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465" windowWidth="18360" windowHeight="7065"/>
  </bookViews>
  <sheets>
    <sheet name="Calculator" sheetId="1" r:id="rId1"/>
    <sheet name="Data (Updated)" sheetId="3" state="hidden" r:id="rId2"/>
    <sheet name="Datasheet1" sheetId="10" state="hidden" r:id="rId3"/>
    <sheet name="Part 1 NNDR3" sheetId="4" state="hidden" r:id="rId4"/>
    <sheet name="Datasheet3" sheetId="8" state="hidden" r:id="rId5"/>
    <sheet name="Part 3 NNDR3" sheetId="5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_ADS2010">[1]ADS2010_Map!$G$7:$G$388</definedName>
    <definedName name="_xlnm._FilterDatabase" localSheetId="1" hidden="1">'Data (Updated)'!$A$2:$R$389</definedName>
    <definedName name="_xlnm._FilterDatabase" localSheetId="2" hidden="1">Datasheet1!$A$5:$P$392</definedName>
    <definedName name="_xlnm._FilterDatabase" localSheetId="4" hidden="1">Datasheet3!$A$6:$GD$333</definedName>
    <definedName name="Adur" localSheetId="0">[2]DATA!#REF!</definedName>
    <definedName name="Adur" localSheetId="1">[2]DATA!#REF!</definedName>
    <definedName name="Adur" localSheetId="2">[2]DATA!#REF!</definedName>
    <definedName name="Adur" localSheetId="5">[2]DATA!#REF!</definedName>
    <definedName name="Adur">[2]DATA!#REF!</definedName>
    <definedName name="AuthorityList">'[3]LA Dropdown'!$J$4:$J$409</definedName>
    <definedName name="BRprint1" localSheetId="0">#REF!</definedName>
    <definedName name="BRprint1" localSheetId="1">#REF!</definedName>
    <definedName name="BRprint1" localSheetId="2">#REF!</definedName>
    <definedName name="BRprint1" localSheetId="3">#REF!</definedName>
    <definedName name="BRprint1" localSheetId="5">#REF!</definedName>
    <definedName name="BRprint1">#REF!</definedName>
    <definedName name="BRprint2" localSheetId="0">#REF!</definedName>
    <definedName name="BRprint2" localSheetId="1">#REF!</definedName>
    <definedName name="BRprint2" localSheetId="2">#REF!</definedName>
    <definedName name="BRprint2" localSheetId="3">#REF!</definedName>
    <definedName name="BRprint2" localSheetId="5">#REF!</definedName>
    <definedName name="BRprint2">#REF!</definedName>
    <definedName name="CERDATA" localSheetId="0">'[4]Section A'!#REF!</definedName>
    <definedName name="CERDATA" localSheetId="1">'[4]Section A'!#REF!</definedName>
    <definedName name="CERDATA" localSheetId="2">'[4]Section A'!#REF!</definedName>
    <definedName name="CERDATA" localSheetId="5">'[4]Section A'!#REF!</definedName>
    <definedName name="CERDATA">'[4]Section A'!#REF!</definedName>
    <definedName name="CONTACT" localSheetId="0">#REF!</definedName>
    <definedName name="CONTACT">#REF!</definedName>
    <definedName name="Data_col1">#REF!</definedName>
    <definedName name="Data_col2">#REF!</definedName>
    <definedName name="Data_col3">#REF!</definedName>
    <definedName name="datar" localSheetId="0">#REF!</definedName>
    <definedName name="datar" localSheetId="2">[5]Data!$A$9:$C$335</definedName>
    <definedName name="datar" localSheetId="3">[6]Data!$A$8:$BS$334</definedName>
    <definedName name="datar" localSheetId="5">[6]Data!$A$8:$BS$334</definedName>
    <definedName name="datar">#REF!</definedName>
    <definedName name="detruse" localSheetId="0">#REF!</definedName>
    <definedName name="detruse" localSheetId="1">#REF!</definedName>
    <definedName name="detruse" localSheetId="2">#REF!</definedName>
    <definedName name="detruse" localSheetId="3">#REF!</definedName>
    <definedName name="detruse" localSheetId="5">#REF!</definedName>
    <definedName name="detruse">#REF!</definedName>
    <definedName name="dtlruse" localSheetId="0">#REF!</definedName>
    <definedName name="dtlruse" localSheetId="1">#REF!</definedName>
    <definedName name="dtlruse" localSheetId="2">#REF!</definedName>
    <definedName name="dtlruse" localSheetId="3">#REF!</definedName>
    <definedName name="dtlruse" localSheetId="5">#REF!</definedName>
    <definedName name="dtlruse">#REF!</definedName>
    <definedName name="fn">[7]Intro!$B$1</definedName>
    <definedName name="LA">#REF!</definedName>
    <definedName name="LA_List">'[8]Drop-down'!$J$4:$J$410</definedName>
    <definedName name="LAcodes" localSheetId="0">#REF!</definedName>
    <definedName name="LAcodes" localSheetId="1">#REF!</definedName>
    <definedName name="LAcodes" localSheetId="2">#REF!</definedName>
    <definedName name="LAcodes" localSheetId="3">#REF!</definedName>
    <definedName name="LAcodes" localSheetId="5">#REF!</definedName>
    <definedName name="LAcodes">#REF!</definedName>
    <definedName name="LAlist" localSheetId="0">#REF!</definedName>
    <definedName name="LAlist" localSheetId="1">#REF!</definedName>
    <definedName name="LAlist" localSheetId="2">[9]Data!$B$12:$B$338</definedName>
    <definedName name="LAlist" localSheetId="3">[9]Data!$B$12:$B$338</definedName>
    <definedName name="LAlist" localSheetId="5">[9]Data!$B$12:$B$338</definedName>
    <definedName name="LAlist">#REF!</definedName>
    <definedName name="NNDR1" localSheetId="0">#REF!</definedName>
    <definedName name="NNDR1">#REF!</definedName>
    <definedName name="NNDR1S" localSheetId="0">#REF!</definedName>
    <definedName name="NNDR1S">#REF!</definedName>
    <definedName name="numberhered" localSheetId="0">#REF!</definedName>
    <definedName name="numberhered" localSheetId="1">#REF!</definedName>
    <definedName name="numberhered" localSheetId="2">#REF!</definedName>
    <definedName name="numberhered" localSheetId="3">#REF!</definedName>
    <definedName name="numberhered" localSheetId="5">#REF!</definedName>
    <definedName name="numberhered">#REF!</definedName>
    <definedName name="Part1">'Data (Updated)'!$A$4:$D$329</definedName>
    <definedName name="Part2" localSheetId="0">#REF!</definedName>
    <definedName name="Part2" localSheetId="1">'Data (Updated)'!$A$4:$C$329</definedName>
    <definedName name="Part2">#REF!</definedName>
    <definedName name="Part3" localSheetId="0">#REF!</definedName>
    <definedName name="Part3">#REF!</definedName>
    <definedName name="Part4" localSheetId="0">#REF!</definedName>
    <definedName name="Part4">#REF!</definedName>
    <definedName name="Part5">#REF!</definedName>
    <definedName name="pools" localSheetId="0">#REF!</definedName>
    <definedName name="pools">#REF!</definedName>
    <definedName name="_xlnm.Print_Area" localSheetId="0">Calculator!$A$1:$F$31</definedName>
    <definedName name="_xlnm.Print_Area" localSheetId="1">'[4]Section A'!#REF!</definedName>
    <definedName name="_xlnm.Print_Area" localSheetId="2">'[4]Section A'!#REF!</definedName>
    <definedName name="_xlnm.Print_Area" localSheetId="3">'[4]Section A'!#REF!</definedName>
    <definedName name="_xlnm.Print_Area" localSheetId="5">'[4]Section A'!#REF!</definedName>
    <definedName name="_xlnm.Print_Area">'[4]Section A'!#REF!</definedName>
    <definedName name="T5_1_notes">'[10]Table5.1 LRL North East'!#REF!</definedName>
    <definedName name="Table" localSheetId="0">#REF!</definedName>
    <definedName name="Table" localSheetId="1">#REF!</definedName>
    <definedName name="Table" localSheetId="2">[9]Data!$A$12:$C$338</definedName>
    <definedName name="Table" localSheetId="3">[9]Data!$A$12:$C$338</definedName>
    <definedName name="Table" localSheetId="5">[9]Data!$A$12:$C$338</definedName>
    <definedName name="Table">#REF!</definedName>
    <definedName name="table1" localSheetId="0">#REF!</definedName>
    <definedName name="table1" localSheetId="1">#REF!</definedName>
    <definedName name="table1" localSheetId="2">#REF!</definedName>
    <definedName name="table1" localSheetId="3">#REF!</definedName>
    <definedName name="table1" localSheetId="5">#REF!</definedName>
    <definedName name="table1">#REF!</definedName>
    <definedName name="tiersplit" localSheetId="0">#REF!</definedName>
    <definedName name="tiersplit">#REF!</definedName>
    <definedName name="Validation" localSheetId="0">#REF!</definedName>
    <definedName name="Validation" localSheetId="1">#REF!</definedName>
    <definedName name="Validation" localSheetId="2">#REF!</definedName>
    <definedName name="Validation" localSheetId="3">#REF!</definedName>
    <definedName name="Validation" localSheetId="5">#REF!</definedName>
    <definedName name="Validation">#REF!</definedName>
    <definedName name="zzz" localSheetId="0">#REF!</definedName>
    <definedName name="zzz" localSheetId="1">#REF!</definedName>
    <definedName name="zzz" localSheetId="2">#REF!</definedName>
    <definedName name="zzz" localSheetId="3">#REF!</definedName>
    <definedName name="zzz" localSheetId="5">#REF!</definedName>
    <definedName name="zzz">#REF!</definedName>
  </definedNames>
  <calcPr calcId="145621"/>
</workbook>
</file>

<file path=xl/calcChain.xml><?xml version="1.0" encoding="utf-8"?>
<calcChain xmlns="http://schemas.openxmlformats.org/spreadsheetml/2006/main">
  <c r="S340" i="3" l="1"/>
  <c r="P4" i="3" l="1"/>
  <c r="P5" i="3"/>
  <c r="P6" i="3"/>
  <c r="P7" i="3"/>
  <c r="P8" i="3"/>
  <c r="P9" i="3"/>
  <c r="P10" i="3"/>
  <c r="P11" i="3"/>
  <c r="P12" i="3"/>
  <c r="P13" i="3"/>
  <c r="P14" i="3"/>
  <c r="P15" i="3"/>
  <c r="P16" i="3"/>
  <c r="P17" i="3"/>
  <c r="P18" i="3"/>
  <c r="P19" i="3"/>
  <c r="T331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T376" i="3"/>
  <c r="P54" i="3"/>
  <c r="P55" i="3"/>
  <c r="P56" i="3"/>
  <c r="P57" i="3"/>
  <c r="P58" i="3"/>
  <c r="P59" i="3"/>
  <c r="P60" i="3"/>
  <c r="P61" i="3"/>
  <c r="P62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29" i="3"/>
  <c r="P130" i="3"/>
  <c r="P131" i="3"/>
  <c r="P132" i="3"/>
  <c r="P133" i="3"/>
  <c r="P134" i="3"/>
  <c r="P135" i="3"/>
  <c r="P136" i="3"/>
  <c r="P137" i="3"/>
  <c r="P138" i="3"/>
  <c r="P139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3" i="3"/>
  <c r="P164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177" i="3"/>
  <c r="P178" i="3"/>
  <c r="P179" i="3"/>
  <c r="P180" i="3"/>
  <c r="P181" i="3"/>
  <c r="P182" i="3"/>
  <c r="P183" i="3"/>
  <c r="P184" i="3"/>
  <c r="P185" i="3"/>
  <c r="P186" i="3"/>
  <c r="P187" i="3"/>
  <c r="P188" i="3"/>
  <c r="P189" i="3"/>
  <c r="P190" i="3"/>
  <c r="P191" i="3"/>
  <c r="P192" i="3"/>
  <c r="P193" i="3"/>
  <c r="P194" i="3"/>
  <c r="P195" i="3"/>
  <c r="P196" i="3"/>
  <c r="P197" i="3"/>
  <c r="P198" i="3"/>
  <c r="P199" i="3"/>
  <c r="P200" i="3"/>
  <c r="P201" i="3"/>
  <c r="P202" i="3"/>
  <c r="P203" i="3"/>
  <c r="P204" i="3"/>
  <c r="P205" i="3"/>
  <c r="P206" i="3"/>
  <c r="P207" i="3"/>
  <c r="P208" i="3"/>
  <c r="P209" i="3"/>
  <c r="P210" i="3"/>
  <c r="P211" i="3"/>
  <c r="P212" i="3"/>
  <c r="P213" i="3"/>
  <c r="P214" i="3"/>
  <c r="P215" i="3"/>
  <c r="P216" i="3"/>
  <c r="P217" i="3"/>
  <c r="P218" i="3"/>
  <c r="P219" i="3"/>
  <c r="P220" i="3"/>
  <c r="P221" i="3"/>
  <c r="P222" i="3"/>
  <c r="P223" i="3"/>
  <c r="P224" i="3"/>
  <c r="P225" i="3"/>
  <c r="P226" i="3"/>
  <c r="P227" i="3"/>
  <c r="P228" i="3"/>
  <c r="P229" i="3"/>
  <c r="P230" i="3"/>
  <c r="P231" i="3"/>
  <c r="P232" i="3"/>
  <c r="P233" i="3"/>
  <c r="T356" i="3"/>
  <c r="P234" i="3"/>
  <c r="P235" i="3"/>
  <c r="P236" i="3"/>
  <c r="P237" i="3"/>
  <c r="P238" i="3"/>
  <c r="P239" i="3"/>
  <c r="P240" i="3"/>
  <c r="P241" i="3"/>
  <c r="P242" i="3"/>
  <c r="P243" i="3"/>
  <c r="P244" i="3"/>
  <c r="P245" i="3"/>
  <c r="P246" i="3"/>
  <c r="P247" i="3"/>
  <c r="P248" i="3"/>
  <c r="P249" i="3"/>
  <c r="P250" i="3"/>
  <c r="P251" i="3"/>
  <c r="P252" i="3"/>
  <c r="P253" i="3"/>
  <c r="P254" i="3"/>
  <c r="P255" i="3"/>
  <c r="P256" i="3"/>
  <c r="P257" i="3"/>
  <c r="P258" i="3"/>
  <c r="P259" i="3"/>
  <c r="P260" i="3"/>
  <c r="P261" i="3"/>
  <c r="P262" i="3"/>
  <c r="P263" i="3"/>
  <c r="P264" i="3"/>
  <c r="P265" i="3"/>
  <c r="P266" i="3"/>
  <c r="P267" i="3"/>
  <c r="P268" i="3"/>
  <c r="P269" i="3"/>
  <c r="P270" i="3"/>
  <c r="P271" i="3"/>
  <c r="P272" i="3"/>
  <c r="P273" i="3"/>
  <c r="P274" i="3"/>
  <c r="P275" i="3"/>
  <c r="P276" i="3"/>
  <c r="P277" i="3"/>
  <c r="P278" i="3"/>
  <c r="P279" i="3"/>
  <c r="T352" i="3"/>
  <c r="P280" i="3"/>
  <c r="P281" i="3"/>
  <c r="P282" i="3"/>
  <c r="P283" i="3"/>
  <c r="P284" i="3"/>
  <c r="P285" i="3"/>
  <c r="P286" i="3"/>
  <c r="P287" i="3"/>
  <c r="P288" i="3"/>
  <c r="P289" i="3"/>
  <c r="P290" i="3"/>
  <c r="P291" i="3"/>
  <c r="P292" i="3"/>
  <c r="P293" i="3"/>
  <c r="P294" i="3"/>
  <c r="P295" i="3"/>
  <c r="P296" i="3"/>
  <c r="P297" i="3"/>
  <c r="P298" i="3"/>
  <c r="P299" i="3"/>
  <c r="P300" i="3"/>
  <c r="P301" i="3"/>
  <c r="P302" i="3"/>
  <c r="P303" i="3"/>
  <c r="P304" i="3"/>
  <c r="P305" i="3"/>
  <c r="P306" i="3"/>
  <c r="P307" i="3"/>
  <c r="P308" i="3"/>
  <c r="P309" i="3"/>
  <c r="P310" i="3"/>
  <c r="P311" i="3"/>
  <c r="P312" i="3"/>
  <c r="P313" i="3"/>
  <c r="P314" i="3"/>
  <c r="P315" i="3"/>
  <c r="P316" i="3"/>
  <c r="P317" i="3"/>
  <c r="P318" i="3"/>
  <c r="P319" i="3"/>
  <c r="P320" i="3"/>
  <c r="P321" i="3"/>
  <c r="P322" i="3"/>
  <c r="P323" i="3"/>
  <c r="P324" i="3"/>
  <c r="T388" i="3"/>
  <c r="P325" i="3"/>
  <c r="P326" i="3"/>
  <c r="P327" i="3"/>
  <c r="P328" i="3"/>
  <c r="P329" i="3"/>
  <c r="N331" i="3"/>
  <c r="O331" i="3" s="1"/>
  <c r="P331" i="3" s="1"/>
  <c r="S331" i="3"/>
  <c r="N332" i="3"/>
  <c r="O332" i="3" s="1"/>
  <c r="P332" i="3" s="1"/>
  <c r="S332" i="3"/>
  <c r="N333" i="3"/>
  <c r="O333" i="3" s="1"/>
  <c r="P333" i="3" s="1"/>
  <c r="S333" i="3"/>
  <c r="N334" i="3"/>
  <c r="O334" i="3" s="1"/>
  <c r="P334" i="3" s="1"/>
  <c r="S334" i="3"/>
  <c r="N335" i="3"/>
  <c r="O335" i="3" s="1"/>
  <c r="P335" i="3" s="1"/>
  <c r="S335" i="3"/>
  <c r="N336" i="3"/>
  <c r="O336" i="3" s="1"/>
  <c r="P336" i="3" s="1"/>
  <c r="S336" i="3"/>
  <c r="N337" i="3"/>
  <c r="O337" i="3" s="1"/>
  <c r="P337" i="3" s="1"/>
  <c r="S337" i="3"/>
  <c r="N338" i="3"/>
  <c r="O338" i="3" s="1"/>
  <c r="P338" i="3" s="1"/>
  <c r="S338" i="3"/>
  <c r="N339" i="3"/>
  <c r="O339" i="3" s="1"/>
  <c r="P339" i="3" s="1"/>
  <c r="S339" i="3"/>
  <c r="N341" i="3"/>
  <c r="O341" i="3" s="1"/>
  <c r="P341" i="3" s="1"/>
  <c r="S341" i="3"/>
  <c r="T341" i="3"/>
  <c r="N342" i="3"/>
  <c r="O342" i="3" s="1"/>
  <c r="P342" i="3" s="1"/>
  <c r="S342" i="3"/>
  <c r="N343" i="3"/>
  <c r="O343" i="3" s="1"/>
  <c r="P343" i="3" s="1"/>
  <c r="S343" i="3"/>
  <c r="N344" i="3"/>
  <c r="O344" i="3" s="1"/>
  <c r="P344" i="3" s="1"/>
  <c r="S344" i="3"/>
  <c r="N345" i="3"/>
  <c r="O345" i="3" s="1"/>
  <c r="P345" i="3" s="1"/>
  <c r="S345" i="3"/>
  <c r="N346" i="3"/>
  <c r="O346" i="3" s="1"/>
  <c r="P346" i="3" s="1"/>
  <c r="S346" i="3"/>
  <c r="T346" i="3"/>
  <c r="N347" i="3"/>
  <c r="O347" i="3" s="1"/>
  <c r="P347" i="3" s="1"/>
  <c r="S347" i="3"/>
  <c r="N348" i="3"/>
  <c r="O348" i="3" s="1"/>
  <c r="P348" i="3" s="1"/>
  <c r="S348" i="3"/>
  <c r="N349" i="3"/>
  <c r="O349" i="3" s="1"/>
  <c r="P349" i="3" s="1"/>
  <c r="S349" i="3"/>
  <c r="N350" i="3"/>
  <c r="O350" i="3" s="1"/>
  <c r="P350" i="3" s="1"/>
  <c r="S350" i="3"/>
  <c r="N351" i="3"/>
  <c r="O351" i="3" s="1"/>
  <c r="P351" i="3" s="1"/>
  <c r="S351" i="3"/>
  <c r="N352" i="3"/>
  <c r="O352" i="3" s="1"/>
  <c r="P352" i="3" s="1"/>
  <c r="S352" i="3"/>
  <c r="N353" i="3"/>
  <c r="O353" i="3" s="1"/>
  <c r="P353" i="3" s="1"/>
  <c r="S353" i="3"/>
  <c r="N354" i="3"/>
  <c r="O354" i="3" s="1"/>
  <c r="P354" i="3" s="1"/>
  <c r="S354" i="3"/>
  <c r="N355" i="3"/>
  <c r="O355" i="3" s="1"/>
  <c r="P355" i="3" s="1"/>
  <c r="S355" i="3"/>
  <c r="N356" i="3"/>
  <c r="O356" i="3" s="1"/>
  <c r="P356" i="3" s="1"/>
  <c r="S356" i="3"/>
  <c r="N357" i="3"/>
  <c r="O357" i="3" s="1"/>
  <c r="P357" i="3" s="1"/>
  <c r="S357" i="3"/>
  <c r="N358" i="3"/>
  <c r="O358" i="3" s="1"/>
  <c r="P358" i="3" s="1"/>
  <c r="S358" i="3"/>
  <c r="N359" i="3"/>
  <c r="O359" i="3" s="1"/>
  <c r="P359" i="3" s="1"/>
  <c r="S359" i="3"/>
  <c r="N361" i="3"/>
  <c r="O361" i="3"/>
  <c r="P361" i="3" s="1"/>
  <c r="S361" i="3"/>
  <c r="N363" i="3"/>
  <c r="O363" i="3" s="1"/>
  <c r="P363" i="3" s="1"/>
  <c r="S363" i="3"/>
  <c r="N364" i="3"/>
  <c r="O364" i="3" s="1"/>
  <c r="P364" i="3" s="1"/>
  <c r="S364" i="3"/>
  <c r="N365" i="3"/>
  <c r="O365" i="3" s="1"/>
  <c r="P365" i="3" s="1"/>
  <c r="S365" i="3"/>
  <c r="N366" i="3"/>
  <c r="O366" i="3" s="1"/>
  <c r="P366" i="3" s="1"/>
  <c r="S366" i="3"/>
  <c r="N367" i="3"/>
  <c r="O367" i="3" s="1"/>
  <c r="P367" i="3" s="1"/>
  <c r="S367" i="3"/>
  <c r="N368" i="3"/>
  <c r="O368" i="3" s="1"/>
  <c r="P368" i="3" s="1"/>
  <c r="S368" i="3"/>
  <c r="N369" i="3"/>
  <c r="O369" i="3" s="1"/>
  <c r="P369" i="3" s="1"/>
  <c r="S369" i="3"/>
  <c r="T369" i="3"/>
  <c r="N370" i="3"/>
  <c r="O370" i="3" s="1"/>
  <c r="P370" i="3" s="1"/>
  <c r="S370" i="3"/>
  <c r="N371" i="3"/>
  <c r="O371" i="3" s="1"/>
  <c r="P371" i="3" s="1"/>
  <c r="S371" i="3"/>
  <c r="N372" i="3"/>
  <c r="O372" i="3" s="1"/>
  <c r="P372" i="3" s="1"/>
  <c r="S372" i="3"/>
  <c r="N373" i="3"/>
  <c r="O373" i="3" s="1"/>
  <c r="P373" i="3" s="1"/>
  <c r="S373" i="3"/>
  <c r="N374" i="3"/>
  <c r="O374" i="3" s="1"/>
  <c r="P374" i="3" s="1"/>
  <c r="S374" i="3"/>
  <c r="N375" i="3"/>
  <c r="O375" i="3" s="1"/>
  <c r="P375" i="3" s="1"/>
  <c r="S375" i="3"/>
  <c r="N376" i="3"/>
  <c r="O376" i="3" s="1"/>
  <c r="P376" i="3" s="1"/>
  <c r="S376" i="3"/>
  <c r="N377" i="3"/>
  <c r="O377" i="3" s="1"/>
  <c r="P377" i="3" s="1"/>
  <c r="S377" i="3"/>
  <c r="N378" i="3"/>
  <c r="O378" i="3" s="1"/>
  <c r="P378" i="3" s="1"/>
  <c r="S378" i="3"/>
  <c r="N379" i="3"/>
  <c r="O379" i="3" s="1"/>
  <c r="P379" i="3" s="1"/>
  <c r="S379" i="3"/>
  <c r="N380" i="3"/>
  <c r="O380" i="3"/>
  <c r="P380" i="3" s="1"/>
  <c r="S380" i="3"/>
  <c r="N381" i="3"/>
  <c r="O381" i="3" s="1"/>
  <c r="P381" i="3" s="1"/>
  <c r="S381" i="3"/>
  <c r="N382" i="3"/>
  <c r="O382" i="3" s="1"/>
  <c r="P382" i="3" s="1"/>
  <c r="S382" i="3"/>
  <c r="N383" i="3"/>
  <c r="O383" i="3" s="1"/>
  <c r="P383" i="3" s="1"/>
  <c r="S383" i="3"/>
  <c r="N384" i="3"/>
  <c r="O384" i="3" s="1"/>
  <c r="P384" i="3" s="1"/>
  <c r="S384" i="3"/>
  <c r="N385" i="3"/>
  <c r="O385" i="3" s="1"/>
  <c r="P385" i="3" s="1"/>
  <c r="S385" i="3"/>
  <c r="N386" i="3"/>
  <c r="O386" i="3" s="1"/>
  <c r="P386" i="3" s="1"/>
  <c r="S386" i="3"/>
  <c r="N387" i="3"/>
  <c r="O387" i="3" s="1"/>
  <c r="P387" i="3" s="1"/>
  <c r="S387" i="3"/>
  <c r="N388" i="3"/>
  <c r="O388" i="3" s="1"/>
  <c r="P388" i="3" s="1"/>
  <c r="S388" i="3"/>
  <c r="N389" i="3"/>
  <c r="O389" i="3" s="1"/>
  <c r="P389" i="3" s="1"/>
  <c r="S389" i="3"/>
  <c r="T358" i="3" l="1"/>
  <c r="T335" i="3"/>
  <c r="T371" i="3"/>
  <c r="T378" i="3"/>
  <c r="T372" i="3"/>
  <c r="T347" i="3"/>
  <c r="T365" i="3"/>
  <c r="T355" i="3"/>
  <c r="T363" i="3"/>
  <c r="T345" i="3"/>
  <c r="T383" i="3"/>
  <c r="T368" i="3"/>
  <c r="T380" i="3"/>
  <c r="T385" i="3"/>
  <c r="T384" i="3"/>
  <c r="T357" i="3"/>
  <c r="T382" i="3"/>
  <c r="T375" i="3"/>
  <c r="T387" i="3"/>
  <c r="T373" i="3"/>
  <c r="T337" i="3"/>
  <c r="T364" i="3"/>
  <c r="T354" i="3"/>
  <c r="T377" i="3"/>
  <c r="T343" i="3"/>
  <c r="T379" i="3"/>
  <c r="T367" i="3"/>
  <c r="T339" i="3"/>
  <c r="T381" i="3"/>
  <c r="T374" i="3"/>
  <c r="T353" i="3"/>
  <c r="T338" i="3"/>
  <c r="T349" i="3"/>
  <c r="T386" i="3"/>
  <c r="T370" i="3"/>
  <c r="T334" i="3"/>
  <c r="T336" i="3"/>
  <c r="T389" i="3"/>
  <c r="T333" i="3"/>
  <c r="T359" i="3"/>
  <c r="T351" i="3"/>
  <c r="T366" i="3"/>
  <c r="T332" i="3"/>
  <c r="T344" i="3"/>
  <c r="T340" i="3"/>
  <c r="T348" i="3"/>
  <c r="T361" i="3"/>
  <c r="T342" i="3"/>
  <c r="T350" i="3"/>
  <c r="AM8" i="8" l="1"/>
  <c r="AN8" i="8"/>
  <c r="AO8" i="8"/>
  <c r="AM9" i="8"/>
  <c r="AN9" i="8"/>
  <c r="AO9" i="8"/>
  <c r="AM10" i="8"/>
  <c r="AN10" i="8"/>
  <c r="AO10" i="8"/>
  <c r="AM11" i="8"/>
  <c r="AN11" i="8"/>
  <c r="AO11" i="8"/>
  <c r="AM12" i="8"/>
  <c r="AN12" i="8"/>
  <c r="AO12" i="8"/>
  <c r="AM13" i="8"/>
  <c r="AN13" i="8"/>
  <c r="AO13" i="8"/>
  <c r="AM14" i="8"/>
  <c r="AN14" i="8"/>
  <c r="AO14" i="8"/>
  <c r="AM15" i="8"/>
  <c r="AN15" i="8"/>
  <c r="AO15" i="8"/>
  <c r="AM16" i="8"/>
  <c r="AN16" i="8"/>
  <c r="AO16" i="8"/>
  <c r="AM17" i="8"/>
  <c r="AN17" i="8"/>
  <c r="AO17" i="8"/>
  <c r="AM18" i="8"/>
  <c r="AN18" i="8"/>
  <c r="AO18" i="8"/>
  <c r="AM19" i="8"/>
  <c r="AN19" i="8"/>
  <c r="AO19" i="8"/>
  <c r="AM20" i="8"/>
  <c r="AN20" i="8"/>
  <c r="AO20" i="8"/>
  <c r="AM21" i="8"/>
  <c r="AN21" i="8"/>
  <c r="AO21" i="8"/>
  <c r="AM22" i="8"/>
  <c r="AN22" i="8"/>
  <c r="AO22" i="8"/>
  <c r="AM23" i="8"/>
  <c r="AN23" i="8"/>
  <c r="AO23" i="8"/>
  <c r="AM24" i="8"/>
  <c r="AN24" i="8"/>
  <c r="AO24" i="8"/>
  <c r="AM25" i="8"/>
  <c r="AN25" i="8"/>
  <c r="AO25" i="8"/>
  <c r="AM26" i="8"/>
  <c r="AN26" i="8"/>
  <c r="AO26" i="8"/>
  <c r="AM27" i="8"/>
  <c r="AN27" i="8"/>
  <c r="AO27" i="8"/>
  <c r="AM28" i="8"/>
  <c r="AN28" i="8"/>
  <c r="AO28" i="8"/>
  <c r="AM29" i="8"/>
  <c r="AN29" i="8"/>
  <c r="AO29" i="8"/>
  <c r="AM30" i="8"/>
  <c r="AN30" i="8"/>
  <c r="AO30" i="8"/>
  <c r="AM31" i="8"/>
  <c r="AN31" i="8"/>
  <c r="AO31" i="8"/>
  <c r="AM32" i="8"/>
  <c r="AN32" i="8"/>
  <c r="AO32" i="8"/>
  <c r="AM33" i="8"/>
  <c r="AN33" i="8"/>
  <c r="AO33" i="8"/>
  <c r="AM34" i="8"/>
  <c r="AN34" i="8"/>
  <c r="AO34" i="8"/>
  <c r="AM35" i="8"/>
  <c r="AN35" i="8"/>
  <c r="AO35" i="8"/>
  <c r="AM36" i="8"/>
  <c r="AN36" i="8"/>
  <c r="AO36" i="8"/>
  <c r="AM37" i="8"/>
  <c r="AN37" i="8"/>
  <c r="AO37" i="8"/>
  <c r="AM38" i="8"/>
  <c r="AN38" i="8"/>
  <c r="AO38" i="8"/>
  <c r="AM39" i="8"/>
  <c r="AN39" i="8"/>
  <c r="AO39" i="8"/>
  <c r="AM40" i="8"/>
  <c r="AN40" i="8"/>
  <c r="AO40" i="8"/>
  <c r="AM41" i="8"/>
  <c r="AN41" i="8"/>
  <c r="AO41" i="8"/>
  <c r="AM42" i="8"/>
  <c r="AN42" i="8"/>
  <c r="AO42" i="8"/>
  <c r="AM43" i="8"/>
  <c r="AN43" i="8"/>
  <c r="AO43" i="8"/>
  <c r="AM44" i="8"/>
  <c r="AN44" i="8"/>
  <c r="AO44" i="8"/>
  <c r="AM45" i="8"/>
  <c r="AN45" i="8"/>
  <c r="AO45" i="8"/>
  <c r="AM46" i="8"/>
  <c r="AN46" i="8"/>
  <c r="AO46" i="8"/>
  <c r="AM47" i="8"/>
  <c r="AN47" i="8"/>
  <c r="AO47" i="8"/>
  <c r="AM48" i="8"/>
  <c r="AN48" i="8"/>
  <c r="AO48" i="8"/>
  <c r="AM49" i="8"/>
  <c r="AN49" i="8"/>
  <c r="AO49" i="8"/>
  <c r="AM50" i="8"/>
  <c r="AN50" i="8"/>
  <c r="AO50" i="8"/>
  <c r="AM51" i="8"/>
  <c r="AN51" i="8"/>
  <c r="AO51" i="8"/>
  <c r="AM52" i="8"/>
  <c r="AN52" i="8"/>
  <c r="AO52" i="8"/>
  <c r="AM53" i="8"/>
  <c r="AN53" i="8"/>
  <c r="AO53" i="8"/>
  <c r="AM54" i="8"/>
  <c r="AN54" i="8"/>
  <c r="AO54" i="8"/>
  <c r="AM55" i="8"/>
  <c r="AN55" i="8"/>
  <c r="AO55" i="8"/>
  <c r="AM56" i="8"/>
  <c r="AN56" i="8"/>
  <c r="AO56" i="8"/>
  <c r="AM57" i="8"/>
  <c r="AN57" i="8"/>
  <c r="AO57" i="8"/>
  <c r="AM58" i="8"/>
  <c r="AN58" i="8"/>
  <c r="AO58" i="8"/>
  <c r="AM59" i="8"/>
  <c r="AN59" i="8"/>
  <c r="AO59" i="8"/>
  <c r="AM60" i="8"/>
  <c r="AN60" i="8"/>
  <c r="AO60" i="8"/>
  <c r="AM61" i="8"/>
  <c r="AN61" i="8"/>
  <c r="AO61" i="8"/>
  <c r="AM62" i="8"/>
  <c r="AN62" i="8"/>
  <c r="AO62" i="8"/>
  <c r="AM63" i="8"/>
  <c r="AN63" i="8"/>
  <c r="AO63" i="8"/>
  <c r="AM64" i="8"/>
  <c r="AN64" i="8"/>
  <c r="AO64" i="8"/>
  <c r="AM65" i="8"/>
  <c r="AN65" i="8"/>
  <c r="AO65" i="8"/>
  <c r="AM66" i="8"/>
  <c r="AN66" i="8"/>
  <c r="AO66" i="8"/>
  <c r="AM67" i="8"/>
  <c r="AN67" i="8"/>
  <c r="AO67" i="8"/>
  <c r="AM68" i="8"/>
  <c r="AN68" i="8"/>
  <c r="AO68" i="8"/>
  <c r="AM69" i="8"/>
  <c r="AN69" i="8"/>
  <c r="AO69" i="8"/>
  <c r="AM70" i="8"/>
  <c r="AN70" i="8"/>
  <c r="AO70" i="8"/>
  <c r="AM71" i="8"/>
  <c r="AN71" i="8"/>
  <c r="AO71" i="8"/>
  <c r="AM72" i="8"/>
  <c r="AN72" i="8"/>
  <c r="AO72" i="8"/>
  <c r="AM73" i="8"/>
  <c r="AN73" i="8"/>
  <c r="AO73" i="8"/>
  <c r="AM74" i="8"/>
  <c r="AN74" i="8"/>
  <c r="AO74" i="8"/>
  <c r="AM75" i="8"/>
  <c r="AN75" i="8"/>
  <c r="AO75" i="8"/>
  <c r="AM76" i="8"/>
  <c r="AN76" i="8"/>
  <c r="AO76" i="8"/>
  <c r="AM77" i="8"/>
  <c r="AN77" i="8"/>
  <c r="AO77" i="8"/>
  <c r="AM78" i="8"/>
  <c r="AN78" i="8"/>
  <c r="AO78" i="8"/>
  <c r="AM79" i="8"/>
  <c r="AN79" i="8"/>
  <c r="AO79" i="8"/>
  <c r="AM80" i="8"/>
  <c r="AN80" i="8"/>
  <c r="AO80" i="8"/>
  <c r="AM81" i="8"/>
  <c r="AN81" i="8"/>
  <c r="AO81" i="8"/>
  <c r="AM82" i="8"/>
  <c r="AN82" i="8"/>
  <c r="AO82" i="8"/>
  <c r="AM83" i="8"/>
  <c r="AN83" i="8"/>
  <c r="AO83" i="8"/>
  <c r="AM84" i="8"/>
  <c r="AN84" i="8"/>
  <c r="AO84" i="8"/>
  <c r="AM85" i="8"/>
  <c r="AN85" i="8"/>
  <c r="AO85" i="8"/>
  <c r="AM86" i="8"/>
  <c r="AN86" i="8"/>
  <c r="AO86" i="8"/>
  <c r="AM87" i="8"/>
  <c r="AN87" i="8"/>
  <c r="AO87" i="8"/>
  <c r="AM88" i="8"/>
  <c r="AN88" i="8"/>
  <c r="AO88" i="8"/>
  <c r="AM89" i="8"/>
  <c r="AN89" i="8"/>
  <c r="AO89" i="8"/>
  <c r="AM90" i="8"/>
  <c r="AN90" i="8"/>
  <c r="AO90" i="8"/>
  <c r="AM91" i="8"/>
  <c r="AN91" i="8"/>
  <c r="AO91" i="8"/>
  <c r="AM92" i="8"/>
  <c r="AN92" i="8"/>
  <c r="AO92" i="8"/>
  <c r="AM93" i="8"/>
  <c r="AN93" i="8"/>
  <c r="AO93" i="8"/>
  <c r="AM94" i="8"/>
  <c r="AN94" i="8"/>
  <c r="AO94" i="8"/>
  <c r="AM95" i="8"/>
  <c r="AN95" i="8"/>
  <c r="AO95" i="8"/>
  <c r="AM96" i="8"/>
  <c r="AN96" i="8"/>
  <c r="AO96" i="8"/>
  <c r="AM97" i="8"/>
  <c r="AN97" i="8"/>
  <c r="AO97" i="8"/>
  <c r="AM98" i="8"/>
  <c r="AN98" i="8"/>
  <c r="AO98" i="8"/>
  <c r="AM99" i="8"/>
  <c r="AN99" i="8"/>
  <c r="AO99" i="8"/>
  <c r="AM100" i="8"/>
  <c r="AN100" i="8"/>
  <c r="AO100" i="8"/>
  <c r="AM101" i="8"/>
  <c r="AN101" i="8"/>
  <c r="AO101" i="8"/>
  <c r="AM102" i="8"/>
  <c r="AN102" i="8"/>
  <c r="AO102" i="8"/>
  <c r="AM103" i="8"/>
  <c r="AN103" i="8"/>
  <c r="AO103" i="8"/>
  <c r="AM104" i="8"/>
  <c r="AN104" i="8"/>
  <c r="AO104" i="8"/>
  <c r="AM105" i="8"/>
  <c r="AN105" i="8"/>
  <c r="AO105" i="8"/>
  <c r="AM106" i="8"/>
  <c r="AN106" i="8"/>
  <c r="AO106" i="8"/>
  <c r="AM107" i="8"/>
  <c r="AN107" i="8"/>
  <c r="AO107" i="8"/>
  <c r="AM108" i="8"/>
  <c r="AN108" i="8"/>
  <c r="AO108" i="8"/>
  <c r="AM109" i="8"/>
  <c r="AN109" i="8"/>
  <c r="AO109" i="8"/>
  <c r="AM110" i="8"/>
  <c r="AN110" i="8"/>
  <c r="AO110" i="8"/>
  <c r="AM111" i="8"/>
  <c r="AN111" i="8"/>
  <c r="AO111" i="8"/>
  <c r="AM112" i="8"/>
  <c r="AN112" i="8"/>
  <c r="AO112" i="8"/>
  <c r="AM113" i="8"/>
  <c r="AN113" i="8"/>
  <c r="AO113" i="8"/>
  <c r="AM114" i="8"/>
  <c r="AN114" i="8"/>
  <c r="AO114" i="8"/>
  <c r="AM115" i="8"/>
  <c r="AN115" i="8"/>
  <c r="AO115" i="8"/>
  <c r="AM116" i="8"/>
  <c r="AN116" i="8"/>
  <c r="AO116" i="8"/>
  <c r="AM117" i="8"/>
  <c r="AN117" i="8"/>
  <c r="AO117" i="8"/>
  <c r="AM118" i="8"/>
  <c r="AN118" i="8"/>
  <c r="AO118" i="8"/>
  <c r="AM119" i="8"/>
  <c r="AN119" i="8"/>
  <c r="AO119" i="8"/>
  <c r="AM120" i="8"/>
  <c r="AN120" i="8"/>
  <c r="AO120" i="8"/>
  <c r="AM121" i="8"/>
  <c r="AN121" i="8"/>
  <c r="AO121" i="8"/>
  <c r="AM122" i="8"/>
  <c r="AN122" i="8"/>
  <c r="AO122" i="8"/>
  <c r="AM123" i="8"/>
  <c r="AN123" i="8"/>
  <c r="AO123" i="8"/>
  <c r="AM124" i="8"/>
  <c r="AN124" i="8"/>
  <c r="AO124" i="8"/>
  <c r="AM125" i="8"/>
  <c r="AN125" i="8"/>
  <c r="AO125" i="8"/>
  <c r="AM126" i="8"/>
  <c r="AN126" i="8"/>
  <c r="AO126" i="8"/>
  <c r="AM127" i="8"/>
  <c r="AN127" i="8"/>
  <c r="AO127" i="8"/>
  <c r="AM128" i="8"/>
  <c r="AN128" i="8"/>
  <c r="AO128" i="8"/>
  <c r="AM129" i="8"/>
  <c r="AN129" i="8"/>
  <c r="AO129" i="8"/>
  <c r="AM130" i="8"/>
  <c r="AN130" i="8"/>
  <c r="AO130" i="8"/>
  <c r="AM131" i="8"/>
  <c r="AN131" i="8"/>
  <c r="AO131" i="8"/>
  <c r="AM132" i="8"/>
  <c r="AN132" i="8"/>
  <c r="AO132" i="8"/>
  <c r="AM133" i="8"/>
  <c r="AN133" i="8"/>
  <c r="AO133" i="8"/>
  <c r="AM134" i="8"/>
  <c r="AN134" i="8"/>
  <c r="AO134" i="8"/>
  <c r="AM135" i="8"/>
  <c r="AN135" i="8"/>
  <c r="AO135" i="8"/>
  <c r="AM136" i="8"/>
  <c r="AN136" i="8"/>
  <c r="AO136" i="8"/>
  <c r="AM137" i="8"/>
  <c r="AN137" i="8"/>
  <c r="AO137" i="8"/>
  <c r="AM138" i="8"/>
  <c r="AN138" i="8"/>
  <c r="AO138" i="8"/>
  <c r="AM139" i="8"/>
  <c r="AN139" i="8"/>
  <c r="AO139" i="8"/>
  <c r="AM140" i="8"/>
  <c r="AN140" i="8"/>
  <c r="AO140" i="8"/>
  <c r="AM141" i="8"/>
  <c r="AN141" i="8"/>
  <c r="AO141" i="8"/>
  <c r="AM142" i="8"/>
  <c r="AN142" i="8"/>
  <c r="AO142" i="8"/>
  <c r="AM143" i="8"/>
  <c r="AN143" i="8"/>
  <c r="AO143" i="8"/>
  <c r="AM144" i="8"/>
  <c r="AN144" i="8"/>
  <c r="AO144" i="8"/>
  <c r="AM145" i="8"/>
  <c r="AN145" i="8"/>
  <c r="AO145" i="8"/>
  <c r="AM146" i="8"/>
  <c r="AN146" i="8"/>
  <c r="AO146" i="8"/>
  <c r="AM147" i="8"/>
  <c r="AN147" i="8"/>
  <c r="AO147" i="8"/>
  <c r="AM148" i="8"/>
  <c r="AN148" i="8"/>
  <c r="AO148" i="8"/>
  <c r="AM149" i="8"/>
  <c r="AN149" i="8"/>
  <c r="AO149" i="8"/>
  <c r="AM150" i="8"/>
  <c r="AN150" i="8"/>
  <c r="AO150" i="8"/>
  <c r="AM151" i="8"/>
  <c r="AN151" i="8"/>
  <c r="AO151" i="8"/>
  <c r="AM152" i="8"/>
  <c r="AN152" i="8"/>
  <c r="AO152" i="8"/>
  <c r="AM153" i="8"/>
  <c r="AN153" i="8"/>
  <c r="AO153" i="8"/>
  <c r="AM154" i="8"/>
  <c r="AN154" i="8"/>
  <c r="AO154" i="8"/>
  <c r="AM155" i="8"/>
  <c r="AN155" i="8"/>
  <c r="AO155" i="8"/>
  <c r="AM156" i="8"/>
  <c r="AN156" i="8"/>
  <c r="AO156" i="8"/>
  <c r="AM157" i="8"/>
  <c r="AN157" i="8"/>
  <c r="AO157" i="8"/>
  <c r="AM158" i="8"/>
  <c r="AN158" i="8"/>
  <c r="AO158" i="8"/>
  <c r="AM159" i="8"/>
  <c r="AN159" i="8"/>
  <c r="AO159" i="8"/>
  <c r="AM160" i="8"/>
  <c r="AN160" i="8"/>
  <c r="AO160" i="8"/>
  <c r="AM161" i="8"/>
  <c r="AN161" i="8"/>
  <c r="AO161" i="8"/>
  <c r="AM162" i="8"/>
  <c r="AN162" i="8"/>
  <c r="AO162" i="8"/>
  <c r="AM163" i="8"/>
  <c r="AN163" i="8"/>
  <c r="AO163" i="8"/>
  <c r="AM164" i="8"/>
  <c r="AN164" i="8"/>
  <c r="AO164" i="8"/>
  <c r="AM165" i="8"/>
  <c r="AN165" i="8"/>
  <c r="AO165" i="8"/>
  <c r="AM166" i="8"/>
  <c r="AN166" i="8"/>
  <c r="AO166" i="8"/>
  <c r="AM167" i="8"/>
  <c r="AN167" i="8"/>
  <c r="AO167" i="8"/>
  <c r="AM168" i="8"/>
  <c r="AN168" i="8"/>
  <c r="AO168" i="8"/>
  <c r="AM169" i="8"/>
  <c r="AN169" i="8"/>
  <c r="AO169" i="8"/>
  <c r="AM170" i="8"/>
  <c r="AN170" i="8"/>
  <c r="AO170" i="8"/>
  <c r="AM171" i="8"/>
  <c r="AN171" i="8"/>
  <c r="AO171" i="8"/>
  <c r="AM172" i="8"/>
  <c r="AN172" i="8"/>
  <c r="AO172" i="8"/>
  <c r="AM173" i="8"/>
  <c r="AN173" i="8"/>
  <c r="AO173" i="8"/>
  <c r="AM174" i="8"/>
  <c r="AN174" i="8"/>
  <c r="AO174" i="8"/>
  <c r="AM175" i="8"/>
  <c r="AN175" i="8"/>
  <c r="AO175" i="8"/>
  <c r="AM176" i="8"/>
  <c r="AN176" i="8"/>
  <c r="AO176" i="8"/>
  <c r="AM177" i="8"/>
  <c r="AN177" i="8"/>
  <c r="AO177" i="8"/>
  <c r="AM178" i="8"/>
  <c r="AN178" i="8"/>
  <c r="AO178" i="8"/>
  <c r="AM179" i="8"/>
  <c r="AN179" i="8"/>
  <c r="AO179" i="8"/>
  <c r="AM180" i="8"/>
  <c r="AN180" i="8"/>
  <c r="AO180" i="8"/>
  <c r="AM181" i="8"/>
  <c r="AN181" i="8"/>
  <c r="AO181" i="8"/>
  <c r="AM182" i="8"/>
  <c r="AN182" i="8"/>
  <c r="AO182" i="8"/>
  <c r="AM183" i="8"/>
  <c r="AN183" i="8"/>
  <c r="AO183" i="8"/>
  <c r="AM184" i="8"/>
  <c r="AN184" i="8"/>
  <c r="AO184" i="8"/>
  <c r="AM185" i="8"/>
  <c r="AN185" i="8"/>
  <c r="AO185" i="8"/>
  <c r="AM186" i="8"/>
  <c r="AN186" i="8"/>
  <c r="AO186" i="8"/>
  <c r="AM187" i="8"/>
  <c r="AN187" i="8"/>
  <c r="AO187" i="8"/>
  <c r="AM188" i="8"/>
  <c r="AN188" i="8"/>
  <c r="AO188" i="8"/>
  <c r="AM189" i="8"/>
  <c r="AN189" i="8"/>
  <c r="AO189" i="8"/>
  <c r="AM190" i="8"/>
  <c r="AN190" i="8"/>
  <c r="AO190" i="8"/>
  <c r="AM191" i="8"/>
  <c r="AN191" i="8"/>
  <c r="AO191" i="8"/>
  <c r="AM192" i="8"/>
  <c r="AN192" i="8"/>
  <c r="AO192" i="8"/>
  <c r="AM193" i="8"/>
  <c r="AN193" i="8"/>
  <c r="AO193" i="8"/>
  <c r="AM194" i="8"/>
  <c r="AN194" i="8"/>
  <c r="AO194" i="8"/>
  <c r="AM195" i="8"/>
  <c r="AN195" i="8"/>
  <c r="AO195" i="8"/>
  <c r="AM196" i="8"/>
  <c r="AN196" i="8"/>
  <c r="AO196" i="8"/>
  <c r="AM197" i="8"/>
  <c r="AN197" i="8"/>
  <c r="AO197" i="8"/>
  <c r="AM198" i="8"/>
  <c r="AN198" i="8"/>
  <c r="AO198" i="8"/>
  <c r="AM199" i="8"/>
  <c r="AN199" i="8"/>
  <c r="AO199" i="8"/>
  <c r="AM200" i="8"/>
  <c r="AN200" i="8"/>
  <c r="AO200" i="8"/>
  <c r="AM201" i="8"/>
  <c r="AN201" i="8"/>
  <c r="AO201" i="8"/>
  <c r="AM202" i="8"/>
  <c r="AN202" i="8"/>
  <c r="AO202" i="8"/>
  <c r="AM203" i="8"/>
  <c r="AN203" i="8"/>
  <c r="AO203" i="8"/>
  <c r="AM204" i="8"/>
  <c r="AN204" i="8"/>
  <c r="AO204" i="8"/>
  <c r="AM205" i="8"/>
  <c r="AN205" i="8"/>
  <c r="AO205" i="8"/>
  <c r="AM206" i="8"/>
  <c r="AN206" i="8"/>
  <c r="AO206" i="8"/>
  <c r="AM207" i="8"/>
  <c r="AN207" i="8"/>
  <c r="AO207" i="8"/>
  <c r="AM208" i="8"/>
  <c r="AN208" i="8"/>
  <c r="AO208" i="8"/>
  <c r="AM209" i="8"/>
  <c r="AN209" i="8"/>
  <c r="AO209" i="8"/>
  <c r="AM210" i="8"/>
  <c r="AN210" i="8"/>
  <c r="AO210" i="8"/>
  <c r="AM211" i="8"/>
  <c r="AN211" i="8"/>
  <c r="AO211" i="8"/>
  <c r="AM212" i="8"/>
  <c r="AN212" i="8"/>
  <c r="AO212" i="8"/>
  <c r="AM213" i="8"/>
  <c r="AN213" i="8"/>
  <c r="AO213" i="8"/>
  <c r="AM214" i="8"/>
  <c r="AN214" i="8"/>
  <c r="AO214" i="8"/>
  <c r="AM215" i="8"/>
  <c r="AN215" i="8"/>
  <c r="AO215" i="8"/>
  <c r="AM216" i="8"/>
  <c r="AN216" i="8"/>
  <c r="AO216" i="8"/>
  <c r="AM217" i="8"/>
  <c r="AN217" i="8"/>
  <c r="AO217" i="8"/>
  <c r="AM218" i="8"/>
  <c r="AN218" i="8"/>
  <c r="AO218" i="8"/>
  <c r="AM219" i="8"/>
  <c r="AN219" i="8"/>
  <c r="AO219" i="8"/>
  <c r="AM220" i="8"/>
  <c r="AN220" i="8"/>
  <c r="AO220" i="8"/>
  <c r="AM221" i="8"/>
  <c r="AN221" i="8"/>
  <c r="AO221" i="8"/>
  <c r="AM222" i="8"/>
  <c r="AN222" i="8"/>
  <c r="AO222" i="8"/>
  <c r="AM223" i="8"/>
  <c r="AN223" i="8"/>
  <c r="AO223" i="8"/>
  <c r="AM224" i="8"/>
  <c r="AN224" i="8"/>
  <c r="AO224" i="8"/>
  <c r="AM225" i="8"/>
  <c r="AN225" i="8"/>
  <c r="AO225" i="8"/>
  <c r="AM226" i="8"/>
  <c r="AN226" i="8"/>
  <c r="AO226" i="8"/>
  <c r="AM227" i="8"/>
  <c r="AN227" i="8"/>
  <c r="AO227" i="8"/>
  <c r="AM228" i="8"/>
  <c r="AN228" i="8"/>
  <c r="AO228" i="8"/>
  <c r="AM229" i="8"/>
  <c r="AN229" i="8"/>
  <c r="AO229" i="8"/>
  <c r="AM230" i="8"/>
  <c r="AN230" i="8"/>
  <c r="AO230" i="8"/>
  <c r="AM231" i="8"/>
  <c r="AN231" i="8"/>
  <c r="AO231" i="8"/>
  <c r="AM232" i="8"/>
  <c r="AN232" i="8"/>
  <c r="AO232" i="8"/>
  <c r="AM233" i="8"/>
  <c r="AN233" i="8"/>
  <c r="AO233" i="8"/>
  <c r="AM234" i="8"/>
  <c r="AN234" i="8"/>
  <c r="AO234" i="8"/>
  <c r="AM235" i="8"/>
  <c r="AN235" i="8"/>
  <c r="AO235" i="8"/>
  <c r="AM236" i="8"/>
  <c r="AN236" i="8"/>
  <c r="AO236" i="8"/>
  <c r="AM237" i="8"/>
  <c r="AN237" i="8"/>
  <c r="AO237" i="8"/>
  <c r="AM238" i="8"/>
  <c r="AN238" i="8"/>
  <c r="AO238" i="8"/>
  <c r="AM239" i="8"/>
  <c r="AN239" i="8"/>
  <c r="AO239" i="8"/>
  <c r="AM240" i="8"/>
  <c r="AN240" i="8"/>
  <c r="AO240" i="8"/>
  <c r="AM241" i="8"/>
  <c r="AN241" i="8"/>
  <c r="AO241" i="8"/>
  <c r="AM242" i="8"/>
  <c r="AN242" i="8"/>
  <c r="AO242" i="8"/>
  <c r="AM243" i="8"/>
  <c r="AN243" i="8"/>
  <c r="AO243" i="8"/>
  <c r="AM244" i="8"/>
  <c r="AN244" i="8"/>
  <c r="AO244" i="8"/>
  <c r="AM245" i="8"/>
  <c r="AN245" i="8"/>
  <c r="AO245" i="8"/>
  <c r="AM246" i="8"/>
  <c r="AN246" i="8"/>
  <c r="AO246" i="8"/>
  <c r="AM247" i="8"/>
  <c r="AN247" i="8"/>
  <c r="AO247" i="8"/>
  <c r="AM248" i="8"/>
  <c r="AN248" i="8"/>
  <c r="AO248" i="8"/>
  <c r="AM249" i="8"/>
  <c r="AN249" i="8"/>
  <c r="AO249" i="8"/>
  <c r="AM250" i="8"/>
  <c r="AN250" i="8"/>
  <c r="AO250" i="8"/>
  <c r="AM251" i="8"/>
  <c r="AN251" i="8"/>
  <c r="AO251" i="8"/>
  <c r="AM252" i="8"/>
  <c r="AN252" i="8"/>
  <c r="AO252" i="8"/>
  <c r="AM253" i="8"/>
  <c r="AN253" i="8"/>
  <c r="AO253" i="8"/>
  <c r="AM254" i="8"/>
  <c r="AN254" i="8"/>
  <c r="AO254" i="8"/>
  <c r="AM255" i="8"/>
  <c r="AN255" i="8"/>
  <c r="AO255" i="8"/>
  <c r="AM256" i="8"/>
  <c r="AN256" i="8"/>
  <c r="AO256" i="8"/>
  <c r="AM257" i="8"/>
  <c r="AN257" i="8"/>
  <c r="AO257" i="8"/>
  <c r="AM258" i="8"/>
  <c r="AN258" i="8"/>
  <c r="AO258" i="8"/>
  <c r="AM259" i="8"/>
  <c r="AN259" i="8"/>
  <c r="AO259" i="8"/>
  <c r="AM260" i="8"/>
  <c r="AN260" i="8"/>
  <c r="AO260" i="8"/>
  <c r="AM261" i="8"/>
  <c r="AN261" i="8"/>
  <c r="AO261" i="8"/>
  <c r="AM262" i="8"/>
  <c r="AN262" i="8"/>
  <c r="AO262" i="8"/>
  <c r="AM263" i="8"/>
  <c r="AN263" i="8"/>
  <c r="AO263" i="8"/>
  <c r="AM264" i="8"/>
  <c r="AN264" i="8"/>
  <c r="AO264" i="8"/>
  <c r="AM265" i="8"/>
  <c r="AN265" i="8"/>
  <c r="AO265" i="8"/>
  <c r="AM266" i="8"/>
  <c r="AN266" i="8"/>
  <c r="AO266" i="8"/>
  <c r="AM267" i="8"/>
  <c r="AN267" i="8"/>
  <c r="AO267" i="8"/>
  <c r="AM268" i="8"/>
  <c r="AN268" i="8"/>
  <c r="AO268" i="8"/>
  <c r="AM269" i="8"/>
  <c r="AN269" i="8"/>
  <c r="AO269" i="8"/>
  <c r="AM270" i="8"/>
  <c r="AN270" i="8"/>
  <c r="AO270" i="8"/>
  <c r="AM271" i="8"/>
  <c r="AN271" i="8"/>
  <c r="AO271" i="8"/>
  <c r="AM272" i="8"/>
  <c r="AN272" i="8"/>
  <c r="AO272" i="8"/>
  <c r="AM273" i="8"/>
  <c r="AN273" i="8"/>
  <c r="AO273" i="8"/>
  <c r="AM274" i="8"/>
  <c r="AN274" i="8"/>
  <c r="AO274" i="8"/>
  <c r="AM275" i="8"/>
  <c r="AN275" i="8"/>
  <c r="AO275" i="8"/>
  <c r="AM276" i="8"/>
  <c r="AN276" i="8"/>
  <c r="AO276" i="8"/>
  <c r="AM277" i="8"/>
  <c r="AN277" i="8"/>
  <c r="AO277" i="8"/>
  <c r="AM278" i="8"/>
  <c r="AN278" i="8"/>
  <c r="AO278" i="8"/>
  <c r="AM279" i="8"/>
  <c r="AN279" i="8"/>
  <c r="AO279" i="8"/>
  <c r="AM280" i="8"/>
  <c r="AN280" i="8"/>
  <c r="AO280" i="8"/>
  <c r="AM281" i="8"/>
  <c r="AN281" i="8"/>
  <c r="AO281" i="8"/>
  <c r="AM282" i="8"/>
  <c r="AN282" i="8"/>
  <c r="AO282" i="8"/>
  <c r="AM283" i="8"/>
  <c r="AN283" i="8"/>
  <c r="AO283" i="8"/>
  <c r="AM284" i="8"/>
  <c r="AN284" i="8"/>
  <c r="AO284" i="8"/>
  <c r="AM285" i="8"/>
  <c r="AN285" i="8"/>
  <c r="AO285" i="8"/>
  <c r="AM286" i="8"/>
  <c r="AN286" i="8"/>
  <c r="AO286" i="8"/>
  <c r="AM287" i="8"/>
  <c r="AN287" i="8"/>
  <c r="AO287" i="8"/>
  <c r="AM288" i="8"/>
  <c r="AN288" i="8"/>
  <c r="AO288" i="8"/>
  <c r="AM289" i="8"/>
  <c r="AN289" i="8"/>
  <c r="AO289" i="8"/>
  <c r="AM290" i="8"/>
  <c r="AN290" i="8"/>
  <c r="AO290" i="8"/>
  <c r="AM291" i="8"/>
  <c r="AN291" i="8"/>
  <c r="AO291" i="8"/>
  <c r="AM292" i="8"/>
  <c r="AN292" i="8"/>
  <c r="AO292" i="8"/>
  <c r="AM293" i="8"/>
  <c r="AN293" i="8"/>
  <c r="AO293" i="8"/>
  <c r="AM294" i="8"/>
  <c r="AN294" i="8"/>
  <c r="AO294" i="8"/>
  <c r="AM295" i="8"/>
  <c r="AN295" i="8"/>
  <c r="AO295" i="8"/>
  <c r="AM296" i="8"/>
  <c r="AN296" i="8"/>
  <c r="AO296" i="8"/>
  <c r="AM297" i="8"/>
  <c r="AN297" i="8"/>
  <c r="AO297" i="8"/>
  <c r="AM298" i="8"/>
  <c r="AN298" i="8"/>
  <c r="AO298" i="8"/>
  <c r="AM299" i="8"/>
  <c r="AN299" i="8"/>
  <c r="AO299" i="8"/>
  <c r="AM300" i="8"/>
  <c r="AN300" i="8"/>
  <c r="AO300" i="8"/>
  <c r="AM301" i="8"/>
  <c r="AN301" i="8"/>
  <c r="AO301" i="8"/>
  <c r="AM302" i="8"/>
  <c r="AN302" i="8"/>
  <c r="AO302" i="8"/>
  <c r="AM303" i="8"/>
  <c r="AN303" i="8"/>
  <c r="AO303" i="8"/>
  <c r="AM304" i="8"/>
  <c r="AN304" i="8"/>
  <c r="AO304" i="8"/>
  <c r="AM305" i="8"/>
  <c r="AN305" i="8"/>
  <c r="AO305" i="8"/>
  <c r="AM306" i="8"/>
  <c r="AN306" i="8"/>
  <c r="AO306" i="8"/>
  <c r="AM307" i="8"/>
  <c r="AN307" i="8"/>
  <c r="AO307" i="8"/>
  <c r="AM308" i="8"/>
  <c r="AN308" i="8"/>
  <c r="AO308" i="8"/>
  <c r="AM309" i="8"/>
  <c r="AN309" i="8"/>
  <c r="AO309" i="8"/>
  <c r="AM310" i="8"/>
  <c r="AN310" i="8"/>
  <c r="AO310" i="8"/>
  <c r="AM311" i="8"/>
  <c r="AN311" i="8"/>
  <c r="AO311" i="8"/>
  <c r="AM312" i="8"/>
  <c r="AN312" i="8"/>
  <c r="AO312" i="8"/>
  <c r="AM313" i="8"/>
  <c r="AN313" i="8"/>
  <c r="AO313" i="8"/>
  <c r="AM314" i="8"/>
  <c r="AN314" i="8"/>
  <c r="AO314" i="8"/>
  <c r="AM315" i="8"/>
  <c r="AN315" i="8"/>
  <c r="AO315" i="8"/>
  <c r="AM316" i="8"/>
  <c r="AN316" i="8"/>
  <c r="AO316" i="8"/>
  <c r="AM317" i="8"/>
  <c r="AN317" i="8"/>
  <c r="AO317" i="8"/>
  <c r="AM318" i="8"/>
  <c r="AN318" i="8"/>
  <c r="AO318" i="8"/>
  <c r="AM319" i="8"/>
  <c r="AN319" i="8"/>
  <c r="AO319" i="8"/>
  <c r="AM320" i="8"/>
  <c r="AN320" i="8"/>
  <c r="AO320" i="8"/>
  <c r="AM321" i="8"/>
  <c r="AN321" i="8"/>
  <c r="AO321" i="8"/>
  <c r="AM322" i="8"/>
  <c r="AN322" i="8"/>
  <c r="AO322" i="8"/>
  <c r="AM323" i="8"/>
  <c r="AN323" i="8"/>
  <c r="AO323" i="8"/>
  <c r="AM324" i="8"/>
  <c r="AN324" i="8"/>
  <c r="AO324" i="8"/>
  <c r="AM325" i="8"/>
  <c r="AN325" i="8"/>
  <c r="AO325" i="8"/>
  <c r="AM326" i="8"/>
  <c r="AN326" i="8"/>
  <c r="AO326" i="8"/>
  <c r="AM327" i="8"/>
  <c r="AN327" i="8"/>
  <c r="AO327" i="8"/>
  <c r="AM328" i="8"/>
  <c r="AN328" i="8"/>
  <c r="AO328" i="8"/>
  <c r="AM329" i="8"/>
  <c r="AN329" i="8"/>
  <c r="AO329" i="8"/>
  <c r="AM330" i="8"/>
  <c r="AN330" i="8"/>
  <c r="AO330" i="8"/>
  <c r="AM331" i="8"/>
  <c r="AN331" i="8"/>
  <c r="AO331" i="8"/>
  <c r="AM332" i="8"/>
  <c r="AN332" i="8"/>
  <c r="AO332" i="8"/>
  <c r="AO7" i="8"/>
  <c r="AN7" i="8"/>
  <c r="AM7" i="8"/>
  <c r="AJ7" i="8"/>
  <c r="GA8" i="8"/>
  <c r="GB8" i="8"/>
  <c r="GA9" i="8"/>
  <c r="GB9" i="8"/>
  <c r="GA10" i="8"/>
  <c r="GB10" i="8"/>
  <c r="GA11" i="8"/>
  <c r="GB11" i="8"/>
  <c r="GA12" i="8"/>
  <c r="GB12" i="8"/>
  <c r="GA13" i="8"/>
  <c r="GB13" i="8"/>
  <c r="GA14" i="8"/>
  <c r="GB14" i="8"/>
  <c r="GA15" i="8"/>
  <c r="GB15" i="8"/>
  <c r="GA16" i="8"/>
  <c r="GB16" i="8"/>
  <c r="GA17" i="8"/>
  <c r="GB17" i="8"/>
  <c r="GA18" i="8"/>
  <c r="GB18" i="8"/>
  <c r="GA19" i="8"/>
  <c r="GB19" i="8"/>
  <c r="GA20" i="8"/>
  <c r="GB20" i="8"/>
  <c r="GA21" i="8"/>
  <c r="GB21" i="8"/>
  <c r="GA22" i="8"/>
  <c r="GB22" i="8"/>
  <c r="GA23" i="8"/>
  <c r="GB23" i="8"/>
  <c r="GA24" i="8"/>
  <c r="GB24" i="8"/>
  <c r="GA25" i="8"/>
  <c r="GB25" i="8"/>
  <c r="GA26" i="8"/>
  <c r="GB26" i="8"/>
  <c r="GA27" i="8"/>
  <c r="GB27" i="8"/>
  <c r="GA28" i="8"/>
  <c r="GB28" i="8"/>
  <c r="GA29" i="8"/>
  <c r="GB29" i="8"/>
  <c r="GA30" i="8"/>
  <c r="GB30" i="8"/>
  <c r="GA31" i="8"/>
  <c r="GB31" i="8"/>
  <c r="GA32" i="8"/>
  <c r="GB32" i="8"/>
  <c r="GA33" i="8"/>
  <c r="GB33" i="8"/>
  <c r="GA34" i="8"/>
  <c r="GB34" i="8"/>
  <c r="GA35" i="8"/>
  <c r="GB35" i="8"/>
  <c r="GA36" i="8"/>
  <c r="GB36" i="8"/>
  <c r="GA37" i="8"/>
  <c r="GB37" i="8"/>
  <c r="GA38" i="8"/>
  <c r="GB38" i="8"/>
  <c r="GA39" i="8"/>
  <c r="GB39" i="8"/>
  <c r="GA40" i="8"/>
  <c r="GB40" i="8"/>
  <c r="GA41" i="8"/>
  <c r="GB41" i="8"/>
  <c r="GA42" i="8"/>
  <c r="GB42" i="8"/>
  <c r="GA43" i="8"/>
  <c r="GB43" i="8"/>
  <c r="GA44" i="8"/>
  <c r="GB44" i="8"/>
  <c r="GA45" i="8"/>
  <c r="GB45" i="8"/>
  <c r="GA46" i="8"/>
  <c r="GB46" i="8"/>
  <c r="GA47" i="8"/>
  <c r="GB47" i="8"/>
  <c r="GA48" i="8"/>
  <c r="GB48" i="8"/>
  <c r="GA49" i="8"/>
  <c r="GB49" i="8"/>
  <c r="GA50" i="8"/>
  <c r="GB50" i="8"/>
  <c r="GA51" i="8"/>
  <c r="GB51" i="8"/>
  <c r="GA52" i="8"/>
  <c r="GB52" i="8"/>
  <c r="GA53" i="8"/>
  <c r="GB53" i="8"/>
  <c r="GA54" i="8"/>
  <c r="GB54" i="8"/>
  <c r="GA55" i="8"/>
  <c r="GB55" i="8"/>
  <c r="GA56" i="8"/>
  <c r="GB56" i="8"/>
  <c r="GA57" i="8"/>
  <c r="GB57" i="8"/>
  <c r="GA58" i="8"/>
  <c r="GB58" i="8"/>
  <c r="GA59" i="8"/>
  <c r="GB59" i="8"/>
  <c r="GA60" i="8"/>
  <c r="GB60" i="8"/>
  <c r="GA61" i="8"/>
  <c r="GB61" i="8"/>
  <c r="GA62" i="8"/>
  <c r="GB62" i="8"/>
  <c r="GA63" i="8"/>
  <c r="GB63" i="8"/>
  <c r="GA64" i="8"/>
  <c r="GB64" i="8"/>
  <c r="GA65" i="8"/>
  <c r="GB65" i="8"/>
  <c r="GA66" i="8"/>
  <c r="GB66" i="8"/>
  <c r="GA67" i="8"/>
  <c r="GB67" i="8"/>
  <c r="GA68" i="8"/>
  <c r="GB68" i="8"/>
  <c r="GA69" i="8"/>
  <c r="GB69" i="8"/>
  <c r="GA70" i="8"/>
  <c r="GB70" i="8"/>
  <c r="GA71" i="8"/>
  <c r="GB71" i="8"/>
  <c r="GA72" i="8"/>
  <c r="GB72" i="8"/>
  <c r="GA73" i="8"/>
  <c r="GB73" i="8"/>
  <c r="GA74" i="8"/>
  <c r="GB74" i="8"/>
  <c r="GA75" i="8"/>
  <c r="GB75" i="8"/>
  <c r="GA76" i="8"/>
  <c r="GB76" i="8"/>
  <c r="GA77" i="8"/>
  <c r="GB77" i="8"/>
  <c r="GA78" i="8"/>
  <c r="GB78" i="8"/>
  <c r="GA79" i="8"/>
  <c r="GB79" i="8"/>
  <c r="GA80" i="8"/>
  <c r="GB80" i="8"/>
  <c r="GA81" i="8"/>
  <c r="GB81" i="8"/>
  <c r="GA82" i="8"/>
  <c r="GB82" i="8"/>
  <c r="GA83" i="8"/>
  <c r="GB83" i="8"/>
  <c r="GA84" i="8"/>
  <c r="GB84" i="8"/>
  <c r="GA85" i="8"/>
  <c r="GB85" i="8"/>
  <c r="GA86" i="8"/>
  <c r="GB86" i="8"/>
  <c r="GA87" i="8"/>
  <c r="GB87" i="8"/>
  <c r="GA88" i="8"/>
  <c r="GB88" i="8"/>
  <c r="GA89" i="8"/>
  <c r="GB89" i="8"/>
  <c r="GA90" i="8"/>
  <c r="GB90" i="8"/>
  <c r="GA91" i="8"/>
  <c r="GB91" i="8"/>
  <c r="GA92" i="8"/>
  <c r="GB92" i="8"/>
  <c r="GA93" i="8"/>
  <c r="GB93" i="8"/>
  <c r="GA94" i="8"/>
  <c r="GB94" i="8"/>
  <c r="GA95" i="8"/>
  <c r="GB95" i="8"/>
  <c r="GA96" i="8"/>
  <c r="GB96" i="8"/>
  <c r="GA97" i="8"/>
  <c r="GB97" i="8"/>
  <c r="GA98" i="8"/>
  <c r="GB98" i="8"/>
  <c r="GA99" i="8"/>
  <c r="GB99" i="8"/>
  <c r="GA100" i="8"/>
  <c r="GB100" i="8"/>
  <c r="GA101" i="8"/>
  <c r="GB101" i="8"/>
  <c r="GA102" i="8"/>
  <c r="GB102" i="8"/>
  <c r="GA103" i="8"/>
  <c r="GB103" i="8"/>
  <c r="GA104" i="8"/>
  <c r="GB104" i="8"/>
  <c r="GA105" i="8"/>
  <c r="GB105" i="8"/>
  <c r="GA106" i="8"/>
  <c r="GB106" i="8"/>
  <c r="GA107" i="8"/>
  <c r="GB107" i="8"/>
  <c r="GA108" i="8"/>
  <c r="GB108" i="8"/>
  <c r="GA109" i="8"/>
  <c r="GB109" i="8"/>
  <c r="GA110" i="8"/>
  <c r="GB110" i="8"/>
  <c r="GA111" i="8"/>
  <c r="GB111" i="8"/>
  <c r="GA112" i="8"/>
  <c r="GB112" i="8"/>
  <c r="GA113" i="8"/>
  <c r="GB113" i="8"/>
  <c r="GA114" i="8"/>
  <c r="GB114" i="8"/>
  <c r="GA115" i="8"/>
  <c r="GB115" i="8"/>
  <c r="GA116" i="8"/>
  <c r="GB116" i="8"/>
  <c r="GA117" i="8"/>
  <c r="GB117" i="8"/>
  <c r="GA118" i="8"/>
  <c r="GB118" i="8"/>
  <c r="GA119" i="8"/>
  <c r="GB119" i="8"/>
  <c r="GA120" i="8"/>
  <c r="GB120" i="8"/>
  <c r="GA121" i="8"/>
  <c r="GB121" i="8"/>
  <c r="GA122" i="8"/>
  <c r="GB122" i="8"/>
  <c r="GA123" i="8"/>
  <c r="GB123" i="8"/>
  <c r="GA124" i="8"/>
  <c r="GB124" i="8"/>
  <c r="GA125" i="8"/>
  <c r="GB125" i="8"/>
  <c r="GA126" i="8"/>
  <c r="GB126" i="8"/>
  <c r="GA127" i="8"/>
  <c r="GB127" i="8"/>
  <c r="GA128" i="8"/>
  <c r="GB128" i="8"/>
  <c r="GA129" i="8"/>
  <c r="GB129" i="8"/>
  <c r="GA130" i="8"/>
  <c r="GB130" i="8"/>
  <c r="GA131" i="8"/>
  <c r="GB131" i="8"/>
  <c r="GA132" i="8"/>
  <c r="GB132" i="8"/>
  <c r="GA133" i="8"/>
  <c r="GB133" i="8"/>
  <c r="GA134" i="8"/>
  <c r="GB134" i="8"/>
  <c r="GA135" i="8"/>
  <c r="GB135" i="8"/>
  <c r="GA136" i="8"/>
  <c r="GB136" i="8"/>
  <c r="GA137" i="8"/>
  <c r="GB137" i="8"/>
  <c r="GA138" i="8"/>
  <c r="GB138" i="8"/>
  <c r="GA139" i="8"/>
  <c r="GB139" i="8"/>
  <c r="GA140" i="8"/>
  <c r="GB140" i="8"/>
  <c r="GA141" i="8"/>
  <c r="GB141" i="8"/>
  <c r="GA142" i="8"/>
  <c r="GB142" i="8"/>
  <c r="GA143" i="8"/>
  <c r="GB143" i="8"/>
  <c r="GA144" i="8"/>
  <c r="GB144" i="8"/>
  <c r="GA145" i="8"/>
  <c r="GB145" i="8"/>
  <c r="GA146" i="8"/>
  <c r="GB146" i="8"/>
  <c r="GA147" i="8"/>
  <c r="GB147" i="8"/>
  <c r="GA148" i="8"/>
  <c r="GB148" i="8"/>
  <c r="GA149" i="8"/>
  <c r="GB149" i="8"/>
  <c r="GA150" i="8"/>
  <c r="GB150" i="8"/>
  <c r="GA151" i="8"/>
  <c r="GB151" i="8"/>
  <c r="GA152" i="8"/>
  <c r="GB152" i="8"/>
  <c r="GA153" i="8"/>
  <c r="GB153" i="8"/>
  <c r="GA154" i="8"/>
  <c r="GB154" i="8"/>
  <c r="GA155" i="8"/>
  <c r="GB155" i="8"/>
  <c r="GA156" i="8"/>
  <c r="GB156" i="8"/>
  <c r="GA157" i="8"/>
  <c r="GB157" i="8"/>
  <c r="GA158" i="8"/>
  <c r="GB158" i="8"/>
  <c r="GA159" i="8"/>
  <c r="GB159" i="8"/>
  <c r="GA160" i="8"/>
  <c r="GB160" i="8"/>
  <c r="GA161" i="8"/>
  <c r="GB161" i="8"/>
  <c r="GA162" i="8"/>
  <c r="GB162" i="8"/>
  <c r="GA163" i="8"/>
  <c r="GB163" i="8"/>
  <c r="GA164" i="8"/>
  <c r="GB164" i="8"/>
  <c r="GA165" i="8"/>
  <c r="GB165" i="8"/>
  <c r="GA166" i="8"/>
  <c r="GB166" i="8"/>
  <c r="GA167" i="8"/>
  <c r="GB167" i="8"/>
  <c r="GA168" i="8"/>
  <c r="GB168" i="8"/>
  <c r="GA169" i="8"/>
  <c r="GB169" i="8"/>
  <c r="GA170" i="8"/>
  <c r="GB170" i="8"/>
  <c r="GA171" i="8"/>
  <c r="GB171" i="8"/>
  <c r="GA172" i="8"/>
  <c r="GB172" i="8"/>
  <c r="GA173" i="8"/>
  <c r="GB173" i="8"/>
  <c r="GA174" i="8"/>
  <c r="GB174" i="8"/>
  <c r="GA175" i="8"/>
  <c r="GB175" i="8"/>
  <c r="GA176" i="8"/>
  <c r="GB176" i="8"/>
  <c r="GA177" i="8"/>
  <c r="GB177" i="8"/>
  <c r="GA178" i="8"/>
  <c r="GB178" i="8"/>
  <c r="GA179" i="8"/>
  <c r="GB179" i="8"/>
  <c r="GA180" i="8"/>
  <c r="GB180" i="8"/>
  <c r="GA181" i="8"/>
  <c r="GB181" i="8"/>
  <c r="GA182" i="8"/>
  <c r="GB182" i="8"/>
  <c r="GA183" i="8"/>
  <c r="GB183" i="8"/>
  <c r="GA184" i="8"/>
  <c r="GB184" i="8"/>
  <c r="GA185" i="8"/>
  <c r="GB185" i="8"/>
  <c r="GA186" i="8"/>
  <c r="GB186" i="8"/>
  <c r="GA187" i="8"/>
  <c r="GB187" i="8"/>
  <c r="GA188" i="8"/>
  <c r="GB188" i="8"/>
  <c r="GA189" i="8"/>
  <c r="GB189" i="8"/>
  <c r="GA190" i="8"/>
  <c r="GB190" i="8"/>
  <c r="GA191" i="8"/>
  <c r="GB191" i="8"/>
  <c r="GA192" i="8"/>
  <c r="GB192" i="8"/>
  <c r="GA193" i="8"/>
  <c r="GB193" i="8"/>
  <c r="GA194" i="8"/>
  <c r="GB194" i="8"/>
  <c r="GA195" i="8"/>
  <c r="GB195" i="8"/>
  <c r="GA196" i="8"/>
  <c r="GB196" i="8"/>
  <c r="GA197" i="8"/>
  <c r="GB197" i="8"/>
  <c r="GA198" i="8"/>
  <c r="GB198" i="8"/>
  <c r="GA199" i="8"/>
  <c r="GB199" i="8"/>
  <c r="GA200" i="8"/>
  <c r="GB200" i="8"/>
  <c r="GA201" i="8"/>
  <c r="GB201" i="8"/>
  <c r="GA202" i="8"/>
  <c r="GB202" i="8"/>
  <c r="GA203" i="8"/>
  <c r="GB203" i="8"/>
  <c r="GA204" i="8"/>
  <c r="GB204" i="8"/>
  <c r="GA205" i="8"/>
  <c r="GB205" i="8"/>
  <c r="GA206" i="8"/>
  <c r="GB206" i="8"/>
  <c r="GA207" i="8"/>
  <c r="GB207" i="8"/>
  <c r="GA208" i="8"/>
  <c r="GB208" i="8"/>
  <c r="GA209" i="8"/>
  <c r="GB209" i="8"/>
  <c r="GA210" i="8"/>
  <c r="GB210" i="8"/>
  <c r="GA211" i="8"/>
  <c r="GB211" i="8"/>
  <c r="GA212" i="8"/>
  <c r="GB212" i="8"/>
  <c r="GA213" i="8"/>
  <c r="GB213" i="8"/>
  <c r="GA214" i="8"/>
  <c r="GB214" i="8"/>
  <c r="GA215" i="8"/>
  <c r="GB215" i="8"/>
  <c r="GA216" i="8"/>
  <c r="GB216" i="8"/>
  <c r="GA217" i="8"/>
  <c r="GB217" i="8"/>
  <c r="GA218" i="8"/>
  <c r="GB218" i="8"/>
  <c r="GA219" i="8"/>
  <c r="GB219" i="8"/>
  <c r="GA220" i="8"/>
  <c r="GB220" i="8"/>
  <c r="GA221" i="8"/>
  <c r="GB221" i="8"/>
  <c r="GA222" i="8"/>
  <c r="GB222" i="8"/>
  <c r="GA223" i="8"/>
  <c r="GB223" i="8"/>
  <c r="GA224" i="8"/>
  <c r="GB224" i="8"/>
  <c r="GA225" i="8"/>
  <c r="GB225" i="8"/>
  <c r="GA226" i="8"/>
  <c r="GB226" i="8"/>
  <c r="GA227" i="8"/>
  <c r="GB227" i="8"/>
  <c r="GA228" i="8"/>
  <c r="GB228" i="8"/>
  <c r="GA229" i="8"/>
  <c r="GB229" i="8"/>
  <c r="GA230" i="8"/>
  <c r="GB230" i="8"/>
  <c r="GA231" i="8"/>
  <c r="GB231" i="8"/>
  <c r="GA232" i="8"/>
  <c r="GB232" i="8"/>
  <c r="GA233" i="8"/>
  <c r="GB233" i="8"/>
  <c r="GA234" i="8"/>
  <c r="GB234" i="8"/>
  <c r="GA235" i="8"/>
  <c r="GB235" i="8"/>
  <c r="GA236" i="8"/>
  <c r="GB236" i="8"/>
  <c r="GA237" i="8"/>
  <c r="GB237" i="8"/>
  <c r="GA238" i="8"/>
  <c r="GB238" i="8"/>
  <c r="GA239" i="8"/>
  <c r="GB239" i="8"/>
  <c r="GA240" i="8"/>
  <c r="GB240" i="8"/>
  <c r="GA241" i="8"/>
  <c r="GB241" i="8"/>
  <c r="GA242" i="8"/>
  <c r="GB242" i="8"/>
  <c r="GA243" i="8"/>
  <c r="GB243" i="8"/>
  <c r="GA244" i="8"/>
  <c r="GB244" i="8"/>
  <c r="GA245" i="8"/>
  <c r="GB245" i="8"/>
  <c r="GA246" i="8"/>
  <c r="GB246" i="8"/>
  <c r="GA247" i="8"/>
  <c r="GB247" i="8"/>
  <c r="GA248" i="8"/>
  <c r="GB248" i="8"/>
  <c r="GA249" i="8"/>
  <c r="GB249" i="8"/>
  <c r="GA250" i="8"/>
  <c r="GB250" i="8"/>
  <c r="GA251" i="8"/>
  <c r="GB251" i="8"/>
  <c r="GA252" i="8"/>
  <c r="GB252" i="8"/>
  <c r="GA253" i="8"/>
  <c r="GB253" i="8"/>
  <c r="GA254" i="8"/>
  <c r="GB254" i="8"/>
  <c r="GA255" i="8"/>
  <c r="GB255" i="8"/>
  <c r="GA256" i="8"/>
  <c r="GB256" i="8"/>
  <c r="GA257" i="8"/>
  <c r="GB257" i="8"/>
  <c r="GA258" i="8"/>
  <c r="GB258" i="8"/>
  <c r="GA259" i="8"/>
  <c r="GB259" i="8"/>
  <c r="GA260" i="8"/>
  <c r="GB260" i="8"/>
  <c r="GA261" i="8"/>
  <c r="GB261" i="8"/>
  <c r="GA262" i="8"/>
  <c r="GB262" i="8"/>
  <c r="GA263" i="8"/>
  <c r="GB263" i="8"/>
  <c r="GA264" i="8"/>
  <c r="GB264" i="8"/>
  <c r="GA265" i="8"/>
  <c r="GB265" i="8"/>
  <c r="GA266" i="8"/>
  <c r="GB266" i="8"/>
  <c r="GA267" i="8"/>
  <c r="GB267" i="8"/>
  <c r="GA268" i="8"/>
  <c r="GB268" i="8"/>
  <c r="GA269" i="8"/>
  <c r="GB269" i="8"/>
  <c r="GA270" i="8"/>
  <c r="GB270" i="8"/>
  <c r="GA271" i="8"/>
  <c r="GB271" i="8"/>
  <c r="GA272" i="8"/>
  <c r="GB272" i="8"/>
  <c r="GA273" i="8"/>
  <c r="GB273" i="8"/>
  <c r="GA274" i="8"/>
  <c r="GB274" i="8"/>
  <c r="GA275" i="8"/>
  <c r="GB275" i="8"/>
  <c r="GA276" i="8"/>
  <c r="GB276" i="8"/>
  <c r="GA277" i="8"/>
  <c r="GB277" i="8"/>
  <c r="GA278" i="8"/>
  <c r="GB278" i="8"/>
  <c r="GA279" i="8"/>
  <c r="GB279" i="8"/>
  <c r="GA280" i="8"/>
  <c r="GB280" i="8"/>
  <c r="GA281" i="8"/>
  <c r="GB281" i="8"/>
  <c r="GA282" i="8"/>
  <c r="GB282" i="8"/>
  <c r="GA283" i="8"/>
  <c r="GB283" i="8"/>
  <c r="GA284" i="8"/>
  <c r="GB284" i="8"/>
  <c r="GA285" i="8"/>
  <c r="GB285" i="8"/>
  <c r="GA286" i="8"/>
  <c r="GB286" i="8"/>
  <c r="GA287" i="8"/>
  <c r="GB287" i="8"/>
  <c r="GA288" i="8"/>
  <c r="GB288" i="8"/>
  <c r="GA289" i="8"/>
  <c r="GB289" i="8"/>
  <c r="GA290" i="8"/>
  <c r="GB290" i="8"/>
  <c r="GA291" i="8"/>
  <c r="GB291" i="8"/>
  <c r="GA292" i="8"/>
  <c r="GB292" i="8"/>
  <c r="GA293" i="8"/>
  <c r="GB293" i="8"/>
  <c r="GA294" i="8"/>
  <c r="GB294" i="8"/>
  <c r="GA295" i="8"/>
  <c r="GB295" i="8"/>
  <c r="GA296" i="8"/>
  <c r="GB296" i="8"/>
  <c r="GA297" i="8"/>
  <c r="GB297" i="8"/>
  <c r="GA298" i="8"/>
  <c r="GB298" i="8"/>
  <c r="GA299" i="8"/>
  <c r="GB299" i="8"/>
  <c r="GA300" i="8"/>
  <c r="GB300" i="8"/>
  <c r="GA301" i="8"/>
  <c r="GB301" i="8"/>
  <c r="GA302" i="8"/>
  <c r="GB302" i="8"/>
  <c r="GA303" i="8"/>
  <c r="GB303" i="8"/>
  <c r="GA304" i="8"/>
  <c r="GB304" i="8"/>
  <c r="GA305" i="8"/>
  <c r="GB305" i="8"/>
  <c r="GA306" i="8"/>
  <c r="GB306" i="8"/>
  <c r="GA307" i="8"/>
  <c r="GB307" i="8"/>
  <c r="GA308" i="8"/>
  <c r="GB308" i="8"/>
  <c r="GA309" i="8"/>
  <c r="GB309" i="8"/>
  <c r="GA310" i="8"/>
  <c r="GB310" i="8"/>
  <c r="GA311" i="8"/>
  <c r="GB311" i="8"/>
  <c r="GA312" i="8"/>
  <c r="GB312" i="8"/>
  <c r="GA313" i="8"/>
  <c r="GB313" i="8"/>
  <c r="GA314" i="8"/>
  <c r="GB314" i="8"/>
  <c r="GA315" i="8"/>
  <c r="GB315" i="8"/>
  <c r="GA316" i="8"/>
  <c r="GB316" i="8"/>
  <c r="GA317" i="8"/>
  <c r="GB317" i="8"/>
  <c r="GA318" i="8"/>
  <c r="GB318" i="8"/>
  <c r="GA319" i="8"/>
  <c r="GB319" i="8"/>
  <c r="GA320" i="8"/>
  <c r="GB320" i="8"/>
  <c r="GA321" i="8"/>
  <c r="GB321" i="8"/>
  <c r="GA322" i="8"/>
  <c r="GB322" i="8"/>
  <c r="GA323" i="8"/>
  <c r="GB323" i="8"/>
  <c r="GA324" i="8"/>
  <c r="GB324" i="8"/>
  <c r="GA325" i="8"/>
  <c r="GB325" i="8"/>
  <c r="GA326" i="8"/>
  <c r="GB326" i="8"/>
  <c r="GA327" i="8"/>
  <c r="GB327" i="8"/>
  <c r="GA328" i="8"/>
  <c r="GB328" i="8"/>
  <c r="GA329" i="8"/>
  <c r="GB329" i="8"/>
  <c r="GA330" i="8"/>
  <c r="GB330" i="8"/>
  <c r="GA331" i="8"/>
  <c r="GB331" i="8"/>
  <c r="GA332" i="8"/>
  <c r="GB332" i="8"/>
  <c r="GB7" i="8"/>
  <c r="GA7" i="8"/>
  <c r="FX8" i="8"/>
  <c r="FY8" i="8"/>
  <c r="FZ8" i="8"/>
  <c r="FX9" i="8"/>
  <c r="FY9" i="8"/>
  <c r="FZ9" i="8"/>
  <c r="FX10" i="8"/>
  <c r="FY10" i="8"/>
  <c r="FZ10" i="8"/>
  <c r="FX11" i="8"/>
  <c r="FY11" i="8"/>
  <c r="FZ11" i="8"/>
  <c r="FX12" i="8"/>
  <c r="FY12" i="8"/>
  <c r="FZ12" i="8"/>
  <c r="FX13" i="8"/>
  <c r="FY13" i="8"/>
  <c r="FZ13" i="8"/>
  <c r="FX14" i="8"/>
  <c r="FY14" i="8"/>
  <c r="FZ14" i="8"/>
  <c r="FX15" i="8"/>
  <c r="FY15" i="8"/>
  <c r="FZ15" i="8"/>
  <c r="FX16" i="8"/>
  <c r="FY16" i="8"/>
  <c r="FZ16" i="8"/>
  <c r="FX17" i="8"/>
  <c r="FY17" i="8"/>
  <c r="FZ17" i="8"/>
  <c r="FX18" i="8"/>
  <c r="FY18" i="8"/>
  <c r="FZ18" i="8"/>
  <c r="FX19" i="8"/>
  <c r="FY19" i="8"/>
  <c r="FZ19" i="8"/>
  <c r="FX20" i="8"/>
  <c r="FY20" i="8"/>
  <c r="FZ20" i="8"/>
  <c r="FX21" i="8"/>
  <c r="FY21" i="8"/>
  <c r="FZ21" i="8"/>
  <c r="FX22" i="8"/>
  <c r="FY22" i="8"/>
  <c r="FZ22" i="8"/>
  <c r="FX23" i="8"/>
  <c r="FY23" i="8"/>
  <c r="FZ23" i="8"/>
  <c r="FX24" i="8"/>
  <c r="FY24" i="8"/>
  <c r="FZ24" i="8"/>
  <c r="FX25" i="8"/>
  <c r="FY25" i="8"/>
  <c r="FZ25" i="8"/>
  <c r="FX26" i="8"/>
  <c r="FY26" i="8"/>
  <c r="FZ26" i="8"/>
  <c r="FX27" i="8"/>
  <c r="FY27" i="8"/>
  <c r="FZ27" i="8"/>
  <c r="FX28" i="8"/>
  <c r="FY28" i="8"/>
  <c r="FZ28" i="8"/>
  <c r="FX29" i="8"/>
  <c r="FY29" i="8"/>
  <c r="FZ29" i="8"/>
  <c r="FX30" i="8"/>
  <c r="FY30" i="8"/>
  <c r="FZ30" i="8"/>
  <c r="FX31" i="8"/>
  <c r="FY31" i="8"/>
  <c r="FZ31" i="8"/>
  <c r="FX32" i="8"/>
  <c r="FY32" i="8"/>
  <c r="FZ32" i="8"/>
  <c r="FX33" i="8"/>
  <c r="FY33" i="8"/>
  <c r="FZ33" i="8"/>
  <c r="FX34" i="8"/>
  <c r="FY34" i="8"/>
  <c r="FZ34" i="8"/>
  <c r="FX35" i="8"/>
  <c r="FY35" i="8"/>
  <c r="FZ35" i="8"/>
  <c r="FX36" i="8"/>
  <c r="FY36" i="8"/>
  <c r="FZ36" i="8"/>
  <c r="FX37" i="8"/>
  <c r="FY37" i="8"/>
  <c r="FZ37" i="8"/>
  <c r="FX38" i="8"/>
  <c r="FY38" i="8"/>
  <c r="FZ38" i="8"/>
  <c r="FX39" i="8"/>
  <c r="FY39" i="8"/>
  <c r="FZ39" i="8"/>
  <c r="FX40" i="8"/>
  <c r="FY40" i="8"/>
  <c r="FZ40" i="8"/>
  <c r="FX41" i="8"/>
  <c r="FY41" i="8"/>
  <c r="FZ41" i="8"/>
  <c r="FX42" i="8"/>
  <c r="FY42" i="8"/>
  <c r="FZ42" i="8"/>
  <c r="FX43" i="8"/>
  <c r="FY43" i="8"/>
  <c r="FZ43" i="8"/>
  <c r="FX44" i="8"/>
  <c r="FY44" i="8"/>
  <c r="FZ44" i="8"/>
  <c r="FX45" i="8"/>
  <c r="FY45" i="8"/>
  <c r="FZ45" i="8"/>
  <c r="FX46" i="8"/>
  <c r="FY46" i="8"/>
  <c r="FZ46" i="8"/>
  <c r="FX47" i="8"/>
  <c r="FY47" i="8"/>
  <c r="FZ47" i="8"/>
  <c r="FX48" i="8"/>
  <c r="FY48" i="8"/>
  <c r="FZ48" i="8"/>
  <c r="FX49" i="8"/>
  <c r="FY49" i="8"/>
  <c r="FZ49" i="8"/>
  <c r="FX50" i="8"/>
  <c r="FY50" i="8"/>
  <c r="FZ50" i="8"/>
  <c r="FX51" i="8"/>
  <c r="FY51" i="8"/>
  <c r="FZ51" i="8"/>
  <c r="FX52" i="8"/>
  <c r="FY52" i="8"/>
  <c r="FZ52" i="8"/>
  <c r="FX53" i="8"/>
  <c r="FY53" i="8"/>
  <c r="FZ53" i="8"/>
  <c r="FX54" i="8"/>
  <c r="FY54" i="8"/>
  <c r="FZ54" i="8"/>
  <c r="FX55" i="8"/>
  <c r="FY55" i="8"/>
  <c r="FZ55" i="8"/>
  <c r="FX56" i="8"/>
  <c r="FY56" i="8"/>
  <c r="FZ56" i="8"/>
  <c r="FX57" i="8"/>
  <c r="FY57" i="8"/>
  <c r="FZ57" i="8"/>
  <c r="FX58" i="8"/>
  <c r="FY58" i="8"/>
  <c r="FZ58" i="8"/>
  <c r="FX59" i="8"/>
  <c r="FY59" i="8"/>
  <c r="FZ59" i="8"/>
  <c r="FX60" i="8"/>
  <c r="FY60" i="8"/>
  <c r="FZ60" i="8"/>
  <c r="FX61" i="8"/>
  <c r="FY61" i="8"/>
  <c r="FZ61" i="8"/>
  <c r="FX62" i="8"/>
  <c r="FY62" i="8"/>
  <c r="FZ62" i="8"/>
  <c r="FX63" i="8"/>
  <c r="FY63" i="8"/>
  <c r="FZ63" i="8"/>
  <c r="FX64" i="8"/>
  <c r="FY64" i="8"/>
  <c r="FZ64" i="8"/>
  <c r="FX65" i="8"/>
  <c r="FY65" i="8"/>
  <c r="FZ65" i="8"/>
  <c r="FX66" i="8"/>
  <c r="FY66" i="8"/>
  <c r="FZ66" i="8"/>
  <c r="FX67" i="8"/>
  <c r="FY67" i="8"/>
  <c r="FZ67" i="8"/>
  <c r="FX68" i="8"/>
  <c r="FY68" i="8"/>
  <c r="FZ68" i="8"/>
  <c r="FX69" i="8"/>
  <c r="FY69" i="8"/>
  <c r="FZ69" i="8"/>
  <c r="FX70" i="8"/>
  <c r="FY70" i="8"/>
  <c r="FZ70" i="8"/>
  <c r="FX71" i="8"/>
  <c r="FY71" i="8"/>
  <c r="FZ71" i="8"/>
  <c r="FX72" i="8"/>
  <c r="FY72" i="8"/>
  <c r="FZ72" i="8"/>
  <c r="FX73" i="8"/>
  <c r="FY73" i="8"/>
  <c r="FZ73" i="8"/>
  <c r="FX74" i="8"/>
  <c r="FY74" i="8"/>
  <c r="FZ74" i="8"/>
  <c r="FX75" i="8"/>
  <c r="FY75" i="8"/>
  <c r="FZ75" i="8"/>
  <c r="FX76" i="8"/>
  <c r="FY76" i="8"/>
  <c r="FZ76" i="8"/>
  <c r="FX77" i="8"/>
  <c r="FY77" i="8"/>
  <c r="FZ77" i="8"/>
  <c r="FX78" i="8"/>
  <c r="FY78" i="8"/>
  <c r="FZ78" i="8"/>
  <c r="FX79" i="8"/>
  <c r="FY79" i="8"/>
  <c r="FZ79" i="8"/>
  <c r="FX80" i="8"/>
  <c r="FY80" i="8"/>
  <c r="FZ80" i="8"/>
  <c r="FX81" i="8"/>
  <c r="FY81" i="8"/>
  <c r="FZ81" i="8"/>
  <c r="FX82" i="8"/>
  <c r="FY82" i="8"/>
  <c r="FZ82" i="8"/>
  <c r="FX83" i="8"/>
  <c r="FY83" i="8"/>
  <c r="FZ83" i="8"/>
  <c r="FX84" i="8"/>
  <c r="FY84" i="8"/>
  <c r="FZ84" i="8"/>
  <c r="FX85" i="8"/>
  <c r="FY85" i="8"/>
  <c r="FZ85" i="8"/>
  <c r="FX86" i="8"/>
  <c r="FY86" i="8"/>
  <c r="FZ86" i="8"/>
  <c r="FX87" i="8"/>
  <c r="FY87" i="8"/>
  <c r="FZ87" i="8"/>
  <c r="FX88" i="8"/>
  <c r="FY88" i="8"/>
  <c r="FZ88" i="8"/>
  <c r="FX89" i="8"/>
  <c r="FY89" i="8"/>
  <c r="FZ89" i="8"/>
  <c r="FX90" i="8"/>
  <c r="FY90" i="8"/>
  <c r="FZ90" i="8"/>
  <c r="FX91" i="8"/>
  <c r="FY91" i="8"/>
  <c r="FZ91" i="8"/>
  <c r="FX92" i="8"/>
  <c r="FY92" i="8"/>
  <c r="FZ92" i="8"/>
  <c r="FX93" i="8"/>
  <c r="FY93" i="8"/>
  <c r="FZ93" i="8"/>
  <c r="FX94" i="8"/>
  <c r="FY94" i="8"/>
  <c r="FZ94" i="8"/>
  <c r="FX95" i="8"/>
  <c r="FY95" i="8"/>
  <c r="FZ95" i="8"/>
  <c r="FX96" i="8"/>
  <c r="FY96" i="8"/>
  <c r="FZ96" i="8"/>
  <c r="FX97" i="8"/>
  <c r="FY97" i="8"/>
  <c r="FZ97" i="8"/>
  <c r="FX98" i="8"/>
  <c r="FY98" i="8"/>
  <c r="FZ98" i="8"/>
  <c r="FX99" i="8"/>
  <c r="FY99" i="8"/>
  <c r="FZ99" i="8"/>
  <c r="FX100" i="8"/>
  <c r="FY100" i="8"/>
  <c r="FZ100" i="8"/>
  <c r="FX101" i="8"/>
  <c r="FY101" i="8"/>
  <c r="FZ101" i="8"/>
  <c r="FX102" i="8"/>
  <c r="FY102" i="8"/>
  <c r="FZ102" i="8"/>
  <c r="FX103" i="8"/>
  <c r="FY103" i="8"/>
  <c r="FZ103" i="8"/>
  <c r="FX104" i="8"/>
  <c r="FY104" i="8"/>
  <c r="FZ104" i="8"/>
  <c r="FX105" i="8"/>
  <c r="FY105" i="8"/>
  <c r="FZ105" i="8"/>
  <c r="FX106" i="8"/>
  <c r="FY106" i="8"/>
  <c r="FZ106" i="8"/>
  <c r="FX107" i="8"/>
  <c r="FY107" i="8"/>
  <c r="FZ107" i="8"/>
  <c r="FX108" i="8"/>
  <c r="FY108" i="8"/>
  <c r="FZ108" i="8"/>
  <c r="FX109" i="8"/>
  <c r="FY109" i="8"/>
  <c r="FZ109" i="8"/>
  <c r="FX110" i="8"/>
  <c r="FY110" i="8"/>
  <c r="FZ110" i="8"/>
  <c r="FX111" i="8"/>
  <c r="FY111" i="8"/>
  <c r="FZ111" i="8"/>
  <c r="FX112" i="8"/>
  <c r="FY112" i="8"/>
  <c r="FZ112" i="8"/>
  <c r="FX113" i="8"/>
  <c r="FY113" i="8"/>
  <c r="FZ113" i="8"/>
  <c r="FX114" i="8"/>
  <c r="FY114" i="8"/>
  <c r="FZ114" i="8"/>
  <c r="FX115" i="8"/>
  <c r="FY115" i="8"/>
  <c r="FZ115" i="8"/>
  <c r="FX116" i="8"/>
  <c r="FY116" i="8"/>
  <c r="FZ116" i="8"/>
  <c r="FX117" i="8"/>
  <c r="FY117" i="8"/>
  <c r="FZ117" i="8"/>
  <c r="FX118" i="8"/>
  <c r="FY118" i="8"/>
  <c r="FZ118" i="8"/>
  <c r="FX119" i="8"/>
  <c r="FY119" i="8"/>
  <c r="FZ119" i="8"/>
  <c r="FX120" i="8"/>
  <c r="FY120" i="8"/>
  <c r="FZ120" i="8"/>
  <c r="FX121" i="8"/>
  <c r="FY121" i="8"/>
  <c r="FZ121" i="8"/>
  <c r="FX122" i="8"/>
  <c r="FY122" i="8"/>
  <c r="FZ122" i="8"/>
  <c r="FX123" i="8"/>
  <c r="FY123" i="8"/>
  <c r="FZ123" i="8"/>
  <c r="FX124" i="8"/>
  <c r="FY124" i="8"/>
  <c r="FZ124" i="8"/>
  <c r="FX125" i="8"/>
  <c r="FY125" i="8"/>
  <c r="FZ125" i="8"/>
  <c r="FX126" i="8"/>
  <c r="FY126" i="8"/>
  <c r="FZ126" i="8"/>
  <c r="FX127" i="8"/>
  <c r="FY127" i="8"/>
  <c r="FZ127" i="8"/>
  <c r="FX128" i="8"/>
  <c r="FY128" i="8"/>
  <c r="FZ128" i="8"/>
  <c r="FX129" i="8"/>
  <c r="FY129" i="8"/>
  <c r="FZ129" i="8"/>
  <c r="FX130" i="8"/>
  <c r="FY130" i="8"/>
  <c r="FZ130" i="8"/>
  <c r="FX131" i="8"/>
  <c r="FY131" i="8"/>
  <c r="FZ131" i="8"/>
  <c r="FX132" i="8"/>
  <c r="FY132" i="8"/>
  <c r="FZ132" i="8"/>
  <c r="FX133" i="8"/>
  <c r="FY133" i="8"/>
  <c r="FZ133" i="8"/>
  <c r="FX134" i="8"/>
  <c r="FY134" i="8"/>
  <c r="FZ134" i="8"/>
  <c r="FX135" i="8"/>
  <c r="FY135" i="8"/>
  <c r="FZ135" i="8"/>
  <c r="FX136" i="8"/>
  <c r="FY136" i="8"/>
  <c r="FZ136" i="8"/>
  <c r="FX137" i="8"/>
  <c r="FY137" i="8"/>
  <c r="FZ137" i="8"/>
  <c r="FX138" i="8"/>
  <c r="FY138" i="8"/>
  <c r="FZ138" i="8"/>
  <c r="FX139" i="8"/>
  <c r="FY139" i="8"/>
  <c r="FZ139" i="8"/>
  <c r="FX140" i="8"/>
  <c r="FY140" i="8"/>
  <c r="FZ140" i="8"/>
  <c r="FX141" i="8"/>
  <c r="FY141" i="8"/>
  <c r="FZ141" i="8"/>
  <c r="FX142" i="8"/>
  <c r="FY142" i="8"/>
  <c r="FZ142" i="8"/>
  <c r="FX143" i="8"/>
  <c r="FY143" i="8"/>
  <c r="FZ143" i="8"/>
  <c r="FX144" i="8"/>
  <c r="FY144" i="8"/>
  <c r="FZ144" i="8"/>
  <c r="FX145" i="8"/>
  <c r="FY145" i="8"/>
  <c r="FZ145" i="8"/>
  <c r="FX146" i="8"/>
  <c r="FY146" i="8"/>
  <c r="FZ146" i="8"/>
  <c r="FX147" i="8"/>
  <c r="FY147" i="8"/>
  <c r="FZ147" i="8"/>
  <c r="FX148" i="8"/>
  <c r="FY148" i="8"/>
  <c r="FZ148" i="8"/>
  <c r="FX149" i="8"/>
  <c r="FY149" i="8"/>
  <c r="FZ149" i="8"/>
  <c r="FX150" i="8"/>
  <c r="FY150" i="8"/>
  <c r="FZ150" i="8"/>
  <c r="FX151" i="8"/>
  <c r="FY151" i="8"/>
  <c r="FZ151" i="8"/>
  <c r="FX152" i="8"/>
  <c r="FY152" i="8"/>
  <c r="FZ152" i="8"/>
  <c r="FX153" i="8"/>
  <c r="FY153" i="8"/>
  <c r="FZ153" i="8"/>
  <c r="FX154" i="8"/>
  <c r="FY154" i="8"/>
  <c r="FZ154" i="8"/>
  <c r="FX155" i="8"/>
  <c r="FY155" i="8"/>
  <c r="FZ155" i="8"/>
  <c r="FX156" i="8"/>
  <c r="FY156" i="8"/>
  <c r="FZ156" i="8"/>
  <c r="FX157" i="8"/>
  <c r="FY157" i="8"/>
  <c r="FZ157" i="8"/>
  <c r="FX158" i="8"/>
  <c r="FY158" i="8"/>
  <c r="FZ158" i="8"/>
  <c r="FX159" i="8"/>
  <c r="FY159" i="8"/>
  <c r="FZ159" i="8"/>
  <c r="FX160" i="8"/>
  <c r="FY160" i="8"/>
  <c r="FZ160" i="8"/>
  <c r="FX161" i="8"/>
  <c r="FY161" i="8"/>
  <c r="FZ161" i="8"/>
  <c r="FX162" i="8"/>
  <c r="FY162" i="8"/>
  <c r="FZ162" i="8"/>
  <c r="FX163" i="8"/>
  <c r="FY163" i="8"/>
  <c r="FZ163" i="8"/>
  <c r="FX164" i="8"/>
  <c r="FY164" i="8"/>
  <c r="FZ164" i="8"/>
  <c r="FX165" i="8"/>
  <c r="FY165" i="8"/>
  <c r="FZ165" i="8"/>
  <c r="FX166" i="8"/>
  <c r="FY166" i="8"/>
  <c r="FZ166" i="8"/>
  <c r="FX167" i="8"/>
  <c r="FY167" i="8"/>
  <c r="FZ167" i="8"/>
  <c r="FX168" i="8"/>
  <c r="FY168" i="8"/>
  <c r="FZ168" i="8"/>
  <c r="FX169" i="8"/>
  <c r="FY169" i="8"/>
  <c r="FZ169" i="8"/>
  <c r="FX170" i="8"/>
  <c r="FY170" i="8"/>
  <c r="FZ170" i="8"/>
  <c r="FX171" i="8"/>
  <c r="FY171" i="8"/>
  <c r="FZ171" i="8"/>
  <c r="FX172" i="8"/>
  <c r="FY172" i="8"/>
  <c r="FZ172" i="8"/>
  <c r="FX173" i="8"/>
  <c r="FY173" i="8"/>
  <c r="FZ173" i="8"/>
  <c r="FX174" i="8"/>
  <c r="FY174" i="8"/>
  <c r="FZ174" i="8"/>
  <c r="FX175" i="8"/>
  <c r="FY175" i="8"/>
  <c r="FZ175" i="8"/>
  <c r="FX176" i="8"/>
  <c r="FY176" i="8"/>
  <c r="FZ176" i="8"/>
  <c r="FX177" i="8"/>
  <c r="FY177" i="8"/>
  <c r="FZ177" i="8"/>
  <c r="FX178" i="8"/>
  <c r="FY178" i="8"/>
  <c r="FZ178" i="8"/>
  <c r="FX179" i="8"/>
  <c r="FY179" i="8"/>
  <c r="FZ179" i="8"/>
  <c r="FX180" i="8"/>
  <c r="FY180" i="8"/>
  <c r="FZ180" i="8"/>
  <c r="FX181" i="8"/>
  <c r="FY181" i="8"/>
  <c r="FZ181" i="8"/>
  <c r="FX182" i="8"/>
  <c r="FY182" i="8"/>
  <c r="FZ182" i="8"/>
  <c r="FX183" i="8"/>
  <c r="FY183" i="8"/>
  <c r="FZ183" i="8"/>
  <c r="FX184" i="8"/>
  <c r="FY184" i="8"/>
  <c r="FZ184" i="8"/>
  <c r="FX185" i="8"/>
  <c r="FY185" i="8"/>
  <c r="FZ185" i="8"/>
  <c r="FX186" i="8"/>
  <c r="FY186" i="8"/>
  <c r="FZ186" i="8"/>
  <c r="FX187" i="8"/>
  <c r="FY187" i="8"/>
  <c r="FZ187" i="8"/>
  <c r="FX188" i="8"/>
  <c r="FY188" i="8"/>
  <c r="FZ188" i="8"/>
  <c r="FX189" i="8"/>
  <c r="FY189" i="8"/>
  <c r="FZ189" i="8"/>
  <c r="FX190" i="8"/>
  <c r="FY190" i="8"/>
  <c r="FZ190" i="8"/>
  <c r="FX191" i="8"/>
  <c r="FY191" i="8"/>
  <c r="FZ191" i="8"/>
  <c r="FX192" i="8"/>
  <c r="FY192" i="8"/>
  <c r="FZ192" i="8"/>
  <c r="FX193" i="8"/>
  <c r="FY193" i="8"/>
  <c r="FZ193" i="8"/>
  <c r="FX194" i="8"/>
  <c r="FY194" i="8"/>
  <c r="FZ194" i="8"/>
  <c r="FX195" i="8"/>
  <c r="FY195" i="8"/>
  <c r="FZ195" i="8"/>
  <c r="FX196" i="8"/>
  <c r="FY196" i="8"/>
  <c r="FZ196" i="8"/>
  <c r="FX197" i="8"/>
  <c r="FY197" i="8"/>
  <c r="FZ197" i="8"/>
  <c r="FX198" i="8"/>
  <c r="FY198" i="8"/>
  <c r="FZ198" i="8"/>
  <c r="FX199" i="8"/>
  <c r="FY199" i="8"/>
  <c r="FZ199" i="8"/>
  <c r="FX200" i="8"/>
  <c r="FY200" i="8"/>
  <c r="FZ200" i="8"/>
  <c r="FX201" i="8"/>
  <c r="FY201" i="8"/>
  <c r="FZ201" i="8"/>
  <c r="FX202" i="8"/>
  <c r="FY202" i="8"/>
  <c r="FZ202" i="8"/>
  <c r="FX203" i="8"/>
  <c r="FY203" i="8"/>
  <c r="FZ203" i="8"/>
  <c r="FX204" i="8"/>
  <c r="FY204" i="8"/>
  <c r="FZ204" i="8"/>
  <c r="FX205" i="8"/>
  <c r="FY205" i="8"/>
  <c r="FZ205" i="8"/>
  <c r="FX206" i="8"/>
  <c r="FY206" i="8"/>
  <c r="FZ206" i="8"/>
  <c r="FX207" i="8"/>
  <c r="FY207" i="8"/>
  <c r="FZ207" i="8"/>
  <c r="FX208" i="8"/>
  <c r="FY208" i="8"/>
  <c r="FZ208" i="8"/>
  <c r="FX209" i="8"/>
  <c r="FY209" i="8"/>
  <c r="FZ209" i="8"/>
  <c r="FX210" i="8"/>
  <c r="FY210" i="8"/>
  <c r="FZ210" i="8"/>
  <c r="FX211" i="8"/>
  <c r="FY211" i="8"/>
  <c r="FZ211" i="8"/>
  <c r="FX212" i="8"/>
  <c r="FY212" i="8"/>
  <c r="FZ212" i="8"/>
  <c r="FX213" i="8"/>
  <c r="FY213" i="8"/>
  <c r="FZ213" i="8"/>
  <c r="FX214" i="8"/>
  <c r="FY214" i="8"/>
  <c r="FZ214" i="8"/>
  <c r="FX215" i="8"/>
  <c r="FY215" i="8"/>
  <c r="FZ215" i="8"/>
  <c r="FX216" i="8"/>
  <c r="FY216" i="8"/>
  <c r="FZ216" i="8"/>
  <c r="FX217" i="8"/>
  <c r="FY217" i="8"/>
  <c r="FZ217" i="8"/>
  <c r="FX218" i="8"/>
  <c r="FY218" i="8"/>
  <c r="FZ218" i="8"/>
  <c r="FX219" i="8"/>
  <c r="FY219" i="8"/>
  <c r="FZ219" i="8"/>
  <c r="FX220" i="8"/>
  <c r="FY220" i="8"/>
  <c r="FZ220" i="8"/>
  <c r="FX221" i="8"/>
  <c r="FY221" i="8"/>
  <c r="FZ221" i="8"/>
  <c r="FX222" i="8"/>
  <c r="FY222" i="8"/>
  <c r="FZ222" i="8"/>
  <c r="FX223" i="8"/>
  <c r="FY223" i="8"/>
  <c r="FZ223" i="8"/>
  <c r="FX224" i="8"/>
  <c r="FY224" i="8"/>
  <c r="FZ224" i="8"/>
  <c r="FX225" i="8"/>
  <c r="FY225" i="8"/>
  <c r="FZ225" i="8"/>
  <c r="FX226" i="8"/>
  <c r="FY226" i="8"/>
  <c r="FZ226" i="8"/>
  <c r="FX227" i="8"/>
  <c r="FY227" i="8"/>
  <c r="FZ227" i="8"/>
  <c r="FX228" i="8"/>
  <c r="FY228" i="8"/>
  <c r="FZ228" i="8"/>
  <c r="FX229" i="8"/>
  <c r="FY229" i="8"/>
  <c r="FZ229" i="8"/>
  <c r="FX230" i="8"/>
  <c r="FY230" i="8"/>
  <c r="FZ230" i="8"/>
  <c r="FX231" i="8"/>
  <c r="FY231" i="8"/>
  <c r="FZ231" i="8"/>
  <c r="FX232" i="8"/>
  <c r="FY232" i="8"/>
  <c r="FZ232" i="8"/>
  <c r="FX233" i="8"/>
  <c r="FY233" i="8"/>
  <c r="FZ233" i="8"/>
  <c r="FX234" i="8"/>
  <c r="FY234" i="8"/>
  <c r="FZ234" i="8"/>
  <c r="FX235" i="8"/>
  <c r="FY235" i="8"/>
  <c r="FZ235" i="8"/>
  <c r="FX236" i="8"/>
  <c r="FY236" i="8"/>
  <c r="FZ236" i="8"/>
  <c r="FX237" i="8"/>
  <c r="FY237" i="8"/>
  <c r="FZ237" i="8"/>
  <c r="FX238" i="8"/>
  <c r="FY238" i="8"/>
  <c r="FZ238" i="8"/>
  <c r="FX239" i="8"/>
  <c r="FY239" i="8"/>
  <c r="FZ239" i="8"/>
  <c r="FX240" i="8"/>
  <c r="FY240" i="8"/>
  <c r="FZ240" i="8"/>
  <c r="FX241" i="8"/>
  <c r="FY241" i="8"/>
  <c r="FZ241" i="8"/>
  <c r="FX242" i="8"/>
  <c r="FY242" i="8"/>
  <c r="FZ242" i="8"/>
  <c r="FX243" i="8"/>
  <c r="FY243" i="8"/>
  <c r="FZ243" i="8"/>
  <c r="FX244" i="8"/>
  <c r="FY244" i="8"/>
  <c r="FZ244" i="8"/>
  <c r="FX245" i="8"/>
  <c r="FY245" i="8"/>
  <c r="FZ245" i="8"/>
  <c r="FX246" i="8"/>
  <c r="FY246" i="8"/>
  <c r="FZ246" i="8"/>
  <c r="FX247" i="8"/>
  <c r="FY247" i="8"/>
  <c r="FZ247" i="8"/>
  <c r="FX248" i="8"/>
  <c r="FY248" i="8"/>
  <c r="FZ248" i="8"/>
  <c r="FX249" i="8"/>
  <c r="FY249" i="8"/>
  <c r="FZ249" i="8"/>
  <c r="FX250" i="8"/>
  <c r="FY250" i="8"/>
  <c r="FZ250" i="8"/>
  <c r="FX251" i="8"/>
  <c r="FY251" i="8"/>
  <c r="FZ251" i="8"/>
  <c r="FX252" i="8"/>
  <c r="FY252" i="8"/>
  <c r="FZ252" i="8"/>
  <c r="FX253" i="8"/>
  <c r="FY253" i="8"/>
  <c r="FZ253" i="8"/>
  <c r="FX254" i="8"/>
  <c r="FY254" i="8"/>
  <c r="FZ254" i="8"/>
  <c r="FX255" i="8"/>
  <c r="FY255" i="8"/>
  <c r="FZ255" i="8"/>
  <c r="FX256" i="8"/>
  <c r="FY256" i="8"/>
  <c r="FZ256" i="8"/>
  <c r="FX257" i="8"/>
  <c r="FY257" i="8"/>
  <c r="FZ257" i="8"/>
  <c r="FX258" i="8"/>
  <c r="FY258" i="8"/>
  <c r="FZ258" i="8"/>
  <c r="FX259" i="8"/>
  <c r="FY259" i="8"/>
  <c r="FZ259" i="8"/>
  <c r="FX260" i="8"/>
  <c r="FY260" i="8"/>
  <c r="FZ260" i="8"/>
  <c r="FX261" i="8"/>
  <c r="FY261" i="8"/>
  <c r="FZ261" i="8"/>
  <c r="FX262" i="8"/>
  <c r="FY262" i="8"/>
  <c r="FZ262" i="8"/>
  <c r="FX263" i="8"/>
  <c r="FY263" i="8"/>
  <c r="FZ263" i="8"/>
  <c r="FX264" i="8"/>
  <c r="FY264" i="8"/>
  <c r="FZ264" i="8"/>
  <c r="FX265" i="8"/>
  <c r="FY265" i="8"/>
  <c r="FZ265" i="8"/>
  <c r="FX266" i="8"/>
  <c r="FY266" i="8"/>
  <c r="FZ266" i="8"/>
  <c r="FX267" i="8"/>
  <c r="FY267" i="8"/>
  <c r="FZ267" i="8"/>
  <c r="FX268" i="8"/>
  <c r="FY268" i="8"/>
  <c r="FZ268" i="8"/>
  <c r="FX269" i="8"/>
  <c r="FY269" i="8"/>
  <c r="FZ269" i="8"/>
  <c r="FX270" i="8"/>
  <c r="FY270" i="8"/>
  <c r="FZ270" i="8"/>
  <c r="FX271" i="8"/>
  <c r="FY271" i="8"/>
  <c r="FZ271" i="8"/>
  <c r="FX272" i="8"/>
  <c r="FY272" i="8"/>
  <c r="FZ272" i="8"/>
  <c r="FX273" i="8"/>
  <c r="FY273" i="8"/>
  <c r="FZ273" i="8"/>
  <c r="FX274" i="8"/>
  <c r="FY274" i="8"/>
  <c r="FZ274" i="8"/>
  <c r="FX275" i="8"/>
  <c r="FY275" i="8"/>
  <c r="FZ275" i="8"/>
  <c r="FX276" i="8"/>
  <c r="FY276" i="8"/>
  <c r="FZ276" i="8"/>
  <c r="FX277" i="8"/>
  <c r="FY277" i="8"/>
  <c r="FZ277" i="8"/>
  <c r="FX278" i="8"/>
  <c r="FY278" i="8"/>
  <c r="FZ278" i="8"/>
  <c r="FX279" i="8"/>
  <c r="FY279" i="8"/>
  <c r="FZ279" i="8"/>
  <c r="FX280" i="8"/>
  <c r="FY280" i="8"/>
  <c r="FZ280" i="8"/>
  <c r="FX281" i="8"/>
  <c r="FY281" i="8"/>
  <c r="FZ281" i="8"/>
  <c r="FX282" i="8"/>
  <c r="FY282" i="8"/>
  <c r="FZ282" i="8"/>
  <c r="FX283" i="8"/>
  <c r="FY283" i="8"/>
  <c r="FZ283" i="8"/>
  <c r="FX284" i="8"/>
  <c r="FY284" i="8"/>
  <c r="FZ284" i="8"/>
  <c r="FX285" i="8"/>
  <c r="FY285" i="8"/>
  <c r="FZ285" i="8"/>
  <c r="FX286" i="8"/>
  <c r="FY286" i="8"/>
  <c r="FZ286" i="8"/>
  <c r="FX287" i="8"/>
  <c r="FY287" i="8"/>
  <c r="FZ287" i="8"/>
  <c r="FX288" i="8"/>
  <c r="FY288" i="8"/>
  <c r="FZ288" i="8"/>
  <c r="FX289" i="8"/>
  <c r="FY289" i="8"/>
  <c r="FZ289" i="8"/>
  <c r="FX290" i="8"/>
  <c r="FY290" i="8"/>
  <c r="FZ290" i="8"/>
  <c r="FX291" i="8"/>
  <c r="FY291" i="8"/>
  <c r="FZ291" i="8"/>
  <c r="FX292" i="8"/>
  <c r="FY292" i="8"/>
  <c r="FZ292" i="8"/>
  <c r="FX293" i="8"/>
  <c r="FY293" i="8"/>
  <c r="FZ293" i="8"/>
  <c r="FX294" i="8"/>
  <c r="FY294" i="8"/>
  <c r="FZ294" i="8"/>
  <c r="FX295" i="8"/>
  <c r="FY295" i="8"/>
  <c r="FZ295" i="8"/>
  <c r="FX296" i="8"/>
  <c r="FY296" i="8"/>
  <c r="FZ296" i="8"/>
  <c r="FX297" i="8"/>
  <c r="FY297" i="8"/>
  <c r="FZ297" i="8"/>
  <c r="FX298" i="8"/>
  <c r="FY298" i="8"/>
  <c r="FZ298" i="8"/>
  <c r="FX299" i="8"/>
  <c r="FY299" i="8"/>
  <c r="FZ299" i="8"/>
  <c r="FX300" i="8"/>
  <c r="FY300" i="8"/>
  <c r="FZ300" i="8"/>
  <c r="FX301" i="8"/>
  <c r="FY301" i="8"/>
  <c r="FZ301" i="8"/>
  <c r="FX302" i="8"/>
  <c r="FY302" i="8"/>
  <c r="FZ302" i="8"/>
  <c r="FX303" i="8"/>
  <c r="FY303" i="8"/>
  <c r="FZ303" i="8"/>
  <c r="FX304" i="8"/>
  <c r="FY304" i="8"/>
  <c r="FZ304" i="8"/>
  <c r="FX305" i="8"/>
  <c r="FY305" i="8"/>
  <c r="FZ305" i="8"/>
  <c r="FX306" i="8"/>
  <c r="FY306" i="8"/>
  <c r="FZ306" i="8"/>
  <c r="FX307" i="8"/>
  <c r="FY307" i="8"/>
  <c r="FZ307" i="8"/>
  <c r="FX308" i="8"/>
  <c r="FY308" i="8"/>
  <c r="FZ308" i="8"/>
  <c r="FX309" i="8"/>
  <c r="FY309" i="8"/>
  <c r="FZ309" i="8"/>
  <c r="FX310" i="8"/>
  <c r="FY310" i="8"/>
  <c r="FZ310" i="8"/>
  <c r="FX311" i="8"/>
  <c r="FY311" i="8"/>
  <c r="FZ311" i="8"/>
  <c r="FX312" i="8"/>
  <c r="FY312" i="8"/>
  <c r="FZ312" i="8"/>
  <c r="FX313" i="8"/>
  <c r="FY313" i="8"/>
  <c r="FZ313" i="8"/>
  <c r="FX314" i="8"/>
  <c r="FY314" i="8"/>
  <c r="FZ314" i="8"/>
  <c r="FX315" i="8"/>
  <c r="FY315" i="8"/>
  <c r="FZ315" i="8"/>
  <c r="FX316" i="8"/>
  <c r="FY316" i="8"/>
  <c r="FZ316" i="8"/>
  <c r="FX317" i="8"/>
  <c r="FY317" i="8"/>
  <c r="FZ317" i="8"/>
  <c r="FX318" i="8"/>
  <c r="FY318" i="8"/>
  <c r="FZ318" i="8"/>
  <c r="FX319" i="8"/>
  <c r="FY319" i="8"/>
  <c r="FZ319" i="8"/>
  <c r="FX320" i="8"/>
  <c r="FY320" i="8"/>
  <c r="FZ320" i="8"/>
  <c r="FX321" i="8"/>
  <c r="FY321" i="8"/>
  <c r="FZ321" i="8"/>
  <c r="FX322" i="8"/>
  <c r="FY322" i="8"/>
  <c r="FZ322" i="8"/>
  <c r="FX323" i="8"/>
  <c r="FY323" i="8"/>
  <c r="FZ323" i="8"/>
  <c r="FX324" i="8"/>
  <c r="FY324" i="8"/>
  <c r="FZ324" i="8"/>
  <c r="FX325" i="8"/>
  <c r="FY325" i="8"/>
  <c r="FZ325" i="8"/>
  <c r="FX326" i="8"/>
  <c r="FY326" i="8"/>
  <c r="FZ326" i="8"/>
  <c r="FX327" i="8"/>
  <c r="FY327" i="8"/>
  <c r="FZ327" i="8"/>
  <c r="FX328" i="8"/>
  <c r="FY328" i="8"/>
  <c r="FZ328" i="8"/>
  <c r="FX329" i="8"/>
  <c r="FY329" i="8"/>
  <c r="FZ329" i="8"/>
  <c r="FX330" i="8"/>
  <c r="FY330" i="8"/>
  <c r="FZ330" i="8"/>
  <c r="FX331" i="8"/>
  <c r="FY331" i="8"/>
  <c r="FZ331" i="8"/>
  <c r="FX332" i="8"/>
  <c r="FY332" i="8"/>
  <c r="FZ332" i="8"/>
  <c r="FZ7" i="8"/>
  <c r="FY7" i="8"/>
  <c r="FX7" i="8"/>
  <c r="FU8" i="8"/>
  <c r="FV8" i="8"/>
  <c r="FW8" i="8"/>
  <c r="FU9" i="8"/>
  <c r="FV9" i="8"/>
  <c r="FW9" i="8"/>
  <c r="FU10" i="8"/>
  <c r="FV10" i="8"/>
  <c r="FW10" i="8"/>
  <c r="FU11" i="8"/>
  <c r="FV11" i="8"/>
  <c r="FW11" i="8"/>
  <c r="FU12" i="8"/>
  <c r="FV12" i="8"/>
  <c r="FW12" i="8"/>
  <c r="FU13" i="8"/>
  <c r="FV13" i="8"/>
  <c r="FW13" i="8"/>
  <c r="FU14" i="8"/>
  <c r="FV14" i="8"/>
  <c r="FW14" i="8"/>
  <c r="FU15" i="8"/>
  <c r="FV15" i="8"/>
  <c r="FW15" i="8"/>
  <c r="FU16" i="8"/>
  <c r="FV16" i="8"/>
  <c r="FW16" i="8"/>
  <c r="FU17" i="8"/>
  <c r="FV17" i="8"/>
  <c r="FW17" i="8"/>
  <c r="FU18" i="8"/>
  <c r="FV18" i="8"/>
  <c r="FW18" i="8"/>
  <c r="FU19" i="8"/>
  <c r="FV19" i="8"/>
  <c r="FW19" i="8"/>
  <c r="FU20" i="8"/>
  <c r="FV20" i="8"/>
  <c r="FW20" i="8"/>
  <c r="FU21" i="8"/>
  <c r="FV21" i="8"/>
  <c r="FW21" i="8"/>
  <c r="FU22" i="8"/>
  <c r="FV22" i="8"/>
  <c r="FW22" i="8"/>
  <c r="FU23" i="8"/>
  <c r="FV23" i="8"/>
  <c r="FW23" i="8"/>
  <c r="FU24" i="8"/>
  <c r="FV24" i="8"/>
  <c r="FW24" i="8"/>
  <c r="FU25" i="8"/>
  <c r="FV25" i="8"/>
  <c r="FW25" i="8"/>
  <c r="FU26" i="8"/>
  <c r="FV26" i="8"/>
  <c r="FW26" i="8"/>
  <c r="FU27" i="8"/>
  <c r="FV27" i="8"/>
  <c r="FW27" i="8"/>
  <c r="FU28" i="8"/>
  <c r="FV28" i="8"/>
  <c r="FW28" i="8"/>
  <c r="FU29" i="8"/>
  <c r="FV29" i="8"/>
  <c r="FW29" i="8"/>
  <c r="FU30" i="8"/>
  <c r="FV30" i="8"/>
  <c r="FW30" i="8"/>
  <c r="FU31" i="8"/>
  <c r="FV31" i="8"/>
  <c r="FW31" i="8"/>
  <c r="FU32" i="8"/>
  <c r="FV32" i="8"/>
  <c r="FW32" i="8"/>
  <c r="FU33" i="8"/>
  <c r="FV33" i="8"/>
  <c r="FW33" i="8"/>
  <c r="FU34" i="8"/>
  <c r="FV34" i="8"/>
  <c r="FW34" i="8"/>
  <c r="FU35" i="8"/>
  <c r="FV35" i="8"/>
  <c r="FW35" i="8"/>
  <c r="FU36" i="8"/>
  <c r="FV36" i="8"/>
  <c r="FW36" i="8"/>
  <c r="FU37" i="8"/>
  <c r="FV37" i="8"/>
  <c r="FW37" i="8"/>
  <c r="FU38" i="8"/>
  <c r="FV38" i="8"/>
  <c r="FW38" i="8"/>
  <c r="FU39" i="8"/>
  <c r="FV39" i="8"/>
  <c r="FW39" i="8"/>
  <c r="FU40" i="8"/>
  <c r="FV40" i="8"/>
  <c r="FW40" i="8"/>
  <c r="FU41" i="8"/>
  <c r="FV41" i="8"/>
  <c r="FW41" i="8"/>
  <c r="FU42" i="8"/>
  <c r="FV42" i="8"/>
  <c r="FW42" i="8"/>
  <c r="FU43" i="8"/>
  <c r="FV43" i="8"/>
  <c r="FW43" i="8"/>
  <c r="FU44" i="8"/>
  <c r="FV44" i="8"/>
  <c r="FW44" i="8"/>
  <c r="FU45" i="8"/>
  <c r="FV45" i="8"/>
  <c r="FW45" i="8"/>
  <c r="FU46" i="8"/>
  <c r="FV46" i="8"/>
  <c r="FW46" i="8"/>
  <c r="FU47" i="8"/>
  <c r="FV47" i="8"/>
  <c r="FW47" i="8"/>
  <c r="FU48" i="8"/>
  <c r="FV48" i="8"/>
  <c r="FW48" i="8"/>
  <c r="FU49" i="8"/>
  <c r="FV49" i="8"/>
  <c r="FW49" i="8"/>
  <c r="FU50" i="8"/>
  <c r="FV50" i="8"/>
  <c r="FW50" i="8"/>
  <c r="FU51" i="8"/>
  <c r="FV51" i="8"/>
  <c r="FW51" i="8"/>
  <c r="FU52" i="8"/>
  <c r="FV52" i="8"/>
  <c r="FW52" i="8"/>
  <c r="FU53" i="8"/>
  <c r="FV53" i="8"/>
  <c r="FW53" i="8"/>
  <c r="FU54" i="8"/>
  <c r="FV54" i="8"/>
  <c r="FW54" i="8"/>
  <c r="FU55" i="8"/>
  <c r="FV55" i="8"/>
  <c r="FW55" i="8"/>
  <c r="FU56" i="8"/>
  <c r="FV56" i="8"/>
  <c r="FW56" i="8"/>
  <c r="FU57" i="8"/>
  <c r="FV57" i="8"/>
  <c r="FW57" i="8"/>
  <c r="FU58" i="8"/>
  <c r="FV58" i="8"/>
  <c r="FW58" i="8"/>
  <c r="FU59" i="8"/>
  <c r="FV59" i="8"/>
  <c r="FW59" i="8"/>
  <c r="FU60" i="8"/>
  <c r="FV60" i="8"/>
  <c r="FW60" i="8"/>
  <c r="FU61" i="8"/>
  <c r="FV61" i="8"/>
  <c r="FW61" i="8"/>
  <c r="FU62" i="8"/>
  <c r="FV62" i="8"/>
  <c r="FW62" i="8"/>
  <c r="FU63" i="8"/>
  <c r="FV63" i="8"/>
  <c r="FW63" i="8"/>
  <c r="FU64" i="8"/>
  <c r="FV64" i="8"/>
  <c r="FW64" i="8"/>
  <c r="FU65" i="8"/>
  <c r="FV65" i="8"/>
  <c r="FW65" i="8"/>
  <c r="FU66" i="8"/>
  <c r="FV66" i="8"/>
  <c r="FW66" i="8"/>
  <c r="FU67" i="8"/>
  <c r="FV67" i="8"/>
  <c r="FW67" i="8"/>
  <c r="FU68" i="8"/>
  <c r="FV68" i="8"/>
  <c r="FW68" i="8"/>
  <c r="FU69" i="8"/>
  <c r="FV69" i="8"/>
  <c r="FW69" i="8"/>
  <c r="FU70" i="8"/>
  <c r="FV70" i="8"/>
  <c r="FW70" i="8"/>
  <c r="FU71" i="8"/>
  <c r="FV71" i="8"/>
  <c r="FW71" i="8"/>
  <c r="FU72" i="8"/>
  <c r="FV72" i="8"/>
  <c r="FW72" i="8"/>
  <c r="FU73" i="8"/>
  <c r="FV73" i="8"/>
  <c r="FW73" i="8"/>
  <c r="FU74" i="8"/>
  <c r="FV74" i="8"/>
  <c r="FW74" i="8"/>
  <c r="FU75" i="8"/>
  <c r="FV75" i="8"/>
  <c r="FW75" i="8"/>
  <c r="FU76" i="8"/>
  <c r="FV76" i="8"/>
  <c r="FW76" i="8"/>
  <c r="FU77" i="8"/>
  <c r="FV77" i="8"/>
  <c r="FW77" i="8"/>
  <c r="FU78" i="8"/>
  <c r="FV78" i="8"/>
  <c r="FW78" i="8"/>
  <c r="FU79" i="8"/>
  <c r="FV79" i="8"/>
  <c r="FW79" i="8"/>
  <c r="FU80" i="8"/>
  <c r="FV80" i="8"/>
  <c r="FW80" i="8"/>
  <c r="FU81" i="8"/>
  <c r="FV81" i="8"/>
  <c r="FW81" i="8"/>
  <c r="FU82" i="8"/>
  <c r="FV82" i="8"/>
  <c r="FW82" i="8"/>
  <c r="FU83" i="8"/>
  <c r="FV83" i="8"/>
  <c r="FW83" i="8"/>
  <c r="FU84" i="8"/>
  <c r="FV84" i="8"/>
  <c r="FW84" i="8"/>
  <c r="FU85" i="8"/>
  <c r="FV85" i="8"/>
  <c r="FW85" i="8"/>
  <c r="FU86" i="8"/>
  <c r="FV86" i="8"/>
  <c r="FW86" i="8"/>
  <c r="FU87" i="8"/>
  <c r="FV87" i="8"/>
  <c r="FW87" i="8"/>
  <c r="FU88" i="8"/>
  <c r="FV88" i="8"/>
  <c r="FW88" i="8"/>
  <c r="FU89" i="8"/>
  <c r="FV89" i="8"/>
  <c r="FW89" i="8"/>
  <c r="FU90" i="8"/>
  <c r="FV90" i="8"/>
  <c r="FW90" i="8"/>
  <c r="FU91" i="8"/>
  <c r="FV91" i="8"/>
  <c r="FW91" i="8"/>
  <c r="FU92" i="8"/>
  <c r="FV92" i="8"/>
  <c r="FW92" i="8"/>
  <c r="FU93" i="8"/>
  <c r="FV93" i="8"/>
  <c r="FW93" i="8"/>
  <c r="FU94" i="8"/>
  <c r="FV94" i="8"/>
  <c r="FW94" i="8"/>
  <c r="FU95" i="8"/>
  <c r="FV95" i="8"/>
  <c r="FW95" i="8"/>
  <c r="FU96" i="8"/>
  <c r="FV96" i="8"/>
  <c r="FW96" i="8"/>
  <c r="FU97" i="8"/>
  <c r="FV97" i="8"/>
  <c r="FW97" i="8"/>
  <c r="FU98" i="8"/>
  <c r="FV98" i="8"/>
  <c r="FW98" i="8"/>
  <c r="FU99" i="8"/>
  <c r="FV99" i="8"/>
  <c r="FW99" i="8"/>
  <c r="FU100" i="8"/>
  <c r="FV100" i="8"/>
  <c r="FW100" i="8"/>
  <c r="FU101" i="8"/>
  <c r="FV101" i="8"/>
  <c r="FW101" i="8"/>
  <c r="FU102" i="8"/>
  <c r="FV102" i="8"/>
  <c r="FW102" i="8"/>
  <c r="FU103" i="8"/>
  <c r="FV103" i="8"/>
  <c r="FW103" i="8"/>
  <c r="FU104" i="8"/>
  <c r="FV104" i="8"/>
  <c r="FW104" i="8"/>
  <c r="FU105" i="8"/>
  <c r="FV105" i="8"/>
  <c r="FW105" i="8"/>
  <c r="FU106" i="8"/>
  <c r="FV106" i="8"/>
  <c r="FW106" i="8"/>
  <c r="FU107" i="8"/>
  <c r="FV107" i="8"/>
  <c r="FW107" i="8"/>
  <c r="FU108" i="8"/>
  <c r="FV108" i="8"/>
  <c r="FW108" i="8"/>
  <c r="FU109" i="8"/>
  <c r="FV109" i="8"/>
  <c r="FW109" i="8"/>
  <c r="FU110" i="8"/>
  <c r="FV110" i="8"/>
  <c r="FW110" i="8"/>
  <c r="FU111" i="8"/>
  <c r="FV111" i="8"/>
  <c r="FW111" i="8"/>
  <c r="FU112" i="8"/>
  <c r="FV112" i="8"/>
  <c r="FW112" i="8"/>
  <c r="FU113" i="8"/>
  <c r="FV113" i="8"/>
  <c r="FW113" i="8"/>
  <c r="FU114" i="8"/>
  <c r="FV114" i="8"/>
  <c r="FW114" i="8"/>
  <c r="FU115" i="8"/>
  <c r="FV115" i="8"/>
  <c r="FW115" i="8"/>
  <c r="FU116" i="8"/>
  <c r="FV116" i="8"/>
  <c r="FW116" i="8"/>
  <c r="FU117" i="8"/>
  <c r="FV117" i="8"/>
  <c r="FW117" i="8"/>
  <c r="FU118" i="8"/>
  <c r="FV118" i="8"/>
  <c r="FW118" i="8"/>
  <c r="FU119" i="8"/>
  <c r="FV119" i="8"/>
  <c r="FW119" i="8"/>
  <c r="FU120" i="8"/>
  <c r="FV120" i="8"/>
  <c r="FW120" i="8"/>
  <c r="FU121" i="8"/>
  <c r="FV121" i="8"/>
  <c r="FW121" i="8"/>
  <c r="FU122" i="8"/>
  <c r="FV122" i="8"/>
  <c r="FW122" i="8"/>
  <c r="FU123" i="8"/>
  <c r="FV123" i="8"/>
  <c r="FW123" i="8"/>
  <c r="FU124" i="8"/>
  <c r="FV124" i="8"/>
  <c r="FW124" i="8"/>
  <c r="FU125" i="8"/>
  <c r="FV125" i="8"/>
  <c r="FW125" i="8"/>
  <c r="FU126" i="8"/>
  <c r="FV126" i="8"/>
  <c r="FW126" i="8"/>
  <c r="FU127" i="8"/>
  <c r="FV127" i="8"/>
  <c r="FW127" i="8"/>
  <c r="FU128" i="8"/>
  <c r="FV128" i="8"/>
  <c r="FW128" i="8"/>
  <c r="FU129" i="8"/>
  <c r="FV129" i="8"/>
  <c r="FW129" i="8"/>
  <c r="FU130" i="8"/>
  <c r="FV130" i="8"/>
  <c r="FW130" i="8"/>
  <c r="FU131" i="8"/>
  <c r="FV131" i="8"/>
  <c r="FW131" i="8"/>
  <c r="FU132" i="8"/>
  <c r="FV132" i="8"/>
  <c r="FW132" i="8"/>
  <c r="FU133" i="8"/>
  <c r="FV133" i="8"/>
  <c r="FW133" i="8"/>
  <c r="FU134" i="8"/>
  <c r="FV134" i="8"/>
  <c r="FW134" i="8"/>
  <c r="FU135" i="8"/>
  <c r="FV135" i="8"/>
  <c r="FW135" i="8"/>
  <c r="FU136" i="8"/>
  <c r="FV136" i="8"/>
  <c r="FW136" i="8"/>
  <c r="FU137" i="8"/>
  <c r="FV137" i="8"/>
  <c r="FW137" i="8"/>
  <c r="FU138" i="8"/>
  <c r="FV138" i="8"/>
  <c r="FW138" i="8"/>
  <c r="FU139" i="8"/>
  <c r="FV139" i="8"/>
  <c r="FW139" i="8"/>
  <c r="FU140" i="8"/>
  <c r="FV140" i="8"/>
  <c r="FW140" i="8"/>
  <c r="FU141" i="8"/>
  <c r="FV141" i="8"/>
  <c r="FW141" i="8"/>
  <c r="FU142" i="8"/>
  <c r="FV142" i="8"/>
  <c r="FW142" i="8"/>
  <c r="FU143" i="8"/>
  <c r="FV143" i="8"/>
  <c r="FW143" i="8"/>
  <c r="FU144" i="8"/>
  <c r="FV144" i="8"/>
  <c r="FW144" i="8"/>
  <c r="FU145" i="8"/>
  <c r="FV145" i="8"/>
  <c r="FW145" i="8"/>
  <c r="FU146" i="8"/>
  <c r="FV146" i="8"/>
  <c r="FW146" i="8"/>
  <c r="FU147" i="8"/>
  <c r="FV147" i="8"/>
  <c r="FW147" i="8"/>
  <c r="FU148" i="8"/>
  <c r="FV148" i="8"/>
  <c r="FW148" i="8"/>
  <c r="FU149" i="8"/>
  <c r="FV149" i="8"/>
  <c r="FW149" i="8"/>
  <c r="FU150" i="8"/>
  <c r="FV150" i="8"/>
  <c r="FW150" i="8"/>
  <c r="FU151" i="8"/>
  <c r="FV151" i="8"/>
  <c r="FW151" i="8"/>
  <c r="FU152" i="8"/>
  <c r="FV152" i="8"/>
  <c r="FW152" i="8"/>
  <c r="FU153" i="8"/>
  <c r="FV153" i="8"/>
  <c r="FW153" i="8"/>
  <c r="FU154" i="8"/>
  <c r="FV154" i="8"/>
  <c r="FW154" i="8"/>
  <c r="FU155" i="8"/>
  <c r="FV155" i="8"/>
  <c r="FW155" i="8"/>
  <c r="FU156" i="8"/>
  <c r="FV156" i="8"/>
  <c r="FW156" i="8"/>
  <c r="FU157" i="8"/>
  <c r="FV157" i="8"/>
  <c r="FW157" i="8"/>
  <c r="FU158" i="8"/>
  <c r="FV158" i="8"/>
  <c r="FW158" i="8"/>
  <c r="FU159" i="8"/>
  <c r="FV159" i="8"/>
  <c r="FW159" i="8"/>
  <c r="FU160" i="8"/>
  <c r="FV160" i="8"/>
  <c r="FW160" i="8"/>
  <c r="FU161" i="8"/>
  <c r="FV161" i="8"/>
  <c r="FW161" i="8"/>
  <c r="FU162" i="8"/>
  <c r="FV162" i="8"/>
  <c r="FW162" i="8"/>
  <c r="FU163" i="8"/>
  <c r="FV163" i="8"/>
  <c r="FW163" i="8"/>
  <c r="FU164" i="8"/>
  <c r="FV164" i="8"/>
  <c r="FW164" i="8"/>
  <c r="FU165" i="8"/>
  <c r="FV165" i="8"/>
  <c r="FW165" i="8"/>
  <c r="FU166" i="8"/>
  <c r="FV166" i="8"/>
  <c r="FW166" i="8"/>
  <c r="FU167" i="8"/>
  <c r="FV167" i="8"/>
  <c r="FW167" i="8"/>
  <c r="FU168" i="8"/>
  <c r="FV168" i="8"/>
  <c r="FW168" i="8"/>
  <c r="FU169" i="8"/>
  <c r="FV169" i="8"/>
  <c r="FW169" i="8"/>
  <c r="FU170" i="8"/>
  <c r="FV170" i="8"/>
  <c r="FW170" i="8"/>
  <c r="FU171" i="8"/>
  <c r="FV171" i="8"/>
  <c r="FW171" i="8"/>
  <c r="FU172" i="8"/>
  <c r="FV172" i="8"/>
  <c r="FW172" i="8"/>
  <c r="FU173" i="8"/>
  <c r="FV173" i="8"/>
  <c r="FW173" i="8"/>
  <c r="FU174" i="8"/>
  <c r="FV174" i="8"/>
  <c r="FW174" i="8"/>
  <c r="FU175" i="8"/>
  <c r="FV175" i="8"/>
  <c r="FW175" i="8"/>
  <c r="FU176" i="8"/>
  <c r="FV176" i="8"/>
  <c r="FW176" i="8"/>
  <c r="FU177" i="8"/>
  <c r="FV177" i="8"/>
  <c r="FW177" i="8"/>
  <c r="FU178" i="8"/>
  <c r="FV178" i="8"/>
  <c r="FW178" i="8"/>
  <c r="FU179" i="8"/>
  <c r="FV179" i="8"/>
  <c r="FW179" i="8"/>
  <c r="FU180" i="8"/>
  <c r="FV180" i="8"/>
  <c r="FW180" i="8"/>
  <c r="FU181" i="8"/>
  <c r="FV181" i="8"/>
  <c r="FW181" i="8"/>
  <c r="FU182" i="8"/>
  <c r="FV182" i="8"/>
  <c r="FW182" i="8"/>
  <c r="FU183" i="8"/>
  <c r="FV183" i="8"/>
  <c r="FW183" i="8"/>
  <c r="FU184" i="8"/>
  <c r="FV184" i="8"/>
  <c r="FW184" i="8"/>
  <c r="FU185" i="8"/>
  <c r="FV185" i="8"/>
  <c r="FW185" i="8"/>
  <c r="FU186" i="8"/>
  <c r="FV186" i="8"/>
  <c r="FW186" i="8"/>
  <c r="FU187" i="8"/>
  <c r="FV187" i="8"/>
  <c r="FW187" i="8"/>
  <c r="FU188" i="8"/>
  <c r="FV188" i="8"/>
  <c r="FW188" i="8"/>
  <c r="FU189" i="8"/>
  <c r="FV189" i="8"/>
  <c r="FW189" i="8"/>
  <c r="FU190" i="8"/>
  <c r="FV190" i="8"/>
  <c r="FW190" i="8"/>
  <c r="FU191" i="8"/>
  <c r="FV191" i="8"/>
  <c r="FW191" i="8"/>
  <c r="FU192" i="8"/>
  <c r="FV192" i="8"/>
  <c r="FW192" i="8"/>
  <c r="FU193" i="8"/>
  <c r="FV193" i="8"/>
  <c r="FW193" i="8"/>
  <c r="FU194" i="8"/>
  <c r="FV194" i="8"/>
  <c r="FW194" i="8"/>
  <c r="FU195" i="8"/>
  <c r="FV195" i="8"/>
  <c r="FW195" i="8"/>
  <c r="FU196" i="8"/>
  <c r="FV196" i="8"/>
  <c r="FW196" i="8"/>
  <c r="FU197" i="8"/>
  <c r="FV197" i="8"/>
  <c r="FW197" i="8"/>
  <c r="FU198" i="8"/>
  <c r="FV198" i="8"/>
  <c r="FW198" i="8"/>
  <c r="FU199" i="8"/>
  <c r="FV199" i="8"/>
  <c r="FW199" i="8"/>
  <c r="FU200" i="8"/>
  <c r="FV200" i="8"/>
  <c r="FW200" i="8"/>
  <c r="FU201" i="8"/>
  <c r="FV201" i="8"/>
  <c r="FW201" i="8"/>
  <c r="FU202" i="8"/>
  <c r="FV202" i="8"/>
  <c r="FW202" i="8"/>
  <c r="FU203" i="8"/>
  <c r="FV203" i="8"/>
  <c r="FW203" i="8"/>
  <c r="FU204" i="8"/>
  <c r="FV204" i="8"/>
  <c r="FW204" i="8"/>
  <c r="FU205" i="8"/>
  <c r="FV205" i="8"/>
  <c r="FW205" i="8"/>
  <c r="FU206" i="8"/>
  <c r="FV206" i="8"/>
  <c r="FW206" i="8"/>
  <c r="FU207" i="8"/>
  <c r="FV207" i="8"/>
  <c r="FW207" i="8"/>
  <c r="FU208" i="8"/>
  <c r="FV208" i="8"/>
  <c r="FW208" i="8"/>
  <c r="FU209" i="8"/>
  <c r="FV209" i="8"/>
  <c r="FW209" i="8"/>
  <c r="FU210" i="8"/>
  <c r="FV210" i="8"/>
  <c r="FW210" i="8"/>
  <c r="FU211" i="8"/>
  <c r="FV211" i="8"/>
  <c r="FW211" i="8"/>
  <c r="FU212" i="8"/>
  <c r="FV212" i="8"/>
  <c r="FW212" i="8"/>
  <c r="FU213" i="8"/>
  <c r="FV213" i="8"/>
  <c r="FW213" i="8"/>
  <c r="FU214" i="8"/>
  <c r="FV214" i="8"/>
  <c r="FW214" i="8"/>
  <c r="FU215" i="8"/>
  <c r="FV215" i="8"/>
  <c r="FW215" i="8"/>
  <c r="FU216" i="8"/>
  <c r="FV216" i="8"/>
  <c r="FW216" i="8"/>
  <c r="FU217" i="8"/>
  <c r="FV217" i="8"/>
  <c r="FW217" i="8"/>
  <c r="FU218" i="8"/>
  <c r="FV218" i="8"/>
  <c r="FW218" i="8"/>
  <c r="FU219" i="8"/>
  <c r="FV219" i="8"/>
  <c r="FW219" i="8"/>
  <c r="FU220" i="8"/>
  <c r="FV220" i="8"/>
  <c r="FW220" i="8"/>
  <c r="FU221" i="8"/>
  <c r="FV221" i="8"/>
  <c r="FW221" i="8"/>
  <c r="FU222" i="8"/>
  <c r="FV222" i="8"/>
  <c r="FW222" i="8"/>
  <c r="FU223" i="8"/>
  <c r="FV223" i="8"/>
  <c r="FW223" i="8"/>
  <c r="FU224" i="8"/>
  <c r="FV224" i="8"/>
  <c r="FW224" i="8"/>
  <c r="FU225" i="8"/>
  <c r="FV225" i="8"/>
  <c r="FW225" i="8"/>
  <c r="FU226" i="8"/>
  <c r="FV226" i="8"/>
  <c r="FW226" i="8"/>
  <c r="FU227" i="8"/>
  <c r="FV227" i="8"/>
  <c r="FW227" i="8"/>
  <c r="FU228" i="8"/>
  <c r="FV228" i="8"/>
  <c r="FW228" i="8"/>
  <c r="FU229" i="8"/>
  <c r="FV229" i="8"/>
  <c r="FW229" i="8"/>
  <c r="FU230" i="8"/>
  <c r="FV230" i="8"/>
  <c r="FW230" i="8"/>
  <c r="FU231" i="8"/>
  <c r="FV231" i="8"/>
  <c r="FW231" i="8"/>
  <c r="FU232" i="8"/>
  <c r="FV232" i="8"/>
  <c r="FW232" i="8"/>
  <c r="FU233" i="8"/>
  <c r="FV233" i="8"/>
  <c r="FW233" i="8"/>
  <c r="FU234" i="8"/>
  <c r="FV234" i="8"/>
  <c r="FW234" i="8"/>
  <c r="FU235" i="8"/>
  <c r="FV235" i="8"/>
  <c r="FW235" i="8"/>
  <c r="FU236" i="8"/>
  <c r="FV236" i="8"/>
  <c r="FW236" i="8"/>
  <c r="FU237" i="8"/>
  <c r="FV237" i="8"/>
  <c r="FW237" i="8"/>
  <c r="FU238" i="8"/>
  <c r="FV238" i="8"/>
  <c r="FW238" i="8"/>
  <c r="FU239" i="8"/>
  <c r="FV239" i="8"/>
  <c r="FW239" i="8"/>
  <c r="FU240" i="8"/>
  <c r="FV240" i="8"/>
  <c r="FW240" i="8"/>
  <c r="FU241" i="8"/>
  <c r="FV241" i="8"/>
  <c r="FW241" i="8"/>
  <c r="FU242" i="8"/>
  <c r="FV242" i="8"/>
  <c r="FW242" i="8"/>
  <c r="FU243" i="8"/>
  <c r="FV243" i="8"/>
  <c r="FW243" i="8"/>
  <c r="FU244" i="8"/>
  <c r="FV244" i="8"/>
  <c r="FW244" i="8"/>
  <c r="FU245" i="8"/>
  <c r="FV245" i="8"/>
  <c r="FW245" i="8"/>
  <c r="FU246" i="8"/>
  <c r="FV246" i="8"/>
  <c r="FW246" i="8"/>
  <c r="FU247" i="8"/>
  <c r="FV247" i="8"/>
  <c r="FW247" i="8"/>
  <c r="FU248" i="8"/>
  <c r="FV248" i="8"/>
  <c r="FW248" i="8"/>
  <c r="FU249" i="8"/>
  <c r="FV249" i="8"/>
  <c r="FW249" i="8"/>
  <c r="FU250" i="8"/>
  <c r="FV250" i="8"/>
  <c r="FW250" i="8"/>
  <c r="FU251" i="8"/>
  <c r="FV251" i="8"/>
  <c r="FW251" i="8"/>
  <c r="FU252" i="8"/>
  <c r="FV252" i="8"/>
  <c r="FW252" i="8"/>
  <c r="FU253" i="8"/>
  <c r="FV253" i="8"/>
  <c r="FW253" i="8"/>
  <c r="FU254" i="8"/>
  <c r="FV254" i="8"/>
  <c r="FW254" i="8"/>
  <c r="FU255" i="8"/>
  <c r="FV255" i="8"/>
  <c r="FW255" i="8"/>
  <c r="FU256" i="8"/>
  <c r="FV256" i="8"/>
  <c r="FW256" i="8"/>
  <c r="FU257" i="8"/>
  <c r="FV257" i="8"/>
  <c r="FW257" i="8"/>
  <c r="FU258" i="8"/>
  <c r="FV258" i="8"/>
  <c r="FW258" i="8"/>
  <c r="FU259" i="8"/>
  <c r="FV259" i="8"/>
  <c r="FW259" i="8"/>
  <c r="FU260" i="8"/>
  <c r="FV260" i="8"/>
  <c r="FW260" i="8"/>
  <c r="FU261" i="8"/>
  <c r="FV261" i="8"/>
  <c r="FW261" i="8"/>
  <c r="FU262" i="8"/>
  <c r="FV262" i="8"/>
  <c r="FW262" i="8"/>
  <c r="FU263" i="8"/>
  <c r="FV263" i="8"/>
  <c r="FW263" i="8"/>
  <c r="FU264" i="8"/>
  <c r="FV264" i="8"/>
  <c r="FW264" i="8"/>
  <c r="FU265" i="8"/>
  <c r="FV265" i="8"/>
  <c r="FW265" i="8"/>
  <c r="FU266" i="8"/>
  <c r="FV266" i="8"/>
  <c r="FW266" i="8"/>
  <c r="FU267" i="8"/>
  <c r="FV267" i="8"/>
  <c r="FW267" i="8"/>
  <c r="FU268" i="8"/>
  <c r="FV268" i="8"/>
  <c r="FW268" i="8"/>
  <c r="FU269" i="8"/>
  <c r="FV269" i="8"/>
  <c r="FW269" i="8"/>
  <c r="FU270" i="8"/>
  <c r="FV270" i="8"/>
  <c r="FW270" i="8"/>
  <c r="FU271" i="8"/>
  <c r="FV271" i="8"/>
  <c r="FW271" i="8"/>
  <c r="FU272" i="8"/>
  <c r="FV272" i="8"/>
  <c r="FW272" i="8"/>
  <c r="FU273" i="8"/>
  <c r="FV273" i="8"/>
  <c r="FW273" i="8"/>
  <c r="FU274" i="8"/>
  <c r="FV274" i="8"/>
  <c r="FW274" i="8"/>
  <c r="FU275" i="8"/>
  <c r="FV275" i="8"/>
  <c r="FW275" i="8"/>
  <c r="FU276" i="8"/>
  <c r="FV276" i="8"/>
  <c r="FW276" i="8"/>
  <c r="FU277" i="8"/>
  <c r="FV277" i="8"/>
  <c r="FW277" i="8"/>
  <c r="FU278" i="8"/>
  <c r="FV278" i="8"/>
  <c r="FW278" i="8"/>
  <c r="FU279" i="8"/>
  <c r="FV279" i="8"/>
  <c r="FW279" i="8"/>
  <c r="FU280" i="8"/>
  <c r="FV280" i="8"/>
  <c r="FW280" i="8"/>
  <c r="FU281" i="8"/>
  <c r="FV281" i="8"/>
  <c r="FW281" i="8"/>
  <c r="FU282" i="8"/>
  <c r="FV282" i="8"/>
  <c r="FW282" i="8"/>
  <c r="FU283" i="8"/>
  <c r="FV283" i="8"/>
  <c r="FW283" i="8"/>
  <c r="FU284" i="8"/>
  <c r="FV284" i="8"/>
  <c r="FW284" i="8"/>
  <c r="FU285" i="8"/>
  <c r="FV285" i="8"/>
  <c r="FW285" i="8"/>
  <c r="FU286" i="8"/>
  <c r="FV286" i="8"/>
  <c r="FW286" i="8"/>
  <c r="FU287" i="8"/>
  <c r="FV287" i="8"/>
  <c r="FW287" i="8"/>
  <c r="FU288" i="8"/>
  <c r="FV288" i="8"/>
  <c r="FW288" i="8"/>
  <c r="FU289" i="8"/>
  <c r="FV289" i="8"/>
  <c r="FW289" i="8"/>
  <c r="FU290" i="8"/>
  <c r="FV290" i="8"/>
  <c r="FW290" i="8"/>
  <c r="FU291" i="8"/>
  <c r="FV291" i="8"/>
  <c r="FW291" i="8"/>
  <c r="FU292" i="8"/>
  <c r="FV292" i="8"/>
  <c r="FW292" i="8"/>
  <c r="FU293" i="8"/>
  <c r="FV293" i="8"/>
  <c r="FW293" i="8"/>
  <c r="FU294" i="8"/>
  <c r="FV294" i="8"/>
  <c r="FW294" i="8"/>
  <c r="FU295" i="8"/>
  <c r="FV295" i="8"/>
  <c r="FW295" i="8"/>
  <c r="FU296" i="8"/>
  <c r="FV296" i="8"/>
  <c r="FW296" i="8"/>
  <c r="FU297" i="8"/>
  <c r="FV297" i="8"/>
  <c r="FW297" i="8"/>
  <c r="FU298" i="8"/>
  <c r="FV298" i="8"/>
  <c r="FW298" i="8"/>
  <c r="FU299" i="8"/>
  <c r="FV299" i="8"/>
  <c r="FW299" i="8"/>
  <c r="FU300" i="8"/>
  <c r="FV300" i="8"/>
  <c r="FW300" i="8"/>
  <c r="FU301" i="8"/>
  <c r="FV301" i="8"/>
  <c r="FW301" i="8"/>
  <c r="FU302" i="8"/>
  <c r="FV302" i="8"/>
  <c r="FW302" i="8"/>
  <c r="FU303" i="8"/>
  <c r="FV303" i="8"/>
  <c r="FW303" i="8"/>
  <c r="FU304" i="8"/>
  <c r="FV304" i="8"/>
  <c r="FW304" i="8"/>
  <c r="FU305" i="8"/>
  <c r="FV305" i="8"/>
  <c r="FW305" i="8"/>
  <c r="FU306" i="8"/>
  <c r="FV306" i="8"/>
  <c r="FW306" i="8"/>
  <c r="FU307" i="8"/>
  <c r="FV307" i="8"/>
  <c r="FW307" i="8"/>
  <c r="FU308" i="8"/>
  <c r="FV308" i="8"/>
  <c r="FW308" i="8"/>
  <c r="FU309" i="8"/>
  <c r="FV309" i="8"/>
  <c r="FW309" i="8"/>
  <c r="FU310" i="8"/>
  <c r="FV310" i="8"/>
  <c r="FW310" i="8"/>
  <c r="FU311" i="8"/>
  <c r="FV311" i="8"/>
  <c r="FW311" i="8"/>
  <c r="FU312" i="8"/>
  <c r="FV312" i="8"/>
  <c r="FW312" i="8"/>
  <c r="FU313" i="8"/>
  <c r="FV313" i="8"/>
  <c r="FW313" i="8"/>
  <c r="FU314" i="8"/>
  <c r="FV314" i="8"/>
  <c r="FW314" i="8"/>
  <c r="FU315" i="8"/>
  <c r="FV315" i="8"/>
  <c r="FW315" i="8"/>
  <c r="FU316" i="8"/>
  <c r="FV316" i="8"/>
  <c r="FW316" i="8"/>
  <c r="FU317" i="8"/>
  <c r="FV317" i="8"/>
  <c r="FW317" i="8"/>
  <c r="FU318" i="8"/>
  <c r="FV318" i="8"/>
  <c r="FW318" i="8"/>
  <c r="FU319" i="8"/>
  <c r="FV319" i="8"/>
  <c r="FW319" i="8"/>
  <c r="FU320" i="8"/>
  <c r="FV320" i="8"/>
  <c r="FW320" i="8"/>
  <c r="FU321" i="8"/>
  <c r="FV321" i="8"/>
  <c r="FW321" i="8"/>
  <c r="FU322" i="8"/>
  <c r="FV322" i="8"/>
  <c r="FW322" i="8"/>
  <c r="FU323" i="8"/>
  <c r="FV323" i="8"/>
  <c r="FW323" i="8"/>
  <c r="FU324" i="8"/>
  <c r="FV324" i="8"/>
  <c r="FW324" i="8"/>
  <c r="FU325" i="8"/>
  <c r="FV325" i="8"/>
  <c r="FW325" i="8"/>
  <c r="FU326" i="8"/>
  <c r="FV326" i="8"/>
  <c r="FW326" i="8"/>
  <c r="FU327" i="8"/>
  <c r="FV327" i="8"/>
  <c r="FW327" i="8"/>
  <c r="FU328" i="8"/>
  <c r="FV328" i="8"/>
  <c r="FW328" i="8"/>
  <c r="FU329" i="8"/>
  <c r="FV329" i="8"/>
  <c r="FW329" i="8"/>
  <c r="FU330" i="8"/>
  <c r="FV330" i="8"/>
  <c r="FW330" i="8"/>
  <c r="FU331" i="8"/>
  <c r="FV331" i="8"/>
  <c r="FW331" i="8"/>
  <c r="FU332" i="8"/>
  <c r="FV332" i="8"/>
  <c r="FW332" i="8"/>
  <c r="FW7" i="8"/>
  <c r="FV7" i="8"/>
  <c r="FU7" i="8"/>
  <c r="FR8" i="8"/>
  <c r="FS8" i="8"/>
  <c r="FT8" i="8"/>
  <c r="FR9" i="8"/>
  <c r="FS9" i="8"/>
  <c r="FT9" i="8"/>
  <c r="FR10" i="8"/>
  <c r="FS10" i="8"/>
  <c r="FT10" i="8"/>
  <c r="FR11" i="8"/>
  <c r="FS11" i="8"/>
  <c r="FT11" i="8"/>
  <c r="FR12" i="8"/>
  <c r="FS12" i="8"/>
  <c r="FT12" i="8"/>
  <c r="FR13" i="8"/>
  <c r="FS13" i="8"/>
  <c r="FT13" i="8"/>
  <c r="FR14" i="8"/>
  <c r="FS14" i="8"/>
  <c r="FT14" i="8"/>
  <c r="FR15" i="8"/>
  <c r="FS15" i="8"/>
  <c r="FT15" i="8"/>
  <c r="FR16" i="8"/>
  <c r="FS16" i="8"/>
  <c r="FT16" i="8"/>
  <c r="FR17" i="8"/>
  <c r="FS17" i="8"/>
  <c r="FT17" i="8"/>
  <c r="FR18" i="8"/>
  <c r="FS18" i="8"/>
  <c r="FT18" i="8"/>
  <c r="FR19" i="8"/>
  <c r="FS19" i="8"/>
  <c r="FT19" i="8"/>
  <c r="FR20" i="8"/>
  <c r="FS20" i="8"/>
  <c r="FT20" i="8"/>
  <c r="FR21" i="8"/>
  <c r="FS21" i="8"/>
  <c r="FT21" i="8"/>
  <c r="FR22" i="8"/>
  <c r="FS22" i="8"/>
  <c r="FT22" i="8"/>
  <c r="FR23" i="8"/>
  <c r="FS23" i="8"/>
  <c r="FT23" i="8"/>
  <c r="FR24" i="8"/>
  <c r="FS24" i="8"/>
  <c r="FT24" i="8"/>
  <c r="FR25" i="8"/>
  <c r="FS25" i="8"/>
  <c r="FT25" i="8"/>
  <c r="FR26" i="8"/>
  <c r="FS26" i="8"/>
  <c r="FT26" i="8"/>
  <c r="FR27" i="8"/>
  <c r="FS27" i="8"/>
  <c r="FT27" i="8"/>
  <c r="FR28" i="8"/>
  <c r="FS28" i="8"/>
  <c r="FT28" i="8"/>
  <c r="FR29" i="8"/>
  <c r="FS29" i="8"/>
  <c r="FT29" i="8"/>
  <c r="FR30" i="8"/>
  <c r="FS30" i="8"/>
  <c r="FT30" i="8"/>
  <c r="FR31" i="8"/>
  <c r="FS31" i="8"/>
  <c r="FT31" i="8"/>
  <c r="FR32" i="8"/>
  <c r="FS32" i="8"/>
  <c r="FT32" i="8"/>
  <c r="FR33" i="8"/>
  <c r="FS33" i="8"/>
  <c r="FT33" i="8"/>
  <c r="FR34" i="8"/>
  <c r="FS34" i="8"/>
  <c r="FT34" i="8"/>
  <c r="FR35" i="8"/>
  <c r="FS35" i="8"/>
  <c r="FT35" i="8"/>
  <c r="FR36" i="8"/>
  <c r="FS36" i="8"/>
  <c r="FT36" i="8"/>
  <c r="FR37" i="8"/>
  <c r="FS37" i="8"/>
  <c r="FT37" i="8"/>
  <c r="FR38" i="8"/>
  <c r="FS38" i="8"/>
  <c r="FT38" i="8"/>
  <c r="FR39" i="8"/>
  <c r="FS39" i="8"/>
  <c r="FT39" i="8"/>
  <c r="FR40" i="8"/>
  <c r="FS40" i="8"/>
  <c r="FT40" i="8"/>
  <c r="FR41" i="8"/>
  <c r="FS41" i="8"/>
  <c r="FT41" i="8"/>
  <c r="FR42" i="8"/>
  <c r="FS42" i="8"/>
  <c r="FT42" i="8"/>
  <c r="FR43" i="8"/>
  <c r="FS43" i="8"/>
  <c r="FT43" i="8"/>
  <c r="FR44" i="8"/>
  <c r="FS44" i="8"/>
  <c r="FT44" i="8"/>
  <c r="FR45" i="8"/>
  <c r="FS45" i="8"/>
  <c r="FT45" i="8"/>
  <c r="FR46" i="8"/>
  <c r="FS46" i="8"/>
  <c r="FT46" i="8"/>
  <c r="FR47" i="8"/>
  <c r="FS47" i="8"/>
  <c r="FT47" i="8"/>
  <c r="FR48" i="8"/>
  <c r="FS48" i="8"/>
  <c r="FT48" i="8"/>
  <c r="FR49" i="8"/>
  <c r="FS49" i="8"/>
  <c r="FT49" i="8"/>
  <c r="FR50" i="8"/>
  <c r="FS50" i="8"/>
  <c r="FT50" i="8"/>
  <c r="FR51" i="8"/>
  <c r="FS51" i="8"/>
  <c r="FT51" i="8"/>
  <c r="FR52" i="8"/>
  <c r="FS52" i="8"/>
  <c r="FT52" i="8"/>
  <c r="FR53" i="8"/>
  <c r="FS53" i="8"/>
  <c r="FT53" i="8"/>
  <c r="FR54" i="8"/>
  <c r="FS54" i="8"/>
  <c r="FT54" i="8"/>
  <c r="FR55" i="8"/>
  <c r="FS55" i="8"/>
  <c r="FT55" i="8"/>
  <c r="FR56" i="8"/>
  <c r="FS56" i="8"/>
  <c r="FT56" i="8"/>
  <c r="FR57" i="8"/>
  <c r="FS57" i="8"/>
  <c r="FT57" i="8"/>
  <c r="FR58" i="8"/>
  <c r="FS58" i="8"/>
  <c r="FT58" i="8"/>
  <c r="FR59" i="8"/>
  <c r="FS59" i="8"/>
  <c r="FT59" i="8"/>
  <c r="FR60" i="8"/>
  <c r="FS60" i="8"/>
  <c r="FT60" i="8"/>
  <c r="FR61" i="8"/>
  <c r="FS61" i="8"/>
  <c r="FT61" i="8"/>
  <c r="FR62" i="8"/>
  <c r="FS62" i="8"/>
  <c r="FT62" i="8"/>
  <c r="FR63" i="8"/>
  <c r="FS63" i="8"/>
  <c r="FT63" i="8"/>
  <c r="FR64" i="8"/>
  <c r="FS64" i="8"/>
  <c r="FT64" i="8"/>
  <c r="FR65" i="8"/>
  <c r="FS65" i="8"/>
  <c r="FT65" i="8"/>
  <c r="FR66" i="8"/>
  <c r="FS66" i="8"/>
  <c r="FT66" i="8"/>
  <c r="FR67" i="8"/>
  <c r="FS67" i="8"/>
  <c r="FT67" i="8"/>
  <c r="FR68" i="8"/>
  <c r="FS68" i="8"/>
  <c r="FT68" i="8"/>
  <c r="FR69" i="8"/>
  <c r="FS69" i="8"/>
  <c r="FT69" i="8"/>
  <c r="FR70" i="8"/>
  <c r="FS70" i="8"/>
  <c r="FT70" i="8"/>
  <c r="FR71" i="8"/>
  <c r="FS71" i="8"/>
  <c r="FT71" i="8"/>
  <c r="FR72" i="8"/>
  <c r="FS72" i="8"/>
  <c r="FT72" i="8"/>
  <c r="FR73" i="8"/>
  <c r="FS73" i="8"/>
  <c r="FT73" i="8"/>
  <c r="FR74" i="8"/>
  <c r="FS74" i="8"/>
  <c r="FT74" i="8"/>
  <c r="FR75" i="8"/>
  <c r="FS75" i="8"/>
  <c r="FT75" i="8"/>
  <c r="FR76" i="8"/>
  <c r="FS76" i="8"/>
  <c r="FT76" i="8"/>
  <c r="FR77" i="8"/>
  <c r="FS77" i="8"/>
  <c r="FT77" i="8"/>
  <c r="FR78" i="8"/>
  <c r="FS78" i="8"/>
  <c r="FT78" i="8"/>
  <c r="FR79" i="8"/>
  <c r="FS79" i="8"/>
  <c r="FT79" i="8"/>
  <c r="FR80" i="8"/>
  <c r="FS80" i="8"/>
  <c r="FT80" i="8"/>
  <c r="FR81" i="8"/>
  <c r="FS81" i="8"/>
  <c r="FT81" i="8"/>
  <c r="FR82" i="8"/>
  <c r="FS82" i="8"/>
  <c r="FT82" i="8"/>
  <c r="FR83" i="8"/>
  <c r="FS83" i="8"/>
  <c r="FT83" i="8"/>
  <c r="FR84" i="8"/>
  <c r="FS84" i="8"/>
  <c r="FT84" i="8"/>
  <c r="FR85" i="8"/>
  <c r="FS85" i="8"/>
  <c r="FT85" i="8"/>
  <c r="FR86" i="8"/>
  <c r="FS86" i="8"/>
  <c r="FT86" i="8"/>
  <c r="FR87" i="8"/>
  <c r="FS87" i="8"/>
  <c r="FT87" i="8"/>
  <c r="FR88" i="8"/>
  <c r="FS88" i="8"/>
  <c r="FT88" i="8"/>
  <c r="FR89" i="8"/>
  <c r="FS89" i="8"/>
  <c r="FT89" i="8"/>
  <c r="FR90" i="8"/>
  <c r="FS90" i="8"/>
  <c r="FT90" i="8"/>
  <c r="FR91" i="8"/>
  <c r="FS91" i="8"/>
  <c r="FT91" i="8"/>
  <c r="FR92" i="8"/>
  <c r="FS92" i="8"/>
  <c r="FT92" i="8"/>
  <c r="FR93" i="8"/>
  <c r="FS93" i="8"/>
  <c r="FT93" i="8"/>
  <c r="FR94" i="8"/>
  <c r="FS94" i="8"/>
  <c r="FT94" i="8"/>
  <c r="FR95" i="8"/>
  <c r="FS95" i="8"/>
  <c r="FT95" i="8"/>
  <c r="FR96" i="8"/>
  <c r="FS96" i="8"/>
  <c r="FT96" i="8"/>
  <c r="FR97" i="8"/>
  <c r="FS97" i="8"/>
  <c r="FT97" i="8"/>
  <c r="FR98" i="8"/>
  <c r="FS98" i="8"/>
  <c r="FT98" i="8"/>
  <c r="FR99" i="8"/>
  <c r="FS99" i="8"/>
  <c r="FT99" i="8"/>
  <c r="FR100" i="8"/>
  <c r="FS100" i="8"/>
  <c r="FT100" i="8"/>
  <c r="FR101" i="8"/>
  <c r="FS101" i="8"/>
  <c r="FT101" i="8"/>
  <c r="FR102" i="8"/>
  <c r="FS102" i="8"/>
  <c r="FT102" i="8"/>
  <c r="FR103" i="8"/>
  <c r="FS103" i="8"/>
  <c r="FT103" i="8"/>
  <c r="FR104" i="8"/>
  <c r="FS104" i="8"/>
  <c r="FT104" i="8"/>
  <c r="FR105" i="8"/>
  <c r="FS105" i="8"/>
  <c r="FT105" i="8"/>
  <c r="FR106" i="8"/>
  <c r="FS106" i="8"/>
  <c r="FT106" i="8"/>
  <c r="FR107" i="8"/>
  <c r="FS107" i="8"/>
  <c r="FT107" i="8"/>
  <c r="FR108" i="8"/>
  <c r="FS108" i="8"/>
  <c r="FT108" i="8"/>
  <c r="FR109" i="8"/>
  <c r="FS109" i="8"/>
  <c r="FT109" i="8"/>
  <c r="FR110" i="8"/>
  <c r="FS110" i="8"/>
  <c r="FT110" i="8"/>
  <c r="FR111" i="8"/>
  <c r="FS111" i="8"/>
  <c r="FT111" i="8"/>
  <c r="FR112" i="8"/>
  <c r="FS112" i="8"/>
  <c r="FT112" i="8"/>
  <c r="FR113" i="8"/>
  <c r="FS113" i="8"/>
  <c r="FT113" i="8"/>
  <c r="FR114" i="8"/>
  <c r="FS114" i="8"/>
  <c r="FT114" i="8"/>
  <c r="FR115" i="8"/>
  <c r="FS115" i="8"/>
  <c r="FT115" i="8"/>
  <c r="FR116" i="8"/>
  <c r="FS116" i="8"/>
  <c r="FT116" i="8"/>
  <c r="FR117" i="8"/>
  <c r="FS117" i="8"/>
  <c r="FT117" i="8"/>
  <c r="FR118" i="8"/>
  <c r="FS118" i="8"/>
  <c r="FT118" i="8"/>
  <c r="FR119" i="8"/>
  <c r="FS119" i="8"/>
  <c r="FT119" i="8"/>
  <c r="FR120" i="8"/>
  <c r="FS120" i="8"/>
  <c r="FT120" i="8"/>
  <c r="FR121" i="8"/>
  <c r="FS121" i="8"/>
  <c r="FT121" i="8"/>
  <c r="FR122" i="8"/>
  <c r="FS122" i="8"/>
  <c r="FT122" i="8"/>
  <c r="FR123" i="8"/>
  <c r="FS123" i="8"/>
  <c r="FT123" i="8"/>
  <c r="FR124" i="8"/>
  <c r="FS124" i="8"/>
  <c r="FT124" i="8"/>
  <c r="FR125" i="8"/>
  <c r="FS125" i="8"/>
  <c r="FT125" i="8"/>
  <c r="FR126" i="8"/>
  <c r="FS126" i="8"/>
  <c r="FT126" i="8"/>
  <c r="FR127" i="8"/>
  <c r="FS127" i="8"/>
  <c r="FT127" i="8"/>
  <c r="FR128" i="8"/>
  <c r="FS128" i="8"/>
  <c r="FT128" i="8"/>
  <c r="FR129" i="8"/>
  <c r="FS129" i="8"/>
  <c r="FT129" i="8"/>
  <c r="FR130" i="8"/>
  <c r="FS130" i="8"/>
  <c r="FT130" i="8"/>
  <c r="FR131" i="8"/>
  <c r="FS131" i="8"/>
  <c r="FT131" i="8"/>
  <c r="FR132" i="8"/>
  <c r="FS132" i="8"/>
  <c r="FT132" i="8"/>
  <c r="FR133" i="8"/>
  <c r="FS133" i="8"/>
  <c r="FT133" i="8"/>
  <c r="FR134" i="8"/>
  <c r="FS134" i="8"/>
  <c r="FT134" i="8"/>
  <c r="FR135" i="8"/>
  <c r="FS135" i="8"/>
  <c r="FT135" i="8"/>
  <c r="FR136" i="8"/>
  <c r="FS136" i="8"/>
  <c r="FT136" i="8"/>
  <c r="FR137" i="8"/>
  <c r="FS137" i="8"/>
  <c r="FT137" i="8"/>
  <c r="FR138" i="8"/>
  <c r="FS138" i="8"/>
  <c r="FT138" i="8"/>
  <c r="FR139" i="8"/>
  <c r="FS139" i="8"/>
  <c r="FT139" i="8"/>
  <c r="FR140" i="8"/>
  <c r="FS140" i="8"/>
  <c r="FT140" i="8"/>
  <c r="FR141" i="8"/>
  <c r="FS141" i="8"/>
  <c r="FT141" i="8"/>
  <c r="FR142" i="8"/>
  <c r="FS142" i="8"/>
  <c r="FT142" i="8"/>
  <c r="FR143" i="8"/>
  <c r="FS143" i="8"/>
  <c r="FT143" i="8"/>
  <c r="FR144" i="8"/>
  <c r="FS144" i="8"/>
  <c r="FT144" i="8"/>
  <c r="FR145" i="8"/>
  <c r="FS145" i="8"/>
  <c r="FT145" i="8"/>
  <c r="FR146" i="8"/>
  <c r="FS146" i="8"/>
  <c r="FT146" i="8"/>
  <c r="FR147" i="8"/>
  <c r="FS147" i="8"/>
  <c r="FT147" i="8"/>
  <c r="FR148" i="8"/>
  <c r="FS148" i="8"/>
  <c r="FT148" i="8"/>
  <c r="FR149" i="8"/>
  <c r="FS149" i="8"/>
  <c r="FT149" i="8"/>
  <c r="FR150" i="8"/>
  <c r="FS150" i="8"/>
  <c r="FT150" i="8"/>
  <c r="FR151" i="8"/>
  <c r="FS151" i="8"/>
  <c r="FT151" i="8"/>
  <c r="FR152" i="8"/>
  <c r="FS152" i="8"/>
  <c r="FT152" i="8"/>
  <c r="FR153" i="8"/>
  <c r="FS153" i="8"/>
  <c r="FT153" i="8"/>
  <c r="FR154" i="8"/>
  <c r="FS154" i="8"/>
  <c r="FT154" i="8"/>
  <c r="FR155" i="8"/>
  <c r="FS155" i="8"/>
  <c r="FT155" i="8"/>
  <c r="FR156" i="8"/>
  <c r="FS156" i="8"/>
  <c r="FT156" i="8"/>
  <c r="FR157" i="8"/>
  <c r="FS157" i="8"/>
  <c r="FT157" i="8"/>
  <c r="FR158" i="8"/>
  <c r="FS158" i="8"/>
  <c r="FT158" i="8"/>
  <c r="FR159" i="8"/>
  <c r="FS159" i="8"/>
  <c r="FT159" i="8"/>
  <c r="FR160" i="8"/>
  <c r="FS160" i="8"/>
  <c r="FT160" i="8"/>
  <c r="FR161" i="8"/>
  <c r="FS161" i="8"/>
  <c r="FT161" i="8"/>
  <c r="FR162" i="8"/>
  <c r="FS162" i="8"/>
  <c r="FT162" i="8"/>
  <c r="FR163" i="8"/>
  <c r="FS163" i="8"/>
  <c r="FT163" i="8"/>
  <c r="FR164" i="8"/>
  <c r="FS164" i="8"/>
  <c r="FT164" i="8"/>
  <c r="FR165" i="8"/>
  <c r="FS165" i="8"/>
  <c r="FT165" i="8"/>
  <c r="FR166" i="8"/>
  <c r="FS166" i="8"/>
  <c r="FT166" i="8"/>
  <c r="FR167" i="8"/>
  <c r="FS167" i="8"/>
  <c r="FT167" i="8"/>
  <c r="FR168" i="8"/>
  <c r="FS168" i="8"/>
  <c r="FT168" i="8"/>
  <c r="FR169" i="8"/>
  <c r="FS169" i="8"/>
  <c r="FT169" i="8"/>
  <c r="FR170" i="8"/>
  <c r="FS170" i="8"/>
  <c r="FT170" i="8"/>
  <c r="FR171" i="8"/>
  <c r="FS171" i="8"/>
  <c r="FT171" i="8"/>
  <c r="FR172" i="8"/>
  <c r="FS172" i="8"/>
  <c r="FT172" i="8"/>
  <c r="FR173" i="8"/>
  <c r="FS173" i="8"/>
  <c r="FT173" i="8"/>
  <c r="FR174" i="8"/>
  <c r="FS174" i="8"/>
  <c r="FT174" i="8"/>
  <c r="FR175" i="8"/>
  <c r="FS175" i="8"/>
  <c r="FT175" i="8"/>
  <c r="FR176" i="8"/>
  <c r="FS176" i="8"/>
  <c r="FT176" i="8"/>
  <c r="FR177" i="8"/>
  <c r="FS177" i="8"/>
  <c r="FT177" i="8"/>
  <c r="FR178" i="8"/>
  <c r="FS178" i="8"/>
  <c r="FT178" i="8"/>
  <c r="FR179" i="8"/>
  <c r="FS179" i="8"/>
  <c r="FT179" i="8"/>
  <c r="FR180" i="8"/>
  <c r="FS180" i="8"/>
  <c r="FT180" i="8"/>
  <c r="FR181" i="8"/>
  <c r="FS181" i="8"/>
  <c r="FT181" i="8"/>
  <c r="FR182" i="8"/>
  <c r="FS182" i="8"/>
  <c r="FT182" i="8"/>
  <c r="FR183" i="8"/>
  <c r="FS183" i="8"/>
  <c r="FT183" i="8"/>
  <c r="FR184" i="8"/>
  <c r="FS184" i="8"/>
  <c r="FT184" i="8"/>
  <c r="FR185" i="8"/>
  <c r="FS185" i="8"/>
  <c r="FT185" i="8"/>
  <c r="FR186" i="8"/>
  <c r="FS186" i="8"/>
  <c r="FT186" i="8"/>
  <c r="FR187" i="8"/>
  <c r="FS187" i="8"/>
  <c r="FT187" i="8"/>
  <c r="FR188" i="8"/>
  <c r="FS188" i="8"/>
  <c r="FT188" i="8"/>
  <c r="FR189" i="8"/>
  <c r="FS189" i="8"/>
  <c r="FT189" i="8"/>
  <c r="FR190" i="8"/>
  <c r="FS190" i="8"/>
  <c r="FT190" i="8"/>
  <c r="FR191" i="8"/>
  <c r="FS191" i="8"/>
  <c r="FT191" i="8"/>
  <c r="FR192" i="8"/>
  <c r="FS192" i="8"/>
  <c r="FT192" i="8"/>
  <c r="FR193" i="8"/>
  <c r="FS193" i="8"/>
  <c r="FT193" i="8"/>
  <c r="FR194" i="8"/>
  <c r="FS194" i="8"/>
  <c r="FT194" i="8"/>
  <c r="FR195" i="8"/>
  <c r="FS195" i="8"/>
  <c r="FT195" i="8"/>
  <c r="FR196" i="8"/>
  <c r="FS196" i="8"/>
  <c r="FT196" i="8"/>
  <c r="FR197" i="8"/>
  <c r="FS197" i="8"/>
  <c r="FT197" i="8"/>
  <c r="FR198" i="8"/>
  <c r="FS198" i="8"/>
  <c r="FT198" i="8"/>
  <c r="FR199" i="8"/>
  <c r="FS199" i="8"/>
  <c r="FT199" i="8"/>
  <c r="FR200" i="8"/>
  <c r="FS200" i="8"/>
  <c r="FT200" i="8"/>
  <c r="FR201" i="8"/>
  <c r="FS201" i="8"/>
  <c r="FT201" i="8"/>
  <c r="FR202" i="8"/>
  <c r="FS202" i="8"/>
  <c r="FT202" i="8"/>
  <c r="FR203" i="8"/>
  <c r="FS203" i="8"/>
  <c r="FT203" i="8"/>
  <c r="FR204" i="8"/>
  <c r="FS204" i="8"/>
  <c r="FT204" i="8"/>
  <c r="FR205" i="8"/>
  <c r="FS205" i="8"/>
  <c r="FT205" i="8"/>
  <c r="FR206" i="8"/>
  <c r="FS206" i="8"/>
  <c r="FT206" i="8"/>
  <c r="FR207" i="8"/>
  <c r="FS207" i="8"/>
  <c r="FT207" i="8"/>
  <c r="FR208" i="8"/>
  <c r="FS208" i="8"/>
  <c r="FT208" i="8"/>
  <c r="FR209" i="8"/>
  <c r="FS209" i="8"/>
  <c r="FT209" i="8"/>
  <c r="FR210" i="8"/>
  <c r="FS210" i="8"/>
  <c r="FT210" i="8"/>
  <c r="FR211" i="8"/>
  <c r="FS211" i="8"/>
  <c r="FT211" i="8"/>
  <c r="FR212" i="8"/>
  <c r="FS212" i="8"/>
  <c r="FT212" i="8"/>
  <c r="FR213" i="8"/>
  <c r="FS213" i="8"/>
  <c r="FT213" i="8"/>
  <c r="FR214" i="8"/>
  <c r="FS214" i="8"/>
  <c r="FT214" i="8"/>
  <c r="FR215" i="8"/>
  <c r="FS215" i="8"/>
  <c r="FT215" i="8"/>
  <c r="FR216" i="8"/>
  <c r="FS216" i="8"/>
  <c r="FT216" i="8"/>
  <c r="FR217" i="8"/>
  <c r="FS217" i="8"/>
  <c r="FT217" i="8"/>
  <c r="FR218" i="8"/>
  <c r="FS218" i="8"/>
  <c r="FT218" i="8"/>
  <c r="FR219" i="8"/>
  <c r="FS219" i="8"/>
  <c r="FT219" i="8"/>
  <c r="FR220" i="8"/>
  <c r="FS220" i="8"/>
  <c r="FT220" i="8"/>
  <c r="FR221" i="8"/>
  <c r="FS221" i="8"/>
  <c r="FT221" i="8"/>
  <c r="FR222" i="8"/>
  <c r="FS222" i="8"/>
  <c r="FT222" i="8"/>
  <c r="FR223" i="8"/>
  <c r="FS223" i="8"/>
  <c r="FT223" i="8"/>
  <c r="FR224" i="8"/>
  <c r="FS224" i="8"/>
  <c r="FT224" i="8"/>
  <c r="FR225" i="8"/>
  <c r="FS225" i="8"/>
  <c r="FT225" i="8"/>
  <c r="FR226" i="8"/>
  <c r="FS226" i="8"/>
  <c r="FT226" i="8"/>
  <c r="FR227" i="8"/>
  <c r="FS227" i="8"/>
  <c r="FT227" i="8"/>
  <c r="FR228" i="8"/>
  <c r="FS228" i="8"/>
  <c r="FT228" i="8"/>
  <c r="FR229" i="8"/>
  <c r="FS229" i="8"/>
  <c r="FT229" i="8"/>
  <c r="FR230" i="8"/>
  <c r="FS230" i="8"/>
  <c r="FT230" i="8"/>
  <c r="FR231" i="8"/>
  <c r="FS231" i="8"/>
  <c r="FT231" i="8"/>
  <c r="FR232" i="8"/>
  <c r="FS232" i="8"/>
  <c r="FT232" i="8"/>
  <c r="FR233" i="8"/>
  <c r="FS233" i="8"/>
  <c r="FT233" i="8"/>
  <c r="FR234" i="8"/>
  <c r="FS234" i="8"/>
  <c r="FT234" i="8"/>
  <c r="FR235" i="8"/>
  <c r="FS235" i="8"/>
  <c r="FT235" i="8"/>
  <c r="FR236" i="8"/>
  <c r="FS236" i="8"/>
  <c r="FT236" i="8"/>
  <c r="FR237" i="8"/>
  <c r="FS237" i="8"/>
  <c r="FT237" i="8"/>
  <c r="FR238" i="8"/>
  <c r="FS238" i="8"/>
  <c r="FT238" i="8"/>
  <c r="FR239" i="8"/>
  <c r="FS239" i="8"/>
  <c r="FT239" i="8"/>
  <c r="FR240" i="8"/>
  <c r="FS240" i="8"/>
  <c r="FT240" i="8"/>
  <c r="FR241" i="8"/>
  <c r="FS241" i="8"/>
  <c r="FT241" i="8"/>
  <c r="FR242" i="8"/>
  <c r="FS242" i="8"/>
  <c r="FT242" i="8"/>
  <c r="FR243" i="8"/>
  <c r="FS243" i="8"/>
  <c r="FT243" i="8"/>
  <c r="FR244" i="8"/>
  <c r="FS244" i="8"/>
  <c r="FT244" i="8"/>
  <c r="FR245" i="8"/>
  <c r="FS245" i="8"/>
  <c r="FT245" i="8"/>
  <c r="FR246" i="8"/>
  <c r="FS246" i="8"/>
  <c r="FT246" i="8"/>
  <c r="FR247" i="8"/>
  <c r="FS247" i="8"/>
  <c r="FT247" i="8"/>
  <c r="FR248" i="8"/>
  <c r="FS248" i="8"/>
  <c r="FT248" i="8"/>
  <c r="FR249" i="8"/>
  <c r="FS249" i="8"/>
  <c r="FT249" i="8"/>
  <c r="FR250" i="8"/>
  <c r="FS250" i="8"/>
  <c r="FT250" i="8"/>
  <c r="FR251" i="8"/>
  <c r="FS251" i="8"/>
  <c r="FT251" i="8"/>
  <c r="FR252" i="8"/>
  <c r="FS252" i="8"/>
  <c r="FT252" i="8"/>
  <c r="FR253" i="8"/>
  <c r="FS253" i="8"/>
  <c r="FT253" i="8"/>
  <c r="FR254" i="8"/>
  <c r="FS254" i="8"/>
  <c r="FT254" i="8"/>
  <c r="FR255" i="8"/>
  <c r="FS255" i="8"/>
  <c r="FT255" i="8"/>
  <c r="FR256" i="8"/>
  <c r="FS256" i="8"/>
  <c r="FT256" i="8"/>
  <c r="FR257" i="8"/>
  <c r="FS257" i="8"/>
  <c r="FT257" i="8"/>
  <c r="FR258" i="8"/>
  <c r="FS258" i="8"/>
  <c r="FT258" i="8"/>
  <c r="FR259" i="8"/>
  <c r="FS259" i="8"/>
  <c r="FT259" i="8"/>
  <c r="FR260" i="8"/>
  <c r="FS260" i="8"/>
  <c r="FT260" i="8"/>
  <c r="FR261" i="8"/>
  <c r="FS261" i="8"/>
  <c r="FT261" i="8"/>
  <c r="FR262" i="8"/>
  <c r="FS262" i="8"/>
  <c r="FT262" i="8"/>
  <c r="FR263" i="8"/>
  <c r="FS263" i="8"/>
  <c r="FT263" i="8"/>
  <c r="FR264" i="8"/>
  <c r="FS264" i="8"/>
  <c r="FT264" i="8"/>
  <c r="FR265" i="8"/>
  <c r="FS265" i="8"/>
  <c r="FT265" i="8"/>
  <c r="FR266" i="8"/>
  <c r="FS266" i="8"/>
  <c r="FT266" i="8"/>
  <c r="FR267" i="8"/>
  <c r="FS267" i="8"/>
  <c r="FT267" i="8"/>
  <c r="FR268" i="8"/>
  <c r="FS268" i="8"/>
  <c r="FT268" i="8"/>
  <c r="FR269" i="8"/>
  <c r="FS269" i="8"/>
  <c r="FT269" i="8"/>
  <c r="FR270" i="8"/>
  <c r="FS270" i="8"/>
  <c r="FT270" i="8"/>
  <c r="FR271" i="8"/>
  <c r="FS271" i="8"/>
  <c r="FT271" i="8"/>
  <c r="FR272" i="8"/>
  <c r="FS272" i="8"/>
  <c r="FT272" i="8"/>
  <c r="FR273" i="8"/>
  <c r="FS273" i="8"/>
  <c r="FT273" i="8"/>
  <c r="FR274" i="8"/>
  <c r="FS274" i="8"/>
  <c r="FT274" i="8"/>
  <c r="FR275" i="8"/>
  <c r="FS275" i="8"/>
  <c r="FT275" i="8"/>
  <c r="FR276" i="8"/>
  <c r="FS276" i="8"/>
  <c r="FT276" i="8"/>
  <c r="FR277" i="8"/>
  <c r="FS277" i="8"/>
  <c r="FT277" i="8"/>
  <c r="FR278" i="8"/>
  <c r="FS278" i="8"/>
  <c r="FT278" i="8"/>
  <c r="FR279" i="8"/>
  <c r="FS279" i="8"/>
  <c r="FT279" i="8"/>
  <c r="FR280" i="8"/>
  <c r="FS280" i="8"/>
  <c r="FT280" i="8"/>
  <c r="FR281" i="8"/>
  <c r="FS281" i="8"/>
  <c r="FT281" i="8"/>
  <c r="FR282" i="8"/>
  <c r="FS282" i="8"/>
  <c r="FT282" i="8"/>
  <c r="FR283" i="8"/>
  <c r="FS283" i="8"/>
  <c r="FT283" i="8"/>
  <c r="FR284" i="8"/>
  <c r="FS284" i="8"/>
  <c r="FT284" i="8"/>
  <c r="FR285" i="8"/>
  <c r="FS285" i="8"/>
  <c r="FT285" i="8"/>
  <c r="FR286" i="8"/>
  <c r="FS286" i="8"/>
  <c r="FT286" i="8"/>
  <c r="FR287" i="8"/>
  <c r="FS287" i="8"/>
  <c r="FT287" i="8"/>
  <c r="FR288" i="8"/>
  <c r="FS288" i="8"/>
  <c r="FT288" i="8"/>
  <c r="FR289" i="8"/>
  <c r="FS289" i="8"/>
  <c r="FT289" i="8"/>
  <c r="FR290" i="8"/>
  <c r="FS290" i="8"/>
  <c r="FT290" i="8"/>
  <c r="FR291" i="8"/>
  <c r="FS291" i="8"/>
  <c r="FT291" i="8"/>
  <c r="FR292" i="8"/>
  <c r="FS292" i="8"/>
  <c r="FT292" i="8"/>
  <c r="FR293" i="8"/>
  <c r="FS293" i="8"/>
  <c r="FT293" i="8"/>
  <c r="FR294" i="8"/>
  <c r="FS294" i="8"/>
  <c r="FT294" i="8"/>
  <c r="FR295" i="8"/>
  <c r="FS295" i="8"/>
  <c r="FT295" i="8"/>
  <c r="FR296" i="8"/>
  <c r="FS296" i="8"/>
  <c r="FT296" i="8"/>
  <c r="FR297" i="8"/>
  <c r="FS297" i="8"/>
  <c r="FT297" i="8"/>
  <c r="FR298" i="8"/>
  <c r="FS298" i="8"/>
  <c r="FT298" i="8"/>
  <c r="FR299" i="8"/>
  <c r="FS299" i="8"/>
  <c r="FT299" i="8"/>
  <c r="FR300" i="8"/>
  <c r="FS300" i="8"/>
  <c r="FT300" i="8"/>
  <c r="FR301" i="8"/>
  <c r="FS301" i="8"/>
  <c r="FT301" i="8"/>
  <c r="FR302" i="8"/>
  <c r="FS302" i="8"/>
  <c r="FT302" i="8"/>
  <c r="FR303" i="8"/>
  <c r="FS303" i="8"/>
  <c r="FT303" i="8"/>
  <c r="FR304" i="8"/>
  <c r="FS304" i="8"/>
  <c r="FT304" i="8"/>
  <c r="FR305" i="8"/>
  <c r="FS305" i="8"/>
  <c r="FT305" i="8"/>
  <c r="FR306" i="8"/>
  <c r="FS306" i="8"/>
  <c r="FT306" i="8"/>
  <c r="FR307" i="8"/>
  <c r="FS307" i="8"/>
  <c r="FT307" i="8"/>
  <c r="FR308" i="8"/>
  <c r="FS308" i="8"/>
  <c r="FT308" i="8"/>
  <c r="FR309" i="8"/>
  <c r="FS309" i="8"/>
  <c r="FT309" i="8"/>
  <c r="FR310" i="8"/>
  <c r="FS310" i="8"/>
  <c r="FT310" i="8"/>
  <c r="FR311" i="8"/>
  <c r="FS311" i="8"/>
  <c r="FT311" i="8"/>
  <c r="FR312" i="8"/>
  <c r="FS312" i="8"/>
  <c r="FT312" i="8"/>
  <c r="FR313" i="8"/>
  <c r="FS313" i="8"/>
  <c r="FT313" i="8"/>
  <c r="FR314" i="8"/>
  <c r="FS314" i="8"/>
  <c r="FT314" i="8"/>
  <c r="FR315" i="8"/>
  <c r="FS315" i="8"/>
  <c r="FT315" i="8"/>
  <c r="FR316" i="8"/>
  <c r="FS316" i="8"/>
  <c r="FT316" i="8"/>
  <c r="FR317" i="8"/>
  <c r="FS317" i="8"/>
  <c r="FT317" i="8"/>
  <c r="FR318" i="8"/>
  <c r="FS318" i="8"/>
  <c r="FT318" i="8"/>
  <c r="FR319" i="8"/>
  <c r="FS319" i="8"/>
  <c r="FT319" i="8"/>
  <c r="FR320" i="8"/>
  <c r="FS320" i="8"/>
  <c r="FT320" i="8"/>
  <c r="FR321" i="8"/>
  <c r="FS321" i="8"/>
  <c r="FT321" i="8"/>
  <c r="FR322" i="8"/>
  <c r="FS322" i="8"/>
  <c r="FT322" i="8"/>
  <c r="FR323" i="8"/>
  <c r="FS323" i="8"/>
  <c r="FT323" i="8"/>
  <c r="FR324" i="8"/>
  <c r="FS324" i="8"/>
  <c r="FT324" i="8"/>
  <c r="FR325" i="8"/>
  <c r="FS325" i="8"/>
  <c r="FT325" i="8"/>
  <c r="FR326" i="8"/>
  <c r="FS326" i="8"/>
  <c r="FT326" i="8"/>
  <c r="FR327" i="8"/>
  <c r="FS327" i="8"/>
  <c r="FT327" i="8"/>
  <c r="FR328" i="8"/>
  <c r="FS328" i="8"/>
  <c r="FT328" i="8"/>
  <c r="FR329" i="8"/>
  <c r="FS329" i="8"/>
  <c r="FT329" i="8"/>
  <c r="FR330" i="8"/>
  <c r="FS330" i="8"/>
  <c r="FT330" i="8"/>
  <c r="FR331" i="8"/>
  <c r="FS331" i="8"/>
  <c r="FT331" i="8"/>
  <c r="FR332" i="8"/>
  <c r="FS332" i="8"/>
  <c r="FT332" i="8"/>
  <c r="FT7" i="8"/>
  <c r="FS7" i="8"/>
  <c r="FR7" i="8"/>
  <c r="FO8" i="8"/>
  <c r="FP8" i="8"/>
  <c r="FQ8" i="8"/>
  <c r="FO9" i="8"/>
  <c r="FP9" i="8"/>
  <c r="FQ9" i="8"/>
  <c r="FO10" i="8"/>
  <c r="FP10" i="8"/>
  <c r="FQ10" i="8"/>
  <c r="FO11" i="8"/>
  <c r="FP11" i="8"/>
  <c r="FQ11" i="8"/>
  <c r="FO12" i="8"/>
  <c r="FP12" i="8"/>
  <c r="FQ12" i="8"/>
  <c r="FO13" i="8"/>
  <c r="FP13" i="8"/>
  <c r="FQ13" i="8"/>
  <c r="FO14" i="8"/>
  <c r="FP14" i="8"/>
  <c r="FQ14" i="8"/>
  <c r="FO15" i="8"/>
  <c r="FP15" i="8"/>
  <c r="FQ15" i="8"/>
  <c r="FO16" i="8"/>
  <c r="FP16" i="8"/>
  <c r="FQ16" i="8"/>
  <c r="FO17" i="8"/>
  <c r="FP17" i="8"/>
  <c r="FQ17" i="8"/>
  <c r="FO18" i="8"/>
  <c r="FP18" i="8"/>
  <c r="FQ18" i="8"/>
  <c r="FO19" i="8"/>
  <c r="FP19" i="8"/>
  <c r="FQ19" i="8"/>
  <c r="FO20" i="8"/>
  <c r="FP20" i="8"/>
  <c r="FQ20" i="8"/>
  <c r="FO21" i="8"/>
  <c r="FP21" i="8"/>
  <c r="FQ21" i="8"/>
  <c r="FO22" i="8"/>
  <c r="FP22" i="8"/>
  <c r="FQ22" i="8"/>
  <c r="FO23" i="8"/>
  <c r="FP23" i="8"/>
  <c r="FQ23" i="8"/>
  <c r="FO24" i="8"/>
  <c r="FP24" i="8"/>
  <c r="FQ24" i="8"/>
  <c r="FO25" i="8"/>
  <c r="FP25" i="8"/>
  <c r="FQ25" i="8"/>
  <c r="FO26" i="8"/>
  <c r="FP26" i="8"/>
  <c r="FQ26" i="8"/>
  <c r="FO27" i="8"/>
  <c r="FP27" i="8"/>
  <c r="FQ27" i="8"/>
  <c r="FO28" i="8"/>
  <c r="FP28" i="8"/>
  <c r="FQ28" i="8"/>
  <c r="FO29" i="8"/>
  <c r="FP29" i="8"/>
  <c r="FQ29" i="8"/>
  <c r="FO30" i="8"/>
  <c r="FP30" i="8"/>
  <c r="FQ30" i="8"/>
  <c r="FO31" i="8"/>
  <c r="FP31" i="8"/>
  <c r="FQ31" i="8"/>
  <c r="FO32" i="8"/>
  <c r="FP32" i="8"/>
  <c r="FQ32" i="8"/>
  <c r="FO33" i="8"/>
  <c r="FP33" i="8"/>
  <c r="FQ33" i="8"/>
  <c r="FO34" i="8"/>
  <c r="FP34" i="8"/>
  <c r="FQ34" i="8"/>
  <c r="FO35" i="8"/>
  <c r="FP35" i="8"/>
  <c r="FQ35" i="8"/>
  <c r="FO36" i="8"/>
  <c r="FP36" i="8"/>
  <c r="FQ36" i="8"/>
  <c r="FO37" i="8"/>
  <c r="FP37" i="8"/>
  <c r="FQ37" i="8"/>
  <c r="FO38" i="8"/>
  <c r="FP38" i="8"/>
  <c r="FQ38" i="8"/>
  <c r="FO39" i="8"/>
  <c r="FP39" i="8"/>
  <c r="FQ39" i="8"/>
  <c r="FO40" i="8"/>
  <c r="FP40" i="8"/>
  <c r="FQ40" i="8"/>
  <c r="FO41" i="8"/>
  <c r="FP41" i="8"/>
  <c r="FQ41" i="8"/>
  <c r="FO42" i="8"/>
  <c r="FP42" i="8"/>
  <c r="FQ42" i="8"/>
  <c r="FO43" i="8"/>
  <c r="FP43" i="8"/>
  <c r="FQ43" i="8"/>
  <c r="FO44" i="8"/>
  <c r="FP44" i="8"/>
  <c r="FQ44" i="8"/>
  <c r="FO45" i="8"/>
  <c r="FP45" i="8"/>
  <c r="FQ45" i="8"/>
  <c r="FO46" i="8"/>
  <c r="FP46" i="8"/>
  <c r="FQ46" i="8"/>
  <c r="FO47" i="8"/>
  <c r="FP47" i="8"/>
  <c r="FQ47" i="8"/>
  <c r="FO48" i="8"/>
  <c r="FP48" i="8"/>
  <c r="FQ48" i="8"/>
  <c r="FO49" i="8"/>
  <c r="FP49" i="8"/>
  <c r="FQ49" i="8"/>
  <c r="FO50" i="8"/>
  <c r="FP50" i="8"/>
  <c r="FQ50" i="8"/>
  <c r="FO51" i="8"/>
  <c r="FP51" i="8"/>
  <c r="FQ51" i="8"/>
  <c r="FO52" i="8"/>
  <c r="FP52" i="8"/>
  <c r="FQ52" i="8"/>
  <c r="FO53" i="8"/>
  <c r="FP53" i="8"/>
  <c r="FQ53" i="8"/>
  <c r="FO54" i="8"/>
  <c r="FP54" i="8"/>
  <c r="FQ54" i="8"/>
  <c r="FO55" i="8"/>
  <c r="FP55" i="8"/>
  <c r="FQ55" i="8"/>
  <c r="FO56" i="8"/>
  <c r="FP56" i="8"/>
  <c r="FQ56" i="8"/>
  <c r="FO57" i="8"/>
  <c r="FP57" i="8"/>
  <c r="FQ57" i="8"/>
  <c r="FO58" i="8"/>
  <c r="FP58" i="8"/>
  <c r="FQ58" i="8"/>
  <c r="FO59" i="8"/>
  <c r="FP59" i="8"/>
  <c r="FQ59" i="8"/>
  <c r="FO60" i="8"/>
  <c r="FP60" i="8"/>
  <c r="FQ60" i="8"/>
  <c r="FO61" i="8"/>
  <c r="FP61" i="8"/>
  <c r="FQ61" i="8"/>
  <c r="FO62" i="8"/>
  <c r="FP62" i="8"/>
  <c r="FQ62" i="8"/>
  <c r="FO63" i="8"/>
  <c r="FP63" i="8"/>
  <c r="FQ63" i="8"/>
  <c r="FO64" i="8"/>
  <c r="FP64" i="8"/>
  <c r="FQ64" i="8"/>
  <c r="FO65" i="8"/>
  <c r="FP65" i="8"/>
  <c r="FQ65" i="8"/>
  <c r="FO66" i="8"/>
  <c r="FP66" i="8"/>
  <c r="FQ66" i="8"/>
  <c r="FO67" i="8"/>
  <c r="FP67" i="8"/>
  <c r="FQ67" i="8"/>
  <c r="FO68" i="8"/>
  <c r="FP68" i="8"/>
  <c r="FQ68" i="8"/>
  <c r="FO69" i="8"/>
  <c r="FP69" i="8"/>
  <c r="FQ69" i="8"/>
  <c r="FO70" i="8"/>
  <c r="FP70" i="8"/>
  <c r="FQ70" i="8"/>
  <c r="FO71" i="8"/>
  <c r="FP71" i="8"/>
  <c r="FQ71" i="8"/>
  <c r="FO72" i="8"/>
  <c r="FP72" i="8"/>
  <c r="FQ72" i="8"/>
  <c r="FO73" i="8"/>
  <c r="FP73" i="8"/>
  <c r="FQ73" i="8"/>
  <c r="FO74" i="8"/>
  <c r="FP74" i="8"/>
  <c r="FQ74" i="8"/>
  <c r="FO75" i="8"/>
  <c r="FP75" i="8"/>
  <c r="FQ75" i="8"/>
  <c r="FO76" i="8"/>
  <c r="FP76" i="8"/>
  <c r="FQ76" i="8"/>
  <c r="FO77" i="8"/>
  <c r="FP77" i="8"/>
  <c r="FQ77" i="8"/>
  <c r="FO78" i="8"/>
  <c r="FP78" i="8"/>
  <c r="FQ78" i="8"/>
  <c r="FO79" i="8"/>
  <c r="FP79" i="8"/>
  <c r="FQ79" i="8"/>
  <c r="FO80" i="8"/>
  <c r="FP80" i="8"/>
  <c r="FQ80" i="8"/>
  <c r="FO81" i="8"/>
  <c r="FP81" i="8"/>
  <c r="FQ81" i="8"/>
  <c r="FO82" i="8"/>
  <c r="FP82" i="8"/>
  <c r="FQ82" i="8"/>
  <c r="FO83" i="8"/>
  <c r="FP83" i="8"/>
  <c r="FQ83" i="8"/>
  <c r="FO84" i="8"/>
  <c r="FP84" i="8"/>
  <c r="FQ84" i="8"/>
  <c r="FO85" i="8"/>
  <c r="FP85" i="8"/>
  <c r="FQ85" i="8"/>
  <c r="FO86" i="8"/>
  <c r="FP86" i="8"/>
  <c r="FQ86" i="8"/>
  <c r="FO87" i="8"/>
  <c r="FP87" i="8"/>
  <c r="FQ87" i="8"/>
  <c r="FO88" i="8"/>
  <c r="FP88" i="8"/>
  <c r="FQ88" i="8"/>
  <c r="FO89" i="8"/>
  <c r="FP89" i="8"/>
  <c r="FQ89" i="8"/>
  <c r="FO90" i="8"/>
  <c r="FP90" i="8"/>
  <c r="FQ90" i="8"/>
  <c r="FO91" i="8"/>
  <c r="FP91" i="8"/>
  <c r="FQ91" i="8"/>
  <c r="FO92" i="8"/>
  <c r="FP92" i="8"/>
  <c r="FQ92" i="8"/>
  <c r="FO93" i="8"/>
  <c r="FP93" i="8"/>
  <c r="FQ93" i="8"/>
  <c r="FO94" i="8"/>
  <c r="FP94" i="8"/>
  <c r="FQ94" i="8"/>
  <c r="FO95" i="8"/>
  <c r="FP95" i="8"/>
  <c r="FQ95" i="8"/>
  <c r="FO96" i="8"/>
  <c r="FP96" i="8"/>
  <c r="FQ96" i="8"/>
  <c r="FO97" i="8"/>
  <c r="FP97" i="8"/>
  <c r="FQ97" i="8"/>
  <c r="FO98" i="8"/>
  <c r="FP98" i="8"/>
  <c r="FQ98" i="8"/>
  <c r="FO99" i="8"/>
  <c r="FP99" i="8"/>
  <c r="FQ99" i="8"/>
  <c r="FO100" i="8"/>
  <c r="FP100" i="8"/>
  <c r="FQ100" i="8"/>
  <c r="FO101" i="8"/>
  <c r="FP101" i="8"/>
  <c r="FQ101" i="8"/>
  <c r="FO102" i="8"/>
  <c r="FP102" i="8"/>
  <c r="FQ102" i="8"/>
  <c r="FO103" i="8"/>
  <c r="FP103" i="8"/>
  <c r="FQ103" i="8"/>
  <c r="FO104" i="8"/>
  <c r="FP104" i="8"/>
  <c r="FQ104" i="8"/>
  <c r="FO105" i="8"/>
  <c r="FP105" i="8"/>
  <c r="FQ105" i="8"/>
  <c r="FO106" i="8"/>
  <c r="FP106" i="8"/>
  <c r="FQ106" i="8"/>
  <c r="FO107" i="8"/>
  <c r="FP107" i="8"/>
  <c r="FQ107" i="8"/>
  <c r="FO108" i="8"/>
  <c r="FP108" i="8"/>
  <c r="FQ108" i="8"/>
  <c r="FO109" i="8"/>
  <c r="FP109" i="8"/>
  <c r="FQ109" i="8"/>
  <c r="FO110" i="8"/>
  <c r="FP110" i="8"/>
  <c r="FQ110" i="8"/>
  <c r="FO111" i="8"/>
  <c r="FP111" i="8"/>
  <c r="FQ111" i="8"/>
  <c r="FO112" i="8"/>
  <c r="FP112" i="8"/>
  <c r="FQ112" i="8"/>
  <c r="FO113" i="8"/>
  <c r="FP113" i="8"/>
  <c r="FQ113" i="8"/>
  <c r="FO114" i="8"/>
  <c r="FP114" i="8"/>
  <c r="FQ114" i="8"/>
  <c r="FO115" i="8"/>
  <c r="FP115" i="8"/>
  <c r="FQ115" i="8"/>
  <c r="FO116" i="8"/>
  <c r="FP116" i="8"/>
  <c r="FQ116" i="8"/>
  <c r="FO117" i="8"/>
  <c r="FP117" i="8"/>
  <c r="FQ117" i="8"/>
  <c r="FO118" i="8"/>
  <c r="FP118" i="8"/>
  <c r="FQ118" i="8"/>
  <c r="FO119" i="8"/>
  <c r="FP119" i="8"/>
  <c r="FQ119" i="8"/>
  <c r="FO120" i="8"/>
  <c r="FP120" i="8"/>
  <c r="FQ120" i="8"/>
  <c r="FO121" i="8"/>
  <c r="FP121" i="8"/>
  <c r="FQ121" i="8"/>
  <c r="FO122" i="8"/>
  <c r="FP122" i="8"/>
  <c r="FQ122" i="8"/>
  <c r="FO123" i="8"/>
  <c r="FP123" i="8"/>
  <c r="FQ123" i="8"/>
  <c r="FO124" i="8"/>
  <c r="FP124" i="8"/>
  <c r="FQ124" i="8"/>
  <c r="FO125" i="8"/>
  <c r="FP125" i="8"/>
  <c r="FQ125" i="8"/>
  <c r="FO126" i="8"/>
  <c r="FP126" i="8"/>
  <c r="FQ126" i="8"/>
  <c r="FO127" i="8"/>
  <c r="FP127" i="8"/>
  <c r="FQ127" i="8"/>
  <c r="FO128" i="8"/>
  <c r="FP128" i="8"/>
  <c r="FQ128" i="8"/>
  <c r="FO129" i="8"/>
  <c r="FP129" i="8"/>
  <c r="FQ129" i="8"/>
  <c r="FO130" i="8"/>
  <c r="FP130" i="8"/>
  <c r="FQ130" i="8"/>
  <c r="FO131" i="8"/>
  <c r="FP131" i="8"/>
  <c r="FQ131" i="8"/>
  <c r="FO132" i="8"/>
  <c r="FP132" i="8"/>
  <c r="FQ132" i="8"/>
  <c r="FO133" i="8"/>
  <c r="FP133" i="8"/>
  <c r="FQ133" i="8"/>
  <c r="FO134" i="8"/>
  <c r="FP134" i="8"/>
  <c r="FQ134" i="8"/>
  <c r="FO135" i="8"/>
  <c r="FP135" i="8"/>
  <c r="FQ135" i="8"/>
  <c r="FO136" i="8"/>
  <c r="FP136" i="8"/>
  <c r="FQ136" i="8"/>
  <c r="FO137" i="8"/>
  <c r="FP137" i="8"/>
  <c r="FQ137" i="8"/>
  <c r="FO138" i="8"/>
  <c r="FP138" i="8"/>
  <c r="FQ138" i="8"/>
  <c r="FO139" i="8"/>
  <c r="FP139" i="8"/>
  <c r="FQ139" i="8"/>
  <c r="FO140" i="8"/>
  <c r="FP140" i="8"/>
  <c r="FQ140" i="8"/>
  <c r="FO141" i="8"/>
  <c r="FP141" i="8"/>
  <c r="FQ141" i="8"/>
  <c r="FO142" i="8"/>
  <c r="FP142" i="8"/>
  <c r="FQ142" i="8"/>
  <c r="FO143" i="8"/>
  <c r="FP143" i="8"/>
  <c r="FQ143" i="8"/>
  <c r="FO144" i="8"/>
  <c r="FP144" i="8"/>
  <c r="FQ144" i="8"/>
  <c r="FO145" i="8"/>
  <c r="FP145" i="8"/>
  <c r="FQ145" i="8"/>
  <c r="FO146" i="8"/>
  <c r="FP146" i="8"/>
  <c r="FQ146" i="8"/>
  <c r="FO147" i="8"/>
  <c r="FP147" i="8"/>
  <c r="FQ147" i="8"/>
  <c r="FO148" i="8"/>
  <c r="FP148" i="8"/>
  <c r="FQ148" i="8"/>
  <c r="FO149" i="8"/>
  <c r="FP149" i="8"/>
  <c r="FQ149" i="8"/>
  <c r="FO150" i="8"/>
  <c r="FP150" i="8"/>
  <c r="FQ150" i="8"/>
  <c r="FO151" i="8"/>
  <c r="FP151" i="8"/>
  <c r="FQ151" i="8"/>
  <c r="FO152" i="8"/>
  <c r="FP152" i="8"/>
  <c r="FQ152" i="8"/>
  <c r="FO153" i="8"/>
  <c r="FP153" i="8"/>
  <c r="FQ153" i="8"/>
  <c r="FO154" i="8"/>
  <c r="FP154" i="8"/>
  <c r="FQ154" i="8"/>
  <c r="FO155" i="8"/>
  <c r="FP155" i="8"/>
  <c r="FQ155" i="8"/>
  <c r="FO156" i="8"/>
  <c r="FP156" i="8"/>
  <c r="FQ156" i="8"/>
  <c r="FO157" i="8"/>
  <c r="FP157" i="8"/>
  <c r="FQ157" i="8"/>
  <c r="FO158" i="8"/>
  <c r="FP158" i="8"/>
  <c r="FQ158" i="8"/>
  <c r="FO159" i="8"/>
  <c r="FP159" i="8"/>
  <c r="FQ159" i="8"/>
  <c r="FO160" i="8"/>
  <c r="FP160" i="8"/>
  <c r="FQ160" i="8"/>
  <c r="FO161" i="8"/>
  <c r="FP161" i="8"/>
  <c r="FQ161" i="8"/>
  <c r="FO162" i="8"/>
  <c r="FP162" i="8"/>
  <c r="FQ162" i="8"/>
  <c r="FO163" i="8"/>
  <c r="FP163" i="8"/>
  <c r="FQ163" i="8"/>
  <c r="FO164" i="8"/>
  <c r="FP164" i="8"/>
  <c r="FQ164" i="8"/>
  <c r="FO165" i="8"/>
  <c r="FP165" i="8"/>
  <c r="FQ165" i="8"/>
  <c r="FO166" i="8"/>
  <c r="FP166" i="8"/>
  <c r="FQ166" i="8"/>
  <c r="FO167" i="8"/>
  <c r="FP167" i="8"/>
  <c r="FQ167" i="8"/>
  <c r="FO168" i="8"/>
  <c r="FP168" i="8"/>
  <c r="FQ168" i="8"/>
  <c r="FO169" i="8"/>
  <c r="FP169" i="8"/>
  <c r="FQ169" i="8"/>
  <c r="FO170" i="8"/>
  <c r="FP170" i="8"/>
  <c r="FQ170" i="8"/>
  <c r="FO171" i="8"/>
  <c r="FP171" i="8"/>
  <c r="FQ171" i="8"/>
  <c r="FO172" i="8"/>
  <c r="FP172" i="8"/>
  <c r="FQ172" i="8"/>
  <c r="FO173" i="8"/>
  <c r="FP173" i="8"/>
  <c r="FQ173" i="8"/>
  <c r="FO174" i="8"/>
  <c r="FP174" i="8"/>
  <c r="FQ174" i="8"/>
  <c r="FO175" i="8"/>
  <c r="FP175" i="8"/>
  <c r="FQ175" i="8"/>
  <c r="FO176" i="8"/>
  <c r="FP176" i="8"/>
  <c r="FQ176" i="8"/>
  <c r="FO177" i="8"/>
  <c r="FP177" i="8"/>
  <c r="FQ177" i="8"/>
  <c r="FO178" i="8"/>
  <c r="FP178" i="8"/>
  <c r="FQ178" i="8"/>
  <c r="FO179" i="8"/>
  <c r="FP179" i="8"/>
  <c r="FQ179" i="8"/>
  <c r="FO180" i="8"/>
  <c r="FP180" i="8"/>
  <c r="FQ180" i="8"/>
  <c r="FO181" i="8"/>
  <c r="FP181" i="8"/>
  <c r="FQ181" i="8"/>
  <c r="FO182" i="8"/>
  <c r="FP182" i="8"/>
  <c r="FQ182" i="8"/>
  <c r="FO183" i="8"/>
  <c r="FP183" i="8"/>
  <c r="FQ183" i="8"/>
  <c r="FO184" i="8"/>
  <c r="FP184" i="8"/>
  <c r="FQ184" i="8"/>
  <c r="FO185" i="8"/>
  <c r="FP185" i="8"/>
  <c r="FQ185" i="8"/>
  <c r="FO186" i="8"/>
  <c r="FP186" i="8"/>
  <c r="FQ186" i="8"/>
  <c r="FO187" i="8"/>
  <c r="FP187" i="8"/>
  <c r="FQ187" i="8"/>
  <c r="FO188" i="8"/>
  <c r="FP188" i="8"/>
  <c r="FQ188" i="8"/>
  <c r="FO189" i="8"/>
  <c r="FP189" i="8"/>
  <c r="FQ189" i="8"/>
  <c r="FO190" i="8"/>
  <c r="FP190" i="8"/>
  <c r="FQ190" i="8"/>
  <c r="FO191" i="8"/>
  <c r="FP191" i="8"/>
  <c r="FQ191" i="8"/>
  <c r="FO192" i="8"/>
  <c r="FP192" i="8"/>
  <c r="FQ192" i="8"/>
  <c r="FO193" i="8"/>
  <c r="FP193" i="8"/>
  <c r="FQ193" i="8"/>
  <c r="FO194" i="8"/>
  <c r="FP194" i="8"/>
  <c r="FQ194" i="8"/>
  <c r="FO195" i="8"/>
  <c r="FP195" i="8"/>
  <c r="FQ195" i="8"/>
  <c r="FO196" i="8"/>
  <c r="FP196" i="8"/>
  <c r="FQ196" i="8"/>
  <c r="FO197" i="8"/>
  <c r="FP197" i="8"/>
  <c r="FQ197" i="8"/>
  <c r="FO198" i="8"/>
  <c r="FP198" i="8"/>
  <c r="FQ198" i="8"/>
  <c r="FO199" i="8"/>
  <c r="FP199" i="8"/>
  <c r="FQ199" i="8"/>
  <c r="FO200" i="8"/>
  <c r="FP200" i="8"/>
  <c r="FQ200" i="8"/>
  <c r="FO201" i="8"/>
  <c r="FP201" i="8"/>
  <c r="FQ201" i="8"/>
  <c r="FO202" i="8"/>
  <c r="FP202" i="8"/>
  <c r="FQ202" i="8"/>
  <c r="FO203" i="8"/>
  <c r="FP203" i="8"/>
  <c r="FQ203" i="8"/>
  <c r="FO204" i="8"/>
  <c r="FP204" i="8"/>
  <c r="FQ204" i="8"/>
  <c r="FO205" i="8"/>
  <c r="FP205" i="8"/>
  <c r="FQ205" i="8"/>
  <c r="FO206" i="8"/>
  <c r="FP206" i="8"/>
  <c r="FQ206" i="8"/>
  <c r="FO207" i="8"/>
  <c r="FP207" i="8"/>
  <c r="FQ207" i="8"/>
  <c r="FO208" i="8"/>
  <c r="FP208" i="8"/>
  <c r="FQ208" i="8"/>
  <c r="FO209" i="8"/>
  <c r="FP209" i="8"/>
  <c r="FQ209" i="8"/>
  <c r="FO210" i="8"/>
  <c r="FP210" i="8"/>
  <c r="FQ210" i="8"/>
  <c r="FO211" i="8"/>
  <c r="FP211" i="8"/>
  <c r="FQ211" i="8"/>
  <c r="FO212" i="8"/>
  <c r="FP212" i="8"/>
  <c r="FQ212" i="8"/>
  <c r="FO213" i="8"/>
  <c r="FP213" i="8"/>
  <c r="FQ213" i="8"/>
  <c r="FO214" i="8"/>
  <c r="FP214" i="8"/>
  <c r="FQ214" i="8"/>
  <c r="FO215" i="8"/>
  <c r="FP215" i="8"/>
  <c r="FQ215" i="8"/>
  <c r="FO216" i="8"/>
  <c r="FP216" i="8"/>
  <c r="FQ216" i="8"/>
  <c r="FO217" i="8"/>
  <c r="FP217" i="8"/>
  <c r="FQ217" i="8"/>
  <c r="FO218" i="8"/>
  <c r="FP218" i="8"/>
  <c r="FQ218" i="8"/>
  <c r="FO219" i="8"/>
  <c r="FP219" i="8"/>
  <c r="FQ219" i="8"/>
  <c r="FO220" i="8"/>
  <c r="FP220" i="8"/>
  <c r="FQ220" i="8"/>
  <c r="FO221" i="8"/>
  <c r="FP221" i="8"/>
  <c r="FQ221" i="8"/>
  <c r="FO222" i="8"/>
  <c r="FP222" i="8"/>
  <c r="FQ222" i="8"/>
  <c r="FO223" i="8"/>
  <c r="FP223" i="8"/>
  <c r="FQ223" i="8"/>
  <c r="FO224" i="8"/>
  <c r="FP224" i="8"/>
  <c r="FQ224" i="8"/>
  <c r="FO225" i="8"/>
  <c r="FP225" i="8"/>
  <c r="FQ225" i="8"/>
  <c r="FO226" i="8"/>
  <c r="FP226" i="8"/>
  <c r="FQ226" i="8"/>
  <c r="FO227" i="8"/>
  <c r="FP227" i="8"/>
  <c r="FQ227" i="8"/>
  <c r="FO228" i="8"/>
  <c r="FP228" i="8"/>
  <c r="FQ228" i="8"/>
  <c r="FO229" i="8"/>
  <c r="FP229" i="8"/>
  <c r="FQ229" i="8"/>
  <c r="FO230" i="8"/>
  <c r="FP230" i="8"/>
  <c r="FQ230" i="8"/>
  <c r="FO231" i="8"/>
  <c r="FP231" i="8"/>
  <c r="FQ231" i="8"/>
  <c r="FO232" i="8"/>
  <c r="FP232" i="8"/>
  <c r="FQ232" i="8"/>
  <c r="FO233" i="8"/>
  <c r="FP233" i="8"/>
  <c r="FQ233" i="8"/>
  <c r="FO234" i="8"/>
  <c r="FP234" i="8"/>
  <c r="FQ234" i="8"/>
  <c r="FO235" i="8"/>
  <c r="FP235" i="8"/>
  <c r="FQ235" i="8"/>
  <c r="FO236" i="8"/>
  <c r="FP236" i="8"/>
  <c r="FQ236" i="8"/>
  <c r="FO237" i="8"/>
  <c r="FP237" i="8"/>
  <c r="FQ237" i="8"/>
  <c r="FO238" i="8"/>
  <c r="FP238" i="8"/>
  <c r="FQ238" i="8"/>
  <c r="FO239" i="8"/>
  <c r="FP239" i="8"/>
  <c r="FQ239" i="8"/>
  <c r="FO240" i="8"/>
  <c r="FP240" i="8"/>
  <c r="FQ240" i="8"/>
  <c r="FO241" i="8"/>
  <c r="FP241" i="8"/>
  <c r="FQ241" i="8"/>
  <c r="FO242" i="8"/>
  <c r="FP242" i="8"/>
  <c r="FQ242" i="8"/>
  <c r="FO243" i="8"/>
  <c r="FP243" i="8"/>
  <c r="FQ243" i="8"/>
  <c r="FO244" i="8"/>
  <c r="FP244" i="8"/>
  <c r="FQ244" i="8"/>
  <c r="FO245" i="8"/>
  <c r="FP245" i="8"/>
  <c r="FQ245" i="8"/>
  <c r="FO246" i="8"/>
  <c r="FP246" i="8"/>
  <c r="FQ246" i="8"/>
  <c r="FO247" i="8"/>
  <c r="FP247" i="8"/>
  <c r="FQ247" i="8"/>
  <c r="FO248" i="8"/>
  <c r="FP248" i="8"/>
  <c r="FQ248" i="8"/>
  <c r="FO249" i="8"/>
  <c r="FP249" i="8"/>
  <c r="FQ249" i="8"/>
  <c r="FO250" i="8"/>
  <c r="FP250" i="8"/>
  <c r="FQ250" i="8"/>
  <c r="FO251" i="8"/>
  <c r="FP251" i="8"/>
  <c r="FQ251" i="8"/>
  <c r="FO252" i="8"/>
  <c r="FP252" i="8"/>
  <c r="FQ252" i="8"/>
  <c r="FO253" i="8"/>
  <c r="FP253" i="8"/>
  <c r="FQ253" i="8"/>
  <c r="FO254" i="8"/>
  <c r="FP254" i="8"/>
  <c r="FQ254" i="8"/>
  <c r="FO255" i="8"/>
  <c r="FP255" i="8"/>
  <c r="FQ255" i="8"/>
  <c r="FO256" i="8"/>
  <c r="FP256" i="8"/>
  <c r="FQ256" i="8"/>
  <c r="FO257" i="8"/>
  <c r="FP257" i="8"/>
  <c r="FQ257" i="8"/>
  <c r="FO258" i="8"/>
  <c r="FP258" i="8"/>
  <c r="FQ258" i="8"/>
  <c r="FO259" i="8"/>
  <c r="FP259" i="8"/>
  <c r="FQ259" i="8"/>
  <c r="FO260" i="8"/>
  <c r="FP260" i="8"/>
  <c r="FQ260" i="8"/>
  <c r="FO261" i="8"/>
  <c r="FP261" i="8"/>
  <c r="FQ261" i="8"/>
  <c r="FO262" i="8"/>
  <c r="FP262" i="8"/>
  <c r="FQ262" i="8"/>
  <c r="FO263" i="8"/>
  <c r="FP263" i="8"/>
  <c r="FQ263" i="8"/>
  <c r="FO264" i="8"/>
  <c r="FP264" i="8"/>
  <c r="FQ264" i="8"/>
  <c r="FO265" i="8"/>
  <c r="FP265" i="8"/>
  <c r="FQ265" i="8"/>
  <c r="FO266" i="8"/>
  <c r="FP266" i="8"/>
  <c r="FQ266" i="8"/>
  <c r="FO267" i="8"/>
  <c r="FP267" i="8"/>
  <c r="FQ267" i="8"/>
  <c r="FO268" i="8"/>
  <c r="FP268" i="8"/>
  <c r="FQ268" i="8"/>
  <c r="FO269" i="8"/>
  <c r="FP269" i="8"/>
  <c r="FQ269" i="8"/>
  <c r="FO270" i="8"/>
  <c r="FP270" i="8"/>
  <c r="FQ270" i="8"/>
  <c r="FO271" i="8"/>
  <c r="FP271" i="8"/>
  <c r="FQ271" i="8"/>
  <c r="FO272" i="8"/>
  <c r="FP272" i="8"/>
  <c r="FQ272" i="8"/>
  <c r="FO273" i="8"/>
  <c r="FP273" i="8"/>
  <c r="FQ273" i="8"/>
  <c r="FO274" i="8"/>
  <c r="FP274" i="8"/>
  <c r="FQ274" i="8"/>
  <c r="FO275" i="8"/>
  <c r="FP275" i="8"/>
  <c r="FQ275" i="8"/>
  <c r="FO276" i="8"/>
  <c r="FP276" i="8"/>
  <c r="FQ276" i="8"/>
  <c r="FO277" i="8"/>
  <c r="FP277" i="8"/>
  <c r="FQ277" i="8"/>
  <c r="FO278" i="8"/>
  <c r="FP278" i="8"/>
  <c r="FQ278" i="8"/>
  <c r="FO279" i="8"/>
  <c r="FP279" i="8"/>
  <c r="FQ279" i="8"/>
  <c r="FO280" i="8"/>
  <c r="FP280" i="8"/>
  <c r="FQ280" i="8"/>
  <c r="FO281" i="8"/>
  <c r="FP281" i="8"/>
  <c r="FQ281" i="8"/>
  <c r="FO282" i="8"/>
  <c r="FP282" i="8"/>
  <c r="FQ282" i="8"/>
  <c r="FO283" i="8"/>
  <c r="FP283" i="8"/>
  <c r="FQ283" i="8"/>
  <c r="FO284" i="8"/>
  <c r="FP284" i="8"/>
  <c r="FQ284" i="8"/>
  <c r="FO285" i="8"/>
  <c r="FP285" i="8"/>
  <c r="FQ285" i="8"/>
  <c r="FO286" i="8"/>
  <c r="FP286" i="8"/>
  <c r="FQ286" i="8"/>
  <c r="FO287" i="8"/>
  <c r="FP287" i="8"/>
  <c r="FQ287" i="8"/>
  <c r="FO288" i="8"/>
  <c r="FP288" i="8"/>
  <c r="FQ288" i="8"/>
  <c r="FO289" i="8"/>
  <c r="FP289" i="8"/>
  <c r="FQ289" i="8"/>
  <c r="FO290" i="8"/>
  <c r="FP290" i="8"/>
  <c r="FQ290" i="8"/>
  <c r="FO291" i="8"/>
  <c r="FP291" i="8"/>
  <c r="FQ291" i="8"/>
  <c r="FO292" i="8"/>
  <c r="FP292" i="8"/>
  <c r="FQ292" i="8"/>
  <c r="FO293" i="8"/>
  <c r="FP293" i="8"/>
  <c r="FQ293" i="8"/>
  <c r="FO294" i="8"/>
  <c r="FP294" i="8"/>
  <c r="FQ294" i="8"/>
  <c r="FO295" i="8"/>
  <c r="FP295" i="8"/>
  <c r="FQ295" i="8"/>
  <c r="FO296" i="8"/>
  <c r="FP296" i="8"/>
  <c r="FQ296" i="8"/>
  <c r="FO297" i="8"/>
  <c r="FP297" i="8"/>
  <c r="FQ297" i="8"/>
  <c r="FO298" i="8"/>
  <c r="FP298" i="8"/>
  <c r="FQ298" i="8"/>
  <c r="FO299" i="8"/>
  <c r="FP299" i="8"/>
  <c r="FQ299" i="8"/>
  <c r="FO300" i="8"/>
  <c r="FP300" i="8"/>
  <c r="FQ300" i="8"/>
  <c r="FO301" i="8"/>
  <c r="FP301" i="8"/>
  <c r="FQ301" i="8"/>
  <c r="FO302" i="8"/>
  <c r="FP302" i="8"/>
  <c r="FQ302" i="8"/>
  <c r="FO303" i="8"/>
  <c r="FP303" i="8"/>
  <c r="FQ303" i="8"/>
  <c r="FO304" i="8"/>
  <c r="FP304" i="8"/>
  <c r="FQ304" i="8"/>
  <c r="FO305" i="8"/>
  <c r="FP305" i="8"/>
  <c r="FQ305" i="8"/>
  <c r="FO306" i="8"/>
  <c r="FP306" i="8"/>
  <c r="FQ306" i="8"/>
  <c r="FO307" i="8"/>
  <c r="FP307" i="8"/>
  <c r="FQ307" i="8"/>
  <c r="FO308" i="8"/>
  <c r="FP308" i="8"/>
  <c r="FQ308" i="8"/>
  <c r="FO309" i="8"/>
  <c r="FP309" i="8"/>
  <c r="FQ309" i="8"/>
  <c r="FO310" i="8"/>
  <c r="FP310" i="8"/>
  <c r="FQ310" i="8"/>
  <c r="FO311" i="8"/>
  <c r="FP311" i="8"/>
  <c r="FQ311" i="8"/>
  <c r="FO312" i="8"/>
  <c r="FP312" i="8"/>
  <c r="FQ312" i="8"/>
  <c r="FO313" i="8"/>
  <c r="FP313" i="8"/>
  <c r="FQ313" i="8"/>
  <c r="FO314" i="8"/>
  <c r="FP314" i="8"/>
  <c r="FQ314" i="8"/>
  <c r="FO315" i="8"/>
  <c r="FP315" i="8"/>
  <c r="FQ315" i="8"/>
  <c r="FO316" i="8"/>
  <c r="FP316" i="8"/>
  <c r="FQ316" i="8"/>
  <c r="FO317" i="8"/>
  <c r="FP317" i="8"/>
  <c r="FQ317" i="8"/>
  <c r="FO318" i="8"/>
  <c r="FP318" i="8"/>
  <c r="FQ318" i="8"/>
  <c r="FO319" i="8"/>
  <c r="FP319" i="8"/>
  <c r="FQ319" i="8"/>
  <c r="FO320" i="8"/>
  <c r="FP320" i="8"/>
  <c r="FQ320" i="8"/>
  <c r="FO321" i="8"/>
  <c r="FP321" i="8"/>
  <c r="FQ321" i="8"/>
  <c r="FO322" i="8"/>
  <c r="FP322" i="8"/>
  <c r="FQ322" i="8"/>
  <c r="FO323" i="8"/>
  <c r="FP323" i="8"/>
  <c r="FQ323" i="8"/>
  <c r="FO324" i="8"/>
  <c r="FP324" i="8"/>
  <c r="FQ324" i="8"/>
  <c r="FO325" i="8"/>
  <c r="FP325" i="8"/>
  <c r="FQ325" i="8"/>
  <c r="FO326" i="8"/>
  <c r="FP326" i="8"/>
  <c r="FQ326" i="8"/>
  <c r="FO327" i="8"/>
  <c r="FP327" i="8"/>
  <c r="FQ327" i="8"/>
  <c r="FO328" i="8"/>
  <c r="FP328" i="8"/>
  <c r="FQ328" i="8"/>
  <c r="FO329" i="8"/>
  <c r="FP329" i="8"/>
  <c r="FQ329" i="8"/>
  <c r="FO330" i="8"/>
  <c r="FP330" i="8"/>
  <c r="FQ330" i="8"/>
  <c r="FO331" i="8"/>
  <c r="FP331" i="8"/>
  <c r="FQ331" i="8"/>
  <c r="FO332" i="8"/>
  <c r="FP332" i="8"/>
  <c r="FQ332" i="8"/>
  <c r="FQ7" i="8"/>
  <c r="FP7" i="8"/>
  <c r="FO7" i="8"/>
  <c r="FL8" i="8"/>
  <c r="FM8" i="8"/>
  <c r="FN8" i="8"/>
  <c r="FL9" i="8"/>
  <c r="FM9" i="8"/>
  <c r="FN9" i="8"/>
  <c r="FL10" i="8"/>
  <c r="FM10" i="8"/>
  <c r="FN10" i="8"/>
  <c r="FL11" i="8"/>
  <c r="FM11" i="8"/>
  <c r="FN11" i="8"/>
  <c r="FL12" i="8"/>
  <c r="FM12" i="8"/>
  <c r="FN12" i="8"/>
  <c r="FL13" i="8"/>
  <c r="FM13" i="8"/>
  <c r="FN13" i="8"/>
  <c r="FL14" i="8"/>
  <c r="FM14" i="8"/>
  <c r="FN14" i="8"/>
  <c r="FL15" i="8"/>
  <c r="FM15" i="8"/>
  <c r="FN15" i="8"/>
  <c r="FL16" i="8"/>
  <c r="FM16" i="8"/>
  <c r="FN16" i="8"/>
  <c r="FL17" i="8"/>
  <c r="FM17" i="8"/>
  <c r="FN17" i="8"/>
  <c r="FL18" i="8"/>
  <c r="FM18" i="8"/>
  <c r="FN18" i="8"/>
  <c r="FL19" i="8"/>
  <c r="FM19" i="8"/>
  <c r="FN19" i="8"/>
  <c r="FL20" i="8"/>
  <c r="FM20" i="8"/>
  <c r="FN20" i="8"/>
  <c r="FL21" i="8"/>
  <c r="FM21" i="8"/>
  <c r="FN21" i="8"/>
  <c r="FL22" i="8"/>
  <c r="FM22" i="8"/>
  <c r="FN22" i="8"/>
  <c r="FL23" i="8"/>
  <c r="FM23" i="8"/>
  <c r="FN23" i="8"/>
  <c r="FL24" i="8"/>
  <c r="FM24" i="8"/>
  <c r="FN24" i="8"/>
  <c r="FL25" i="8"/>
  <c r="FM25" i="8"/>
  <c r="FN25" i="8"/>
  <c r="FL26" i="8"/>
  <c r="FM26" i="8"/>
  <c r="FN26" i="8"/>
  <c r="FL27" i="8"/>
  <c r="FM27" i="8"/>
  <c r="FN27" i="8"/>
  <c r="FL28" i="8"/>
  <c r="FM28" i="8"/>
  <c r="FN28" i="8"/>
  <c r="FL29" i="8"/>
  <c r="FM29" i="8"/>
  <c r="FN29" i="8"/>
  <c r="FL30" i="8"/>
  <c r="FM30" i="8"/>
  <c r="FN30" i="8"/>
  <c r="FL31" i="8"/>
  <c r="FM31" i="8"/>
  <c r="FN31" i="8"/>
  <c r="FL32" i="8"/>
  <c r="FM32" i="8"/>
  <c r="FN32" i="8"/>
  <c r="FL33" i="8"/>
  <c r="FM33" i="8"/>
  <c r="FN33" i="8"/>
  <c r="FL34" i="8"/>
  <c r="FM34" i="8"/>
  <c r="FN34" i="8"/>
  <c r="FL35" i="8"/>
  <c r="FM35" i="8"/>
  <c r="FN35" i="8"/>
  <c r="FL36" i="8"/>
  <c r="FM36" i="8"/>
  <c r="FN36" i="8"/>
  <c r="FL37" i="8"/>
  <c r="FM37" i="8"/>
  <c r="FN37" i="8"/>
  <c r="FL38" i="8"/>
  <c r="FM38" i="8"/>
  <c r="FN38" i="8"/>
  <c r="FL39" i="8"/>
  <c r="FM39" i="8"/>
  <c r="FN39" i="8"/>
  <c r="FL40" i="8"/>
  <c r="FM40" i="8"/>
  <c r="FN40" i="8"/>
  <c r="FL41" i="8"/>
  <c r="FM41" i="8"/>
  <c r="FN41" i="8"/>
  <c r="FL42" i="8"/>
  <c r="FM42" i="8"/>
  <c r="FN42" i="8"/>
  <c r="FL43" i="8"/>
  <c r="FM43" i="8"/>
  <c r="FN43" i="8"/>
  <c r="FL44" i="8"/>
  <c r="FM44" i="8"/>
  <c r="FN44" i="8"/>
  <c r="FL45" i="8"/>
  <c r="FM45" i="8"/>
  <c r="FN45" i="8"/>
  <c r="FL46" i="8"/>
  <c r="FM46" i="8"/>
  <c r="FN46" i="8"/>
  <c r="FL47" i="8"/>
  <c r="FM47" i="8"/>
  <c r="FN47" i="8"/>
  <c r="FL48" i="8"/>
  <c r="FM48" i="8"/>
  <c r="FN48" i="8"/>
  <c r="FL49" i="8"/>
  <c r="FM49" i="8"/>
  <c r="FN49" i="8"/>
  <c r="FL50" i="8"/>
  <c r="FM50" i="8"/>
  <c r="FN50" i="8"/>
  <c r="FL51" i="8"/>
  <c r="FM51" i="8"/>
  <c r="FN51" i="8"/>
  <c r="FL52" i="8"/>
  <c r="FM52" i="8"/>
  <c r="FN52" i="8"/>
  <c r="FL53" i="8"/>
  <c r="FM53" i="8"/>
  <c r="FN53" i="8"/>
  <c r="FL54" i="8"/>
  <c r="FM54" i="8"/>
  <c r="FN54" i="8"/>
  <c r="FL55" i="8"/>
  <c r="FM55" i="8"/>
  <c r="FN55" i="8"/>
  <c r="FL56" i="8"/>
  <c r="FM56" i="8"/>
  <c r="FN56" i="8"/>
  <c r="FL57" i="8"/>
  <c r="FM57" i="8"/>
  <c r="FN57" i="8"/>
  <c r="FL58" i="8"/>
  <c r="FM58" i="8"/>
  <c r="FN58" i="8"/>
  <c r="FL59" i="8"/>
  <c r="FM59" i="8"/>
  <c r="FN59" i="8"/>
  <c r="FL60" i="8"/>
  <c r="FM60" i="8"/>
  <c r="FN60" i="8"/>
  <c r="FL61" i="8"/>
  <c r="FM61" i="8"/>
  <c r="FN61" i="8"/>
  <c r="FL62" i="8"/>
  <c r="FM62" i="8"/>
  <c r="FN62" i="8"/>
  <c r="FL63" i="8"/>
  <c r="FM63" i="8"/>
  <c r="FN63" i="8"/>
  <c r="FL64" i="8"/>
  <c r="FM64" i="8"/>
  <c r="FN64" i="8"/>
  <c r="FL65" i="8"/>
  <c r="FM65" i="8"/>
  <c r="FN65" i="8"/>
  <c r="FL66" i="8"/>
  <c r="FM66" i="8"/>
  <c r="FN66" i="8"/>
  <c r="FL67" i="8"/>
  <c r="FM67" i="8"/>
  <c r="FN67" i="8"/>
  <c r="FL68" i="8"/>
  <c r="FM68" i="8"/>
  <c r="FN68" i="8"/>
  <c r="FL69" i="8"/>
  <c r="FM69" i="8"/>
  <c r="FN69" i="8"/>
  <c r="FL70" i="8"/>
  <c r="FM70" i="8"/>
  <c r="FN70" i="8"/>
  <c r="FL71" i="8"/>
  <c r="FM71" i="8"/>
  <c r="FN71" i="8"/>
  <c r="FL72" i="8"/>
  <c r="FM72" i="8"/>
  <c r="FN72" i="8"/>
  <c r="FL73" i="8"/>
  <c r="FM73" i="8"/>
  <c r="FN73" i="8"/>
  <c r="FL74" i="8"/>
  <c r="FM74" i="8"/>
  <c r="FN74" i="8"/>
  <c r="FL75" i="8"/>
  <c r="FM75" i="8"/>
  <c r="FN75" i="8"/>
  <c r="FL76" i="8"/>
  <c r="FM76" i="8"/>
  <c r="FN76" i="8"/>
  <c r="FL77" i="8"/>
  <c r="FM77" i="8"/>
  <c r="FN77" i="8"/>
  <c r="FL78" i="8"/>
  <c r="FM78" i="8"/>
  <c r="FN78" i="8"/>
  <c r="FL79" i="8"/>
  <c r="FM79" i="8"/>
  <c r="FN79" i="8"/>
  <c r="FL80" i="8"/>
  <c r="FM80" i="8"/>
  <c r="FN80" i="8"/>
  <c r="FL81" i="8"/>
  <c r="FM81" i="8"/>
  <c r="FN81" i="8"/>
  <c r="FL82" i="8"/>
  <c r="FM82" i="8"/>
  <c r="FN82" i="8"/>
  <c r="FL83" i="8"/>
  <c r="FM83" i="8"/>
  <c r="FN83" i="8"/>
  <c r="FL84" i="8"/>
  <c r="FM84" i="8"/>
  <c r="FN84" i="8"/>
  <c r="FL85" i="8"/>
  <c r="FM85" i="8"/>
  <c r="FN85" i="8"/>
  <c r="FL86" i="8"/>
  <c r="FM86" i="8"/>
  <c r="FN86" i="8"/>
  <c r="FL87" i="8"/>
  <c r="FM87" i="8"/>
  <c r="FN87" i="8"/>
  <c r="FL88" i="8"/>
  <c r="FM88" i="8"/>
  <c r="FN88" i="8"/>
  <c r="FL89" i="8"/>
  <c r="FM89" i="8"/>
  <c r="FN89" i="8"/>
  <c r="FL90" i="8"/>
  <c r="FM90" i="8"/>
  <c r="FN90" i="8"/>
  <c r="FL91" i="8"/>
  <c r="FM91" i="8"/>
  <c r="FN91" i="8"/>
  <c r="FL92" i="8"/>
  <c r="FM92" i="8"/>
  <c r="FN92" i="8"/>
  <c r="FL93" i="8"/>
  <c r="FM93" i="8"/>
  <c r="FN93" i="8"/>
  <c r="FL94" i="8"/>
  <c r="FM94" i="8"/>
  <c r="FN94" i="8"/>
  <c r="FL95" i="8"/>
  <c r="FM95" i="8"/>
  <c r="FN95" i="8"/>
  <c r="FL96" i="8"/>
  <c r="FM96" i="8"/>
  <c r="FN96" i="8"/>
  <c r="FL97" i="8"/>
  <c r="FM97" i="8"/>
  <c r="FN97" i="8"/>
  <c r="FL98" i="8"/>
  <c r="FM98" i="8"/>
  <c r="FN98" i="8"/>
  <c r="FL99" i="8"/>
  <c r="FM99" i="8"/>
  <c r="FN99" i="8"/>
  <c r="FL100" i="8"/>
  <c r="FM100" i="8"/>
  <c r="FN100" i="8"/>
  <c r="FL101" i="8"/>
  <c r="FM101" i="8"/>
  <c r="FN101" i="8"/>
  <c r="FL102" i="8"/>
  <c r="FM102" i="8"/>
  <c r="FN102" i="8"/>
  <c r="FL103" i="8"/>
  <c r="FM103" i="8"/>
  <c r="FN103" i="8"/>
  <c r="FL104" i="8"/>
  <c r="FM104" i="8"/>
  <c r="FN104" i="8"/>
  <c r="FL105" i="8"/>
  <c r="FM105" i="8"/>
  <c r="FN105" i="8"/>
  <c r="FL106" i="8"/>
  <c r="FM106" i="8"/>
  <c r="FN106" i="8"/>
  <c r="FL107" i="8"/>
  <c r="FM107" i="8"/>
  <c r="FN107" i="8"/>
  <c r="FL108" i="8"/>
  <c r="FM108" i="8"/>
  <c r="FN108" i="8"/>
  <c r="FL109" i="8"/>
  <c r="FM109" i="8"/>
  <c r="FN109" i="8"/>
  <c r="FL110" i="8"/>
  <c r="FM110" i="8"/>
  <c r="FN110" i="8"/>
  <c r="FL111" i="8"/>
  <c r="FM111" i="8"/>
  <c r="FN111" i="8"/>
  <c r="FL112" i="8"/>
  <c r="FM112" i="8"/>
  <c r="FN112" i="8"/>
  <c r="FL113" i="8"/>
  <c r="FM113" i="8"/>
  <c r="FN113" i="8"/>
  <c r="FL114" i="8"/>
  <c r="FM114" i="8"/>
  <c r="FN114" i="8"/>
  <c r="FL115" i="8"/>
  <c r="FM115" i="8"/>
  <c r="FN115" i="8"/>
  <c r="FL116" i="8"/>
  <c r="FM116" i="8"/>
  <c r="FN116" i="8"/>
  <c r="FL117" i="8"/>
  <c r="FM117" i="8"/>
  <c r="FN117" i="8"/>
  <c r="FL118" i="8"/>
  <c r="FM118" i="8"/>
  <c r="FN118" i="8"/>
  <c r="FL119" i="8"/>
  <c r="FM119" i="8"/>
  <c r="FN119" i="8"/>
  <c r="FL120" i="8"/>
  <c r="FM120" i="8"/>
  <c r="FN120" i="8"/>
  <c r="FL121" i="8"/>
  <c r="FM121" i="8"/>
  <c r="FN121" i="8"/>
  <c r="FL122" i="8"/>
  <c r="FM122" i="8"/>
  <c r="FN122" i="8"/>
  <c r="FL123" i="8"/>
  <c r="FM123" i="8"/>
  <c r="FN123" i="8"/>
  <c r="FL124" i="8"/>
  <c r="FM124" i="8"/>
  <c r="FN124" i="8"/>
  <c r="FL125" i="8"/>
  <c r="FM125" i="8"/>
  <c r="FN125" i="8"/>
  <c r="FL126" i="8"/>
  <c r="FM126" i="8"/>
  <c r="FN126" i="8"/>
  <c r="FL127" i="8"/>
  <c r="FM127" i="8"/>
  <c r="FN127" i="8"/>
  <c r="FL128" i="8"/>
  <c r="FM128" i="8"/>
  <c r="FN128" i="8"/>
  <c r="FL129" i="8"/>
  <c r="FM129" i="8"/>
  <c r="FN129" i="8"/>
  <c r="FL130" i="8"/>
  <c r="FM130" i="8"/>
  <c r="FN130" i="8"/>
  <c r="FL131" i="8"/>
  <c r="FM131" i="8"/>
  <c r="FN131" i="8"/>
  <c r="FL132" i="8"/>
  <c r="FM132" i="8"/>
  <c r="FN132" i="8"/>
  <c r="FL133" i="8"/>
  <c r="FM133" i="8"/>
  <c r="FN133" i="8"/>
  <c r="FL134" i="8"/>
  <c r="FM134" i="8"/>
  <c r="FN134" i="8"/>
  <c r="FL135" i="8"/>
  <c r="FM135" i="8"/>
  <c r="FN135" i="8"/>
  <c r="FL136" i="8"/>
  <c r="FM136" i="8"/>
  <c r="FN136" i="8"/>
  <c r="FL137" i="8"/>
  <c r="FM137" i="8"/>
  <c r="FN137" i="8"/>
  <c r="FL138" i="8"/>
  <c r="FM138" i="8"/>
  <c r="FN138" i="8"/>
  <c r="FL139" i="8"/>
  <c r="FM139" i="8"/>
  <c r="FN139" i="8"/>
  <c r="FL140" i="8"/>
  <c r="FM140" i="8"/>
  <c r="FN140" i="8"/>
  <c r="FL141" i="8"/>
  <c r="FM141" i="8"/>
  <c r="FN141" i="8"/>
  <c r="FL142" i="8"/>
  <c r="FM142" i="8"/>
  <c r="FN142" i="8"/>
  <c r="FL143" i="8"/>
  <c r="FM143" i="8"/>
  <c r="FN143" i="8"/>
  <c r="FL144" i="8"/>
  <c r="FM144" i="8"/>
  <c r="FN144" i="8"/>
  <c r="FL145" i="8"/>
  <c r="FM145" i="8"/>
  <c r="FN145" i="8"/>
  <c r="FL146" i="8"/>
  <c r="FM146" i="8"/>
  <c r="FN146" i="8"/>
  <c r="FL147" i="8"/>
  <c r="FM147" i="8"/>
  <c r="FN147" i="8"/>
  <c r="FL148" i="8"/>
  <c r="FM148" i="8"/>
  <c r="FN148" i="8"/>
  <c r="FL149" i="8"/>
  <c r="FM149" i="8"/>
  <c r="FN149" i="8"/>
  <c r="FL150" i="8"/>
  <c r="FM150" i="8"/>
  <c r="FN150" i="8"/>
  <c r="FL151" i="8"/>
  <c r="FM151" i="8"/>
  <c r="FN151" i="8"/>
  <c r="FL152" i="8"/>
  <c r="FM152" i="8"/>
  <c r="FN152" i="8"/>
  <c r="FL153" i="8"/>
  <c r="FM153" i="8"/>
  <c r="FN153" i="8"/>
  <c r="FL154" i="8"/>
  <c r="FM154" i="8"/>
  <c r="FN154" i="8"/>
  <c r="FL155" i="8"/>
  <c r="FM155" i="8"/>
  <c r="FN155" i="8"/>
  <c r="FL156" i="8"/>
  <c r="FM156" i="8"/>
  <c r="FN156" i="8"/>
  <c r="FL157" i="8"/>
  <c r="FM157" i="8"/>
  <c r="FN157" i="8"/>
  <c r="FL158" i="8"/>
  <c r="FM158" i="8"/>
  <c r="FN158" i="8"/>
  <c r="FL159" i="8"/>
  <c r="FM159" i="8"/>
  <c r="FN159" i="8"/>
  <c r="FL160" i="8"/>
  <c r="FM160" i="8"/>
  <c r="FN160" i="8"/>
  <c r="FL161" i="8"/>
  <c r="FM161" i="8"/>
  <c r="FN161" i="8"/>
  <c r="FL162" i="8"/>
  <c r="FM162" i="8"/>
  <c r="FN162" i="8"/>
  <c r="FL163" i="8"/>
  <c r="FM163" i="8"/>
  <c r="FN163" i="8"/>
  <c r="FL164" i="8"/>
  <c r="FM164" i="8"/>
  <c r="FN164" i="8"/>
  <c r="FL165" i="8"/>
  <c r="FM165" i="8"/>
  <c r="FN165" i="8"/>
  <c r="FL166" i="8"/>
  <c r="FM166" i="8"/>
  <c r="FN166" i="8"/>
  <c r="FL167" i="8"/>
  <c r="FM167" i="8"/>
  <c r="FN167" i="8"/>
  <c r="FL168" i="8"/>
  <c r="FM168" i="8"/>
  <c r="FN168" i="8"/>
  <c r="FL169" i="8"/>
  <c r="FM169" i="8"/>
  <c r="FN169" i="8"/>
  <c r="FL170" i="8"/>
  <c r="FM170" i="8"/>
  <c r="FN170" i="8"/>
  <c r="FL171" i="8"/>
  <c r="FM171" i="8"/>
  <c r="FN171" i="8"/>
  <c r="FL172" i="8"/>
  <c r="FM172" i="8"/>
  <c r="FN172" i="8"/>
  <c r="FL173" i="8"/>
  <c r="FM173" i="8"/>
  <c r="FN173" i="8"/>
  <c r="FL174" i="8"/>
  <c r="FM174" i="8"/>
  <c r="FN174" i="8"/>
  <c r="FL175" i="8"/>
  <c r="FM175" i="8"/>
  <c r="FN175" i="8"/>
  <c r="FL176" i="8"/>
  <c r="FM176" i="8"/>
  <c r="FN176" i="8"/>
  <c r="FL177" i="8"/>
  <c r="FM177" i="8"/>
  <c r="FN177" i="8"/>
  <c r="FL178" i="8"/>
  <c r="FM178" i="8"/>
  <c r="FN178" i="8"/>
  <c r="FL179" i="8"/>
  <c r="FM179" i="8"/>
  <c r="FN179" i="8"/>
  <c r="FL180" i="8"/>
  <c r="FM180" i="8"/>
  <c r="FN180" i="8"/>
  <c r="FL181" i="8"/>
  <c r="FM181" i="8"/>
  <c r="FN181" i="8"/>
  <c r="FL182" i="8"/>
  <c r="FM182" i="8"/>
  <c r="FN182" i="8"/>
  <c r="FL183" i="8"/>
  <c r="FM183" i="8"/>
  <c r="FN183" i="8"/>
  <c r="FL184" i="8"/>
  <c r="FM184" i="8"/>
  <c r="FN184" i="8"/>
  <c r="FL185" i="8"/>
  <c r="FM185" i="8"/>
  <c r="FN185" i="8"/>
  <c r="FL186" i="8"/>
  <c r="FM186" i="8"/>
  <c r="FN186" i="8"/>
  <c r="FL187" i="8"/>
  <c r="FM187" i="8"/>
  <c r="FN187" i="8"/>
  <c r="FL188" i="8"/>
  <c r="FM188" i="8"/>
  <c r="FN188" i="8"/>
  <c r="FL189" i="8"/>
  <c r="FM189" i="8"/>
  <c r="FN189" i="8"/>
  <c r="FL190" i="8"/>
  <c r="FM190" i="8"/>
  <c r="FN190" i="8"/>
  <c r="FL191" i="8"/>
  <c r="FM191" i="8"/>
  <c r="FN191" i="8"/>
  <c r="FL192" i="8"/>
  <c r="FM192" i="8"/>
  <c r="FN192" i="8"/>
  <c r="FL193" i="8"/>
  <c r="FM193" i="8"/>
  <c r="FN193" i="8"/>
  <c r="FL194" i="8"/>
  <c r="FM194" i="8"/>
  <c r="FN194" i="8"/>
  <c r="FL195" i="8"/>
  <c r="FM195" i="8"/>
  <c r="FN195" i="8"/>
  <c r="FL196" i="8"/>
  <c r="FM196" i="8"/>
  <c r="FN196" i="8"/>
  <c r="FL197" i="8"/>
  <c r="FM197" i="8"/>
  <c r="FN197" i="8"/>
  <c r="FL198" i="8"/>
  <c r="FM198" i="8"/>
  <c r="FN198" i="8"/>
  <c r="FL199" i="8"/>
  <c r="FM199" i="8"/>
  <c r="FN199" i="8"/>
  <c r="FL200" i="8"/>
  <c r="FM200" i="8"/>
  <c r="FN200" i="8"/>
  <c r="FL201" i="8"/>
  <c r="FM201" i="8"/>
  <c r="FN201" i="8"/>
  <c r="FL202" i="8"/>
  <c r="FM202" i="8"/>
  <c r="FN202" i="8"/>
  <c r="FL203" i="8"/>
  <c r="FM203" i="8"/>
  <c r="FN203" i="8"/>
  <c r="FL204" i="8"/>
  <c r="FM204" i="8"/>
  <c r="FN204" i="8"/>
  <c r="FL205" i="8"/>
  <c r="FM205" i="8"/>
  <c r="FN205" i="8"/>
  <c r="FL206" i="8"/>
  <c r="FM206" i="8"/>
  <c r="FN206" i="8"/>
  <c r="FL207" i="8"/>
  <c r="FM207" i="8"/>
  <c r="FN207" i="8"/>
  <c r="FL208" i="8"/>
  <c r="FM208" i="8"/>
  <c r="FN208" i="8"/>
  <c r="FL209" i="8"/>
  <c r="FM209" i="8"/>
  <c r="FN209" i="8"/>
  <c r="FL210" i="8"/>
  <c r="FM210" i="8"/>
  <c r="FN210" i="8"/>
  <c r="FL211" i="8"/>
  <c r="FM211" i="8"/>
  <c r="FN211" i="8"/>
  <c r="FL212" i="8"/>
  <c r="FM212" i="8"/>
  <c r="FN212" i="8"/>
  <c r="FL213" i="8"/>
  <c r="FM213" i="8"/>
  <c r="FN213" i="8"/>
  <c r="FL214" i="8"/>
  <c r="FM214" i="8"/>
  <c r="FN214" i="8"/>
  <c r="FL215" i="8"/>
  <c r="FM215" i="8"/>
  <c r="FN215" i="8"/>
  <c r="FL216" i="8"/>
  <c r="FM216" i="8"/>
  <c r="FN216" i="8"/>
  <c r="FL217" i="8"/>
  <c r="FM217" i="8"/>
  <c r="FN217" i="8"/>
  <c r="FL218" i="8"/>
  <c r="FM218" i="8"/>
  <c r="FN218" i="8"/>
  <c r="FL219" i="8"/>
  <c r="FM219" i="8"/>
  <c r="FN219" i="8"/>
  <c r="FL220" i="8"/>
  <c r="FM220" i="8"/>
  <c r="FN220" i="8"/>
  <c r="FL221" i="8"/>
  <c r="FM221" i="8"/>
  <c r="FN221" i="8"/>
  <c r="FL222" i="8"/>
  <c r="FM222" i="8"/>
  <c r="FN222" i="8"/>
  <c r="FL223" i="8"/>
  <c r="FM223" i="8"/>
  <c r="FN223" i="8"/>
  <c r="FL224" i="8"/>
  <c r="FM224" i="8"/>
  <c r="FN224" i="8"/>
  <c r="FL225" i="8"/>
  <c r="FM225" i="8"/>
  <c r="FN225" i="8"/>
  <c r="FL226" i="8"/>
  <c r="FM226" i="8"/>
  <c r="FN226" i="8"/>
  <c r="FL227" i="8"/>
  <c r="FM227" i="8"/>
  <c r="FN227" i="8"/>
  <c r="FL228" i="8"/>
  <c r="FM228" i="8"/>
  <c r="FN228" i="8"/>
  <c r="FL229" i="8"/>
  <c r="FM229" i="8"/>
  <c r="FN229" i="8"/>
  <c r="FL230" i="8"/>
  <c r="FM230" i="8"/>
  <c r="FN230" i="8"/>
  <c r="FL231" i="8"/>
  <c r="FM231" i="8"/>
  <c r="FN231" i="8"/>
  <c r="FL232" i="8"/>
  <c r="FM232" i="8"/>
  <c r="FN232" i="8"/>
  <c r="FL233" i="8"/>
  <c r="FM233" i="8"/>
  <c r="FN233" i="8"/>
  <c r="FL234" i="8"/>
  <c r="FM234" i="8"/>
  <c r="FN234" i="8"/>
  <c r="FL235" i="8"/>
  <c r="FM235" i="8"/>
  <c r="FN235" i="8"/>
  <c r="FL236" i="8"/>
  <c r="FM236" i="8"/>
  <c r="FN236" i="8"/>
  <c r="FL237" i="8"/>
  <c r="FM237" i="8"/>
  <c r="FN237" i="8"/>
  <c r="FL238" i="8"/>
  <c r="FM238" i="8"/>
  <c r="FN238" i="8"/>
  <c r="FL239" i="8"/>
  <c r="FM239" i="8"/>
  <c r="FN239" i="8"/>
  <c r="FL240" i="8"/>
  <c r="FM240" i="8"/>
  <c r="FN240" i="8"/>
  <c r="FL241" i="8"/>
  <c r="FM241" i="8"/>
  <c r="FN241" i="8"/>
  <c r="FL242" i="8"/>
  <c r="FM242" i="8"/>
  <c r="FN242" i="8"/>
  <c r="FL243" i="8"/>
  <c r="FM243" i="8"/>
  <c r="FN243" i="8"/>
  <c r="FL244" i="8"/>
  <c r="FM244" i="8"/>
  <c r="FN244" i="8"/>
  <c r="FL245" i="8"/>
  <c r="FM245" i="8"/>
  <c r="FN245" i="8"/>
  <c r="FL246" i="8"/>
  <c r="FM246" i="8"/>
  <c r="FN246" i="8"/>
  <c r="FL247" i="8"/>
  <c r="FM247" i="8"/>
  <c r="FN247" i="8"/>
  <c r="FL248" i="8"/>
  <c r="FM248" i="8"/>
  <c r="FN248" i="8"/>
  <c r="FL249" i="8"/>
  <c r="FM249" i="8"/>
  <c r="FN249" i="8"/>
  <c r="FL250" i="8"/>
  <c r="FM250" i="8"/>
  <c r="FN250" i="8"/>
  <c r="FL251" i="8"/>
  <c r="FM251" i="8"/>
  <c r="FN251" i="8"/>
  <c r="FL252" i="8"/>
  <c r="FM252" i="8"/>
  <c r="FN252" i="8"/>
  <c r="FL253" i="8"/>
  <c r="FM253" i="8"/>
  <c r="FN253" i="8"/>
  <c r="FL254" i="8"/>
  <c r="FM254" i="8"/>
  <c r="FN254" i="8"/>
  <c r="FL255" i="8"/>
  <c r="FM255" i="8"/>
  <c r="FN255" i="8"/>
  <c r="FL256" i="8"/>
  <c r="FM256" i="8"/>
  <c r="FN256" i="8"/>
  <c r="FL257" i="8"/>
  <c r="FM257" i="8"/>
  <c r="FN257" i="8"/>
  <c r="FL258" i="8"/>
  <c r="FM258" i="8"/>
  <c r="FN258" i="8"/>
  <c r="FL259" i="8"/>
  <c r="FM259" i="8"/>
  <c r="FN259" i="8"/>
  <c r="FL260" i="8"/>
  <c r="FM260" i="8"/>
  <c r="FN260" i="8"/>
  <c r="FL261" i="8"/>
  <c r="FM261" i="8"/>
  <c r="FN261" i="8"/>
  <c r="FL262" i="8"/>
  <c r="FM262" i="8"/>
  <c r="FN262" i="8"/>
  <c r="FL263" i="8"/>
  <c r="FM263" i="8"/>
  <c r="FN263" i="8"/>
  <c r="FL264" i="8"/>
  <c r="FM264" i="8"/>
  <c r="FN264" i="8"/>
  <c r="FL265" i="8"/>
  <c r="FM265" i="8"/>
  <c r="FN265" i="8"/>
  <c r="FL266" i="8"/>
  <c r="FM266" i="8"/>
  <c r="FN266" i="8"/>
  <c r="FL267" i="8"/>
  <c r="FM267" i="8"/>
  <c r="FN267" i="8"/>
  <c r="FL268" i="8"/>
  <c r="FM268" i="8"/>
  <c r="FN268" i="8"/>
  <c r="FL269" i="8"/>
  <c r="FM269" i="8"/>
  <c r="FN269" i="8"/>
  <c r="FL270" i="8"/>
  <c r="FM270" i="8"/>
  <c r="FN270" i="8"/>
  <c r="FL271" i="8"/>
  <c r="FM271" i="8"/>
  <c r="FN271" i="8"/>
  <c r="FL272" i="8"/>
  <c r="FM272" i="8"/>
  <c r="FN272" i="8"/>
  <c r="FL273" i="8"/>
  <c r="FM273" i="8"/>
  <c r="FN273" i="8"/>
  <c r="FL274" i="8"/>
  <c r="FM274" i="8"/>
  <c r="FN274" i="8"/>
  <c r="FL275" i="8"/>
  <c r="FM275" i="8"/>
  <c r="FN275" i="8"/>
  <c r="FL276" i="8"/>
  <c r="FM276" i="8"/>
  <c r="FN276" i="8"/>
  <c r="FL277" i="8"/>
  <c r="FM277" i="8"/>
  <c r="FN277" i="8"/>
  <c r="FL278" i="8"/>
  <c r="FM278" i="8"/>
  <c r="FN278" i="8"/>
  <c r="FL279" i="8"/>
  <c r="FM279" i="8"/>
  <c r="FN279" i="8"/>
  <c r="FL280" i="8"/>
  <c r="FM280" i="8"/>
  <c r="FN280" i="8"/>
  <c r="FL281" i="8"/>
  <c r="FM281" i="8"/>
  <c r="FN281" i="8"/>
  <c r="FL282" i="8"/>
  <c r="FM282" i="8"/>
  <c r="FN282" i="8"/>
  <c r="FL283" i="8"/>
  <c r="FM283" i="8"/>
  <c r="FN283" i="8"/>
  <c r="FL284" i="8"/>
  <c r="FM284" i="8"/>
  <c r="FN284" i="8"/>
  <c r="FL285" i="8"/>
  <c r="FM285" i="8"/>
  <c r="FN285" i="8"/>
  <c r="FL286" i="8"/>
  <c r="FM286" i="8"/>
  <c r="FN286" i="8"/>
  <c r="FL287" i="8"/>
  <c r="FM287" i="8"/>
  <c r="FN287" i="8"/>
  <c r="FL288" i="8"/>
  <c r="FM288" i="8"/>
  <c r="FN288" i="8"/>
  <c r="FL289" i="8"/>
  <c r="FM289" i="8"/>
  <c r="FN289" i="8"/>
  <c r="FL290" i="8"/>
  <c r="FM290" i="8"/>
  <c r="FN290" i="8"/>
  <c r="FL291" i="8"/>
  <c r="FM291" i="8"/>
  <c r="FN291" i="8"/>
  <c r="FL292" i="8"/>
  <c r="FM292" i="8"/>
  <c r="FN292" i="8"/>
  <c r="FL293" i="8"/>
  <c r="FM293" i="8"/>
  <c r="FN293" i="8"/>
  <c r="FL294" i="8"/>
  <c r="FM294" i="8"/>
  <c r="FN294" i="8"/>
  <c r="FL295" i="8"/>
  <c r="FM295" i="8"/>
  <c r="FN295" i="8"/>
  <c r="FL296" i="8"/>
  <c r="FM296" i="8"/>
  <c r="FN296" i="8"/>
  <c r="FL297" i="8"/>
  <c r="FM297" i="8"/>
  <c r="FN297" i="8"/>
  <c r="FL298" i="8"/>
  <c r="FM298" i="8"/>
  <c r="FN298" i="8"/>
  <c r="FL299" i="8"/>
  <c r="FM299" i="8"/>
  <c r="FN299" i="8"/>
  <c r="FL300" i="8"/>
  <c r="FM300" i="8"/>
  <c r="FN300" i="8"/>
  <c r="FL301" i="8"/>
  <c r="FM301" i="8"/>
  <c r="FN301" i="8"/>
  <c r="FL302" i="8"/>
  <c r="FM302" i="8"/>
  <c r="FN302" i="8"/>
  <c r="FL303" i="8"/>
  <c r="FM303" i="8"/>
  <c r="FN303" i="8"/>
  <c r="FL304" i="8"/>
  <c r="FM304" i="8"/>
  <c r="FN304" i="8"/>
  <c r="FL305" i="8"/>
  <c r="FM305" i="8"/>
  <c r="FN305" i="8"/>
  <c r="FL306" i="8"/>
  <c r="FM306" i="8"/>
  <c r="FN306" i="8"/>
  <c r="FL307" i="8"/>
  <c r="FM307" i="8"/>
  <c r="FN307" i="8"/>
  <c r="FL308" i="8"/>
  <c r="FM308" i="8"/>
  <c r="FN308" i="8"/>
  <c r="FL309" i="8"/>
  <c r="FM309" i="8"/>
  <c r="FN309" i="8"/>
  <c r="FL310" i="8"/>
  <c r="FM310" i="8"/>
  <c r="FN310" i="8"/>
  <c r="FL311" i="8"/>
  <c r="FM311" i="8"/>
  <c r="FN311" i="8"/>
  <c r="FL312" i="8"/>
  <c r="FM312" i="8"/>
  <c r="FN312" i="8"/>
  <c r="FL313" i="8"/>
  <c r="FM313" i="8"/>
  <c r="FN313" i="8"/>
  <c r="FL314" i="8"/>
  <c r="FM314" i="8"/>
  <c r="FN314" i="8"/>
  <c r="FL315" i="8"/>
  <c r="FM315" i="8"/>
  <c r="FN315" i="8"/>
  <c r="FL316" i="8"/>
  <c r="FM316" i="8"/>
  <c r="FN316" i="8"/>
  <c r="FL317" i="8"/>
  <c r="FM317" i="8"/>
  <c r="FN317" i="8"/>
  <c r="FL318" i="8"/>
  <c r="FM318" i="8"/>
  <c r="FN318" i="8"/>
  <c r="FL319" i="8"/>
  <c r="FM319" i="8"/>
  <c r="FN319" i="8"/>
  <c r="FL320" i="8"/>
  <c r="FM320" i="8"/>
  <c r="FN320" i="8"/>
  <c r="FL321" i="8"/>
  <c r="FM321" i="8"/>
  <c r="FN321" i="8"/>
  <c r="FL322" i="8"/>
  <c r="FM322" i="8"/>
  <c r="FN322" i="8"/>
  <c r="FL323" i="8"/>
  <c r="FM323" i="8"/>
  <c r="FN323" i="8"/>
  <c r="FL324" i="8"/>
  <c r="FM324" i="8"/>
  <c r="FN324" i="8"/>
  <c r="FL325" i="8"/>
  <c r="FM325" i="8"/>
  <c r="FN325" i="8"/>
  <c r="FL326" i="8"/>
  <c r="FM326" i="8"/>
  <c r="FN326" i="8"/>
  <c r="FL327" i="8"/>
  <c r="FM327" i="8"/>
  <c r="FN327" i="8"/>
  <c r="FL328" i="8"/>
  <c r="FM328" i="8"/>
  <c r="FN328" i="8"/>
  <c r="FL329" i="8"/>
  <c r="FM329" i="8"/>
  <c r="FN329" i="8"/>
  <c r="FL330" i="8"/>
  <c r="FM330" i="8"/>
  <c r="FN330" i="8"/>
  <c r="FL331" i="8"/>
  <c r="FM331" i="8"/>
  <c r="FN331" i="8"/>
  <c r="FL332" i="8"/>
  <c r="FM332" i="8"/>
  <c r="FN332" i="8"/>
  <c r="FN7" i="8"/>
  <c r="FM7" i="8"/>
  <c r="FL7" i="8"/>
  <c r="FI8" i="8"/>
  <c r="FJ8" i="8"/>
  <c r="FK8" i="8"/>
  <c r="FI9" i="8"/>
  <c r="FJ9" i="8"/>
  <c r="FK9" i="8"/>
  <c r="FI10" i="8"/>
  <c r="FJ10" i="8"/>
  <c r="FK10" i="8"/>
  <c r="FI11" i="8"/>
  <c r="FJ11" i="8"/>
  <c r="FK11" i="8"/>
  <c r="FI12" i="8"/>
  <c r="FJ12" i="8"/>
  <c r="FK12" i="8"/>
  <c r="FI13" i="8"/>
  <c r="FJ13" i="8"/>
  <c r="FK13" i="8"/>
  <c r="FI14" i="8"/>
  <c r="FJ14" i="8"/>
  <c r="FK14" i="8"/>
  <c r="FI15" i="8"/>
  <c r="FJ15" i="8"/>
  <c r="FK15" i="8"/>
  <c r="FI16" i="8"/>
  <c r="FJ16" i="8"/>
  <c r="FK16" i="8"/>
  <c r="FI17" i="8"/>
  <c r="FJ17" i="8"/>
  <c r="FK17" i="8"/>
  <c r="FI18" i="8"/>
  <c r="FJ18" i="8"/>
  <c r="FK18" i="8"/>
  <c r="FI19" i="8"/>
  <c r="FJ19" i="8"/>
  <c r="FK19" i="8"/>
  <c r="FI20" i="8"/>
  <c r="FJ20" i="8"/>
  <c r="FK20" i="8"/>
  <c r="FI21" i="8"/>
  <c r="FJ21" i="8"/>
  <c r="FK21" i="8"/>
  <c r="FI22" i="8"/>
  <c r="FJ22" i="8"/>
  <c r="FK22" i="8"/>
  <c r="FI23" i="8"/>
  <c r="FJ23" i="8"/>
  <c r="FK23" i="8"/>
  <c r="FI24" i="8"/>
  <c r="FJ24" i="8"/>
  <c r="FK24" i="8"/>
  <c r="FI25" i="8"/>
  <c r="FJ25" i="8"/>
  <c r="FK25" i="8"/>
  <c r="FI26" i="8"/>
  <c r="FJ26" i="8"/>
  <c r="FK26" i="8"/>
  <c r="FI27" i="8"/>
  <c r="FJ27" i="8"/>
  <c r="FK27" i="8"/>
  <c r="FI28" i="8"/>
  <c r="FJ28" i="8"/>
  <c r="FK28" i="8"/>
  <c r="FI29" i="8"/>
  <c r="FJ29" i="8"/>
  <c r="FK29" i="8"/>
  <c r="FI30" i="8"/>
  <c r="FJ30" i="8"/>
  <c r="FK30" i="8"/>
  <c r="FI31" i="8"/>
  <c r="FJ31" i="8"/>
  <c r="FK31" i="8"/>
  <c r="FI32" i="8"/>
  <c r="FJ32" i="8"/>
  <c r="FK32" i="8"/>
  <c r="FI33" i="8"/>
  <c r="FJ33" i="8"/>
  <c r="FK33" i="8"/>
  <c r="FI34" i="8"/>
  <c r="FJ34" i="8"/>
  <c r="FK34" i="8"/>
  <c r="FI35" i="8"/>
  <c r="FJ35" i="8"/>
  <c r="FK35" i="8"/>
  <c r="FI36" i="8"/>
  <c r="FJ36" i="8"/>
  <c r="FK36" i="8"/>
  <c r="FI37" i="8"/>
  <c r="FJ37" i="8"/>
  <c r="FK37" i="8"/>
  <c r="FI38" i="8"/>
  <c r="FJ38" i="8"/>
  <c r="FK38" i="8"/>
  <c r="FI39" i="8"/>
  <c r="FJ39" i="8"/>
  <c r="FK39" i="8"/>
  <c r="FI40" i="8"/>
  <c r="FJ40" i="8"/>
  <c r="FK40" i="8"/>
  <c r="FI41" i="8"/>
  <c r="FJ41" i="8"/>
  <c r="FK41" i="8"/>
  <c r="FI42" i="8"/>
  <c r="FJ42" i="8"/>
  <c r="FK42" i="8"/>
  <c r="FI43" i="8"/>
  <c r="FJ43" i="8"/>
  <c r="FK43" i="8"/>
  <c r="FI44" i="8"/>
  <c r="FJ44" i="8"/>
  <c r="FK44" i="8"/>
  <c r="FI45" i="8"/>
  <c r="FJ45" i="8"/>
  <c r="FK45" i="8"/>
  <c r="FI46" i="8"/>
  <c r="FJ46" i="8"/>
  <c r="FK46" i="8"/>
  <c r="FI47" i="8"/>
  <c r="FJ47" i="8"/>
  <c r="FK47" i="8"/>
  <c r="FI48" i="8"/>
  <c r="FJ48" i="8"/>
  <c r="FK48" i="8"/>
  <c r="FI49" i="8"/>
  <c r="FJ49" i="8"/>
  <c r="FK49" i="8"/>
  <c r="FI50" i="8"/>
  <c r="FJ50" i="8"/>
  <c r="FK50" i="8"/>
  <c r="FI51" i="8"/>
  <c r="FJ51" i="8"/>
  <c r="FK51" i="8"/>
  <c r="FI52" i="8"/>
  <c r="FJ52" i="8"/>
  <c r="FK52" i="8"/>
  <c r="FI53" i="8"/>
  <c r="FJ53" i="8"/>
  <c r="FK53" i="8"/>
  <c r="FI54" i="8"/>
  <c r="FJ54" i="8"/>
  <c r="FK54" i="8"/>
  <c r="FI55" i="8"/>
  <c r="FJ55" i="8"/>
  <c r="FK55" i="8"/>
  <c r="FI56" i="8"/>
  <c r="FJ56" i="8"/>
  <c r="FK56" i="8"/>
  <c r="FI57" i="8"/>
  <c r="FJ57" i="8"/>
  <c r="FK57" i="8"/>
  <c r="FI58" i="8"/>
  <c r="FJ58" i="8"/>
  <c r="FK58" i="8"/>
  <c r="FI59" i="8"/>
  <c r="FJ59" i="8"/>
  <c r="FK59" i="8"/>
  <c r="FI60" i="8"/>
  <c r="FJ60" i="8"/>
  <c r="FK60" i="8"/>
  <c r="FI61" i="8"/>
  <c r="FJ61" i="8"/>
  <c r="FK61" i="8"/>
  <c r="FI62" i="8"/>
  <c r="FJ62" i="8"/>
  <c r="FK62" i="8"/>
  <c r="FI63" i="8"/>
  <c r="FJ63" i="8"/>
  <c r="FK63" i="8"/>
  <c r="FI64" i="8"/>
  <c r="FJ64" i="8"/>
  <c r="FK64" i="8"/>
  <c r="FI65" i="8"/>
  <c r="FJ65" i="8"/>
  <c r="FK65" i="8"/>
  <c r="FI66" i="8"/>
  <c r="FJ66" i="8"/>
  <c r="FK66" i="8"/>
  <c r="FI67" i="8"/>
  <c r="FJ67" i="8"/>
  <c r="FK67" i="8"/>
  <c r="FI68" i="8"/>
  <c r="FJ68" i="8"/>
  <c r="FK68" i="8"/>
  <c r="FI69" i="8"/>
  <c r="FJ69" i="8"/>
  <c r="FK69" i="8"/>
  <c r="FI70" i="8"/>
  <c r="FJ70" i="8"/>
  <c r="FK70" i="8"/>
  <c r="FI71" i="8"/>
  <c r="FJ71" i="8"/>
  <c r="FK71" i="8"/>
  <c r="FI72" i="8"/>
  <c r="FJ72" i="8"/>
  <c r="FK72" i="8"/>
  <c r="FI73" i="8"/>
  <c r="FJ73" i="8"/>
  <c r="FK73" i="8"/>
  <c r="FI74" i="8"/>
  <c r="FJ74" i="8"/>
  <c r="FK74" i="8"/>
  <c r="FI75" i="8"/>
  <c r="FJ75" i="8"/>
  <c r="FK75" i="8"/>
  <c r="FI76" i="8"/>
  <c r="FJ76" i="8"/>
  <c r="FK76" i="8"/>
  <c r="FI77" i="8"/>
  <c r="FJ77" i="8"/>
  <c r="FK77" i="8"/>
  <c r="FI78" i="8"/>
  <c r="FJ78" i="8"/>
  <c r="FK78" i="8"/>
  <c r="FI79" i="8"/>
  <c r="FJ79" i="8"/>
  <c r="FK79" i="8"/>
  <c r="FI80" i="8"/>
  <c r="FJ80" i="8"/>
  <c r="FK80" i="8"/>
  <c r="FI81" i="8"/>
  <c r="FJ81" i="8"/>
  <c r="FK81" i="8"/>
  <c r="FI82" i="8"/>
  <c r="FJ82" i="8"/>
  <c r="FK82" i="8"/>
  <c r="FI83" i="8"/>
  <c r="FJ83" i="8"/>
  <c r="FK83" i="8"/>
  <c r="FI84" i="8"/>
  <c r="FJ84" i="8"/>
  <c r="FK84" i="8"/>
  <c r="FI85" i="8"/>
  <c r="FJ85" i="8"/>
  <c r="FK85" i="8"/>
  <c r="FI86" i="8"/>
  <c r="FJ86" i="8"/>
  <c r="FK86" i="8"/>
  <c r="FI87" i="8"/>
  <c r="FJ87" i="8"/>
  <c r="FK87" i="8"/>
  <c r="FI88" i="8"/>
  <c r="FJ88" i="8"/>
  <c r="FK88" i="8"/>
  <c r="FI89" i="8"/>
  <c r="FJ89" i="8"/>
  <c r="FK89" i="8"/>
  <c r="FI90" i="8"/>
  <c r="FJ90" i="8"/>
  <c r="FK90" i="8"/>
  <c r="FI91" i="8"/>
  <c r="FJ91" i="8"/>
  <c r="FK91" i="8"/>
  <c r="FI92" i="8"/>
  <c r="FJ92" i="8"/>
  <c r="FK92" i="8"/>
  <c r="FI93" i="8"/>
  <c r="FJ93" i="8"/>
  <c r="FK93" i="8"/>
  <c r="FI94" i="8"/>
  <c r="FJ94" i="8"/>
  <c r="FK94" i="8"/>
  <c r="FI95" i="8"/>
  <c r="FJ95" i="8"/>
  <c r="FK95" i="8"/>
  <c r="FI96" i="8"/>
  <c r="FJ96" i="8"/>
  <c r="FK96" i="8"/>
  <c r="FI97" i="8"/>
  <c r="FJ97" i="8"/>
  <c r="FK97" i="8"/>
  <c r="FI98" i="8"/>
  <c r="FJ98" i="8"/>
  <c r="FK98" i="8"/>
  <c r="FI99" i="8"/>
  <c r="FJ99" i="8"/>
  <c r="FK99" i="8"/>
  <c r="FI100" i="8"/>
  <c r="FJ100" i="8"/>
  <c r="FK100" i="8"/>
  <c r="FI101" i="8"/>
  <c r="FJ101" i="8"/>
  <c r="FK101" i="8"/>
  <c r="FI102" i="8"/>
  <c r="FJ102" i="8"/>
  <c r="FK102" i="8"/>
  <c r="FI103" i="8"/>
  <c r="FJ103" i="8"/>
  <c r="FK103" i="8"/>
  <c r="FI104" i="8"/>
  <c r="FJ104" i="8"/>
  <c r="FK104" i="8"/>
  <c r="FI105" i="8"/>
  <c r="FJ105" i="8"/>
  <c r="FK105" i="8"/>
  <c r="FI106" i="8"/>
  <c r="FJ106" i="8"/>
  <c r="FK106" i="8"/>
  <c r="FI107" i="8"/>
  <c r="FJ107" i="8"/>
  <c r="FK107" i="8"/>
  <c r="FI108" i="8"/>
  <c r="FJ108" i="8"/>
  <c r="FK108" i="8"/>
  <c r="FI109" i="8"/>
  <c r="FJ109" i="8"/>
  <c r="FK109" i="8"/>
  <c r="FI110" i="8"/>
  <c r="FJ110" i="8"/>
  <c r="FK110" i="8"/>
  <c r="FI111" i="8"/>
  <c r="FJ111" i="8"/>
  <c r="FK111" i="8"/>
  <c r="FI112" i="8"/>
  <c r="FJ112" i="8"/>
  <c r="FK112" i="8"/>
  <c r="FI113" i="8"/>
  <c r="FJ113" i="8"/>
  <c r="FK113" i="8"/>
  <c r="FI114" i="8"/>
  <c r="FJ114" i="8"/>
  <c r="FK114" i="8"/>
  <c r="FI115" i="8"/>
  <c r="FJ115" i="8"/>
  <c r="FK115" i="8"/>
  <c r="FI116" i="8"/>
  <c r="FJ116" i="8"/>
  <c r="FK116" i="8"/>
  <c r="FI117" i="8"/>
  <c r="FJ117" i="8"/>
  <c r="FK117" i="8"/>
  <c r="FI118" i="8"/>
  <c r="FJ118" i="8"/>
  <c r="FK118" i="8"/>
  <c r="FI119" i="8"/>
  <c r="FJ119" i="8"/>
  <c r="FK119" i="8"/>
  <c r="FI120" i="8"/>
  <c r="FJ120" i="8"/>
  <c r="FK120" i="8"/>
  <c r="FI121" i="8"/>
  <c r="FJ121" i="8"/>
  <c r="FK121" i="8"/>
  <c r="FI122" i="8"/>
  <c r="FJ122" i="8"/>
  <c r="FK122" i="8"/>
  <c r="FI123" i="8"/>
  <c r="FJ123" i="8"/>
  <c r="FK123" i="8"/>
  <c r="FI124" i="8"/>
  <c r="FJ124" i="8"/>
  <c r="FK124" i="8"/>
  <c r="FI125" i="8"/>
  <c r="FJ125" i="8"/>
  <c r="FK125" i="8"/>
  <c r="FI126" i="8"/>
  <c r="FJ126" i="8"/>
  <c r="FK126" i="8"/>
  <c r="FI127" i="8"/>
  <c r="FJ127" i="8"/>
  <c r="FK127" i="8"/>
  <c r="FI128" i="8"/>
  <c r="FJ128" i="8"/>
  <c r="FK128" i="8"/>
  <c r="FI129" i="8"/>
  <c r="FJ129" i="8"/>
  <c r="FK129" i="8"/>
  <c r="FI130" i="8"/>
  <c r="FJ130" i="8"/>
  <c r="FK130" i="8"/>
  <c r="FI131" i="8"/>
  <c r="FJ131" i="8"/>
  <c r="FK131" i="8"/>
  <c r="FI132" i="8"/>
  <c r="FJ132" i="8"/>
  <c r="FK132" i="8"/>
  <c r="FI133" i="8"/>
  <c r="FJ133" i="8"/>
  <c r="FK133" i="8"/>
  <c r="FI134" i="8"/>
  <c r="FJ134" i="8"/>
  <c r="FK134" i="8"/>
  <c r="FI135" i="8"/>
  <c r="FJ135" i="8"/>
  <c r="FK135" i="8"/>
  <c r="FI136" i="8"/>
  <c r="FJ136" i="8"/>
  <c r="FK136" i="8"/>
  <c r="FI137" i="8"/>
  <c r="FJ137" i="8"/>
  <c r="FK137" i="8"/>
  <c r="FI138" i="8"/>
  <c r="FJ138" i="8"/>
  <c r="FK138" i="8"/>
  <c r="FI139" i="8"/>
  <c r="FJ139" i="8"/>
  <c r="FK139" i="8"/>
  <c r="FI140" i="8"/>
  <c r="FJ140" i="8"/>
  <c r="FK140" i="8"/>
  <c r="FI141" i="8"/>
  <c r="FJ141" i="8"/>
  <c r="FK141" i="8"/>
  <c r="FI142" i="8"/>
  <c r="FJ142" i="8"/>
  <c r="FK142" i="8"/>
  <c r="FI143" i="8"/>
  <c r="FJ143" i="8"/>
  <c r="FK143" i="8"/>
  <c r="FI144" i="8"/>
  <c r="FJ144" i="8"/>
  <c r="FK144" i="8"/>
  <c r="FI145" i="8"/>
  <c r="FJ145" i="8"/>
  <c r="FK145" i="8"/>
  <c r="FI146" i="8"/>
  <c r="FJ146" i="8"/>
  <c r="FK146" i="8"/>
  <c r="FI147" i="8"/>
  <c r="FJ147" i="8"/>
  <c r="FK147" i="8"/>
  <c r="FI148" i="8"/>
  <c r="FJ148" i="8"/>
  <c r="FK148" i="8"/>
  <c r="FI149" i="8"/>
  <c r="FJ149" i="8"/>
  <c r="FK149" i="8"/>
  <c r="FI150" i="8"/>
  <c r="FJ150" i="8"/>
  <c r="FK150" i="8"/>
  <c r="FI151" i="8"/>
  <c r="FJ151" i="8"/>
  <c r="FK151" i="8"/>
  <c r="FI152" i="8"/>
  <c r="FJ152" i="8"/>
  <c r="FK152" i="8"/>
  <c r="FI153" i="8"/>
  <c r="FJ153" i="8"/>
  <c r="FK153" i="8"/>
  <c r="FI154" i="8"/>
  <c r="FJ154" i="8"/>
  <c r="FK154" i="8"/>
  <c r="FI155" i="8"/>
  <c r="FJ155" i="8"/>
  <c r="FK155" i="8"/>
  <c r="FI156" i="8"/>
  <c r="FJ156" i="8"/>
  <c r="FK156" i="8"/>
  <c r="FI157" i="8"/>
  <c r="FJ157" i="8"/>
  <c r="FK157" i="8"/>
  <c r="FI158" i="8"/>
  <c r="FJ158" i="8"/>
  <c r="FK158" i="8"/>
  <c r="FI159" i="8"/>
  <c r="FJ159" i="8"/>
  <c r="FK159" i="8"/>
  <c r="FI160" i="8"/>
  <c r="FJ160" i="8"/>
  <c r="FK160" i="8"/>
  <c r="FI161" i="8"/>
  <c r="FJ161" i="8"/>
  <c r="FK161" i="8"/>
  <c r="FI162" i="8"/>
  <c r="FJ162" i="8"/>
  <c r="FK162" i="8"/>
  <c r="FI163" i="8"/>
  <c r="FJ163" i="8"/>
  <c r="FK163" i="8"/>
  <c r="FI164" i="8"/>
  <c r="FJ164" i="8"/>
  <c r="FK164" i="8"/>
  <c r="FI165" i="8"/>
  <c r="FJ165" i="8"/>
  <c r="FK165" i="8"/>
  <c r="FI166" i="8"/>
  <c r="FJ166" i="8"/>
  <c r="FK166" i="8"/>
  <c r="FI167" i="8"/>
  <c r="FJ167" i="8"/>
  <c r="FK167" i="8"/>
  <c r="FI168" i="8"/>
  <c r="FJ168" i="8"/>
  <c r="FK168" i="8"/>
  <c r="FI169" i="8"/>
  <c r="FJ169" i="8"/>
  <c r="FK169" i="8"/>
  <c r="FI170" i="8"/>
  <c r="FJ170" i="8"/>
  <c r="FK170" i="8"/>
  <c r="FI171" i="8"/>
  <c r="FJ171" i="8"/>
  <c r="FK171" i="8"/>
  <c r="FI172" i="8"/>
  <c r="FJ172" i="8"/>
  <c r="FK172" i="8"/>
  <c r="FI173" i="8"/>
  <c r="FJ173" i="8"/>
  <c r="FK173" i="8"/>
  <c r="FI174" i="8"/>
  <c r="FJ174" i="8"/>
  <c r="FK174" i="8"/>
  <c r="FI175" i="8"/>
  <c r="FJ175" i="8"/>
  <c r="FK175" i="8"/>
  <c r="FI176" i="8"/>
  <c r="FJ176" i="8"/>
  <c r="FK176" i="8"/>
  <c r="FI177" i="8"/>
  <c r="FJ177" i="8"/>
  <c r="FK177" i="8"/>
  <c r="FI178" i="8"/>
  <c r="FJ178" i="8"/>
  <c r="FK178" i="8"/>
  <c r="FI179" i="8"/>
  <c r="FJ179" i="8"/>
  <c r="FK179" i="8"/>
  <c r="FI180" i="8"/>
  <c r="FJ180" i="8"/>
  <c r="FK180" i="8"/>
  <c r="FI181" i="8"/>
  <c r="FJ181" i="8"/>
  <c r="FK181" i="8"/>
  <c r="FI182" i="8"/>
  <c r="FJ182" i="8"/>
  <c r="FK182" i="8"/>
  <c r="FI183" i="8"/>
  <c r="FJ183" i="8"/>
  <c r="FK183" i="8"/>
  <c r="FI184" i="8"/>
  <c r="FJ184" i="8"/>
  <c r="FK184" i="8"/>
  <c r="FI185" i="8"/>
  <c r="FJ185" i="8"/>
  <c r="FK185" i="8"/>
  <c r="FI186" i="8"/>
  <c r="FJ186" i="8"/>
  <c r="FK186" i="8"/>
  <c r="FI187" i="8"/>
  <c r="FJ187" i="8"/>
  <c r="FK187" i="8"/>
  <c r="FI188" i="8"/>
  <c r="FJ188" i="8"/>
  <c r="FK188" i="8"/>
  <c r="FI189" i="8"/>
  <c r="FJ189" i="8"/>
  <c r="FK189" i="8"/>
  <c r="FI190" i="8"/>
  <c r="FJ190" i="8"/>
  <c r="FK190" i="8"/>
  <c r="FI191" i="8"/>
  <c r="FJ191" i="8"/>
  <c r="FK191" i="8"/>
  <c r="FI192" i="8"/>
  <c r="FJ192" i="8"/>
  <c r="FK192" i="8"/>
  <c r="FI193" i="8"/>
  <c r="FJ193" i="8"/>
  <c r="FK193" i="8"/>
  <c r="FI194" i="8"/>
  <c r="FJ194" i="8"/>
  <c r="FK194" i="8"/>
  <c r="FI195" i="8"/>
  <c r="FJ195" i="8"/>
  <c r="FK195" i="8"/>
  <c r="FI196" i="8"/>
  <c r="FJ196" i="8"/>
  <c r="FK196" i="8"/>
  <c r="FI197" i="8"/>
  <c r="FJ197" i="8"/>
  <c r="FK197" i="8"/>
  <c r="FI198" i="8"/>
  <c r="FJ198" i="8"/>
  <c r="FK198" i="8"/>
  <c r="FI199" i="8"/>
  <c r="FJ199" i="8"/>
  <c r="FK199" i="8"/>
  <c r="FI200" i="8"/>
  <c r="FJ200" i="8"/>
  <c r="FK200" i="8"/>
  <c r="FI201" i="8"/>
  <c r="FJ201" i="8"/>
  <c r="FK201" i="8"/>
  <c r="FI202" i="8"/>
  <c r="FJ202" i="8"/>
  <c r="FK202" i="8"/>
  <c r="FI203" i="8"/>
  <c r="FJ203" i="8"/>
  <c r="FK203" i="8"/>
  <c r="FI204" i="8"/>
  <c r="FJ204" i="8"/>
  <c r="FK204" i="8"/>
  <c r="FI205" i="8"/>
  <c r="FJ205" i="8"/>
  <c r="FK205" i="8"/>
  <c r="FI206" i="8"/>
  <c r="FJ206" i="8"/>
  <c r="FK206" i="8"/>
  <c r="FI207" i="8"/>
  <c r="FJ207" i="8"/>
  <c r="FK207" i="8"/>
  <c r="FI208" i="8"/>
  <c r="FJ208" i="8"/>
  <c r="FK208" i="8"/>
  <c r="FI209" i="8"/>
  <c r="FJ209" i="8"/>
  <c r="FK209" i="8"/>
  <c r="FI210" i="8"/>
  <c r="FJ210" i="8"/>
  <c r="FK210" i="8"/>
  <c r="FI211" i="8"/>
  <c r="FJ211" i="8"/>
  <c r="FK211" i="8"/>
  <c r="FI212" i="8"/>
  <c r="FJ212" i="8"/>
  <c r="FK212" i="8"/>
  <c r="FI213" i="8"/>
  <c r="FJ213" i="8"/>
  <c r="FK213" i="8"/>
  <c r="FI214" i="8"/>
  <c r="FJ214" i="8"/>
  <c r="FK214" i="8"/>
  <c r="FI215" i="8"/>
  <c r="FJ215" i="8"/>
  <c r="FK215" i="8"/>
  <c r="FI216" i="8"/>
  <c r="FJ216" i="8"/>
  <c r="FK216" i="8"/>
  <c r="FI217" i="8"/>
  <c r="FJ217" i="8"/>
  <c r="FK217" i="8"/>
  <c r="FI218" i="8"/>
  <c r="FJ218" i="8"/>
  <c r="FK218" i="8"/>
  <c r="FI219" i="8"/>
  <c r="FJ219" i="8"/>
  <c r="FK219" i="8"/>
  <c r="FI220" i="8"/>
  <c r="FJ220" i="8"/>
  <c r="FK220" i="8"/>
  <c r="FI221" i="8"/>
  <c r="FJ221" i="8"/>
  <c r="FK221" i="8"/>
  <c r="FI222" i="8"/>
  <c r="FJ222" i="8"/>
  <c r="FK222" i="8"/>
  <c r="FI223" i="8"/>
  <c r="FJ223" i="8"/>
  <c r="FK223" i="8"/>
  <c r="FI224" i="8"/>
  <c r="FJ224" i="8"/>
  <c r="FK224" i="8"/>
  <c r="FI225" i="8"/>
  <c r="FJ225" i="8"/>
  <c r="FK225" i="8"/>
  <c r="FI226" i="8"/>
  <c r="FJ226" i="8"/>
  <c r="FK226" i="8"/>
  <c r="FI227" i="8"/>
  <c r="FJ227" i="8"/>
  <c r="FK227" i="8"/>
  <c r="FI228" i="8"/>
  <c r="FJ228" i="8"/>
  <c r="FK228" i="8"/>
  <c r="FI229" i="8"/>
  <c r="FJ229" i="8"/>
  <c r="FK229" i="8"/>
  <c r="FI230" i="8"/>
  <c r="FJ230" i="8"/>
  <c r="FK230" i="8"/>
  <c r="FI231" i="8"/>
  <c r="FJ231" i="8"/>
  <c r="FK231" i="8"/>
  <c r="FI232" i="8"/>
  <c r="FJ232" i="8"/>
  <c r="FK232" i="8"/>
  <c r="FI233" i="8"/>
  <c r="FJ233" i="8"/>
  <c r="FK233" i="8"/>
  <c r="FI234" i="8"/>
  <c r="FJ234" i="8"/>
  <c r="FK234" i="8"/>
  <c r="FI235" i="8"/>
  <c r="FJ235" i="8"/>
  <c r="FK235" i="8"/>
  <c r="FI236" i="8"/>
  <c r="FJ236" i="8"/>
  <c r="FK236" i="8"/>
  <c r="FI237" i="8"/>
  <c r="FJ237" i="8"/>
  <c r="FK237" i="8"/>
  <c r="FI238" i="8"/>
  <c r="FJ238" i="8"/>
  <c r="FK238" i="8"/>
  <c r="FI239" i="8"/>
  <c r="FJ239" i="8"/>
  <c r="FK239" i="8"/>
  <c r="FI240" i="8"/>
  <c r="FJ240" i="8"/>
  <c r="FK240" i="8"/>
  <c r="FI241" i="8"/>
  <c r="FJ241" i="8"/>
  <c r="FK241" i="8"/>
  <c r="FI242" i="8"/>
  <c r="FJ242" i="8"/>
  <c r="FK242" i="8"/>
  <c r="FI243" i="8"/>
  <c r="FJ243" i="8"/>
  <c r="FK243" i="8"/>
  <c r="FI244" i="8"/>
  <c r="FJ244" i="8"/>
  <c r="FK244" i="8"/>
  <c r="FI245" i="8"/>
  <c r="FJ245" i="8"/>
  <c r="FK245" i="8"/>
  <c r="FI246" i="8"/>
  <c r="FJ246" i="8"/>
  <c r="FK246" i="8"/>
  <c r="FI247" i="8"/>
  <c r="FJ247" i="8"/>
  <c r="FK247" i="8"/>
  <c r="FI248" i="8"/>
  <c r="FJ248" i="8"/>
  <c r="FK248" i="8"/>
  <c r="FI249" i="8"/>
  <c r="FJ249" i="8"/>
  <c r="FK249" i="8"/>
  <c r="FI250" i="8"/>
  <c r="FJ250" i="8"/>
  <c r="FK250" i="8"/>
  <c r="FI251" i="8"/>
  <c r="FJ251" i="8"/>
  <c r="FK251" i="8"/>
  <c r="FI252" i="8"/>
  <c r="FJ252" i="8"/>
  <c r="FK252" i="8"/>
  <c r="FI253" i="8"/>
  <c r="FJ253" i="8"/>
  <c r="FK253" i="8"/>
  <c r="FI254" i="8"/>
  <c r="FJ254" i="8"/>
  <c r="FK254" i="8"/>
  <c r="FI255" i="8"/>
  <c r="FJ255" i="8"/>
  <c r="FK255" i="8"/>
  <c r="FI256" i="8"/>
  <c r="FJ256" i="8"/>
  <c r="FK256" i="8"/>
  <c r="FI257" i="8"/>
  <c r="FJ257" i="8"/>
  <c r="FK257" i="8"/>
  <c r="FI258" i="8"/>
  <c r="FJ258" i="8"/>
  <c r="FK258" i="8"/>
  <c r="FI259" i="8"/>
  <c r="FJ259" i="8"/>
  <c r="FK259" i="8"/>
  <c r="FI260" i="8"/>
  <c r="FJ260" i="8"/>
  <c r="FK260" i="8"/>
  <c r="FI261" i="8"/>
  <c r="FJ261" i="8"/>
  <c r="FK261" i="8"/>
  <c r="FI262" i="8"/>
  <c r="FJ262" i="8"/>
  <c r="FK262" i="8"/>
  <c r="FI263" i="8"/>
  <c r="FJ263" i="8"/>
  <c r="FK263" i="8"/>
  <c r="FI264" i="8"/>
  <c r="FJ264" i="8"/>
  <c r="FK264" i="8"/>
  <c r="FI265" i="8"/>
  <c r="FJ265" i="8"/>
  <c r="FK265" i="8"/>
  <c r="FI266" i="8"/>
  <c r="FJ266" i="8"/>
  <c r="FK266" i="8"/>
  <c r="FI267" i="8"/>
  <c r="FJ267" i="8"/>
  <c r="FK267" i="8"/>
  <c r="FI268" i="8"/>
  <c r="FJ268" i="8"/>
  <c r="FK268" i="8"/>
  <c r="FI269" i="8"/>
  <c r="FJ269" i="8"/>
  <c r="FK269" i="8"/>
  <c r="FI270" i="8"/>
  <c r="FJ270" i="8"/>
  <c r="FK270" i="8"/>
  <c r="FI271" i="8"/>
  <c r="FJ271" i="8"/>
  <c r="FK271" i="8"/>
  <c r="FI272" i="8"/>
  <c r="FJ272" i="8"/>
  <c r="FK272" i="8"/>
  <c r="FI273" i="8"/>
  <c r="FJ273" i="8"/>
  <c r="FK273" i="8"/>
  <c r="FI274" i="8"/>
  <c r="FJ274" i="8"/>
  <c r="FK274" i="8"/>
  <c r="FI275" i="8"/>
  <c r="FJ275" i="8"/>
  <c r="FK275" i="8"/>
  <c r="FI276" i="8"/>
  <c r="FJ276" i="8"/>
  <c r="FK276" i="8"/>
  <c r="FI277" i="8"/>
  <c r="FJ277" i="8"/>
  <c r="FK277" i="8"/>
  <c r="FI278" i="8"/>
  <c r="FJ278" i="8"/>
  <c r="FK278" i="8"/>
  <c r="FI279" i="8"/>
  <c r="FJ279" i="8"/>
  <c r="FK279" i="8"/>
  <c r="FI280" i="8"/>
  <c r="FJ280" i="8"/>
  <c r="FK280" i="8"/>
  <c r="FI281" i="8"/>
  <c r="FJ281" i="8"/>
  <c r="FK281" i="8"/>
  <c r="FI282" i="8"/>
  <c r="FJ282" i="8"/>
  <c r="FK282" i="8"/>
  <c r="FI283" i="8"/>
  <c r="FJ283" i="8"/>
  <c r="FK283" i="8"/>
  <c r="FI284" i="8"/>
  <c r="FJ284" i="8"/>
  <c r="FK284" i="8"/>
  <c r="FI285" i="8"/>
  <c r="FJ285" i="8"/>
  <c r="FK285" i="8"/>
  <c r="FI286" i="8"/>
  <c r="FJ286" i="8"/>
  <c r="FK286" i="8"/>
  <c r="FI287" i="8"/>
  <c r="FJ287" i="8"/>
  <c r="FK287" i="8"/>
  <c r="FI288" i="8"/>
  <c r="FJ288" i="8"/>
  <c r="FK288" i="8"/>
  <c r="FI289" i="8"/>
  <c r="FJ289" i="8"/>
  <c r="FK289" i="8"/>
  <c r="FI290" i="8"/>
  <c r="FJ290" i="8"/>
  <c r="FK290" i="8"/>
  <c r="FI291" i="8"/>
  <c r="FJ291" i="8"/>
  <c r="FK291" i="8"/>
  <c r="FI292" i="8"/>
  <c r="FJ292" i="8"/>
  <c r="FK292" i="8"/>
  <c r="FI293" i="8"/>
  <c r="FJ293" i="8"/>
  <c r="FK293" i="8"/>
  <c r="FI294" i="8"/>
  <c r="FJ294" i="8"/>
  <c r="FK294" i="8"/>
  <c r="FI295" i="8"/>
  <c r="FJ295" i="8"/>
  <c r="FK295" i="8"/>
  <c r="FI296" i="8"/>
  <c r="FJ296" i="8"/>
  <c r="FK296" i="8"/>
  <c r="FI297" i="8"/>
  <c r="FJ297" i="8"/>
  <c r="FK297" i="8"/>
  <c r="FI298" i="8"/>
  <c r="FJ298" i="8"/>
  <c r="FK298" i="8"/>
  <c r="FI299" i="8"/>
  <c r="FJ299" i="8"/>
  <c r="FK299" i="8"/>
  <c r="FI300" i="8"/>
  <c r="FJ300" i="8"/>
  <c r="FK300" i="8"/>
  <c r="FI301" i="8"/>
  <c r="FJ301" i="8"/>
  <c r="FK301" i="8"/>
  <c r="FI302" i="8"/>
  <c r="FJ302" i="8"/>
  <c r="FK302" i="8"/>
  <c r="FI303" i="8"/>
  <c r="FJ303" i="8"/>
  <c r="FK303" i="8"/>
  <c r="FI304" i="8"/>
  <c r="FJ304" i="8"/>
  <c r="FK304" i="8"/>
  <c r="FI305" i="8"/>
  <c r="FJ305" i="8"/>
  <c r="FK305" i="8"/>
  <c r="FI306" i="8"/>
  <c r="FJ306" i="8"/>
  <c r="FK306" i="8"/>
  <c r="FI307" i="8"/>
  <c r="FJ307" i="8"/>
  <c r="FK307" i="8"/>
  <c r="FI308" i="8"/>
  <c r="FJ308" i="8"/>
  <c r="FK308" i="8"/>
  <c r="FI309" i="8"/>
  <c r="FJ309" i="8"/>
  <c r="FK309" i="8"/>
  <c r="FI310" i="8"/>
  <c r="FJ310" i="8"/>
  <c r="FK310" i="8"/>
  <c r="FI311" i="8"/>
  <c r="FJ311" i="8"/>
  <c r="FK311" i="8"/>
  <c r="FI312" i="8"/>
  <c r="FJ312" i="8"/>
  <c r="FK312" i="8"/>
  <c r="FI313" i="8"/>
  <c r="FJ313" i="8"/>
  <c r="FK313" i="8"/>
  <c r="FI314" i="8"/>
  <c r="FJ314" i="8"/>
  <c r="FK314" i="8"/>
  <c r="FI315" i="8"/>
  <c r="FJ315" i="8"/>
  <c r="FK315" i="8"/>
  <c r="FI316" i="8"/>
  <c r="FJ316" i="8"/>
  <c r="FK316" i="8"/>
  <c r="FI317" i="8"/>
  <c r="FJ317" i="8"/>
  <c r="FK317" i="8"/>
  <c r="FI318" i="8"/>
  <c r="FJ318" i="8"/>
  <c r="FK318" i="8"/>
  <c r="FI319" i="8"/>
  <c r="FJ319" i="8"/>
  <c r="FK319" i="8"/>
  <c r="FI320" i="8"/>
  <c r="FJ320" i="8"/>
  <c r="FK320" i="8"/>
  <c r="FI321" i="8"/>
  <c r="FJ321" i="8"/>
  <c r="FK321" i="8"/>
  <c r="FI322" i="8"/>
  <c r="FJ322" i="8"/>
  <c r="FK322" i="8"/>
  <c r="FI323" i="8"/>
  <c r="FJ323" i="8"/>
  <c r="FK323" i="8"/>
  <c r="FI324" i="8"/>
  <c r="FJ324" i="8"/>
  <c r="FK324" i="8"/>
  <c r="FI325" i="8"/>
  <c r="FJ325" i="8"/>
  <c r="FK325" i="8"/>
  <c r="FI326" i="8"/>
  <c r="FJ326" i="8"/>
  <c r="FK326" i="8"/>
  <c r="FI327" i="8"/>
  <c r="FJ327" i="8"/>
  <c r="FK327" i="8"/>
  <c r="FI328" i="8"/>
  <c r="FJ328" i="8"/>
  <c r="FK328" i="8"/>
  <c r="FI329" i="8"/>
  <c r="FJ329" i="8"/>
  <c r="FK329" i="8"/>
  <c r="FI330" i="8"/>
  <c r="FJ330" i="8"/>
  <c r="FK330" i="8"/>
  <c r="FI331" i="8"/>
  <c r="FJ331" i="8"/>
  <c r="FK331" i="8"/>
  <c r="FI332" i="8"/>
  <c r="FJ332" i="8"/>
  <c r="FK332" i="8"/>
  <c r="FK7" i="8"/>
  <c r="FJ7" i="8"/>
  <c r="FI7" i="8"/>
  <c r="FF8" i="8"/>
  <c r="FG8" i="8"/>
  <c r="FH8" i="8"/>
  <c r="FF9" i="8"/>
  <c r="FG9" i="8"/>
  <c r="FH9" i="8"/>
  <c r="FF10" i="8"/>
  <c r="FG10" i="8"/>
  <c r="FH10" i="8"/>
  <c r="FF11" i="8"/>
  <c r="FG11" i="8"/>
  <c r="FH11" i="8"/>
  <c r="FF12" i="8"/>
  <c r="FG12" i="8"/>
  <c r="FH12" i="8"/>
  <c r="FF13" i="8"/>
  <c r="FG13" i="8"/>
  <c r="FH13" i="8"/>
  <c r="FF14" i="8"/>
  <c r="FG14" i="8"/>
  <c r="FH14" i="8"/>
  <c r="FF15" i="8"/>
  <c r="FG15" i="8"/>
  <c r="FH15" i="8"/>
  <c r="FF16" i="8"/>
  <c r="FG16" i="8"/>
  <c r="FH16" i="8"/>
  <c r="FF17" i="8"/>
  <c r="FG17" i="8"/>
  <c r="FH17" i="8"/>
  <c r="FF18" i="8"/>
  <c r="FG18" i="8"/>
  <c r="FH18" i="8"/>
  <c r="FF19" i="8"/>
  <c r="FG19" i="8"/>
  <c r="FH19" i="8"/>
  <c r="FF20" i="8"/>
  <c r="FG20" i="8"/>
  <c r="FH20" i="8"/>
  <c r="FF21" i="8"/>
  <c r="FG21" i="8"/>
  <c r="FH21" i="8"/>
  <c r="FF22" i="8"/>
  <c r="FG22" i="8"/>
  <c r="FH22" i="8"/>
  <c r="FF23" i="8"/>
  <c r="FG23" i="8"/>
  <c r="FH23" i="8"/>
  <c r="FF24" i="8"/>
  <c r="FG24" i="8"/>
  <c r="FH24" i="8"/>
  <c r="FF25" i="8"/>
  <c r="FG25" i="8"/>
  <c r="FH25" i="8"/>
  <c r="FF26" i="8"/>
  <c r="FG26" i="8"/>
  <c r="FH26" i="8"/>
  <c r="FF27" i="8"/>
  <c r="FG27" i="8"/>
  <c r="FH27" i="8"/>
  <c r="FF28" i="8"/>
  <c r="FG28" i="8"/>
  <c r="FH28" i="8"/>
  <c r="FF29" i="8"/>
  <c r="FG29" i="8"/>
  <c r="FH29" i="8"/>
  <c r="FF30" i="8"/>
  <c r="FG30" i="8"/>
  <c r="FH30" i="8"/>
  <c r="FF31" i="8"/>
  <c r="FG31" i="8"/>
  <c r="FH31" i="8"/>
  <c r="FF32" i="8"/>
  <c r="FG32" i="8"/>
  <c r="FH32" i="8"/>
  <c r="FF33" i="8"/>
  <c r="FG33" i="8"/>
  <c r="FH33" i="8"/>
  <c r="FF34" i="8"/>
  <c r="FG34" i="8"/>
  <c r="FH34" i="8"/>
  <c r="FF35" i="8"/>
  <c r="FG35" i="8"/>
  <c r="FH35" i="8"/>
  <c r="FF36" i="8"/>
  <c r="FG36" i="8"/>
  <c r="FH36" i="8"/>
  <c r="FF37" i="8"/>
  <c r="FG37" i="8"/>
  <c r="FH37" i="8"/>
  <c r="FF38" i="8"/>
  <c r="FG38" i="8"/>
  <c r="FH38" i="8"/>
  <c r="FF39" i="8"/>
  <c r="FG39" i="8"/>
  <c r="FH39" i="8"/>
  <c r="FF40" i="8"/>
  <c r="FG40" i="8"/>
  <c r="FH40" i="8"/>
  <c r="FF41" i="8"/>
  <c r="FG41" i="8"/>
  <c r="FH41" i="8"/>
  <c r="FF42" i="8"/>
  <c r="FG42" i="8"/>
  <c r="FH42" i="8"/>
  <c r="FF43" i="8"/>
  <c r="FG43" i="8"/>
  <c r="FH43" i="8"/>
  <c r="FF44" i="8"/>
  <c r="FG44" i="8"/>
  <c r="FH44" i="8"/>
  <c r="FF45" i="8"/>
  <c r="FG45" i="8"/>
  <c r="FH45" i="8"/>
  <c r="FF46" i="8"/>
  <c r="FG46" i="8"/>
  <c r="FH46" i="8"/>
  <c r="FF47" i="8"/>
  <c r="FG47" i="8"/>
  <c r="FH47" i="8"/>
  <c r="FF48" i="8"/>
  <c r="FG48" i="8"/>
  <c r="FH48" i="8"/>
  <c r="FF49" i="8"/>
  <c r="FG49" i="8"/>
  <c r="FH49" i="8"/>
  <c r="FF50" i="8"/>
  <c r="FG50" i="8"/>
  <c r="FH50" i="8"/>
  <c r="FF51" i="8"/>
  <c r="FG51" i="8"/>
  <c r="FH51" i="8"/>
  <c r="FF52" i="8"/>
  <c r="FG52" i="8"/>
  <c r="FH52" i="8"/>
  <c r="FF53" i="8"/>
  <c r="FG53" i="8"/>
  <c r="FH53" i="8"/>
  <c r="FF54" i="8"/>
  <c r="FG54" i="8"/>
  <c r="FH54" i="8"/>
  <c r="FF55" i="8"/>
  <c r="FG55" i="8"/>
  <c r="FH55" i="8"/>
  <c r="FF56" i="8"/>
  <c r="FG56" i="8"/>
  <c r="FH56" i="8"/>
  <c r="FF57" i="8"/>
  <c r="FG57" i="8"/>
  <c r="FH57" i="8"/>
  <c r="FF58" i="8"/>
  <c r="FG58" i="8"/>
  <c r="FH58" i="8"/>
  <c r="FF59" i="8"/>
  <c r="FG59" i="8"/>
  <c r="FH59" i="8"/>
  <c r="FF60" i="8"/>
  <c r="FG60" i="8"/>
  <c r="FH60" i="8"/>
  <c r="FF61" i="8"/>
  <c r="FG61" i="8"/>
  <c r="FH61" i="8"/>
  <c r="FF62" i="8"/>
  <c r="FG62" i="8"/>
  <c r="FH62" i="8"/>
  <c r="FF63" i="8"/>
  <c r="FG63" i="8"/>
  <c r="FH63" i="8"/>
  <c r="FF64" i="8"/>
  <c r="FG64" i="8"/>
  <c r="FH64" i="8"/>
  <c r="FF65" i="8"/>
  <c r="FG65" i="8"/>
  <c r="FH65" i="8"/>
  <c r="FF66" i="8"/>
  <c r="FG66" i="8"/>
  <c r="FH66" i="8"/>
  <c r="FF67" i="8"/>
  <c r="FG67" i="8"/>
  <c r="FH67" i="8"/>
  <c r="FF68" i="8"/>
  <c r="FG68" i="8"/>
  <c r="FH68" i="8"/>
  <c r="FF69" i="8"/>
  <c r="FG69" i="8"/>
  <c r="FH69" i="8"/>
  <c r="FF70" i="8"/>
  <c r="FG70" i="8"/>
  <c r="FH70" i="8"/>
  <c r="FF71" i="8"/>
  <c r="FG71" i="8"/>
  <c r="FH71" i="8"/>
  <c r="FF72" i="8"/>
  <c r="FG72" i="8"/>
  <c r="FH72" i="8"/>
  <c r="FF73" i="8"/>
  <c r="FG73" i="8"/>
  <c r="FH73" i="8"/>
  <c r="FF74" i="8"/>
  <c r="FG74" i="8"/>
  <c r="FH74" i="8"/>
  <c r="FF75" i="8"/>
  <c r="FG75" i="8"/>
  <c r="FH75" i="8"/>
  <c r="FF76" i="8"/>
  <c r="FG76" i="8"/>
  <c r="FH76" i="8"/>
  <c r="FF77" i="8"/>
  <c r="FG77" i="8"/>
  <c r="FH77" i="8"/>
  <c r="FF78" i="8"/>
  <c r="FG78" i="8"/>
  <c r="FH78" i="8"/>
  <c r="FF79" i="8"/>
  <c r="FG79" i="8"/>
  <c r="FH79" i="8"/>
  <c r="FF80" i="8"/>
  <c r="FG80" i="8"/>
  <c r="FH80" i="8"/>
  <c r="FF81" i="8"/>
  <c r="FG81" i="8"/>
  <c r="FH81" i="8"/>
  <c r="FF82" i="8"/>
  <c r="FG82" i="8"/>
  <c r="FH82" i="8"/>
  <c r="FF83" i="8"/>
  <c r="FG83" i="8"/>
  <c r="FH83" i="8"/>
  <c r="FF84" i="8"/>
  <c r="FG84" i="8"/>
  <c r="FH84" i="8"/>
  <c r="FF85" i="8"/>
  <c r="FG85" i="8"/>
  <c r="FH85" i="8"/>
  <c r="FF86" i="8"/>
  <c r="FG86" i="8"/>
  <c r="FH86" i="8"/>
  <c r="FF87" i="8"/>
  <c r="FG87" i="8"/>
  <c r="FH87" i="8"/>
  <c r="FF88" i="8"/>
  <c r="FG88" i="8"/>
  <c r="FH88" i="8"/>
  <c r="FF89" i="8"/>
  <c r="FG89" i="8"/>
  <c r="FH89" i="8"/>
  <c r="FF90" i="8"/>
  <c r="FG90" i="8"/>
  <c r="FH90" i="8"/>
  <c r="FF91" i="8"/>
  <c r="FG91" i="8"/>
  <c r="FH91" i="8"/>
  <c r="FF92" i="8"/>
  <c r="FG92" i="8"/>
  <c r="FH92" i="8"/>
  <c r="FF93" i="8"/>
  <c r="FG93" i="8"/>
  <c r="FH93" i="8"/>
  <c r="FF94" i="8"/>
  <c r="FG94" i="8"/>
  <c r="FH94" i="8"/>
  <c r="FF95" i="8"/>
  <c r="FG95" i="8"/>
  <c r="FH95" i="8"/>
  <c r="FF96" i="8"/>
  <c r="FG96" i="8"/>
  <c r="FH96" i="8"/>
  <c r="FF97" i="8"/>
  <c r="FG97" i="8"/>
  <c r="FH97" i="8"/>
  <c r="FF98" i="8"/>
  <c r="FG98" i="8"/>
  <c r="FH98" i="8"/>
  <c r="FF99" i="8"/>
  <c r="FG99" i="8"/>
  <c r="FH99" i="8"/>
  <c r="FF100" i="8"/>
  <c r="FG100" i="8"/>
  <c r="FH100" i="8"/>
  <c r="FF101" i="8"/>
  <c r="FG101" i="8"/>
  <c r="FH101" i="8"/>
  <c r="FF102" i="8"/>
  <c r="FG102" i="8"/>
  <c r="FH102" i="8"/>
  <c r="FF103" i="8"/>
  <c r="FG103" i="8"/>
  <c r="FH103" i="8"/>
  <c r="FF104" i="8"/>
  <c r="FG104" i="8"/>
  <c r="FH104" i="8"/>
  <c r="FF105" i="8"/>
  <c r="FG105" i="8"/>
  <c r="FH105" i="8"/>
  <c r="FF106" i="8"/>
  <c r="FG106" i="8"/>
  <c r="FH106" i="8"/>
  <c r="FF107" i="8"/>
  <c r="FG107" i="8"/>
  <c r="FH107" i="8"/>
  <c r="FF108" i="8"/>
  <c r="FG108" i="8"/>
  <c r="FH108" i="8"/>
  <c r="FF109" i="8"/>
  <c r="FG109" i="8"/>
  <c r="FH109" i="8"/>
  <c r="FF110" i="8"/>
  <c r="FG110" i="8"/>
  <c r="FH110" i="8"/>
  <c r="FF111" i="8"/>
  <c r="FG111" i="8"/>
  <c r="FH111" i="8"/>
  <c r="FF112" i="8"/>
  <c r="FG112" i="8"/>
  <c r="FH112" i="8"/>
  <c r="FF113" i="8"/>
  <c r="FG113" i="8"/>
  <c r="FH113" i="8"/>
  <c r="FF114" i="8"/>
  <c r="FG114" i="8"/>
  <c r="FH114" i="8"/>
  <c r="FF115" i="8"/>
  <c r="FG115" i="8"/>
  <c r="FH115" i="8"/>
  <c r="FF116" i="8"/>
  <c r="FG116" i="8"/>
  <c r="FH116" i="8"/>
  <c r="FF117" i="8"/>
  <c r="FG117" i="8"/>
  <c r="FH117" i="8"/>
  <c r="FF118" i="8"/>
  <c r="FG118" i="8"/>
  <c r="FH118" i="8"/>
  <c r="FF119" i="8"/>
  <c r="FG119" i="8"/>
  <c r="FH119" i="8"/>
  <c r="FF120" i="8"/>
  <c r="FG120" i="8"/>
  <c r="FH120" i="8"/>
  <c r="FF121" i="8"/>
  <c r="FG121" i="8"/>
  <c r="FH121" i="8"/>
  <c r="FF122" i="8"/>
  <c r="FG122" i="8"/>
  <c r="FH122" i="8"/>
  <c r="FF123" i="8"/>
  <c r="FG123" i="8"/>
  <c r="FH123" i="8"/>
  <c r="FF124" i="8"/>
  <c r="FG124" i="8"/>
  <c r="FH124" i="8"/>
  <c r="FF125" i="8"/>
  <c r="FG125" i="8"/>
  <c r="FH125" i="8"/>
  <c r="FF126" i="8"/>
  <c r="FG126" i="8"/>
  <c r="FH126" i="8"/>
  <c r="FF127" i="8"/>
  <c r="FG127" i="8"/>
  <c r="FH127" i="8"/>
  <c r="FF128" i="8"/>
  <c r="FG128" i="8"/>
  <c r="FH128" i="8"/>
  <c r="FF129" i="8"/>
  <c r="FG129" i="8"/>
  <c r="FH129" i="8"/>
  <c r="FF130" i="8"/>
  <c r="FG130" i="8"/>
  <c r="FH130" i="8"/>
  <c r="FF131" i="8"/>
  <c r="FG131" i="8"/>
  <c r="FH131" i="8"/>
  <c r="FF132" i="8"/>
  <c r="FG132" i="8"/>
  <c r="FH132" i="8"/>
  <c r="FF133" i="8"/>
  <c r="FG133" i="8"/>
  <c r="FH133" i="8"/>
  <c r="FF134" i="8"/>
  <c r="FG134" i="8"/>
  <c r="FH134" i="8"/>
  <c r="FF135" i="8"/>
  <c r="FG135" i="8"/>
  <c r="FH135" i="8"/>
  <c r="FF136" i="8"/>
  <c r="FG136" i="8"/>
  <c r="FH136" i="8"/>
  <c r="FF137" i="8"/>
  <c r="FG137" i="8"/>
  <c r="FH137" i="8"/>
  <c r="FF138" i="8"/>
  <c r="FG138" i="8"/>
  <c r="FH138" i="8"/>
  <c r="FF139" i="8"/>
  <c r="FG139" i="8"/>
  <c r="FH139" i="8"/>
  <c r="FF140" i="8"/>
  <c r="FG140" i="8"/>
  <c r="FH140" i="8"/>
  <c r="FF141" i="8"/>
  <c r="FG141" i="8"/>
  <c r="FH141" i="8"/>
  <c r="FF142" i="8"/>
  <c r="FG142" i="8"/>
  <c r="FH142" i="8"/>
  <c r="FF143" i="8"/>
  <c r="FG143" i="8"/>
  <c r="FH143" i="8"/>
  <c r="FF144" i="8"/>
  <c r="FG144" i="8"/>
  <c r="FH144" i="8"/>
  <c r="FF145" i="8"/>
  <c r="FG145" i="8"/>
  <c r="FH145" i="8"/>
  <c r="FF146" i="8"/>
  <c r="FG146" i="8"/>
  <c r="FH146" i="8"/>
  <c r="FF147" i="8"/>
  <c r="FG147" i="8"/>
  <c r="FH147" i="8"/>
  <c r="FF148" i="8"/>
  <c r="FG148" i="8"/>
  <c r="FH148" i="8"/>
  <c r="FF149" i="8"/>
  <c r="FG149" i="8"/>
  <c r="FH149" i="8"/>
  <c r="FF150" i="8"/>
  <c r="FG150" i="8"/>
  <c r="FH150" i="8"/>
  <c r="FF151" i="8"/>
  <c r="FG151" i="8"/>
  <c r="FH151" i="8"/>
  <c r="FF152" i="8"/>
  <c r="FG152" i="8"/>
  <c r="FH152" i="8"/>
  <c r="FF153" i="8"/>
  <c r="FG153" i="8"/>
  <c r="FH153" i="8"/>
  <c r="FF154" i="8"/>
  <c r="FG154" i="8"/>
  <c r="FH154" i="8"/>
  <c r="FF155" i="8"/>
  <c r="FG155" i="8"/>
  <c r="FH155" i="8"/>
  <c r="FF156" i="8"/>
  <c r="FG156" i="8"/>
  <c r="FH156" i="8"/>
  <c r="FF157" i="8"/>
  <c r="FG157" i="8"/>
  <c r="FH157" i="8"/>
  <c r="FF158" i="8"/>
  <c r="FG158" i="8"/>
  <c r="FH158" i="8"/>
  <c r="FF159" i="8"/>
  <c r="FG159" i="8"/>
  <c r="FH159" i="8"/>
  <c r="FF160" i="8"/>
  <c r="FG160" i="8"/>
  <c r="FH160" i="8"/>
  <c r="FF161" i="8"/>
  <c r="FG161" i="8"/>
  <c r="FH161" i="8"/>
  <c r="FF162" i="8"/>
  <c r="FG162" i="8"/>
  <c r="FH162" i="8"/>
  <c r="FF163" i="8"/>
  <c r="FG163" i="8"/>
  <c r="FH163" i="8"/>
  <c r="FF164" i="8"/>
  <c r="FG164" i="8"/>
  <c r="FH164" i="8"/>
  <c r="FF165" i="8"/>
  <c r="FG165" i="8"/>
  <c r="FH165" i="8"/>
  <c r="FF166" i="8"/>
  <c r="FG166" i="8"/>
  <c r="FH166" i="8"/>
  <c r="FF167" i="8"/>
  <c r="FG167" i="8"/>
  <c r="FH167" i="8"/>
  <c r="FF168" i="8"/>
  <c r="FG168" i="8"/>
  <c r="FH168" i="8"/>
  <c r="FF169" i="8"/>
  <c r="FG169" i="8"/>
  <c r="FH169" i="8"/>
  <c r="FF170" i="8"/>
  <c r="FG170" i="8"/>
  <c r="FH170" i="8"/>
  <c r="FF171" i="8"/>
  <c r="FG171" i="8"/>
  <c r="FH171" i="8"/>
  <c r="FF172" i="8"/>
  <c r="FG172" i="8"/>
  <c r="FH172" i="8"/>
  <c r="FF173" i="8"/>
  <c r="FG173" i="8"/>
  <c r="FH173" i="8"/>
  <c r="FF174" i="8"/>
  <c r="FG174" i="8"/>
  <c r="FH174" i="8"/>
  <c r="FF175" i="8"/>
  <c r="FG175" i="8"/>
  <c r="FH175" i="8"/>
  <c r="FF176" i="8"/>
  <c r="FG176" i="8"/>
  <c r="FH176" i="8"/>
  <c r="FF177" i="8"/>
  <c r="FG177" i="8"/>
  <c r="FH177" i="8"/>
  <c r="FF178" i="8"/>
  <c r="FG178" i="8"/>
  <c r="FH178" i="8"/>
  <c r="FF179" i="8"/>
  <c r="FG179" i="8"/>
  <c r="FH179" i="8"/>
  <c r="FF180" i="8"/>
  <c r="FG180" i="8"/>
  <c r="FH180" i="8"/>
  <c r="FF181" i="8"/>
  <c r="FG181" i="8"/>
  <c r="FH181" i="8"/>
  <c r="FF182" i="8"/>
  <c r="FG182" i="8"/>
  <c r="FH182" i="8"/>
  <c r="FF183" i="8"/>
  <c r="FG183" i="8"/>
  <c r="FH183" i="8"/>
  <c r="FF184" i="8"/>
  <c r="FG184" i="8"/>
  <c r="FH184" i="8"/>
  <c r="FF185" i="8"/>
  <c r="FG185" i="8"/>
  <c r="FH185" i="8"/>
  <c r="FF186" i="8"/>
  <c r="FG186" i="8"/>
  <c r="FH186" i="8"/>
  <c r="FF187" i="8"/>
  <c r="FG187" i="8"/>
  <c r="FH187" i="8"/>
  <c r="FF188" i="8"/>
  <c r="FG188" i="8"/>
  <c r="FH188" i="8"/>
  <c r="FF189" i="8"/>
  <c r="FG189" i="8"/>
  <c r="FH189" i="8"/>
  <c r="FF190" i="8"/>
  <c r="FG190" i="8"/>
  <c r="FH190" i="8"/>
  <c r="FF191" i="8"/>
  <c r="FG191" i="8"/>
  <c r="FH191" i="8"/>
  <c r="FF192" i="8"/>
  <c r="FG192" i="8"/>
  <c r="FH192" i="8"/>
  <c r="FF193" i="8"/>
  <c r="FG193" i="8"/>
  <c r="FH193" i="8"/>
  <c r="FF194" i="8"/>
  <c r="FG194" i="8"/>
  <c r="FH194" i="8"/>
  <c r="FF195" i="8"/>
  <c r="FG195" i="8"/>
  <c r="FH195" i="8"/>
  <c r="FF196" i="8"/>
  <c r="FG196" i="8"/>
  <c r="FH196" i="8"/>
  <c r="FF197" i="8"/>
  <c r="FG197" i="8"/>
  <c r="FH197" i="8"/>
  <c r="FF198" i="8"/>
  <c r="FG198" i="8"/>
  <c r="FH198" i="8"/>
  <c r="FF199" i="8"/>
  <c r="FG199" i="8"/>
  <c r="FH199" i="8"/>
  <c r="FF200" i="8"/>
  <c r="FG200" i="8"/>
  <c r="FH200" i="8"/>
  <c r="FF201" i="8"/>
  <c r="FG201" i="8"/>
  <c r="FH201" i="8"/>
  <c r="FF202" i="8"/>
  <c r="FG202" i="8"/>
  <c r="FH202" i="8"/>
  <c r="FF203" i="8"/>
  <c r="FG203" i="8"/>
  <c r="FH203" i="8"/>
  <c r="FF204" i="8"/>
  <c r="FG204" i="8"/>
  <c r="FH204" i="8"/>
  <c r="FF205" i="8"/>
  <c r="FG205" i="8"/>
  <c r="FH205" i="8"/>
  <c r="FF206" i="8"/>
  <c r="FG206" i="8"/>
  <c r="FH206" i="8"/>
  <c r="FF207" i="8"/>
  <c r="FG207" i="8"/>
  <c r="FH207" i="8"/>
  <c r="FF208" i="8"/>
  <c r="FG208" i="8"/>
  <c r="FH208" i="8"/>
  <c r="FF209" i="8"/>
  <c r="FG209" i="8"/>
  <c r="FH209" i="8"/>
  <c r="FF210" i="8"/>
  <c r="FG210" i="8"/>
  <c r="FH210" i="8"/>
  <c r="FF211" i="8"/>
  <c r="FG211" i="8"/>
  <c r="FH211" i="8"/>
  <c r="FF212" i="8"/>
  <c r="FG212" i="8"/>
  <c r="FH212" i="8"/>
  <c r="FF213" i="8"/>
  <c r="FG213" i="8"/>
  <c r="FH213" i="8"/>
  <c r="FF214" i="8"/>
  <c r="FG214" i="8"/>
  <c r="FH214" i="8"/>
  <c r="FF215" i="8"/>
  <c r="FG215" i="8"/>
  <c r="FH215" i="8"/>
  <c r="FF216" i="8"/>
  <c r="FG216" i="8"/>
  <c r="FH216" i="8"/>
  <c r="FF217" i="8"/>
  <c r="FG217" i="8"/>
  <c r="FH217" i="8"/>
  <c r="FF218" i="8"/>
  <c r="FG218" i="8"/>
  <c r="FH218" i="8"/>
  <c r="FF219" i="8"/>
  <c r="FG219" i="8"/>
  <c r="FH219" i="8"/>
  <c r="FF220" i="8"/>
  <c r="FG220" i="8"/>
  <c r="FH220" i="8"/>
  <c r="FF221" i="8"/>
  <c r="FG221" i="8"/>
  <c r="FH221" i="8"/>
  <c r="FF222" i="8"/>
  <c r="FG222" i="8"/>
  <c r="FH222" i="8"/>
  <c r="FF223" i="8"/>
  <c r="FG223" i="8"/>
  <c r="FH223" i="8"/>
  <c r="FF224" i="8"/>
  <c r="FG224" i="8"/>
  <c r="FH224" i="8"/>
  <c r="FF225" i="8"/>
  <c r="FG225" i="8"/>
  <c r="FH225" i="8"/>
  <c r="FF226" i="8"/>
  <c r="FG226" i="8"/>
  <c r="FH226" i="8"/>
  <c r="FF227" i="8"/>
  <c r="FG227" i="8"/>
  <c r="FH227" i="8"/>
  <c r="FF228" i="8"/>
  <c r="FG228" i="8"/>
  <c r="FH228" i="8"/>
  <c r="FF229" i="8"/>
  <c r="FG229" i="8"/>
  <c r="FH229" i="8"/>
  <c r="FF230" i="8"/>
  <c r="FG230" i="8"/>
  <c r="FH230" i="8"/>
  <c r="FF231" i="8"/>
  <c r="FG231" i="8"/>
  <c r="FH231" i="8"/>
  <c r="FF232" i="8"/>
  <c r="FG232" i="8"/>
  <c r="FH232" i="8"/>
  <c r="FF233" i="8"/>
  <c r="FG233" i="8"/>
  <c r="FH233" i="8"/>
  <c r="FF234" i="8"/>
  <c r="FG234" i="8"/>
  <c r="FH234" i="8"/>
  <c r="FF235" i="8"/>
  <c r="FG235" i="8"/>
  <c r="FH235" i="8"/>
  <c r="FF236" i="8"/>
  <c r="FG236" i="8"/>
  <c r="FH236" i="8"/>
  <c r="FF237" i="8"/>
  <c r="FG237" i="8"/>
  <c r="FH237" i="8"/>
  <c r="FF238" i="8"/>
  <c r="FG238" i="8"/>
  <c r="FH238" i="8"/>
  <c r="FF239" i="8"/>
  <c r="FG239" i="8"/>
  <c r="FH239" i="8"/>
  <c r="FF240" i="8"/>
  <c r="FG240" i="8"/>
  <c r="FH240" i="8"/>
  <c r="FF241" i="8"/>
  <c r="FG241" i="8"/>
  <c r="FH241" i="8"/>
  <c r="FF242" i="8"/>
  <c r="FG242" i="8"/>
  <c r="FH242" i="8"/>
  <c r="FF243" i="8"/>
  <c r="FG243" i="8"/>
  <c r="FH243" i="8"/>
  <c r="FF244" i="8"/>
  <c r="FG244" i="8"/>
  <c r="FH244" i="8"/>
  <c r="FF245" i="8"/>
  <c r="FG245" i="8"/>
  <c r="FH245" i="8"/>
  <c r="FF246" i="8"/>
  <c r="FG246" i="8"/>
  <c r="FH246" i="8"/>
  <c r="FF247" i="8"/>
  <c r="FG247" i="8"/>
  <c r="FH247" i="8"/>
  <c r="FF248" i="8"/>
  <c r="FG248" i="8"/>
  <c r="FH248" i="8"/>
  <c r="FF249" i="8"/>
  <c r="FG249" i="8"/>
  <c r="FH249" i="8"/>
  <c r="FF250" i="8"/>
  <c r="FG250" i="8"/>
  <c r="FH250" i="8"/>
  <c r="FF251" i="8"/>
  <c r="FG251" i="8"/>
  <c r="FH251" i="8"/>
  <c r="FF252" i="8"/>
  <c r="FG252" i="8"/>
  <c r="FH252" i="8"/>
  <c r="FF253" i="8"/>
  <c r="FG253" i="8"/>
  <c r="FH253" i="8"/>
  <c r="FF254" i="8"/>
  <c r="FG254" i="8"/>
  <c r="FH254" i="8"/>
  <c r="FF255" i="8"/>
  <c r="FG255" i="8"/>
  <c r="FH255" i="8"/>
  <c r="FF256" i="8"/>
  <c r="FG256" i="8"/>
  <c r="FH256" i="8"/>
  <c r="FF257" i="8"/>
  <c r="FG257" i="8"/>
  <c r="FH257" i="8"/>
  <c r="FF258" i="8"/>
  <c r="FG258" i="8"/>
  <c r="FH258" i="8"/>
  <c r="FF259" i="8"/>
  <c r="FG259" i="8"/>
  <c r="FH259" i="8"/>
  <c r="FF260" i="8"/>
  <c r="FG260" i="8"/>
  <c r="FH260" i="8"/>
  <c r="FF261" i="8"/>
  <c r="FG261" i="8"/>
  <c r="FH261" i="8"/>
  <c r="FF262" i="8"/>
  <c r="FG262" i="8"/>
  <c r="FH262" i="8"/>
  <c r="FF263" i="8"/>
  <c r="FG263" i="8"/>
  <c r="FH263" i="8"/>
  <c r="FF264" i="8"/>
  <c r="FG264" i="8"/>
  <c r="FH264" i="8"/>
  <c r="FF265" i="8"/>
  <c r="FG265" i="8"/>
  <c r="FH265" i="8"/>
  <c r="FF266" i="8"/>
  <c r="FG266" i="8"/>
  <c r="FH266" i="8"/>
  <c r="FF267" i="8"/>
  <c r="FG267" i="8"/>
  <c r="FH267" i="8"/>
  <c r="FF268" i="8"/>
  <c r="FG268" i="8"/>
  <c r="FH268" i="8"/>
  <c r="FF269" i="8"/>
  <c r="FG269" i="8"/>
  <c r="FH269" i="8"/>
  <c r="FF270" i="8"/>
  <c r="FG270" i="8"/>
  <c r="FH270" i="8"/>
  <c r="FF271" i="8"/>
  <c r="FG271" i="8"/>
  <c r="FH271" i="8"/>
  <c r="FF272" i="8"/>
  <c r="FG272" i="8"/>
  <c r="FH272" i="8"/>
  <c r="FF273" i="8"/>
  <c r="FG273" i="8"/>
  <c r="FH273" i="8"/>
  <c r="FF274" i="8"/>
  <c r="FG274" i="8"/>
  <c r="FH274" i="8"/>
  <c r="FF275" i="8"/>
  <c r="FG275" i="8"/>
  <c r="FH275" i="8"/>
  <c r="FF276" i="8"/>
  <c r="FG276" i="8"/>
  <c r="FH276" i="8"/>
  <c r="FF277" i="8"/>
  <c r="FG277" i="8"/>
  <c r="FH277" i="8"/>
  <c r="FF278" i="8"/>
  <c r="FG278" i="8"/>
  <c r="FH278" i="8"/>
  <c r="FF279" i="8"/>
  <c r="FG279" i="8"/>
  <c r="FH279" i="8"/>
  <c r="FF280" i="8"/>
  <c r="FG280" i="8"/>
  <c r="FH280" i="8"/>
  <c r="FF281" i="8"/>
  <c r="FG281" i="8"/>
  <c r="FH281" i="8"/>
  <c r="FF282" i="8"/>
  <c r="FG282" i="8"/>
  <c r="FH282" i="8"/>
  <c r="FF283" i="8"/>
  <c r="FG283" i="8"/>
  <c r="FH283" i="8"/>
  <c r="FF284" i="8"/>
  <c r="FG284" i="8"/>
  <c r="FH284" i="8"/>
  <c r="FF285" i="8"/>
  <c r="FG285" i="8"/>
  <c r="FH285" i="8"/>
  <c r="FF286" i="8"/>
  <c r="FG286" i="8"/>
  <c r="FH286" i="8"/>
  <c r="FF287" i="8"/>
  <c r="FG287" i="8"/>
  <c r="FH287" i="8"/>
  <c r="FF288" i="8"/>
  <c r="FG288" i="8"/>
  <c r="FH288" i="8"/>
  <c r="FF289" i="8"/>
  <c r="FG289" i="8"/>
  <c r="FH289" i="8"/>
  <c r="FF290" i="8"/>
  <c r="FG290" i="8"/>
  <c r="FH290" i="8"/>
  <c r="FF291" i="8"/>
  <c r="FG291" i="8"/>
  <c r="FH291" i="8"/>
  <c r="FF292" i="8"/>
  <c r="FG292" i="8"/>
  <c r="FH292" i="8"/>
  <c r="FF293" i="8"/>
  <c r="FG293" i="8"/>
  <c r="FH293" i="8"/>
  <c r="FF294" i="8"/>
  <c r="FG294" i="8"/>
  <c r="FH294" i="8"/>
  <c r="FF295" i="8"/>
  <c r="FG295" i="8"/>
  <c r="FH295" i="8"/>
  <c r="FF296" i="8"/>
  <c r="FG296" i="8"/>
  <c r="FH296" i="8"/>
  <c r="FF297" i="8"/>
  <c r="FG297" i="8"/>
  <c r="FH297" i="8"/>
  <c r="FF298" i="8"/>
  <c r="FG298" i="8"/>
  <c r="FH298" i="8"/>
  <c r="FF299" i="8"/>
  <c r="FG299" i="8"/>
  <c r="FH299" i="8"/>
  <c r="FF300" i="8"/>
  <c r="FG300" i="8"/>
  <c r="FH300" i="8"/>
  <c r="FF301" i="8"/>
  <c r="FG301" i="8"/>
  <c r="FH301" i="8"/>
  <c r="FF302" i="8"/>
  <c r="FG302" i="8"/>
  <c r="FH302" i="8"/>
  <c r="FF303" i="8"/>
  <c r="FG303" i="8"/>
  <c r="FH303" i="8"/>
  <c r="FF304" i="8"/>
  <c r="FG304" i="8"/>
  <c r="FH304" i="8"/>
  <c r="FF305" i="8"/>
  <c r="FG305" i="8"/>
  <c r="FH305" i="8"/>
  <c r="FF306" i="8"/>
  <c r="FG306" i="8"/>
  <c r="FH306" i="8"/>
  <c r="FF307" i="8"/>
  <c r="FG307" i="8"/>
  <c r="FH307" i="8"/>
  <c r="FF308" i="8"/>
  <c r="FG308" i="8"/>
  <c r="FH308" i="8"/>
  <c r="FF309" i="8"/>
  <c r="FG309" i="8"/>
  <c r="FH309" i="8"/>
  <c r="FF310" i="8"/>
  <c r="FG310" i="8"/>
  <c r="FH310" i="8"/>
  <c r="FF311" i="8"/>
  <c r="FG311" i="8"/>
  <c r="FH311" i="8"/>
  <c r="FF312" i="8"/>
  <c r="FG312" i="8"/>
  <c r="FH312" i="8"/>
  <c r="FF313" i="8"/>
  <c r="FG313" i="8"/>
  <c r="FH313" i="8"/>
  <c r="FF314" i="8"/>
  <c r="FG314" i="8"/>
  <c r="FH314" i="8"/>
  <c r="FF315" i="8"/>
  <c r="FG315" i="8"/>
  <c r="FH315" i="8"/>
  <c r="FF316" i="8"/>
  <c r="FG316" i="8"/>
  <c r="FH316" i="8"/>
  <c r="FF317" i="8"/>
  <c r="FG317" i="8"/>
  <c r="FH317" i="8"/>
  <c r="FF318" i="8"/>
  <c r="FG318" i="8"/>
  <c r="FH318" i="8"/>
  <c r="FF319" i="8"/>
  <c r="FG319" i="8"/>
  <c r="FH319" i="8"/>
  <c r="FF320" i="8"/>
  <c r="FG320" i="8"/>
  <c r="FH320" i="8"/>
  <c r="FF321" i="8"/>
  <c r="FG321" i="8"/>
  <c r="FH321" i="8"/>
  <c r="FF322" i="8"/>
  <c r="FG322" i="8"/>
  <c r="FH322" i="8"/>
  <c r="FF323" i="8"/>
  <c r="FG323" i="8"/>
  <c r="FH323" i="8"/>
  <c r="FF324" i="8"/>
  <c r="FG324" i="8"/>
  <c r="FH324" i="8"/>
  <c r="FF325" i="8"/>
  <c r="FG325" i="8"/>
  <c r="FH325" i="8"/>
  <c r="FF326" i="8"/>
  <c r="FG326" i="8"/>
  <c r="FH326" i="8"/>
  <c r="FF327" i="8"/>
  <c r="FG327" i="8"/>
  <c r="FH327" i="8"/>
  <c r="FF328" i="8"/>
  <c r="FG328" i="8"/>
  <c r="FH328" i="8"/>
  <c r="FF329" i="8"/>
  <c r="FG329" i="8"/>
  <c r="FH329" i="8"/>
  <c r="FF330" i="8"/>
  <c r="FG330" i="8"/>
  <c r="FH330" i="8"/>
  <c r="FF331" i="8"/>
  <c r="FG331" i="8"/>
  <c r="FH331" i="8"/>
  <c r="FF332" i="8"/>
  <c r="FG332" i="8"/>
  <c r="FH332" i="8"/>
  <c r="FH7" i="8"/>
  <c r="FG7" i="8"/>
  <c r="FF7" i="8"/>
  <c r="FC8" i="8"/>
  <c r="FD8" i="8"/>
  <c r="FE8" i="8"/>
  <c r="FC9" i="8"/>
  <c r="FD9" i="8"/>
  <c r="FE9" i="8"/>
  <c r="FC10" i="8"/>
  <c r="FD10" i="8"/>
  <c r="FE10" i="8"/>
  <c r="FC11" i="8"/>
  <c r="FD11" i="8"/>
  <c r="FE11" i="8"/>
  <c r="FC12" i="8"/>
  <c r="FD12" i="8"/>
  <c r="FE12" i="8"/>
  <c r="FC13" i="8"/>
  <c r="FD13" i="8"/>
  <c r="FE13" i="8"/>
  <c r="FC14" i="8"/>
  <c r="FD14" i="8"/>
  <c r="FE14" i="8"/>
  <c r="FC15" i="8"/>
  <c r="FD15" i="8"/>
  <c r="FE15" i="8"/>
  <c r="FC16" i="8"/>
  <c r="FD16" i="8"/>
  <c r="FE16" i="8"/>
  <c r="FC17" i="8"/>
  <c r="FD17" i="8"/>
  <c r="FE17" i="8"/>
  <c r="FC18" i="8"/>
  <c r="FD18" i="8"/>
  <c r="FE18" i="8"/>
  <c r="FC19" i="8"/>
  <c r="FD19" i="8"/>
  <c r="FE19" i="8"/>
  <c r="FC20" i="8"/>
  <c r="FD20" i="8"/>
  <c r="FE20" i="8"/>
  <c r="FC21" i="8"/>
  <c r="FD21" i="8"/>
  <c r="FE21" i="8"/>
  <c r="FC22" i="8"/>
  <c r="FD22" i="8"/>
  <c r="FE22" i="8"/>
  <c r="FC23" i="8"/>
  <c r="FD23" i="8"/>
  <c r="FE23" i="8"/>
  <c r="FC24" i="8"/>
  <c r="FD24" i="8"/>
  <c r="FE24" i="8"/>
  <c r="FC25" i="8"/>
  <c r="FD25" i="8"/>
  <c r="FE25" i="8"/>
  <c r="FC26" i="8"/>
  <c r="FD26" i="8"/>
  <c r="FE26" i="8"/>
  <c r="FC27" i="8"/>
  <c r="FD27" i="8"/>
  <c r="FE27" i="8"/>
  <c r="FC28" i="8"/>
  <c r="FD28" i="8"/>
  <c r="FE28" i="8"/>
  <c r="FC29" i="8"/>
  <c r="FD29" i="8"/>
  <c r="FE29" i="8"/>
  <c r="FC30" i="8"/>
  <c r="FD30" i="8"/>
  <c r="FE30" i="8"/>
  <c r="FC31" i="8"/>
  <c r="FD31" i="8"/>
  <c r="FE31" i="8"/>
  <c r="FC32" i="8"/>
  <c r="FD32" i="8"/>
  <c r="FE32" i="8"/>
  <c r="FC33" i="8"/>
  <c r="FD33" i="8"/>
  <c r="FE33" i="8"/>
  <c r="FC34" i="8"/>
  <c r="FD34" i="8"/>
  <c r="FE34" i="8"/>
  <c r="FC35" i="8"/>
  <c r="FD35" i="8"/>
  <c r="FE35" i="8"/>
  <c r="FC36" i="8"/>
  <c r="FD36" i="8"/>
  <c r="FE36" i="8"/>
  <c r="FC37" i="8"/>
  <c r="FD37" i="8"/>
  <c r="FE37" i="8"/>
  <c r="FC38" i="8"/>
  <c r="FD38" i="8"/>
  <c r="FE38" i="8"/>
  <c r="FC39" i="8"/>
  <c r="FD39" i="8"/>
  <c r="FE39" i="8"/>
  <c r="FC40" i="8"/>
  <c r="FD40" i="8"/>
  <c r="FE40" i="8"/>
  <c r="FC41" i="8"/>
  <c r="FD41" i="8"/>
  <c r="FE41" i="8"/>
  <c r="FC42" i="8"/>
  <c r="FD42" i="8"/>
  <c r="FE42" i="8"/>
  <c r="FC43" i="8"/>
  <c r="FD43" i="8"/>
  <c r="FE43" i="8"/>
  <c r="FC44" i="8"/>
  <c r="FD44" i="8"/>
  <c r="FE44" i="8"/>
  <c r="FC45" i="8"/>
  <c r="FD45" i="8"/>
  <c r="FE45" i="8"/>
  <c r="FC46" i="8"/>
  <c r="FD46" i="8"/>
  <c r="FE46" i="8"/>
  <c r="FC47" i="8"/>
  <c r="FD47" i="8"/>
  <c r="FE47" i="8"/>
  <c r="FC48" i="8"/>
  <c r="FD48" i="8"/>
  <c r="FE48" i="8"/>
  <c r="FC49" i="8"/>
  <c r="FD49" i="8"/>
  <c r="FE49" i="8"/>
  <c r="FC50" i="8"/>
  <c r="FD50" i="8"/>
  <c r="FE50" i="8"/>
  <c r="FC51" i="8"/>
  <c r="FD51" i="8"/>
  <c r="FE51" i="8"/>
  <c r="FC52" i="8"/>
  <c r="FD52" i="8"/>
  <c r="FE52" i="8"/>
  <c r="FC53" i="8"/>
  <c r="FD53" i="8"/>
  <c r="FE53" i="8"/>
  <c r="FC54" i="8"/>
  <c r="FD54" i="8"/>
  <c r="FE54" i="8"/>
  <c r="FC55" i="8"/>
  <c r="FD55" i="8"/>
  <c r="FE55" i="8"/>
  <c r="FC56" i="8"/>
  <c r="FD56" i="8"/>
  <c r="FE56" i="8"/>
  <c r="FC57" i="8"/>
  <c r="FD57" i="8"/>
  <c r="FE57" i="8"/>
  <c r="FC58" i="8"/>
  <c r="FD58" i="8"/>
  <c r="FE58" i="8"/>
  <c r="FC59" i="8"/>
  <c r="FD59" i="8"/>
  <c r="FE59" i="8"/>
  <c r="FC60" i="8"/>
  <c r="FD60" i="8"/>
  <c r="FE60" i="8"/>
  <c r="FC61" i="8"/>
  <c r="FD61" i="8"/>
  <c r="FE61" i="8"/>
  <c r="FC62" i="8"/>
  <c r="FD62" i="8"/>
  <c r="FE62" i="8"/>
  <c r="FC63" i="8"/>
  <c r="FD63" i="8"/>
  <c r="FE63" i="8"/>
  <c r="FC64" i="8"/>
  <c r="FD64" i="8"/>
  <c r="FE64" i="8"/>
  <c r="FC65" i="8"/>
  <c r="FD65" i="8"/>
  <c r="FE65" i="8"/>
  <c r="FC66" i="8"/>
  <c r="FD66" i="8"/>
  <c r="FE66" i="8"/>
  <c r="FC67" i="8"/>
  <c r="FD67" i="8"/>
  <c r="FE67" i="8"/>
  <c r="FC68" i="8"/>
  <c r="FD68" i="8"/>
  <c r="FE68" i="8"/>
  <c r="FC69" i="8"/>
  <c r="FD69" i="8"/>
  <c r="FE69" i="8"/>
  <c r="FC70" i="8"/>
  <c r="FD70" i="8"/>
  <c r="FE70" i="8"/>
  <c r="FC71" i="8"/>
  <c r="FD71" i="8"/>
  <c r="FE71" i="8"/>
  <c r="FC72" i="8"/>
  <c r="FD72" i="8"/>
  <c r="FE72" i="8"/>
  <c r="FC73" i="8"/>
  <c r="FD73" i="8"/>
  <c r="FE73" i="8"/>
  <c r="FC74" i="8"/>
  <c r="FD74" i="8"/>
  <c r="FE74" i="8"/>
  <c r="FC75" i="8"/>
  <c r="FD75" i="8"/>
  <c r="FE75" i="8"/>
  <c r="FC76" i="8"/>
  <c r="FD76" i="8"/>
  <c r="FE76" i="8"/>
  <c r="FC77" i="8"/>
  <c r="FD77" i="8"/>
  <c r="FE77" i="8"/>
  <c r="FC78" i="8"/>
  <c r="FD78" i="8"/>
  <c r="FE78" i="8"/>
  <c r="FC79" i="8"/>
  <c r="FD79" i="8"/>
  <c r="FE79" i="8"/>
  <c r="FC80" i="8"/>
  <c r="FD80" i="8"/>
  <c r="FE80" i="8"/>
  <c r="FC81" i="8"/>
  <c r="FD81" i="8"/>
  <c r="FE81" i="8"/>
  <c r="FC82" i="8"/>
  <c r="FD82" i="8"/>
  <c r="FE82" i="8"/>
  <c r="FC83" i="8"/>
  <c r="FD83" i="8"/>
  <c r="FE83" i="8"/>
  <c r="FC84" i="8"/>
  <c r="FD84" i="8"/>
  <c r="FE84" i="8"/>
  <c r="FC85" i="8"/>
  <c r="FD85" i="8"/>
  <c r="FE85" i="8"/>
  <c r="FC86" i="8"/>
  <c r="FD86" i="8"/>
  <c r="FE86" i="8"/>
  <c r="FC87" i="8"/>
  <c r="FD87" i="8"/>
  <c r="FE87" i="8"/>
  <c r="FC88" i="8"/>
  <c r="FD88" i="8"/>
  <c r="FE88" i="8"/>
  <c r="FC89" i="8"/>
  <c r="FD89" i="8"/>
  <c r="FE89" i="8"/>
  <c r="FC90" i="8"/>
  <c r="FD90" i="8"/>
  <c r="FE90" i="8"/>
  <c r="FC91" i="8"/>
  <c r="FD91" i="8"/>
  <c r="FE91" i="8"/>
  <c r="FC92" i="8"/>
  <c r="FD92" i="8"/>
  <c r="FE92" i="8"/>
  <c r="FC93" i="8"/>
  <c r="FD93" i="8"/>
  <c r="FE93" i="8"/>
  <c r="FC94" i="8"/>
  <c r="FD94" i="8"/>
  <c r="FE94" i="8"/>
  <c r="FC95" i="8"/>
  <c r="FD95" i="8"/>
  <c r="FE95" i="8"/>
  <c r="FC96" i="8"/>
  <c r="FD96" i="8"/>
  <c r="FE96" i="8"/>
  <c r="FC97" i="8"/>
  <c r="FD97" i="8"/>
  <c r="FE97" i="8"/>
  <c r="FC98" i="8"/>
  <c r="FD98" i="8"/>
  <c r="FE98" i="8"/>
  <c r="FC99" i="8"/>
  <c r="FD99" i="8"/>
  <c r="FE99" i="8"/>
  <c r="FC100" i="8"/>
  <c r="FD100" i="8"/>
  <c r="FE100" i="8"/>
  <c r="FC101" i="8"/>
  <c r="FD101" i="8"/>
  <c r="FE101" i="8"/>
  <c r="FC102" i="8"/>
  <c r="FD102" i="8"/>
  <c r="FE102" i="8"/>
  <c r="FC103" i="8"/>
  <c r="FD103" i="8"/>
  <c r="FE103" i="8"/>
  <c r="FC104" i="8"/>
  <c r="FD104" i="8"/>
  <c r="FE104" i="8"/>
  <c r="FC105" i="8"/>
  <c r="FD105" i="8"/>
  <c r="FE105" i="8"/>
  <c r="FC106" i="8"/>
  <c r="FD106" i="8"/>
  <c r="FE106" i="8"/>
  <c r="FC107" i="8"/>
  <c r="FD107" i="8"/>
  <c r="FE107" i="8"/>
  <c r="FC108" i="8"/>
  <c r="FD108" i="8"/>
  <c r="FE108" i="8"/>
  <c r="FC109" i="8"/>
  <c r="FD109" i="8"/>
  <c r="FE109" i="8"/>
  <c r="FC110" i="8"/>
  <c r="FD110" i="8"/>
  <c r="FE110" i="8"/>
  <c r="FC111" i="8"/>
  <c r="FD111" i="8"/>
  <c r="FE111" i="8"/>
  <c r="FC112" i="8"/>
  <c r="FD112" i="8"/>
  <c r="FE112" i="8"/>
  <c r="FC113" i="8"/>
  <c r="FD113" i="8"/>
  <c r="FE113" i="8"/>
  <c r="FC114" i="8"/>
  <c r="FD114" i="8"/>
  <c r="FE114" i="8"/>
  <c r="FC115" i="8"/>
  <c r="FD115" i="8"/>
  <c r="FE115" i="8"/>
  <c r="FC116" i="8"/>
  <c r="FD116" i="8"/>
  <c r="FE116" i="8"/>
  <c r="FC117" i="8"/>
  <c r="FD117" i="8"/>
  <c r="FE117" i="8"/>
  <c r="FC118" i="8"/>
  <c r="FD118" i="8"/>
  <c r="FE118" i="8"/>
  <c r="FC119" i="8"/>
  <c r="FD119" i="8"/>
  <c r="FE119" i="8"/>
  <c r="FC120" i="8"/>
  <c r="FD120" i="8"/>
  <c r="FE120" i="8"/>
  <c r="FC121" i="8"/>
  <c r="FD121" i="8"/>
  <c r="FE121" i="8"/>
  <c r="FC122" i="8"/>
  <c r="FD122" i="8"/>
  <c r="FE122" i="8"/>
  <c r="FC123" i="8"/>
  <c r="FD123" i="8"/>
  <c r="FE123" i="8"/>
  <c r="FC124" i="8"/>
  <c r="FD124" i="8"/>
  <c r="FE124" i="8"/>
  <c r="FC125" i="8"/>
  <c r="FD125" i="8"/>
  <c r="FE125" i="8"/>
  <c r="FC126" i="8"/>
  <c r="FD126" i="8"/>
  <c r="FE126" i="8"/>
  <c r="FC127" i="8"/>
  <c r="FD127" i="8"/>
  <c r="FE127" i="8"/>
  <c r="FC128" i="8"/>
  <c r="FD128" i="8"/>
  <c r="FE128" i="8"/>
  <c r="FC129" i="8"/>
  <c r="FD129" i="8"/>
  <c r="FE129" i="8"/>
  <c r="FC130" i="8"/>
  <c r="FD130" i="8"/>
  <c r="FE130" i="8"/>
  <c r="FC131" i="8"/>
  <c r="FD131" i="8"/>
  <c r="FE131" i="8"/>
  <c r="FC132" i="8"/>
  <c r="FD132" i="8"/>
  <c r="FE132" i="8"/>
  <c r="FC133" i="8"/>
  <c r="FD133" i="8"/>
  <c r="FE133" i="8"/>
  <c r="FC134" i="8"/>
  <c r="FD134" i="8"/>
  <c r="FE134" i="8"/>
  <c r="FC135" i="8"/>
  <c r="FD135" i="8"/>
  <c r="FE135" i="8"/>
  <c r="FC136" i="8"/>
  <c r="FD136" i="8"/>
  <c r="FE136" i="8"/>
  <c r="FC137" i="8"/>
  <c r="FD137" i="8"/>
  <c r="FE137" i="8"/>
  <c r="FC138" i="8"/>
  <c r="FD138" i="8"/>
  <c r="FE138" i="8"/>
  <c r="FC139" i="8"/>
  <c r="FD139" i="8"/>
  <c r="FE139" i="8"/>
  <c r="FC140" i="8"/>
  <c r="FD140" i="8"/>
  <c r="FE140" i="8"/>
  <c r="FC141" i="8"/>
  <c r="FD141" i="8"/>
  <c r="FE141" i="8"/>
  <c r="FC142" i="8"/>
  <c r="FD142" i="8"/>
  <c r="FE142" i="8"/>
  <c r="FC143" i="8"/>
  <c r="FD143" i="8"/>
  <c r="FE143" i="8"/>
  <c r="FC144" i="8"/>
  <c r="FD144" i="8"/>
  <c r="FE144" i="8"/>
  <c r="FC145" i="8"/>
  <c r="FD145" i="8"/>
  <c r="FE145" i="8"/>
  <c r="FC146" i="8"/>
  <c r="FD146" i="8"/>
  <c r="FE146" i="8"/>
  <c r="FC147" i="8"/>
  <c r="FD147" i="8"/>
  <c r="FE147" i="8"/>
  <c r="FC148" i="8"/>
  <c r="FD148" i="8"/>
  <c r="FE148" i="8"/>
  <c r="FC149" i="8"/>
  <c r="FD149" i="8"/>
  <c r="FE149" i="8"/>
  <c r="FC150" i="8"/>
  <c r="FD150" i="8"/>
  <c r="FE150" i="8"/>
  <c r="FC151" i="8"/>
  <c r="FD151" i="8"/>
  <c r="FE151" i="8"/>
  <c r="FC152" i="8"/>
  <c r="FD152" i="8"/>
  <c r="FE152" i="8"/>
  <c r="FC153" i="8"/>
  <c r="FD153" i="8"/>
  <c r="FE153" i="8"/>
  <c r="FC154" i="8"/>
  <c r="FD154" i="8"/>
  <c r="FE154" i="8"/>
  <c r="FC155" i="8"/>
  <c r="FD155" i="8"/>
  <c r="FE155" i="8"/>
  <c r="FC156" i="8"/>
  <c r="FD156" i="8"/>
  <c r="FE156" i="8"/>
  <c r="FC157" i="8"/>
  <c r="FD157" i="8"/>
  <c r="FE157" i="8"/>
  <c r="FC158" i="8"/>
  <c r="FD158" i="8"/>
  <c r="FE158" i="8"/>
  <c r="FC159" i="8"/>
  <c r="FD159" i="8"/>
  <c r="FE159" i="8"/>
  <c r="FC160" i="8"/>
  <c r="FD160" i="8"/>
  <c r="FE160" i="8"/>
  <c r="FC161" i="8"/>
  <c r="FD161" i="8"/>
  <c r="FE161" i="8"/>
  <c r="FC162" i="8"/>
  <c r="FD162" i="8"/>
  <c r="FE162" i="8"/>
  <c r="FC163" i="8"/>
  <c r="FD163" i="8"/>
  <c r="FE163" i="8"/>
  <c r="FC164" i="8"/>
  <c r="FD164" i="8"/>
  <c r="FE164" i="8"/>
  <c r="FC165" i="8"/>
  <c r="FD165" i="8"/>
  <c r="FE165" i="8"/>
  <c r="FC166" i="8"/>
  <c r="FD166" i="8"/>
  <c r="FE166" i="8"/>
  <c r="FC167" i="8"/>
  <c r="FD167" i="8"/>
  <c r="FE167" i="8"/>
  <c r="FC168" i="8"/>
  <c r="FD168" i="8"/>
  <c r="FE168" i="8"/>
  <c r="FC169" i="8"/>
  <c r="FD169" i="8"/>
  <c r="FE169" i="8"/>
  <c r="FC170" i="8"/>
  <c r="FD170" i="8"/>
  <c r="FE170" i="8"/>
  <c r="FC171" i="8"/>
  <c r="FD171" i="8"/>
  <c r="FE171" i="8"/>
  <c r="FC172" i="8"/>
  <c r="FD172" i="8"/>
  <c r="FE172" i="8"/>
  <c r="FC173" i="8"/>
  <c r="FD173" i="8"/>
  <c r="FE173" i="8"/>
  <c r="FC174" i="8"/>
  <c r="FD174" i="8"/>
  <c r="FE174" i="8"/>
  <c r="FC175" i="8"/>
  <c r="FD175" i="8"/>
  <c r="FE175" i="8"/>
  <c r="FC176" i="8"/>
  <c r="FD176" i="8"/>
  <c r="FE176" i="8"/>
  <c r="FC177" i="8"/>
  <c r="FD177" i="8"/>
  <c r="FE177" i="8"/>
  <c r="FC178" i="8"/>
  <c r="FD178" i="8"/>
  <c r="FE178" i="8"/>
  <c r="FC179" i="8"/>
  <c r="FD179" i="8"/>
  <c r="FE179" i="8"/>
  <c r="FC180" i="8"/>
  <c r="FD180" i="8"/>
  <c r="FE180" i="8"/>
  <c r="FC181" i="8"/>
  <c r="FD181" i="8"/>
  <c r="FE181" i="8"/>
  <c r="FC182" i="8"/>
  <c r="FD182" i="8"/>
  <c r="FE182" i="8"/>
  <c r="FC183" i="8"/>
  <c r="FD183" i="8"/>
  <c r="FE183" i="8"/>
  <c r="FC184" i="8"/>
  <c r="FD184" i="8"/>
  <c r="FE184" i="8"/>
  <c r="FC185" i="8"/>
  <c r="FD185" i="8"/>
  <c r="FE185" i="8"/>
  <c r="FC186" i="8"/>
  <c r="FD186" i="8"/>
  <c r="FE186" i="8"/>
  <c r="FC187" i="8"/>
  <c r="FD187" i="8"/>
  <c r="FE187" i="8"/>
  <c r="FC188" i="8"/>
  <c r="FD188" i="8"/>
  <c r="FE188" i="8"/>
  <c r="FC189" i="8"/>
  <c r="FD189" i="8"/>
  <c r="FE189" i="8"/>
  <c r="FC190" i="8"/>
  <c r="FD190" i="8"/>
  <c r="FE190" i="8"/>
  <c r="FC191" i="8"/>
  <c r="FD191" i="8"/>
  <c r="FE191" i="8"/>
  <c r="FC192" i="8"/>
  <c r="FD192" i="8"/>
  <c r="FE192" i="8"/>
  <c r="FC193" i="8"/>
  <c r="FD193" i="8"/>
  <c r="FE193" i="8"/>
  <c r="FC194" i="8"/>
  <c r="FD194" i="8"/>
  <c r="FE194" i="8"/>
  <c r="FC195" i="8"/>
  <c r="FD195" i="8"/>
  <c r="FE195" i="8"/>
  <c r="FC196" i="8"/>
  <c r="FD196" i="8"/>
  <c r="FE196" i="8"/>
  <c r="FC197" i="8"/>
  <c r="FD197" i="8"/>
  <c r="FE197" i="8"/>
  <c r="FC198" i="8"/>
  <c r="FD198" i="8"/>
  <c r="FE198" i="8"/>
  <c r="FC199" i="8"/>
  <c r="FD199" i="8"/>
  <c r="FE199" i="8"/>
  <c r="FC200" i="8"/>
  <c r="FD200" i="8"/>
  <c r="FE200" i="8"/>
  <c r="FC201" i="8"/>
  <c r="FD201" i="8"/>
  <c r="FE201" i="8"/>
  <c r="FC202" i="8"/>
  <c r="FD202" i="8"/>
  <c r="FE202" i="8"/>
  <c r="FC203" i="8"/>
  <c r="FD203" i="8"/>
  <c r="FE203" i="8"/>
  <c r="FC204" i="8"/>
  <c r="FD204" i="8"/>
  <c r="FE204" i="8"/>
  <c r="FC205" i="8"/>
  <c r="FD205" i="8"/>
  <c r="FE205" i="8"/>
  <c r="FC206" i="8"/>
  <c r="FD206" i="8"/>
  <c r="FE206" i="8"/>
  <c r="FC207" i="8"/>
  <c r="FD207" i="8"/>
  <c r="FE207" i="8"/>
  <c r="FC208" i="8"/>
  <c r="FD208" i="8"/>
  <c r="FE208" i="8"/>
  <c r="FC209" i="8"/>
  <c r="FD209" i="8"/>
  <c r="FE209" i="8"/>
  <c r="FC210" i="8"/>
  <c r="FD210" i="8"/>
  <c r="FE210" i="8"/>
  <c r="FC211" i="8"/>
  <c r="FD211" i="8"/>
  <c r="FE211" i="8"/>
  <c r="FC212" i="8"/>
  <c r="FD212" i="8"/>
  <c r="FE212" i="8"/>
  <c r="FC213" i="8"/>
  <c r="FD213" i="8"/>
  <c r="FE213" i="8"/>
  <c r="FC214" i="8"/>
  <c r="FD214" i="8"/>
  <c r="FE214" i="8"/>
  <c r="FC215" i="8"/>
  <c r="FD215" i="8"/>
  <c r="FE215" i="8"/>
  <c r="FC216" i="8"/>
  <c r="FD216" i="8"/>
  <c r="FE216" i="8"/>
  <c r="FC217" i="8"/>
  <c r="FD217" i="8"/>
  <c r="FE217" i="8"/>
  <c r="FC218" i="8"/>
  <c r="FD218" i="8"/>
  <c r="FE218" i="8"/>
  <c r="FC219" i="8"/>
  <c r="FD219" i="8"/>
  <c r="FE219" i="8"/>
  <c r="FC220" i="8"/>
  <c r="FD220" i="8"/>
  <c r="FE220" i="8"/>
  <c r="FC221" i="8"/>
  <c r="FD221" i="8"/>
  <c r="FE221" i="8"/>
  <c r="FC222" i="8"/>
  <c r="FD222" i="8"/>
  <c r="FE222" i="8"/>
  <c r="FC223" i="8"/>
  <c r="FD223" i="8"/>
  <c r="FE223" i="8"/>
  <c r="FC224" i="8"/>
  <c r="FD224" i="8"/>
  <c r="FE224" i="8"/>
  <c r="FC225" i="8"/>
  <c r="FD225" i="8"/>
  <c r="FE225" i="8"/>
  <c r="FC226" i="8"/>
  <c r="FD226" i="8"/>
  <c r="FE226" i="8"/>
  <c r="FC227" i="8"/>
  <c r="FD227" i="8"/>
  <c r="FE227" i="8"/>
  <c r="FC228" i="8"/>
  <c r="FD228" i="8"/>
  <c r="FE228" i="8"/>
  <c r="FC229" i="8"/>
  <c r="FD229" i="8"/>
  <c r="FE229" i="8"/>
  <c r="FC230" i="8"/>
  <c r="FD230" i="8"/>
  <c r="FE230" i="8"/>
  <c r="FC231" i="8"/>
  <c r="FD231" i="8"/>
  <c r="FE231" i="8"/>
  <c r="FC232" i="8"/>
  <c r="FD232" i="8"/>
  <c r="FE232" i="8"/>
  <c r="FC233" i="8"/>
  <c r="FD233" i="8"/>
  <c r="FE233" i="8"/>
  <c r="FC234" i="8"/>
  <c r="FD234" i="8"/>
  <c r="FE234" i="8"/>
  <c r="FC235" i="8"/>
  <c r="FD235" i="8"/>
  <c r="FE235" i="8"/>
  <c r="FC236" i="8"/>
  <c r="FD236" i="8"/>
  <c r="FE236" i="8"/>
  <c r="FC237" i="8"/>
  <c r="FD237" i="8"/>
  <c r="FE237" i="8"/>
  <c r="FC238" i="8"/>
  <c r="FD238" i="8"/>
  <c r="FE238" i="8"/>
  <c r="FC239" i="8"/>
  <c r="FD239" i="8"/>
  <c r="FE239" i="8"/>
  <c r="FC240" i="8"/>
  <c r="FD240" i="8"/>
  <c r="FE240" i="8"/>
  <c r="FC241" i="8"/>
  <c r="FD241" i="8"/>
  <c r="FE241" i="8"/>
  <c r="FC242" i="8"/>
  <c r="FD242" i="8"/>
  <c r="FE242" i="8"/>
  <c r="FC243" i="8"/>
  <c r="FD243" i="8"/>
  <c r="FE243" i="8"/>
  <c r="FC244" i="8"/>
  <c r="FD244" i="8"/>
  <c r="FE244" i="8"/>
  <c r="FC245" i="8"/>
  <c r="FD245" i="8"/>
  <c r="FE245" i="8"/>
  <c r="FC246" i="8"/>
  <c r="FD246" i="8"/>
  <c r="FE246" i="8"/>
  <c r="FC247" i="8"/>
  <c r="FD247" i="8"/>
  <c r="FE247" i="8"/>
  <c r="FC248" i="8"/>
  <c r="FD248" i="8"/>
  <c r="FE248" i="8"/>
  <c r="FC249" i="8"/>
  <c r="FD249" i="8"/>
  <c r="FE249" i="8"/>
  <c r="FC250" i="8"/>
  <c r="FD250" i="8"/>
  <c r="FE250" i="8"/>
  <c r="FC251" i="8"/>
  <c r="FD251" i="8"/>
  <c r="FE251" i="8"/>
  <c r="FC252" i="8"/>
  <c r="FD252" i="8"/>
  <c r="FE252" i="8"/>
  <c r="FC253" i="8"/>
  <c r="FD253" i="8"/>
  <c r="FE253" i="8"/>
  <c r="FC254" i="8"/>
  <c r="FD254" i="8"/>
  <c r="FE254" i="8"/>
  <c r="FC255" i="8"/>
  <c r="FD255" i="8"/>
  <c r="FE255" i="8"/>
  <c r="FC256" i="8"/>
  <c r="FD256" i="8"/>
  <c r="FE256" i="8"/>
  <c r="FC257" i="8"/>
  <c r="FD257" i="8"/>
  <c r="FE257" i="8"/>
  <c r="FC258" i="8"/>
  <c r="FD258" i="8"/>
  <c r="FE258" i="8"/>
  <c r="FC259" i="8"/>
  <c r="FD259" i="8"/>
  <c r="FE259" i="8"/>
  <c r="FC260" i="8"/>
  <c r="FD260" i="8"/>
  <c r="FE260" i="8"/>
  <c r="FC261" i="8"/>
  <c r="FD261" i="8"/>
  <c r="FE261" i="8"/>
  <c r="FC262" i="8"/>
  <c r="FD262" i="8"/>
  <c r="FE262" i="8"/>
  <c r="FC263" i="8"/>
  <c r="FD263" i="8"/>
  <c r="FE263" i="8"/>
  <c r="FC264" i="8"/>
  <c r="FD264" i="8"/>
  <c r="FE264" i="8"/>
  <c r="FC265" i="8"/>
  <c r="FD265" i="8"/>
  <c r="FE265" i="8"/>
  <c r="FC266" i="8"/>
  <c r="FD266" i="8"/>
  <c r="FE266" i="8"/>
  <c r="FC267" i="8"/>
  <c r="FD267" i="8"/>
  <c r="FE267" i="8"/>
  <c r="FC268" i="8"/>
  <c r="FD268" i="8"/>
  <c r="FE268" i="8"/>
  <c r="FC269" i="8"/>
  <c r="FD269" i="8"/>
  <c r="FE269" i="8"/>
  <c r="FC270" i="8"/>
  <c r="FD270" i="8"/>
  <c r="FE270" i="8"/>
  <c r="FC271" i="8"/>
  <c r="FD271" i="8"/>
  <c r="FE271" i="8"/>
  <c r="FC272" i="8"/>
  <c r="FD272" i="8"/>
  <c r="FE272" i="8"/>
  <c r="FC273" i="8"/>
  <c r="FD273" i="8"/>
  <c r="FE273" i="8"/>
  <c r="FC274" i="8"/>
  <c r="FD274" i="8"/>
  <c r="FE274" i="8"/>
  <c r="FC275" i="8"/>
  <c r="FD275" i="8"/>
  <c r="FE275" i="8"/>
  <c r="FC276" i="8"/>
  <c r="FD276" i="8"/>
  <c r="FE276" i="8"/>
  <c r="FC277" i="8"/>
  <c r="FD277" i="8"/>
  <c r="FE277" i="8"/>
  <c r="FC278" i="8"/>
  <c r="FD278" i="8"/>
  <c r="FE278" i="8"/>
  <c r="FC279" i="8"/>
  <c r="FD279" i="8"/>
  <c r="FE279" i="8"/>
  <c r="FC280" i="8"/>
  <c r="FD280" i="8"/>
  <c r="FE280" i="8"/>
  <c r="FC281" i="8"/>
  <c r="FD281" i="8"/>
  <c r="FE281" i="8"/>
  <c r="FC282" i="8"/>
  <c r="FD282" i="8"/>
  <c r="FE282" i="8"/>
  <c r="FC283" i="8"/>
  <c r="FD283" i="8"/>
  <c r="FE283" i="8"/>
  <c r="FC284" i="8"/>
  <c r="FD284" i="8"/>
  <c r="FE284" i="8"/>
  <c r="FC285" i="8"/>
  <c r="FD285" i="8"/>
  <c r="FE285" i="8"/>
  <c r="FC286" i="8"/>
  <c r="FD286" i="8"/>
  <c r="FE286" i="8"/>
  <c r="FC287" i="8"/>
  <c r="FD287" i="8"/>
  <c r="FE287" i="8"/>
  <c r="FC288" i="8"/>
  <c r="FD288" i="8"/>
  <c r="FE288" i="8"/>
  <c r="FC289" i="8"/>
  <c r="FD289" i="8"/>
  <c r="FE289" i="8"/>
  <c r="FC290" i="8"/>
  <c r="FD290" i="8"/>
  <c r="FE290" i="8"/>
  <c r="FC291" i="8"/>
  <c r="FD291" i="8"/>
  <c r="FE291" i="8"/>
  <c r="FC292" i="8"/>
  <c r="FD292" i="8"/>
  <c r="FE292" i="8"/>
  <c r="FC293" i="8"/>
  <c r="FD293" i="8"/>
  <c r="FE293" i="8"/>
  <c r="FC294" i="8"/>
  <c r="FD294" i="8"/>
  <c r="FE294" i="8"/>
  <c r="FC295" i="8"/>
  <c r="FD295" i="8"/>
  <c r="FE295" i="8"/>
  <c r="FC296" i="8"/>
  <c r="FD296" i="8"/>
  <c r="FE296" i="8"/>
  <c r="FC297" i="8"/>
  <c r="FD297" i="8"/>
  <c r="FE297" i="8"/>
  <c r="FC298" i="8"/>
  <c r="FD298" i="8"/>
  <c r="FE298" i="8"/>
  <c r="FC299" i="8"/>
  <c r="FD299" i="8"/>
  <c r="FE299" i="8"/>
  <c r="FC300" i="8"/>
  <c r="FD300" i="8"/>
  <c r="FE300" i="8"/>
  <c r="FC301" i="8"/>
  <c r="FD301" i="8"/>
  <c r="FE301" i="8"/>
  <c r="FC302" i="8"/>
  <c r="FD302" i="8"/>
  <c r="FE302" i="8"/>
  <c r="FC303" i="8"/>
  <c r="FD303" i="8"/>
  <c r="FE303" i="8"/>
  <c r="FC304" i="8"/>
  <c r="FD304" i="8"/>
  <c r="FE304" i="8"/>
  <c r="FC305" i="8"/>
  <c r="FD305" i="8"/>
  <c r="FE305" i="8"/>
  <c r="FC306" i="8"/>
  <c r="FD306" i="8"/>
  <c r="FE306" i="8"/>
  <c r="FC307" i="8"/>
  <c r="FD307" i="8"/>
  <c r="FE307" i="8"/>
  <c r="FC308" i="8"/>
  <c r="FD308" i="8"/>
  <c r="FE308" i="8"/>
  <c r="FC309" i="8"/>
  <c r="FD309" i="8"/>
  <c r="FE309" i="8"/>
  <c r="FC310" i="8"/>
  <c r="FD310" i="8"/>
  <c r="FE310" i="8"/>
  <c r="FC311" i="8"/>
  <c r="FD311" i="8"/>
  <c r="FE311" i="8"/>
  <c r="FC312" i="8"/>
  <c r="FD312" i="8"/>
  <c r="FE312" i="8"/>
  <c r="FC313" i="8"/>
  <c r="FD313" i="8"/>
  <c r="FE313" i="8"/>
  <c r="FC314" i="8"/>
  <c r="FD314" i="8"/>
  <c r="FE314" i="8"/>
  <c r="FC315" i="8"/>
  <c r="FD315" i="8"/>
  <c r="FE315" i="8"/>
  <c r="FC316" i="8"/>
  <c r="FD316" i="8"/>
  <c r="FE316" i="8"/>
  <c r="FC317" i="8"/>
  <c r="FD317" i="8"/>
  <c r="FE317" i="8"/>
  <c r="FC318" i="8"/>
  <c r="FD318" i="8"/>
  <c r="FE318" i="8"/>
  <c r="FC319" i="8"/>
  <c r="FD319" i="8"/>
  <c r="FE319" i="8"/>
  <c r="FC320" i="8"/>
  <c r="FD320" i="8"/>
  <c r="FE320" i="8"/>
  <c r="FC321" i="8"/>
  <c r="FD321" i="8"/>
  <c r="FE321" i="8"/>
  <c r="FC322" i="8"/>
  <c r="FD322" i="8"/>
  <c r="FE322" i="8"/>
  <c r="FC323" i="8"/>
  <c r="FD323" i="8"/>
  <c r="FE323" i="8"/>
  <c r="FC324" i="8"/>
  <c r="FD324" i="8"/>
  <c r="FE324" i="8"/>
  <c r="FC325" i="8"/>
  <c r="FD325" i="8"/>
  <c r="FE325" i="8"/>
  <c r="FC326" i="8"/>
  <c r="FD326" i="8"/>
  <c r="FE326" i="8"/>
  <c r="FC327" i="8"/>
  <c r="FD327" i="8"/>
  <c r="FE327" i="8"/>
  <c r="FC328" i="8"/>
  <c r="FD328" i="8"/>
  <c r="FE328" i="8"/>
  <c r="FC329" i="8"/>
  <c r="FD329" i="8"/>
  <c r="FE329" i="8"/>
  <c r="FC330" i="8"/>
  <c r="FD330" i="8"/>
  <c r="FE330" i="8"/>
  <c r="FC331" i="8"/>
  <c r="FD331" i="8"/>
  <c r="FE331" i="8"/>
  <c r="FC332" i="8"/>
  <c r="FD332" i="8"/>
  <c r="FE332" i="8"/>
  <c r="FE7" i="8"/>
  <c r="FD7" i="8"/>
  <c r="FC7" i="8"/>
  <c r="EZ8" i="8"/>
  <c r="FA8" i="8"/>
  <c r="FB8" i="8"/>
  <c r="EZ9" i="8"/>
  <c r="FA9" i="8"/>
  <c r="FB9" i="8"/>
  <c r="EZ10" i="8"/>
  <c r="FA10" i="8"/>
  <c r="FB10" i="8"/>
  <c r="EZ11" i="8"/>
  <c r="FA11" i="8"/>
  <c r="FB11" i="8"/>
  <c r="EZ12" i="8"/>
  <c r="FA12" i="8"/>
  <c r="FB12" i="8"/>
  <c r="EZ13" i="8"/>
  <c r="FA13" i="8"/>
  <c r="FB13" i="8"/>
  <c r="EZ14" i="8"/>
  <c r="FA14" i="8"/>
  <c r="FB14" i="8"/>
  <c r="EZ15" i="8"/>
  <c r="FA15" i="8"/>
  <c r="FB15" i="8"/>
  <c r="EZ16" i="8"/>
  <c r="FA16" i="8"/>
  <c r="FB16" i="8"/>
  <c r="EZ17" i="8"/>
  <c r="FA17" i="8"/>
  <c r="FB17" i="8"/>
  <c r="EZ18" i="8"/>
  <c r="FA18" i="8"/>
  <c r="FB18" i="8"/>
  <c r="EZ19" i="8"/>
  <c r="FA19" i="8"/>
  <c r="FB19" i="8"/>
  <c r="EZ20" i="8"/>
  <c r="FA20" i="8"/>
  <c r="FB20" i="8"/>
  <c r="EZ21" i="8"/>
  <c r="FA21" i="8"/>
  <c r="FB21" i="8"/>
  <c r="EZ22" i="8"/>
  <c r="FA22" i="8"/>
  <c r="FB22" i="8"/>
  <c r="EZ23" i="8"/>
  <c r="FA23" i="8"/>
  <c r="FB23" i="8"/>
  <c r="EZ24" i="8"/>
  <c r="FA24" i="8"/>
  <c r="FB24" i="8"/>
  <c r="EZ25" i="8"/>
  <c r="FA25" i="8"/>
  <c r="FB25" i="8"/>
  <c r="EZ26" i="8"/>
  <c r="FA26" i="8"/>
  <c r="FB26" i="8"/>
  <c r="EZ27" i="8"/>
  <c r="FA27" i="8"/>
  <c r="FB27" i="8"/>
  <c r="EZ28" i="8"/>
  <c r="FA28" i="8"/>
  <c r="FB28" i="8"/>
  <c r="EZ29" i="8"/>
  <c r="FA29" i="8"/>
  <c r="FB29" i="8"/>
  <c r="EZ30" i="8"/>
  <c r="FA30" i="8"/>
  <c r="FB30" i="8"/>
  <c r="EZ31" i="8"/>
  <c r="FA31" i="8"/>
  <c r="FB31" i="8"/>
  <c r="EZ32" i="8"/>
  <c r="FA32" i="8"/>
  <c r="FB32" i="8"/>
  <c r="EZ33" i="8"/>
  <c r="FA33" i="8"/>
  <c r="FB33" i="8"/>
  <c r="EZ34" i="8"/>
  <c r="FA34" i="8"/>
  <c r="FB34" i="8"/>
  <c r="EZ35" i="8"/>
  <c r="FA35" i="8"/>
  <c r="FB35" i="8"/>
  <c r="EZ36" i="8"/>
  <c r="FA36" i="8"/>
  <c r="FB36" i="8"/>
  <c r="EZ37" i="8"/>
  <c r="FA37" i="8"/>
  <c r="FB37" i="8"/>
  <c r="EZ38" i="8"/>
  <c r="FA38" i="8"/>
  <c r="FB38" i="8"/>
  <c r="EZ39" i="8"/>
  <c r="FA39" i="8"/>
  <c r="FB39" i="8"/>
  <c r="EZ40" i="8"/>
  <c r="FA40" i="8"/>
  <c r="FB40" i="8"/>
  <c r="EZ41" i="8"/>
  <c r="FA41" i="8"/>
  <c r="FB41" i="8"/>
  <c r="EZ42" i="8"/>
  <c r="FA42" i="8"/>
  <c r="FB42" i="8"/>
  <c r="EZ43" i="8"/>
  <c r="FA43" i="8"/>
  <c r="FB43" i="8"/>
  <c r="EZ44" i="8"/>
  <c r="FA44" i="8"/>
  <c r="FB44" i="8"/>
  <c r="EZ45" i="8"/>
  <c r="FA45" i="8"/>
  <c r="FB45" i="8"/>
  <c r="EZ46" i="8"/>
  <c r="FA46" i="8"/>
  <c r="FB46" i="8"/>
  <c r="EZ47" i="8"/>
  <c r="FA47" i="8"/>
  <c r="FB47" i="8"/>
  <c r="EZ48" i="8"/>
  <c r="FA48" i="8"/>
  <c r="FB48" i="8"/>
  <c r="EZ49" i="8"/>
  <c r="FA49" i="8"/>
  <c r="FB49" i="8"/>
  <c r="EZ50" i="8"/>
  <c r="FA50" i="8"/>
  <c r="FB50" i="8"/>
  <c r="EZ51" i="8"/>
  <c r="FA51" i="8"/>
  <c r="FB51" i="8"/>
  <c r="EZ52" i="8"/>
  <c r="FA52" i="8"/>
  <c r="FB52" i="8"/>
  <c r="EZ53" i="8"/>
  <c r="FA53" i="8"/>
  <c r="FB53" i="8"/>
  <c r="EZ54" i="8"/>
  <c r="FA54" i="8"/>
  <c r="FB54" i="8"/>
  <c r="EZ55" i="8"/>
  <c r="FA55" i="8"/>
  <c r="FB55" i="8"/>
  <c r="EZ56" i="8"/>
  <c r="FA56" i="8"/>
  <c r="FB56" i="8"/>
  <c r="EZ57" i="8"/>
  <c r="FA57" i="8"/>
  <c r="FB57" i="8"/>
  <c r="EZ58" i="8"/>
  <c r="FA58" i="8"/>
  <c r="FB58" i="8"/>
  <c r="EZ59" i="8"/>
  <c r="FA59" i="8"/>
  <c r="FB59" i="8"/>
  <c r="EZ60" i="8"/>
  <c r="FA60" i="8"/>
  <c r="FB60" i="8"/>
  <c r="EZ61" i="8"/>
  <c r="FA61" i="8"/>
  <c r="FB61" i="8"/>
  <c r="EZ62" i="8"/>
  <c r="FA62" i="8"/>
  <c r="FB62" i="8"/>
  <c r="EZ63" i="8"/>
  <c r="FA63" i="8"/>
  <c r="FB63" i="8"/>
  <c r="EZ64" i="8"/>
  <c r="FA64" i="8"/>
  <c r="FB64" i="8"/>
  <c r="EZ65" i="8"/>
  <c r="FA65" i="8"/>
  <c r="FB65" i="8"/>
  <c r="EZ66" i="8"/>
  <c r="FA66" i="8"/>
  <c r="FB66" i="8"/>
  <c r="EZ67" i="8"/>
  <c r="FA67" i="8"/>
  <c r="FB67" i="8"/>
  <c r="EZ68" i="8"/>
  <c r="FA68" i="8"/>
  <c r="FB68" i="8"/>
  <c r="EZ69" i="8"/>
  <c r="FA69" i="8"/>
  <c r="FB69" i="8"/>
  <c r="EZ70" i="8"/>
  <c r="FA70" i="8"/>
  <c r="FB70" i="8"/>
  <c r="EZ71" i="8"/>
  <c r="FA71" i="8"/>
  <c r="FB71" i="8"/>
  <c r="EZ72" i="8"/>
  <c r="FA72" i="8"/>
  <c r="FB72" i="8"/>
  <c r="EZ73" i="8"/>
  <c r="FA73" i="8"/>
  <c r="FB73" i="8"/>
  <c r="EZ74" i="8"/>
  <c r="FA74" i="8"/>
  <c r="FB74" i="8"/>
  <c r="EZ75" i="8"/>
  <c r="FA75" i="8"/>
  <c r="FB75" i="8"/>
  <c r="EZ76" i="8"/>
  <c r="FA76" i="8"/>
  <c r="FB76" i="8"/>
  <c r="EZ77" i="8"/>
  <c r="FA77" i="8"/>
  <c r="FB77" i="8"/>
  <c r="EZ78" i="8"/>
  <c r="FA78" i="8"/>
  <c r="FB78" i="8"/>
  <c r="EZ79" i="8"/>
  <c r="FA79" i="8"/>
  <c r="FB79" i="8"/>
  <c r="EZ80" i="8"/>
  <c r="FA80" i="8"/>
  <c r="FB80" i="8"/>
  <c r="EZ81" i="8"/>
  <c r="FA81" i="8"/>
  <c r="FB81" i="8"/>
  <c r="EZ82" i="8"/>
  <c r="FA82" i="8"/>
  <c r="FB82" i="8"/>
  <c r="EZ83" i="8"/>
  <c r="FA83" i="8"/>
  <c r="FB83" i="8"/>
  <c r="EZ84" i="8"/>
  <c r="FA84" i="8"/>
  <c r="FB84" i="8"/>
  <c r="EZ85" i="8"/>
  <c r="FA85" i="8"/>
  <c r="FB85" i="8"/>
  <c r="EZ86" i="8"/>
  <c r="FA86" i="8"/>
  <c r="FB86" i="8"/>
  <c r="EZ87" i="8"/>
  <c r="FA87" i="8"/>
  <c r="FB87" i="8"/>
  <c r="EZ88" i="8"/>
  <c r="FA88" i="8"/>
  <c r="FB88" i="8"/>
  <c r="EZ89" i="8"/>
  <c r="FA89" i="8"/>
  <c r="FB89" i="8"/>
  <c r="EZ90" i="8"/>
  <c r="FA90" i="8"/>
  <c r="FB90" i="8"/>
  <c r="EZ91" i="8"/>
  <c r="FA91" i="8"/>
  <c r="FB91" i="8"/>
  <c r="EZ92" i="8"/>
  <c r="FA92" i="8"/>
  <c r="FB92" i="8"/>
  <c r="EZ93" i="8"/>
  <c r="FA93" i="8"/>
  <c r="FB93" i="8"/>
  <c r="EZ94" i="8"/>
  <c r="FA94" i="8"/>
  <c r="FB94" i="8"/>
  <c r="EZ95" i="8"/>
  <c r="FA95" i="8"/>
  <c r="FB95" i="8"/>
  <c r="EZ96" i="8"/>
  <c r="FA96" i="8"/>
  <c r="FB96" i="8"/>
  <c r="EZ97" i="8"/>
  <c r="FA97" i="8"/>
  <c r="FB97" i="8"/>
  <c r="EZ98" i="8"/>
  <c r="FA98" i="8"/>
  <c r="FB98" i="8"/>
  <c r="EZ99" i="8"/>
  <c r="FA99" i="8"/>
  <c r="FB99" i="8"/>
  <c r="EZ100" i="8"/>
  <c r="FA100" i="8"/>
  <c r="FB100" i="8"/>
  <c r="EZ101" i="8"/>
  <c r="FA101" i="8"/>
  <c r="FB101" i="8"/>
  <c r="EZ102" i="8"/>
  <c r="FA102" i="8"/>
  <c r="FB102" i="8"/>
  <c r="EZ103" i="8"/>
  <c r="FA103" i="8"/>
  <c r="FB103" i="8"/>
  <c r="EZ104" i="8"/>
  <c r="FA104" i="8"/>
  <c r="FB104" i="8"/>
  <c r="EZ105" i="8"/>
  <c r="FA105" i="8"/>
  <c r="FB105" i="8"/>
  <c r="EZ106" i="8"/>
  <c r="FA106" i="8"/>
  <c r="FB106" i="8"/>
  <c r="EZ107" i="8"/>
  <c r="FA107" i="8"/>
  <c r="FB107" i="8"/>
  <c r="EZ108" i="8"/>
  <c r="FA108" i="8"/>
  <c r="FB108" i="8"/>
  <c r="EZ109" i="8"/>
  <c r="FA109" i="8"/>
  <c r="FB109" i="8"/>
  <c r="EZ110" i="8"/>
  <c r="FA110" i="8"/>
  <c r="FB110" i="8"/>
  <c r="EZ111" i="8"/>
  <c r="FA111" i="8"/>
  <c r="FB111" i="8"/>
  <c r="EZ112" i="8"/>
  <c r="FA112" i="8"/>
  <c r="FB112" i="8"/>
  <c r="EZ113" i="8"/>
  <c r="FA113" i="8"/>
  <c r="FB113" i="8"/>
  <c r="EZ114" i="8"/>
  <c r="FA114" i="8"/>
  <c r="FB114" i="8"/>
  <c r="EZ115" i="8"/>
  <c r="FA115" i="8"/>
  <c r="FB115" i="8"/>
  <c r="EZ116" i="8"/>
  <c r="FA116" i="8"/>
  <c r="FB116" i="8"/>
  <c r="EZ117" i="8"/>
  <c r="FA117" i="8"/>
  <c r="FB117" i="8"/>
  <c r="EZ118" i="8"/>
  <c r="FA118" i="8"/>
  <c r="FB118" i="8"/>
  <c r="EZ119" i="8"/>
  <c r="FA119" i="8"/>
  <c r="FB119" i="8"/>
  <c r="EZ120" i="8"/>
  <c r="FA120" i="8"/>
  <c r="FB120" i="8"/>
  <c r="EZ121" i="8"/>
  <c r="FA121" i="8"/>
  <c r="FB121" i="8"/>
  <c r="EZ122" i="8"/>
  <c r="FA122" i="8"/>
  <c r="FB122" i="8"/>
  <c r="EZ123" i="8"/>
  <c r="FA123" i="8"/>
  <c r="FB123" i="8"/>
  <c r="EZ124" i="8"/>
  <c r="FA124" i="8"/>
  <c r="FB124" i="8"/>
  <c r="EZ125" i="8"/>
  <c r="FA125" i="8"/>
  <c r="FB125" i="8"/>
  <c r="EZ126" i="8"/>
  <c r="FA126" i="8"/>
  <c r="FB126" i="8"/>
  <c r="EZ127" i="8"/>
  <c r="FA127" i="8"/>
  <c r="FB127" i="8"/>
  <c r="EZ128" i="8"/>
  <c r="FA128" i="8"/>
  <c r="FB128" i="8"/>
  <c r="EZ129" i="8"/>
  <c r="FA129" i="8"/>
  <c r="FB129" i="8"/>
  <c r="EZ130" i="8"/>
  <c r="FA130" i="8"/>
  <c r="FB130" i="8"/>
  <c r="EZ131" i="8"/>
  <c r="FA131" i="8"/>
  <c r="FB131" i="8"/>
  <c r="EZ132" i="8"/>
  <c r="FA132" i="8"/>
  <c r="FB132" i="8"/>
  <c r="EZ133" i="8"/>
  <c r="FA133" i="8"/>
  <c r="FB133" i="8"/>
  <c r="EZ134" i="8"/>
  <c r="FA134" i="8"/>
  <c r="FB134" i="8"/>
  <c r="EZ135" i="8"/>
  <c r="FA135" i="8"/>
  <c r="FB135" i="8"/>
  <c r="EZ136" i="8"/>
  <c r="FA136" i="8"/>
  <c r="FB136" i="8"/>
  <c r="EZ137" i="8"/>
  <c r="FA137" i="8"/>
  <c r="FB137" i="8"/>
  <c r="EZ138" i="8"/>
  <c r="FA138" i="8"/>
  <c r="FB138" i="8"/>
  <c r="EZ139" i="8"/>
  <c r="FA139" i="8"/>
  <c r="FB139" i="8"/>
  <c r="EZ140" i="8"/>
  <c r="FA140" i="8"/>
  <c r="FB140" i="8"/>
  <c r="EZ141" i="8"/>
  <c r="FA141" i="8"/>
  <c r="FB141" i="8"/>
  <c r="EZ142" i="8"/>
  <c r="FA142" i="8"/>
  <c r="FB142" i="8"/>
  <c r="EZ143" i="8"/>
  <c r="FA143" i="8"/>
  <c r="FB143" i="8"/>
  <c r="EZ144" i="8"/>
  <c r="FA144" i="8"/>
  <c r="FB144" i="8"/>
  <c r="EZ145" i="8"/>
  <c r="FA145" i="8"/>
  <c r="FB145" i="8"/>
  <c r="EZ146" i="8"/>
  <c r="FA146" i="8"/>
  <c r="FB146" i="8"/>
  <c r="EZ147" i="8"/>
  <c r="FA147" i="8"/>
  <c r="FB147" i="8"/>
  <c r="EZ148" i="8"/>
  <c r="FA148" i="8"/>
  <c r="FB148" i="8"/>
  <c r="EZ149" i="8"/>
  <c r="FA149" i="8"/>
  <c r="FB149" i="8"/>
  <c r="EZ150" i="8"/>
  <c r="FA150" i="8"/>
  <c r="FB150" i="8"/>
  <c r="EZ151" i="8"/>
  <c r="FA151" i="8"/>
  <c r="FB151" i="8"/>
  <c r="EZ152" i="8"/>
  <c r="FA152" i="8"/>
  <c r="FB152" i="8"/>
  <c r="EZ153" i="8"/>
  <c r="FA153" i="8"/>
  <c r="FB153" i="8"/>
  <c r="EZ154" i="8"/>
  <c r="FA154" i="8"/>
  <c r="FB154" i="8"/>
  <c r="EZ155" i="8"/>
  <c r="FA155" i="8"/>
  <c r="FB155" i="8"/>
  <c r="EZ156" i="8"/>
  <c r="FA156" i="8"/>
  <c r="FB156" i="8"/>
  <c r="EZ157" i="8"/>
  <c r="FA157" i="8"/>
  <c r="FB157" i="8"/>
  <c r="EZ158" i="8"/>
  <c r="FA158" i="8"/>
  <c r="FB158" i="8"/>
  <c r="EZ159" i="8"/>
  <c r="FA159" i="8"/>
  <c r="FB159" i="8"/>
  <c r="EZ160" i="8"/>
  <c r="FA160" i="8"/>
  <c r="FB160" i="8"/>
  <c r="EZ161" i="8"/>
  <c r="FA161" i="8"/>
  <c r="FB161" i="8"/>
  <c r="EZ162" i="8"/>
  <c r="FA162" i="8"/>
  <c r="FB162" i="8"/>
  <c r="EZ163" i="8"/>
  <c r="FA163" i="8"/>
  <c r="FB163" i="8"/>
  <c r="EZ164" i="8"/>
  <c r="FA164" i="8"/>
  <c r="FB164" i="8"/>
  <c r="EZ165" i="8"/>
  <c r="FA165" i="8"/>
  <c r="FB165" i="8"/>
  <c r="EZ166" i="8"/>
  <c r="FA166" i="8"/>
  <c r="FB166" i="8"/>
  <c r="EZ167" i="8"/>
  <c r="FA167" i="8"/>
  <c r="FB167" i="8"/>
  <c r="EZ168" i="8"/>
  <c r="FA168" i="8"/>
  <c r="FB168" i="8"/>
  <c r="EZ169" i="8"/>
  <c r="FA169" i="8"/>
  <c r="FB169" i="8"/>
  <c r="EZ170" i="8"/>
  <c r="FA170" i="8"/>
  <c r="FB170" i="8"/>
  <c r="EZ171" i="8"/>
  <c r="FA171" i="8"/>
  <c r="FB171" i="8"/>
  <c r="EZ172" i="8"/>
  <c r="FA172" i="8"/>
  <c r="FB172" i="8"/>
  <c r="EZ173" i="8"/>
  <c r="FA173" i="8"/>
  <c r="FB173" i="8"/>
  <c r="EZ174" i="8"/>
  <c r="FA174" i="8"/>
  <c r="FB174" i="8"/>
  <c r="EZ175" i="8"/>
  <c r="FA175" i="8"/>
  <c r="FB175" i="8"/>
  <c r="EZ176" i="8"/>
  <c r="FA176" i="8"/>
  <c r="FB176" i="8"/>
  <c r="EZ177" i="8"/>
  <c r="FA177" i="8"/>
  <c r="FB177" i="8"/>
  <c r="EZ178" i="8"/>
  <c r="FA178" i="8"/>
  <c r="FB178" i="8"/>
  <c r="EZ179" i="8"/>
  <c r="FA179" i="8"/>
  <c r="FB179" i="8"/>
  <c r="EZ180" i="8"/>
  <c r="FA180" i="8"/>
  <c r="FB180" i="8"/>
  <c r="EZ181" i="8"/>
  <c r="FA181" i="8"/>
  <c r="FB181" i="8"/>
  <c r="EZ182" i="8"/>
  <c r="FA182" i="8"/>
  <c r="FB182" i="8"/>
  <c r="EZ183" i="8"/>
  <c r="FA183" i="8"/>
  <c r="FB183" i="8"/>
  <c r="EZ184" i="8"/>
  <c r="FA184" i="8"/>
  <c r="FB184" i="8"/>
  <c r="EZ185" i="8"/>
  <c r="FA185" i="8"/>
  <c r="FB185" i="8"/>
  <c r="EZ186" i="8"/>
  <c r="FA186" i="8"/>
  <c r="FB186" i="8"/>
  <c r="EZ187" i="8"/>
  <c r="FA187" i="8"/>
  <c r="FB187" i="8"/>
  <c r="EZ188" i="8"/>
  <c r="FA188" i="8"/>
  <c r="FB188" i="8"/>
  <c r="EZ189" i="8"/>
  <c r="FA189" i="8"/>
  <c r="FB189" i="8"/>
  <c r="EZ190" i="8"/>
  <c r="FA190" i="8"/>
  <c r="FB190" i="8"/>
  <c r="EZ191" i="8"/>
  <c r="FA191" i="8"/>
  <c r="FB191" i="8"/>
  <c r="EZ192" i="8"/>
  <c r="FA192" i="8"/>
  <c r="FB192" i="8"/>
  <c r="EZ193" i="8"/>
  <c r="FA193" i="8"/>
  <c r="FB193" i="8"/>
  <c r="EZ194" i="8"/>
  <c r="FA194" i="8"/>
  <c r="FB194" i="8"/>
  <c r="EZ195" i="8"/>
  <c r="FA195" i="8"/>
  <c r="FB195" i="8"/>
  <c r="EZ196" i="8"/>
  <c r="FA196" i="8"/>
  <c r="FB196" i="8"/>
  <c r="EZ197" i="8"/>
  <c r="FA197" i="8"/>
  <c r="FB197" i="8"/>
  <c r="EZ198" i="8"/>
  <c r="FA198" i="8"/>
  <c r="FB198" i="8"/>
  <c r="EZ199" i="8"/>
  <c r="FA199" i="8"/>
  <c r="FB199" i="8"/>
  <c r="EZ200" i="8"/>
  <c r="FA200" i="8"/>
  <c r="FB200" i="8"/>
  <c r="EZ201" i="8"/>
  <c r="FA201" i="8"/>
  <c r="FB201" i="8"/>
  <c r="EZ202" i="8"/>
  <c r="FA202" i="8"/>
  <c r="FB202" i="8"/>
  <c r="EZ203" i="8"/>
  <c r="FA203" i="8"/>
  <c r="FB203" i="8"/>
  <c r="EZ204" i="8"/>
  <c r="FA204" i="8"/>
  <c r="FB204" i="8"/>
  <c r="EZ205" i="8"/>
  <c r="FA205" i="8"/>
  <c r="FB205" i="8"/>
  <c r="EZ206" i="8"/>
  <c r="FA206" i="8"/>
  <c r="FB206" i="8"/>
  <c r="EZ207" i="8"/>
  <c r="FA207" i="8"/>
  <c r="FB207" i="8"/>
  <c r="EZ208" i="8"/>
  <c r="FA208" i="8"/>
  <c r="FB208" i="8"/>
  <c r="EZ209" i="8"/>
  <c r="FA209" i="8"/>
  <c r="FB209" i="8"/>
  <c r="EZ210" i="8"/>
  <c r="FA210" i="8"/>
  <c r="FB210" i="8"/>
  <c r="EZ211" i="8"/>
  <c r="FA211" i="8"/>
  <c r="FB211" i="8"/>
  <c r="EZ212" i="8"/>
  <c r="FA212" i="8"/>
  <c r="FB212" i="8"/>
  <c r="EZ213" i="8"/>
  <c r="FA213" i="8"/>
  <c r="FB213" i="8"/>
  <c r="EZ214" i="8"/>
  <c r="FA214" i="8"/>
  <c r="FB214" i="8"/>
  <c r="EZ215" i="8"/>
  <c r="FA215" i="8"/>
  <c r="FB215" i="8"/>
  <c r="EZ216" i="8"/>
  <c r="FA216" i="8"/>
  <c r="FB216" i="8"/>
  <c r="EZ217" i="8"/>
  <c r="FA217" i="8"/>
  <c r="FB217" i="8"/>
  <c r="EZ218" i="8"/>
  <c r="FA218" i="8"/>
  <c r="FB218" i="8"/>
  <c r="EZ219" i="8"/>
  <c r="FA219" i="8"/>
  <c r="FB219" i="8"/>
  <c r="EZ220" i="8"/>
  <c r="FA220" i="8"/>
  <c r="FB220" i="8"/>
  <c r="EZ221" i="8"/>
  <c r="FA221" i="8"/>
  <c r="FB221" i="8"/>
  <c r="EZ222" i="8"/>
  <c r="FA222" i="8"/>
  <c r="FB222" i="8"/>
  <c r="EZ223" i="8"/>
  <c r="FA223" i="8"/>
  <c r="FB223" i="8"/>
  <c r="EZ224" i="8"/>
  <c r="FA224" i="8"/>
  <c r="FB224" i="8"/>
  <c r="EZ225" i="8"/>
  <c r="FA225" i="8"/>
  <c r="FB225" i="8"/>
  <c r="EZ226" i="8"/>
  <c r="FA226" i="8"/>
  <c r="FB226" i="8"/>
  <c r="EZ227" i="8"/>
  <c r="FA227" i="8"/>
  <c r="FB227" i="8"/>
  <c r="EZ228" i="8"/>
  <c r="FA228" i="8"/>
  <c r="FB228" i="8"/>
  <c r="EZ229" i="8"/>
  <c r="FA229" i="8"/>
  <c r="FB229" i="8"/>
  <c r="EZ230" i="8"/>
  <c r="FA230" i="8"/>
  <c r="FB230" i="8"/>
  <c r="EZ231" i="8"/>
  <c r="FA231" i="8"/>
  <c r="FB231" i="8"/>
  <c r="EZ232" i="8"/>
  <c r="FA232" i="8"/>
  <c r="FB232" i="8"/>
  <c r="EZ233" i="8"/>
  <c r="FA233" i="8"/>
  <c r="FB233" i="8"/>
  <c r="EZ234" i="8"/>
  <c r="FA234" i="8"/>
  <c r="FB234" i="8"/>
  <c r="EZ235" i="8"/>
  <c r="FA235" i="8"/>
  <c r="FB235" i="8"/>
  <c r="EZ236" i="8"/>
  <c r="FA236" i="8"/>
  <c r="FB236" i="8"/>
  <c r="EZ237" i="8"/>
  <c r="FA237" i="8"/>
  <c r="FB237" i="8"/>
  <c r="EZ238" i="8"/>
  <c r="FA238" i="8"/>
  <c r="FB238" i="8"/>
  <c r="EZ239" i="8"/>
  <c r="FA239" i="8"/>
  <c r="FB239" i="8"/>
  <c r="EZ240" i="8"/>
  <c r="FA240" i="8"/>
  <c r="FB240" i="8"/>
  <c r="EZ241" i="8"/>
  <c r="FA241" i="8"/>
  <c r="FB241" i="8"/>
  <c r="EZ242" i="8"/>
  <c r="FA242" i="8"/>
  <c r="FB242" i="8"/>
  <c r="EZ243" i="8"/>
  <c r="FA243" i="8"/>
  <c r="FB243" i="8"/>
  <c r="EZ244" i="8"/>
  <c r="FA244" i="8"/>
  <c r="FB244" i="8"/>
  <c r="EZ245" i="8"/>
  <c r="FA245" i="8"/>
  <c r="FB245" i="8"/>
  <c r="EZ246" i="8"/>
  <c r="FA246" i="8"/>
  <c r="FB246" i="8"/>
  <c r="EZ247" i="8"/>
  <c r="FA247" i="8"/>
  <c r="FB247" i="8"/>
  <c r="EZ248" i="8"/>
  <c r="FA248" i="8"/>
  <c r="FB248" i="8"/>
  <c r="EZ249" i="8"/>
  <c r="FA249" i="8"/>
  <c r="FB249" i="8"/>
  <c r="EZ250" i="8"/>
  <c r="FA250" i="8"/>
  <c r="FB250" i="8"/>
  <c r="EZ251" i="8"/>
  <c r="FA251" i="8"/>
  <c r="FB251" i="8"/>
  <c r="EZ252" i="8"/>
  <c r="FA252" i="8"/>
  <c r="FB252" i="8"/>
  <c r="EZ253" i="8"/>
  <c r="FA253" i="8"/>
  <c r="FB253" i="8"/>
  <c r="EZ254" i="8"/>
  <c r="FA254" i="8"/>
  <c r="FB254" i="8"/>
  <c r="EZ255" i="8"/>
  <c r="FA255" i="8"/>
  <c r="FB255" i="8"/>
  <c r="EZ256" i="8"/>
  <c r="FA256" i="8"/>
  <c r="FB256" i="8"/>
  <c r="EZ257" i="8"/>
  <c r="FA257" i="8"/>
  <c r="FB257" i="8"/>
  <c r="EZ258" i="8"/>
  <c r="FA258" i="8"/>
  <c r="FB258" i="8"/>
  <c r="EZ259" i="8"/>
  <c r="FA259" i="8"/>
  <c r="FB259" i="8"/>
  <c r="EZ260" i="8"/>
  <c r="FA260" i="8"/>
  <c r="FB260" i="8"/>
  <c r="EZ261" i="8"/>
  <c r="FA261" i="8"/>
  <c r="FB261" i="8"/>
  <c r="EZ262" i="8"/>
  <c r="FA262" i="8"/>
  <c r="FB262" i="8"/>
  <c r="EZ263" i="8"/>
  <c r="FA263" i="8"/>
  <c r="FB263" i="8"/>
  <c r="EZ264" i="8"/>
  <c r="FA264" i="8"/>
  <c r="FB264" i="8"/>
  <c r="EZ265" i="8"/>
  <c r="FA265" i="8"/>
  <c r="FB265" i="8"/>
  <c r="EZ266" i="8"/>
  <c r="FA266" i="8"/>
  <c r="FB266" i="8"/>
  <c r="EZ267" i="8"/>
  <c r="FA267" i="8"/>
  <c r="FB267" i="8"/>
  <c r="EZ268" i="8"/>
  <c r="FA268" i="8"/>
  <c r="FB268" i="8"/>
  <c r="EZ269" i="8"/>
  <c r="FA269" i="8"/>
  <c r="FB269" i="8"/>
  <c r="EZ270" i="8"/>
  <c r="FA270" i="8"/>
  <c r="FB270" i="8"/>
  <c r="EZ271" i="8"/>
  <c r="FA271" i="8"/>
  <c r="FB271" i="8"/>
  <c r="EZ272" i="8"/>
  <c r="FA272" i="8"/>
  <c r="FB272" i="8"/>
  <c r="EZ273" i="8"/>
  <c r="FA273" i="8"/>
  <c r="FB273" i="8"/>
  <c r="EZ274" i="8"/>
  <c r="FA274" i="8"/>
  <c r="FB274" i="8"/>
  <c r="EZ275" i="8"/>
  <c r="FA275" i="8"/>
  <c r="FB275" i="8"/>
  <c r="EZ276" i="8"/>
  <c r="FA276" i="8"/>
  <c r="FB276" i="8"/>
  <c r="EZ277" i="8"/>
  <c r="FA277" i="8"/>
  <c r="FB277" i="8"/>
  <c r="EZ278" i="8"/>
  <c r="FA278" i="8"/>
  <c r="FB278" i="8"/>
  <c r="EZ279" i="8"/>
  <c r="FA279" i="8"/>
  <c r="FB279" i="8"/>
  <c r="EZ280" i="8"/>
  <c r="FA280" i="8"/>
  <c r="FB280" i="8"/>
  <c r="EZ281" i="8"/>
  <c r="FA281" i="8"/>
  <c r="FB281" i="8"/>
  <c r="EZ282" i="8"/>
  <c r="FA282" i="8"/>
  <c r="FB282" i="8"/>
  <c r="EZ283" i="8"/>
  <c r="FA283" i="8"/>
  <c r="FB283" i="8"/>
  <c r="EZ284" i="8"/>
  <c r="FA284" i="8"/>
  <c r="FB284" i="8"/>
  <c r="EZ285" i="8"/>
  <c r="FA285" i="8"/>
  <c r="FB285" i="8"/>
  <c r="EZ286" i="8"/>
  <c r="FA286" i="8"/>
  <c r="FB286" i="8"/>
  <c r="EZ287" i="8"/>
  <c r="FA287" i="8"/>
  <c r="FB287" i="8"/>
  <c r="EZ288" i="8"/>
  <c r="FA288" i="8"/>
  <c r="FB288" i="8"/>
  <c r="EZ289" i="8"/>
  <c r="FA289" i="8"/>
  <c r="FB289" i="8"/>
  <c r="EZ290" i="8"/>
  <c r="FA290" i="8"/>
  <c r="FB290" i="8"/>
  <c r="EZ291" i="8"/>
  <c r="FA291" i="8"/>
  <c r="FB291" i="8"/>
  <c r="EZ292" i="8"/>
  <c r="FA292" i="8"/>
  <c r="FB292" i="8"/>
  <c r="EZ293" i="8"/>
  <c r="FA293" i="8"/>
  <c r="FB293" i="8"/>
  <c r="EZ294" i="8"/>
  <c r="FA294" i="8"/>
  <c r="FB294" i="8"/>
  <c r="EZ295" i="8"/>
  <c r="FA295" i="8"/>
  <c r="FB295" i="8"/>
  <c r="EZ296" i="8"/>
  <c r="FA296" i="8"/>
  <c r="FB296" i="8"/>
  <c r="EZ297" i="8"/>
  <c r="FA297" i="8"/>
  <c r="FB297" i="8"/>
  <c r="EZ298" i="8"/>
  <c r="FA298" i="8"/>
  <c r="FB298" i="8"/>
  <c r="EZ299" i="8"/>
  <c r="FA299" i="8"/>
  <c r="FB299" i="8"/>
  <c r="EZ300" i="8"/>
  <c r="FA300" i="8"/>
  <c r="FB300" i="8"/>
  <c r="EZ301" i="8"/>
  <c r="FA301" i="8"/>
  <c r="FB301" i="8"/>
  <c r="EZ302" i="8"/>
  <c r="FA302" i="8"/>
  <c r="FB302" i="8"/>
  <c r="EZ303" i="8"/>
  <c r="FA303" i="8"/>
  <c r="FB303" i="8"/>
  <c r="EZ304" i="8"/>
  <c r="FA304" i="8"/>
  <c r="FB304" i="8"/>
  <c r="EZ305" i="8"/>
  <c r="FA305" i="8"/>
  <c r="FB305" i="8"/>
  <c r="EZ306" i="8"/>
  <c r="FA306" i="8"/>
  <c r="FB306" i="8"/>
  <c r="EZ307" i="8"/>
  <c r="FA307" i="8"/>
  <c r="FB307" i="8"/>
  <c r="EZ308" i="8"/>
  <c r="FA308" i="8"/>
  <c r="FB308" i="8"/>
  <c r="EZ309" i="8"/>
  <c r="FA309" i="8"/>
  <c r="FB309" i="8"/>
  <c r="EZ310" i="8"/>
  <c r="FA310" i="8"/>
  <c r="FB310" i="8"/>
  <c r="EZ311" i="8"/>
  <c r="FA311" i="8"/>
  <c r="FB311" i="8"/>
  <c r="EZ312" i="8"/>
  <c r="FA312" i="8"/>
  <c r="FB312" i="8"/>
  <c r="EZ313" i="8"/>
  <c r="FA313" i="8"/>
  <c r="FB313" i="8"/>
  <c r="EZ314" i="8"/>
  <c r="FA314" i="8"/>
  <c r="FB314" i="8"/>
  <c r="EZ315" i="8"/>
  <c r="FA315" i="8"/>
  <c r="FB315" i="8"/>
  <c r="EZ316" i="8"/>
  <c r="FA316" i="8"/>
  <c r="FB316" i="8"/>
  <c r="EZ317" i="8"/>
  <c r="FA317" i="8"/>
  <c r="FB317" i="8"/>
  <c r="EZ318" i="8"/>
  <c r="FA318" i="8"/>
  <c r="FB318" i="8"/>
  <c r="EZ319" i="8"/>
  <c r="FA319" i="8"/>
  <c r="FB319" i="8"/>
  <c r="EZ320" i="8"/>
  <c r="FA320" i="8"/>
  <c r="FB320" i="8"/>
  <c r="EZ321" i="8"/>
  <c r="FA321" i="8"/>
  <c r="FB321" i="8"/>
  <c r="EZ322" i="8"/>
  <c r="FA322" i="8"/>
  <c r="FB322" i="8"/>
  <c r="EZ323" i="8"/>
  <c r="FA323" i="8"/>
  <c r="FB323" i="8"/>
  <c r="EZ324" i="8"/>
  <c r="FA324" i="8"/>
  <c r="FB324" i="8"/>
  <c r="EZ325" i="8"/>
  <c r="FA325" i="8"/>
  <c r="FB325" i="8"/>
  <c r="EZ326" i="8"/>
  <c r="FA326" i="8"/>
  <c r="FB326" i="8"/>
  <c r="EZ327" i="8"/>
  <c r="FA327" i="8"/>
  <c r="FB327" i="8"/>
  <c r="EZ328" i="8"/>
  <c r="FA328" i="8"/>
  <c r="FB328" i="8"/>
  <c r="EZ329" i="8"/>
  <c r="FA329" i="8"/>
  <c r="FB329" i="8"/>
  <c r="EZ330" i="8"/>
  <c r="FA330" i="8"/>
  <c r="FB330" i="8"/>
  <c r="EZ331" i="8"/>
  <c r="FA331" i="8"/>
  <c r="FB331" i="8"/>
  <c r="EZ332" i="8"/>
  <c r="FA332" i="8"/>
  <c r="FB332" i="8"/>
  <c r="FB7" i="8"/>
  <c r="FA7" i="8"/>
  <c r="EZ7" i="8"/>
  <c r="EW8" i="8"/>
  <c r="EX8" i="8"/>
  <c r="EY8" i="8"/>
  <c r="EW9" i="8"/>
  <c r="EX9" i="8"/>
  <c r="EY9" i="8"/>
  <c r="EW10" i="8"/>
  <c r="EX10" i="8"/>
  <c r="EY10" i="8"/>
  <c r="EW11" i="8"/>
  <c r="EX11" i="8"/>
  <c r="EY11" i="8"/>
  <c r="EW12" i="8"/>
  <c r="EX12" i="8"/>
  <c r="EY12" i="8"/>
  <c r="EW13" i="8"/>
  <c r="EX13" i="8"/>
  <c r="EY13" i="8"/>
  <c r="EW14" i="8"/>
  <c r="EX14" i="8"/>
  <c r="EY14" i="8"/>
  <c r="EW15" i="8"/>
  <c r="EX15" i="8"/>
  <c r="EY15" i="8"/>
  <c r="EW16" i="8"/>
  <c r="EX16" i="8"/>
  <c r="EY16" i="8"/>
  <c r="EW17" i="8"/>
  <c r="EX17" i="8"/>
  <c r="EY17" i="8"/>
  <c r="EW18" i="8"/>
  <c r="EX18" i="8"/>
  <c r="EY18" i="8"/>
  <c r="EW19" i="8"/>
  <c r="EX19" i="8"/>
  <c r="EY19" i="8"/>
  <c r="EW20" i="8"/>
  <c r="EX20" i="8"/>
  <c r="EY20" i="8"/>
  <c r="EW21" i="8"/>
  <c r="EX21" i="8"/>
  <c r="EY21" i="8"/>
  <c r="EW22" i="8"/>
  <c r="EX22" i="8"/>
  <c r="EY22" i="8"/>
  <c r="EW23" i="8"/>
  <c r="EX23" i="8"/>
  <c r="EY23" i="8"/>
  <c r="EW24" i="8"/>
  <c r="EX24" i="8"/>
  <c r="EY24" i="8"/>
  <c r="EW25" i="8"/>
  <c r="EX25" i="8"/>
  <c r="EY25" i="8"/>
  <c r="EW26" i="8"/>
  <c r="EX26" i="8"/>
  <c r="EY26" i="8"/>
  <c r="EW27" i="8"/>
  <c r="EX27" i="8"/>
  <c r="EY27" i="8"/>
  <c r="EW28" i="8"/>
  <c r="EX28" i="8"/>
  <c r="EY28" i="8"/>
  <c r="EW29" i="8"/>
  <c r="EX29" i="8"/>
  <c r="EY29" i="8"/>
  <c r="EW30" i="8"/>
  <c r="EX30" i="8"/>
  <c r="EY30" i="8"/>
  <c r="EW31" i="8"/>
  <c r="EX31" i="8"/>
  <c r="EY31" i="8"/>
  <c r="EW32" i="8"/>
  <c r="EX32" i="8"/>
  <c r="EY32" i="8"/>
  <c r="EW33" i="8"/>
  <c r="EX33" i="8"/>
  <c r="EY33" i="8"/>
  <c r="EW34" i="8"/>
  <c r="EX34" i="8"/>
  <c r="EY34" i="8"/>
  <c r="EW35" i="8"/>
  <c r="EX35" i="8"/>
  <c r="EY35" i="8"/>
  <c r="EW36" i="8"/>
  <c r="EX36" i="8"/>
  <c r="EY36" i="8"/>
  <c r="EW37" i="8"/>
  <c r="EX37" i="8"/>
  <c r="EY37" i="8"/>
  <c r="EW38" i="8"/>
  <c r="EX38" i="8"/>
  <c r="EY38" i="8"/>
  <c r="EW39" i="8"/>
  <c r="EX39" i="8"/>
  <c r="EY39" i="8"/>
  <c r="EW40" i="8"/>
  <c r="EX40" i="8"/>
  <c r="EY40" i="8"/>
  <c r="EW41" i="8"/>
  <c r="EX41" i="8"/>
  <c r="EY41" i="8"/>
  <c r="EW42" i="8"/>
  <c r="EX42" i="8"/>
  <c r="EY42" i="8"/>
  <c r="EW43" i="8"/>
  <c r="EX43" i="8"/>
  <c r="EY43" i="8"/>
  <c r="EW44" i="8"/>
  <c r="EX44" i="8"/>
  <c r="EY44" i="8"/>
  <c r="EW45" i="8"/>
  <c r="EX45" i="8"/>
  <c r="EY45" i="8"/>
  <c r="EW46" i="8"/>
  <c r="EX46" i="8"/>
  <c r="EY46" i="8"/>
  <c r="EW47" i="8"/>
  <c r="EX47" i="8"/>
  <c r="EY47" i="8"/>
  <c r="EW48" i="8"/>
  <c r="EX48" i="8"/>
  <c r="EY48" i="8"/>
  <c r="EW49" i="8"/>
  <c r="EX49" i="8"/>
  <c r="EY49" i="8"/>
  <c r="EW50" i="8"/>
  <c r="EX50" i="8"/>
  <c r="EY50" i="8"/>
  <c r="EW51" i="8"/>
  <c r="EX51" i="8"/>
  <c r="EY51" i="8"/>
  <c r="EW52" i="8"/>
  <c r="EX52" i="8"/>
  <c r="EY52" i="8"/>
  <c r="EW53" i="8"/>
  <c r="EX53" i="8"/>
  <c r="EY53" i="8"/>
  <c r="EW54" i="8"/>
  <c r="EX54" i="8"/>
  <c r="EY54" i="8"/>
  <c r="EW55" i="8"/>
  <c r="EX55" i="8"/>
  <c r="EY55" i="8"/>
  <c r="EW56" i="8"/>
  <c r="EX56" i="8"/>
  <c r="EY56" i="8"/>
  <c r="EW57" i="8"/>
  <c r="EX57" i="8"/>
  <c r="EY57" i="8"/>
  <c r="EW58" i="8"/>
  <c r="EX58" i="8"/>
  <c r="EY58" i="8"/>
  <c r="EW59" i="8"/>
  <c r="EX59" i="8"/>
  <c r="EY59" i="8"/>
  <c r="EW60" i="8"/>
  <c r="EX60" i="8"/>
  <c r="EY60" i="8"/>
  <c r="EW61" i="8"/>
  <c r="EX61" i="8"/>
  <c r="EY61" i="8"/>
  <c r="EW62" i="8"/>
  <c r="EX62" i="8"/>
  <c r="EY62" i="8"/>
  <c r="EW63" i="8"/>
  <c r="EX63" i="8"/>
  <c r="EY63" i="8"/>
  <c r="EW64" i="8"/>
  <c r="EX64" i="8"/>
  <c r="EY64" i="8"/>
  <c r="EW65" i="8"/>
  <c r="EX65" i="8"/>
  <c r="EY65" i="8"/>
  <c r="EW66" i="8"/>
  <c r="EX66" i="8"/>
  <c r="EY66" i="8"/>
  <c r="EW67" i="8"/>
  <c r="EX67" i="8"/>
  <c r="EY67" i="8"/>
  <c r="EW68" i="8"/>
  <c r="EX68" i="8"/>
  <c r="EY68" i="8"/>
  <c r="EW69" i="8"/>
  <c r="EX69" i="8"/>
  <c r="EY69" i="8"/>
  <c r="EW70" i="8"/>
  <c r="EX70" i="8"/>
  <c r="EY70" i="8"/>
  <c r="EW71" i="8"/>
  <c r="EX71" i="8"/>
  <c r="EY71" i="8"/>
  <c r="EW72" i="8"/>
  <c r="EX72" i="8"/>
  <c r="EY72" i="8"/>
  <c r="EW73" i="8"/>
  <c r="EX73" i="8"/>
  <c r="EY73" i="8"/>
  <c r="EW74" i="8"/>
  <c r="EX74" i="8"/>
  <c r="EY74" i="8"/>
  <c r="EW75" i="8"/>
  <c r="EX75" i="8"/>
  <c r="EY75" i="8"/>
  <c r="EW76" i="8"/>
  <c r="EX76" i="8"/>
  <c r="EY76" i="8"/>
  <c r="EW77" i="8"/>
  <c r="EX77" i="8"/>
  <c r="EY77" i="8"/>
  <c r="EW78" i="8"/>
  <c r="EX78" i="8"/>
  <c r="EY78" i="8"/>
  <c r="EW79" i="8"/>
  <c r="EX79" i="8"/>
  <c r="EY79" i="8"/>
  <c r="EW80" i="8"/>
  <c r="EX80" i="8"/>
  <c r="EY80" i="8"/>
  <c r="EW81" i="8"/>
  <c r="EX81" i="8"/>
  <c r="EY81" i="8"/>
  <c r="EW82" i="8"/>
  <c r="EX82" i="8"/>
  <c r="EY82" i="8"/>
  <c r="EW83" i="8"/>
  <c r="EX83" i="8"/>
  <c r="EY83" i="8"/>
  <c r="EW84" i="8"/>
  <c r="EX84" i="8"/>
  <c r="EY84" i="8"/>
  <c r="EW85" i="8"/>
  <c r="EX85" i="8"/>
  <c r="EY85" i="8"/>
  <c r="EW86" i="8"/>
  <c r="EX86" i="8"/>
  <c r="EY86" i="8"/>
  <c r="EW87" i="8"/>
  <c r="EX87" i="8"/>
  <c r="EY87" i="8"/>
  <c r="EW88" i="8"/>
  <c r="EX88" i="8"/>
  <c r="EY88" i="8"/>
  <c r="EW89" i="8"/>
  <c r="EX89" i="8"/>
  <c r="EY89" i="8"/>
  <c r="EW90" i="8"/>
  <c r="EX90" i="8"/>
  <c r="EY90" i="8"/>
  <c r="EW91" i="8"/>
  <c r="EX91" i="8"/>
  <c r="EY91" i="8"/>
  <c r="EW92" i="8"/>
  <c r="EX92" i="8"/>
  <c r="EY92" i="8"/>
  <c r="EW93" i="8"/>
  <c r="EX93" i="8"/>
  <c r="EY93" i="8"/>
  <c r="EW94" i="8"/>
  <c r="EX94" i="8"/>
  <c r="EY94" i="8"/>
  <c r="EW95" i="8"/>
  <c r="EX95" i="8"/>
  <c r="EY95" i="8"/>
  <c r="EW96" i="8"/>
  <c r="EX96" i="8"/>
  <c r="EY96" i="8"/>
  <c r="EW97" i="8"/>
  <c r="EX97" i="8"/>
  <c r="EY97" i="8"/>
  <c r="EW98" i="8"/>
  <c r="EX98" i="8"/>
  <c r="EY98" i="8"/>
  <c r="EW99" i="8"/>
  <c r="EX99" i="8"/>
  <c r="EY99" i="8"/>
  <c r="EW100" i="8"/>
  <c r="EX100" i="8"/>
  <c r="EY100" i="8"/>
  <c r="EW101" i="8"/>
  <c r="EX101" i="8"/>
  <c r="EY101" i="8"/>
  <c r="EW102" i="8"/>
  <c r="EX102" i="8"/>
  <c r="EY102" i="8"/>
  <c r="EW103" i="8"/>
  <c r="EX103" i="8"/>
  <c r="EY103" i="8"/>
  <c r="EW104" i="8"/>
  <c r="EX104" i="8"/>
  <c r="EY104" i="8"/>
  <c r="EW105" i="8"/>
  <c r="EX105" i="8"/>
  <c r="EY105" i="8"/>
  <c r="EW106" i="8"/>
  <c r="EX106" i="8"/>
  <c r="EY106" i="8"/>
  <c r="EW107" i="8"/>
  <c r="EX107" i="8"/>
  <c r="EY107" i="8"/>
  <c r="EW108" i="8"/>
  <c r="EX108" i="8"/>
  <c r="EY108" i="8"/>
  <c r="EW109" i="8"/>
  <c r="EX109" i="8"/>
  <c r="EY109" i="8"/>
  <c r="EW110" i="8"/>
  <c r="EX110" i="8"/>
  <c r="EY110" i="8"/>
  <c r="EW111" i="8"/>
  <c r="EX111" i="8"/>
  <c r="EY111" i="8"/>
  <c r="EW112" i="8"/>
  <c r="EX112" i="8"/>
  <c r="EY112" i="8"/>
  <c r="EW113" i="8"/>
  <c r="EX113" i="8"/>
  <c r="EY113" i="8"/>
  <c r="EW114" i="8"/>
  <c r="EX114" i="8"/>
  <c r="EY114" i="8"/>
  <c r="EW115" i="8"/>
  <c r="EX115" i="8"/>
  <c r="EY115" i="8"/>
  <c r="EW116" i="8"/>
  <c r="EX116" i="8"/>
  <c r="EY116" i="8"/>
  <c r="EW117" i="8"/>
  <c r="EX117" i="8"/>
  <c r="EY117" i="8"/>
  <c r="EW118" i="8"/>
  <c r="EX118" i="8"/>
  <c r="EY118" i="8"/>
  <c r="EW119" i="8"/>
  <c r="EX119" i="8"/>
  <c r="EY119" i="8"/>
  <c r="EW120" i="8"/>
  <c r="EX120" i="8"/>
  <c r="EY120" i="8"/>
  <c r="EW121" i="8"/>
  <c r="EX121" i="8"/>
  <c r="EY121" i="8"/>
  <c r="EW122" i="8"/>
  <c r="EX122" i="8"/>
  <c r="EY122" i="8"/>
  <c r="EW123" i="8"/>
  <c r="EX123" i="8"/>
  <c r="EY123" i="8"/>
  <c r="EW124" i="8"/>
  <c r="EX124" i="8"/>
  <c r="EY124" i="8"/>
  <c r="EW125" i="8"/>
  <c r="EX125" i="8"/>
  <c r="EY125" i="8"/>
  <c r="EW126" i="8"/>
  <c r="EX126" i="8"/>
  <c r="EY126" i="8"/>
  <c r="EW127" i="8"/>
  <c r="EX127" i="8"/>
  <c r="EY127" i="8"/>
  <c r="EW128" i="8"/>
  <c r="EX128" i="8"/>
  <c r="EY128" i="8"/>
  <c r="EW129" i="8"/>
  <c r="EX129" i="8"/>
  <c r="EY129" i="8"/>
  <c r="EW130" i="8"/>
  <c r="EX130" i="8"/>
  <c r="EY130" i="8"/>
  <c r="EW131" i="8"/>
  <c r="EX131" i="8"/>
  <c r="EY131" i="8"/>
  <c r="EW132" i="8"/>
  <c r="EX132" i="8"/>
  <c r="EY132" i="8"/>
  <c r="EW133" i="8"/>
  <c r="EX133" i="8"/>
  <c r="EY133" i="8"/>
  <c r="EW134" i="8"/>
  <c r="EX134" i="8"/>
  <c r="EY134" i="8"/>
  <c r="EW135" i="8"/>
  <c r="EX135" i="8"/>
  <c r="EY135" i="8"/>
  <c r="EW136" i="8"/>
  <c r="EX136" i="8"/>
  <c r="EY136" i="8"/>
  <c r="EW137" i="8"/>
  <c r="EX137" i="8"/>
  <c r="EY137" i="8"/>
  <c r="EW138" i="8"/>
  <c r="EX138" i="8"/>
  <c r="EY138" i="8"/>
  <c r="EW139" i="8"/>
  <c r="EX139" i="8"/>
  <c r="EY139" i="8"/>
  <c r="EW140" i="8"/>
  <c r="EX140" i="8"/>
  <c r="EY140" i="8"/>
  <c r="EW141" i="8"/>
  <c r="EX141" i="8"/>
  <c r="EY141" i="8"/>
  <c r="EW142" i="8"/>
  <c r="EX142" i="8"/>
  <c r="EY142" i="8"/>
  <c r="EW143" i="8"/>
  <c r="EX143" i="8"/>
  <c r="EY143" i="8"/>
  <c r="EW144" i="8"/>
  <c r="EX144" i="8"/>
  <c r="EY144" i="8"/>
  <c r="EW145" i="8"/>
  <c r="EX145" i="8"/>
  <c r="EY145" i="8"/>
  <c r="EW146" i="8"/>
  <c r="EX146" i="8"/>
  <c r="EY146" i="8"/>
  <c r="EW147" i="8"/>
  <c r="EX147" i="8"/>
  <c r="EY147" i="8"/>
  <c r="EW148" i="8"/>
  <c r="EX148" i="8"/>
  <c r="EY148" i="8"/>
  <c r="EW149" i="8"/>
  <c r="EX149" i="8"/>
  <c r="EY149" i="8"/>
  <c r="EW150" i="8"/>
  <c r="EX150" i="8"/>
  <c r="EY150" i="8"/>
  <c r="EW151" i="8"/>
  <c r="EX151" i="8"/>
  <c r="EY151" i="8"/>
  <c r="EW152" i="8"/>
  <c r="EX152" i="8"/>
  <c r="EY152" i="8"/>
  <c r="EW153" i="8"/>
  <c r="EX153" i="8"/>
  <c r="EY153" i="8"/>
  <c r="EW154" i="8"/>
  <c r="EX154" i="8"/>
  <c r="EY154" i="8"/>
  <c r="EW155" i="8"/>
  <c r="EX155" i="8"/>
  <c r="EY155" i="8"/>
  <c r="EW156" i="8"/>
  <c r="EX156" i="8"/>
  <c r="EY156" i="8"/>
  <c r="EW157" i="8"/>
  <c r="EX157" i="8"/>
  <c r="EY157" i="8"/>
  <c r="EW158" i="8"/>
  <c r="EX158" i="8"/>
  <c r="EY158" i="8"/>
  <c r="EW159" i="8"/>
  <c r="EX159" i="8"/>
  <c r="EY159" i="8"/>
  <c r="EW160" i="8"/>
  <c r="EX160" i="8"/>
  <c r="EY160" i="8"/>
  <c r="EW161" i="8"/>
  <c r="EX161" i="8"/>
  <c r="EY161" i="8"/>
  <c r="EW162" i="8"/>
  <c r="EX162" i="8"/>
  <c r="EY162" i="8"/>
  <c r="EW163" i="8"/>
  <c r="EX163" i="8"/>
  <c r="EY163" i="8"/>
  <c r="EW164" i="8"/>
  <c r="EX164" i="8"/>
  <c r="EY164" i="8"/>
  <c r="EW165" i="8"/>
  <c r="EX165" i="8"/>
  <c r="EY165" i="8"/>
  <c r="EW166" i="8"/>
  <c r="EX166" i="8"/>
  <c r="EY166" i="8"/>
  <c r="EW167" i="8"/>
  <c r="EX167" i="8"/>
  <c r="EY167" i="8"/>
  <c r="EW168" i="8"/>
  <c r="EX168" i="8"/>
  <c r="EY168" i="8"/>
  <c r="EW169" i="8"/>
  <c r="EX169" i="8"/>
  <c r="EY169" i="8"/>
  <c r="EW170" i="8"/>
  <c r="EX170" i="8"/>
  <c r="EY170" i="8"/>
  <c r="EW171" i="8"/>
  <c r="EX171" i="8"/>
  <c r="EY171" i="8"/>
  <c r="EW172" i="8"/>
  <c r="EX172" i="8"/>
  <c r="EY172" i="8"/>
  <c r="EW173" i="8"/>
  <c r="EX173" i="8"/>
  <c r="EY173" i="8"/>
  <c r="EW174" i="8"/>
  <c r="EX174" i="8"/>
  <c r="EY174" i="8"/>
  <c r="EW175" i="8"/>
  <c r="EX175" i="8"/>
  <c r="EY175" i="8"/>
  <c r="EW176" i="8"/>
  <c r="EX176" i="8"/>
  <c r="EY176" i="8"/>
  <c r="EW177" i="8"/>
  <c r="EX177" i="8"/>
  <c r="EY177" i="8"/>
  <c r="EW178" i="8"/>
  <c r="EX178" i="8"/>
  <c r="EY178" i="8"/>
  <c r="EW179" i="8"/>
  <c r="EX179" i="8"/>
  <c r="EY179" i="8"/>
  <c r="EW180" i="8"/>
  <c r="EX180" i="8"/>
  <c r="EY180" i="8"/>
  <c r="EW181" i="8"/>
  <c r="EX181" i="8"/>
  <c r="EY181" i="8"/>
  <c r="EW182" i="8"/>
  <c r="EX182" i="8"/>
  <c r="EY182" i="8"/>
  <c r="EW183" i="8"/>
  <c r="EX183" i="8"/>
  <c r="EY183" i="8"/>
  <c r="EW184" i="8"/>
  <c r="EX184" i="8"/>
  <c r="EY184" i="8"/>
  <c r="EW185" i="8"/>
  <c r="EX185" i="8"/>
  <c r="EY185" i="8"/>
  <c r="EW186" i="8"/>
  <c r="EX186" i="8"/>
  <c r="EY186" i="8"/>
  <c r="EW187" i="8"/>
  <c r="EX187" i="8"/>
  <c r="EY187" i="8"/>
  <c r="EW188" i="8"/>
  <c r="EX188" i="8"/>
  <c r="EY188" i="8"/>
  <c r="EW189" i="8"/>
  <c r="EX189" i="8"/>
  <c r="EY189" i="8"/>
  <c r="EW190" i="8"/>
  <c r="EX190" i="8"/>
  <c r="EY190" i="8"/>
  <c r="EW191" i="8"/>
  <c r="EX191" i="8"/>
  <c r="EY191" i="8"/>
  <c r="EW192" i="8"/>
  <c r="EX192" i="8"/>
  <c r="EY192" i="8"/>
  <c r="EW193" i="8"/>
  <c r="EX193" i="8"/>
  <c r="EY193" i="8"/>
  <c r="EW194" i="8"/>
  <c r="EX194" i="8"/>
  <c r="EY194" i="8"/>
  <c r="EW195" i="8"/>
  <c r="EX195" i="8"/>
  <c r="EY195" i="8"/>
  <c r="EW196" i="8"/>
  <c r="EX196" i="8"/>
  <c r="EY196" i="8"/>
  <c r="EW197" i="8"/>
  <c r="EX197" i="8"/>
  <c r="EY197" i="8"/>
  <c r="EW198" i="8"/>
  <c r="EX198" i="8"/>
  <c r="EY198" i="8"/>
  <c r="EW199" i="8"/>
  <c r="EX199" i="8"/>
  <c r="EY199" i="8"/>
  <c r="EW200" i="8"/>
  <c r="EX200" i="8"/>
  <c r="EY200" i="8"/>
  <c r="EW201" i="8"/>
  <c r="EX201" i="8"/>
  <c r="EY201" i="8"/>
  <c r="EW202" i="8"/>
  <c r="EX202" i="8"/>
  <c r="EY202" i="8"/>
  <c r="EW203" i="8"/>
  <c r="EX203" i="8"/>
  <c r="EY203" i="8"/>
  <c r="EW204" i="8"/>
  <c r="EX204" i="8"/>
  <c r="EY204" i="8"/>
  <c r="EW205" i="8"/>
  <c r="EX205" i="8"/>
  <c r="EY205" i="8"/>
  <c r="EW206" i="8"/>
  <c r="EX206" i="8"/>
  <c r="EY206" i="8"/>
  <c r="EW207" i="8"/>
  <c r="EX207" i="8"/>
  <c r="EY207" i="8"/>
  <c r="EW208" i="8"/>
  <c r="EX208" i="8"/>
  <c r="EY208" i="8"/>
  <c r="EW209" i="8"/>
  <c r="EX209" i="8"/>
  <c r="EY209" i="8"/>
  <c r="EW210" i="8"/>
  <c r="EX210" i="8"/>
  <c r="EY210" i="8"/>
  <c r="EW211" i="8"/>
  <c r="EX211" i="8"/>
  <c r="EY211" i="8"/>
  <c r="EW212" i="8"/>
  <c r="EX212" i="8"/>
  <c r="EY212" i="8"/>
  <c r="EW213" i="8"/>
  <c r="EX213" i="8"/>
  <c r="EY213" i="8"/>
  <c r="EW214" i="8"/>
  <c r="EX214" i="8"/>
  <c r="EY214" i="8"/>
  <c r="EW215" i="8"/>
  <c r="EX215" i="8"/>
  <c r="EY215" i="8"/>
  <c r="EW216" i="8"/>
  <c r="EX216" i="8"/>
  <c r="EY216" i="8"/>
  <c r="EW217" i="8"/>
  <c r="EX217" i="8"/>
  <c r="EY217" i="8"/>
  <c r="EW218" i="8"/>
  <c r="EX218" i="8"/>
  <c r="EY218" i="8"/>
  <c r="EW219" i="8"/>
  <c r="EX219" i="8"/>
  <c r="EY219" i="8"/>
  <c r="EW220" i="8"/>
  <c r="EX220" i="8"/>
  <c r="EY220" i="8"/>
  <c r="EW221" i="8"/>
  <c r="EX221" i="8"/>
  <c r="EY221" i="8"/>
  <c r="EW222" i="8"/>
  <c r="EX222" i="8"/>
  <c r="EY222" i="8"/>
  <c r="EW223" i="8"/>
  <c r="EX223" i="8"/>
  <c r="EY223" i="8"/>
  <c r="EW224" i="8"/>
  <c r="EX224" i="8"/>
  <c r="EY224" i="8"/>
  <c r="EW225" i="8"/>
  <c r="EX225" i="8"/>
  <c r="EY225" i="8"/>
  <c r="EW226" i="8"/>
  <c r="EX226" i="8"/>
  <c r="EY226" i="8"/>
  <c r="EW227" i="8"/>
  <c r="EX227" i="8"/>
  <c r="EY227" i="8"/>
  <c r="EW228" i="8"/>
  <c r="EX228" i="8"/>
  <c r="EY228" i="8"/>
  <c r="EW229" i="8"/>
  <c r="EX229" i="8"/>
  <c r="EY229" i="8"/>
  <c r="EW230" i="8"/>
  <c r="EX230" i="8"/>
  <c r="EY230" i="8"/>
  <c r="EW231" i="8"/>
  <c r="EX231" i="8"/>
  <c r="EY231" i="8"/>
  <c r="EW232" i="8"/>
  <c r="EX232" i="8"/>
  <c r="EY232" i="8"/>
  <c r="EW233" i="8"/>
  <c r="EX233" i="8"/>
  <c r="EY233" i="8"/>
  <c r="EW234" i="8"/>
  <c r="EX234" i="8"/>
  <c r="EY234" i="8"/>
  <c r="EW235" i="8"/>
  <c r="EX235" i="8"/>
  <c r="EY235" i="8"/>
  <c r="EW236" i="8"/>
  <c r="EX236" i="8"/>
  <c r="EY236" i="8"/>
  <c r="EW237" i="8"/>
  <c r="EX237" i="8"/>
  <c r="EY237" i="8"/>
  <c r="EW238" i="8"/>
  <c r="EX238" i="8"/>
  <c r="EY238" i="8"/>
  <c r="EW239" i="8"/>
  <c r="EX239" i="8"/>
  <c r="EY239" i="8"/>
  <c r="EW240" i="8"/>
  <c r="EX240" i="8"/>
  <c r="EY240" i="8"/>
  <c r="EW241" i="8"/>
  <c r="EX241" i="8"/>
  <c r="EY241" i="8"/>
  <c r="EW242" i="8"/>
  <c r="EX242" i="8"/>
  <c r="EY242" i="8"/>
  <c r="EW243" i="8"/>
  <c r="EX243" i="8"/>
  <c r="EY243" i="8"/>
  <c r="EW244" i="8"/>
  <c r="EX244" i="8"/>
  <c r="EY244" i="8"/>
  <c r="EW245" i="8"/>
  <c r="EX245" i="8"/>
  <c r="EY245" i="8"/>
  <c r="EW246" i="8"/>
  <c r="EX246" i="8"/>
  <c r="EY246" i="8"/>
  <c r="EW247" i="8"/>
  <c r="EX247" i="8"/>
  <c r="EY247" i="8"/>
  <c r="EW248" i="8"/>
  <c r="EX248" i="8"/>
  <c r="EY248" i="8"/>
  <c r="EW249" i="8"/>
  <c r="EX249" i="8"/>
  <c r="EY249" i="8"/>
  <c r="EW250" i="8"/>
  <c r="EX250" i="8"/>
  <c r="EY250" i="8"/>
  <c r="EW251" i="8"/>
  <c r="EX251" i="8"/>
  <c r="EY251" i="8"/>
  <c r="EW252" i="8"/>
  <c r="EX252" i="8"/>
  <c r="EY252" i="8"/>
  <c r="EW253" i="8"/>
  <c r="EX253" i="8"/>
  <c r="EY253" i="8"/>
  <c r="EW254" i="8"/>
  <c r="EX254" i="8"/>
  <c r="EY254" i="8"/>
  <c r="EW255" i="8"/>
  <c r="EX255" i="8"/>
  <c r="EY255" i="8"/>
  <c r="EW256" i="8"/>
  <c r="EX256" i="8"/>
  <c r="EY256" i="8"/>
  <c r="EW257" i="8"/>
  <c r="EX257" i="8"/>
  <c r="EY257" i="8"/>
  <c r="EW258" i="8"/>
  <c r="EX258" i="8"/>
  <c r="EY258" i="8"/>
  <c r="EW259" i="8"/>
  <c r="EX259" i="8"/>
  <c r="EY259" i="8"/>
  <c r="EW260" i="8"/>
  <c r="EX260" i="8"/>
  <c r="EY260" i="8"/>
  <c r="EW261" i="8"/>
  <c r="EX261" i="8"/>
  <c r="EY261" i="8"/>
  <c r="EW262" i="8"/>
  <c r="EX262" i="8"/>
  <c r="EY262" i="8"/>
  <c r="EW263" i="8"/>
  <c r="EX263" i="8"/>
  <c r="EY263" i="8"/>
  <c r="EW264" i="8"/>
  <c r="EX264" i="8"/>
  <c r="EY264" i="8"/>
  <c r="EW265" i="8"/>
  <c r="EX265" i="8"/>
  <c r="EY265" i="8"/>
  <c r="EW266" i="8"/>
  <c r="EX266" i="8"/>
  <c r="EY266" i="8"/>
  <c r="EW267" i="8"/>
  <c r="EX267" i="8"/>
  <c r="EY267" i="8"/>
  <c r="EW268" i="8"/>
  <c r="EX268" i="8"/>
  <c r="EY268" i="8"/>
  <c r="EW269" i="8"/>
  <c r="EX269" i="8"/>
  <c r="EY269" i="8"/>
  <c r="EW270" i="8"/>
  <c r="EX270" i="8"/>
  <c r="EY270" i="8"/>
  <c r="EW271" i="8"/>
  <c r="EX271" i="8"/>
  <c r="EY271" i="8"/>
  <c r="EW272" i="8"/>
  <c r="EX272" i="8"/>
  <c r="EY272" i="8"/>
  <c r="EW273" i="8"/>
  <c r="EX273" i="8"/>
  <c r="EY273" i="8"/>
  <c r="EW274" i="8"/>
  <c r="EX274" i="8"/>
  <c r="EY274" i="8"/>
  <c r="EW275" i="8"/>
  <c r="EX275" i="8"/>
  <c r="EY275" i="8"/>
  <c r="EW276" i="8"/>
  <c r="EX276" i="8"/>
  <c r="EY276" i="8"/>
  <c r="EW277" i="8"/>
  <c r="EX277" i="8"/>
  <c r="EY277" i="8"/>
  <c r="EW278" i="8"/>
  <c r="EX278" i="8"/>
  <c r="EY278" i="8"/>
  <c r="EW279" i="8"/>
  <c r="EX279" i="8"/>
  <c r="EY279" i="8"/>
  <c r="EW280" i="8"/>
  <c r="EX280" i="8"/>
  <c r="EY280" i="8"/>
  <c r="EW281" i="8"/>
  <c r="EX281" i="8"/>
  <c r="EY281" i="8"/>
  <c r="EW282" i="8"/>
  <c r="EX282" i="8"/>
  <c r="EY282" i="8"/>
  <c r="EW283" i="8"/>
  <c r="EX283" i="8"/>
  <c r="EY283" i="8"/>
  <c r="EW284" i="8"/>
  <c r="EX284" i="8"/>
  <c r="EY284" i="8"/>
  <c r="EW285" i="8"/>
  <c r="EX285" i="8"/>
  <c r="EY285" i="8"/>
  <c r="EW286" i="8"/>
  <c r="EX286" i="8"/>
  <c r="EY286" i="8"/>
  <c r="EW287" i="8"/>
  <c r="EX287" i="8"/>
  <c r="EY287" i="8"/>
  <c r="EW288" i="8"/>
  <c r="EX288" i="8"/>
  <c r="EY288" i="8"/>
  <c r="EW289" i="8"/>
  <c r="EX289" i="8"/>
  <c r="EY289" i="8"/>
  <c r="EW290" i="8"/>
  <c r="EX290" i="8"/>
  <c r="EY290" i="8"/>
  <c r="EW291" i="8"/>
  <c r="EX291" i="8"/>
  <c r="EY291" i="8"/>
  <c r="EW292" i="8"/>
  <c r="EX292" i="8"/>
  <c r="EY292" i="8"/>
  <c r="EW293" i="8"/>
  <c r="EX293" i="8"/>
  <c r="EY293" i="8"/>
  <c r="EW294" i="8"/>
  <c r="EX294" i="8"/>
  <c r="EY294" i="8"/>
  <c r="EW295" i="8"/>
  <c r="EX295" i="8"/>
  <c r="EY295" i="8"/>
  <c r="EW296" i="8"/>
  <c r="EX296" i="8"/>
  <c r="EY296" i="8"/>
  <c r="EW297" i="8"/>
  <c r="EX297" i="8"/>
  <c r="EY297" i="8"/>
  <c r="EW298" i="8"/>
  <c r="EX298" i="8"/>
  <c r="EY298" i="8"/>
  <c r="EW299" i="8"/>
  <c r="EX299" i="8"/>
  <c r="EY299" i="8"/>
  <c r="EW300" i="8"/>
  <c r="EX300" i="8"/>
  <c r="EY300" i="8"/>
  <c r="EW301" i="8"/>
  <c r="EX301" i="8"/>
  <c r="EY301" i="8"/>
  <c r="EW302" i="8"/>
  <c r="EX302" i="8"/>
  <c r="EY302" i="8"/>
  <c r="EW303" i="8"/>
  <c r="EX303" i="8"/>
  <c r="EY303" i="8"/>
  <c r="EW304" i="8"/>
  <c r="EX304" i="8"/>
  <c r="EY304" i="8"/>
  <c r="EW305" i="8"/>
  <c r="EX305" i="8"/>
  <c r="EY305" i="8"/>
  <c r="EW306" i="8"/>
  <c r="EX306" i="8"/>
  <c r="EY306" i="8"/>
  <c r="EW307" i="8"/>
  <c r="EX307" i="8"/>
  <c r="EY307" i="8"/>
  <c r="EW308" i="8"/>
  <c r="EX308" i="8"/>
  <c r="EY308" i="8"/>
  <c r="EW309" i="8"/>
  <c r="EX309" i="8"/>
  <c r="EY309" i="8"/>
  <c r="EW310" i="8"/>
  <c r="EX310" i="8"/>
  <c r="EY310" i="8"/>
  <c r="EW311" i="8"/>
  <c r="EX311" i="8"/>
  <c r="EY311" i="8"/>
  <c r="EW312" i="8"/>
  <c r="EX312" i="8"/>
  <c r="EY312" i="8"/>
  <c r="EW313" i="8"/>
  <c r="EX313" i="8"/>
  <c r="EY313" i="8"/>
  <c r="EW314" i="8"/>
  <c r="EX314" i="8"/>
  <c r="EY314" i="8"/>
  <c r="EW315" i="8"/>
  <c r="EX315" i="8"/>
  <c r="EY315" i="8"/>
  <c r="EW316" i="8"/>
  <c r="EX316" i="8"/>
  <c r="EY316" i="8"/>
  <c r="EW317" i="8"/>
  <c r="EX317" i="8"/>
  <c r="EY317" i="8"/>
  <c r="EW318" i="8"/>
  <c r="EX318" i="8"/>
  <c r="EY318" i="8"/>
  <c r="EW319" i="8"/>
  <c r="EX319" i="8"/>
  <c r="EY319" i="8"/>
  <c r="EW320" i="8"/>
  <c r="EX320" i="8"/>
  <c r="EY320" i="8"/>
  <c r="EW321" i="8"/>
  <c r="EX321" i="8"/>
  <c r="EY321" i="8"/>
  <c r="EW322" i="8"/>
  <c r="EX322" i="8"/>
  <c r="EY322" i="8"/>
  <c r="EW323" i="8"/>
  <c r="EX323" i="8"/>
  <c r="EY323" i="8"/>
  <c r="EW324" i="8"/>
  <c r="EX324" i="8"/>
  <c r="EY324" i="8"/>
  <c r="EW325" i="8"/>
  <c r="EX325" i="8"/>
  <c r="EY325" i="8"/>
  <c r="EW326" i="8"/>
  <c r="EX326" i="8"/>
  <c r="EY326" i="8"/>
  <c r="EW327" i="8"/>
  <c r="EX327" i="8"/>
  <c r="EY327" i="8"/>
  <c r="EW328" i="8"/>
  <c r="EX328" i="8"/>
  <c r="EY328" i="8"/>
  <c r="EW329" i="8"/>
  <c r="EX329" i="8"/>
  <c r="EY329" i="8"/>
  <c r="EW330" i="8"/>
  <c r="EX330" i="8"/>
  <c r="EY330" i="8"/>
  <c r="EW331" i="8"/>
  <c r="EX331" i="8"/>
  <c r="EY331" i="8"/>
  <c r="EW332" i="8"/>
  <c r="EX332" i="8"/>
  <c r="EY332" i="8"/>
  <c r="EY7" i="8"/>
  <c r="EX7" i="8"/>
  <c r="EW7" i="8"/>
  <c r="ET8" i="8"/>
  <c r="EU8" i="8"/>
  <c r="EV8" i="8"/>
  <c r="ET9" i="8"/>
  <c r="EU9" i="8"/>
  <c r="EV9" i="8"/>
  <c r="ET10" i="8"/>
  <c r="EU10" i="8"/>
  <c r="EV10" i="8"/>
  <c r="ET11" i="8"/>
  <c r="EU11" i="8"/>
  <c r="EV11" i="8"/>
  <c r="ET12" i="8"/>
  <c r="EU12" i="8"/>
  <c r="EV12" i="8"/>
  <c r="ET13" i="8"/>
  <c r="EU13" i="8"/>
  <c r="EV13" i="8"/>
  <c r="ET14" i="8"/>
  <c r="EU14" i="8"/>
  <c r="EV14" i="8"/>
  <c r="ET15" i="8"/>
  <c r="EU15" i="8"/>
  <c r="EV15" i="8"/>
  <c r="ET16" i="8"/>
  <c r="EU16" i="8"/>
  <c r="EV16" i="8"/>
  <c r="ET17" i="8"/>
  <c r="EU17" i="8"/>
  <c r="EV17" i="8"/>
  <c r="ET18" i="8"/>
  <c r="EU18" i="8"/>
  <c r="EV18" i="8"/>
  <c r="ET19" i="8"/>
  <c r="EU19" i="8"/>
  <c r="EV19" i="8"/>
  <c r="ET20" i="8"/>
  <c r="EU20" i="8"/>
  <c r="EV20" i="8"/>
  <c r="ET21" i="8"/>
  <c r="EU21" i="8"/>
  <c r="EV21" i="8"/>
  <c r="ET22" i="8"/>
  <c r="EU22" i="8"/>
  <c r="EV22" i="8"/>
  <c r="ET23" i="8"/>
  <c r="EU23" i="8"/>
  <c r="EV23" i="8"/>
  <c r="ET24" i="8"/>
  <c r="EU24" i="8"/>
  <c r="EV24" i="8"/>
  <c r="ET25" i="8"/>
  <c r="EU25" i="8"/>
  <c r="EV25" i="8"/>
  <c r="ET26" i="8"/>
  <c r="EU26" i="8"/>
  <c r="EV26" i="8"/>
  <c r="ET27" i="8"/>
  <c r="EU27" i="8"/>
  <c r="EV27" i="8"/>
  <c r="ET28" i="8"/>
  <c r="EU28" i="8"/>
  <c r="EV28" i="8"/>
  <c r="ET29" i="8"/>
  <c r="EU29" i="8"/>
  <c r="EV29" i="8"/>
  <c r="ET30" i="8"/>
  <c r="EU30" i="8"/>
  <c r="EV30" i="8"/>
  <c r="ET31" i="8"/>
  <c r="EU31" i="8"/>
  <c r="EV31" i="8"/>
  <c r="ET32" i="8"/>
  <c r="EU32" i="8"/>
  <c r="EV32" i="8"/>
  <c r="ET33" i="8"/>
  <c r="EU33" i="8"/>
  <c r="EV33" i="8"/>
  <c r="ET34" i="8"/>
  <c r="EU34" i="8"/>
  <c r="EV34" i="8"/>
  <c r="ET35" i="8"/>
  <c r="EU35" i="8"/>
  <c r="EV35" i="8"/>
  <c r="ET36" i="8"/>
  <c r="EU36" i="8"/>
  <c r="EV36" i="8"/>
  <c r="ET37" i="8"/>
  <c r="EU37" i="8"/>
  <c r="EV37" i="8"/>
  <c r="ET38" i="8"/>
  <c r="EU38" i="8"/>
  <c r="EV38" i="8"/>
  <c r="ET39" i="8"/>
  <c r="EU39" i="8"/>
  <c r="EV39" i="8"/>
  <c r="ET40" i="8"/>
  <c r="EU40" i="8"/>
  <c r="EV40" i="8"/>
  <c r="ET41" i="8"/>
  <c r="EU41" i="8"/>
  <c r="EV41" i="8"/>
  <c r="ET42" i="8"/>
  <c r="EU42" i="8"/>
  <c r="EV42" i="8"/>
  <c r="ET43" i="8"/>
  <c r="EU43" i="8"/>
  <c r="EV43" i="8"/>
  <c r="ET44" i="8"/>
  <c r="EU44" i="8"/>
  <c r="EV44" i="8"/>
  <c r="ET45" i="8"/>
  <c r="EU45" i="8"/>
  <c r="EV45" i="8"/>
  <c r="ET46" i="8"/>
  <c r="EU46" i="8"/>
  <c r="EV46" i="8"/>
  <c r="ET47" i="8"/>
  <c r="EU47" i="8"/>
  <c r="EV47" i="8"/>
  <c r="ET48" i="8"/>
  <c r="EU48" i="8"/>
  <c r="EV48" i="8"/>
  <c r="ET49" i="8"/>
  <c r="EU49" i="8"/>
  <c r="EV49" i="8"/>
  <c r="ET50" i="8"/>
  <c r="EU50" i="8"/>
  <c r="EV50" i="8"/>
  <c r="ET51" i="8"/>
  <c r="EU51" i="8"/>
  <c r="EV51" i="8"/>
  <c r="ET52" i="8"/>
  <c r="EU52" i="8"/>
  <c r="EV52" i="8"/>
  <c r="ET53" i="8"/>
  <c r="EU53" i="8"/>
  <c r="EV53" i="8"/>
  <c r="ET54" i="8"/>
  <c r="EU54" i="8"/>
  <c r="EV54" i="8"/>
  <c r="ET55" i="8"/>
  <c r="EU55" i="8"/>
  <c r="EV55" i="8"/>
  <c r="ET56" i="8"/>
  <c r="EU56" i="8"/>
  <c r="EV56" i="8"/>
  <c r="ET57" i="8"/>
  <c r="EU57" i="8"/>
  <c r="EV57" i="8"/>
  <c r="ET58" i="8"/>
  <c r="EU58" i="8"/>
  <c r="EV58" i="8"/>
  <c r="ET59" i="8"/>
  <c r="EU59" i="8"/>
  <c r="EV59" i="8"/>
  <c r="ET60" i="8"/>
  <c r="EU60" i="8"/>
  <c r="EV60" i="8"/>
  <c r="ET61" i="8"/>
  <c r="EU61" i="8"/>
  <c r="EV61" i="8"/>
  <c r="ET62" i="8"/>
  <c r="EU62" i="8"/>
  <c r="EV62" i="8"/>
  <c r="ET63" i="8"/>
  <c r="EU63" i="8"/>
  <c r="EV63" i="8"/>
  <c r="ET64" i="8"/>
  <c r="EU64" i="8"/>
  <c r="EV64" i="8"/>
  <c r="ET65" i="8"/>
  <c r="EU65" i="8"/>
  <c r="EV65" i="8"/>
  <c r="ET66" i="8"/>
  <c r="EU66" i="8"/>
  <c r="EV66" i="8"/>
  <c r="ET67" i="8"/>
  <c r="EU67" i="8"/>
  <c r="EV67" i="8"/>
  <c r="ET68" i="8"/>
  <c r="EU68" i="8"/>
  <c r="EV68" i="8"/>
  <c r="ET69" i="8"/>
  <c r="EU69" i="8"/>
  <c r="EV69" i="8"/>
  <c r="ET70" i="8"/>
  <c r="EU70" i="8"/>
  <c r="EV70" i="8"/>
  <c r="ET71" i="8"/>
  <c r="EU71" i="8"/>
  <c r="EV71" i="8"/>
  <c r="ET72" i="8"/>
  <c r="EU72" i="8"/>
  <c r="EV72" i="8"/>
  <c r="ET73" i="8"/>
  <c r="EU73" i="8"/>
  <c r="EV73" i="8"/>
  <c r="ET74" i="8"/>
  <c r="EU74" i="8"/>
  <c r="EV74" i="8"/>
  <c r="ET75" i="8"/>
  <c r="EU75" i="8"/>
  <c r="EV75" i="8"/>
  <c r="ET76" i="8"/>
  <c r="EU76" i="8"/>
  <c r="EV76" i="8"/>
  <c r="ET77" i="8"/>
  <c r="EU77" i="8"/>
  <c r="EV77" i="8"/>
  <c r="ET78" i="8"/>
  <c r="EU78" i="8"/>
  <c r="EV78" i="8"/>
  <c r="ET79" i="8"/>
  <c r="EU79" i="8"/>
  <c r="EV79" i="8"/>
  <c r="ET80" i="8"/>
  <c r="EU80" i="8"/>
  <c r="EV80" i="8"/>
  <c r="ET81" i="8"/>
  <c r="EU81" i="8"/>
  <c r="EV81" i="8"/>
  <c r="ET82" i="8"/>
  <c r="EU82" i="8"/>
  <c r="EV82" i="8"/>
  <c r="ET83" i="8"/>
  <c r="EU83" i="8"/>
  <c r="EV83" i="8"/>
  <c r="ET84" i="8"/>
  <c r="EU84" i="8"/>
  <c r="EV84" i="8"/>
  <c r="ET85" i="8"/>
  <c r="EU85" i="8"/>
  <c r="EV85" i="8"/>
  <c r="ET86" i="8"/>
  <c r="EU86" i="8"/>
  <c r="EV86" i="8"/>
  <c r="ET87" i="8"/>
  <c r="EU87" i="8"/>
  <c r="EV87" i="8"/>
  <c r="ET88" i="8"/>
  <c r="EU88" i="8"/>
  <c r="EV88" i="8"/>
  <c r="ET89" i="8"/>
  <c r="EU89" i="8"/>
  <c r="EV89" i="8"/>
  <c r="ET90" i="8"/>
  <c r="EU90" i="8"/>
  <c r="EV90" i="8"/>
  <c r="ET91" i="8"/>
  <c r="EU91" i="8"/>
  <c r="EV91" i="8"/>
  <c r="ET92" i="8"/>
  <c r="EU92" i="8"/>
  <c r="EV92" i="8"/>
  <c r="ET93" i="8"/>
  <c r="EU93" i="8"/>
  <c r="EV93" i="8"/>
  <c r="ET94" i="8"/>
  <c r="EU94" i="8"/>
  <c r="EV94" i="8"/>
  <c r="ET95" i="8"/>
  <c r="EU95" i="8"/>
  <c r="EV95" i="8"/>
  <c r="ET96" i="8"/>
  <c r="EU96" i="8"/>
  <c r="EV96" i="8"/>
  <c r="ET97" i="8"/>
  <c r="EU97" i="8"/>
  <c r="EV97" i="8"/>
  <c r="ET98" i="8"/>
  <c r="EU98" i="8"/>
  <c r="EV98" i="8"/>
  <c r="ET99" i="8"/>
  <c r="EU99" i="8"/>
  <c r="EV99" i="8"/>
  <c r="ET100" i="8"/>
  <c r="EU100" i="8"/>
  <c r="EV100" i="8"/>
  <c r="ET101" i="8"/>
  <c r="EU101" i="8"/>
  <c r="EV101" i="8"/>
  <c r="ET102" i="8"/>
  <c r="EU102" i="8"/>
  <c r="EV102" i="8"/>
  <c r="ET103" i="8"/>
  <c r="EU103" i="8"/>
  <c r="EV103" i="8"/>
  <c r="ET104" i="8"/>
  <c r="EU104" i="8"/>
  <c r="EV104" i="8"/>
  <c r="ET105" i="8"/>
  <c r="EU105" i="8"/>
  <c r="EV105" i="8"/>
  <c r="ET106" i="8"/>
  <c r="EU106" i="8"/>
  <c r="EV106" i="8"/>
  <c r="ET107" i="8"/>
  <c r="EU107" i="8"/>
  <c r="EV107" i="8"/>
  <c r="ET108" i="8"/>
  <c r="EU108" i="8"/>
  <c r="EV108" i="8"/>
  <c r="ET109" i="8"/>
  <c r="EU109" i="8"/>
  <c r="EV109" i="8"/>
  <c r="ET110" i="8"/>
  <c r="EU110" i="8"/>
  <c r="EV110" i="8"/>
  <c r="ET111" i="8"/>
  <c r="EU111" i="8"/>
  <c r="EV111" i="8"/>
  <c r="ET112" i="8"/>
  <c r="EU112" i="8"/>
  <c r="EV112" i="8"/>
  <c r="ET113" i="8"/>
  <c r="EU113" i="8"/>
  <c r="EV113" i="8"/>
  <c r="ET114" i="8"/>
  <c r="EU114" i="8"/>
  <c r="EV114" i="8"/>
  <c r="ET115" i="8"/>
  <c r="EU115" i="8"/>
  <c r="EV115" i="8"/>
  <c r="ET116" i="8"/>
  <c r="EU116" i="8"/>
  <c r="EV116" i="8"/>
  <c r="ET117" i="8"/>
  <c r="EU117" i="8"/>
  <c r="EV117" i="8"/>
  <c r="ET118" i="8"/>
  <c r="EU118" i="8"/>
  <c r="EV118" i="8"/>
  <c r="ET119" i="8"/>
  <c r="EU119" i="8"/>
  <c r="EV119" i="8"/>
  <c r="ET120" i="8"/>
  <c r="EU120" i="8"/>
  <c r="EV120" i="8"/>
  <c r="ET121" i="8"/>
  <c r="EU121" i="8"/>
  <c r="EV121" i="8"/>
  <c r="ET122" i="8"/>
  <c r="EU122" i="8"/>
  <c r="EV122" i="8"/>
  <c r="ET123" i="8"/>
  <c r="EU123" i="8"/>
  <c r="EV123" i="8"/>
  <c r="ET124" i="8"/>
  <c r="EU124" i="8"/>
  <c r="EV124" i="8"/>
  <c r="ET125" i="8"/>
  <c r="EU125" i="8"/>
  <c r="EV125" i="8"/>
  <c r="ET126" i="8"/>
  <c r="EU126" i="8"/>
  <c r="EV126" i="8"/>
  <c r="ET127" i="8"/>
  <c r="EU127" i="8"/>
  <c r="EV127" i="8"/>
  <c r="ET128" i="8"/>
  <c r="EU128" i="8"/>
  <c r="EV128" i="8"/>
  <c r="ET129" i="8"/>
  <c r="EU129" i="8"/>
  <c r="EV129" i="8"/>
  <c r="ET130" i="8"/>
  <c r="EU130" i="8"/>
  <c r="EV130" i="8"/>
  <c r="ET131" i="8"/>
  <c r="EU131" i="8"/>
  <c r="EV131" i="8"/>
  <c r="ET132" i="8"/>
  <c r="EU132" i="8"/>
  <c r="EV132" i="8"/>
  <c r="ET133" i="8"/>
  <c r="EU133" i="8"/>
  <c r="EV133" i="8"/>
  <c r="ET134" i="8"/>
  <c r="EU134" i="8"/>
  <c r="EV134" i="8"/>
  <c r="ET135" i="8"/>
  <c r="EU135" i="8"/>
  <c r="EV135" i="8"/>
  <c r="ET136" i="8"/>
  <c r="EU136" i="8"/>
  <c r="EV136" i="8"/>
  <c r="ET137" i="8"/>
  <c r="EU137" i="8"/>
  <c r="EV137" i="8"/>
  <c r="ET138" i="8"/>
  <c r="EU138" i="8"/>
  <c r="EV138" i="8"/>
  <c r="ET139" i="8"/>
  <c r="EU139" i="8"/>
  <c r="EV139" i="8"/>
  <c r="ET140" i="8"/>
  <c r="EU140" i="8"/>
  <c r="EV140" i="8"/>
  <c r="ET141" i="8"/>
  <c r="EU141" i="8"/>
  <c r="EV141" i="8"/>
  <c r="ET142" i="8"/>
  <c r="EU142" i="8"/>
  <c r="EV142" i="8"/>
  <c r="ET143" i="8"/>
  <c r="EU143" i="8"/>
  <c r="EV143" i="8"/>
  <c r="ET144" i="8"/>
  <c r="EU144" i="8"/>
  <c r="EV144" i="8"/>
  <c r="ET145" i="8"/>
  <c r="EU145" i="8"/>
  <c r="EV145" i="8"/>
  <c r="ET146" i="8"/>
  <c r="EU146" i="8"/>
  <c r="EV146" i="8"/>
  <c r="ET147" i="8"/>
  <c r="EU147" i="8"/>
  <c r="EV147" i="8"/>
  <c r="ET148" i="8"/>
  <c r="EU148" i="8"/>
  <c r="EV148" i="8"/>
  <c r="ET149" i="8"/>
  <c r="EU149" i="8"/>
  <c r="EV149" i="8"/>
  <c r="ET150" i="8"/>
  <c r="EU150" i="8"/>
  <c r="EV150" i="8"/>
  <c r="ET151" i="8"/>
  <c r="EU151" i="8"/>
  <c r="EV151" i="8"/>
  <c r="ET152" i="8"/>
  <c r="EU152" i="8"/>
  <c r="EV152" i="8"/>
  <c r="ET153" i="8"/>
  <c r="EU153" i="8"/>
  <c r="EV153" i="8"/>
  <c r="ET154" i="8"/>
  <c r="EU154" i="8"/>
  <c r="EV154" i="8"/>
  <c r="ET155" i="8"/>
  <c r="EU155" i="8"/>
  <c r="EV155" i="8"/>
  <c r="ET156" i="8"/>
  <c r="EU156" i="8"/>
  <c r="EV156" i="8"/>
  <c r="ET157" i="8"/>
  <c r="EU157" i="8"/>
  <c r="EV157" i="8"/>
  <c r="ET158" i="8"/>
  <c r="EU158" i="8"/>
  <c r="EV158" i="8"/>
  <c r="ET159" i="8"/>
  <c r="EU159" i="8"/>
  <c r="EV159" i="8"/>
  <c r="ET160" i="8"/>
  <c r="EU160" i="8"/>
  <c r="EV160" i="8"/>
  <c r="ET161" i="8"/>
  <c r="EU161" i="8"/>
  <c r="EV161" i="8"/>
  <c r="ET162" i="8"/>
  <c r="EU162" i="8"/>
  <c r="EV162" i="8"/>
  <c r="ET163" i="8"/>
  <c r="EU163" i="8"/>
  <c r="EV163" i="8"/>
  <c r="ET164" i="8"/>
  <c r="EU164" i="8"/>
  <c r="EV164" i="8"/>
  <c r="ET165" i="8"/>
  <c r="EU165" i="8"/>
  <c r="EV165" i="8"/>
  <c r="ET166" i="8"/>
  <c r="EU166" i="8"/>
  <c r="EV166" i="8"/>
  <c r="ET167" i="8"/>
  <c r="EU167" i="8"/>
  <c r="EV167" i="8"/>
  <c r="ET168" i="8"/>
  <c r="EU168" i="8"/>
  <c r="EV168" i="8"/>
  <c r="ET169" i="8"/>
  <c r="EU169" i="8"/>
  <c r="EV169" i="8"/>
  <c r="ET170" i="8"/>
  <c r="EU170" i="8"/>
  <c r="EV170" i="8"/>
  <c r="ET171" i="8"/>
  <c r="EU171" i="8"/>
  <c r="EV171" i="8"/>
  <c r="ET172" i="8"/>
  <c r="EU172" i="8"/>
  <c r="EV172" i="8"/>
  <c r="ET173" i="8"/>
  <c r="EU173" i="8"/>
  <c r="EV173" i="8"/>
  <c r="ET174" i="8"/>
  <c r="EU174" i="8"/>
  <c r="EV174" i="8"/>
  <c r="ET175" i="8"/>
  <c r="EU175" i="8"/>
  <c r="EV175" i="8"/>
  <c r="ET176" i="8"/>
  <c r="EU176" i="8"/>
  <c r="EV176" i="8"/>
  <c r="ET177" i="8"/>
  <c r="EU177" i="8"/>
  <c r="EV177" i="8"/>
  <c r="ET178" i="8"/>
  <c r="EU178" i="8"/>
  <c r="EV178" i="8"/>
  <c r="ET179" i="8"/>
  <c r="EU179" i="8"/>
  <c r="EV179" i="8"/>
  <c r="ET180" i="8"/>
  <c r="EU180" i="8"/>
  <c r="EV180" i="8"/>
  <c r="ET181" i="8"/>
  <c r="EU181" i="8"/>
  <c r="EV181" i="8"/>
  <c r="ET182" i="8"/>
  <c r="EU182" i="8"/>
  <c r="EV182" i="8"/>
  <c r="ET183" i="8"/>
  <c r="EU183" i="8"/>
  <c r="EV183" i="8"/>
  <c r="ET184" i="8"/>
  <c r="EU184" i="8"/>
  <c r="EV184" i="8"/>
  <c r="ET185" i="8"/>
  <c r="EU185" i="8"/>
  <c r="EV185" i="8"/>
  <c r="ET186" i="8"/>
  <c r="EU186" i="8"/>
  <c r="EV186" i="8"/>
  <c r="ET187" i="8"/>
  <c r="EU187" i="8"/>
  <c r="EV187" i="8"/>
  <c r="ET188" i="8"/>
  <c r="EU188" i="8"/>
  <c r="EV188" i="8"/>
  <c r="ET189" i="8"/>
  <c r="EU189" i="8"/>
  <c r="EV189" i="8"/>
  <c r="ET190" i="8"/>
  <c r="EU190" i="8"/>
  <c r="EV190" i="8"/>
  <c r="ET191" i="8"/>
  <c r="EU191" i="8"/>
  <c r="EV191" i="8"/>
  <c r="ET192" i="8"/>
  <c r="EU192" i="8"/>
  <c r="EV192" i="8"/>
  <c r="ET193" i="8"/>
  <c r="EU193" i="8"/>
  <c r="EV193" i="8"/>
  <c r="ET194" i="8"/>
  <c r="EU194" i="8"/>
  <c r="EV194" i="8"/>
  <c r="ET195" i="8"/>
  <c r="EU195" i="8"/>
  <c r="EV195" i="8"/>
  <c r="ET196" i="8"/>
  <c r="EU196" i="8"/>
  <c r="EV196" i="8"/>
  <c r="ET197" i="8"/>
  <c r="EU197" i="8"/>
  <c r="EV197" i="8"/>
  <c r="ET198" i="8"/>
  <c r="EU198" i="8"/>
  <c r="EV198" i="8"/>
  <c r="ET199" i="8"/>
  <c r="EU199" i="8"/>
  <c r="EV199" i="8"/>
  <c r="ET200" i="8"/>
  <c r="EU200" i="8"/>
  <c r="EV200" i="8"/>
  <c r="ET201" i="8"/>
  <c r="EU201" i="8"/>
  <c r="EV201" i="8"/>
  <c r="ET202" i="8"/>
  <c r="EU202" i="8"/>
  <c r="EV202" i="8"/>
  <c r="ET203" i="8"/>
  <c r="EU203" i="8"/>
  <c r="EV203" i="8"/>
  <c r="ET204" i="8"/>
  <c r="EU204" i="8"/>
  <c r="EV204" i="8"/>
  <c r="ET205" i="8"/>
  <c r="EU205" i="8"/>
  <c r="EV205" i="8"/>
  <c r="ET206" i="8"/>
  <c r="EU206" i="8"/>
  <c r="EV206" i="8"/>
  <c r="ET207" i="8"/>
  <c r="EU207" i="8"/>
  <c r="EV207" i="8"/>
  <c r="ET208" i="8"/>
  <c r="EU208" i="8"/>
  <c r="EV208" i="8"/>
  <c r="ET209" i="8"/>
  <c r="EU209" i="8"/>
  <c r="EV209" i="8"/>
  <c r="ET210" i="8"/>
  <c r="EU210" i="8"/>
  <c r="EV210" i="8"/>
  <c r="ET211" i="8"/>
  <c r="EU211" i="8"/>
  <c r="EV211" i="8"/>
  <c r="ET212" i="8"/>
  <c r="EU212" i="8"/>
  <c r="EV212" i="8"/>
  <c r="ET213" i="8"/>
  <c r="EU213" i="8"/>
  <c r="EV213" i="8"/>
  <c r="ET214" i="8"/>
  <c r="EU214" i="8"/>
  <c r="EV214" i="8"/>
  <c r="ET215" i="8"/>
  <c r="EU215" i="8"/>
  <c r="EV215" i="8"/>
  <c r="ET216" i="8"/>
  <c r="EU216" i="8"/>
  <c r="EV216" i="8"/>
  <c r="ET217" i="8"/>
  <c r="EU217" i="8"/>
  <c r="EV217" i="8"/>
  <c r="ET218" i="8"/>
  <c r="EU218" i="8"/>
  <c r="EV218" i="8"/>
  <c r="ET219" i="8"/>
  <c r="EU219" i="8"/>
  <c r="EV219" i="8"/>
  <c r="ET220" i="8"/>
  <c r="EU220" i="8"/>
  <c r="EV220" i="8"/>
  <c r="ET221" i="8"/>
  <c r="EU221" i="8"/>
  <c r="EV221" i="8"/>
  <c r="ET222" i="8"/>
  <c r="EU222" i="8"/>
  <c r="EV222" i="8"/>
  <c r="ET223" i="8"/>
  <c r="EU223" i="8"/>
  <c r="EV223" i="8"/>
  <c r="ET224" i="8"/>
  <c r="EU224" i="8"/>
  <c r="EV224" i="8"/>
  <c r="ET225" i="8"/>
  <c r="EU225" i="8"/>
  <c r="EV225" i="8"/>
  <c r="ET226" i="8"/>
  <c r="EU226" i="8"/>
  <c r="EV226" i="8"/>
  <c r="ET227" i="8"/>
  <c r="EU227" i="8"/>
  <c r="EV227" i="8"/>
  <c r="ET228" i="8"/>
  <c r="EU228" i="8"/>
  <c r="EV228" i="8"/>
  <c r="ET229" i="8"/>
  <c r="EU229" i="8"/>
  <c r="EV229" i="8"/>
  <c r="ET230" i="8"/>
  <c r="EU230" i="8"/>
  <c r="EV230" i="8"/>
  <c r="ET231" i="8"/>
  <c r="EU231" i="8"/>
  <c r="EV231" i="8"/>
  <c r="ET232" i="8"/>
  <c r="EU232" i="8"/>
  <c r="EV232" i="8"/>
  <c r="ET233" i="8"/>
  <c r="EU233" i="8"/>
  <c r="EV233" i="8"/>
  <c r="ET234" i="8"/>
  <c r="EU234" i="8"/>
  <c r="EV234" i="8"/>
  <c r="ET235" i="8"/>
  <c r="EU235" i="8"/>
  <c r="EV235" i="8"/>
  <c r="ET236" i="8"/>
  <c r="EU236" i="8"/>
  <c r="EV236" i="8"/>
  <c r="ET237" i="8"/>
  <c r="EU237" i="8"/>
  <c r="EV237" i="8"/>
  <c r="ET238" i="8"/>
  <c r="EU238" i="8"/>
  <c r="EV238" i="8"/>
  <c r="ET239" i="8"/>
  <c r="EU239" i="8"/>
  <c r="EV239" i="8"/>
  <c r="ET240" i="8"/>
  <c r="EU240" i="8"/>
  <c r="EV240" i="8"/>
  <c r="ET241" i="8"/>
  <c r="EU241" i="8"/>
  <c r="EV241" i="8"/>
  <c r="ET242" i="8"/>
  <c r="EU242" i="8"/>
  <c r="EV242" i="8"/>
  <c r="ET243" i="8"/>
  <c r="EU243" i="8"/>
  <c r="EV243" i="8"/>
  <c r="ET244" i="8"/>
  <c r="EU244" i="8"/>
  <c r="EV244" i="8"/>
  <c r="ET245" i="8"/>
  <c r="EU245" i="8"/>
  <c r="EV245" i="8"/>
  <c r="ET246" i="8"/>
  <c r="EU246" i="8"/>
  <c r="EV246" i="8"/>
  <c r="ET247" i="8"/>
  <c r="EU247" i="8"/>
  <c r="EV247" i="8"/>
  <c r="ET248" i="8"/>
  <c r="EU248" i="8"/>
  <c r="EV248" i="8"/>
  <c r="ET249" i="8"/>
  <c r="EU249" i="8"/>
  <c r="EV249" i="8"/>
  <c r="ET250" i="8"/>
  <c r="EU250" i="8"/>
  <c r="EV250" i="8"/>
  <c r="ET251" i="8"/>
  <c r="EU251" i="8"/>
  <c r="EV251" i="8"/>
  <c r="ET252" i="8"/>
  <c r="EU252" i="8"/>
  <c r="EV252" i="8"/>
  <c r="ET253" i="8"/>
  <c r="EU253" i="8"/>
  <c r="EV253" i="8"/>
  <c r="ET254" i="8"/>
  <c r="EU254" i="8"/>
  <c r="EV254" i="8"/>
  <c r="ET255" i="8"/>
  <c r="EU255" i="8"/>
  <c r="EV255" i="8"/>
  <c r="ET256" i="8"/>
  <c r="EU256" i="8"/>
  <c r="EV256" i="8"/>
  <c r="ET257" i="8"/>
  <c r="EU257" i="8"/>
  <c r="EV257" i="8"/>
  <c r="ET258" i="8"/>
  <c r="EU258" i="8"/>
  <c r="EV258" i="8"/>
  <c r="ET259" i="8"/>
  <c r="EU259" i="8"/>
  <c r="EV259" i="8"/>
  <c r="ET260" i="8"/>
  <c r="EU260" i="8"/>
  <c r="EV260" i="8"/>
  <c r="ET261" i="8"/>
  <c r="EU261" i="8"/>
  <c r="EV261" i="8"/>
  <c r="ET262" i="8"/>
  <c r="EU262" i="8"/>
  <c r="EV262" i="8"/>
  <c r="ET263" i="8"/>
  <c r="EU263" i="8"/>
  <c r="EV263" i="8"/>
  <c r="ET264" i="8"/>
  <c r="EU264" i="8"/>
  <c r="EV264" i="8"/>
  <c r="ET265" i="8"/>
  <c r="EU265" i="8"/>
  <c r="EV265" i="8"/>
  <c r="ET266" i="8"/>
  <c r="EU266" i="8"/>
  <c r="EV266" i="8"/>
  <c r="ET267" i="8"/>
  <c r="EU267" i="8"/>
  <c r="EV267" i="8"/>
  <c r="ET268" i="8"/>
  <c r="EU268" i="8"/>
  <c r="EV268" i="8"/>
  <c r="ET269" i="8"/>
  <c r="EU269" i="8"/>
  <c r="EV269" i="8"/>
  <c r="ET270" i="8"/>
  <c r="EU270" i="8"/>
  <c r="EV270" i="8"/>
  <c r="ET271" i="8"/>
  <c r="EU271" i="8"/>
  <c r="EV271" i="8"/>
  <c r="ET272" i="8"/>
  <c r="EU272" i="8"/>
  <c r="EV272" i="8"/>
  <c r="ET273" i="8"/>
  <c r="EU273" i="8"/>
  <c r="EV273" i="8"/>
  <c r="ET274" i="8"/>
  <c r="EU274" i="8"/>
  <c r="EV274" i="8"/>
  <c r="ET275" i="8"/>
  <c r="EU275" i="8"/>
  <c r="EV275" i="8"/>
  <c r="ET276" i="8"/>
  <c r="EU276" i="8"/>
  <c r="EV276" i="8"/>
  <c r="ET277" i="8"/>
  <c r="EU277" i="8"/>
  <c r="EV277" i="8"/>
  <c r="ET278" i="8"/>
  <c r="EU278" i="8"/>
  <c r="EV278" i="8"/>
  <c r="ET279" i="8"/>
  <c r="EU279" i="8"/>
  <c r="EV279" i="8"/>
  <c r="ET280" i="8"/>
  <c r="EU280" i="8"/>
  <c r="EV280" i="8"/>
  <c r="ET281" i="8"/>
  <c r="EU281" i="8"/>
  <c r="EV281" i="8"/>
  <c r="ET282" i="8"/>
  <c r="EU282" i="8"/>
  <c r="EV282" i="8"/>
  <c r="ET283" i="8"/>
  <c r="EU283" i="8"/>
  <c r="EV283" i="8"/>
  <c r="ET284" i="8"/>
  <c r="EU284" i="8"/>
  <c r="EV284" i="8"/>
  <c r="ET285" i="8"/>
  <c r="EU285" i="8"/>
  <c r="EV285" i="8"/>
  <c r="ET286" i="8"/>
  <c r="EU286" i="8"/>
  <c r="EV286" i="8"/>
  <c r="ET287" i="8"/>
  <c r="EU287" i="8"/>
  <c r="EV287" i="8"/>
  <c r="ET288" i="8"/>
  <c r="EU288" i="8"/>
  <c r="EV288" i="8"/>
  <c r="ET289" i="8"/>
  <c r="EU289" i="8"/>
  <c r="EV289" i="8"/>
  <c r="ET290" i="8"/>
  <c r="EU290" i="8"/>
  <c r="EV290" i="8"/>
  <c r="ET291" i="8"/>
  <c r="EU291" i="8"/>
  <c r="EV291" i="8"/>
  <c r="ET292" i="8"/>
  <c r="EU292" i="8"/>
  <c r="EV292" i="8"/>
  <c r="ET293" i="8"/>
  <c r="EU293" i="8"/>
  <c r="EV293" i="8"/>
  <c r="ET294" i="8"/>
  <c r="EU294" i="8"/>
  <c r="EV294" i="8"/>
  <c r="ET295" i="8"/>
  <c r="EU295" i="8"/>
  <c r="EV295" i="8"/>
  <c r="ET296" i="8"/>
  <c r="EU296" i="8"/>
  <c r="EV296" i="8"/>
  <c r="ET297" i="8"/>
  <c r="EU297" i="8"/>
  <c r="EV297" i="8"/>
  <c r="ET298" i="8"/>
  <c r="EU298" i="8"/>
  <c r="EV298" i="8"/>
  <c r="ET299" i="8"/>
  <c r="EU299" i="8"/>
  <c r="EV299" i="8"/>
  <c r="ET300" i="8"/>
  <c r="EU300" i="8"/>
  <c r="EV300" i="8"/>
  <c r="ET301" i="8"/>
  <c r="EU301" i="8"/>
  <c r="EV301" i="8"/>
  <c r="ET302" i="8"/>
  <c r="EU302" i="8"/>
  <c r="EV302" i="8"/>
  <c r="ET303" i="8"/>
  <c r="EU303" i="8"/>
  <c r="EV303" i="8"/>
  <c r="ET304" i="8"/>
  <c r="EU304" i="8"/>
  <c r="EV304" i="8"/>
  <c r="ET305" i="8"/>
  <c r="EU305" i="8"/>
  <c r="EV305" i="8"/>
  <c r="ET306" i="8"/>
  <c r="EU306" i="8"/>
  <c r="EV306" i="8"/>
  <c r="ET307" i="8"/>
  <c r="EU307" i="8"/>
  <c r="EV307" i="8"/>
  <c r="ET308" i="8"/>
  <c r="EU308" i="8"/>
  <c r="EV308" i="8"/>
  <c r="ET309" i="8"/>
  <c r="EU309" i="8"/>
  <c r="EV309" i="8"/>
  <c r="ET310" i="8"/>
  <c r="EU310" i="8"/>
  <c r="EV310" i="8"/>
  <c r="ET311" i="8"/>
  <c r="EU311" i="8"/>
  <c r="EV311" i="8"/>
  <c r="ET312" i="8"/>
  <c r="EU312" i="8"/>
  <c r="EV312" i="8"/>
  <c r="ET313" i="8"/>
  <c r="EU313" i="8"/>
  <c r="EV313" i="8"/>
  <c r="ET314" i="8"/>
  <c r="EU314" i="8"/>
  <c r="EV314" i="8"/>
  <c r="ET315" i="8"/>
  <c r="EU315" i="8"/>
  <c r="EV315" i="8"/>
  <c r="ET316" i="8"/>
  <c r="EU316" i="8"/>
  <c r="EV316" i="8"/>
  <c r="ET317" i="8"/>
  <c r="EU317" i="8"/>
  <c r="EV317" i="8"/>
  <c r="ET318" i="8"/>
  <c r="EU318" i="8"/>
  <c r="EV318" i="8"/>
  <c r="ET319" i="8"/>
  <c r="EU319" i="8"/>
  <c r="EV319" i="8"/>
  <c r="ET320" i="8"/>
  <c r="EU320" i="8"/>
  <c r="EV320" i="8"/>
  <c r="ET321" i="8"/>
  <c r="EU321" i="8"/>
  <c r="EV321" i="8"/>
  <c r="ET322" i="8"/>
  <c r="EU322" i="8"/>
  <c r="EV322" i="8"/>
  <c r="ET323" i="8"/>
  <c r="EU323" i="8"/>
  <c r="EV323" i="8"/>
  <c r="ET324" i="8"/>
  <c r="EU324" i="8"/>
  <c r="EV324" i="8"/>
  <c r="ET325" i="8"/>
  <c r="EU325" i="8"/>
  <c r="EV325" i="8"/>
  <c r="ET326" i="8"/>
  <c r="EU326" i="8"/>
  <c r="EV326" i="8"/>
  <c r="ET327" i="8"/>
  <c r="EU327" i="8"/>
  <c r="EV327" i="8"/>
  <c r="ET328" i="8"/>
  <c r="EU328" i="8"/>
  <c r="EV328" i="8"/>
  <c r="ET329" i="8"/>
  <c r="EU329" i="8"/>
  <c r="EV329" i="8"/>
  <c r="ET330" i="8"/>
  <c r="EU330" i="8"/>
  <c r="EV330" i="8"/>
  <c r="ET331" i="8"/>
  <c r="EU331" i="8"/>
  <c r="EV331" i="8"/>
  <c r="ET332" i="8"/>
  <c r="EU332" i="8"/>
  <c r="EV332" i="8"/>
  <c r="EV7" i="8"/>
  <c r="EU7" i="8"/>
  <c r="ET7" i="8"/>
  <c r="EQ8" i="8"/>
  <c r="ER8" i="8"/>
  <c r="ES8" i="8"/>
  <c r="EQ9" i="8"/>
  <c r="ER9" i="8"/>
  <c r="ES9" i="8"/>
  <c r="EQ10" i="8"/>
  <c r="ER10" i="8"/>
  <c r="ES10" i="8"/>
  <c r="EQ11" i="8"/>
  <c r="ER11" i="8"/>
  <c r="ES11" i="8"/>
  <c r="EQ12" i="8"/>
  <c r="ER12" i="8"/>
  <c r="ES12" i="8"/>
  <c r="EQ13" i="8"/>
  <c r="ER13" i="8"/>
  <c r="ES13" i="8"/>
  <c r="EQ14" i="8"/>
  <c r="ER14" i="8"/>
  <c r="ES14" i="8"/>
  <c r="EQ15" i="8"/>
  <c r="ER15" i="8"/>
  <c r="ES15" i="8"/>
  <c r="EQ16" i="8"/>
  <c r="ER16" i="8"/>
  <c r="ES16" i="8"/>
  <c r="EQ17" i="8"/>
  <c r="ER17" i="8"/>
  <c r="ES17" i="8"/>
  <c r="EQ18" i="8"/>
  <c r="ER18" i="8"/>
  <c r="ES18" i="8"/>
  <c r="EQ19" i="8"/>
  <c r="ER19" i="8"/>
  <c r="ES19" i="8"/>
  <c r="EQ20" i="8"/>
  <c r="ER20" i="8"/>
  <c r="ES20" i="8"/>
  <c r="EQ21" i="8"/>
  <c r="ER21" i="8"/>
  <c r="ES21" i="8"/>
  <c r="EQ22" i="8"/>
  <c r="ER22" i="8"/>
  <c r="ES22" i="8"/>
  <c r="EQ23" i="8"/>
  <c r="ER23" i="8"/>
  <c r="ES23" i="8"/>
  <c r="EQ24" i="8"/>
  <c r="ER24" i="8"/>
  <c r="ES24" i="8"/>
  <c r="EQ25" i="8"/>
  <c r="ER25" i="8"/>
  <c r="ES25" i="8"/>
  <c r="EQ26" i="8"/>
  <c r="ER26" i="8"/>
  <c r="ES26" i="8"/>
  <c r="EQ27" i="8"/>
  <c r="ER27" i="8"/>
  <c r="ES27" i="8"/>
  <c r="EQ28" i="8"/>
  <c r="ER28" i="8"/>
  <c r="ES28" i="8"/>
  <c r="EQ29" i="8"/>
  <c r="ER29" i="8"/>
  <c r="ES29" i="8"/>
  <c r="EQ30" i="8"/>
  <c r="ER30" i="8"/>
  <c r="ES30" i="8"/>
  <c r="EQ31" i="8"/>
  <c r="ER31" i="8"/>
  <c r="ES31" i="8"/>
  <c r="EQ32" i="8"/>
  <c r="ER32" i="8"/>
  <c r="ES32" i="8"/>
  <c r="EQ33" i="8"/>
  <c r="ER33" i="8"/>
  <c r="ES33" i="8"/>
  <c r="EQ34" i="8"/>
  <c r="ER34" i="8"/>
  <c r="ES34" i="8"/>
  <c r="EQ35" i="8"/>
  <c r="ER35" i="8"/>
  <c r="ES35" i="8"/>
  <c r="EQ36" i="8"/>
  <c r="ER36" i="8"/>
  <c r="ES36" i="8"/>
  <c r="EQ37" i="8"/>
  <c r="ER37" i="8"/>
  <c r="ES37" i="8"/>
  <c r="EQ38" i="8"/>
  <c r="ER38" i="8"/>
  <c r="ES38" i="8"/>
  <c r="EQ39" i="8"/>
  <c r="ER39" i="8"/>
  <c r="ES39" i="8"/>
  <c r="EQ40" i="8"/>
  <c r="ER40" i="8"/>
  <c r="ES40" i="8"/>
  <c r="EQ41" i="8"/>
  <c r="ER41" i="8"/>
  <c r="ES41" i="8"/>
  <c r="EQ42" i="8"/>
  <c r="ER42" i="8"/>
  <c r="ES42" i="8"/>
  <c r="EQ43" i="8"/>
  <c r="ER43" i="8"/>
  <c r="ES43" i="8"/>
  <c r="EQ44" i="8"/>
  <c r="ER44" i="8"/>
  <c r="ES44" i="8"/>
  <c r="EQ45" i="8"/>
  <c r="ER45" i="8"/>
  <c r="ES45" i="8"/>
  <c r="EQ46" i="8"/>
  <c r="ER46" i="8"/>
  <c r="ES46" i="8"/>
  <c r="EQ47" i="8"/>
  <c r="ER47" i="8"/>
  <c r="ES47" i="8"/>
  <c r="EQ48" i="8"/>
  <c r="ER48" i="8"/>
  <c r="ES48" i="8"/>
  <c r="EQ49" i="8"/>
  <c r="ER49" i="8"/>
  <c r="ES49" i="8"/>
  <c r="EQ50" i="8"/>
  <c r="ER50" i="8"/>
  <c r="ES50" i="8"/>
  <c r="EQ51" i="8"/>
  <c r="ER51" i="8"/>
  <c r="ES51" i="8"/>
  <c r="EQ52" i="8"/>
  <c r="ER52" i="8"/>
  <c r="ES52" i="8"/>
  <c r="EQ53" i="8"/>
  <c r="ER53" i="8"/>
  <c r="ES53" i="8"/>
  <c r="EQ54" i="8"/>
  <c r="ER54" i="8"/>
  <c r="ES54" i="8"/>
  <c r="EQ55" i="8"/>
  <c r="ER55" i="8"/>
  <c r="ES55" i="8"/>
  <c r="EQ56" i="8"/>
  <c r="ER56" i="8"/>
  <c r="ES56" i="8"/>
  <c r="EQ57" i="8"/>
  <c r="ER57" i="8"/>
  <c r="ES57" i="8"/>
  <c r="EQ58" i="8"/>
  <c r="ER58" i="8"/>
  <c r="ES58" i="8"/>
  <c r="EQ59" i="8"/>
  <c r="ER59" i="8"/>
  <c r="ES59" i="8"/>
  <c r="EQ60" i="8"/>
  <c r="ER60" i="8"/>
  <c r="ES60" i="8"/>
  <c r="EQ61" i="8"/>
  <c r="ER61" i="8"/>
  <c r="ES61" i="8"/>
  <c r="EQ62" i="8"/>
  <c r="ER62" i="8"/>
  <c r="ES62" i="8"/>
  <c r="EQ63" i="8"/>
  <c r="ER63" i="8"/>
  <c r="ES63" i="8"/>
  <c r="EQ64" i="8"/>
  <c r="ER64" i="8"/>
  <c r="ES64" i="8"/>
  <c r="EQ65" i="8"/>
  <c r="ER65" i="8"/>
  <c r="ES65" i="8"/>
  <c r="EQ66" i="8"/>
  <c r="ER66" i="8"/>
  <c r="ES66" i="8"/>
  <c r="EQ67" i="8"/>
  <c r="ER67" i="8"/>
  <c r="ES67" i="8"/>
  <c r="EQ68" i="8"/>
  <c r="ER68" i="8"/>
  <c r="ES68" i="8"/>
  <c r="EQ69" i="8"/>
  <c r="ER69" i="8"/>
  <c r="ES69" i="8"/>
  <c r="EQ70" i="8"/>
  <c r="ER70" i="8"/>
  <c r="ES70" i="8"/>
  <c r="EQ71" i="8"/>
  <c r="ER71" i="8"/>
  <c r="ES71" i="8"/>
  <c r="EQ72" i="8"/>
  <c r="ER72" i="8"/>
  <c r="ES72" i="8"/>
  <c r="EQ73" i="8"/>
  <c r="ER73" i="8"/>
  <c r="ES73" i="8"/>
  <c r="EQ74" i="8"/>
  <c r="ER74" i="8"/>
  <c r="ES74" i="8"/>
  <c r="EQ75" i="8"/>
  <c r="ER75" i="8"/>
  <c r="ES75" i="8"/>
  <c r="EQ76" i="8"/>
  <c r="ER76" i="8"/>
  <c r="ES76" i="8"/>
  <c r="EQ77" i="8"/>
  <c r="ER77" i="8"/>
  <c r="ES77" i="8"/>
  <c r="EQ78" i="8"/>
  <c r="ER78" i="8"/>
  <c r="ES78" i="8"/>
  <c r="EQ79" i="8"/>
  <c r="ER79" i="8"/>
  <c r="ES79" i="8"/>
  <c r="EQ80" i="8"/>
  <c r="ER80" i="8"/>
  <c r="ES80" i="8"/>
  <c r="EQ81" i="8"/>
  <c r="ER81" i="8"/>
  <c r="ES81" i="8"/>
  <c r="EQ82" i="8"/>
  <c r="ER82" i="8"/>
  <c r="ES82" i="8"/>
  <c r="EQ83" i="8"/>
  <c r="ER83" i="8"/>
  <c r="ES83" i="8"/>
  <c r="EQ84" i="8"/>
  <c r="ER84" i="8"/>
  <c r="ES84" i="8"/>
  <c r="EQ85" i="8"/>
  <c r="ER85" i="8"/>
  <c r="ES85" i="8"/>
  <c r="EQ86" i="8"/>
  <c r="ER86" i="8"/>
  <c r="ES86" i="8"/>
  <c r="EQ87" i="8"/>
  <c r="ER87" i="8"/>
  <c r="ES87" i="8"/>
  <c r="EQ88" i="8"/>
  <c r="ER88" i="8"/>
  <c r="ES88" i="8"/>
  <c r="EQ89" i="8"/>
  <c r="ER89" i="8"/>
  <c r="ES89" i="8"/>
  <c r="EQ90" i="8"/>
  <c r="ER90" i="8"/>
  <c r="ES90" i="8"/>
  <c r="EQ91" i="8"/>
  <c r="ER91" i="8"/>
  <c r="ES91" i="8"/>
  <c r="EQ92" i="8"/>
  <c r="ER92" i="8"/>
  <c r="ES92" i="8"/>
  <c r="EQ93" i="8"/>
  <c r="ER93" i="8"/>
  <c r="ES93" i="8"/>
  <c r="EQ94" i="8"/>
  <c r="ER94" i="8"/>
  <c r="ES94" i="8"/>
  <c r="EQ95" i="8"/>
  <c r="ER95" i="8"/>
  <c r="ES95" i="8"/>
  <c r="EQ96" i="8"/>
  <c r="ER96" i="8"/>
  <c r="ES96" i="8"/>
  <c r="EQ97" i="8"/>
  <c r="ER97" i="8"/>
  <c r="ES97" i="8"/>
  <c r="EQ98" i="8"/>
  <c r="ER98" i="8"/>
  <c r="ES98" i="8"/>
  <c r="EQ99" i="8"/>
  <c r="ER99" i="8"/>
  <c r="ES99" i="8"/>
  <c r="EQ100" i="8"/>
  <c r="ER100" i="8"/>
  <c r="ES100" i="8"/>
  <c r="EQ101" i="8"/>
  <c r="ER101" i="8"/>
  <c r="ES101" i="8"/>
  <c r="EQ102" i="8"/>
  <c r="ER102" i="8"/>
  <c r="ES102" i="8"/>
  <c r="EQ103" i="8"/>
  <c r="ER103" i="8"/>
  <c r="ES103" i="8"/>
  <c r="EQ104" i="8"/>
  <c r="ER104" i="8"/>
  <c r="ES104" i="8"/>
  <c r="EQ105" i="8"/>
  <c r="ER105" i="8"/>
  <c r="ES105" i="8"/>
  <c r="EQ106" i="8"/>
  <c r="ER106" i="8"/>
  <c r="ES106" i="8"/>
  <c r="EQ107" i="8"/>
  <c r="ER107" i="8"/>
  <c r="ES107" i="8"/>
  <c r="EQ108" i="8"/>
  <c r="ER108" i="8"/>
  <c r="ES108" i="8"/>
  <c r="EQ109" i="8"/>
  <c r="ER109" i="8"/>
  <c r="ES109" i="8"/>
  <c r="EQ110" i="8"/>
  <c r="ER110" i="8"/>
  <c r="ES110" i="8"/>
  <c r="EQ111" i="8"/>
  <c r="ER111" i="8"/>
  <c r="ES111" i="8"/>
  <c r="EQ112" i="8"/>
  <c r="ER112" i="8"/>
  <c r="ES112" i="8"/>
  <c r="EQ113" i="8"/>
  <c r="ER113" i="8"/>
  <c r="ES113" i="8"/>
  <c r="EQ114" i="8"/>
  <c r="ER114" i="8"/>
  <c r="ES114" i="8"/>
  <c r="EQ115" i="8"/>
  <c r="ER115" i="8"/>
  <c r="ES115" i="8"/>
  <c r="EQ116" i="8"/>
  <c r="ER116" i="8"/>
  <c r="ES116" i="8"/>
  <c r="EQ117" i="8"/>
  <c r="ER117" i="8"/>
  <c r="ES117" i="8"/>
  <c r="EQ118" i="8"/>
  <c r="ER118" i="8"/>
  <c r="ES118" i="8"/>
  <c r="EQ119" i="8"/>
  <c r="ER119" i="8"/>
  <c r="ES119" i="8"/>
  <c r="EQ120" i="8"/>
  <c r="ER120" i="8"/>
  <c r="ES120" i="8"/>
  <c r="EQ121" i="8"/>
  <c r="ER121" i="8"/>
  <c r="ES121" i="8"/>
  <c r="EQ122" i="8"/>
  <c r="ER122" i="8"/>
  <c r="ES122" i="8"/>
  <c r="EQ123" i="8"/>
  <c r="ER123" i="8"/>
  <c r="ES123" i="8"/>
  <c r="EQ124" i="8"/>
  <c r="ER124" i="8"/>
  <c r="ES124" i="8"/>
  <c r="EQ125" i="8"/>
  <c r="ER125" i="8"/>
  <c r="ES125" i="8"/>
  <c r="EQ126" i="8"/>
  <c r="ER126" i="8"/>
  <c r="ES126" i="8"/>
  <c r="EQ127" i="8"/>
  <c r="ER127" i="8"/>
  <c r="ES127" i="8"/>
  <c r="EQ128" i="8"/>
  <c r="ER128" i="8"/>
  <c r="ES128" i="8"/>
  <c r="EQ129" i="8"/>
  <c r="ER129" i="8"/>
  <c r="ES129" i="8"/>
  <c r="EQ130" i="8"/>
  <c r="ER130" i="8"/>
  <c r="ES130" i="8"/>
  <c r="EQ131" i="8"/>
  <c r="ER131" i="8"/>
  <c r="ES131" i="8"/>
  <c r="EQ132" i="8"/>
  <c r="ER132" i="8"/>
  <c r="ES132" i="8"/>
  <c r="EQ133" i="8"/>
  <c r="ER133" i="8"/>
  <c r="ES133" i="8"/>
  <c r="EQ134" i="8"/>
  <c r="ER134" i="8"/>
  <c r="ES134" i="8"/>
  <c r="EQ135" i="8"/>
  <c r="ER135" i="8"/>
  <c r="ES135" i="8"/>
  <c r="EQ136" i="8"/>
  <c r="ER136" i="8"/>
  <c r="ES136" i="8"/>
  <c r="EQ137" i="8"/>
  <c r="ER137" i="8"/>
  <c r="ES137" i="8"/>
  <c r="EQ138" i="8"/>
  <c r="ER138" i="8"/>
  <c r="ES138" i="8"/>
  <c r="EQ139" i="8"/>
  <c r="ER139" i="8"/>
  <c r="ES139" i="8"/>
  <c r="EQ140" i="8"/>
  <c r="ER140" i="8"/>
  <c r="ES140" i="8"/>
  <c r="EQ141" i="8"/>
  <c r="ER141" i="8"/>
  <c r="ES141" i="8"/>
  <c r="EQ142" i="8"/>
  <c r="ER142" i="8"/>
  <c r="ES142" i="8"/>
  <c r="EQ143" i="8"/>
  <c r="ER143" i="8"/>
  <c r="ES143" i="8"/>
  <c r="EQ144" i="8"/>
  <c r="ER144" i="8"/>
  <c r="ES144" i="8"/>
  <c r="EQ145" i="8"/>
  <c r="ER145" i="8"/>
  <c r="ES145" i="8"/>
  <c r="EQ146" i="8"/>
  <c r="ER146" i="8"/>
  <c r="ES146" i="8"/>
  <c r="EQ147" i="8"/>
  <c r="ER147" i="8"/>
  <c r="ES147" i="8"/>
  <c r="EQ148" i="8"/>
  <c r="ER148" i="8"/>
  <c r="ES148" i="8"/>
  <c r="EQ149" i="8"/>
  <c r="ER149" i="8"/>
  <c r="ES149" i="8"/>
  <c r="EQ150" i="8"/>
  <c r="ER150" i="8"/>
  <c r="ES150" i="8"/>
  <c r="EQ151" i="8"/>
  <c r="ER151" i="8"/>
  <c r="ES151" i="8"/>
  <c r="EQ152" i="8"/>
  <c r="ER152" i="8"/>
  <c r="ES152" i="8"/>
  <c r="EQ153" i="8"/>
  <c r="ER153" i="8"/>
  <c r="ES153" i="8"/>
  <c r="EQ154" i="8"/>
  <c r="ER154" i="8"/>
  <c r="ES154" i="8"/>
  <c r="EQ155" i="8"/>
  <c r="ER155" i="8"/>
  <c r="ES155" i="8"/>
  <c r="EQ156" i="8"/>
  <c r="ER156" i="8"/>
  <c r="ES156" i="8"/>
  <c r="EQ157" i="8"/>
  <c r="ER157" i="8"/>
  <c r="ES157" i="8"/>
  <c r="EQ158" i="8"/>
  <c r="ER158" i="8"/>
  <c r="ES158" i="8"/>
  <c r="EQ159" i="8"/>
  <c r="ER159" i="8"/>
  <c r="ES159" i="8"/>
  <c r="EQ160" i="8"/>
  <c r="ER160" i="8"/>
  <c r="ES160" i="8"/>
  <c r="EQ161" i="8"/>
  <c r="ER161" i="8"/>
  <c r="ES161" i="8"/>
  <c r="EQ162" i="8"/>
  <c r="ER162" i="8"/>
  <c r="ES162" i="8"/>
  <c r="EQ163" i="8"/>
  <c r="ER163" i="8"/>
  <c r="ES163" i="8"/>
  <c r="EQ164" i="8"/>
  <c r="ER164" i="8"/>
  <c r="ES164" i="8"/>
  <c r="EQ165" i="8"/>
  <c r="ER165" i="8"/>
  <c r="ES165" i="8"/>
  <c r="EQ166" i="8"/>
  <c r="ER166" i="8"/>
  <c r="ES166" i="8"/>
  <c r="EQ167" i="8"/>
  <c r="ER167" i="8"/>
  <c r="ES167" i="8"/>
  <c r="EQ168" i="8"/>
  <c r="ER168" i="8"/>
  <c r="ES168" i="8"/>
  <c r="EQ169" i="8"/>
  <c r="ER169" i="8"/>
  <c r="ES169" i="8"/>
  <c r="EQ170" i="8"/>
  <c r="ER170" i="8"/>
  <c r="ES170" i="8"/>
  <c r="EQ171" i="8"/>
  <c r="ER171" i="8"/>
  <c r="ES171" i="8"/>
  <c r="EQ172" i="8"/>
  <c r="ER172" i="8"/>
  <c r="ES172" i="8"/>
  <c r="EQ173" i="8"/>
  <c r="ER173" i="8"/>
  <c r="ES173" i="8"/>
  <c r="EQ174" i="8"/>
  <c r="ER174" i="8"/>
  <c r="ES174" i="8"/>
  <c r="EQ175" i="8"/>
  <c r="ER175" i="8"/>
  <c r="ES175" i="8"/>
  <c r="EQ176" i="8"/>
  <c r="ER176" i="8"/>
  <c r="ES176" i="8"/>
  <c r="EQ177" i="8"/>
  <c r="ER177" i="8"/>
  <c r="ES177" i="8"/>
  <c r="EQ178" i="8"/>
  <c r="ER178" i="8"/>
  <c r="ES178" i="8"/>
  <c r="EQ179" i="8"/>
  <c r="ER179" i="8"/>
  <c r="ES179" i="8"/>
  <c r="EQ180" i="8"/>
  <c r="ER180" i="8"/>
  <c r="ES180" i="8"/>
  <c r="EQ181" i="8"/>
  <c r="ER181" i="8"/>
  <c r="ES181" i="8"/>
  <c r="EQ182" i="8"/>
  <c r="ER182" i="8"/>
  <c r="ES182" i="8"/>
  <c r="EQ183" i="8"/>
  <c r="ER183" i="8"/>
  <c r="ES183" i="8"/>
  <c r="EQ184" i="8"/>
  <c r="ER184" i="8"/>
  <c r="ES184" i="8"/>
  <c r="EQ185" i="8"/>
  <c r="ER185" i="8"/>
  <c r="ES185" i="8"/>
  <c r="EQ186" i="8"/>
  <c r="ER186" i="8"/>
  <c r="ES186" i="8"/>
  <c r="EQ187" i="8"/>
  <c r="ER187" i="8"/>
  <c r="ES187" i="8"/>
  <c r="EQ188" i="8"/>
  <c r="ER188" i="8"/>
  <c r="ES188" i="8"/>
  <c r="EQ189" i="8"/>
  <c r="ER189" i="8"/>
  <c r="ES189" i="8"/>
  <c r="EQ190" i="8"/>
  <c r="ER190" i="8"/>
  <c r="ES190" i="8"/>
  <c r="EQ191" i="8"/>
  <c r="ER191" i="8"/>
  <c r="ES191" i="8"/>
  <c r="EQ192" i="8"/>
  <c r="ER192" i="8"/>
  <c r="ES192" i="8"/>
  <c r="EQ193" i="8"/>
  <c r="ER193" i="8"/>
  <c r="ES193" i="8"/>
  <c r="EQ194" i="8"/>
  <c r="ER194" i="8"/>
  <c r="ES194" i="8"/>
  <c r="EQ195" i="8"/>
  <c r="ER195" i="8"/>
  <c r="ES195" i="8"/>
  <c r="EQ196" i="8"/>
  <c r="ER196" i="8"/>
  <c r="ES196" i="8"/>
  <c r="EQ197" i="8"/>
  <c r="ER197" i="8"/>
  <c r="ES197" i="8"/>
  <c r="EQ198" i="8"/>
  <c r="ER198" i="8"/>
  <c r="ES198" i="8"/>
  <c r="EQ199" i="8"/>
  <c r="ER199" i="8"/>
  <c r="ES199" i="8"/>
  <c r="EQ200" i="8"/>
  <c r="ER200" i="8"/>
  <c r="ES200" i="8"/>
  <c r="EQ201" i="8"/>
  <c r="ER201" i="8"/>
  <c r="ES201" i="8"/>
  <c r="EQ202" i="8"/>
  <c r="ER202" i="8"/>
  <c r="ES202" i="8"/>
  <c r="EQ203" i="8"/>
  <c r="ER203" i="8"/>
  <c r="ES203" i="8"/>
  <c r="EQ204" i="8"/>
  <c r="ER204" i="8"/>
  <c r="ES204" i="8"/>
  <c r="EQ205" i="8"/>
  <c r="ER205" i="8"/>
  <c r="ES205" i="8"/>
  <c r="EQ206" i="8"/>
  <c r="ER206" i="8"/>
  <c r="ES206" i="8"/>
  <c r="EQ207" i="8"/>
  <c r="ER207" i="8"/>
  <c r="ES207" i="8"/>
  <c r="EQ208" i="8"/>
  <c r="ER208" i="8"/>
  <c r="ES208" i="8"/>
  <c r="EQ209" i="8"/>
  <c r="ER209" i="8"/>
  <c r="ES209" i="8"/>
  <c r="EQ210" i="8"/>
  <c r="ER210" i="8"/>
  <c r="ES210" i="8"/>
  <c r="EQ211" i="8"/>
  <c r="ER211" i="8"/>
  <c r="ES211" i="8"/>
  <c r="EQ212" i="8"/>
  <c r="ER212" i="8"/>
  <c r="ES212" i="8"/>
  <c r="EQ213" i="8"/>
  <c r="ER213" i="8"/>
  <c r="ES213" i="8"/>
  <c r="EQ214" i="8"/>
  <c r="ER214" i="8"/>
  <c r="ES214" i="8"/>
  <c r="EQ215" i="8"/>
  <c r="ER215" i="8"/>
  <c r="ES215" i="8"/>
  <c r="EQ216" i="8"/>
  <c r="ER216" i="8"/>
  <c r="ES216" i="8"/>
  <c r="EQ217" i="8"/>
  <c r="ER217" i="8"/>
  <c r="ES217" i="8"/>
  <c r="EQ218" i="8"/>
  <c r="ER218" i="8"/>
  <c r="ES218" i="8"/>
  <c r="EQ219" i="8"/>
  <c r="ER219" i="8"/>
  <c r="ES219" i="8"/>
  <c r="EQ220" i="8"/>
  <c r="ER220" i="8"/>
  <c r="ES220" i="8"/>
  <c r="EQ221" i="8"/>
  <c r="ER221" i="8"/>
  <c r="ES221" i="8"/>
  <c r="EQ222" i="8"/>
  <c r="ER222" i="8"/>
  <c r="ES222" i="8"/>
  <c r="EQ223" i="8"/>
  <c r="ER223" i="8"/>
  <c r="ES223" i="8"/>
  <c r="EQ224" i="8"/>
  <c r="ER224" i="8"/>
  <c r="ES224" i="8"/>
  <c r="EQ225" i="8"/>
  <c r="ER225" i="8"/>
  <c r="ES225" i="8"/>
  <c r="EQ226" i="8"/>
  <c r="ER226" i="8"/>
  <c r="ES226" i="8"/>
  <c r="EQ227" i="8"/>
  <c r="ER227" i="8"/>
  <c r="ES227" i="8"/>
  <c r="EQ228" i="8"/>
  <c r="ER228" i="8"/>
  <c r="ES228" i="8"/>
  <c r="EQ229" i="8"/>
  <c r="ER229" i="8"/>
  <c r="ES229" i="8"/>
  <c r="EQ230" i="8"/>
  <c r="ER230" i="8"/>
  <c r="ES230" i="8"/>
  <c r="EQ231" i="8"/>
  <c r="ER231" i="8"/>
  <c r="ES231" i="8"/>
  <c r="EQ232" i="8"/>
  <c r="ER232" i="8"/>
  <c r="ES232" i="8"/>
  <c r="EQ233" i="8"/>
  <c r="ER233" i="8"/>
  <c r="ES233" i="8"/>
  <c r="EQ234" i="8"/>
  <c r="ER234" i="8"/>
  <c r="ES234" i="8"/>
  <c r="EQ235" i="8"/>
  <c r="ER235" i="8"/>
  <c r="ES235" i="8"/>
  <c r="EQ236" i="8"/>
  <c r="ER236" i="8"/>
  <c r="ES236" i="8"/>
  <c r="EQ237" i="8"/>
  <c r="ER237" i="8"/>
  <c r="ES237" i="8"/>
  <c r="EQ238" i="8"/>
  <c r="ER238" i="8"/>
  <c r="ES238" i="8"/>
  <c r="EQ239" i="8"/>
  <c r="ER239" i="8"/>
  <c r="ES239" i="8"/>
  <c r="EQ240" i="8"/>
  <c r="ER240" i="8"/>
  <c r="ES240" i="8"/>
  <c r="EQ241" i="8"/>
  <c r="ER241" i="8"/>
  <c r="ES241" i="8"/>
  <c r="EQ242" i="8"/>
  <c r="ER242" i="8"/>
  <c r="ES242" i="8"/>
  <c r="EQ243" i="8"/>
  <c r="ER243" i="8"/>
  <c r="ES243" i="8"/>
  <c r="EQ244" i="8"/>
  <c r="ER244" i="8"/>
  <c r="ES244" i="8"/>
  <c r="EQ245" i="8"/>
  <c r="ER245" i="8"/>
  <c r="ES245" i="8"/>
  <c r="EQ246" i="8"/>
  <c r="ER246" i="8"/>
  <c r="ES246" i="8"/>
  <c r="EQ247" i="8"/>
  <c r="ER247" i="8"/>
  <c r="ES247" i="8"/>
  <c r="EQ248" i="8"/>
  <c r="ER248" i="8"/>
  <c r="ES248" i="8"/>
  <c r="EQ249" i="8"/>
  <c r="ER249" i="8"/>
  <c r="ES249" i="8"/>
  <c r="EQ250" i="8"/>
  <c r="ER250" i="8"/>
  <c r="ES250" i="8"/>
  <c r="EQ251" i="8"/>
  <c r="ER251" i="8"/>
  <c r="ES251" i="8"/>
  <c r="EQ252" i="8"/>
  <c r="ER252" i="8"/>
  <c r="ES252" i="8"/>
  <c r="EQ253" i="8"/>
  <c r="ER253" i="8"/>
  <c r="ES253" i="8"/>
  <c r="EQ254" i="8"/>
  <c r="ER254" i="8"/>
  <c r="ES254" i="8"/>
  <c r="EQ255" i="8"/>
  <c r="ER255" i="8"/>
  <c r="ES255" i="8"/>
  <c r="EQ256" i="8"/>
  <c r="ER256" i="8"/>
  <c r="ES256" i="8"/>
  <c r="EQ257" i="8"/>
  <c r="ER257" i="8"/>
  <c r="ES257" i="8"/>
  <c r="EQ258" i="8"/>
  <c r="ER258" i="8"/>
  <c r="ES258" i="8"/>
  <c r="EQ259" i="8"/>
  <c r="ER259" i="8"/>
  <c r="ES259" i="8"/>
  <c r="EQ260" i="8"/>
  <c r="ER260" i="8"/>
  <c r="ES260" i="8"/>
  <c r="EQ261" i="8"/>
  <c r="ER261" i="8"/>
  <c r="ES261" i="8"/>
  <c r="EQ262" i="8"/>
  <c r="ER262" i="8"/>
  <c r="ES262" i="8"/>
  <c r="EQ263" i="8"/>
  <c r="ER263" i="8"/>
  <c r="ES263" i="8"/>
  <c r="EQ264" i="8"/>
  <c r="ER264" i="8"/>
  <c r="ES264" i="8"/>
  <c r="EQ265" i="8"/>
  <c r="ER265" i="8"/>
  <c r="ES265" i="8"/>
  <c r="EQ266" i="8"/>
  <c r="ER266" i="8"/>
  <c r="ES266" i="8"/>
  <c r="EQ267" i="8"/>
  <c r="ER267" i="8"/>
  <c r="ES267" i="8"/>
  <c r="EQ268" i="8"/>
  <c r="ER268" i="8"/>
  <c r="ES268" i="8"/>
  <c r="EQ269" i="8"/>
  <c r="ER269" i="8"/>
  <c r="ES269" i="8"/>
  <c r="EQ270" i="8"/>
  <c r="ER270" i="8"/>
  <c r="ES270" i="8"/>
  <c r="EQ271" i="8"/>
  <c r="ER271" i="8"/>
  <c r="ES271" i="8"/>
  <c r="EQ272" i="8"/>
  <c r="ER272" i="8"/>
  <c r="ES272" i="8"/>
  <c r="EQ273" i="8"/>
  <c r="ER273" i="8"/>
  <c r="ES273" i="8"/>
  <c r="EQ274" i="8"/>
  <c r="ER274" i="8"/>
  <c r="ES274" i="8"/>
  <c r="EQ275" i="8"/>
  <c r="ER275" i="8"/>
  <c r="ES275" i="8"/>
  <c r="EQ276" i="8"/>
  <c r="ER276" i="8"/>
  <c r="ES276" i="8"/>
  <c r="EQ277" i="8"/>
  <c r="ER277" i="8"/>
  <c r="ES277" i="8"/>
  <c r="EQ278" i="8"/>
  <c r="ER278" i="8"/>
  <c r="ES278" i="8"/>
  <c r="EQ279" i="8"/>
  <c r="ER279" i="8"/>
  <c r="ES279" i="8"/>
  <c r="EQ280" i="8"/>
  <c r="ER280" i="8"/>
  <c r="ES280" i="8"/>
  <c r="EQ281" i="8"/>
  <c r="ER281" i="8"/>
  <c r="ES281" i="8"/>
  <c r="EQ282" i="8"/>
  <c r="ER282" i="8"/>
  <c r="ES282" i="8"/>
  <c r="EQ283" i="8"/>
  <c r="ER283" i="8"/>
  <c r="ES283" i="8"/>
  <c r="EQ284" i="8"/>
  <c r="ER284" i="8"/>
  <c r="ES284" i="8"/>
  <c r="EQ285" i="8"/>
  <c r="ER285" i="8"/>
  <c r="ES285" i="8"/>
  <c r="EQ286" i="8"/>
  <c r="ER286" i="8"/>
  <c r="ES286" i="8"/>
  <c r="EQ287" i="8"/>
  <c r="ER287" i="8"/>
  <c r="ES287" i="8"/>
  <c r="EQ288" i="8"/>
  <c r="ER288" i="8"/>
  <c r="ES288" i="8"/>
  <c r="EQ289" i="8"/>
  <c r="ER289" i="8"/>
  <c r="ES289" i="8"/>
  <c r="EQ290" i="8"/>
  <c r="ER290" i="8"/>
  <c r="ES290" i="8"/>
  <c r="EQ291" i="8"/>
  <c r="ER291" i="8"/>
  <c r="ES291" i="8"/>
  <c r="EQ292" i="8"/>
  <c r="ER292" i="8"/>
  <c r="ES292" i="8"/>
  <c r="EQ293" i="8"/>
  <c r="ER293" i="8"/>
  <c r="ES293" i="8"/>
  <c r="EQ294" i="8"/>
  <c r="ER294" i="8"/>
  <c r="ES294" i="8"/>
  <c r="EQ295" i="8"/>
  <c r="ER295" i="8"/>
  <c r="ES295" i="8"/>
  <c r="EQ296" i="8"/>
  <c r="ER296" i="8"/>
  <c r="ES296" i="8"/>
  <c r="EQ297" i="8"/>
  <c r="ER297" i="8"/>
  <c r="ES297" i="8"/>
  <c r="EQ298" i="8"/>
  <c r="ER298" i="8"/>
  <c r="ES298" i="8"/>
  <c r="EQ299" i="8"/>
  <c r="ER299" i="8"/>
  <c r="ES299" i="8"/>
  <c r="EQ300" i="8"/>
  <c r="ER300" i="8"/>
  <c r="ES300" i="8"/>
  <c r="EQ301" i="8"/>
  <c r="ER301" i="8"/>
  <c r="ES301" i="8"/>
  <c r="EQ302" i="8"/>
  <c r="ER302" i="8"/>
  <c r="ES302" i="8"/>
  <c r="EQ303" i="8"/>
  <c r="ER303" i="8"/>
  <c r="ES303" i="8"/>
  <c r="EQ304" i="8"/>
  <c r="ER304" i="8"/>
  <c r="ES304" i="8"/>
  <c r="EQ305" i="8"/>
  <c r="ER305" i="8"/>
  <c r="ES305" i="8"/>
  <c r="EQ306" i="8"/>
  <c r="ER306" i="8"/>
  <c r="ES306" i="8"/>
  <c r="EQ307" i="8"/>
  <c r="ER307" i="8"/>
  <c r="ES307" i="8"/>
  <c r="EQ308" i="8"/>
  <c r="ER308" i="8"/>
  <c r="ES308" i="8"/>
  <c r="EQ309" i="8"/>
  <c r="ER309" i="8"/>
  <c r="ES309" i="8"/>
  <c r="EQ310" i="8"/>
  <c r="ER310" i="8"/>
  <c r="ES310" i="8"/>
  <c r="EQ311" i="8"/>
  <c r="ER311" i="8"/>
  <c r="ES311" i="8"/>
  <c r="EQ312" i="8"/>
  <c r="ER312" i="8"/>
  <c r="ES312" i="8"/>
  <c r="EQ313" i="8"/>
  <c r="ER313" i="8"/>
  <c r="ES313" i="8"/>
  <c r="EQ314" i="8"/>
  <c r="ER314" i="8"/>
  <c r="ES314" i="8"/>
  <c r="EQ315" i="8"/>
  <c r="ER315" i="8"/>
  <c r="ES315" i="8"/>
  <c r="EQ316" i="8"/>
  <c r="ER316" i="8"/>
  <c r="ES316" i="8"/>
  <c r="EQ317" i="8"/>
  <c r="ER317" i="8"/>
  <c r="ES317" i="8"/>
  <c r="EQ318" i="8"/>
  <c r="ER318" i="8"/>
  <c r="ES318" i="8"/>
  <c r="EQ319" i="8"/>
  <c r="ER319" i="8"/>
  <c r="ES319" i="8"/>
  <c r="EQ320" i="8"/>
  <c r="ER320" i="8"/>
  <c r="ES320" i="8"/>
  <c r="EQ321" i="8"/>
  <c r="ER321" i="8"/>
  <c r="ES321" i="8"/>
  <c r="EQ322" i="8"/>
  <c r="ER322" i="8"/>
  <c r="ES322" i="8"/>
  <c r="EQ323" i="8"/>
  <c r="ER323" i="8"/>
  <c r="ES323" i="8"/>
  <c r="EQ324" i="8"/>
  <c r="ER324" i="8"/>
  <c r="ES324" i="8"/>
  <c r="EQ325" i="8"/>
  <c r="ER325" i="8"/>
  <c r="ES325" i="8"/>
  <c r="EQ326" i="8"/>
  <c r="ER326" i="8"/>
  <c r="ES326" i="8"/>
  <c r="EQ327" i="8"/>
  <c r="ER327" i="8"/>
  <c r="ES327" i="8"/>
  <c r="EQ328" i="8"/>
  <c r="ER328" i="8"/>
  <c r="ES328" i="8"/>
  <c r="EQ329" i="8"/>
  <c r="ER329" i="8"/>
  <c r="ES329" i="8"/>
  <c r="EQ330" i="8"/>
  <c r="ER330" i="8"/>
  <c r="ES330" i="8"/>
  <c r="EQ331" i="8"/>
  <c r="ER331" i="8"/>
  <c r="ES331" i="8"/>
  <c r="EQ332" i="8"/>
  <c r="ER332" i="8"/>
  <c r="ES332" i="8"/>
  <c r="ES7" i="8"/>
  <c r="ER7" i="8"/>
  <c r="EQ7" i="8"/>
  <c r="EN8" i="8"/>
  <c r="EO8" i="8"/>
  <c r="EP8" i="8"/>
  <c r="EN9" i="8"/>
  <c r="EO9" i="8"/>
  <c r="EP9" i="8"/>
  <c r="EN10" i="8"/>
  <c r="EO10" i="8"/>
  <c r="EP10" i="8"/>
  <c r="EN11" i="8"/>
  <c r="EO11" i="8"/>
  <c r="EP11" i="8"/>
  <c r="EN12" i="8"/>
  <c r="EO12" i="8"/>
  <c r="EP12" i="8"/>
  <c r="EN13" i="8"/>
  <c r="EO13" i="8"/>
  <c r="EP13" i="8"/>
  <c r="EN14" i="8"/>
  <c r="EO14" i="8"/>
  <c r="EP14" i="8"/>
  <c r="EN15" i="8"/>
  <c r="EO15" i="8"/>
  <c r="EP15" i="8"/>
  <c r="EN16" i="8"/>
  <c r="EO16" i="8"/>
  <c r="EP16" i="8"/>
  <c r="EN17" i="8"/>
  <c r="EO17" i="8"/>
  <c r="EP17" i="8"/>
  <c r="EN18" i="8"/>
  <c r="EO18" i="8"/>
  <c r="EP18" i="8"/>
  <c r="EN19" i="8"/>
  <c r="EO19" i="8"/>
  <c r="EP19" i="8"/>
  <c r="EN20" i="8"/>
  <c r="EO20" i="8"/>
  <c r="EP20" i="8"/>
  <c r="EN21" i="8"/>
  <c r="EO21" i="8"/>
  <c r="EP21" i="8"/>
  <c r="EN22" i="8"/>
  <c r="EO22" i="8"/>
  <c r="EP22" i="8"/>
  <c r="EN23" i="8"/>
  <c r="EO23" i="8"/>
  <c r="EP23" i="8"/>
  <c r="EN24" i="8"/>
  <c r="EO24" i="8"/>
  <c r="EP24" i="8"/>
  <c r="EN25" i="8"/>
  <c r="EO25" i="8"/>
  <c r="EP25" i="8"/>
  <c r="EN26" i="8"/>
  <c r="EO26" i="8"/>
  <c r="EP26" i="8"/>
  <c r="EN27" i="8"/>
  <c r="EO27" i="8"/>
  <c r="EP27" i="8"/>
  <c r="EN28" i="8"/>
  <c r="EO28" i="8"/>
  <c r="EP28" i="8"/>
  <c r="EN29" i="8"/>
  <c r="EO29" i="8"/>
  <c r="EP29" i="8"/>
  <c r="EN30" i="8"/>
  <c r="EO30" i="8"/>
  <c r="EP30" i="8"/>
  <c r="EN31" i="8"/>
  <c r="EO31" i="8"/>
  <c r="EP31" i="8"/>
  <c r="EN32" i="8"/>
  <c r="EO32" i="8"/>
  <c r="EP32" i="8"/>
  <c r="EN33" i="8"/>
  <c r="EO33" i="8"/>
  <c r="EP33" i="8"/>
  <c r="EN34" i="8"/>
  <c r="EO34" i="8"/>
  <c r="EP34" i="8"/>
  <c r="EN35" i="8"/>
  <c r="EO35" i="8"/>
  <c r="EP35" i="8"/>
  <c r="EN36" i="8"/>
  <c r="EO36" i="8"/>
  <c r="EP36" i="8"/>
  <c r="EN37" i="8"/>
  <c r="EO37" i="8"/>
  <c r="EP37" i="8"/>
  <c r="EN38" i="8"/>
  <c r="EO38" i="8"/>
  <c r="EP38" i="8"/>
  <c r="EN39" i="8"/>
  <c r="EO39" i="8"/>
  <c r="EP39" i="8"/>
  <c r="EN40" i="8"/>
  <c r="EO40" i="8"/>
  <c r="EP40" i="8"/>
  <c r="EN41" i="8"/>
  <c r="EO41" i="8"/>
  <c r="EP41" i="8"/>
  <c r="EN42" i="8"/>
  <c r="EO42" i="8"/>
  <c r="EP42" i="8"/>
  <c r="EN43" i="8"/>
  <c r="EO43" i="8"/>
  <c r="EP43" i="8"/>
  <c r="EN44" i="8"/>
  <c r="EO44" i="8"/>
  <c r="EP44" i="8"/>
  <c r="EN45" i="8"/>
  <c r="EO45" i="8"/>
  <c r="EP45" i="8"/>
  <c r="EN46" i="8"/>
  <c r="EO46" i="8"/>
  <c r="EP46" i="8"/>
  <c r="EN47" i="8"/>
  <c r="EO47" i="8"/>
  <c r="EP47" i="8"/>
  <c r="EN48" i="8"/>
  <c r="EO48" i="8"/>
  <c r="EP48" i="8"/>
  <c r="EN49" i="8"/>
  <c r="EO49" i="8"/>
  <c r="EP49" i="8"/>
  <c r="EN50" i="8"/>
  <c r="EO50" i="8"/>
  <c r="EP50" i="8"/>
  <c r="EN51" i="8"/>
  <c r="EO51" i="8"/>
  <c r="EP51" i="8"/>
  <c r="EN52" i="8"/>
  <c r="EO52" i="8"/>
  <c r="EP52" i="8"/>
  <c r="EN53" i="8"/>
  <c r="EO53" i="8"/>
  <c r="EP53" i="8"/>
  <c r="EN54" i="8"/>
  <c r="EO54" i="8"/>
  <c r="EP54" i="8"/>
  <c r="EN55" i="8"/>
  <c r="EO55" i="8"/>
  <c r="EP55" i="8"/>
  <c r="EN56" i="8"/>
  <c r="EO56" i="8"/>
  <c r="EP56" i="8"/>
  <c r="EN57" i="8"/>
  <c r="EO57" i="8"/>
  <c r="EP57" i="8"/>
  <c r="EN58" i="8"/>
  <c r="EO58" i="8"/>
  <c r="EP58" i="8"/>
  <c r="EN59" i="8"/>
  <c r="EO59" i="8"/>
  <c r="EP59" i="8"/>
  <c r="EN60" i="8"/>
  <c r="EO60" i="8"/>
  <c r="EP60" i="8"/>
  <c r="EN61" i="8"/>
  <c r="EO61" i="8"/>
  <c r="EP61" i="8"/>
  <c r="EN62" i="8"/>
  <c r="EO62" i="8"/>
  <c r="EP62" i="8"/>
  <c r="EN63" i="8"/>
  <c r="EO63" i="8"/>
  <c r="EP63" i="8"/>
  <c r="EN64" i="8"/>
  <c r="EO64" i="8"/>
  <c r="EP64" i="8"/>
  <c r="EN65" i="8"/>
  <c r="EO65" i="8"/>
  <c r="EP65" i="8"/>
  <c r="EN66" i="8"/>
  <c r="EO66" i="8"/>
  <c r="EP66" i="8"/>
  <c r="EN67" i="8"/>
  <c r="EO67" i="8"/>
  <c r="EP67" i="8"/>
  <c r="EN68" i="8"/>
  <c r="EO68" i="8"/>
  <c r="EP68" i="8"/>
  <c r="EN69" i="8"/>
  <c r="EO69" i="8"/>
  <c r="EP69" i="8"/>
  <c r="EN70" i="8"/>
  <c r="EO70" i="8"/>
  <c r="EP70" i="8"/>
  <c r="EN71" i="8"/>
  <c r="EO71" i="8"/>
  <c r="EP71" i="8"/>
  <c r="EN72" i="8"/>
  <c r="EO72" i="8"/>
  <c r="EP72" i="8"/>
  <c r="EN73" i="8"/>
  <c r="EO73" i="8"/>
  <c r="EP73" i="8"/>
  <c r="EN74" i="8"/>
  <c r="EO74" i="8"/>
  <c r="EP74" i="8"/>
  <c r="EN75" i="8"/>
  <c r="EO75" i="8"/>
  <c r="EP75" i="8"/>
  <c r="EN76" i="8"/>
  <c r="EO76" i="8"/>
  <c r="EP76" i="8"/>
  <c r="EN77" i="8"/>
  <c r="EO77" i="8"/>
  <c r="EP77" i="8"/>
  <c r="EN78" i="8"/>
  <c r="EO78" i="8"/>
  <c r="EP78" i="8"/>
  <c r="EN79" i="8"/>
  <c r="EO79" i="8"/>
  <c r="EP79" i="8"/>
  <c r="EN80" i="8"/>
  <c r="EO80" i="8"/>
  <c r="EP80" i="8"/>
  <c r="EN81" i="8"/>
  <c r="EO81" i="8"/>
  <c r="EP81" i="8"/>
  <c r="EN82" i="8"/>
  <c r="EO82" i="8"/>
  <c r="EP82" i="8"/>
  <c r="EN83" i="8"/>
  <c r="EO83" i="8"/>
  <c r="EP83" i="8"/>
  <c r="EN84" i="8"/>
  <c r="EO84" i="8"/>
  <c r="EP84" i="8"/>
  <c r="EN85" i="8"/>
  <c r="EO85" i="8"/>
  <c r="EP85" i="8"/>
  <c r="EN86" i="8"/>
  <c r="EO86" i="8"/>
  <c r="EP86" i="8"/>
  <c r="EN87" i="8"/>
  <c r="EO87" i="8"/>
  <c r="EP87" i="8"/>
  <c r="EN88" i="8"/>
  <c r="EO88" i="8"/>
  <c r="EP88" i="8"/>
  <c r="EN89" i="8"/>
  <c r="EO89" i="8"/>
  <c r="EP89" i="8"/>
  <c r="EN90" i="8"/>
  <c r="EO90" i="8"/>
  <c r="EP90" i="8"/>
  <c r="EN91" i="8"/>
  <c r="EO91" i="8"/>
  <c r="EP91" i="8"/>
  <c r="EN92" i="8"/>
  <c r="EO92" i="8"/>
  <c r="EP92" i="8"/>
  <c r="EN93" i="8"/>
  <c r="EO93" i="8"/>
  <c r="EP93" i="8"/>
  <c r="EN94" i="8"/>
  <c r="EO94" i="8"/>
  <c r="EP94" i="8"/>
  <c r="EN95" i="8"/>
  <c r="EO95" i="8"/>
  <c r="EP95" i="8"/>
  <c r="EN96" i="8"/>
  <c r="EO96" i="8"/>
  <c r="EP96" i="8"/>
  <c r="EN97" i="8"/>
  <c r="EO97" i="8"/>
  <c r="EP97" i="8"/>
  <c r="EN98" i="8"/>
  <c r="EO98" i="8"/>
  <c r="EP98" i="8"/>
  <c r="EN99" i="8"/>
  <c r="EO99" i="8"/>
  <c r="EP99" i="8"/>
  <c r="EN100" i="8"/>
  <c r="EO100" i="8"/>
  <c r="EP100" i="8"/>
  <c r="EN101" i="8"/>
  <c r="EO101" i="8"/>
  <c r="EP101" i="8"/>
  <c r="EN102" i="8"/>
  <c r="EO102" i="8"/>
  <c r="EP102" i="8"/>
  <c r="EN103" i="8"/>
  <c r="EO103" i="8"/>
  <c r="EP103" i="8"/>
  <c r="EN104" i="8"/>
  <c r="EO104" i="8"/>
  <c r="EP104" i="8"/>
  <c r="EN105" i="8"/>
  <c r="EO105" i="8"/>
  <c r="EP105" i="8"/>
  <c r="EN106" i="8"/>
  <c r="EO106" i="8"/>
  <c r="EP106" i="8"/>
  <c r="EN107" i="8"/>
  <c r="EO107" i="8"/>
  <c r="EP107" i="8"/>
  <c r="EN108" i="8"/>
  <c r="EO108" i="8"/>
  <c r="EP108" i="8"/>
  <c r="EN109" i="8"/>
  <c r="EO109" i="8"/>
  <c r="EP109" i="8"/>
  <c r="EN110" i="8"/>
  <c r="EO110" i="8"/>
  <c r="EP110" i="8"/>
  <c r="EN111" i="8"/>
  <c r="EO111" i="8"/>
  <c r="EP111" i="8"/>
  <c r="EN112" i="8"/>
  <c r="EO112" i="8"/>
  <c r="EP112" i="8"/>
  <c r="EN113" i="8"/>
  <c r="EO113" i="8"/>
  <c r="EP113" i="8"/>
  <c r="EN114" i="8"/>
  <c r="EO114" i="8"/>
  <c r="EP114" i="8"/>
  <c r="EN115" i="8"/>
  <c r="EO115" i="8"/>
  <c r="EP115" i="8"/>
  <c r="EN116" i="8"/>
  <c r="EO116" i="8"/>
  <c r="EP116" i="8"/>
  <c r="EN117" i="8"/>
  <c r="EO117" i="8"/>
  <c r="EP117" i="8"/>
  <c r="EN118" i="8"/>
  <c r="EO118" i="8"/>
  <c r="EP118" i="8"/>
  <c r="EN119" i="8"/>
  <c r="EO119" i="8"/>
  <c r="EP119" i="8"/>
  <c r="EN120" i="8"/>
  <c r="EO120" i="8"/>
  <c r="EP120" i="8"/>
  <c r="EN121" i="8"/>
  <c r="EO121" i="8"/>
  <c r="EP121" i="8"/>
  <c r="EN122" i="8"/>
  <c r="EO122" i="8"/>
  <c r="EP122" i="8"/>
  <c r="EN123" i="8"/>
  <c r="EO123" i="8"/>
  <c r="EP123" i="8"/>
  <c r="EN124" i="8"/>
  <c r="EO124" i="8"/>
  <c r="EP124" i="8"/>
  <c r="EN125" i="8"/>
  <c r="EO125" i="8"/>
  <c r="EP125" i="8"/>
  <c r="EN126" i="8"/>
  <c r="EO126" i="8"/>
  <c r="EP126" i="8"/>
  <c r="EN127" i="8"/>
  <c r="EO127" i="8"/>
  <c r="EP127" i="8"/>
  <c r="EN128" i="8"/>
  <c r="EO128" i="8"/>
  <c r="EP128" i="8"/>
  <c r="EN129" i="8"/>
  <c r="EO129" i="8"/>
  <c r="EP129" i="8"/>
  <c r="EN130" i="8"/>
  <c r="EO130" i="8"/>
  <c r="EP130" i="8"/>
  <c r="EN131" i="8"/>
  <c r="EO131" i="8"/>
  <c r="EP131" i="8"/>
  <c r="EN132" i="8"/>
  <c r="EO132" i="8"/>
  <c r="EP132" i="8"/>
  <c r="EN133" i="8"/>
  <c r="EO133" i="8"/>
  <c r="EP133" i="8"/>
  <c r="EN134" i="8"/>
  <c r="EO134" i="8"/>
  <c r="EP134" i="8"/>
  <c r="EN135" i="8"/>
  <c r="EO135" i="8"/>
  <c r="EP135" i="8"/>
  <c r="EN136" i="8"/>
  <c r="EO136" i="8"/>
  <c r="EP136" i="8"/>
  <c r="EN137" i="8"/>
  <c r="EO137" i="8"/>
  <c r="EP137" i="8"/>
  <c r="EN138" i="8"/>
  <c r="EO138" i="8"/>
  <c r="EP138" i="8"/>
  <c r="EN139" i="8"/>
  <c r="EO139" i="8"/>
  <c r="EP139" i="8"/>
  <c r="EN140" i="8"/>
  <c r="EO140" i="8"/>
  <c r="EP140" i="8"/>
  <c r="EN141" i="8"/>
  <c r="EO141" i="8"/>
  <c r="EP141" i="8"/>
  <c r="EN142" i="8"/>
  <c r="EO142" i="8"/>
  <c r="EP142" i="8"/>
  <c r="EN143" i="8"/>
  <c r="EO143" i="8"/>
  <c r="EP143" i="8"/>
  <c r="EN144" i="8"/>
  <c r="EO144" i="8"/>
  <c r="EP144" i="8"/>
  <c r="EN145" i="8"/>
  <c r="EO145" i="8"/>
  <c r="EP145" i="8"/>
  <c r="EN146" i="8"/>
  <c r="EO146" i="8"/>
  <c r="EP146" i="8"/>
  <c r="EN147" i="8"/>
  <c r="EO147" i="8"/>
  <c r="EP147" i="8"/>
  <c r="EN148" i="8"/>
  <c r="EO148" i="8"/>
  <c r="EP148" i="8"/>
  <c r="EN149" i="8"/>
  <c r="EO149" i="8"/>
  <c r="EP149" i="8"/>
  <c r="EN150" i="8"/>
  <c r="EO150" i="8"/>
  <c r="EP150" i="8"/>
  <c r="EN151" i="8"/>
  <c r="EO151" i="8"/>
  <c r="EP151" i="8"/>
  <c r="EN152" i="8"/>
  <c r="EO152" i="8"/>
  <c r="EP152" i="8"/>
  <c r="EN153" i="8"/>
  <c r="EO153" i="8"/>
  <c r="EP153" i="8"/>
  <c r="EN154" i="8"/>
  <c r="EO154" i="8"/>
  <c r="EP154" i="8"/>
  <c r="EN155" i="8"/>
  <c r="EO155" i="8"/>
  <c r="EP155" i="8"/>
  <c r="EN156" i="8"/>
  <c r="EO156" i="8"/>
  <c r="EP156" i="8"/>
  <c r="EN157" i="8"/>
  <c r="EO157" i="8"/>
  <c r="EP157" i="8"/>
  <c r="EN158" i="8"/>
  <c r="EO158" i="8"/>
  <c r="EP158" i="8"/>
  <c r="EN159" i="8"/>
  <c r="EO159" i="8"/>
  <c r="EP159" i="8"/>
  <c r="EN160" i="8"/>
  <c r="EO160" i="8"/>
  <c r="EP160" i="8"/>
  <c r="EN161" i="8"/>
  <c r="EO161" i="8"/>
  <c r="EP161" i="8"/>
  <c r="EN162" i="8"/>
  <c r="EO162" i="8"/>
  <c r="EP162" i="8"/>
  <c r="EN163" i="8"/>
  <c r="EO163" i="8"/>
  <c r="EP163" i="8"/>
  <c r="EN164" i="8"/>
  <c r="EO164" i="8"/>
  <c r="EP164" i="8"/>
  <c r="EN165" i="8"/>
  <c r="EO165" i="8"/>
  <c r="EP165" i="8"/>
  <c r="EN166" i="8"/>
  <c r="EO166" i="8"/>
  <c r="EP166" i="8"/>
  <c r="EN167" i="8"/>
  <c r="EO167" i="8"/>
  <c r="EP167" i="8"/>
  <c r="EN168" i="8"/>
  <c r="EO168" i="8"/>
  <c r="EP168" i="8"/>
  <c r="EN169" i="8"/>
  <c r="EO169" i="8"/>
  <c r="EP169" i="8"/>
  <c r="EN170" i="8"/>
  <c r="EO170" i="8"/>
  <c r="EP170" i="8"/>
  <c r="EN171" i="8"/>
  <c r="EO171" i="8"/>
  <c r="EP171" i="8"/>
  <c r="EN172" i="8"/>
  <c r="EO172" i="8"/>
  <c r="EP172" i="8"/>
  <c r="EN173" i="8"/>
  <c r="EO173" i="8"/>
  <c r="EP173" i="8"/>
  <c r="EN174" i="8"/>
  <c r="EO174" i="8"/>
  <c r="EP174" i="8"/>
  <c r="EN175" i="8"/>
  <c r="EO175" i="8"/>
  <c r="EP175" i="8"/>
  <c r="EN176" i="8"/>
  <c r="EO176" i="8"/>
  <c r="EP176" i="8"/>
  <c r="EN177" i="8"/>
  <c r="EO177" i="8"/>
  <c r="EP177" i="8"/>
  <c r="EN178" i="8"/>
  <c r="EO178" i="8"/>
  <c r="EP178" i="8"/>
  <c r="EN179" i="8"/>
  <c r="EO179" i="8"/>
  <c r="EP179" i="8"/>
  <c r="EN180" i="8"/>
  <c r="EO180" i="8"/>
  <c r="EP180" i="8"/>
  <c r="EN181" i="8"/>
  <c r="EO181" i="8"/>
  <c r="EP181" i="8"/>
  <c r="EN182" i="8"/>
  <c r="EO182" i="8"/>
  <c r="EP182" i="8"/>
  <c r="EN183" i="8"/>
  <c r="EO183" i="8"/>
  <c r="EP183" i="8"/>
  <c r="EN184" i="8"/>
  <c r="EO184" i="8"/>
  <c r="EP184" i="8"/>
  <c r="EN185" i="8"/>
  <c r="EO185" i="8"/>
  <c r="EP185" i="8"/>
  <c r="EN186" i="8"/>
  <c r="EO186" i="8"/>
  <c r="EP186" i="8"/>
  <c r="EN187" i="8"/>
  <c r="EO187" i="8"/>
  <c r="EP187" i="8"/>
  <c r="EN188" i="8"/>
  <c r="EO188" i="8"/>
  <c r="EP188" i="8"/>
  <c r="EN189" i="8"/>
  <c r="EO189" i="8"/>
  <c r="EP189" i="8"/>
  <c r="EN190" i="8"/>
  <c r="EO190" i="8"/>
  <c r="EP190" i="8"/>
  <c r="EN191" i="8"/>
  <c r="EO191" i="8"/>
  <c r="EP191" i="8"/>
  <c r="EN192" i="8"/>
  <c r="EO192" i="8"/>
  <c r="EP192" i="8"/>
  <c r="EN193" i="8"/>
  <c r="EO193" i="8"/>
  <c r="EP193" i="8"/>
  <c r="EN194" i="8"/>
  <c r="EO194" i="8"/>
  <c r="EP194" i="8"/>
  <c r="EN195" i="8"/>
  <c r="EO195" i="8"/>
  <c r="EP195" i="8"/>
  <c r="EN196" i="8"/>
  <c r="EO196" i="8"/>
  <c r="EP196" i="8"/>
  <c r="EN197" i="8"/>
  <c r="EO197" i="8"/>
  <c r="EP197" i="8"/>
  <c r="EN198" i="8"/>
  <c r="EO198" i="8"/>
  <c r="EP198" i="8"/>
  <c r="EN199" i="8"/>
  <c r="EO199" i="8"/>
  <c r="EP199" i="8"/>
  <c r="EN200" i="8"/>
  <c r="EO200" i="8"/>
  <c r="EP200" i="8"/>
  <c r="EN201" i="8"/>
  <c r="EO201" i="8"/>
  <c r="EP201" i="8"/>
  <c r="EN202" i="8"/>
  <c r="EO202" i="8"/>
  <c r="EP202" i="8"/>
  <c r="EN203" i="8"/>
  <c r="EO203" i="8"/>
  <c r="EP203" i="8"/>
  <c r="EN204" i="8"/>
  <c r="EO204" i="8"/>
  <c r="EP204" i="8"/>
  <c r="EN205" i="8"/>
  <c r="EO205" i="8"/>
  <c r="EP205" i="8"/>
  <c r="EN206" i="8"/>
  <c r="EO206" i="8"/>
  <c r="EP206" i="8"/>
  <c r="EN207" i="8"/>
  <c r="EO207" i="8"/>
  <c r="EP207" i="8"/>
  <c r="EN208" i="8"/>
  <c r="EO208" i="8"/>
  <c r="EP208" i="8"/>
  <c r="EN209" i="8"/>
  <c r="EO209" i="8"/>
  <c r="EP209" i="8"/>
  <c r="EN210" i="8"/>
  <c r="EO210" i="8"/>
  <c r="EP210" i="8"/>
  <c r="EN211" i="8"/>
  <c r="EO211" i="8"/>
  <c r="EP211" i="8"/>
  <c r="EN212" i="8"/>
  <c r="EO212" i="8"/>
  <c r="EP212" i="8"/>
  <c r="EN213" i="8"/>
  <c r="EO213" i="8"/>
  <c r="EP213" i="8"/>
  <c r="EN214" i="8"/>
  <c r="EO214" i="8"/>
  <c r="EP214" i="8"/>
  <c r="EN215" i="8"/>
  <c r="EO215" i="8"/>
  <c r="EP215" i="8"/>
  <c r="EN216" i="8"/>
  <c r="EO216" i="8"/>
  <c r="EP216" i="8"/>
  <c r="EN217" i="8"/>
  <c r="EO217" i="8"/>
  <c r="EP217" i="8"/>
  <c r="EN218" i="8"/>
  <c r="EO218" i="8"/>
  <c r="EP218" i="8"/>
  <c r="EN219" i="8"/>
  <c r="EO219" i="8"/>
  <c r="EP219" i="8"/>
  <c r="EN220" i="8"/>
  <c r="EO220" i="8"/>
  <c r="EP220" i="8"/>
  <c r="EN221" i="8"/>
  <c r="EO221" i="8"/>
  <c r="EP221" i="8"/>
  <c r="EN222" i="8"/>
  <c r="EO222" i="8"/>
  <c r="EP222" i="8"/>
  <c r="EN223" i="8"/>
  <c r="EO223" i="8"/>
  <c r="EP223" i="8"/>
  <c r="EN224" i="8"/>
  <c r="EO224" i="8"/>
  <c r="EP224" i="8"/>
  <c r="EN225" i="8"/>
  <c r="EO225" i="8"/>
  <c r="EP225" i="8"/>
  <c r="EN226" i="8"/>
  <c r="EO226" i="8"/>
  <c r="EP226" i="8"/>
  <c r="EN227" i="8"/>
  <c r="EO227" i="8"/>
  <c r="EP227" i="8"/>
  <c r="EN228" i="8"/>
  <c r="EO228" i="8"/>
  <c r="EP228" i="8"/>
  <c r="EN229" i="8"/>
  <c r="EO229" i="8"/>
  <c r="EP229" i="8"/>
  <c r="EN230" i="8"/>
  <c r="EO230" i="8"/>
  <c r="EP230" i="8"/>
  <c r="EN231" i="8"/>
  <c r="EO231" i="8"/>
  <c r="EP231" i="8"/>
  <c r="EN232" i="8"/>
  <c r="EO232" i="8"/>
  <c r="EP232" i="8"/>
  <c r="EN233" i="8"/>
  <c r="EO233" i="8"/>
  <c r="EP233" i="8"/>
  <c r="EN234" i="8"/>
  <c r="EO234" i="8"/>
  <c r="EP234" i="8"/>
  <c r="EN235" i="8"/>
  <c r="EO235" i="8"/>
  <c r="EP235" i="8"/>
  <c r="EN236" i="8"/>
  <c r="EO236" i="8"/>
  <c r="EP236" i="8"/>
  <c r="EN237" i="8"/>
  <c r="EO237" i="8"/>
  <c r="EP237" i="8"/>
  <c r="EN238" i="8"/>
  <c r="EO238" i="8"/>
  <c r="EP238" i="8"/>
  <c r="EN239" i="8"/>
  <c r="EO239" i="8"/>
  <c r="EP239" i="8"/>
  <c r="EN240" i="8"/>
  <c r="EO240" i="8"/>
  <c r="EP240" i="8"/>
  <c r="EN241" i="8"/>
  <c r="EO241" i="8"/>
  <c r="EP241" i="8"/>
  <c r="EN242" i="8"/>
  <c r="EO242" i="8"/>
  <c r="EP242" i="8"/>
  <c r="EN243" i="8"/>
  <c r="EO243" i="8"/>
  <c r="EP243" i="8"/>
  <c r="EN244" i="8"/>
  <c r="EO244" i="8"/>
  <c r="EP244" i="8"/>
  <c r="EN245" i="8"/>
  <c r="EO245" i="8"/>
  <c r="EP245" i="8"/>
  <c r="EN246" i="8"/>
  <c r="EO246" i="8"/>
  <c r="EP246" i="8"/>
  <c r="EN247" i="8"/>
  <c r="EO247" i="8"/>
  <c r="EP247" i="8"/>
  <c r="EN248" i="8"/>
  <c r="EO248" i="8"/>
  <c r="EP248" i="8"/>
  <c r="EN249" i="8"/>
  <c r="EO249" i="8"/>
  <c r="EP249" i="8"/>
  <c r="EN250" i="8"/>
  <c r="EO250" i="8"/>
  <c r="EP250" i="8"/>
  <c r="EN251" i="8"/>
  <c r="EO251" i="8"/>
  <c r="EP251" i="8"/>
  <c r="EN252" i="8"/>
  <c r="EO252" i="8"/>
  <c r="EP252" i="8"/>
  <c r="EN253" i="8"/>
  <c r="EO253" i="8"/>
  <c r="EP253" i="8"/>
  <c r="EN254" i="8"/>
  <c r="EO254" i="8"/>
  <c r="EP254" i="8"/>
  <c r="EN255" i="8"/>
  <c r="EO255" i="8"/>
  <c r="EP255" i="8"/>
  <c r="EN256" i="8"/>
  <c r="EO256" i="8"/>
  <c r="EP256" i="8"/>
  <c r="EN257" i="8"/>
  <c r="EO257" i="8"/>
  <c r="EP257" i="8"/>
  <c r="EN258" i="8"/>
  <c r="EO258" i="8"/>
  <c r="EP258" i="8"/>
  <c r="EN259" i="8"/>
  <c r="EO259" i="8"/>
  <c r="EP259" i="8"/>
  <c r="EN260" i="8"/>
  <c r="EO260" i="8"/>
  <c r="EP260" i="8"/>
  <c r="EN261" i="8"/>
  <c r="EO261" i="8"/>
  <c r="EP261" i="8"/>
  <c r="EN262" i="8"/>
  <c r="EO262" i="8"/>
  <c r="EP262" i="8"/>
  <c r="EN263" i="8"/>
  <c r="EO263" i="8"/>
  <c r="EP263" i="8"/>
  <c r="EN264" i="8"/>
  <c r="EO264" i="8"/>
  <c r="EP264" i="8"/>
  <c r="EN265" i="8"/>
  <c r="EO265" i="8"/>
  <c r="EP265" i="8"/>
  <c r="EN266" i="8"/>
  <c r="EO266" i="8"/>
  <c r="EP266" i="8"/>
  <c r="EN267" i="8"/>
  <c r="EO267" i="8"/>
  <c r="EP267" i="8"/>
  <c r="EN268" i="8"/>
  <c r="EO268" i="8"/>
  <c r="EP268" i="8"/>
  <c r="EN269" i="8"/>
  <c r="EO269" i="8"/>
  <c r="EP269" i="8"/>
  <c r="EN270" i="8"/>
  <c r="EO270" i="8"/>
  <c r="EP270" i="8"/>
  <c r="EN271" i="8"/>
  <c r="EO271" i="8"/>
  <c r="EP271" i="8"/>
  <c r="EN272" i="8"/>
  <c r="EO272" i="8"/>
  <c r="EP272" i="8"/>
  <c r="EN273" i="8"/>
  <c r="EO273" i="8"/>
  <c r="EP273" i="8"/>
  <c r="EN274" i="8"/>
  <c r="EO274" i="8"/>
  <c r="EP274" i="8"/>
  <c r="EN275" i="8"/>
  <c r="EO275" i="8"/>
  <c r="EP275" i="8"/>
  <c r="EN276" i="8"/>
  <c r="EO276" i="8"/>
  <c r="EP276" i="8"/>
  <c r="EN277" i="8"/>
  <c r="EO277" i="8"/>
  <c r="EP277" i="8"/>
  <c r="EN278" i="8"/>
  <c r="EO278" i="8"/>
  <c r="EP278" i="8"/>
  <c r="EN279" i="8"/>
  <c r="EO279" i="8"/>
  <c r="EP279" i="8"/>
  <c r="EN280" i="8"/>
  <c r="EO280" i="8"/>
  <c r="EP280" i="8"/>
  <c r="EN281" i="8"/>
  <c r="EO281" i="8"/>
  <c r="EP281" i="8"/>
  <c r="EN282" i="8"/>
  <c r="EO282" i="8"/>
  <c r="EP282" i="8"/>
  <c r="EN283" i="8"/>
  <c r="EO283" i="8"/>
  <c r="EP283" i="8"/>
  <c r="EN284" i="8"/>
  <c r="EO284" i="8"/>
  <c r="EP284" i="8"/>
  <c r="EN285" i="8"/>
  <c r="EO285" i="8"/>
  <c r="EP285" i="8"/>
  <c r="EN286" i="8"/>
  <c r="EO286" i="8"/>
  <c r="EP286" i="8"/>
  <c r="EN287" i="8"/>
  <c r="EO287" i="8"/>
  <c r="EP287" i="8"/>
  <c r="EN288" i="8"/>
  <c r="EO288" i="8"/>
  <c r="EP288" i="8"/>
  <c r="EN289" i="8"/>
  <c r="EO289" i="8"/>
  <c r="EP289" i="8"/>
  <c r="EN290" i="8"/>
  <c r="EO290" i="8"/>
  <c r="EP290" i="8"/>
  <c r="EN291" i="8"/>
  <c r="EO291" i="8"/>
  <c r="EP291" i="8"/>
  <c r="EN292" i="8"/>
  <c r="EO292" i="8"/>
  <c r="EP292" i="8"/>
  <c r="EN293" i="8"/>
  <c r="EO293" i="8"/>
  <c r="EP293" i="8"/>
  <c r="EN294" i="8"/>
  <c r="EO294" i="8"/>
  <c r="EP294" i="8"/>
  <c r="EN295" i="8"/>
  <c r="EO295" i="8"/>
  <c r="EP295" i="8"/>
  <c r="EN296" i="8"/>
  <c r="EO296" i="8"/>
  <c r="EP296" i="8"/>
  <c r="EN297" i="8"/>
  <c r="EO297" i="8"/>
  <c r="EP297" i="8"/>
  <c r="EN298" i="8"/>
  <c r="EO298" i="8"/>
  <c r="EP298" i="8"/>
  <c r="EN299" i="8"/>
  <c r="EO299" i="8"/>
  <c r="EP299" i="8"/>
  <c r="EN300" i="8"/>
  <c r="EO300" i="8"/>
  <c r="EP300" i="8"/>
  <c r="EN301" i="8"/>
  <c r="EO301" i="8"/>
  <c r="EP301" i="8"/>
  <c r="EN302" i="8"/>
  <c r="EO302" i="8"/>
  <c r="EP302" i="8"/>
  <c r="EN303" i="8"/>
  <c r="EO303" i="8"/>
  <c r="EP303" i="8"/>
  <c r="EN304" i="8"/>
  <c r="EO304" i="8"/>
  <c r="EP304" i="8"/>
  <c r="EN305" i="8"/>
  <c r="EO305" i="8"/>
  <c r="EP305" i="8"/>
  <c r="EN306" i="8"/>
  <c r="EO306" i="8"/>
  <c r="EP306" i="8"/>
  <c r="EN307" i="8"/>
  <c r="EO307" i="8"/>
  <c r="EP307" i="8"/>
  <c r="EN308" i="8"/>
  <c r="EO308" i="8"/>
  <c r="EP308" i="8"/>
  <c r="EN309" i="8"/>
  <c r="EO309" i="8"/>
  <c r="EP309" i="8"/>
  <c r="EN310" i="8"/>
  <c r="EO310" i="8"/>
  <c r="EP310" i="8"/>
  <c r="EN311" i="8"/>
  <c r="EO311" i="8"/>
  <c r="EP311" i="8"/>
  <c r="EN312" i="8"/>
  <c r="EO312" i="8"/>
  <c r="EP312" i="8"/>
  <c r="EN313" i="8"/>
  <c r="EO313" i="8"/>
  <c r="EP313" i="8"/>
  <c r="EN314" i="8"/>
  <c r="EO314" i="8"/>
  <c r="EP314" i="8"/>
  <c r="EN315" i="8"/>
  <c r="EO315" i="8"/>
  <c r="EP315" i="8"/>
  <c r="EN316" i="8"/>
  <c r="EO316" i="8"/>
  <c r="EP316" i="8"/>
  <c r="EN317" i="8"/>
  <c r="EO317" i="8"/>
  <c r="EP317" i="8"/>
  <c r="EN318" i="8"/>
  <c r="EO318" i="8"/>
  <c r="EP318" i="8"/>
  <c r="EN319" i="8"/>
  <c r="EO319" i="8"/>
  <c r="EP319" i="8"/>
  <c r="EN320" i="8"/>
  <c r="EO320" i="8"/>
  <c r="EP320" i="8"/>
  <c r="EN321" i="8"/>
  <c r="EO321" i="8"/>
  <c r="EP321" i="8"/>
  <c r="EN322" i="8"/>
  <c r="EO322" i="8"/>
  <c r="EP322" i="8"/>
  <c r="EN323" i="8"/>
  <c r="EO323" i="8"/>
  <c r="EP323" i="8"/>
  <c r="EN324" i="8"/>
  <c r="EO324" i="8"/>
  <c r="EP324" i="8"/>
  <c r="EN325" i="8"/>
  <c r="EO325" i="8"/>
  <c r="EP325" i="8"/>
  <c r="EN326" i="8"/>
  <c r="EO326" i="8"/>
  <c r="EP326" i="8"/>
  <c r="EN327" i="8"/>
  <c r="EO327" i="8"/>
  <c r="EP327" i="8"/>
  <c r="EN328" i="8"/>
  <c r="EO328" i="8"/>
  <c r="EP328" i="8"/>
  <c r="EN329" i="8"/>
  <c r="EO329" i="8"/>
  <c r="EP329" i="8"/>
  <c r="EN330" i="8"/>
  <c r="EO330" i="8"/>
  <c r="EP330" i="8"/>
  <c r="EN331" i="8"/>
  <c r="EO331" i="8"/>
  <c r="EP331" i="8"/>
  <c r="EN332" i="8"/>
  <c r="EO332" i="8"/>
  <c r="EP332" i="8"/>
  <c r="EP7" i="8"/>
  <c r="EO7" i="8"/>
  <c r="EN7" i="8"/>
  <c r="EK8" i="8"/>
  <c r="EL8" i="8"/>
  <c r="EM8" i="8"/>
  <c r="EK9" i="8"/>
  <c r="EL9" i="8"/>
  <c r="EM9" i="8"/>
  <c r="EK10" i="8"/>
  <c r="EL10" i="8"/>
  <c r="EM10" i="8"/>
  <c r="EK11" i="8"/>
  <c r="EL11" i="8"/>
  <c r="EM11" i="8"/>
  <c r="EK12" i="8"/>
  <c r="EL12" i="8"/>
  <c r="EM12" i="8"/>
  <c r="EK13" i="8"/>
  <c r="EL13" i="8"/>
  <c r="EM13" i="8"/>
  <c r="EK14" i="8"/>
  <c r="EL14" i="8"/>
  <c r="EM14" i="8"/>
  <c r="EK15" i="8"/>
  <c r="EL15" i="8"/>
  <c r="EM15" i="8"/>
  <c r="EK16" i="8"/>
  <c r="EL16" i="8"/>
  <c r="EM16" i="8"/>
  <c r="EK17" i="8"/>
  <c r="EL17" i="8"/>
  <c r="EM17" i="8"/>
  <c r="EK18" i="8"/>
  <c r="EL18" i="8"/>
  <c r="EM18" i="8"/>
  <c r="EK19" i="8"/>
  <c r="EL19" i="8"/>
  <c r="EM19" i="8"/>
  <c r="EK20" i="8"/>
  <c r="EL20" i="8"/>
  <c r="EM20" i="8"/>
  <c r="EK21" i="8"/>
  <c r="EL21" i="8"/>
  <c r="EM21" i="8"/>
  <c r="EK22" i="8"/>
  <c r="EL22" i="8"/>
  <c r="EM22" i="8"/>
  <c r="EK23" i="8"/>
  <c r="EL23" i="8"/>
  <c r="EM23" i="8"/>
  <c r="EK24" i="8"/>
  <c r="EL24" i="8"/>
  <c r="EM24" i="8"/>
  <c r="EK25" i="8"/>
  <c r="EL25" i="8"/>
  <c r="EM25" i="8"/>
  <c r="EK26" i="8"/>
  <c r="EL26" i="8"/>
  <c r="EM26" i="8"/>
  <c r="EK27" i="8"/>
  <c r="EL27" i="8"/>
  <c r="EM27" i="8"/>
  <c r="EK28" i="8"/>
  <c r="EL28" i="8"/>
  <c r="EM28" i="8"/>
  <c r="EK29" i="8"/>
  <c r="EL29" i="8"/>
  <c r="EM29" i="8"/>
  <c r="EK30" i="8"/>
  <c r="EL30" i="8"/>
  <c r="EM30" i="8"/>
  <c r="EK31" i="8"/>
  <c r="EL31" i="8"/>
  <c r="EM31" i="8"/>
  <c r="EK32" i="8"/>
  <c r="EL32" i="8"/>
  <c r="EM32" i="8"/>
  <c r="EK33" i="8"/>
  <c r="EL33" i="8"/>
  <c r="EM33" i="8"/>
  <c r="EK34" i="8"/>
  <c r="EL34" i="8"/>
  <c r="EM34" i="8"/>
  <c r="EK35" i="8"/>
  <c r="EL35" i="8"/>
  <c r="EM35" i="8"/>
  <c r="EK36" i="8"/>
  <c r="EL36" i="8"/>
  <c r="EM36" i="8"/>
  <c r="EK37" i="8"/>
  <c r="EL37" i="8"/>
  <c r="EM37" i="8"/>
  <c r="EK38" i="8"/>
  <c r="EL38" i="8"/>
  <c r="EM38" i="8"/>
  <c r="EK39" i="8"/>
  <c r="EL39" i="8"/>
  <c r="EM39" i="8"/>
  <c r="EK40" i="8"/>
  <c r="EL40" i="8"/>
  <c r="EM40" i="8"/>
  <c r="EK41" i="8"/>
  <c r="EL41" i="8"/>
  <c r="EM41" i="8"/>
  <c r="EK42" i="8"/>
  <c r="EL42" i="8"/>
  <c r="EM42" i="8"/>
  <c r="EK43" i="8"/>
  <c r="EL43" i="8"/>
  <c r="EM43" i="8"/>
  <c r="EK44" i="8"/>
  <c r="EL44" i="8"/>
  <c r="EM44" i="8"/>
  <c r="EK45" i="8"/>
  <c r="EL45" i="8"/>
  <c r="EM45" i="8"/>
  <c r="EK46" i="8"/>
  <c r="EL46" i="8"/>
  <c r="EM46" i="8"/>
  <c r="EK47" i="8"/>
  <c r="EL47" i="8"/>
  <c r="EM47" i="8"/>
  <c r="EK48" i="8"/>
  <c r="EL48" i="8"/>
  <c r="EM48" i="8"/>
  <c r="EK49" i="8"/>
  <c r="EL49" i="8"/>
  <c r="EM49" i="8"/>
  <c r="EK50" i="8"/>
  <c r="EL50" i="8"/>
  <c r="EM50" i="8"/>
  <c r="EK51" i="8"/>
  <c r="EL51" i="8"/>
  <c r="EM51" i="8"/>
  <c r="EK52" i="8"/>
  <c r="EL52" i="8"/>
  <c r="EM52" i="8"/>
  <c r="EK53" i="8"/>
  <c r="EL53" i="8"/>
  <c r="EM53" i="8"/>
  <c r="EK54" i="8"/>
  <c r="EL54" i="8"/>
  <c r="EM54" i="8"/>
  <c r="EK55" i="8"/>
  <c r="EL55" i="8"/>
  <c r="EM55" i="8"/>
  <c r="EK56" i="8"/>
  <c r="EL56" i="8"/>
  <c r="EM56" i="8"/>
  <c r="EK57" i="8"/>
  <c r="EL57" i="8"/>
  <c r="EM57" i="8"/>
  <c r="EK58" i="8"/>
  <c r="EL58" i="8"/>
  <c r="EM58" i="8"/>
  <c r="EK59" i="8"/>
  <c r="EL59" i="8"/>
  <c r="EM59" i="8"/>
  <c r="EK60" i="8"/>
  <c r="EL60" i="8"/>
  <c r="EM60" i="8"/>
  <c r="EK61" i="8"/>
  <c r="EL61" i="8"/>
  <c r="EM61" i="8"/>
  <c r="EK62" i="8"/>
  <c r="EL62" i="8"/>
  <c r="EM62" i="8"/>
  <c r="EK63" i="8"/>
  <c r="EL63" i="8"/>
  <c r="EM63" i="8"/>
  <c r="EK64" i="8"/>
  <c r="EL64" i="8"/>
  <c r="EM64" i="8"/>
  <c r="EK65" i="8"/>
  <c r="EL65" i="8"/>
  <c r="EM65" i="8"/>
  <c r="EK66" i="8"/>
  <c r="EL66" i="8"/>
  <c r="EM66" i="8"/>
  <c r="EK67" i="8"/>
  <c r="EL67" i="8"/>
  <c r="EM67" i="8"/>
  <c r="EK68" i="8"/>
  <c r="EL68" i="8"/>
  <c r="EM68" i="8"/>
  <c r="EK69" i="8"/>
  <c r="EL69" i="8"/>
  <c r="EM69" i="8"/>
  <c r="EK70" i="8"/>
  <c r="EL70" i="8"/>
  <c r="EM70" i="8"/>
  <c r="EK71" i="8"/>
  <c r="EL71" i="8"/>
  <c r="EM71" i="8"/>
  <c r="EK72" i="8"/>
  <c r="EL72" i="8"/>
  <c r="EM72" i="8"/>
  <c r="EK73" i="8"/>
  <c r="EL73" i="8"/>
  <c r="EM73" i="8"/>
  <c r="EK74" i="8"/>
  <c r="EL74" i="8"/>
  <c r="EM74" i="8"/>
  <c r="EK75" i="8"/>
  <c r="EL75" i="8"/>
  <c r="EM75" i="8"/>
  <c r="EK76" i="8"/>
  <c r="EL76" i="8"/>
  <c r="EM76" i="8"/>
  <c r="EK77" i="8"/>
  <c r="EL77" i="8"/>
  <c r="EM77" i="8"/>
  <c r="EK78" i="8"/>
  <c r="EL78" i="8"/>
  <c r="EM78" i="8"/>
  <c r="EK79" i="8"/>
  <c r="EL79" i="8"/>
  <c r="EM79" i="8"/>
  <c r="EK80" i="8"/>
  <c r="EL80" i="8"/>
  <c r="EM80" i="8"/>
  <c r="EK81" i="8"/>
  <c r="EL81" i="8"/>
  <c r="EM81" i="8"/>
  <c r="EK82" i="8"/>
  <c r="EL82" i="8"/>
  <c r="EM82" i="8"/>
  <c r="EK83" i="8"/>
  <c r="EL83" i="8"/>
  <c r="EM83" i="8"/>
  <c r="EK84" i="8"/>
  <c r="EL84" i="8"/>
  <c r="EM84" i="8"/>
  <c r="EK85" i="8"/>
  <c r="EL85" i="8"/>
  <c r="EM85" i="8"/>
  <c r="EK86" i="8"/>
  <c r="EL86" i="8"/>
  <c r="EM86" i="8"/>
  <c r="EK87" i="8"/>
  <c r="EL87" i="8"/>
  <c r="EM87" i="8"/>
  <c r="EK88" i="8"/>
  <c r="EL88" i="8"/>
  <c r="EM88" i="8"/>
  <c r="EK89" i="8"/>
  <c r="EL89" i="8"/>
  <c r="EM89" i="8"/>
  <c r="EK90" i="8"/>
  <c r="EL90" i="8"/>
  <c r="EM90" i="8"/>
  <c r="EK91" i="8"/>
  <c r="EL91" i="8"/>
  <c r="EM91" i="8"/>
  <c r="EK92" i="8"/>
  <c r="EL92" i="8"/>
  <c r="EM92" i="8"/>
  <c r="EK93" i="8"/>
  <c r="EL93" i="8"/>
  <c r="EM93" i="8"/>
  <c r="EK94" i="8"/>
  <c r="EL94" i="8"/>
  <c r="EM94" i="8"/>
  <c r="EK95" i="8"/>
  <c r="EL95" i="8"/>
  <c r="EM95" i="8"/>
  <c r="EK96" i="8"/>
  <c r="EL96" i="8"/>
  <c r="EM96" i="8"/>
  <c r="EK97" i="8"/>
  <c r="EL97" i="8"/>
  <c r="EM97" i="8"/>
  <c r="EK98" i="8"/>
  <c r="EL98" i="8"/>
  <c r="EM98" i="8"/>
  <c r="EK99" i="8"/>
  <c r="EL99" i="8"/>
  <c r="EM99" i="8"/>
  <c r="EK100" i="8"/>
  <c r="EL100" i="8"/>
  <c r="EM100" i="8"/>
  <c r="EK101" i="8"/>
  <c r="EL101" i="8"/>
  <c r="EM101" i="8"/>
  <c r="EK102" i="8"/>
  <c r="EL102" i="8"/>
  <c r="EM102" i="8"/>
  <c r="EK103" i="8"/>
  <c r="EL103" i="8"/>
  <c r="EM103" i="8"/>
  <c r="EK104" i="8"/>
  <c r="EL104" i="8"/>
  <c r="EM104" i="8"/>
  <c r="EK105" i="8"/>
  <c r="EL105" i="8"/>
  <c r="EM105" i="8"/>
  <c r="EK106" i="8"/>
  <c r="EL106" i="8"/>
  <c r="EM106" i="8"/>
  <c r="EK107" i="8"/>
  <c r="EL107" i="8"/>
  <c r="EM107" i="8"/>
  <c r="EK108" i="8"/>
  <c r="EL108" i="8"/>
  <c r="EM108" i="8"/>
  <c r="EK109" i="8"/>
  <c r="EL109" i="8"/>
  <c r="EM109" i="8"/>
  <c r="EK110" i="8"/>
  <c r="EL110" i="8"/>
  <c r="EM110" i="8"/>
  <c r="EK111" i="8"/>
  <c r="EL111" i="8"/>
  <c r="EM111" i="8"/>
  <c r="EK112" i="8"/>
  <c r="EL112" i="8"/>
  <c r="EM112" i="8"/>
  <c r="EK113" i="8"/>
  <c r="EL113" i="8"/>
  <c r="EM113" i="8"/>
  <c r="EK114" i="8"/>
  <c r="EL114" i="8"/>
  <c r="EM114" i="8"/>
  <c r="EK115" i="8"/>
  <c r="EL115" i="8"/>
  <c r="EM115" i="8"/>
  <c r="EK116" i="8"/>
  <c r="EL116" i="8"/>
  <c r="EM116" i="8"/>
  <c r="EK117" i="8"/>
  <c r="EL117" i="8"/>
  <c r="EM117" i="8"/>
  <c r="EK118" i="8"/>
  <c r="EL118" i="8"/>
  <c r="EM118" i="8"/>
  <c r="EK119" i="8"/>
  <c r="EL119" i="8"/>
  <c r="EM119" i="8"/>
  <c r="EK120" i="8"/>
  <c r="EL120" i="8"/>
  <c r="EM120" i="8"/>
  <c r="EK121" i="8"/>
  <c r="EL121" i="8"/>
  <c r="EM121" i="8"/>
  <c r="EK122" i="8"/>
  <c r="EL122" i="8"/>
  <c r="EM122" i="8"/>
  <c r="EK123" i="8"/>
  <c r="EL123" i="8"/>
  <c r="EM123" i="8"/>
  <c r="EK124" i="8"/>
  <c r="EL124" i="8"/>
  <c r="EM124" i="8"/>
  <c r="EK125" i="8"/>
  <c r="EL125" i="8"/>
  <c r="EM125" i="8"/>
  <c r="EK126" i="8"/>
  <c r="EL126" i="8"/>
  <c r="EM126" i="8"/>
  <c r="EK127" i="8"/>
  <c r="EL127" i="8"/>
  <c r="EM127" i="8"/>
  <c r="EK128" i="8"/>
  <c r="EL128" i="8"/>
  <c r="EM128" i="8"/>
  <c r="EK129" i="8"/>
  <c r="EL129" i="8"/>
  <c r="EM129" i="8"/>
  <c r="EK130" i="8"/>
  <c r="EL130" i="8"/>
  <c r="EM130" i="8"/>
  <c r="EK131" i="8"/>
  <c r="EL131" i="8"/>
  <c r="EM131" i="8"/>
  <c r="EK132" i="8"/>
  <c r="EL132" i="8"/>
  <c r="EM132" i="8"/>
  <c r="EK133" i="8"/>
  <c r="EL133" i="8"/>
  <c r="EM133" i="8"/>
  <c r="EK134" i="8"/>
  <c r="EL134" i="8"/>
  <c r="EM134" i="8"/>
  <c r="EK135" i="8"/>
  <c r="EL135" i="8"/>
  <c r="EM135" i="8"/>
  <c r="EK136" i="8"/>
  <c r="EL136" i="8"/>
  <c r="EM136" i="8"/>
  <c r="EK137" i="8"/>
  <c r="EL137" i="8"/>
  <c r="EM137" i="8"/>
  <c r="EK138" i="8"/>
  <c r="EL138" i="8"/>
  <c r="EM138" i="8"/>
  <c r="EK139" i="8"/>
  <c r="EL139" i="8"/>
  <c r="EM139" i="8"/>
  <c r="EK140" i="8"/>
  <c r="EL140" i="8"/>
  <c r="EM140" i="8"/>
  <c r="EK141" i="8"/>
  <c r="EL141" i="8"/>
  <c r="EM141" i="8"/>
  <c r="EK142" i="8"/>
  <c r="EL142" i="8"/>
  <c r="EM142" i="8"/>
  <c r="EK143" i="8"/>
  <c r="EL143" i="8"/>
  <c r="EM143" i="8"/>
  <c r="EK144" i="8"/>
  <c r="EL144" i="8"/>
  <c r="EM144" i="8"/>
  <c r="EK145" i="8"/>
  <c r="EL145" i="8"/>
  <c r="EM145" i="8"/>
  <c r="EK146" i="8"/>
  <c r="EL146" i="8"/>
  <c r="EM146" i="8"/>
  <c r="EK147" i="8"/>
  <c r="EL147" i="8"/>
  <c r="EM147" i="8"/>
  <c r="EK148" i="8"/>
  <c r="EL148" i="8"/>
  <c r="EM148" i="8"/>
  <c r="EK149" i="8"/>
  <c r="EL149" i="8"/>
  <c r="EM149" i="8"/>
  <c r="EK150" i="8"/>
  <c r="EL150" i="8"/>
  <c r="EM150" i="8"/>
  <c r="EK151" i="8"/>
  <c r="EL151" i="8"/>
  <c r="EM151" i="8"/>
  <c r="EK152" i="8"/>
  <c r="EL152" i="8"/>
  <c r="EM152" i="8"/>
  <c r="EK153" i="8"/>
  <c r="EL153" i="8"/>
  <c r="EM153" i="8"/>
  <c r="EK154" i="8"/>
  <c r="EL154" i="8"/>
  <c r="EM154" i="8"/>
  <c r="EK155" i="8"/>
  <c r="EL155" i="8"/>
  <c r="EM155" i="8"/>
  <c r="EK156" i="8"/>
  <c r="EL156" i="8"/>
  <c r="EM156" i="8"/>
  <c r="EK157" i="8"/>
  <c r="EL157" i="8"/>
  <c r="EM157" i="8"/>
  <c r="EK158" i="8"/>
  <c r="EL158" i="8"/>
  <c r="EM158" i="8"/>
  <c r="EK159" i="8"/>
  <c r="EL159" i="8"/>
  <c r="EM159" i="8"/>
  <c r="EK160" i="8"/>
  <c r="EL160" i="8"/>
  <c r="EM160" i="8"/>
  <c r="EK161" i="8"/>
  <c r="EL161" i="8"/>
  <c r="EM161" i="8"/>
  <c r="EK162" i="8"/>
  <c r="EL162" i="8"/>
  <c r="EM162" i="8"/>
  <c r="EK163" i="8"/>
  <c r="EL163" i="8"/>
  <c r="EM163" i="8"/>
  <c r="EK164" i="8"/>
  <c r="EL164" i="8"/>
  <c r="EM164" i="8"/>
  <c r="EK165" i="8"/>
  <c r="EL165" i="8"/>
  <c r="EM165" i="8"/>
  <c r="EK166" i="8"/>
  <c r="EL166" i="8"/>
  <c r="EM166" i="8"/>
  <c r="EK167" i="8"/>
  <c r="EL167" i="8"/>
  <c r="EM167" i="8"/>
  <c r="EK168" i="8"/>
  <c r="EL168" i="8"/>
  <c r="EM168" i="8"/>
  <c r="EK169" i="8"/>
  <c r="EL169" i="8"/>
  <c r="EM169" i="8"/>
  <c r="EK170" i="8"/>
  <c r="EL170" i="8"/>
  <c r="EM170" i="8"/>
  <c r="EK171" i="8"/>
  <c r="EL171" i="8"/>
  <c r="EM171" i="8"/>
  <c r="EK172" i="8"/>
  <c r="EL172" i="8"/>
  <c r="EM172" i="8"/>
  <c r="EK173" i="8"/>
  <c r="EL173" i="8"/>
  <c r="EM173" i="8"/>
  <c r="EK174" i="8"/>
  <c r="EL174" i="8"/>
  <c r="EM174" i="8"/>
  <c r="EK175" i="8"/>
  <c r="EL175" i="8"/>
  <c r="EM175" i="8"/>
  <c r="EK176" i="8"/>
  <c r="EL176" i="8"/>
  <c r="EM176" i="8"/>
  <c r="EK177" i="8"/>
  <c r="EL177" i="8"/>
  <c r="EM177" i="8"/>
  <c r="EK178" i="8"/>
  <c r="EL178" i="8"/>
  <c r="EM178" i="8"/>
  <c r="EK179" i="8"/>
  <c r="EL179" i="8"/>
  <c r="EM179" i="8"/>
  <c r="EK180" i="8"/>
  <c r="EL180" i="8"/>
  <c r="EM180" i="8"/>
  <c r="EK181" i="8"/>
  <c r="EL181" i="8"/>
  <c r="EM181" i="8"/>
  <c r="EK182" i="8"/>
  <c r="EL182" i="8"/>
  <c r="EM182" i="8"/>
  <c r="EK183" i="8"/>
  <c r="EL183" i="8"/>
  <c r="EM183" i="8"/>
  <c r="EK184" i="8"/>
  <c r="EL184" i="8"/>
  <c r="EM184" i="8"/>
  <c r="EK185" i="8"/>
  <c r="EL185" i="8"/>
  <c r="EM185" i="8"/>
  <c r="EK186" i="8"/>
  <c r="EL186" i="8"/>
  <c r="EM186" i="8"/>
  <c r="EK187" i="8"/>
  <c r="EL187" i="8"/>
  <c r="EM187" i="8"/>
  <c r="EK188" i="8"/>
  <c r="EL188" i="8"/>
  <c r="EM188" i="8"/>
  <c r="EK189" i="8"/>
  <c r="EL189" i="8"/>
  <c r="EM189" i="8"/>
  <c r="EK190" i="8"/>
  <c r="EL190" i="8"/>
  <c r="EM190" i="8"/>
  <c r="EK191" i="8"/>
  <c r="EL191" i="8"/>
  <c r="EM191" i="8"/>
  <c r="EK192" i="8"/>
  <c r="EL192" i="8"/>
  <c r="EM192" i="8"/>
  <c r="EK193" i="8"/>
  <c r="EL193" i="8"/>
  <c r="EM193" i="8"/>
  <c r="EK194" i="8"/>
  <c r="EL194" i="8"/>
  <c r="EM194" i="8"/>
  <c r="EK195" i="8"/>
  <c r="EL195" i="8"/>
  <c r="EM195" i="8"/>
  <c r="EK196" i="8"/>
  <c r="EL196" i="8"/>
  <c r="EM196" i="8"/>
  <c r="EK197" i="8"/>
  <c r="EL197" i="8"/>
  <c r="EM197" i="8"/>
  <c r="EK198" i="8"/>
  <c r="EL198" i="8"/>
  <c r="EM198" i="8"/>
  <c r="EK199" i="8"/>
  <c r="EL199" i="8"/>
  <c r="EM199" i="8"/>
  <c r="EK200" i="8"/>
  <c r="EL200" i="8"/>
  <c r="EM200" i="8"/>
  <c r="EK201" i="8"/>
  <c r="EL201" i="8"/>
  <c r="EM201" i="8"/>
  <c r="EK202" i="8"/>
  <c r="EL202" i="8"/>
  <c r="EM202" i="8"/>
  <c r="EK203" i="8"/>
  <c r="EL203" i="8"/>
  <c r="EM203" i="8"/>
  <c r="EK204" i="8"/>
  <c r="EL204" i="8"/>
  <c r="EM204" i="8"/>
  <c r="EK205" i="8"/>
  <c r="EL205" i="8"/>
  <c r="EM205" i="8"/>
  <c r="EK206" i="8"/>
  <c r="EL206" i="8"/>
  <c r="EM206" i="8"/>
  <c r="EK207" i="8"/>
  <c r="EL207" i="8"/>
  <c r="EM207" i="8"/>
  <c r="EK208" i="8"/>
  <c r="EL208" i="8"/>
  <c r="EM208" i="8"/>
  <c r="EK209" i="8"/>
  <c r="EL209" i="8"/>
  <c r="EM209" i="8"/>
  <c r="EK210" i="8"/>
  <c r="EL210" i="8"/>
  <c r="EM210" i="8"/>
  <c r="EK211" i="8"/>
  <c r="EL211" i="8"/>
  <c r="EM211" i="8"/>
  <c r="EK212" i="8"/>
  <c r="EL212" i="8"/>
  <c r="EM212" i="8"/>
  <c r="EK213" i="8"/>
  <c r="EL213" i="8"/>
  <c r="EM213" i="8"/>
  <c r="EK214" i="8"/>
  <c r="EL214" i="8"/>
  <c r="EM214" i="8"/>
  <c r="EK215" i="8"/>
  <c r="EL215" i="8"/>
  <c r="EM215" i="8"/>
  <c r="EK216" i="8"/>
  <c r="EL216" i="8"/>
  <c r="EM216" i="8"/>
  <c r="EK217" i="8"/>
  <c r="EL217" i="8"/>
  <c r="EM217" i="8"/>
  <c r="EK218" i="8"/>
  <c r="EL218" i="8"/>
  <c r="EM218" i="8"/>
  <c r="EK219" i="8"/>
  <c r="EL219" i="8"/>
  <c r="EM219" i="8"/>
  <c r="EK220" i="8"/>
  <c r="EL220" i="8"/>
  <c r="EM220" i="8"/>
  <c r="EK221" i="8"/>
  <c r="EL221" i="8"/>
  <c r="EM221" i="8"/>
  <c r="EK222" i="8"/>
  <c r="EL222" i="8"/>
  <c r="EM222" i="8"/>
  <c r="EK223" i="8"/>
  <c r="EL223" i="8"/>
  <c r="EM223" i="8"/>
  <c r="EK224" i="8"/>
  <c r="EL224" i="8"/>
  <c r="EM224" i="8"/>
  <c r="EK225" i="8"/>
  <c r="EL225" i="8"/>
  <c r="EM225" i="8"/>
  <c r="EK226" i="8"/>
  <c r="EL226" i="8"/>
  <c r="EM226" i="8"/>
  <c r="EK227" i="8"/>
  <c r="EL227" i="8"/>
  <c r="EM227" i="8"/>
  <c r="EK228" i="8"/>
  <c r="EL228" i="8"/>
  <c r="EM228" i="8"/>
  <c r="EK229" i="8"/>
  <c r="EL229" i="8"/>
  <c r="EM229" i="8"/>
  <c r="EK230" i="8"/>
  <c r="EL230" i="8"/>
  <c r="EM230" i="8"/>
  <c r="EK231" i="8"/>
  <c r="EL231" i="8"/>
  <c r="EM231" i="8"/>
  <c r="EK232" i="8"/>
  <c r="EL232" i="8"/>
  <c r="EM232" i="8"/>
  <c r="EK233" i="8"/>
  <c r="EL233" i="8"/>
  <c r="EM233" i="8"/>
  <c r="EK234" i="8"/>
  <c r="EL234" i="8"/>
  <c r="EM234" i="8"/>
  <c r="EK235" i="8"/>
  <c r="EL235" i="8"/>
  <c r="EM235" i="8"/>
  <c r="EK236" i="8"/>
  <c r="EL236" i="8"/>
  <c r="EM236" i="8"/>
  <c r="EK237" i="8"/>
  <c r="EL237" i="8"/>
  <c r="EM237" i="8"/>
  <c r="EK238" i="8"/>
  <c r="EL238" i="8"/>
  <c r="EM238" i="8"/>
  <c r="EK239" i="8"/>
  <c r="EL239" i="8"/>
  <c r="EM239" i="8"/>
  <c r="EK240" i="8"/>
  <c r="EL240" i="8"/>
  <c r="EM240" i="8"/>
  <c r="EK241" i="8"/>
  <c r="EL241" i="8"/>
  <c r="EM241" i="8"/>
  <c r="EK242" i="8"/>
  <c r="EL242" i="8"/>
  <c r="EM242" i="8"/>
  <c r="EK243" i="8"/>
  <c r="EL243" i="8"/>
  <c r="EM243" i="8"/>
  <c r="EK244" i="8"/>
  <c r="EL244" i="8"/>
  <c r="EM244" i="8"/>
  <c r="EK245" i="8"/>
  <c r="EL245" i="8"/>
  <c r="EM245" i="8"/>
  <c r="EK246" i="8"/>
  <c r="EL246" i="8"/>
  <c r="EM246" i="8"/>
  <c r="EK247" i="8"/>
  <c r="EL247" i="8"/>
  <c r="EM247" i="8"/>
  <c r="EK248" i="8"/>
  <c r="EL248" i="8"/>
  <c r="EM248" i="8"/>
  <c r="EK249" i="8"/>
  <c r="EL249" i="8"/>
  <c r="EM249" i="8"/>
  <c r="EK250" i="8"/>
  <c r="EL250" i="8"/>
  <c r="EM250" i="8"/>
  <c r="EK251" i="8"/>
  <c r="EL251" i="8"/>
  <c r="EM251" i="8"/>
  <c r="EK252" i="8"/>
  <c r="EL252" i="8"/>
  <c r="EM252" i="8"/>
  <c r="EK253" i="8"/>
  <c r="EL253" i="8"/>
  <c r="EM253" i="8"/>
  <c r="EK254" i="8"/>
  <c r="EL254" i="8"/>
  <c r="EM254" i="8"/>
  <c r="EK255" i="8"/>
  <c r="EL255" i="8"/>
  <c r="EM255" i="8"/>
  <c r="EK256" i="8"/>
  <c r="EL256" i="8"/>
  <c r="EM256" i="8"/>
  <c r="EK257" i="8"/>
  <c r="EL257" i="8"/>
  <c r="EM257" i="8"/>
  <c r="EK258" i="8"/>
  <c r="EL258" i="8"/>
  <c r="EM258" i="8"/>
  <c r="EK259" i="8"/>
  <c r="EL259" i="8"/>
  <c r="EM259" i="8"/>
  <c r="EK260" i="8"/>
  <c r="EL260" i="8"/>
  <c r="EM260" i="8"/>
  <c r="EK261" i="8"/>
  <c r="EL261" i="8"/>
  <c r="EM261" i="8"/>
  <c r="EK262" i="8"/>
  <c r="EL262" i="8"/>
  <c r="EM262" i="8"/>
  <c r="EK263" i="8"/>
  <c r="EL263" i="8"/>
  <c r="EM263" i="8"/>
  <c r="EK264" i="8"/>
  <c r="EL264" i="8"/>
  <c r="EM264" i="8"/>
  <c r="EK265" i="8"/>
  <c r="EL265" i="8"/>
  <c r="EM265" i="8"/>
  <c r="EK266" i="8"/>
  <c r="EL266" i="8"/>
  <c r="EM266" i="8"/>
  <c r="EK267" i="8"/>
  <c r="EL267" i="8"/>
  <c r="EM267" i="8"/>
  <c r="EK268" i="8"/>
  <c r="EL268" i="8"/>
  <c r="EM268" i="8"/>
  <c r="EK269" i="8"/>
  <c r="EL269" i="8"/>
  <c r="EM269" i="8"/>
  <c r="EK270" i="8"/>
  <c r="EL270" i="8"/>
  <c r="EM270" i="8"/>
  <c r="EK271" i="8"/>
  <c r="EL271" i="8"/>
  <c r="EM271" i="8"/>
  <c r="EK272" i="8"/>
  <c r="EL272" i="8"/>
  <c r="EM272" i="8"/>
  <c r="EK273" i="8"/>
  <c r="EL273" i="8"/>
  <c r="EM273" i="8"/>
  <c r="EK274" i="8"/>
  <c r="EL274" i="8"/>
  <c r="EM274" i="8"/>
  <c r="EK275" i="8"/>
  <c r="EL275" i="8"/>
  <c r="EM275" i="8"/>
  <c r="EK276" i="8"/>
  <c r="EL276" i="8"/>
  <c r="EM276" i="8"/>
  <c r="EK277" i="8"/>
  <c r="EL277" i="8"/>
  <c r="EM277" i="8"/>
  <c r="EK278" i="8"/>
  <c r="EL278" i="8"/>
  <c r="EM278" i="8"/>
  <c r="EK279" i="8"/>
  <c r="EL279" i="8"/>
  <c r="EM279" i="8"/>
  <c r="EK280" i="8"/>
  <c r="EL280" i="8"/>
  <c r="EM280" i="8"/>
  <c r="EK281" i="8"/>
  <c r="EL281" i="8"/>
  <c r="EM281" i="8"/>
  <c r="EK282" i="8"/>
  <c r="EL282" i="8"/>
  <c r="EM282" i="8"/>
  <c r="EK283" i="8"/>
  <c r="EL283" i="8"/>
  <c r="EM283" i="8"/>
  <c r="EK284" i="8"/>
  <c r="EL284" i="8"/>
  <c r="EM284" i="8"/>
  <c r="EK285" i="8"/>
  <c r="EL285" i="8"/>
  <c r="EM285" i="8"/>
  <c r="EK286" i="8"/>
  <c r="EL286" i="8"/>
  <c r="EM286" i="8"/>
  <c r="EK287" i="8"/>
  <c r="EL287" i="8"/>
  <c r="EM287" i="8"/>
  <c r="EK288" i="8"/>
  <c r="EL288" i="8"/>
  <c r="EM288" i="8"/>
  <c r="EK289" i="8"/>
  <c r="EL289" i="8"/>
  <c r="EM289" i="8"/>
  <c r="EK290" i="8"/>
  <c r="EL290" i="8"/>
  <c r="EM290" i="8"/>
  <c r="EK291" i="8"/>
  <c r="EL291" i="8"/>
  <c r="EM291" i="8"/>
  <c r="EK292" i="8"/>
  <c r="EL292" i="8"/>
  <c r="EM292" i="8"/>
  <c r="EK293" i="8"/>
  <c r="EL293" i="8"/>
  <c r="EM293" i="8"/>
  <c r="EK294" i="8"/>
  <c r="EL294" i="8"/>
  <c r="EM294" i="8"/>
  <c r="EK295" i="8"/>
  <c r="EL295" i="8"/>
  <c r="EM295" i="8"/>
  <c r="EK296" i="8"/>
  <c r="EL296" i="8"/>
  <c r="EM296" i="8"/>
  <c r="EK297" i="8"/>
  <c r="EL297" i="8"/>
  <c r="EM297" i="8"/>
  <c r="EK298" i="8"/>
  <c r="EL298" i="8"/>
  <c r="EM298" i="8"/>
  <c r="EK299" i="8"/>
  <c r="EL299" i="8"/>
  <c r="EM299" i="8"/>
  <c r="EK300" i="8"/>
  <c r="EL300" i="8"/>
  <c r="EM300" i="8"/>
  <c r="EK301" i="8"/>
  <c r="EL301" i="8"/>
  <c r="EM301" i="8"/>
  <c r="EK302" i="8"/>
  <c r="EL302" i="8"/>
  <c r="EM302" i="8"/>
  <c r="EK303" i="8"/>
  <c r="EL303" i="8"/>
  <c r="EM303" i="8"/>
  <c r="EK304" i="8"/>
  <c r="EL304" i="8"/>
  <c r="EM304" i="8"/>
  <c r="EK305" i="8"/>
  <c r="EL305" i="8"/>
  <c r="EM305" i="8"/>
  <c r="EK306" i="8"/>
  <c r="EL306" i="8"/>
  <c r="EM306" i="8"/>
  <c r="EK307" i="8"/>
  <c r="EL307" i="8"/>
  <c r="EM307" i="8"/>
  <c r="EK308" i="8"/>
  <c r="EL308" i="8"/>
  <c r="EM308" i="8"/>
  <c r="EK309" i="8"/>
  <c r="EL309" i="8"/>
  <c r="EM309" i="8"/>
  <c r="EK310" i="8"/>
  <c r="EL310" i="8"/>
  <c r="EM310" i="8"/>
  <c r="EK311" i="8"/>
  <c r="EL311" i="8"/>
  <c r="EM311" i="8"/>
  <c r="EK312" i="8"/>
  <c r="EL312" i="8"/>
  <c r="EM312" i="8"/>
  <c r="EK313" i="8"/>
  <c r="EL313" i="8"/>
  <c r="EM313" i="8"/>
  <c r="EK314" i="8"/>
  <c r="EL314" i="8"/>
  <c r="EM314" i="8"/>
  <c r="EK315" i="8"/>
  <c r="EL315" i="8"/>
  <c r="EM315" i="8"/>
  <c r="EK316" i="8"/>
  <c r="EL316" i="8"/>
  <c r="EM316" i="8"/>
  <c r="EK317" i="8"/>
  <c r="EL317" i="8"/>
  <c r="EM317" i="8"/>
  <c r="EK318" i="8"/>
  <c r="EL318" i="8"/>
  <c r="EM318" i="8"/>
  <c r="EK319" i="8"/>
  <c r="EL319" i="8"/>
  <c r="EM319" i="8"/>
  <c r="EK320" i="8"/>
  <c r="EL320" i="8"/>
  <c r="EM320" i="8"/>
  <c r="EK321" i="8"/>
  <c r="EL321" i="8"/>
  <c r="EM321" i="8"/>
  <c r="EK322" i="8"/>
  <c r="EL322" i="8"/>
  <c r="EM322" i="8"/>
  <c r="EK323" i="8"/>
  <c r="EL323" i="8"/>
  <c r="EM323" i="8"/>
  <c r="EK324" i="8"/>
  <c r="EL324" i="8"/>
  <c r="EM324" i="8"/>
  <c r="EK325" i="8"/>
  <c r="EL325" i="8"/>
  <c r="EM325" i="8"/>
  <c r="EK326" i="8"/>
  <c r="EL326" i="8"/>
  <c r="EM326" i="8"/>
  <c r="EK327" i="8"/>
  <c r="EL327" i="8"/>
  <c r="EM327" i="8"/>
  <c r="EK328" i="8"/>
  <c r="EL328" i="8"/>
  <c r="EM328" i="8"/>
  <c r="EK329" i="8"/>
  <c r="EL329" i="8"/>
  <c r="EM329" i="8"/>
  <c r="EK330" i="8"/>
  <c r="EL330" i="8"/>
  <c r="EM330" i="8"/>
  <c r="EK331" i="8"/>
  <c r="EL331" i="8"/>
  <c r="EM331" i="8"/>
  <c r="EK332" i="8"/>
  <c r="EL332" i="8"/>
  <c r="EM332" i="8"/>
  <c r="EM7" i="8"/>
  <c r="EL7" i="8"/>
  <c r="EK7" i="8"/>
  <c r="EH8" i="8"/>
  <c r="EI8" i="8"/>
  <c r="EJ8" i="8"/>
  <c r="EH9" i="8"/>
  <c r="EI9" i="8"/>
  <c r="EJ9" i="8"/>
  <c r="EH10" i="8"/>
  <c r="EI10" i="8"/>
  <c r="EJ10" i="8"/>
  <c r="EH11" i="8"/>
  <c r="EI11" i="8"/>
  <c r="EJ11" i="8"/>
  <c r="EH12" i="8"/>
  <c r="EI12" i="8"/>
  <c r="EJ12" i="8"/>
  <c r="EH13" i="8"/>
  <c r="EI13" i="8"/>
  <c r="EJ13" i="8"/>
  <c r="EH14" i="8"/>
  <c r="EI14" i="8"/>
  <c r="EJ14" i="8"/>
  <c r="EH15" i="8"/>
  <c r="EI15" i="8"/>
  <c r="EJ15" i="8"/>
  <c r="EH16" i="8"/>
  <c r="EI16" i="8"/>
  <c r="EJ16" i="8"/>
  <c r="EH17" i="8"/>
  <c r="EI17" i="8"/>
  <c r="EJ17" i="8"/>
  <c r="EH18" i="8"/>
  <c r="EI18" i="8"/>
  <c r="EJ18" i="8"/>
  <c r="EH19" i="8"/>
  <c r="EI19" i="8"/>
  <c r="EJ19" i="8"/>
  <c r="EH20" i="8"/>
  <c r="EI20" i="8"/>
  <c r="EJ20" i="8"/>
  <c r="EH21" i="8"/>
  <c r="EI21" i="8"/>
  <c r="EJ21" i="8"/>
  <c r="EH22" i="8"/>
  <c r="EI22" i="8"/>
  <c r="EJ22" i="8"/>
  <c r="EH23" i="8"/>
  <c r="EI23" i="8"/>
  <c r="EJ23" i="8"/>
  <c r="EH24" i="8"/>
  <c r="EI24" i="8"/>
  <c r="EJ24" i="8"/>
  <c r="EH25" i="8"/>
  <c r="EI25" i="8"/>
  <c r="EJ25" i="8"/>
  <c r="EH26" i="8"/>
  <c r="EI26" i="8"/>
  <c r="EJ26" i="8"/>
  <c r="EH27" i="8"/>
  <c r="EI27" i="8"/>
  <c r="EJ27" i="8"/>
  <c r="EH28" i="8"/>
  <c r="EI28" i="8"/>
  <c r="EJ28" i="8"/>
  <c r="EH29" i="8"/>
  <c r="EI29" i="8"/>
  <c r="EJ29" i="8"/>
  <c r="EH30" i="8"/>
  <c r="EI30" i="8"/>
  <c r="EJ30" i="8"/>
  <c r="EH31" i="8"/>
  <c r="EI31" i="8"/>
  <c r="EJ31" i="8"/>
  <c r="EH32" i="8"/>
  <c r="EI32" i="8"/>
  <c r="EJ32" i="8"/>
  <c r="EH33" i="8"/>
  <c r="EI33" i="8"/>
  <c r="EJ33" i="8"/>
  <c r="EH34" i="8"/>
  <c r="EI34" i="8"/>
  <c r="EJ34" i="8"/>
  <c r="EH35" i="8"/>
  <c r="EI35" i="8"/>
  <c r="EJ35" i="8"/>
  <c r="EH36" i="8"/>
  <c r="EI36" i="8"/>
  <c r="EJ36" i="8"/>
  <c r="EH37" i="8"/>
  <c r="EI37" i="8"/>
  <c r="EJ37" i="8"/>
  <c r="EH38" i="8"/>
  <c r="EI38" i="8"/>
  <c r="EJ38" i="8"/>
  <c r="EH39" i="8"/>
  <c r="EI39" i="8"/>
  <c r="EJ39" i="8"/>
  <c r="EH40" i="8"/>
  <c r="EI40" i="8"/>
  <c r="EJ40" i="8"/>
  <c r="EH41" i="8"/>
  <c r="EI41" i="8"/>
  <c r="EJ41" i="8"/>
  <c r="EH42" i="8"/>
  <c r="EI42" i="8"/>
  <c r="EJ42" i="8"/>
  <c r="EH43" i="8"/>
  <c r="EI43" i="8"/>
  <c r="EJ43" i="8"/>
  <c r="EH44" i="8"/>
  <c r="EI44" i="8"/>
  <c r="EJ44" i="8"/>
  <c r="EH45" i="8"/>
  <c r="EI45" i="8"/>
  <c r="EJ45" i="8"/>
  <c r="EH46" i="8"/>
  <c r="EI46" i="8"/>
  <c r="EJ46" i="8"/>
  <c r="EH47" i="8"/>
  <c r="EI47" i="8"/>
  <c r="EJ47" i="8"/>
  <c r="EH48" i="8"/>
  <c r="EI48" i="8"/>
  <c r="EJ48" i="8"/>
  <c r="EH49" i="8"/>
  <c r="EI49" i="8"/>
  <c r="EJ49" i="8"/>
  <c r="EH50" i="8"/>
  <c r="EI50" i="8"/>
  <c r="EJ50" i="8"/>
  <c r="EH51" i="8"/>
  <c r="EI51" i="8"/>
  <c r="EJ51" i="8"/>
  <c r="EH52" i="8"/>
  <c r="EI52" i="8"/>
  <c r="EJ52" i="8"/>
  <c r="EH53" i="8"/>
  <c r="EI53" i="8"/>
  <c r="EJ53" i="8"/>
  <c r="EH54" i="8"/>
  <c r="EI54" i="8"/>
  <c r="EJ54" i="8"/>
  <c r="EH55" i="8"/>
  <c r="EI55" i="8"/>
  <c r="EJ55" i="8"/>
  <c r="EH56" i="8"/>
  <c r="EI56" i="8"/>
  <c r="EJ56" i="8"/>
  <c r="EH57" i="8"/>
  <c r="EI57" i="8"/>
  <c r="EJ57" i="8"/>
  <c r="EH58" i="8"/>
  <c r="EI58" i="8"/>
  <c r="EJ58" i="8"/>
  <c r="EH59" i="8"/>
  <c r="EI59" i="8"/>
  <c r="EJ59" i="8"/>
  <c r="EH60" i="8"/>
  <c r="EI60" i="8"/>
  <c r="EJ60" i="8"/>
  <c r="EH61" i="8"/>
  <c r="EI61" i="8"/>
  <c r="EJ61" i="8"/>
  <c r="EH62" i="8"/>
  <c r="EI62" i="8"/>
  <c r="EJ62" i="8"/>
  <c r="EH63" i="8"/>
  <c r="EI63" i="8"/>
  <c r="EJ63" i="8"/>
  <c r="EH64" i="8"/>
  <c r="EI64" i="8"/>
  <c r="EJ64" i="8"/>
  <c r="EH65" i="8"/>
  <c r="EI65" i="8"/>
  <c r="EJ65" i="8"/>
  <c r="EH66" i="8"/>
  <c r="EI66" i="8"/>
  <c r="EJ66" i="8"/>
  <c r="EH67" i="8"/>
  <c r="EI67" i="8"/>
  <c r="EJ67" i="8"/>
  <c r="EH68" i="8"/>
  <c r="EI68" i="8"/>
  <c r="EJ68" i="8"/>
  <c r="EH69" i="8"/>
  <c r="EI69" i="8"/>
  <c r="EJ69" i="8"/>
  <c r="EH70" i="8"/>
  <c r="EI70" i="8"/>
  <c r="EJ70" i="8"/>
  <c r="EH71" i="8"/>
  <c r="EI71" i="8"/>
  <c r="EJ71" i="8"/>
  <c r="EH72" i="8"/>
  <c r="EI72" i="8"/>
  <c r="EJ72" i="8"/>
  <c r="EH73" i="8"/>
  <c r="EI73" i="8"/>
  <c r="EJ73" i="8"/>
  <c r="EH74" i="8"/>
  <c r="EI74" i="8"/>
  <c r="EJ74" i="8"/>
  <c r="EH75" i="8"/>
  <c r="EI75" i="8"/>
  <c r="EJ75" i="8"/>
  <c r="EH76" i="8"/>
  <c r="EI76" i="8"/>
  <c r="EJ76" i="8"/>
  <c r="EH77" i="8"/>
  <c r="EI77" i="8"/>
  <c r="EJ77" i="8"/>
  <c r="EH78" i="8"/>
  <c r="EI78" i="8"/>
  <c r="EJ78" i="8"/>
  <c r="EH79" i="8"/>
  <c r="EI79" i="8"/>
  <c r="EJ79" i="8"/>
  <c r="EH80" i="8"/>
  <c r="EI80" i="8"/>
  <c r="EJ80" i="8"/>
  <c r="EH81" i="8"/>
  <c r="EI81" i="8"/>
  <c r="EJ81" i="8"/>
  <c r="EH82" i="8"/>
  <c r="EI82" i="8"/>
  <c r="EJ82" i="8"/>
  <c r="EH83" i="8"/>
  <c r="EI83" i="8"/>
  <c r="EJ83" i="8"/>
  <c r="EH84" i="8"/>
  <c r="EI84" i="8"/>
  <c r="EJ84" i="8"/>
  <c r="EH85" i="8"/>
  <c r="EI85" i="8"/>
  <c r="EJ85" i="8"/>
  <c r="EH86" i="8"/>
  <c r="EI86" i="8"/>
  <c r="EJ86" i="8"/>
  <c r="EH87" i="8"/>
  <c r="EI87" i="8"/>
  <c r="EJ87" i="8"/>
  <c r="EH88" i="8"/>
  <c r="EI88" i="8"/>
  <c r="EJ88" i="8"/>
  <c r="EH89" i="8"/>
  <c r="EI89" i="8"/>
  <c r="EJ89" i="8"/>
  <c r="EH90" i="8"/>
  <c r="EI90" i="8"/>
  <c r="EJ90" i="8"/>
  <c r="EH91" i="8"/>
  <c r="EI91" i="8"/>
  <c r="EJ91" i="8"/>
  <c r="EH92" i="8"/>
  <c r="EI92" i="8"/>
  <c r="EJ92" i="8"/>
  <c r="EH93" i="8"/>
  <c r="EI93" i="8"/>
  <c r="EJ93" i="8"/>
  <c r="EH94" i="8"/>
  <c r="EI94" i="8"/>
  <c r="EJ94" i="8"/>
  <c r="EH95" i="8"/>
  <c r="EI95" i="8"/>
  <c r="EJ95" i="8"/>
  <c r="EH96" i="8"/>
  <c r="EI96" i="8"/>
  <c r="EJ96" i="8"/>
  <c r="EH97" i="8"/>
  <c r="EI97" i="8"/>
  <c r="EJ97" i="8"/>
  <c r="EH98" i="8"/>
  <c r="EI98" i="8"/>
  <c r="EJ98" i="8"/>
  <c r="EH99" i="8"/>
  <c r="EI99" i="8"/>
  <c r="EJ99" i="8"/>
  <c r="EH100" i="8"/>
  <c r="EI100" i="8"/>
  <c r="EJ100" i="8"/>
  <c r="EH101" i="8"/>
  <c r="EI101" i="8"/>
  <c r="EJ101" i="8"/>
  <c r="EH102" i="8"/>
  <c r="EI102" i="8"/>
  <c r="EJ102" i="8"/>
  <c r="EH103" i="8"/>
  <c r="EI103" i="8"/>
  <c r="EJ103" i="8"/>
  <c r="EH104" i="8"/>
  <c r="EI104" i="8"/>
  <c r="EJ104" i="8"/>
  <c r="EH105" i="8"/>
  <c r="EI105" i="8"/>
  <c r="EJ105" i="8"/>
  <c r="EH106" i="8"/>
  <c r="EI106" i="8"/>
  <c r="EJ106" i="8"/>
  <c r="EH107" i="8"/>
  <c r="EI107" i="8"/>
  <c r="EJ107" i="8"/>
  <c r="EH108" i="8"/>
  <c r="EI108" i="8"/>
  <c r="EJ108" i="8"/>
  <c r="EH109" i="8"/>
  <c r="EI109" i="8"/>
  <c r="EJ109" i="8"/>
  <c r="EH110" i="8"/>
  <c r="EI110" i="8"/>
  <c r="EJ110" i="8"/>
  <c r="EH111" i="8"/>
  <c r="EI111" i="8"/>
  <c r="EJ111" i="8"/>
  <c r="EH112" i="8"/>
  <c r="EI112" i="8"/>
  <c r="EJ112" i="8"/>
  <c r="EH113" i="8"/>
  <c r="EI113" i="8"/>
  <c r="EJ113" i="8"/>
  <c r="EH114" i="8"/>
  <c r="EI114" i="8"/>
  <c r="EJ114" i="8"/>
  <c r="EH115" i="8"/>
  <c r="EI115" i="8"/>
  <c r="EJ115" i="8"/>
  <c r="EH116" i="8"/>
  <c r="EI116" i="8"/>
  <c r="EJ116" i="8"/>
  <c r="EH117" i="8"/>
  <c r="EI117" i="8"/>
  <c r="EJ117" i="8"/>
  <c r="EH118" i="8"/>
  <c r="EI118" i="8"/>
  <c r="EJ118" i="8"/>
  <c r="EH119" i="8"/>
  <c r="EI119" i="8"/>
  <c r="EJ119" i="8"/>
  <c r="EH120" i="8"/>
  <c r="EI120" i="8"/>
  <c r="EJ120" i="8"/>
  <c r="EH121" i="8"/>
  <c r="EI121" i="8"/>
  <c r="EJ121" i="8"/>
  <c r="EH122" i="8"/>
  <c r="EI122" i="8"/>
  <c r="EJ122" i="8"/>
  <c r="EH123" i="8"/>
  <c r="EI123" i="8"/>
  <c r="EJ123" i="8"/>
  <c r="EH124" i="8"/>
  <c r="EI124" i="8"/>
  <c r="EJ124" i="8"/>
  <c r="EH125" i="8"/>
  <c r="EI125" i="8"/>
  <c r="EJ125" i="8"/>
  <c r="EH126" i="8"/>
  <c r="EI126" i="8"/>
  <c r="EJ126" i="8"/>
  <c r="EH127" i="8"/>
  <c r="EI127" i="8"/>
  <c r="EJ127" i="8"/>
  <c r="EH128" i="8"/>
  <c r="EI128" i="8"/>
  <c r="EJ128" i="8"/>
  <c r="EH129" i="8"/>
  <c r="EI129" i="8"/>
  <c r="EJ129" i="8"/>
  <c r="EH130" i="8"/>
  <c r="EI130" i="8"/>
  <c r="EJ130" i="8"/>
  <c r="EH131" i="8"/>
  <c r="EI131" i="8"/>
  <c r="EJ131" i="8"/>
  <c r="EH132" i="8"/>
  <c r="EI132" i="8"/>
  <c r="EJ132" i="8"/>
  <c r="EH133" i="8"/>
  <c r="EI133" i="8"/>
  <c r="EJ133" i="8"/>
  <c r="EH134" i="8"/>
  <c r="EI134" i="8"/>
  <c r="EJ134" i="8"/>
  <c r="EH135" i="8"/>
  <c r="EI135" i="8"/>
  <c r="EJ135" i="8"/>
  <c r="EH136" i="8"/>
  <c r="EI136" i="8"/>
  <c r="EJ136" i="8"/>
  <c r="EH137" i="8"/>
  <c r="EI137" i="8"/>
  <c r="EJ137" i="8"/>
  <c r="EH138" i="8"/>
  <c r="EI138" i="8"/>
  <c r="EJ138" i="8"/>
  <c r="EH139" i="8"/>
  <c r="EI139" i="8"/>
  <c r="EJ139" i="8"/>
  <c r="EH140" i="8"/>
  <c r="EI140" i="8"/>
  <c r="EJ140" i="8"/>
  <c r="EH141" i="8"/>
  <c r="EI141" i="8"/>
  <c r="EJ141" i="8"/>
  <c r="EH142" i="8"/>
  <c r="EI142" i="8"/>
  <c r="EJ142" i="8"/>
  <c r="EH143" i="8"/>
  <c r="EI143" i="8"/>
  <c r="EJ143" i="8"/>
  <c r="EH144" i="8"/>
  <c r="EI144" i="8"/>
  <c r="EJ144" i="8"/>
  <c r="EH145" i="8"/>
  <c r="EI145" i="8"/>
  <c r="EJ145" i="8"/>
  <c r="EH146" i="8"/>
  <c r="EI146" i="8"/>
  <c r="EJ146" i="8"/>
  <c r="EH147" i="8"/>
  <c r="EI147" i="8"/>
  <c r="EJ147" i="8"/>
  <c r="EH148" i="8"/>
  <c r="EI148" i="8"/>
  <c r="EJ148" i="8"/>
  <c r="EH149" i="8"/>
  <c r="EI149" i="8"/>
  <c r="EJ149" i="8"/>
  <c r="EH150" i="8"/>
  <c r="EI150" i="8"/>
  <c r="EJ150" i="8"/>
  <c r="EH151" i="8"/>
  <c r="EI151" i="8"/>
  <c r="EJ151" i="8"/>
  <c r="EH152" i="8"/>
  <c r="EI152" i="8"/>
  <c r="EJ152" i="8"/>
  <c r="EH153" i="8"/>
  <c r="EI153" i="8"/>
  <c r="EJ153" i="8"/>
  <c r="EH154" i="8"/>
  <c r="EI154" i="8"/>
  <c r="EJ154" i="8"/>
  <c r="EH155" i="8"/>
  <c r="EI155" i="8"/>
  <c r="EJ155" i="8"/>
  <c r="EH156" i="8"/>
  <c r="EI156" i="8"/>
  <c r="EJ156" i="8"/>
  <c r="EH157" i="8"/>
  <c r="EI157" i="8"/>
  <c r="EJ157" i="8"/>
  <c r="EH158" i="8"/>
  <c r="EI158" i="8"/>
  <c r="EJ158" i="8"/>
  <c r="EH159" i="8"/>
  <c r="EI159" i="8"/>
  <c r="EJ159" i="8"/>
  <c r="EH160" i="8"/>
  <c r="EI160" i="8"/>
  <c r="EJ160" i="8"/>
  <c r="EH161" i="8"/>
  <c r="EI161" i="8"/>
  <c r="EJ161" i="8"/>
  <c r="EH162" i="8"/>
  <c r="EI162" i="8"/>
  <c r="EJ162" i="8"/>
  <c r="EH163" i="8"/>
  <c r="EI163" i="8"/>
  <c r="EJ163" i="8"/>
  <c r="EH164" i="8"/>
  <c r="EI164" i="8"/>
  <c r="EJ164" i="8"/>
  <c r="EH165" i="8"/>
  <c r="EI165" i="8"/>
  <c r="EJ165" i="8"/>
  <c r="EH166" i="8"/>
  <c r="EI166" i="8"/>
  <c r="EJ166" i="8"/>
  <c r="EH167" i="8"/>
  <c r="EI167" i="8"/>
  <c r="EJ167" i="8"/>
  <c r="EH168" i="8"/>
  <c r="EI168" i="8"/>
  <c r="EJ168" i="8"/>
  <c r="EH169" i="8"/>
  <c r="EI169" i="8"/>
  <c r="EJ169" i="8"/>
  <c r="EH170" i="8"/>
  <c r="EI170" i="8"/>
  <c r="EJ170" i="8"/>
  <c r="EH171" i="8"/>
  <c r="EI171" i="8"/>
  <c r="EJ171" i="8"/>
  <c r="EH172" i="8"/>
  <c r="EI172" i="8"/>
  <c r="EJ172" i="8"/>
  <c r="EH173" i="8"/>
  <c r="EI173" i="8"/>
  <c r="EJ173" i="8"/>
  <c r="EH174" i="8"/>
  <c r="EI174" i="8"/>
  <c r="EJ174" i="8"/>
  <c r="EH175" i="8"/>
  <c r="EI175" i="8"/>
  <c r="EJ175" i="8"/>
  <c r="EH176" i="8"/>
  <c r="EI176" i="8"/>
  <c r="EJ176" i="8"/>
  <c r="EH177" i="8"/>
  <c r="EI177" i="8"/>
  <c r="EJ177" i="8"/>
  <c r="EH178" i="8"/>
  <c r="EI178" i="8"/>
  <c r="EJ178" i="8"/>
  <c r="EH179" i="8"/>
  <c r="EI179" i="8"/>
  <c r="EJ179" i="8"/>
  <c r="EH180" i="8"/>
  <c r="EI180" i="8"/>
  <c r="EJ180" i="8"/>
  <c r="EH181" i="8"/>
  <c r="EI181" i="8"/>
  <c r="EJ181" i="8"/>
  <c r="EH182" i="8"/>
  <c r="EI182" i="8"/>
  <c r="EJ182" i="8"/>
  <c r="EH183" i="8"/>
  <c r="EI183" i="8"/>
  <c r="EJ183" i="8"/>
  <c r="EH184" i="8"/>
  <c r="EI184" i="8"/>
  <c r="EJ184" i="8"/>
  <c r="EH185" i="8"/>
  <c r="EI185" i="8"/>
  <c r="EJ185" i="8"/>
  <c r="EH186" i="8"/>
  <c r="EI186" i="8"/>
  <c r="EJ186" i="8"/>
  <c r="EH187" i="8"/>
  <c r="EI187" i="8"/>
  <c r="EJ187" i="8"/>
  <c r="EH188" i="8"/>
  <c r="EI188" i="8"/>
  <c r="EJ188" i="8"/>
  <c r="EH189" i="8"/>
  <c r="EI189" i="8"/>
  <c r="EJ189" i="8"/>
  <c r="EH190" i="8"/>
  <c r="EI190" i="8"/>
  <c r="EJ190" i="8"/>
  <c r="EH191" i="8"/>
  <c r="EI191" i="8"/>
  <c r="EJ191" i="8"/>
  <c r="EH192" i="8"/>
  <c r="EI192" i="8"/>
  <c r="EJ192" i="8"/>
  <c r="EH193" i="8"/>
  <c r="EI193" i="8"/>
  <c r="EJ193" i="8"/>
  <c r="EH194" i="8"/>
  <c r="EI194" i="8"/>
  <c r="EJ194" i="8"/>
  <c r="EH195" i="8"/>
  <c r="EI195" i="8"/>
  <c r="EJ195" i="8"/>
  <c r="EH196" i="8"/>
  <c r="EI196" i="8"/>
  <c r="EJ196" i="8"/>
  <c r="EH197" i="8"/>
  <c r="EI197" i="8"/>
  <c r="EJ197" i="8"/>
  <c r="EH198" i="8"/>
  <c r="EI198" i="8"/>
  <c r="EJ198" i="8"/>
  <c r="EH199" i="8"/>
  <c r="EI199" i="8"/>
  <c r="EJ199" i="8"/>
  <c r="EH200" i="8"/>
  <c r="EI200" i="8"/>
  <c r="EJ200" i="8"/>
  <c r="EH201" i="8"/>
  <c r="EI201" i="8"/>
  <c r="EJ201" i="8"/>
  <c r="EH202" i="8"/>
  <c r="EI202" i="8"/>
  <c r="EJ202" i="8"/>
  <c r="EH203" i="8"/>
  <c r="EI203" i="8"/>
  <c r="EJ203" i="8"/>
  <c r="EH204" i="8"/>
  <c r="EI204" i="8"/>
  <c r="EJ204" i="8"/>
  <c r="EH205" i="8"/>
  <c r="EI205" i="8"/>
  <c r="EJ205" i="8"/>
  <c r="EH206" i="8"/>
  <c r="EI206" i="8"/>
  <c r="EJ206" i="8"/>
  <c r="EH207" i="8"/>
  <c r="EI207" i="8"/>
  <c r="EJ207" i="8"/>
  <c r="EH208" i="8"/>
  <c r="EI208" i="8"/>
  <c r="EJ208" i="8"/>
  <c r="EH209" i="8"/>
  <c r="EI209" i="8"/>
  <c r="EJ209" i="8"/>
  <c r="EH210" i="8"/>
  <c r="EI210" i="8"/>
  <c r="EJ210" i="8"/>
  <c r="EH211" i="8"/>
  <c r="EI211" i="8"/>
  <c r="EJ211" i="8"/>
  <c r="EH212" i="8"/>
  <c r="EI212" i="8"/>
  <c r="EJ212" i="8"/>
  <c r="EH213" i="8"/>
  <c r="EI213" i="8"/>
  <c r="EJ213" i="8"/>
  <c r="EH214" i="8"/>
  <c r="EI214" i="8"/>
  <c r="EJ214" i="8"/>
  <c r="EH215" i="8"/>
  <c r="EI215" i="8"/>
  <c r="EJ215" i="8"/>
  <c r="EH216" i="8"/>
  <c r="EI216" i="8"/>
  <c r="EJ216" i="8"/>
  <c r="EH217" i="8"/>
  <c r="EI217" i="8"/>
  <c r="EJ217" i="8"/>
  <c r="EH218" i="8"/>
  <c r="EI218" i="8"/>
  <c r="EJ218" i="8"/>
  <c r="EH219" i="8"/>
  <c r="EI219" i="8"/>
  <c r="EJ219" i="8"/>
  <c r="EH220" i="8"/>
  <c r="EI220" i="8"/>
  <c r="EJ220" i="8"/>
  <c r="EH221" i="8"/>
  <c r="EI221" i="8"/>
  <c r="EJ221" i="8"/>
  <c r="EH222" i="8"/>
  <c r="EI222" i="8"/>
  <c r="EJ222" i="8"/>
  <c r="EH223" i="8"/>
  <c r="EI223" i="8"/>
  <c r="EJ223" i="8"/>
  <c r="EH224" i="8"/>
  <c r="EI224" i="8"/>
  <c r="EJ224" i="8"/>
  <c r="EH225" i="8"/>
  <c r="EI225" i="8"/>
  <c r="EJ225" i="8"/>
  <c r="EH226" i="8"/>
  <c r="EI226" i="8"/>
  <c r="EJ226" i="8"/>
  <c r="EH227" i="8"/>
  <c r="EI227" i="8"/>
  <c r="EJ227" i="8"/>
  <c r="EH228" i="8"/>
  <c r="EI228" i="8"/>
  <c r="EJ228" i="8"/>
  <c r="EH229" i="8"/>
  <c r="EI229" i="8"/>
  <c r="EJ229" i="8"/>
  <c r="EH230" i="8"/>
  <c r="EI230" i="8"/>
  <c r="EJ230" i="8"/>
  <c r="EH231" i="8"/>
  <c r="EI231" i="8"/>
  <c r="EJ231" i="8"/>
  <c r="EH232" i="8"/>
  <c r="EI232" i="8"/>
  <c r="EJ232" i="8"/>
  <c r="EH233" i="8"/>
  <c r="EI233" i="8"/>
  <c r="EJ233" i="8"/>
  <c r="EH234" i="8"/>
  <c r="EI234" i="8"/>
  <c r="EJ234" i="8"/>
  <c r="EH235" i="8"/>
  <c r="EI235" i="8"/>
  <c r="EJ235" i="8"/>
  <c r="EH236" i="8"/>
  <c r="EI236" i="8"/>
  <c r="EJ236" i="8"/>
  <c r="EH237" i="8"/>
  <c r="EI237" i="8"/>
  <c r="EJ237" i="8"/>
  <c r="EH238" i="8"/>
  <c r="EI238" i="8"/>
  <c r="EJ238" i="8"/>
  <c r="EH239" i="8"/>
  <c r="EI239" i="8"/>
  <c r="EJ239" i="8"/>
  <c r="EH240" i="8"/>
  <c r="EI240" i="8"/>
  <c r="EJ240" i="8"/>
  <c r="EH241" i="8"/>
  <c r="EI241" i="8"/>
  <c r="EJ241" i="8"/>
  <c r="EH242" i="8"/>
  <c r="EI242" i="8"/>
  <c r="EJ242" i="8"/>
  <c r="EH243" i="8"/>
  <c r="EI243" i="8"/>
  <c r="EJ243" i="8"/>
  <c r="EH244" i="8"/>
  <c r="EI244" i="8"/>
  <c r="EJ244" i="8"/>
  <c r="EH245" i="8"/>
  <c r="EI245" i="8"/>
  <c r="EJ245" i="8"/>
  <c r="EH246" i="8"/>
  <c r="EI246" i="8"/>
  <c r="EJ246" i="8"/>
  <c r="EH247" i="8"/>
  <c r="EI247" i="8"/>
  <c r="EJ247" i="8"/>
  <c r="EH248" i="8"/>
  <c r="EI248" i="8"/>
  <c r="EJ248" i="8"/>
  <c r="EH249" i="8"/>
  <c r="EI249" i="8"/>
  <c r="EJ249" i="8"/>
  <c r="EH250" i="8"/>
  <c r="EI250" i="8"/>
  <c r="EJ250" i="8"/>
  <c r="EH251" i="8"/>
  <c r="EI251" i="8"/>
  <c r="EJ251" i="8"/>
  <c r="EH252" i="8"/>
  <c r="EI252" i="8"/>
  <c r="EJ252" i="8"/>
  <c r="EH253" i="8"/>
  <c r="EI253" i="8"/>
  <c r="EJ253" i="8"/>
  <c r="EH254" i="8"/>
  <c r="EI254" i="8"/>
  <c r="EJ254" i="8"/>
  <c r="EH255" i="8"/>
  <c r="EI255" i="8"/>
  <c r="EJ255" i="8"/>
  <c r="EH256" i="8"/>
  <c r="EI256" i="8"/>
  <c r="EJ256" i="8"/>
  <c r="EH257" i="8"/>
  <c r="EI257" i="8"/>
  <c r="EJ257" i="8"/>
  <c r="EH258" i="8"/>
  <c r="EI258" i="8"/>
  <c r="EJ258" i="8"/>
  <c r="EH259" i="8"/>
  <c r="EI259" i="8"/>
  <c r="EJ259" i="8"/>
  <c r="EH260" i="8"/>
  <c r="EI260" i="8"/>
  <c r="EJ260" i="8"/>
  <c r="EH261" i="8"/>
  <c r="EI261" i="8"/>
  <c r="EJ261" i="8"/>
  <c r="EH262" i="8"/>
  <c r="EI262" i="8"/>
  <c r="EJ262" i="8"/>
  <c r="EH263" i="8"/>
  <c r="EI263" i="8"/>
  <c r="EJ263" i="8"/>
  <c r="EH264" i="8"/>
  <c r="EI264" i="8"/>
  <c r="EJ264" i="8"/>
  <c r="EH265" i="8"/>
  <c r="EI265" i="8"/>
  <c r="EJ265" i="8"/>
  <c r="EH266" i="8"/>
  <c r="EI266" i="8"/>
  <c r="EJ266" i="8"/>
  <c r="EH267" i="8"/>
  <c r="EI267" i="8"/>
  <c r="EJ267" i="8"/>
  <c r="EH268" i="8"/>
  <c r="EI268" i="8"/>
  <c r="EJ268" i="8"/>
  <c r="EH269" i="8"/>
  <c r="EI269" i="8"/>
  <c r="EJ269" i="8"/>
  <c r="EH270" i="8"/>
  <c r="EI270" i="8"/>
  <c r="EJ270" i="8"/>
  <c r="EH271" i="8"/>
  <c r="EI271" i="8"/>
  <c r="EJ271" i="8"/>
  <c r="EH272" i="8"/>
  <c r="EI272" i="8"/>
  <c r="EJ272" i="8"/>
  <c r="EH273" i="8"/>
  <c r="EI273" i="8"/>
  <c r="EJ273" i="8"/>
  <c r="EH274" i="8"/>
  <c r="EI274" i="8"/>
  <c r="EJ274" i="8"/>
  <c r="EH275" i="8"/>
  <c r="EI275" i="8"/>
  <c r="EJ275" i="8"/>
  <c r="EH276" i="8"/>
  <c r="EI276" i="8"/>
  <c r="EJ276" i="8"/>
  <c r="EH277" i="8"/>
  <c r="EI277" i="8"/>
  <c r="EJ277" i="8"/>
  <c r="EH278" i="8"/>
  <c r="EI278" i="8"/>
  <c r="EJ278" i="8"/>
  <c r="EH279" i="8"/>
  <c r="EI279" i="8"/>
  <c r="EJ279" i="8"/>
  <c r="EH280" i="8"/>
  <c r="EI280" i="8"/>
  <c r="EJ280" i="8"/>
  <c r="EH281" i="8"/>
  <c r="EI281" i="8"/>
  <c r="EJ281" i="8"/>
  <c r="EH282" i="8"/>
  <c r="EI282" i="8"/>
  <c r="EJ282" i="8"/>
  <c r="EH283" i="8"/>
  <c r="EI283" i="8"/>
  <c r="EJ283" i="8"/>
  <c r="EH284" i="8"/>
  <c r="EI284" i="8"/>
  <c r="EJ284" i="8"/>
  <c r="EH285" i="8"/>
  <c r="EI285" i="8"/>
  <c r="EJ285" i="8"/>
  <c r="EH286" i="8"/>
  <c r="EI286" i="8"/>
  <c r="EJ286" i="8"/>
  <c r="EH287" i="8"/>
  <c r="EI287" i="8"/>
  <c r="EJ287" i="8"/>
  <c r="EH288" i="8"/>
  <c r="EI288" i="8"/>
  <c r="EJ288" i="8"/>
  <c r="EH289" i="8"/>
  <c r="EI289" i="8"/>
  <c r="EJ289" i="8"/>
  <c r="EH290" i="8"/>
  <c r="EI290" i="8"/>
  <c r="EJ290" i="8"/>
  <c r="EH291" i="8"/>
  <c r="EI291" i="8"/>
  <c r="EJ291" i="8"/>
  <c r="EH292" i="8"/>
  <c r="EI292" i="8"/>
  <c r="EJ292" i="8"/>
  <c r="EH293" i="8"/>
  <c r="EI293" i="8"/>
  <c r="EJ293" i="8"/>
  <c r="EH294" i="8"/>
  <c r="EI294" i="8"/>
  <c r="EJ294" i="8"/>
  <c r="EH295" i="8"/>
  <c r="EI295" i="8"/>
  <c r="EJ295" i="8"/>
  <c r="EH296" i="8"/>
  <c r="EI296" i="8"/>
  <c r="EJ296" i="8"/>
  <c r="EH297" i="8"/>
  <c r="EI297" i="8"/>
  <c r="EJ297" i="8"/>
  <c r="EH298" i="8"/>
  <c r="EI298" i="8"/>
  <c r="EJ298" i="8"/>
  <c r="EH299" i="8"/>
  <c r="EI299" i="8"/>
  <c r="EJ299" i="8"/>
  <c r="EH300" i="8"/>
  <c r="EI300" i="8"/>
  <c r="EJ300" i="8"/>
  <c r="EH301" i="8"/>
  <c r="EI301" i="8"/>
  <c r="EJ301" i="8"/>
  <c r="EH302" i="8"/>
  <c r="EI302" i="8"/>
  <c r="EJ302" i="8"/>
  <c r="EH303" i="8"/>
  <c r="EI303" i="8"/>
  <c r="EJ303" i="8"/>
  <c r="EH304" i="8"/>
  <c r="EI304" i="8"/>
  <c r="EJ304" i="8"/>
  <c r="EH305" i="8"/>
  <c r="EI305" i="8"/>
  <c r="EJ305" i="8"/>
  <c r="EH306" i="8"/>
  <c r="EI306" i="8"/>
  <c r="EJ306" i="8"/>
  <c r="EH307" i="8"/>
  <c r="EI307" i="8"/>
  <c r="EJ307" i="8"/>
  <c r="EH308" i="8"/>
  <c r="EI308" i="8"/>
  <c r="EJ308" i="8"/>
  <c r="EH309" i="8"/>
  <c r="EI309" i="8"/>
  <c r="EJ309" i="8"/>
  <c r="EH310" i="8"/>
  <c r="EI310" i="8"/>
  <c r="EJ310" i="8"/>
  <c r="EH311" i="8"/>
  <c r="EI311" i="8"/>
  <c r="EJ311" i="8"/>
  <c r="EH312" i="8"/>
  <c r="EI312" i="8"/>
  <c r="EJ312" i="8"/>
  <c r="EH313" i="8"/>
  <c r="EI313" i="8"/>
  <c r="EJ313" i="8"/>
  <c r="EH314" i="8"/>
  <c r="EI314" i="8"/>
  <c r="EJ314" i="8"/>
  <c r="EH315" i="8"/>
  <c r="EI315" i="8"/>
  <c r="EJ315" i="8"/>
  <c r="EH316" i="8"/>
  <c r="EI316" i="8"/>
  <c r="EJ316" i="8"/>
  <c r="EH317" i="8"/>
  <c r="EI317" i="8"/>
  <c r="EJ317" i="8"/>
  <c r="EH318" i="8"/>
  <c r="EI318" i="8"/>
  <c r="EJ318" i="8"/>
  <c r="EH319" i="8"/>
  <c r="EI319" i="8"/>
  <c r="EJ319" i="8"/>
  <c r="EH320" i="8"/>
  <c r="EI320" i="8"/>
  <c r="EJ320" i="8"/>
  <c r="EH321" i="8"/>
  <c r="EI321" i="8"/>
  <c r="EJ321" i="8"/>
  <c r="EH322" i="8"/>
  <c r="EI322" i="8"/>
  <c r="EJ322" i="8"/>
  <c r="EH323" i="8"/>
  <c r="EI323" i="8"/>
  <c r="EJ323" i="8"/>
  <c r="EH324" i="8"/>
  <c r="EI324" i="8"/>
  <c r="EJ324" i="8"/>
  <c r="EH325" i="8"/>
  <c r="EI325" i="8"/>
  <c r="EJ325" i="8"/>
  <c r="EH326" i="8"/>
  <c r="EI326" i="8"/>
  <c r="EJ326" i="8"/>
  <c r="EH327" i="8"/>
  <c r="EI327" i="8"/>
  <c r="EJ327" i="8"/>
  <c r="EH328" i="8"/>
  <c r="EI328" i="8"/>
  <c r="EJ328" i="8"/>
  <c r="EH329" i="8"/>
  <c r="EI329" i="8"/>
  <c r="EJ329" i="8"/>
  <c r="EH330" i="8"/>
  <c r="EI330" i="8"/>
  <c r="EJ330" i="8"/>
  <c r="EH331" i="8"/>
  <c r="EI331" i="8"/>
  <c r="EJ331" i="8"/>
  <c r="EH332" i="8"/>
  <c r="EI332" i="8"/>
  <c r="EJ332" i="8"/>
  <c r="EJ7" i="8"/>
  <c r="EI7" i="8"/>
  <c r="EH7" i="8"/>
  <c r="EE8" i="8"/>
  <c r="EF8" i="8"/>
  <c r="EG8" i="8"/>
  <c r="EE9" i="8"/>
  <c r="EF9" i="8"/>
  <c r="EG9" i="8"/>
  <c r="EE10" i="8"/>
  <c r="EF10" i="8"/>
  <c r="EG10" i="8"/>
  <c r="EE11" i="8"/>
  <c r="EF11" i="8"/>
  <c r="EG11" i="8"/>
  <c r="EE12" i="8"/>
  <c r="EF12" i="8"/>
  <c r="EG12" i="8"/>
  <c r="EE13" i="8"/>
  <c r="EF13" i="8"/>
  <c r="EG13" i="8"/>
  <c r="EE14" i="8"/>
  <c r="EF14" i="8"/>
  <c r="EG14" i="8"/>
  <c r="EE15" i="8"/>
  <c r="EF15" i="8"/>
  <c r="EG15" i="8"/>
  <c r="EE16" i="8"/>
  <c r="EF16" i="8"/>
  <c r="EG16" i="8"/>
  <c r="EE17" i="8"/>
  <c r="EF17" i="8"/>
  <c r="EG17" i="8"/>
  <c r="EE18" i="8"/>
  <c r="EF18" i="8"/>
  <c r="EG18" i="8"/>
  <c r="EE19" i="8"/>
  <c r="EF19" i="8"/>
  <c r="EG19" i="8"/>
  <c r="EE20" i="8"/>
  <c r="EF20" i="8"/>
  <c r="EG20" i="8"/>
  <c r="EE21" i="8"/>
  <c r="EF21" i="8"/>
  <c r="EG21" i="8"/>
  <c r="EE22" i="8"/>
  <c r="EF22" i="8"/>
  <c r="EG22" i="8"/>
  <c r="EE23" i="8"/>
  <c r="EF23" i="8"/>
  <c r="EG23" i="8"/>
  <c r="EE24" i="8"/>
  <c r="EF24" i="8"/>
  <c r="EG24" i="8"/>
  <c r="EE25" i="8"/>
  <c r="EF25" i="8"/>
  <c r="EG25" i="8"/>
  <c r="EE26" i="8"/>
  <c r="EF26" i="8"/>
  <c r="EG26" i="8"/>
  <c r="EE27" i="8"/>
  <c r="EF27" i="8"/>
  <c r="EG27" i="8"/>
  <c r="EE28" i="8"/>
  <c r="EF28" i="8"/>
  <c r="EG28" i="8"/>
  <c r="EE29" i="8"/>
  <c r="EF29" i="8"/>
  <c r="EG29" i="8"/>
  <c r="EE30" i="8"/>
  <c r="EF30" i="8"/>
  <c r="EG30" i="8"/>
  <c r="EE31" i="8"/>
  <c r="EF31" i="8"/>
  <c r="EG31" i="8"/>
  <c r="EE32" i="8"/>
  <c r="EF32" i="8"/>
  <c r="EG32" i="8"/>
  <c r="EE33" i="8"/>
  <c r="EF33" i="8"/>
  <c r="EG33" i="8"/>
  <c r="EE34" i="8"/>
  <c r="EF34" i="8"/>
  <c r="EG34" i="8"/>
  <c r="EE35" i="8"/>
  <c r="EF35" i="8"/>
  <c r="EG35" i="8"/>
  <c r="EE36" i="8"/>
  <c r="EF36" i="8"/>
  <c r="EG36" i="8"/>
  <c r="EE37" i="8"/>
  <c r="EF37" i="8"/>
  <c r="EG37" i="8"/>
  <c r="EE38" i="8"/>
  <c r="EF38" i="8"/>
  <c r="EG38" i="8"/>
  <c r="EE39" i="8"/>
  <c r="EF39" i="8"/>
  <c r="EG39" i="8"/>
  <c r="EE40" i="8"/>
  <c r="EF40" i="8"/>
  <c r="EG40" i="8"/>
  <c r="EE41" i="8"/>
  <c r="EF41" i="8"/>
  <c r="EG41" i="8"/>
  <c r="EE42" i="8"/>
  <c r="EF42" i="8"/>
  <c r="EG42" i="8"/>
  <c r="EE43" i="8"/>
  <c r="EF43" i="8"/>
  <c r="EG43" i="8"/>
  <c r="EE44" i="8"/>
  <c r="EF44" i="8"/>
  <c r="EG44" i="8"/>
  <c r="EE45" i="8"/>
  <c r="EF45" i="8"/>
  <c r="EG45" i="8"/>
  <c r="EE46" i="8"/>
  <c r="EF46" i="8"/>
  <c r="EG46" i="8"/>
  <c r="EE47" i="8"/>
  <c r="EF47" i="8"/>
  <c r="EG47" i="8"/>
  <c r="EE48" i="8"/>
  <c r="EF48" i="8"/>
  <c r="EG48" i="8"/>
  <c r="EE49" i="8"/>
  <c r="EF49" i="8"/>
  <c r="EG49" i="8"/>
  <c r="EE50" i="8"/>
  <c r="EF50" i="8"/>
  <c r="EG50" i="8"/>
  <c r="EE51" i="8"/>
  <c r="EF51" i="8"/>
  <c r="EG51" i="8"/>
  <c r="EE52" i="8"/>
  <c r="EF52" i="8"/>
  <c r="EG52" i="8"/>
  <c r="EE53" i="8"/>
  <c r="EF53" i="8"/>
  <c r="EG53" i="8"/>
  <c r="EE54" i="8"/>
  <c r="EF54" i="8"/>
  <c r="EG54" i="8"/>
  <c r="EE55" i="8"/>
  <c r="EF55" i="8"/>
  <c r="EG55" i="8"/>
  <c r="EE56" i="8"/>
  <c r="EF56" i="8"/>
  <c r="EG56" i="8"/>
  <c r="EE57" i="8"/>
  <c r="EF57" i="8"/>
  <c r="EG57" i="8"/>
  <c r="EE58" i="8"/>
  <c r="EF58" i="8"/>
  <c r="EG58" i="8"/>
  <c r="EE59" i="8"/>
  <c r="EF59" i="8"/>
  <c r="EG59" i="8"/>
  <c r="EE60" i="8"/>
  <c r="EF60" i="8"/>
  <c r="EG60" i="8"/>
  <c r="EE61" i="8"/>
  <c r="EF61" i="8"/>
  <c r="EG61" i="8"/>
  <c r="EE62" i="8"/>
  <c r="EF62" i="8"/>
  <c r="EG62" i="8"/>
  <c r="EE63" i="8"/>
  <c r="EF63" i="8"/>
  <c r="EG63" i="8"/>
  <c r="EE64" i="8"/>
  <c r="EF64" i="8"/>
  <c r="EG64" i="8"/>
  <c r="EE65" i="8"/>
  <c r="EF65" i="8"/>
  <c r="EG65" i="8"/>
  <c r="EE66" i="8"/>
  <c r="EF66" i="8"/>
  <c r="EG66" i="8"/>
  <c r="EE67" i="8"/>
  <c r="EF67" i="8"/>
  <c r="EG67" i="8"/>
  <c r="EE68" i="8"/>
  <c r="EF68" i="8"/>
  <c r="EG68" i="8"/>
  <c r="EE69" i="8"/>
  <c r="EF69" i="8"/>
  <c r="EG69" i="8"/>
  <c r="EE70" i="8"/>
  <c r="EF70" i="8"/>
  <c r="EG70" i="8"/>
  <c r="EE71" i="8"/>
  <c r="EF71" i="8"/>
  <c r="EG71" i="8"/>
  <c r="EE72" i="8"/>
  <c r="EF72" i="8"/>
  <c r="EG72" i="8"/>
  <c r="EE73" i="8"/>
  <c r="EF73" i="8"/>
  <c r="EG73" i="8"/>
  <c r="EE74" i="8"/>
  <c r="EF74" i="8"/>
  <c r="EG74" i="8"/>
  <c r="EE75" i="8"/>
  <c r="EF75" i="8"/>
  <c r="EG75" i="8"/>
  <c r="EE76" i="8"/>
  <c r="EF76" i="8"/>
  <c r="EG76" i="8"/>
  <c r="EE77" i="8"/>
  <c r="EF77" i="8"/>
  <c r="EG77" i="8"/>
  <c r="EE78" i="8"/>
  <c r="EF78" i="8"/>
  <c r="EG78" i="8"/>
  <c r="EE79" i="8"/>
  <c r="EF79" i="8"/>
  <c r="EG79" i="8"/>
  <c r="EE80" i="8"/>
  <c r="EF80" i="8"/>
  <c r="EG80" i="8"/>
  <c r="EE81" i="8"/>
  <c r="EF81" i="8"/>
  <c r="EG81" i="8"/>
  <c r="EE82" i="8"/>
  <c r="EF82" i="8"/>
  <c r="EG82" i="8"/>
  <c r="EE83" i="8"/>
  <c r="EF83" i="8"/>
  <c r="EG83" i="8"/>
  <c r="EE84" i="8"/>
  <c r="EF84" i="8"/>
  <c r="EG84" i="8"/>
  <c r="EE85" i="8"/>
  <c r="EF85" i="8"/>
  <c r="EG85" i="8"/>
  <c r="EE86" i="8"/>
  <c r="EF86" i="8"/>
  <c r="EG86" i="8"/>
  <c r="EE87" i="8"/>
  <c r="EF87" i="8"/>
  <c r="EG87" i="8"/>
  <c r="EE88" i="8"/>
  <c r="EF88" i="8"/>
  <c r="EG88" i="8"/>
  <c r="EE89" i="8"/>
  <c r="EF89" i="8"/>
  <c r="EG89" i="8"/>
  <c r="EE90" i="8"/>
  <c r="EF90" i="8"/>
  <c r="EG90" i="8"/>
  <c r="EE91" i="8"/>
  <c r="EF91" i="8"/>
  <c r="EG91" i="8"/>
  <c r="EE92" i="8"/>
  <c r="EF92" i="8"/>
  <c r="EG92" i="8"/>
  <c r="EE93" i="8"/>
  <c r="EF93" i="8"/>
  <c r="EG93" i="8"/>
  <c r="EE94" i="8"/>
  <c r="EF94" i="8"/>
  <c r="EG94" i="8"/>
  <c r="EE95" i="8"/>
  <c r="EF95" i="8"/>
  <c r="EG95" i="8"/>
  <c r="EE96" i="8"/>
  <c r="EF96" i="8"/>
  <c r="EG96" i="8"/>
  <c r="EE97" i="8"/>
  <c r="EF97" i="8"/>
  <c r="EG97" i="8"/>
  <c r="EE98" i="8"/>
  <c r="EF98" i="8"/>
  <c r="EG98" i="8"/>
  <c r="EE99" i="8"/>
  <c r="EF99" i="8"/>
  <c r="EG99" i="8"/>
  <c r="EE100" i="8"/>
  <c r="EF100" i="8"/>
  <c r="EG100" i="8"/>
  <c r="EE101" i="8"/>
  <c r="EF101" i="8"/>
  <c r="EG101" i="8"/>
  <c r="EE102" i="8"/>
  <c r="EF102" i="8"/>
  <c r="EG102" i="8"/>
  <c r="EE103" i="8"/>
  <c r="EF103" i="8"/>
  <c r="EG103" i="8"/>
  <c r="EE104" i="8"/>
  <c r="EF104" i="8"/>
  <c r="EG104" i="8"/>
  <c r="EE105" i="8"/>
  <c r="EF105" i="8"/>
  <c r="EG105" i="8"/>
  <c r="EE106" i="8"/>
  <c r="EF106" i="8"/>
  <c r="EG106" i="8"/>
  <c r="EE107" i="8"/>
  <c r="EF107" i="8"/>
  <c r="EG107" i="8"/>
  <c r="EE108" i="8"/>
  <c r="EF108" i="8"/>
  <c r="EG108" i="8"/>
  <c r="EE109" i="8"/>
  <c r="EF109" i="8"/>
  <c r="EG109" i="8"/>
  <c r="EE110" i="8"/>
  <c r="EF110" i="8"/>
  <c r="EG110" i="8"/>
  <c r="EE111" i="8"/>
  <c r="EF111" i="8"/>
  <c r="EG111" i="8"/>
  <c r="EE112" i="8"/>
  <c r="EF112" i="8"/>
  <c r="EG112" i="8"/>
  <c r="EE113" i="8"/>
  <c r="EF113" i="8"/>
  <c r="EG113" i="8"/>
  <c r="EE114" i="8"/>
  <c r="EF114" i="8"/>
  <c r="EG114" i="8"/>
  <c r="EE115" i="8"/>
  <c r="EF115" i="8"/>
  <c r="EG115" i="8"/>
  <c r="EE116" i="8"/>
  <c r="EF116" i="8"/>
  <c r="EG116" i="8"/>
  <c r="EE117" i="8"/>
  <c r="EF117" i="8"/>
  <c r="EG117" i="8"/>
  <c r="EE118" i="8"/>
  <c r="EF118" i="8"/>
  <c r="EG118" i="8"/>
  <c r="EE119" i="8"/>
  <c r="EF119" i="8"/>
  <c r="EG119" i="8"/>
  <c r="EE120" i="8"/>
  <c r="EF120" i="8"/>
  <c r="EG120" i="8"/>
  <c r="EE121" i="8"/>
  <c r="EF121" i="8"/>
  <c r="EG121" i="8"/>
  <c r="EE122" i="8"/>
  <c r="EF122" i="8"/>
  <c r="EG122" i="8"/>
  <c r="EE123" i="8"/>
  <c r="EF123" i="8"/>
  <c r="EG123" i="8"/>
  <c r="EE124" i="8"/>
  <c r="EF124" i="8"/>
  <c r="EG124" i="8"/>
  <c r="EE125" i="8"/>
  <c r="EF125" i="8"/>
  <c r="EG125" i="8"/>
  <c r="EE126" i="8"/>
  <c r="EF126" i="8"/>
  <c r="EG126" i="8"/>
  <c r="EE127" i="8"/>
  <c r="EF127" i="8"/>
  <c r="EG127" i="8"/>
  <c r="EE128" i="8"/>
  <c r="EF128" i="8"/>
  <c r="EG128" i="8"/>
  <c r="EE129" i="8"/>
  <c r="EF129" i="8"/>
  <c r="EG129" i="8"/>
  <c r="EE130" i="8"/>
  <c r="EF130" i="8"/>
  <c r="EG130" i="8"/>
  <c r="EE131" i="8"/>
  <c r="EF131" i="8"/>
  <c r="EG131" i="8"/>
  <c r="EE132" i="8"/>
  <c r="EF132" i="8"/>
  <c r="EG132" i="8"/>
  <c r="EE133" i="8"/>
  <c r="EF133" i="8"/>
  <c r="EG133" i="8"/>
  <c r="EE134" i="8"/>
  <c r="EF134" i="8"/>
  <c r="EG134" i="8"/>
  <c r="EE135" i="8"/>
  <c r="EF135" i="8"/>
  <c r="EG135" i="8"/>
  <c r="EE136" i="8"/>
  <c r="EF136" i="8"/>
  <c r="EG136" i="8"/>
  <c r="EE137" i="8"/>
  <c r="EF137" i="8"/>
  <c r="EG137" i="8"/>
  <c r="EE138" i="8"/>
  <c r="EF138" i="8"/>
  <c r="EG138" i="8"/>
  <c r="EE139" i="8"/>
  <c r="EF139" i="8"/>
  <c r="EG139" i="8"/>
  <c r="EE140" i="8"/>
  <c r="EF140" i="8"/>
  <c r="EG140" i="8"/>
  <c r="EE141" i="8"/>
  <c r="EF141" i="8"/>
  <c r="EG141" i="8"/>
  <c r="EE142" i="8"/>
  <c r="EF142" i="8"/>
  <c r="EG142" i="8"/>
  <c r="EE143" i="8"/>
  <c r="EF143" i="8"/>
  <c r="EG143" i="8"/>
  <c r="EE144" i="8"/>
  <c r="EF144" i="8"/>
  <c r="EG144" i="8"/>
  <c r="EE145" i="8"/>
  <c r="EF145" i="8"/>
  <c r="EG145" i="8"/>
  <c r="EE146" i="8"/>
  <c r="EF146" i="8"/>
  <c r="EG146" i="8"/>
  <c r="EE147" i="8"/>
  <c r="EF147" i="8"/>
  <c r="EG147" i="8"/>
  <c r="EE148" i="8"/>
  <c r="EF148" i="8"/>
  <c r="EG148" i="8"/>
  <c r="EE149" i="8"/>
  <c r="EF149" i="8"/>
  <c r="EG149" i="8"/>
  <c r="EE150" i="8"/>
  <c r="EF150" i="8"/>
  <c r="EG150" i="8"/>
  <c r="EE151" i="8"/>
  <c r="EF151" i="8"/>
  <c r="EG151" i="8"/>
  <c r="EE152" i="8"/>
  <c r="EF152" i="8"/>
  <c r="EG152" i="8"/>
  <c r="EE153" i="8"/>
  <c r="EF153" i="8"/>
  <c r="EG153" i="8"/>
  <c r="EE154" i="8"/>
  <c r="EF154" i="8"/>
  <c r="EG154" i="8"/>
  <c r="EE155" i="8"/>
  <c r="EF155" i="8"/>
  <c r="EG155" i="8"/>
  <c r="EE156" i="8"/>
  <c r="EF156" i="8"/>
  <c r="EG156" i="8"/>
  <c r="EE157" i="8"/>
  <c r="EF157" i="8"/>
  <c r="EG157" i="8"/>
  <c r="EE158" i="8"/>
  <c r="EF158" i="8"/>
  <c r="EG158" i="8"/>
  <c r="EE159" i="8"/>
  <c r="EF159" i="8"/>
  <c r="EG159" i="8"/>
  <c r="EE160" i="8"/>
  <c r="EF160" i="8"/>
  <c r="EG160" i="8"/>
  <c r="EE161" i="8"/>
  <c r="EF161" i="8"/>
  <c r="EG161" i="8"/>
  <c r="EE162" i="8"/>
  <c r="EF162" i="8"/>
  <c r="EG162" i="8"/>
  <c r="EE163" i="8"/>
  <c r="EF163" i="8"/>
  <c r="EG163" i="8"/>
  <c r="EE164" i="8"/>
  <c r="EF164" i="8"/>
  <c r="EG164" i="8"/>
  <c r="EE165" i="8"/>
  <c r="EF165" i="8"/>
  <c r="EG165" i="8"/>
  <c r="EE166" i="8"/>
  <c r="EF166" i="8"/>
  <c r="EG166" i="8"/>
  <c r="EE167" i="8"/>
  <c r="EF167" i="8"/>
  <c r="EG167" i="8"/>
  <c r="EE168" i="8"/>
  <c r="EF168" i="8"/>
  <c r="EG168" i="8"/>
  <c r="EE169" i="8"/>
  <c r="EF169" i="8"/>
  <c r="EG169" i="8"/>
  <c r="EE170" i="8"/>
  <c r="EF170" i="8"/>
  <c r="EG170" i="8"/>
  <c r="EE171" i="8"/>
  <c r="EF171" i="8"/>
  <c r="EG171" i="8"/>
  <c r="EE172" i="8"/>
  <c r="EF172" i="8"/>
  <c r="EG172" i="8"/>
  <c r="EE173" i="8"/>
  <c r="EF173" i="8"/>
  <c r="EG173" i="8"/>
  <c r="EE174" i="8"/>
  <c r="EF174" i="8"/>
  <c r="EG174" i="8"/>
  <c r="EE175" i="8"/>
  <c r="EF175" i="8"/>
  <c r="EG175" i="8"/>
  <c r="EE176" i="8"/>
  <c r="EF176" i="8"/>
  <c r="EG176" i="8"/>
  <c r="EE177" i="8"/>
  <c r="EF177" i="8"/>
  <c r="EG177" i="8"/>
  <c r="EE178" i="8"/>
  <c r="EF178" i="8"/>
  <c r="EG178" i="8"/>
  <c r="EE179" i="8"/>
  <c r="EF179" i="8"/>
  <c r="EG179" i="8"/>
  <c r="EE180" i="8"/>
  <c r="EF180" i="8"/>
  <c r="EG180" i="8"/>
  <c r="EE181" i="8"/>
  <c r="EF181" i="8"/>
  <c r="EG181" i="8"/>
  <c r="EE182" i="8"/>
  <c r="EF182" i="8"/>
  <c r="EG182" i="8"/>
  <c r="EE183" i="8"/>
  <c r="EF183" i="8"/>
  <c r="EG183" i="8"/>
  <c r="EE184" i="8"/>
  <c r="EF184" i="8"/>
  <c r="EG184" i="8"/>
  <c r="EE185" i="8"/>
  <c r="EF185" i="8"/>
  <c r="EG185" i="8"/>
  <c r="EE186" i="8"/>
  <c r="EF186" i="8"/>
  <c r="EG186" i="8"/>
  <c r="EE187" i="8"/>
  <c r="EF187" i="8"/>
  <c r="EG187" i="8"/>
  <c r="EE188" i="8"/>
  <c r="EF188" i="8"/>
  <c r="EG188" i="8"/>
  <c r="EE189" i="8"/>
  <c r="EF189" i="8"/>
  <c r="EG189" i="8"/>
  <c r="EE190" i="8"/>
  <c r="EF190" i="8"/>
  <c r="EG190" i="8"/>
  <c r="EE191" i="8"/>
  <c r="EF191" i="8"/>
  <c r="EG191" i="8"/>
  <c r="EE192" i="8"/>
  <c r="EF192" i="8"/>
  <c r="EG192" i="8"/>
  <c r="EE193" i="8"/>
  <c r="EF193" i="8"/>
  <c r="EG193" i="8"/>
  <c r="EE194" i="8"/>
  <c r="EF194" i="8"/>
  <c r="EG194" i="8"/>
  <c r="EE195" i="8"/>
  <c r="EF195" i="8"/>
  <c r="EG195" i="8"/>
  <c r="EE196" i="8"/>
  <c r="EF196" i="8"/>
  <c r="EG196" i="8"/>
  <c r="EE197" i="8"/>
  <c r="EF197" i="8"/>
  <c r="EG197" i="8"/>
  <c r="EE198" i="8"/>
  <c r="EF198" i="8"/>
  <c r="EG198" i="8"/>
  <c r="EE199" i="8"/>
  <c r="EF199" i="8"/>
  <c r="EG199" i="8"/>
  <c r="EE200" i="8"/>
  <c r="EF200" i="8"/>
  <c r="EG200" i="8"/>
  <c r="EE201" i="8"/>
  <c r="EF201" i="8"/>
  <c r="EG201" i="8"/>
  <c r="EE202" i="8"/>
  <c r="EF202" i="8"/>
  <c r="EG202" i="8"/>
  <c r="EE203" i="8"/>
  <c r="EF203" i="8"/>
  <c r="EG203" i="8"/>
  <c r="EE204" i="8"/>
  <c r="EF204" i="8"/>
  <c r="EG204" i="8"/>
  <c r="EE205" i="8"/>
  <c r="EF205" i="8"/>
  <c r="EG205" i="8"/>
  <c r="EE206" i="8"/>
  <c r="EF206" i="8"/>
  <c r="EG206" i="8"/>
  <c r="EE207" i="8"/>
  <c r="EF207" i="8"/>
  <c r="EG207" i="8"/>
  <c r="EE208" i="8"/>
  <c r="EF208" i="8"/>
  <c r="EG208" i="8"/>
  <c r="EE209" i="8"/>
  <c r="EF209" i="8"/>
  <c r="EG209" i="8"/>
  <c r="EE210" i="8"/>
  <c r="EF210" i="8"/>
  <c r="EG210" i="8"/>
  <c r="EE211" i="8"/>
  <c r="EF211" i="8"/>
  <c r="EG211" i="8"/>
  <c r="EE212" i="8"/>
  <c r="EF212" i="8"/>
  <c r="EG212" i="8"/>
  <c r="EE213" i="8"/>
  <c r="EF213" i="8"/>
  <c r="EG213" i="8"/>
  <c r="EE214" i="8"/>
  <c r="EF214" i="8"/>
  <c r="EG214" i="8"/>
  <c r="EE215" i="8"/>
  <c r="EF215" i="8"/>
  <c r="EG215" i="8"/>
  <c r="EE216" i="8"/>
  <c r="EF216" i="8"/>
  <c r="EG216" i="8"/>
  <c r="EE217" i="8"/>
  <c r="EF217" i="8"/>
  <c r="EG217" i="8"/>
  <c r="EE218" i="8"/>
  <c r="EF218" i="8"/>
  <c r="EG218" i="8"/>
  <c r="EE219" i="8"/>
  <c r="EF219" i="8"/>
  <c r="EG219" i="8"/>
  <c r="EE220" i="8"/>
  <c r="EF220" i="8"/>
  <c r="EG220" i="8"/>
  <c r="EE221" i="8"/>
  <c r="EF221" i="8"/>
  <c r="EG221" i="8"/>
  <c r="EE222" i="8"/>
  <c r="EF222" i="8"/>
  <c r="EG222" i="8"/>
  <c r="EE223" i="8"/>
  <c r="EF223" i="8"/>
  <c r="EG223" i="8"/>
  <c r="EE224" i="8"/>
  <c r="EF224" i="8"/>
  <c r="EG224" i="8"/>
  <c r="EE225" i="8"/>
  <c r="EF225" i="8"/>
  <c r="EG225" i="8"/>
  <c r="EE226" i="8"/>
  <c r="EF226" i="8"/>
  <c r="EG226" i="8"/>
  <c r="EE227" i="8"/>
  <c r="EF227" i="8"/>
  <c r="EG227" i="8"/>
  <c r="EE228" i="8"/>
  <c r="EF228" i="8"/>
  <c r="EG228" i="8"/>
  <c r="EE229" i="8"/>
  <c r="EF229" i="8"/>
  <c r="EG229" i="8"/>
  <c r="EE230" i="8"/>
  <c r="EF230" i="8"/>
  <c r="EG230" i="8"/>
  <c r="EE231" i="8"/>
  <c r="EF231" i="8"/>
  <c r="EG231" i="8"/>
  <c r="EE232" i="8"/>
  <c r="EF232" i="8"/>
  <c r="EG232" i="8"/>
  <c r="EE233" i="8"/>
  <c r="EF233" i="8"/>
  <c r="EG233" i="8"/>
  <c r="EE234" i="8"/>
  <c r="EF234" i="8"/>
  <c r="EG234" i="8"/>
  <c r="EE235" i="8"/>
  <c r="EF235" i="8"/>
  <c r="EG235" i="8"/>
  <c r="EE236" i="8"/>
  <c r="EF236" i="8"/>
  <c r="EG236" i="8"/>
  <c r="EE237" i="8"/>
  <c r="EF237" i="8"/>
  <c r="EG237" i="8"/>
  <c r="EE238" i="8"/>
  <c r="EF238" i="8"/>
  <c r="EG238" i="8"/>
  <c r="EE239" i="8"/>
  <c r="EF239" i="8"/>
  <c r="EG239" i="8"/>
  <c r="EE240" i="8"/>
  <c r="EF240" i="8"/>
  <c r="EG240" i="8"/>
  <c r="EE241" i="8"/>
  <c r="EF241" i="8"/>
  <c r="EG241" i="8"/>
  <c r="EE242" i="8"/>
  <c r="EF242" i="8"/>
  <c r="EG242" i="8"/>
  <c r="EE243" i="8"/>
  <c r="EF243" i="8"/>
  <c r="EG243" i="8"/>
  <c r="EE244" i="8"/>
  <c r="EF244" i="8"/>
  <c r="EG244" i="8"/>
  <c r="EE245" i="8"/>
  <c r="EF245" i="8"/>
  <c r="EG245" i="8"/>
  <c r="EE246" i="8"/>
  <c r="EF246" i="8"/>
  <c r="EG246" i="8"/>
  <c r="EE247" i="8"/>
  <c r="EF247" i="8"/>
  <c r="EG247" i="8"/>
  <c r="EE248" i="8"/>
  <c r="EF248" i="8"/>
  <c r="EG248" i="8"/>
  <c r="EE249" i="8"/>
  <c r="EF249" i="8"/>
  <c r="EG249" i="8"/>
  <c r="EE250" i="8"/>
  <c r="EF250" i="8"/>
  <c r="EG250" i="8"/>
  <c r="EE251" i="8"/>
  <c r="EF251" i="8"/>
  <c r="EG251" i="8"/>
  <c r="EE252" i="8"/>
  <c r="EF252" i="8"/>
  <c r="EG252" i="8"/>
  <c r="EE253" i="8"/>
  <c r="EF253" i="8"/>
  <c r="EG253" i="8"/>
  <c r="EE254" i="8"/>
  <c r="EF254" i="8"/>
  <c r="EG254" i="8"/>
  <c r="EE255" i="8"/>
  <c r="EF255" i="8"/>
  <c r="EG255" i="8"/>
  <c r="EE256" i="8"/>
  <c r="EF256" i="8"/>
  <c r="EG256" i="8"/>
  <c r="EE257" i="8"/>
  <c r="EF257" i="8"/>
  <c r="EG257" i="8"/>
  <c r="EE258" i="8"/>
  <c r="EF258" i="8"/>
  <c r="EG258" i="8"/>
  <c r="EE259" i="8"/>
  <c r="EF259" i="8"/>
  <c r="EG259" i="8"/>
  <c r="EE260" i="8"/>
  <c r="EF260" i="8"/>
  <c r="EG260" i="8"/>
  <c r="EE261" i="8"/>
  <c r="EF261" i="8"/>
  <c r="EG261" i="8"/>
  <c r="EE262" i="8"/>
  <c r="EF262" i="8"/>
  <c r="EG262" i="8"/>
  <c r="EE263" i="8"/>
  <c r="EF263" i="8"/>
  <c r="EG263" i="8"/>
  <c r="EE264" i="8"/>
  <c r="EF264" i="8"/>
  <c r="EG264" i="8"/>
  <c r="EE265" i="8"/>
  <c r="EF265" i="8"/>
  <c r="EG265" i="8"/>
  <c r="EE266" i="8"/>
  <c r="EF266" i="8"/>
  <c r="EG266" i="8"/>
  <c r="EE267" i="8"/>
  <c r="EF267" i="8"/>
  <c r="EG267" i="8"/>
  <c r="EE268" i="8"/>
  <c r="EF268" i="8"/>
  <c r="EG268" i="8"/>
  <c r="EE269" i="8"/>
  <c r="EF269" i="8"/>
  <c r="EG269" i="8"/>
  <c r="EE270" i="8"/>
  <c r="EF270" i="8"/>
  <c r="EG270" i="8"/>
  <c r="EE271" i="8"/>
  <c r="EF271" i="8"/>
  <c r="EG271" i="8"/>
  <c r="EE272" i="8"/>
  <c r="EF272" i="8"/>
  <c r="EG272" i="8"/>
  <c r="EE273" i="8"/>
  <c r="EF273" i="8"/>
  <c r="EG273" i="8"/>
  <c r="EE274" i="8"/>
  <c r="EF274" i="8"/>
  <c r="EG274" i="8"/>
  <c r="EE275" i="8"/>
  <c r="EF275" i="8"/>
  <c r="EG275" i="8"/>
  <c r="EE276" i="8"/>
  <c r="EF276" i="8"/>
  <c r="EG276" i="8"/>
  <c r="EE277" i="8"/>
  <c r="EF277" i="8"/>
  <c r="EG277" i="8"/>
  <c r="EE278" i="8"/>
  <c r="EF278" i="8"/>
  <c r="EG278" i="8"/>
  <c r="EE279" i="8"/>
  <c r="EF279" i="8"/>
  <c r="EG279" i="8"/>
  <c r="EE280" i="8"/>
  <c r="EF280" i="8"/>
  <c r="EG280" i="8"/>
  <c r="EE281" i="8"/>
  <c r="EF281" i="8"/>
  <c r="EG281" i="8"/>
  <c r="EE282" i="8"/>
  <c r="EF282" i="8"/>
  <c r="EG282" i="8"/>
  <c r="EE283" i="8"/>
  <c r="EF283" i="8"/>
  <c r="EG283" i="8"/>
  <c r="EE284" i="8"/>
  <c r="EF284" i="8"/>
  <c r="EG284" i="8"/>
  <c r="EE285" i="8"/>
  <c r="EF285" i="8"/>
  <c r="EG285" i="8"/>
  <c r="EE286" i="8"/>
  <c r="EF286" i="8"/>
  <c r="EG286" i="8"/>
  <c r="EE287" i="8"/>
  <c r="EF287" i="8"/>
  <c r="EG287" i="8"/>
  <c r="EE288" i="8"/>
  <c r="EF288" i="8"/>
  <c r="EG288" i="8"/>
  <c r="EE289" i="8"/>
  <c r="EF289" i="8"/>
  <c r="EG289" i="8"/>
  <c r="EE290" i="8"/>
  <c r="EF290" i="8"/>
  <c r="EG290" i="8"/>
  <c r="EE291" i="8"/>
  <c r="EF291" i="8"/>
  <c r="EG291" i="8"/>
  <c r="EE292" i="8"/>
  <c r="EF292" i="8"/>
  <c r="EG292" i="8"/>
  <c r="EE293" i="8"/>
  <c r="EF293" i="8"/>
  <c r="EG293" i="8"/>
  <c r="EE294" i="8"/>
  <c r="EF294" i="8"/>
  <c r="EG294" i="8"/>
  <c r="EE295" i="8"/>
  <c r="EF295" i="8"/>
  <c r="EG295" i="8"/>
  <c r="EE296" i="8"/>
  <c r="EF296" i="8"/>
  <c r="EG296" i="8"/>
  <c r="EE297" i="8"/>
  <c r="EF297" i="8"/>
  <c r="EG297" i="8"/>
  <c r="EE298" i="8"/>
  <c r="EF298" i="8"/>
  <c r="EG298" i="8"/>
  <c r="EE299" i="8"/>
  <c r="EF299" i="8"/>
  <c r="EG299" i="8"/>
  <c r="EE300" i="8"/>
  <c r="EF300" i="8"/>
  <c r="EG300" i="8"/>
  <c r="EE301" i="8"/>
  <c r="EF301" i="8"/>
  <c r="EG301" i="8"/>
  <c r="EE302" i="8"/>
  <c r="EF302" i="8"/>
  <c r="EG302" i="8"/>
  <c r="EE303" i="8"/>
  <c r="EF303" i="8"/>
  <c r="EG303" i="8"/>
  <c r="EE304" i="8"/>
  <c r="EF304" i="8"/>
  <c r="EG304" i="8"/>
  <c r="EE305" i="8"/>
  <c r="EF305" i="8"/>
  <c r="EG305" i="8"/>
  <c r="EE306" i="8"/>
  <c r="EF306" i="8"/>
  <c r="EG306" i="8"/>
  <c r="EE307" i="8"/>
  <c r="EF307" i="8"/>
  <c r="EG307" i="8"/>
  <c r="EE308" i="8"/>
  <c r="EF308" i="8"/>
  <c r="EG308" i="8"/>
  <c r="EE309" i="8"/>
  <c r="EF309" i="8"/>
  <c r="EG309" i="8"/>
  <c r="EE310" i="8"/>
  <c r="EF310" i="8"/>
  <c r="EG310" i="8"/>
  <c r="EE311" i="8"/>
  <c r="EF311" i="8"/>
  <c r="EG311" i="8"/>
  <c r="EE312" i="8"/>
  <c r="EF312" i="8"/>
  <c r="EG312" i="8"/>
  <c r="EE313" i="8"/>
  <c r="EF313" i="8"/>
  <c r="EG313" i="8"/>
  <c r="EE314" i="8"/>
  <c r="EF314" i="8"/>
  <c r="EG314" i="8"/>
  <c r="EE315" i="8"/>
  <c r="EF315" i="8"/>
  <c r="EG315" i="8"/>
  <c r="EE316" i="8"/>
  <c r="EF316" i="8"/>
  <c r="EG316" i="8"/>
  <c r="EE317" i="8"/>
  <c r="EF317" i="8"/>
  <c r="EG317" i="8"/>
  <c r="EE318" i="8"/>
  <c r="EF318" i="8"/>
  <c r="EG318" i="8"/>
  <c r="EE319" i="8"/>
  <c r="EF319" i="8"/>
  <c r="EG319" i="8"/>
  <c r="EE320" i="8"/>
  <c r="EF320" i="8"/>
  <c r="EG320" i="8"/>
  <c r="EE321" i="8"/>
  <c r="EF321" i="8"/>
  <c r="EG321" i="8"/>
  <c r="EE322" i="8"/>
  <c r="EF322" i="8"/>
  <c r="EG322" i="8"/>
  <c r="EE323" i="8"/>
  <c r="EF323" i="8"/>
  <c r="EG323" i="8"/>
  <c r="EE324" i="8"/>
  <c r="EF324" i="8"/>
  <c r="EG324" i="8"/>
  <c r="EE325" i="8"/>
  <c r="EF325" i="8"/>
  <c r="EG325" i="8"/>
  <c r="EE326" i="8"/>
  <c r="EF326" i="8"/>
  <c r="EG326" i="8"/>
  <c r="EE327" i="8"/>
  <c r="EF327" i="8"/>
  <c r="EG327" i="8"/>
  <c r="EE328" i="8"/>
  <c r="EF328" i="8"/>
  <c r="EG328" i="8"/>
  <c r="EE329" i="8"/>
  <c r="EF329" i="8"/>
  <c r="EG329" i="8"/>
  <c r="EE330" i="8"/>
  <c r="EF330" i="8"/>
  <c r="EG330" i="8"/>
  <c r="EE331" i="8"/>
  <c r="EF331" i="8"/>
  <c r="EG331" i="8"/>
  <c r="EE332" i="8"/>
  <c r="EF332" i="8"/>
  <c r="EG332" i="8"/>
  <c r="EG7" i="8"/>
  <c r="EF7" i="8"/>
  <c r="EE7" i="8"/>
  <c r="EB8" i="8"/>
  <c r="EC8" i="8"/>
  <c r="ED8" i="8"/>
  <c r="EB9" i="8"/>
  <c r="EC9" i="8"/>
  <c r="ED9" i="8"/>
  <c r="EB10" i="8"/>
  <c r="EC10" i="8"/>
  <c r="ED10" i="8"/>
  <c r="EB11" i="8"/>
  <c r="EC11" i="8"/>
  <c r="ED11" i="8"/>
  <c r="EB12" i="8"/>
  <c r="EC12" i="8"/>
  <c r="ED12" i="8"/>
  <c r="EB13" i="8"/>
  <c r="EC13" i="8"/>
  <c r="ED13" i="8"/>
  <c r="EB14" i="8"/>
  <c r="EC14" i="8"/>
  <c r="ED14" i="8"/>
  <c r="EB15" i="8"/>
  <c r="EC15" i="8"/>
  <c r="ED15" i="8"/>
  <c r="EB16" i="8"/>
  <c r="EC16" i="8"/>
  <c r="ED16" i="8"/>
  <c r="EB17" i="8"/>
  <c r="EC17" i="8"/>
  <c r="ED17" i="8"/>
  <c r="EB18" i="8"/>
  <c r="EC18" i="8"/>
  <c r="ED18" i="8"/>
  <c r="EB19" i="8"/>
  <c r="EC19" i="8"/>
  <c r="ED19" i="8"/>
  <c r="EB20" i="8"/>
  <c r="EC20" i="8"/>
  <c r="ED20" i="8"/>
  <c r="EB21" i="8"/>
  <c r="EC21" i="8"/>
  <c r="ED21" i="8"/>
  <c r="EB22" i="8"/>
  <c r="EC22" i="8"/>
  <c r="ED22" i="8"/>
  <c r="EB23" i="8"/>
  <c r="EC23" i="8"/>
  <c r="ED23" i="8"/>
  <c r="EB24" i="8"/>
  <c r="EC24" i="8"/>
  <c r="ED24" i="8"/>
  <c r="EB25" i="8"/>
  <c r="EC25" i="8"/>
  <c r="ED25" i="8"/>
  <c r="EB26" i="8"/>
  <c r="EC26" i="8"/>
  <c r="ED26" i="8"/>
  <c r="EB27" i="8"/>
  <c r="EC27" i="8"/>
  <c r="ED27" i="8"/>
  <c r="EB28" i="8"/>
  <c r="EC28" i="8"/>
  <c r="ED28" i="8"/>
  <c r="EB29" i="8"/>
  <c r="EC29" i="8"/>
  <c r="ED29" i="8"/>
  <c r="EB30" i="8"/>
  <c r="EC30" i="8"/>
  <c r="ED30" i="8"/>
  <c r="EB31" i="8"/>
  <c r="EC31" i="8"/>
  <c r="ED31" i="8"/>
  <c r="EB32" i="8"/>
  <c r="EC32" i="8"/>
  <c r="ED32" i="8"/>
  <c r="EB33" i="8"/>
  <c r="EC33" i="8"/>
  <c r="ED33" i="8"/>
  <c r="EB34" i="8"/>
  <c r="EC34" i="8"/>
  <c r="ED34" i="8"/>
  <c r="EB35" i="8"/>
  <c r="EC35" i="8"/>
  <c r="ED35" i="8"/>
  <c r="EB36" i="8"/>
  <c r="EC36" i="8"/>
  <c r="ED36" i="8"/>
  <c r="EB37" i="8"/>
  <c r="EC37" i="8"/>
  <c r="ED37" i="8"/>
  <c r="EB38" i="8"/>
  <c r="EC38" i="8"/>
  <c r="ED38" i="8"/>
  <c r="EB39" i="8"/>
  <c r="EC39" i="8"/>
  <c r="ED39" i="8"/>
  <c r="EB40" i="8"/>
  <c r="EC40" i="8"/>
  <c r="ED40" i="8"/>
  <c r="EB41" i="8"/>
  <c r="EC41" i="8"/>
  <c r="ED41" i="8"/>
  <c r="EB42" i="8"/>
  <c r="EC42" i="8"/>
  <c r="ED42" i="8"/>
  <c r="EB43" i="8"/>
  <c r="EC43" i="8"/>
  <c r="ED43" i="8"/>
  <c r="EB44" i="8"/>
  <c r="EC44" i="8"/>
  <c r="ED44" i="8"/>
  <c r="EB45" i="8"/>
  <c r="EC45" i="8"/>
  <c r="ED45" i="8"/>
  <c r="EB46" i="8"/>
  <c r="EC46" i="8"/>
  <c r="ED46" i="8"/>
  <c r="EB47" i="8"/>
  <c r="EC47" i="8"/>
  <c r="ED47" i="8"/>
  <c r="EB48" i="8"/>
  <c r="EC48" i="8"/>
  <c r="ED48" i="8"/>
  <c r="EB49" i="8"/>
  <c r="EC49" i="8"/>
  <c r="ED49" i="8"/>
  <c r="EB50" i="8"/>
  <c r="EC50" i="8"/>
  <c r="ED50" i="8"/>
  <c r="EB51" i="8"/>
  <c r="EC51" i="8"/>
  <c r="ED51" i="8"/>
  <c r="EB52" i="8"/>
  <c r="EC52" i="8"/>
  <c r="ED52" i="8"/>
  <c r="EB53" i="8"/>
  <c r="EC53" i="8"/>
  <c r="ED53" i="8"/>
  <c r="EB54" i="8"/>
  <c r="EC54" i="8"/>
  <c r="ED54" i="8"/>
  <c r="EB55" i="8"/>
  <c r="EC55" i="8"/>
  <c r="ED55" i="8"/>
  <c r="EB56" i="8"/>
  <c r="EC56" i="8"/>
  <c r="ED56" i="8"/>
  <c r="EB57" i="8"/>
  <c r="EC57" i="8"/>
  <c r="ED57" i="8"/>
  <c r="EB58" i="8"/>
  <c r="EC58" i="8"/>
  <c r="ED58" i="8"/>
  <c r="EB59" i="8"/>
  <c r="EC59" i="8"/>
  <c r="ED59" i="8"/>
  <c r="EB60" i="8"/>
  <c r="EC60" i="8"/>
  <c r="ED60" i="8"/>
  <c r="EB61" i="8"/>
  <c r="EC61" i="8"/>
  <c r="ED61" i="8"/>
  <c r="EB62" i="8"/>
  <c r="EC62" i="8"/>
  <c r="ED62" i="8"/>
  <c r="EB63" i="8"/>
  <c r="EC63" i="8"/>
  <c r="ED63" i="8"/>
  <c r="EB64" i="8"/>
  <c r="EC64" i="8"/>
  <c r="ED64" i="8"/>
  <c r="EB65" i="8"/>
  <c r="EC65" i="8"/>
  <c r="ED65" i="8"/>
  <c r="EB66" i="8"/>
  <c r="EC66" i="8"/>
  <c r="ED66" i="8"/>
  <c r="EB67" i="8"/>
  <c r="EC67" i="8"/>
  <c r="ED67" i="8"/>
  <c r="EB68" i="8"/>
  <c r="EC68" i="8"/>
  <c r="ED68" i="8"/>
  <c r="EB69" i="8"/>
  <c r="EC69" i="8"/>
  <c r="ED69" i="8"/>
  <c r="EB70" i="8"/>
  <c r="EC70" i="8"/>
  <c r="ED70" i="8"/>
  <c r="EB71" i="8"/>
  <c r="EC71" i="8"/>
  <c r="ED71" i="8"/>
  <c r="EB72" i="8"/>
  <c r="EC72" i="8"/>
  <c r="ED72" i="8"/>
  <c r="EB73" i="8"/>
  <c r="EC73" i="8"/>
  <c r="ED73" i="8"/>
  <c r="EB74" i="8"/>
  <c r="EC74" i="8"/>
  <c r="ED74" i="8"/>
  <c r="EB75" i="8"/>
  <c r="EC75" i="8"/>
  <c r="ED75" i="8"/>
  <c r="EB76" i="8"/>
  <c r="EC76" i="8"/>
  <c r="ED76" i="8"/>
  <c r="EB77" i="8"/>
  <c r="EC77" i="8"/>
  <c r="ED77" i="8"/>
  <c r="EB78" i="8"/>
  <c r="EC78" i="8"/>
  <c r="ED78" i="8"/>
  <c r="EB79" i="8"/>
  <c r="EC79" i="8"/>
  <c r="ED79" i="8"/>
  <c r="EB80" i="8"/>
  <c r="EC80" i="8"/>
  <c r="ED80" i="8"/>
  <c r="EB81" i="8"/>
  <c r="EC81" i="8"/>
  <c r="ED81" i="8"/>
  <c r="EB82" i="8"/>
  <c r="EC82" i="8"/>
  <c r="ED82" i="8"/>
  <c r="EB83" i="8"/>
  <c r="EC83" i="8"/>
  <c r="ED83" i="8"/>
  <c r="EB84" i="8"/>
  <c r="EC84" i="8"/>
  <c r="ED84" i="8"/>
  <c r="EB85" i="8"/>
  <c r="EC85" i="8"/>
  <c r="ED85" i="8"/>
  <c r="EB86" i="8"/>
  <c r="EC86" i="8"/>
  <c r="ED86" i="8"/>
  <c r="EB87" i="8"/>
  <c r="EC87" i="8"/>
  <c r="ED87" i="8"/>
  <c r="EB88" i="8"/>
  <c r="EC88" i="8"/>
  <c r="ED88" i="8"/>
  <c r="EB89" i="8"/>
  <c r="EC89" i="8"/>
  <c r="ED89" i="8"/>
  <c r="EB90" i="8"/>
  <c r="EC90" i="8"/>
  <c r="ED90" i="8"/>
  <c r="EB91" i="8"/>
  <c r="EC91" i="8"/>
  <c r="ED91" i="8"/>
  <c r="EB92" i="8"/>
  <c r="EC92" i="8"/>
  <c r="ED92" i="8"/>
  <c r="EB93" i="8"/>
  <c r="EC93" i="8"/>
  <c r="ED93" i="8"/>
  <c r="EB94" i="8"/>
  <c r="EC94" i="8"/>
  <c r="ED94" i="8"/>
  <c r="EB95" i="8"/>
  <c r="EC95" i="8"/>
  <c r="ED95" i="8"/>
  <c r="EB96" i="8"/>
  <c r="EC96" i="8"/>
  <c r="ED96" i="8"/>
  <c r="EB97" i="8"/>
  <c r="EC97" i="8"/>
  <c r="ED97" i="8"/>
  <c r="EB98" i="8"/>
  <c r="EC98" i="8"/>
  <c r="ED98" i="8"/>
  <c r="EB99" i="8"/>
  <c r="EC99" i="8"/>
  <c r="ED99" i="8"/>
  <c r="EB100" i="8"/>
  <c r="EC100" i="8"/>
  <c r="ED100" i="8"/>
  <c r="EB101" i="8"/>
  <c r="EC101" i="8"/>
  <c r="ED101" i="8"/>
  <c r="EB102" i="8"/>
  <c r="EC102" i="8"/>
  <c r="ED102" i="8"/>
  <c r="EB103" i="8"/>
  <c r="EC103" i="8"/>
  <c r="ED103" i="8"/>
  <c r="EB104" i="8"/>
  <c r="EC104" i="8"/>
  <c r="ED104" i="8"/>
  <c r="EB105" i="8"/>
  <c r="EC105" i="8"/>
  <c r="ED105" i="8"/>
  <c r="EB106" i="8"/>
  <c r="EC106" i="8"/>
  <c r="ED106" i="8"/>
  <c r="EB107" i="8"/>
  <c r="EC107" i="8"/>
  <c r="ED107" i="8"/>
  <c r="EB108" i="8"/>
  <c r="EC108" i="8"/>
  <c r="ED108" i="8"/>
  <c r="EB109" i="8"/>
  <c r="EC109" i="8"/>
  <c r="ED109" i="8"/>
  <c r="EB110" i="8"/>
  <c r="EC110" i="8"/>
  <c r="ED110" i="8"/>
  <c r="EB111" i="8"/>
  <c r="EC111" i="8"/>
  <c r="ED111" i="8"/>
  <c r="EB112" i="8"/>
  <c r="EC112" i="8"/>
  <c r="ED112" i="8"/>
  <c r="EB113" i="8"/>
  <c r="EC113" i="8"/>
  <c r="ED113" i="8"/>
  <c r="EB114" i="8"/>
  <c r="EC114" i="8"/>
  <c r="ED114" i="8"/>
  <c r="EB115" i="8"/>
  <c r="EC115" i="8"/>
  <c r="ED115" i="8"/>
  <c r="EB116" i="8"/>
  <c r="EC116" i="8"/>
  <c r="ED116" i="8"/>
  <c r="EB117" i="8"/>
  <c r="EC117" i="8"/>
  <c r="ED117" i="8"/>
  <c r="EB118" i="8"/>
  <c r="EC118" i="8"/>
  <c r="ED118" i="8"/>
  <c r="EB119" i="8"/>
  <c r="EC119" i="8"/>
  <c r="ED119" i="8"/>
  <c r="EB120" i="8"/>
  <c r="EC120" i="8"/>
  <c r="ED120" i="8"/>
  <c r="EB121" i="8"/>
  <c r="EC121" i="8"/>
  <c r="ED121" i="8"/>
  <c r="EB122" i="8"/>
  <c r="EC122" i="8"/>
  <c r="ED122" i="8"/>
  <c r="EB123" i="8"/>
  <c r="EC123" i="8"/>
  <c r="ED123" i="8"/>
  <c r="EB124" i="8"/>
  <c r="EC124" i="8"/>
  <c r="ED124" i="8"/>
  <c r="EB125" i="8"/>
  <c r="EC125" i="8"/>
  <c r="ED125" i="8"/>
  <c r="EB126" i="8"/>
  <c r="EC126" i="8"/>
  <c r="ED126" i="8"/>
  <c r="EB127" i="8"/>
  <c r="EC127" i="8"/>
  <c r="ED127" i="8"/>
  <c r="EB128" i="8"/>
  <c r="EC128" i="8"/>
  <c r="ED128" i="8"/>
  <c r="EB129" i="8"/>
  <c r="EC129" i="8"/>
  <c r="ED129" i="8"/>
  <c r="EB130" i="8"/>
  <c r="EC130" i="8"/>
  <c r="ED130" i="8"/>
  <c r="EB131" i="8"/>
  <c r="EC131" i="8"/>
  <c r="ED131" i="8"/>
  <c r="EB132" i="8"/>
  <c r="EC132" i="8"/>
  <c r="ED132" i="8"/>
  <c r="EB133" i="8"/>
  <c r="EC133" i="8"/>
  <c r="ED133" i="8"/>
  <c r="EB134" i="8"/>
  <c r="EC134" i="8"/>
  <c r="ED134" i="8"/>
  <c r="EB135" i="8"/>
  <c r="EC135" i="8"/>
  <c r="ED135" i="8"/>
  <c r="EB136" i="8"/>
  <c r="EC136" i="8"/>
  <c r="ED136" i="8"/>
  <c r="EB137" i="8"/>
  <c r="EC137" i="8"/>
  <c r="ED137" i="8"/>
  <c r="EB138" i="8"/>
  <c r="EC138" i="8"/>
  <c r="ED138" i="8"/>
  <c r="EB139" i="8"/>
  <c r="EC139" i="8"/>
  <c r="ED139" i="8"/>
  <c r="EB140" i="8"/>
  <c r="EC140" i="8"/>
  <c r="ED140" i="8"/>
  <c r="EB141" i="8"/>
  <c r="EC141" i="8"/>
  <c r="ED141" i="8"/>
  <c r="EB142" i="8"/>
  <c r="EC142" i="8"/>
  <c r="ED142" i="8"/>
  <c r="EB143" i="8"/>
  <c r="EC143" i="8"/>
  <c r="ED143" i="8"/>
  <c r="EB144" i="8"/>
  <c r="EC144" i="8"/>
  <c r="ED144" i="8"/>
  <c r="EB145" i="8"/>
  <c r="EC145" i="8"/>
  <c r="ED145" i="8"/>
  <c r="EB146" i="8"/>
  <c r="EC146" i="8"/>
  <c r="ED146" i="8"/>
  <c r="EB147" i="8"/>
  <c r="EC147" i="8"/>
  <c r="ED147" i="8"/>
  <c r="EB148" i="8"/>
  <c r="EC148" i="8"/>
  <c r="ED148" i="8"/>
  <c r="EB149" i="8"/>
  <c r="EC149" i="8"/>
  <c r="ED149" i="8"/>
  <c r="EB150" i="8"/>
  <c r="EC150" i="8"/>
  <c r="ED150" i="8"/>
  <c r="EB151" i="8"/>
  <c r="EC151" i="8"/>
  <c r="ED151" i="8"/>
  <c r="EB152" i="8"/>
  <c r="EC152" i="8"/>
  <c r="ED152" i="8"/>
  <c r="EB153" i="8"/>
  <c r="EC153" i="8"/>
  <c r="ED153" i="8"/>
  <c r="EB154" i="8"/>
  <c r="EC154" i="8"/>
  <c r="ED154" i="8"/>
  <c r="EB155" i="8"/>
  <c r="EC155" i="8"/>
  <c r="ED155" i="8"/>
  <c r="EB156" i="8"/>
  <c r="EC156" i="8"/>
  <c r="ED156" i="8"/>
  <c r="EB157" i="8"/>
  <c r="EC157" i="8"/>
  <c r="ED157" i="8"/>
  <c r="EB158" i="8"/>
  <c r="EC158" i="8"/>
  <c r="ED158" i="8"/>
  <c r="EB159" i="8"/>
  <c r="EC159" i="8"/>
  <c r="ED159" i="8"/>
  <c r="EB160" i="8"/>
  <c r="EC160" i="8"/>
  <c r="ED160" i="8"/>
  <c r="EB161" i="8"/>
  <c r="EC161" i="8"/>
  <c r="ED161" i="8"/>
  <c r="EB162" i="8"/>
  <c r="EC162" i="8"/>
  <c r="ED162" i="8"/>
  <c r="EB163" i="8"/>
  <c r="EC163" i="8"/>
  <c r="ED163" i="8"/>
  <c r="EB164" i="8"/>
  <c r="EC164" i="8"/>
  <c r="ED164" i="8"/>
  <c r="EB165" i="8"/>
  <c r="EC165" i="8"/>
  <c r="ED165" i="8"/>
  <c r="EB166" i="8"/>
  <c r="EC166" i="8"/>
  <c r="ED166" i="8"/>
  <c r="EB167" i="8"/>
  <c r="EC167" i="8"/>
  <c r="ED167" i="8"/>
  <c r="EB168" i="8"/>
  <c r="EC168" i="8"/>
  <c r="ED168" i="8"/>
  <c r="EB169" i="8"/>
  <c r="EC169" i="8"/>
  <c r="ED169" i="8"/>
  <c r="EB170" i="8"/>
  <c r="EC170" i="8"/>
  <c r="ED170" i="8"/>
  <c r="EB171" i="8"/>
  <c r="EC171" i="8"/>
  <c r="ED171" i="8"/>
  <c r="EB172" i="8"/>
  <c r="EC172" i="8"/>
  <c r="ED172" i="8"/>
  <c r="EB173" i="8"/>
  <c r="EC173" i="8"/>
  <c r="ED173" i="8"/>
  <c r="EB174" i="8"/>
  <c r="EC174" i="8"/>
  <c r="ED174" i="8"/>
  <c r="EB175" i="8"/>
  <c r="EC175" i="8"/>
  <c r="ED175" i="8"/>
  <c r="EB176" i="8"/>
  <c r="EC176" i="8"/>
  <c r="ED176" i="8"/>
  <c r="EB177" i="8"/>
  <c r="EC177" i="8"/>
  <c r="ED177" i="8"/>
  <c r="EB178" i="8"/>
  <c r="EC178" i="8"/>
  <c r="ED178" i="8"/>
  <c r="EB179" i="8"/>
  <c r="EC179" i="8"/>
  <c r="ED179" i="8"/>
  <c r="EB180" i="8"/>
  <c r="EC180" i="8"/>
  <c r="ED180" i="8"/>
  <c r="EB181" i="8"/>
  <c r="EC181" i="8"/>
  <c r="ED181" i="8"/>
  <c r="EB182" i="8"/>
  <c r="EC182" i="8"/>
  <c r="ED182" i="8"/>
  <c r="EB183" i="8"/>
  <c r="EC183" i="8"/>
  <c r="ED183" i="8"/>
  <c r="EB184" i="8"/>
  <c r="EC184" i="8"/>
  <c r="ED184" i="8"/>
  <c r="EB185" i="8"/>
  <c r="EC185" i="8"/>
  <c r="ED185" i="8"/>
  <c r="EB186" i="8"/>
  <c r="EC186" i="8"/>
  <c r="ED186" i="8"/>
  <c r="EB187" i="8"/>
  <c r="EC187" i="8"/>
  <c r="ED187" i="8"/>
  <c r="EB188" i="8"/>
  <c r="EC188" i="8"/>
  <c r="ED188" i="8"/>
  <c r="EB189" i="8"/>
  <c r="EC189" i="8"/>
  <c r="ED189" i="8"/>
  <c r="EB190" i="8"/>
  <c r="EC190" i="8"/>
  <c r="ED190" i="8"/>
  <c r="EB191" i="8"/>
  <c r="EC191" i="8"/>
  <c r="ED191" i="8"/>
  <c r="EB192" i="8"/>
  <c r="EC192" i="8"/>
  <c r="ED192" i="8"/>
  <c r="EB193" i="8"/>
  <c r="EC193" i="8"/>
  <c r="ED193" i="8"/>
  <c r="EB194" i="8"/>
  <c r="EC194" i="8"/>
  <c r="ED194" i="8"/>
  <c r="EB195" i="8"/>
  <c r="EC195" i="8"/>
  <c r="ED195" i="8"/>
  <c r="EB196" i="8"/>
  <c r="EC196" i="8"/>
  <c r="ED196" i="8"/>
  <c r="EB197" i="8"/>
  <c r="EC197" i="8"/>
  <c r="ED197" i="8"/>
  <c r="EB198" i="8"/>
  <c r="EC198" i="8"/>
  <c r="ED198" i="8"/>
  <c r="EB199" i="8"/>
  <c r="EC199" i="8"/>
  <c r="ED199" i="8"/>
  <c r="EB200" i="8"/>
  <c r="EC200" i="8"/>
  <c r="ED200" i="8"/>
  <c r="EB201" i="8"/>
  <c r="EC201" i="8"/>
  <c r="ED201" i="8"/>
  <c r="EB202" i="8"/>
  <c r="EC202" i="8"/>
  <c r="ED202" i="8"/>
  <c r="EB203" i="8"/>
  <c r="EC203" i="8"/>
  <c r="ED203" i="8"/>
  <c r="EB204" i="8"/>
  <c r="EC204" i="8"/>
  <c r="ED204" i="8"/>
  <c r="EB205" i="8"/>
  <c r="EC205" i="8"/>
  <c r="ED205" i="8"/>
  <c r="EB206" i="8"/>
  <c r="EC206" i="8"/>
  <c r="ED206" i="8"/>
  <c r="EB207" i="8"/>
  <c r="EC207" i="8"/>
  <c r="ED207" i="8"/>
  <c r="EB208" i="8"/>
  <c r="EC208" i="8"/>
  <c r="ED208" i="8"/>
  <c r="EB209" i="8"/>
  <c r="EC209" i="8"/>
  <c r="ED209" i="8"/>
  <c r="EB210" i="8"/>
  <c r="EC210" i="8"/>
  <c r="ED210" i="8"/>
  <c r="EB211" i="8"/>
  <c r="EC211" i="8"/>
  <c r="ED211" i="8"/>
  <c r="EB212" i="8"/>
  <c r="EC212" i="8"/>
  <c r="ED212" i="8"/>
  <c r="EB213" i="8"/>
  <c r="EC213" i="8"/>
  <c r="ED213" i="8"/>
  <c r="EB214" i="8"/>
  <c r="EC214" i="8"/>
  <c r="ED214" i="8"/>
  <c r="EB215" i="8"/>
  <c r="EC215" i="8"/>
  <c r="ED215" i="8"/>
  <c r="EB216" i="8"/>
  <c r="EC216" i="8"/>
  <c r="ED216" i="8"/>
  <c r="EB217" i="8"/>
  <c r="EC217" i="8"/>
  <c r="ED217" i="8"/>
  <c r="EB218" i="8"/>
  <c r="EC218" i="8"/>
  <c r="ED218" i="8"/>
  <c r="EB219" i="8"/>
  <c r="EC219" i="8"/>
  <c r="ED219" i="8"/>
  <c r="EB220" i="8"/>
  <c r="EC220" i="8"/>
  <c r="ED220" i="8"/>
  <c r="EB221" i="8"/>
  <c r="EC221" i="8"/>
  <c r="ED221" i="8"/>
  <c r="EB222" i="8"/>
  <c r="EC222" i="8"/>
  <c r="ED222" i="8"/>
  <c r="EB223" i="8"/>
  <c r="EC223" i="8"/>
  <c r="ED223" i="8"/>
  <c r="EB224" i="8"/>
  <c r="EC224" i="8"/>
  <c r="ED224" i="8"/>
  <c r="EB225" i="8"/>
  <c r="EC225" i="8"/>
  <c r="ED225" i="8"/>
  <c r="EB226" i="8"/>
  <c r="EC226" i="8"/>
  <c r="ED226" i="8"/>
  <c r="EB227" i="8"/>
  <c r="EC227" i="8"/>
  <c r="ED227" i="8"/>
  <c r="EB228" i="8"/>
  <c r="EC228" i="8"/>
  <c r="ED228" i="8"/>
  <c r="EB229" i="8"/>
  <c r="EC229" i="8"/>
  <c r="ED229" i="8"/>
  <c r="EB230" i="8"/>
  <c r="EC230" i="8"/>
  <c r="ED230" i="8"/>
  <c r="EB231" i="8"/>
  <c r="EC231" i="8"/>
  <c r="ED231" i="8"/>
  <c r="EB232" i="8"/>
  <c r="EC232" i="8"/>
  <c r="ED232" i="8"/>
  <c r="EB233" i="8"/>
  <c r="EC233" i="8"/>
  <c r="ED233" i="8"/>
  <c r="EB234" i="8"/>
  <c r="EC234" i="8"/>
  <c r="ED234" i="8"/>
  <c r="EB235" i="8"/>
  <c r="EC235" i="8"/>
  <c r="ED235" i="8"/>
  <c r="EB236" i="8"/>
  <c r="EC236" i="8"/>
  <c r="ED236" i="8"/>
  <c r="EB237" i="8"/>
  <c r="EC237" i="8"/>
  <c r="ED237" i="8"/>
  <c r="EB238" i="8"/>
  <c r="EC238" i="8"/>
  <c r="ED238" i="8"/>
  <c r="EB239" i="8"/>
  <c r="EC239" i="8"/>
  <c r="ED239" i="8"/>
  <c r="EB240" i="8"/>
  <c r="EC240" i="8"/>
  <c r="ED240" i="8"/>
  <c r="EB241" i="8"/>
  <c r="EC241" i="8"/>
  <c r="ED241" i="8"/>
  <c r="EB242" i="8"/>
  <c r="EC242" i="8"/>
  <c r="ED242" i="8"/>
  <c r="EB243" i="8"/>
  <c r="EC243" i="8"/>
  <c r="ED243" i="8"/>
  <c r="EB244" i="8"/>
  <c r="EC244" i="8"/>
  <c r="ED244" i="8"/>
  <c r="EB245" i="8"/>
  <c r="EC245" i="8"/>
  <c r="ED245" i="8"/>
  <c r="EB246" i="8"/>
  <c r="EC246" i="8"/>
  <c r="ED246" i="8"/>
  <c r="EB247" i="8"/>
  <c r="EC247" i="8"/>
  <c r="ED247" i="8"/>
  <c r="EB248" i="8"/>
  <c r="EC248" i="8"/>
  <c r="ED248" i="8"/>
  <c r="EB249" i="8"/>
  <c r="EC249" i="8"/>
  <c r="ED249" i="8"/>
  <c r="EB250" i="8"/>
  <c r="EC250" i="8"/>
  <c r="ED250" i="8"/>
  <c r="EB251" i="8"/>
  <c r="EC251" i="8"/>
  <c r="ED251" i="8"/>
  <c r="EB252" i="8"/>
  <c r="EC252" i="8"/>
  <c r="ED252" i="8"/>
  <c r="EB253" i="8"/>
  <c r="EC253" i="8"/>
  <c r="ED253" i="8"/>
  <c r="EB254" i="8"/>
  <c r="EC254" i="8"/>
  <c r="ED254" i="8"/>
  <c r="EB255" i="8"/>
  <c r="EC255" i="8"/>
  <c r="ED255" i="8"/>
  <c r="EB256" i="8"/>
  <c r="EC256" i="8"/>
  <c r="ED256" i="8"/>
  <c r="EB257" i="8"/>
  <c r="EC257" i="8"/>
  <c r="ED257" i="8"/>
  <c r="EB258" i="8"/>
  <c r="EC258" i="8"/>
  <c r="ED258" i="8"/>
  <c r="EB259" i="8"/>
  <c r="EC259" i="8"/>
  <c r="ED259" i="8"/>
  <c r="EB260" i="8"/>
  <c r="EC260" i="8"/>
  <c r="ED260" i="8"/>
  <c r="EB261" i="8"/>
  <c r="EC261" i="8"/>
  <c r="ED261" i="8"/>
  <c r="EB262" i="8"/>
  <c r="EC262" i="8"/>
  <c r="ED262" i="8"/>
  <c r="EB263" i="8"/>
  <c r="EC263" i="8"/>
  <c r="ED263" i="8"/>
  <c r="EB264" i="8"/>
  <c r="EC264" i="8"/>
  <c r="ED264" i="8"/>
  <c r="EB265" i="8"/>
  <c r="EC265" i="8"/>
  <c r="ED265" i="8"/>
  <c r="EB266" i="8"/>
  <c r="EC266" i="8"/>
  <c r="ED266" i="8"/>
  <c r="EB267" i="8"/>
  <c r="EC267" i="8"/>
  <c r="ED267" i="8"/>
  <c r="EB268" i="8"/>
  <c r="EC268" i="8"/>
  <c r="ED268" i="8"/>
  <c r="EB269" i="8"/>
  <c r="EC269" i="8"/>
  <c r="ED269" i="8"/>
  <c r="EB270" i="8"/>
  <c r="EC270" i="8"/>
  <c r="ED270" i="8"/>
  <c r="EB271" i="8"/>
  <c r="EC271" i="8"/>
  <c r="ED271" i="8"/>
  <c r="EB272" i="8"/>
  <c r="EC272" i="8"/>
  <c r="ED272" i="8"/>
  <c r="EB273" i="8"/>
  <c r="EC273" i="8"/>
  <c r="ED273" i="8"/>
  <c r="EB274" i="8"/>
  <c r="EC274" i="8"/>
  <c r="ED274" i="8"/>
  <c r="EB275" i="8"/>
  <c r="EC275" i="8"/>
  <c r="ED275" i="8"/>
  <c r="EB276" i="8"/>
  <c r="EC276" i="8"/>
  <c r="ED276" i="8"/>
  <c r="EB277" i="8"/>
  <c r="EC277" i="8"/>
  <c r="ED277" i="8"/>
  <c r="EB278" i="8"/>
  <c r="EC278" i="8"/>
  <c r="ED278" i="8"/>
  <c r="EB279" i="8"/>
  <c r="EC279" i="8"/>
  <c r="ED279" i="8"/>
  <c r="EB280" i="8"/>
  <c r="EC280" i="8"/>
  <c r="ED280" i="8"/>
  <c r="EB281" i="8"/>
  <c r="EC281" i="8"/>
  <c r="ED281" i="8"/>
  <c r="EB282" i="8"/>
  <c r="EC282" i="8"/>
  <c r="ED282" i="8"/>
  <c r="EB283" i="8"/>
  <c r="EC283" i="8"/>
  <c r="ED283" i="8"/>
  <c r="EB284" i="8"/>
  <c r="EC284" i="8"/>
  <c r="ED284" i="8"/>
  <c r="EB285" i="8"/>
  <c r="EC285" i="8"/>
  <c r="ED285" i="8"/>
  <c r="EB286" i="8"/>
  <c r="EC286" i="8"/>
  <c r="ED286" i="8"/>
  <c r="EB287" i="8"/>
  <c r="EC287" i="8"/>
  <c r="ED287" i="8"/>
  <c r="EB288" i="8"/>
  <c r="EC288" i="8"/>
  <c r="ED288" i="8"/>
  <c r="EB289" i="8"/>
  <c r="EC289" i="8"/>
  <c r="ED289" i="8"/>
  <c r="EB290" i="8"/>
  <c r="EC290" i="8"/>
  <c r="ED290" i="8"/>
  <c r="EB291" i="8"/>
  <c r="EC291" i="8"/>
  <c r="ED291" i="8"/>
  <c r="EB292" i="8"/>
  <c r="EC292" i="8"/>
  <c r="ED292" i="8"/>
  <c r="EB293" i="8"/>
  <c r="EC293" i="8"/>
  <c r="ED293" i="8"/>
  <c r="EB294" i="8"/>
  <c r="EC294" i="8"/>
  <c r="ED294" i="8"/>
  <c r="EB295" i="8"/>
  <c r="EC295" i="8"/>
  <c r="ED295" i="8"/>
  <c r="EB296" i="8"/>
  <c r="EC296" i="8"/>
  <c r="ED296" i="8"/>
  <c r="EB297" i="8"/>
  <c r="EC297" i="8"/>
  <c r="ED297" i="8"/>
  <c r="EB298" i="8"/>
  <c r="EC298" i="8"/>
  <c r="ED298" i="8"/>
  <c r="EB299" i="8"/>
  <c r="EC299" i="8"/>
  <c r="ED299" i="8"/>
  <c r="EB300" i="8"/>
  <c r="EC300" i="8"/>
  <c r="ED300" i="8"/>
  <c r="EB301" i="8"/>
  <c r="EC301" i="8"/>
  <c r="ED301" i="8"/>
  <c r="EB302" i="8"/>
  <c r="EC302" i="8"/>
  <c r="ED302" i="8"/>
  <c r="EB303" i="8"/>
  <c r="EC303" i="8"/>
  <c r="ED303" i="8"/>
  <c r="EB304" i="8"/>
  <c r="EC304" i="8"/>
  <c r="ED304" i="8"/>
  <c r="EB305" i="8"/>
  <c r="EC305" i="8"/>
  <c r="ED305" i="8"/>
  <c r="EB306" i="8"/>
  <c r="EC306" i="8"/>
  <c r="ED306" i="8"/>
  <c r="EB307" i="8"/>
  <c r="EC307" i="8"/>
  <c r="ED307" i="8"/>
  <c r="EB308" i="8"/>
  <c r="EC308" i="8"/>
  <c r="ED308" i="8"/>
  <c r="EB309" i="8"/>
  <c r="EC309" i="8"/>
  <c r="ED309" i="8"/>
  <c r="EB310" i="8"/>
  <c r="EC310" i="8"/>
  <c r="ED310" i="8"/>
  <c r="EB311" i="8"/>
  <c r="EC311" i="8"/>
  <c r="ED311" i="8"/>
  <c r="EB312" i="8"/>
  <c r="EC312" i="8"/>
  <c r="ED312" i="8"/>
  <c r="EB313" i="8"/>
  <c r="EC313" i="8"/>
  <c r="ED313" i="8"/>
  <c r="EB314" i="8"/>
  <c r="EC314" i="8"/>
  <c r="ED314" i="8"/>
  <c r="EB315" i="8"/>
  <c r="EC315" i="8"/>
  <c r="ED315" i="8"/>
  <c r="EB316" i="8"/>
  <c r="EC316" i="8"/>
  <c r="ED316" i="8"/>
  <c r="EB317" i="8"/>
  <c r="EC317" i="8"/>
  <c r="ED317" i="8"/>
  <c r="EB318" i="8"/>
  <c r="EC318" i="8"/>
  <c r="ED318" i="8"/>
  <c r="EB319" i="8"/>
  <c r="EC319" i="8"/>
  <c r="ED319" i="8"/>
  <c r="EB320" i="8"/>
  <c r="EC320" i="8"/>
  <c r="ED320" i="8"/>
  <c r="EB321" i="8"/>
  <c r="EC321" i="8"/>
  <c r="ED321" i="8"/>
  <c r="EB322" i="8"/>
  <c r="EC322" i="8"/>
  <c r="ED322" i="8"/>
  <c r="EB323" i="8"/>
  <c r="EC323" i="8"/>
  <c r="ED323" i="8"/>
  <c r="EB324" i="8"/>
  <c r="EC324" i="8"/>
  <c r="ED324" i="8"/>
  <c r="EB325" i="8"/>
  <c r="EC325" i="8"/>
  <c r="ED325" i="8"/>
  <c r="EB326" i="8"/>
  <c r="EC326" i="8"/>
  <c r="ED326" i="8"/>
  <c r="EB327" i="8"/>
  <c r="EC327" i="8"/>
  <c r="ED327" i="8"/>
  <c r="EB328" i="8"/>
  <c r="EC328" i="8"/>
  <c r="ED328" i="8"/>
  <c r="EB329" i="8"/>
  <c r="EC329" i="8"/>
  <c r="ED329" i="8"/>
  <c r="EB330" i="8"/>
  <c r="EC330" i="8"/>
  <c r="ED330" i="8"/>
  <c r="EB331" i="8"/>
  <c r="EC331" i="8"/>
  <c r="ED331" i="8"/>
  <c r="EB332" i="8"/>
  <c r="EC332" i="8"/>
  <c r="ED332" i="8"/>
  <c r="ED7" i="8"/>
  <c r="EC7" i="8"/>
  <c r="EB7" i="8"/>
  <c r="DY8" i="8"/>
  <c r="DZ8" i="8"/>
  <c r="EA8" i="8"/>
  <c r="DY9" i="8"/>
  <c r="DZ9" i="8"/>
  <c r="EA9" i="8"/>
  <c r="DY10" i="8"/>
  <c r="DZ10" i="8"/>
  <c r="EA10" i="8"/>
  <c r="DY11" i="8"/>
  <c r="DZ11" i="8"/>
  <c r="EA11" i="8"/>
  <c r="DY12" i="8"/>
  <c r="DZ12" i="8"/>
  <c r="EA12" i="8"/>
  <c r="DY13" i="8"/>
  <c r="DZ13" i="8"/>
  <c r="EA13" i="8"/>
  <c r="DY14" i="8"/>
  <c r="DZ14" i="8"/>
  <c r="EA14" i="8"/>
  <c r="DY15" i="8"/>
  <c r="DZ15" i="8"/>
  <c r="EA15" i="8"/>
  <c r="DY16" i="8"/>
  <c r="DZ16" i="8"/>
  <c r="EA16" i="8"/>
  <c r="DY17" i="8"/>
  <c r="DZ17" i="8"/>
  <c r="EA17" i="8"/>
  <c r="DY18" i="8"/>
  <c r="DZ18" i="8"/>
  <c r="EA18" i="8"/>
  <c r="DY19" i="8"/>
  <c r="DZ19" i="8"/>
  <c r="EA19" i="8"/>
  <c r="DY20" i="8"/>
  <c r="DZ20" i="8"/>
  <c r="EA20" i="8"/>
  <c r="DY21" i="8"/>
  <c r="DZ21" i="8"/>
  <c r="EA21" i="8"/>
  <c r="DY22" i="8"/>
  <c r="DZ22" i="8"/>
  <c r="EA22" i="8"/>
  <c r="DY23" i="8"/>
  <c r="DZ23" i="8"/>
  <c r="EA23" i="8"/>
  <c r="DY24" i="8"/>
  <c r="DZ24" i="8"/>
  <c r="EA24" i="8"/>
  <c r="DY25" i="8"/>
  <c r="DZ25" i="8"/>
  <c r="EA25" i="8"/>
  <c r="DY26" i="8"/>
  <c r="DZ26" i="8"/>
  <c r="EA26" i="8"/>
  <c r="DY27" i="8"/>
  <c r="DZ27" i="8"/>
  <c r="EA27" i="8"/>
  <c r="DY28" i="8"/>
  <c r="DZ28" i="8"/>
  <c r="EA28" i="8"/>
  <c r="DY29" i="8"/>
  <c r="DZ29" i="8"/>
  <c r="EA29" i="8"/>
  <c r="DY30" i="8"/>
  <c r="DZ30" i="8"/>
  <c r="EA30" i="8"/>
  <c r="DY31" i="8"/>
  <c r="DZ31" i="8"/>
  <c r="EA31" i="8"/>
  <c r="DY32" i="8"/>
  <c r="DZ32" i="8"/>
  <c r="EA32" i="8"/>
  <c r="DY33" i="8"/>
  <c r="DZ33" i="8"/>
  <c r="EA33" i="8"/>
  <c r="DY34" i="8"/>
  <c r="DZ34" i="8"/>
  <c r="EA34" i="8"/>
  <c r="DY35" i="8"/>
  <c r="DZ35" i="8"/>
  <c r="EA35" i="8"/>
  <c r="DY36" i="8"/>
  <c r="DZ36" i="8"/>
  <c r="EA36" i="8"/>
  <c r="DY37" i="8"/>
  <c r="DZ37" i="8"/>
  <c r="EA37" i="8"/>
  <c r="DY38" i="8"/>
  <c r="DZ38" i="8"/>
  <c r="EA38" i="8"/>
  <c r="DY39" i="8"/>
  <c r="DZ39" i="8"/>
  <c r="EA39" i="8"/>
  <c r="DY40" i="8"/>
  <c r="DZ40" i="8"/>
  <c r="EA40" i="8"/>
  <c r="DY41" i="8"/>
  <c r="DZ41" i="8"/>
  <c r="EA41" i="8"/>
  <c r="DY42" i="8"/>
  <c r="DZ42" i="8"/>
  <c r="EA42" i="8"/>
  <c r="DY43" i="8"/>
  <c r="DZ43" i="8"/>
  <c r="EA43" i="8"/>
  <c r="DY44" i="8"/>
  <c r="DZ44" i="8"/>
  <c r="EA44" i="8"/>
  <c r="DY45" i="8"/>
  <c r="DZ45" i="8"/>
  <c r="EA45" i="8"/>
  <c r="DY46" i="8"/>
  <c r="DZ46" i="8"/>
  <c r="EA46" i="8"/>
  <c r="DY47" i="8"/>
  <c r="DZ47" i="8"/>
  <c r="EA47" i="8"/>
  <c r="DY48" i="8"/>
  <c r="DZ48" i="8"/>
  <c r="EA48" i="8"/>
  <c r="DY49" i="8"/>
  <c r="DZ49" i="8"/>
  <c r="EA49" i="8"/>
  <c r="DY50" i="8"/>
  <c r="DZ50" i="8"/>
  <c r="EA50" i="8"/>
  <c r="DY51" i="8"/>
  <c r="DZ51" i="8"/>
  <c r="EA51" i="8"/>
  <c r="DY52" i="8"/>
  <c r="DZ52" i="8"/>
  <c r="EA52" i="8"/>
  <c r="DY53" i="8"/>
  <c r="DZ53" i="8"/>
  <c r="EA53" i="8"/>
  <c r="DY54" i="8"/>
  <c r="DZ54" i="8"/>
  <c r="EA54" i="8"/>
  <c r="DY55" i="8"/>
  <c r="DZ55" i="8"/>
  <c r="EA55" i="8"/>
  <c r="DY56" i="8"/>
  <c r="DZ56" i="8"/>
  <c r="EA56" i="8"/>
  <c r="DY57" i="8"/>
  <c r="DZ57" i="8"/>
  <c r="EA57" i="8"/>
  <c r="DY58" i="8"/>
  <c r="DZ58" i="8"/>
  <c r="EA58" i="8"/>
  <c r="DY59" i="8"/>
  <c r="DZ59" i="8"/>
  <c r="EA59" i="8"/>
  <c r="DY60" i="8"/>
  <c r="DZ60" i="8"/>
  <c r="EA60" i="8"/>
  <c r="DY61" i="8"/>
  <c r="DZ61" i="8"/>
  <c r="EA61" i="8"/>
  <c r="DY62" i="8"/>
  <c r="DZ62" i="8"/>
  <c r="EA62" i="8"/>
  <c r="DY63" i="8"/>
  <c r="DZ63" i="8"/>
  <c r="EA63" i="8"/>
  <c r="DY64" i="8"/>
  <c r="DZ64" i="8"/>
  <c r="EA64" i="8"/>
  <c r="DY65" i="8"/>
  <c r="DZ65" i="8"/>
  <c r="EA65" i="8"/>
  <c r="DY66" i="8"/>
  <c r="DZ66" i="8"/>
  <c r="EA66" i="8"/>
  <c r="DY67" i="8"/>
  <c r="DZ67" i="8"/>
  <c r="EA67" i="8"/>
  <c r="DY68" i="8"/>
  <c r="DZ68" i="8"/>
  <c r="EA68" i="8"/>
  <c r="DY69" i="8"/>
  <c r="DZ69" i="8"/>
  <c r="EA69" i="8"/>
  <c r="DY70" i="8"/>
  <c r="DZ70" i="8"/>
  <c r="EA70" i="8"/>
  <c r="DY71" i="8"/>
  <c r="DZ71" i="8"/>
  <c r="EA71" i="8"/>
  <c r="DY72" i="8"/>
  <c r="DZ72" i="8"/>
  <c r="EA72" i="8"/>
  <c r="DY73" i="8"/>
  <c r="DZ73" i="8"/>
  <c r="EA73" i="8"/>
  <c r="DY74" i="8"/>
  <c r="DZ74" i="8"/>
  <c r="EA74" i="8"/>
  <c r="DY75" i="8"/>
  <c r="DZ75" i="8"/>
  <c r="EA75" i="8"/>
  <c r="DY76" i="8"/>
  <c r="DZ76" i="8"/>
  <c r="EA76" i="8"/>
  <c r="DY77" i="8"/>
  <c r="DZ77" i="8"/>
  <c r="EA77" i="8"/>
  <c r="DY78" i="8"/>
  <c r="DZ78" i="8"/>
  <c r="EA78" i="8"/>
  <c r="DY79" i="8"/>
  <c r="DZ79" i="8"/>
  <c r="EA79" i="8"/>
  <c r="DY80" i="8"/>
  <c r="DZ80" i="8"/>
  <c r="EA80" i="8"/>
  <c r="DY81" i="8"/>
  <c r="DZ81" i="8"/>
  <c r="EA81" i="8"/>
  <c r="DY82" i="8"/>
  <c r="DZ82" i="8"/>
  <c r="EA82" i="8"/>
  <c r="DY83" i="8"/>
  <c r="DZ83" i="8"/>
  <c r="EA83" i="8"/>
  <c r="DY84" i="8"/>
  <c r="DZ84" i="8"/>
  <c r="EA84" i="8"/>
  <c r="DY85" i="8"/>
  <c r="DZ85" i="8"/>
  <c r="EA85" i="8"/>
  <c r="DY86" i="8"/>
  <c r="DZ86" i="8"/>
  <c r="EA86" i="8"/>
  <c r="DY87" i="8"/>
  <c r="DZ87" i="8"/>
  <c r="EA87" i="8"/>
  <c r="DY88" i="8"/>
  <c r="DZ88" i="8"/>
  <c r="EA88" i="8"/>
  <c r="DY89" i="8"/>
  <c r="DZ89" i="8"/>
  <c r="EA89" i="8"/>
  <c r="DY90" i="8"/>
  <c r="DZ90" i="8"/>
  <c r="EA90" i="8"/>
  <c r="DY91" i="8"/>
  <c r="DZ91" i="8"/>
  <c r="EA91" i="8"/>
  <c r="DY92" i="8"/>
  <c r="DZ92" i="8"/>
  <c r="EA92" i="8"/>
  <c r="DY93" i="8"/>
  <c r="DZ93" i="8"/>
  <c r="EA93" i="8"/>
  <c r="DY94" i="8"/>
  <c r="DZ94" i="8"/>
  <c r="EA94" i="8"/>
  <c r="DY95" i="8"/>
  <c r="DZ95" i="8"/>
  <c r="EA95" i="8"/>
  <c r="DY96" i="8"/>
  <c r="DZ96" i="8"/>
  <c r="EA96" i="8"/>
  <c r="DY97" i="8"/>
  <c r="DZ97" i="8"/>
  <c r="EA97" i="8"/>
  <c r="DY98" i="8"/>
  <c r="DZ98" i="8"/>
  <c r="EA98" i="8"/>
  <c r="DY99" i="8"/>
  <c r="DZ99" i="8"/>
  <c r="EA99" i="8"/>
  <c r="DY100" i="8"/>
  <c r="DZ100" i="8"/>
  <c r="EA100" i="8"/>
  <c r="DY101" i="8"/>
  <c r="DZ101" i="8"/>
  <c r="EA101" i="8"/>
  <c r="DY102" i="8"/>
  <c r="DZ102" i="8"/>
  <c r="EA102" i="8"/>
  <c r="DY103" i="8"/>
  <c r="DZ103" i="8"/>
  <c r="EA103" i="8"/>
  <c r="DY104" i="8"/>
  <c r="DZ104" i="8"/>
  <c r="EA104" i="8"/>
  <c r="DY105" i="8"/>
  <c r="DZ105" i="8"/>
  <c r="EA105" i="8"/>
  <c r="DY106" i="8"/>
  <c r="DZ106" i="8"/>
  <c r="EA106" i="8"/>
  <c r="DY107" i="8"/>
  <c r="DZ107" i="8"/>
  <c r="EA107" i="8"/>
  <c r="DY108" i="8"/>
  <c r="DZ108" i="8"/>
  <c r="EA108" i="8"/>
  <c r="DY109" i="8"/>
  <c r="DZ109" i="8"/>
  <c r="EA109" i="8"/>
  <c r="DY110" i="8"/>
  <c r="DZ110" i="8"/>
  <c r="EA110" i="8"/>
  <c r="DY111" i="8"/>
  <c r="DZ111" i="8"/>
  <c r="EA111" i="8"/>
  <c r="DY112" i="8"/>
  <c r="DZ112" i="8"/>
  <c r="EA112" i="8"/>
  <c r="DY113" i="8"/>
  <c r="DZ113" i="8"/>
  <c r="EA113" i="8"/>
  <c r="DY114" i="8"/>
  <c r="DZ114" i="8"/>
  <c r="EA114" i="8"/>
  <c r="DY115" i="8"/>
  <c r="DZ115" i="8"/>
  <c r="EA115" i="8"/>
  <c r="DY116" i="8"/>
  <c r="DZ116" i="8"/>
  <c r="EA116" i="8"/>
  <c r="DY117" i="8"/>
  <c r="DZ117" i="8"/>
  <c r="EA117" i="8"/>
  <c r="DY118" i="8"/>
  <c r="DZ118" i="8"/>
  <c r="EA118" i="8"/>
  <c r="DY119" i="8"/>
  <c r="DZ119" i="8"/>
  <c r="EA119" i="8"/>
  <c r="DY120" i="8"/>
  <c r="DZ120" i="8"/>
  <c r="EA120" i="8"/>
  <c r="DY121" i="8"/>
  <c r="DZ121" i="8"/>
  <c r="EA121" i="8"/>
  <c r="DY122" i="8"/>
  <c r="DZ122" i="8"/>
  <c r="EA122" i="8"/>
  <c r="DY123" i="8"/>
  <c r="DZ123" i="8"/>
  <c r="EA123" i="8"/>
  <c r="DY124" i="8"/>
  <c r="DZ124" i="8"/>
  <c r="EA124" i="8"/>
  <c r="DY125" i="8"/>
  <c r="DZ125" i="8"/>
  <c r="EA125" i="8"/>
  <c r="DY126" i="8"/>
  <c r="DZ126" i="8"/>
  <c r="EA126" i="8"/>
  <c r="DY127" i="8"/>
  <c r="DZ127" i="8"/>
  <c r="EA127" i="8"/>
  <c r="DY128" i="8"/>
  <c r="DZ128" i="8"/>
  <c r="EA128" i="8"/>
  <c r="DY129" i="8"/>
  <c r="DZ129" i="8"/>
  <c r="EA129" i="8"/>
  <c r="DY130" i="8"/>
  <c r="DZ130" i="8"/>
  <c r="EA130" i="8"/>
  <c r="DY131" i="8"/>
  <c r="DZ131" i="8"/>
  <c r="EA131" i="8"/>
  <c r="DY132" i="8"/>
  <c r="DZ132" i="8"/>
  <c r="EA132" i="8"/>
  <c r="DY133" i="8"/>
  <c r="DZ133" i="8"/>
  <c r="EA133" i="8"/>
  <c r="DY134" i="8"/>
  <c r="DZ134" i="8"/>
  <c r="EA134" i="8"/>
  <c r="DY135" i="8"/>
  <c r="DZ135" i="8"/>
  <c r="EA135" i="8"/>
  <c r="DY136" i="8"/>
  <c r="DZ136" i="8"/>
  <c r="EA136" i="8"/>
  <c r="DY137" i="8"/>
  <c r="DZ137" i="8"/>
  <c r="EA137" i="8"/>
  <c r="DY138" i="8"/>
  <c r="DZ138" i="8"/>
  <c r="EA138" i="8"/>
  <c r="DY139" i="8"/>
  <c r="DZ139" i="8"/>
  <c r="EA139" i="8"/>
  <c r="DY140" i="8"/>
  <c r="DZ140" i="8"/>
  <c r="EA140" i="8"/>
  <c r="DY141" i="8"/>
  <c r="DZ141" i="8"/>
  <c r="EA141" i="8"/>
  <c r="DY142" i="8"/>
  <c r="DZ142" i="8"/>
  <c r="EA142" i="8"/>
  <c r="DY143" i="8"/>
  <c r="DZ143" i="8"/>
  <c r="EA143" i="8"/>
  <c r="DY144" i="8"/>
  <c r="DZ144" i="8"/>
  <c r="EA144" i="8"/>
  <c r="DY145" i="8"/>
  <c r="DZ145" i="8"/>
  <c r="EA145" i="8"/>
  <c r="DY146" i="8"/>
  <c r="DZ146" i="8"/>
  <c r="EA146" i="8"/>
  <c r="DY147" i="8"/>
  <c r="DZ147" i="8"/>
  <c r="EA147" i="8"/>
  <c r="DY148" i="8"/>
  <c r="DZ148" i="8"/>
  <c r="EA148" i="8"/>
  <c r="DY149" i="8"/>
  <c r="DZ149" i="8"/>
  <c r="EA149" i="8"/>
  <c r="DY150" i="8"/>
  <c r="DZ150" i="8"/>
  <c r="EA150" i="8"/>
  <c r="DY151" i="8"/>
  <c r="DZ151" i="8"/>
  <c r="EA151" i="8"/>
  <c r="DY152" i="8"/>
  <c r="DZ152" i="8"/>
  <c r="EA152" i="8"/>
  <c r="DY153" i="8"/>
  <c r="DZ153" i="8"/>
  <c r="EA153" i="8"/>
  <c r="DY154" i="8"/>
  <c r="DZ154" i="8"/>
  <c r="EA154" i="8"/>
  <c r="DY155" i="8"/>
  <c r="DZ155" i="8"/>
  <c r="EA155" i="8"/>
  <c r="DY156" i="8"/>
  <c r="DZ156" i="8"/>
  <c r="EA156" i="8"/>
  <c r="DY157" i="8"/>
  <c r="DZ157" i="8"/>
  <c r="EA157" i="8"/>
  <c r="DY158" i="8"/>
  <c r="DZ158" i="8"/>
  <c r="EA158" i="8"/>
  <c r="DY159" i="8"/>
  <c r="DZ159" i="8"/>
  <c r="EA159" i="8"/>
  <c r="DY160" i="8"/>
  <c r="DZ160" i="8"/>
  <c r="EA160" i="8"/>
  <c r="DY161" i="8"/>
  <c r="DZ161" i="8"/>
  <c r="EA161" i="8"/>
  <c r="DY162" i="8"/>
  <c r="DZ162" i="8"/>
  <c r="EA162" i="8"/>
  <c r="DY163" i="8"/>
  <c r="DZ163" i="8"/>
  <c r="EA163" i="8"/>
  <c r="DY164" i="8"/>
  <c r="DZ164" i="8"/>
  <c r="EA164" i="8"/>
  <c r="DY165" i="8"/>
  <c r="DZ165" i="8"/>
  <c r="EA165" i="8"/>
  <c r="DY166" i="8"/>
  <c r="DZ166" i="8"/>
  <c r="EA166" i="8"/>
  <c r="DY167" i="8"/>
  <c r="DZ167" i="8"/>
  <c r="EA167" i="8"/>
  <c r="DY168" i="8"/>
  <c r="DZ168" i="8"/>
  <c r="EA168" i="8"/>
  <c r="DY169" i="8"/>
  <c r="DZ169" i="8"/>
  <c r="EA169" i="8"/>
  <c r="DY170" i="8"/>
  <c r="DZ170" i="8"/>
  <c r="EA170" i="8"/>
  <c r="DY171" i="8"/>
  <c r="DZ171" i="8"/>
  <c r="EA171" i="8"/>
  <c r="DY172" i="8"/>
  <c r="DZ172" i="8"/>
  <c r="EA172" i="8"/>
  <c r="DY173" i="8"/>
  <c r="DZ173" i="8"/>
  <c r="EA173" i="8"/>
  <c r="DY174" i="8"/>
  <c r="DZ174" i="8"/>
  <c r="EA174" i="8"/>
  <c r="DY175" i="8"/>
  <c r="DZ175" i="8"/>
  <c r="EA175" i="8"/>
  <c r="DY176" i="8"/>
  <c r="DZ176" i="8"/>
  <c r="EA176" i="8"/>
  <c r="DY177" i="8"/>
  <c r="DZ177" i="8"/>
  <c r="EA177" i="8"/>
  <c r="DY178" i="8"/>
  <c r="DZ178" i="8"/>
  <c r="EA178" i="8"/>
  <c r="DY179" i="8"/>
  <c r="DZ179" i="8"/>
  <c r="EA179" i="8"/>
  <c r="DY180" i="8"/>
  <c r="DZ180" i="8"/>
  <c r="EA180" i="8"/>
  <c r="DY181" i="8"/>
  <c r="DZ181" i="8"/>
  <c r="EA181" i="8"/>
  <c r="DY182" i="8"/>
  <c r="DZ182" i="8"/>
  <c r="EA182" i="8"/>
  <c r="DY183" i="8"/>
  <c r="DZ183" i="8"/>
  <c r="EA183" i="8"/>
  <c r="DY184" i="8"/>
  <c r="DZ184" i="8"/>
  <c r="EA184" i="8"/>
  <c r="DY185" i="8"/>
  <c r="DZ185" i="8"/>
  <c r="EA185" i="8"/>
  <c r="DY186" i="8"/>
  <c r="DZ186" i="8"/>
  <c r="EA186" i="8"/>
  <c r="DY187" i="8"/>
  <c r="DZ187" i="8"/>
  <c r="EA187" i="8"/>
  <c r="DY188" i="8"/>
  <c r="DZ188" i="8"/>
  <c r="EA188" i="8"/>
  <c r="DY189" i="8"/>
  <c r="DZ189" i="8"/>
  <c r="EA189" i="8"/>
  <c r="DY190" i="8"/>
  <c r="DZ190" i="8"/>
  <c r="EA190" i="8"/>
  <c r="DY191" i="8"/>
  <c r="DZ191" i="8"/>
  <c r="EA191" i="8"/>
  <c r="DY192" i="8"/>
  <c r="DZ192" i="8"/>
  <c r="EA192" i="8"/>
  <c r="DY193" i="8"/>
  <c r="DZ193" i="8"/>
  <c r="EA193" i="8"/>
  <c r="DY194" i="8"/>
  <c r="DZ194" i="8"/>
  <c r="EA194" i="8"/>
  <c r="DY195" i="8"/>
  <c r="DZ195" i="8"/>
  <c r="EA195" i="8"/>
  <c r="DY196" i="8"/>
  <c r="DZ196" i="8"/>
  <c r="EA196" i="8"/>
  <c r="DY197" i="8"/>
  <c r="DZ197" i="8"/>
  <c r="EA197" i="8"/>
  <c r="DY198" i="8"/>
  <c r="DZ198" i="8"/>
  <c r="EA198" i="8"/>
  <c r="DY199" i="8"/>
  <c r="DZ199" i="8"/>
  <c r="EA199" i="8"/>
  <c r="DY200" i="8"/>
  <c r="DZ200" i="8"/>
  <c r="EA200" i="8"/>
  <c r="DY201" i="8"/>
  <c r="DZ201" i="8"/>
  <c r="EA201" i="8"/>
  <c r="DY202" i="8"/>
  <c r="DZ202" i="8"/>
  <c r="EA202" i="8"/>
  <c r="DY203" i="8"/>
  <c r="DZ203" i="8"/>
  <c r="EA203" i="8"/>
  <c r="DY204" i="8"/>
  <c r="DZ204" i="8"/>
  <c r="EA204" i="8"/>
  <c r="DY205" i="8"/>
  <c r="DZ205" i="8"/>
  <c r="EA205" i="8"/>
  <c r="DY206" i="8"/>
  <c r="DZ206" i="8"/>
  <c r="EA206" i="8"/>
  <c r="DY207" i="8"/>
  <c r="DZ207" i="8"/>
  <c r="EA207" i="8"/>
  <c r="DY208" i="8"/>
  <c r="DZ208" i="8"/>
  <c r="EA208" i="8"/>
  <c r="DY209" i="8"/>
  <c r="DZ209" i="8"/>
  <c r="EA209" i="8"/>
  <c r="DY210" i="8"/>
  <c r="DZ210" i="8"/>
  <c r="EA210" i="8"/>
  <c r="DY211" i="8"/>
  <c r="DZ211" i="8"/>
  <c r="EA211" i="8"/>
  <c r="DY212" i="8"/>
  <c r="DZ212" i="8"/>
  <c r="EA212" i="8"/>
  <c r="DY213" i="8"/>
  <c r="DZ213" i="8"/>
  <c r="EA213" i="8"/>
  <c r="DY214" i="8"/>
  <c r="DZ214" i="8"/>
  <c r="EA214" i="8"/>
  <c r="DY215" i="8"/>
  <c r="DZ215" i="8"/>
  <c r="EA215" i="8"/>
  <c r="DY216" i="8"/>
  <c r="DZ216" i="8"/>
  <c r="EA216" i="8"/>
  <c r="DY217" i="8"/>
  <c r="DZ217" i="8"/>
  <c r="EA217" i="8"/>
  <c r="DY218" i="8"/>
  <c r="DZ218" i="8"/>
  <c r="EA218" i="8"/>
  <c r="DY219" i="8"/>
  <c r="DZ219" i="8"/>
  <c r="EA219" i="8"/>
  <c r="DY220" i="8"/>
  <c r="DZ220" i="8"/>
  <c r="EA220" i="8"/>
  <c r="DY221" i="8"/>
  <c r="DZ221" i="8"/>
  <c r="EA221" i="8"/>
  <c r="DY222" i="8"/>
  <c r="DZ222" i="8"/>
  <c r="EA222" i="8"/>
  <c r="DY223" i="8"/>
  <c r="DZ223" i="8"/>
  <c r="EA223" i="8"/>
  <c r="DY224" i="8"/>
  <c r="DZ224" i="8"/>
  <c r="EA224" i="8"/>
  <c r="DY225" i="8"/>
  <c r="DZ225" i="8"/>
  <c r="EA225" i="8"/>
  <c r="DY226" i="8"/>
  <c r="DZ226" i="8"/>
  <c r="EA226" i="8"/>
  <c r="DY227" i="8"/>
  <c r="DZ227" i="8"/>
  <c r="EA227" i="8"/>
  <c r="DY228" i="8"/>
  <c r="DZ228" i="8"/>
  <c r="EA228" i="8"/>
  <c r="DY229" i="8"/>
  <c r="DZ229" i="8"/>
  <c r="EA229" i="8"/>
  <c r="DY230" i="8"/>
  <c r="DZ230" i="8"/>
  <c r="EA230" i="8"/>
  <c r="DY231" i="8"/>
  <c r="DZ231" i="8"/>
  <c r="EA231" i="8"/>
  <c r="DY232" i="8"/>
  <c r="DZ232" i="8"/>
  <c r="EA232" i="8"/>
  <c r="DY233" i="8"/>
  <c r="DZ233" i="8"/>
  <c r="EA233" i="8"/>
  <c r="DY234" i="8"/>
  <c r="DZ234" i="8"/>
  <c r="EA234" i="8"/>
  <c r="DY235" i="8"/>
  <c r="DZ235" i="8"/>
  <c r="EA235" i="8"/>
  <c r="DY236" i="8"/>
  <c r="DZ236" i="8"/>
  <c r="EA236" i="8"/>
  <c r="DY237" i="8"/>
  <c r="DZ237" i="8"/>
  <c r="EA237" i="8"/>
  <c r="DY238" i="8"/>
  <c r="DZ238" i="8"/>
  <c r="EA238" i="8"/>
  <c r="DY239" i="8"/>
  <c r="DZ239" i="8"/>
  <c r="EA239" i="8"/>
  <c r="DY240" i="8"/>
  <c r="DZ240" i="8"/>
  <c r="EA240" i="8"/>
  <c r="DY241" i="8"/>
  <c r="DZ241" i="8"/>
  <c r="EA241" i="8"/>
  <c r="DY242" i="8"/>
  <c r="DZ242" i="8"/>
  <c r="EA242" i="8"/>
  <c r="DY243" i="8"/>
  <c r="DZ243" i="8"/>
  <c r="EA243" i="8"/>
  <c r="DY244" i="8"/>
  <c r="DZ244" i="8"/>
  <c r="EA244" i="8"/>
  <c r="DY245" i="8"/>
  <c r="DZ245" i="8"/>
  <c r="EA245" i="8"/>
  <c r="DY246" i="8"/>
  <c r="DZ246" i="8"/>
  <c r="EA246" i="8"/>
  <c r="DY247" i="8"/>
  <c r="DZ247" i="8"/>
  <c r="EA247" i="8"/>
  <c r="DY248" i="8"/>
  <c r="DZ248" i="8"/>
  <c r="EA248" i="8"/>
  <c r="DY249" i="8"/>
  <c r="DZ249" i="8"/>
  <c r="EA249" i="8"/>
  <c r="DY250" i="8"/>
  <c r="DZ250" i="8"/>
  <c r="EA250" i="8"/>
  <c r="DY251" i="8"/>
  <c r="DZ251" i="8"/>
  <c r="EA251" i="8"/>
  <c r="DY252" i="8"/>
  <c r="DZ252" i="8"/>
  <c r="EA252" i="8"/>
  <c r="DY253" i="8"/>
  <c r="DZ253" i="8"/>
  <c r="EA253" i="8"/>
  <c r="DY254" i="8"/>
  <c r="DZ254" i="8"/>
  <c r="EA254" i="8"/>
  <c r="DY255" i="8"/>
  <c r="DZ255" i="8"/>
  <c r="EA255" i="8"/>
  <c r="DY256" i="8"/>
  <c r="DZ256" i="8"/>
  <c r="EA256" i="8"/>
  <c r="DY257" i="8"/>
  <c r="DZ257" i="8"/>
  <c r="EA257" i="8"/>
  <c r="DY258" i="8"/>
  <c r="DZ258" i="8"/>
  <c r="EA258" i="8"/>
  <c r="DY259" i="8"/>
  <c r="DZ259" i="8"/>
  <c r="EA259" i="8"/>
  <c r="DY260" i="8"/>
  <c r="DZ260" i="8"/>
  <c r="EA260" i="8"/>
  <c r="DY261" i="8"/>
  <c r="DZ261" i="8"/>
  <c r="EA261" i="8"/>
  <c r="DY262" i="8"/>
  <c r="DZ262" i="8"/>
  <c r="EA262" i="8"/>
  <c r="DY263" i="8"/>
  <c r="DZ263" i="8"/>
  <c r="EA263" i="8"/>
  <c r="DY264" i="8"/>
  <c r="DZ264" i="8"/>
  <c r="EA264" i="8"/>
  <c r="DY265" i="8"/>
  <c r="DZ265" i="8"/>
  <c r="EA265" i="8"/>
  <c r="DY266" i="8"/>
  <c r="DZ266" i="8"/>
  <c r="EA266" i="8"/>
  <c r="DY267" i="8"/>
  <c r="DZ267" i="8"/>
  <c r="EA267" i="8"/>
  <c r="DY268" i="8"/>
  <c r="DZ268" i="8"/>
  <c r="EA268" i="8"/>
  <c r="DY269" i="8"/>
  <c r="DZ269" i="8"/>
  <c r="EA269" i="8"/>
  <c r="DY270" i="8"/>
  <c r="DZ270" i="8"/>
  <c r="EA270" i="8"/>
  <c r="DY271" i="8"/>
  <c r="DZ271" i="8"/>
  <c r="EA271" i="8"/>
  <c r="DY272" i="8"/>
  <c r="DZ272" i="8"/>
  <c r="EA272" i="8"/>
  <c r="DY273" i="8"/>
  <c r="DZ273" i="8"/>
  <c r="EA273" i="8"/>
  <c r="DY274" i="8"/>
  <c r="DZ274" i="8"/>
  <c r="EA274" i="8"/>
  <c r="DY275" i="8"/>
  <c r="DZ275" i="8"/>
  <c r="EA275" i="8"/>
  <c r="DY276" i="8"/>
  <c r="DZ276" i="8"/>
  <c r="EA276" i="8"/>
  <c r="DY277" i="8"/>
  <c r="DZ277" i="8"/>
  <c r="EA277" i="8"/>
  <c r="DY278" i="8"/>
  <c r="DZ278" i="8"/>
  <c r="EA278" i="8"/>
  <c r="DY279" i="8"/>
  <c r="DZ279" i="8"/>
  <c r="EA279" i="8"/>
  <c r="DY280" i="8"/>
  <c r="DZ280" i="8"/>
  <c r="EA280" i="8"/>
  <c r="DY281" i="8"/>
  <c r="DZ281" i="8"/>
  <c r="EA281" i="8"/>
  <c r="DY282" i="8"/>
  <c r="DZ282" i="8"/>
  <c r="EA282" i="8"/>
  <c r="DY283" i="8"/>
  <c r="DZ283" i="8"/>
  <c r="EA283" i="8"/>
  <c r="DY284" i="8"/>
  <c r="DZ284" i="8"/>
  <c r="EA284" i="8"/>
  <c r="DY285" i="8"/>
  <c r="DZ285" i="8"/>
  <c r="EA285" i="8"/>
  <c r="DY286" i="8"/>
  <c r="DZ286" i="8"/>
  <c r="EA286" i="8"/>
  <c r="DY287" i="8"/>
  <c r="DZ287" i="8"/>
  <c r="EA287" i="8"/>
  <c r="DY288" i="8"/>
  <c r="DZ288" i="8"/>
  <c r="EA288" i="8"/>
  <c r="DY289" i="8"/>
  <c r="DZ289" i="8"/>
  <c r="EA289" i="8"/>
  <c r="DY290" i="8"/>
  <c r="DZ290" i="8"/>
  <c r="EA290" i="8"/>
  <c r="DY291" i="8"/>
  <c r="DZ291" i="8"/>
  <c r="EA291" i="8"/>
  <c r="DY292" i="8"/>
  <c r="DZ292" i="8"/>
  <c r="EA292" i="8"/>
  <c r="DY293" i="8"/>
  <c r="DZ293" i="8"/>
  <c r="EA293" i="8"/>
  <c r="DY294" i="8"/>
  <c r="DZ294" i="8"/>
  <c r="EA294" i="8"/>
  <c r="DY295" i="8"/>
  <c r="DZ295" i="8"/>
  <c r="EA295" i="8"/>
  <c r="DY296" i="8"/>
  <c r="DZ296" i="8"/>
  <c r="EA296" i="8"/>
  <c r="DY297" i="8"/>
  <c r="DZ297" i="8"/>
  <c r="EA297" i="8"/>
  <c r="DY298" i="8"/>
  <c r="DZ298" i="8"/>
  <c r="EA298" i="8"/>
  <c r="DY299" i="8"/>
  <c r="DZ299" i="8"/>
  <c r="EA299" i="8"/>
  <c r="DY300" i="8"/>
  <c r="DZ300" i="8"/>
  <c r="EA300" i="8"/>
  <c r="DY301" i="8"/>
  <c r="DZ301" i="8"/>
  <c r="EA301" i="8"/>
  <c r="DY302" i="8"/>
  <c r="DZ302" i="8"/>
  <c r="EA302" i="8"/>
  <c r="DY303" i="8"/>
  <c r="DZ303" i="8"/>
  <c r="EA303" i="8"/>
  <c r="DY304" i="8"/>
  <c r="DZ304" i="8"/>
  <c r="EA304" i="8"/>
  <c r="DY305" i="8"/>
  <c r="DZ305" i="8"/>
  <c r="EA305" i="8"/>
  <c r="DY306" i="8"/>
  <c r="DZ306" i="8"/>
  <c r="EA306" i="8"/>
  <c r="DY307" i="8"/>
  <c r="DZ307" i="8"/>
  <c r="EA307" i="8"/>
  <c r="DY308" i="8"/>
  <c r="DZ308" i="8"/>
  <c r="EA308" i="8"/>
  <c r="DY309" i="8"/>
  <c r="DZ309" i="8"/>
  <c r="EA309" i="8"/>
  <c r="DY310" i="8"/>
  <c r="DZ310" i="8"/>
  <c r="EA310" i="8"/>
  <c r="DY311" i="8"/>
  <c r="DZ311" i="8"/>
  <c r="EA311" i="8"/>
  <c r="DY312" i="8"/>
  <c r="DZ312" i="8"/>
  <c r="EA312" i="8"/>
  <c r="DY313" i="8"/>
  <c r="DZ313" i="8"/>
  <c r="EA313" i="8"/>
  <c r="DY314" i="8"/>
  <c r="DZ314" i="8"/>
  <c r="EA314" i="8"/>
  <c r="DY315" i="8"/>
  <c r="DZ315" i="8"/>
  <c r="EA315" i="8"/>
  <c r="DY316" i="8"/>
  <c r="DZ316" i="8"/>
  <c r="EA316" i="8"/>
  <c r="DY317" i="8"/>
  <c r="DZ317" i="8"/>
  <c r="EA317" i="8"/>
  <c r="DY318" i="8"/>
  <c r="DZ318" i="8"/>
  <c r="EA318" i="8"/>
  <c r="DY319" i="8"/>
  <c r="DZ319" i="8"/>
  <c r="EA319" i="8"/>
  <c r="DY320" i="8"/>
  <c r="DZ320" i="8"/>
  <c r="EA320" i="8"/>
  <c r="DY321" i="8"/>
  <c r="DZ321" i="8"/>
  <c r="EA321" i="8"/>
  <c r="DY322" i="8"/>
  <c r="DZ322" i="8"/>
  <c r="EA322" i="8"/>
  <c r="DY323" i="8"/>
  <c r="DZ323" i="8"/>
  <c r="EA323" i="8"/>
  <c r="DY324" i="8"/>
  <c r="DZ324" i="8"/>
  <c r="EA324" i="8"/>
  <c r="DY325" i="8"/>
  <c r="DZ325" i="8"/>
  <c r="EA325" i="8"/>
  <c r="DY326" i="8"/>
  <c r="DZ326" i="8"/>
  <c r="EA326" i="8"/>
  <c r="DY327" i="8"/>
  <c r="DZ327" i="8"/>
  <c r="EA327" i="8"/>
  <c r="DY328" i="8"/>
  <c r="DZ328" i="8"/>
  <c r="EA328" i="8"/>
  <c r="DY329" i="8"/>
  <c r="DZ329" i="8"/>
  <c r="EA329" i="8"/>
  <c r="DY330" i="8"/>
  <c r="DZ330" i="8"/>
  <c r="EA330" i="8"/>
  <c r="DY331" i="8"/>
  <c r="DZ331" i="8"/>
  <c r="EA331" i="8"/>
  <c r="DY332" i="8"/>
  <c r="DZ332" i="8"/>
  <c r="EA332" i="8"/>
  <c r="EA7" i="8"/>
  <c r="DZ7" i="8"/>
  <c r="DY7" i="8"/>
  <c r="DV8" i="8"/>
  <c r="DW8" i="8"/>
  <c r="DX8" i="8"/>
  <c r="DV9" i="8"/>
  <c r="DW9" i="8"/>
  <c r="DX9" i="8"/>
  <c r="DV10" i="8"/>
  <c r="DW10" i="8"/>
  <c r="DX10" i="8"/>
  <c r="DV11" i="8"/>
  <c r="DW11" i="8"/>
  <c r="DX11" i="8"/>
  <c r="DV12" i="8"/>
  <c r="DW12" i="8"/>
  <c r="DX12" i="8"/>
  <c r="DV13" i="8"/>
  <c r="DW13" i="8"/>
  <c r="DX13" i="8"/>
  <c r="DV14" i="8"/>
  <c r="DW14" i="8"/>
  <c r="DX14" i="8"/>
  <c r="DV15" i="8"/>
  <c r="DW15" i="8"/>
  <c r="DX15" i="8"/>
  <c r="DV16" i="8"/>
  <c r="DW16" i="8"/>
  <c r="DX16" i="8"/>
  <c r="DV17" i="8"/>
  <c r="DW17" i="8"/>
  <c r="DX17" i="8"/>
  <c r="DV18" i="8"/>
  <c r="DW18" i="8"/>
  <c r="DX18" i="8"/>
  <c r="DV19" i="8"/>
  <c r="DW19" i="8"/>
  <c r="DX19" i="8"/>
  <c r="DV20" i="8"/>
  <c r="DW20" i="8"/>
  <c r="DX20" i="8"/>
  <c r="DV21" i="8"/>
  <c r="DW21" i="8"/>
  <c r="DX21" i="8"/>
  <c r="DV22" i="8"/>
  <c r="DW22" i="8"/>
  <c r="DX22" i="8"/>
  <c r="DV23" i="8"/>
  <c r="DW23" i="8"/>
  <c r="DX23" i="8"/>
  <c r="DV24" i="8"/>
  <c r="DW24" i="8"/>
  <c r="DX24" i="8"/>
  <c r="DV25" i="8"/>
  <c r="DW25" i="8"/>
  <c r="DX25" i="8"/>
  <c r="DV26" i="8"/>
  <c r="DW26" i="8"/>
  <c r="DX26" i="8"/>
  <c r="DV27" i="8"/>
  <c r="DW27" i="8"/>
  <c r="DX27" i="8"/>
  <c r="DV28" i="8"/>
  <c r="DW28" i="8"/>
  <c r="DX28" i="8"/>
  <c r="DV29" i="8"/>
  <c r="DW29" i="8"/>
  <c r="DX29" i="8"/>
  <c r="DV30" i="8"/>
  <c r="DW30" i="8"/>
  <c r="DX30" i="8"/>
  <c r="DV31" i="8"/>
  <c r="DW31" i="8"/>
  <c r="DX31" i="8"/>
  <c r="DV32" i="8"/>
  <c r="DW32" i="8"/>
  <c r="DX32" i="8"/>
  <c r="DV33" i="8"/>
  <c r="DW33" i="8"/>
  <c r="DX33" i="8"/>
  <c r="DV34" i="8"/>
  <c r="DW34" i="8"/>
  <c r="DX34" i="8"/>
  <c r="DV35" i="8"/>
  <c r="DW35" i="8"/>
  <c r="DX35" i="8"/>
  <c r="DV36" i="8"/>
  <c r="DW36" i="8"/>
  <c r="DX36" i="8"/>
  <c r="DV37" i="8"/>
  <c r="DW37" i="8"/>
  <c r="DX37" i="8"/>
  <c r="DV38" i="8"/>
  <c r="DW38" i="8"/>
  <c r="DX38" i="8"/>
  <c r="DV39" i="8"/>
  <c r="DW39" i="8"/>
  <c r="DX39" i="8"/>
  <c r="DV40" i="8"/>
  <c r="DW40" i="8"/>
  <c r="DX40" i="8"/>
  <c r="DV41" i="8"/>
  <c r="DW41" i="8"/>
  <c r="DX41" i="8"/>
  <c r="DV42" i="8"/>
  <c r="DW42" i="8"/>
  <c r="DX42" i="8"/>
  <c r="DV43" i="8"/>
  <c r="DW43" i="8"/>
  <c r="DX43" i="8"/>
  <c r="DV44" i="8"/>
  <c r="DW44" i="8"/>
  <c r="DX44" i="8"/>
  <c r="DV45" i="8"/>
  <c r="DW45" i="8"/>
  <c r="DX45" i="8"/>
  <c r="DV46" i="8"/>
  <c r="DW46" i="8"/>
  <c r="DX46" i="8"/>
  <c r="DV47" i="8"/>
  <c r="DW47" i="8"/>
  <c r="DX47" i="8"/>
  <c r="DV48" i="8"/>
  <c r="DW48" i="8"/>
  <c r="DX48" i="8"/>
  <c r="DV49" i="8"/>
  <c r="DW49" i="8"/>
  <c r="DX49" i="8"/>
  <c r="DV50" i="8"/>
  <c r="DW50" i="8"/>
  <c r="DX50" i="8"/>
  <c r="DV51" i="8"/>
  <c r="DW51" i="8"/>
  <c r="DX51" i="8"/>
  <c r="DV52" i="8"/>
  <c r="DW52" i="8"/>
  <c r="DX52" i="8"/>
  <c r="DV53" i="8"/>
  <c r="DW53" i="8"/>
  <c r="DX53" i="8"/>
  <c r="DV54" i="8"/>
  <c r="DW54" i="8"/>
  <c r="DX54" i="8"/>
  <c r="DV55" i="8"/>
  <c r="DW55" i="8"/>
  <c r="DX55" i="8"/>
  <c r="DV56" i="8"/>
  <c r="DW56" i="8"/>
  <c r="DX56" i="8"/>
  <c r="DV57" i="8"/>
  <c r="DW57" i="8"/>
  <c r="DX57" i="8"/>
  <c r="DV58" i="8"/>
  <c r="DW58" i="8"/>
  <c r="DX58" i="8"/>
  <c r="DV59" i="8"/>
  <c r="DW59" i="8"/>
  <c r="DX59" i="8"/>
  <c r="DV60" i="8"/>
  <c r="DW60" i="8"/>
  <c r="DX60" i="8"/>
  <c r="DV61" i="8"/>
  <c r="DW61" i="8"/>
  <c r="DX61" i="8"/>
  <c r="DV62" i="8"/>
  <c r="DW62" i="8"/>
  <c r="DX62" i="8"/>
  <c r="DV63" i="8"/>
  <c r="DW63" i="8"/>
  <c r="DX63" i="8"/>
  <c r="DV64" i="8"/>
  <c r="DW64" i="8"/>
  <c r="DX64" i="8"/>
  <c r="DV65" i="8"/>
  <c r="DW65" i="8"/>
  <c r="DX65" i="8"/>
  <c r="DV66" i="8"/>
  <c r="DW66" i="8"/>
  <c r="DX66" i="8"/>
  <c r="DV67" i="8"/>
  <c r="DW67" i="8"/>
  <c r="DX67" i="8"/>
  <c r="DV68" i="8"/>
  <c r="DW68" i="8"/>
  <c r="DX68" i="8"/>
  <c r="DV69" i="8"/>
  <c r="DW69" i="8"/>
  <c r="DX69" i="8"/>
  <c r="DV70" i="8"/>
  <c r="DW70" i="8"/>
  <c r="DX70" i="8"/>
  <c r="DV71" i="8"/>
  <c r="DW71" i="8"/>
  <c r="DX71" i="8"/>
  <c r="DV72" i="8"/>
  <c r="DW72" i="8"/>
  <c r="DX72" i="8"/>
  <c r="DV73" i="8"/>
  <c r="DW73" i="8"/>
  <c r="DX73" i="8"/>
  <c r="DV74" i="8"/>
  <c r="DW74" i="8"/>
  <c r="DX74" i="8"/>
  <c r="DV75" i="8"/>
  <c r="DW75" i="8"/>
  <c r="DX75" i="8"/>
  <c r="DV76" i="8"/>
  <c r="DW76" i="8"/>
  <c r="DX76" i="8"/>
  <c r="DV77" i="8"/>
  <c r="DW77" i="8"/>
  <c r="DX77" i="8"/>
  <c r="DV78" i="8"/>
  <c r="DW78" i="8"/>
  <c r="DX78" i="8"/>
  <c r="DV79" i="8"/>
  <c r="DW79" i="8"/>
  <c r="DX79" i="8"/>
  <c r="DV80" i="8"/>
  <c r="DW80" i="8"/>
  <c r="DX80" i="8"/>
  <c r="DV81" i="8"/>
  <c r="DW81" i="8"/>
  <c r="DX81" i="8"/>
  <c r="DV82" i="8"/>
  <c r="DW82" i="8"/>
  <c r="DX82" i="8"/>
  <c r="DV83" i="8"/>
  <c r="DW83" i="8"/>
  <c r="DX83" i="8"/>
  <c r="DV84" i="8"/>
  <c r="DW84" i="8"/>
  <c r="DX84" i="8"/>
  <c r="DV85" i="8"/>
  <c r="DW85" i="8"/>
  <c r="DX85" i="8"/>
  <c r="DV86" i="8"/>
  <c r="DW86" i="8"/>
  <c r="DX86" i="8"/>
  <c r="DV87" i="8"/>
  <c r="DW87" i="8"/>
  <c r="DX87" i="8"/>
  <c r="DV88" i="8"/>
  <c r="DW88" i="8"/>
  <c r="DX88" i="8"/>
  <c r="DV89" i="8"/>
  <c r="DW89" i="8"/>
  <c r="DX89" i="8"/>
  <c r="DV90" i="8"/>
  <c r="DW90" i="8"/>
  <c r="DX90" i="8"/>
  <c r="DV91" i="8"/>
  <c r="DW91" i="8"/>
  <c r="DX91" i="8"/>
  <c r="DV92" i="8"/>
  <c r="DW92" i="8"/>
  <c r="DX92" i="8"/>
  <c r="DV93" i="8"/>
  <c r="DW93" i="8"/>
  <c r="DX93" i="8"/>
  <c r="DV94" i="8"/>
  <c r="DW94" i="8"/>
  <c r="DX94" i="8"/>
  <c r="DV95" i="8"/>
  <c r="DW95" i="8"/>
  <c r="DX95" i="8"/>
  <c r="DV96" i="8"/>
  <c r="DW96" i="8"/>
  <c r="DX96" i="8"/>
  <c r="DV97" i="8"/>
  <c r="DW97" i="8"/>
  <c r="DX97" i="8"/>
  <c r="DV98" i="8"/>
  <c r="DW98" i="8"/>
  <c r="DX98" i="8"/>
  <c r="DV99" i="8"/>
  <c r="DW99" i="8"/>
  <c r="DX99" i="8"/>
  <c r="DV100" i="8"/>
  <c r="DW100" i="8"/>
  <c r="DX100" i="8"/>
  <c r="DV101" i="8"/>
  <c r="DW101" i="8"/>
  <c r="DX101" i="8"/>
  <c r="DV102" i="8"/>
  <c r="DW102" i="8"/>
  <c r="DX102" i="8"/>
  <c r="DV103" i="8"/>
  <c r="DW103" i="8"/>
  <c r="DX103" i="8"/>
  <c r="DV104" i="8"/>
  <c r="DW104" i="8"/>
  <c r="DX104" i="8"/>
  <c r="DV105" i="8"/>
  <c r="DW105" i="8"/>
  <c r="DX105" i="8"/>
  <c r="DV106" i="8"/>
  <c r="DW106" i="8"/>
  <c r="DX106" i="8"/>
  <c r="DV107" i="8"/>
  <c r="DW107" i="8"/>
  <c r="DX107" i="8"/>
  <c r="DV108" i="8"/>
  <c r="DW108" i="8"/>
  <c r="DX108" i="8"/>
  <c r="DV109" i="8"/>
  <c r="DW109" i="8"/>
  <c r="DX109" i="8"/>
  <c r="DV110" i="8"/>
  <c r="DW110" i="8"/>
  <c r="DX110" i="8"/>
  <c r="DV111" i="8"/>
  <c r="DW111" i="8"/>
  <c r="DX111" i="8"/>
  <c r="DV112" i="8"/>
  <c r="DW112" i="8"/>
  <c r="DX112" i="8"/>
  <c r="DV113" i="8"/>
  <c r="DW113" i="8"/>
  <c r="DX113" i="8"/>
  <c r="DV114" i="8"/>
  <c r="DW114" i="8"/>
  <c r="DX114" i="8"/>
  <c r="DV115" i="8"/>
  <c r="DW115" i="8"/>
  <c r="DX115" i="8"/>
  <c r="DV116" i="8"/>
  <c r="DW116" i="8"/>
  <c r="DX116" i="8"/>
  <c r="DV117" i="8"/>
  <c r="DW117" i="8"/>
  <c r="DX117" i="8"/>
  <c r="DV118" i="8"/>
  <c r="DW118" i="8"/>
  <c r="DX118" i="8"/>
  <c r="DV119" i="8"/>
  <c r="DW119" i="8"/>
  <c r="DX119" i="8"/>
  <c r="DV120" i="8"/>
  <c r="DW120" i="8"/>
  <c r="DX120" i="8"/>
  <c r="DV121" i="8"/>
  <c r="DW121" i="8"/>
  <c r="DX121" i="8"/>
  <c r="DV122" i="8"/>
  <c r="DW122" i="8"/>
  <c r="DX122" i="8"/>
  <c r="DV123" i="8"/>
  <c r="DW123" i="8"/>
  <c r="DX123" i="8"/>
  <c r="DV124" i="8"/>
  <c r="DW124" i="8"/>
  <c r="DX124" i="8"/>
  <c r="DV125" i="8"/>
  <c r="DW125" i="8"/>
  <c r="DX125" i="8"/>
  <c r="DV126" i="8"/>
  <c r="DW126" i="8"/>
  <c r="DX126" i="8"/>
  <c r="DV127" i="8"/>
  <c r="DW127" i="8"/>
  <c r="DX127" i="8"/>
  <c r="DV128" i="8"/>
  <c r="DW128" i="8"/>
  <c r="DX128" i="8"/>
  <c r="DV129" i="8"/>
  <c r="DW129" i="8"/>
  <c r="DX129" i="8"/>
  <c r="DV130" i="8"/>
  <c r="DW130" i="8"/>
  <c r="DX130" i="8"/>
  <c r="DV131" i="8"/>
  <c r="DW131" i="8"/>
  <c r="DX131" i="8"/>
  <c r="DV132" i="8"/>
  <c r="DW132" i="8"/>
  <c r="DX132" i="8"/>
  <c r="DV133" i="8"/>
  <c r="DW133" i="8"/>
  <c r="DX133" i="8"/>
  <c r="DV134" i="8"/>
  <c r="DW134" i="8"/>
  <c r="DX134" i="8"/>
  <c r="DV135" i="8"/>
  <c r="DW135" i="8"/>
  <c r="DX135" i="8"/>
  <c r="DV136" i="8"/>
  <c r="DW136" i="8"/>
  <c r="DX136" i="8"/>
  <c r="DV137" i="8"/>
  <c r="DW137" i="8"/>
  <c r="DX137" i="8"/>
  <c r="DV138" i="8"/>
  <c r="DW138" i="8"/>
  <c r="DX138" i="8"/>
  <c r="DV139" i="8"/>
  <c r="DW139" i="8"/>
  <c r="DX139" i="8"/>
  <c r="DV140" i="8"/>
  <c r="DW140" i="8"/>
  <c r="DX140" i="8"/>
  <c r="DV141" i="8"/>
  <c r="DW141" i="8"/>
  <c r="DX141" i="8"/>
  <c r="DV142" i="8"/>
  <c r="DW142" i="8"/>
  <c r="DX142" i="8"/>
  <c r="DV143" i="8"/>
  <c r="DW143" i="8"/>
  <c r="DX143" i="8"/>
  <c r="DV144" i="8"/>
  <c r="DW144" i="8"/>
  <c r="DX144" i="8"/>
  <c r="DV145" i="8"/>
  <c r="DW145" i="8"/>
  <c r="DX145" i="8"/>
  <c r="DV146" i="8"/>
  <c r="DW146" i="8"/>
  <c r="DX146" i="8"/>
  <c r="DV147" i="8"/>
  <c r="DW147" i="8"/>
  <c r="DX147" i="8"/>
  <c r="DV148" i="8"/>
  <c r="DW148" i="8"/>
  <c r="DX148" i="8"/>
  <c r="DV149" i="8"/>
  <c r="DW149" i="8"/>
  <c r="DX149" i="8"/>
  <c r="DV150" i="8"/>
  <c r="DW150" i="8"/>
  <c r="DX150" i="8"/>
  <c r="DV151" i="8"/>
  <c r="DW151" i="8"/>
  <c r="DX151" i="8"/>
  <c r="DV152" i="8"/>
  <c r="DW152" i="8"/>
  <c r="DX152" i="8"/>
  <c r="DV153" i="8"/>
  <c r="DW153" i="8"/>
  <c r="DX153" i="8"/>
  <c r="DV154" i="8"/>
  <c r="DW154" i="8"/>
  <c r="DX154" i="8"/>
  <c r="DV155" i="8"/>
  <c r="DW155" i="8"/>
  <c r="DX155" i="8"/>
  <c r="DV156" i="8"/>
  <c r="DW156" i="8"/>
  <c r="DX156" i="8"/>
  <c r="DV157" i="8"/>
  <c r="DW157" i="8"/>
  <c r="DX157" i="8"/>
  <c r="DV158" i="8"/>
  <c r="DW158" i="8"/>
  <c r="DX158" i="8"/>
  <c r="DV159" i="8"/>
  <c r="DW159" i="8"/>
  <c r="DX159" i="8"/>
  <c r="DV160" i="8"/>
  <c r="DW160" i="8"/>
  <c r="DX160" i="8"/>
  <c r="DV161" i="8"/>
  <c r="DW161" i="8"/>
  <c r="DX161" i="8"/>
  <c r="DV162" i="8"/>
  <c r="DW162" i="8"/>
  <c r="DX162" i="8"/>
  <c r="DV163" i="8"/>
  <c r="DW163" i="8"/>
  <c r="DX163" i="8"/>
  <c r="DV164" i="8"/>
  <c r="DW164" i="8"/>
  <c r="DX164" i="8"/>
  <c r="DV165" i="8"/>
  <c r="DW165" i="8"/>
  <c r="DX165" i="8"/>
  <c r="DV166" i="8"/>
  <c r="DW166" i="8"/>
  <c r="DX166" i="8"/>
  <c r="DV167" i="8"/>
  <c r="DW167" i="8"/>
  <c r="DX167" i="8"/>
  <c r="DV168" i="8"/>
  <c r="DW168" i="8"/>
  <c r="DX168" i="8"/>
  <c r="DV169" i="8"/>
  <c r="DW169" i="8"/>
  <c r="DX169" i="8"/>
  <c r="DV170" i="8"/>
  <c r="DW170" i="8"/>
  <c r="DX170" i="8"/>
  <c r="DV171" i="8"/>
  <c r="DW171" i="8"/>
  <c r="DX171" i="8"/>
  <c r="DV172" i="8"/>
  <c r="DW172" i="8"/>
  <c r="DX172" i="8"/>
  <c r="DV173" i="8"/>
  <c r="DW173" i="8"/>
  <c r="DX173" i="8"/>
  <c r="DV174" i="8"/>
  <c r="DW174" i="8"/>
  <c r="DX174" i="8"/>
  <c r="DV175" i="8"/>
  <c r="DW175" i="8"/>
  <c r="DX175" i="8"/>
  <c r="DV176" i="8"/>
  <c r="DW176" i="8"/>
  <c r="DX176" i="8"/>
  <c r="DV177" i="8"/>
  <c r="DW177" i="8"/>
  <c r="DX177" i="8"/>
  <c r="DV178" i="8"/>
  <c r="DW178" i="8"/>
  <c r="DX178" i="8"/>
  <c r="DV179" i="8"/>
  <c r="DW179" i="8"/>
  <c r="DX179" i="8"/>
  <c r="DV180" i="8"/>
  <c r="DW180" i="8"/>
  <c r="DX180" i="8"/>
  <c r="DV181" i="8"/>
  <c r="DW181" i="8"/>
  <c r="DX181" i="8"/>
  <c r="DV182" i="8"/>
  <c r="DW182" i="8"/>
  <c r="DX182" i="8"/>
  <c r="DV183" i="8"/>
  <c r="DW183" i="8"/>
  <c r="DX183" i="8"/>
  <c r="DV184" i="8"/>
  <c r="DW184" i="8"/>
  <c r="DX184" i="8"/>
  <c r="DV185" i="8"/>
  <c r="DW185" i="8"/>
  <c r="DX185" i="8"/>
  <c r="DV186" i="8"/>
  <c r="DW186" i="8"/>
  <c r="DX186" i="8"/>
  <c r="DV187" i="8"/>
  <c r="DW187" i="8"/>
  <c r="DX187" i="8"/>
  <c r="DV188" i="8"/>
  <c r="DW188" i="8"/>
  <c r="DX188" i="8"/>
  <c r="DV189" i="8"/>
  <c r="DW189" i="8"/>
  <c r="DX189" i="8"/>
  <c r="DV190" i="8"/>
  <c r="DW190" i="8"/>
  <c r="DX190" i="8"/>
  <c r="DV191" i="8"/>
  <c r="DW191" i="8"/>
  <c r="DX191" i="8"/>
  <c r="DV192" i="8"/>
  <c r="DW192" i="8"/>
  <c r="DX192" i="8"/>
  <c r="DV193" i="8"/>
  <c r="DW193" i="8"/>
  <c r="DX193" i="8"/>
  <c r="DV194" i="8"/>
  <c r="DW194" i="8"/>
  <c r="DX194" i="8"/>
  <c r="DV195" i="8"/>
  <c r="DW195" i="8"/>
  <c r="DX195" i="8"/>
  <c r="DV196" i="8"/>
  <c r="DW196" i="8"/>
  <c r="DX196" i="8"/>
  <c r="DV197" i="8"/>
  <c r="DW197" i="8"/>
  <c r="DX197" i="8"/>
  <c r="DV198" i="8"/>
  <c r="DW198" i="8"/>
  <c r="DX198" i="8"/>
  <c r="DV199" i="8"/>
  <c r="DW199" i="8"/>
  <c r="DX199" i="8"/>
  <c r="DV200" i="8"/>
  <c r="DW200" i="8"/>
  <c r="DX200" i="8"/>
  <c r="DV201" i="8"/>
  <c r="DW201" i="8"/>
  <c r="DX201" i="8"/>
  <c r="DV202" i="8"/>
  <c r="DW202" i="8"/>
  <c r="DX202" i="8"/>
  <c r="DV203" i="8"/>
  <c r="DW203" i="8"/>
  <c r="DX203" i="8"/>
  <c r="DV204" i="8"/>
  <c r="DW204" i="8"/>
  <c r="DX204" i="8"/>
  <c r="DV205" i="8"/>
  <c r="DW205" i="8"/>
  <c r="DX205" i="8"/>
  <c r="DV206" i="8"/>
  <c r="DW206" i="8"/>
  <c r="DX206" i="8"/>
  <c r="DV207" i="8"/>
  <c r="DW207" i="8"/>
  <c r="DX207" i="8"/>
  <c r="DV208" i="8"/>
  <c r="DW208" i="8"/>
  <c r="DX208" i="8"/>
  <c r="DV209" i="8"/>
  <c r="DW209" i="8"/>
  <c r="DX209" i="8"/>
  <c r="DV210" i="8"/>
  <c r="DW210" i="8"/>
  <c r="DX210" i="8"/>
  <c r="DV211" i="8"/>
  <c r="DW211" i="8"/>
  <c r="DX211" i="8"/>
  <c r="DV212" i="8"/>
  <c r="DW212" i="8"/>
  <c r="DX212" i="8"/>
  <c r="DV213" i="8"/>
  <c r="DW213" i="8"/>
  <c r="DX213" i="8"/>
  <c r="DV214" i="8"/>
  <c r="DW214" i="8"/>
  <c r="DX214" i="8"/>
  <c r="DV215" i="8"/>
  <c r="DW215" i="8"/>
  <c r="DX215" i="8"/>
  <c r="DV216" i="8"/>
  <c r="DW216" i="8"/>
  <c r="DX216" i="8"/>
  <c r="DV217" i="8"/>
  <c r="DW217" i="8"/>
  <c r="DX217" i="8"/>
  <c r="DV218" i="8"/>
  <c r="DW218" i="8"/>
  <c r="DX218" i="8"/>
  <c r="DV219" i="8"/>
  <c r="DW219" i="8"/>
  <c r="DX219" i="8"/>
  <c r="DV220" i="8"/>
  <c r="DW220" i="8"/>
  <c r="DX220" i="8"/>
  <c r="DV221" i="8"/>
  <c r="DW221" i="8"/>
  <c r="DX221" i="8"/>
  <c r="DV222" i="8"/>
  <c r="DW222" i="8"/>
  <c r="DX222" i="8"/>
  <c r="DV223" i="8"/>
  <c r="DW223" i="8"/>
  <c r="DX223" i="8"/>
  <c r="DV224" i="8"/>
  <c r="DW224" i="8"/>
  <c r="DX224" i="8"/>
  <c r="DV225" i="8"/>
  <c r="DW225" i="8"/>
  <c r="DX225" i="8"/>
  <c r="DV226" i="8"/>
  <c r="DW226" i="8"/>
  <c r="DX226" i="8"/>
  <c r="DV227" i="8"/>
  <c r="DW227" i="8"/>
  <c r="DX227" i="8"/>
  <c r="DV228" i="8"/>
  <c r="DW228" i="8"/>
  <c r="DX228" i="8"/>
  <c r="DV229" i="8"/>
  <c r="DW229" i="8"/>
  <c r="DX229" i="8"/>
  <c r="DV230" i="8"/>
  <c r="DW230" i="8"/>
  <c r="DX230" i="8"/>
  <c r="DV231" i="8"/>
  <c r="DW231" i="8"/>
  <c r="DX231" i="8"/>
  <c r="DV232" i="8"/>
  <c r="DW232" i="8"/>
  <c r="DX232" i="8"/>
  <c r="DV233" i="8"/>
  <c r="DW233" i="8"/>
  <c r="DX233" i="8"/>
  <c r="DV234" i="8"/>
  <c r="DW234" i="8"/>
  <c r="DX234" i="8"/>
  <c r="DV235" i="8"/>
  <c r="DW235" i="8"/>
  <c r="DX235" i="8"/>
  <c r="DV236" i="8"/>
  <c r="DW236" i="8"/>
  <c r="DX236" i="8"/>
  <c r="DV237" i="8"/>
  <c r="DW237" i="8"/>
  <c r="DX237" i="8"/>
  <c r="DV238" i="8"/>
  <c r="DW238" i="8"/>
  <c r="DX238" i="8"/>
  <c r="DV239" i="8"/>
  <c r="DW239" i="8"/>
  <c r="DX239" i="8"/>
  <c r="DV240" i="8"/>
  <c r="DW240" i="8"/>
  <c r="DX240" i="8"/>
  <c r="DV241" i="8"/>
  <c r="DW241" i="8"/>
  <c r="DX241" i="8"/>
  <c r="DV242" i="8"/>
  <c r="DW242" i="8"/>
  <c r="DX242" i="8"/>
  <c r="DV243" i="8"/>
  <c r="DW243" i="8"/>
  <c r="DX243" i="8"/>
  <c r="DV244" i="8"/>
  <c r="DW244" i="8"/>
  <c r="DX244" i="8"/>
  <c r="DV245" i="8"/>
  <c r="DW245" i="8"/>
  <c r="DX245" i="8"/>
  <c r="DV246" i="8"/>
  <c r="DW246" i="8"/>
  <c r="DX246" i="8"/>
  <c r="DV247" i="8"/>
  <c r="DW247" i="8"/>
  <c r="DX247" i="8"/>
  <c r="DV248" i="8"/>
  <c r="DW248" i="8"/>
  <c r="DX248" i="8"/>
  <c r="DV249" i="8"/>
  <c r="DW249" i="8"/>
  <c r="DX249" i="8"/>
  <c r="DV250" i="8"/>
  <c r="DW250" i="8"/>
  <c r="DX250" i="8"/>
  <c r="DV251" i="8"/>
  <c r="DW251" i="8"/>
  <c r="DX251" i="8"/>
  <c r="DV252" i="8"/>
  <c r="DW252" i="8"/>
  <c r="DX252" i="8"/>
  <c r="DV253" i="8"/>
  <c r="DW253" i="8"/>
  <c r="DX253" i="8"/>
  <c r="DV254" i="8"/>
  <c r="DW254" i="8"/>
  <c r="DX254" i="8"/>
  <c r="DV255" i="8"/>
  <c r="DW255" i="8"/>
  <c r="DX255" i="8"/>
  <c r="DV256" i="8"/>
  <c r="DW256" i="8"/>
  <c r="DX256" i="8"/>
  <c r="DV257" i="8"/>
  <c r="DW257" i="8"/>
  <c r="DX257" i="8"/>
  <c r="DV258" i="8"/>
  <c r="DW258" i="8"/>
  <c r="DX258" i="8"/>
  <c r="DV259" i="8"/>
  <c r="DW259" i="8"/>
  <c r="DX259" i="8"/>
  <c r="DV260" i="8"/>
  <c r="DW260" i="8"/>
  <c r="DX260" i="8"/>
  <c r="DV261" i="8"/>
  <c r="DW261" i="8"/>
  <c r="DX261" i="8"/>
  <c r="DV262" i="8"/>
  <c r="DW262" i="8"/>
  <c r="DX262" i="8"/>
  <c r="DV263" i="8"/>
  <c r="DW263" i="8"/>
  <c r="DX263" i="8"/>
  <c r="DV264" i="8"/>
  <c r="DW264" i="8"/>
  <c r="DX264" i="8"/>
  <c r="DV265" i="8"/>
  <c r="DW265" i="8"/>
  <c r="DX265" i="8"/>
  <c r="DV266" i="8"/>
  <c r="DW266" i="8"/>
  <c r="DX266" i="8"/>
  <c r="DV267" i="8"/>
  <c r="DW267" i="8"/>
  <c r="DX267" i="8"/>
  <c r="DV268" i="8"/>
  <c r="DW268" i="8"/>
  <c r="DX268" i="8"/>
  <c r="DV269" i="8"/>
  <c r="DW269" i="8"/>
  <c r="DX269" i="8"/>
  <c r="DV270" i="8"/>
  <c r="DW270" i="8"/>
  <c r="DX270" i="8"/>
  <c r="DV271" i="8"/>
  <c r="DW271" i="8"/>
  <c r="DX271" i="8"/>
  <c r="DV272" i="8"/>
  <c r="DW272" i="8"/>
  <c r="DX272" i="8"/>
  <c r="DV273" i="8"/>
  <c r="DW273" i="8"/>
  <c r="DX273" i="8"/>
  <c r="DV274" i="8"/>
  <c r="DW274" i="8"/>
  <c r="DX274" i="8"/>
  <c r="DV275" i="8"/>
  <c r="DW275" i="8"/>
  <c r="DX275" i="8"/>
  <c r="DV276" i="8"/>
  <c r="DW276" i="8"/>
  <c r="DX276" i="8"/>
  <c r="DV277" i="8"/>
  <c r="DW277" i="8"/>
  <c r="DX277" i="8"/>
  <c r="DV278" i="8"/>
  <c r="DW278" i="8"/>
  <c r="DX278" i="8"/>
  <c r="DV279" i="8"/>
  <c r="DW279" i="8"/>
  <c r="DX279" i="8"/>
  <c r="DV280" i="8"/>
  <c r="DW280" i="8"/>
  <c r="DX280" i="8"/>
  <c r="DV281" i="8"/>
  <c r="DW281" i="8"/>
  <c r="DX281" i="8"/>
  <c r="DV282" i="8"/>
  <c r="DW282" i="8"/>
  <c r="DX282" i="8"/>
  <c r="DV283" i="8"/>
  <c r="DW283" i="8"/>
  <c r="DX283" i="8"/>
  <c r="DV284" i="8"/>
  <c r="DW284" i="8"/>
  <c r="DX284" i="8"/>
  <c r="DV285" i="8"/>
  <c r="DW285" i="8"/>
  <c r="DX285" i="8"/>
  <c r="DV286" i="8"/>
  <c r="DW286" i="8"/>
  <c r="DX286" i="8"/>
  <c r="DV287" i="8"/>
  <c r="DW287" i="8"/>
  <c r="DX287" i="8"/>
  <c r="DV288" i="8"/>
  <c r="DW288" i="8"/>
  <c r="DX288" i="8"/>
  <c r="DV289" i="8"/>
  <c r="DW289" i="8"/>
  <c r="DX289" i="8"/>
  <c r="DV290" i="8"/>
  <c r="DW290" i="8"/>
  <c r="DX290" i="8"/>
  <c r="DV291" i="8"/>
  <c r="DW291" i="8"/>
  <c r="DX291" i="8"/>
  <c r="DV292" i="8"/>
  <c r="DW292" i="8"/>
  <c r="DX292" i="8"/>
  <c r="DV293" i="8"/>
  <c r="DW293" i="8"/>
  <c r="DX293" i="8"/>
  <c r="DV294" i="8"/>
  <c r="DW294" i="8"/>
  <c r="DX294" i="8"/>
  <c r="DV295" i="8"/>
  <c r="DW295" i="8"/>
  <c r="DX295" i="8"/>
  <c r="DV296" i="8"/>
  <c r="DW296" i="8"/>
  <c r="DX296" i="8"/>
  <c r="DV297" i="8"/>
  <c r="DW297" i="8"/>
  <c r="DX297" i="8"/>
  <c r="DV298" i="8"/>
  <c r="DW298" i="8"/>
  <c r="DX298" i="8"/>
  <c r="DV299" i="8"/>
  <c r="DW299" i="8"/>
  <c r="DX299" i="8"/>
  <c r="DV300" i="8"/>
  <c r="DW300" i="8"/>
  <c r="DX300" i="8"/>
  <c r="DV301" i="8"/>
  <c r="DW301" i="8"/>
  <c r="DX301" i="8"/>
  <c r="DV302" i="8"/>
  <c r="DW302" i="8"/>
  <c r="DX302" i="8"/>
  <c r="DV303" i="8"/>
  <c r="DW303" i="8"/>
  <c r="DX303" i="8"/>
  <c r="DV304" i="8"/>
  <c r="DW304" i="8"/>
  <c r="DX304" i="8"/>
  <c r="DV305" i="8"/>
  <c r="DW305" i="8"/>
  <c r="DX305" i="8"/>
  <c r="DV306" i="8"/>
  <c r="DW306" i="8"/>
  <c r="DX306" i="8"/>
  <c r="DV307" i="8"/>
  <c r="DW307" i="8"/>
  <c r="DX307" i="8"/>
  <c r="DV308" i="8"/>
  <c r="DW308" i="8"/>
  <c r="DX308" i="8"/>
  <c r="DV309" i="8"/>
  <c r="DW309" i="8"/>
  <c r="DX309" i="8"/>
  <c r="DV310" i="8"/>
  <c r="DW310" i="8"/>
  <c r="DX310" i="8"/>
  <c r="DV311" i="8"/>
  <c r="DW311" i="8"/>
  <c r="DX311" i="8"/>
  <c r="DV312" i="8"/>
  <c r="DW312" i="8"/>
  <c r="DX312" i="8"/>
  <c r="DV313" i="8"/>
  <c r="DW313" i="8"/>
  <c r="DX313" i="8"/>
  <c r="DV314" i="8"/>
  <c r="DW314" i="8"/>
  <c r="DX314" i="8"/>
  <c r="DV315" i="8"/>
  <c r="DW315" i="8"/>
  <c r="DX315" i="8"/>
  <c r="DV316" i="8"/>
  <c r="DW316" i="8"/>
  <c r="DX316" i="8"/>
  <c r="DV317" i="8"/>
  <c r="DW317" i="8"/>
  <c r="DX317" i="8"/>
  <c r="DV318" i="8"/>
  <c r="DW318" i="8"/>
  <c r="DX318" i="8"/>
  <c r="DV319" i="8"/>
  <c r="DW319" i="8"/>
  <c r="DX319" i="8"/>
  <c r="DV320" i="8"/>
  <c r="DW320" i="8"/>
  <c r="DX320" i="8"/>
  <c r="DV321" i="8"/>
  <c r="DW321" i="8"/>
  <c r="DX321" i="8"/>
  <c r="DV322" i="8"/>
  <c r="DW322" i="8"/>
  <c r="DX322" i="8"/>
  <c r="DV323" i="8"/>
  <c r="DW323" i="8"/>
  <c r="DX323" i="8"/>
  <c r="DV324" i="8"/>
  <c r="DW324" i="8"/>
  <c r="DX324" i="8"/>
  <c r="DV325" i="8"/>
  <c r="DW325" i="8"/>
  <c r="DX325" i="8"/>
  <c r="DV326" i="8"/>
  <c r="DW326" i="8"/>
  <c r="DX326" i="8"/>
  <c r="DV327" i="8"/>
  <c r="DW327" i="8"/>
  <c r="DX327" i="8"/>
  <c r="DV328" i="8"/>
  <c r="DW328" i="8"/>
  <c r="DX328" i="8"/>
  <c r="DV329" i="8"/>
  <c r="DW329" i="8"/>
  <c r="DX329" i="8"/>
  <c r="DV330" i="8"/>
  <c r="DW330" i="8"/>
  <c r="DX330" i="8"/>
  <c r="DV331" i="8"/>
  <c r="DW331" i="8"/>
  <c r="DX331" i="8"/>
  <c r="DV332" i="8"/>
  <c r="DW332" i="8"/>
  <c r="DX332" i="8"/>
  <c r="DX7" i="8"/>
  <c r="DW7" i="8"/>
  <c r="DV7" i="8"/>
  <c r="DS8" i="8"/>
  <c r="DT8" i="8"/>
  <c r="DU8" i="8"/>
  <c r="DS9" i="8"/>
  <c r="DT9" i="8"/>
  <c r="DU9" i="8"/>
  <c r="DS10" i="8"/>
  <c r="DT10" i="8"/>
  <c r="DU10" i="8"/>
  <c r="DS11" i="8"/>
  <c r="DT11" i="8"/>
  <c r="DU11" i="8"/>
  <c r="DS12" i="8"/>
  <c r="DT12" i="8"/>
  <c r="DU12" i="8"/>
  <c r="DS13" i="8"/>
  <c r="DT13" i="8"/>
  <c r="DU13" i="8"/>
  <c r="DS14" i="8"/>
  <c r="DT14" i="8"/>
  <c r="DU14" i="8"/>
  <c r="DS15" i="8"/>
  <c r="DT15" i="8"/>
  <c r="DU15" i="8"/>
  <c r="DS16" i="8"/>
  <c r="DT16" i="8"/>
  <c r="DU16" i="8"/>
  <c r="DS17" i="8"/>
  <c r="DT17" i="8"/>
  <c r="DU17" i="8"/>
  <c r="DS18" i="8"/>
  <c r="DT18" i="8"/>
  <c r="DU18" i="8"/>
  <c r="DS19" i="8"/>
  <c r="DT19" i="8"/>
  <c r="DU19" i="8"/>
  <c r="DS20" i="8"/>
  <c r="DT20" i="8"/>
  <c r="DU20" i="8"/>
  <c r="DS21" i="8"/>
  <c r="DT21" i="8"/>
  <c r="DU21" i="8"/>
  <c r="DS22" i="8"/>
  <c r="DT22" i="8"/>
  <c r="DU22" i="8"/>
  <c r="DS23" i="8"/>
  <c r="DT23" i="8"/>
  <c r="DU23" i="8"/>
  <c r="DS24" i="8"/>
  <c r="DT24" i="8"/>
  <c r="DU24" i="8"/>
  <c r="DS25" i="8"/>
  <c r="DT25" i="8"/>
  <c r="DU25" i="8"/>
  <c r="DS26" i="8"/>
  <c r="DT26" i="8"/>
  <c r="DU26" i="8"/>
  <c r="DS27" i="8"/>
  <c r="DT27" i="8"/>
  <c r="DU27" i="8"/>
  <c r="DS28" i="8"/>
  <c r="DT28" i="8"/>
  <c r="DU28" i="8"/>
  <c r="DS29" i="8"/>
  <c r="DT29" i="8"/>
  <c r="DU29" i="8"/>
  <c r="DS30" i="8"/>
  <c r="DT30" i="8"/>
  <c r="DU30" i="8"/>
  <c r="DS31" i="8"/>
  <c r="DT31" i="8"/>
  <c r="DU31" i="8"/>
  <c r="DS32" i="8"/>
  <c r="DT32" i="8"/>
  <c r="DU32" i="8"/>
  <c r="DS33" i="8"/>
  <c r="DT33" i="8"/>
  <c r="DU33" i="8"/>
  <c r="DS34" i="8"/>
  <c r="DT34" i="8"/>
  <c r="DU34" i="8"/>
  <c r="DS35" i="8"/>
  <c r="DT35" i="8"/>
  <c r="DU35" i="8"/>
  <c r="DS36" i="8"/>
  <c r="DT36" i="8"/>
  <c r="DU36" i="8"/>
  <c r="DS37" i="8"/>
  <c r="DT37" i="8"/>
  <c r="DU37" i="8"/>
  <c r="DS38" i="8"/>
  <c r="DT38" i="8"/>
  <c r="DU38" i="8"/>
  <c r="DS39" i="8"/>
  <c r="DT39" i="8"/>
  <c r="DU39" i="8"/>
  <c r="DS40" i="8"/>
  <c r="DT40" i="8"/>
  <c r="DU40" i="8"/>
  <c r="DS41" i="8"/>
  <c r="DT41" i="8"/>
  <c r="DU41" i="8"/>
  <c r="DS42" i="8"/>
  <c r="DT42" i="8"/>
  <c r="DU42" i="8"/>
  <c r="DS43" i="8"/>
  <c r="DT43" i="8"/>
  <c r="DU43" i="8"/>
  <c r="DS44" i="8"/>
  <c r="DT44" i="8"/>
  <c r="DU44" i="8"/>
  <c r="DS45" i="8"/>
  <c r="DT45" i="8"/>
  <c r="DU45" i="8"/>
  <c r="DS46" i="8"/>
  <c r="DT46" i="8"/>
  <c r="DU46" i="8"/>
  <c r="DS47" i="8"/>
  <c r="DT47" i="8"/>
  <c r="DU47" i="8"/>
  <c r="DS48" i="8"/>
  <c r="DT48" i="8"/>
  <c r="DU48" i="8"/>
  <c r="DS49" i="8"/>
  <c r="DT49" i="8"/>
  <c r="DU49" i="8"/>
  <c r="DS50" i="8"/>
  <c r="DT50" i="8"/>
  <c r="DU50" i="8"/>
  <c r="DS51" i="8"/>
  <c r="DT51" i="8"/>
  <c r="DU51" i="8"/>
  <c r="DS52" i="8"/>
  <c r="DT52" i="8"/>
  <c r="DU52" i="8"/>
  <c r="DS53" i="8"/>
  <c r="DT53" i="8"/>
  <c r="DU53" i="8"/>
  <c r="DS54" i="8"/>
  <c r="DT54" i="8"/>
  <c r="DU54" i="8"/>
  <c r="DS55" i="8"/>
  <c r="DT55" i="8"/>
  <c r="DU55" i="8"/>
  <c r="DS56" i="8"/>
  <c r="DT56" i="8"/>
  <c r="DU56" i="8"/>
  <c r="DS57" i="8"/>
  <c r="DT57" i="8"/>
  <c r="DU57" i="8"/>
  <c r="DS58" i="8"/>
  <c r="DT58" i="8"/>
  <c r="DU58" i="8"/>
  <c r="DS59" i="8"/>
  <c r="DT59" i="8"/>
  <c r="DU59" i="8"/>
  <c r="DS60" i="8"/>
  <c r="DT60" i="8"/>
  <c r="DU60" i="8"/>
  <c r="DS61" i="8"/>
  <c r="DT61" i="8"/>
  <c r="DU61" i="8"/>
  <c r="DS62" i="8"/>
  <c r="DT62" i="8"/>
  <c r="DU62" i="8"/>
  <c r="DS63" i="8"/>
  <c r="DT63" i="8"/>
  <c r="DU63" i="8"/>
  <c r="DS64" i="8"/>
  <c r="DT64" i="8"/>
  <c r="DU64" i="8"/>
  <c r="DS65" i="8"/>
  <c r="DT65" i="8"/>
  <c r="DU65" i="8"/>
  <c r="DS66" i="8"/>
  <c r="DT66" i="8"/>
  <c r="DU66" i="8"/>
  <c r="DS67" i="8"/>
  <c r="DT67" i="8"/>
  <c r="DU67" i="8"/>
  <c r="DS68" i="8"/>
  <c r="DT68" i="8"/>
  <c r="DU68" i="8"/>
  <c r="DS69" i="8"/>
  <c r="DT69" i="8"/>
  <c r="DU69" i="8"/>
  <c r="DS70" i="8"/>
  <c r="DT70" i="8"/>
  <c r="DU70" i="8"/>
  <c r="DS71" i="8"/>
  <c r="DT71" i="8"/>
  <c r="DU71" i="8"/>
  <c r="DS72" i="8"/>
  <c r="DT72" i="8"/>
  <c r="DU72" i="8"/>
  <c r="DS73" i="8"/>
  <c r="DT73" i="8"/>
  <c r="DU73" i="8"/>
  <c r="DS74" i="8"/>
  <c r="DT74" i="8"/>
  <c r="DU74" i="8"/>
  <c r="DS75" i="8"/>
  <c r="DT75" i="8"/>
  <c r="DU75" i="8"/>
  <c r="DS76" i="8"/>
  <c r="DT76" i="8"/>
  <c r="DU76" i="8"/>
  <c r="DS77" i="8"/>
  <c r="DT77" i="8"/>
  <c r="DU77" i="8"/>
  <c r="DS78" i="8"/>
  <c r="DT78" i="8"/>
  <c r="DU78" i="8"/>
  <c r="DS79" i="8"/>
  <c r="DT79" i="8"/>
  <c r="DU79" i="8"/>
  <c r="DS80" i="8"/>
  <c r="DT80" i="8"/>
  <c r="DU80" i="8"/>
  <c r="DS81" i="8"/>
  <c r="DT81" i="8"/>
  <c r="DU81" i="8"/>
  <c r="DS82" i="8"/>
  <c r="DT82" i="8"/>
  <c r="DU82" i="8"/>
  <c r="DS83" i="8"/>
  <c r="DT83" i="8"/>
  <c r="DU83" i="8"/>
  <c r="DS84" i="8"/>
  <c r="DT84" i="8"/>
  <c r="DU84" i="8"/>
  <c r="DS85" i="8"/>
  <c r="DT85" i="8"/>
  <c r="DU85" i="8"/>
  <c r="DS86" i="8"/>
  <c r="DT86" i="8"/>
  <c r="DU86" i="8"/>
  <c r="DS87" i="8"/>
  <c r="DT87" i="8"/>
  <c r="DU87" i="8"/>
  <c r="DS88" i="8"/>
  <c r="DT88" i="8"/>
  <c r="DU88" i="8"/>
  <c r="DS89" i="8"/>
  <c r="DT89" i="8"/>
  <c r="DU89" i="8"/>
  <c r="DS90" i="8"/>
  <c r="DT90" i="8"/>
  <c r="DU90" i="8"/>
  <c r="DS91" i="8"/>
  <c r="DT91" i="8"/>
  <c r="DU91" i="8"/>
  <c r="DS92" i="8"/>
  <c r="DT92" i="8"/>
  <c r="DU92" i="8"/>
  <c r="DS93" i="8"/>
  <c r="DT93" i="8"/>
  <c r="DU93" i="8"/>
  <c r="DS94" i="8"/>
  <c r="DT94" i="8"/>
  <c r="DU94" i="8"/>
  <c r="DS95" i="8"/>
  <c r="DT95" i="8"/>
  <c r="DU95" i="8"/>
  <c r="DS96" i="8"/>
  <c r="DT96" i="8"/>
  <c r="DU96" i="8"/>
  <c r="DS97" i="8"/>
  <c r="DT97" i="8"/>
  <c r="DU97" i="8"/>
  <c r="DS98" i="8"/>
  <c r="DT98" i="8"/>
  <c r="DU98" i="8"/>
  <c r="DS99" i="8"/>
  <c r="DT99" i="8"/>
  <c r="DU99" i="8"/>
  <c r="DS100" i="8"/>
  <c r="DT100" i="8"/>
  <c r="DU100" i="8"/>
  <c r="DS101" i="8"/>
  <c r="DT101" i="8"/>
  <c r="DU101" i="8"/>
  <c r="DS102" i="8"/>
  <c r="DT102" i="8"/>
  <c r="DU102" i="8"/>
  <c r="DS103" i="8"/>
  <c r="DT103" i="8"/>
  <c r="DU103" i="8"/>
  <c r="DS104" i="8"/>
  <c r="DT104" i="8"/>
  <c r="DU104" i="8"/>
  <c r="DS105" i="8"/>
  <c r="DT105" i="8"/>
  <c r="DU105" i="8"/>
  <c r="DS106" i="8"/>
  <c r="DT106" i="8"/>
  <c r="DU106" i="8"/>
  <c r="DS107" i="8"/>
  <c r="DT107" i="8"/>
  <c r="DU107" i="8"/>
  <c r="DS108" i="8"/>
  <c r="DT108" i="8"/>
  <c r="DU108" i="8"/>
  <c r="DS109" i="8"/>
  <c r="DT109" i="8"/>
  <c r="DU109" i="8"/>
  <c r="DS110" i="8"/>
  <c r="DT110" i="8"/>
  <c r="DU110" i="8"/>
  <c r="DS111" i="8"/>
  <c r="DT111" i="8"/>
  <c r="DU111" i="8"/>
  <c r="DS112" i="8"/>
  <c r="DT112" i="8"/>
  <c r="DU112" i="8"/>
  <c r="DS113" i="8"/>
  <c r="DT113" i="8"/>
  <c r="DU113" i="8"/>
  <c r="DS114" i="8"/>
  <c r="DT114" i="8"/>
  <c r="DU114" i="8"/>
  <c r="DS115" i="8"/>
  <c r="DT115" i="8"/>
  <c r="DU115" i="8"/>
  <c r="DS116" i="8"/>
  <c r="DT116" i="8"/>
  <c r="DU116" i="8"/>
  <c r="DS117" i="8"/>
  <c r="DT117" i="8"/>
  <c r="DU117" i="8"/>
  <c r="DS118" i="8"/>
  <c r="DT118" i="8"/>
  <c r="DU118" i="8"/>
  <c r="DS119" i="8"/>
  <c r="DT119" i="8"/>
  <c r="DU119" i="8"/>
  <c r="DS120" i="8"/>
  <c r="DT120" i="8"/>
  <c r="DU120" i="8"/>
  <c r="DS121" i="8"/>
  <c r="DT121" i="8"/>
  <c r="DU121" i="8"/>
  <c r="DS122" i="8"/>
  <c r="DT122" i="8"/>
  <c r="DU122" i="8"/>
  <c r="DS123" i="8"/>
  <c r="DT123" i="8"/>
  <c r="DU123" i="8"/>
  <c r="DS124" i="8"/>
  <c r="DT124" i="8"/>
  <c r="DU124" i="8"/>
  <c r="DS125" i="8"/>
  <c r="DT125" i="8"/>
  <c r="DU125" i="8"/>
  <c r="DS126" i="8"/>
  <c r="DT126" i="8"/>
  <c r="DU126" i="8"/>
  <c r="DS127" i="8"/>
  <c r="DT127" i="8"/>
  <c r="DU127" i="8"/>
  <c r="DS128" i="8"/>
  <c r="DT128" i="8"/>
  <c r="DU128" i="8"/>
  <c r="DS129" i="8"/>
  <c r="DT129" i="8"/>
  <c r="DU129" i="8"/>
  <c r="DS130" i="8"/>
  <c r="DT130" i="8"/>
  <c r="DU130" i="8"/>
  <c r="DS131" i="8"/>
  <c r="DT131" i="8"/>
  <c r="DU131" i="8"/>
  <c r="DS132" i="8"/>
  <c r="DT132" i="8"/>
  <c r="DU132" i="8"/>
  <c r="DS133" i="8"/>
  <c r="DT133" i="8"/>
  <c r="DU133" i="8"/>
  <c r="DS134" i="8"/>
  <c r="DT134" i="8"/>
  <c r="DU134" i="8"/>
  <c r="DS135" i="8"/>
  <c r="DT135" i="8"/>
  <c r="DU135" i="8"/>
  <c r="DS136" i="8"/>
  <c r="DT136" i="8"/>
  <c r="DU136" i="8"/>
  <c r="DS137" i="8"/>
  <c r="DT137" i="8"/>
  <c r="DU137" i="8"/>
  <c r="DS138" i="8"/>
  <c r="DT138" i="8"/>
  <c r="DU138" i="8"/>
  <c r="DS139" i="8"/>
  <c r="DT139" i="8"/>
  <c r="DU139" i="8"/>
  <c r="DS140" i="8"/>
  <c r="DT140" i="8"/>
  <c r="DU140" i="8"/>
  <c r="DS141" i="8"/>
  <c r="DT141" i="8"/>
  <c r="DU141" i="8"/>
  <c r="DS142" i="8"/>
  <c r="DT142" i="8"/>
  <c r="DU142" i="8"/>
  <c r="DS143" i="8"/>
  <c r="DT143" i="8"/>
  <c r="DU143" i="8"/>
  <c r="DS144" i="8"/>
  <c r="DT144" i="8"/>
  <c r="DU144" i="8"/>
  <c r="DS145" i="8"/>
  <c r="DT145" i="8"/>
  <c r="DU145" i="8"/>
  <c r="DS146" i="8"/>
  <c r="DT146" i="8"/>
  <c r="DU146" i="8"/>
  <c r="DS147" i="8"/>
  <c r="DT147" i="8"/>
  <c r="DU147" i="8"/>
  <c r="DS148" i="8"/>
  <c r="DT148" i="8"/>
  <c r="DU148" i="8"/>
  <c r="DS149" i="8"/>
  <c r="DT149" i="8"/>
  <c r="DU149" i="8"/>
  <c r="DS150" i="8"/>
  <c r="DT150" i="8"/>
  <c r="DU150" i="8"/>
  <c r="DS151" i="8"/>
  <c r="DT151" i="8"/>
  <c r="DU151" i="8"/>
  <c r="DS152" i="8"/>
  <c r="DT152" i="8"/>
  <c r="DU152" i="8"/>
  <c r="DS153" i="8"/>
  <c r="DT153" i="8"/>
  <c r="DU153" i="8"/>
  <c r="DS154" i="8"/>
  <c r="DT154" i="8"/>
  <c r="DU154" i="8"/>
  <c r="DS155" i="8"/>
  <c r="DT155" i="8"/>
  <c r="DU155" i="8"/>
  <c r="DS156" i="8"/>
  <c r="DT156" i="8"/>
  <c r="DU156" i="8"/>
  <c r="DS157" i="8"/>
  <c r="DT157" i="8"/>
  <c r="DU157" i="8"/>
  <c r="DS158" i="8"/>
  <c r="DT158" i="8"/>
  <c r="DU158" i="8"/>
  <c r="DS159" i="8"/>
  <c r="DT159" i="8"/>
  <c r="DU159" i="8"/>
  <c r="DS160" i="8"/>
  <c r="DT160" i="8"/>
  <c r="DU160" i="8"/>
  <c r="DS161" i="8"/>
  <c r="DT161" i="8"/>
  <c r="DU161" i="8"/>
  <c r="DS162" i="8"/>
  <c r="DT162" i="8"/>
  <c r="DU162" i="8"/>
  <c r="DS163" i="8"/>
  <c r="DT163" i="8"/>
  <c r="DU163" i="8"/>
  <c r="DS164" i="8"/>
  <c r="DT164" i="8"/>
  <c r="DU164" i="8"/>
  <c r="DS165" i="8"/>
  <c r="DT165" i="8"/>
  <c r="DU165" i="8"/>
  <c r="DS166" i="8"/>
  <c r="DT166" i="8"/>
  <c r="DU166" i="8"/>
  <c r="DS167" i="8"/>
  <c r="DT167" i="8"/>
  <c r="DU167" i="8"/>
  <c r="DS168" i="8"/>
  <c r="DT168" i="8"/>
  <c r="DU168" i="8"/>
  <c r="DS169" i="8"/>
  <c r="DT169" i="8"/>
  <c r="DU169" i="8"/>
  <c r="DS170" i="8"/>
  <c r="DT170" i="8"/>
  <c r="DU170" i="8"/>
  <c r="DS171" i="8"/>
  <c r="DT171" i="8"/>
  <c r="DU171" i="8"/>
  <c r="DS172" i="8"/>
  <c r="DT172" i="8"/>
  <c r="DU172" i="8"/>
  <c r="DS173" i="8"/>
  <c r="DT173" i="8"/>
  <c r="DU173" i="8"/>
  <c r="DS174" i="8"/>
  <c r="DT174" i="8"/>
  <c r="DU174" i="8"/>
  <c r="DS175" i="8"/>
  <c r="DT175" i="8"/>
  <c r="DU175" i="8"/>
  <c r="DS176" i="8"/>
  <c r="DT176" i="8"/>
  <c r="DU176" i="8"/>
  <c r="DS177" i="8"/>
  <c r="DT177" i="8"/>
  <c r="DU177" i="8"/>
  <c r="DS178" i="8"/>
  <c r="DT178" i="8"/>
  <c r="DU178" i="8"/>
  <c r="DS179" i="8"/>
  <c r="DT179" i="8"/>
  <c r="DU179" i="8"/>
  <c r="DS180" i="8"/>
  <c r="DT180" i="8"/>
  <c r="DU180" i="8"/>
  <c r="DS181" i="8"/>
  <c r="DT181" i="8"/>
  <c r="DU181" i="8"/>
  <c r="DS182" i="8"/>
  <c r="DT182" i="8"/>
  <c r="DU182" i="8"/>
  <c r="DS183" i="8"/>
  <c r="DT183" i="8"/>
  <c r="DU183" i="8"/>
  <c r="DS184" i="8"/>
  <c r="DT184" i="8"/>
  <c r="DU184" i="8"/>
  <c r="DS185" i="8"/>
  <c r="DT185" i="8"/>
  <c r="DU185" i="8"/>
  <c r="DS186" i="8"/>
  <c r="DT186" i="8"/>
  <c r="DU186" i="8"/>
  <c r="DS187" i="8"/>
  <c r="DT187" i="8"/>
  <c r="DU187" i="8"/>
  <c r="DS188" i="8"/>
  <c r="DT188" i="8"/>
  <c r="DU188" i="8"/>
  <c r="DS189" i="8"/>
  <c r="DT189" i="8"/>
  <c r="DU189" i="8"/>
  <c r="DS190" i="8"/>
  <c r="DT190" i="8"/>
  <c r="DU190" i="8"/>
  <c r="DS191" i="8"/>
  <c r="DT191" i="8"/>
  <c r="DU191" i="8"/>
  <c r="DS192" i="8"/>
  <c r="DT192" i="8"/>
  <c r="DU192" i="8"/>
  <c r="DS193" i="8"/>
  <c r="DT193" i="8"/>
  <c r="DU193" i="8"/>
  <c r="DS194" i="8"/>
  <c r="DT194" i="8"/>
  <c r="DU194" i="8"/>
  <c r="DS195" i="8"/>
  <c r="DT195" i="8"/>
  <c r="DU195" i="8"/>
  <c r="DS196" i="8"/>
  <c r="DT196" i="8"/>
  <c r="DU196" i="8"/>
  <c r="DS197" i="8"/>
  <c r="DT197" i="8"/>
  <c r="DU197" i="8"/>
  <c r="DS198" i="8"/>
  <c r="DT198" i="8"/>
  <c r="DU198" i="8"/>
  <c r="DS199" i="8"/>
  <c r="DT199" i="8"/>
  <c r="DU199" i="8"/>
  <c r="DS200" i="8"/>
  <c r="DT200" i="8"/>
  <c r="DU200" i="8"/>
  <c r="DS201" i="8"/>
  <c r="DT201" i="8"/>
  <c r="DU201" i="8"/>
  <c r="DS202" i="8"/>
  <c r="DT202" i="8"/>
  <c r="DU202" i="8"/>
  <c r="DS203" i="8"/>
  <c r="DT203" i="8"/>
  <c r="DU203" i="8"/>
  <c r="DS204" i="8"/>
  <c r="DT204" i="8"/>
  <c r="DU204" i="8"/>
  <c r="DS205" i="8"/>
  <c r="DT205" i="8"/>
  <c r="DU205" i="8"/>
  <c r="DS206" i="8"/>
  <c r="DT206" i="8"/>
  <c r="DU206" i="8"/>
  <c r="DS207" i="8"/>
  <c r="DT207" i="8"/>
  <c r="DU207" i="8"/>
  <c r="DS208" i="8"/>
  <c r="DT208" i="8"/>
  <c r="DU208" i="8"/>
  <c r="DS209" i="8"/>
  <c r="DT209" i="8"/>
  <c r="DU209" i="8"/>
  <c r="DS210" i="8"/>
  <c r="DT210" i="8"/>
  <c r="DU210" i="8"/>
  <c r="DS211" i="8"/>
  <c r="DT211" i="8"/>
  <c r="DU211" i="8"/>
  <c r="DS212" i="8"/>
  <c r="DT212" i="8"/>
  <c r="DU212" i="8"/>
  <c r="DS213" i="8"/>
  <c r="DT213" i="8"/>
  <c r="DU213" i="8"/>
  <c r="DS214" i="8"/>
  <c r="DT214" i="8"/>
  <c r="DU214" i="8"/>
  <c r="DS215" i="8"/>
  <c r="DT215" i="8"/>
  <c r="DU215" i="8"/>
  <c r="DS216" i="8"/>
  <c r="DT216" i="8"/>
  <c r="DU216" i="8"/>
  <c r="DS217" i="8"/>
  <c r="DT217" i="8"/>
  <c r="DU217" i="8"/>
  <c r="DS218" i="8"/>
  <c r="DT218" i="8"/>
  <c r="DU218" i="8"/>
  <c r="DS219" i="8"/>
  <c r="DT219" i="8"/>
  <c r="DU219" i="8"/>
  <c r="DS220" i="8"/>
  <c r="DT220" i="8"/>
  <c r="DU220" i="8"/>
  <c r="DS221" i="8"/>
  <c r="DT221" i="8"/>
  <c r="DU221" i="8"/>
  <c r="DS222" i="8"/>
  <c r="DT222" i="8"/>
  <c r="DU222" i="8"/>
  <c r="DS223" i="8"/>
  <c r="DT223" i="8"/>
  <c r="DU223" i="8"/>
  <c r="DS224" i="8"/>
  <c r="DT224" i="8"/>
  <c r="DU224" i="8"/>
  <c r="DS225" i="8"/>
  <c r="DT225" i="8"/>
  <c r="DU225" i="8"/>
  <c r="DS226" i="8"/>
  <c r="DT226" i="8"/>
  <c r="DU226" i="8"/>
  <c r="DS227" i="8"/>
  <c r="DT227" i="8"/>
  <c r="DU227" i="8"/>
  <c r="DS228" i="8"/>
  <c r="DT228" i="8"/>
  <c r="DU228" i="8"/>
  <c r="DS229" i="8"/>
  <c r="DT229" i="8"/>
  <c r="DU229" i="8"/>
  <c r="DS230" i="8"/>
  <c r="DT230" i="8"/>
  <c r="DU230" i="8"/>
  <c r="DS231" i="8"/>
  <c r="DT231" i="8"/>
  <c r="DU231" i="8"/>
  <c r="DS232" i="8"/>
  <c r="DT232" i="8"/>
  <c r="DU232" i="8"/>
  <c r="DS233" i="8"/>
  <c r="DT233" i="8"/>
  <c r="DU233" i="8"/>
  <c r="DS234" i="8"/>
  <c r="DT234" i="8"/>
  <c r="DU234" i="8"/>
  <c r="DS235" i="8"/>
  <c r="DT235" i="8"/>
  <c r="DU235" i="8"/>
  <c r="DS236" i="8"/>
  <c r="DT236" i="8"/>
  <c r="DU236" i="8"/>
  <c r="DS237" i="8"/>
  <c r="DT237" i="8"/>
  <c r="DU237" i="8"/>
  <c r="DS238" i="8"/>
  <c r="DT238" i="8"/>
  <c r="DU238" i="8"/>
  <c r="DS239" i="8"/>
  <c r="DT239" i="8"/>
  <c r="DU239" i="8"/>
  <c r="DS240" i="8"/>
  <c r="DT240" i="8"/>
  <c r="DU240" i="8"/>
  <c r="DS241" i="8"/>
  <c r="DT241" i="8"/>
  <c r="DU241" i="8"/>
  <c r="DS242" i="8"/>
  <c r="DT242" i="8"/>
  <c r="DU242" i="8"/>
  <c r="DS243" i="8"/>
  <c r="DT243" i="8"/>
  <c r="DU243" i="8"/>
  <c r="DS244" i="8"/>
  <c r="DT244" i="8"/>
  <c r="DU244" i="8"/>
  <c r="DS245" i="8"/>
  <c r="DT245" i="8"/>
  <c r="DU245" i="8"/>
  <c r="DS246" i="8"/>
  <c r="DT246" i="8"/>
  <c r="DU246" i="8"/>
  <c r="DS247" i="8"/>
  <c r="DT247" i="8"/>
  <c r="DU247" i="8"/>
  <c r="DS248" i="8"/>
  <c r="DT248" i="8"/>
  <c r="DU248" i="8"/>
  <c r="DS249" i="8"/>
  <c r="DT249" i="8"/>
  <c r="DU249" i="8"/>
  <c r="DS250" i="8"/>
  <c r="DT250" i="8"/>
  <c r="DU250" i="8"/>
  <c r="DS251" i="8"/>
  <c r="DT251" i="8"/>
  <c r="DU251" i="8"/>
  <c r="DS252" i="8"/>
  <c r="DT252" i="8"/>
  <c r="DU252" i="8"/>
  <c r="DS253" i="8"/>
  <c r="DT253" i="8"/>
  <c r="DU253" i="8"/>
  <c r="DS254" i="8"/>
  <c r="DT254" i="8"/>
  <c r="DU254" i="8"/>
  <c r="DS255" i="8"/>
  <c r="DT255" i="8"/>
  <c r="DU255" i="8"/>
  <c r="DS256" i="8"/>
  <c r="DT256" i="8"/>
  <c r="DU256" i="8"/>
  <c r="DS257" i="8"/>
  <c r="DT257" i="8"/>
  <c r="DU257" i="8"/>
  <c r="DS258" i="8"/>
  <c r="DT258" i="8"/>
  <c r="DU258" i="8"/>
  <c r="DS259" i="8"/>
  <c r="DT259" i="8"/>
  <c r="DU259" i="8"/>
  <c r="DS260" i="8"/>
  <c r="DT260" i="8"/>
  <c r="DU260" i="8"/>
  <c r="DS261" i="8"/>
  <c r="DT261" i="8"/>
  <c r="DU261" i="8"/>
  <c r="DS262" i="8"/>
  <c r="DT262" i="8"/>
  <c r="DU262" i="8"/>
  <c r="DS263" i="8"/>
  <c r="DT263" i="8"/>
  <c r="DU263" i="8"/>
  <c r="DS264" i="8"/>
  <c r="DT264" i="8"/>
  <c r="DU264" i="8"/>
  <c r="DS265" i="8"/>
  <c r="DT265" i="8"/>
  <c r="DU265" i="8"/>
  <c r="DS266" i="8"/>
  <c r="DT266" i="8"/>
  <c r="DU266" i="8"/>
  <c r="DS267" i="8"/>
  <c r="DT267" i="8"/>
  <c r="DU267" i="8"/>
  <c r="DS268" i="8"/>
  <c r="DT268" i="8"/>
  <c r="DU268" i="8"/>
  <c r="DS269" i="8"/>
  <c r="DT269" i="8"/>
  <c r="DU269" i="8"/>
  <c r="DS270" i="8"/>
  <c r="DT270" i="8"/>
  <c r="DU270" i="8"/>
  <c r="DS271" i="8"/>
  <c r="DT271" i="8"/>
  <c r="DU271" i="8"/>
  <c r="DS272" i="8"/>
  <c r="DT272" i="8"/>
  <c r="DU272" i="8"/>
  <c r="DS273" i="8"/>
  <c r="DT273" i="8"/>
  <c r="DU273" i="8"/>
  <c r="DS274" i="8"/>
  <c r="DT274" i="8"/>
  <c r="DU274" i="8"/>
  <c r="DS275" i="8"/>
  <c r="DT275" i="8"/>
  <c r="DU275" i="8"/>
  <c r="DS276" i="8"/>
  <c r="DT276" i="8"/>
  <c r="DU276" i="8"/>
  <c r="DS277" i="8"/>
  <c r="DT277" i="8"/>
  <c r="DU277" i="8"/>
  <c r="DS278" i="8"/>
  <c r="DT278" i="8"/>
  <c r="DU278" i="8"/>
  <c r="DS279" i="8"/>
  <c r="DT279" i="8"/>
  <c r="DU279" i="8"/>
  <c r="DS280" i="8"/>
  <c r="DT280" i="8"/>
  <c r="DU280" i="8"/>
  <c r="DS281" i="8"/>
  <c r="DT281" i="8"/>
  <c r="DU281" i="8"/>
  <c r="DS282" i="8"/>
  <c r="DT282" i="8"/>
  <c r="DU282" i="8"/>
  <c r="DS283" i="8"/>
  <c r="DT283" i="8"/>
  <c r="DU283" i="8"/>
  <c r="DS284" i="8"/>
  <c r="DT284" i="8"/>
  <c r="DU284" i="8"/>
  <c r="DS285" i="8"/>
  <c r="DT285" i="8"/>
  <c r="DU285" i="8"/>
  <c r="DS286" i="8"/>
  <c r="DT286" i="8"/>
  <c r="DU286" i="8"/>
  <c r="DS287" i="8"/>
  <c r="DT287" i="8"/>
  <c r="DU287" i="8"/>
  <c r="DS288" i="8"/>
  <c r="DT288" i="8"/>
  <c r="DU288" i="8"/>
  <c r="DS289" i="8"/>
  <c r="DT289" i="8"/>
  <c r="DU289" i="8"/>
  <c r="DS290" i="8"/>
  <c r="DT290" i="8"/>
  <c r="DU290" i="8"/>
  <c r="DS291" i="8"/>
  <c r="DT291" i="8"/>
  <c r="DU291" i="8"/>
  <c r="DS292" i="8"/>
  <c r="DT292" i="8"/>
  <c r="DU292" i="8"/>
  <c r="DS293" i="8"/>
  <c r="DT293" i="8"/>
  <c r="DU293" i="8"/>
  <c r="DS294" i="8"/>
  <c r="DT294" i="8"/>
  <c r="DU294" i="8"/>
  <c r="DS295" i="8"/>
  <c r="DT295" i="8"/>
  <c r="DU295" i="8"/>
  <c r="DS296" i="8"/>
  <c r="DT296" i="8"/>
  <c r="DU296" i="8"/>
  <c r="DS297" i="8"/>
  <c r="DT297" i="8"/>
  <c r="DU297" i="8"/>
  <c r="DS298" i="8"/>
  <c r="DT298" i="8"/>
  <c r="DU298" i="8"/>
  <c r="DS299" i="8"/>
  <c r="DT299" i="8"/>
  <c r="DU299" i="8"/>
  <c r="DS300" i="8"/>
  <c r="DT300" i="8"/>
  <c r="DU300" i="8"/>
  <c r="DS301" i="8"/>
  <c r="DT301" i="8"/>
  <c r="DU301" i="8"/>
  <c r="DS302" i="8"/>
  <c r="DT302" i="8"/>
  <c r="DU302" i="8"/>
  <c r="DS303" i="8"/>
  <c r="DT303" i="8"/>
  <c r="DU303" i="8"/>
  <c r="DS304" i="8"/>
  <c r="DT304" i="8"/>
  <c r="DU304" i="8"/>
  <c r="DS305" i="8"/>
  <c r="DT305" i="8"/>
  <c r="DU305" i="8"/>
  <c r="DS306" i="8"/>
  <c r="DT306" i="8"/>
  <c r="DU306" i="8"/>
  <c r="DS307" i="8"/>
  <c r="DT307" i="8"/>
  <c r="DU307" i="8"/>
  <c r="DS308" i="8"/>
  <c r="DT308" i="8"/>
  <c r="DU308" i="8"/>
  <c r="DS309" i="8"/>
  <c r="DT309" i="8"/>
  <c r="DU309" i="8"/>
  <c r="DS310" i="8"/>
  <c r="DT310" i="8"/>
  <c r="DU310" i="8"/>
  <c r="DS311" i="8"/>
  <c r="DT311" i="8"/>
  <c r="DU311" i="8"/>
  <c r="DS312" i="8"/>
  <c r="DT312" i="8"/>
  <c r="DU312" i="8"/>
  <c r="DS313" i="8"/>
  <c r="DT313" i="8"/>
  <c r="DU313" i="8"/>
  <c r="DS314" i="8"/>
  <c r="DT314" i="8"/>
  <c r="DU314" i="8"/>
  <c r="DS315" i="8"/>
  <c r="DT315" i="8"/>
  <c r="DU315" i="8"/>
  <c r="DS316" i="8"/>
  <c r="DT316" i="8"/>
  <c r="DU316" i="8"/>
  <c r="DS317" i="8"/>
  <c r="DT317" i="8"/>
  <c r="DU317" i="8"/>
  <c r="DS318" i="8"/>
  <c r="DT318" i="8"/>
  <c r="DU318" i="8"/>
  <c r="DS319" i="8"/>
  <c r="DT319" i="8"/>
  <c r="DU319" i="8"/>
  <c r="DS320" i="8"/>
  <c r="DT320" i="8"/>
  <c r="DU320" i="8"/>
  <c r="DS321" i="8"/>
  <c r="DT321" i="8"/>
  <c r="DU321" i="8"/>
  <c r="DS322" i="8"/>
  <c r="DT322" i="8"/>
  <c r="DU322" i="8"/>
  <c r="DS323" i="8"/>
  <c r="DT323" i="8"/>
  <c r="DU323" i="8"/>
  <c r="DS324" i="8"/>
  <c r="DT324" i="8"/>
  <c r="DU324" i="8"/>
  <c r="DS325" i="8"/>
  <c r="DT325" i="8"/>
  <c r="DU325" i="8"/>
  <c r="DS326" i="8"/>
  <c r="DT326" i="8"/>
  <c r="DU326" i="8"/>
  <c r="DS327" i="8"/>
  <c r="DT327" i="8"/>
  <c r="DU327" i="8"/>
  <c r="DS328" i="8"/>
  <c r="DT328" i="8"/>
  <c r="DU328" i="8"/>
  <c r="DS329" i="8"/>
  <c r="DT329" i="8"/>
  <c r="DU329" i="8"/>
  <c r="DS330" i="8"/>
  <c r="DT330" i="8"/>
  <c r="DU330" i="8"/>
  <c r="DS331" i="8"/>
  <c r="DT331" i="8"/>
  <c r="DU331" i="8"/>
  <c r="DS332" i="8"/>
  <c r="DT332" i="8"/>
  <c r="DU332" i="8"/>
  <c r="DU7" i="8"/>
  <c r="DT7" i="8"/>
  <c r="DS7" i="8"/>
  <c r="DP8" i="8"/>
  <c r="DQ8" i="8"/>
  <c r="DR8" i="8"/>
  <c r="DP9" i="8"/>
  <c r="DQ9" i="8"/>
  <c r="DR9" i="8"/>
  <c r="DP10" i="8"/>
  <c r="DQ10" i="8"/>
  <c r="DR10" i="8"/>
  <c r="DP11" i="8"/>
  <c r="DQ11" i="8"/>
  <c r="DR11" i="8"/>
  <c r="DP12" i="8"/>
  <c r="DQ12" i="8"/>
  <c r="DR12" i="8"/>
  <c r="DP13" i="8"/>
  <c r="DQ13" i="8"/>
  <c r="DR13" i="8"/>
  <c r="DP14" i="8"/>
  <c r="DQ14" i="8"/>
  <c r="DR14" i="8"/>
  <c r="DP15" i="8"/>
  <c r="DQ15" i="8"/>
  <c r="DR15" i="8"/>
  <c r="DP16" i="8"/>
  <c r="DQ16" i="8"/>
  <c r="DR16" i="8"/>
  <c r="DP17" i="8"/>
  <c r="DQ17" i="8"/>
  <c r="DR17" i="8"/>
  <c r="DP18" i="8"/>
  <c r="DQ18" i="8"/>
  <c r="DR18" i="8"/>
  <c r="DP19" i="8"/>
  <c r="DQ19" i="8"/>
  <c r="DR19" i="8"/>
  <c r="DP20" i="8"/>
  <c r="DQ20" i="8"/>
  <c r="DR20" i="8"/>
  <c r="DP21" i="8"/>
  <c r="DQ21" i="8"/>
  <c r="DR21" i="8"/>
  <c r="DP22" i="8"/>
  <c r="DQ22" i="8"/>
  <c r="DR22" i="8"/>
  <c r="DP23" i="8"/>
  <c r="DQ23" i="8"/>
  <c r="DR23" i="8"/>
  <c r="DP24" i="8"/>
  <c r="DQ24" i="8"/>
  <c r="DR24" i="8"/>
  <c r="DP25" i="8"/>
  <c r="DQ25" i="8"/>
  <c r="DR25" i="8"/>
  <c r="DP26" i="8"/>
  <c r="DQ26" i="8"/>
  <c r="DR26" i="8"/>
  <c r="DP27" i="8"/>
  <c r="DQ27" i="8"/>
  <c r="DR27" i="8"/>
  <c r="DP28" i="8"/>
  <c r="DQ28" i="8"/>
  <c r="DR28" i="8"/>
  <c r="DP29" i="8"/>
  <c r="DQ29" i="8"/>
  <c r="DR29" i="8"/>
  <c r="DP30" i="8"/>
  <c r="DQ30" i="8"/>
  <c r="DR30" i="8"/>
  <c r="DP31" i="8"/>
  <c r="DQ31" i="8"/>
  <c r="DR31" i="8"/>
  <c r="DP32" i="8"/>
  <c r="DQ32" i="8"/>
  <c r="DR32" i="8"/>
  <c r="DP33" i="8"/>
  <c r="DQ33" i="8"/>
  <c r="DR33" i="8"/>
  <c r="DP34" i="8"/>
  <c r="DQ34" i="8"/>
  <c r="DR34" i="8"/>
  <c r="DP35" i="8"/>
  <c r="DQ35" i="8"/>
  <c r="DR35" i="8"/>
  <c r="DP36" i="8"/>
  <c r="DQ36" i="8"/>
  <c r="DR36" i="8"/>
  <c r="DP37" i="8"/>
  <c r="DQ37" i="8"/>
  <c r="DR37" i="8"/>
  <c r="DP38" i="8"/>
  <c r="DQ38" i="8"/>
  <c r="DR38" i="8"/>
  <c r="DP39" i="8"/>
  <c r="DQ39" i="8"/>
  <c r="DR39" i="8"/>
  <c r="DP40" i="8"/>
  <c r="DQ40" i="8"/>
  <c r="DR40" i="8"/>
  <c r="DP41" i="8"/>
  <c r="DQ41" i="8"/>
  <c r="DR41" i="8"/>
  <c r="DP42" i="8"/>
  <c r="DQ42" i="8"/>
  <c r="DR42" i="8"/>
  <c r="DP43" i="8"/>
  <c r="DQ43" i="8"/>
  <c r="DR43" i="8"/>
  <c r="DP44" i="8"/>
  <c r="DQ44" i="8"/>
  <c r="DR44" i="8"/>
  <c r="DP45" i="8"/>
  <c r="DQ45" i="8"/>
  <c r="DR45" i="8"/>
  <c r="DP46" i="8"/>
  <c r="DQ46" i="8"/>
  <c r="DR46" i="8"/>
  <c r="DP47" i="8"/>
  <c r="DQ47" i="8"/>
  <c r="DR47" i="8"/>
  <c r="DP48" i="8"/>
  <c r="DQ48" i="8"/>
  <c r="DR48" i="8"/>
  <c r="DP49" i="8"/>
  <c r="DQ49" i="8"/>
  <c r="DR49" i="8"/>
  <c r="DP50" i="8"/>
  <c r="DQ50" i="8"/>
  <c r="DR50" i="8"/>
  <c r="DP51" i="8"/>
  <c r="DQ51" i="8"/>
  <c r="DR51" i="8"/>
  <c r="DP52" i="8"/>
  <c r="DQ52" i="8"/>
  <c r="DR52" i="8"/>
  <c r="DP53" i="8"/>
  <c r="DQ53" i="8"/>
  <c r="DR53" i="8"/>
  <c r="DP54" i="8"/>
  <c r="DQ54" i="8"/>
  <c r="DR54" i="8"/>
  <c r="DP55" i="8"/>
  <c r="DQ55" i="8"/>
  <c r="DR55" i="8"/>
  <c r="DP56" i="8"/>
  <c r="DQ56" i="8"/>
  <c r="DR56" i="8"/>
  <c r="DP57" i="8"/>
  <c r="DQ57" i="8"/>
  <c r="DR57" i="8"/>
  <c r="DP58" i="8"/>
  <c r="DQ58" i="8"/>
  <c r="DR58" i="8"/>
  <c r="DP59" i="8"/>
  <c r="DQ59" i="8"/>
  <c r="DR59" i="8"/>
  <c r="DP60" i="8"/>
  <c r="DQ60" i="8"/>
  <c r="DR60" i="8"/>
  <c r="DP61" i="8"/>
  <c r="DQ61" i="8"/>
  <c r="DR61" i="8"/>
  <c r="DP62" i="8"/>
  <c r="DQ62" i="8"/>
  <c r="DR62" i="8"/>
  <c r="DP63" i="8"/>
  <c r="DQ63" i="8"/>
  <c r="DR63" i="8"/>
  <c r="DP64" i="8"/>
  <c r="DQ64" i="8"/>
  <c r="DR64" i="8"/>
  <c r="DP65" i="8"/>
  <c r="DQ65" i="8"/>
  <c r="DR65" i="8"/>
  <c r="DP66" i="8"/>
  <c r="DQ66" i="8"/>
  <c r="DR66" i="8"/>
  <c r="DP67" i="8"/>
  <c r="DQ67" i="8"/>
  <c r="DR67" i="8"/>
  <c r="DP68" i="8"/>
  <c r="DQ68" i="8"/>
  <c r="DR68" i="8"/>
  <c r="DP69" i="8"/>
  <c r="DQ69" i="8"/>
  <c r="DR69" i="8"/>
  <c r="DP70" i="8"/>
  <c r="DQ70" i="8"/>
  <c r="DR70" i="8"/>
  <c r="DP71" i="8"/>
  <c r="DQ71" i="8"/>
  <c r="DR71" i="8"/>
  <c r="DP72" i="8"/>
  <c r="DQ72" i="8"/>
  <c r="DR72" i="8"/>
  <c r="DP73" i="8"/>
  <c r="DQ73" i="8"/>
  <c r="DR73" i="8"/>
  <c r="DP74" i="8"/>
  <c r="DQ74" i="8"/>
  <c r="DR74" i="8"/>
  <c r="DP75" i="8"/>
  <c r="DQ75" i="8"/>
  <c r="DR75" i="8"/>
  <c r="DP76" i="8"/>
  <c r="DQ76" i="8"/>
  <c r="DR76" i="8"/>
  <c r="DP77" i="8"/>
  <c r="DQ77" i="8"/>
  <c r="DR77" i="8"/>
  <c r="DP78" i="8"/>
  <c r="DQ78" i="8"/>
  <c r="DR78" i="8"/>
  <c r="DP79" i="8"/>
  <c r="DQ79" i="8"/>
  <c r="DR79" i="8"/>
  <c r="DP80" i="8"/>
  <c r="DQ80" i="8"/>
  <c r="DR80" i="8"/>
  <c r="DP81" i="8"/>
  <c r="DQ81" i="8"/>
  <c r="DR81" i="8"/>
  <c r="DP82" i="8"/>
  <c r="DQ82" i="8"/>
  <c r="DR82" i="8"/>
  <c r="DP83" i="8"/>
  <c r="DQ83" i="8"/>
  <c r="DR83" i="8"/>
  <c r="DP84" i="8"/>
  <c r="DQ84" i="8"/>
  <c r="DR84" i="8"/>
  <c r="DP85" i="8"/>
  <c r="DQ85" i="8"/>
  <c r="DR85" i="8"/>
  <c r="DP86" i="8"/>
  <c r="DQ86" i="8"/>
  <c r="DR86" i="8"/>
  <c r="DP87" i="8"/>
  <c r="DQ87" i="8"/>
  <c r="DR87" i="8"/>
  <c r="DP88" i="8"/>
  <c r="DQ88" i="8"/>
  <c r="DR88" i="8"/>
  <c r="DP89" i="8"/>
  <c r="DQ89" i="8"/>
  <c r="DR89" i="8"/>
  <c r="DP90" i="8"/>
  <c r="DQ90" i="8"/>
  <c r="DR90" i="8"/>
  <c r="DP91" i="8"/>
  <c r="DQ91" i="8"/>
  <c r="DR91" i="8"/>
  <c r="DP92" i="8"/>
  <c r="DQ92" i="8"/>
  <c r="DR92" i="8"/>
  <c r="DP93" i="8"/>
  <c r="DQ93" i="8"/>
  <c r="DR93" i="8"/>
  <c r="DP94" i="8"/>
  <c r="DQ94" i="8"/>
  <c r="DR94" i="8"/>
  <c r="DP95" i="8"/>
  <c r="DQ95" i="8"/>
  <c r="DR95" i="8"/>
  <c r="DP96" i="8"/>
  <c r="DQ96" i="8"/>
  <c r="DR96" i="8"/>
  <c r="DP97" i="8"/>
  <c r="DQ97" i="8"/>
  <c r="DR97" i="8"/>
  <c r="DP98" i="8"/>
  <c r="DQ98" i="8"/>
  <c r="DR98" i="8"/>
  <c r="DP99" i="8"/>
  <c r="DQ99" i="8"/>
  <c r="DR99" i="8"/>
  <c r="DP100" i="8"/>
  <c r="DQ100" i="8"/>
  <c r="DR100" i="8"/>
  <c r="DP101" i="8"/>
  <c r="DQ101" i="8"/>
  <c r="DR101" i="8"/>
  <c r="DP102" i="8"/>
  <c r="DQ102" i="8"/>
  <c r="DR102" i="8"/>
  <c r="DP103" i="8"/>
  <c r="DQ103" i="8"/>
  <c r="DR103" i="8"/>
  <c r="DP104" i="8"/>
  <c r="DQ104" i="8"/>
  <c r="DR104" i="8"/>
  <c r="DP105" i="8"/>
  <c r="DQ105" i="8"/>
  <c r="DR105" i="8"/>
  <c r="DP106" i="8"/>
  <c r="DQ106" i="8"/>
  <c r="DR106" i="8"/>
  <c r="DP107" i="8"/>
  <c r="DQ107" i="8"/>
  <c r="DR107" i="8"/>
  <c r="DP108" i="8"/>
  <c r="DQ108" i="8"/>
  <c r="DR108" i="8"/>
  <c r="DP109" i="8"/>
  <c r="DQ109" i="8"/>
  <c r="DR109" i="8"/>
  <c r="DP110" i="8"/>
  <c r="DQ110" i="8"/>
  <c r="DR110" i="8"/>
  <c r="DP111" i="8"/>
  <c r="DQ111" i="8"/>
  <c r="DR111" i="8"/>
  <c r="DP112" i="8"/>
  <c r="DQ112" i="8"/>
  <c r="DR112" i="8"/>
  <c r="DP113" i="8"/>
  <c r="DQ113" i="8"/>
  <c r="DR113" i="8"/>
  <c r="DP114" i="8"/>
  <c r="DQ114" i="8"/>
  <c r="DR114" i="8"/>
  <c r="DP115" i="8"/>
  <c r="DQ115" i="8"/>
  <c r="DR115" i="8"/>
  <c r="DP116" i="8"/>
  <c r="DQ116" i="8"/>
  <c r="DR116" i="8"/>
  <c r="DP117" i="8"/>
  <c r="DQ117" i="8"/>
  <c r="DR117" i="8"/>
  <c r="DP118" i="8"/>
  <c r="DQ118" i="8"/>
  <c r="DR118" i="8"/>
  <c r="DP119" i="8"/>
  <c r="DQ119" i="8"/>
  <c r="DR119" i="8"/>
  <c r="DP120" i="8"/>
  <c r="DQ120" i="8"/>
  <c r="DR120" i="8"/>
  <c r="DP121" i="8"/>
  <c r="DQ121" i="8"/>
  <c r="DR121" i="8"/>
  <c r="DP122" i="8"/>
  <c r="DQ122" i="8"/>
  <c r="DR122" i="8"/>
  <c r="DP123" i="8"/>
  <c r="DQ123" i="8"/>
  <c r="DR123" i="8"/>
  <c r="DP124" i="8"/>
  <c r="DQ124" i="8"/>
  <c r="DR124" i="8"/>
  <c r="DP125" i="8"/>
  <c r="DQ125" i="8"/>
  <c r="DR125" i="8"/>
  <c r="DP126" i="8"/>
  <c r="DQ126" i="8"/>
  <c r="DR126" i="8"/>
  <c r="DP127" i="8"/>
  <c r="DQ127" i="8"/>
  <c r="DR127" i="8"/>
  <c r="DP128" i="8"/>
  <c r="DQ128" i="8"/>
  <c r="DR128" i="8"/>
  <c r="DP129" i="8"/>
  <c r="DQ129" i="8"/>
  <c r="DR129" i="8"/>
  <c r="DP130" i="8"/>
  <c r="DQ130" i="8"/>
  <c r="DR130" i="8"/>
  <c r="DP131" i="8"/>
  <c r="DQ131" i="8"/>
  <c r="DR131" i="8"/>
  <c r="DP132" i="8"/>
  <c r="DQ132" i="8"/>
  <c r="DR132" i="8"/>
  <c r="DP133" i="8"/>
  <c r="DQ133" i="8"/>
  <c r="DR133" i="8"/>
  <c r="DP134" i="8"/>
  <c r="DQ134" i="8"/>
  <c r="DR134" i="8"/>
  <c r="DP135" i="8"/>
  <c r="DQ135" i="8"/>
  <c r="DR135" i="8"/>
  <c r="DP136" i="8"/>
  <c r="DQ136" i="8"/>
  <c r="DR136" i="8"/>
  <c r="DP137" i="8"/>
  <c r="DQ137" i="8"/>
  <c r="DR137" i="8"/>
  <c r="DP138" i="8"/>
  <c r="DQ138" i="8"/>
  <c r="DR138" i="8"/>
  <c r="DP139" i="8"/>
  <c r="DQ139" i="8"/>
  <c r="DR139" i="8"/>
  <c r="DP140" i="8"/>
  <c r="DQ140" i="8"/>
  <c r="DR140" i="8"/>
  <c r="DP141" i="8"/>
  <c r="DQ141" i="8"/>
  <c r="DR141" i="8"/>
  <c r="DP142" i="8"/>
  <c r="DQ142" i="8"/>
  <c r="DR142" i="8"/>
  <c r="DP143" i="8"/>
  <c r="DQ143" i="8"/>
  <c r="DR143" i="8"/>
  <c r="DP144" i="8"/>
  <c r="DQ144" i="8"/>
  <c r="DR144" i="8"/>
  <c r="DP145" i="8"/>
  <c r="DQ145" i="8"/>
  <c r="DR145" i="8"/>
  <c r="DP146" i="8"/>
  <c r="DQ146" i="8"/>
  <c r="DR146" i="8"/>
  <c r="DP147" i="8"/>
  <c r="DQ147" i="8"/>
  <c r="DR147" i="8"/>
  <c r="DP148" i="8"/>
  <c r="DQ148" i="8"/>
  <c r="DR148" i="8"/>
  <c r="DP149" i="8"/>
  <c r="DQ149" i="8"/>
  <c r="DR149" i="8"/>
  <c r="DP150" i="8"/>
  <c r="DQ150" i="8"/>
  <c r="DR150" i="8"/>
  <c r="DP151" i="8"/>
  <c r="DQ151" i="8"/>
  <c r="DR151" i="8"/>
  <c r="DP152" i="8"/>
  <c r="DQ152" i="8"/>
  <c r="DR152" i="8"/>
  <c r="DP153" i="8"/>
  <c r="DQ153" i="8"/>
  <c r="DR153" i="8"/>
  <c r="DP154" i="8"/>
  <c r="DQ154" i="8"/>
  <c r="DR154" i="8"/>
  <c r="DP155" i="8"/>
  <c r="DQ155" i="8"/>
  <c r="DR155" i="8"/>
  <c r="DP156" i="8"/>
  <c r="DQ156" i="8"/>
  <c r="DR156" i="8"/>
  <c r="DP157" i="8"/>
  <c r="DQ157" i="8"/>
  <c r="DR157" i="8"/>
  <c r="DP158" i="8"/>
  <c r="DQ158" i="8"/>
  <c r="DR158" i="8"/>
  <c r="DP159" i="8"/>
  <c r="DQ159" i="8"/>
  <c r="DR159" i="8"/>
  <c r="DP160" i="8"/>
  <c r="DQ160" i="8"/>
  <c r="DR160" i="8"/>
  <c r="DP161" i="8"/>
  <c r="DQ161" i="8"/>
  <c r="DR161" i="8"/>
  <c r="DP162" i="8"/>
  <c r="DQ162" i="8"/>
  <c r="DR162" i="8"/>
  <c r="DP163" i="8"/>
  <c r="DQ163" i="8"/>
  <c r="DR163" i="8"/>
  <c r="DP164" i="8"/>
  <c r="DQ164" i="8"/>
  <c r="DR164" i="8"/>
  <c r="DP165" i="8"/>
  <c r="DQ165" i="8"/>
  <c r="DR165" i="8"/>
  <c r="DP166" i="8"/>
  <c r="DQ166" i="8"/>
  <c r="DR166" i="8"/>
  <c r="DP167" i="8"/>
  <c r="DQ167" i="8"/>
  <c r="DR167" i="8"/>
  <c r="DP168" i="8"/>
  <c r="DQ168" i="8"/>
  <c r="DR168" i="8"/>
  <c r="DP169" i="8"/>
  <c r="DQ169" i="8"/>
  <c r="DR169" i="8"/>
  <c r="DP170" i="8"/>
  <c r="DQ170" i="8"/>
  <c r="DR170" i="8"/>
  <c r="DP171" i="8"/>
  <c r="DQ171" i="8"/>
  <c r="DR171" i="8"/>
  <c r="DP172" i="8"/>
  <c r="DQ172" i="8"/>
  <c r="DR172" i="8"/>
  <c r="DP173" i="8"/>
  <c r="DQ173" i="8"/>
  <c r="DR173" i="8"/>
  <c r="DP174" i="8"/>
  <c r="DQ174" i="8"/>
  <c r="DR174" i="8"/>
  <c r="DP175" i="8"/>
  <c r="DQ175" i="8"/>
  <c r="DR175" i="8"/>
  <c r="DP176" i="8"/>
  <c r="DQ176" i="8"/>
  <c r="DR176" i="8"/>
  <c r="DP177" i="8"/>
  <c r="DQ177" i="8"/>
  <c r="DR177" i="8"/>
  <c r="DP178" i="8"/>
  <c r="DQ178" i="8"/>
  <c r="DR178" i="8"/>
  <c r="DP179" i="8"/>
  <c r="DQ179" i="8"/>
  <c r="DR179" i="8"/>
  <c r="DP180" i="8"/>
  <c r="DQ180" i="8"/>
  <c r="DR180" i="8"/>
  <c r="DP181" i="8"/>
  <c r="DQ181" i="8"/>
  <c r="DR181" i="8"/>
  <c r="DP182" i="8"/>
  <c r="DQ182" i="8"/>
  <c r="DR182" i="8"/>
  <c r="DP183" i="8"/>
  <c r="DQ183" i="8"/>
  <c r="DR183" i="8"/>
  <c r="DP184" i="8"/>
  <c r="DQ184" i="8"/>
  <c r="DR184" i="8"/>
  <c r="DP185" i="8"/>
  <c r="DQ185" i="8"/>
  <c r="DR185" i="8"/>
  <c r="DP186" i="8"/>
  <c r="DQ186" i="8"/>
  <c r="DR186" i="8"/>
  <c r="DP187" i="8"/>
  <c r="DQ187" i="8"/>
  <c r="DR187" i="8"/>
  <c r="DP188" i="8"/>
  <c r="DQ188" i="8"/>
  <c r="DR188" i="8"/>
  <c r="DP189" i="8"/>
  <c r="DQ189" i="8"/>
  <c r="DR189" i="8"/>
  <c r="DP190" i="8"/>
  <c r="DQ190" i="8"/>
  <c r="DR190" i="8"/>
  <c r="DP191" i="8"/>
  <c r="DQ191" i="8"/>
  <c r="DR191" i="8"/>
  <c r="DP192" i="8"/>
  <c r="DQ192" i="8"/>
  <c r="DR192" i="8"/>
  <c r="DP193" i="8"/>
  <c r="DQ193" i="8"/>
  <c r="DR193" i="8"/>
  <c r="DP194" i="8"/>
  <c r="DQ194" i="8"/>
  <c r="DR194" i="8"/>
  <c r="DP195" i="8"/>
  <c r="DQ195" i="8"/>
  <c r="DR195" i="8"/>
  <c r="DP196" i="8"/>
  <c r="DQ196" i="8"/>
  <c r="DR196" i="8"/>
  <c r="DP197" i="8"/>
  <c r="DQ197" i="8"/>
  <c r="DR197" i="8"/>
  <c r="DP198" i="8"/>
  <c r="DQ198" i="8"/>
  <c r="DR198" i="8"/>
  <c r="DP199" i="8"/>
  <c r="DQ199" i="8"/>
  <c r="DR199" i="8"/>
  <c r="DP200" i="8"/>
  <c r="DQ200" i="8"/>
  <c r="DR200" i="8"/>
  <c r="DP201" i="8"/>
  <c r="DQ201" i="8"/>
  <c r="DR201" i="8"/>
  <c r="DP202" i="8"/>
  <c r="DQ202" i="8"/>
  <c r="DR202" i="8"/>
  <c r="DP203" i="8"/>
  <c r="DQ203" i="8"/>
  <c r="DR203" i="8"/>
  <c r="DP204" i="8"/>
  <c r="DQ204" i="8"/>
  <c r="DR204" i="8"/>
  <c r="DP205" i="8"/>
  <c r="DQ205" i="8"/>
  <c r="DR205" i="8"/>
  <c r="DP206" i="8"/>
  <c r="DQ206" i="8"/>
  <c r="DR206" i="8"/>
  <c r="DP207" i="8"/>
  <c r="DQ207" i="8"/>
  <c r="DR207" i="8"/>
  <c r="DP208" i="8"/>
  <c r="DQ208" i="8"/>
  <c r="DR208" i="8"/>
  <c r="DP209" i="8"/>
  <c r="DQ209" i="8"/>
  <c r="DR209" i="8"/>
  <c r="DP210" i="8"/>
  <c r="DQ210" i="8"/>
  <c r="DR210" i="8"/>
  <c r="DP211" i="8"/>
  <c r="DQ211" i="8"/>
  <c r="DR211" i="8"/>
  <c r="DP212" i="8"/>
  <c r="DQ212" i="8"/>
  <c r="DR212" i="8"/>
  <c r="DP213" i="8"/>
  <c r="DQ213" i="8"/>
  <c r="DR213" i="8"/>
  <c r="DP214" i="8"/>
  <c r="DQ214" i="8"/>
  <c r="DR214" i="8"/>
  <c r="DP215" i="8"/>
  <c r="DQ215" i="8"/>
  <c r="DR215" i="8"/>
  <c r="DP216" i="8"/>
  <c r="DQ216" i="8"/>
  <c r="DR216" i="8"/>
  <c r="DP217" i="8"/>
  <c r="DQ217" i="8"/>
  <c r="DR217" i="8"/>
  <c r="DP218" i="8"/>
  <c r="DQ218" i="8"/>
  <c r="DR218" i="8"/>
  <c r="DP219" i="8"/>
  <c r="DQ219" i="8"/>
  <c r="DR219" i="8"/>
  <c r="DP220" i="8"/>
  <c r="DQ220" i="8"/>
  <c r="DR220" i="8"/>
  <c r="DP221" i="8"/>
  <c r="DQ221" i="8"/>
  <c r="DR221" i="8"/>
  <c r="DP222" i="8"/>
  <c r="DQ222" i="8"/>
  <c r="DR222" i="8"/>
  <c r="DP223" i="8"/>
  <c r="DQ223" i="8"/>
  <c r="DR223" i="8"/>
  <c r="DP224" i="8"/>
  <c r="DQ224" i="8"/>
  <c r="DR224" i="8"/>
  <c r="DP225" i="8"/>
  <c r="DQ225" i="8"/>
  <c r="DR225" i="8"/>
  <c r="DP226" i="8"/>
  <c r="DQ226" i="8"/>
  <c r="DR226" i="8"/>
  <c r="DP227" i="8"/>
  <c r="DQ227" i="8"/>
  <c r="DR227" i="8"/>
  <c r="DP228" i="8"/>
  <c r="DQ228" i="8"/>
  <c r="DR228" i="8"/>
  <c r="DP229" i="8"/>
  <c r="DQ229" i="8"/>
  <c r="DR229" i="8"/>
  <c r="DP230" i="8"/>
  <c r="DQ230" i="8"/>
  <c r="DR230" i="8"/>
  <c r="DP231" i="8"/>
  <c r="DQ231" i="8"/>
  <c r="DR231" i="8"/>
  <c r="DP232" i="8"/>
  <c r="DQ232" i="8"/>
  <c r="DR232" i="8"/>
  <c r="DP233" i="8"/>
  <c r="DQ233" i="8"/>
  <c r="DR233" i="8"/>
  <c r="DP234" i="8"/>
  <c r="DQ234" i="8"/>
  <c r="DR234" i="8"/>
  <c r="DP235" i="8"/>
  <c r="DQ235" i="8"/>
  <c r="DR235" i="8"/>
  <c r="DP236" i="8"/>
  <c r="DQ236" i="8"/>
  <c r="DR236" i="8"/>
  <c r="DP237" i="8"/>
  <c r="DQ237" i="8"/>
  <c r="DR237" i="8"/>
  <c r="DP238" i="8"/>
  <c r="DQ238" i="8"/>
  <c r="DR238" i="8"/>
  <c r="DP239" i="8"/>
  <c r="DQ239" i="8"/>
  <c r="DR239" i="8"/>
  <c r="DP240" i="8"/>
  <c r="DQ240" i="8"/>
  <c r="DR240" i="8"/>
  <c r="DP241" i="8"/>
  <c r="DQ241" i="8"/>
  <c r="DR241" i="8"/>
  <c r="DP242" i="8"/>
  <c r="DQ242" i="8"/>
  <c r="DR242" i="8"/>
  <c r="DP243" i="8"/>
  <c r="DQ243" i="8"/>
  <c r="DR243" i="8"/>
  <c r="DP244" i="8"/>
  <c r="DQ244" i="8"/>
  <c r="DR244" i="8"/>
  <c r="DP245" i="8"/>
  <c r="DQ245" i="8"/>
  <c r="DR245" i="8"/>
  <c r="DP246" i="8"/>
  <c r="DQ246" i="8"/>
  <c r="DR246" i="8"/>
  <c r="DP247" i="8"/>
  <c r="DQ247" i="8"/>
  <c r="DR247" i="8"/>
  <c r="DP248" i="8"/>
  <c r="DQ248" i="8"/>
  <c r="DR248" i="8"/>
  <c r="DP249" i="8"/>
  <c r="DQ249" i="8"/>
  <c r="DR249" i="8"/>
  <c r="DP250" i="8"/>
  <c r="DQ250" i="8"/>
  <c r="DR250" i="8"/>
  <c r="DP251" i="8"/>
  <c r="DQ251" i="8"/>
  <c r="DR251" i="8"/>
  <c r="DP252" i="8"/>
  <c r="DQ252" i="8"/>
  <c r="DR252" i="8"/>
  <c r="DP253" i="8"/>
  <c r="DQ253" i="8"/>
  <c r="DR253" i="8"/>
  <c r="DP254" i="8"/>
  <c r="DQ254" i="8"/>
  <c r="DR254" i="8"/>
  <c r="DP255" i="8"/>
  <c r="DQ255" i="8"/>
  <c r="DR255" i="8"/>
  <c r="DP256" i="8"/>
  <c r="DQ256" i="8"/>
  <c r="DR256" i="8"/>
  <c r="DP257" i="8"/>
  <c r="DQ257" i="8"/>
  <c r="DR257" i="8"/>
  <c r="DP258" i="8"/>
  <c r="DQ258" i="8"/>
  <c r="DR258" i="8"/>
  <c r="DP259" i="8"/>
  <c r="DQ259" i="8"/>
  <c r="DR259" i="8"/>
  <c r="DP260" i="8"/>
  <c r="DQ260" i="8"/>
  <c r="DR260" i="8"/>
  <c r="DP261" i="8"/>
  <c r="DQ261" i="8"/>
  <c r="DR261" i="8"/>
  <c r="DP262" i="8"/>
  <c r="DQ262" i="8"/>
  <c r="DR262" i="8"/>
  <c r="DP263" i="8"/>
  <c r="DQ263" i="8"/>
  <c r="DR263" i="8"/>
  <c r="DP264" i="8"/>
  <c r="DQ264" i="8"/>
  <c r="DR264" i="8"/>
  <c r="DP265" i="8"/>
  <c r="DQ265" i="8"/>
  <c r="DR265" i="8"/>
  <c r="DP266" i="8"/>
  <c r="DQ266" i="8"/>
  <c r="DR266" i="8"/>
  <c r="DP267" i="8"/>
  <c r="DQ267" i="8"/>
  <c r="DR267" i="8"/>
  <c r="DP268" i="8"/>
  <c r="DQ268" i="8"/>
  <c r="DR268" i="8"/>
  <c r="DP269" i="8"/>
  <c r="DQ269" i="8"/>
  <c r="DR269" i="8"/>
  <c r="DP270" i="8"/>
  <c r="DQ270" i="8"/>
  <c r="DR270" i="8"/>
  <c r="DP271" i="8"/>
  <c r="DQ271" i="8"/>
  <c r="DR271" i="8"/>
  <c r="DP272" i="8"/>
  <c r="DQ272" i="8"/>
  <c r="DR272" i="8"/>
  <c r="DP273" i="8"/>
  <c r="DQ273" i="8"/>
  <c r="DR273" i="8"/>
  <c r="DP274" i="8"/>
  <c r="DQ274" i="8"/>
  <c r="DR274" i="8"/>
  <c r="DP275" i="8"/>
  <c r="DQ275" i="8"/>
  <c r="DR275" i="8"/>
  <c r="DP276" i="8"/>
  <c r="DQ276" i="8"/>
  <c r="DR276" i="8"/>
  <c r="DP277" i="8"/>
  <c r="DQ277" i="8"/>
  <c r="DR277" i="8"/>
  <c r="DP278" i="8"/>
  <c r="DQ278" i="8"/>
  <c r="DR278" i="8"/>
  <c r="DP279" i="8"/>
  <c r="DQ279" i="8"/>
  <c r="DR279" i="8"/>
  <c r="DP280" i="8"/>
  <c r="DQ280" i="8"/>
  <c r="DR280" i="8"/>
  <c r="DP281" i="8"/>
  <c r="DQ281" i="8"/>
  <c r="DR281" i="8"/>
  <c r="DP282" i="8"/>
  <c r="DQ282" i="8"/>
  <c r="DR282" i="8"/>
  <c r="DP283" i="8"/>
  <c r="DQ283" i="8"/>
  <c r="DR283" i="8"/>
  <c r="DP284" i="8"/>
  <c r="DQ284" i="8"/>
  <c r="DR284" i="8"/>
  <c r="DP285" i="8"/>
  <c r="DQ285" i="8"/>
  <c r="DR285" i="8"/>
  <c r="DP286" i="8"/>
  <c r="DQ286" i="8"/>
  <c r="DR286" i="8"/>
  <c r="DP287" i="8"/>
  <c r="DQ287" i="8"/>
  <c r="DR287" i="8"/>
  <c r="DP288" i="8"/>
  <c r="DQ288" i="8"/>
  <c r="DR288" i="8"/>
  <c r="DP289" i="8"/>
  <c r="DQ289" i="8"/>
  <c r="DR289" i="8"/>
  <c r="DP290" i="8"/>
  <c r="DQ290" i="8"/>
  <c r="DR290" i="8"/>
  <c r="DP291" i="8"/>
  <c r="DQ291" i="8"/>
  <c r="DR291" i="8"/>
  <c r="DP292" i="8"/>
  <c r="DQ292" i="8"/>
  <c r="DR292" i="8"/>
  <c r="DP293" i="8"/>
  <c r="DQ293" i="8"/>
  <c r="DR293" i="8"/>
  <c r="DP294" i="8"/>
  <c r="DQ294" i="8"/>
  <c r="DR294" i="8"/>
  <c r="DP295" i="8"/>
  <c r="DQ295" i="8"/>
  <c r="DR295" i="8"/>
  <c r="DP296" i="8"/>
  <c r="DQ296" i="8"/>
  <c r="DR296" i="8"/>
  <c r="DP297" i="8"/>
  <c r="DQ297" i="8"/>
  <c r="DR297" i="8"/>
  <c r="DP298" i="8"/>
  <c r="DQ298" i="8"/>
  <c r="DR298" i="8"/>
  <c r="DP299" i="8"/>
  <c r="DQ299" i="8"/>
  <c r="DR299" i="8"/>
  <c r="DP300" i="8"/>
  <c r="DQ300" i="8"/>
  <c r="DR300" i="8"/>
  <c r="DP301" i="8"/>
  <c r="DQ301" i="8"/>
  <c r="DR301" i="8"/>
  <c r="DP302" i="8"/>
  <c r="DQ302" i="8"/>
  <c r="DR302" i="8"/>
  <c r="DP303" i="8"/>
  <c r="DQ303" i="8"/>
  <c r="DR303" i="8"/>
  <c r="DP304" i="8"/>
  <c r="DQ304" i="8"/>
  <c r="DR304" i="8"/>
  <c r="DP305" i="8"/>
  <c r="DQ305" i="8"/>
  <c r="DR305" i="8"/>
  <c r="DP306" i="8"/>
  <c r="DQ306" i="8"/>
  <c r="DR306" i="8"/>
  <c r="DP307" i="8"/>
  <c r="DQ307" i="8"/>
  <c r="DR307" i="8"/>
  <c r="DP308" i="8"/>
  <c r="DQ308" i="8"/>
  <c r="DR308" i="8"/>
  <c r="DP309" i="8"/>
  <c r="DQ309" i="8"/>
  <c r="DR309" i="8"/>
  <c r="DP310" i="8"/>
  <c r="DQ310" i="8"/>
  <c r="DR310" i="8"/>
  <c r="DP311" i="8"/>
  <c r="DQ311" i="8"/>
  <c r="DR311" i="8"/>
  <c r="DP312" i="8"/>
  <c r="DQ312" i="8"/>
  <c r="DR312" i="8"/>
  <c r="DP313" i="8"/>
  <c r="DQ313" i="8"/>
  <c r="DR313" i="8"/>
  <c r="DP314" i="8"/>
  <c r="DQ314" i="8"/>
  <c r="DR314" i="8"/>
  <c r="DP315" i="8"/>
  <c r="DQ315" i="8"/>
  <c r="DR315" i="8"/>
  <c r="DP316" i="8"/>
  <c r="DQ316" i="8"/>
  <c r="DR316" i="8"/>
  <c r="DP317" i="8"/>
  <c r="DQ317" i="8"/>
  <c r="DR317" i="8"/>
  <c r="DP318" i="8"/>
  <c r="DQ318" i="8"/>
  <c r="DR318" i="8"/>
  <c r="DP319" i="8"/>
  <c r="DQ319" i="8"/>
  <c r="DR319" i="8"/>
  <c r="DP320" i="8"/>
  <c r="DQ320" i="8"/>
  <c r="DR320" i="8"/>
  <c r="DP321" i="8"/>
  <c r="DQ321" i="8"/>
  <c r="DR321" i="8"/>
  <c r="DP322" i="8"/>
  <c r="DQ322" i="8"/>
  <c r="DR322" i="8"/>
  <c r="DP323" i="8"/>
  <c r="DQ323" i="8"/>
  <c r="DR323" i="8"/>
  <c r="DP324" i="8"/>
  <c r="DQ324" i="8"/>
  <c r="DR324" i="8"/>
  <c r="DP325" i="8"/>
  <c r="DQ325" i="8"/>
  <c r="DR325" i="8"/>
  <c r="DP326" i="8"/>
  <c r="DQ326" i="8"/>
  <c r="DR326" i="8"/>
  <c r="DP327" i="8"/>
  <c r="DQ327" i="8"/>
  <c r="DR327" i="8"/>
  <c r="DP328" i="8"/>
  <c r="DQ328" i="8"/>
  <c r="DR328" i="8"/>
  <c r="DP329" i="8"/>
  <c r="DQ329" i="8"/>
  <c r="DR329" i="8"/>
  <c r="DP330" i="8"/>
  <c r="DQ330" i="8"/>
  <c r="DR330" i="8"/>
  <c r="DP331" i="8"/>
  <c r="DQ331" i="8"/>
  <c r="DR331" i="8"/>
  <c r="DP332" i="8"/>
  <c r="DQ332" i="8"/>
  <c r="DR332" i="8"/>
  <c r="DR7" i="8"/>
  <c r="DQ7" i="8"/>
  <c r="DP7" i="8"/>
  <c r="DM8" i="8"/>
  <c r="DN8" i="8"/>
  <c r="DO8" i="8"/>
  <c r="DM9" i="8"/>
  <c r="DN9" i="8"/>
  <c r="DO9" i="8"/>
  <c r="DM10" i="8"/>
  <c r="DN10" i="8"/>
  <c r="DO10" i="8"/>
  <c r="DM11" i="8"/>
  <c r="DN11" i="8"/>
  <c r="DO11" i="8"/>
  <c r="DM12" i="8"/>
  <c r="DN12" i="8"/>
  <c r="DO12" i="8"/>
  <c r="DM13" i="8"/>
  <c r="DN13" i="8"/>
  <c r="DO13" i="8"/>
  <c r="DM14" i="8"/>
  <c r="DN14" i="8"/>
  <c r="DO14" i="8"/>
  <c r="DM15" i="8"/>
  <c r="DN15" i="8"/>
  <c r="DO15" i="8"/>
  <c r="DM16" i="8"/>
  <c r="DN16" i="8"/>
  <c r="DO16" i="8"/>
  <c r="DM17" i="8"/>
  <c r="DN17" i="8"/>
  <c r="DO17" i="8"/>
  <c r="DM18" i="8"/>
  <c r="DN18" i="8"/>
  <c r="DO18" i="8"/>
  <c r="DM19" i="8"/>
  <c r="DN19" i="8"/>
  <c r="DO19" i="8"/>
  <c r="DM20" i="8"/>
  <c r="DN20" i="8"/>
  <c r="DO20" i="8"/>
  <c r="DM21" i="8"/>
  <c r="DN21" i="8"/>
  <c r="DO21" i="8"/>
  <c r="DM22" i="8"/>
  <c r="DN22" i="8"/>
  <c r="DO22" i="8"/>
  <c r="DM23" i="8"/>
  <c r="DN23" i="8"/>
  <c r="DO23" i="8"/>
  <c r="DM24" i="8"/>
  <c r="DN24" i="8"/>
  <c r="DO24" i="8"/>
  <c r="DM25" i="8"/>
  <c r="DN25" i="8"/>
  <c r="DO25" i="8"/>
  <c r="DM26" i="8"/>
  <c r="DN26" i="8"/>
  <c r="DO26" i="8"/>
  <c r="DM27" i="8"/>
  <c r="DN27" i="8"/>
  <c r="DO27" i="8"/>
  <c r="DM28" i="8"/>
  <c r="DN28" i="8"/>
  <c r="DO28" i="8"/>
  <c r="DM29" i="8"/>
  <c r="DN29" i="8"/>
  <c r="DO29" i="8"/>
  <c r="DM30" i="8"/>
  <c r="DN30" i="8"/>
  <c r="DO30" i="8"/>
  <c r="DM31" i="8"/>
  <c r="DN31" i="8"/>
  <c r="DO31" i="8"/>
  <c r="DM32" i="8"/>
  <c r="DN32" i="8"/>
  <c r="DO32" i="8"/>
  <c r="DM33" i="8"/>
  <c r="DN33" i="8"/>
  <c r="DO33" i="8"/>
  <c r="DM34" i="8"/>
  <c r="DN34" i="8"/>
  <c r="DO34" i="8"/>
  <c r="DM35" i="8"/>
  <c r="DN35" i="8"/>
  <c r="DO35" i="8"/>
  <c r="DM36" i="8"/>
  <c r="DN36" i="8"/>
  <c r="DO36" i="8"/>
  <c r="DM37" i="8"/>
  <c r="DN37" i="8"/>
  <c r="DO37" i="8"/>
  <c r="DM38" i="8"/>
  <c r="DN38" i="8"/>
  <c r="DO38" i="8"/>
  <c r="DM39" i="8"/>
  <c r="DN39" i="8"/>
  <c r="DO39" i="8"/>
  <c r="DM40" i="8"/>
  <c r="DN40" i="8"/>
  <c r="DO40" i="8"/>
  <c r="DM41" i="8"/>
  <c r="DN41" i="8"/>
  <c r="DO41" i="8"/>
  <c r="DM42" i="8"/>
  <c r="DN42" i="8"/>
  <c r="DO42" i="8"/>
  <c r="DM43" i="8"/>
  <c r="DN43" i="8"/>
  <c r="DO43" i="8"/>
  <c r="DM44" i="8"/>
  <c r="DN44" i="8"/>
  <c r="DO44" i="8"/>
  <c r="DM45" i="8"/>
  <c r="DN45" i="8"/>
  <c r="DO45" i="8"/>
  <c r="DM46" i="8"/>
  <c r="DN46" i="8"/>
  <c r="DO46" i="8"/>
  <c r="DM47" i="8"/>
  <c r="DN47" i="8"/>
  <c r="DO47" i="8"/>
  <c r="DM48" i="8"/>
  <c r="DN48" i="8"/>
  <c r="DO48" i="8"/>
  <c r="DM49" i="8"/>
  <c r="DN49" i="8"/>
  <c r="DO49" i="8"/>
  <c r="DM50" i="8"/>
  <c r="DN50" i="8"/>
  <c r="DO50" i="8"/>
  <c r="DM51" i="8"/>
  <c r="DN51" i="8"/>
  <c r="DO51" i="8"/>
  <c r="DM52" i="8"/>
  <c r="DN52" i="8"/>
  <c r="DO52" i="8"/>
  <c r="DM53" i="8"/>
  <c r="DN53" i="8"/>
  <c r="DO53" i="8"/>
  <c r="DM54" i="8"/>
  <c r="DN54" i="8"/>
  <c r="DO54" i="8"/>
  <c r="DM55" i="8"/>
  <c r="DN55" i="8"/>
  <c r="DO55" i="8"/>
  <c r="DM56" i="8"/>
  <c r="DN56" i="8"/>
  <c r="DO56" i="8"/>
  <c r="DM57" i="8"/>
  <c r="DN57" i="8"/>
  <c r="DO57" i="8"/>
  <c r="DM58" i="8"/>
  <c r="DN58" i="8"/>
  <c r="DO58" i="8"/>
  <c r="DM59" i="8"/>
  <c r="DN59" i="8"/>
  <c r="DO59" i="8"/>
  <c r="DM60" i="8"/>
  <c r="DN60" i="8"/>
  <c r="DO60" i="8"/>
  <c r="DM61" i="8"/>
  <c r="DN61" i="8"/>
  <c r="DO61" i="8"/>
  <c r="DM62" i="8"/>
  <c r="DN62" i="8"/>
  <c r="DO62" i="8"/>
  <c r="DM63" i="8"/>
  <c r="DN63" i="8"/>
  <c r="DO63" i="8"/>
  <c r="DM64" i="8"/>
  <c r="DN64" i="8"/>
  <c r="DO64" i="8"/>
  <c r="DM65" i="8"/>
  <c r="DN65" i="8"/>
  <c r="DO65" i="8"/>
  <c r="DM66" i="8"/>
  <c r="DN66" i="8"/>
  <c r="DO66" i="8"/>
  <c r="DM67" i="8"/>
  <c r="DN67" i="8"/>
  <c r="DO67" i="8"/>
  <c r="DM68" i="8"/>
  <c r="DN68" i="8"/>
  <c r="DO68" i="8"/>
  <c r="DM69" i="8"/>
  <c r="DN69" i="8"/>
  <c r="DO69" i="8"/>
  <c r="DM70" i="8"/>
  <c r="DN70" i="8"/>
  <c r="DO70" i="8"/>
  <c r="DM71" i="8"/>
  <c r="DN71" i="8"/>
  <c r="DO71" i="8"/>
  <c r="DM72" i="8"/>
  <c r="DN72" i="8"/>
  <c r="DO72" i="8"/>
  <c r="DM73" i="8"/>
  <c r="DN73" i="8"/>
  <c r="DO73" i="8"/>
  <c r="DM74" i="8"/>
  <c r="DN74" i="8"/>
  <c r="DO74" i="8"/>
  <c r="DM75" i="8"/>
  <c r="DN75" i="8"/>
  <c r="DO75" i="8"/>
  <c r="DM76" i="8"/>
  <c r="DN76" i="8"/>
  <c r="DO76" i="8"/>
  <c r="DM77" i="8"/>
  <c r="DN77" i="8"/>
  <c r="DO77" i="8"/>
  <c r="DM78" i="8"/>
  <c r="DN78" i="8"/>
  <c r="DO78" i="8"/>
  <c r="DM79" i="8"/>
  <c r="DN79" i="8"/>
  <c r="DO79" i="8"/>
  <c r="DM80" i="8"/>
  <c r="DN80" i="8"/>
  <c r="DO80" i="8"/>
  <c r="DM81" i="8"/>
  <c r="DN81" i="8"/>
  <c r="DO81" i="8"/>
  <c r="DM82" i="8"/>
  <c r="DN82" i="8"/>
  <c r="DO82" i="8"/>
  <c r="DM83" i="8"/>
  <c r="DN83" i="8"/>
  <c r="DO83" i="8"/>
  <c r="DM84" i="8"/>
  <c r="DN84" i="8"/>
  <c r="DO84" i="8"/>
  <c r="DM85" i="8"/>
  <c r="DN85" i="8"/>
  <c r="DO85" i="8"/>
  <c r="DM86" i="8"/>
  <c r="DN86" i="8"/>
  <c r="DO86" i="8"/>
  <c r="DM87" i="8"/>
  <c r="DN87" i="8"/>
  <c r="DO87" i="8"/>
  <c r="DM88" i="8"/>
  <c r="DN88" i="8"/>
  <c r="DO88" i="8"/>
  <c r="DM89" i="8"/>
  <c r="DN89" i="8"/>
  <c r="DO89" i="8"/>
  <c r="DM90" i="8"/>
  <c r="DN90" i="8"/>
  <c r="DO90" i="8"/>
  <c r="DM91" i="8"/>
  <c r="DN91" i="8"/>
  <c r="DO91" i="8"/>
  <c r="DM92" i="8"/>
  <c r="DN92" i="8"/>
  <c r="DO92" i="8"/>
  <c r="DM93" i="8"/>
  <c r="DN93" i="8"/>
  <c r="DO93" i="8"/>
  <c r="DM94" i="8"/>
  <c r="DN94" i="8"/>
  <c r="DO94" i="8"/>
  <c r="DM95" i="8"/>
  <c r="DN95" i="8"/>
  <c r="DO95" i="8"/>
  <c r="DM96" i="8"/>
  <c r="DN96" i="8"/>
  <c r="DO96" i="8"/>
  <c r="DM97" i="8"/>
  <c r="DN97" i="8"/>
  <c r="DO97" i="8"/>
  <c r="DM98" i="8"/>
  <c r="DN98" i="8"/>
  <c r="DO98" i="8"/>
  <c r="DM99" i="8"/>
  <c r="DN99" i="8"/>
  <c r="DO99" i="8"/>
  <c r="DM100" i="8"/>
  <c r="DN100" i="8"/>
  <c r="DO100" i="8"/>
  <c r="DM101" i="8"/>
  <c r="DN101" i="8"/>
  <c r="DO101" i="8"/>
  <c r="DM102" i="8"/>
  <c r="DN102" i="8"/>
  <c r="DO102" i="8"/>
  <c r="DM103" i="8"/>
  <c r="DN103" i="8"/>
  <c r="DO103" i="8"/>
  <c r="DM104" i="8"/>
  <c r="DN104" i="8"/>
  <c r="DO104" i="8"/>
  <c r="DM105" i="8"/>
  <c r="DN105" i="8"/>
  <c r="DO105" i="8"/>
  <c r="DM106" i="8"/>
  <c r="DN106" i="8"/>
  <c r="DO106" i="8"/>
  <c r="DM107" i="8"/>
  <c r="DN107" i="8"/>
  <c r="DO107" i="8"/>
  <c r="DM108" i="8"/>
  <c r="DN108" i="8"/>
  <c r="DO108" i="8"/>
  <c r="DM109" i="8"/>
  <c r="DN109" i="8"/>
  <c r="DO109" i="8"/>
  <c r="DM110" i="8"/>
  <c r="DN110" i="8"/>
  <c r="DO110" i="8"/>
  <c r="DM111" i="8"/>
  <c r="DN111" i="8"/>
  <c r="DO111" i="8"/>
  <c r="DM112" i="8"/>
  <c r="DN112" i="8"/>
  <c r="DO112" i="8"/>
  <c r="DM113" i="8"/>
  <c r="DN113" i="8"/>
  <c r="DO113" i="8"/>
  <c r="DM114" i="8"/>
  <c r="DN114" i="8"/>
  <c r="DO114" i="8"/>
  <c r="DM115" i="8"/>
  <c r="DN115" i="8"/>
  <c r="DO115" i="8"/>
  <c r="DM116" i="8"/>
  <c r="DN116" i="8"/>
  <c r="DO116" i="8"/>
  <c r="DM117" i="8"/>
  <c r="DN117" i="8"/>
  <c r="DO117" i="8"/>
  <c r="DM118" i="8"/>
  <c r="DN118" i="8"/>
  <c r="DO118" i="8"/>
  <c r="DM119" i="8"/>
  <c r="DN119" i="8"/>
  <c r="DO119" i="8"/>
  <c r="DM120" i="8"/>
  <c r="DN120" i="8"/>
  <c r="DO120" i="8"/>
  <c r="DM121" i="8"/>
  <c r="DN121" i="8"/>
  <c r="DO121" i="8"/>
  <c r="DM122" i="8"/>
  <c r="DN122" i="8"/>
  <c r="DO122" i="8"/>
  <c r="DM123" i="8"/>
  <c r="DN123" i="8"/>
  <c r="DO123" i="8"/>
  <c r="DM124" i="8"/>
  <c r="DN124" i="8"/>
  <c r="DO124" i="8"/>
  <c r="DM125" i="8"/>
  <c r="DN125" i="8"/>
  <c r="DO125" i="8"/>
  <c r="DM126" i="8"/>
  <c r="DN126" i="8"/>
  <c r="DO126" i="8"/>
  <c r="DM127" i="8"/>
  <c r="DN127" i="8"/>
  <c r="DO127" i="8"/>
  <c r="DM128" i="8"/>
  <c r="DN128" i="8"/>
  <c r="DO128" i="8"/>
  <c r="DM129" i="8"/>
  <c r="DN129" i="8"/>
  <c r="DO129" i="8"/>
  <c r="DM130" i="8"/>
  <c r="DN130" i="8"/>
  <c r="DO130" i="8"/>
  <c r="DM131" i="8"/>
  <c r="DN131" i="8"/>
  <c r="DO131" i="8"/>
  <c r="DM132" i="8"/>
  <c r="DN132" i="8"/>
  <c r="DO132" i="8"/>
  <c r="DM133" i="8"/>
  <c r="DN133" i="8"/>
  <c r="DO133" i="8"/>
  <c r="DM134" i="8"/>
  <c r="DN134" i="8"/>
  <c r="DO134" i="8"/>
  <c r="DM135" i="8"/>
  <c r="DN135" i="8"/>
  <c r="DO135" i="8"/>
  <c r="DM136" i="8"/>
  <c r="DN136" i="8"/>
  <c r="DO136" i="8"/>
  <c r="DM137" i="8"/>
  <c r="DN137" i="8"/>
  <c r="DO137" i="8"/>
  <c r="DM138" i="8"/>
  <c r="DN138" i="8"/>
  <c r="DO138" i="8"/>
  <c r="DM139" i="8"/>
  <c r="DN139" i="8"/>
  <c r="DO139" i="8"/>
  <c r="DM140" i="8"/>
  <c r="DN140" i="8"/>
  <c r="DO140" i="8"/>
  <c r="DM141" i="8"/>
  <c r="DN141" i="8"/>
  <c r="DO141" i="8"/>
  <c r="DM142" i="8"/>
  <c r="DN142" i="8"/>
  <c r="DO142" i="8"/>
  <c r="DM143" i="8"/>
  <c r="DN143" i="8"/>
  <c r="DO143" i="8"/>
  <c r="DM144" i="8"/>
  <c r="DN144" i="8"/>
  <c r="DO144" i="8"/>
  <c r="DM145" i="8"/>
  <c r="DN145" i="8"/>
  <c r="DO145" i="8"/>
  <c r="DM146" i="8"/>
  <c r="DN146" i="8"/>
  <c r="DO146" i="8"/>
  <c r="DM147" i="8"/>
  <c r="DN147" i="8"/>
  <c r="DO147" i="8"/>
  <c r="DM148" i="8"/>
  <c r="DN148" i="8"/>
  <c r="DO148" i="8"/>
  <c r="DM149" i="8"/>
  <c r="DN149" i="8"/>
  <c r="DO149" i="8"/>
  <c r="DM150" i="8"/>
  <c r="DN150" i="8"/>
  <c r="DO150" i="8"/>
  <c r="DM151" i="8"/>
  <c r="DN151" i="8"/>
  <c r="DO151" i="8"/>
  <c r="DM152" i="8"/>
  <c r="DN152" i="8"/>
  <c r="DO152" i="8"/>
  <c r="DM153" i="8"/>
  <c r="DN153" i="8"/>
  <c r="DO153" i="8"/>
  <c r="DM154" i="8"/>
  <c r="DN154" i="8"/>
  <c r="DO154" i="8"/>
  <c r="DM155" i="8"/>
  <c r="DN155" i="8"/>
  <c r="DO155" i="8"/>
  <c r="DM156" i="8"/>
  <c r="DN156" i="8"/>
  <c r="DO156" i="8"/>
  <c r="DM157" i="8"/>
  <c r="DN157" i="8"/>
  <c r="DO157" i="8"/>
  <c r="DM158" i="8"/>
  <c r="DN158" i="8"/>
  <c r="DO158" i="8"/>
  <c r="DM159" i="8"/>
  <c r="DN159" i="8"/>
  <c r="DO159" i="8"/>
  <c r="DM160" i="8"/>
  <c r="DN160" i="8"/>
  <c r="DO160" i="8"/>
  <c r="DM161" i="8"/>
  <c r="DN161" i="8"/>
  <c r="DO161" i="8"/>
  <c r="DM162" i="8"/>
  <c r="DN162" i="8"/>
  <c r="DO162" i="8"/>
  <c r="DM163" i="8"/>
  <c r="DN163" i="8"/>
  <c r="DO163" i="8"/>
  <c r="DM164" i="8"/>
  <c r="DN164" i="8"/>
  <c r="DO164" i="8"/>
  <c r="DM165" i="8"/>
  <c r="DN165" i="8"/>
  <c r="DO165" i="8"/>
  <c r="DM166" i="8"/>
  <c r="DN166" i="8"/>
  <c r="DO166" i="8"/>
  <c r="DM167" i="8"/>
  <c r="DN167" i="8"/>
  <c r="DO167" i="8"/>
  <c r="DM168" i="8"/>
  <c r="DN168" i="8"/>
  <c r="DO168" i="8"/>
  <c r="DM169" i="8"/>
  <c r="DN169" i="8"/>
  <c r="DO169" i="8"/>
  <c r="DM170" i="8"/>
  <c r="DN170" i="8"/>
  <c r="DO170" i="8"/>
  <c r="DM171" i="8"/>
  <c r="DN171" i="8"/>
  <c r="DO171" i="8"/>
  <c r="DM172" i="8"/>
  <c r="DN172" i="8"/>
  <c r="DO172" i="8"/>
  <c r="DM173" i="8"/>
  <c r="DN173" i="8"/>
  <c r="DO173" i="8"/>
  <c r="DM174" i="8"/>
  <c r="DN174" i="8"/>
  <c r="DO174" i="8"/>
  <c r="DM175" i="8"/>
  <c r="DN175" i="8"/>
  <c r="DO175" i="8"/>
  <c r="DM176" i="8"/>
  <c r="DN176" i="8"/>
  <c r="DO176" i="8"/>
  <c r="DM177" i="8"/>
  <c r="DN177" i="8"/>
  <c r="DO177" i="8"/>
  <c r="DM178" i="8"/>
  <c r="DN178" i="8"/>
  <c r="DO178" i="8"/>
  <c r="DM179" i="8"/>
  <c r="DN179" i="8"/>
  <c r="DO179" i="8"/>
  <c r="DM180" i="8"/>
  <c r="DN180" i="8"/>
  <c r="DO180" i="8"/>
  <c r="DM181" i="8"/>
  <c r="DN181" i="8"/>
  <c r="DO181" i="8"/>
  <c r="DM182" i="8"/>
  <c r="DN182" i="8"/>
  <c r="DO182" i="8"/>
  <c r="DM183" i="8"/>
  <c r="DN183" i="8"/>
  <c r="DO183" i="8"/>
  <c r="DM184" i="8"/>
  <c r="DN184" i="8"/>
  <c r="DO184" i="8"/>
  <c r="DM185" i="8"/>
  <c r="DN185" i="8"/>
  <c r="DO185" i="8"/>
  <c r="DM186" i="8"/>
  <c r="DN186" i="8"/>
  <c r="DO186" i="8"/>
  <c r="DM187" i="8"/>
  <c r="DN187" i="8"/>
  <c r="DO187" i="8"/>
  <c r="DM188" i="8"/>
  <c r="DN188" i="8"/>
  <c r="DO188" i="8"/>
  <c r="DM189" i="8"/>
  <c r="DN189" i="8"/>
  <c r="DO189" i="8"/>
  <c r="DM190" i="8"/>
  <c r="DN190" i="8"/>
  <c r="DO190" i="8"/>
  <c r="DM191" i="8"/>
  <c r="DN191" i="8"/>
  <c r="DO191" i="8"/>
  <c r="DM192" i="8"/>
  <c r="DN192" i="8"/>
  <c r="DO192" i="8"/>
  <c r="DM193" i="8"/>
  <c r="DN193" i="8"/>
  <c r="DO193" i="8"/>
  <c r="DM194" i="8"/>
  <c r="DN194" i="8"/>
  <c r="DO194" i="8"/>
  <c r="DM195" i="8"/>
  <c r="DN195" i="8"/>
  <c r="DO195" i="8"/>
  <c r="DM196" i="8"/>
  <c r="DN196" i="8"/>
  <c r="DO196" i="8"/>
  <c r="DM197" i="8"/>
  <c r="DN197" i="8"/>
  <c r="DO197" i="8"/>
  <c r="DM198" i="8"/>
  <c r="DN198" i="8"/>
  <c r="DO198" i="8"/>
  <c r="DM199" i="8"/>
  <c r="DN199" i="8"/>
  <c r="DO199" i="8"/>
  <c r="DM200" i="8"/>
  <c r="DN200" i="8"/>
  <c r="DO200" i="8"/>
  <c r="DM201" i="8"/>
  <c r="DN201" i="8"/>
  <c r="DO201" i="8"/>
  <c r="DM202" i="8"/>
  <c r="DN202" i="8"/>
  <c r="DO202" i="8"/>
  <c r="DM203" i="8"/>
  <c r="DN203" i="8"/>
  <c r="DO203" i="8"/>
  <c r="DM204" i="8"/>
  <c r="DN204" i="8"/>
  <c r="DO204" i="8"/>
  <c r="DM205" i="8"/>
  <c r="DN205" i="8"/>
  <c r="DO205" i="8"/>
  <c r="DM206" i="8"/>
  <c r="DN206" i="8"/>
  <c r="DO206" i="8"/>
  <c r="DM207" i="8"/>
  <c r="DN207" i="8"/>
  <c r="DO207" i="8"/>
  <c r="DM208" i="8"/>
  <c r="DN208" i="8"/>
  <c r="DO208" i="8"/>
  <c r="DM209" i="8"/>
  <c r="DN209" i="8"/>
  <c r="DO209" i="8"/>
  <c r="DM210" i="8"/>
  <c r="DN210" i="8"/>
  <c r="DO210" i="8"/>
  <c r="DM211" i="8"/>
  <c r="DN211" i="8"/>
  <c r="DO211" i="8"/>
  <c r="DM212" i="8"/>
  <c r="DN212" i="8"/>
  <c r="DO212" i="8"/>
  <c r="DM213" i="8"/>
  <c r="DN213" i="8"/>
  <c r="DO213" i="8"/>
  <c r="DM214" i="8"/>
  <c r="DN214" i="8"/>
  <c r="DO214" i="8"/>
  <c r="DM215" i="8"/>
  <c r="DN215" i="8"/>
  <c r="DO215" i="8"/>
  <c r="DM216" i="8"/>
  <c r="DN216" i="8"/>
  <c r="DO216" i="8"/>
  <c r="DM217" i="8"/>
  <c r="DN217" i="8"/>
  <c r="DO217" i="8"/>
  <c r="DM218" i="8"/>
  <c r="DN218" i="8"/>
  <c r="DO218" i="8"/>
  <c r="DM219" i="8"/>
  <c r="DN219" i="8"/>
  <c r="DO219" i="8"/>
  <c r="DM220" i="8"/>
  <c r="DN220" i="8"/>
  <c r="DO220" i="8"/>
  <c r="DM221" i="8"/>
  <c r="DN221" i="8"/>
  <c r="DO221" i="8"/>
  <c r="DM222" i="8"/>
  <c r="DN222" i="8"/>
  <c r="DO222" i="8"/>
  <c r="DM223" i="8"/>
  <c r="DN223" i="8"/>
  <c r="DO223" i="8"/>
  <c r="DM224" i="8"/>
  <c r="DN224" i="8"/>
  <c r="DO224" i="8"/>
  <c r="DM225" i="8"/>
  <c r="DN225" i="8"/>
  <c r="DO225" i="8"/>
  <c r="DM226" i="8"/>
  <c r="DN226" i="8"/>
  <c r="DO226" i="8"/>
  <c r="DM227" i="8"/>
  <c r="DN227" i="8"/>
  <c r="DO227" i="8"/>
  <c r="DM228" i="8"/>
  <c r="DN228" i="8"/>
  <c r="DO228" i="8"/>
  <c r="DM229" i="8"/>
  <c r="DN229" i="8"/>
  <c r="DO229" i="8"/>
  <c r="DM230" i="8"/>
  <c r="DN230" i="8"/>
  <c r="DO230" i="8"/>
  <c r="DM231" i="8"/>
  <c r="DN231" i="8"/>
  <c r="DO231" i="8"/>
  <c r="DM232" i="8"/>
  <c r="DN232" i="8"/>
  <c r="DO232" i="8"/>
  <c r="DM233" i="8"/>
  <c r="DN233" i="8"/>
  <c r="DO233" i="8"/>
  <c r="DM234" i="8"/>
  <c r="DN234" i="8"/>
  <c r="DO234" i="8"/>
  <c r="DM235" i="8"/>
  <c r="DN235" i="8"/>
  <c r="DO235" i="8"/>
  <c r="DM236" i="8"/>
  <c r="DN236" i="8"/>
  <c r="DO236" i="8"/>
  <c r="DM237" i="8"/>
  <c r="DN237" i="8"/>
  <c r="DO237" i="8"/>
  <c r="DM238" i="8"/>
  <c r="DN238" i="8"/>
  <c r="DO238" i="8"/>
  <c r="DM239" i="8"/>
  <c r="DN239" i="8"/>
  <c r="DO239" i="8"/>
  <c r="DM240" i="8"/>
  <c r="DN240" i="8"/>
  <c r="DO240" i="8"/>
  <c r="DM241" i="8"/>
  <c r="DN241" i="8"/>
  <c r="DO241" i="8"/>
  <c r="DM242" i="8"/>
  <c r="DN242" i="8"/>
  <c r="DO242" i="8"/>
  <c r="DM243" i="8"/>
  <c r="DN243" i="8"/>
  <c r="DO243" i="8"/>
  <c r="DM244" i="8"/>
  <c r="DN244" i="8"/>
  <c r="DO244" i="8"/>
  <c r="DM245" i="8"/>
  <c r="DN245" i="8"/>
  <c r="DO245" i="8"/>
  <c r="DM246" i="8"/>
  <c r="DN246" i="8"/>
  <c r="DO246" i="8"/>
  <c r="DM247" i="8"/>
  <c r="DN247" i="8"/>
  <c r="DO247" i="8"/>
  <c r="DM248" i="8"/>
  <c r="DN248" i="8"/>
  <c r="DO248" i="8"/>
  <c r="DM249" i="8"/>
  <c r="DN249" i="8"/>
  <c r="DO249" i="8"/>
  <c r="DM250" i="8"/>
  <c r="DN250" i="8"/>
  <c r="DO250" i="8"/>
  <c r="DM251" i="8"/>
  <c r="DN251" i="8"/>
  <c r="DO251" i="8"/>
  <c r="DM252" i="8"/>
  <c r="DN252" i="8"/>
  <c r="DO252" i="8"/>
  <c r="DM253" i="8"/>
  <c r="DN253" i="8"/>
  <c r="DO253" i="8"/>
  <c r="DM254" i="8"/>
  <c r="DN254" i="8"/>
  <c r="DO254" i="8"/>
  <c r="DM255" i="8"/>
  <c r="DN255" i="8"/>
  <c r="DO255" i="8"/>
  <c r="DM256" i="8"/>
  <c r="DN256" i="8"/>
  <c r="DO256" i="8"/>
  <c r="DM257" i="8"/>
  <c r="DN257" i="8"/>
  <c r="DO257" i="8"/>
  <c r="DM258" i="8"/>
  <c r="DN258" i="8"/>
  <c r="DO258" i="8"/>
  <c r="DM259" i="8"/>
  <c r="DN259" i="8"/>
  <c r="DO259" i="8"/>
  <c r="DM260" i="8"/>
  <c r="DN260" i="8"/>
  <c r="DO260" i="8"/>
  <c r="DM261" i="8"/>
  <c r="DN261" i="8"/>
  <c r="DO261" i="8"/>
  <c r="DM262" i="8"/>
  <c r="DN262" i="8"/>
  <c r="DO262" i="8"/>
  <c r="DM263" i="8"/>
  <c r="DN263" i="8"/>
  <c r="DO263" i="8"/>
  <c r="DM264" i="8"/>
  <c r="DN264" i="8"/>
  <c r="DO264" i="8"/>
  <c r="DM265" i="8"/>
  <c r="DN265" i="8"/>
  <c r="DO265" i="8"/>
  <c r="DM266" i="8"/>
  <c r="DN266" i="8"/>
  <c r="DO266" i="8"/>
  <c r="DM267" i="8"/>
  <c r="DN267" i="8"/>
  <c r="DO267" i="8"/>
  <c r="DM268" i="8"/>
  <c r="DN268" i="8"/>
  <c r="DO268" i="8"/>
  <c r="DM269" i="8"/>
  <c r="DN269" i="8"/>
  <c r="DO269" i="8"/>
  <c r="DM270" i="8"/>
  <c r="DN270" i="8"/>
  <c r="DO270" i="8"/>
  <c r="DM271" i="8"/>
  <c r="DN271" i="8"/>
  <c r="DO271" i="8"/>
  <c r="DM272" i="8"/>
  <c r="DN272" i="8"/>
  <c r="DO272" i="8"/>
  <c r="DM273" i="8"/>
  <c r="DN273" i="8"/>
  <c r="DO273" i="8"/>
  <c r="DM274" i="8"/>
  <c r="DN274" i="8"/>
  <c r="DO274" i="8"/>
  <c r="DM275" i="8"/>
  <c r="DN275" i="8"/>
  <c r="DO275" i="8"/>
  <c r="DM276" i="8"/>
  <c r="DN276" i="8"/>
  <c r="DO276" i="8"/>
  <c r="DM277" i="8"/>
  <c r="DN277" i="8"/>
  <c r="DO277" i="8"/>
  <c r="DM278" i="8"/>
  <c r="DN278" i="8"/>
  <c r="DO278" i="8"/>
  <c r="DM279" i="8"/>
  <c r="DN279" i="8"/>
  <c r="DO279" i="8"/>
  <c r="DM280" i="8"/>
  <c r="DN280" i="8"/>
  <c r="DO280" i="8"/>
  <c r="DM281" i="8"/>
  <c r="DN281" i="8"/>
  <c r="DO281" i="8"/>
  <c r="DM282" i="8"/>
  <c r="DN282" i="8"/>
  <c r="DO282" i="8"/>
  <c r="DM283" i="8"/>
  <c r="DN283" i="8"/>
  <c r="DO283" i="8"/>
  <c r="DM284" i="8"/>
  <c r="DN284" i="8"/>
  <c r="DO284" i="8"/>
  <c r="DM285" i="8"/>
  <c r="DN285" i="8"/>
  <c r="DO285" i="8"/>
  <c r="DM286" i="8"/>
  <c r="DN286" i="8"/>
  <c r="DO286" i="8"/>
  <c r="DM287" i="8"/>
  <c r="DN287" i="8"/>
  <c r="DO287" i="8"/>
  <c r="DM288" i="8"/>
  <c r="DN288" i="8"/>
  <c r="DO288" i="8"/>
  <c r="DM289" i="8"/>
  <c r="DN289" i="8"/>
  <c r="DO289" i="8"/>
  <c r="DM290" i="8"/>
  <c r="DN290" i="8"/>
  <c r="DO290" i="8"/>
  <c r="DM291" i="8"/>
  <c r="DN291" i="8"/>
  <c r="DO291" i="8"/>
  <c r="DM292" i="8"/>
  <c r="DN292" i="8"/>
  <c r="DO292" i="8"/>
  <c r="DM293" i="8"/>
  <c r="DN293" i="8"/>
  <c r="DO293" i="8"/>
  <c r="DM294" i="8"/>
  <c r="DN294" i="8"/>
  <c r="DO294" i="8"/>
  <c r="DM295" i="8"/>
  <c r="DN295" i="8"/>
  <c r="DO295" i="8"/>
  <c r="DM296" i="8"/>
  <c r="DN296" i="8"/>
  <c r="DO296" i="8"/>
  <c r="DM297" i="8"/>
  <c r="DN297" i="8"/>
  <c r="DO297" i="8"/>
  <c r="DM298" i="8"/>
  <c r="DN298" i="8"/>
  <c r="DO298" i="8"/>
  <c r="DM299" i="8"/>
  <c r="DN299" i="8"/>
  <c r="DO299" i="8"/>
  <c r="DM300" i="8"/>
  <c r="DN300" i="8"/>
  <c r="DO300" i="8"/>
  <c r="DM301" i="8"/>
  <c r="DN301" i="8"/>
  <c r="DO301" i="8"/>
  <c r="DM302" i="8"/>
  <c r="DN302" i="8"/>
  <c r="DO302" i="8"/>
  <c r="DM303" i="8"/>
  <c r="DN303" i="8"/>
  <c r="DO303" i="8"/>
  <c r="DM304" i="8"/>
  <c r="DN304" i="8"/>
  <c r="DO304" i="8"/>
  <c r="DM305" i="8"/>
  <c r="DN305" i="8"/>
  <c r="DO305" i="8"/>
  <c r="DM306" i="8"/>
  <c r="DN306" i="8"/>
  <c r="DO306" i="8"/>
  <c r="DM307" i="8"/>
  <c r="DN307" i="8"/>
  <c r="DO307" i="8"/>
  <c r="DM308" i="8"/>
  <c r="DN308" i="8"/>
  <c r="DO308" i="8"/>
  <c r="DM309" i="8"/>
  <c r="DN309" i="8"/>
  <c r="DO309" i="8"/>
  <c r="DM310" i="8"/>
  <c r="DN310" i="8"/>
  <c r="DO310" i="8"/>
  <c r="DM311" i="8"/>
  <c r="DN311" i="8"/>
  <c r="DO311" i="8"/>
  <c r="DM312" i="8"/>
  <c r="DN312" i="8"/>
  <c r="DO312" i="8"/>
  <c r="DM313" i="8"/>
  <c r="DN313" i="8"/>
  <c r="DO313" i="8"/>
  <c r="DM314" i="8"/>
  <c r="DN314" i="8"/>
  <c r="DO314" i="8"/>
  <c r="DM315" i="8"/>
  <c r="DN315" i="8"/>
  <c r="DO315" i="8"/>
  <c r="DM316" i="8"/>
  <c r="DN316" i="8"/>
  <c r="DO316" i="8"/>
  <c r="DM317" i="8"/>
  <c r="DN317" i="8"/>
  <c r="DO317" i="8"/>
  <c r="DM318" i="8"/>
  <c r="DN318" i="8"/>
  <c r="DO318" i="8"/>
  <c r="DM319" i="8"/>
  <c r="DN319" i="8"/>
  <c r="DO319" i="8"/>
  <c r="DM320" i="8"/>
  <c r="DN320" i="8"/>
  <c r="DO320" i="8"/>
  <c r="DM321" i="8"/>
  <c r="DN321" i="8"/>
  <c r="DO321" i="8"/>
  <c r="DM322" i="8"/>
  <c r="DN322" i="8"/>
  <c r="DO322" i="8"/>
  <c r="DM323" i="8"/>
  <c r="DN323" i="8"/>
  <c r="DO323" i="8"/>
  <c r="DM324" i="8"/>
  <c r="DN324" i="8"/>
  <c r="DO324" i="8"/>
  <c r="DM325" i="8"/>
  <c r="DN325" i="8"/>
  <c r="DO325" i="8"/>
  <c r="DM326" i="8"/>
  <c r="DN326" i="8"/>
  <c r="DO326" i="8"/>
  <c r="DM327" i="8"/>
  <c r="DN327" i="8"/>
  <c r="DO327" i="8"/>
  <c r="DM328" i="8"/>
  <c r="DN328" i="8"/>
  <c r="DO328" i="8"/>
  <c r="DM329" i="8"/>
  <c r="DN329" i="8"/>
  <c r="DO329" i="8"/>
  <c r="DM330" i="8"/>
  <c r="DN330" i="8"/>
  <c r="DO330" i="8"/>
  <c r="DM331" i="8"/>
  <c r="DN331" i="8"/>
  <c r="DO331" i="8"/>
  <c r="DM332" i="8"/>
  <c r="DN332" i="8"/>
  <c r="DO332" i="8"/>
  <c r="DO7" i="8"/>
  <c r="DN7" i="8"/>
  <c r="DM7" i="8"/>
  <c r="DJ8" i="8"/>
  <c r="DK8" i="8"/>
  <c r="DL8" i="8"/>
  <c r="DJ9" i="8"/>
  <c r="DK9" i="8"/>
  <c r="DL9" i="8"/>
  <c r="DJ10" i="8"/>
  <c r="DK10" i="8"/>
  <c r="DL10" i="8"/>
  <c r="DJ11" i="8"/>
  <c r="DK11" i="8"/>
  <c r="DL11" i="8"/>
  <c r="DJ12" i="8"/>
  <c r="DK12" i="8"/>
  <c r="DL12" i="8"/>
  <c r="DJ13" i="8"/>
  <c r="DK13" i="8"/>
  <c r="DL13" i="8"/>
  <c r="DJ14" i="8"/>
  <c r="DK14" i="8"/>
  <c r="DL14" i="8"/>
  <c r="DJ15" i="8"/>
  <c r="DK15" i="8"/>
  <c r="DL15" i="8"/>
  <c r="DJ16" i="8"/>
  <c r="DK16" i="8"/>
  <c r="DL16" i="8"/>
  <c r="DJ17" i="8"/>
  <c r="DK17" i="8"/>
  <c r="DL17" i="8"/>
  <c r="DJ18" i="8"/>
  <c r="DK18" i="8"/>
  <c r="DL18" i="8"/>
  <c r="DJ19" i="8"/>
  <c r="DK19" i="8"/>
  <c r="DL19" i="8"/>
  <c r="DJ20" i="8"/>
  <c r="DK20" i="8"/>
  <c r="DL20" i="8"/>
  <c r="DJ21" i="8"/>
  <c r="DK21" i="8"/>
  <c r="DL21" i="8"/>
  <c r="DJ22" i="8"/>
  <c r="DK22" i="8"/>
  <c r="DL22" i="8"/>
  <c r="DJ23" i="8"/>
  <c r="DK23" i="8"/>
  <c r="DL23" i="8"/>
  <c r="DJ24" i="8"/>
  <c r="DK24" i="8"/>
  <c r="DL24" i="8"/>
  <c r="DJ25" i="8"/>
  <c r="DK25" i="8"/>
  <c r="DL25" i="8"/>
  <c r="DJ26" i="8"/>
  <c r="DK26" i="8"/>
  <c r="DL26" i="8"/>
  <c r="DJ27" i="8"/>
  <c r="DK27" i="8"/>
  <c r="DL27" i="8"/>
  <c r="DJ28" i="8"/>
  <c r="DK28" i="8"/>
  <c r="DL28" i="8"/>
  <c r="DJ29" i="8"/>
  <c r="DK29" i="8"/>
  <c r="DL29" i="8"/>
  <c r="DJ30" i="8"/>
  <c r="DK30" i="8"/>
  <c r="DL30" i="8"/>
  <c r="DJ31" i="8"/>
  <c r="DK31" i="8"/>
  <c r="DL31" i="8"/>
  <c r="DJ32" i="8"/>
  <c r="DK32" i="8"/>
  <c r="DL32" i="8"/>
  <c r="DJ33" i="8"/>
  <c r="DK33" i="8"/>
  <c r="DL33" i="8"/>
  <c r="DJ34" i="8"/>
  <c r="DK34" i="8"/>
  <c r="DL34" i="8"/>
  <c r="DJ35" i="8"/>
  <c r="DK35" i="8"/>
  <c r="DL35" i="8"/>
  <c r="DJ36" i="8"/>
  <c r="DK36" i="8"/>
  <c r="DL36" i="8"/>
  <c r="DJ37" i="8"/>
  <c r="DK37" i="8"/>
  <c r="DL37" i="8"/>
  <c r="DJ38" i="8"/>
  <c r="DK38" i="8"/>
  <c r="DL38" i="8"/>
  <c r="DJ39" i="8"/>
  <c r="DK39" i="8"/>
  <c r="DL39" i="8"/>
  <c r="DJ40" i="8"/>
  <c r="DK40" i="8"/>
  <c r="DL40" i="8"/>
  <c r="DJ41" i="8"/>
  <c r="DK41" i="8"/>
  <c r="DL41" i="8"/>
  <c r="DJ42" i="8"/>
  <c r="DK42" i="8"/>
  <c r="DL42" i="8"/>
  <c r="DJ43" i="8"/>
  <c r="DK43" i="8"/>
  <c r="DL43" i="8"/>
  <c r="DJ44" i="8"/>
  <c r="DK44" i="8"/>
  <c r="DL44" i="8"/>
  <c r="DJ45" i="8"/>
  <c r="DK45" i="8"/>
  <c r="DL45" i="8"/>
  <c r="DJ46" i="8"/>
  <c r="DK46" i="8"/>
  <c r="DL46" i="8"/>
  <c r="DJ47" i="8"/>
  <c r="DK47" i="8"/>
  <c r="DL47" i="8"/>
  <c r="DJ48" i="8"/>
  <c r="DK48" i="8"/>
  <c r="DL48" i="8"/>
  <c r="DJ49" i="8"/>
  <c r="DK49" i="8"/>
  <c r="DL49" i="8"/>
  <c r="DJ50" i="8"/>
  <c r="DK50" i="8"/>
  <c r="DL50" i="8"/>
  <c r="DJ51" i="8"/>
  <c r="DK51" i="8"/>
  <c r="DL51" i="8"/>
  <c r="DJ52" i="8"/>
  <c r="DK52" i="8"/>
  <c r="DL52" i="8"/>
  <c r="DJ53" i="8"/>
  <c r="DK53" i="8"/>
  <c r="DL53" i="8"/>
  <c r="DJ54" i="8"/>
  <c r="DK54" i="8"/>
  <c r="DL54" i="8"/>
  <c r="DJ55" i="8"/>
  <c r="DK55" i="8"/>
  <c r="DL55" i="8"/>
  <c r="DJ56" i="8"/>
  <c r="DK56" i="8"/>
  <c r="DL56" i="8"/>
  <c r="DJ57" i="8"/>
  <c r="DK57" i="8"/>
  <c r="DL57" i="8"/>
  <c r="DJ58" i="8"/>
  <c r="DK58" i="8"/>
  <c r="DL58" i="8"/>
  <c r="DJ59" i="8"/>
  <c r="DK59" i="8"/>
  <c r="DL59" i="8"/>
  <c r="DJ60" i="8"/>
  <c r="DK60" i="8"/>
  <c r="DL60" i="8"/>
  <c r="DJ61" i="8"/>
  <c r="DK61" i="8"/>
  <c r="DL61" i="8"/>
  <c r="DJ62" i="8"/>
  <c r="DK62" i="8"/>
  <c r="DL62" i="8"/>
  <c r="DJ63" i="8"/>
  <c r="DK63" i="8"/>
  <c r="DL63" i="8"/>
  <c r="DJ64" i="8"/>
  <c r="DK64" i="8"/>
  <c r="DL64" i="8"/>
  <c r="DJ65" i="8"/>
  <c r="DK65" i="8"/>
  <c r="DL65" i="8"/>
  <c r="DJ66" i="8"/>
  <c r="DK66" i="8"/>
  <c r="DL66" i="8"/>
  <c r="DJ67" i="8"/>
  <c r="DK67" i="8"/>
  <c r="DL67" i="8"/>
  <c r="DJ68" i="8"/>
  <c r="DK68" i="8"/>
  <c r="DL68" i="8"/>
  <c r="DJ69" i="8"/>
  <c r="DK69" i="8"/>
  <c r="DL69" i="8"/>
  <c r="DJ70" i="8"/>
  <c r="DK70" i="8"/>
  <c r="DL70" i="8"/>
  <c r="DJ71" i="8"/>
  <c r="DK71" i="8"/>
  <c r="DL71" i="8"/>
  <c r="DJ72" i="8"/>
  <c r="DK72" i="8"/>
  <c r="DL72" i="8"/>
  <c r="DJ73" i="8"/>
  <c r="DK73" i="8"/>
  <c r="DL73" i="8"/>
  <c r="DJ74" i="8"/>
  <c r="DK74" i="8"/>
  <c r="DL74" i="8"/>
  <c r="DJ75" i="8"/>
  <c r="DK75" i="8"/>
  <c r="DL75" i="8"/>
  <c r="DJ76" i="8"/>
  <c r="DK76" i="8"/>
  <c r="DL76" i="8"/>
  <c r="DJ77" i="8"/>
  <c r="DK77" i="8"/>
  <c r="DL77" i="8"/>
  <c r="DJ78" i="8"/>
  <c r="DK78" i="8"/>
  <c r="DL78" i="8"/>
  <c r="DJ79" i="8"/>
  <c r="DK79" i="8"/>
  <c r="DL79" i="8"/>
  <c r="DJ80" i="8"/>
  <c r="DK80" i="8"/>
  <c r="DL80" i="8"/>
  <c r="DJ81" i="8"/>
  <c r="DK81" i="8"/>
  <c r="DL81" i="8"/>
  <c r="DJ82" i="8"/>
  <c r="DK82" i="8"/>
  <c r="DL82" i="8"/>
  <c r="DJ83" i="8"/>
  <c r="DK83" i="8"/>
  <c r="DL83" i="8"/>
  <c r="DJ84" i="8"/>
  <c r="DK84" i="8"/>
  <c r="DL84" i="8"/>
  <c r="DJ85" i="8"/>
  <c r="DK85" i="8"/>
  <c r="DL85" i="8"/>
  <c r="DJ86" i="8"/>
  <c r="DK86" i="8"/>
  <c r="DL86" i="8"/>
  <c r="DJ87" i="8"/>
  <c r="DK87" i="8"/>
  <c r="DL87" i="8"/>
  <c r="DJ88" i="8"/>
  <c r="DK88" i="8"/>
  <c r="DL88" i="8"/>
  <c r="DJ89" i="8"/>
  <c r="DK89" i="8"/>
  <c r="DL89" i="8"/>
  <c r="DJ90" i="8"/>
  <c r="DK90" i="8"/>
  <c r="DL90" i="8"/>
  <c r="DJ91" i="8"/>
  <c r="DK91" i="8"/>
  <c r="DL91" i="8"/>
  <c r="DJ92" i="8"/>
  <c r="DK92" i="8"/>
  <c r="DL92" i="8"/>
  <c r="DJ93" i="8"/>
  <c r="DK93" i="8"/>
  <c r="DL93" i="8"/>
  <c r="DJ94" i="8"/>
  <c r="DK94" i="8"/>
  <c r="DL94" i="8"/>
  <c r="DJ95" i="8"/>
  <c r="DK95" i="8"/>
  <c r="DL95" i="8"/>
  <c r="DJ96" i="8"/>
  <c r="DK96" i="8"/>
  <c r="DL96" i="8"/>
  <c r="DJ97" i="8"/>
  <c r="DK97" i="8"/>
  <c r="DL97" i="8"/>
  <c r="DJ98" i="8"/>
  <c r="DK98" i="8"/>
  <c r="DL98" i="8"/>
  <c r="DJ99" i="8"/>
  <c r="DK99" i="8"/>
  <c r="DL99" i="8"/>
  <c r="DJ100" i="8"/>
  <c r="DK100" i="8"/>
  <c r="DL100" i="8"/>
  <c r="DJ101" i="8"/>
  <c r="DK101" i="8"/>
  <c r="DL101" i="8"/>
  <c r="DJ102" i="8"/>
  <c r="DK102" i="8"/>
  <c r="DL102" i="8"/>
  <c r="DJ103" i="8"/>
  <c r="DK103" i="8"/>
  <c r="DL103" i="8"/>
  <c r="DJ104" i="8"/>
  <c r="DK104" i="8"/>
  <c r="DL104" i="8"/>
  <c r="DJ105" i="8"/>
  <c r="DK105" i="8"/>
  <c r="DL105" i="8"/>
  <c r="DJ106" i="8"/>
  <c r="DK106" i="8"/>
  <c r="DL106" i="8"/>
  <c r="DJ107" i="8"/>
  <c r="DK107" i="8"/>
  <c r="DL107" i="8"/>
  <c r="DJ108" i="8"/>
  <c r="DK108" i="8"/>
  <c r="DL108" i="8"/>
  <c r="DJ109" i="8"/>
  <c r="DK109" i="8"/>
  <c r="DL109" i="8"/>
  <c r="DJ110" i="8"/>
  <c r="DK110" i="8"/>
  <c r="DL110" i="8"/>
  <c r="DJ111" i="8"/>
  <c r="DK111" i="8"/>
  <c r="DL111" i="8"/>
  <c r="DJ112" i="8"/>
  <c r="DK112" i="8"/>
  <c r="DL112" i="8"/>
  <c r="DJ113" i="8"/>
  <c r="DK113" i="8"/>
  <c r="DL113" i="8"/>
  <c r="DJ114" i="8"/>
  <c r="DK114" i="8"/>
  <c r="DL114" i="8"/>
  <c r="DJ115" i="8"/>
  <c r="DK115" i="8"/>
  <c r="DL115" i="8"/>
  <c r="DJ116" i="8"/>
  <c r="DK116" i="8"/>
  <c r="DL116" i="8"/>
  <c r="DJ117" i="8"/>
  <c r="DK117" i="8"/>
  <c r="DL117" i="8"/>
  <c r="DJ118" i="8"/>
  <c r="DK118" i="8"/>
  <c r="DL118" i="8"/>
  <c r="DJ119" i="8"/>
  <c r="DK119" i="8"/>
  <c r="DL119" i="8"/>
  <c r="DJ120" i="8"/>
  <c r="DK120" i="8"/>
  <c r="DL120" i="8"/>
  <c r="DJ121" i="8"/>
  <c r="DK121" i="8"/>
  <c r="DL121" i="8"/>
  <c r="DJ122" i="8"/>
  <c r="DK122" i="8"/>
  <c r="DL122" i="8"/>
  <c r="DJ123" i="8"/>
  <c r="DK123" i="8"/>
  <c r="DL123" i="8"/>
  <c r="DJ124" i="8"/>
  <c r="DK124" i="8"/>
  <c r="DL124" i="8"/>
  <c r="DJ125" i="8"/>
  <c r="DK125" i="8"/>
  <c r="DL125" i="8"/>
  <c r="DJ126" i="8"/>
  <c r="DK126" i="8"/>
  <c r="DL126" i="8"/>
  <c r="DJ127" i="8"/>
  <c r="DK127" i="8"/>
  <c r="DL127" i="8"/>
  <c r="DJ128" i="8"/>
  <c r="DK128" i="8"/>
  <c r="DL128" i="8"/>
  <c r="DJ129" i="8"/>
  <c r="DK129" i="8"/>
  <c r="DL129" i="8"/>
  <c r="DJ130" i="8"/>
  <c r="DK130" i="8"/>
  <c r="DL130" i="8"/>
  <c r="DJ131" i="8"/>
  <c r="DK131" i="8"/>
  <c r="DL131" i="8"/>
  <c r="DJ132" i="8"/>
  <c r="DK132" i="8"/>
  <c r="DL132" i="8"/>
  <c r="DJ133" i="8"/>
  <c r="DK133" i="8"/>
  <c r="DL133" i="8"/>
  <c r="DJ134" i="8"/>
  <c r="DK134" i="8"/>
  <c r="DL134" i="8"/>
  <c r="DJ135" i="8"/>
  <c r="DK135" i="8"/>
  <c r="DL135" i="8"/>
  <c r="DJ136" i="8"/>
  <c r="DK136" i="8"/>
  <c r="DL136" i="8"/>
  <c r="DJ137" i="8"/>
  <c r="DK137" i="8"/>
  <c r="DL137" i="8"/>
  <c r="DJ138" i="8"/>
  <c r="DK138" i="8"/>
  <c r="DL138" i="8"/>
  <c r="DJ139" i="8"/>
  <c r="DK139" i="8"/>
  <c r="DL139" i="8"/>
  <c r="DJ140" i="8"/>
  <c r="DK140" i="8"/>
  <c r="DL140" i="8"/>
  <c r="DJ141" i="8"/>
  <c r="DK141" i="8"/>
  <c r="DL141" i="8"/>
  <c r="DJ142" i="8"/>
  <c r="DK142" i="8"/>
  <c r="DL142" i="8"/>
  <c r="DJ143" i="8"/>
  <c r="DK143" i="8"/>
  <c r="DL143" i="8"/>
  <c r="DJ144" i="8"/>
  <c r="DK144" i="8"/>
  <c r="DL144" i="8"/>
  <c r="DJ145" i="8"/>
  <c r="DK145" i="8"/>
  <c r="DL145" i="8"/>
  <c r="DJ146" i="8"/>
  <c r="DK146" i="8"/>
  <c r="DL146" i="8"/>
  <c r="DJ147" i="8"/>
  <c r="DK147" i="8"/>
  <c r="DL147" i="8"/>
  <c r="DJ148" i="8"/>
  <c r="DK148" i="8"/>
  <c r="DL148" i="8"/>
  <c r="DJ149" i="8"/>
  <c r="DK149" i="8"/>
  <c r="DL149" i="8"/>
  <c r="DJ150" i="8"/>
  <c r="DK150" i="8"/>
  <c r="DL150" i="8"/>
  <c r="DJ151" i="8"/>
  <c r="DK151" i="8"/>
  <c r="DL151" i="8"/>
  <c r="DJ152" i="8"/>
  <c r="DK152" i="8"/>
  <c r="DL152" i="8"/>
  <c r="DJ153" i="8"/>
  <c r="DK153" i="8"/>
  <c r="DL153" i="8"/>
  <c r="DJ154" i="8"/>
  <c r="DK154" i="8"/>
  <c r="DL154" i="8"/>
  <c r="DJ155" i="8"/>
  <c r="DK155" i="8"/>
  <c r="DL155" i="8"/>
  <c r="DJ156" i="8"/>
  <c r="DK156" i="8"/>
  <c r="DL156" i="8"/>
  <c r="DJ157" i="8"/>
  <c r="DK157" i="8"/>
  <c r="DL157" i="8"/>
  <c r="DJ158" i="8"/>
  <c r="DK158" i="8"/>
  <c r="DL158" i="8"/>
  <c r="DJ159" i="8"/>
  <c r="DK159" i="8"/>
  <c r="DL159" i="8"/>
  <c r="DJ160" i="8"/>
  <c r="DK160" i="8"/>
  <c r="DL160" i="8"/>
  <c r="DJ161" i="8"/>
  <c r="DK161" i="8"/>
  <c r="DL161" i="8"/>
  <c r="DJ162" i="8"/>
  <c r="DK162" i="8"/>
  <c r="DL162" i="8"/>
  <c r="DJ163" i="8"/>
  <c r="DK163" i="8"/>
  <c r="DL163" i="8"/>
  <c r="DJ164" i="8"/>
  <c r="DK164" i="8"/>
  <c r="DL164" i="8"/>
  <c r="DJ165" i="8"/>
  <c r="DK165" i="8"/>
  <c r="DL165" i="8"/>
  <c r="DJ166" i="8"/>
  <c r="DK166" i="8"/>
  <c r="DL166" i="8"/>
  <c r="DJ167" i="8"/>
  <c r="DK167" i="8"/>
  <c r="DL167" i="8"/>
  <c r="DJ168" i="8"/>
  <c r="DK168" i="8"/>
  <c r="DL168" i="8"/>
  <c r="DJ169" i="8"/>
  <c r="DK169" i="8"/>
  <c r="DL169" i="8"/>
  <c r="DJ170" i="8"/>
  <c r="DK170" i="8"/>
  <c r="DL170" i="8"/>
  <c r="DJ171" i="8"/>
  <c r="DK171" i="8"/>
  <c r="DL171" i="8"/>
  <c r="DJ172" i="8"/>
  <c r="DK172" i="8"/>
  <c r="DL172" i="8"/>
  <c r="DJ173" i="8"/>
  <c r="DK173" i="8"/>
  <c r="DL173" i="8"/>
  <c r="DJ174" i="8"/>
  <c r="DK174" i="8"/>
  <c r="DL174" i="8"/>
  <c r="DJ175" i="8"/>
  <c r="DK175" i="8"/>
  <c r="DL175" i="8"/>
  <c r="DJ176" i="8"/>
  <c r="DK176" i="8"/>
  <c r="DL176" i="8"/>
  <c r="DJ177" i="8"/>
  <c r="DK177" i="8"/>
  <c r="DL177" i="8"/>
  <c r="DJ178" i="8"/>
  <c r="DK178" i="8"/>
  <c r="DL178" i="8"/>
  <c r="DJ179" i="8"/>
  <c r="DK179" i="8"/>
  <c r="DL179" i="8"/>
  <c r="DJ180" i="8"/>
  <c r="DK180" i="8"/>
  <c r="DL180" i="8"/>
  <c r="DJ181" i="8"/>
  <c r="DK181" i="8"/>
  <c r="DL181" i="8"/>
  <c r="DJ182" i="8"/>
  <c r="DK182" i="8"/>
  <c r="DL182" i="8"/>
  <c r="DJ183" i="8"/>
  <c r="DK183" i="8"/>
  <c r="DL183" i="8"/>
  <c r="DJ184" i="8"/>
  <c r="DK184" i="8"/>
  <c r="DL184" i="8"/>
  <c r="DJ185" i="8"/>
  <c r="DK185" i="8"/>
  <c r="DL185" i="8"/>
  <c r="DJ186" i="8"/>
  <c r="DK186" i="8"/>
  <c r="DL186" i="8"/>
  <c r="DJ187" i="8"/>
  <c r="DK187" i="8"/>
  <c r="DL187" i="8"/>
  <c r="DJ188" i="8"/>
  <c r="DK188" i="8"/>
  <c r="DL188" i="8"/>
  <c r="DJ189" i="8"/>
  <c r="DK189" i="8"/>
  <c r="DL189" i="8"/>
  <c r="DJ190" i="8"/>
  <c r="DK190" i="8"/>
  <c r="DL190" i="8"/>
  <c r="DJ191" i="8"/>
  <c r="DK191" i="8"/>
  <c r="DL191" i="8"/>
  <c r="DJ192" i="8"/>
  <c r="DK192" i="8"/>
  <c r="DL192" i="8"/>
  <c r="DJ193" i="8"/>
  <c r="DK193" i="8"/>
  <c r="DL193" i="8"/>
  <c r="DJ194" i="8"/>
  <c r="DK194" i="8"/>
  <c r="DL194" i="8"/>
  <c r="DJ195" i="8"/>
  <c r="DK195" i="8"/>
  <c r="DL195" i="8"/>
  <c r="DJ196" i="8"/>
  <c r="DK196" i="8"/>
  <c r="DL196" i="8"/>
  <c r="DJ197" i="8"/>
  <c r="DK197" i="8"/>
  <c r="DL197" i="8"/>
  <c r="DJ198" i="8"/>
  <c r="DK198" i="8"/>
  <c r="DL198" i="8"/>
  <c r="DJ199" i="8"/>
  <c r="DK199" i="8"/>
  <c r="DL199" i="8"/>
  <c r="DJ200" i="8"/>
  <c r="DK200" i="8"/>
  <c r="DL200" i="8"/>
  <c r="DJ201" i="8"/>
  <c r="DK201" i="8"/>
  <c r="DL201" i="8"/>
  <c r="DJ202" i="8"/>
  <c r="DK202" i="8"/>
  <c r="DL202" i="8"/>
  <c r="DJ203" i="8"/>
  <c r="DK203" i="8"/>
  <c r="DL203" i="8"/>
  <c r="DJ204" i="8"/>
  <c r="DK204" i="8"/>
  <c r="DL204" i="8"/>
  <c r="DJ205" i="8"/>
  <c r="DK205" i="8"/>
  <c r="DL205" i="8"/>
  <c r="DJ206" i="8"/>
  <c r="DK206" i="8"/>
  <c r="DL206" i="8"/>
  <c r="DJ207" i="8"/>
  <c r="DK207" i="8"/>
  <c r="DL207" i="8"/>
  <c r="DJ208" i="8"/>
  <c r="DK208" i="8"/>
  <c r="DL208" i="8"/>
  <c r="DJ209" i="8"/>
  <c r="DK209" i="8"/>
  <c r="DL209" i="8"/>
  <c r="DJ210" i="8"/>
  <c r="DK210" i="8"/>
  <c r="DL210" i="8"/>
  <c r="DJ211" i="8"/>
  <c r="DK211" i="8"/>
  <c r="DL211" i="8"/>
  <c r="DJ212" i="8"/>
  <c r="DK212" i="8"/>
  <c r="DL212" i="8"/>
  <c r="DJ213" i="8"/>
  <c r="DK213" i="8"/>
  <c r="DL213" i="8"/>
  <c r="DJ214" i="8"/>
  <c r="DK214" i="8"/>
  <c r="DL214" i="8"/>
  <c r="DJ215" i="8"/>
  <c r="DK215" i="8"/>
  <c r="DL215" i="8"/>
  <c r="DJ216" i="8"/>
  <c r="DK216" i="8"/>
  <c r="DL216" i="8"/>
  <c r="DJ217" i="8"/>
  <c r="DK217" i="8"/>
  <c r="DL217" i="8"/>
  <c r="DJ218" i="8"/>
  <c r="DK218" i="8"/>
  <c r="DL218" i="8"/>
  <c r="DJ219" i="8"/>
  <c r="DK219" i="8"/>
  <c r="DL219" i="8"/>
  <c r="DJ220" i="8"/>
  <c r="DK220" i="8"/>
  <c r="DL220" i="8"/>
  <c r="DJ221" i="8"/>
  <c r="DK221" i="8"/>
  <c r="DL221" i="8"/>
  <c r="DJ222" i="8"/>
  <c r="DK222" i="8"/>
  <c r="DL222" i="8"/>
  <c r="DJ223" i="8"/>
  <c r="DK223" i="8"/>
  <c r="DL223" i="8"/>
  <c r="DJ224" i="8"/>
  <c r="DK224" i="8"/>
  <c r="DL224" i="8"/>
  <c r="DJ225" i="8"/>
  <c r="DK225" i="8"/>
  <c r="DL225" i="8"/>
  <c r="DJ226" i="8"/>
  <c r="DK226" i="8"/>
  <c r="DL226" i="8"/>
  <c r="DJ227" i="8"/>
  <c r="DK227" i="8"/>
  <c r="DL227" i="8"/>
  <c r="DJ228" i="8"/>
  <c r="DK228" i="8"/>
  <c r="DL228" i="8"/>
  <c r="DJ229" i="8"/>
  <c r="DK229" i="8"/>
  <c r="DL229" i="8"/>
  <c r="DJ230" i="8"/>
  <c r="DK230" i="8"/>
  <c r="DL230" i="8"/>
  <c r="DJ231" i="8"/>
  <c r="DK231" i="8"/>
  <c r="DL231" i="8"/>
  <c r="DJ232" i="8"/>
  <c r="DK232" i="8"/>
  <c r="DL232" i="8"/>
  <c r="DJ233" i="8"/>
  <c r="DK233" i="8"/>
  <c r="DL233" i="8"/>
  <c r="DJ234" i="8"/>
  <c r="DK234" i="8"/>
  <c r="DL234" i="8"/>
  <c r="DJ235" i="8"/>
  <c r="DK235" i="8"/>
  <c r="DL235" i="8"/>
  <c r="DJ236" i="8"/>
  <c r="DK236" i="8"/>
  <c r="DL236" i="8"/>
  <c r="DJ237" i="8"/>
  <c r="DK237" i="8"/>
  <c r="DL237" i="8"/>
  <c r="DJ238" i="8"/>
  <c r="DK238" i="8"/>
  <c r="DL238" i="8"/>
  <c r="DJ239" i="8"/>
  <c r="DK239" i="8"/>
  <c r="DL239" i="8"/>
  <c r="DJ240" i="8"/>
  <c r="DK240" i="8"/>
  <c r="DL240" i="8"/>
  <c r="DJ241" i="8"/>
  <c r="DK241" i="8"/>
  <c r="DL241" i="8"/>
  <c r="DJ242" i="8"/>
  <c r="DK242" i="8"/>
  <c r="DL242" i="8"/>
  <c r="DJ243" i="8"/>
  <c r="DK243" i="8"/>
  <c r="DL243" i="8"/>
  <c r="DJ244" i="8"/>
  <c r="DK244" i="8"/>
  <c r="DL244" i="8"/>
  <c r="DJ245" i="8"/>
  <c r="DK245" i="8"/>
  <c r="DL245" i="8"/>
  <c r="DJ246" i="8"/>
  <c r="DK246" i="8"/>
  <c r="DL246" i="8"/>
  <c r="DJ247" i="8"/>
  <c r="DK247" i="8"/>
  <c r="DL247" i="8"/>
  <c r="DJ248" i="8"/>
  <c r="DK248" i="8"/>
  <c r="DL248" i="8"/>
  <c r="DJ249" i="8"/>
  <c r="DK249" i="8"/>
  <c r="DL249" i="8"/>
  <c r="DJ250" i="8"/>
  <c r="DK250" i="8"/>
  <c r="DL250" i="8"/>
  <c r="DJ251" i="8"/>
  <c r="DK251" i="8"/>
  <c r="DL251" i="8"/>
  <c r="DJ252" i="8"/>
  <c r="DK252" i="8"/>
  <c r="DL252" i="8"/>
  <c r="DJ253" i="8"/>
  <c r="DK253" i="8"/>
  <c r="DL253" i="8"/>
  <c r="DJ254" i="8"/>
  <c r="DK254" i="8"/>
  <c r="DL254" i="8"/>
  <c r="DJ255" i="8"/>
  <c r="DK255" i="8"/>
  <c r="DL255" i="8"/>
  <c r="DJ256" i="8"/>
  <c r="DK256" i="8"/>
  <c r="DL256" i="8"/>
  <c r="DJ257" i="8"/>
  <c r="DK257" i="8"/>
  <c r="DL257" i="8"/>
  <c r="DJ258" i="8"/>
  <c r="DK258" i="8"/>
  <c r="DL258" i="8"/>
  <c r="DJ259" i="8"/>
  <c r="DK259" i="8"/>
  <c r="DL259" i="8"/>
  <c r="DJ260" i="8"/>
  <c r="DK260" i="8"/>
  <c r="DL260" i="8"/>
  <c r="DJ261" i="8"/>
  <c r="DK261" i="8"/>
  <c r="DL261" i="8"/>
  <c r="DJ262" i="8"/>
  <c r="DK262" i="8"/>
  <c r="DL262" i="8"/>
  <c r="DJ263" i="8"/>
  <c r="DK263" i="8"/>
  <c r="DL263" i="8"/>
  <c r="DJ264" i="8"/>
  <c r="DK264" i="8"/>
  <c r="DL264" i="8"/>
  <c r="DJ265" i="8"/>
  <c r="DK265" i="8"/>
  <c r="DL265" i="8"/>
  <c r="DJ266" i="8"/>
  <c r="DK266" i="8"/>
  <c r="DL266" i="8"/>
  <c r="DJ267" i="8"/>
  <c r="DK267" i="8"/>
  <c r="DL267" i="8"/>
  <c r="DJ268" i="8"/>
  <c r="DK268" i="8"/>
  <c r="DL268" i="8"/>
  <c r="DJ269" i="8"/>
  <c r="DK269" i="8"/>
  <c r="DL269" i="8"/>
  <c r="DJ270" i="8"/>
  <c r="DK270" i="8"/>
  <c r="DL270" i="8"/>
  <c r="DJ271" i="8"/>
  <c r="DK271" i="8"/>
  <c r="DL271" i="8"/>
  <c r="DJ272" i="8"/>
  <c r="DK272" i="8"/>
  <c r="DL272" i="8"/>
  <c r="DJ273" i="8"/>
  <c r="DK273" i="8"/>
  <c r="DL273" i="8"/>
  <c r="DJ274" i="8"/>
  <c r="DK274" i="8"/>
  <c r="DL274" i="8"/>
  <c r="DJ275" i="8"/>
  <c r="DK275" i="8"/>
  <c r="DL275" i="8"/>
  <c r="DJ276" i="8"/>
  <c r="DK276" i="8"/>
  <c r="DL276" i="8"/>
  <c r="DJ277" i="8"/>
  <c r="DK277" i="8"/>
  <c r="DL277" i="8"/>
  <c r="DJ278" i="8"/>
  <c r="DK278" i="8"/>
  <c r="DL278" i="8"/>
  <c r="DJ279" i="8"/>
  <c r="DK279" i="8"/>
  <c r="DL279" i="8"/>
  <c r="DJ280" i="8"/>
  <c r="DK280" i="8"/>
  <c r="DL280" i="8"/>
  <c r="DJ281" i="8"/>
  <c r="DK281" i="8"/>
  <c r="DL281" i="8"/>
  <c r="DJ282" i="8"/>
  <c r="DK282" i="8"/>
  <c r="DL282" i="8"/>
  <c r="DJ283" i="8"/>
  <c r="DK283" i="8"/>
  <c r="DL283" i="8"/>
  <c r="DJ284" i="8"/>
  <c r="DK284" i="8"/>
  <c r="DL284" i="8"/>
  <c r="DJ285" i="8"/>
  <c r="DK285" i="8"/>
  <c r="DL285" i="8"/>
  <c r="DJ286" i="8"/>
  <c r="DK286" i="8"/>
  <c r="DL286" i="8"/>
  <c r="DJ287" i="8"/>
  <c r="DK287" i="8"/>
  <c r="DL287" i="8"/>
  <c r="DJ288" i="8"/>
  <c r="DK288" i="8"/>
  <c r="DL288" i="8"/>
  <c r="DJ289" i="8"/>
  <c r="DK289" i="8"/>
  <c r="DL289" i="8"/>
  <c r="DJ290" i="8"/>
  <c r="DK290" i="8"/>
  <c r="DL290" i="8"/>
  <c r="DJ291" i="8"/>
  <c r="DK291" i="8"/>
  <c r="DL291" i="8"/>
  <c r="DJ292" i="8"/>
  <c r="DK292" i="8"/>
  <c r="DL292" i="8"/>
  <c r="DJ293" i="8"/>
  <c r="DK293" i="8"/>
  <c r="DL293" i="8"/>
  <c r="DJ294" i="8"/>
  <c r="DK294" i="8"/>
  <c r="DL294" i="8"/>
  <c r="DJ295" i="8"/>
  <c r="DK295" i="8"/>
  <c r="DL295" i="8"/>
  <c r="DJ296" i="8"/>
  <c r="DK296" i="8"/>
  <c r="DL296" i="8"/>
  <c r="DJ297" i="8"/>
  <c r="DK297" i="8"/>
  <c r="DL297" i="8"/>
  <c r="DJ298" i="8"/>
  <c r="DK298" i="8"/>
  <c r="DL298" i="8"/>
  <c r="DJ299" i="8"/>
  <c r="DK299" i="8"/>
  <c r="DL299" i="8"/>
  <c r="DJ300" i="8"/>
  <c r="DK300" i="8"/>
  <c r="DL300" i="8"/>
  <c r="DJ301" i="8"/>
  <c r="DK301" i="8"/>
  <c r="DL301" i="8"/>
  <c r="DJ302" i="8"/>
  <c r="DK302" i="8"/>
  <c r="DL302" i="8"/>
  <c r="DJ303" i="8"/>
  <c r="DK303" i="8"/>
  <c r="DL303" i="8"/>
  <c r="DJ304" i="8"/>
  <c r="DK304" i="8"/>
  <c r="DL304" i="8"/>
  <c r="DJ305" i="8"/>
  <c r="DK305" i="8"/>
  <c r="DL305" i="8"/>
  <c r="DJ306" i="8"/>
  <c r="DK306" i="8"/>
  <c r="DL306" i="8"/>
  <c r="DJ307" i="8"/>
  <c r="DK307" i="8"/>
  <c r="DL307" i="8"/>
  <c r="DJ308" i="8"/>
  <c r="DK308" i="8"/>
  <c r="DL308" i="8"/>
  <c r="DJ309" i="8"/>
  <c r="DK309" i="8"/>
  <c r="DL309" i="8"/>
  <c r="DJ310" i="8"/>
  <c r="DK310" i="8"/>
  <c r="DL310" i="8"/>
  <c r="DJ311" i="8"/>
  <c r="DK311" i="8"/>
  <c r="DL311" i="8"/>
  <c r="DJ312" i="8"/>
  <c r="DK312" i="8"/>
  <c r="DL312" i="8"/>
  <c r="DJ313" i="8"/>
  <c r="DK313" i="8"/>
  <c r="DL313" i="8"/>
  <c r="DJ314" i="8"/>
  <c r="DK314" i="8"/>
  <c r="DL314" i="8"/>
  <c r="DJ315" i="8"/>
  <c r="DK315" i="8"/>
  <c r="DL315" i="8"/>
  <c r="DJ316" i="8"/>
  <c r="DK316" i="8"/>
  <c r="DL316" i="8"/>
  <c r="DJ317" i="8"/>
  <c r="DK317" i="8"/>
  <c r="DL317" i="8"/>
  <c r="DJ318" i="8"/>
  <c r="DK318" i="8"/>
  <c r="DL318" i="8"/>
  <c r="DJ319" i="8"/>
  <c r="DK319" i="8"/>
  <c r="DL319" i="8"/>
  <c r="DJ320" i="8"/>
  <c r="DK320" i="8"/>
  <c r="DL320" i="8"/>
  <c r="DJ321" i="8"/>
  <c r="DK321" i="8"/>
  <c r="DL321" i="8"/>
  <c r="DJ322" i="8"/>
  <c r="DK322" i="8"/>
  <c r="DL322" i="8"/>
  <c r="DJ323" i="8"/>
  <c r="DK323" i="8"/>
  <c r="DL323" i="8"/>
  <c r="DJ324" i="8"/>
  <c r="DK324" i="8"/>
  <c r="DL324" i="8"/>
  <c r="DJ325" i="8"/>
  <c r="DK325" i="8"/>
  <c r="DL325" i="8"/>
  <c r="DJ326" i="8"/>
  <c r="DK326" i="8"/>
  <c r="DL326" i="8"/>
  <c r="DJ327" i="8"/>
  <c r="DK327" i="8"/>
  <c r="DL327" i="8"/>
  <c r="DJ328" i="8"/>
  <c r="DK328" i="8"/>
  <c r="DL328" i="8"/>
  <c r="DJ329" i="8"/>
  <c r="DK329" i="8"/>
  <c r="DL329" i="8"/>
  <c r="DJ330" i="8"/>
  <c r="DK330" i="8"/>
  <c r="DL330" i="8"/>
  <c r="DJ331" i="8"/>
  <c r="DK331" i="8"/>
  <c r="DL331" i="8"/>
  <c r="DJ332" i="8"/>
  <c r="DK332" i="8"/>
  <c r="DL332" i="8"/>
  <c r="DL7" i="8"/>
  <c r="DK7" i="8"/>
  <c r="DJ7" i="8"/>
  <c r="DG8" i="8"/>
  <c r="DH8" i="8"/>
  <c r="DI8" i="8"/>
  <c r="DG9" i="8"/>
  <c r="DH9" i="8"/>
  <c r="DI9" i="8"/>
  <c r="DG10" i="8"/>
  <c r="DH10" i="8"/>
  <c r="DI10" i="8"/>
  <c r="DG11" i="8"/>
  <c r="DH11" i="8"/>
  <c r="DI11" i="8"/>
  <c r="DG12" i="8"/>
  <c r="DH12" i="8"/>
  <c r="DI12" i="8"/>
  <c r="DG13" i="8"/>
  <c r="DH13" i="8"/>
  <c r="DI13" i="8"/>
  <c r="DG14" i="8"/>
  <c r="DH14" i="8"/>
  <c r="DI14" i="8"/>
  <c r="DG15" i="8"/>
  <c r="DH15" i="8"/>
  <c r="DI15" i="8"/>
  <c r="DG16" i="8"/>
  <c r="DH16" i="8"/>
  <c r="DI16" i="8"/>
  <c r="DG17" i="8"/>
  <c r="DH17" i="8"/>
  <c r="DI17" i="8"/>
  <c r="DG18" i="8"/>
  <c r="DH18" i="8"/>
  <c r="DI18" i="8"/>
  <c r="DG19" i="8"/>
  <c r="DH19" i="8"/>
  <c r="DI19" i="8"/>
  <c r="DG20" i="8"/>
  <c r="DH20" i="8"/>
  <c r="DI20" i="8"/>
  <c r="DG21" i="8"/>
  <c r="DH21" i="8"/>
  <c r="DI21" i="8"/>
  <c r="DG22" i="8"/>
  <c r="DH22" i="8"/>
  <c r="DI22" i="8"/>
  <c r="DG23" i="8"/>
  <c r="DH23" i="8"/>
  <c r="DI23" i="8"/>
  <c r="DG24" i="8"/>
  <c r="DH24" i="8"/>
  <c r="DI24" i="8"/>
  <c r="DG25" i="8"/>
  <c r="DH25" i="8"/>
  <c r="DI25" i="8"/>
  <c r="DG26" i="8"/>
  <c r="DH26" i="8"/>
  <c r="DI26" i="8"/>
  <c r="DG27" i="8"/>
  <c r="DH27" i="8"/>
  <c r="DI27" i="8"/>
  <c r="DG28" i="8"/>
  <c r="DH28" i="8"/>
  <c r="DI28" i="8"/>
  <c r="DG29" i="8"/>
  <c r="DH29" i="8"/>
  <c r="DI29" i="8"/>
  <c r="DG30" i="8"/>
  <c r="DH30" i="8"/>
  <c r="DI30" i="8"/>
  <c r="DG31" i="8"/>
  <c r="DH31" i="8"/>
  <c r="DI31" i="8"/>
  <c r="DG32" i="8"/>
  <c r="DH32" i="8"/>
  <c r="DI32" i="8"/>
  <c r="DG33" i="8"/>
  <c r="DH33" i="8"/>
  <c r="DI33" i="8"/>
  <c r="DG34" i="8"/>
  <c r="DH34" i="8"/>
  <c r="DI34" i="8"/>
  <c r="DG35" i="8"/>
  <c r="DH35" i="8"/>
  <c r="DI35" i="8"/>
  <c r="DG36" i="8"/>
  <c r="DH36" i="8"/>
  <c r="DI36" i="8"/>
  <c r="DG37" i="8"/>
  <c r="DH37" i="8"/>
  <c r="DI37" i="8"/>
  <c r="DG38" i="8"/>
  <c r="DH38" i="8"/>
  <c r="DI38" i="8"/>
  <c r="DG39" i="8"/>
  <c r="DH39" i="8"/>
  <c r="DI39" i="8"/>
  <c r="DG40" i="8"/>
  <c r="DH40" i="8"/>
  <c r="DI40" i="8"/>
  <c r="DG41" i="8"/>
  <c r="DH41" i="8"/>
  <c r="DI41" i="8"/>
  <c r="DG42" i="8"/>
  <c r="DH42" i="8"/>
  <c r="DI42" i="8"/>
  <c r="DG43" i="8"/>
  <c r="DH43" i="8"/>
  <c r="DI43" i="8"/>
  <c r="DG44" i="8"/>
  <c r="DH44" i="8"/>
  <c r="DI44" i="8"/>
  <c r="DG45" i="8"/>
  <c r="DH45" i="8"/>
  <c r="DI45" i="8"/>
  <c r="DG46" i="8"/>
  <c r="DH46" i="8"/>
  <c r="DI46" i="8"/>
  <c r="DG47" i="8"/>
  <c r="DH47" i="8"/>
  <c r="DI47" i="8"/>
  <c r="DG48" i="8"/>
  <c r="DH48" i="8"/>
  <c r="DI48" i="8"/>
  <c r="DG49" i="8"/>
  <c r="DH49" i="8"/>
  <c r="DI49" i="8"/>
  <c r="DG50" i="8"/>
  <c r="DH50" i="8"/>
  <c r="DI50" i="8"/>
  <c r="DG51" i="8"/>
  <c r="DH51" i="8"/>
  <c r="DI51" i="8"/>
  <c r="DG52" i="8"/>
  <c r="DH52" i="8"/>
  <c r="DI52" i="8"/>
  <c r="DG53" i="8"/>
  <c r="DH53" i="8"/>
  <c r="DI53" i="8"/>
  <c r="DG54" i="8"/>
  <c r="DH54" i="8"/>
  <c r="DI54" i="8"/>
  <c r="DG55" i="8"/>
  <c r="DH55" i="8"/>
  <c r="DI55" i="8"/>
  <c r="DG56" i="8"/>
  <c r="DH56" i="8"/>
  <c r="DI56" i="8"/>
  <c r="DG57" i="8"/>
  <c r="DH57" i="8"/>
  <c r="DI57" i="8"/>
  <c r="DG58" i="8"/>
  <c r="DH58" i="8"/>
  <c r="DI58" i="8"/>
  <c r="DG59" i="8"/>
  <c r="DH59" i="8"/>
  <c r="DI59" i="8"/>
  <c r="DG60" i="8"/>
  <c r="DH60" i="8"/>
  <c r="DI60" i="8"/>
  <c r="DG61" i="8"/>
  <c r="DH61" i="8"/>
  <c r="DI61" i="8"/>
  <c r="DG62" i="8"/>
  <c r="DH62" i="8"/>
  <c r="DI62" i="8"/>
  <c r="DG63" i="8"/>
  <c r="DH63" i="8"/>
  <c r="DI63" i="8"/>
  <c r="DG64" i="8"/>
  <c r="DH64" i="8"/>
  <c r="DI64" i="8"/>
  <c r="DG65" i="8"/>
  <c r="DH65" i="8"/>
  <c r="DI65" i="8"/>
  <c r="DG66" i="8"/>
  <c r="DH66" i="8"/>
  <c r="DI66" i="8"/>
  <c r="DG67" i="8"/>
  <c r="DH67" i="8"/>
  <c r="DI67" i="8"/>
  <c r="DG68" i="8"/>
  <c r="DH68" i="8"/>
  <c r="DI68" i="8"/>
  <c r="DG69" i="8"/>
  <c r="DH69" i="8"/>
  <c r="DI69" i="8"/>
  <c r="DG70" i="8"/>
  <c r="DH70" i="8"/>
  <c r="DI70" i="8"/>
  <c r="DG71" i="8"/>
  <c r="DH71" i="8"/>
  <c r="DI71" i="8"/>
  <c r="DG72" i="8"/>
  <c r="DH72" i="8"/>
  <c r="DI72" i="8"/>
  <c r="DG73" i="8"/>
  <c r="DH73" i="8"/>
  <c r="DI73" i="8"/>
  <c r="DG74" i="8"/>
  <c r="DH74" i="8"/>
  <c r="DI74" i="8"/>
  <c r="DG75" i="8"/>
  <c r="DH75" i="8"/>
  <c r="DI75" i="8"/>
  <c r="DG76" i="8"/>
  <c r="DH76" i="8"/>
  <c r="DI76" i="8"/>
  <c r="DG77" i="8"/>
  <c r="DH77" i="8"/>
  <c r="DI77" i="8"/>
  <c r="DG78" i="8"/>
  <c r="DH78" i="8"/>
  <c r="DI78" i="8"/>
  <c r="DG79" i="8"/>
  <c r="DH79" i="8"/>
  <c r="DI79" i="8"/>
  <c r="DG80" i="8"/>
  <c r="DH80" i="8"/>
  <c r="DI80" i="8"/>
  <c r="DG81" i="8"/>
  <c r="DH81" i="8"/>
  <c r="DI81" i="8"/>
  <c r="DG82" i="8"/>
  <c r="DH82" i="8"/>
  <c r="DI82" i="8"/>
  <c r="DG83" i="8"/>
  <c r="DH83" i="8"/>
  <c r="DI83" i="8"/>
  <c r="DG84" i="8"/>
  <c r="DH84" i="8"/>
  <c r="DI84" i="8"/>
  <c r="DG85" i="8"/>
  <c r="DH85" i="8"/>
  <c r="DI85" i="8"/>
  <c r="DG86" i="8"/>
  <c r="DH86" i="8"/>
  <c r="DI86" i="8"/>
  <c r="DG87" i="8"/>
  <c r="DH87" i="8"/>
  <c r="DI87" i="8"/>
  <c r="DG88" i="8"/>
  <c r="DH88" i="8"/>
  <c r="DI88" i="8"/>
  <c r="DG89" i="8"/>
  <c r="DH89" i="8"/>
  <c r="DI89" i="8"/>
  <c r="DG90" i="8"/>
  <c r="DH90" i="8"/>
  <c r="DI90" i="8"/>
  <c r="DG91" i="8"/>
  <c r="DH91" i="8"/>
  <c r="DI91" i="8"/>
  <c r="DG92" i="8"/>
  <c r="DH92" i="8"/>
  <c r="DI92" i="8"/>
  <c r="DG93" i="8"/>
  <c r="DH93" i="8"/>
  <c r="DI93" i="8"/>
  <c r="DG94" i="8"/>
  <c r="DH94" i="8"/>
  <c r="DI94" i="8"/>
  <c r="DG95" i="8"/>
  <c r="DH95" i="8"/>
  <c r="DI95" i="8"/>
  <c r="DG96" i="8"/>
  <c r="DH96" i="8"/>
  <c r="DI96" i="8"/>
  <c r="DG97" i="8"/>
  <c r="DH97" i="8"/>
  <c r="DI97" i="8"/>
  <c r="DG98" i="8"/>
  <c r="DH98" i="8"/>
  <c r="DI98" i="8"/>
  <c r="DG99" i="8"/>
  <c r="DH99" i="8"/>
  <c r="DI99" i="8"/>
  <c r="DG100" i="8"/>
  <c r="DH100" i="8"/>
  <c r="DI100" i="8"/>
  <c r="DG101" i="8"/>
  <c r="DH101" i="8"/>
  <c r="DI101" i="8"/>
  <c r="DG102" i="8"/>
  <c r="DH102" i="8"/>
  <c r="DI102" i="8"/>
  <c r="DG103" i="8"/>
  <c r="DH103" i="8"/>
  <c r="DI103" i="8"/>
  <c r="DG104" i="8"/>
  <c r="DH104" i="8"/>
  <c r="DI104" i="8"/>
  <c r="DG105" i="8"/>
  <c r="DH105" i="8"/>
  <c r="DI105" i="8"/>
  <c r="DG106" i="8"/>
  <c r="DH106" i="8"/>
  <c r="DI106" i="8"/>
  <c r="DG107" i="8"/>
  <c r="DH107" i="8"/>
  <c r="DI107" i="8"/>
  <c r="DG108" i="8"/>
  <c r="DH108" i="8"/>
  <c r="DI108" i="8"/>
  <c r="DG109" i="8"/>
  <c r="DH109" i="8"/>
  <c r="DI109" i="8"/>
  <c r="DG110" i="8"/>
  <c r="DH110" i="8"/>
  <c r="DI110" i="8"/>
  <c r="DG111" i="8"/>
  <c r="DH111" i="8"/>
  <c r="DI111" i="8"/>
  <c r="DG112" i="8"/>
  <c r="DH112" i="8"/>
  <c r="DI112" i="8"/>
  <c r="DG113" i="8"/>
  <c r="DH113" i="8"/>
  <c r="DI113" i="8"/>
  <c r="DG114" i="8"/>
  <c r="DH114" i="8"/>
  <c r="DI114" i="8"/>
  <c r="DG115" i="8"/>
  <c r="DH115" i="8"/>
  <c r="DI115" i="8"/>
  <c r="DG116" i="8"/>
  <c r="DH116" i="8"/>
  <c r="DI116" i="8"/>
  <c r="DG117" i="8"/>
  <c r="DH117" i="8"/>
  <c r="DI117" i="8"/>
  <c r="DG118" i="8"/>
  <c r="DH118" i="8"/>
  <c r="DI118" i="8"/>
  <c r="DG119" i="8"/>
  <c r="DH119" i="8"/>
  <c r="DI119" i="8"/>
  <c r="DG120" i="8"/>
  <c r="DH120" i="8"/>
  <c r="DI120" i="8"/>
  <c r="DG121" i="8"/>
  <c r="DH121" i="8"/>
  <c r="DI121" i="8"/>
  <c r="DG122" i="8"/>
  <c r="DH122" i="8"/>
  <c r="DI122" i="8"/>
  <c r="DG123" i="8"/>
  <c r="DH123" i="8"/>
  <c r="DI123" i="8"/>
  <c r="DG124" i="8"/>
  <c r="DH124" i="8"/>
  <c r="DI124" i="8"/>
  <c r="DG125" i="8"/>
  <c r="DH125" i="8"/>
  <c r="DI125" i="8"/>
  <c r="DG126" i="8"/>
  <c r="DH126" i="8"/>
  <c r="DI126" i="8"/>
  <c r="DG127" i="8"/>
  <c r="DH127" i="8"/>
  <c r="DI127" i="8"/>
  <c r="DG128" i="8"/>
  <c r="DH128" i="8"/>
  <c r="DI128" i="8"/>
  <c r="DG129" i="8"/>
  <c r="DH129" i="8"/>
  <c r="DI129" i="8"/>
  <c r="DG130" i="8"/>
  <c r="DH130" i="8"/>
  <c r="DI130" i="8"/>
  <c r="DG131" i="8"/>
  <c r="DH131" i="8"/>
  <c r="DI131" i="8"/>
  <c r="DG132" i="8"/>
  <c r="DH132" i="8"/>
  <c r="DI132" i="8"/>
  <c r="DG133" i="8"/>
  <c r="DH133" i="8"/>
  <c r="DI133" i="8"/>
  <c r="DG134" i="8"/>
  <c r="DH134" i="8"/>
  <c r="DI134" i="8"/>
  <c r="DG135" i="8"/>
  <c r="DH135" i="8"/>
  <c r="DI135" i="8"/>
  <c r="DG136" i="8"/>
  <c r="DH136" i="8"/>
  <c r="DI136" i="8"/>
  <c r="DG137" i="8"/>
  <c r="DH137" i="8"/>
  <c r="DI137" i="8"/>
  <c r="DG138" i="8"/>
  <c r="DH138" i="8"/>
  <c r="DI138" i="8"/>
  <c r="DG139" i="8"/>
  <c r="DH139" i="8"/>
  <c r="DI139" i="8"/>
  <c r="DG140" i="8"/>
  <c r="DH140" i="8"/>
  <c r="DI140" i="8"/>
  <c r="DG141" i="8"/>
  <c r="DH141" i="8"/>
  <c r="DI141" i="8"/>
  <c r="DG142" i="8"/>
  <c r="DH142" i="8"/>
  <c r="DI142" i="8"/>
  <c r="DG143" i="8"/>
  <c r="DH143" i="8"/>
  <c r="DI143" i="8"/>
  <c r="DG144" i="8"/>
  <c r="DH144" i="8"/>
  <c r="DI144" i="8"/>
  <c r="DG145" i="8"/>
  <c r="DH145" i="8"/>
  <c r="DI145" i="8"/>
  <c r="DG146" i="8"/>
  <c r="DH146" i="8"/>
  <c r="DI146" i="8"/>
  <c r="DG147" i="8"/>
  <c r="DH147" i="8"/>
  <c r="DI147" i="8"/>
  <c r="DG148" i="8"/>
  <c r="DH148" i="8"/>
  <c r="DI148" i="8"/>
  <c r="DG149" i="8"/>
  <c r="DH149" i="8"/>
  <c r="DI149" i="8"/>
  <c r="DG150" i="8"/>
  <c r="DH150" i="8"/>
  <c r="DI150" i="8"/>
  <c r="DG151" i="8"/>
  <c r="DH151" i="8"/>
  <c r="DI151" i="8"/>
  <c r="DG152" i="8"/>
  <c r="DH152" i="8"/>
  <c r="DI152" i="8"/>
  <c r="DG153" i="8"/>
  <c r="DH153" i="8"/>
  <c r="DI153" i="8"/>
  <c r="DG154" i="8"/>
  <c r="DH154" i="8"/>
  <c r="DI154" i="8"/>
  <c r="DG155" i="8"/>
  <c r="DH155" i="8"/>
  <c r="DI155" i="8"/>
  <c r="DG156" i="8"/>
  <c r="DH156" i="8"/>
  <c r="DI156" i="8"/>
  <c r="DG157" i="8"/>
  <c r="DH157" i="8"/>
  <c r="DI157" i="8"/>
  <c r="DG158" i="8"/>
  <c r="DH158" i="8"/>
  <c r="DI158" i="8"/>
  <c r="DG159" i="8"/>
  <c r="DH159" i="8"/>
  <c r="DI159" i="8"/>
  <c r="DG160" i="8"/>
  <c r="DH160" i="8"/>
  <c r="DI160" i="8"/>
  <c r="DG161" i="8"/>
  <c r="DH161" i="8"/>
  <c r="DI161" i="8"/>
  <c r="DG162" i="8"/>
  <c r="DH162" i="8"/>
  <c r="DI162" i="8"/>
  <c r="DG163" i="8"/>
  <c r="DH163" i="8"/>
  <c r="DI163" i="8"/>
  <c r="DG164" i="8"/>
  <c r="DH164" i="8"/>
  <c r="DI164" i="8"/>
  <c r="DG165" i="8"/>
  <c r="DH165" i="8"/>
  <c r="DI165" i="8"/>
  <c r="DG166" i="8"/>
  <c r="DH166" i="8"/>
  <c r="DI166" i="8"/>
  <c r="DG167" i="8"/>
  <c r="DH167" i="8"/>
  <c r="DI167" i="8"/>
  <c r="DG168" i="8"/>
  <c r="DH168" i="8"/>
  <c r="DI168" i="8"/>
  <c r="DG169" i="8"/>
  <c r="DH169" i="8"/>
  <c r="DI169" i="8"/>
  <c r="DG170" i="8"/>
  <c r="DH170" i="8"/>
  <c r="DI170" i="8"/>
  <c r="DG171" i="8"/>
  <c r="DH171" i="8"/>
  <c r="DI171" i="8"/>
  <c r="DG172" i="8"/>
  <c r="DH172" i="8"/>
  <c r="DI172" i="8"/>
  <c r="DG173" i="8"/>
  <c r="DH173" i="8"/>
  <c r="DI173" i="8"/>
  <c r="DG174" i="8"/>
  <c r="DH174" i="8"/>
  <c r="DI174" i="8"/>
  <c r="DG175" i="8"/>
  <c r="DH175" i="8"/>
  <c r="DI175" i="8"/>
  <c r="DG176" i="8"/>
  <c r="DH176" i="8"/>
  <c r="DI176" i="8"/>
  <c r="DG177" i="8"/>
  <c r="DH177" i="8"/>
  <c r="DI177" i="8"/>
  <c r="DG178" i="8"/>
  <c r="DH178" i="8"/>
  <c r="DI178" i="8"/>
  <c r="DG179" i="8"/>
  <c r="DH179" i="8"/>
  <c r="DI179" i="8"/>
  <c r="DG180" i="8"/>
  <c r="DH180" i="8"/>
  <c r="DI180" i="8"/>
  <c r="DG181" i="8"/>
  <c r="DH181" i="8"/>
  <c r="DI181" i="8"/>
  <c r="DG182" i="8"/>
  <c r="DH182" i="8"/>
  <c r="DI182" i="8"/>
  <c r="DG183" i="8"/>
  <c r="DH183" i="8"/>
  <c r="DI183" i="8"/>
  <c r="DG184" i="8"/>
  <c r="DH184" i="8"/>
  <c r="DI184" i="8"/>
  <c r="DG185" i="8"/>
  <c r="DH185" i="8"/>
  <c r="DI185" i="8"/>
  <c r="DG186" i="8"/>
  <c r="DH186" i="8"/>
  <c r="DI186" i="8"/>
  <c r="DG187" i="8"/>
  <c r="DH187" i="8"/>
  <c r="DI187" i="8"/>
  <c r="DG188" i="8"/>
  <c r="DH188" i="8"/>
  <c r="DI188" i="8"/>
  <c r="DG189" i="8"/>
  <c r="DH189" i="8"/>
  <c r="DI189" i="8"/>
  <c r="DG190" i="8"/>
  <c r="DH190" i="8"/>
  <c r="DI190" i="8"/>
  <c r="DG191" i="8"/>
  <c r="DH191" i="8"/>
  <c r="DI191" i="8"/>
  <c r="DG192" i="8"/>
  <c r="DH192" i="8"/>
  <c r="DI192" i="8"/>
  <c r="DG193" i="8"/>
  <c r="DH193" i="8"/>
  <c r="DI193" i="8"/>
  <c r="DG194" i="8"/>
  <c r="DH194" i="8"/>
  <c r="DI194" i="8"/>
  <c r="DG195" i="8"/>
  <c r="DH195" i="8"/>
  <c r="DI195" i="8"/>
  <c r="DG196" i="8"/>
  <c r="DH196" i="8"/>
  <c r="DI196" i="8"/>
  <c r="DG197" i="8"/>
  <c r="DH197" i="8"/>
  <c r="DI197" i="8"/>
  <c r="DG198" i="8"/>
  <c r="DH198" i="8"/>
  <c r="DI198" i="8"/>
  <c r="DG199" i="8"/>
  <c r="DH199" i="8"/>
  <c r="DI199" i="8"/>
  <c r="DG200" i="8"/>
  <c r="DH200" i="8"/>
  <c r="DI200" i="8"/>
  <c r="DG201" i="8"/>
  <c r="DH201" i="8"/>
  <c r="DI201" i="8"/>
  <c r="DG202" i="8"/>
  <c r="DH202" i="8"/>
  <c r="DI202" i="8"/>
  <c r="DG203" i="8"/>
  <c r="DH203" i="8"/>
  <c r="DI203" i="8"/>
  <c r="DG204" i="8"/>
  <c r="DH204" i="8"/>
  <c r="DI204" i="8"/>
  <c r="DG205" i="8"/>
  <c r="DH205" i="8"/>
  <c r="DI205" i="8"/>
  <c r="DG206" i="8"/>
  <c r="DH206" i="8"/>
  <c r="DI206" i="8"/>
  <c r="DG207" i="8"/>
  <c r="DH207" i="8"/>
  <c r="DI207" i="8"/>
  <c r="DG208" i="8"/>
  <c r="DH208" i="8"/>
  <c r="DI208" i="8"/>
  <c r="DG209" i="8"/>
  <c r="DH209" i="8"/>
  <c r="DI209" i="8"/>
  <c r="DG210" i="8"/>
  <c r="DH210" i="8"/>
  <c r="DI210" i="8"/>
  <c r="DG211" i="8"/>
  <c r="DH211" i="8"/>
  <c r="DI211" i="8"/>
  <c r="DG212" i="8"/>
  <c r="DH212" i="8"/>
  <c r="DI212" i="8"/>
  <c r="DG213" i="8"/>
  <c r="DH213" i="8"/>
  <c r="DI213" i="8"/>
  <c r="DG214" i="8"/>
  <c r="DH214" i="8"/>
  <c r="DI214" i="8"/>
  <c r="DG215" i="8"/>
  <c r="DH215" i="8"/>
  <c r="DI215" i="8"/>
  <c r="DG216" i="8"/>
  <c r="DH216" i="8"/>
  <c r="DI216" i="8"/>
  <c r="DG217" i="8"/>
  <c r="DH217" i="8"/>
  <c r="DI217" i="8"/>
  <c r="DG218" i="8"/>
  <c r="DH218" i="8"/>
  <c r="DI218" i="8"/>
  <c r="DG219" i="8"/>
  <c r="DH219" i="8"/>
  <c r="DI219" i="8"/>
  <c r="DG220" i="8"/>
  <c r="DH220" i="8"/>
  <c r="DI220" i="8"/>
  <c r="DG221" i="8"/>
  <c r="DH221" i="8"/>
  <c r="DI221" i="8"/>
  <c r="DG222" i="8"/>
  <c r="DH222" i="8"/>
  <c r="DI222" i="8"/>
  <c r="DG223" i="8"/>
  <c r="DH223" i="8"/>
  <c r="DI223" i="8"/>
  <c r="DG224" i="8"/>
  <c r="DH224" i="8"/>
  <c r="DI224" i="8"/>
  <c r="DG225" i="8"/>
  <c r="DH225" i="8"/>
  <c r="DI225" i="8"/>
  <c r="DG226" i="8"/>
  <c r="DH226" i="8"/>
  <c r="DI226" i="8"/>
  <c r="DG227" i="8"/>
  <c r="DH227" i="8"/>
  <c r="DI227" i="8"/>
  <c r="DG228" i="8"/>
  <c r="DH228" i="8"/>
  <c r="DI228" i="8"/>
  <c r="DG229" i="8"/>
  <c r="DH229" i="8"/>
  <c r="DI229" i="8"/>
  <c r="DG230" i="8"/>
  <c r="DH230" i="8"/>
  <c r="DI230" i="8"/>
  <c r="DG231" i="8"/>
  <c r="DH231" i="8"/>
  <c r="DI231" i="8"/>
  <c r="DG232" i="8"/>
  <c r="DH232" i="8"/>
  <c r="DI232" i="8"/>
  <c r="DG233" i="8"/>
  <c r="DH233" i="8"/>
  <c r="DI233" i="8"/>
  <c r="DG234" i="8"/>
  <c r="DH234" i="8"/>
  <c r="DI234" i="8"/>
  <c r="DG235" i="8"/>
  <c r="DH235" i="8"/>
  <c r="DI235" i="8"/>
  <c r="DG236" i="8"/>
  <c r="DH236" i="8"/>
  <c r="DI236" i="8"/>
  <c r="DG237" i="8"/>
  <c r="DH237" i="8"/>
  <c r="DI237" i="8"/>
  <c r="DG238" i="8"/>
  <c r="DH238" i="8"/>
  <c r="DI238" i="8"/>
  <c r="DG239" i="8"/>
  <c r="DH239" i="8"/>
  <c r="DI239" i="8"/>
  <c r="DG240" i="8"/>
  <c r="DH240" i="8"/>
  <c r="DI240" i="8"/>
  <c r="DG241" i="8"/>
  <c r="DH241" i="8"/>
  <c r="DI241" i="8"/>
  <c r="DG242" i="8"/>
  <c r="DH242" i="8"/>
  <c r="DI242" i="8"/>
  <c r="DG243" i="8"/>
  <c r="DH243" i="8"/>
  <c r="DI243" i="8"/>
  <c r="DG244" i="8"/>
  <c r="DH244" i="8"/>
  <c r="DI244" i="8"/>
  <c r="DG245" i="8"/>
  <c r="DH245" i="8"/>
  <c r="DI245" i="8"/>
  <c r="DG246" i="8"/>
  <c r="DH246" i="8"/>
  <c r="DI246" i="8"/>
  <c r="DG247" i="8"/>
  <c r="DH247" i="8"/>
  <c r="DI247" i="8"/>
  <c r="DG248" i="8"/>
  <c r="DH248" i="8"/>
  <c r="DI248" i="8"/>
  <c r="DG249" i="8"/>
  <c r="DH249" i="8"/>
  <c r="DI249" i="8"/>
  <c r="DG250" i="8"/>
  <c r="DH250" i="8"/>
  <c r="DI250" i="8"/>
  <c r="DG251" i="8"/>
  <c r="DH251" i="8"/>
  <c r="DI251" i="8"/>
  <c r="DG252" i="8"/>
  <c r="DH252" i="8"/>
  <c r="DI252" i="8"/>
  <c r="DG253" i="8"/>
  <c r="DH253" i="8"/>
  <c r="DI253" i="8"/>
  <c r="DG254" i="8"/>
  <c r="DH254" i="8"/>
  <c r="DI254" i="8"/>
  <c r="DG255" i="8"/>
  <c r="DH255" i="8"/>
  <c r="DI255" i="8"/>
  <c r="DG256" i="8"/>
  <c r="DH256" i="8"/>
  <c r="DI256" i="8"/>
  <c r="DG257" i="8"/>
  <c r="DH257" i="8"/>
  <c r="DI257" i="8"/>
  <c r="DG258" i="8"/>
  <c r="DH258" i="8"/>
  <c r="DI258" i="8"/>
  <c r="DG259" i="8"/>
  <c r="DH259" i="8"/>
  <c r="DI259" i="8"/>
  <c r="DG260" i="8"/>
  <c r="DH260" i="8"/>
  <c r="DI260" i="8"/>
  <c r="DG261" i="8"/>
  <c r="DH261" i="8"/>
  <c r="DI261" i="8"/>
  <c r="DG262" i="8"/>
  <c r="DH262" i="8"/>
  <c r="DI262" i="8"/>
  <c r="DG263" i="8"/>
  <c r="DH263" i="8"/>
  <c r="DI263" i="8"/>
  <c r="DG264" i="8"/>
  <c r="DH264" i="8"/>
  <c r="DI264" i="8"/>
  <c r="DG265" i="8"/>
  <c r="DH265" i="8"/>
  <c r="DI265" i="8"/>
  <c r="DG266" i="8"/>
  <c r="DH266" i="8"/>
  <c r="DI266" i="8"/>
  <c r="DG267" i="8"/>
  <c r="DH267" i="8"/>
  <c r="DI267" i="8"/>
  <c r="DG268" i="8"/>
  <c r="DH268" i="8"/>
  <c r="DI268" i="8"/>
  <c r="DG269" i="8"/>
  <c r="DH269" i="8"/>
  <c r="DI269" i="8"/>
  <c r="DG270" i="8"/>
  <c r="DH270" i="8"/>
  <c r="DI270" i="8"/>
  <c r="DG271" i="8"/>
  <c r="DH271" i="8"/>
  <c r="DI271" i="8"/>
  <c r="DG272" i="8"/>
  <c r="DH272" i="8"/>
  <c r="DI272" i="8"/>
  <c r="DG273" i="8"/>
  <c r="DH273" i="8"/>
  <c r="DI273" i="8"/>
  <c r="DG274" i="8"/>
  <c r="DH274" i="8"/>
  <c r="DI274" i="8"/>
  <c r="DG275" i="8"/>
  <c r="DH275" i="8"/>
  <c r="DI275" i="8"/>
  <c r="DG276" i="8"/>
  <c r="DH276" i="8"/>
  <c r="DI276" i="8"/>
  <c r="DG277" i="8"/>
  <c r="DH277" i="8"/>
  <c r="DI277" i="8"/>
  <c r="DG278" i="8"/>
  <c r="DH278" i="8"/>
  <c r="DI278" i="8"/>
  <c r="DG279" i="8"/>
  <c r="DH279" i="8"/>
  <c r="DI279" i="8"/>
  <c r="DG280" i="8"/>
  <c r="DH280" i="8"/>
  <c r="DI280" i="8"/>
  <c r="DG281" i="8"/>
  <c r="DH281" i="8"/>
  <c r="DI281" i="8"/>
  <c r="DG282" i="8"/>
  <c r="DH282" i="8"/>
  <c r="DI282" i="8"/>
  <c r="DG283" i="8"/>
  <c r="DH283" i="8"/>
  <c r="DI283" i="8"/>
  <c r="DG284" i="8"/>
  <c r="DH284" i="8"/>
  <c r="DI284" i="8"/>
  <c r="DG285" i="8"/>
  <c r="DH285" i="8"/>
  <c r="DI285" i="8"/>
  <c r="DG286" i="8"/>
  <c r="DH286" i="8"/>
  <c r="DI286" i="8"/>
  <c r="DG287" i="8"/>
  <c r="DH287" i="8"/>
  <c r="DI287" i="8"/>
  <c r="DG288" i="8"/>
  <c r="DH288" i="8"/>
  <c r="DI288" i="8"/>
  <c r="DG289" i="8"/>
  <c r="DH289" i="8"/>
  <c r="DI289" i="8"/>
  <c r="DG290" i="8"/>
  <c r="DH290" i="8"/>
  <c r="DI290" i="8"/>
  <c r="DG291" i="8"/>
  <c r="DH291" i="8"/>
  <c r="DI291" i="8"/>
  <c r="DG292" i="8"/>
  <c r="DH292" i="8"/>
  <c r="DI292" i="8"/>
  <c r="DG293" i="8"/>
  <c r="DH293" i="8"/>
  <c r="DI293" i="8"/>
  <c r="DG294" i="8"/>
  <c r="DH294" i="8"/>
  <c r="DI294" i="8"/>
  <c r="DG295" i="8"/>
  <c r="DH295" i="8"/>
  <c r="DI295" i="8"/>
  <c r="DG296" i="8"/>
  <c r="DH296" i="8"/>
  <c r="DI296" i="8"/>
  <c r="DG297" i="8"/>
  <c r="DH297" i="8"/>
  <c r="DI297" i="8"/>
  <c r="DG298" i="8"/>
  <c r="DH298" i="8"/>
  <c r="DI298" i="8"/>
  <c r="DG299" i="8"/>
  <c r="DH299" i="8"/>
  <c r="DI299" i="8"/>
  <c r="DG300" i="8"/>
  <c r="DH300" i="8"/>
  <c r="DI300" i="8"/>
  <c r="DG301" i="8"/>
  <c r="DH301" i="8"/>
  <c r="DI301" i="8"/>
  <c r="DG302" i="8"/>
  <c r="DH302" i="8"/>
  <c r="DI302" i="8"/>
  <c r="DG303" i="8"/>
  <c r="DH303" i="8"/>
  <c r="DI303" i="8"/>
  <c r="DG304" i="8"/>
  <c r="DH304" i="8"/>
  <c r="DI304" i="8"/>
  <c r="DG305" i="8"/>
  <c r="DH305" i="8"/>
  <c r="DI305" i="8"/>
  <c r="DG306" i="8"/>
  <c r="DH306" i="8"/>
  <c r="DI306" i="8"/>
  <c r="DG307" i="8"/>
  <c r="DH307" i="8"/>
  <c r="DI307" i="8"/>
  <c r="DG308" i="8"/>
  <c r="DH308" i="8"/>
  <c r="DI308" i="8"/>
  <c r="DG309" i="8"/>
  <c r="DH309" i="8"/>
  <c r="DI309" i="8"/>
  <c r="DG310" i="8"/>
  <c r="DH310" i="8"/>
  <c r="DI310" i="8"/>
  <c r="DG311" i="8"/>
  <c r="DH311" i="8"/>
  <c r="DI311" i="8"/>
  <c r="DG312" i="8"/>
  <c r="DH312" i="8"/>
  <c r="DI312" i="8"/>
  <c r="DG313" i="8"/>
  <c r="DH313" i="8"/>
  <c r="DI313" i="8"/>
  <c r="DG314" i="8"/>
  <c r="DH314" i="8"/>
  <c r="DI314" i="8"/>
  <c r="DG315" i="8"/>
  <c r="DH315" i="8"/>
  <c r="DI315" i="8"/>
  <c r="DG316" i="8"/>
  <c r="DH316" i="8"/>
  <c r="DI316" i="8"/>
  <c r="DG317" i="8"/>
  <c r="DH317" i="8"/>
  <c r="DI317" i="8"/>
  <c r="DG318" i="8"/>
  <c r="DH318" i="8"/>
  <c r="DI318" i="8"/>
  <c r="DG319" i="8"/>
  <c r="DH319" i="8"/>
  <c r="DI319" i="8"/>
  <c r="DG320" i="8"/>
  <c r="DH320" i="8"/>
  <c r="DI320" i="8"/>
  <c r="DG321" i="8"/>
  <c r="DH321" i="8"/>
  <c r="DI321" i="8"/>
  <c r="DG322" i="8"/>
  <c r="DH322" i="8"/>
  <c r="DI322" i="8"/>
  <c r="DG323" i="8"/>
  <c r="DH323" i="8"/>
  <c r="DI323" i="8"/>
  <c r="DG324" i="8"/>
  <c r="DH324" i="8"/>
  <c r="DI324" i="8"/>
  <c r="DG325" i="8"/>
  <c r="DH325" i="8"/>
  <c r="DI325" i="8"/>
  <c r="DG326" i="8"/>
  <c r="DH326" i="8"/>
  <c r="DI326" i="8"/>
  <c r="DG327" i="8"/>
  <c r="DH327" i="8"/>
  <c r="DI327" i="8"/>
  <c r="DG328" i="8"/>
  <c r="DH328" i="8"/>
  <c r="DI328" i="8"/>
  <c r="DG329" i="8"/>
  <c r="DH329" i="8"/>
  <c r="DI329" i="8"/>
  <c r="DG330" i="8"/>
  <c r="DH330" i="8"/>
  <c r="DI330" i="8"/>
  <c r="DG331" i="8"/>
  <c r="DH331" i="8"/>
  <c r="DI331" i="8"/>
  <c r="DG332" i="8"/>
  <c r="DH332" i="8"/>
  <c r="DI332" i="8"/>
  <c r="DI7" i="8"/>
  <c r="DH7" i="8"/>
  <c r="DG7" i="8"/>
  <c r="DF7" i="8"/>
  <c r="DD8" i="8"/>
  <c r="DE8" i="8"/>
  <c r="DF8" i="8"/>
  <c r="DD9" i="8"/>
  <c r="DE9" i="8"/>
  <c r="DF9" i="8"/>
  <c r="DD10" i="8"/>
  <c r="DE10" i="8"/>
  <c r="DF10" i="8"/>
  <c r="DD11" i="8"/>
  <c r="DE11" i="8"/>
  <c r="DF11" i="8"/>
  <c r="DD12" i="8"/>
  <c r="DE12" i="8"/>
  <c r="DF12" i="8"/>
  <c r="DD13" i="8"/>
  <c r="DE13" i="8"/>
  <c r="DF13" i="8"/>
  <c r="DD14" i="8"/>
  <c r="DE14" i="8"/>
  <c r="DF14" i="8"/>
  <c r="DD15" i="8"/>
  <c r="DE15" i="8"/>
  <c r="DF15" i="8"/>
  <c r="DD16" i="8"/>
  <c r="DE16" i="8"/>
  <c r="DF16" i="8"/>
  <c r="DD17" i="8"/>
  <c r="DE17" i="8"/>
  <c r="DF17" i="8"/>
  <c r="DD18" i="8"/>
  <c r="DE18" i="8"/>
  <c r="DF18" i="8"/>
  <c r="DD19" i="8"/>
  <c r="DE19" i="8"/>
  <c r="DF19" i="8"/>
  <c r="DD20" i="8"/>
  <c r="DE20" i="8"/>
  <c r="DF20" i="8"/>
  <c r="DD21" i="8"/>
  <c r="DE21" i="8"/>
  <c r="DF21" i="8"/>
  <c r="DD22" i="8"/>
  <c r="DE22" i="8"/>
  <c r="DF22" i="8"/>
  <c r="DD23" i="8"/>
  <c r="DE23" i="8"/>
  <c r="DF23" i="8"/>
  <c r="DD24" i="8"/>
  <c r="DE24" i="8"/>
  <c r="DF24" i="8"/>
  <c r="DD25" i="8"/>
  <c r="DE25" i="8"/>
  <c r="DF25" i="8"/>
  <c r="DD26" i="8"/>
  <c r="DE26" i="8"/>
  <c r="DF26" i="8"/>
  <c r="DD27" i="8"/>
  <c r="DE27" i="8"/>
  <c r="DF27" i="8"/>
  <c r="DD28" i="8"/>
  <c r="DE28" i="8"/>
  <c r="DF28" i="8"/>
  <c r="DD29" i="8"/>
  <c r="DE29" i="8"/>
  <c r="DF29" i="8"/>
  <c r="DD30" i="8"/>
  <c r="DE30" i="8"/>
  <c r="DF30" i="8"/>
  <c r="DD31" i="8"/>
  <c r="DE31" i="8"/>
  <c r="DF31" i="8"/>
  <c r="DD32" i="8"/>
  <c r="DE32" i="8"/>
  <c r="DF32" i="8"/>
  <c r="DD33" i="8"/>
  <c r="DE33" i="8"/>
  <c r="DF33" i="8"/>
  <c r="DD34" i="8"/>
  <c r="DE34" i="8"/>
  <c r="DF34" i="8"/>
  <c r="DD35" i="8"/>
  <c r="DE35" i="8"/>
  <c r="DF35" i="8"/>
  <c r="DD36" i="8"/>
  <c r="DE36" i="8"/>
  <c r="DF36" i="8"/>
  <c r="DD37" i="8"/>
  <c r="DE37" i="8"/>
  <c r="DF37" i="8"/>
  <c r="DD38" i="8"/>
  <c r="DE38" i="8"/>
  <c r="DF38" i="8"/>
  <c r="DD39" i="8"/>
  <c r="DE39" i="8"/>
  <c r="DF39" i="8"/>
  <c r="DD40" i="8"/>
  <c r="DE40" i="8"/>
  <c r="DF40" i="8"/>
  <c r="DD41" i="8"/>
  <c r="DE41" i="8"/>
  <c r="DF41" i="8"/>
  <c r="DD42" i="8"/>
  <c r="DE42" i="8"/>
  <c r="DF42" i="8"/>
  <c r="DD43" i="8"/>
  <c r="DE43" i="8"/>
  <c r="DF43" i="8"/>
  <c r="DD44" i="8"/>
  <c r="DE44" i="8"/>
  <c r="DF44" i="8"/>
  <c r="DD45" i="8"/>
  <c r="DE45" i="8"/>
  <c r="DF45" i="8"/>
  <c r="DD46" i="8"/>
  <c r="DE46" i="8"/>
  <c r="DF46" i="8"/>
  <c r="DD47" i="8"/>
  <c r="DE47" i="8"/>
  <c r="DF47" i="8"/>
  <c r="DD48" i="8"/>
  <c r="DE48" i="8"/>
  <c r="DF48" i="8"/>
  <c r="DD49" i="8"/>
  <c r="DE49" i="8"/>
  <c r="DF49" i="8"/>
  <c r="DD50" i="8"/>
  <c r="DE50" i="8"/>
  <c r="DF50" i="8"/>
  <c r="DD51" i="8"/>
  <c r="DE51" i="8"/>
  <c r="DF51" i="8"/>
  <c r="DD52" i="8"/>
  <c r="DE52" i="8"/>
  <c r="DF52" i="8"/>
  <c r="DD53" i="8"/>
  <c r="DE53" i="8"/>
  <c r="DF53" i="8"/>
  <c r="DD54" i="8"/>
  <c r="DE54" i="8"/>
  <c r="DF54" i="8"/>
  <c r="DD55" i="8"/>
  <c r="DE55" i="8"/>
  <c r="DF55" i="8"/>
  <c r="DD56" i="8"/>
  <c r="DE56" i="8"/>
  <c r="DF56" i="8"/>
  <c r="DD57" i="8"/>
  <c r="DE57" i="8"/>
  <c r="DF57" i="8"/>
  <c r="DD58" i="8"/>
  <c r="DE58" i="8"/>
  <c r="DF58" i="8"/>
  <c r="DD59" i="8"/>
  <c r="DE59" i="8"/>
  <c r="DF59" i="8"/>
  <c r="DD60" i="8"/>
  <c r="DE60" i="8"/>
  <c r="DF60" i="8"/>
  <c r="DD61" i="8"/>
  <c r="DE61" i="8"/>
  <c r="DF61" i="8"/>
  <c r="DD62" i="8"/>
  <c r="DE62" i="8"/>
  <c r="DF62" i="8"/>
  <c r="DD63" i="8"/>
  <c r="DE63" i="8"/>
  <c r="DF63" i="8"/>
  <c r="DD64" i="8"/>
  <c r="DE64" i="8"/>
  <c r="DF64" i="8"/>
  <c r="DD65" i="8"/>
  <c r="DE65" i="8"/>
  <c r="DF65" i="8"/>
  <c r="DD66" i="8"/>
  <c r="DE66" i="8"/>
  <c r="DF66" i="8"/>
  <c r="DD67" i="8"/>
  <c r="DE67" i="8"/>
  <c r="DF67" i="8"/>
  <c r="DD68" i="8"/>
  <c r="DE68" i="8"/>
  <c r="DF68" i="8"/>
  <c r="DD69" i="8"/>
  <c r="DE69" i="8"/>
  <c r="DF69" i="8"/>
  <c r="DD70" i="8"/>
  <c r="DE70" i="8"/>
  <c r="DF70" i="8"/>
  <c r="DD71" i="8"/>
  <c r="DE71" i="8"/>
  <c r="DF71" i="8"/>
  <c r="DD72" i="8"/>
  <c r="DE72" i="8"/>
  <c r="DF72" i="8"/>
  <c r="DD73" i="8"/>
  <c r="DE73" i="8"/>
  <c r="DF73" i="8"/>
  <c r="DD74" i="8"/>
  <c r="DE74" i="8"/>
  <c r="DF74" i="8"/>
  <c r="DD75" i="8"/>
  <c r="DE75" i="8"/>
  <c r="DF75" i="8"/>
  <c r="DD76" i="8"/>
  <c r="DE76" i="8"/>
  <c r="DF76" i="8"/>
  <c r="DD77" i="8"/>
  <c r="DE77" i="8"/>
  <c r="DF77" i="8"/>
  <c r="DD78" i="8"/>
  <c r="DE78" i="8"/>
  <c r="DF78" i="8"/>
  <c r="DD79" i="8"/>
  <c r="DE79" i="8"/>
  <c r="DF79" i="8"/>
  <c r="DD80" i="8"/>
  <c r="DE80" i="8"/>
  <c r="DF80" i="8"/>
  <c r="DD81" i="8"/>
  <c r="DE81" i="8"/>
  <c r="DF81" i="8"/>
  <c r="DD82" i="8"/>
  <c r="DE82" i="8"/>
  <c r="DF82" i="8"/>
  <c r="DD83" i="8"/>
  <c r="DE83" i="8"/>
  <c r="DF83" i="8"/>
  <c r="DD84" i="8"/>
  <c r="DE84" i="8"/>
  <c r="DF84" i="8"/>
  <c r="DD85" i="8"/>
  <c r="DE85" i="8"/>
  <c r="DF85" i="8"/>
  <c r="DD86" i="8"/>
  <c r="DE86" i="8"/>
  <c r="DF86" i="8"/>
  <c r="DD87" i="8"/>
  <c r="DE87" i="8"/>
  <c r="DF87" i="8"/>
  <c r="DD88" i="8"/>
  <c r="DE88" i="8"/>
  <c r="DF88" i="8"/>
  <c r="DD89" i="8"/>
  <c r="DE89" i="8"/>
  <c r="DF89" i="8"/>
  <c r="DD90" i="8"/>
  <c r="DE90" i="8"/>
  <c r="DF90" i="8"/>
  <c r="DD91" i="8"/>
  <c r="DE91" i="8"/>
  <c r="DF91" i="8"/>
  <c r="DD92" i="8"/>
  <c r="DE92" i="8"/>
  <c r="DF92" i="8"/>
  <c r="DD93" i="8"/>
  <c r="DE93" i="8"/>
  <c r="DF93" i="8"/>
  <c r="DD94" i="8"/>
  <c r="DE94" i="8"/>
  <c r="DF94" i="8"/>
  <c r="DD95" i="8"/>
  <c r="DE95" i="8"/>
  <c r="DF95" i="8"/>
  <c r="DD96" i="8"/>
  <c r="DE96" i="8"/>
  <c r="DF96" i="8"/>
  <c r="DD97" i="8"/>
  <c r="DE97" i="8"/>
  <c r="DF97" i="8"/>
  <c r="DD98" i="8"/>
  <c r="DE98" i="8"/>
  <c r="DF98" i="8"/>
  <c r="DD99" i="8"/>
  <c r="DE99" i="8"/>
  <c r="DF99" i="8"/>
  <c r="DD100" i="8"/>
  <c r="DE100" i="8"/>
  <c r="DF100" i="8"/>
  <c r="DD101" i="8"/>
  <c r="DE101" i="8"/>
  <c r="DF101" i="8"/>
  <c r="DD102" i="8"/>
  <c r="DE102" i="8"/>
  <c r="DF102" i="8"/>
  <c r="DD103" i="8"/>
  <c r="DE103" i="8"/>
  <c r="DF103" i="8"/>
  <c r="DD104" i="8"/>
  <c r="DE104" i="8"/>
  <c r="DF104" i="8"/>
  <c r="DD105" i="8"/>
  <c r="DE105" i="8"/>
  <c r="DF105" i="8"/>
  <c r="DD106" i="8"/>
  <c r="DE106" i="8"/>
  <c r="DF106" i="8"/>
  <c r="DD107" i="8"/>
  <c r="DE107" i="8"/>
  <c r="DF107" i="8"/>
  <c r="DD108" i="8"/>
  <c r="DE108" i="8"/>
  <c r="DF108" i="8"/>
  <c r="DD109" i="8"/>
  <c r="DE109" i="8"/>
  <c r="DF109" i="8"/>
  <c r="DD110" i="8"/>
  <c r="DE110" i="8"/>
  <c r="DF110" i="8"/>
  <c r="DD111" i="8"/>
  <c r="DE111" i="8"/>
  <c r="DF111" i="8"/>
  <c r="DD112" i="8"/>
  <c r="DE112" i="8"/>
  <c r="DF112" i="8"/>
  <c r="DD113" i="8"/>
  <c r="DE113" i="8"/>
  <c r="DF113" i="8"/>
  <c r="DD114" i="8"/>
  <c r="DE114" i="8"/>
  <c r="DF114" i="8"/>
  <c r="DD115" i="8"/>
  <c r="DE115" i="8"/>
  <c r="DF115" i="8"/>
  <c r="DD116" i="8"/>
  <c r="DE116" i="8"/>
  <c r="DF116" i="8"/>
  <c r="DD117" i="8"/>
  <c r="DE117" i="8"/>
  <c r="DF117" i="8"/>
  <c r="DD118" i="8"/>
  <c r="DE118" i="8"/>
  <c r="DF118" i="8"/>
  <c r="DD119" i="8"/>
  <c r="DE119" i="8"/>
  <c r="DF119" i="8"/>
  <c r="DD120" i="8"/>
  <c r="DE120" i="8"/>
  <c r="DF120" i="8"/>
  <c r="DD121" i="8"/>
  <c r="DE121" i="8"/>
  <c r="DF121" i="8"/>
  <c r="DD122" i="8"/>
  <c r="DE122" i="8"/>
  <c r="DF122" i="8"/>
  <c r="DD123" i="8"/>
  <c r="DE123" i="8"/>
  <c r="DF123" i="8"/>
  <c r="DD124" i="8"/>
  <c r="DE124" i="8"/>
  <c r="DF124" i="8"/>
  <c r="DD125" i="8"/>
  <c r="DE125" i="8"/>
  <c r="DF125" i="8"/>
  <c r="DD126" i="8"/>
  <c r="DE126" i="8"/>
  <c r="DF126" i="8"/>
  <c r="DD127" i="8"/>
  <c r="DE127" i="8"/>
  <c r="DF127" i="8"/>
  <c r="DD128" i="8"/>
  <c r="DE128" i="8"/>
  <c r="DF128" i="8"/>
  <c r="DD129" i="8"/>
  <c r="DE129" i="8"/>
  <c r="DF129" i="8"/>
  <c r="DD130" i="8"/>
  <c r="DE130" i="8"/>
  <c r="DF130" i="8"/>
  <c r="DD131" i="8"/>
  <c r="DE131" i="8"/>
  <c r="DF131" i="8"/>
  <c r="DD132" i="8"/>
  <c r="DE132" i="8"/>
  <c r="DF132" i="8"/>
  <c r="DD133" i="8"/>
  <c r="DE133" i="8"/>
  <c r="DF133" i="8"/>
  <c r="DD134" i="8"/>
  <c r="DE134" i="8"/>
  <c r="DF134" i="8"/>
  <c r="DD135" i="8"/>
  <c r="DE135" i="8"/>
  <c r="DF135" i="8"/>
  <c r="DD136" i="8"/>
  <c r="DE136" i="8"/>
  <c r="DF136" i="8"/>
  <c r="DD137" i="8"/>
  <c r="DE137" i="8"/>
  <c r="DF137" i="8"/>
  <c r="DD138" i="8"/>
  <c r="DE138" i="8"/>
  <c r="DF138" i="8"/>
  <c r="DD139" i="8"/>
  <c r="DE139" i="8"/>
  <c r="DF139" i="8"/>
  <c r="DD140" i="8"/>
  <c r="DE140" i="8"/>
  <c r="DF140" i="8"/>
  <c r="DD141" i="8"/>
  <c r="DE141" i="8"/>
  <c r="DF141" i="8"/>
  <c r="DD142" i="8"/>
  <c r="DE142" i="8"/>
  <c r="DF142" i="8"/>
  <c r="DD143" i="8"/>
  <c r="DE143" i="8"/>
  <c r="DF143" i="8"/>
  <c r="DD144" i="8"/>
  <c r="DE144" i="8"/>
  <c r="DF144" i="8"/>
  <c r="DD145" i="8"/>
  <c r="DE145" i="8"/>
  <c r="DF145" i="8"/>
  <c r="DD146" i="8"/>
  <c r="DE146" i="8"/>
  <c r="DF146" i="8"/>
  <c r="DD147" i="8"/>
  <c r="DE147" i="8"/>
  <c r="DF147" i="8"/>
  <c r="DD148" i="8"/>
  <c r="DE148" i="8"/>
  <c r="DF148" i="8"/>
  <c r="DD149" i="8"/>
  <c r="DE149" i="8"/>
  <c r="DF149" i="8"/>
  <c r="DD150" i="8"/>
  <c r="DE150" i="8"/>
  <c r="DF150" i="8"/>
  <c r="DD151" i="8"/>
  <c r="DE151" i="8"/>
  <c r="DF151" i="8"/>
  <c r="DD152" i="8"/>
  <c r="DE152" i="8"/>
  <c r="DF152" i="8"/>
  <c r="DD153" i="8"/>
  <c r="DE153" i="8"/>
  <c r="DF153" i="8"/>
  <c r="DD154" i="8"/>
  <c r="DE154" i="8"/>
  <c r="DF154" i="8"/>
  <c r="DD155" i="8"/>
  <c r="DE155" i="8"/>
  <c r="DF155" i="8"/>
  <c r="DD156" i="8"/>
  <c r="DE156" i="8"/>
  <c r="DF156" i="8"/>
  <c r="DD157" i="8"/>
  <c r="DE157" i="8"/>
  <c r="DF157" i="8"/>
  <c r="DD158" i="8"/>
  <c r="DE158" i="8"/>
  <c r="DF158" i="8"/>
  <c r="DD159" i="8"/>
  <c r="DE159" i="8"/>
  <c r="DF159" i="8"/>
  <c r="DD160" i="8"/>
  <c r="DE160" i="8"/>
  <c r="DF160" i="8"/>
  <c r="DD161" i="8"/>
  <c r="DE161" i="8"/>
  <c r="DF161" i="8"/>
  <c r="DD162" i="8"/>
  <c r="DE162" i="8"/>
  <c r="DF162" i="8"/>
  <c r="DD163" i="8"/>
  <c r="DE163" i="8"/>
  <c r="DF163" i="8"/>
  <c r="DD164" i="8"/>
  <c r="DE164" i="8"/>
  <c r="DF164" i="8"/>
  <c r="DD165" i="8"/>
  <c r="DE165" i="8"/>
  <c r="DF165" i="8"/>
  <c r="DD166" i="8"/>
  <c r="DE166" i="8"/>
  <c r="DF166" i="8"/>
  <c r="DD167" i="8"/>
  <c r="DE167" i="8"/>
  <c r="DF167" i="8"/>
  <c r="DD168" i="8"/>
  <c r="DE168" i="8"/>
  <c r="DF168" i="8"/>
  <c r="DD169" i="8"/>
  <c r="DE169" i="8"/>
  <c r="DF169" i="8"/>
  <c r="DD170" i="8"/>
  <c r="DE170" i="8"/>
  <c r="DF170" i="8"/>
  <c r="DD171" i="8"/>
  <c r="DE171" i="8"/>
  <c r="DF171" i="8"/>
  <c r="DD172" i="8"/>
  <c r="DE172" i="8"/>
  <c r="DF172" i="8"/>
  <c r="DD173" i="8"/>
  <c r="DE173" i="8"/>
  <c r="DF173" i="8"/>
  <c r="DD174" i="8"/>
  <c r="DE174" i="8"/>
  <c r="DF174" i="8"/>
  <c r="DD175" i="8"/>
  <c r="DE175" i="8"/>
  <c r="DF175" i="8"/>
  <c r="DD176" i="8"/>
  <c r="DE176" i="8"/>
  <c r="DF176" i="8"/>
  <c r="DD177" i="8"/>
  <c r="DE177" i="8"/>
  <c r="DF177" i="8"/>
  <c r="DD178" i="8"/>
  <c r="DE178" i="8"/>
  <c r="DF178" i="8"/>
  <c r="DD179" i="8"/>
  <c r="DE179" i="8"/>
  <c r="DF179" i="8"/>
  <c r="DD180" i="8"/>
  <c r="DE180" i="8"/>
  <c r="DF180" i="8"/>
  <c r="DD181" i="8"/>
  <c r="DE181" i="8"/>
  <c r="DF181" i="8"/>
  <c r="DD182" i="8"/>
  <c r="DE182" i="8"/>
  <c r="DF182" i="8"/>
  <c r="DD183" i="8"/>
  <c r="DE183" i="8"/>
  <c r="DF183" i="8"/>
  <c r="DD184" i="8"/>
  <c r="DE184" i="8"/>
  <c r="DF184" i="8"/>
  <c r="DD185" i="8"/>
  <c r="DE185" i="8"/>
  <c r="DF185" i="8"/>
  <c r="DD186" i="8"/>
  <c r="DE186" i="8"/>
  <c r="DF186" i="8"/>
  <c r="DD187" i="8"/>
  <c r="DE187" i="8"/>
  <c r="DF187" i="8"/>
  <c r="DD188" i="8"/>
  <c r="DE188" i="8"/>
  <c r="DF188" i="8"/>
  <c r="DD189" i="8"/>
  <c r="DE189" i="8"/>
  <c r="DF189" i="8"/>
  <c r="DD190" i="8"/>
  <c r="DE190" i="8"/>
  <c r="DF190" i="8"/>
  <c r="DD191" i="8"/>
  <c r="DE191" i="8"/>
  <c r="DF191" i="8"/>
  <c r="DD192" i="8"/>
  <c r="DE192" i="8"/>
  <c r="DF192" i="8"/>
  <c r="DD193" i="8"/>
  <c r="DE193" i="8"/>
  <c r="DF193" i="8"/>
  <c r="DD194" i="8"/>
  <c r="DE194" i="8"/>
  <c r="DF194" i="8"/>
  <c r="DD195" i="8"/>
  <c r="DE195" i="8"/>
  <c r="DF195" i="8"/>
  <c r="DD196" i="8"/>
  <c r="DE196" i="8"/>
  <c r="DF196" i="8"/>
  <c r="DD197" i="8"/>
  <c r="DE197" i="8"/>
  <c r="DF197" i="8"/>
  <c r="DD198" i="8"/>
  <c r="DE198" i="8"/>
  <c r="DF198" i="8"/>
  <c r="DD199" i="8"/>
  <c r="DE199" i="8"/>
  <c r="DF199" i="8"/>
  <c r="DD200" i="8"/>
  <c r="DE200" i="8"/>
  <c r="DF200" i="8"/>
  <c r="DD201" i="8"/>
  <c r="DE201" i="8"/>
  <c r="DF201" i="8"/>
  <c r="DD202" i="8"/>
  <c r="DE202" i="8"/>
  <c r="DF202" i="8"/>
  <c r="DD203" i="8"/>
  <c r="DE203" i="8"/>
  <c r="DF203" i="8"/>
  <c r="DD204" i="8"/>
  <c r="DE204" i="8"/>
  <c r="DF204" i="8"/>
  <c r="DD205" i="8"/>
  <c r="DE205" i="8"/>
  <c r="DF205" i="8"/>
  <c r="DD206" i="8"/>
  <c r="DE206" i="8"/>
  <c r="DF206" i="8"/>
  <c r="DD207" i="8"/>
  <c r="DE207" i="8"/>
  <c r="DF207" i="8"/>
  <c r="DD208" i="8"/>
  <c r="DE208" i="8"/>
  <c r="DF208" i="8"/>
  <c r="DD209" i="8"/>
  <c r="DE209" i="8"/>
  <c r="DF209" i="8"/>
  <c r="DD210" i="8"/>
  <c r="DE210" i="8"/>
  <c r="DF210" i="8"/>
  <c r="DD211" i="8"/>
  <c r="DE211" i="8"/>
  <c r="DF211" i="8"/>
  <c r="DD212" i="8"/>
  <c r="DE212" i="8"/>
  <c r="DF212" i="8"/>
  <c r="DD213" i="8"/>
  <c r="DE213" i="8"/>
  <c r="DF213" i="8"/>
  <c r="DD214" i="8"/>
  <c r="DE214" i="8"/>
  <c r="DF214" i="8"/>
  <c r="DD215" i="8"/>
  <c r="DE215" i="8"/>
  <c r="DF215" i="8"/>
  <c r="DD216" i="8"/>
  <c r="DE216" i="8"/>
  <c r="DF216" i="8"/>
  <c r="DD217" i="8"/>
  <c r="DE217" i="8"/>
  <c r="DF217" i="8"/>
  <c r="DD218" i="8"/>
  <c r="DE218" i="8"/>
  <c r="DF218" i="8"/>
  <c r="DD219" i="8"/>
  <c r="DE219" i="8"/>
  <c r="DF219" i="8"/>
  <c r="DD220" i="8"/>
  <c r="DE220" i="8"/>
  <c r="DF220" i="8"/>
  <c r="DD221" i="8"/>
  <c r="DE221" i="8"/>
  <c r="DF221" i="8"/>
  <c r="DD222" i="8"/>
  <c r="DE222" i="8"/>
  <c r="DF222" i="8"/>
  <c r="DD223" i="8"/>
  <c r="DE223" i="8"/>
  <c r="DF223" i="8"/>
  <c r="DD224" i="8"/>
  <c r="DE224" i="8"/>
  <c r="DF224" i="8"/>
  <c r="DD225" i="8"/>
  <c r="DE225" i="8"/>
  <c r="DF225" i="8"/>
  <c r="DD226" i="8"/>
  <c r="DE226" i="8"/>
  <c r="DF226" i="8"/>
  <c r="DD227" i="8"/>
  <c r="DE227" i="8"/>
  <c r="DF227" i="8"/>
  <c r="DD228" i="8"/>
  <c r="DE228" i="8"/>
  <c r="DF228" i="8"/>
  <c r="DD229" i="8"/>
  <c r="DE229" i="8"/>
  <c r="DF229" i="8"/>
  <c r="DD230" i="8"/>
  <c r="DE230" i="8"/>
  <c r="DF230" i="8"/>
  <c r="DD231" i="8"/>
  <c r="DE231" i="8"/>
  <c r="DF231" i="8"/>
  <c r="DD232" i="8"/>
  <c r="DE232" i="8"/>
  <c r="DF232" i="8"/>
  <c r="DD233" i="8"/>
  <c r="DE233" i="8"/>
  <c r="DF233" i="8"/>
  <c r="DD234" i="8"/>
  <c r="DE234" i="8"/>
  <c r="DF234" i="8"/>
  <c r="DD235" i="8"/>
  <c r="DE235" i="8"/>
  <c r="DF235" i="8"/>
  <c r="DD236" i="8"/>
  <c r="DE236" i="8"/>
  <c r="DF236" i="8"/>
  <c r="DD237" i="8"/>
  <c r="DE237" i="8"/>
  <c r="DF237" i="8"/>
  <c r="DD238" i="8"/>
  <c r="DE238" i="8"/>
  <c r="DF238" i="8"/>
  <c r="DD239" i="8"/>
  <c r="DE239" i="8"/>
  <c r="DF239" i="8"/>
  <c r="DD240" i="8"/>
  <c r="DE240" i="8"/>
  <c r="DF240" i="8"/>
  <c r="DD241" i="8"/>
  <c r="DE241" i="8"/>
  <c r="DF241" i="8"/>
  <c r="DD242" i="8"/>
  <c r="DE242" i="8"/>
  <c r="DF242" i="8"/>
  <c r="DD243" i="8"/>
  <c r="DE243" i="8"/>
  <c r="DF243" i="8"/>
  <c r="DD244" i="8"/>
  <c r="DE244" i="8"/>
  <c r="DF244" i="8"/>
  <c r="DD245" i="8"/>
  <c r="DE245" i="8"/>
  <c r="DF245" i="8"/>
  <c r="DD246" i="8"/>
  <c r="DE246" i="8"/>
  <c r="DF246" i="8"/>
  <c r="DD247" i="8"/>
  <c r="DE247" i="8"/>
  <c r="DF247" i="8"/>
  <c r="DD248" i="8"/>
  <c r="DE248" i="8"/>
  <c r="DF248" i="8"/>
  <c r="DD249" i="8"/>
  <c r="DE249" i="8"/>
  <c r="DF249" i="8"/>
  <c r="DD250" i="8"/>
  <c r="DE250" i="8"/>
  <c r="DF250" i="8"/>
  <c r="DD251" i="8"/>
  <c r="DE251" i="8"/>
  <c r="DF251" i="8"/>
  <c r="DD252" i="8"/>
  <c r="DE252" i="8"/>
  <c r="DF252" i="8"/>
  <c r="DD253" i="8"/>
  <c r="DE253" i="8"/>
  <c r="DF253" i="8"/>
  <c r="DD254" i="8"/>
  <c r="DE254" i="8"/>
  <c r="DF254" i="8"/>
  <c r="DD255" i="8"/>
  <c r="DE255" i="8"/>
  <c r="DF255" i="8"/>
  <c r="DD256" i="8"/>
  <c r="DE256" i="8"/>
  <c r="DF256" i="8"/>
  <c r="DD257" i="8"/>
  <c r="DE257" i="8"/>
  <c r="DF257" i="8"/>
  <c r="DD258" i="8"/>
  <c r="DE258" i="8"/>
  <c r="DF258" i="8"/>
  <c r="DD259" i="8"/>
  <c r="DE259" i="8"/>
  <c r="DF259" i="8"/>
  <c r="DD260" i="8"/>
  <c r="DE260" i="8"/>
  <c r="DF260" i="8"/>
  <c r="DD261" i="8"/>
  <c r="DE261" i="8"/>
  <c r="DF261" i="8"/>
  <c r="DD262" i="8"/>
  <c r="DE262" i="8"/>
  <c r="DF262" i="8"/>
  <c r="DD263" i="8"/>
  <c r="DE263" i="8"/>
  <c r="DF263" i="8"/>
  <c r="DD264" i="8"/>
  <c r="DE264" i="8"/>
  <c r="DF264" i="8"/>
  <c r="DD265" i="8"/>
  <c r="DE265" i="8"/>
  <c r="DF265" i="8"/>
  <c r="DD266" i="8"/>
  <c r="DE266" i="8"/>
  <c r="DF266" i="8"/>
  <c r="DD267" i="8"/>
  <c r="DE267" i="8"/>
  <c r="DF267" i="8"/>
  <c r="DD268" i="8"/>
  <c r="DE268" i="8"/>
  <c r="DF268" i="8"/>
  <c r="DD269" i="8"/>
  <c r="DE269" i="8"/>
  <c r="DF269" i="8"/>
  <c r="DD270" i="8"/>
  <c r="DE270" i="8"/>
  <c r="DF270" i="8"/>
  <c r="DD271" i="8"/>
  <c r="DE271" i="8"/>
  <c r="DF271" i="8"/>
  <c r="DD272" i="8"/>
  <c r="DE272" i="8"/>
  <c r="DF272" i="8"/>
  <c r="DD273" i="8"/>
  <c r="DE273" i="8"/>
  <c r="DF273" i="8"/>
  <c r="DD274" i="8"/>
  <c r="DE274" i="8"/>
  <c r="DF274" i="8"/>
  <c r="DD275" i="8"/>
  <c r="DE275" i="8"/>
  <c r="DF275" i="8"/>
  <c r="DD276" i="8"/>
  <c r="DE276" i="8"/>
  <c r="DF276" i="8"/>
  <c r="DD277" i="8"/>
  <c r="DE277" i="8"/>
  <c r="DF277" i="8"/>
  <c r="DD278" i="8"/>
  <c r="DE278" i="8"/>
  <c r="DF278" i="8"/>
  <c r="DD279" i="8"/>
  <c r="DE279" i="8"/>
  <c r="DF279" i="8"/>
  <c r="DD280" i="8"/>
  <c r="DE280" i="8"/>
  <c r="DF280" i="8"/>
  <c r="DD281" i="8"/>
  <c r="DE281" i="8"/>
  <c r="DF281" i="8"/>
  <c r="DD282" i="8"/>
  <c r="DE282" i="8"/>
  <c r="DF282" i="8"/>
  <c r="DD283" i="8"/>
  <c r="DE283" i="8"/>
  <c r="DF283" i="8"/>
  <c r="DD284" i="8"/>
  <c r="DE284" i="8"/>
  <c r="DF284" i="8"/>
  <c r="DD285" i="8"/>
  <c r="DE285" i="8"/>
  <c r="DF285" i="8"/>
  <c r="DD286" i="8"/>
  <c r="DE286" i="8"/>
  <c r="DF286" i="8"/>
  <c r="DD287" i="8"/>
  <c r="DE287" i="8"/>
  <c r="DF287" i="8"/>
  <c r="DD288" i="8"/>
  <c r="DE288" i="8"/>
  <c r="DF288" i="8"/>
  <c r="DD289" i="8"/>
  <c r="DE289" i="8"/>
  <c r="DF289" i="8"/>
  <c r="DD290" i="8"/>
  <c r="DE290" i="8"/>
  <c r="DF290" i="8"/>
  <c r="DD291" i="8"/>
  <c r="DE291" i="8"/>
  <c r="DF291" i="8"/>
  <c r="DD292" i="8"/>
  <c r="DE292" i="8"/>
  <c r="DF292" i="8"/>
  <c r="DD293" i="8"/>
  <c r="DE293" i="8"/>
  <c r="DF293" i="8"/>
  <c r="DD294" i="8"/>
  <c r="DE294" i="8"/>
  <c r="DF294" i="8"/>
  <c r="DD295" i="8"/>
  <c r="DE295" i="8"/>
  <c r="DF295" i="8"/>
  <c r="DD296" i="8"/>
  <c r="DE296" i="8"/>
  <c r="DF296" i="8"/>
  <c r="DD297" i="8"/>
  <c r="DE297" i="8"/>
  <c r="DF297" i="8"/>
  <c r="DD298" i="8"/>
  <c r="DE298" i="8"/>
  <c r="DF298" i="8"/>
  <c r="DD299" i="8"/>
  <c r="DE299" i="8"/>
  <c r="DF299" i="8"/>
  <c r="DD300" i="8"/>
  <c r="DE300" i="8"/>
  <c r="DF300" i="8"/>
  <c r="DD301" i="8"/>
  <c r="DE301" i="8"/>
  <c r="DF301" i="8"/>
  <c r="DD302" i="8"/>
  <c r="DE302" i="8"/>
  <c r="DF302" i="8"/>
  <c r="DD303" i="8"/>
  <c r="DE303" i="8"/>
  <c r="DF303" i="8"/>
  <c r="DD304" i="8"/>
  <c r="DE304" i="8"/>
  <c r="DF304" i="8"/>
  <c r="DD305" i="8"/>
  <c r="DE305" i="8"/>
  <c r="DF305" i="8"/>
  <c r="DD306" i="8"/>
  <c r="DE306" i="8"/>
  <c r="DF306" i="8"/>
  <c r="DD307" i="8"/>
  <c r="DE307" i="8"/>
  <c r="DF307" i="8"/>
  <c r="DD308" i="8"/>
  <c r="DE308" i="8"/>
  <c r="DF308" i="8"/>
  <c r="DD309" i="8"/>
  <c r="DE309" i="8"/>
  <c r="DF309" i="8"/>
  <c r="DD310" i="8"/>
  <c r="DE310" i="8"/>
  <c r="DF310" i="8"/>
  <c r="DD311" i="8"/>
  <c r="DE311" i="8"/>
  <c r="DF311" i="8"/>
  <c r="DD312" i="8"/>
  <c r="DE312" i="8"/>
  <c r="DF312" i="8"/>
  <c r="DD313" i="8"/>
  <c r="DE313" i="8"/>
  <c r="DF313" i="8"/>
  <c r="DD314" i="8"/>
  <c r="DE314" i="8"/>
  <c r="DF314" i="8"/>
  <c r="DD315" i="8"/>
  <c r="DE315" i="8"/>
  <c r="DF315" i="8"/>
  <c r="DD316" i="8"/>
  <c r="DE316" i="8"/>
  <c r="DF316" i="8"/>
  <c r="DD317" i="8"/>
  <c r="DE317" i="8"/>
  <c r="DF317" i="8"/>
  <c r="DD318" i="8"/>
  <c r="DE318" i="8"/>
  <c r="DF318" i="8"/>
  <c r="DD319" i="8"/>
  <c r="DE319" i="8"/>
  <c r="DF319" i="8"/>
  <c r="DD320" i="8"/>
  <c r="DE320" i="8"/>
  <c r="DF320" i="8"/>
  <c r="DD321" i="8"/>
  <c r="DE321" i="8"/>
  <c r="DF321" i="8"/>
  <c r="DD322" i="8"/>
  <c r="DE322" i="8"/>
  <c r="DF322" i="8"/>
  <c r="DD323" i="8"/>
  <c r="DE323" i="8"/>
  <c r="DF323" i="8"/>
  <c r="DD324" i="8"/>
  <c r="DE324" i="8"/>
  <c r="DF324" i="8"/>
  <c r="DD325" i="8"/>
  <c r="DE325" i="8"/>
  <c r="DF325" i="8"/>
  <c r="DD326" i="8"/>
  <c r="DE326" i="8"/>
  <c r="DF326" i="8"/>
  <c r="DD327" i="8"/>
  <c r="DE327" i="8"/>
  <c r="DF327" i="8"/>
  <c r="DD328" i="8"/>
  <c r="DE328" i="8"/>
  <c r="DF328" i="8"/>
  <c r="DD329" i="8"/>
  <c r="DE329" i="8"/>
  <c r="DF329" i="8"/>
  <c r="DD330" i="8"/>
  <c r="DE330" i="8"/>
  <c r="DF330" i="8"/>
  <c r="DD331" i="8"/>
  <c r="DE331" i="8"/>
  <c r="DF331" i="8"/>
  <c r="DD332" i="8"/>
  <c r="DE332" i="8"/>
  <c r="DF332" i="8"/>
  <c r="DE7" i="8"/>
  <c r="DD7" i="8"/>
  <c r="DA8" i="8"/>
  <c r="DB8" i="8"/>
  <c r="DC8" i="8"/>
  <c r="DA9" i="8"/>
  <c r="DB9" i="8"/>
  <c r="DC9" i="8"/>
  <c r="DA10" i="8"/>
  <c r="DB10" i="8"/>
  <c r="DC10" i="8"/>
  <c r="DA11" i="8"/>
  <c r="DB11" i="8"/>
  <c r="DC11" i="8"/>
  <c r="DA12" i="8"/>
  <c r="DB12" i="8"/>
  <c r="DC12" i="8"/>
  <c r="DA13" i="8"/>
  <c r="DB13" i="8"/>
  <c r="DC13" i="8"/>
  <c r="DA14" i="8"/>
  <c r="DB14" i="8"/>
  <c r="DC14" i="8"/>
  <c r="DA15" i="8"/>
  <c r="DB15" i="8"/>
  <c r="DC15" i="8"/>
  <c r="DA16" i="8"/>
  <c r="DB16" i="8"/>
  <c r="DC16" i="8"/>
  <c r="DA17" i="8"/>
  <c r="DB17" i="8"/>
  <c r="DC17" i="8"/>
  <c r="DA18" i="8"/>
  <c r="DB18" i="8"/>
  <c r="DC18" i="8"/>
  <c r="DA19" i="8"/>
  <c r="DB19" i="8"/>
  <c r="DC19" i="8"/>
  <c r="DA20" i="8"/>
  <c r="DB20" i="8"/>
  <c r="DC20" i="8"/>
  <c r="DA21" i="8"/>
  <c r="DB21" i="8"/>
  <c r="DC21" i="8"/>
  <c r="DA22" i="8"/>
  <c r="DB22" i="8"/>
  <c r="DC22" i="8"/>
  <c r="DA23" i="8"/>
  <c r="DB23" i="8"/>
  <c r="DC23" i="8"/>
  <c r="DA24" i="8"/>
  <c r="DB24" i="8"/>
  <c r="DC24" i="8"/>
  <c r="DA25" i="8"/>
  <c r="DB25" i="8"/>
  <c r="DC25" i="8"/>
  <c r="DA26" i="8"/>
  <c r="DB26" i="8"/>
  <c r="DC26" i="8"/>
  <c r="DA27" i="8"/>
  <c r="DB27" i="8"/>
  <c r="DC27" i="8"/>
  <c r="DA28" i="8"/>
  <c r="DB28" i="8"/>
  <c r="DC28" i="8"/>
  <c r="DA29" i="8"/>
  <c r="DB29" i="8"/>
  <c r="DC29" i="8"/>
  <c r="DA30" i="8"/>
  <c r="DB30" i="8"/>
  <c r="DC30" i="8"/>
  <c r="DA31" i="8"/>
  <c r="DB31" i="8"/>
  <c r="DC31" i="8"/>
  <c r="DA32" i="8"/>
  <c r="DB32" i="8"/>
  <c r="DC32" i="8"/>
  <c r="DA33" i="8"/>
  <c r="DB33" i="8"/>
  <c r="DC33" i="8"/>
  <c r="DA34" i="8"/>
  <c r="DB34" i="8"/>
  <c r="DC34" i="8"/>
  <c r="DA35" i="8"/>
  <c r="DB35" i="8"/>
  <c r="DC35" i="8"/>
  <c r="DA36" i="8"/>
  <c r="DB36" i="8"/>
  <c r="DC36" i="8"/>
  <c r="DA37" i="8"/>
  <c r="DB37" i="8"/>
  <c r="DC37" i="8"/>
  <c r="DA38" i="8"/>
  <c r="DB38" i="8"/>
  <c r="DC38" i="8"/>
  <c r="DA39" i="8"/>
  <c r="DB39" i="8"/>
  <c r="DC39" i="8"/>
  <c r="DA40" i="8"/>
  <c r="DB40" i="8"/>
  <c r="DC40" i="8"/>
  <c r="DA41" i="8"/>
  <c r="DB41" i="8"/>
  <c r="DC41" i="8"/>
  <c r="DA42" i="8"/>
  <c r="DB42" i="8"/>
  <c r="DC42" i="8"/>
  <c r="DA43" i="8"/>
  <c r="DB43" i="8"/>
  <c r="DC43" i="8"/>
  <c r="DA44" i="8"/>
  <c r="DB44" i="8"/>
  <c r="DC44" i="8"/>
  <c r="DA45" i="8"/>
  <c r="DB45" i="8"/>
  <c r="DC45" i="8"/>
  <c r="DA46" i="8"/>
  <c r="DB46" i="8"/>
  <c r="DC46" i="8"/>
  <c r="DA47" i="8"/>
  <c r="DB47" i="8"/>
  <c r="DC47" i="8"/>
  <c r="DA48" i="8"/>
  <c r="DB48" i="8"/>
  <c r="DC48" i="8"/>
  <c r="DA49" i="8"/>
  <c r="DB49" i="8"/>
  <c r="DC49" i="8"/>
  <c r="DA50" i="8"/>
  <c r="DB50" i="8"/>
  <c r="DC50" i="8"/>
  <c r="DA51" i="8"/>
  <c r="DB51" i="8"/>
  <c r="DC51" i="8"/>
  <c r="DA52" i="8"/>
  <c r="DB52" i="8"/>
  <c r="DC52" i="8"/>
  <c r="DA53" i="8"/>
  <c r="DB53" i="8"/>
  <c r="DC53" i="8"/>
  <c r="DA54" i="8"/>
  <c r="DB54" i="8"/>
  <c r="DC54" i="8"/>
  <c r="DA55" i="8"/>
  <c r="DB55" i="8"/>
  <c r="DC55" i="8"/>
  <c r="DA56" i="8"/>
  <c r="DB56" i="8"/>
  <c r="DC56" i="8"/>
  <c r="DA57" i="8"/>
  <c r="DB57" i="8"/>
  <c r="DC57" i="8"/>
  <c r="DA58" i="8"/>
  <c r="DB58" i="8"/>
  <c r="DC58" i="8"/>
  <c r="DA59" i="8"/>
  <c r="DB59" i="8"/>
  <c r="DC59" i="8"/>
  <c r="DA60" i="8"/>
  <c r="DB60" i="8"/>
  <c r="DC60" i="8"/>
  <c r="DA61" i="8"/>
  <c r="DB61" i="8"/>
  <c r="DC61" i="8"/>
  <c r="DA62" i="8"/>
  <c r="DB62" i="8"/>
  <c r="DC62" i="8"/>
  <c r="DA63" i="8"/>
  <c r="DB63" i="8"/>
  <c r="DC63" i="8"/>
  <c r="DA64" i="8"/>
  <c r="DB64" i="8"/>
  <c r="DC64" i="8"/>
  <c r="DA65" i="8"/>
  <c r="DB65" i="8"/>
  <c r="DC65" i="8"/>
  <c r="DA66" i="8"/>
  <c r="DB66" i="8"/>
  <c r="DC66" i="8"/>
  <c r="DA67" i="8"/>
  <c r="DB67" i="8"/>
  <c r="DC67" i="8"/>
  <c r="DA68" i="8"/>
  <c r="DB68" i="8"/>
  <c r="DC68" i="8"/>
  <c r="DA69" i="8"/>
  <c r="DB69" i="8"/>
  <c r="DC69" i="8"/>
  <c r="DA70" i="8"/>
  <c r="DB70" i="8"/>
  <c r="DC70" i="8"/>
  <c r="DA71" i="8"/>
  <c r="DB71" i="8"/>
  <c r="DC71" i="8"/>
  <c r="DA72" i="8"/>
  <c r="DB72" i="8"/>
  <c r="DC72" i="8"/>
  <c r="DA73" i="8"/>
  <c r="DB73" i="8"/>
  <c r="DC73" i="8"/>
  <c r="DA74" i="8"/>
  <c r="DB74" i="8"/>
  <c r="DC74" i="8"/>
  <c r="DA75" i="8"/>
  <c r="DB75" i="8"/>
  <c r="DC75" i="8"/>
  <c r="DA76" i="8"/>
  <c r="DB76" i="8"/>
  <c r="DC76" i="8"/>
  <c r="DA77" i="8"/>
  <c r="DB77" i="8"/>
  <c r="DC77" i="8"/>
  <c r="DA78" i="8"/>
  <c r="DB78" i="8"/>
  <c r="DC78" i="8"/>
  <c r="DA79" i="8"/>
  <c r="DB79" i="8"/>
  <c r="DC79" i="8"/>
  <c r="DA80" i="8"/>
  <c r="DB80" i="8"/>
  <c r="DC80" i="8"/>
  <c r="DA81" i="8"/>
  <c r="DB81" i="8"/>
  <c r="DC81" i="8"/>
  <c r="DA82" i="8"/>
  <c r="DB82" i="8"/>
  <c r="DC82" i="8"/>
  <c r="DA83" i="8"/>
  <c r="DB83" i="8"/>
  <c r="DC83" i="8"/>
  <c r="DA84" i="8"/>
  <c r="DB84" i="8"/>
  <c r="DC84" i="8"/>
  <c r="DA85" i="8"/>
  <c r="DB85" i="8"/>
  <c r="DC85" i="8"/>
  <c r="DA86" i="8"/>
  <c r="DB86" i="8"/>
  <c r="DC86" i="8"/>
  <c r="DA87" i="8"/>
  <c r="DB87" i="8"/>
  <c r="DC87" i="8"/>
  <c r="DA88" i="8"/>
  <c r="DB88" i="8"/>
  <c r="DC88" i="8"/>
  <c r="DA89" i="8"/>
  <c r="DB89" i="8"/>
  <c r="DC89" i="8"/>
  <c r="DA90" i="8"/>
  <c r="DB90" i="8"/>
  <c r="DC90" i="8"/>
  <c r="DA91" i="8"/>
  <c r="DB91" i="8"/>
  <c r="DC91" i="8"/>
  <c r="DA92" i="8"/>
  <c r="DB92" i="8"/>
  <c r="DC92" i="8"/>
  <c r="DA93" i="8"/>
  <c r="DB93" i="8"/>
  <c r="DC93" i="8"/>
  <c r="DA94" i="8"/>
  <c r="DB94" i="8"/>
  <c r="DC94" i="8"/>
  <c r="DA95" i="8"/>
  <c r="DB95" i="8"/>
  <c r="DC95" i="8"/>
  <c r="DA96" i="8"/>
  <c r="DB96" i="8"/>
  <c r="DC96" i="8"/>
  <c r="DA97" i="8"/>
  <c r="DB97" i="8"/>
  <c r="DC97" i="8"/>
  <c r="DA98" i="8"/>
  <c r="DB98" i="8"/>
  <c r="DC98" i="8"/>
  <c r="DA99" i="8"/>
  <c r="DB99" i="8"/>
  <c r="DC99" i="8"/>
  <c r="DA100" i="8"/>
  <c r="DB100" i="8"/>
  <c r="DC100" i="8"/>
  <c r="DA101" i="8"/>
  <c r="DB101" i="8"/>
  <c r="DC101" i="8"/>
  <c r="DA102" i="8"/>
  <c r="DB102" i="8"/>
  <c r="DC102" i="8"/>
  <c r="DA103" i="8"/>
  <c r="DB103" i="8"/>
  <c r="DC103" i="8"/>
  <c r="DA104" i="8"/>
  <c r="DB104" i="8"/>
  <c r="DC104" i="8"/>
  <c r="DA105" i="8"/>
  <c r="DB105" i="8"/>
  <c r="DC105" i="8"/>
  <c r="DA106" i="8"/>
  <c r="DB106" i="8"/>
  <c r="DC106" i="8"/>
  <c r="DA107" i="8"/>
  <c r="DB107" i="8"/>
  <c r="DC107" i="8"/>
  <c r="DA108" i="8"/>
  <c r="DB108" i="8"/>
  <c r="DC108" i="8"/>
  <c r="DA109" i="8"/>
  <c r="DB109" i="8"/>
  <c r="DC109" i="8"/>
  <c r="DA110" i="8"/>
  <c r="DB110" i="8"/>
  <c r="DC110" i="8"/>
  <c r="DA111" i="8"/>
  <c r="DB111" i="8"/>
  <c r="DC111" i="8"/>
  <c r="DA112" i="8"/>
  <c r="DB112" i="8"/>
  <c r="DC112" i="8"/>
  <c r="DA113" i="8"/>
  <c r="DB113" i="8"/>
  <c r="DC113" i="8"/>
  <c r="DA114" i="8"/>
  <c r="DB114" i="8"/>
  <c r="DC114" i="8"/>
  <c r="DA115" i="8"/>
  <c r="DB115" i="8"/>
  <c r="DC115" i="8"/>
  <c r="DA116" i="8"/>
  <c r="DB116" i="8"/>
  <c r="DC116" i="8"/>
  <c r="DA117" i="8"/>
  <c r="DB117" i="8"/>
  <c r="DC117" i="8"/>
  <c r="DA118" i="8"/>
  <c r="DB118" i="8"/>
  <c r="DC118" i="8"/>
  <c r="DA119" i="8"/>
  <c r="DB119" i="8"/>
  <c r="DC119" i="8"/>
  <c r="DA120" i="8"/>
  <c r="DB120" i="8"/>
  <c r="DC120" i="8"/>
  <c r="DA121" i="8"/>
  <c r="DB121" i="8"/>
  <c r="DC121" i="8"/>
  <c r="DA122" i="8"/>
  <c r="DB122" i="8"/>
  <c r="DC122" i="8"/>
  <c r="DA123" i="8"/>
  <c r="DB123" i="8"/>
  <c r="DC123" i="8"/>
  <c r="DA124" i="8"/>
  <c r="DB124" i="8"/>
  <c r="DC124" i="8"/>
  <c r="DA125" i="8"/>
  <c r="DB125" i="8"/>
  <c r="DC125" i="8"/>
  <c r="DA126" i="8"/>
  <c r="DB126" i="8"/>
  <c r="DC126" i="8"/>
  <c r="DA127" i="8"/>
  <c r="DB127" i="8"/>
  <c r="DC127" i="8"/>
  <c r="DA128" i="8"/>
  <c r="DB128" i="8"/>
  <c r="DC128" i="8"/>
  <c r="DA129" i="8"/>
  <c r="DB129" i="8"/>
  <c r="DC129" i="8"/>
  <c r="DA130" i="8"/>
  <c r="DB130" i="8"/>
  <c r="DC130" i="8"/>
  <c r="DA131" i="8"/>
  <c r="DB131" i="8"/>
  <c r="DC131" i="8"/>
  <c r="DA132" i="8"/>
  <c r="DB132" i="8"/>
  <c r="DC132" i="8"/>
  <c r="DA133" i="8"/>
  <c r="DB133" i="8"/>
  <c r="DC133" i="8"/>
  <c r="DA134" i="8"/>
  <c r="DB134" i="8"/>
  <c r="DC134" i="8"/>
  <c r="DA135" i="8"/>
  <c r="DB135" i="8"/>
  <c r="DC135" i="8"/>
  <c r="DA136" i="8"/>
  <c r="DB136" i="8"/>
  <c r="DC136" i="8"/>
  <c r="DA137" i="8"/>
  <c r="DB137" i="8"/>
  <c r="DC137" i="8"/>
  <c r="DA138" i="8"/>
  <c r="DB138" i="8"/>
  <c r="DC138" i="8"/>
  <c r="DA139" i="8"/>
  <c r="DB139" i="8"/>
  <c r="DC139" i="8"/>
  <c r="DA140" i="8"/>
  <c r="DB140" i="8"/>
  <c r="DC140" i="8"/>
  <c r="DA141" i="8"/>
  <c r="DB141" i="8"/>
  <c r="DC141" i="8"/>
  <c r="DA142" i="8"/>
  <c r="DB142" i="8"/>
  <c r="DC142" i="8"/>
  <c r="DA143" i="8"/>
  <c r="DB143" i="8"/>
  <c r="DC143" i="8"/>
  <c r="DA144" i="8"/>
  <c r="DB144" i="8"/>
  <c r="DC144" i="8"/>
  <c r="DA145" i="8"/>
  <c r="DB145" i="8"/>
  <c r="DC145" i="8"/>
  <c r="DA146" i="8"/>
  <c r="DB146" i="8"/>
  <c r="DC146" i="8"/>
  <c r="DA147" i="8"/>
  <c r="DB147" i="8"/>
  <c r="DC147" i="8"/>
  <c r="DA148" i="8"/>
  <c r="DB148" i="8"/>
  <c r="DC148" i="8"/>
  <c r="DA149" i="8"/>
  <c r="DB149" i="8"/>
  <c r="DC149" i="8"/>
  <c r="DA150" i="8"/>
  <c r="DB150" i="8"/>
  <c r="DC150" i="8"/>
  <c r="DA151" i="8"/>
  <c r="DB151" i="8"/>
  <c r="DC151" i="8"/>
  <c r="DA152" i="8"/>
  <c r="DB152" i="8"/>
  <c r="DC152" i="8"/>
  <c r="DA153" i="8"/>
  <c r="DB153" i="8"/>
  <c r="DC153" i="8"/>
  <c r="DA154" i="8"/>
  <c r="DB154" i="8"/>
  <c r="DC154" i="8"/>
  <c r="DA155" i="8"/>
  <c r="DB155" i="8"/>
  <c r="DC155" i="8"/>
  <c r="DA156" i="8"/>
  <c r="DB156" i="8"/>
  <c r="DC156" i="8"/>
  <c r="DA157" i="8"/>
  <c r="DB157" i="8"/>
  <c r="DC157" i="8"/>
  <c r="DA158" i="8"/>
  <c r="DB158" i="8"/>
  <c r="DC158" i="8"/>
  <c r="DA159" i="8"/>
  <c r="DB159" i="8"/>
  <c r="DC159" i="8"/>
  <c r="DA160" i="8"/>
  <c r="DB160" i="8"/>
  <c r="DC160" i="8"/>
  <c r="DA161" i="8"/>
  <c r="DB161" i="8"/>
  <c r="DC161" i="8"/>
  <c r="DA162" i="8"/>
  <c r="DB162" i="8"/>
  <c r="DC162" i="8"/>
  <c r="DA163" i="8"/>
  <c r="DB163" i="8"/>
  <c r="DC163" i="8"/>
  <c r="DA164" i="8"/>
  <c r="DB164" i="8"/>
  <c r="DC164" i="8"/>
  <c r="DA165" i="8"/>
  <c r="DB165" i="8"/>
  <c r="DC165" i="8"/>
  <c r="DA166" i="8"/>
  <c r="DB166" i="8"/>
  <c r="DC166" i="8"/>
  <c r="DA167" i="8"/>
  <c r="DB167" i="8"/>
  <c r="DC167" i="8"/>
  <c r="DA168" i="8"/>
  <c r="DB168" i="8"/>
  <c r="DC168" i="8"/>
  <c r="DA169" i="8"/>
  <c r="DB169" i="8"/>
  <c r="DC169" i="8"/>
  <c r="DA170" i="8"/>
  <c r="DB170" i="8"/>
  <c r="DC170" i="8"/>
  <c r="DA171" i="8"/>
  <c r="DB171" i="8"/>
  <c r="DC171" i="8"/>
  <c r="DA172" i="8"/>
  <c r="DB172" i="8"/>
  <c r="DC172" i="8"/>
  <c r="DA173" i="8"/>
  <c r="DB173" i="8"/>
  <c r="DC173" i="8"/>
  <c r="DA174" i="8"/>
  <c r="DB174" i="8"/>
  <c r="DC174" i="8"/>
  <c r="DA175" i="8"/>
  <c r="DB175" i="8"/>
  <c r="DC175" i="8"/>
  <c r="DA176" i="8"/>
  <c r="DB176" i="8"/>
  <c r="DC176" i="8"/>
  <c r="DA177" i="8"/>
  <c r="DB177" i="8"/>
  <c r="DC177" i="8"/>
  <c r="DA178" i="8"/>
  <c r="DB178" i="8"/>
  <c r="DC178" i="8"/>
  <c r="DA179" i="8"/>
  <c r="DB179" i="8"/>
  <c r="DC179" i="8"/>
  <c r="DA180" i="8"/>
  <c r="DB180" i="8"/>
  <c r="DC180" i="8"/>
  <c r="DA181" i="8"/>
  <c r="DB181" i="8"/>
  <c r="DC181" i="8"/>
  <c r="DA182" i="8"/>
  <c r="DB182" i="8"/>
  <c r="DC182" i="8"/>
  <c r="DA183" i="8"/>
  <c r="DB183" i="8"/>
  <c r="DC183" i="8"/>
  <c r="DA184" i="8"/>
  <c r="DB184" i="8"/>
  <c r="DC184" i="8"/>
  <c r="DA185" i="8"/>
  <c r="DB185" i="8"/>
  <c r="DC185" i="8"/>
  <c r="DA186" i="8"/>
  <c r="DB186" i="8"/>
  <c r="DC186" i="8"/>
  <c r="DA187" i="8"/>
  <c r="DB187" i="8"/>
  <c r="DC187" i="8"/>
  <c r="DA188" i="8"/>
  <c r="DB188" i="8"/>
  <c r="DC188" i="8"/>
  <c r="DA189" i="8"/>
  <c r="DB189" i="8"/>
  <c r="DC189" i="8"/>
  <c r="DA190" i="8"/>
  <c r="DB190" i="8"/>
  <c r="DC190" i="8"/>
  <c r="DA191" i="8"/>
  <c r="DB191" i="8"/>
  <c r="DC191" i="8"/>
  <c r="DA192" i="8"/>
  <c r="DB192" i="8"/>
  <c r="DC192" i="8"/>
  <c r="DA193" i="8"/>
  <c r="DB193" i="8"/>
  <c r="DC193" i="8"/>
  <c r="DA194" i="8"/>
  <c r="DB194" i="8"/>
  <c r="DC194" i="8"/>
  <c r="DA195" i="8"/>
  <c r="DB195" i="8"/>
  <c r="DC195" i="8"/>
  <c r="DA196" i="8"/>
  <c r="DB196" i="8"/>
  <c r="DC196" i="8"/>
  <c r="DA197" i="8"/>
  <c r="DB197" i="8"/>
  <c r="DC197" i="8"/>
  <c r="DA198" i="8"/>
  <c r="DB198" i="8"/>
  <c r="DC198" i="8"/>
  <c r="DA199" i="8"/>
  <c r="DB199" i="8"/>
  <c r="DC199" i="8"/>
  <c r="DA200" i="8"/>
  <c r="DB200" i="8"/>
  <c r="DC200" i="8"/>
  <c r="DA201" i="8"/>
  <c r="DB201" i="8"/>
  <c r="DC201" i="8"/>
  <c r="DA202" i="8"/>
  <c r="DB202" i="8"/>
  <c r="DC202" i="8"/>
  <c r="DA203" i="8"/>
  <c r="DB203" i="8"/>
  <c r="DC203" i="8"/>
  <c r="DA204" i="8"/>
  <c r="DB204" i="8"/>
  <c r="DC204" i="8"/>
  <c r="DA205" i="8"/>
  <c r="DB205" i="8"/>
  <c r="DC205" i="8"/>
  <c r="DA206" i="8"/>
  <c r="DB206" i="8"/>
  <c r="DC206" i="8"/>
  <c r="DA207" i="8"/>
  <c r="DB207" i="8"/>
  <c r="DC207" i="8"/>
  <c r="DA208" i="8"/>
  <c r="DB208" i="8"/>
  <c r="DC208" i="8"/>
  <c r="DA209" i="8"/>
  <c r="DB209" i="8"/>
  <c r="DC209" i="8"/>
  <c r="DA210" i="8"/>
  <c r="DB210" i="8"/>
  <c r="DC210" i="8"/>
  <c r="DA211" i="8"/>
  <c r="DB211" i="8"/>
  <c r="DC211" i="8"/>
  <c r="DA212" i="8"/>
  <c r="DB212" i="8"/>
  <c r="DC212" i="8"/>
  <c r="DA213" i="8"/>
  <c r="DB213" i="8"/>
  <c r="DC213" i="8"/>
  <c r="DA214" i="8"/>
  <c r="DB214" i="8"/>
  <c r="DC214" i="8"/>
  <c r="DA215" i="8"/>
  <c r="DB215" i="8"/>
  <c r="DC215" i="8"/>
  <c r="DA216" i="8"/>
  <c r="DB216" i="8"/>
  <c r="DC216" i="8"/>
  <c r="DA217" i="8"/>
  <c r="DB217" i="8"/>
  <c r="DC217" i="8"/>
  <c r="DA218" i="8"/>
  <c r="DB218" i="8"/>
  <c r="DC218" i="8"/>
  <c r="DA219" i="8"/>
  <c r="DB219" i="8"/>
  <c r="DC219" i="8"/>
  <c r="DA220" i="8"/>
  <c r="DB220" i="8"/>
  <c r="DC220" i="8"/>
  <c r="DA221" i="8"/>
  <c r="DB221" i="8"/>
  <c r="DC221" i="8"/>
  <c r="DA222" i="8"/>
  <c r="DB222" i="8"/>
  <c r="DC222" i="8"/>
  <c r="DA223" i="8"/>
  <c r="DB223" i="8"/>
  <c r="DC223" i="8"/>
  <c r="DA224" i="8"/>
  <c r="DB224" i="8"/>
  <c r="DC224" i="8"/>
  <c r="DA225" i="8"/>
  <c r="DB225" i="8"/>
  <c r="DC225" i="8"/>
  <c r="DA226" i="8"/>
  <c r="DB226" i="8"/>
  <c r="DC226" i="8"/>
  <c r="DA227" i="8"/>
  <c r="DB227" i="8"/>
  <c r="DC227" i="8"/>
  <c r="DA228" i="8"/>
  <c r="DB228" i="8"/>
  <c r="DC228" i="8"/>
  <c r="DA229" i="8"/>
  <c r="DB229" i="8"/>
  <c r="DC229" i="8"/>
  <c r="DA230" i="8"/>
  <c r="DB230" i="8"/>
  <c r="DC230" i="8"/>
  <c r="DA231" i="8"/>
  <c r="DB231" i="8"/>
  <c r="DC231" i="8"/>
  <c r="DA232" i="8"/>
  <c r="DB232" i="8"/>
  <c r="DC232" i="8"/>
  <c r="DA233" i="8"/>
  <c r="DB233" i="8"/>
  <c r="DC233" i="8"/>
  <c r="DA234" i="8"/>
  <c r="DB234" i="8"/>
  <c r="DC234" i="8"/>
  <c r="DA235" i="8"/>
  <c r="DB235" i="8"/>
  <c r="DC235" i="8"/>
  <c r="DA236" i="8"/>
  <c r="DB236" i="8"/>
  <c r="DC236" i="8"/>
  <c r="DA237" i="8"/>
  <c r="DB237" i="8"/>
  <c r="DC237" i="8"/>
  <c r="DA238" i="8"/>
  <c r="DB238" i="8"/>
  <c r="DC238" i="8"/>
  <c r="DA239" i="8"/>
  <c r="DB239" i="8"/>
  <c r="DC239" i="8"/>
  <c r="DA240" i="8"/>
  <c r="DB240" i="8"/>
  <c r="DC240" i="8"/>
  <c r="DA241" i="8"/>
  <c r="DB241" i="8"/>
  <c r="DC241" i="8"/>
  <c r="DA242" i="8"/>
  <c r="DB242" i="8"/>
  <c r="DC242" i="8"/>
  <c r="DA243" i="8"/>
  <c r="DB243" i="8"/>
  <c r="DC243" i="8"/>
  <c r="DA244" i="8"/>
  <c r="DB244" i="8"/>
  <c r="DC244" i="8"/>
  <c r="DA245" i="8"/>
  <c r="DB245" i="8"/>
  <c r="DC245" i="8"/>
  <c r="DA246" i="8"/>
  <c r="DB246" i="8"/>
  <c r="DC246" i="8"/>
  <c r="DA247" i="8"/>
  <c r="DB247" i="8"/>
  <c r="DC247" i="8"/>
  <c r="DA248" i="8"/>
  <c r="DB248" i="8"/>
  <c r="DC248" i="8"/>
  <c r="DA249" i="8"/>
  <c r="DB249" i="8"/>
  <c r="DC249" i="8"/>
  <c r="DA250" i="8"/>
  <c r="DB250" i="8"/>
  <c r="DC250" i="8"/>
  <c r="DA251" i="8"/>
  <c r="DB251" i="8"/>
  <c r="DC251" i="8"/>
  <c r="DA252" i="8"/>
  <c r="DB252" i="8"/>
  <c r="DC252" i="8"/>
  <c r="DA253" i="8"/>
  <c r="DB253" i="8"/>
  <c r="DC253" i="8"/>
  <c r="DA254" i="8"/>
  <c r="DB254" i="8"/>
  <c r="DC254" i="8"/>
  <c r="DA255" i="8"/>
  <c r="DB255" i="8"/>
  <c r="DC255" i="8"/>
  <c r="DA256" i="8"/>
  <c r="DB256" i="8"/>
  <c r="DC256" i="8"/>
  <c r="DA257" i="8"/>
  <c r="DB257" i="8"/>
  <c r="DC257" i="8"/>
  <c r="DA258" i="8"/>
  <c r="DB258" i="8"/>
  <c r="DC258" i="8"/>
  <c r="DA259" i="8"/>
  <c r="DB259" i="8"/>
  <c r="DC259" i="8"/>
  <c r="DA260" i="8"/>
  <c r="DB260" i="8"/>
  <c r="DC260" i="8"/>
  <c r="DA261" i="8"/>
  <c r="DB261" i="8"/>
  <c r="DC261" i="8"/>
  <c r="DA262" i="8"/>
  <c r="DB262" i="8"/>
  <c r="DC262" i="8"/>
  <c r="DA263" i="8"/>
  <c r="DB263" i="8"/>
  <c r="DC263" i="8"/>
  <c r="DA264" i="8"/>
  <c r="DB264" i="8"/>
  <c r="DC264" i="8"/>
  <c r="DA265" i="8"/>
  <c r="DB265" i="8"/>
  <c r="DC265" i="8"/>
  <c r="DA266" i="8"/>
  <c r="DB266" i="8"/>
  <c r="DC266" i="8"/>
  <c r="DA267" i="8"/>
  <c r="DB267" i="8"/>
  <c r="DC267" i="8"/>
  <c r="DA268" i="8"/>
  <c r="DB268" i="8"/>
  <c r="DC268" i="8"/>
  <c r="DA269" i="8"/>
  <c r="DB269" i="8"/>
  <c r="DC269" i="8"/>
  <c r="DA270" i="8"/>
  <c r="DB270" i="8"/>
  <c r="DC270" i="8"/>
  <c r="DA271" i="8"/>
  <c r="DB271" i="8"/>
  <c r="DC271" i="8"/>
  <c r="DA272" i="8"/>
  <c r="DB272" i="8"/>
  <c r="DC272" i="8"/>
  <c r="DA273" i="8"/>
  <c r="DB273" i="8"/>
  <c r="DC273" i="8"/>
  <c r="DA274" i="8"/>
  <c r="DB274" i="8"/>
  <c r="DC274" i="8"/>
  <c r="DA275" i="8"/>
  <c r="DB275" i="8"/>
  <c r="DC275" i="8"/>
  <c r="DA276" i="8"/>
  <c r="DB276" i="8"/>
  <c r="DC276" i="8"/>
  <c r="DA277" i="8"/>
  <c r="DB277" i="8"/>
  <c r="DC277" i="8"/>
  <c r="DA278" i="8"/>
  <c r="DB278" i="8"/>
  <c r="DC278" i="8"/>
  <c r="DA279" i="8"/>
  <c r="DB279" i="8"/>
  <c r="DC279" i="8"/>
  <c r="DA280" i="8"/>
  <c r="DB280" i="8"/>
  <c r="DC280" i="8"/>
  <c r="DA281" i="8"/>
  <c r="DB281" i="8"/>
  <c r="DC281" i="8"/>
  <c r="DA282" i="8"/>
  <c r="DB282" i="8"/>
  <c r="DC282" i="8"/>
  <c r="DA283" i="8"/>
  <c r="DB283" i="8"/>
  <c r="DC283" i="8"/>
  <c r="DA284" i="8"/>
  <c r="DB284" i="8"/>
  <c r="DC284" i="8"/>
  <c r="DA285" i="8"/>
  <c r="DB285" i="8"/>
  <c r="DC285" i="8"/>
  <c r="DA286" i="8"/>
  <c r="DB286" i="8"/>
  <c r="DC286" i="8"/>
  <c r="DA287" i="8"/>
  <c r="DB287" i="8"/>
  <c r="DC287" i="8"/>
  <c r="DA288" i="8"/>
  <c r="DB288" i="8"/>
  <c r="DC288" i="8"/>
  <c r="DA289" i="8"/>
  <c r="DB289" i="8"/>
  <c r="DC289" i="8"/>
  <c r="DA290" i="8"/>
  <c r="DB290" i="8"/>
  <c r="DC290" i="8"/>
  <c r="DA291" i="8"/>
  <c r="DB291" i="8"/>
  <c r="DC291" i="8"/>
  <c r="DA292" i="8"/>
  <c r="DB292" i="8"/>
  <c r="DC292" i="8"/>
  <c r="DA293" i="8"/>
  <c r="DB293" i="8"/>
  <c r="DC293" i="8"/>
  <c r="DA294" i="8"/>
  <c r="DB294" i="8"/>
  <c r="DC294" i="8"/>
  <c r="DA295" i="8"/>
  <c r="DB295" i="8"/>
  <c r="DC295" i="8"/>
  <c r="DA296" i="8"/>
  <c r="DB296" i="8"/>
  <c r="DC296" i="8"/>
  <c r="DA297" i="8"/>
  <c r="DB297" i="8"/>
  <c r="DC297" i="8"/>
  <c r="DA298" i="8"/>
  <c r="DB298" i="8"/>
  <c r="DC298" i="8"/>
  <c r="DA299" i="8"/>
  <c r="DB299" i="8"/>
  <c r="DC299" i="8"/>
  <c r="DA300" i="8"/>
  <c r="DB300" i="8"/>
  <c r="DC300" i="8"/>
  <c r="DA301" i="8"/>
  <c r="DB301" i="8"/>
  <c r="DC301" i="8"/>
  <c r="DA302" i="8"/>
  <c r="DB302" i="8"/>
  <c r="DC302" i="8"/>
  <c r="DA303" i="8"/>
  <c r="DB303" i="8"/>
  <c r="DC303" i="8"/>
  <c r="DA304" i="8"/>
  <c r="DB304" i="8"/>
  <c r="DC304" i="8"/>
  <c r="DA305" i="8"/>
  <c r="DB305" i="8"/>
  <c r="DC305" i="8"/>
  <c r="DA306" i="8"/>
  <c r="DB306" i="8"/>
  <c r="DC306" i="8"/>
  <c r="DA307" i="8"/>
  <c r="DB307" i="8"/>
  <c r="DC307" i="8"/>
  <c r="DA308" i="8"/>
  <c r="DB308" i="8"/>
  <c r="DC308" i="8"/>
  <c r="DA309" i="8"/>
  <c r="DB309" i="8"/>
  <c r="DC309" i="8"/>
  <c r="DA310" i="8"/>
  <c r="DB310" i="8"/>
  <c r="DC310" i="8"/>
  <c r="DA311" i="8"/>
  <c r="DB311" i="8"/>
  <c r="DC311" i="8"/>
  <c r="DA312" i="8"/>
  <c r="DB312" i="8"/>
  <c r="DC312" i="8"/>
  <c r="DA313" i="8"/>
  <c r="DB313" i="8"/>
  <c r="DC313" i="8"/>
  <c r="DA314" i="8"/>
  <c r="DB314" i="8"/>
  <c r="DC314" i="8"/>
  <c r="DA315" i="8"/>
  <c r="DB315" i="8"/>
  <c r="DC315" i="8"/>
  <c r="DA316" i="8"/>
  <c r="DB316" i="8"/>
  <c r="DC316" i="8"/>
  <c r="DA317" i="8"/>
  <c r="DB317" i="8"/>
  <c r="DC317" i="8"/>
  <c r="DA318" i="8"/>
  <c r="DB318" i="8"/>
  <c r="DC318" i="8"/>
  <c r="DA319" i="8"/>
  <c r="DB319" i="8"/>
  <c r="DC319" i="8"/>
  <c r="DA320" i="8"/>
  <c r="DB320" i="8"/>
  <c r="DC320" i="8"/>
  <c r="DA321" i="8"/>
  <c r="DB321" i="8"/>
  <c r="DC321" i="8"/>
  <c r="DA322" i="8"/>
  <c r="DB322" i="8"/>
  <c r="DC322" i="8"/>
  <c r="DA323" i="8"/>
  <c r="DB323" i="8"/>
  <c r="DC323" i="8"/>
  <c r="DA324" i="8"/>
  <c r="DB324" i="8"/>
  <c r="DC324" i="8"/>
  <c r="DA325" i="8"/>
  <c r="DB325" i="8"/>
  <c r="DC325" i="8"/>
  <c r="DA326" i="8"/>
  <c r="DB326" i="8"/>
  <c r="DC326" i="8"/>
  <c r="DA327" i="8"/>
  <c r="DB327" i="8"/>
  <c r="DC327" i="8"/>
  <c r="DA328" i="8"/>
  <c r="DB328" i="8"/>
  <c r="DC328" i="8"/>
  <c r="DA329" i="8"/>
  <c r="DB329" i="8"/>
  <c r="DC329" i="8"/>
  <c r="DA330" i="8"/>
  <c r="DB330" i="8"/>
  <c r="DC330" i="8"/>
  <c r="DA331" i="8"/>
  <c r="DB331" i="8"/>
  <c r="DC331" i="8"/>
  <c r="DA332" i="8"/>
  <c r="DB332" i="8"/>
  <c r="DC332" i="8"/>
  <c r="DC7" i="8"/>
  <c r="DB7" i="8"/>
  <c r="DA7" i="8"/>
  <c r="CX8" i="8"/>
  <c r="CY8" i="8"/>
  <c r="CZ8" i="8"/>
  <c r="CX9" i="8"/>
  <c r="CY9" i="8"/>
  <c r="CZ9" i="8"/>
  <c r="CX10" i="8"/>
  <c r="CY10" i="8"/>
  <c r="CZ10" i="8"/>
  <c r="CX11" i="8"/>
  <c r="CY11" i="8"/>
  <c r="CZ11" i="8"/>
  <c r="CX12" i="8"/>
  <c r="CY12" i="8"/>
  <c r="CZ12" i="8"/>
  <c r="CX13" i="8"/>
  <c r="CY13" i="8"/>
  <c r="CZ13" i="8"/>
  <c r="CX14" i="8"/>
  <c r="CY14" i="8"/>
  <c r="CZ14" i="8"/>
  <c r="CX15" i="8"/>
  <c r="CY15" i="8"/>
  <c r="CZ15" i="8"/>
  <c r="CX16" i="8"/>
  <c r="CY16" i="8"/>
  <c r="CZ16" i="8"/>
  <c r="CX17" i="8"/>
  <c r="CY17" i="8"/>
  <c r="CZ17" i="8"/>
  <c r="CX18" i="8"/>
  <c r="CY18" i="8"/>
  <c r="CZ18" i="8"/>
  <c r="CX19" i="8"/>
  <c r="CY19" i="8"/>
  <c r="CZ19" i="8"/>
  <c r="CX20" i="8"/>
  <c r="CY20" i="8"/>
  <c r="CZ20" i="8"/>
  <c r="CX21" i="8"/>
  <c r="CY21" i="8"/>
  <c r="CZ21" i="8"/>
  <c r="CX22" i="8"/>
  <c r="CY22" i="8"/>
  <c r="CZ22" i="8"/>
  <c r="CX23" i="8"/>
  <c r="CY23" i="8"/>
  <c r="CZ23" i="8"/>
  <c r="CX24" i="8"/>
  <c r="CY24" i="8"/>
  <c r="CZ24" i="8"/>
  <c r="CX25" i="8"/>
  <c r="CY25" i="8"/>
  <c r="CZ25" i="8"/>
  <c r="CX26" i="8"/>
  <c r="CY26" i="8"/>
  <c r="CZ26" i="8"/>
  <c r="CX27" i="8"/>
  <c r="CY27" i="8"/>
  <c r="CZ27" i="8"/>
  <c r="CX28" i="8"/>
  <c r="CY28" i="8"/>
  <c r="CZ28" i="8"/>
  <c r="CX29" i="8"/>
  <c r="CY29" i="8"/>
  <c r="CZ29" i="8"/>
  <c r="CX30" i="8"/>
  <c r="CY30" i="8"/>
  <c r="CZ30" i="8"/>
  <c r="CX31" i="8"/>
  <c r="CY31" i="8"/>
  <c r="CZ31" i="8"/>
  <c r="CX32" i="8"/>
  <c r="CY32" i="8"/>
  <c r="CZ32" i="8"/>
  <c r="CX33" i="8"/>
  <c r="CY33" i="8"/>
  <c r="CZ33" i="8"/>
  <c r="CX34" i="8"/>
  <c r="CY34" i="8"/>
  <c r="CZ34" i="8"/>
  <c r="CX35" i="8"/>
  <c r="CY35" i="8"/>
  <c r="CZ35" i="8"/>
  <c r="CX36" i="8"/>
  <c r="CY36" i="8"/>
  <c r="CZ36" i="8"/>
  <c r="CX37" i="8"/>
  <c r="CY37" i="8"/>
  <c r="CZ37" i="8"/>
  <c r="CX38" i="8"/>
  <c r="CY38" i="8"/>
  <c r="CZ38" i="8"/>
  <c r="CX39" i="8"/>
  <c r="CY39" i="8"/>
  <c r="CZ39" i="8"/>
  <c r="CX40" i="8"/>
  <c r="CY40" i="8"/>
  <c r="CZ40" i="8"/>
  <c r="CX41" i="8"/>
  <c r="CY41" i="8"/>
  <c r="CZ41" i="8"/>
  <c r="CX42" i="8"/>
  <c r="CY42" i="8"/>
  <c r="CZ42" i="8"/>
  <c r="CX43" i="8"/>
  <c r="CY43" i="8"/>
  <c r="CZ43" i="8"/>
  <c r="CX44" i="8"/>
  <c r="CY44" i="8"/>
  <c r="CZ44" i="8"/>
  <c r="CX45" i="8"/>
  <c r="CY45" i="8"/>
  <c r="CZ45" i="8"/>
  <c r="CX46" i="8"/>
  <c r="CY46" i="8"/>
  <c r="CZ46" i="8"/>
  <c r="CX47" i="8"/>
  <c r="CY47" i="8"/>
  <c r="CZ47" i="8"/>
  <c r="CX48" i="8"/>
  <c r="CY48" i="8"/>
  <c r="CZ48" i="8"/>
  <c r="CX49" i="8"/>
  <c r="CY49" i="8"/>
  <c r="CZ49" i="8"/>
  <c r="CX50" i="8"/>
  <c r="CY50" i="8"/>
  <c r="CZ50" i="8"/>
  <c r="CX51" i="8"/>
  <c r="CY51" i="8"/>
  <c r="CZ51" i="8"/>
  <c r="CX52" i="8"/>
  <c r="CY52" i="8"/>
  <c r="CZ52" i="8"/>
  <c r="CX53" i="8"/>
  <c r="CY53" i="8"/>
  <c r="CZ53" i="8"/>
  <c r="CX54" i="8"/>
  <c r="CY54" i="8"/>
  <c r="CZ54" i="8"/>
  <c r="CX55" i="8"/>
  <c r="CY55" i="8"/>
  <c r="CZ55" i="8"/>
  <c r="CX56" i="8"/>
  <c r="CY56" i="8"/>
  <c r="CZ56" i="8"/>
  <c r="CX57" i="8"/>
  <c r="CY57" i="8"/>
  <c r="CZ57" i="8"/>
  <c r="CX58" i="8"/>
  <c r="CY58" i="8"/>
  <c r="CZ58" i="8"/>
  <c r="CX59" i="8"/>
  <c r="CY59" i="8"/>
  <c r="CZ59" i="8"/>
  <c r="CX60" i="8"/>
  <c r="CY60" i="8"/>
  <c r="CZ60" i="8"/>
  <c r="CX61" i="8"/>
  <c r="CY61" i="8"/>
  <c r="CZ61" i="8"/>
  <c r="CX62" i="8"/>
  <c r="CY62" i="8"/>
  <c r="CZ62" i="8"/>
  <c r="CX63" i="8"/>
  <c r="CY63" i="8"/>
  <c r="CZ63" i="8"/>
  <c r="CX64" i="8"/>
  <c r="CY64" i="8"/>
  <c r="CZ64" i="8"/>
  <c r="CX65" i="8"/>
  <c r="CY65" i="8"/>
  <c r="CZ65" i="8"/>
  <c r="CX66" i="8"/>
  <c r="CY66" i="8"/>
  <c r="CZ66" i="8"/>
  <c r="CX67" i="8"/>
  <c r="CY67" i="8"/>
  <c r="CZ67" i="8"/>
  <c r="CX68" i="8"/>
  <c r="CY68" i="8"/>
  <c r="CZ68" i="8"/>
  <c r="CX69" i="8"/>
  <c r="CY69" i="8"/>
  <c r="CZ69" i="8"/>
  <c r="CX70" i="8"/>
  <c r="CY70" i="8"/>
  <c r="CZ70" i="8"/>
  <c r="CX71" i="8"/>
  <c r="CY71" i="8"/>
  <c r="CZ71" i="8"/>
  <c r="CX72" i="8"/>
  <c r="CY72" i="8"/>
  <c r="CZ72" i="8"/>
  <c r="CX73" i="8"/>
  <c r="CY73" i="8"/>
  <c r="CZ73" i="8"/>
  <c r="CX74" i="8"/>
  <c r="CY74" i="8"/>
  <c r="CZ74" i="8"/>
  <c r="CX75" i="8"/>
  <c r="CY75" i="8"/>
  <c r="CZ75" i="8"/>
  <c r="CX76" i="8"/>
  <c r="CY76" i="8"/>
  <c r="CZ76" i="8"/>
  <c r="CX77" i="8"/>
  <c r="CY77" i="8"/>
  <c r="CZ77" i="8"/>
  <c r="CX78" i="8"/>
  <c r="CY78" i="8"/>
  <c r="CZ78" i="8"/>
  <c r="CX79" i="8"/>
  <c r="CY79" i="8"/>
  <c r="CZ79" i="8"/>
  <c r="CX80" i="8"/>
  <c r="CY80" i="8"/>
  <c r="CZ80" i="8"/>
  <c r="CX81" i="8"/>
  <c r="CY81" i="8"/>
  <c r="CZ81" i="8"/>
  <c r="CX82" i="8"/>
  <c r="CY82" i="8"/>
  <c r="CZ82" i="8"/>
  <c r="CX83" i="8"/>
  <c r="CY83" i="8"/>
  <c r="CZ83" i="8"/>
  <c r="CX84" i="8"/>
  <c r="CY84" i="8"/>
  <c r="CZ84" i="8"/>
  <c r="CX85" i="8"/>
  <c r="CY85" i="8"/>
  <c r="CZ85" i="8"/>
  <c r="CX86" i="8"/>
  <c r="CY86" i="8"/>
  <c r="CZ86" i="8"/>
  <c r="CX87" i="8"/>
  <c r="CY87" i="8"/>
  <c r="CZ87" i="8"/>
  <c r="CX88" i="8"/>
  <c r="CY88" i="8"/>
  <c r="CZ88" i="8"/>
  <c r="CX89" i="8"/>
  <c r="CY89" i="8"/>
  <c r="CZ89" i="8"/>
  <c r="CX90" i="8"/>
  <c r="CY90" i="8"/>
  <c r="CZ90" i="8"/>
  <c r="CX91" i="8"/>
  <c r="CY91" i="8"/>
  <c r="CZ91" i="8"/>
  <c r="CX92" i="8"/>
  <c r="CY92" i="8"/>
  <c r="CZ92" i="8"/>
  <c r="CX93" i="8"/>
  <c r="CY93" i="8"/>
  <c r="CZ93" i="8"/>
  <c r="CX94" i="8"/>
  <c r="CY94" i="8"/>
  <c r="CZ94" i="8"/>
  <c r="CX95" i="8"/>
  <c r="CY95" i="8"/>
  <c r="CZ95" i="8"/>
  <c r="CX96" i="8"/>
  <c r="CY96" i="8"/>
  <c r="CZ96" i="8"/>
  <c r="CX97" i="8"/>
  <c r="CY97" i="8"/>
  <c r="CZ97" i="8"/>
  <c r="CX98" i="8"/>
  <c r="CY98" i="8"/>
  <c r="CZ98" i="8"/>
  <c r="CX99" i="8"/>
  <c r="CY99" i="8"/>
  <c r="CZ99" i="8"/>
  <c r="CX100" i="8"/>
  <c r="CY100" i="8"/>
  <c r="CZ100" i="8"/>
  <c r="CX101" i="8"/>
  <c r="CY101" i="8"/>
  <c r="CZ101" i="8"/>
  <c r="CX102" i="8"/>
  <c r="CY102" i="8"/>
  <c r="CZ102" i="8"/>
  <c r="CX103" i="8"/>
  <c r="CY103" i="8"/>
  <c r="CZ103" i="8"/>
  <c r="CX104" i="8"/>
  <c r="CY104" i="8"/>
  <c r="CZ104" i="8"/>
  <c r="CX105" i="8"/>
  <c r="CY105" i="8"/>
  <c r="CZ105" i="8"/>
  <c r="CX106" i="8"/>
  <c r="CY106" i="8"/>
  <c r="CZ106" i="8"/>
  <c r="CX107" i="8"/>
  <c r="CY107" i="8"/>
  <c r="CZ107" i="8"/>
  <c r="CX108" i="8"/>
  <c r="CY108" i="8"/>
  <c r="CZ108" i="8"/>
  <c r="CX109" i="8"/>
  <c r="CY109" i="8"/>
  <c r="CZ109" i="8"/>
  <c r="CX110" i="8"/>
  <c r="CY110" i="8"/>
  <c r="CZ110" i="8"/>
  <c r="CX111" i="8"/>
  <c r="CY111" i="8"/>
  <c r="CZ111" i="8"/>
  <c r="CX112" i="8"/>
  <c r="CY112" i="8"/>
  <c r="CZ112" i="8"/>
  <c r="CX113" i="8"/>
  <c r="CY113" i="8"/>
  <c r="CZ113" i="8"/>
  <c r="CX114" i="8"/>
  <c r="CY114" i="8"/>
  <c r="CZ114" i="8"/>
  <c r="CX115" i="8"/>
  <c r="CY115" i="8"/>
  <c r="CZ115" i="8"/>
  <c r="CX116" i="8"/>
  <c r="CY116" i="8"/>
  <c r="CZ116" i="8"/>
  <c r="CX117" i="8"/>
  <c r="CY117" i="8"/>
  <c r="CZ117" i="8"/>
  <c r="CX118" i="8"/>
  <c r="CY118" i="8"/>
  <c r="CZ118" i="8"/>
  <c r="CX119" i="8"/>
  <c r="CY119" i="8"/>
  <c r="CZ119" i="8"/>
  <c r="CX120" i="8"/>
  <c r="CY120" i="8"/>
  <c r="CZ120" i="8"/>
  <c r="CX121" i="8"/>
  <c r="CY121" i="8"/>
  <c r="CZ121" i="8"/>
  <c r="CX122" i="8"/>
  <c r="CY122" i="8"/>
  <c r="CZ122" i="8"/>
  <c r="CX123" i="8"/>
  <c r="CY123" i="8"/>
  <c r="CZ123" i="8"/>
  <c r="CX124" i="8"/>
  <c r="CY124" i="8"/>
  <c r="CZ124" i="8"/>
  <c r="CX125" i="8"/>
  <c r="CY125" i="8"/>
  <c r="CZ125" i="8"/>
  <c r="CX126" i="8"/>
  <c r="CY126" i="8"/>
  <c r="CZ126" i="8"/>
  <c r="CX127" i="8"/>
  <c r="CY127" i="8"/>
  <c r="CZ127" i="8"/>
  <c r="CX128" i="8"/>
  <c r="CY128" i="8"/>
  <c r="CZ128" i="8"/>
  <c r="CX129" i="8"/>
  <c r="CY129" i="8"/>
  <c r="CZ129" i="8"/>
  <c r="CX130" i="8"/>
  <c r="CY130" i="8"/>
  <c r="CZ130" i="8"/>
  <c r="CX131" i="8"/>
  <c r="CY131" i="8"/>
  <c r="CZ131" i="8"/>
  <c r="CX132" i="8"/>
  <c r="CY132" i="8"/>
  <c r="CZ132" i="8"/>
  <c r="CX133" i="8"/>
  <c r="CY133" i="8"/>
  <c r="CZ133" i="8"/>
  <c r="CX134" i="8"/>
  <c r="CY134" i="8"/>
  <c r="CZ134" i="8"/>
  <c r="CX135" i="8"/>
  <c r="CY135" i="8"/>
  <c r="CZ135" i="8"/>
  <c r="CX136" i="8"/>
  <c r="CY136" i="8"/>
  <c r="CZ136" i="8"/>
  <c r="CX137" i="8"/>
  <c r="CY137" i="8"/>
  <c r="CZ137" i="8"/>
  <c r="CX138" i="8"/>
  <c r="CY138" i="8"/>
  <c r="CZ138" i="8"/>
  <c r="CX139" i="8"/>
  <c r="CY139" i="8"/>
  <c r="CZ139" i="8"/>
  <c r="CX140" i="8"/>
  <c r="CY140" i="8"/>
  <c r="CZ140" i="8"/>
  <c r="CX141" i="8"/>
  <c r="CY141" i="8"/>
  <c r="CZ141" i="8"/>
  <c r="CX142" i="8"/>
  <c r="CY142" i="8"/>
  <c r="CZ142" i="8"/>
  <c r="CX143" i="8"/>
  <c r="CY143" i="8"/>
  <c r="CZ143" i="8"/>
  <c r="CX144" i="8"/>
  <c r="CY144" i="8"/>
  <c r="CZ144" i="8"/>
  <c r="CX145" i="8"/>
  <c r="CY145" i="8"/>
  <c r="CZ145" i="8"/>
  <c r="CX146" i="8"/>
  <c r="CY146" i="8"/>
  <c r="CZ146" i="8"/>
  <c r="CX147" i="8"/>
  <c r="CY147" i="8"/>
  <c r="CZ147" i="8"/>
  <c r="CX148" i="8"/>
  <c r="CY148" i="8"/>
  <c r="CZ148" i="8"/>
  <c r="CX149" i="8"/>
  <c r="CY149" i="8"/>
  <c r="CZ149" i="8"/>
  <c r="CX150" i="8"/>
  <c r="CY150" i="8"/>
  <c r="CZ150" i="8"/>
  <c r="CX151" i="8"/>
  <c r="CY151" i="8"/>
  <c r="CZ151" i="8"/>
  <c r="CX152" i="8"/>
  <c r="CY152" i="8"/>
  <c r="CZ152" i="8"/>
  <c r="CX153" i="8"/>
  <c r="CY153" i="8"/>
  <c r="CZ153" i="8"/>
  <c r="CX154" i="8"/>
  <c r="CY154" i="8"/>
  <c r="CZ154" i="8"/>
  <c r="CX155" i="8"/>
  <c r="CY155" i="8"/>
  <c r="CZ155" i="8"/>
  <c r="CX156" i="8"/>
  <c r="CY156" i="8"/>
  <c r="CZ156" i="8"/>
  <c r="CX157" i="8"/>
  <c r="CY157" i="8"/>
  <c r="CZ157" i="8"/>
  <c r="CX158" i="8"/>
  <c r="CY158" i="8"/>
  <c r="CZ158" i="8"/>
  <c r="CX159" i="8"/>
  <c r="CY159" i="8"/>
  <c r="CZ159" i="8"/>
  <c r="CX160" i="8"/>
  <c r="CY160" i="8"/>
  <c r="CZ160" i="8"/>
  <c r="CX161" i="8"/>
  <c r="CY161" i="8"/>
  <c r="CZ161" i="8"/>
  <c r="CX162" i="8"/>
  <c r="CY162" i="8"/>
  <c r="CZ162" i="8"/>
  <c r="CX163" i="8"/>
  <c r="CY163" i="8"/>
  <c r="CZ163" i="8"/>
  <c r="CX164" i="8"/>
  <c r="CY164" i="8"/>
  <c r="CZ164" i="8"/>
  <c r="CX165" i="8"/>
  <c r="CY165" i="8"/>
  <c r="CZ165" i="8"/>
  <c r="CX166" i="8"/>
  <c r="CY166" i="8"/>
  <c r="CZ166" i="8"/>
  <c r="CX167" i="8"/>
  <c r="CY167" i="8"/>
  <c r="CZ167" i="8"/>
  <c r="CX168" i="8"/>
  <c r="CY168" i="8"/>
  <c r="CZ168" i="8"/>
  <c r="CX169" i="8"/>
  <c r="CY169" i="8"/>
  <c r="CZ169" i="8"/>
  <c r="CX170" i="8"/>
  <c r="CY170" i="8"/>
  <c r="CZ170" i="8"/>
  <c r="CX171" i="8"/>
  <c r="CY171" i="8"/>
  <c r="CZ171" i="8"/>
  <c r="CX172" i="8"/>
  <c r="CY172" i="8"/>
  <c r="CZ172" i="8"/>
  <c r="CX173" i="8"/>
  <c r="CY173" i="8"/>
  <c r="CZ173" i="8"/>
  <c r="CX174" i="8"/>
  <c r="CY174" i="8"/>
  <c r="CZ174" i="8"/>
  <c r="CX175" i="8"/>
  <c r="CY175" i="8"/>
  <c r="CZ175" i="8"/>
  <c r="CX176" i="8"/>
  <c r="CY176" i="8"/>
  <c r="CZ176" i="8"/>
  <c r="CX177" i="8"/>
  <c r="CY177" i="8"/>
  <c r="CZ177" i="8"/>
  <c r="CX178" i="8"/>
  <c r="CY178" i="8"/>
  <c r="CZ178" i="8"/>
  <c r="CX179" i="8"/>
  <c r="CY179" i="8"/>
  <c r="CZ179" i="8"/>
  <c r="CX180" i="8"/>
  <c r="CY180" i="8"/>
  <c r="CZ180" i="8"/>
  <c r="CX181" i="8"/>
  <c r="CY181" i="8"/>
  <c r="CZ181" i="8"/>
  <c r="CX182" i="8"/>
  <c r="CY182" i="8"/>
  <c r="CZ182" i="8"/>
  <c r="CX183" i="8"/>
  <c r="CY183" i="8"/>
  <c r="CZ183" i="8"/>
  <c r="CX184" i="8"/>
  <c r="CY184" i="8"/>
  <c r="CZ184" i="8"/>
  <c r="CX185" i="8"/>
  <c r="CY185" i="8"/>
  <c r="CZ185" i="8"/>
  <c r="CX186" i="8"/>
  <c r="CY186" i="8"/>
  <c r="CZ186" i="8"/>
  <c r="CX187" i="8"/>
  <c r="CY187" i="8"/>
  <c r="CZ187" i="8"/>
  <c r="CX188" i="8"/>
  <c r="CY188" i="8"/>
  <c r="CZ188" i="8"/>
  <c r="CX189" i="8"/>
  <c r="CY189" i="8"/>
  <c r="CZ189" i="8"/>
  <c r="CX190" i="8"/>
  <c r="CY190" i="8"/>
  <c r="CZ190" i="8"/>
  <c r="CX191" i="8"/>
  <c r="CY191" i="8"/>
  <c r="CZ191" i="8"/>
  <c r="CX192" i="8"/>
  <c r="CY192" i="8"/>
  <c r="CZ192" i="8"/>
  <c r="CX193" i="8"/>
  <c r="CY193" i="8"/>
  <c r="CZ193" i="8"/>
  <c r="CX194" i="8"/>
  <c r="CY194" i="8"/>
  <c r="CZ194" i="8"/>
  <c r="CX195" i="8"/>
  <c r="CY195" i="8"/>
  <c r="CZ195" i="8"/>
  <c r="CX196" i="8"/>
  <c r="CY196" i="8"/>
  <c r="CZ196" i="8"/>
  <c r="CX197" i="8"/>
  <c r="CY197" i="8"/>
  <c r="CZ197" i="8"/>
  <c r="CX198" i="8"/>
  <c r="CY198" i="8"/>
  <c r="CZ198" i="8"/>
  <c r="CX199" i="8"/>
  <c r="CY199" i="8"/>
  <c r="CZ199" i="8"/>
  <c r="CX200" i="8"/>
  <c r="CY200" i="8"/>
  <c r="CZ200" i="8"/>
  <c r="CX201" i="8"/>
  <c r="CY201" i="8"/>
  <c r="CZ201" i="8"/>
  <c r="CX202" i="8"/>
  <c r="CY202" i="8"/>
  <c r="CZ202" i="8"/>
  <c r="CX203" i="8"/>
  <c r="CY203" i="8"/>
  <c r="CZ203" i="8"/>
  <c r="CX204" i="8"/>
  <c r="CY204" i="8"/>
  <c r="CZ204" i="8"/>
  <c r="CX205" i="8"/>
  <c r="CY205" i="8"/>
  <c r="CZ205" i="8"/>
  <c r="CX206" i="8"/>
  <c r="CY206" i="8"/>
  <c r="CZ206" i="8"/>
  <c r="CX207" i="8"/>
  <c r="CY207" i="8"/>
  <c r="CZ207" i="8"/>
  <c r="CX208" i="8"/>
  <c r="CY208" i="8"/>
  <c r="CZ208" i="8"/>
  <c r="CX209" i="8"/>
  <c r="CY209" i="8"/>
  <c r="CZ209" i="8"/>
  <c r="CX210" i="8"/>
  <c r="CY210" i="8"/>
  <c r="CZ210" i="8"/>
  <c r="CX211" i="8"/>
  <c r="CY211" i="8"/>
  <c r="CZ211" i="8"/>
  <c r="CX212" i="8"/>
  <c r="CY212" i="8"/>
  <c r="CZ212" i="8"/>
  <c r="CX213" i="8"/>
  <c r="CY213" i="8"/>
  <c r="CZ213" i="8"/>
  <c r="CX214" i="8"/>
  <c r="CY214" i="8"/>
  <c r="CZ214" i="8"/>
  <c r="CX215" i="8"/>
  <c r="CY215" i="8"/>
  <c r="CZ215" i="8"/>
  <c r="CX216" i="8"/>
  <c r="CY216" i="8"/>
  <c r="CZ216" i="8"/>
  <c r="CX217" i="8"/>
  <c r="CY217" i="8"/>
  <c r="CZ217" i="8"/>
  <c r="CX218" i="8"/>
  <c r="CY218" i="8"/>
  <c r="CZ218" i="8"/>
  <c r="CX219" i="8"/>
  <c r="CY219" i="8"/>
  <c r="CZ219" i="8"/>
  <c r="CX220" i="8"/>
  <c r="CY220" i="8"/>
  <c r="CZ220" i="8"/>
  <c r="CX221" i="8"/>
  <c r="CY221" i="8"/>
  <c r="CZ221" i="8"/>
  <c r="CX222" i="8"/>
  <c r="CY222" i="8"/>
  <c r="CZ222" i="8"/>
  <c r="CX223" i="8"/>
  <c r="CY223" i="8"/>
  <c r="CZ223" i="8"/>
  <c r="CX224" i="8"/>
  <c r="CY224" i="8"/>
  <c r="CZ224" i="8"/>
  <c r="CX225" i="8"/>
  <c r="CY225" i="8"/>
  <c r="CZ225" i="8"/>
  <c r="CX226" i="8"/>
  <c r="CY226" i="8"/>
  <c r="CZ226" i="8"/>
  <c r="CX227" i="8"/>
  <c r="CY227" i="8"/>
  <c r="CZ227" i="8"/>
  <c r="CX228" i="8"/>
  <c r="CY228" i="8"/>
  <c r="CZ228" i="8"/>
  <c r="CX229" i="8"/>
  <c r="CY229" i="8"/>
  <c r="CZ229" i="8"/>
  <c r="CX230" i="8"/>
  <c r="CY230" i="8"/>
  <c r="CZ230" i="8"/>
  <c r="CX231" i="8"/>
  <c r="CY231" i="8"/>
  <c r="CZ231" i="8"/>
  <c r="CX232" i="8"/>
  <c r="CY232" i="8"/>
  <c r="CZ232" i="8"/>
  <c r="CX233" i="8"/>
  <c r="CY233" i="8"/>
  <c r="CZ233" i="8"/>
  <c r="CX234" i="8"/>
  <c r="CY234" i="8"/>
  <c r="CZ234" i="8"/>
  <c r="CX235" i="8"/>
  <c r="CY235" i="8"/>
  <c r="CZ235" i="8"/>
  <c r="CX236" i="8"/>
  <c r="CY236" i="8"/>
  <c r="CZ236" i="8"/>
  <c r="CX237" i="8"/>
  <c r="CY237" i="8"/>
  <c r="CZ237" i="8"/>
  <c r="CX238" i="8"/>
  <c r="CY238" i="8"/>
  <c r="CZ238" i="8"/>
  <c r="CX239" i="8"/>
  <c r="CY239" i="8"/>
  <c r="CZ239" i="8"/>
  <c r="CX240" i="8"/>
  <c r="CY240" i="8"/>
  <c r="CZ240" i="8"/>
  <c r="CX241" i="8"/>
  <c r="CY241" i="8"/>
  <c r="CZ241" i="8"/>
  <c r="CX242" i="8"/>
  <c r="CY242" i="8"/>
  <c r="CZ242" i="8"/>
  <c r="CX243" i="8"/>
  <c r="CY243" i="8"/>
  <c r="CZ243" i="8"/>
  <c r="CX244" i="8"/>
  <c r="CY244" i="8"/>
  <c r="CZ244" i="8"/>
  <c r="CX245" i="8"/>
  <c r="CY245" i="8"/>
  <c r="CZ245" i="8"/>
  <c r="CX246" i="8"/>
  <c r="CY246" i="8"/>
  <c r="CZ246" i="8"/>
  <c r="CX247" i="8"/>
  <c r="CY247" i="8"/>
  <c r="CZ247" i="8"/>
  <c r="CX248" i="8"/>
  <c r="CY248" i="8"/>
  <c r="CZ248" i="8"/>
  <c r="CX249" i="8"/>
  <c r="CY249" i="8"/>
  <c r="CZ249" i="8"/>
  <c r="CX250" i="8"/>
  <c r="CY250" i="8"/>
  <c r="CZ250" i="8"/>
  <c r="CX251" i="8"/>
  <c r="CY251" i="8"/>
  <c r="CZ251" i="8"/>
  <c r="CX252" i="8"/>
  <c r="CY252" i="8"/>
  <c r="CZ252" i="8"/>
  <c r="CX253" i="8"/>
  <c r="CY253" i="8"/>
  <c r="CZ253" i="8"/>
  <c r="CX254" i="8"/>
  <c r="CY254" i="8"/>
  <c r="CZ254" i="8"/>
  <c r="CX255" i="8"/>
  <c r="CY255" i="8"/>
  <c r="CZ255" i="8"/>
  <c r="CX256" i="8"/>
  <c r="CY256" i="8"/>
  <c r="CZ256" i="8"/>
  <c r="CX257" i="8"/>
  <c r="CY257" i="8"/>
  <c r="CZ257" i="8"/>
  <c r="CX258" i="8"/>
  <c r="CY258" i="8"/>
  <c r="CZ258" i="8"/>
  <c r="CX259" i="8"/>
  <c r="CY259" i="8"/>
  <c r="CZ259" i="8"/>
  <c r="CX260" i="8"/>
  <c r="CY260" i="8"/>
  <c r="CZ260" i="8"/>
  <c r="CX261" i="8"/>
  <c r="CY261" i="8"/>
  <c r="CZ261" i="8"/>
  <c r="CX262" i="8"/>
  <c r="CY262" i="8"/>
  <c r="CZ262" i="8"/>
  <c r="CX263" i="8"/>
  <c r="CY263" i="8"/>
  <c r="CZ263" i="8"/>
  <c r="CX264" i="8"/>
  <c r="CY264" i="8"/>
  <c r="CZ264" i="8"/>
  <c r="CX265" i="8"/>
  <c r="CY265" i="8"/>
  <c r="CZ265" i="8"/>
  <c r="CX266" i="8"/>
  <c r="CY266" i="8"/>
  <c r="CZ266" i="8"/>
  <c r="CX267" i="8"/>
  <c r="CY267" i="8"/>
  <c r="CZ267" i="8"/>
  <c r="CX268" i="8"/>
  <c r="CY268" i="8"/>
  <c r="CZ268" i="8"/>
  <c r="CX269" i="8"/>
  <c r="CY269" i="8"/>
  <c r="CZ269" i="8"/>
  <c r="CX270" i="8"/>
  <c r="CY270" i="8"/>
  <c r="CZ270" i="8"/>
  <c r="CX271" i="8"/>
  <c r="CY271" i="8"/>
  <c r="CZ271" i="8"/>
  <c r="CX272" i="8"/>
  <c r="CY272" i="8"/>
  <c r="CZ272" i="8"/>
  <c r="CX273" i="8"/>
  <c r="CY273" i="8"/>
  <c r="CZ273" i="8"/>
  <c r="CX274" i="8"/>
  <c r="CY274" i="8"/>
  <c r="CZ274" i="8"/>
  <c r="CX275" i="8"/>
  <c r="CY275" i="8"/>
  <c r="CZ275" i="8"/>
  <c r="CX276" i="8"/>
  <c r="CY276" i="8"/>
  <c r="CZ276" i="8"/>
  <c r="CX277" i="8"/>
  <c r="CY277" i="8"/>
  <c r="CZ277" i="8"/>
  <c r="CX278" i="8"/>
  <c r="CY278" i="8"/>
  <c r="CZ278" i="8"/>
  <c r="CX279" i="8"/>
  <c r="CY279" i="8"/>
  <c r="CZ279" i="8"/>
  <c r="CX280" i="8"/>
  <c r="CY280" i="8"/>
  <c r="CZ280" i="8"/>
  <c r="CX281" i="8"/>
  <c r="CY281" i="8"/>
  <c r="CZ281" i="8"/>
  <c r="CX282" i="8"/>
  <c r="CY282" i="8"/>
  <c r="CZ282" i="8"/>
  <c r="CX283" i="8"/>
  <c r="CY283" i="8"/>
  <c r="CZ283" i="8"/>
  <c r="CX284" i="8"/>
  <c r="CY284" i="8"/>
  <c r="CZ284" i="8"/>
  <c r="CX285" i="8"/>
  <c r="CY285" i="8"/>
  <c r="CZ285" i="8"/>
  <c r="CX286" i="8"/>
  <c r="CY286" i="8"/>
  <c r="CZ286" i="8"/>
  <c r="CX287" i="8"/>
  <c r="CY287" i="8"/>
  <c r="CZ287" i="8"/>
  <c r="CX288" i="8"/>
  <c r="CY288" i="8"/>
  <c r="CZ288" i="8"/>
  <c r="CX289" i="8"/>
  <c r="CY289" i="8"/>
  <c r="CZ289" i="8"/>
  <c r="CX290" i="8"/>
  <c r="CY290" i="8"/>
  <c r="CZ290" i="8"/>
  <c r="CX291" i="8"/>
  <c r="CY291" i="8"/>
  <c r="CZ291" i="8"/>
  <c r="CX292" i="8"/>
  <c r="CY292" i="8"/>
  <c r="CZ292" i="8"/>
  <c r="CX293" i="8"/>
  <c r="CY293" i="8"/>
  <c r="CZ293" i="8"/>
  <c r="CX294" i="8"/>
  <c r="CY294" i="8"/>
  <c r="CZ294" i="8"/>
  <c r="CX295" i="8"/>
  <c r="CY295" i="8"/>
  <c r="CZ295" i="8"/>
  <c r="CX296" i="8"/>
  <c r="CY296" i="8"/>
  <c r="CZ296" i="8"/>
  <c r="CX297" i="8"/>
  <c r="CY297" i="8"/>
  <c r="CZ297" i="8"/>
  <c r="CX298" i="8"/>
  <c r="CY298" i="8"/>
  <c r="CZ298" i="8"/>
  <c r="CX299" i="8"/>
  <c r="CY299" i="8"/>
  <c r="CZ299" i="8"/>
  <c r="CX300" i="8"/>
  <c r="CY300" i="8"/>
  <c r="CZ300" i="8"/>
  <c r="CX301" i="8"/>
  <c r="CY301" i="8"/>
  <c r="CZ301" i="8"/>
  <c r="CX302" i="8"/>
  <c r="CY302" i="8"/>
  <c r="CZ302" i="8"/>
  <c r="CX303" i="8"/>
  <c r="CY303" i="8"/>
  <c r="CZ303" i="8"/>
  <c r="CX304" i="8"/>
  <c r="CY304" i="8"/>
  <c r="CZ304" i="8"/>
  <c r="CX305" i="8"/>
  <c r="CY305" i="8"/>
  <c r="CZ305" i="8"/>
  <c r="CX306" i="8"/>
  <c r="CY306" i="8"/>
  <c r="CZ306" i="8"/>
  <c r="CX307" i="8"/>
  <c r="CY307" i="8"/>
  <c r="CZ307" i="8"/>
  <c r="CX308" i="8"/>
  <c r="CY308" i="8"/>
  <c r="CZ308" i="8"/>
  <c r="CX309" i="8"/>
  <c r="CY309" i="8"/>
  <c r="CZ309" i="8"/>
  <c r="CX310" i="8"/>
  <c r="CY310" i="8"/>
  <c r="CZ310" i="8"/>
  <c r="CX311" i="8"/>
  <c r="CY311" i="8"/>
  <c r="CZ311" i="8"/>
  <c r="CX312" i="8"/>
  <c r="CY312" i="8"/>
  <c r="CZ312" i="8"/>
  <c r="CX313" i="8"/>
  <c r="CY313" i="8"/>
  <c r="CZ313" i="8"/>
  <c r="CX314" i="8"/>
  <c r="CY314" i="8"/>
  <c r="CZ314" i="8"/>
  <c r="CX315" i="8"/>
  <c r="CY315" i="8"/>
  <c r="CZ315" i="8"/>
  <c r="CX316" i="8"/>
  <c r="CY316" i="8"/>
  <c r="CZ316" i="8"/>
  <c r="CX317" i="8"/>
  <c r="CY317" i="8"/>
  <c r="CZ317" i="8"/>
  <c r="CX318" i="8"/>
  <c r="CY318" i="8"/>
  <c r="CZ318" i="8"/>
  <c r="CX319" i="8"/>
  <c r="CY319" i="8"/>
  <c r="CZ319" i="8"/>
  <c r="CX320" i="8"/>
  <c r="CY320" i="8"/>
  <c r="CZ320" i="8"/>
  <c r="CX321" i="8"/>
  <c r="CY321" i="8"/>
  <c r="CZ321" i="8"/>
  <c r="CX322" i="8"/>
  <c r="CY322" i="8"/>
  <c r="CZ322" i="8"/>
  <c r="CX323" i="8"/>
  <c r="CY323" i="8"/>
  <c r="CZ323" i="8"/>
  <c r="CX324" i="8"/>
  <c r="CY324" i="8"/>
  <c r="CZ324" i="8"/>
  <c r="CX325" i="8"/>
  <c r="CY325" i="8"/>
  <c r="CZ325" i="8"/>
  <c r="CX326" i="8"/>
  <c r="CY326" i="8"/>
  <c r="CZ326" i="8"/>
  <c r="CX327" i="8"/>
  <c r="CY327" i="8"/>
  <c r="CZ327" i="8"/>
  <c r="CX328" i="8"/>
  <c r="CY328" i="8"/>
  <c r="CZ328" i="8"/>
  <c r="CX329" i="8"/>
  <c r="CY329" i="8"/>
  <c r="CZ329" i="8"/>
  <c r="CX330" i="8"/>
  <c r="CY330" i="8"/>
  <c r="CZ330" i="8"/>
  <c r="CX331" i="8"/>
  <c r="CY331" i="8"/>
  <c r="CZ331" i="8"/>
  <c r="CX332" i="8"/>
  <c r="CY332" i="8"/>
  <c r="CZ332" i="8"/>
  <c r="CZ7" i="8"/>
  <c r="CY7" i="8"/>
  <c r="CX7" i="8"/>
  <c r="CU8" i="8"/>
  <c r="CV8" i="8"/>
  <c r="CW8" i="8"/>
  <c r="CU9" i="8"/>
  <c r="CV9" i="8"/>
  <c r="CW9" i="8"/>
  <c r="CU10" i="8"/>
  <c r="CV10" i="8"/>
  <c r="CW10" i="8"/>
  <c r="CU11" i="8"/>
  <c r="CV11" i="8"/>
  <c r="CW11" i="8"/>
  <c r="CU12" i="8"/>
  <c r="CV12" i="8"/>
  <c r="CW12" i="8"/>
  <c r="CU13" i="8"/>
  <c r="CV13" i="8"/>
  <c r="CW13" i="8"/>
  <c r="CU14" i="8"/>
  <c r="CV14" i="8"/>
  <c r="CW14" i="8"/>
  <c r="CU15" i="8"/>
  <c r="CV15" i="8"/>
  <c r="CW15" i="8"/>
  <c r="CU16" i="8"/>
  <c r="CV16" i="8"/>
  <c r="CW16" i="8"/>
  <c r="CU17" i="8"/>
  <c r="CV17" i="8"/>
  <c r="CW17" i="8"/>
  <c r="CU18" i="8"/>
  <c r="CV18" i="8"/>
  <c r="CW18" i="8"/>
  <c r="CU19" i="8"/>
  <c r="CV19" i="8"/>
  <c r="CW19" i="8"/>
  <c r="CU20" i="8"/>
  <c r="CV20" i="8"/>
  <c r="CW20" i="8"/>
  <c r="CU21" i="8"/>
  <c r="CV21" i="8"/>
  <c r="CW21" i="8"/>
  <c r="CU22" i="8"/>
  <c r="CV22" i="8"/>
  <c r="CW22" i="8"/>
  <c r="CU23" i="8"/>
  <c r="CV23" i="8"/>
  <c r="CW23" i="8"/>
  <c r="CU24" i="8"/>
  <c r="CV24" i="8"/>
  <c r="CW24" i="8"/>
  <c r="CU25" i="8"/>
  <c r="CV25" i="8"/>
  <c r="CW25" i="8"/>
  <c r="CU26" i="8"/>
  <c r="CV26" i="8"/>
  <c r="CW26" i="8"/>
  <c r="CU27" i="8"/>
  <c r="CV27" i="8"/>
  <c r="CW27" i="8"/>
  <c r="CU28" i="8"/>
  <c r="CV28" i="8"/>
  <c r="CW28" i="8"/>
  <c r="CU29" i="8"/>
  <c r="CV29" i="8"/>
  <c r="CW29" i="8"/>
  <c r="CU30" i="8"/>
  <c r="CV30" i="8"/>
  <c r="CW30" i="8"/>
  <c r="CU31" i="8"/>
  <c r="CV31" i="8"/>
  <c r="CW31" i="8"/>
  <c r="CU32" i="8"/>
  <c r="CV32" i="8"/>
  <c r="CW32" i="8"/>
  <c r="CU33" i="8"/>
  <c r="CV33" i="8"/>
  <c r="CW33" i="8"/>
  <c r="CU34" i="8"/>
  <c r="CV34" i="8"/>
  <c r="CW34" i="8"/>
  <c r="CU35" i="8"/>
  <c r="CV35" i="8"/>
  <c r="CW35" i="8"/>
  <c r="CU36" i="8"/>
  <c r="CV36" i="8"/>
  <c r="CW36" i="8"/>
  <c r="CU37" i="8"/>
  <c r="CV37" i="8"/>
  <c r="CW37" i="8"/>
  <c r="CU38" i="8"/>
  <c r="CV38" i="8"/>
  <c r="CW38" i="8"/>
  <c r="CU39" i="8"/>
  <c r="CV39" i="8"/>
  <c r="CW39" i="8"/>
  <c r="CU40" i="8"/>
  <c r="CV40" i="8"/>
  <c r="CW40" i="8"/>
  <c r="CU41" i="8"/>
  <c r="CV41" i="8"/>
  <c r="CW41" i="8"/>
  <c r="CU42" i="8"/>
  <c r="CV42" i="8"/>
  <c r="CW42" i="8"/>
  <c r="CU43" i="8"/>
  <c r="CV43" i="8"/>
  <c r="CW43" i="8"/>
  <c r="CU44" i="8"/>
  <c r="CV44" i="8"/>
  <c r="CW44" i="8"/>
  <c r="CU45" i="8"/>
  <c r="CV45" i="8"/>
  <c r="CW45" i="8"/>
  <c r="CU46" i="8"/>
  <c r="CV46" i="8"/>
  <c r="CW46" i="8"/>
  <c r="CU47" i="8"/>
  <c r="CV47" i="8"/>
  <c r="CW47" i="8"/>
  <c r="CU48" i="8"/>
  <c r="CV48" i="8"/>
  <c r="CW48" i="8"/>
  <c r="CU49" i="8"/>
  <c r="CV49" i="8"/>
  <c r="CW49" i="8"/>
  <c r="CU50" i="8"/>
  <c r="CV50" i="8"/>
  <c r="CW50" i="8"/>
  <c r="CU51" i="8"/>
  <c r="CV51" i="8"/>
  <c r="CW51" i="8"/>
  <c r="CU52" i="8"/>
  <c r="CV52" i="8"/>
  <c r="CW52" i="8"/>
  <c r="CU53" i="8"/>
  <c r="CV53" i="8"/>
  <c r="CW53" i="8"/>
  <c r="CU54" i="8"/>
  <c r="CV54" i="8"/>
  <c r="CW54" i="8"/>
  <c r="CU55" i="8"/>
  <c r="CV55" i="8"/>
  <c r="CW55" i="8"/>
  <c r="CU56" i="8"/>
  <c r="CV56" i="8"/>
  <c r="CW56" i="8"/>
  <c r="CU57" i="8"/>
  <c r="CV57" i="8"/>
  <c r="CW57" i="8"/>
  <c r="CU58" i="8"/>
  <c r="CV58" i="8"/>
  <c r="CW58" i="8"/>
  <c r="CU59" i="8"/>
  <c r="CV59" i="8"/>
  <c r="CW59" i="8"/>
  <c r="CU60" i="8"/>
  <c r="CV60" i="8"/>
  <c r="CW60" i="8"/>
  <c r="CU61" i="8"/>
  <c r="CV61" i="8"/>
  <c r="CW61" i="8"/>
  <c r="CU62" i="8"/>
  <c r="CV62" i="8"/>
  <c r="CW62" i="8"/>
  <c r="CU63" i="8"/>
  <c r="CV63" i="8"/>
  <c r="CW63" i="8"/>
  <c r="CU64" i="8"/>
  <c r="CV64" i="8"/>
  <c r="CW64" i="8"/>
  <c r="CU65" i="8"/>
  <c r="CV65" i="8"/>
  <c r="CW65" i="8"/>
  <c r="CU66" i="8"/>
  <c r="CV66" i="8"/>
  <c r="CW66" i="8"/>
  <c r="CU67" i="8"/>
  <c r="CV67" i="8"/>
  <c r="CW67" i="8"/>
  <c r="CU68" i="8"/>
  <c r="CV68" i="8"/>
  <c r="CW68" i="8"/>
  <c r="CU69" i="8"/>
  <c r="CV69" i="8"/>
  <c r="CW69" i="8"/>
  <c r="CU70" i="8"/>
  <c r="CV70" i="8"/>
  <c r="CW70" i="8"/>
  <c r="CU71" i="8"/>
  <c r="CV71" i="8"/>
  <c r="CW71" i="8"/>
  <c r="CU72" i="8"/>
  <c r="CV72" i="8"/>
  <c r="CW72" i="8"/>
  <c r="CU73" i="8"/>
  <c r="CV73" i="8"/>
  <c r="CW73" i="8"/>
  <c r="CU74" i="8"/>
  <c r="CV74" i="8"/>
  <c r="CW74" i="8"/>
  <c r="CU75" i="8"/>
  <c r="CV75" i="8"/>
  <c r="CW75" i="8"/>
  <c r="CU76" i="8"/>
  <c r="CV76" i="8"/>
  <c r="CW76" i="8"/>
  <c r="CU77" i="8"/>
  <c r="CV77" i="8"/>
  <c r="CW77" i="8"/>
  <c r="CU78" i="8"/>
  <c r="CV78" i="8"/>
  <c r="CW78" i="8"/>
  <c r="CU79" i="8"/>
  <c r="CV79" i="8"/>
  <c r="CW79" i="8"/>
  <c r="CU80" i="8"/>
  <c r="CV80" i="8"/>
  <c r="CW80" i="8"/>
  <c r="CU81" i="8"/>
  <c r="CV81" i="8"/>
  <c r="CW81" i="8"/>
  <c r="CU82" i="8"/>
  <c r="CV82" i="8"/>
  <c r="CW82" i="8"/>
  <c r="CU83" i="8"/>
  <c r="CV83" i="8"/>
  <c r="CW83" i="8"/>
  <c r="CU84" i="8"/>
  <c r="CV84" i="8"/>
  <c r="CW84" i="8"/>
  <c r="CU85" i="8"/>
  <c r="CV85" i="8"/>
  <c r="CW85" i="8"/>
  <c r="CU86" i="8"/>
  <c r="CV86" i="8"/>
  <c r="CW86" i="8"/>
  <c r="CU87" i="8"/>
  <c r="CV87" i="8"/>
  <c r="CW87" i="8"/>
  <c r="CU88" i="8"/>
  <c r="CV88" i="8"/>
  <c r="CW88" i="8"/>
  <c r="CU89" i="8"/>
  <c r="CV89" i="8"/>
  <c r="CW89" i="8"/>
  <c r="CU90" i="8"/>
  <c r="CV90" i="8"/>
  <c r="CW90" i="8"/>
  <c r="CU91" i="8"/>
  <c r="CV91" i="8"/>
  <c r="CW91" i="8"/>
  <c r="CU92" i="8"/>
  <c r="CV92" i="8"/>
  <c r="CW92" i="8"/>
  <c r="CU93" i="8"/>
  <c r="CV93" i="8"/>
  <c r="CW93" i="8"/>
  <c r="CU94" i="8"/>
  <c r="CV94" i="8"/>
  <c r="CW94" i="8"/>
  <c r="CU95" i="8"/>
  <c r="CV95" i="8"/>
  <c r="CW95" i="8"/>
  <c r="CU96" i="8"/>
  <c r="CV96" i="8"/>
  <c r="CW96" i="8"/>
  <c r="CU97" i="8"/>
  <c r="CV97" i="8"/>
  <c r="CW97" i="8"/>
  <c r="CU98" i="8"/>
  <c r="CV98" i="8"/>
  <c r="CW98" i="8"/>
  <c r="CU99" i="8"/>
  <c r="CV99" i="8"/>
  <c r="CW99" i="8"/>
  <c r="CU100" i="8"/>
  <c r="CV100" i="8"/>
  <c r="CW100" i="8"/>
  <c r="CU101" i="8"/>
  <c r="CV101" i="8"/>
  <c r="CW101" i="8"/>
  <c r="CU102" i="8"/>
  <c r="CV102" i="8"/>
  <c r="CW102" i="8"/>
  <c r="CU103" i="8"/>
  <c r="CV103" i="8"/>
  <c r="CW103" i="8"/>
  <c r="CU104" i="8"/>
  <c r="CV104" i="8"/>
  <c r="CW104" i="8"/>
  <c r="CU105" i="8"/>
  <c r="CV105" i="8"/>
  <c r="CW105" i="8"/>
  <c r="CU106" i="8"/>
  <c r="CV106" i="8"/>
  <c r="CW106" i="8"/>
  <c r="CU107" i="8"/>
  <c r="CV107" i="8"/>
  <c r="CW107" i="8"/>
  <c r="CU108" i="8"/>
  <c r="CV108" i="8"/>
  <c r="CW108" i="8"/>
  <c r="CU109" i="8"/>
  <c r="CV109" i="8"/>
  <c r="CW109" i="8"/>
  <c r="CU110" i="8"/>
  <c r="CV110" i="8"/>
  <c r="CW110" i="8"/>
  <c r="CU111" i="8"/>
  <c r="CV111" i="8"/>
  <c r="CW111" i="8"/>
  <c r="CU112" i="8"/>
  <c r="CV112" i="8"/>
  <c r="CW112" i="8"/>
  <c r="CU113" i="8"/>
  <c r="CV113" i="8"/>
  <c r="CW113" i="8"/>
  <c r="CU114" i="8"/>
  <c r="CV114" i="8"/>
  <c r="CW114" i="8"/>
  <c r="CU115" i="8"/>
  <c r="CV115" i="8"/>
  <c r="CW115" i="8"/>
  <c r="CU116" i="8"/>
  <c r="CV116" i="8"/>
  <c r="CW116" i="8"/>
  <c r="CU117" i="8"/>
  <c r="CV117" i="8"/>
  <c r="CW117" i="8"/>
  <c r="CU118" i="8"/>
  <c r="CV118" i="8"/>
  <c r="CW118" i="8"/>
  <c r="CU119" i="8"/>
  <c r="CV119" i="8"/>
  <c r="CW119" i="8"/>
  <c r="CU120" i="8"/>
  <c r="CV120" i="8"/>
  <c r="CW120" i="8"/>
  <c r="CU121" i="8"/>
  <c r="CV121" i="8"/>
  <c r="CW121" i="8"/>
  <c r="CU122" i="8"/>
  <c r="CV122" i="8"/>
  <c r="CW122" i="8"/>
  <c r="CU123" i="8"/>
  <c r="CV123" i="8"/>
  <c r="CW123" i="8"/>
  <c r="CU124" i="8"/>
  <c r="CV124" i="8"/>
  <c r="CW124" i="8"/>
  <c r="CU125" i="8"/>
  <c r="CV125" i="8"/>
  <c r="CW125" i="8"/>
  <c r="CU126" i="8"/>
  <c r="CV126" i="8"/>
  <c r="CW126" i="8"/>
  <c r="CU127" i="8"/>
  <c r="CV127" i="8"/>
  <c r="CW127" i="8"/>
  <c r="CU128" i="8"/>
  <c r="CV128" i="8"/>
  <c r="CW128" i="8"/>
  <c r="CU129" i="8"/>
  <c r="CV129" i="8"/>
  <c r="CW129" i="8"/>
  <c r="CU130" i="8"/>
  <c r="CV130" i="8"/>
  <c r="CW130" i="8"/>
  <c r="CU131" i="8"/>
  <c r="CV131" i="8"/>
  <c r="CW131" i="8"/>
  <c r="CU132" i="8"/>
  <c r="CV132" i="8"/>
  <c r="CW132" i="8"/>
  <c r="CU133" i="8"/>
  <c r="CV133" i="8"/>
  <c r="CW133" i="8"/>
  <c r="CU134" i="8"/>
  <c r="CV134" i="8"/>
  <c r="CW134" i="8"/>
  <c r="CU135" i="8"/>
  <c r="CV135" i="8"/>
  <c r="CW135" i="8"/>
  <c r="CU136" i="8"/>
  <c r="CV136" i="8"/>
  <c r="CW136" i="8"/>
  <c r="CU137" i="8"/>
  <c r="CV137" i="8"/>
  <c r="CW137" i="8"/>
  <c r="CU138" i="8"/>
  <c r="CV138" i="8"/>
  <c r="CW138" i="8"/>
  <c r="CU139" i="8"/>
  <c r="CV139" i="8"/>
  <c r="CW139" i="8"/>
  <c r="CU140" i="8"/>
  <c r="CV140" i="8"/>
  <c r="CW140" i="8"/>
  <c r="CU141" i="8"/>
  <c r="CV141" i="8"/>
  <c r="CW141" i="8"/>
  <c r="CU142" i="8"/>
  <c r="CV142" i="8"/>
  <c r="CW142" i="8"/>
  <c r="CU143" i="8"/>
  <c r="CV143" i="8"/>
  <c r="CW143" i="8"/>
  <c r="CU144" i="8"/>
  <c r="CV144" i="8"/>
  <c r="CW144" i="8"/>
  <c r="CU145" i="8"/>
  <c r="CV145" i="8"/>
  <c r="CW145" i="8"/>
  <c r="CU146" i="8"/>
  <c r="CV146" i="8"/>
  <c r="CW146" i="8"/>
  <c r="CU147" i="8"/>
  <c r="CV147" i="8"/>
  <c r="CW147" i="8"/>
  <c r="CU148" i="8"/>
  <c r="CV148" i="8"/>
  <c r="CW148" i="8"/>
  <c r="CU149" i="8"/>
  <c r="CV149" i="8"/>
  <c r="CW149" i="8"/>
  <c r="CU150" i="8"/>
  <c r="CV150" i="8"/>
  <c r="CW150" i="8"/>
  <c r="CU151" i="8"/>
  <c r="CV151" i="8"/>
  <c r="CW151" i="8"/>
  <c r="CU152" i="8"/>
  <c r="CV152" i="8"/>
  <c r="CW152" i="8"/>
  <c r="CU153" i="8"/>
  <c r="CV153" i="8"/>
  <c r="CW153" i="8"/>
  <c r="CU154" i="8"/>
  <c r="CV154" i="8"/>
  <c r="CW154" i="8"/>
  <c r="CU155" i="8"/>
  <c r="CV155" i="8"/>
  <c r="CW155" i="8"/>
  <c r="CU156" i="8"/>
  <c r="CV156" i="8"/>
  <c r="CW156" i="8"/>
  <c r="CU157" i="8"/>
  <c r="CV157" i="8"/>
  <c r="CW157" i="8"/>
  <c r="CU158" i="8"/>
  <c r="CV158" i="8"/>
  <c r="CW158" i="8"/>
  <c r="CU159" i="8"/>
  <c r="CV159" i="8"/>
  <c r="CW159" i="8"/>
  <c r="CU160" i="8"/>
  <c r="CV160" i="8"/>
  <c r="CW160" i="8"/>
  <c r="CU161" i="8"/>
  <c r="CV161" i="8"/>
  <c r="CW161" i="8"/>
  <c r="CU162" i="8"/>
  <c r="CV162" i="8"/>
  <c r="CW162" i="8"/>
  <c r="CU163" i="8"/>
  <c r="CV163" i="8"/>
  <c r="CW163" i="8"/>
  <c r="CU164" i="8"/>
  <c r="CV164" i="8"/>
  <c r="CW164" i="8"/>
  <c r="CU165" i="8"/>
  <c r="CV165" i="8"/>
  <c r="CW165" i="8"/>
  <c r="CU166" i="8"/>
  <c r="CV166" i="8"/>
  <c r="CW166" i="8"/>
  <c r="CU167" i="8"/>
  <c r="CV167" i="8"/>
  <c r="CW167" i="8"/>
  <c r="CU168" i="8"/>
  <c r="CV168" i="8"/>
  <c r="CW168" i="8"/>
  <c r="CU169" i="8"/>
  <c r="CV169" i="8"/>
  <c r="CW169" i="8"/>
  <c r="CU170" i="8"/>
  <c r="CV170" i="8"/>
  <c r="CW170" i="8"/>
  <c r="CU171" i="8"/>
  <c r="CV171" i="8"/>
  <c r="CW171" i="8"/>
  <c r="CU172" i="8"/>
  <c r="CV172" i="8"/>
  <c r="CW172" i="8"/>
  <c r="CU173" i="8"/>
  <c r="CV173" i="8"/>
  <c r="CW173" i="8"/>
  <c r="CU174" i="8"/>
  <c r="CV174" i="8"/>
  <c r="CW174" i="8"/>
  <c r="CU175" i="8"/>
  <c r="CV175" i="8"/>
  <c r="CW175" i="8"/>
  <c r="CU176" i="8"/>
  <c r="CV176" i="8"/>
  <c r="CW176" i="8"/>
  <c r="CU177" i="8"/>
  <c r="CV177" i="8"/>
  <c r="CW177" i="8"/>
  <c r="CU178" i="8"/>
  <c r="CV178" i="8"/>
  <c r="CW178" i="8"/>
  <c r="CU179" i="8"/>
  <c r="CV179" i="8"/>
  <c r="CW179" i="8"/>
  <c r="CU180" i="8"/>
  <c r="CV180" i="8"/>
  <c r="CW180" i="8"/>
  <c r="CU181" i="8"/>
  <c r="CV181" i="8"/>
  <c r="CW181" i="8"/>
  <c r="CU182" i="8"/>
  <c r="CV182" i="8"/>
  <c r="CW182" i="8"/>
  <c r="CU183" i="8"/>
  <c r="CV183" i="8"/>
  <c r="CW183" i="8"/>
  <c r="CU184" i="8"/>
  <c r="CV184" i="8"/>
  <c r="CW184" i="8"/>
  <c r="CU185" i="8"/>
  <c r="CV185" i="8"/>
  <c r="CW185" i="8"/>
  <c r="CU186" i="8"/>
  <c r="CV186" i="8"/>
  <c r="CW186" i="8"/>
  <c r="CU187" i="8"/>
  <c r="CV187" i="8"/>
  <c r="CW187" i="8"/>
  <c r="CU188" i="8"/>
  <c r="CV188" i="8"/>
  <c r="CW188" i="8"/>
  <c r="CU189" i="8"/>
  <c r="CV189" i="8"/>
  <c r="CW189" i="8"/>
  <c r="CU190" i="8"/>
  <c r="CV190" i="8"/>
  <c r="CW190" i="8"/>
  <c r="CU191" i="8"/>
  <c r="CV191" i="8"/>
  <c r="CW191" i="8"/>
  <c r="CU192" i="8"/>
  <c r="CV192" i="8"/>
  <c r="CW192" i="8"/>
  <c r="CU193" i="8"/>
  <c r="CV193" i="8"/>
  <c r="CW193" i="8"/>
  <c r="CU194" i="8"/>
  <c r="CV194" i="8"/>
  <c r="CW194" i="8"/>
  <c r="CU195" i="8"/>
  <c r="CV195" i="8"/>
  <c r="CW195" i="8"/>
  <c r="CU196" i="8"/>
  <c r="CV196" i="8"/>
  <c r="CW196" i="8"/>
  <c r="CU197" i="8"/>
  <c r="CV197" i="8"/>
  <c r="CW197" i="8"/>
  <c r="CU198" i="8"/>
  <c r="CV198" i="8"/>
  <c r="CW198" i="8"/>
  <c r="CU199" i="8"/>
  <c r="CV199" i="8"/>
  <c r="CW199" i="8"/>
  <c r="CU200" i="8"/>
  <c r="CV200" i="8"/>
  <c r="CW200" i="8"/>
  <c r="CU201" i="8"/>
  <c r="CV201" i="8"/>
  <c r="CW201" i="8"/>
  <c r="CU202" i="8"/>
  <c r="CV202" i="8"/>
  <c r="CW202" i="8"/>
  <c r="CU203" i="8"/>
  <c r="CV203" i="8"/>
  <c r="CW203" i="8"/>
  <c r="CU204" i="8"/>
  <c r="CV204" i="8"/>
  <c r="CW204" i="8"/>
  <c r="CU205" i="8"/>
  <c r="CV205" i="8"/>
  <c r="CW205" i="8"/>
  <c r="CU206" i="8"/>
  <c r="CV206" i="8"/>
  <c r="CW206" i="8"/>
  <c r="CU207" i="8"/>
  <c r="CV207" i="8"/>
  <c r="CW207" i="8"/>
  <c r="CU208" i="8"/>
  <c r="CV208" i="8"/>
  <c r="CW208" i="8"/>
  <c r="CU209" i="8"/>
  <c r="CV209" i="8"/>
  <c r="CW209" i="8"/>
  <c r="CU210" i="8"/>
  <c r="CV210" i="8"/>
  <c r="CW210" i="8"/>
  <c r="CU211" i="8"/>
  <c r="CV211" i="8"/>
  <c r="CW211" i="8"/>
  <c r="CU212" i="8"/>
  <c r="CV212" i="8"/>
  <c r="CW212" i="8"/>
  <c r="CU213" i="8"/>
  <c r="CV213" i="8"/>
  <c r="CW213" i="8"/>
  <c r="CU214" i="8"/>
  <c r="CV214" i="8"/>
  <c r="CW214" i="8"/>
  <c r="CU215" i="8"/>
  <c r="CV215" i="8"/>
  <c r="CW215" i="8"/>
  <c r="CU216" i="8"/>
  <c r="CV216" i="8"/>
  <c r="CW216" i="8"/>
  <c r="CU217" i="8"/>
  <c r="CV217" i="8"/>
  <c r="CW217" i="8"/>
  <c r="CU218" i="8"/>
  <c r="CV218" i="8"/>
  <c r="CW218" i="8"/>
  <c r="CU219" i="8"/>
  <c r="CV219" i="8"/>
  <c r="CW219" i="8"/>
  <c r="CU220" i="8"/>
  <c r="CV220" i="8"/>
  <c r="CW220" i="8"/>
  <c r="CU221" i="8"/>
  <c r="CV221" i="8"/>
  <c r="CW221" i="8"/>
  <c r="CU222" i="8"/>
  <c r="CV222" i="8"/>
  <c r="CW222" i="8"/>
  <c r="CU223" i="8"/>
  <c r="CV223" i="8"/>
  <c r="CW223" i="8"/>
  <c r="CU224" i="8"/>
  <c r="CV224" i="8"/>
  <c r="CW224" i="8"/>
  <c r="CU225" i="8"/>
  <c r="CV225" i="8"/>
  <c r="CW225" i="8"/>
  <c r="CU226" i="8"/>
  <c r="CV226" i="8"/>
  <c r="CW226" i="8"/>
  <c r="CU227" i="8"/>
  <c r="CV227" i="8"/>
  <c r="CW227" i="8"/>
  <c r="CU228" i="8"/>
  <c r="CV228" i="8"/>
  <c r="CW228" i="8"/>
  <c r="CU229" i="8"/>
  <c r="CV229" i="8"/>
  <c r="CW229" i="8"/>
  <c r="CU230" i="8"/>
  <c r="CV230" i="8"/>
  <c r="CW230" i="8"/>
  <c r="CU231" i="8"/>
  <c r="CV231" i="8"/>
  <c r="CW231" i="8"/>
  <c r="CU232" i="8"/>
  <c r="CV232" i="8"/>
  <c r="CW232" i="8"/>
  <c r="CU233" i="8"/>
  <c r="CV233" i="8"/>
  <c r="CW233" i="8"/>
  <c r="CU234" i="8"/>
  <c r="CV234" i="8"/>
  <c r="CW234" i="8"/>
  <c r="CU235" i="8"/>
  <c r="CV235" i="8"/>
  <c r="CW235" i="8"/>
  <c r="CU236" i="8"/>
  <c r="CV236" i="8"/>
  <c r="CW236" i="8"/>
  <c r="CU237" i="8"/>
  <c r="CV237" i="8"/>
  <c r="CW237" i="8"/>
  <c r="CU238" i="8"/>
  <c r="CV238" i="8"/>
  <c r="CW238" i="8"/>
  <c r="CU239" i="8"/>
  <c r="CV239" i="8"/>
  <c r="CW239" i="8"/>
  <c r="CU240" i="8"/>
  <c r="CV240" i="8"/>
  <c r="CW240" i="8"/>
  <c r="CU241" i="8"/>
  <c r="CV241" i="8"/>
  <c r="CW241" i="8"/>
  <c r="CU242" i="8"/>
  <c r="CV242" i="8"/>
  <c r="CW242" i="8"/>
  <c r="CU243" i="8"/>
  <c r="CV243" i="8"/>
  <c r="CW243" i="8"/>
  <c r="CU244" i="8"/>
  <c r="CV244" i="8"/>
  <c r="CW244" i="8"/>
  <c r="CU245" i="8"/>
  <c r="CV245" i="8"/>
  <c r="CW245" i="8"/>
  <c r="CU246" i="8"/>
  <c r="CV246" i="8"/>
  <c r="CW246" i="8"/>
  <c r="CU247" i="8"/>
  <c r="CV247" i="8"/>
  <c r="CW247" i="8"/>
  <c r="CU248" i="8"/>
  <c r="CV248" i="8"/>
  <c r="CW248" i="8"/>
  <c r="CU249" i="8"/>
  <c r="CV249" i="8"/>
  <c r="CW249" i="8"/>
  <c r="CU250" i="8"/>
  <c r="CV250" i="8"/>
  <c r="CW250" i="8"/>
  <c r="CU251" i="8"/>
  <c r="CV251" i="8"/>
  <c r="CW251" i="8"/>
  <c r="CU252" i="8"/>
  <c r="CV252" i="8"/>
  <c r="CW252" i="8"/>
  <c r="CU253" i="8"/>
  <c r="CV253" i="8"/>
  <c r="CW253" i="8"/>
  <c r="CU254" i="8"/>
  <c r="CV254" i="8"/>
  <c r="CW254" i="8"/>
  <c r="CU255" i="8"/>
  <c r="CV255" i="8"/>
  <c r="CW255" i="8"/>
  <c r="CU256" i="8"/>
  <c r="CV256" i="8"/>
  <c r="CW256" i="8"/>
  <c r="CU257" i="8"/>
  <c r="CV257" i="8"/>
  <c r="CW257" i="8"/>
  <c r="CU258" i="8"/>
  <c r="CV258" i="8"/>
  <c r="CW258" i="8"/>
  <c r="CU259" i="8"/>
  <c r="CV259" i="8"/>
  <c r="CW259" i="8"/>
  <c r="CU260" i="8"/>
  <c r="CV260" i="8"/>
  <c r="CW260" i="8"/>
  <c r="CU261" i="8"/>
  <c r="CV261" i="8"/>
  <c r="CW261" i="8"/>
  <c r="CU262" i="8"/>
  <c r="CV262" i="8"/>
  <c r="CW262" i="8"/>
  <c r="CU263" i="8"/>
  <c r="CV263" i="8"/>
  <c r="CW263" i="8"/>
  <c r="CU264" i="8"/>
  <c r="CV264" i="8"/>
  <c r="CW264" i="8"/>
  <c r="CU265" i="8"/>
  <c r="CV265" i="8"/>
  <c r="CW265" i="8"/>
  <c r="CU266" i="8"/>
  <c r="CV266" i="8"/>
  <c r="CW266" i="8"/>
  <c r="CU267" i="8"/>
  <c r="CV267" i="8"/>
  <c r="CW267" i="8"/>
  <c r="CU268" i="8"/>
  <c r="CV268" i="8"/>
  <c r="CW268" i="8"/>
  <c r="CU269" i="8"/>
  <c r="CV269" i="8"/>
  <c r="CW269" i="8"/>
  <c r="CU270" i="8"/>
  <c r="CV270" i="8"/>
  <c r="CW270" i="8"/>
  <c r="CU271" i="8"/>
  <c r="CV271" i="8"/>
  <c r="CW271" i="8"/>
  <c r="CU272" i="8"/>
  <c r="CV272" i="8"/>
  <c r="CW272" i="8"/>
  <c r="CU273" i="8"/>
  <c r="CV273" i="8"/>
  <c r="CW273" i="8"/>
  <c r="CU274" i="8"/>
  <c r="CV274" i="8"/>
  <c r="CW274" i="8"/>
  <c r="CU275" i="8"/>
  <c r="CV275" i="8"/>
  <c r="CW275" i="8"/>
  <c r="CU276" i="8"/>
  <c r="CV276" i="8"/>
  <c r="CW276" i="8"/>
  <c r="CU277" i="8"/>
  <c r="CV277" i="8"/>
  <c r="CW277" i="8"/>
  <c r="CU278" i="8"/>
  <c r="CV278" i="8"/>
  <c r="CW278" i="8"/>
  <c r="CU279" i="8"/>
  <c r="CV279" i="8"/>
  <c r="CW279" i="8"/>
  <c r="CU280" i="8"/>
  <c r="CV280" i="8"/>
  <c r="CW280" i="8"/>
  <c r="CU281" i="8"/>
  <c r="CV281" i="8"/>
  <c r="CW281" i="8"/>
  <c r="CU282" i="8"/>
  <c r="CV282" i="8"/>
  <c r="CW282" i="8"/>
  <c r="CU283" i="8"/>
  <c r="CV283" i="8"/>
  <c r="CW283" i="8"/>
  <c r="CU284" i="8"/>
  <c r="CV284" i="8"/>
  <c r="CW284" i="8"/>
  <c r="CU285" i="8"/>
  <c r="CV285" i="8"/>
  <c r="CW285" i="8"/>
  <c r="CU286" i="8"/>
  <c r="CV286" i="8"/>
  <c r="CW286" i="8"/>
  <c r="CU287" i="8"/>
  <c r="CV287" i="8"/>
  <c r="CW287" i="8"/>
  <c r="CU288" i="8"/>
  <c r="CV288" i="8"/>
  <c r="CW288" i="8"/>
  <c r="CU289" i="8"/>
  <c r="CV289" i="8"/>
  <c r="CW289" i="8"/>
  <c r="CU290" i="8"/>
  <c r="CV290" i="8"/>
  <c r="CW290" i="8"/>
  <c r="CU291" i="8"/>
  <c r="CV291" i="8"/>
  <c r="CW291" i="8"/>
  <c r="CU292" i="8"/>
  <c r="CV292" i="8"/>
  <c r="CW292" i="8"/>
  <c r="CU293" i="8"/>
  <c r="CV293" i="8"/>
  <c r="CW293" i="8"/>
  <c r="CU294" i="8"/>
  <c r="CV294" i="8"/>
  <c r="CW294" i="8"/>
  <c r="CU295" i="8"/>
  <c r="CV295" i="8"/>
  <c r="CW295" i="8"/>
  <c r="CU296" i="8"/>
  <c r="CV296" i="8"/>
  <c r="CW296" i="8"/>
  <c r="CU297" i="8"/>
  <c r="CV297" i="8"/>
  <c r="CW297" i="8"/>
  <c r="CU298" i="8"/>
  <c r="CV298" i="8"/>
  <c r="CW298" i="8"/>
  <c r="CU299" i="8"/>
  <c r="CV299" i="8"/>
  <c r="CW299" i="8"/>
  <c r="CU300" i="8"/>
  <c r="CV300" i="8"/>
  <c r="CW300" i="8"/>
  <c r="CU301" i="8"/>
  <c r="CV301" i="8"/>
  <c r="CW301" i="8"/>
  <c r="CU302" i="8"/>
  <c r="CV302" i="8"/>
  <c r="CW302" i="8"/>
  <c r="CU303" i="8"/>
  <c r="CV303" i="8"/>
  <c r="CW303" i="8"/>
  <c r="CU304" i="8"/>
  <c r="CV304" i="8"/>
  <c r="CW304" i="8"/>
  <c r="CU305" i="8"/>
  <c r="CV305" i="8"/>
  <c r="CW305" i="8"/>
  <c r="CU306" i="8"/>
  <c r="CV306" i="8"/>
  <c r="CW306" i="8"/>
  <c r="CU307" i="8"/>
  <c r="CV307" i="8"/>
  <c r="CW307" i="8"/>
  <c r="CU308" i="8"/>
  <c r="CV308" i="8"/>
  <c r="CW308" i="8"/>
  <c r="CU309" i="8"/>
  <c r="CV309" i="8"/>
  <c r="CW309" i="8"/>
  <c r="CU310" i="8"/>
  <c r="CV310" i="8"/>
  <c r="CW310" i="8"/>
  <c r="CU311" i="8"/>
  <c r="CV311" i="8"/>
  <c r="CW311" i="8"/>
  <c r="CU312" i="8"/>
  <c r="CV312" i="8"/>
  <c r="CW312" i="8"/>
  <c r="CU313" i="8"/>
  <c r="CV313" i="8"/>
  <c r="CW313" i="8"/>
  <c r="CU314" i="8"/>
  <c r="CV314" i="8"/>
  <c r="CW314" i="8"/>
  <c r="CU315" i="8"/>
  <c r="CV315" i="8"/>
  <c r="CW315" i="8"/>
  <c r="CU316" i="8"/>
  <c r="CV316" i="8"/>
  <c r="CW316" i="8"/>
  <c r="CU317" i="8"/>
  <c r="CV317" i="8"/>
  <c r="CW317" i="8"/>
  <c r="CU318" i="8"/>
  <c r="CV318" i="8"/>
  <c r="CW318" i="8"/>
  <c r="CU319" i="8"/>
  <c r="CV319" i="8"/>
  <c r="CW319" i="8"/>
  <c r="CU320" i="8"/>
  <c r="CV320" i="8"/>
  <c r="CW320" i="8"/>
  <c r="CU321" i="8"/>
  <c r="CV321" i="8"/>
  <c r="CW321" i="8"/>
  <c r="CU322" i="8"/>
  <c r="CV322" i="8"/>
  <c r="CW322" i="8"/>
  <c r="CU323" i="8"/>
  <c r="CV323" i="8"/>
  <c r="CW323" i="8"/>
  <c r="CU324" i="8"/>
  <c r="CV324" i="8"/>
  <c r="CW324" i="8"/>
  <c r="CU325" i="8"/>
  <c r="CV325" i="8"/>
  <c r="CW325" i="8"/>
  <c r="CU326" i="8"/>
  <c r="CV326" i="8"/>
  <c r="CW326" i="8"/>
  <c r="CU327" i="8"/>
  <c r="CV327" i="8"/>
  <c r="CW327" i="8"/>
  <c r="CU328" i="8"/>
  <c r="CV328" i="8"/>
  <c r="CW328" i="8"/>
  <c r="CU329" i="8"/>
  <c r="CV329" i="8"/>
  <c r="CW329" i="8"/>
  <c r="CU330" i="8"/>
  <c r="CV330" i="8"/>
  <c r="CW330" i="8"/>
  <c r="CU331" i="8"/>
  <c r="CV331" i="8"/>
  <c r="CW331" i="8"/>
  <c r="CU332" i="8"/>
  <c r="CV332" i="8"/>
  <c r="CW332" i="8"/>
  <c r="CW7" i="8"/>
  <c r="CV7" i="8"/>
  <c r="CU7" i="8"/>
  <c r="CR8" i="8"/>
  <c r="CS8" i="8"/>
  <c r="CT8" i="8"/>
  <c r="CR9" i="8"/>
  <c r="CS9" i="8"/>
  <c r="CT9" i="8"/>
  <c r="CR10" i="8"/>
  <c r="CS10" i="8"/>
  <c r="CT10" i="8"/>
  <c r="CR11" i="8"/>
  <c r="CS11" i="8"/>
  <c r="CT11" i="8"/>
  <c r="CR12" i="8"/>
  <c r="CS12" i="8"/>
  <c r="CT12" i="8"/>
  <c r="CR13" i="8"/>
  <c r="CS13" i="8"/>
  <c r="CT13" i="8"/>
  <c r="CR14" i="8"/>
  <c r="CS14" i="8"/>
  <c r="CT14" i="8"/>
  <c r="CR15" i="8"/>
  <c r="CS15" i="8"/>
  <c r="CT15" i="8"/>
  <c r="CR16" i="8"/>
  <c r="CS16" i="8"/>
  <c r="CT16" i="8"/>
  <c r="CR17" i="8"/>
  <c r="CS17" i="8"/>
  <c r="CT17" i="8"/>
  <c r="CR18" i="8"/>
  <c r="CS18" i="8"/>
  <c r="CT18" i="8"/>
  <c r="CR19" i="8"/>
  <c r="CS19" i="8"/>
  <c r="CT19" i="8"/>
  <c r="CR20" i="8"/>
  <c r="CS20" i="8"/>
  <c r="CT20" i="8"/>
  <c r="CR21" i="8"/>
  <c r="CS21" i="8"/>
  <c r="CT21" i="8"/>
  <c r="CR22" i="8"/>
  <c r="CS22" i="8"/>
  <c r="CT22" i="8"/>
  <c r="CR23" i="8"/>
  <c r="CS23" i="8"/>
  <c r="CT23" i="8"/>
  <c r="CR24" i="8"/>
  <c r="CS24" i="8"/>
  <c r="CT24" i="8"/>
  <c r="CR25" i="8"/>
  <c r="CS25" i="8"/>
  <c r="CT25" i="8"/>
  <c r="CR26" i="8"/>
  <c r="CS26" i="8"/>
  <c r="CT26" i="8"/>
  <c r="CR27" i="8"/>
  <c r="CS27" i="8"/>
  <c r="CT27" i="8"/>
  <c r="CR28" i="8"/>
  <c r="CS28" i="8"/>
  <c r="CT28" i="8"/>
  <c r="CR29" i="8"/>
  <c r="CS29" i="8"/>
  <c r="CT29" i="8"/>
  <c r="CR30" i="8"/>
  <c r="CS30" i="8"/>
  <c r="CT30" i="8"/>
  <c r="CR31" i="8"/>
  <c r="CS31" i="8"/>
  <c r="CT31" i="8"/>
  <c r="CR32" i="8"/>
  <c r="CS32" i="8"/>
  <c r="CT32" i="8"/>
  <c r="CR33" i="8"/>
  <c r="CS33" i="8"/>
  <c r="CT33" i="8"/>
  <c r="CR34" i="8"/>
  <c r="CS34" i="8"/>
  <c r="CT34" i="8"/>
  <c r="CR35" i="8"/>
  <c r="CS35" i="8"/>
  <c r="CT35" i="8"/>
  <c r="CR36" i="8"/>
  <c r="CS36" i="8"/>
  <c r="CT36" i="8"/>
  <c r="CR37" i="8"/>
  <c r="CS37" i="8"/>
  <c r="CT37" i="8"/>
  <c r="CR38" i="8"/>
  <c r="CS38" i="8"/>
  <c r="CT38" i="8"/>
  <c r="CR39" i="8"/>
  <c r="CS39" i="8"/>
  <c r="CT39" i="8"/>
  <c r="CR40" i="8"/>
  <c r="CS40" i="8"/>
  <c r="CT40" i="8"/>
  <c r="CR41" i="8"/>
  <c r="CS41" i="8"/>
  <c r="CT41" i="8"/>
  <c r="CR42" i="8"/>
  <c r="CS42" i="8"/>
  <c r="CT42" i="8"/>
  <c r="CR43" i="8"/>
  <c r="CS43" i="8"/>
  <c r="CT43" i="8"/>
  <c r="CR44" i="8"/>
  <c r="CS44" i="8"/>
  <c r="CT44" i="8"/>
  <c r="CR45" i="8"/>
  <c r="CS45" i="8"/>
  <c r="CT45" i="8"/>
  <c r="CR46" i="8"/>
  <c r="CS46" i="8"/>
  <c r="CT46" i="8"/>
  <c r="CR47" i="8"/>
  <c r="CS47" i="8"/>
  <c r="CT47" i="8"/>
  <c r="CR48" i="8"/>
  <c r="CS48" i="8"/>
  <c r="CT48" i="8"/>
  <c r="CR49" i="8"/>
  <c r="CS49" i="8"/>
  <c r="CT49" i="8"/>
  <c r="CR50" i="8"/>
  <c r="CS50" i="8"/>
  <c r="CT50" i="8"/>
  <c r="CR51" i="8"/>
  <c r="CS51" i="8"/>
  <c r="CT51" i="8"/>
  <c r="CR52" i="8"/>
  <c r="CS52" i="8"/>
  <c r="CT52" i="8"/>
  <c r="CR53" i="8"/>
  <c r="CS53" i="8"/>
  <c r="CT53" i="8"/>
  <c r="CR54" i="8"/>
  <c r="CS54" i="8"/>
  <c r="CT54" i="8"/>
  <c r="CR55" i="8"/>
  <c r="CS55" i="8"/>
  <c r="CT55" i="8"/>
  <c r="CR56" i="8"/>
  <c r="CS56" i="8"/>
  <c r="CT56" i="8"/>
  <c r="CR57" i="8"/>
  <c r="CS57" i="8"/>
  <c r="CT57" i="8"/>
  <c r="CR58" i="8"/>
  <c r="CS58" i="8"/>
  <c r="CT58" i="8"/>
  <c r="CR59" i="8"/>
  <c r="CS59" i="8"/>
  <c r="CT59" i="8"/>
  <c r="CR60" i="8"/>
  <c r="CS60" i="8"/>
  <c r="CT60" i="8"/>
  <c r="CR61" i="8"/>
  <c r="CS61" i="8"/>
  <c r="CT61" i="8"/>
  <c r="CR62" i="8"/>
  <c r="CS62" i="8"/>
  <c r="CT62" i="8"/>
  <c r="CR63" i="8"/>
  <c r="CS63" i="8"/>
  <c r="CT63" i="8"/>
  <c r="CR64" i="8"/>
  <c r="CS64" i="8"/>
  <c r="CT64" i="8"/>
  <c r="CR65" i="8"/>
  <c r="CS65" i="8"/>
  <c r="CT65" i="8"/>
  <c r="CR66" i="8"/>
  <c r="CS66" i="8"/>
  <c r="CT66" i="8"/>
  <c r="CR67" i="8"/>
  <c r="CS67" i="8"/>
  <c r="CT67" i="8"/>
  <c r="CR68" i="8"/>
  <c r="CS68" i="8"/>
  <c r="CT68" i="8"/>
  <c r="CR69" i="8"/>
  <c r="CS69" i="8"/>
  <c r="CT69" i="8"/>
  <c r="CR70" i="8"/>
  <c r="CS70" i="8"/>
  <c r="CT70" i="8"/>
  <c r="CR71" i="8"/>
  <c r="CS71" i="8"/>
  <c r="CT71" i="8"/>
  <c r="CR72" i="8"/>
  <c r="CS72" i="8"/>
  <c r="CT72" i="8"/>
  <c r="CR73" i="8"/>
  <c r="CS73" i="8"/>
  <c r="CT73" i="8"/>
  <c r="CR74" i="8"/>
  <c r="CS74" i="8"/>
  <c r="CT74" i="8"/>
  <c r="CR75" i="8"/>
  <c r="CS75" i="8"/>
  <c r="CT75" i="8"/>
  <c r="CR76" i="8"/>
  <c r="CS76" i="8"/>
  <c r="CT76" i="8"/>
  <c r="CR77" i="8"/>
  <c r="CS77" i="8"/>
  <c r="CT77" i="8"/>
  <c r="CR78" i="8"/>
  <c r="CS78" i="8"/>
  <c r="CT78" i="8"/>
  <c r="CR79" i="8"/>
  <c r="CS79" i="8"/>
  <c r="CT79" i="8"/>
  <c r="CR80" i="8"/>
  <c r="CS80" i="8"/>
  <c r="CT80" i="8"/>
  <c r="CR81" i="8"/>
  <c r="CS81" i="8"/>
  <c r="CT81" i="8"/>
  <c r="CR82" i="8"/>
  <c r="CS82" i="8"/>
  <c r="CT82" i="8"/>
  <c r="CR83" i="8"/>
  <c r="CS83" i="8"/>
  <c r="CT83" i="8"/>
  <c r="CR84" i="8"/>
  <c r="CS84" i="8"/>
  <c r="CT84" i="8"/>
  <c r="CR85" i="8"/>
  <c r="CS85" i="8"/>
  <c r="CT85" i="8"/>
  <c r="CR86" i="8"/>
  <c r="CS86" i="8"/>
  <c r="CT86" i="8"/>
  <c r="CR87" i="8"/>
  <c r="CS87" i="8"/>
  <c r="CT87" i="8"/>
  <c r="CR88" i="8"/>
  <c r="CS88" i="8"/>
  <c r="CT88" i="8"/>
  <c r="CR89" i="8"/>
  <c r="CS89" i="8"/>
  <c r="CT89" i="8"/>
  <c r="CR90" i="8"/>
  <c r="CS90" i="8"/>
  <c r="CT90" i="8"/>
  <c r="CR91" i="8"/>
  <c r="CS91" i="8"/>
  <c r="CT91" i="8"/>
  <c r="CR92" i="8"/>
  <c r="CS92" i="8"/>
  <c r="CT92" i="8"/>
  <c r="CR93" i="8"/>
  <c r="CS93" i="8"/>
  <c r="CT93" i="8"/>
  <c r="CR94" i="8"/>
  <c r="CS94" i="8"/>
  <c r="CT94" i="8"/>
  <c r="CR95" i="8"/>
  <c r="CS95" i="8"/>
  <c r="CT95" i="8"/>
  <c r="CR96" i="8"/>
  <c r="CS96" i="8"/>
  <c r="CT96" i="8"/>
  <c r="CR97" i="8"/>
  <c r="CS97" i="8"/>
  <c r="CT97" i="8"/>
  <c r="CR98" i="8"/>
  <c r="CS98" i="8"/>
  <c r="CT98" i="8"/>
  <c r="CR99" i="8"/>
  <c r="CS99" i="8"/>
  <c r="CT99" i="8"/>
  <c r="CR100" i="8"/>
  <c r="CS100" i="8"/>
  <c r="CT100" i="8"/>
  <c r="CR101" i="8"/>
  <c r="CS101" i="8"/>
  <c r="CT101" i="8"/>
  <c r="CR102" i="8"/>
  <c r="CS102" i="8"/>
  <c r="CT102" i="8"/>
  <c r="CR103" i="8"/>
  <c r="CS103" i="8"/>
  <c r="CT103" i="8"/>
  <c r="CR104" i="8"/>
  <c r="CS104" i="8"/>
  <c r="CT104" i="8"/>
  <c r="CR105" i="8"/>
  <c r="CS105" i="8"/>
  <c r="CT105" i="8"/>
  <c r="CR106" i="8"/>
  <c r="CS106" i="8"/>
  <c r="CT106" i="8"/>
  <c r="CR107" i="8"/>
  <c r="CS107" i="8"/>
  <c r="CT107" i="8"/>
  <c r="CR108" i="8"/>
  <c r="CS108" i="8"/>
  <c r="CT108" i="8"/>
  <c r="CR109" i="8"/>
  <c r="CS109" i="8"/>
  <c r="CT109" i="8"/>
  <c r="CR110" i="8"/>
  <c r="CS110" i="8"/>
  <c r="CT110" i="8"/>
  <c r="CR111" i="8"/>
  <c r="CS111" i="8"/>
  <c r="CT111" i="8"/>
  <c r="CR112" i="8"/>
  <c r="CS112" i="8"/>
  <c r="CT112" i="8"/>
  <c r="CR113" i="8"/>
  <c r="CS113" i="8"/>
  <c r="CT113" i="8"/>
  <c r="CR114" i="8"/>
  <c r="CS114" i="8"/>
  <c r="CT114" i="8"/>
  <c r="CR115" i="8"/>
  <c r="CS115" i="8"/>
  <c r="CT115" i="8"/>
  <c r="CR116" i="8"/>
  <c r="CS116" i="8"/>
  <c r="CT116" i="8"/>
  <c r="CR117" i="8"/>
  <c r="CS117" i="8"/>
  <c r="CT117" i="8"/>
  <c r="CR118" i="8"/>
  <c r="CS118" i="8"/>
  <c r="CT118" i="8"/>
  <c r="CR119" i="8"/>
  <c r="CS119" i="8"/>
  <c r="CT119" i="8"/>
  <c r="CR120" i="8"/>
  <c r="CS120" i="8"/>
  <c r="CT120" i="8"/>
  <c r="CR121" i="8"/>
  <c r="CS121" i="8"/>
  <c r="CT121" i="8"/>
  <c r="CR122" i="8"/>
  <c r="CS122" i="8"/>
  <c r="CT122" i="8"/>
  <c r="CR123" i="8"/>
  <c r="CS123" i="8"/>
  <c r="CT123" i="8"/>
  <c r="CR124" i="8"/>
  <c r="CS124" i="8"/>
  <c r="CT124" i="8"/>
  <c r="CR125" i="8"/>
  <c r="CS125" i="8"/>
  <c r="CT125" i="8"/>
  <c r="CR126" i="8"/>
  <c r="CS126" i="8"/>
  <c r="CT126" i="8"/>
  <c r="CR127" i="8"/>
  <c r="CS127" i="8"/>
  <c r="CT127" i="8"/>
  <c r="CR128" i="8"/>
  <c r="CS128" i="8"/>
  <c r="CT128" i="8"/>
  <c r="CR129" i="8"/>
  <c r="CS129" i="8"/>
  <c r="CT129" i="8"/>
  <c r="CR130" i="8"/>
  <c r="CS130" i="8"/>
  <c r="CT130" i="8"/>
  <c r="CR131" i="8"/>
  <c r="CS131" i="8"/>
  <c r="CT131" i="8"/>
  <c r="CR132" i="8"/>
  <c r="CS132" i="8"/>
  <c r="CT132" i="8"/>
  <c r="CR133" i="8"/>
  <c r="CS133" i="8"/>
  <c r="CT133" i="8"/>
  <c r="CR134" i="8"/>
  <c r="CS134" i="8"/>
  <c r="CT134" i="8"/>
  <c r="CR135" i="8"/>
  <c r="CS135" i="8"/>
  <c r="CT135" i="8"/>
  <c r="CR136" i="8"/>
  <c r="CS136" i="8"/>
  <c r="CT136" i="8"/>
  <c r="CR137" i="8"/>
  <c r="CS137" i="8"/>
  <c r="CT137" i="8"/>
  <c r="CR138" i="8"/>
  <c r="CS138" i="8"/>
  <c r="CT138" i="8"/>
  <c r="CR139" i="8"/>
  <c r="CS139" i="8"/>
  <c r="CT139" i="8"/>
  <c r="CR140" i="8"/>
  <c r="CS140" i="8"/>
  <c r="CT140" i="8"/>
  <c r="CR141" i="8"/>
  <c r="CS141" i="8"/>
  <c r="CT141" i="8"/>
  <c r="CR142" i="8"/>
  <c r="CS142" i="8"/>
  <c r="CT142" i="8"/>
  <c r="CR143" i="8"/>
  <c r="CS143" i="8"/>
  <c r="CT143" i="8"/>
  <c r="CR144" i="8"/>
  <c r="CS144" i="8"/>
  <c r="CT144" i="8"/>
  <c r="CR145" i="8"/>
  <c r="CS145" i="8"/>
  <c r="CT145" i="8"/>
  <c r="CR146" i="8"/>
  <c r="CS146" i="8"/>
  <c r="CT146" i="8"/>
  <c r="CR147" i="8"/>
  <c r="CS147" i="8"/>
  <c r="CT147" i="8"/>
  <c r="CR148" i="8"/>
  <c r="CS148" i="8"/>
  <c r="CT148" i="8"/>
  <c r="CR149" i="8"/>
  <c r="CS149" i="8"/>
  <c r="CT149" i="8"/>
  <c r="CR150" i="8"/>
  <c r="CS150" i="8"/>
  <c r="CT150" i="8"/>
  <c r="CR151" i="8"/>
  <c r="CS151" i="8"/>
  <c r="CT151" i="8"/>
  <c r="CR152" i="8"/>
  <c r="CS152" i="8"/>
  <c r="CT152" i="8"/>
  <c r="CR153" i="8"/>
  <c r="CS153" i="8"/>
  <c r="CT153" i="8"/>
  <c r="CR154" i="8"/>
  <c r="CS154" i="8"/>
  <c r="CT154" i="8"/>
  <c r="CR155" i="8"/>
  <c r="CS155" i="8"/>
  <c r="CT155" i="8"/>
  <c r="CR156" i="8"/>
  <c r="CS156" i="8"/>
  <c r="CT156" i="8"/>
  <c r="CR157" i="8"/>
  <c r="CS157" i="8"/>
  <c r="CT157" i="8"/>
  <c r="CR158" i="8"/>
  <c r="CS158" i="8"/>
  <c r="CT158" i="8"/>
  <c r="CR159" i="8"/>
  <c r="CS159" i="8"/>
  <c r="CT159" i="8"/>
  <c r="CR160" i="8"/>
  <c r="CS160" i="8"/>
  <c r="CT160" i="8"/>
  <c r="CR161" i="8"/>
  <c r="CS161" i="8"/>
  <c r="CT161" i="8"/>
  <c r="CR162" i="8"/>
  <c r="CS162" i="8"/>
  <c r="CT162" i="8"/>
  <c r="CR163" i="8"/>
  <c r="CS163" i="8"/>
  <c r="CT163" i="8"/>
  <c r="CR164" i="8"/>
  <c r="CS164" i="8"/>
  <c r="CT164" i="8"/>
  <c r="CR165" i="8"/>
  <c r="CS165" i="8"/>
  <c r="CT165" i="8"/>
  <c r="CR166" i="8"/>
  <c r="CS166" i="8"/>
  <c r="CT166" i="8"/>
  <c r="CR167" i="8"/>
  <c r="CS167" i="8"/>
  <c r="CT167" i="8"/>
  <c r="CR168" i="8"/>
  <c r="CS168" i="8"/>
  <c r="CT168" i="8"/>
  <c r="CR169" i="8"/>
  <c r="CS169" i="8"/>
  <c r="CT169" i="8"/>
  <c r="CR170" i="8"/>
  <c r="CS170" i="8"/>
  <c r="CT170" i="8"/>
  <c r="CR171" i="8"/>
  <c r="CS171" i="8"/>
  <c r="CT171" i="8"/>
  <c r="CR172" i="8"/>
  <c r="CS172" i="8"/>
  <c r="CT172" i="8"/>
  <c r="CR173" i="8"/>
  <c r="CS173" i="8"/>
  <c r="CT173" i="8"/>
  <c r="CR174" i="8"/>
  <c r="CS174" i="8"/>
  <c r="CT174" i="8"/>
  <c r="CR175" i="8"/>
  <c r="CS175" i="8"/>
  <c r="CT175" i="8"/>
  <c r="CR176" i="8"/>
  <c r="CS176" i="8"/>
  <c r="CT176" i="8"/>
  <c r="CR177" i="8"/>
  <c r="CS177" i="8"/>
  <c r="CT177" i="8"/>
  <c r="CR178" i="8"/>
  <c r="CS178" i="8"/>
  <c r="CT178" i="8"/>
  <c r="CR179" i="8"/>
  <c r="CS179" i="8"/>
  <c r="CT179" i="8"/>
  <c r="CR180" i="8"/>
  <c r="CS180" i="8"/>
  <c r="CT180" i="8"/>
  <c r="CR181" i="8"/>
  <c r="CS181" i="8"/>
  <c r="CT181" i="8"/>
  <c r="CR182" i="8"/>
  <c r="CS182" i="8"/>
  <c r="CT182" i="8"/>
  <c r="CR183" i="8"/>
  <c r="CS183" i="8"/>
  <c r="CT183" i="8"/>
  <c r="CR184" i="8"/>
  <c r="CS184" i="8"/>
  <c r="CT184" i="8"/>
  <c r="CR185" i="8"/>
  <c r="CS185" i="8"/>
  <c r="CT185" i="8"/>
  <c r="CR186" i="8"/>
  <c r="CS186" i="8"/>
  <c r="CT186" i="8"/>
  <c r="CR187" i="8"/>
  <c r="CS187" i="8"/>
  <c r="CT187" i="8"/>
  <c r="CR188" i="8"/>
  <c r="CS188" i="8"/>
  <c r="CT188" i="8"/>
  <c r="CR189" i="8"/>
  <c r="CS189" i="8"/>
  <c r="CT189" i="8"/>
  <c r="CR190" i="8"/>
  <c r="CS190" i="8"/>
  <c r="CT190" i="8"/>
  <c r="CR191" i="8"/>
  <c r="CS191" i="8"/>
  <c r="CT191" i="8"/>
  <c r="CR192" i="8"/>
  <c r="CS192" i="8"/>
  <c r="CT192" i="8"/>
  <c r="CR193" i="8"/>
  <c r="CS193" i="8"/>
  <c r="CT193" i="8"/>
  <c r="CR194" i="8"/>
  <c r="CS194" i="8"/>
  <c r="CT194" i="8"/>
  <c r="CR195" i="8"/>
  <c r="CS195" i="8"/>
  <c r="CT195" i="8"/>
  <c r="CR196" i="8"/>
  <c r="CS196" i="8"/>
  <c r="CT196" i="8"/>
  <c r="CR197" i="8"/>
  <c r="CS197" i="8"/>
  <c r="CT197" i="8"/>
  <c r="CR198" i="8"/>
  <c r="CS198" i="8"/>
  <c r="CT198" i="8"/>
  <c r="CR199" i="8"/>
  <c r="CS199" i="8"/>
  <c r="CT199" i="8"/>
  <c r="CR200" i="8"/>
  <c r="CS200" i="8"/>
  <c r="CT200" i="8"/>
  <c r="CR201" i="8"/>
  <c r="CS201" i="8"/>
  <c r="CT201" i="8"/>
  <c r="CR202" i="8"/>
  <c r="CS202" i="8"/>
  <c r="CT202" i="8"/>
  <c r="CR203" i="8"/>
  <c r="CS203" i="8"/>
  <c r="CT203" i="8"/>
  <c r="CR204" i="8"/>
  <c r="CS204" i="8"/>
  <c r="CT204" i="8"/>
  <c r="CR205" i="8"/>
  <c r="CS205" i="8"/>
  <c r="CT205" i="8"/>
  <c r="CR206" i="8"/>
  <c r="CS206" i="8"/>
  <c r="CT206" i="8"/>
  <c r="CR207" i="8"/>
  <c r="CS207" i="8"/>
  <c r="CT207" i="8"/>
  <c r="CR208" i="8"/>
  <c r="CS208" i="8"/>
  <c r="CT208" i="8"/>
  <c r="CR209" i="8"/>
  <c r="CS209" i="8"/>
  <c r="CT209" i="8"/>
  <c r="CR210" i="8"/>
  <c r="CS210" i="8"/>
  <c r="CT210" i="8"/>
  <c r="CR211" i="8"/>
  <c r="CS211" i="8"/>
  <c r="CT211" i="8"/>
  <c r="CR212" i="8"/>
  <c r="CS212" i="8"/>
  <c r="CT212" i="8"/>
  <c r="CR213" i="8"/>
  <c r="CS213" i="8"/>
  <c r="CT213" i="8"/>
  <c r="CR214" i="8"/>
  <c r="CS214" i="8"/>
  <c r="CT214" i="8"/>
  <c r="CR215" i="8"/>
  <c r="CS215" i="8"/>
  <c r="CT215" i="8"/>
  <c r="CR216" i="8"/>
  <c r="CS216" i="8"/>
  <c r="CT216" i="8"/>
  <c r="CR217" i="8"/>
  <c r="CS217" i="8"/>
  <c r="CT217" i="8"/>
  <c r="CR218" i="8"/>
  <c r="CS218" i="8"/>
  <c r="CT218" i="8"/>
  <c r="CR219" i="8"/>
  <c r="CS219" i="8"/>
  <c r="CT219" i="8"/>
  <c r="CR220" i="8"/>
  <c r="CS220" i="8"/>
  <c r="CT220" i="8"/>
  <c r="CR221" i="8"/>
  <c r="CS221" i="8"/>
  <c r="CT221" i="8"/>
  <c r="CR222" i="8"/>
  <c r="CS222" i="8"/>
  <c r="CT222" i="8"/>
  <c r="CR223" i="8"/>
  <c r="CS223" i="8"/>
  <c r="CT223" i="8"/>
  <c r="CR224" i="8"/>
  <c r="CS224" i="8"/>
  <c r="CT224" i="8"/>
  <c r="CR225" i="8"/>
  <c r="CS225" i="8"/>
  <c r="CT225" i="8"/>
  <c r="CR226" i="8"/>
  <c r="CS226" i="8"/>
  <c r="CT226" i="8"/>
  <c r="CR227" i="8"/>
  <c r="CS227" i="8"/>
  <c r="CT227" i="8"/>
  <c r="CR228" i="8"/>
  <c r="CS228" i="8"/>
  <c r="CT228" i="8"/>
  <c r="CR229" i="8"/>
  <c r="CS229" i="8"/>
  <c r="CT229" i="8"/>
  <c r="CR230" i="8"/>
  <c r="CS230" i="8"/>
  <c r="CT230" i="8"/>
  <c r="CR231" i="8"/>
  <c r="CS231" i="8"/>
  <c r="CT231" i="8"/>
  <c r="CR232" i="8"/>
  <c r="CS232" i="8"/>
  <c r="CT232" i="8"/>
  <c r="CR233" i="8"/>
  <c r="CS233" i="8"/>
  <c r="CT233" i="8"/>
  <c r="CR234" i="8"/>
  <c r="CS234" i="8"/>
  <c r="CT234" i="8"/>
  <c r="CR235" i="8"/>
  <c r="CS235" i="8"/>
  <c r="CT235" i="8"/>
  <c r="CR236" i="8"/>
  <c r="CS236" i="8"/>
  <c r="CT236" i="8"/>
  <c r="CR237" i="8"/>
  <c r="CS237" i="8"/>
  <c r="CT237" i="8"/>
  <c r="CR238" i="8"/>
  <c r="CS238" i="8"/>
  <c r="CT238" i="8"/>
  <c r="CR239" i="8"/>
  <c r="CS239" i="8"/>
  <c r="CT239" i="8"/>
  <c r="CR240" i="8"/>
  <c r="CS240" i="8"/>
  <c r="CT240" i="8"/>
  <c r="CR241" i="8"/>
  <c r="CS241" i="8"/>
  <c r="CT241" i="8"/>
  <c r="CR242" i="8"/>
  <c r="CS242" i="8"/>
  <c r="CT242" i="8"/>
  <c r="CR243" i="8"/>
  <c r="CS243" i="8"/>
  <c r="CT243" i="8"/>
  <c r="CR244" i="8"/>
  <c r="CS244" i="8"/>
  <c r="CT244" i="8"/>
  <c r="CR245" i="8"/>
  <c r="CS245" i="8"/>
  <c r="CT245" i="8"/>
  <c r="CR246" i="8"/>
  <c r="CS246" i="8"/>
  <c r="CT246" i="8"/>
  <c r="CR247" i="8"/>
  <c r="CS247" i="8"/>
  <c r="CT247" i="8"/>
  <c r="CR248" i="8"/>
  <c r="CS248" i="8"/>
  <c r="CT248" i="8"/>
  <c r="CR249" i="8"/>
  <c r="CS249" i="8"/>
  <c r="CT249" i="8"/>
  <c r="CR250" i="8"/>
  <c r="CS250" i="8"/>
  <c r="CT250" i="8"/>
  <c r="CR251" i="8"/>
  <c r="CS251" i="8"/>
  <c r="CT251" i="8"/>
  <c r="CR252" i="8"/>
  <c r="CS252" i="8"/>
  <c r="CT252" i="8"/>
  <c r="CR253" i="8"/>
  <c r="CS253" i="8"/>
  <c r="CT253" i="8"/>
  <c r="CR254" i="8"/>
  <c r="CS254" i="8"/>
  <c r="CT254" i="8"/>
  <c r="CR255" i="8"/>
  <c r="CS255" i="8"/>
  <c r="CT255" i="8"/>
  <c r="CR256" i="8"/>
  <c r="CS256" i="8"/>
  <c r="CT256" i="8"/>
  <c r="CR257" i="8"/>
  <c r="CS257" i="8"/>
  <c r="CT257" i="8"/>
  <c r="CR258" i="8"/>
  <c r="CS258" i="8"/>
  <c r="CT258" i="8"/>
  <c r="CR259" i="8"/>
  <c r="CS259" i="8"/>
  <c r="CT259" i="8"/>
  <c r="CR260" i="8"/>
  <c r="CS260" i="8"/>
  <c r="CT260" i="8"/>
  <c r="CR261" i="8"/>
  <c r="CS261" i="8"/>
  <c r="CT261" i="8"/>
  <c r="CR262" i="8"/>
  <c r="CS262" i="8"/>
  <c r="CT262" i="8"/>
  <c r="CR263" i="8"/>
  <c r="CS263" i="8"/>
  <c r="CT263" i="8"/>
  <c r="CR264" i="8"/>
  <c r="CS264" i="8"/>
  <c r="CT264" i="8"/>
  <c r="CR265" i="8"/>
  <c r="CS265" i="8"/>
  <c r="CT265" i="8"/>
  <c r="CR266" i="8"/>
  <c r="CS266" i="8"/>
  <c r="CT266" i="8"/>
  <c r="CR267" i="8"/>
  <c r="CS267" i="8"/>
  <c r="CT267" i="8"/>
  <c r="CR268" i="8"/>
  <c r="CS268" i="8"/>
  <c r="CT268" i="8"/>
  <c r="CR269" i="8"/>
  <c r="CS269" i="8"/>
  <c r="CT269" i="8"/>
  <c r="CR270" i="8"/>
  <c r="CS270" i="8"/>
  <c r="CT270" i="8"/>
  <c r="CR271" i="8"/>
  <c r="CS271" i="8"/>
  <c r="CT271" i="8"/>
  <c r="CR272" i="8"/>
  <c r="CS272" i="8"/>
  <c r="CT272" i="8"/>
  <c r="CR273" i="8"/>
  <c r="CS273" i="8"/>
  <c r="CT273" i="8"/>
  <c r="CR274" i="8"/>
  <c r="CS274" i="8"/>
  <c r="CT274" i="8"/>
  <c r="CR275" i="8"/>
  <c r="CS275" i="8"/>
  <c r="CT275" i="8"/>
  <c r="CR276" i="8"/>
  <c r="CS276" i="8"/>
  <c r="CT276" i="8"/>
  <c r="CR277" i="8"/>
  <c r="CS277" i="8"/>
  <c r="CT277" i="8"/>
  <c r="CR278" i="8"/>
  <c r="CS278" i="8"/>
  <c r="CT278" i="8"/>
  <c r="CR279" i="8"/>
  <c r="CS279" i="8"/>
  <c r="CT279" i="8"/>
  <c r="CR280" i="8"/>
  <c r="CS280" i="8"/>
  <c r="CT280" i="8"/>
  <c r="CR281" i="8"/>
  <c r="CS281" i="8"/>
  <c r="CT281" i="8"/>
  <c r="CR282" i="8"/>
  <c r="CS282" i="8"/>
  <c r="CT282" i="8"/>
  <c r="CR283" i="8"/>
  <c r="CS283" i="8"/>
  <c r="CT283" i="8"/>
  <c r="CR284" i="8"/>
  <c r="CS284" i="8"/>
  <c r="CT284" i="8"/>
  <c r="CR285" i="8"/>
  <c r="CS285" i="8"/>
  <c r="CT285" i="8"/>
  <c r="CR286" i="8"/>
  <c r="CS286" i="8"/>
  <c r="CT286" i="8"/>
  <c r="CR287" i="8"/>
  <c r="CS287" i="8"/>
  <c r="CT287" i="8"/>
  <c r="CR288" i="8"/>
  <c r="CS288" i="8"/>
  <c r="CT288" i="8"/>
  <c r="CR289" i="8"/>
  <c r="CS289" i="8"/>
  <c r="CT289" i="8"/>
  <c r="CR290" i="8"/>
  <c r="CS290" i="8"/>
  <c r="CT290" i="8"/>
  <c r="CR291" i="8"/>
  <c r="CS291" i="8"/>
  <c r="CT291" i="8"/>
  <c r="CR292" i="8"/>
  <c r="CS292" i="8"/>
  <c r="CT292" i="8"/>
  <c r="CR293" i="8"/>
  <c r="CS293" i="8"/>
  <c r="CT293" i="8"/>
  <c r="CR294" i="8"/>
  <c r="CS294" i="8"/>
  <c r="CT294" i="8"/>
  <c r="CR295" i="8"/>
  <c r="CS295" i="8"/>
  <c r="CT295" i="8"/>
  <c r="CR296" i="8"/>
  <c r="CS296" i="8"/>
  <c r="CT296" i="8"/>
  <c r="CR297" i="8"/>
  <c r="CS297" i="8"/>
  <c r="CT297" i="8"/>
  <c r="CR298" i="8"/>
  <c r="CS298" i="8"/>
  <c r="CT298" i="8"/>
  <c r="CR299" i="8"/>
  <c r="CS299" i="8"/>
  <c r="CT299" i="8"/>
  <c r="CR300" i="8"/>
  <c r="CS300" i="8"/>
  <c r="CT300" i="8"/>
  <c r="CR301" i="8"/>
  <c r="CS301" i="8"/>
  <c r="CT301" i="8"/>
  <c r="CR302" i="8"/>
  <c r="CS302" i="8"/>
  <c r="CT302" i="8"/>
  <c r="CR303" i="8"/>
  <c r="CS303" i="8"/>
  <c r="CT303" i="8"/>
  <c r="CR304" i="8"/>
  <c r="CS304" i="8"/>
  <c r="CT304" i="8"/>
  <c r="CR305" i="8"/>
  <c r="CS305" i="8"/>
  <c r="CT305" i="8"/>
  <c r="CR306" i="8"/>
  <c r="CS306" i="8"/>
  <c r="CT306" i="8"/>
  <c r="CR307" i="8"/>
  <c r="CS307" i="8"/>
  <c r="CT307" i="8"/>
  <c r="CR308" i="8"/>
  <c r="CS308" i="8"/>
  <c r="CT308" i="8"/>
  <c r="CR309" i="8"/>
  <c r="CS309" i="8"/>
  <c r="CT309" i="8"/>
  <c r="CR310" i="8"/>
  <c r="CS310" i="8"/>
  <c r="CT310" i="8"/>
  <c r="CR311" i="8"/>
  <c r="CS311" i="8"/>
  <c r="CT311" i="8"/>
  <c r="CR312" i="8"/>
  <c r="CS312" i="8"/>
  <c r="CT312" i="8"/>
  <c r="CR313" i="8"/>
  <c r="CS313" i="8"/>
  <c r="CT313" i="8"/>
  <c r="CR314" i="8"/>
  <c r="CS314" i="8"/>
  <c r="CT314" i="8"/>
  <c r="CR315" i="8"/>
  <c r="CS315" i="8"/>
  <c r="CT315" i="8"/>
  <c r="CR316" i="8"/>
  <c r="CS316" i="8"/>
  <c r="CT316" i="8"/>
  <c r="CR317" i="8"/>
  <c r="CS317" i="8"/>
  <c r="CT317" i="8"/>
  <c r="CR318" i="8"/>
  <c r="CS318" i="8"/>
  <c r="CT318" i="8"/>
  <c r="CR319" i="8"/>
  <c r="CS319" i="8"/>
  <c r="CT319" i="8"/>
  <c r="CR320" i="8"/>
  <c r="CS320" i="8"/>
  <c r="CT320" i="8"/>
  <c r="CR321" i="8"/>
  <c r="CS321" i="8"/>
  <c r="CT321" i="8"/>
  <c r="CR322" i="8"/>
  <c r="CS322" i="8"/>
  <c r="CT322" i="8"/>
  <c r="CR323" i="8"/>
  <c r="CS323" i="8"/>
  <c r="CT323" i="8"/>
  <c r="CR324" i="8"/>
  <c r="CS324" i="8"/>
  <c r="CT324" i="8"/>
  <c r="CR325" i="8"/>
  <c r="CS325" i="8"/>
  <c r="CT325" i="8"/>
  <c r="CR326" i="8"/>
  <c r="CS326" i="8"/>
  <c r="CT326" i="8"/>
  <c r="CR327" i="8"/>
  <c r="CS327" i="8"/>
  <c r="CT327" i="8"/>
  <c r="CR328" i="8"/>
  <c r="CS328" i="8"/>
  <c r="CT328" i="8"/>
  <c r="CR329" i="8"/>
  <c r="CS329" i="8"/>
  <c r="CT329" i="8"/>
  <c r="CR330" i="8"/>
  <c r="CS330" i="8"/>
  <c r="CT330" i="8"/>
  <c r="CR331" i="8"/>
  <c r="CS331" i="8"/>
  <c r="CT331" i="8"/>
  <c r="CR332" i="8"/>
  <c r="CS332" i="8"/>
  <c r="CT332" i="8"/>
  <c r="CT7" i="8"/>
  <c r="CS7" i="8"/>
  <c r="CR7" i="8"/>
  <c r="CO8" i="8"/>
  <c r="CP8" i="8"/>
  <c r="CQ8" i="8"/>
  <c r="CO9" i="8"/>
  <c r="CP9" i="8"/>
  <c r="CQ9" i="8"/>
  <c r="CO10" i="8"/>
  <c r="CP10" i="8"/>
  <c r="CQ10" i="8"/>
  <c r="CO11" i="8"/>
  <c r="CP11" i="8"/>
  <c r="CQ11" i="8"/>
  <c r="CO12" i="8"/>
  <c r="CP12" i="8"/>
  <c r="CQ12" i="8"/>
  <c r="CO13" i="8"/>
  <c r="CP13" i="8"/>
  <c r="CQ13" i="8"/>
  <c r="CO14" i="8"/>
  <c r="CP14" i="8"/>
  <c r="CQ14" i="8"/>
  <c r="CO15" i="8"/>
  <c r="CP15" i="8"/>
  <c r="CQ15" i="8"/>
  <c r="CO16" i="8"/>
  <c r="CP16" i="8"/>
  <c r="CQ16" i="8"/>
  <c r="CO17" i="8"/>
  <c r="CP17" i="8"/>
  <c r="CQ17" i="8"/>
  <c r="CO18" i="8"/>
  <c r="CP18" i="8"/>
  <c r="CQ18" i="8"/>
  <c r="CO19" i="8"/>
  <c r="CP19" i="8"/>
  <c r="CQ19" i="8"/>
  <c r="CO20" i="8"/>
  <c r="CP20" i="8"/>
  <c r="CQ20" i="8"/>
  <c r="CO21" i="8"/>
  <c r="CP21" i="8"/>
  <c r="CQ21" i="8"/>
  <c r="CO22" i="8"/>
  <c r="CP22" i="8"/>
  <c r="CQ22" i="8"/>
  <c r="CO23" i="8"/>
  <c r="CP23" i="8"/>
  <c r="CQ23" i="8"/>
  <c r="CO24" i="8"/>
  <c r="CP24" i="8"/>
  <c r="CQ24" i="8"/>
  <c r="CO25" i="8"/>
  <c r="CP25" i="8"/>
  <c r="CQ25" i="8"/>
  <c r="CO26" i="8"/>
  <c r="CP26" i="8"/>
  <c r="CQ26" i="8"/>
  <c r="CO27" i="8"/>
  <c r="CP27" i="8"/>
  <c r="CQ27" i="8"/>
  <c r="CO28" i="8"/>
  <c r="CP28" i="8"/>
  <c r="CQ28" i="8"/>
  <c r="CO29" i="8"/>
  <c r="CP29" i="8"/>
  <c r="CQ29" i="8"/>
  <c r="CO30" i="8"/>
  <c r="CP30" i="8"/>
  <c r="CQ30" i="8"/>
  <c r="CO31" i="8"/>
  <c r="CP31" i="8"/>
  <c r="CQ31" i="8"/>
  <c r="CO32" i="8"/>
  <c r="CP32" i="8"/>
  <c r="CQ32" i="8"/>
  <c r="CO33" i="8"/>
  <c r="CP33" i="8"/>
  <c r="CQ33" i="8"/>
  <c r="CO34" i="8"/>
  <c r="CP34" i="8"/>
  <c r="CQ34" i="8"/>
  <c r="CO35" i="8"/>
  <c r="CP35" i="8"/>
  <c r="CQ35" i="8"/>
  <c r="CO36" i="8"/>
  <c r="CP36" i="8"/>
  <c r="CQ36" i="8"/>
  <c r="CO37" i="8"/>
  <c r="CP37" i="8"/>
  <c r="CQ37" i="8"/>
  <c r="CO38" i="8"/>
  <c r="CP38" i="8"/>
  <c r="CQ38" i="8"/>
  <c r="CO39" i="8"/>
  <c r="CP39" i="8"/>
  <c r="CQ39" i="8"/>
  <c r="CO40" i="8"/>
  <c r="CP40" i="8"/>
  <c r="CQ40" i="8"/>
  <c r="CO41" i="8"/>
  <c r="CP41" i="8"/>
  <c r="CQ41" i="8"/>
  <c r="CO42" i="8"/>
  <c r="CP42" i="8"/>
  <c r="CQ42" i="8"/>
  <c r="CO43" i="8"/>
  <c r="CP43" i="8"/>
  <c r="CQ43" i="8"/>
  <c r="CO44" i="8"/>
  <c r="CP44" i="8"/>
  <c r="CQ44" i="8"/>
  <c r="CO45" i="8"/>
  <c r="CP45" i="8"/>
  <c r="CQ45" i="8"/>
  <c r="CO46" i="8"/>
  <c r="CP46" i="8"/>
  <c r="CQ46" i="8"/>
  <c r="CO47" i="8"/>
  <c r="CP47" i="8"/>
  <c r="CQ47" i="8"/>
  <c r="CO48" i="8"/>
  <c r="CP48" i="8"/>
  <c r="CQ48" i="8"/>
  <c r="CO49" i="8"/>
  <c r="CP49" i="8"/>
  <c r="CQ49" i="8"/>
  <c r="CO50" i="8"/>
  <c r="CP50" i="8"/>
  <c r="CQ50" i="8"/>
  <c r="CO51" i="8"/>
  <c r="CP51" i="8"/>
  <c r="CQ51" i="8"/>
  <c r="CO52" i="8"/>
  <c r="CP52" i="8"/>
  <c r="CQ52" i="8"/>
  <c r="CO53" i="8"/>
  <c r="CP53" i="8"/>
  <c r="CQ53" i="8"/>
  <c r="CO54" i="8"/>
  <c r="CP54" i="8"/>
  <c r="CQ54" i="8"/>
  <c r="CO55" i="8"/>
  <c r="CP55" i="8"/>
  <c r="CQ55" i="8"/>
  <c r="CO56" i="8"/>
  <c r="CP56" i="8"/>
  <c r="CQ56" i="8"/>
  <c r="CO57" i="8"/>
  <c r="CP57" i="8"/>
  <c r="CQ57" i="8"/>
  <c r="CO58" i="8"/>
  <c r="CP58" i="8"/>
  <c r="CQ58" i="8"/>
  <c r="CO59" i="8"/>
  <c r="CP59" i="8"/>
  <c r="CQ59" i="8"/>
  <c r="CO60" i="8"/>
  <c r="CP60" i="8"/>
  <c r="CQ60" i="8"/>
  <c r="CO61" i="8"/>
  <c r="CP61" i="8"/>
  <c r="CQ61" i="8"/>
  <c r="CO62" i="8"/>
  <c r="CP62" i="8"/>
  <c r="CQ62" i="8"/>
  <c r="CO63" i="8"/>
  <c r="CP63" i="8"/>
  <c r="CQ63" i="8"/>
  <c r="CO64" i="8"/>
  <c r="CP64" i="8"/>
  <c r="CQ64" i="8"/>
  <c r="CO65" i="8"/>
  <c r="CP65" i="8"/>
  <c r="CQ65" i="8"/>
  <c r="CO66" i="8"/>
  <c r="CP66" i="8"/>
  <c r="CQ66" i="8"/>
  <c r="CO67" i="8"/>
  <c r="CP67" i="8"/>
  <c r="CQ67" i="8"/>
  <c r="CO68" i="8"/>
  <c r="CP68" i="8"/>
  <c r="CQ68" i="8"/>
  <c r="CO69" i="8"/>
  <c r="CP69" i="8"/>
  <c r="CQ69" i="8"/>
  <c r="CO70" i="8"/>
  <c r="CP70" i="8"/>
  <c r="CQ70" i="8"/>
  <c r="CO71" i="8"/>
  <c r="CP71" i="8"/>
  <c r="CQ71" i="8"/>
  <c r="CO72" i="8"/>
  <c r="CP72" i="8"/>
  <c r="CQ72" i="8"/>
  <c r="CO73" i="8"/>
  <c r="CP73" i="8"/>
  <c r="CQ73" i="8"/>
  <c r="CO74" i="8"/>
  <c r="CP74" i="8"/>
  <c r="CQ74" i="8"/>
  <c r="CO75" i="8"/>
  <c r="CP75" i="8"/>
  <c r="CQ75" i="8"/>
  <c r="CO76" i="8"/>
  <c r="CP76" i="8"/>
  <c r="CQ76" i="8"/>
  <c r="CO77" i="8"/>
  <c r="CP77" i="8"/>
  <c r="CQ77" i="8"/>
  <c r="CO78" i="8"/>
  <c r="CP78" i="8"/>
  <c r="CQ78" i="8"/>
  <c r="CO79" i="8"/>
  <c r="CP79" i="8"/>
  <c r="CQ79" i="8"/>
  <c r="CO80" i="8"/>
  <c r="CP80" i="8"/>
  <c r="CQ80" i="8"/>
  <c r="CO81" i="8"/>
  <c r="CP81" i="8"/>
  <c r="CQ81" i="8"/>
  <c r="CO82" i="8"/>
  <c r="CP82" i="8"/>
  <c r="CQ82" i="8"/>
  <c r="CO83" i="8"/>
  <c r="CP83" i="8"/>
  <c r="CQ83" i="8"/>
  <c r="CO84" i="8"/>
  <c r="CP84" i="8"/>
  <c r="CQ84" i="8"/>
  <c r="CO85" i="8"/>
  <c r="CP85" i="8"/>
  <c r="CQ85" i="8"/>
  <c r="CO86" i="8"/>
  <c r="CP86" i="8"/>
  <c r="CQ86" i="8"/>
  <c r="CO87" i="8"/>
  <c r="CP87" i="8"/>
  <c r="CQ87" i="8"/>
  <c r="CO88" i="8"/>
  <c r="CP88" i="8"/>
  <c r="CQ88" i="8"/>
  <c r="CO89" i="8"/>
  <c r="CP89" i="8"/>
  <c r="CQ89" i="8"/>
  <c r="CO90" i="8"/>
  <c r="CP90" i="8"/>
  <c r="CQ90" i="8"/>
  <c r="CO91" i="8"/>
  <c r="CP91" i="8"/>
  <c r="CQ91" i="8"/>
  <c r="CO92" i="8"/>
  <c r="CP92" i="8"/>
  <c r="CQ92" i="8"/>
  <c r="CO93" i="8"/>
  <c r="CP93" i="8"/>
  <c r="CQ93" i="8"/>
  <c r="CO94" i="8"/>
  <c r="CP94" i="8"/>
  <c r="CQ94" i="8"/>
  <c r="CO95" i="8"/>
  <c r="CP95" i="8"/>
  <c r="CQ95" i="8"/>
  <c r="CO96" i="8"/>
  <c r="CP96" i="8"/>
  <c r="CQ96" i="8"/>
  <c r="CO97" i="8"/>
  <c r="CP97" i="8"/>
  <c r="CQ97" i="8"/>
  <c r="CO98" i="8"/>
  <c r="CP98" i="8"/>
  <c r="CQ98" i="8"/>
  <c r="CO99" i="8"/>
  <c r="CP99" i="8"/>
  <c r="CQ99" i="8"/>
  <c r="CO100" i="8"/>
  <c r="CP100" i="8"/>
  <c r="CQ100" i="8"/>
  <c r="CO101" i="8"/>
  <c r="CP101" i="8"/>
  <c r="CQ101" i="8"/>
  <c r="CO102" i="8"/>
  <c r="CP102" i="8"/>
  <c r="CQ102" i="8"/>
  <c r="CO103" i="8"/>
  <c r="CP103" i="8"/>
  <c r="CQ103" i="8"/>
  <c r="CO104" i="8"/>
  <c r="CP104" i="8"/>
  <c r="CQ104" i="8"/>
  <c r="CO105" i="8"/>
  <c r="CP105" i="8"/>
  <c r="CQ105" i="8"/>
  <c r="CO106" i="8"/>
  <c r="CP106" i="8"/>
  <c r="CQ106" i="8"/>
  <c r="CO107" i="8"/>
  <c r="CP107" i="8"/>
  <c r="CQ107" i="8"/>
  <c r="CO108" i="8"/>
  <c r="CP108" i="8"/>
  <c r="CQ108" i="8"/>
  <c r="CO109" i="8"/>
  <c r="CP109" i="8"/>
  <c r="CQ109" i="8"/>
  <c r="CO110" i="8"/>
  <c r="CP110" i="8"/>
  <c r="CQ110" i="8"/>
  <c r="CO111" i="8"/>
  <c r="CP111" i="8"/>
  <c r="CQ111" i="8"/>
  <c r="CO112" i="8"/>
  <c r="CP112" i="8"/>
  <c r="CQ112" i="8"/>
  <c r="CO113" i="8"/>
  <c r="CP113" i="8"/>
  <c r="CQ113" i="8"/>
  <c r="CO114" i="8"/>
  <c r="CP114" i="8"/>
  <c r="CQ114" i="8"/>
  <c r="CO115" i="8"/>
  <c r="CP115" i="8"/>
  <c r="CQ115" i="8"/>
  <c r="CO116" i="8"/>
  <c r="CP116" i="8"/>
  <c r="CQ116" i="8"/>
  <c r="CO117" i="8"/>
  <c r="CP117" i="8"/>
  <c r="CQ117" i="8"/>
  <c r="CO118" i="8"/>
  <c r="CP118" i="8"/>
  <c r="CQ118" i="8"/>
  <c r="CO119" i="8"/>
  <c r="CP119" i="8"/>
  <c r="CQ119" i="8"/>
  <c r="CO120" i="8"/>
  <c r="CP120" i="8"/>
  <c r="CQ120" i="8"/>
  <c r="CO121" i="8"/>
  <c r="CP121" i="8"/>
  <c r="CQ121" i="8"/>
  <c r="CO122" i="8"/>
  <c r="CP122" i="8"/>
  <c r="CQ122" i="8"/>
  <c r="CO123" i="8"/>
  <c r="CP123" i="8"/>
  <c r="CQ123" i="8"/>
  <c r="CO124" i="8"/>
  <c r="CP124" i="8"/>
  <c r="CQ124" i="8"/>
  <c r="CO125" i="8"/>
  <c r="CP125" i="8"/>
  <c r="CQ125" i="8"/>
  <c r="CO126" i="8"/>
  <c r="CP126" i="8"/>
  <c r="CQ126" i="8"/>
  <c r="CO127" i="8"/>
  <c r="CP127" i="8"/>
  <c r="CQ127" i="8"/>
  <c r="CO128" i="8"/>
  <c r="CP128" i="8"/>
  <c r="CQ128" i="8"/>
  <c r="CO129" i="8"/>
  <c r="CP129" i="8"/>
  <c r="CQ129" i="8"/>
  <c r="CO130" i="8"/>
  <c r="CP130" i="8"/>
  <c r="CQ130" i="8"/>
  <c r="CO131" i="8"/>
  <c r="CP131" i="8"/>
  <c r="CQ131" i="8"/>
  <c r="CO132" i="8"/>
  <c r="CP132" i="8"/>
  <c r="CQ132" i="8"/>
  <c r="CO133" i="8"/>
  <c r="CP133" i="8"/>
  <c r="CQ133" i="8"/>
  <c r="CO134" i="8"/>
  <c r="CP134" i="8"/>
  <c r="CQ134" i="8"/>
  <c r="CO135" i="8"/>
  <c r="CP135" i="8"/>
  <c r="CQ135" i="8"/>
  <c r="CO136" i="8"/>
  <c r="CP136" i="8"/>
  <c r="CQ136" i="8"/>
  <c r="CO137" i="8"/>
  <c r="CP137" i="8"/>
  <c r="CQ137" i="8"/>
  <c r="CO138" i="8"/>
  <c r="CP138" i="8"/>
  <c r="CQ138" i="8"/>
  <c r="CO139" i="8"/>
  <c r="CP139" i="8"/>
  <c r="CQ139" i="8"/>
  <c r="CO140" i="8"/>
  <c r="CP140" i="8"/>
  <c r="CQ140" i="8"/>
  <c r="CO141" i="8"/>
  <c r="CP141" i="8"/>
  <c r="CQ141" i="8"/>
  <c r="CO142" i="8"/>
  <c r="CP142" i="8"/>
  <c r="CQ142" i="8"/>
  <c r="CO143" i="8"/>
  <c r="CP143" i="8"/>
  <c r="CQ143" i="8"/>
  <c r="CO144" i="8"/>
  <c r="CP144" i="8"/>
  <c r="CQ144" i="8"/>
  <c r="CO145" i="8"/>
  <c r="CP145" i="8"/>
  <c r="CQ145" i="8"/>
  <c r="CO146" i="8"/>
  <c r="CP146" i="8"/>
  <c r="CQ146" i="8"/>
  <c r="CO147" i="8"/>
  <c r="CP147" i="8"/>
  <c r="CQ147" i="8"/>
  <c r="CO148" i="8"/>
  <c r="CP148" i="8"/>
  <c r="CQ148" i="8"/>
  <c r="CO149" i="8"/>
  <c r="CP149" i="8"/>
  <c r="CQ149" i="8"/>
  <c r="CO150" i="8"/>
  <c r="CP150" i="8"/>
  <c r="CQ150" i="8"/>
  <c r="CO151" i="8"/>
  <c r="CP151" i="8"/>
  <c r="CQ151" i="8"/>
  <c r="CO152" i="8"/>
  <c r="CP152" i="8"/>
  <c r="CQ152" i="8"/>
  <c r="CO153" i="8"/>
  <c r="CP153" i="8"/>
  <c r="CQ153" i="8"/>
  <c r="CO154" i="8"/>
  <c r="CP154" i="8"/>
  <c r="CQ154" i="8"/>
  <c r="CO155" i="8"/>
  <c r="CP155" i="8"/>
  <c r="CQ155" i="8"/>
  <c r="CO156" i="8"/>
  <c r="CP156" i="8"/>
  <c r="CQ156" i="8"/>
  <c r="CO157" i="8"/>
  <c r="CP157" i="8"/>
  <c r="CQ157" i="8"/>
  <c r="CO158" i="8"/>
  <c r="CP158" i="8"/>
  <c r="CQ158" i="8"/>
  <c r="CO159" i="8"/>
  <c r="CP159" i="8"/>
  <c r="CQ159" i="8"/>
  <c r="CO160" i="8"/>
  <c r="CP160" i="8"/>
  <c r="CQ160" i="8"/>
  <c r="CO161" i="8"/>
  <c r="CP161" i="8"/>
  <c r="CQ161" i="8"/>
  <c r="CO162" i="8"/>
  <c r="CP162" i="8"/>
  <c r="CQ162" i="8"/>
  <c r="CO163" i="8"/>
  <c r="CP163" i="8"/>
  <c r="CQ163" i="8"/>
  <c r="CO164" i="8"/>
  <c r="CP164" i="8"/>
  <c r="CQ164" i="8"/>
  <c r="CO165" i="8"/>
  <c r="CP165" i="8"/>
  <c r="CQ165" i="8"/>
  <c r="CO166" i="8"/>
  <c r="CP166" i="8"/>
  <c r="CQ166" i="8"/>
  <c r="CO167" i="8"/>
  <c r="CP167" i="8"/>
  <c r="CQ167" i="8"/>
  <c r="CO168" i="8"/>
  <c r="CP168" i="8"/>
  <c r="CQ168" i="8"/>
  <c r="CO169" i="8"/>
  <c r="CP169" i="8"/>
  <c r="CQ169" i="8"/>
  <c r="CO170" i="8"/>
  <c r="CP170" i="8"/>
  <c r="CQ170" i="8"/>
  <c r="CO171" i="8"/>
  <c r="CP171" i="8"/>
  <c r="CQ171" i="8"/>
  <c r="CO172" i="8"/>
  <c r="CP172" i="8"/>
  <c r="CQ172" i="8"/>
  <c r="CO173" i="8"/>
  <c r="CP173" i="8"/>
  <c r="CQ173" i="8"/>
  <c r="CO174" i="8"/>
  <c r="CP174" i="8"/>
  <c r="CQ174" i="8"/>
  <c r="CO175" i="8"/>
  <c r="CP175" i="8"/>
  <c r="CQ175" i="8"/>
  <c r="CO176" i="8"/>
  <c r="CP176" i="8"/>
  <c r="CQ176" i="8"/>
  <c r="CO177" i="8"/>
  <c r="CP177" i="8"/>
  <c r="CQ177" i="8"/>
  <c r="CO178" i="8"/>
  <c r="CP178" i="8"/>
  <c r="CQ178" i="8"/>
  <c r="CO179" i="8"/>
  <c r="CP179" i="8"/>
  <c r="CQ179" i="8"/>
  <c r="CO180" i="8"/>
  <c r="CP180" i="8"/>
  <c r="CQ180" i="8"/>
  <c r="CO181" i="8"/>
  <c r="CP181" i="8"/>
  <c r="CQ181" i="8"/>
  <c r="CO182" i="8"/>
  <c r="CP182" i="8"/>
  <c r="CQ182" i="8"/>
  <c r="CO183" i="8"/>
  <c r="CP183" i="8"/>
  <c r="CQ183" i="8"/>
  <c r="CO184" i="8"/>
  <c r="CP184" i="8"/>
  <c r="CQ184" i="8"/>
  <c r="CO185" i="8"/>
  <c r="CP185" i="8"/>
  <c r="CQ185" i="8"/>
  <c r="CO186" i="8"/>
  <c r="CP186" i="8"/>
  <c r="CQ186" i="8"/>
  <c r="CO187" i="8"/>
  <c r="CP187" i="8"/>
  <c r="CQ187" i="8"/>
  <c r="CO188" i="8"/>
  <c r="CP188" i="8"/>
  <c r="CQ188" i="8"/>
  <c r="CO189" i="8"/>
  <c r="CP189" i="8"/>
  <c r="CQ189" i="8"/>
  <c r="CO190" i="8"/>
  <c r="CP190" i="8"/>
  <c r="CQ190" i="8"/>
  <c r="CO191" i="8"/>
  <c r="CP191" i="8"/>
  <c r="CQ191" i="8"/>
  <c r="CO192" i="8"/>
  <c r="CP192" i="8"/>
  <c r="CQ192" i="8"/>
  <c r="CO193" i="8"/>
  <c r="CP193" i="8"/>
  <c r="CQ193" i="8"/>
  <c r="CO194" i="8"/>
  <c r="CP194" i="8"/>
  <c r="CQ194" i="8"/>
  <c r="CO195" i="8"/>
  <c r="CP195" i="8"/>
  <c r="CQ195" i="8"/>
  <c r="CO196" i="8"/>
  <c r="CP196" i="8"/>
  <c r="CQ196" i="8"/>
  <c r="CO197" i="8"/>
  <c r="CP197" i="8"/>
  <c r="CQ197" i="8"/>
  <c r="CO198" i="8"/>
  <c r="CP198" i="8"/>
  <c r="CQ198" i="8"/>
  <c r="CO199" i="8"/>
  <c r="CP199" i="8"/>
  <c r="CQ199" i="8"/>
  <c r="CO200" i="8"/>
  <c r="CP200" i="8"/>
  <c r="CQ200" i="8"/>
  <c r="CO201" i="8"/>
  <c r="CP201" i="8"/>
  <c r="CQ201" i="8"/>
  <c r="CO202" i="8"/>
  <c r="CP202" i="8"/>
  <c r="CQ202" i="8"/>
  <c r="CO203" i="8"/>
  <c r="CP203" i="8"/>
  <c r="CQ203" i="8"/>
  <c r="CO204" i="8"/>
  <c r="CP204" i="8"/>
  <c r="CQ204" i="8"/>
  <c r="CO205" i="8"/>
  <c r="CP205" i="8"/>
  <c r="CQ205" i="8"/>
  <c r="CO206" i="8"/>
  <c r="CP206" i="8"/>
  <c r="CQ206" i="8"/>
  <c r="CO207" i="8"/>
  <c r="CP207" i="8"/>
  <c r="CQ207" i="8"/>
  <c r="CO208" i="8"/>
  <c r="CP208" i="8"/>
  <c r="CQ208" i="8"/>
  <c r="CO209" i="8"/>
  <c r="CP209" i="8"/>
  <c r="CQ209" i="8"/>
  <c r="CO210" i="8"/>
  <c r="CP210" i="8"/>
  <c r="CQ210" i="8"/>
  <c r="CO211" i="8"/>
  <c r="CP211" i="8"/>
  <c r="CQ211" i="8"/>
  <c r="CO212" i="8"/>
  <c r="CP212" i="8"/>
  <c r="CQ212" i="8"/>
  <c r="CO213" i="8"/>
  <c r="CP213" i="8"/>
  <c r="CQ213" i="8"/>
  <c r="CO214" i="8"/>
  <c r="CP214" i="8"/>
  <c r="CQ214" i="8"/>
  <c r="CO215" i="8"/>
  <c r="CP215" i="8"/>
  <c r="CQ215" i="8"/>
  <c r="CO216" i="8"/>
  <c r="CP216" i="8"/>
  <c r="CQ216" i="8"/>
  <c r="CO217" i="8"/>
  <c r="CP217" i="8"/>
  <c r="CQ217" i="8"/>
  <c r="CO218" i="8"/>
  <c r="CP218" i="8"/>
  <c r="CQ218" i="8"/>
  <c r="CO219" i="8"/>
  <c r="CP219" i="8"/>
  <c r="CQ219" i="8"/>
  <c r="CO220" i="8"/>
  <c r="CP220" i="8"/>
  <c r="CQ220" i="8"/>
  <c r="CO221" i="8"/>
  <c r="CP221" i="8"/>
  <c r="CQ221" i="8"/>
  <c r="CO222" i="8"/>
  <c r="CP222" i="8"/>
  <c r="CQ222" i="8"/>
  <c r="CO223" i="8"/>
  <c r="CP223" i="8"/>
  <c r="CQ223" i="8"/>
  <c r="CO224" i="8"/>
  <c r="CP224" i="8"/>
  <c r="CQ224" i="8"/>
  <c r="CO225" i="8"/>
  <c r="CP225" i="8"/>
  <c r="CQ225" i="8"/>
  <c r="CO226" i="8"/>
  <c r="CP226" i="8"/>
  <c r="CQ226" i="8"/>
  <c r="CO227" i="8"/>
  <c r="CP227" i="8"/>
  <c r="CQ227" i="8"/>
  <c r="CO228" i="8"/>
  <c r="CP228" i="8"/>
  <c r="CQ228" i="8"/>
  <c r="CO229" i="8"/>
  <c r="CP229" i="8"/>
  <c r="CQ229" i="8"/>
  <c r="CO230" i="8"/>
  <c r="CP230" i="8"/>
  <c r="CQ230" i="8"/>
  <c r="CO231" i="8"/>
  <c r="CP231" i="8"/>
  <c r="CQ231" i="8"/>
  <c r="CO232" i="8"/>
  <c r="CP232" i="8"/>
  <c r="CQ232" i="8"/>
  <c r="CO233" i="8"/>
  <c r="CP233" i="8"/>
  <c r="CQ233" i="8"/>
  <c r="CO234" i="8"/>
  <c r="CP234" i="8"/>
  <c r="CQ234" i="8"/>
  <c r="CO235" i="8"/>
  <c r="CP235" i="8"/>
  <c r="CQ235" i="8"/>
  <c r="CO236" i="8"/>
  <c r="CP236" i="8"/>
  <c r="CQ236" i="8"/>
  <c r="CO237" i="8"/>
  <c r="CP237" i="8"/>
  <c r="CQ237" i="8"/>
  <c r="CO238" i="8"/>
  <c r="CP238" i="8"/>
  <c r="CQ238" i="8"/>
  <c r="CO239" i="8"/>
  <c r="CP239" i="8"/>
  <c r="CQ239" i="8"/>
  <c r="CO240" i="8"/>
  <c r="CP240" i="8"/>
  <c r="CQ240" i="8"/>
  <c r="CO241" i="8"/>
  <c r="CP241" i="8"/>
  <c r="CQ241" i="8"/>
  <c r="CO242" i="8"/>
  <c r="CP242" i="8"/>
  <c r="CQ242" i="8"/>
  <c r="CO243" i="8"/>
  <c r="CP243" i="8"/>
  <c r="CQ243" i="8"/>
  <c r="CO244" i="8"/>
  <c r="CP244" i="8"/>
  <c r="CQ244" i="8"/>
  <c r="CO245" i="8"/>
  <c r="CP245" i="8"/>
  <c r="CQ245" i="8"/>
  <c r="CO246" i="8"/>
  <c r="CP246" i="8"/>
  <c r="CQ246" i="8"/>
  <c r="CO247" i="8"/>
  <c r="CP247" i="8"/>
  <c r="CQ247" i="8"/>
  <c r="CO248" i="8"/>
  <c r="CP248" i="8"/>
  <c r="CQ248" i="8"/>
  <c r="CO249" i="8"/>
  <c r="CP249" i="8"/>
  <c r="CQ249" i="8"/>
  <c r="CO250" i="8"/>
  <c r="CP250" i="8"/>
  <c r="CQ250" i="8"/>
  <c r="CO251" i="8"/>
  <c r="CP251" i="8"/>
  <c r="CQ251" i="8"/>
  <c r="CO252" i="8"/>
  <c r="CP252" i="8"/>
  <c r="CQ252" i="8"/>
  <c r="CO253" i="8"/>
  <c r="CP253" i="8"/>
  <c r="CQ253" i="8"/>
  <c r="CO254" i="8"/>
  <c r="CP254" i="8"/>
  <c r="CQ254" i="8"/>
  <c r="CO255" i="8"/>
  <c r="CP255" i="8"/>
  <c r="CQ255" i="8"/>
  <c r="CO256" i="8"/>
  <c r="CP256" i="8"/>
  <c r="CQ256" i="8"/>
  <c r="CO257" i="8"/>
  <c r="CP257" i="8"/>
  <c r="CQ257" i="8"/>
  <c r="CO258" i="8"/>
  <c r="CP258" i="8"/>
  <c r="CQ258" i="8"/>
  <c r="CO259" i="8"/>
  <c r="CP259" i="8"/>
  <c r="CQ259" i="8"/>
  <c r="CO260" i="8"/>
  <c r="CP260" i="8"/>
  <c r="CQ260" i="8"/>
  <c r="CO261" i="8"/>
  <c r="CP261" i="8"/>
  <c r="CQ261" i="8"/>
  <c r="CO262" i="8"/>
  <c r="CP262" i="8"/>
  <c r="CQ262" i="8"/>
  <c r="CO263" i="8"/>
  <c r="CP263" i="8"/>
  <c r="CQ263" i="8"/>
  <c r="CO264" i="8"/>
  <c r="CP264" i="8"/>
  <c r="CQ264" i="8"/>
  <c r="CO265" i="8"/>
  <c r="CP265" i="8"/>
  <c r="CQ265" i="8"/>
  <c r="CO266" i="8"/>
  <c r="CP266" i="8"/>
  <c r="CQ266" i="8"/>
  <c r="CO267" i="8"/>
  <c r="CP267" i="8"/>
  <c r="CQ267" i="8"/>
  <c r="CO268" i="8"/>
  <c r="CP268" i="8"/>
  <c r="CQ268" i="8"/>
  <c r="CO269" i="8"/>
  <c r="CP269" i="8"/>
  <c r="CQ269" i="8"/>
  <c r="CO270" i="8"/>
  <c r="CP270" i="8"/>
  <c r="CQ270" i="8"/>
  <c r="CO271" i="8"/>
  <c r="CP271" i="8"/>
  <c r="CQ271" i="8"/>
  <c r="CO272" i="8"/>
  <c r="CP272" i="8"/>
  <c r="CQ272" i="8"/>
  <c r="CO273" i="8"/>
  <c r="CP273" i="8"/>
  <c r="CQ273" i="8"/>
  <c r="CO274" i="8"/>
  <c r="CP274" i="8"/>
  <c r="CQ274" i="8"/>
  <c r="CO275" i="8"/>
  <c r="CP275" i="8"/>
  <c r="CQ275" i="8"/>
  <c r="CO276" i="8"/>
  <c r="CP276" i="8"/>
  <c r="CQ276" i="8"/>
  <c r="CO277" i="8"/>
  <c r="CP277" i="8"/>
  <c r="CQ277" i="8"/>
  <c r="CO278" i="8"/>
  <c r="CP278" i="8"/>
  <c r="CQ278" i="8"/>
  <c r="CO279" i="8"/>
  <c r="CP279" i="8"/>
  <c r="CQ279" i="8"/>
  <c r="CO280" i="8"/>
  <c r="CP280" i="8"/>
  <c r="CQ280" i="8"/>
  <c r="CO281" i="8"/>
  <c r="CP281" i="8"/>
  <c r="CQ281" i="8"/>
  <c r="CO282" i="8"/>
  <c r="CP282" i="8"/>
  <c r="CQ282" i="8"/>
  <c r="CO283" i="8"/>
  <c r="CP283" i="8"/>
  <c r="CQ283" i="8"/>
  <c r="CO284" i="8"/>
  <c r="CP284" i="8"/>
  <c r="CQ284" i="8"/>
  <c r="CO285" i="8"/>
  <c r="CP285" i="8"/>
  <c r="CQ285" i="8"/>
  <c r="CO286" i="8"/>
  <c r="CP286" i="8"/>
  <c r="CQ286" i="8"/>
  <c r="CO287" i="8"/>
  <c r="CP287" i="8"/>
  <c r="CQ287" i="8"/>
  <c r="CO288" i="8"/>
  <c r="CP288" i="8"/>
  <c r="CQ288" i="8"/>
  <c r="CO289" i="8"/>
  <c r="CP289" i="8"/>
  <c r="CQ289" i="8"/>
  <c r="CO290" i="8"/>
  <c r="CP290" i="8"/>
  <c r="CQ290" i="8"/>
  <c r="CO291" i="8"/>
  <c r="CP291" i="8"/>
  <c r="CQ291" i="8"/>
  <c r="CO292" i="8"/>
  <c r="CP292" i="8"/>
  <c r="CQ292" i="8"/>
  <c r="CO293" i="8"/>
  <c r="CP293" i="8"/>
  <c r="CQ293" i="8"/>
  <c r="CO294" i="8"/>
  <c r="CP294" i="8"/>
  <c r="CQ294" i="8"/>
  <c r="CO295" i="8"/>
  <c r="CP295" i="8"/>
  <c r="CQ295" i="8"/>
  <c r="CO296" i="8"/>
  <c r="CP296" i="8"/>
  <c r="CQ296" i="8"/>
  <c r="CO297" i="8"/>
  <c r="CP297" i="8"/>
  <c r="CQ297" i="8"/>
  <c r="CO298" i="8"/>
  <c r="CP298" i="8"/>
  <c r="CQ298" i="8"/>
  <c r="CO299" i="8"/>
  <c r="CP299" i="8"/>
  <c r="CQ299" i="8"/>
  <c r="CO300" i="8"/>
  <c r="CP300" i="8"/>
  <c r="CQ300" i="8"/>
  <c r="CO301" i="8"/>
  <c r="CP301" i="8"/>
  <c r="CQ301" i="8"/>
  <c r="CO302" i="8"/>
  <c r="CP302" i="8"/>
  <c r="CQ302" i="8"/>
  <c r="CO303" i="8"/>
  <c r="CP303" i="8"/>
  <c r="CQ303" i="8"/>
  <c r="CO304" i="8"/>
  <c r="CP304" i="8"/>
  <c r="CQ304" i="8"/>
  <c r="CO305" i="8"/>
  <c r="CP305" i="8"/>
  <c r="CQ305" i="8"/>
  <c r="CO306" i="8"/>
  <c r="CP306" i="8"/>
  <c r="CQ306" i="8"/>
  <c r="CO307" i="8"/>
  <c r="CP307" i="8"/>
  <c r="CQ307" i="8"/>
  <c r="CO308" i="8"/>
  <c r="CP308" i="8"/>
  <c r="CQ308" i="8"/>
  <c r="CO309" i="8"/>
  <c r="CP309" i="8"/>
  <c r="CQ309" i="8"/>
  <c r="CO310" i="8"/>
  <c r="CP310" i="8"/>
  <c r="CQ310" i="8"/>
  <c r="CO311" i="8"/>
  <c r="CP311" i="8"/>
  <c r="CQ311" i="8"/>
  <c r="CO312" i="8"/>
  <c r="CP312" i="8"/>
  <c r="CQ312" i="8"/>
  <c r="CO313" i="8"/>
  <c r="CP313" i="8"/>
  <c r="CQ313" i="8"/>
  <c r="CO314" i="8"/>
  <c r="CP314" i="8"/>
  <c r="CQ314" i="8"/>
  <c r="CO315" i="8"/>
  <c r="CP315" i="8"/>
  <c r="CQ315" i="8"/>
  <c r="CO316" i="8"/>
  <c r="CP316" i="8"/>
  <c r="CQ316" i="8"/>
  <c r="CO317" i="8"/>
  <c r="CP317" i="8"/>
  <c r="CQ317" i="8"/>
  <c r="CO318" i="8"/>
  <c r="CP318" i="8"/>
  <c r="CQ318" i="8"/>
  <c r="CO319" i="8"/>
  <c r="CP319" i="8"/>
  <c r="CQ319" i="8"/>
  <c r="CO320" i="8"/>
  <c r="CP320" i="8"/>
  <c r="CQ320" i="8"/>
  <c r="CO321" i="8"/>
  <c r="CP321" i="8"/>
  <c r="CQ321" i="8"/>
  <c r="CO322" i="8"/>
  <c r="CP322" i="8"/>
  <c r="CQ322" i="8"/>
  <c r="CO323" i="8"/>
  <c r="CP323" i="8"/>
  <c r="CQ323" i="8"/>
  <c r="CO324" i="8"/>
  <c r="CP324" i="8"/>
  <c r="CQ324" i="8"/>
  <c r="CO325" i="8"/>
  <c r="CP325" i="8"/>
  <c r="CQ325" i="8"/>
  <c r="CO326" i="8"/>
  <c r="CP326" i="8"/>
  <c r="CQ326" i="8"/>
  <c r="CO327" i="8"/>
  <c r="CP327" i="8"/>
  <c r="CQ327" i="8"/>
  <c r="CO328" i="8"/>
  <c r="CP328" i="8"/>
  <c r="CQ328" i="8"/>
  <c r="CO329" i="8"/>
  <c r="CP329" i="8"/>
  <c r="CQ329" i="8"/>
  <c r="CO330" i="8"/>
  <c r="CP330" i="8"/>
  <c r="CQ330" i="8"/>
  <c r="CO331" i="8"/>
  <c r="CP331" i="8"/>
  <c r="CQ331" i="8"/>
  <c r="CO332" i="8"/>
  <c r="CP332" i="8"/>
  <c r="CQ332" i="8"/>
  <c r="CQ7" i="8"/>
  <c r="CP7" i="8"/>
  <c r="CO7" i="8"/>
  <c r="CL8" i="8"/>
  <c r="CM8" i="8"/>
  <c r="CN8" i="8"/>
  <c r="CL9" i="8"/>
  <c r="CM9" i="8"/>
  <c r="CN9" i="8"/>
  <c r="CL10" i="8"/>
  <c r="CM10" i="8"/>
  <c r="CN10" i="8"/>
  <c r="CL11" i="8"/>
  <c r="CM11" i="8"/>
  <c r="CN11" i="8"/>
  <c r="CL12" i="8"/>
  <c r="CM12" i="8"/>
  <c r="CN12" i="8"/>
  <c r="CL13" i="8"/>
  <c r="CM13" i="8"/>
  <c r="CN13" i="8"/>
  <c r="CL14" i="8"/>
  <c r="CM14" i="8"/>
  <c r="CN14" i="8"/>
  <c r="CL15" i="8"/>
  <c r="CM15" i="8"/>
  <c r="CN15" i="8"/>
  <c r="CL16" i="8"/>
  <c r="CM16" i="8"/>
  <c r="CN16" i="8"/>
  <c r="CL17" i="8"/>
  <c r="CM17" i="8"/>
  <c r="CN17" i="8"/>
  <c r="CL18" i="8"/>
  <c r="CM18" i="8"/>
  <c r="CN18" i="8"/>
  <c r="CL19" i="8"/>
  <c r="CM19" i="8"/>
  <c r="CN19" i="8"/>
  <c r="CL20" i="8"/>
  <c r="CM20" i="8"/>
  <c r="CN20" i="8"/>
  <c r="CL21" i="8"/>
  <c r="CM21" i="8"/>
  <c r="CN21" i="8"/>
  <c r="CL22" i="8"/>
  <c r="CM22" i="8"/>
  <c r="CN22" i="8"/>
  <c r="CL23" i="8"/>
  <c r="CM23" i="8"/>
  <c r="CN23" i="8"/>
  <c r="CL24" i="8"/>
  <c r="CM24" i="8"/>
  <c r="CN24" i="8"/>
  <c r="CL25" i="8"/>
  <c r="CM25" i="8"/>
  <c r="CN25" i="8"/>
  <c r="CL26" i="8"/>
  <c r="CM26" i="8"/>
  <c r="CN26" i="8"/>
  <c r="CL27" i="8"/>
  <c r="CM27" i="8"/>
  <c r="CN27" i="8"/>
  <c r="CL28" i="8"/>
  <c r="CM28" i="8"/>
  <c r="CN28" i="8"/>
  <c r="CL29" i="8"/>
  <c r="CM29" i="8"/>
  <c r="CN29" i="8"/>
  <c r="CL30" i="8"/>
  <c r="CM30" i="8"/>
  <c r="CN30" i="8"/>
  <c r="CL31" i="8"/>
  <c r="CM31" i="8"/>
  <c r="CN31" i="8"/>
  <c r="CL32" i="8"/>
  <c r="CM32" i="8"/>
  <c r="CN32" i="8"/>
  <c r="CL33" i="8"/>
  <c r="CM33" i="8"/>
  <c r="CN33" i="8"/>
  <c r="CL34" i="8"/>
  <c r="CM34" i="8"/>
  <c r="CN34" i="8"/>
  <c r="CL35" i="8"/>
  <c r="CM35" i="8"/>
  <c r="CN35" i="8"/>
  <c r="CL36" i="8"/>
  <c r="CM36" i="8"/>
  <c r="CN36" i="8"/>
  <c r="CL37" i="8"/>
  <c r="CM37" i="8"/>
  <c r="CN37" i="8"/>
  <c r="CL38" i="8"/>
  <c r="CM38" i="8"/>
  <c r="CN38" i="8"/>
  <c r="CL39" i="8"/>
  <c r="CM39" i="8"/>
  <c r="CN39" i="8"/>
  <c r="CL40" i="8"/>
  <c r="CM40" i="8"/>
  <c r="CN40" i="8"/>
  <c r="CL41" i="8"/>
  <c r="CM41" i="8"/>
  <c r="CN41" i="8"/>
  <c r="CL42" i="8"/>
  <c r="CM42" i="8"/>
  <c r="CN42" i="8"/>
  <c r="CL43" i="8"/>
  <c r="CM43" i="8"/>
  <c r="CN43" i="8"/>
  <c r="CL44" i="8"/>
  <c r="CM44" i="8"/>
  <c r="CN44" i="8"/>
  <c r="CL45" i="8"/>
  <c r="CM45" i="8"/>
  <c r="CN45" i="8"/>
  <c r="CL46" i="8"/>
  <c r="CM46" i="8"/>
  <c r="CN46" i="8"/>
  <c r="CL47" i="8"/>
  <c r="CM47" i="8"/>
  <c r="CN47" i="8"/>
  <c r="CL48" i="8"/>
  <c r="CM48" i="8"/>
  <c r="CN48" i="8"/>
  <c r="CL49" i="8"/>
  <c r="CM49" i="8"/>
  <c r="CN49" i="8"/>
  <c r="CL50" i="8"/>
  <c r="CM50" i="8"/>
  <c r="CN50" i="8"/>
  <c r="CL51" i="8"/>
  <c r="CM51" i="8"/>
  <c r="CN51" i="8"/>
  <c r="CL52" i="8"/>
  <c r="CM52" i="8"/>
  <c r="CN52" i="8"/>
  <c r="CL53" i="8"/>
  <c r="CM53" i="8"/>
  <c r="CN53" i="8"/>
  <c r="CL54" i="8"/>
  <c r="CM54" i="8"/>
  <c r="CN54" i="8"/>
  <c r="CL55" i="8"/>
  <c r="CM55" i="8"/>
  <c r="CN55" i="8"/>
  <c r="CL56" i="8"/>
  <c r="CM56" i="8"/>
  <c r="CN56" i="8"/>
  <c r="CL57" i="8"/>
  <c r="CM57" i="8"/>
  <c r="CN57" i="8"/>
  <c r="CL58" i="8"/>
  <c r="CM58" i="8"/>
  <c r="CN58" i="8"/>
  <c r="CL59" i="8"/>
  <c r="CM59" i="8"/>
  <c r="CN59" i="8"/>
  <c r="CL60" i="8"/>
  <c r="CM60" i="8"/>
  <c r="CN60" i="8"/>
  <c r="CL61" i="8"/>
  <c r="CM61" i="8"/>
  <c r="CN61" i="8"/>
  <c r="CL62" i="8"/>
  <c r="CM62" i="8"/>
  <c r="CN62" i="8"/>
  <c r="CL63" i="8"/>
  <c r="CM63" i="8"/>
  <c r="CN63" i="8"/>
  <c r="CL64" i="8"/>
  <c r="CM64" i="8"/>
  <c r="CN64" i="8"/>
  <c r="CL65" i="8"/>
  <c r="CM65" i="8"/>
  <c r="CN65" i="8"/>
  <c r="CL66" i="8"/>
  <c r="CM66" i="8"/>
  <c r="CN66" i="8"/>
  <c r="CL67" i="8"/>
  <c r="CM67" i="8"/>
  <c r="CN67" i="8"/>
  <c r="CL68" i="8"/>
  <c r="CM68" i="8"/>
  <c r="CN68" i="8"/>
  <c r="CL69" i="8"/>
  <c r="CM69" i="8"/>
  <c r="CN69" i="8"/>
  <c r="CL70" i="8"/>
  <c r="CM70" i="8"/>
  <c r="CN70" i="8"/>
  <c r="CL71" i="8"/>
  <c r="CM71" i="8"/>
  <c r="CN71" i="8"/>
  <c r="CL72" i="8"/>
  <c r="CM72" i="8"/>
  <c r="CN72" i="8"/>
  <c r="CL73" i="8"/>
  <c r="CM73" i="8"/>
  <c r="CN73" i="8"/>
  <c r="CL74" i="8"/>
  <c r="CM74" i="8"/>
  <c r="CN74" i="8"/>
  <c r="CL75" i="8"/>
  <c r="CM75" i="8"/>
  <c r="CN75" i="8"/>
  <c r="CL76" i="8"/>
  <c r="CM76" i="8"/>
  <c r="CN76" i="8"/>
  <c r="CL77" i="8"/>
  <c r="CM77" i="8"/>
  <c r="CN77" i="8"/>
  <c r="CL78" i="8"/>
  <c r="CM78" i="8"/>
  <c r="CN78" i="8"/>
  <c r="CL79" i="8"/>
  <c r="CM79" i="8"/>
  <c r="CN79" i="8"/>
  <c r="CL80" i="8"/>
  <c r="CM80" i="8"/>
  <c r="CN80" i="8"/>
  <c r="CL81" i="8"/>
  <c r="CM81" i="8"/>
  <c r="CN81" i="8"/>
  <c r="CL82" i="8"/>
  <c r="CM82" i="8"/>
  <c r="CN82" i="8"/>
  <c r="CL83" i="8"/>
  <c r="CM83" i="8"/>
  <c r="CN83" i="8"/>
  <c r="CL84" i="8"/>
  <c r="CM84" i="8"/>
  <c r="CN84" i="8"/>
  <c r="CL85" i="8"/>
  <c r="CM85" i="8"/>
  <c r="CN85" i="8"/>
  <c r="CL86" i="8"/>
  <c r="CM86" i="8"/>
  <c r="CN86" i="8"/>
  <c r="CL87" i="8"/>
  <c r="CM87" i="8"/>
  <c r="CN87" i="8"/>
  <c r="CL88" i="8"/>
  <c r="CM88" i="8"/>
  <c r="CN88" i="8"/>
  <c r="CL89" i="8"/>
  <c r="CM89" i="8"/>
  <c r="CN89" i="8"/>
  <c r="CL90" i="8"/>
  <c r="CM90" i="8"/>
  <c r="CN90" i="8"/>
  <c r="CL91" i="8"/>
  <c r="CM91" i="8"/>
  <c r="CN91" i="8"/>
  <c r="CL92" i="8"/>
  <c r="CM92" i="8"/>
  <c r="CN92" i="8"/>
  <c r="CL93" i="8"/>
  <c r="CM93" i="8"/>
  <c r="CN93" i="8"/>
  <c r="CL94" i="8"/>
  <c r="CM94" i="8"/>
  <c r="CN94" i="8"/>
  <c r="CL95" i="8"/>
  <c r="CM95" i="8"/>
  <c r="CN95" i="8"/>
  <c r="CL96" i="8"/>
  <c r="CM96" i="8"/>
  <c r="CN96" i="8"/>
  <c r="CL97" i="8"/>
  <c r="CM97" i="8"/>
  <c r="CN97" i="8"/>
  <c r="CL98" i="8"/>
  <c r="CM98" i="8"/>
  <c r="CN98" i="8"/>
  <c r="CL99" i="8"/>
  <c r="CM99" i="8"/>
  <c r="CN99" i="8"/>
  <c r="CL100" i="8"/>
  <c r="CM100" i="8"/>
  <c r="CN100" i="8"/>
  <c r="CL101" i="8"/>
  <c r="CM101" i="8"/>
  <c r="CN101" i="8"/>
  <c r="CL102" i="8"/>
  <c r="CM102" i="8"/>
  <c r="CN102" i="8"/>
  <c r="CL103" i="8"/>
  <c r="CM103" i="8"/>
  <c r="CN103" i="8"/>
  <c r="CL104" i="8"/>
  <c r="CM104" i="8"/>
  <c r="CN104" i="8"/>
  <c r="CL105" i="8"/>
  <c r="CM105" i="8"/>
  <c r="CN105" i="8"/>
  <c r="CL106" i="8"/>
  <c r="CM106" i="8"/>
  <c r="CN106" i="8"/>
  <c r="CL107" i="8"/>
  <c r="CM107" i="8"/>
  <c r="CN107" i="8"/>
  <c r="CL108" i="8"/>
  <c r="CM108" i="8"/>
  <c r="CN108" i="8"/>
  <c r="CL109" i="8"/>
  <c r="CM109" i="8"/>
  <c r="CN109" i="8"/>
  <c r="CL110" i="8"/>
  <c r="CM110" i="8"/>
  <c r="CN110" i="8"/>
  <c r="CL111" i="8"/>
  <c r="CM111" i="8"/>
  <c r="CN111" i="8"/>
  <c r="CL112" i="8"/>
  <c r="CM112" i="8"/>
  <c r="CN112" i="8"/>
  <c r="CL113" i="8"/>
  <c r="CM113" i="8"/>
  <c r="CN113" i="8"/>
  <c r="CL114" i="8"/>
  <c r="CM114" i="8"/>
  <c r="CN114" i="8"/>
  <c r="CL115" i="8"/>
  <c r="CM115" i="8"/>
  <c r="CN115" i="8"/>
  <c r="CL116" i="8"/>
  <c r="CM116" i="8"/>
  <c r="CN116" i="8"/>
  <c r="CL117" i="8"/>
  <c r="CM117" i="8"/>
  <c r="CN117" i="8"/>
  <c r="CL118" i="8"/>
  <c r="CM118" i="8"/>
  <c r="CN118" i="8"/>
  <c r="CL119" i="8"/>
  <c r="CM119" i="8"/>
  <c r="CN119" i="8"/>
  <c r="CL120" i="8"/>
  <c r="CM120" i="8"/>
  <c r="CN120" i="8"/>
  <c r="CL121" i="8"/>
  <c r="CM121" i="8"/>
  <c r="CN121" i="8"/>
  <c r="CL122" i="8"/>
  <c r="CM122" i="8"/>
  <c r="CN122" i="8"/>
  <c r="CL123" i="8"/>
  <c r="CM123" i="8"/>
  <c r="CN123" i="8"/>
  <c r="CL124" i="8"/>
  <c r="CM124" i="8"/>
  <c r="CN124" i="8"/>
  <c r="CL125" i="8"/>
  <c r="CM125" i="8"/>
  <c r="CN125" i="8"/>
  <c r="CL126" i="8"/>
  <c r="CM126" i="8"/>
  <c r="CN126" i="8"/>
  <c r="CL127" i="8"/>
  <c r="CM127" i="8"/>
  <c r="CN127" i="8"/>
  <c r="CL128" i="8"/>
  <c r="CM128" i="8"/>
  <c r="CN128" i="8"/>
  <c r="CL129" i="8"/>
  <c r="CM129" i="8"/>
  <c r="CN129" i="8"/>
  <c r="CL130" i="8"/>
  <c r="CM130" i="8"/>
  <c r="CN130" i="8"/>
  <c r="CL131" i="8"/>
  <c r="CM131" i="8"/>
  <c r="CN131" i="8"/>
  <c r="CL132" i="8"/>
  <c r="CM132" i="8"/>
  <c r="CN132" i="8"/>
  <c r="CL133" i="8"/>
  <c r="CM133" i="8"/>
  <c r="CN133" i="8"/>
  <c r="CL134" i="8"/>
  <c r="CM134" i="8"/>
  <c r="CN134" i="8"/>
  <c r="CL135" i="8"/>
  <c r="CM135" i="8"/>
  <c r="CN135" i="8"/>
  <c r="CL136" i="8"/>
  <c r="CM136" i="8"/>
  <c r="CN136" i="8"/>
  <c r="CL137" i="8"/>
  <c r="CM137" i="8"/>
  <c r="CN137" i="8"/>
  <c r="CL138" i="8"/>
  <c r="CM138" i="8"/>
  <c r="CN138" i="8"/>
  <c r="CL139" i="8"/>
  <c r="CM139" i="8"/>
  <c r="CN139" i="8"/>
  <c r="CL140" i="8"/>
  <c r="CM140" i="8"/>
  <c r="CN140" i="8"/>
  <c r="CL141" i="8"/>
  <c r="CM141" i="8"/>
  <c r="CN141" i="8"/>
  <c r="CL142" i="8"/>
  <c r="CM142" i="8"/>
  <c r="CN142" i="8"/>
  <c r="CL143" i="8"/>
  <c r="CM143" i="8"/>
  <c r="CN143" i="8"/>
  <c r="CL144" i="8"/>
  <c r="CM144" i="8"/>
  <c r="CN144" i="8"/>
  <c r="CL145" i="8"/>
  <c r="CM145" i="8"/>
  <c r="CN145" i="8"/>
  <c r="CL146" i="8"/>
  <c r="CM146" i="8"/>
  <c r="CN146" i="8"/>
  <c r="CL147" i="8"/>
  <c r="CM147" i="8"/>
  <c r="CN147" i="8"/>
  <c r="CL148" i="8"/>
  <c r="CM148" i="8"/>
  <c r="CN148" i="8"/>
  <c r="CL149" i="8"/>
  <c r="CM149" i="8"/>
  <c r="CN149" i="8"/>
  <c r="CL150" i="8"/>
  <c r="CM150" i="8"/>
  <c r="CN150" i="8"/>
  <c r="CL151" i="8"/>
  <c r="CM151" i="8"/>
  <c r="CN151" i="8"/>
  <c r="CL152" i="8"/>
  <c r="CM152" i="8"/>
  <c r="CN152" i="8"/>
  <c r="CL153" i="8"/>
  <c r="CM153" i="8"/>
  <c r="CN153" i="8"/>
  <c r="CL154" i="8"/>
  <c r="CM154" i="8"/>
  <c r="CN154" i="8"/>
  <c r="CL155" i="8"/>
  <c r="CM155" i="8"/>
  <c r="CN155" i="8"/>
  <c r="CL156" i="8"/>
  <c r="CM156" i="8"/>
  <c r="CN156" i="8"/>
  <c r="CL157" i="8"/>
  <c r="CM157" i="8"/>
  <c r="CN157" i="8"/>
  <c r="CL158" i="8"/>
  <c r="CM158" i="8"/>
  <c r="CN158" i="8"/>
  <c r="CL159" i="8"/>
  <c r="CM159" i="8"/>
  <c r="CN159" i="8"/>
  <c r="CL160" i="8"/>
  <c r="CM160" i="8"/>
  <c r="CN160" i="8"/>
  <c r="CL161" i="8"/>
  <c r="CM161" i="8"/>
  <c r="CN161" i="8"/>
  <c r="CL162" i="8"/>
  <c r="CM162" i="8"/>
  <c r="CN162" i="8"/>
  <c r="CL163" i="8"/>
  <c r="CM163" i="8"/>
  <c r="CN163" i="8"/>
  <c r="CL164" i="8"/>
  <c r="CM164" i="8"/>
  <c r="CN164" i="8"/>
  <c r="CL165" i="8"/>
  <c r="CM165" i="8"/>
  <c r="CN165" i="8"/>
  <c r="CL166" i="8"/>
  <c r="CM166" i="8"/>
  <c r="CN166" i="8"/>
  <c r="CL167" i="8"/>
  <c r="CM167" i="8"/>
  <c r="CN167" i="8"/>
  <c r="CL168" i="8"/>
  <c r="CM168" i="8"/>
  <c r="CN168" i="8"/>
  <c r="CL169" i="8"/>
  <c r="CM169" i="8"/>
  <c r="CN169" i="8"/>
  <c r="CL170" i="8"/>
  <c r="CM170" i="8"/>
  <c r="CN170" i="8"/>
  <c r="CL171" i="8"/>
  <c r="CM171" i="8"/>
  <c r="CN171" i="8"/>
  <c r="CL172" i="8"/>
  <c r="CM172" i="8"/>
  <c r="CN172" i="8"/>
  <c r="CL173" i="8"/>
  <c r="CM173" i="8"/>
  <c r="CN173" i="8"/>
  <c r="CL174" i="8"/>
  <c r="CM174" i="8"/>
  <c r="CN174" i="8"/>
  <c r="CL175" i="8"/>
  <c r="CM175" i="8"/>
  <c r="CN175" i="8"/>
  <c r="CL176" i="8"/>
  <c r="CM176" i="8"/>
  <c r="CN176" i="8"/>
  <c r="CL177" i="8"/>
  <c r="CM177" i="8"/>
  <c r="CN177" i="8"/>
  <c r="CL178" i="8"/>
  <c r="CM178" i="8"/>
  <c r="CN178" i="8"/>
  <c r="CL179" i="8"/>
  <c r="CM179" i="8"/>
  <c r="CN179" i="8"/>
  <c r="CL180" i="8"/>
  <c r="CM180" i="8"/>
  <c r="CN180" i="8"/>
  <c r="CL181" i="8"/>
  <c r="CM181" i="8"/>
  <c r="CN181" i="8"/>
  <c r="CL182" i="8"/>
  <c r="CM182" i="8"/>
  <c r="CN182" i="8"/>
  <c r="CL183" i="8"/>
  <c r="CM183" i="8"/>
  <c r="CN183" i="8"/>
  <c r="CL184" i="8"/>
  <c r="CM184" i="8"/>
  <c r="CN184" i="8"/>
  <c r="CL185" i="8"/>
  <c r="CM185" i="8"/>
  <c r="CN185" i="8"/>
  <c r="CL186" i="8"/>
  <c r="CM186" i="8"/>
  <c r="CN186" i="8"/>
  <c r="CL187" i="8"/>
  <c r="CM187" i="8"/>
  <c r="CN187" i="8"/>
  <c r="CL188" i="8"/>
  <c r="CM188" i="8"/>
  <c r="CN188" i="8"/>
  <c r="CL189" i="8"/>
  <c r="CM189" i="8"/>
  <c r="CN189" i="8"/>
  <c r="CL190" i="8"/>
  <c r="CM190" i="8"/>
  <c r="CN190" i="8"/>
  <c r="CL191" i="8"/>
  <c r="CM191" i="8"/>
  <c r="CN191" i="8"/>
  <c r="CL192" i="8"/>
  <c r="CM192" i="8"/>
  <c r="CN192" i="8"/>
  <c r="CL193" i="8"/>
  <c r="CM193" i="8"/>
  <c r="CN193" i="8"/>
  <c r="CL194" i="8"/>
  <c r="CM194" i="8"/>
  <c r="CN194" i="8"/>
  <c r="CL195" i="8"/>
  <c r="CM195" i="8"/>
  <c r="CN195" i="8"/>
  <c r="CL196" i="8"/>
  <c r="CM196" i="8"/>
  <c r="CN196" i="8"/>
  <c r="CL197" i="8"/>
  <c r="CM197" i="8"/>
  <c r="CN197" i="8"/>
  <c r="CL198" i="8"/>
  <c r="CM198" i="8"/>
  <c r="CN198" i="8"/>
  <c r="CL199" i="8"/>
  <c r="CM199" i="8"/>
  <c r="CN199" i="8"/>
  <c r="CL200" i="8"/>
  <c r="CM200" i="8"/>
  <c r="CN200" i="8"/>
  <c r="CL201" i="8"/>
  <c r="CM201" i="8"/>
  <c r="CN201" i="8"/>
  <c r="CL202" i="8"/>
  <c r="CM202" i="8"/>
  <c r="CN202" i="8"/>
  <c r="CL203" i="8"/>
  <c r="CM203" i="8"/>
  <c r="CN203" i="8"/>
  <c r="CL204" i="8"/>
  <c r="CM204" i="8"/>
  <c r="CN204" i="8"/>
  <c r="CL205" i="8"/>
  <c r="CM205" i="8"/>
  <c r="CN205" i="8"/>
  <c r="CL206" i="8"/>
  <c r="CM206" i="8"/>
  <c r="CN206" i="8"/>
  <c r="CL207" i="8"/>
  <c r="CM207" i="8"/>
  <c r="CN207" i="8"/>
  <c r="CL208" i="8"/>
  <c r="CM208" i="8"/>
  <c r="CN208" i="8"/>
  <c r="CL209" i="8"/>
  <c r="CM209" i="8"/>
  <c r="CN209" i="8"/>
  <c r="CL210" i="8"/>
  <c r="CM210" i="8"/>
  <c r="CN210" i="8"/>
  <c r="CL211" i="8"/>
  <c r="CM211" i="8"/>
  <c r="CN211" i="8"/>
  <c r="CL212" i="8"/>
  <c r="CM212" i="8"/>
  <c r="CN212" i="8"/>
  <c r="CL213" i="8"/>
  <c r="CM213" i="8"/>
  <c r="CN213" i="8"/>
  <c r="CL214" i="8"/>
  <c r="CM214" i="8"/>
  <c r="CN214" i="8"/>
  <c r="CL215" i="8"/>
  <c r="CM215" i="8"/>
  <c r="CN215" i="8"/>
  <c r="CL216" i="8"/>
  <c r="CM216" i="8"/>
  <c r="CN216" i="8"/>
  <c r="CL217" i="8"/>
  <c r="CM217" i="8"/>
  <c r="CN217" i="8"/>
  <c r="CL218" i="8"/>
  <c r="CM218" i="8"/>
  <c r="CN218" i="8"/>
  <c r="CL219" i="8"/>
  <c r="CM219" i="8"/>
  <c r="CN219" i="8"/>
  <c r="CL220" i="8"/>
  <c r="CM220" i="8"/>
  <c r="CN220" i="8"/>
  <c r="CL221" i="8"/>
  <c r="CM221" i="8"/>
  <c r="CN221" i="8"/>
  <c r="CL222" i="8"/>
  <c r="CM222" i="8"/>
  <c r="CN222" i="8"/>
  <c r="CL223" i="8"/>
  <c r="CM223" i="8"/>
  <c r="CN223" i="8"/>
  <c r="CL224" i="8"/>
  <c r="CM224" i="8"/>
  <c r="CN224" i="8"/>
  <c r="CL225" i="8"/>
  <c r="CM225" i="8"/>
  <c r="CN225" i="8"/>
  <c r="CL226" i="8"/>
  <c r="CM226" i="8"/>
  <c r="CN226" i="8"/>
  <c r="CL227" i="8"/>
  <c r="CM227" i="8"/>
  <c r="CN227" i="8"/>
  <c r="CL228" i="8"/>
  <c r="CM228" i="8"/>
  <c r="CN228" i="8"/>
  <c r="CL229" i="8"/>
  <c r="CM229" i="8"/>
  <c r="CN229" i="8"/>
  <c r="CL230" i="8"/>
  <c r="CM230" i="8"/>
  <c r="CN230" i="8"/>
  <c r="CL231" i="8"/>
  <c r="CM231" i="8"/>
  <c r="CN231" i="8"/>
  <c r="CL232" i="8"/>
  <c r="CM232" i="8"/>
  <c r="CN232" i="8"/>
  <c r="CL233" i="8"/>
  <c r="CM233" i="8"/>
  <c r="CN233" i="8"/>
  <c r="CL234" i="8"/>
  <c r="CM234" i="8"/>
  <c r="CN234" i="8"/>
  <c r="CL235" i="8"/>
  <c r="CM235" i="8"/>
  <c r="CN235" i="8"/>
  <c r="CL236" i="8"/>
  <c r="CM236" i="8"/>
  <c r="CN236" i="8"/>
  <c r="CL237" i="8"/>
  <c r="CM237" i="8"/>
  <c r="CN237" i="8"/>
  <c r="CL238" i="8"/>
  <c r="CM238" i="8"/>
  <c r="CN238" i="8"/>
  <c r="CL239" i="8"/>
  <c r="CM239" i="8"/>
  <c r="CN239" i="8"/>
  <c r="CL240" i="8"/>
  <c r="CM240" i="8"/>
  <c r="CN240" i="8"/>
  <c r="CL241" i="8"/>
  <c r="CM241" i="8"/>
  <c r="CN241" i="8"/>
  <c r="CL242" i="8"/>
  <c r="CM242" i="8"/>
  <c r="CN242" i="8"/>
  <c r="CL243" i="8"/>
  <c r="CM243" i="8"/>
  <c r="CN243" i="8"/>
  <c r="CL244" i="8"/>
  <c r="CM244" i="8"/>
  <c r="CN244" i="8"/>
  <c r="CL245" i="8"/>
  <c r="CM245" i="8"/>
  <c r="CN245" i="8"/>
  <c r="CL246" i="8"/>
  <c r="CM246" i="8"/>
  <c r="CN246" i="8"/>
  <c r="CL247" i="8"/>
  <c r="CM247" i="8"/>
  <c r="CN247" i="8"/>
  <c r="CL248" i="8"/>
  <c r="CM248" i="8"/>
  <c r="CN248" i="8"/>
  <c r="CL249" i="8"/>
  <c r="CM249" i="8"/>
  <c r="CN249" i="8"/>
  <c r="CL250" i="8"/>
  <c r="CM250" i="8"/>
  <c r="CN250" i="8"/>
  <c r="CL251" i="8"/>
  <c r="CM251" i="8"/>
  <c r="CN251" i="8"/>
  <c r="CL252" i="8"/>
  <c r="CM252" i="8"/>
  <c r="CN252" i="8"/>
  <c r="CL253" i="8"/>
  <c r="CM253" i="8"/>
  <c r="CN253" i="8"/>
  <c r="CL254" i="8"/>
  <c r="CM254" i="8"/>
  <c r="CN254" i="8"/>
  <c r="CL255" i="8"/>
  <c r="CM255" i="8"/>
  <c r="CN255" i="8"/>
  <c r="CL256" i="8"/>
  <c r="CM256" i="8"/>
  <c r="CN256" i="8"/>
  <c r="CL257" i="8"/>
  <c r="CM257" i="8"/>
  <c r="CN257" i="8"/>
  <c r="CL258" i="8"/>
  <c r="CM258" i="8"/>
  <c r="CN258" i="8"/>
  <c r="CL259" i="8"/>
  <c r="CM259" i="8"/>
  <c r="CN259" i="8"/>
  <c r="CL260" i="8"/>
  <c r="CM260" i="8"/>
  <c r="CN260" i="8"/>
  <c r="CL261" i="8"/>
  <c r="CM261" i="8"/>
  <c r="CN261" i="8"/>
  <c r="CL262" i="8"/>
  <c r="CM262" i="8"/>
  <c r="CN262" i="8"/>
  <c r="CL263" i="8"/>
  <c r="CM263" i="8"/>
  <c r="CN263" i="8"/>
  <c r="CL264" i="8"/>
  <c r="CM264" i="8"/>
  <c r="CN264" i="8"/>
  <c r="CL265" i="8"/>
  <c r="CM265" i="8"/>
  <c r="CN265" i="8"/>
  <c r="CL266" i="8"/>
  <c r="CM266" i="8"/>
  <c r="CN266" i="8"/>
  <c r="CL267" i="8"/>
  <c r="CM267" i="8"/>
  <c r="CN267" i="8"/>
  <c r="CL268" i="8"/>
  <c r="CM268" i="8"/>
  <c r="CN268" i="8"/>
  <c r="CL269" i="8"/>
  <c r="CM269" i="8"/>
  <c r="CN269" i="8"/>
  <c r="CL270" i="8"/>
  <c r="CM270" i="8"/>
  <c r="CN270" i="8"/>
  <c r="CL271" i="8"/>
  <c r="CM271" i="8"/>
  <c r="CN271" i="8"/>
  <c r="CL272" i="8"/>
  <c r="CM272" i="8"/>
  <c r="CN272" i="8"/>
  <c r="CL273" i="8"/>
  <c r="CM273" i="8"/>
  <c r="CN273" i="8"/>
  <c r="CL274" i="8"/>
  <c r="CM274" i="8"/>
  <c r="CN274" i="8"/>
  <c r="CL275" i="8"/>
  <c r="CM275" i="8"/>
  <c r="CN275" i="8"/>
  <c r="CL276" i="8"/>
  <c r="CM276" i="8"/>
  <c r="CN276" i="8"/>
  <c r="CL277" i="8"/>
  <c r="CM277" i="8"/>
  <c r="CN277" i="8"/>
  <c r="CL278" i="8"/>
  <c r="CM278" i="8"/>
  <c r="CN278" i="8"/>
  <c r="CL279" i="8"/>
  <c r="CM279" i="8"/>
  <c r="CN279" i="8"/>
  <c r="CL280" i="8"/>
  <c r="CM280" i="8"/>
  <c r="CN280" i="8"/>
  <c r="CL281" i="8"/>
  <c r="CM281" i="8"/>
  <c r="CN281" i="8"/>
  <c r="CL282" i="8"/>
  <c r="CM282" i="8"/>
  <c r="CN282" i="8"/>
  <c r="CL283" i="8"/>
  <c r="CM283" i="8"/>
  <c r="CN283" i="8"/>
  <c r="CL284" i="8"/>
  <c r="CM284" i="8"/>
  <c r="CN284" i="8"/>
  <c r="CL285" i="8"/>
  <c r="CM285" i="8"/>
  <c r="CN285" i="8"/>
  <c r="CL286" i="8"/>
  <c r="CM286" i="8"/>
  <c r="CN286" i="8"/>
  <c r="CL287" i="8"/>
  <c r="CM287" i="8"/>
  <c r="CN287" i="8"/>
  <c r="CL288" i="8"/>
  <c r="CM288" i="8"/>
  <c r="CN288" i="8"/>
  <c r="CL289" i="8"/>
  <c r="CM289" i="8"/>
  <c r="CN289" i="8"/>
  <c r="CL290" i="8"/>
  <c r="CM290" i="8"/>
  <c r="CN290" i="8"/>
  <c r="CL291" i="8"/>
  <c r="CM291" i="8"/>
  <c r="CN291" i="8"/>
  <c r="CL292" i="8"/>
  <c r="CM292" i="8"/>
  <c r="CN292" i="8"/>
  <c r="CL293" i="8"/>
  <c r="CM293" i="8"/>
  <c r="CN293" i="8"/>
  <c r="CL294" i="8"/>
  <c r="CM294" i="8"/>
  <c r="CN294" i="8"/>
  <c r="CL295" i="8"/>
  <c r="CM295" i="8"/>
  <c r="CN295" i="8"/>
  <c r="CL296" i="8"/>
  <c r="CM296" i="8"/>
  <c r="CN296" i="8"/>
  <c r="CL297" i="8"/>
  <c r="CM297" i="8"/>
  <c r="CN297" i="8"/>
  <c r="CL298" i="8"/>
  <c r="CM298" i="8"/>
  <c r="CN298" i="8"/>
  <c r="CL299" i="8"/>
  <c r="CM299" i="8"/>
  <c r="CN299" i="8"/>
  <c r="CL300" i="8"/>
  <c r="CM300" i="8"/>
  <c r="CN300" i="8"/>
  <c r="CL301" i="8"/>
  <c r="CM301" i="8"/>
  <c r="CN301" i="8"/>
  <c r="CL302" i="8"/>
  <c r="CM302" i="8"/>
  <c r="CN302" i="8"/>
  <c r="CL303" i="8"/>
  <c r="CM303" i="8"/>
  <c r="CN303" i="8"/>
  <c r="CL304" i="8"/>
  <c r="CM304" i="8"/>
  <c r="CN304" i="8"/>
  <c r="CL305" i="8"/>
  <c r="CM305" i="8"/>
  <c r="CN305" i="8"/>
  <c r="CL306" i="8"/>
  <c r="CM306" i="8"/>
  <c r="CN306" i="8"/>
  <c r="CL307" i="8"/>
  <c r="CM307" i="8"/>
  <c r="CN307" i="8"/>
  <c r="CL308" i="8"/>
  <c r="CM308" i="8"/>
  <c r="CN308" i="8"/>
  <c r="CL309" i="8"/>
  <c r="CM309" i="8"/>
  <c r="CN309" i="8"/>
  <c r="CL310" i="8"/>
  <c r="CM310" i="8"/>
  <c r="CN310" i="8"/>
  <c r="CL311" i="8"/>
  <c r="CM311" i="8"/>
  <c r="CN311" i="8"/>
  <c r="CL312" i="8"/>
  <c r="CM312" i="8"/>
  <c r="CN312" i="8"/>
  <c r="CL313" i="8"/>
  <c r="CM313" i="8"/>
  <c r="CN313" i="8"/>
  <c r="CL314" i="8"/>
  <c r="CM314" i="8"/>
  <c r="CN314" i="8"/>
  <c r="CL315" i="8"/>
  <c r="CM315" i="8"/>
  <c r="CN315" i="8"/>
  <c r="CL316" i="8"/>
  <c r="CM316" i="8"/>
  <c r="CN316" i="8"/>
  <c r="CL317" i="8"/>
  <c r="CM317" i="8"/>
  <c r="CN317" i="8"/>
  <c r="CL318" i="8"/>
  <c r="CM318" i="8"/>
  <c r="CN318" i="8"/>
  <c r="CL319" i="8"/>
  <c r="CM319" i="8"/>
  <c r="CN319" i="8"/>
  <c r="CL320" i="8"/>
  <c r="CM320" i="8"/>
  <c r="CN320" i="8"/>
  <c r="CL321" i="8"/>
  <c r="CM321" i="8"/>
  <c r="CN321" i="8"/>
  <c r="CL322" i="8"/>
  <c r="CM322" i="8"/>
  <c r="CN322" i="8"/>
  <c r="CL323" i="8"/>
  <c r="CM323" i="8"/>
  <c r="CN323" i="8"/>
  <c r="CL324" i="8"/>
  <c r="CM324" i="8"/>
  <c r="CN324" i="8"/>
  <c r="CL325" i="8"/>
  <c r="CM325" i="8"/>
  <c r="CN325" i="8"/>
  <c r="CL326" i="8"/>
  <c r="CM326" i="8"/>
  <c r="CN326" i="8"/>
  <c r="CL327" i="8"/>
  <c r="CM327" i="8"/>
  <c r="CN327" i="8"/>
  <c r="CL328" i="8"/>
  <c r="CM328" i="8"/>
  <c r="CN328" i="8"/>
  <c r="CL329" i="8"/>
  <c r="CM329" i="8"/>
  <c r="CN329" i="8"/>
  <c r="CL330" i="8"/>
  <c r="CM330" i="8"/>
  <c r="CN330" i="8"/>
  <c r="CL331" i="8"/>
  <c r="CM331" i="8"/>
  <c r="CN331" i="8"/>
  <c r="CL332" i="8"/>
  <c r="CM332" i="8"/>
  <c r="CN332" i="8"/>
  <c r="CN7" i="8"/>
  <c r="CM7" i="8"/>
  <c r="CL7" i="8"/>
  <c r="CI8" i="8"/>
  <c r="CJ8" i="8"/>
  <c r="CK8" i="8"/>
  <c r="CI9" i="8"/>
  <c r="CJ9" i="8"/>
  <c r="CK9" i="8"/>
  <c r="CI10" i="8"/>
  <c r="CJ10" i="8"/>
  <c r="CK10" i="8"/>
  <c r="CI11" i="8"/>
  <c r="CJ11" i="8"/>
  <c r="CK11" i="8"/>
  <c r="CI12" i="8"/>
  <c r="CJ12" i="8"/>
  <c r="CK12" i="8"/>
  <c r="CI13" i="8"/>
  <c r="CJ13" i="8"/>
  <c r="CK13" i="8"/>
  <c r="CI14" i="8"/>
  <c r="CJ14" i="8"/>
  <c r="CK14" i="8"/>
  <c r="CI15" i="8"/>
  <c r="CJ15" i="8"/>
  <c r="CK15" i="8"/>
  <c r="CI16" i="8"/>
  <c r="CJ16" i="8"/>
  <c r="CK16" i="8"/>
  <c r="CI17" i="8"/>
  <c r="CJ17" i="8"/>
  <c r="CK17" i="8"/>
  <c r="CI18" i="8"/>
  <c r="CJ18" i="8"/>
  <c r="CK18" i="8"/>
  <c r="CI19" i="8"/>
  <c r="CJ19" i="8"/>
  <c r="CK19" i="8"/>
  <c r="CI20" i="8"/>
  <c r="CJ20" i="8"/>
  <c r="CK20" i="8"/>
  <c r="CI21" i="8"/>
  <c r="CJ21" i="8"/>
  <c r="CK21" i="8"/>
  <c r="CI22" i="8"/>
  <c r="CJ22" i="8"/>
  <c r="CK22" i="8"/>
  <c r="CI23" i="8"/>
  <c r="CJ23" i="8"/>
  <c r="CK23" i="8"/>
  <c r="CI24" i="8"/>
  <c r="CJ24" i="8"/>
  <c r="CK24" i="8"/>
  <c r="CI25" i="8"/>
  <c r="CJ25" i="8"/>
  <c r="CK25" i="8"/>
  <c r="CI26" i="8"/>
  <c r="CJ26" i="8"/>
  <c r="CK26" i="8"/>
  <c r="CI27" i="8"/>
  <c r="CJ27" i="8"/>
  <c r="CK27" i="8"/>
  <c r="CI28" i="8"/>
  <c r="CJ28" i="8"/>
  <c r="CK28" i="8"/>
  <c r="CI29" i="8"/>
  <c r="CJ29" i="8"/>
  <c r="CK29" i="8"/>
  <c r="CI30" i="8"/>
  <c r="CJ30" i="8"/>
  <c r="CK30" i="8"/>
  <c r="CI31" i="8"/>
  <c r="CJ31" i="8"/>
  <c r="CK31" i="8"/>
  <c r="CI32" i="8"/>
  <c r="CJ32" i="8"/>
  <c r="CK32" i="8"/>
  <c r="CI33" i="8"/>
  <c r="CJ33" i="8"/>
  <c r="CK33" i="8"/>
  <c r="CI34" i="8"/>
  <c r="CJ34" i="8"/>
  <c r="CK34" i="8"/>
  <c r="CI35" i="8"/>
  <c r="CJ35" i="8"/>
  <c r="CK35" i="8"/>
  <c r="CI36" i="8"/>
  <c r="CJ36" i="8"/>
  <c r="CK36" i="8"/>
  <c r="CI37" i="8"/>
  <c r="CJ37" i="8"/>
  <c r="CK37" i="8"/>
  <c r="CI38" i="8"/>
  <c r="CJ38" i="8"/>
  <c r="CK38" i="8"/>
  <c r="CI39" i="8"/>
  <c r="CJ39" i="8"/>
  <c r="CK39" i="8"/>
  <c r="CI40" i="8"/>
  <c r="CJ40" i="8"/>
  <c r="CK40" i="8"/>
  <c r="CI41" i="8"/>
  <c r="CJ41" i="8"/>
  <c r="CK41" i="8"/>
  <c r="CI42" i="8"/>
  <c r="CJ42" i="8"/>
  <c r="CK42" i="8"/>
  <c r="CI43" i="8"/>
  <c r="CJ43" i="8"/>
  <c r="CK43" i="8"/>
  <c r="CI44" i="8"/>
  <c r="CJ44" i="8"/>
  <c r="CK44" i="8"/>
  <c r="CI45" i="8"/>
  <c r="CJ45" i="8"/>
  <c r="CK45" i="8"/>
  <c r="CI46" i="8"/>
  <c r="CJ46" i="8"/>
  <c r="CK46" i="8"/>
  <c r="CI47" i="8"/>
  <c r="CJ47" i="8"/>
  <c r="CK47" i="8"/>
  <c r="CI48" i="8"/>
  <c r="CJ48" i="8"/>
  <c r="CK48" i="8"/>
  <c r="CI49" i="8"/>
  <c r="CJ49" i="8"/>
  <c r="CK49" i="8"/>
  <c r="CI50" i="8"/>
  <c r="CJ50" i="8"/>
  <c r="CK50" i="8"/>
  <c r="CI51" i="8"/>
  <c r="CJ51" i="8"/>
  <c r="CK51" i="8"/>
  <c r="CI52" i="8"/>
  <c r="CJ52" i="8"/>
  <c r="CK52" i="8"/>
  <c r="CI53" i="8"/>
  <c r="CJ53" i="8"/>
  <c r="CK53" i="8"/>
  <c r="CI54" i="8"/>
  <c r="CJ54" i="8"/>
  <c r="CK54" i="8"/>
  <c r="CI55" i="8"/>
  <c r="CJ55" i="8"/>
  <c r="CK55" i="8"/>
  <c r="CI56" i="8"/>
  <c r="CJ56" i="8"/>
  <c r="CK56" i="8"/>
  <c r="CI57" i="8"/>
  <c r="CJ57" i="8"/>
  <c r="CK57" i="8"/>
  <c r="CI58" i="8"/>
  <c r="CJ58" i="8"/>
  <c r="CK58" i="8"/>
  <c r="CI59" i="8"/>
  <c r="CJ59" i="8"/>
  <c r="CK59" i="8"/>
  <c r="CI60" i="8"/>
  <c r="CJ60" i="8"/>
  <c r="CK60" i="8"/>
  <c r="CI61" i="8"/>
  <c r="CJ61" i="8"/>
  <c r="CK61" i="8"/>
  <c r="CI62" i="8"/>
  <c r="CJ62" i="8"/>
  <c r="CK62" i="8"/>
  <c r="CI63" i="8"/>
  <c r="CJ63" i="8"/>
  <c r="CK63" i="8"/>
  <c r="CI64" i="8"/>
  <c r="CJ64" i="8"/>
  <c r="CK64" i="8"/>
  <c r="CI65" i="8"/>
  <c r="CJ65" i="8"/>
  <c r="CK65" i="8"/>
  <c r="CI66" i="8"/>
  <c r="CJ66" i="8"/>
  <c r="CK66" i="8"/>
  <c r="CI67" i="8"/>
  <c r="CJ67" i="8"/>
  <c r="CK67" i="8"/>
  <c r="CI68" i="8"/>
  <c r="CJ68" i="8"/>
  <c r="CK68" i="8"/>
  <c r="CI69" i="8"/>
  <c r="CJ69" i="8"/>
  <c r="CK69" i="8"/>
  <c r="CI70" i="8"/>
  <c r="CJ70" i="8"/>
  <c r="CK70" i="8"/>
  <c r="CI71" i="8"/>
  <c r="CJ71" i="8"/>
  <c r="CK71" i="8"/>
  <c r="CI72" i="8"/>
  <c r="CJ72" i="8"/>
  <c r="CK72" i="8"/>
  <c r="CI73" i="8"/>
  <c r="CJ73" i="8"/>
  <c r="CK73" i="8"/>
  <c r="CI74" i="8"/>
  <c r="CJ74" i="8"/>
  <c r="CK74" i="8"/>
  <c r="CI75" i="8"/>
  <c r="CJ75" i="8"/>
  <c r="CK75" i="8"/>
  <c r="CI76" i="8"/>
  <c r="CJ76" i="8"/>
  <c r="CK76" i="8"/>
  <c r="CI77" i="8"/>
  <c r="CJ77" i="8"/>
  <c r="CK77" i="8"/>
  <c r="CI78" i="8"/>
  <c r="CJ78" i="8"/>
  <c r="CK78" i="8"/>
  <c r="CI79" i="8"/>
  <c r="CJ79" i="8"/>
  <c r="CK79" i="8"/>
  <c r="CI80" i="8"/>
  <c r="CJ80" i="8"/>
  <c r="CK80" i="8"/>
  <c r="CI81" i="8"/>
  <c r="CJ81" i="8"/>
  <c r="CK81" i="8"/>
  <c r="CI82" i="8"/>
  <c r="CJ82" i="8"/>
  <c r="CK82" i="8"/>
  <c r="CI83" i="8"/>
  <c r="CJ83" i="8"/>
  <c r="CK83" i="8"/>
  <c r="CI84" i="8"/>
  <c r="CJ84" i="8"/>
  <c r="CK84" i="8"/>
  <c r="CI85" i="8"/>
  <c r="CJ85" i="8"/>
  <c r="CK85" i="8"/>
  <c r="CI86" i="8"/>
  <c r="CJ86" i="8"/>
  <c r="CK86" i="8"/>
  <c r="CI87" i="8"/>
  <c r="CJ87" i="8"/>
  <c r="CK87" i="8"/>
  <c r="CI88" i="8"/>
  <c r="CJ88" i="8"/>
  <c r="CK88" i="8"/>
  <c r="CI89" i="8"/>
  <c r="CJ89" i="8"/>
  <c r="CK89" i="8"/>
  <c r="CI90" i="8"/>
  <c r="CJ90" i="8"/>
  <c r="CK90" i="8"/>
  <c r="CI91" i="8"/>
  <c r="CJ91" i="8"/>
  <c r="CK91" i="8"/>
  <c r="CI92" i="8"/>
  <c r="CJ92" i="8"/>
  <c r="CK92" i="8"/>
  <c r="CI93" i="8"/>
  <c r="CJ93" i="8"/>
  <c r="CK93" i="8"/>
  <c r="CI94" i="8"/>
  <c r="CJ94" i="8"/>
  <c r="CK94" i="8"/>
  <c r="CI95" i="8"/>
  <c r="CJ95" i="8"/>
  <c r="CK95" i="8"/>
  <c r="CI96" i="8"/>
  <c r="CJ96" i="8"/>
  <c r="CK96" i="8"/>
  <c r="CI97" i="8"/>
  <c r="CJ97" i="8"/>
  <c r="CK97" i="8"/>
  <c r="CI98" i="8"/>
  <c r="CJ98" i="8"/>
  <c r="CK98" i="8"/>
  <c r="CI99" i="8"/>
  <c r="CJ99" i="8"/>
  <c r="CK99" i="8"/>
  <c r="CI100" i="8"/>
  <c r="CJ100" i="8"/>
  <c r="CK100" i="8"/>
  <c r="CI101" i="8"/>
  <c r="CJ101" i="8"/>
  <c r="CK101" i="8"/>
  <c r="CI102" i="8"/>
  <c r="CJ102" i="8"/>
  <c r="CK102" i="8"/>
  <c r="CI103" i="8"/>
  <c r="CJ103" i="8"/>
  <c r="CK103" i="8"/>
  <c r="CI104" i="8"/>
  <c r="CJ104" i="8"/>
  <c r="CK104" i="8"/>
  <c r="CI105" i="8"/>
  <c r="CJ105" i="8"/>
  <c r="CK105" i="8"/>
  <c r="CI106" i="8"/>
  <c r="CJ106" i="8"/>
  <c r="CK106" i="8"/>
  <c r="CI107" i="8"/>
  <c r="CJ107" i="8"/>
  <c r="CK107" i="8"/>
  <c r="CI108" i="8"/>
  <c r="CJ108" i="8"/>
  <c r="CK108" i="8"/>
  <c r="CI109" i="8"/>
  <c r="CJ109" i="8"/>
  <c r="CK109" i="8"/>
  <c r="CI110" i="8"/>
  <c r="CJ110" i="8"/>
  <c r="CK110" i="8"/>
  <c r="CI111" i="8"/>
  <c r="CJ111" i="8"/>
  <c r="CK111" i="8"/>
  <c r="CI112" i="8"/>
  <c r="CJ112" i="8"/>
  <c r="CK112" i="8"/>
  <c r="CI113" i="8"/>
  <c r="CJ113" i="8"/>
  <c r="CK113" i="8"/>
  <c r="CI114" i="8"/>
  <c r="CJ114" i="8"/>
  <c r="CK114" i="8"/>
  <c r="CI115" i="8"/>
  <c r="CJ115" i="8"/>
  <c r="CK115" i="8"/>
  <c r="CI116" i="8"/>
  <c r="CJ116" i="8"/>
  <c r="CK116" i="8"/>
  <c r="CI117" i="8"/>
  <c r="CJ117" i="8"/>
  <c r="CK117" i="8"/>
  <c r="CI118" i="8"/>
  <c r="CJ118" i="8"/>
  <c r="CK118" i="8"/>
  <c r="CI119" i="8"/>
  <c r="CJ119" i="8"/>
  <c r="CK119" i="8"/>
  <c r="CI120" i="8"/>
  <c r="CJ120" i="8"/>
  <c r="CK120" i="8"/>
  <c r="CI121" i="8"/>
  <c r="CJ121" i="8"/>
  <c r="CK121" i="8"/>
  <c r="CI122" i="8"/>
  <c r="CJ122" i="8"/>
  <c r="CK122" i="8"/>
  <c r="CI123" i="8"/>
  <c r="CJ123" i="8"/>
  <c r="CK123" i="8"/>
  <c r="CI124" i="8"/>
  <c r="CJ124" i="8"/>
  <c r="CK124" i="8"/>
  <c r="CI125" i="8"/>
  <c r="CJ125" i="8"/>
  <c r="CK125" i="8"/>
  <c r="CI126" i="8"/>
  <c r="CJ126" i="8"/>
  <c r="CK126" i="8"/>
  <c r="CI127" i="8"/>
  <c r="CJ127" i="8"/>
  <c r="CK127" i="8"/>
  <c r="CI128" i="8"/>
  <c r="CJ128" i="8"/>
  <c r="CK128" i="8"/>
  <c r="CI129" i="8"/>
  <c r="CJ129" i="8"/>
  <c r="CK129" i="8"/>
  <c r="CI130" i="8"/>
  <c r="CJ130" i="8"/>
  <c r="CK130" i="8"/>
  <c r="CI131" i="8"/>
  <c r="CJ131" i="8"/>
  <c r="CK131" i="8"/>
  <c r="CI132" i="8"/>
  <c r="CJ132" i="8"/>
  <c r="CK132" i="8"/>
  <c r="CI133" i="8"/>
  <c r="CJ133" i="8"/>
  <c r="CK133" i="8"/>
  <c r="CI134" i="8"/>
  <c r="CJ134" i="8"/>
  <c r="CK134" i="8"/>
  <c r="CI135" i="8"/>
  <c r="CJ135" i="8"/>
  <c r="CK135" i="8"/>
  <c r="CI136" i="8"/>
  <c r="CJ136" i="8"/>
  <c r="CK136" i="8"/>
  <c r="CI137" i="8"/>
  <c r="CJ137" i="8"/>
  <c r="CK137" i="8"/>
  <c r="CI138" i="8"/>
  <c r="CJ138" i="8"/>
  <c r="CK138" i="8"/>
  <c r="CI139" i="8"/>
  <c r="CJ139" i="8"/>
  <c r="CK139" i="8"/>
  <c r="CI140" i="8"/>
  <c r="CJ140" i="8"/>
  <c r="CK140" i="8"/>
  <c r="CI141" i="8"/>
  <c r="CJ141" i="8"/>
  <c r="CK141" i="8"/>
  <c r="CI142" i="8"/>
  <c r="CJ142" i="8"/>
  <c r="CK142" i="8"/>
  <c r="CI143" i="8"/>
  <c r="CJ143" i="8"/>
  <c r="CK143" i="8"/>
  <c r="CI144" i="8"/>
  <c r="CJ144" i="8"/>
  <c r="CK144" i="8"/>
  <c r="CI145" i="8"/>
  <c r="CJ145" i="8"/>
  <c r="CK145" i="8"/>
  <c r="CI146" i="8"/>
  <c r="CJ146" i="8"/>
  <c r="CK146" i="8"/>
  <c r="CI147" i="8"/>
  <c r="CJ147" i="8"/>
  <c r="CK147" i="8"/>
  <c r="CI148" i="8"/>
  <c r="CJ148" i="8"/>
  <c r="CK148" i="8"/>
  <c r="CI149" i="8"/>
  <c r="CJ149" i="8"/>
  <c r="CK149" i="8"/>
  <c r="CI150" i="8"/>
  <c r="CJ150" i="8"/>
  <c r="CK150" i="8"/>
  <c r="CI151" i="8"/>
  <c r="CJ151" i="8"/>
  <c r="CK151" i="8"/>
  <c r="CI152" i="8"/>
  <c r="CJ152" i="8"/>
  <c r="CK152" i="8"/>
  <c r="CI153" i="8"/>
  <c r="CJ153" i="8"/>
  <c r="CK153" i="8"/>
  <c r="CI154" i="8"/>
  <c r="CJ154" i="8"/>
  <c r="CK154" i="8"/>
  <c r="CI155" i="8"/>
  <c r="CJ155" i="8"/>
  <c r="CK155" i="8"/>
  <c r="CI156" i="8"/>
  <c r="CJ156" i="8"/>
  <c r="CK156" i="8"/>
  <c r="CI157" i="8"/>
  <c r="CJ157" i="8"/>
  <c r="CK157" i="8"/>
  <c r="CI158" i="8"/>
  <c r="CJ158" i="8"/>
  <c r="CK158" i="8"/>
  <c r="CI159" i="8"/>
  <c r="CJ159" i="8"/>
  <c r="CK159" i="8"/>
  <c r="CI160" i="8"/>
  <c r="CJ160" i="8"/>
  <c r="CK160" i="8"/>
  <c r="CI161" i="8"/>
  <c r="CJ161" i="8"/>
  <c r="CK161" i="8"/>
  <c r="CI162" i="8"/>
  <c r="CJ162" i="8"/>
  <c r="CK162" i="8"/>
  <c r="CI163" i="8"/>
  <c r="CJ163" i="8"/>
  <c r="CK163" i="8"/>
  <c r="CI164" i="8"/>
  <c r="CJ164" i="8"/>
  <c r="CK164" i="8"/>
  <c r="CI165" i="8"/>
  <c r="CJ165" i="8"/>
  <c r="CK165" i="8"/>
  <c r="CI166" i="8"/>
  <c r="CJ166" i="8"/>
  <c r="CK166" i="8"/>
  <c r="CI167" i="8"/>
  <c r="CJ167" i="8"/>
  <c r="CK167" i="8"/>
  <c r="CI168" i="8"/>
  <c r="CJ168" i="8"/>
  <c r="CK168" i="8"/>
  <c r="CI169" i="8"/>
  <c r="CJ169" i="8"/>
  <c r="CK169" i="8"/>
  <c r="CI170" i="8"/>
  <c r="CJ170" i="8"/>
  <c r="CK170" i="8"/>
  <c r="CI171" i="8"/>
  <c r="CJ171" i="8"/>
  <c r="CK171" i="8"/>
  <c r="CI172" i="8"/>
  <c r="CJ172" i="8"/>
  <c r="CK172" i="8"/>
  <c r="CI173" i="8"/>
  <c r="CJ173" i="8"/>
  <c r="CK173" i="8"/>
  <c r="CI174" i="8"/>
  <c r="CJ174" i="8"/>
  <c r="CK174" i="8"/>
  <c r="CI175" i="8"/>
  <c r="CJ175" i="8"/>
  <c r="CK175" i="8"/>
  <c r="CI176" i="8"/>
  <c r="CJ176" i="8"/>
  <c r="CK176" i="8"/>
  <c r="CI177" i="8"/>
  <c r="CJ177" i="8"/>
  <c r="CK177" i="8"/>
  <c r="CI178" i="8"/>
  <c r="CJ178" i="8"/>
  <c r="CK178" i="8"/>
  <c r="CI179" i="8"/>
  <c r="CJ179" i="8"/>
  <c r="CK179" i="8"/>
  <c r="CI180" i="8"/>
  <c r="CJ180" i="8"/>
  <c r="CK180" i="8"/>
  <c r="CI181" i="8"/>
  <c r="CJ181" i="8"/>
  <c r="CK181" i="8"/>
  <c r="CI182" i="8"/>
  <c r="CJ182" i="8"/>
  <c r="CK182" i="8"/>
  <c r="CI183" i="8"/>
  <c r="CJ183" i="8"/>
  <c r="CK183" i="8"/>
  <c r="CI184" i="8"/>
  <c r="CJ184" i="8"/>
  <c r="CK184" i="8"/>
  <c r="CI185" i="8"/>
  <c r="CJ185" i="8"/>
  <c r="CK185" i="8"/>
  <c r="CI186" i="8"/>
  <c r="CJ186" i="8"/>
  <c r="CK186" i="8"/>
  <c r="CI187" i="8"/>
  <c r="CJ187" i="8"/>
  <c r="CK187" i="8"/>
  <c r="CI188" i="8"/>
  <c r="CJ188" i="8"/>
  <c r="CK188" i="8"/>
  <c r="CI189" i="8"/>
  <c r="CJ189" i="8"/>
  <c r="CK189" i="8"/>
  <c r="CI190" i="8"/>
  <c r="CJ190" i="8"/>
  <c r="CK190" i="8"/>
  <c r="CI191" i="8"/>
  <c r="CJ191" i="8"/>
  <c r="CK191" i="8"/>
  <c r="CI192" i="8"/>
  <c r="CJ192" i="8"/>
  <c r="CK192" i="8"/>
  <c r="CI193" i="8"/>
  <c r="CJ193" i="8"/>
  <c r="CK193" i="8"/>
  <c r="CI194" i="8"/>
  <c r="CJ194" i="8"/>
  <c r="CK194" i="8"/>
  <c r="CI195" i="8"/>
  <c r="CJ195" i="8"/>
  <c r="CK195" i="8"/>
  <c r="CI196" i="8"/>
  <c r="CJ196" i="8"/>
  <c r="CK196" i="8"/>
  <c r="CI197" i="8"/>
  <c r="CJ197" i="8"/>
  <c r="CK197" i="8"/>
  <c r="CI198" i="8"/>
  <c r="CJ198" i="8"/>
  <c r="CK198" i="8"/>
  <c r="CI199" i="8"/>
  <c r="CJ199" i="8"/>
  <c r="CK199" i="8"/>
  <c r="CI200" i="8"/>
  <c r="CJ200" i="8"/>
  <c r="CK200" i="8"/>
  <c r="CI201" i="8"/>
  <c r="CJ201" i="8"/>
  <c r="CK201" i="8"/>
  <c r="CI202" i="8"/>
  <c r="CJ202" i="8"/>
  <c r="CK202" i="8"/>
  <c r="CI203" i="8"/>
  <c r="CJ203" i="8"/>
  <c r="CK203" i="8"/>
  <c r="CI204" i="8"/>
  <c r="CJ204" i="8"/>
  <c r="CK204" i="8"/>
  <c r="CI205" i="8"/>
  <c r="CJ205" i="8"/>
  <c r="CK205" i="8"/>
  <c r="CI206" i="8"/>
  <c r="CJ206" i="8"/>
  <c r="CK206" i="8"/>
  <c r="CI207" i="8"/>
  <c r="CJ207" i="8"/>
  <c r="CK207" i="8"/>
  <c r="CI208" i="8"/>
  <c r="CJ208" i="8"/>
  <c r="CK208" i="8"/>
  <c r="CI209" i="8"/>
  <c r="CJ209" i="8"/>
  <c r="CK209" i="8"/>
  <c r="CI210" i="8"/>
  <c r="CJ210" i="8"/>
  <c r="CK210" i="8"/>
  <c r="CI211" i="8"/>
  <c r="CJ211" i="8"/>
  <c r="CK211" i="8"/>
  <c r="CI212" i="8"/>
  <c r="CJ212" i="8"/>
  <c r="CK212" i="8"/>
  <c r="CI213" i="8"/>
  <c r="CJ213" i="8"/>
  <c r="CK213" i="8"/>
  <c r="CI214" i="8"/>
  <c r="CJ214" i="8"/>
  <c r="CK214" i="8"/>
  <c r="CI215" i="8"/>
  <c r="CJ215" i="8"/>
  <c r="CK215" i="8"/>
  <c r="CI216" i="8"/>
  <c r="CJ216" i="8"/>
  <c r="CK216" i="8"/>
  <c r="CI217" i="8"/>
  <c r="CJ217" i="8"/>
  <c r="CK217" i="8"/>
  <c r="CI218" i="8"/>
  <c r="CJ218" i="8"/>
  <c r="CK218" i="8"/>
  <c r="CI219" i="8"/>
  <c r="CJ219" i="8"/>
  <c r="CK219" i="8"/>
  <c r="CI220" i="8"/>
  <c r="CJ220" i="8"/>
  <c r="CK220" i="8"/>
  <c r="CI221" i="8"/>
  <c r="CJ221" i="8"/>
  <c r="CK221" i="8"/>
  <c r="CI222" i="8"/>
  <c r="CJ222" i="8"/>
  <c r="CK222" i="8"/>
  <c r="CI223" i="8"/>
  <c r="CJ223" i="8"/>
  <c r="CK223" i="8"/>
  <c r="CI224" i="8"/>
  <c r="CJ224" i="8"/>
  <c r="CK224" i="8"/>
  <c r="CI225" i="8"/>
  <c r="CJ225" i="8"/>
  <c r="CK225" i="8"/>
  <c r="CI226" i="8"/>
  <c r="CJ226" i="8"/>
  <c r="CK226" i="8"/>
  <c r="CI227" i="8"/>
  <c r="CJ227" i="8"/>
  <c r="CK227" i="8"/>
  <c r="CI228" i="8"/>
  <c r="CJ228" i="8"/>
  <c r="CK228" i="8"/>
  <c r="CI229" i="8"/>
  <c r="CJ229" i="8"/>
  <c r="CK229" i="8"/>
  <c r="CI230" i="8"/>
  <c r="CJ230" i="8"/>
  <c r="CK230" i="8"/>
  <c r="CI231" i="8"/>
  <c r="CJ231" i="8"/>
  <c r="CK231" i="8"/>
  <c r="CI232" i="8"/>
  <c r="CJ232" i="8"/>
  <c r="CK232" i="8"/>
  <c r="CI233" i="8"/>
  <c r="CJ233" i="8"/>
  <c r="CK233" i="8"/>
  <c r="CI234" i="8"/>
  <c r="CJ234" i="8"/>
  <c r="CK234" i="8"/>
  <c r="CI235" i="8"/>
  <c r="CJ235" i="8"/>
  <c r="CK235" i="8"/>
  <c r="CI236" i="8"/>
  <c r="CJ236" i="8"/>
  <c r="CK236" i="8"/>
  <c r="CI237" i="8"/>
  <c r="CJ237" i="8"/>
  <c r="CK237" i="8"/>
  <c r="CI238" i="8"/>
  <c r="CJ238" i="8"/>
  <c r="CK238" i="8"/>
  <c r="CI239" i="8"/>
  <c r="CJ239" i="8"/>
  <c r="CK239" i="8"/>
  <c r="CI240" i="8"/>
  <c r="CJ240" i="8"/>
  <c r="CK240" i="8"/>
  <c r="CI241" i="8"/>
  <c r="CJ241" i="8"/>
  <c r="CK241" i="8"/>
  <c r="CI242" i="8"/>
  <c r="CJ242" i="8"/>
  <c r="CK242" i="8"/>
  <c r="CI243" i="8"/>
  <c r="CJ243" i="8"/>
  <c r="CK243" i="8"/>
  <c r="CI244" i="8"/>
  <c r="CJ244" i="8"/>
  <c r="CK244" i="8"/>
  <c r="CI245" i="8"/>
  <c r="CJ245" i="8"/>
  <c r="CK245" i="8"/>
  <c r="CI246" i="8"/>
  <c r="CJ246" i="8"/>
  <c r="CK246" i="8"/>
  <c r="CI247" i="8"/>
  <c r="CJ247" i="8"/>
  <c r="CK247" i="8"/>
  <c r="CI248" i="8"/>
  <c r="CJ248" i="8"/>
  <c r="CK248" i="8"/>
  <c r="CI249" i="8"/>
  <c r="CJ249" i="8"/>
  <c r="CK249" i="8"/>
  <c r="CI250" i="8"/>
  <c r="CJ250" i="8"/>
  <c r="CK250" i="8"/>
  <c r="CI251" i="8"/>
  <c r="CJ251" i="8"/>
  <c r="CK251" i="8"/>
  <c r="CI252" i="8"/>
  <c r="CJ252" i="8"/>
  <c r="CK252" i="8"/>
  <c r="CI253" i="8"/>
  <c r="CJ253" i="8"/>
  <c r="CK253" i="8"/>
  <c r="CI254" i="8"/>
  <c r="CJ254" i="8"/>
  <c r="CK254" i="8"/>
  <c r="CI255" i="8"/>
  <c r="CJ255" i="8"/>
  <c r="CK255" i="8"/>
  <c r="CI256" i="8"/>
  <c r="CJ256" i="8"/>
  <c r="CK256" i="8"/>
  <c r="CI257" i="8"/>
  <c r="CJ257" i="8"/>
  <c r="CK257" i="8"/>
  <c r="CI258" i="8"/>
  <c r="CJ258" i="8"/>
  <c r="CK258" i="8"/>
  <c r="CI259" i="8"/>
  <c r="CJ259" i="8"/>
  <c r="CK259" i="8"/>
  <c r="CI260" i="8"/>
  <c r="CJ260" i="8"/>
  <c r="CK260" i="8"/>
  <c r="CI261" i="8"/>
  <c r="CJ261" i="8"/>
  <c r="CK261" i="8"/>
  <c r="CI262" i="8"/>
  <c r="CJ262" i="8"/>
  <c r="CK262" i="8"/>
  <c r="CI263" i="8"/>
  <c r="CJ263" i="8"/>
  <c r="CK263" i="8"/>
  <c r="CI264" i="8"/>
  <c r="CJ264" i="8"/>
  <c r="CK264" i="8"/>
  <c r="CI265" i="8"/>
  <c r="CJ265" i="8"/>
  <c r="CK265" i="8"/>
  <c r="CI266" i="8"/>
  <c r="CJ266" i="8"/>
  <c r="CK266" i="8"/>
  <c r="CI267" i="8"/>
  <c r="CJ267" i="8"/>
  <c r="CK267" i="8"/>
  <c r="CI268" i="8"/>
  <c r="CJ268" i="8"/>
  <c r="CK268" i="8"/>
  <c r="CI269" i="8"/>
  <c r="CJ269" i="8"/>
  <c r="CK269" i="8"/>
  <c r="CI270" i="8"/>
  <c r="CJ270" i="8"/>
  <c r="CK270" i="8"/>
  <c r="CI271" i="8"/>
  <c r="CJ271" i="8"/>
  <c r="CK271" i="8"/>
  <c r="CI272" i="8"/>
  <c r="CJ272" i="8"/>
  <c r="CK272" i="8"/>
  <c r="CI273" i="8"/>
  <c r="CJ273" i="8"/>
  <c r="CK273" i="8"/>
  <c r="CI274" i="8"/>
  <c r="CJ274" i="8"/>
  <c r="CK274" i="8"/>
  <c r="CI275" i="8"/>
  <c r="CJ275" i="8"/>
  <c r="CK275" i="8"/>
  <c r="CI276" i="8"/>
  <c r="CJ276" i="8"/>
  <c r="CK276" i="8"/>
  <c r="CI277" i="8"/>
  <c r="CJ277" i="8"/>
  <c r="CK277" i="8"/>
  <c r="CI278" i="8"/>
  <c r="CJ278" i="8"/>
  <c r="CK278" i="8"/>
  <c r="CI279" i="8"/>
  <c r="CJ279" i="8"/>
  <c r="CK279" i="8"/>
  <c r="CI280" i="8"/>
  <c r="CJ280" i="8"/>
  <c r="CK280" i="8"/>
  <c r="CI281" i="8"/>
  <c r="CJ281" i="8"/>
  <c r="CK281" i="8"/>
  <c r="CI282" i="8"/>
  <c r="CJ282" i="8"/>
  <c r="CK282" i="8"/>
  <c r="CI283" i="8"/>
  <c r="CJ283" i="8"/>
  <c r="CK283" i="8"/>
  <c r="CI284" i="8"/>
  <c r="CJ284" i="8"/>
  <c r="CK284" i="8"/>
  <c r="CI285" i="8"/>
  <c r="CJ285" i="8"/>
  <c r="CK285" i="8"/>
  <c r="CI286" i="8"/>
  <c r="CJ286" i="8"/>
  <c r="CK286" i="8"/>
  <c r="CI287" i="8"/>
  <c r="CJ287" i="8"/>
  <c r="CK287" i="8"/>
  <c r="CI288" i="8"/>
  <c r="CJ288" i="8"/>
  <c r="CK288" i="8"/>
  <c r="CI289" i="8"/>
  <c r="CJ289" i="8"/>
  <c r="CK289" i="8"/>
  <c r="CI290" i="8"/>
  <c r="CJ290" i="8"/>
  <c r="CK290" i="8"/>
  <c r="CI291" i="8"/>
  <c r="CJ291" i="8"/>
  <c r="CK291" i="8"/>
  <c r="CI292" i="8"/>
  <c r="CJ292" i="8"/>
  <c r="CK292" i="8"/>
  <c r="CI293" i="8"/>
  <c r="CJ293" i="8"/>
  <c r="CK293" i="8"/>
  <c r="CI294" i="8"/>
  <c r="CJ294" i="8"/>
  <c r="CK294" i="8"/>
  <c r="CI295" i="8"/>
  <c r="CJ295" i="8"/>
  <c r="CK295" i="8"/>
  <c r="CI296" i="8"/>
  <c r="CJ296" i="8"/>
  <c r="CK296" i="8"/>
  <c r="CI297" i="8"/>
  <c r="CJ297" i="8"/>
  <c r="CK297" i="8"/>
  <c r="CI298" i="8"/>
  <c r="CJ298" i="8"/>
  <c r="CK298" i="8"/>
  <c r="CI299" i="8"/>
  <c r="CJ299" i="8"/>
  <c r="CK299" i="8"/>
  <c r="CI300" i="8"/>
  <c r="CJ300" i="8"/>
  <c r="CK300" i="8"/>
  <c r="CI301" i="8"/>
  <c r="CJ301" i="8"/>
  <c r="CK301" i="8"/>
  <c r="CI302" i="8"/>
  <c r="CJ302" i="8"/>
  <c r="CK302" i="8"/>
  <c r="CI303" i="8"/>
  <c r="CJ303" i="8"/>
  <c r="CK303" i="8"/>
  <c r="CI304" i="8"/>
  <c r="CJ304" i="8"/>
  <c r="CK304" i="8"/>
  <c r="CI305" i="8"/>
  <c r="CJ305" i="8"/>
  <c r="CK305" i="8"/>
  <c r="CI306" i="8"/>
  <c r="CJ306" i="8"/>
  <c r="CK306" i="8"/>
  <c r="CI307" i="8"/>
  <c r="CJ307" i="8"/>
  <c r="CK307" i="8"/>
  <c r="CI308" i="8"/>
  <c r="CJ308" i="8"/>
  <c r="CK308" i="8"/>
  <c r="CI309" i="8"/>
  <c r="CJ309" i="8"/>
  <c r="CK309" i="8"/>
  <c r="CI310" i="8"/>
  <c r="CJ310" i="8"/>
  <c r="CK310" i="8"/>
  <c r="CI311" i="8"/>
  <c r="CJ311" i="8"/>
  <c r="CK311" i="8"/>
  <c r="CI312" i="8"/>
  <c r="CJ312" i="8"/>
  <c r="CK312" i="8"/>
  <c r="CI313" i="8"/>
  <c r="CJ313" i="8"/>
  <c r="CK313" i="8"/>
  <c r="CI314" i="8"/>
  <c r="CJ314" i="8"/>
  <c r="CK314" i="8"/>
  <c r="CI315" i="8"/>
  <c r="CJ315" i="8"/>
  <c r="CK315" i="8"/>
  <c r="CI316" i="8"/>
  <c r="CJ316" i="8"/>
  <c r="CK316" i="8"/>
  <c r="CI317" i="8"/>
  <c r="CJ317" i="8"/>
  <c r="CK317" i="8"/>
  <c r="CI318" i="8"/>
  <c r="CJ318" i="8"/>
  <c r="CK318" i="8"/>
  <c r="CI319" i="8"/>
  <c r="CJ319" i="8"/>
  <c r="CK319" i="8"/>
  <c r="CI320" i="8"/>
  <c r="CJ320" i="8"/>
  <c r="CK320" i="8"/>
  <c r="CI321" i="8"/>
  <c r="CJ321" i="8"/>
  <c r="CK321" i="8"/>
  <c r="CI322" i="8"/>
  <c r="CJ322" i="8"/>
  <c r="CK322" i="8"/>
  <c r="CI323" i="8"/>
  <c r="CJ323" i="8"/>
  <c r="CK323" i="8"/>
  <c r="CI324" i="8"/>
  <c r="CJ324" i="8"/>
  <c r="CK324" i="8"/>
  <c r="CI325" i="8"/>
  <c r="CJ325" i="8"/>
  <c r="CK325" i="8"/>
  <c r="CI326" i="8"/>
  <c r="CJ326" i="8"/>
  <c r="CK326" i="8"/>
  <c r="CI327" i="8"/>
  <c r="CJ327" i="8"/>
  <c r="CK327" i="8"/>
  <c r="CI328" i="8"/>
  <c r="CJ328" i="8"/>
  <c r="CK328" i="8"/>
  <c r="CI329" i="8"/>
  <c r="CJ329" i="8"/>
  <c r="CK329" i="8"/>
  <c r="CI330" i="8"/>
  <c r="CJ330" i="8"/>
  <c r="CK330" i="8"/>
  <c r="CI331" i="8"/>
  <c r="CJ331" i="8"/>
  <c r="CK331" i="8"/>
  <c r="CI332" i="8"/>
  <c r="CJ332" i="8"/>
  <c r="CK332" i="8"/>
  <c r="CK7" i="8"/>
  <c r="CJ7" i="8"/>
  <c r="CI7" i="8"/>
  <c r="CF8" i="8"/>
  <c r="CG8" i="8"/>
  <c r="CH8" i="8"/>
  <c r="CF9" i="8"/>
  <c r="CG9" i="8"/>
  <c r="CH9" i="8"/>
  <c r="CF10" i="8"/>
  <c r="CG10" i="8"/>
  <c r="CH10" i="8"/>
  <c r="CF11" i="8"/>
  <c r="CG11" i="8"/>
  <c r="CH11" i="8"/>
  <c r="CF12" i="8"/>
  <c r="CG12" i="8"/>
  <c r="CH12" i="8"/>
  <c r="CF13" i="8"/>
  <c r="CG13" i="8"/>
  <c r="CH13" i="8"/>
  <c r="CF14" i="8"/>
  <c r="CG14" i="8"/>
  <c r="CH14" i="8"/>
  <c r="CF15" i="8"/>
  <c r="CG15" i="8"/>
  <c r="CH15" i="8"/>
  <c r="CF16" i="8"/>
  <c r="CG16" i="8"/>
  <c r="CH16" i="8"/>
  <c r="CF17" i="8"/>
  <c r="CG17" i="8"/>
  <c r="CH17" i="8"/>
  <c r="CF18" i="8"/>
  <c r="CG18" i="8"/>
  <c r="CH18" i="8"/>
  <c r="CF19" i="8"/>
  <c r="CG19" i="8"/>
  <c r="CH19" i="8"/>
  <c r="CF20" i="8"/>
  <c r="CG20" i="8"/>
  <c r="CH20" i="8"/>
  <c r="CF21" i="8"/>
  <c r="CG21" i="8"/>
  <c r="CH21" i="8"/>
  <c r="CF22" i="8"/>
  <c r="CG22" i="8"/>
  <c r="CH22" i="8"/>
  <c r="CF23" i="8"/>
  <c r="CG23" i="8"/>
  <c r="CH23" i="8"/>
  <c r="CF24" i="8"/>
  <c r="CG24" i="8"/>
  <c r="CH24" i="8"/>
  <c r="CF25" i="8"/>
  <c r="CG25" i="8"/>
  <c r="CH25" i="8"/>
  <c r="CF26" i="8"/>
  <c r="CG26" i="8"/>
  <c r="CH26" i="8"/>
  <c r="CF27" i="8"/>
  <c r="CG27" i="8"/>
  <c r="CH27" i="8"/>
  <c r="CF28" i="8"/>
  <c r="CG28" i="8"/>
  <c r="CH28" i="8"/>
  <c r="CF29" i="8"/>
  <c r="CG29" i="8"/>
  <c r="CH29" i="8"/>
  <c r="CF30" i="8"/>
  <c r="CG30" i="8"/>
  <c r="CH30" i="8"/>
  <c r="CF31" i="8"/>
  <c r="CG31" i="8"/>
  <c r="CH31" i="8"/>
  <c r="CF32" i="8"/>
  <c r="CG32" i="8"/>
  <c r="CH32" i="8"/>
  <c r="CF33" i="8"/>
  <c r="CG33" i="8"/>
  <c r="CH33" i="8"/>
  <c r="CF34" i="8"/>
  <c r="CG34" i="8"/>
  <c r="CH34" i="8"/>
  <c r="CF35" i="8"/>
  <c r="CG35" i="8"/>
  <c r="CH35" i="8"/>
  <c r="CF36" i="8"/>
  <c r="CG36" i="8"/>
  <c r="CH36" i="8"/>
  <c r="CF37" i="8"/>
  <c r="CG37" i="8"/>
  <c r="CH37" i="8"/>
  <c r="CF38" i="8"/>
  <c r="CG38" i="8"/>
  <c r="CH38" i="8"/>
  <c r="CF39" i="8"/>
  <c r="CG39" i="8"/>
  <c r="CH39" i="8"/>
  <c r="CF40" i="8"/>
  <c r="CG40" i="8"/>
  <c r="CH40" i="8"/>
  <c r="CF41" i="8"/>
  <c r="CG41" i="8"/>
  <c r="CH41" i="8"/>
  <c r="CF42" i="8"/>
  <c r="CG42" i="8"/>
  <c r="CH42" i="8"/>
  <c r="CF43" i="8"/>
  <c r="CG43" i="8"/>
  <c r="CH43" i="8"/>
  <c r="CF44" i="8"/>
  <c r="CG44" i="8"/>
  <c r="CH44" i="8"/>
  <c r="CF45" i="8"/>
  <c r="CG45" i="8"/>
  <c r="CH45" i="8"/>
  <c r="CF46" i="8"/>
  <c r="CG46" i="8"/>
  <c r="CH46" i="8"/>
  <c r="CF47" i="8"/>
  <c r="CG47" i="8"/>
  <c r="CH47" i="8"/>
  <c r="CF48" i="8"/>
  <c r="CG48" i="8"/>
  <c r="CH48" i="8"/>
  <c r="CF49" i="8"/>
  <c r="CG49" i="8"/>
  <c r="CH49" i="8"/>
  <c r="CF50" i="8"/>
  <c r="CG50" i="8"/>
  <c r="CH50" i="8"/>
  <c r="CF51" i="8"/>
  <c r="CG51" i="8"/>
  <c r="CH51" i="8"/>
  <c r="CF52" i="8"/>
  <c r="CG52" i="8"/>
  <c r="CH52" i="8"/>
  <c r="CF53" i="8"/>
  <c r="CG53" i="8"/>
  <c r="CH53" i="8"/>
  <c r="CF54" i="8"/>
  <c r="CG54" i="8"/>
  <c r="CH54" i="8"/>
  <c r="CF55" i="8"/>
  <c r="CG55" i="8"/>
  <c r="CH55" i="8"/>
  <c r="CF56" i="8"/>
  <c r="CG56" i="8"/>
  <c r="CH56" i="8"/>
  <c r="CF57" i="8"/>
  <c r="CG57" i="8"/>
  <c r="CH57" i="8"/>
  <c r="CF58" i="8"/>
  <c r="CG58" i="8"/>
  <c r="CH58" i="8"/>
  <c r="CF59" i="8"/>
  <c r="CG59" i="8"/>
  <c r="CH59" i="8"/>
  <c r="CF60" i="8"/>
  <c r="CG60" i="8"/>
  <c r="CH60" i="8"/>
  <c r="CF61" i="8"/>
  <c r="CG61" i="8"/>
  <c r="CH61" i="8"/>
  <c r="CF62" i="8"/>
  <c r="CG62" i="8"/>
  <c r="CH62" i="8"/>
  <c r="CF63" i="8"/>
  <c r="CG63" i="8"/>
  <c r="CH63" i="8"/>
  <c r="CF64" i="8"/>
  <c r="CG64" i="8"/>
  <c r="CH64" i="8"/>
  <c r="CF65" i="8"/>
  <c r="CG65" i="8"/>
  <c r="CH65" i="8"/>
  <c r="CF66" i="8"/>
  <c r="CG66" i="8"/>
  <c r="CH66" i="8"/>
  <c r="CF67" i="8"/>
  <c r="CG67" i="8"/>
  <c r="CH67" i="8"/>
  <c r="CF68" i="8"/>
  <c r="CG68" i="8"/>
  <c r="CH68" i="8"/>
  <c r="CF69" i="8"/>
  <c r="CG69" i="8"/>
  <c r="CH69" i="8"/>
  <c r="CF70" i="8"/>
  <c r="CG70" i="8"/>
  <c r="CH70" i="8"/>
  <c r="CF71" i="8"/>
  <c r="CG71" i="8"/>
  <c r="CH71" i="8"/>
  <c r="CF72" i="8"/>
  <c r="CG72" i="8"/>
  <c r="CH72" i="8"/>
  <c r="CF73" i="8"/>
  <c r="CG73" i="8"/>
  <c r="CH73" i="8"/>
  <c r="CF74" i="8"/>
  <c r="CG74" i="8"/>
  <c r="CH74" i="8"/>
  <c r="CF75" i="8"/>
  <c r="CG75" i="8"/>
  <c r="CH75" i="8"/>
  <c r="CF76" i="8"/>
  <c r="CG76" i="8"/>
  <c r="CH76" i="8"/>
  <c r="CF77" i="8"/>
  <c r="CG77" i="8"/>
  <c r="CH77" i="8"/>
  <c r="CF78" i="8"/>
  <c r="CG78" i="8"/>
  <c r="CH78" i="8"/>
  <c r="CF79" i="8"/>
  <c r="CG79" i="8"/>
  <c r="CH79" i="8"/>
  <c r="CF80" i="8"/>
  <c r="CG80" i="8"/>
  <c r="CH80" i="8"/>
  <c r="CF81" i="8"/>
  <c r="CG81" i="8"/>
  <c r="CH81" i="8"/>
  <c r="CF82" i="8"/>
  <c r="CG82" i="8"/>
  <c r="CH82" i="8"/>
  <c r="CF83" i="8"/>
  <c r="CG83" i="8"/>
  <c r="CH83" i="8"/>
  <c r="CF84" i="8"/>
  <c r="CG84" i="8"/>
  <c r="CH84" i="8"/>
  <c r="CF85" i="8"/>
  <c r="CG85" i="8"/>
  <c r="CH85" i="8"/>
  <c r="CF86" i="8"/>
  <c r="CG86" i="8"/>
  <c r="CH86" i="8"/>
  <c r="CF87" i="8"/>
  <c r="CG87" i="8"/>
  <c r="CH87" i="8"/>
  <c r="CF88" i="8"/>
  <c r="CG88" i="8"/>
  <c r="CH88" i="8"/>
  <c r="CF89" i="8"/>
  <c r="CG89" i="8"/>
  <c r="CH89" i="8"/>
  <c r="CF90" i="8"/>
  <c r="CG90" i="8"/>
  <c r="CH90" i="8"/>
  <c r="CF91" i="8"/>
  <c r="CG91" i="8"/>
  <c r="CH91" i="8"/>
  <c r="CF92" i="8"/>
  <c r="CG92" i="8"/>
  <c r="CH92" i="8"/>
  <c r="CF93" i="8"/>
  <c r="CG93" i="8"/>
  <c r="CH93" i="8"/>
  <c r="CF94" i="8"/>
  <c r="CG94" i="8"/>
  <c r="CH94" i="8"/>
  <c r="CF95" i="8"/>
  <c r="CG95" i="8"/>
  <c r="CH95" i="8"/>
  <c r="CF96" i="8"/>
  <c r="CG96" i="8"/>
  <c r="CH96" i="8"/>
  <c r="CF97" i="8"/>
  <c r="CG97" i="8"/>
  <c r="CH97" i="8"/>
  <c r="CF98" i="8"/>
  <c r="CG98" i="8"/>
  <c r="CH98" i="8"/>
  <c r="CF99" i="8"/>
  <c r="CG99" i="8"/>
  <c r="CH99" i="8"/>
  <c r="CF100" i="8"/>
  <c r="CG100" i="8"/>
  <c r="CH100" i="8"/>
  <c r="CF101" i="8"/>
  <c r="CG101" i="8"/>
  <c r="CH101" i="8"/>
  <c r="CF102" i="8"/>
  <c r="CG102" i="8"/>
  <c r="CH102" i="8"/>
  <c r="CF103" i="8"/>
  <c r="CG103" i="8"/>
  <c r="CH103" i="8"/>
  <c r="CF104" i="8"/>
  <c r="CG104" i="8"/>
  <c r="CH104" i="8"/>
  <c r="CF105" i="8"/>
  <c r="CG105" i="8"/>
  <c r="CH105" i="8"/>
  <c r="CF106" i="8"/>
  <c r="CG106" i="8"/>
  <c r="CH106" i="8"/>
  <c r="CF107" i="8"/>
  <c r="CG107" i="8"/>
  <c r="CH107" i="8"/>
  <c r="CF108" i="8"/>
  <c r="CG108" i="8"/>
  <c r="CH108" i="8"/>
  <c r="CF109" i="8"/>
  <c r="CG109" i="8"/>
  <c r="CH109" i="8"/>
  <c r="CF110" i="8"/>
  <c r="CG110" i="8"/>
  <c r="CH110" i="8"/>
  <c r="CF111" i="8"/>
  <c r="CG111" i="8"/>
  <c r="CH111" i="8"/>
  <c r="CF112" i="8"/>
  <c r="CG112" i="8"/>
  <c r="CH112" i="8"/>
  <c r="CF113" i="8"/>
  <c r="CG113" i="8"/>
  <c r="CH113" i="8"/>
  <c r="CF114" i="8"/>
  <c r="CG114" i="8"/>
  <c r="CH114" i="8"/>
  <c r="CF115" i="8"/>
  <c r="CG115" i="8"/>
  <c r="CH115" i="8"/>
  <c r="CF116" i="8"/>
  <c r="CG116" i="8"/>
  <c r="CH116" i="8"/>
  <c r="CF117" i="8"/>
  <c r="CG117" i="8"/>
  <c r="CH117" i="8"/>
  <c r="CF118" i="8"/>
  <c r="CG118" i="8"/>
  <c r="CH118" i="8"/>
  <c r="CF119" i="8"/>
  <c r="CG119" i="8"/>
  <c r="CH119" i="8"/>
  <c r="CF120" i="8"/>
  <c r="CG120" i="8"/>
  <c r="CH120" i="8"/>
  <c r="CF121" i="8"/>
  <c r="CG121" i="8"/>
  <c r="CH121" i="8"/>
  <c r="CF122" i="8"/>
  <c r="CG122" i="8"/>
  <c r="CH122" i="8"/>
  <c r="CF123" i="8"/>
  <c r="CG123" i="8"/>
  <c r="CH123" i="8"/>
  <c r="CF124" i="8"/>
  <c r="CG124" i="8"/>
  <c r="CH124" i="8"/>
  <c r="CF125" i="8"/>
  <c r="CG125" i="8"/>
  <c r="CH125" i="8"/>
  <c r="CF126" i="8"/>
  <c r="CG126" i="8"/>
  <c r="CH126" i="8"/>
  <c r="CF127" i="8"/>
  <c r="CG127" i="8"/>
  <c r="CH127" i="8"/>
  <c r="CF128" i="8"/>
  <c r="CG128" i="8"/>
  <c r="CH128" i="8"/>
  <c r="CF129" i="8"/>
  <c r="CG129" i="8"/>
  <c r="CH129" i="8"/>
  <c r="CF130" i="8"/>
  <c r="CG130" i="8"/>
  <c r="CH130" i="8"/>
  <c r="CF131" i="8"/>
  <c r="CG131" i="8"/>
  <c r="CH131" i="8"/>
  <c r="CF132" i="8"/>
  <c r="CG132" i="8"/>
  <c r="CH132" i="8"/>
  <c r="CF133" i="8"/>
  <c r="CG133" i="8"/>
  <c r="CH133" i="8"/>
  <c r="CF134" i="8"/>
  <c r="CG134" i="8"/>
  <c r="CH134" i="8"/>
  <c r="CF135" i="8"/>
  <c r="CG135" i="8"/>
  <c r="CH135" i="8"/>
  <c r="CF136" i="8"/>
  <c r="CG136" i="8"/>
  <c r="CH136" i="8"/>
  <c r="CF137" i="8"/>
  <c r="CG137" i="8"/>
  <c r="CH137" i="8"/>
  <c r="CF138" i="8"/>
  <c r="CG138" i="8"/>
  <c r="CH138" i="8"/>
  <c r="CF139" i="8"/>
  <c r="CG139" i="8"/>
  <c r="CH139" i="8"/>
  <c r="CF140" i="8"/>
  <c r="CG140" i="8"/>
  <c r="CH140" i="8"/>
  <c r="CF141" i="8"/>
  <c r="CG141" i="8"/>
  <c r="CH141" i="8"/>
  <c r="CF142" i="8"/>
  <c r="CG142" i="8"/>
  <c r="CH142" i="8"/>
  <c r="CF143" i="8"/>
  <c r="CG143" i="8"/>
  <c r="CH143" i="8"/>
  <c r="CF144" i="8"/>
  <c r="CG144" i="8"/>
  <c r="CH144" i="8"/>
  <c r="CF145" i="8"/>
  <c r="CG145" i="8"/>
  <c r="CH145" i="8"/>
  <c r="CF146" i="8"/>
  <c r="CG146" i="8"/>
  <c r="CH146" i="8"/>
  <c r="CF147" i="8"/>
  <c r="CG147" i="8"/>
  <c r="CH147" i="8"/>
  <c r="CF148" i="8"/>
  <c r="CG148" i="8"/>
  <c r="CH148" i="8"/>
  <c r="CF149" i="8"/>
  <c r="CG149" i="8"/>
  <c r="CH149" i="8"/>
  <c r="CF150" i="8"/>
  <c r="CG150" i="8"/>
  <c r="CH150" i="8"/>
  <c r="CF151" i="8"/>
  <c r="CG151" i="8"/>
  <c r="CH151" i="8"/>
  <c r="CF152" i="8"/>
  <c r="CG152" i="8"/>
  <c r="CH152" i="8"/>
  <c r="CF153" i="8"/>
  <c r="CG153" i="8"/>
  <c r="CH153" i="8"/>
  <c r="CF154" i="8"/>
  <c r="CG154" i="8"/>
  <c r="CH154" i="8"/>
  <c r="CF155" i="8"/>
  <c r="CG155" i="8"/>
  <c r="CH155" i="8"/>
  <c r="CF156" i="8"/>
  <c r="CG156" i="8"/>
  <c r="CH156" i="8"/>
  <c r="CF157" i="8"/>
  <c r="CG157" i="8"/>
  <c r="CH157" i="8"/>
  <c r="CF158" i="8"/>
  <c r="CG158" i="8"/>
  <c r="CH158" i="8"/>
  <c r="CF159" i="8"/>
  <c r="CG159" i="8"/>
  <c r="CH159" i="8"/>
  <c r="CF160" i="8"/>
  <c r="CG160" i="8"/>
  <c r="CH160" i="8"/>
  <c r="CF161" i="8"/>
  <c r="CG161" i="8"/>
  <c r="CH161" i="8"/>
  <c r="CF162" i="8"/>
  <c r="CG162" i="8"/>
  <c r="CH162" i="8"/>
  <c r="CF163" i="8"/>
  <c r="CG163" i="8"/>
  <c r="CH163" i="8"/>
  <c r="CF164" i="8"/>
  <c r="CG164" i="8"/>
  <c r="CH164" i="8"/>
  <c r="CF165" i="8"/>
  <c r="CG165" i="8"/>
  <c r="CH165" i="8"/>
  <c r="CF166" i="8"/>
  <c r="CG166" i="8"/>
  <c r="CH166" i="8"/>
  <c r="CF167" i="8"/>
  <c r="CG167" i="8"/>
  <c r="CH167" i="8"/>
  <c r="CF168" i="8"/>
  <c r="CG168" i="8"/>
  <c r="CH168" i="8"/>
  <c r="CF169" i="8"/>
  <c r="CG169" i="8"/>
  <c r="CH169" i="8"/>
  <c r="CF170" i="8"/>
  <c r="CG170" i="8"/>
  <c r="CH170" i="8"/>
  <c r="CF171" i="8"/>
  <c r="CG171" i="8"/>
  <c r="CH171" i="8"/>
  <c r="CF172" i="8"/>
  <c r="CG172" i="8"/>
  <c r="CH172" i="8"/>
  <c r="CF173" i="8"/>
  <c r="CG173" i="8"/>
  <c r="CH173" i="8"/>
  <c r="CF174" i="8"/>
  <c r="CG174" i="8"/>
  <c r="CH174" i="8"/>
  <c r="CF175" i="8"/>
  <c r="CG175" i="8"/>
  <c r="CH175" i="8"/>
  <c r="CF176" i="8"/>
  <c r="CG176" i="8"/>
  <c r="CH176" i="8"/>
  <c r="CF177" i="8"/>
  <c r="CG177" i="8"/>
  <c r="CH177" i="8"/>
  <c r="CF178" i="8"/>
  <c r="CG178" i="8"/>
  <c r="CH178" i="8"/>
  <c r="CF179" i="8"/>
  <c r="CG179" i="8"/>
  <c r="CH179" i="8"/>
  <c r="CF180" i="8"/>
  <c r="CG180" i="8"/>
  <c r="CH180" i="8"/>
  <c r="CF181" i="8"/>
  <c r="CG181" i="8"/>
  <c r="CH181" i="8"/>
  <c r="CF182" i="8"/>
  <c r="CG182" i="8"/>
  <c r="CH182" i="8"/>
  <c r="CF183" i="8"/>
  <c r="CG183" i="8"/>
  <c r="CH183" i="8"/>
  <c r="CF184" i="8"/>
  <c r="CG184" i="8"/>
  <c r="CH184" i="8"/>
  <c r="CF185" i="8"/>
  <c r="CG185" i="8"/>
  <c r="CH185" i="8"/>
  <c r="CF186" i="8"/>
  <c r="CG186" i="8"/>
  <c r="CH186" i="8"/>
  <c r="CF187" i="8"/>
  <c r="CG187" i="8"/>
  <c r="CH187" i="8"/>
  <c r="CF188" i="8"/>
  <c r="CG188" i="8"/>
  <c r="CH188" i="8"/>
  <c r="CF189" i="8"/>
  <c r="CG189" i="8"/>
  <c r="CH189" i="8"/>
  <c r="CF190" i="8"/>
  <c r="CG190" i="8"/>
  <c r="CH190" i="8"/>
  <c r="CF191" i="8"/>
  <c r="CG191" i="8"/>
  <c r="CH191" i="8"/>
  <c r="CF192" i="8"/>
  <c r="CG192" i="8"/>
  <c r="CH192" i="8"/>
  <c r="CF193" i="8"/>
  <c r="CG193" i="8"/>
  <c r="CH193" i="8"/>
  <c r="CF194" i="8"/>
  <c r="CG194" i="8"/>
  <c r="CH194" i="8"/>
  <c r="CF195" i="8"/>
  <c r="CG195" i="8"/>
  <c r="CH195" i="8"/>
  <c r="CF196" i="8"/>
  <c r="CG196" i="8"/>
  <c r="CH196" i="8"/>
  <c r="CF197" i="8"/>
  <c r="CG197" i="8"/>
  <c r="CH197" i="8"/>
  <c r="CF198" i="8"/>
  <c r="CG198" i="8"/>
  <c r="CH198" i="8"/>
  <c r="CF199" i="8"/>
  <c r="CG199" i="8"/>
  <c r="CH199" i="8"/>
  <c r="CF200" i="8"/>
  <c r="CG200" i="8"/>
  <c r="CH200" i="8"/>
  <c r="CF201" i="8"/>
  <c r="CG201" i="8"/>
  <c r="CH201" i="8"/>
  <c r="CF202" i="8"/>
  <c r="CG202" i="8"/>
  <c r="CH202" i="8"/>
  <c r="CF203" i="8"/>
  <c r="CG203" i="8"/>
  <c r="CH203" i="8"/>
  <c r="CF204" i="8"/>
  <c r="CG204" i="8"/>
  <c r="CH204" i="8"/>
  <c r="CF205" i="8"/>
  <c r="CG205" i="8"/>
  <c r="CH205" i="8"/>
  <c r="CF206" i="8"/>
  <c r="CG206" i="8"/>
  <c r="CH206" i="8"/>
  <c r="CF207" i="8"/>
  <c r="CG207" i="8"/>
  <c r="CH207" i="8"/>
  <c r="CF208" i="8"/>
  <c r="CG208" i="8"/>
  <c r="CH208" i="8"/>
  <c r="CF209" i="8"/>
  <c r="CG209" i="8"/>
  <c r="CH209" i="8"/>
  <c r="CF210" i="8"/>
  <c r="CG210" i="8"/>
  <c r="CH210" i="8"/>
  <c r="CF211" i="8"/>
  <c r="CG211" i="8"/>
  <c r="CH211" i="8"/>
  <c r="CF212" i="8"/>
  <c r="CG212" i="8"/>
  <c r="CH212" i="8"/>
  <c r="CF213" i="8"/>
  <c r="CG213" i="8"/>
  <c r="CH213" i="8"/>
  <c r="CF214" i="8"/>
  <c r="CG214" i="8"/>
  <c r="CH214" i="8"/>
  <c r="CF215" i="8"/>
  <c r="CG215" i="8"/>
  <c r="CH215" i="8"/>
  <c r="CF216" i="8"/>
  <c r="CG216" i="8"/>
  <c r="CH216" i="8"/>
  <c r="CF217" i="8"/>
  <c r="CG217" i="8"/>
  <c r="CH217" i="8"/>
  <c r="CF218" i="8"/>
  <c r="CG218" i="8"/>
  <c r="CH218" i="8"/>
  <c r="CF219" i="8"/>
  <c r="CG219" i="8"/>
  <c r="CH219" i="8"/>
  <c r="CF220" i="8"/>
  <c r="CG220" i="8"/>
  <c r="CH220" i="8"/>
  <c r="CF221" i="8"/>
  <c r="CG221" i="8"/>
  <c r="CH221" i="8"/>
  <c r="CF222" i="8"/>
  <c r="CG222" i="8"/>
  <c r="CH222" i="8"/>
  <c r="CF223" i="8"/>
  <c r="CG223" i="8"/>
  <c r="CH223" i="8"/>
  <c r="CF224" i="8"/>
  <c r="CG224" i="8"/>
  <c r="CH224" i="8"/>
  <c r="CF225" i="8"/>
  <c r="CG225" i="8"/>
  <c r="CH225" i="8"/>
  <c r="CF226" i="8"/>
  <c r="CG226" i="8"/>
  <c r="CH226" i="8"/>
  <c r="CF227" i="8"/>
  <c r="CG227" i="8"/>
  <c r="CH227" i="8"/>
  <c r="CF228" i="8"/>
  <c r="CG228" i="8"/>
  <c r="CH228" i="8"/>
  <c r="CF229" i="8"/>
  <c r="CG229" i="8"/>
  <c r="CH229" i="8"/>
  <c r="CF230" i="8"/>
  <c r="CG230" i="8"/>
  <c r="CH230" i="8"/>
  <c r="CF231" i="8"/>
  <c r="CG231" i="8"/>
  <c r="CH231" i="8"/>
  <c r="CF232" i="8"/>
  <c r="CG232" i="8"/>
  <c r="CH232" i="8"/>
  <c r="CF233" i="8"/>
  <c r="CG233" i="8"/>
  <c r="CH233" i="8"/>
  <c r="CF234" i="8"/>
  <c r="CG234" i="8"/>
  <c r="CH234" i="8"/>
  <c r="CF235" i="8"/>
  <c r="CG235" i="8"/>
  <c r="CH235" i="8"/>
  <c r="CF236" i="8"/>
  <c r="CG236" i="8"/>
  <c r="CH236" i="8"/>
  <c r="CF237" i="8"/>
  <c r="CG237" i="8"/>
  <c r="CH237" i="8"/>
  <c r="CF238" i="8"/>
  <c r="CG238" i="8"/>
  <c r="CH238" i="8"/>
  <c r="CF239" i="8"/>
  <c r="CG239" i="8"/>
  <c r="CH239" i="8"/>
  <c r="CF240" i="8"/>
  <c r="CG240" i="8"/>
  <c r="CH240" i="8"/>
  <c r="CF241" i="8"/>
  <c r="CG241" i="8"/>
  <c r="CH241" i="8"/>
  <c r="CF242" i="8"/>
  <c r="CG242" i="8"/>
  <c r="CH242" i="8"/>
  <c r="CF243" i="8"/>
  <c r="CG243" i="8"/>
  <c r="CH243" i="8"/>
  <c r="CF244" i="8"/>
  <c r="CG244" i="8"/>
  <c r="CH244" i="8"/>
  <c r="CF245" i="8"/>
  <c r="CG245" i="8"/>
  <c r="CH245" i="8"/>
  <c r="CF246" i="8"/>
  <c r="CG246" i="8"/>
  <c r="CH246" i="8"/>
  <c r="CF247" i="8"/>
  <c r="CG247" i="8"/>
  <c r="CH247" i="8"/>
  <c r="CF248" i="8"/>
  <c r="CG248" i="8"/>
  <c r="CH248" i="8"/>
  <c r="CF249" i="8"/>
  <c r="CG249" i="8"/>
  <c r="CH249" i="8"/>
  <c r="CF250" i="8"/>
  <c r="CG250" i="8"/>
  <c r="CH250" i="8"/>
  <c r="CF251" i="8"/>
  <c r="CG251" i="8"/>
  <c r="CH251" i="8"/>
  <c r="CF252" i="8"/>
  <c r="CG252" i="8"/>
  <c r="CH252" i="8"/>
  <c r="CF253" i="8"/>
  <c r="CG253" i="8"/>
  <c r="CH253" i="8"/>
  <c r="CF254" i="8"/>
  <c r="CG254" i="8"/>
  <c r="CH254" i="8"/>
  <c r="CF255" i="8"/>
  <c r="CG255" i="8"/>
  <c r="CH255" i="8"/>
  <c r="CF256" i="8"/>
  <c r="CG256" i="8"/>
  <c r="CH256" i="8"/>
  <c r="CF257" i="8"/>
  <c r="CG257" i="8"/>
  <c r="CH257" i="8"/>
  <c r="CF258" i="8"/>
  <c r="CG258" i="8"/>
  <c r="CH258" i="8"/>
  <c r="CF259" i="8"/>
  <c r="CG259" i="8"/>
  <c r="CH259" i="8"/>
  <c r="CF260" i="8"/>
  <c r="CG260" i="8"/>
  <c r="CH260" i="8"/>
  <c r="CF261" i="8"/>
  <c r="CG261" i="8"/>
  <c r="CH261" i="8"/>
  <c r="CF262" i="8"/>
  <c r="CG262" i="8"/>
  <c r="CH262" i="8"/>
  <c r="CF263" i="8"/>
  <c r="CG263" i="8"/>
  <c r="CH263" i="8"/>
  <c r="CF264" i="8"/>
  <c r="CG264" i="8"/>
  <c r="CH264" i="8"/>
  <c r="CF265" i="8"/>
  <c r="CG265" i="8"/>
  <c r="CH265" i="8"/>
  <c r="CF266" i="8"/>
  <c r="CG266" i="8"/>
  <c r="CH266" i="8"/>
  <c r="CF267" i="8"/>
  <c r="CG267" i="8"/>
  <c r="CH267" i="8"/>
  <c r="CF268" i="8"/>
  <c r="CG268" i="8"/>
  <c r="CH268" i="8"/>
  <c r="CF269" i="8"/>
  <c r="CG269" i="8"/>
  <c r="CH269" i="8"/>
  <c r="CF270" i="8"/>
  <c r="CG270" i="8"/>
  <c r="CH270" i="8"/>
  <c r="CF271" i="8"/>
  <c r="CG271" i="8"/>
  <c r="CH271" i="8"/>
  <c r="CF272" i="8"/>
  <c r="CG272" i="8"/>
  <c r="CH272" i="8"/>
  <c r="CF273" i="8"/>
  <c r="CG273" i="8"/>
  <c r="CH273" i="8"/>
  <c r="CF274" i="8"/>
  <c r="CG274" i="8"/>
  <c r="CH274" i="8"/>
  <c r="CF275" i="8"/>
  <c r="CG275" i="8"/>
  <c r="CH275" i="8"/>
  <c r="CF276" i="8"/>
  <c r="CG276" i="8"/>
  <c r="CH276" i="8"/>
  <c r="CF277" i="8"/>
  <c r="CG277" i="8"/>
  <c r="CH277" i="8"/>
  <c r="CF278" i="8"/>
  <c r="CG278" i="8"/>
  <c r="CH278" i="8"/>
  <c r="CF279" i="8"/>
  <c r="CG279" i="8"/>
  <c r="CH279" i="8"/>
  <c r="CF280" i="8"/>
  <c r="CG280" i="8"/>
  <c r="CH280" i="8"/>
  <c r="CF281" i="8"/>
  <c r="CG281" i="8"/>
  <c r="CH281" i="8"/>
  <c r="CF282" i="8"/>
  <c r="CG282" i="8"/>
  <c r="CH282" i="8"/>
  <c r="CF283" i="8"/>
  <c r="CG283" i="8"/>
  <c r="CH283" i="8"/>
  <c r="CF284" i="8"/>
  <c r="CG284" i="8"/>
  <c r="CH284" i="8"/>
  <c r="CF285" i="8"/>
  <c r="CG285" i="8"/>
  <c r="CH285" i="8"/>
  <c r="CF286" i="8"/>
  <c r="CG286" i="8"/>
  <c r="CH286" i="8"/>
  <c r="CF287" i="8"/>
  <c r="CG287" i="8"/>
  <c r="CH287" i="8"/>
  <c r="CF288" i="8"/>
  <c r="CG288" i="8"/>
  <c r="CH288" i="8"/>
  <c r="CF289" i="8"/>
  <c r="CG289" i="8"/>
  <c r="CH289" i="8"/>
  <c r="CF290" i="8"/>
  <c r="CG290" i="8"/>
  <c r="CH290" i="8"/>
  <c r="CF291" i="8"/>
  <c r="CG291" i="8"/>
  <c r="CH291" i="8"/>
  <c r="CF292" i="8"/>
  <c r="CG292" i="8"/>
  <c r="CH292" i="8"/>
  <c r="CF293" i="8"/>
  <c r="CG293" i="8"/>
  <c r="CH293" i="8"/>
  <c r="CF294" i="8"/>
  <c r="CG294" i="8"/>
  <c r="CH294" i="8"/>
  <c r="CF295" i="8"/>
  <c r="CG295" i="8"/>
  <c r="CH295" i="8"/>
  <c r="CF296" i="8"/>
  <c r="CG296" i="8"/>
  <c r="CH296" i="8"/>
  <c r="CF297" i="8"/>
  <c r="CG297" i="8"/>
  <c r="CH297" i="8"/>
  <c r="CF298" i="8"/>
  <c r="CG298" i="8"/>
  <c r="CH298" i="8"/>
  <c r="CF299" i="8"/>
  <c r="CG299" i="8"/>
  <c r="CH299" i="8"/>
  <c r="CF300" i="8"/>
  <c r="CG300" i="8"/>
  <c r="CH300" i="8"/>
  <c r="CF301" i="8"/>
  <c r="CG301" i="8"/>
  <c r="CH301" i="8"/>
  <c r="CF302" i="8"/>
  <c r="CG302" i="8"/>
  <c r="CH302" i="8"/>
  <c r="CF303" i="8"/>
  <c r="CG303" i="8"/>
  <c r="CH303" i="8"/>
  <c r="CF304" i="8"/>
  <c r="CG304" i="8"/>
  <c r="CH304" i="8"/>
  <c r="CF305" i="8"/>
  <c r="CG305" i="8"/>
  <c r="CH305" i="8"/>
  <c r="CF306" i="8"/>
  <c r="CG306" i="8"/>
  <c r="CH306" i="8"/>
  <c r="CF307" i="8"/>
  <c r="CG307" i="8"/>
  <c r="CH307" i="8"/>
  <c r="CF308" i="8"/>
  <c r="CG308" i="8"/>
  <c r="CH308" i="8"/>
  <c r="CF309" i="8"/>
  <c r="CG309" i="8"/>
  <c r="CH309" i="8"/>
  <c r="CF310" i="8"/>
  <c r="CG310" i="8"/>
  <c r="CH310" i="8"/>
  <c r="CF311" i="8"/>
  <c r="CG311" i="8"/>
  <c r="CH311" i="8"/>
  <c r="CF312" i="8"/>
  <c r="CG312" i="8"/>
  <c r="CH312" i="8"/>
  <c r="CF313" i="8"/>
  <c r="CG313" i="8"/>
  <c r="CH313" i="8"/>
  <c r="CF314" i="8"/>
  <c r="CG314" i="8"/>
  <c r="CH314" i="8"/>
  <c r="CF315" i="8"/>
  <c r="CG315" i="8"/>
  <c r="CH315" i="8"/>
  <c r="CF316" i="8"/>
  <c r="CG316" i="8"/>
  <c r="CH316" i="8"/>
  <c r="CF317" i="8"/>
  <c r="CG317" i="8"/>
  <c r="CH317" i="8"/>
  <c r="CF318" i="8"/>
  <c r="CG318" i="8"/>
  <c r="CH318" i="8"/>
  <c r="CF319" i="8"/>
  <c r="CG319" i="8"/>
  <c r="CH319" i="8"/>
  <c r="CF320" i="8"/>
  <c r="CG320" i="8"/>
  <c r="CH320" i="8"/>
  <c r="CF321" i="8"/>
  <c r="CG321" i="8"/>
  <c r="CH321" i="8"/>
  <c r="CF322" i="8"/>
  <c r="CG322" i="8"/>
  <c r="CH322" i="8"/>
  <c r="CF323" i="8"/>
  <c r="CG323" i="8"/>
  <c r="CH323" i="8"/>
  <c r="CF324" i="8"/>
  <c r="CG324" i="8"/>
  <c r="CH324" i="8"/>
  <c r="CF325" i="8"/>
  <c r="CG325" i="8"/>
  <c r="CH325" i="8"/>
  <c r="CF326" i="8"/>
  <c r="CG326" i="8"/>
  <c r="CH326" i="8"/>
  <c r="CF327" i="8"/>
  <c r="CG327" i="8"/>
  <c r="CH327" i="8"/>
  <c r="CF328" i="8"/>
  <c r="CG328" i="8"/>
  <c r="CH328" i="8"/>
  <c r="CF329" i="8"/>
  <c r="CG329" i="8"/>
  <c r="CH329" i="8"/>
  <c r="CF330" i="8"/>
  <c r="CG330" i="8"/>
  <c r="CH330" i="8"/>
  <c r="CF331" i="8"/>
  <c r="CG331" i="8"/>
  <c r="CH331" i="8"/>
  <c r="CF332" i="8"/>
  <c r="CG332" i="8"/>
  <c r="CH332" i="8"/>
  <c r="CH7" i="8"/>
  <c r="CG7" i="8"/>
  <c r="CF7" i="8"/>
  <c r="CC8" i="8"/>
  <c r="CD8" i="8"/>
  <c r="CE8" i="8"/>
  <c r="CC9" i="8"/>
  <c r="CD9" i="8"/>
  <c r="CE9" i="8"/>
  <c r="CC10" i="8"/>
  <c r="CD10" i="8"/>
  <c r="CE10" i="8"/>
  <c r="CC11" i="8"/>
  <c r="CD11" i="8"/>
  <c r="CE11" i="8"/>
  <c r="CC12" i="8"/>
  <c r="CD12" i="8"/>
  <c r="CE12" i="8"/>
  <c r="CC13" i="8"/>
  <c r="CD13" i="8"/>
  <c r="CE13" i="8"/>
  <c r="CC14" i="8"/>
  <c r="CD14" i="8"/>
  <c r="CE14" i="8"/>
  <c r="CC15" i="8"/>
  <c r="CD15" i="8"/>
  <c r="CE15" i="8"/>
  <c r="CC16" i="8"/>
  <c r="CD16" i="8"/>
  <c r="CE16" i="8"/>
  <c r="CC17" i="8"/>
  <c r="CD17" i="8"/>
  <c r="CE17" i="8"/>
  <c r="CC18" i="8"/>
  <c r="CD18" i="8"/>
  <c r="CE18" i="8"/>
  <c r="CC19" i="8"/>
  <c r="CD19" i="8"/>
  <c r="CE19" i="8"/>
  <c r="CC20" i="8"/>
  <c r="CD20" i="8"/>
  <c r="CE20" i="8"/>
  <c r="CC21" i="8"/>
  <c r="CD21" i="8"/>
  <c r="CE21" i="8"/>
  <c r="CC22" i="8"/>
  <c r="CD22" i="8"/>
  <c r="CE22" i="8"/>
  <c r="CC23" i="8"/>
  <c r="CD23" i="8"/>
  <c r="CE23" i="8"/>
  <c r="CC24" i="8"/>
  <c r="CD24" i="8"/>
  <c r="CE24" i="8"/>
  <c r="CC25" i="8"/>
  <c r="CD25" i="8"/>
  <c r="CE25" i="8"/>
  <c r="CC26" i="8"/>
  <c r="CD26" i="8"/>
  <c r="CE26" i="8"/>
  <c r="CC27" i="8"/>
  <c r="CD27" i="8"/>
  <c r="CE27" i="8"/>
  <c r="CC28" i="8"/>
  <c r="CD28" i="8"/>
  <c r="CE28" i="8"/>
  <c r="CC29" i="8"/>
  <c r="CD29" i="8"/>
  <c r="CE29" i="8"/>
  <c r="CC30" i="8"/>
  <c r="CD30" i="8"/>
  <c r="CE30" i="8"/>
  <c r="CC31" i="8"/>
  <c r="CD31" i="8"/>
  <c r="CE31" i="8"/>
  <c r="CC32" i="8"/>
  <c r="CD32" i="8"/>
  <c r="CE32" i="8"/>
  <c r="CC33" i="8"/>
  <c r="CD33" i="8"/>
  <c r="CE33" i="8"/>
  <c r="CC34" i="8"/>
  <c r="CD34" i="8"/>
  <c r="CE34" i="8"/>
  <c r="CC35" i="8"/>
  <c r="CD35" i="8"/>
  <c r="CE35" i="8"/>
  <c r="CC36" i="8"/>
  <c r="CD36" i="8"/>
  <c r="CE36" i="8"/>
  <c r="CC37" i="8"/>
  <c r="CD37" i="8"/>
  <c r="CE37" i="8"/>
  <c r="CC38" i="8"/>
  <c r="CD38" i="8"/>
  <c r="CE38" i="8"/>
  <c r="CC39" i="8"/>
  <c r="CD39" i="8"/>
  <c r="CE39" i="8"/>
  <c r="CC40" i="8"/>
  <c r="CD40" i="8"/>
  <c r="CE40" i="8"/>
  <c r="CC41" i="8"/>
  <c r="CD41" i="8"/>
  <c r="CE41" i="8"/>
  <c r="CC42" i="8"/>
  <c r="CD42" i="8"/>
  <c r="CE42" i="8"/>
  <c r="CC43" i="8"/>
  <c r="CD43" i="8"/>
  <c r="CE43" i="8"/>
  <c r="CC44" i="8"/>
  <c r="CD44" i="8"/>
  <c r="CE44" i="8"/>
  <c r="CC45" i="8"/>
  <c r="CD45" i="8"/>
  <c r="CE45" i="8"/>
  <c r="CC46" i="8"/>
  <c r="CD46" i="8"/>
  <c r="CE46" i="8"/>
  <c r="CC47" i="8"/>
  <c r="CD47" i="8"/>
  <c r="CE47" i="8"/>
  <c r="CC48" i="8"/>
  <c r="CD48" i="8"/>
  <c r="CE48" i="8"/>
  <c r="CC49" i="8"/>
  <c r="CD49" i="8"/>
  <c r="CE49" i="8"/>
  <c r="CC50" i="8"/>
  <c r="CD50" i="8"/>
  <c r="CE50" i="8"/>
  <c r="CC51" i="8"/>
  <c r="CD51" i="8"/>
  <c r="CE51" i="8"/>
  <c r="CC52" i="8"/>
  <c r="CD52" i="8"/>
  <c r="CE52" i="8"/>
  <c r="CC53" i="8"/>
  <c r="CD53" i="8"/>
  <c r="CE53" i="8"/>
  <c r="CC54" i="8"/>
  <c r="CD54" i="8"/>
  <c r="CE54" i="8"/>
  <c r="CC55" i="8"/>
  <c r="CD55" i="8"/>
  <c r="CE55" i="8"/>
  <c r="CC56" i="8"/>
  <c r="CD56" i="8"/>
  <c r="CE56" i="8"/>
  <c r="CC57" i="8"/>
  <c r="CD57" i="8"/>
  <c r="CE57" i="8"/>
  <c r="CC58" i="8"/>
  <c r="CD58" i="8"/>
  <c r="CE58" i="8"/>
  <c r="CC59" i="8"/>
  <c r="CD59" i="8"/>
  <c r="CE59" i="8"/>
  <c r="CC60" i="8"/>
  <c r="CD60" i="8"/>
  <c r="CE60" i="8"/>
  <c r="CC61" i="8"/>
  <c r="CD61" i="8"/>
  <c r="CE61" i="8"/>
  <c r="CC62" i="8"/>
  <c r="CD62" i="8"/>
  <c r="CE62" i="8"/>
  <c r="CC63" i="8"/>
  <c r="CD63" i="8"/>
  <c r="CE63" i="8"/>
  <c r="CC64" i="8"/>
  <c r="CD64" i="8"/>
  <c r="CE64" i="8"/>
  <c r="CC65" i="8"/>
  <c r="CD65" i="8"/>
  <c r="CE65" i="8"/>
  <c r="CC66" i="8"/>
  <c r="CD66" i="8"/>
  <c r="CE66" i="8"/>
  <c r="CC67" i="8"/>
  <c r="CD67" i="8"/>
  <c r="CE67" i="8"/>
  <c r="CC68" i="8"/>
  <c r="CD68" i="8"/>
  <c r="CE68" i="8"/>
  <c r="CC69" i="8"/>
  <c r="CD69" i="8"/>
  <c r="CE69" i="8"/>
  <c r="CC70" i="8"/>
  <c r="CD70" i="8"/>
  <c r="CE70" i="8"/>
  <c r="CC71" i="8"/>
  <c r="CD71" i="8"/>
  <c r="CE71" i="8"/>
  <c r="CC72" i="8"/>
  <c r="CD72" i="8"/>
  <c r="CE72" i="8"/>
  <c r="CC73" i="8"/>
  <c r="CD73" i="8"/>
  <c r="CE73" i="8"/>
  <c r="CC74" i="8"/>
  <c r="CD74" i="8"/>
  <c r="CE74" i="8"/>
  <c r="CC75" i="8"/>
  <c r="CD75" i="8"/>
  <c r="CE75" i="8"/>
  <c r="CC76" i="8"/>
  <c r="CD76" i="8"/>
  <c r="CE76" i="8"/>
  <c r="CC77" i="8"/>
  <c r="CD77" i="8"/>
  <c r="CE77" i="8"/>
  <c r="CC78" i="8"/>
  <c r="CD78" i="8"/>
  <c r="CE78" i="8"/>
  <c r="CC79" i="8"/>
  <c r="CD79" i="8"/>
  <c r="CE79" i="8"/>
  <c r="CC80" i="8"/>
  <c r="CD80" i="8"/>
  <c r="CE80" i="8"/>
  <c r="CC81" i="8"/>
  <c r="CD81" i="8"/>
  <c r="CE81" i="8"/>
  <c r="CC82" i="8"/>
  <c r="CD82" i="8"/>
  <c r="CE82" i="8"/>
  <c r="CC83" i="8"/>
  <c r="CD83" i="8"/>
  <c r="CE83" i="8"/>
  <c r="CC84" i="8"/>
  <c r="CD84" i="8"/>
  <c r="CE84" i="8"/>
  <c r="CC85" i="8"/>
  <c r="CD85" i="8"/>
  <c r="CE85" i="8"/>
  <c r="CC86" i="8"/>
  <c r="CD86" i="8"/>
  <c r="CE86" i="8"/>
  <c r="CC87" i="8"/>
  <c r="CD87" i="8"/>
  <c r="CE87" i="8"/>
  <c r="CC88" i="8"/>
  <c r="CD88" i="8"/>
  <c r="CE88" i="8"/>
  <c r="CC89" i="8"/>
  <c r="CD89" i="8"/>
  <c r="CE89" i="8"/>
  <c r="CC90" i="8"/>
  <c r="CD90" i="8"/>
  <c r="CE90" i="8"/>
  <c r="CC91" i="8"/>
  <c r="CD91" i="8"/>
  <c r="CE91" i="8"/>
  <c r="CC92" i="8"/>
  <c r="CD92" i="8"/>
  <c r="CE92" i="8"/>
  <c r="CC93" i="8"/>
  <c r="CD93" i="8"/>
  <c r="CE93" i="8"/>
  <c r="CC94" i="8"/>
  <c r="CD94" i="8"/>
  <c r="CE94" i="8"/>
  <c r="CC95" i="8"/>
  <c r="CD95" i="8"/>
  <c r="CE95" i="8"/>
  <c r="CC96" i="8"/>
  <c r="CD96" i="8"/>
  <c r="CE96" i="8"/>
  <c r="CC97" i="8"/>
  <c r="CD97" i="8"/>
  <c r="CE97" i="8"/>
  <c r="CC98" i="8"/>
  <c r="CD98" i="8"/>
  <c r="CE98" i="8"/>
  <c r="CC99" i="8"/>
  <c r="CD99" i="8"/>
  <c r="CE99" i="8"/>
  <c r="CC100" i="8"/>
  <c r="CD100" i="8"/>
  <c r="CE100" i="8"/>
  <c r="CC101" i="8"/>
  <c r="CD101" i="8"/>
  <c r="CE101" i="8"/>
  <c r="CC102" i="8"/>
  <c r="CD102" i="8"/>
  <c r="CE102" i="8"/>
  <c r="CC103" i="8"/>
  <c r="CD103" i="8"/>
  <c r="CE103" i="8"/>
  <c r="CC104" i="8"/>
  <c r="CD104" i="8"/>
  <c r="CE104" i="8"/>
  <c r="CC105" i="8"/>
  <c r="CD105" i="8"/>
  <c r="CE105" i="8"/>
  <c r="CC106" i="8"/>
  <c r="CD106" i="8"/>
  <c r="CE106" i="8"/>
  <c r="CC107" i="8"/>
  <c r="CD107" i="8"/>
  <c r="CE107" i="8"/>
  <c r="CC108" i="8"/>
  <c r="CD108" i="8"/>
  <c r="CE108" i="8"/>
  <c r="CC109" i="8"/>
  <c r="CD109" i="8"/>
  <c r="CE109" i="8"/>
  <c r="CC110" i="8"/>
  <c r="CD110" i="8"/>
  <c r="CE110" i="8"/>
  <c r="CC111" i="8"/>
  <c r="CD111" i="8"/>
  <c r="CE111" i="8"/>
  <c r="CC112" i="8"/>
  <c r="CD112" i="8"/>
  <c r="CE112" i="8"/>
  <c r="CC113" i="8"/>
  <c r="CD113" i="8"/>
  <c r="CE113" i="8"/>
  <c r="CC114" i="8"/>
  <c r="CD114" i="8"/>
  <c r="CE114" i="8"/>
  <c r="CC115" i="8"/>
  <c r="CD115" i="8"/>
  <c r="CE115" i="8"/>
  <c r="CC116" i="8"/>
  <c r="CD116" i="8"/>
  <c r="CE116" i="8"/>
  <c r="CC117" i="8"/>
  <c r="CD117" i="8"/>
  <c r="CE117" i="8"/>
  <c r="CC118" i="8"/>
  <c r="CD118" i="8"/>
  <c r="CE118" i="8"/>
  <c r="CC119" i="8"/>
  <c r="CD119" i="8"/>
  <c r="CE119" i="8"/>
  <c r="CC120" i="8"/>
  <c r="CD120" i="8"/>
  <c r="CE120" i="8"/>
  <c r="CC121" i="8"/>
  <c r="CD121" i="8"/>
  <c r="CE121" i="8"/>
  <c r="CC122" i="8"/>
  <c r="CD122" i="8"/>
  <c r="CE122" i="8"/>
  <c r="CC123" i="8"/>
  <c r="CD123" i="8"/>
  <c r="CE123" i="8"/>
  <c r="CC124" i="8"/>
  <c r="CD124" i="8"/>
  <c r="CE124" i="8"/>
  <c r="CC125" i="8"/>
  <c r="CD125" i="8"/>
  <c r="CE125" i="8"/>
  <c r="CC126" i="8"/>
  <c r="CD126" i="8"/>
  <c r="CE126" i="8"/>
  <c r="CC127" i="8"/>
  <c r="CD127" i="8"/>
  <c r="CE127" i="8"/>
  <c r="CC128" i="8"/>
  <c r="CD128" i="8"/>
  <c r="CE128" i="8"/>
  <c r="CC129" i="8"/>
  <c r="CD129" i="8"/>
  <c r="CE129" i="8"/>
  <c r="CC130" i="8"/>
  <c r="CD130" i="8"/>
  <c r="CE130" i="8"/>
  <c r="CC131" i="8"/>
  <c r="CD131" i="8"/>
  <c r="CE131" i="8"/>
  <c r="CC132" i="8"/>
  <c r="CD132" i="8"/>
  <c r="CE132" i="8"/>
  <c r="CC133" i="8"/>
  <c r="CD133" i="8"/>
  <c r="CE133" i="8"/>
  <c r="CC134" i="8"/>
  <c r="CD134" i="8"/>
  <c r="CE134" i="8"/>
  <c r="CC135" i="8"/>
  <c r="CD135" i="8"/>
  <c r="CE135" i="8"/>
  <c r="CC136" i="8"/>
  <c r="CD136" i="8"/>
  <c r="CE136" i="8"/>
  <c r="CC137" i="8"/>
  <c r="CD137" i="8"/>
  <c r="CE137" i="8"/>
  <c r="CC138" i="8"/>
  <c r="CD138" i="8"/>
  <c r="CE138" i="8"/>
  <c r="CC139" i="8"/>
  <c r="CD139" i="8"/>
  <c r="CE139" i="8"/>
  <c r="CC140" i="8"/>
  <c r="CD140" i="8"/>
  <c r="CE140" i="8"/>
  <c r="CC141" i="8"/>
  <c r="CD141" i="8"/>
  <c r="CE141" i="8"/>
  <c r="CC142" i="8"/>
  <c r="CD142" i="8"/>
  <c r="CE142" i="8"/>
  <c r="CC143" i="8"/>
  <c r="CD143" i="8"/>
  <c r="CE143" i="8"/>
  <c r="CC144" i="8"/>
  <c r="CD144" i="8"/>
  <c r="CE144" i="8"/>
  <c r="CC145" i="8"/>
  <c r="CD145" i="8"/>
  <c r="CE145" i="8"/>
  <c r="CC146" i="8"/>
  <c r="CD146" i="8"/>
  <c r="CE146" i="8"/>
  <c r="CC147" i="8"/>
  <c r="CD147" i="8"/>
  <c r="CE147" i="8"/>
  <c r="CC148" i="8"/>
  <c r="CD148" i="8"/>
  <c r="CE148" i="8"/>
  <c r="CC149" i="8"/>
  <c r="CD149" i="8"/>
  <c r="CE149" i="8"/>
  <c r="CC150" i="8"/>
  <c r="CD150" i="8"/>
  <c r="CE150" i="8"/>
  <c r="CC151" i="8"/>
  <c r="CD151" i="8"/>
  <c r="CE151" i="8"/>
  <c r="CC152" i="8"/>
  <c r="CD152" i="8"/>
  <c r="CE152" i="8"/>
  <c r="CC153" i="8"/>
  <c r="CD153" i="8"/>
  <c r="CE153" i="8"/>
  <c r="CC154" i="8"/>
  <c r="CD154" i="8"/>
  <c r="CE154" i="8"/>
  <c r="CC155" i="8"/>
  <c r="CD155" i="8"/>
  <c r="CE155" i="8"/>
  <c r="CC156" i="8"/>
  <c r="CD156" i="8"/>
  <c r="CE156" i="8"/>
  <c r="CC157" i="8"/>
  <c r="CD157" i="8"/>
  <c r="CE157" i="8"/>
  <c r="CC158" i="8"/>
  <c r="CD158" i="8"/>
  <c r="CE158" i="8"/>
  <c r="CC159" i="8"/>
  <c r="CD159" i="8"/>
  <c r="CE159" i="8"/>
  <c r="CC160" i="8"/>
  <c r="CD160" i="8"/>
  <c r="CE160" i="8"/>
  <c r="CC161" i="8"/>
  <c r="CD161" i="8"/>
  <c r="CE161" i="8"/>
  <c r="CC162" i="8"/>
  <c r="CD162" i="8"/>
  <c r="CE162" i="8"/>
  <c r="CC163" i="8"/>
  <c r="CD163" i="8"/>
  <c r="CE163" i="8"/>
  <c r="CC164" i="8"/>
  <c r="CD164" i="8"/>
  <c r="CE164" i="8"/>
  <c r="CC165" i="8"/>
  <c r="CD165" i="8"/>
  <c r="CE165" i="8"/>
  <c r="CC166" i="8"/>
  <c r="CD166" i="8"/>
  <c r="CE166" i="8"/>
  <c r="CC167" i="8"/>
  <c r="CD167" i="8"/>
  <c r="CE167" i="8"/>
  <c r="CC168" i="8"/>
  <c r="CD168" i="8"/>
  <c r="CE168" i="8"/>
  <c r="CC169" i="8"/>
  <c r="CD169" i="8"/>
  <c r="CE169" i="8"/>
  <c r="CC170" i="8"/>
  <c r="CD170" i="8"/>
  <c r="CE170" i="8"/>
  <c r="CC171" i="8"/>
  <c r="CD171" i="8"/>
  <c r="CE171" i="8"/>
  <c r="CC172" i="8"/>
  <c r="CD172" i="8"/>
  <c r="CE172" i="8"/>
  <c r="CC173" i="8"/>
  <c r="CD173" i="8"/>
  <c r="CE173" i="8"/>
  <c r="CC174" i="8"/>
  <c r="CD174" i="8"/>
  <c r="CE174" i="8"/>
  <c r="CC175" i="8"/>
  <c r="CD175" i="8"/>
  <c r="CE175" i="8"/>
  <c r="CC176" i="8"/>
  <c r="CD176" i="8"/>
  <c r="CE176" i="8"/>
  <c r="CC177" i="8"/>
  <c r="CD177" i="8"/>
  <c r="CE177" i="8"/>
  <c r="CC178" i="8"/>
  <c r="CD178" i="8"/>
  <c r="CE178" i="8"/>
  <c r="CC179" i="8"/>
  <c r="CD179" i="8"/>
  <c r="CE179" i="8"/>
  <c r="CC180" i="8"/>
  <c r="CD180" i="8"/>
  <c r="CE180" i="8"/>
  <c r="CC181" i="8"/>
  <c r="CD181" i="8"/>
  <c r="CE181" i="8"/>
  <c r="CC182" i="8"/>
  <c r="CD182" i="8"/>
  <c r="CE182" i="8"/>
  <c r="CC183" i="8"/>
  <c r="CD183" i="8"/>
  <c r="CE183" i="8"/>
  <c r="CC184" i="8"/>
  <c r="CD184" i="8"/>
  <c r="CE184" i="8"/>
  <c r="CC185" i="8"/>
  <c r="CD185" i="8"/>
  <c r="CE185" i="8"/>
  <c r="CC186" i="8"/>
  <c r="CD186" i="8"/>
  <c r="CE186" i="8"/>
  <c r="CC187" i="8"/>
  <c r="CD187" i="8"/>
  <c r="CE187" i="8"/>
  <c r="CC188" i="8"/>
  <c r="CD188" i="8"/>
  <c r="CE188" i="8"/>
  <c r="CC189" i="8"/>
  <c r="CD189" i="8"/>
  <c r="CE189" i="8"/>
  <c r="CC190" i="8"/>
  <c r="CD190" i="8"/>
  <c r="CE190" i="8"/>
  <c r="CC191" i="8"/>
  <c r="CD191" i="8"/>
  <c r="CE191" i="8"/>
  <c r="CC192" i="8"/>
  <c r="CD192" i="8"/>
  <c r="CE192" i="8"/>
  <c r="CC193" i="8"/>
  <c r="CD193" i="8"/>
  <c r="CE193" i="8"/>
  <c r="CC194" i="8"/>
  <c r="CD194" i="8"/>
  <c r="CE194" i="8"/>
  <c r="CC195" i="8"/>
  <c r="CD195" i="8"/>
  <c r="CE195" i="8"/>
  <c r="CC196" i="8"/>
  <c r="CD196" i="8"/>
  <c r="CE196" i="8"/>
  <c r="CC197" i="8"/>
  <c r="CD197" i="8"/>
  <c r="CE197" i="8"/>
  <c r="CC198" i="8"/>
  <c r="CD198" i="8"/>
  <c r="CE198" i="8"/>
  <c r="CC199" i="8"/>
  <c r="CD199" i="8"/>
  <c r="CE199" i="8"/>
  <c r="CC200" i="8"/>
  <c r="CD200" i="8"/>
  <c r="CE200" i="8"/>
  <c r="CC201" i="8"/>
  <c r="CD201" i="8"/>
  <c r="CE201" i="8"/>
  <c r="CC202" i="8"/>
  <c r="CD202" i="8"/>
  <c r="CE202" i="8"/>
  <c r="CC203" i="8"/>
  <c r="CD203" i="8"/>
  <c r="CE203" i="8"/>
  <c r="CC204" i="8"/>
  <c r="CD204" i="8"/>
  <c r="CE204" i="8"/>
  <c r="CC205" i="8"/>
  <c r="CD205" i="8"/>
  <c r="CE205" i="8"/>
  <c r="CC206" i="8"/>
  <c r="CD206" i="8"/>
  <c r="CE206" i="8"/>
  <c r="CC207" i="8"/>
  <c r="CD207" i="8"/>
  <c r="CE207" i="8"/>
  <c r="CC208" i="8"/>
  <c r="CD208" i="8"/>
  <c r="CE208" i="8"/>
  <c r="CC209" i="8"/>
  <c r="CD209" i="8"/>
  <c r="CE209" i="8"/>
  <c r="CC210" i="8"/>
  <c r="CD210" i="8"/>
  <c r="CE210" i="8"/>
  <c r="CC211" i="8"/>
  <c r="CD211" i="8"/>
  <c r="CE211" i="8"/>
  <c r="CC212" i="8"/>
  <c r="CD212" i="8"/>
  <c r="CE212" i="8"/>
  <c r="CC213" i="8"/>
  <c r="CD213" i="8"/>
  <c r="CE213" i="8"/>
  <c r="CC214" i="8"/>
  <c r="CD214" i="8"/>
  <c r="CE214" i="8"/>
  <c r="CC215" i="8"/>
  <c r="CD215" i="8"/>
  <c r="CE215" i="8"/>
  <c r="CC216" i="8"/>
  <c r="CD216" i="8"/>
  <c r="CE216" i="8"/>
  <c r="CC217" i="8"/>
  <c r="CD217" i="8"/>
  <c r="CE217" i="8"/>
  <c r="CC218" i="8"/>
  <c r="CD218" i="8"/>
  <c r="CE218" i="8"/>
  <c r="CC219" i="8"/>
  <c r="CD219" i="8"/>
  <c r="CE219" i="8"/>
  <c r="CC220" i="8"/>
  <c r="CD220" i="8"/>
  <c r="CE220" i="8"/>
  <c r="CC221" i="8"/>
  <c r="CD221" i="8"/>
  <c r="CE221" i="8"/>
  <c r="CC222" i="8"/>
  <c r="CD222" i="8"/>
  <c r="CE222" i="8"/>
  <c r="CC223" i="8"/>
  <c r="CD223" i="8"/>
  <c r="CE223" i="8"/>
  <c r="CC224" i="8"/>
  <c r="CD224" i="8"/>
  <c r="CE224" i="8"/>
  <c r="CC225" i="8"/>
  <c r="CD225" i="8"/>
  <c r="CE225" i="8"/>
  <c r="CC226" i="8"/>
  <c r="CD226" i="8"/>
  <c r="CE226" i="8"/>
  <c r="CC227" i="8"/>
  <c r="CD227" i="8"/>
  <c r="CE227" i="8"/>
  <c r="CC228" i="8"/>
  <c r="CD228" i="8"/>
  <c r="CE228" i="8"/>
  <c r="CC229" i="8"/>
  <c r="CD229" i="8"/>
  <c r="CE229" i="8"/>
  <c r="CC230" i="8"/>
  <c r="CD230" i="8"/>
  <c r="CE230" i="8"/>
  <c r="CC231" i="8"/>
  <c r="CD231" i="8"/>
  <c r="CE231" i="8"/>
  <c r="CC232" i="8"/>
  <c r="CD232" i="8"/>
  <c r="CE232" i="8"/>
  <c r="CC233" i="8"/>
  <c r="CD233" i="8"/>
  <c r="CE233" i="8"/>
  <c r="CC234" i="8"/>
  <c r="CD234" i="8"/>
  <c r="CE234" i="8"/>
  <c r="CC235" i="8"/>
  <c r="CD235" i="8"/>
  <c r="CE235" i="8"/>
  <c r="CC236" i="8"/>
  <c r="CD236" i="8"/>
  <c r="CE236" i="8"/>
  <c r="CC237" i="8"/>
  <c r="CD237" i="8"/>
  <c r="CE237" i="8"/>
  <c r="CC238" i="8"/>
  <c r="CD238" i="8"/>
  <c r="CE238" i="8"/>
  <c r="CC239" i="8"/>
  <c r="CD239" i="8"/>
  <c r="CE239" i="8"/>
  <c r="CC240" i="8"/>
  <c r="CD240" i="8"/>
  <c r="CE240" i="8"/>
  <c r="CC241" i="8"/>
  <c r="CD241" i="8"/>
  <c r="CE241" i="8"/>
  <c r="CC242" i="8"/>
  <c r="CD242" i="8"/>
  <c r="CE242" i="8"/>
  <c r="CC243" i="8"/>
  <c r="CD243" i="8"/>
  <c r="CE243" i="8"/>
  <c r="CC244" i="8"/>
  <c r="CD244" i="8"/>
  <c r="CE244" i="8"/>
  <c r="CC245" i="8"/>
  <c r="CD245" i="8"/>
  <c r="CE245" i="8"/>
  <c r="CC246" i="8"/>
  <c r="CD246" i="8"/>
  <c r="CE246" i="8"/>
  <c r="CC247" i="8"/>
  <c r="CD247" i="8"/>
  <c r="CE247" i="8"/>
  <c r="CC248" i="8"/>
  <c r="CD248" i="8"/>
  <c r="CE248" i="8"/>
  <c r="CC249" i="8"/>
  <c r="CD249" i="8"/>
  <c r="CE249" i="8"/>
  <c r="CC250" i="8"/>
  <c r="CD250" i="8"/>
  <c r="CE250" i="8"/>
  <c r="CC251" i="8"/>
  <c r="CD251" i="8"/>
  <c r="CE251" i="8"/>
  <c r="CC252" i="8"/>
  <c r="CD252" i="8"/>
  <c r="CE252" i="8"/>
  <c r="CC253" i="8"/>
  <c r="CD253" i="8"/>
  <c r="CE253" i="8"/>
  <c r="CC254" i="8"/>
  <c r="CD254" i="8"/>
  <c r="CE254" i="8"/>
  <c r="CC255" i="8"/>
  <c r="CD255" i="8"/>
  <c r="CE255" i="8"/>
  <c r="CC256" i="8"/>
  <c r="CD256" i="8"/>
  <c r="CE256" i="8"/>
  <c r="CC257" i="8"/>
  <c r="CD257" i="8"/>
  <c r="CE257" i="8"/>
  <c r="CC258" i="8"/>
  <c r="CD258" i="8"/>
  <c r="CE258" i="8"/>
  <c r="CC259" i="8"/>
  <c r="CD259" i="8"/>
  <c r="CE259" i="8"/>
  <c r="CC260" i="8"/>
  <c r="CD260" i="8"/>
  <c r="CE260" i="8"/>
  <c r="CC261" i="8"/>
  <c r="CD261" i="8"/>
  <c r="CE261" i="8"/>
  <c r="CC262" i="8"/>
  <c r="CD262" i="8"/>
  <c r="CE262" i="8"/>
  <c r="CC263" i="8"/>
  <c r="CD263" i="8"/>
  <c r="CE263" i="8"/>
  <c r="CC264" i="8"/>
  <c r="CD264" i="8"/>
  <c r="CE264" i="8"/>
  <c r="CC265" i="8"/>
  <c r="CD265" i="8"/>
  <c r="CE265" i="8"/>
  <c r="CC266" i="8"/>
  <c r="CD266" i="8"/>
  <c r="CE266" i="8"/>
  <c r="CC267" i="8"/>
  <c r="CD267" i="8"/>
  <c r="CE267" i="8"/>
  <c r="CC268" i="8"/>
  <c r="CD268" i="8"/>
  <c r="CE268" i="8"/>
  <c r="CC269" i="8"/>
  <c r="CD269" i="8"/>
  <c r="CE269" i="8"/>
  <c r="CC270" i="8"/>
  <c r="CD270" i="8"/>
  <c r="CE270" i="8"/>
  <c r="CC271" i="8"/>
  <c r="CD271" i="8"/>
  <c r="CE271" i="8"/>
  <c r="CC272" i="8"/>
  <c r="CD272" i="8"/>
  <c r="CE272" i="8"/>
  <c r="CC273" i="8"/>
  <c r="CD273" i="8"/>
  <c r="CE273" i="8"/>
  <c r="CC274" i="8"/>
  <c r="CD274" i="8"/>
  <c r="CE274" i="8"/>
  <c r="CC275" i="8"/>
  <c r="CD275" i="8"/>
  <c r="CE275" i="8"/>
  <c r="CC276" i="8"/>
  <c r="CD276" i="8"/>
  <c r="CE276" i="8"/>
  <c r="CC277" i="8"/>
  <c r="CD277" i="8"/>
  <c r="CE277" i="8"/>
  <c r="CC278" i="8"/>
  <c r="CD278" i="8"/>
  <c r="CE278" i="8"/>
  <c r="CC279" i="8"/>
  <c r="CD279" i="8"/>
  <c r="CE279" i="8"/>
  <c r="CC280" i="8"/>
  <c r="CD280" i="8"/>
  <c r="CE280" i="8"/>
  <c r="CC281" i="8"/>
  <c r="CD281" i="8"/>
  <c r="CE281" i="8"/>
  <c r="CC282" i="8"/>
  <c r="CD282" i="8"/>
  <c r="CE282" i="8"/>
  <c r="CC283" i="8"/>
  <c r="CD283" i="8"/>
  <c r="CE283" i="8"/>
  <c r="CC284" i="8"/>
  <c r="CD284" i="8"/>
  <c r="CE284" i="8"/>
  <c r="CC285" i="8"/>
  <c r="CD285" i="8"/>
  <c r="CE285" i="8"/>
  <c r="CC286" i="8"/>
  <c r="CD286" i="8"/>
  <c r="CE286" i="8"/>
  <c r="CC287" i="8"/>
  <c r="CD287" i="8"/>
  <c r="CE287" i="8"/>
  <c r="CC288" i="8"/>
  <c r="CD288" i="8"/>
  <c r="CE288" i="8"/>
  <c r="CC289" i="8"/>
  <c r="CD289" i="8"/>
  <c r="CE289" i="8"/>
  <c r="CC290" i="8"/>
  <c r="CD290" i="8"/>
  <c r="CE290" i="8"/>
  <c r="CC291" i="8"/>
  <c r="CD291" i="8"/>
  <c r="CE291" i="8"/>
  <c r="CC292" i="8"/>
  <c r="CD292" i="8"/>
  <c r="CE292" i="8"/>
  <c r="CC293" i="8"/>
  <c r="CD293" i="8"/>
  <c r="CE293" i="8"/>
  <c r="CC294" i="8"/>
  <c r="CD294" i="8"/>
  <c r="CE294" i="8"/>
  <c r="CC295" i="8"/>
  <c r="CD295" i="8"/>
  <c r="CE295" i="8"/>
  <c r="CC296" i="8"/>
  <c r="CD296" i="8"/>
  <c r="CE296" i="8"/>
  <c r="CC297" i="8"/>
  <c r="CD297" i="8"/>
  <c r="CE297" i="8"/>
  <c r="CC298" i="8"/>
  <c r="CD298" i="8"/>
  <c r="CE298" i="8"/>
  <c r="CC299" i="8"/>
  <c r="CD299" i="8"/>
  <c r="CE299" i="8"/>
  <c r="CC300" i="8"/>
  <c r="CD300" i="8"/>
  <c r="CE300" i="8"/>
  <c r="CC301" i="8"/>
  <c r="CD301" i="8"/>
  <c r="CE301" i="8"/>
  <c r="CC302" i="8"/>
  <c r="CD302" i="8"/>
  <c r="CE302" i="8"/>
  <c r="CC303" i="8"/>
  <c r="CD303" i="8"/>
  <c r="CE303" i="8"/>
  <c r="CC304" i="8"/>
  <c r="CD304" i="8"/>
  <c r="CE304" i="8"/>
  <c r="CC305" i="8"/>
  <c r="CD305" i="8"/>
  <c r="CE305" i="8"/>
  <c r="CC306" i="8"/>
  <c r="CD306" i="8"/>
  <c r="CE306" i="8"/>
  <c r="CC307" i="8"/>
  <c r="CD307" i="8"/>
  <c r="CE307" i="8"/>
  <c r="CC308" i="8"/>
  <c r="CD308" i="8"/>
  <c r="CE308" i="8"/>
  <c r="CC309" i="8"/>
  <c r="CD309" i="8"/>
  <c r="CE309" i="8"/>
  <c r="CC310" i="8"/>
  <c r="CD310" i="8"/>
  <c r="CE310" i="8"/>
  <c r="CC311" i="8"/>
  <c r="CD311" i="8"/>
  <c r="CE311" i="8"/>
  <c r="CC312" i="8"/>
  <c r="CD312" i="8"/>
  <c r="CE312" i="8"/>
  <c r="CC313" i="8"/>
  <c r="CD313" i="8"/>
  <c r="CE313" i="8"/>
  <c r="CC314" i="8"/>
  <c r="CD314" i="8"/>
  <c r="CE314" i="8"/>
  <c r="CC315" i="8"/>
  <c r="CD315" i="8"/>
  <c r="CE315" i="8"/>
  <c r="CC316" i="8"/>
  <c r="CD316" i="8"/>
  <c r="CE316" i="8"/>
  <c r="CC317" i="8"/>
  <c r="CD317" i="8"/>
  <c r="CE317" i="8"/>
  <c r="CC318" i="8"/>
  <c r="CD318" i="8"/>
  <c r="CE318" i="8"/>
  <c r="CC319" i="8"/>
  <c r="CD319" i="8"/>
  <c r="CE319" i="8"/>
  <c r="CC320" i="8"/>
  <c r="CD320" i="8"/>
  <c r="CE320" i="8"/>
  <c r="CC321" i="8"/>
  <c r="CD321" i="8"/>
  <c r="CE321" i="8"/>
  <c r="CC322" i="8"/>
  <c r="CD322" i="8"/>
  <c r="CE322" i="8"/>
  <c r="CC323" i="8"/>
  <c r="CD323" i="8"/>
  <c r="CE323" i="8"/>
  <c r="CC324" i="8"/>
  <c r="CD324" i="8"/>
  <c r="CE324" i="8"/>
  <c r="CC325" i="8"/>
  <c r="CD325" i="8"/>
  <c r="CE325" i="8"/>
  <c r="CC326" i="8"/>
  <c r="CD326" i="8"/>
  <c r="CE326" i="8"/>
  <c r="CC327" i="8"/>
  <c r="CD327" i="8"/>
  <c r="CE327" i="8"/>
  <c r="CC328" i="8"/>
  <c r="CD328" i="8"/>
  <c r="CE328" i="8"/>
  <c r="CC329" i="8"/>
  <c r="CD329" i="8"/>
  <c r="CE329" i="8"/>
  <c r="CC330" i="8"/>
  <c r="CD330" i="8"/>
  <c r="CE330" i="8"/>
  <c r="CC331" i="8"/>
  <c r="CD331" i="8"/>
  <c r="CE331" i="8"/>
  <c r="CC332" i="8"/>
  <c r="CD332" i="8"/>
  <c r="CE332" i="8"/>
  <c r="CE7" i="8"/>
  <c r="CD7" i="8"/>
  <c r="CC7" i="8"/>
  <c r="BZ8" i="8"/>
  <c r="CA8" i="8"/>
  <c r="CB8" i="8"/>
  <c r="BZ9" i="8"/>
  <c r="CA9" i="8"/>
  <c r="CB9" i="8"/>
  <c r="BZ10" i="8"/>
  <c r="CA10" i="8"/>
  <c r="CB10" i="8"/>
  <c r="BZ11" i="8"/>
  <c r="CA11" i="8"/>
  <c r="CB11" i="8"/>
  <c r="BZ12" i="8"/>
  <c r="CA12" i="8"/>
  <c r="CB12" i="8"/>
  <c r="BZ13" i="8"/>
  <c r="CA13" i="8"/>
  <c r="CB13" i="8"/>
  <c r="BZ14" i="8"/>
  <c r="CA14" i="8"/>
  <c r="CB14" i="8"/>
  <c r="BZ15" i="8"/>
  <c r="CA15" i="8"/>
  <c r="CB15" i="8"/>
  <c r="BZ16" i="8"/>
  <c r="CA16" i="8"/>
  <c r="CB16" i="8"/>
  <c r="BZ17" i="8"/>
  <c r="CA17" i="8"/>
  <c r="CB17" i="8"/>
  <c r="BZ18" i="8"/>
  <c r="CA18" i="8"/>
  <c r="CB18" i="8"/>
  <c r="BZ19" i="8"/>
  <c r="CA19" i="8"/>
  <c r="CB19" i="8"/>
  <c r="BZ20" i="8"/>
  <c r="CA20" i="8"/>
  <c r="CB20" i="8"/>
  <c r="BZ21" i="8"/>
  <c r="CA21" i="8"/>
  <c r="CB21" i="8"/>
  <c r="BZ22" i="8"/>
  <c r="CA22" i="8"/>
  <c r="CB22" i="8"/>
  <c r="BZ23" i="8"/>
  <c r="CA23" i="8"/>
  <c r="CB23" i="8"/>
  <c r="BZ24" i="8"/>
  <c r="CA24" i="8"/>
  <c r="CB24" i="8"/>
  <c r="BZ25" i="8"/>
  <c r="CA25" i="8"/>
  <c r="CB25" i="8"/>
  <c r="BZ26" i="8"/>
  <c r="CA26" i="8"/>
  <c r="CB26" i="8"/>
  <c r="BZ27" i="8"/>
  <c r="CA27" i="8"/>
  <c r="CB27" i="8"/>
  <c r="BZ28" i="8"/>
  <c r="CA28" i="8"/>
  <c r="CB28" i="8"/>
  <c r="BZ29" i="8"/>
  <c r="CA29" i="8"/>
  <c r="CB29" i="8"/>
  <c r="BZ30" i="8"/>
  <c r="CA30" i="8"/>
  <c r="CB30" i="8"/>
  <c r="BZ31" i="8"/>
  <c r="CA31" i="8"/>
  <c r="CB31" i="8"/>
  <c r="BZ32" i="8"/>
  <c r="CA32" i="8"/>
  <c r="CB32" i="8"/>
  <c r="BZ33" i="8"/>
  <c r="CA33" i="8"/>
  <c r="CB33" i="8"/>
  <c r="BZ34" i="8"/>
  <c r="CA34" i="8"/>
  <c r="CB34" i="8"/>
  <c r="BZ35" i="8"/>
  <c r="CA35" i="8"/>
  <c r="CB35" i="8"/>
  <c r="BZ36" i="8"/>
  <c r="CA36" i="8"/>
  <c r="CB36" i="8"/>
  <c r="BZ37" i="8"/>
  <c r="CA37" i="8"/>
  <c r="CB37" i="8"/>
  <c r="BZ38" i="8"/>
  <c r="CA38" i="8"/>
  <c r="CB38" i="8"/>
  <c r="BZ39" i="8"/>
  <c r="CA39" i="8"/>
  <c r="CB39" i="8"/>
  <c r="BZ40" i="8"/>
  <c r="CA40" i="8"/>
  <c r="CB40" i="8"/>
  <c r="BZ41" i="8"/>
  <c r="CA41" i="8"/>
  <c r="CB41" i="8"/>
  <c r="BZ42" i="8"/>
  <c r="CA42" i="8"/>
  <c r="CB42" i="8"/>
  <c r="BZ43" i="8"/>
  <c r="CA43" i="8"/>
  <c r="CB43" i="8"/>
  <c r="BZ44" i="8"/>
  <c r="CA44" i="8"/>
  <c r="CB44" i="8"/>
  <c r="BZ45" i="8"/>
  <c r="CA45" i="8"/>
  <c r="CB45" i="8"/>
  <c r="BZ46" i="8"/>
  <c r="CA46" i="8"/>
  <c r="CB46" i="8"/>
  <c r="BZ47" i="8"/>
  <c r="CA47" i="8"/>
  <c r="CB47" i="8"/>
  <c r="BZ48" i="8"/>
  <c r="CA48" i="8"/>
  <c r="CB48" i="8"/>
  <c r="BZ49" i="8"/>
  <c r="CA49" i="8"/>
  <c r="CB49" i="8"/>
  <c r="BZ50" i="8"/>
  <c r="CA50" i="8"/>
  <c r="CB50" i="8"/>
  <c r="BZ51" i="8"/>
  <c r="CA51" i="8"/>
  <c r="CB51" i="8"/>
  <c r="BZ52" i="8"/>
  <c r="CA52" i="8"/>
  <c r="CB52" i="8"/>
  <c r="BZ53" i="8"/>
  <c r="CA53" i="8"/>
  <c r="CB53" i="8"/>
  <c r="BZ54" i="8"/>
  <c r="CA54" i="8"/>
  <c r="CB54" i="8"/>
  <c r="BZ55" i="8"/>
  <c r="CA55" i="8"/>
  <c r="CB55" i="8"/>
  <c r="BZ56" i="8"/>
  <c r="CA56" i="8"/>
  <c r="CB56" i="8"/>
  <c r="BZ57" i="8"/>
  <c r="CA57" i="8"/>
  <c r="CB57" i="8"/>
  <c r="BZ58" i="8"/>
  <c r="CA58" i="8"/>
  <c r="CB58" i="8"/>
  <c r="BZ59" i="8"/>
  <c r="CA59" i="8"/>
  <c r="CB59" i="8"/>
  <c r="BZ60" i="8"/>
  <c r="CA60" i="8"/>
  <c r="CB60" i="8"/>
  <c r="BZ61" i="8"/>
  <c r="CA61" i="8"/>
  <c r="CB61" i="8"/>
  <c r="BZ62" i="8"/>
  <c r="CA62" i="8"/>
  <c r="CB62" i="8"/>
  <c r="BZ63" i="8"/>
  <c r="CA63" i="8"/>
  <c r="CB63" i="8"/>
  <c r="BZ64" i="8"/>
  <c r="CA64" i="8"/>
  <c r="CB64" i="8"/>
  <c r="BZ65" i="8"/>
  <c r="CA65" i="8"/>
  <c r="CB65" i="8"/>
  <c r="BZ66" i="8"/>
  <c r="CA66" i="8"/>
  <c r="CB66" i="8"/>
  <c r="BZ67" i="8"/>
  <c r="CA67" i="8"/>
  <c r="CB67" i="8"/>
  <c r="BZ68" i="8"/>
  <c r="CA68" i="8"/>
  <c r="CB68" i="8"/>
  <c r="BZ69" i="8"/>
  <c r="CA69" i="8"/>
  <c r="CB69" i="8"/>
  <c r="BZ70" i="8"/>
  <c r="CA70" i="8"/>
  <c r="CB70" i="8"/>
  <c r="BZ71" i="8"/>
  <c r="CA71" i="8"/>
  <c r="CB71" i="8"/>
  <c r="BZ72" i="8"/>
  <c r="CA72" i="8"/>
  <c r="CB72" i="8"/>
  <c r="BZ73" i="8"/>
  <c r="CA73" i="8"/>
  <c r="CB73" i="8"/>
  <c r="BZ74" i="8"/>
  <c r="CA74" i="8"/>
  <c r="CB74" i="8"/>
  <c r="BZ75" i="8"/>
  <c r="CA75" i="8"/>
  <c r="CB75" i="8"/>
  <c r="BZ76" i="8"/>
  <c r="CA76" i="8"/>
  <c r="CB76" i="8"/>
  <c r="BZ77" i="8"/>
  <c r="CA77" i="8"/>
  <c r="CB77" i="8"/>
  <c r="BZ78" i="8"/>
  <c r="CA78" i="8"/>
  <c r="CB78" i="8"/>
  <c r="BZ79" i="8"/>
  <c r="CA79" i="8"/>
  <c r="CB79" i="8"/>
  <c r="BZ80" i="8"/>
  <c r="CA80" i="8"/>
  <c r="CB80" i="8"/>
  <c r="BZ81" i="8"/>
  <c r="CA81" i="8"/>
  <c r="CB81" i="8"/>
  <c r="BZ82" i="8"/>
  <c r="CA82" i="8"/>
  <c r="CB82" i="8"/>
  <c r="BZ83" i="8"/>
  <c r="CA83" i="8"/>
  <c r="CB83" i="8"/>
  <c r="BZ84" i="8"/>
  <c r="CA84" i="8"/>
  <c r="CB84" i="8"/>
  <c r="BZ85" i="8"/>
  <c r="CA85" i="8"/>
  <c r="CB85" i="8"/>
  <c r="BZ86" i="8"/>
  <c r="CA86" i="8"/>
  <c r="CB86" i="8"/>
  <c r="BZ87" i="8"/>
  <c r="CA87" i="8"/>
  <c r="CB87" i="8"/>
  <c r="BZ88" i="8"/>
  <c r="CA88" i="8"/>
  <c r="CB88" i="8"/>
  <c r="BZ89" i="8"/>
  <c r="CA89" i="8"/>
  <c r="CB89" i="8"/>
  <c r="BZ90" i="8"/>
  <c r="CA90" i="8"/>
  <c r="CB90" i="8"/>
  <c r="BZ91" i="8"/>
  <c r="CA91" i="8"/>
  <c r="CB91" i="8"/>
  <c r="BZ92" i="8"/>
  <c r="CA92" i="8"/>
  <c r="CB92" i="8"/>
  <c r="BZ93" i="8"/>
  <c r="CA93" i="8"/>
  <c r="CB93" i="8"/>
  <c r="BZ94" i="8"/>
  <c r="CA94" i="8"/>
  <c r="CB94" i="8"/>
  <c r="BZ95" i="8"/>
  <c r="CA95" i="8"/>
  <c r="CB95" i="8"/>
  <c r="BZ96" i="8"/>
  <c r="CA96" i="8"/>
  <c r="CB96" i="8"/>
  <c r="BZ97" i="8"/>
  <c r="CA97" i="8"/>
  <c r="CB97" i="8"/>
  <c r="BZ98" i="8"/>
  <c r="CA98" i="8"/>
  <c r="CB98" i="8"/>
  <c r="BZ99" i="8"/>
  <c r="CA99" i="8"/>
  <c r="CB99" i="8"/>
  <c r="BZ100" i="8"/>
  <c r="CA100" i="8"/>
  <c r="CB100" i="8"/>
  <c r="BZ101" i="8"/>
  <c r="CA101" i="8"/>
  <c r="CB101" i="8"/>
  <c r="BZ102" i="8"/>
  <c r="CA102" i="8"/>
  <c r="CB102" i="8"/>
  <c r="BZ103" i="8"/>
  <c r="CA103" i="8"/>
  <c r="CB103" i="8"/>
  <c r="BZ104" i="8"/>
  <c r="CA104" i="8"/>
  <c r="CB104" i="8"/>
  <c r="BZ105" i="8"/>
  <c r="CA105" i="8"/>
  <c r="CB105" i="8"/>
  <c r="BZ106" i="8"/>
  <c r="CA106" i="8"/>
  <c r="CB106" i="8"/>
  <c r="BZ107" i="8"/>
  <c r="CA107" i="8"/>
  <c r="CB107" i="8"/>
  <c r="BZ108" i="8"/>
  <c r="CA108" i="8"/>
  <c r="CB108" i="8"/>
  <c r="BZ109" i="8"/>
  <c r="CA109" i="8"/>
  <c r="CB109" i="8"/>
  <c r="BZ110" i="8"/>
  <c r="CA110" i="8"/>
  <c r="CB110" i="8"/>
  <c r="BZ111" i="8"/>
  <c r="CA111" i="8"/>
  <c r="CB111" i="8"/>
  <c r="BZ112" i="8"/>
  <c r="CA112" i="8"/>
  <c r="CB112" i="8"/>
  <c r="BZ113" i="8"/>
  <c r="CA113" i="8"/>
  <c r="CB113" i="8"/>
  <c r="BZ114" i="8"/>
  <c r="CA114" i="8"/>
  <c r="CB114" i="8"/>
  <c r="BZ115" i="8"/>
  <c r="CA115" i="8"/>
  <c r="CB115" i="8"/>
  <c r="BZ116" i="8"/>
  <c r="CA116" i="8"/>
  <c r="CB116" i="8"/>
  <c r="BZ117" i="8"/>
  <c r="CA117" i="8"/>
  <c r="CB117" i="8"/>
  <c r="BZ118" i="8"/>
  <c r="CA118" i="8"/>
  <c r="CB118" i="8"/>
  <c r="BZ119" i="8"/>
  <c r="CA119" i="8"/>
  <c r="CB119" i="8"/>
  <c r="BZ120" i="8"/>
  <c r="CA120" i="8"/>
  <c r="CB120" i="8"/>
  <c r="BZ121" i="8"/>
  <c r="CA121" i="8"/>
  <c r="CB121" i="8"/>
  <c r="BZ122" i="8"/>
  <c r="CA122" i="8"/>
  <c r="CB122" i="8"/>
  <c r="BZ123" i="8"/>
  <c r="CA123" i="8"/>
  <c r="CB123" i="8"/>
  <c r="BZ124" i="8"/>
  <c r="CA124" i="8"/>
  <c r="CB124" i="8"/>
  <c r="BZ125" i="8"/>
  <c r="CA125" i="8"/>
  <c r="CB125" i="8"/>
  <c r="BZ126" i="8"/>
  <c r="CA126" i="8"/>
  <c r="CB126" i="8"/>
  <c r="BZ127" i="8"/>
  <c r="CA127" i="8"/>
  <c r="CB127" i="8"/>
  <c r="BZ128" i="8"/>
  <c r="CA128" i="8"/>
  <c r="CB128" i="8"/>
  <c r="BZ129" i="8"/>
  <c r="CA129" i="8"/>
  <c r="CB129" i="8"/>
  <c r="BZ130" i="8"/>
  <c r="CA130" i="8"/>
  <c r="CB130" i="8"/>
  <c r="BZ131" i="8"/>
  <c r="CA131" i="8"/>
  <c r="CB131" i="8"/>
  <c r="BZ132" i="8"/>
  <c r="CA132" i="8"/>
  <c r="CB132" i="8"/>
  <c r="BZ133" i="8"/>
  <c r="CA133" i="8"/>
  <c r="CB133" i="8"/>
  <c r="BZ134" i="8"/>
  <c r="CA134" i="8"/>
  <c r="CB134" i="8"/>
  <c r="BZ135" i="8"/>
  <c r="CA135" i="8"/>
  <c r="CB135" i="8"/>
  <c r="BZ136" i="8"/>
  <c r="CA136" i="8"/>
  <c r="CB136" i="8"/>
  <c r="BZ137" i="8"/>
  <c r="CA137" i="8"/>
  <c r="CB137" i="8"/>
  <c r="BZ138" i="8"/>
  <c r="CA138" i="8"/>
  <c r="CB138" i="8"/>
  <c r="BZ139" i="8"/>
  <c r="CA139" i="8"/>
  <c r="CB139" i="8"/>
  <c r="BZ140" i="8"/>
  <c r="CA140" i="8"/>
  <c r="CB140" i="8"/>
  <c r="BZ141" i="8"/>
  <c r="CA141" i="8"/>
  <c r="CB141" i="8"/>
  <c r="BZ142" i="8"/>
  <c r="CA142" i="8"/>
  <c r="CB142" i="8"/>
  <c r="BZ143" i="8"/>
  <c r="CA143" i="8"/>
  <c r="CB143" i="8"/>
  <c r="BZ144" i="8"/>
  <c r="CA144" i="8"/>
  <c r="CB144" i="8"/>
  <c r="BZ145" i="8"/>
  <c r="CA145" i="8"/>
  <c r="CB145" i="8"/>
  <c r="BZ146" i="8"/>
  <c r="CA146" i="8"/>
  <c r="CB146" i="8"/>
  <c r="BZ147" i="8"/>
  <c r="CA147" i="8"/>
  <c r="CB147" i="8"/>
  <c r="BZ148" i="8"/>
  <c r="CA148" i="8"/>
  <c r="CB148" i="8"/>
  <c r="BZ149" i="8"/>
  <c r="CA149" i="8"/>
  <c r="CB149" i="8"/>
  <c r="BZ150" i="8"/>
  <c r="CA150" i="8"/>
  <c r="CB150" i="8"/>
  <c r="BZ151" i="8"/>
  <c r="CA151" i="8"/>
  <c r="CB151" i="8"/>
  <c r="BZ152" i="8"/>
  <c r="CA152" i="8"/>
  <c r="CB152" i="8"/>
  <c r="BZ153" i="8"/>
  <c r="CA153" i="8"/>
  <c r="CB153" i="8"/>
  <c r="BZ154" i="8"/>
  <c r="CA154" i="8"/>
  <c r="CB154" i="8"/>
  <c r="BZ155" i="8"/>
  <c r="CA155" i="8"/>
  <c r="CB155" i="8"/>
  <c r="BZ156" i="8"/>
  <c r="CA156" i="8"/>
  <c r="CB156" i="8"/>
  <c r="BZ157" i="8"/>
  <c r="CA157" i="8"/>
  <c r="CB157" i="8"/>
  <c r="BZ158" i="8"/>
  <c r="CA158" i="8"/>
  <c r="CB158" i="8"/>
  <c r="BZ159" i="8"/>
  <c r="CA159" i="8"/>
  <c r="CB159" i="8"/>
  <c r="BZ160" i="8"/>
  <c r="CA160" i="8"/>
  <c r="CB160" i="8"/>
  <c r="BZ161" i="8"/>
  <c r="CA161" i="8"/>
  <c r="CB161" i="8"/>
  <c r="BZ162" i="8"/>
  <c r="CA162" i="8"/>
  <c r="CB162" i="8"/>
  <c r="BZ163" i="8"/>
  <c r="CA163" i="8"/>
  <c r="CB163" i="8"/>
  <c r="BZ164" i="8"/>
  <c r="CA164" i="8"/>
  <c r="CB164" i="8"/>
  <c r="BZ165" i="8"/>
  <c r="CA165" i="8"/>
  <c r="CB165" i="8"/>
  <c r="BZ166" i="8"/>
  <c r="CA166" i="8"/>
  <c r="CB166" i="8"/>
  <c r="BZ167" i="8"/>
  <c r="CA167" i="8"/>
  <c r="CB167" i="8"/>
  <c r="BZ168" i="8"/>
  <c r="CA168" i="8"/>
  <c r="CB168" i="8"/>
  <c r="BZ169" i="8"/>
  <c r="CA169" i="8"/>
  <c r="CB169" i="8"/>
  <c r="BZ170" i="8"/>
  <c r="CA170" i="8"/>
  <c r="CB170" i="8"/>
  <c r="BZ171" i="8"/>
  <c r="CA171" i="8"/>
  <c r="CB171" i="8"/>
  <c r="BZ172" i="8"/>
  <c r="CA172" i="8"/>
  <c r="CB172" i="8"/>
  <c r="BZ173" i="8"/>
  <c r="CA173" i="8"/>
  <c r="CB173" i="8"/>
  <c r="BZ174" i="8"/>
  <c r="CA174" i="8"/>
  <c r="CB174" i="8"/>
  <c r="BZ175" i="8"/>
  <c r="CA175" i="8"/>
  <c r="CB175" i="8"/>
  <c r="BZ176" i="8"/>
  <c r="CA176" i="8"/>
  <c r="CB176" i="8"/>
  <c r="BZ177" i="8"/>
  <c r="CA177" i="8"/>
  <c r="CB177" i="8"/>
  <c r="BZ178" i="8"/>
  <c r="CA178" i="8"/>
  <c r="CB178" i="8"/>
  <c r="BZ179" i="8"/>
  <c r="CA179" i="8"/>
  <c r="CB179" i="8"/>
  <c r="BZ180" i="8"/>
  <c r="CA180" i="8"/>
  <c r="CB180" i="8"/>
  <c r="BZ181" i="8"/>
  <c r="CA181" i="8"/>
  <c r="CB181" i="8"/>
  <c r="BZ182" i="8"/>
  <c r="CA182" i="8"/>
  <c r="CB182" i="8"/>
  <c r="BZ183" i="8"/>
  <c r="CA183" i="8"/>
  <c r="CB183" i="8"/>
  <c r="BZ184" i="8"/>
  <c r="CA184" i="8"/>
  <c r="CB184" i="8"/>
  <c r="BZ185" i="8"/>
  <c r="CA185" i="8"/>
  <c r="CB185" i="8"/>
  <c r="BZ186" i="8"/>
  <c r="CA186" i="8"/>
  <c r="CB186" i="8"/>
  <c r="BZ187" i="8"/>
  <c r="CA187" i="8"/>
  <c r="CB187" i="8"/>
  <c r="BZ188" i="8"/>
  <c r="CA188" i="8"/>
  <c r="CB188" i="8"/>
  <c r="BZ189" i="8"/>
  <c r="CA189" i="8"/>
  <c r="CB189" i="8"/>
  <c r="BZ190" i="8"/>
  <c r="CA190" i="8"/>
  <c r="CB190" i="8"/>
  <c r="BZ191" i="8"/>
  <c r="CA191" i="8"/>
  <c r="CB191" i="8"/>
  <c r="BZ192" i="8"/>
  <c r="CA192" i="8"/>
  <c r="CB192" i="8"/>
  <c r="BZ193" i="8"/>
  <c r="CA193" i="8"/>
  <c r="CB193" i="8"/>
  <c r="BZ194" i="8"/>
  <c r="CA194" i="8"/>
  <c r="CB194" i="8"/>
  <c r="BZ195" i="8"/>
  <c r="CA195" i="8"/>
  <c r="CB195" i="8"/>
  <c r="BZ196" i="8"/>
  <c r="CA196" i="8"/>
  <c r="CB196" i="8"/>
  <c r="BZ197" i="8"/>
  <c r="CA197" i="8"/>
  <c r="CB197" i="8"/>
  <c r="BZ198" i="8"/>
  <c r="CA198" i="8"/>
  <c r="CB198" i="8"/>
  <c r="BZ199" i="8"/>
  <c r="CA199" i="8"/>
  <c r="CB199" i="8"/>
  <c r="BZ200" i="8"/>
  <c r="CA200" i="8"/>
  <c r="CB200" i="8"/>
  <c r="BZ201" i="8"/>
  <c r="CA201" i="8"/>
  <c r="CB201" i="8"/>
  <c r="BZ202" i="8"/>
  <c r="CA202" i="8"/>
  <c r="CB202" i="8"/>
  <c r="BZ203" i="8"/>
  <c r="CA203" i="8"/>
  <c r="CB203" i="8"/>
  <c r="BZ204" i="8"/>
  <c r="CA204" i="8"/>
  <c r="CB204" i="8"/>
  <c r="BZ205" i="8"/>
  <c r="CA205" i="8"/>
  <c r="CB205" i="8"/>
  <c r="BZ206" i="8"/>
  <c r="CA206" i="8"/>
  <c r="CB206" i="8"/>
  <c r="BZ207" i="8"/>
  <c r="CA207" i="8"/>
  <c r="CB207" i="8"/>
  <c r="BZ208" i="8"/>
  <c r="CA208" i="8"/>
  <c r="CB208" i="8"/>
  <c r="BZ209" i="8"/>
  <c r="CA209" i="8"/>
  <c r="CB209" i="8"/>
  <c r="BZ210" i="8"/>
  <c r="CA210" i="8"/>
  <c r="CB210" i="8"/>
  <c r="BZ211" i="8"/>
  <c r="CA211" i="8"/>
  <c r="CB211" i="8"/>
  <c r="BZ212" i="8"/>
  <c r="CA212" i="8"/>
  <c r="CB212" i="8"/>
  <c r="BZ213" i="8"/>
  <c r="CA213" i="8"/>
  <c r="CB213" i="8"/>
  <c r="BZ214" i="8"/>
  <c r="CA214" i="8"/>
  <c r="CB214" i="8"/>
  <c r="BZ215" i="8"/>
  <c r="CA215" i="8"/>
  <c r="CB215" i="8"/>
  <c r="BZ216" i="8"/>
  <c r="CA216" i="8"/>
  <c r="CB216" i="8"/>
  <c r="BZ217" i="8"/>
  <c r="CA217" i="8"/>
  <c r="CB217" i="8"/>
  <c r="BZ218" i="8"/>
  <c r="CA218" i="8"/>
  <c r="CB218" i="8"/>
  <c r="BZ219" i="8"/>
  <c r="CA219" i="8"/>
  <c r="CB219" i="8"/>
  <c r="BZ220" i="8"/>
  <c r="CA220" i="8"/>
  <c r="CB220" i="8"/>
  <c r="BZ221" i="8"/>
  <c r="CA221" i="8"/>
  <c r="CB221" i="8"/>
  <c r="BZ222" i="8"/>
  <c r="CA222" i="8"/>
  <c r="CB222" i="8"/>
  <c r="BZ223" i="8"/>
  <c r="CA223" i="8"/>
  <c r="CB223" i="8"/>
  <c r="BZ224" i="8"/>
  <c r="CA224" i="8"/>
  <c r="CB224" i="8"/>
  <c r="BZ225" i="8"/>
  <c r="CA225" i="8"/>
  <c r="CB225" i="8"/>
  <c r="BZ226" i="8"/>
  <c r="CA226" i="8"/>
  <c r="CB226" i="8"/>
  <c r="BZ227" i="8"/>
  <c r="CA227" i="8"/>
  <c r="CB227" i="8"/>
  <c r="BZ228" i="8"/>
  <c r="CA228" i="8"/>
  <c r="CB228" i="8"/>
  <c r="BZ229" i="8"/>
  <c r="CA229" i="8"/>
  <c r="CB229" i="8"/>
  <c r="BZ230" i="8"/>
  <c r="CA230" i="8"/>
  <c r="CB230" i="8"/>
  <c r="BZ231" i="8"/>
  <c r="CA231" i="8"/>
  <c r="CB231" i="8"/>
  <c r="BZ232" i="8"/>
  <c r="CA232" i="8"/>
  <c r="CB232" i="8"/>
  <c r="BZ233" i="8"/>
  <c r="CA233" i="8"/>
  <c r="CB233" i="8"/>
  <c r="BZ234" i="8"/>
  <c r="CA234" i="8"/>
  <c r="CB234" i="8"/>
  <c r="BZ235" i="8"/>
  <c r="CA235" i="8"/>
  <c r="CB235" i="8"/>
  <c r="BZ236" i="8"/>
  <c r="CA236" i="8"/>
  <c r="CB236" i="8"/>
  <c r="BZ237" i="8"/>
  <c r="CA237" i="8"/>
  <c r="CB237" i="8"/>
  <c r="BZ238" i="8"/>
  <c r="CA238" i="8"/>
  <c r="CB238" i="8"/>
  <c r="BZ239" i="8"/>
  <c r="CA239" i="8"/>
  <c r="CB239" i="8"/>
  <c r="BZ240" i="8"/>
  <c r="CA240" i="8"/>
  <c r="CB240" i="8"/>
  <c r="BZ241" i="8"/>
  <c r="CA241" i="8"/>
  <c r="CB241" i="8"/>
  <c r="BZ242" i="8"/>
  <c r="CA242" i="8"/>
  <c r="CB242" i="8"/>
  <c r="BZ243" i="8"/>
  <c r="CA243" i="8"/>
  <c r="CB243" i="8"/>
  <c r="BZ244" i="8"/>
  <c r="CA244" i="8"/>
  <c r="CB244" i="8"/>
  <c r="BZ245" i="8"/>
  <c r="CA245" i="8"/>
  <c r="CB245" i="8"/>
  <c r="BZ246" i="8"/>
  <c r="CA246" i="8"/>
  <c r="CB246" i="8"/>
  <c r="BZ247" i="8"/>
  <c r="CA247" i="8"/>
  <c r="CB247" i="8"/>
  <c r="BZ248" i="8"/>
  <c r="CA248" i="8"/>
  <c r="CB248" i="8"/>
  <c r="BZ249" i="8"/>
  <c r="CA249" i="8"/>
  <c r="CB249" i="8"/>
  <c r="BZ250" i="8"/>
  <c r="CA250" i="8"/>
  <c r="CB250" i="8"/>
  <c r="BZ251" i="8"/>
  <c r="CA251" i="8"/>
  <c r="CB251" i="8"/>
  <c r="BZ252" i="8"/>
  <c r="CA252" i="8"/>
  <c r="CB252" i="8"/>
  <c r="BZ253" i="8"/>
  <c r="CA253" i="8"/>
  <c r="CB253" i="8"/>
  <c r="BZ254" i="8"/>
  <c r="CA254" i="8"/>
  <c r="CB254" i="8"/>
  <c r="BZ255" i="8"/>
  <c r="CA255" i="8"/>
  <c r="CB255" i="8"/>
  <c r="BZ256" i="8"/>
  <c r="CA256" i="8"/>
  <c r="CB256" i="8"/>
  <c r="BZ257" i="8"/>
  <c r="CA257" i="8"/>
  <c r="CB257" i="8"/>
  <c r="BZ258" i="8"/>
  <c r="CA258" i="8"/>
  <c r="CB258" i="8"/>
  <c r="BZ259" i="8"/>
  <c r="CA259" i="8"/>
  <c r="CB259" i="8"/>
  <c r="BZ260" i="8"/>
  <c r="CA260" i="8"/>
  <c r="CB260" i="8"/>
  <c r="BZ261" i="8"/>
  <c r="CA261" i="8"/>
  <c r="CB261" i="8"/>
  <c r="BZ262" i="8"/>
  <c r="CA262" i="8"/>
  <c r="CB262" i="8"/>
  <c r="BZ263" i="8"/>
  <c r="CA263" i="8"/>
  <c r="CB263" i="8"/>
  <c r="BZ264" i="8"/>
  <c r="CA264" i="8"/>
  <c r="CB264" i="8"/>
  <c r="BZ265" i="8"/>
  <c r="CA265" i="8"/>
  <c r="CB265" i="8"/>
  <c r="BZ266" i="8"/>
  <c r="CA266" i="8"/>
  <c r="CB266" i="8"/>
  <c r="BZ267" i="8"/>
  <c r="CA267" i="8"/>
  <c r="CB267" i="8"/>
  <c r="BZ268" i="8"/>
  <c r="CA268" i="8"/>
  <c r="CB268" i="8"/>
  <c r="BZ269" i="8"/>
  <c r="CA269" i="8"/>
  <c r="CB269" i="8"/>
  <c r="BZ270" i="8"/>
  <c r="CA270" i="8"/>
  <c r="CB270" i="8"/>
  <c r="BZ271" i="8"/>
  <c r="CA271" i="8"/>
  <c r="CB271" i="8"/>
  <c r="BZ272" i="8"/>
  <c r="CA272" i="8"/>
  <c r="CB272" i="8"/>
  <c r="BZ273" i="8"/>
  <c r="CA273" i="8"/>
  <c r="CB273" i="8"/>
  <c r="BZ274" i="8"/>
  <c r="CA274" i="8"/>
  <c r="CB274" i="8"/>
  <c r="BZ275" i="8"/>
  <c r="CA275" i="8"/>
  <c r="CB275" i="8"/>
  <c r="BZ276" i="8"/>
  <c r="CA276" i="8"/>
  <c r="CB276" i="8"/>
  <c r="BZ277" i="8"/>
  <c r="CA277" i="8"/>
  <c r="CB277" i="8"/>
  <c r="BZ278" i="8"/>
  <c r="CA278" i="8"/>
  <c r="CB278" i="8"/>
  <c r="BZ279" i="8"/>
  <c r="CA279" i="8"/>
  <c r="CB279" i="8"/>
  <c r="BZ280" i="8"/>
  <c r="CA280" i="8"/>
  <c r="CB280" i="8"/>
  <c r="BZ281" i="8"/>
  <c r="CA281" i="8"/>
  <c r="CB281" i="8"/>
  <c r="BZ282" i="8"/>
  <c r="CA282" i="8"/>
  <c r="CB282" i="8"/>
  <c r="BZ283" i="8"/>
  <c r="CA283" i="8"/>
  <c r="CB283" i="8"/>
  <c r="BZ284" i="8"/>
  <c r="CA284" i="8"/>
  <c r="CB284" i="8"/>
  <c r="BZ285" i="8"/>
  <c r="CA285" i="8"/>
  <c r="CB285" i="8"/>
  <c r="BZ286" i="8"/>
  <c r="CA286" i="8"/>
  <c r="CB286" i="8"/>
  <c r="BZ287" i="8"/>
  <c r="CA287" i="8"/>
  <c r="CB287" i="8"/>
  <c r="BZ288" i="8"/>
  <c r="CA288" i="8"/>
  <c r="CB288" i="8"/>
  <c r="BZ289" i="8"/>
  <c r="CA289" i="8"/>
  <c r="CB289" i="8"/>
  <c r="BZ290" i="8"/>
  <c r="CA290" i="8"/>
  <c r="CB290" i="8"/>
  <c r="BZ291" i="8"/>
  <c r="CA291" i="8"/>
  <c r="CB291" i="8"/>
  <c r="BZ292" i="8"/>
  <c r="CA292" i="8"/>
  <c r="CB292" i="8"/>
  <c r="BZ293" i="8"/>
  <c r="CA293" i="8"/>
  <c r="CB293" i="8"/>
  <c r="BZ294" i="8"/>
  <c r="CA294" i="8"/>
  <c r="CB294" i="8"/>
  <c r="BZ295" i="8"/>
  <c r="CA295" i="8"/>
  <c r="CB295" i="8"/>
  <c r="BZ296" i="8"/>
  <c r="CA296" i="8"/>
  <c r="CB296" i="8"/>
  <c r="BZ297" i="8"/>
  <c r="CA297" i="8"/>
  <c r="CB297" i="8"/>
  <c r="BZ298" i="8"/>
  <c r="CA298" i="8"/>
  <c r="CB298" i="8"/>
  <c r="BZ299" i="8"/>
  <c r="CA299" i="8"/>
  <c r="CB299" i="8"/>
  <c r="BZ300" i="8"/>
  <c r="CA300" i="8"/>
  <c r="CB300" i="8"/>
  <c r="BZ301" i="8"/>
  <c r="CA301" i="8"/>
  <c r="CB301" i="8"/>
  <c r="BZ302" i="8"/>
  <c r="CA302" i="8"/>
  <c r="CB302" i="8"/>
  <c r="BZ303" i="8"/>
  <c r="CA303" i="8"/>
  <c r="CB303" i="8"/>
  <c r="BZ304" i="8"/>
  <c r="CA304" i="8"/>
  <c r="CB304" i="8"/>
  <c r="BZ305" i="8"/>
  <c r="CA305" i="8"/>
  <c r="CB305" i="8"/>
  <c r="BZ306" i="8"/>
  <c r="CA306" i="8"/>
  <c r="CB306" i="8"/>
  <c r="BZ307" i="8"/>
  <c r="CA307" i="8"/>
  <c r="CB307" i="8"/>
  <c r="BZ308" i="8"/>
  <c r="CA308" i="8"/>
  <c r="CB308" i="8"/>
  <c r="BZ309" i="8"/>
  <c r="CA309" i="8"/>
  <c r="CB309" i="8"/>
  <c r="BZ310" i="8"/>
  <c r="CA310" i="8"/>
  <c r="CB310" i="8"/>
  <c r="BZ311" i="8"/>
  <c r="CA311" i="8"/>
  <c r="CB311" i="8"/>
  <c r="BZ312" i="8"/>
  <c r="CA312" i="8"/>
  <c r="CB312" i="8"/>
  <c r="BZ313" i="8"/>
  <c r="CA313" i="8"/>
  <c r="CB313" i="8"/>
  <c r="BZ314" i="8"/>
  <c r="CA314" i="8"/>
  <c r="CB314" i="8"/>
  <c r="BZ315" i="8"/>
  <c r="CA315" i="8"/>
  <c r="CB315" i="8"/>
  <c r="BZ316" i="8"/>
  <c r="CA316" i="8"/>
  <c r="CB316" i="8"/>
  <c r="BZ317" i="8"/>
  <c r="CA317" i="8"/>
  <c r="CB317" i="8"/>
  <c r="BZ318" i="8"/>
  <c r="CA318" i="8"/>
  <c r="CB318" i="8"/>
  <c r="BZ319" i="8"/>
  <c r="CA319" i="8"/>
  <c r="CB319" i="8"/>
  <c r="BZ320" i="8"/>
  <c r="CA320" i="8"/>
  <c r="CB320" i="8"/>
  <c r="BZ321" i="8"/>
  <c r="CA321" i="8"/>
  <c r="CB321" i="8"/>
  <c r="BZ322" i="8"/>
  <c r="CA322" i="8"/>
  <c r="CB322" i="8"/>
  <c r="BZ323" i="8"/>
  <c r="CA323" i="8"/>
  <c r="CB323" i="8"/>
  <c r="BZ324" i="8"/>
  <c r="CA324" i="8"/>
  <c r="CB324" i="8"/>
  <c r="BZ325" i="8"/>
  <c r="CA325" i="8"/>
  <c r="CB325" i="8"/>
  <c r="BZ326" i="8"/>
  <c r="CA326" i="8"/>
  <c r="CB326" i="8"/>
  <c r="BZ327" i="8"/>
  <c r="CA327" i="8"/>
  <c r="CB327" i="8"/>
  <c r="BZ328" i="8"/>
  <c r="CA328" i="8"/>
  <c r="CB328" i="8"/>
  <c r="BZ329" i="8"/>
  <c r="CA329" i="8"/>
  <c r="CB329" i="8"/>
  <c r="BZ330" i="8"/>
  <c r="CA330" i="8"/>
  <c r="CB330" i="8"/>
  <c r="BZ331" i="8"/>
  <c r="CA331" i="8"/>
  <c r="CB331" i="8"/>
  <c r="BZ332" i="8"/>
  <c r="CA332" i="8"/>
  <c r="CB332" i="8"/>
  <c r="CB7" i="8"/>
  <c r="CA7" i="8"/>
  <c r="BZ7" i="8"/>
  <c r="BW8" i="8"/>
  <c r="BX8" i="8"/>
  <c r="BY8" i="8"/>
  <c r="BW9" i="8"/>
  <c r="BX9" i="8"/>
  <c r="BY9" i="8"/>
  <c r="BW10" i="8"/>
  <c r="BX10" i="8"/>
  <c r="BY10" i="8"/>
  <c r="BW11" i="8"/>
  <c r="BX11" i="8"/>
  <c r="BY11" i="8"/>
  <c r="BW12" i="8"/>
  <c r="BX12" i="8"/>
  <c r="BY12" i="8"/>
  <c r="BW13" i="8"/>
  <c r="BX13" i="8"/>
  <c r="BY13" i="8"/>
  <c r="BW14" i="8"/>
  <c r="BX14" i="8"/>
  <c r="BY14" i="8"/>
  <c r="BW15" i="8"/>
  <c r="BX15" i="8"/>
  <c r="BY15" i="8"/>
  <c r="BW16" i="8"/>
  <c r="BX16" i="8"/>
  <c r="BY16" i="8"/>
  <c r="BW17" i="8"/>
  <c r="BX17" i="8"/>
  <c r="BY17" i="8"/>
  <c r="BW18" i="8"/>
  <c r="BX18" i="8"/>
  <c r="BY18" i="8"/>
  <c r="BW19" i="8"/>
  <c r="BX19" i="8"/>
  <c r="BY19" i="8"/>
  <c r="BW20" i="8"/>
  <c r="BX20" i="8"/>
  <c r="BY20" i="8"/>
  <c r="BW21" i="8"/>
  <c r="BX21" i="8"/>
  <c r="BY21" i="8"/>
  <c r="BW22" i="8"/>
  <c r="BX22" i="8"/>
  <c r="BY22" i="8"/>
  <c r="BW23" i="8"/>
  <c r="BX23" i="8"/>
  <c r="BY23" i="8"/>
  <c r="BW24" i="8"/>
  <c r="BX24" i="8"/>
  <c r="BY24" i="8"/>
  <c r="BW25" i="8"/>
  <c r="BX25" i="8"/>
  <c r="BY25" i="8"/>
  <c r="BW26" i="8"/>
  <c r="BX26" i="8"/>
  <c r="BY26" i="8"/>
  <c r="BW27" i="8"/>
  <c r="BX27" i="8"/>
  <c r="BY27" i="8"/>
  <c r="BW28" i="8"/>
  <c r="BX28" i="8"/>
  <c r="BY28" i="8"/>
  <c r="BW29" i="8"/>
  <c r="BX29" i="8"/>
  <c r="BY29" i="8"/>
  <c r="BW30" i="8"/>
  <c r="BX30" i="8"/>
  <c r="BY30" i="8"/>
  <c r="BW31" i="8"/>
  <c r="BX31" i="8"/>
  <c r="BY31" i="8"/>
  <c r="BW32" i="8"/>
  <c r="BX32" i="8"/>
  <c r="BY32" i="8"/>
  <c r="BW33" i="8"/>
  <c r="BX33" i="8"/>
  <c r="BY33" i="8"/>
  <c r="BW34" i="8"/>
  <c r="BX34" i="8"/>
  <c r="BY34" i="8"/>
  <c r="BW35" i="8"/>
  <c r="BX35" i="8"/>
  <c r="BY35" i="8"/>
  <c r="BW36" i="8"/>
  <c r="BX36" i="8"/>
  <c r="BY36" i="8"/>
  <c r="BW37" i="8"/>
  <c r="BX37" i="8"/>
  <c r="BY37" i="8"/>
  <c r="BW38" i="8"/>
  <c r="BX38" i="8"/>
  <c r="BY38" i="8"/>
  <c r="BW39" i="8"/>
  <c r="BX39" i="8"/>
  <c r="BY39" i="8"/>
  <c r="BW40" i="8"/>
  <c r="BX40" i="8"/>
  <c r="BY40" i="8"/>
  <c r="BW41" i="8"/>
  <c r="BX41" i="8"/>
  <c r="BY41" i="8"/>
  <c r="BW42" i="8"/>
  <c r="BX42" i="8"/>
  <c r="BY42" i="8"/>
  <c r="BW43" i="8"/>
  <c r="BX43" i="8"/>
  <c r="BY43" i="8"/>
  <c r="BW44" i="8"/>
  <c r="BX44" i="8"/>
  <c r="BY44" i="8"/>
  <c r="BW45" i="8"/>
  <c r="BX45" i="8"/>
  <c r="BY45" i="8"/>
  <c r="BW46" i="8"/>
  <c r="BX46" i="8"/>
  <c r="BY46" i="8"/>
  <c r="BW47" i="8"/>
  <c r="BX47" i="8"/>
  <c r="BY47" i="8"/>
  <c r="BW48" i="8"/>
  <c r="BX48" i="8"/>
  <c r="BY48" i="8"/>
  <c r="BW49" i="8"/>
  <c r="BX49" i="8"/>
  <c r="BY49" i="8"/>
  <c r="BW50" i="8"/>
  <c r="BX50" i="8"/>
  <c r="BY50" i="8"/>
  <c r="BW51" i="8"/>
  <c r="BX51" i="8"/>
  <c r="BY51" i="8"/>
  <c r="BW52" i="8"/>
  <c r="BX52" i="8"/>
  <c r="BY52" i="8"/>
  <c r="BW53" i="8"/>
  <c r="BX53" i="8"/>
  <c r="BY53" i="8"/>
  <c r="BW54" i="8"/>
  <c r="BX54" i="8"/>
  <c r="BY54" i="8"/>
  <c r="BW55" i="8"/>
  <c r="BX55" i="8"/>
  <c r="BY55" i="8"/>
  <c r="BW56" i="8"/>
  <c r="BX56" i="8"/>
  <c r="BY56" i="8"/>
  <c r="BW57" i="8"/>
  <c r="BX57" i="8"/>
  <c r="BY57" i="8"/>
  <c r="BW58" i="8"/>
  <c r="BX58" i="8"/>
  <c r="BY58" i="8"/>
  <c r="BW59" i="8"/>
  <c r="BX59" i="8"/>
  <c r="BY59" i="8"/>
  <c r="BW60" i="8"/>
  <c r="BX60" i="8"/>
  <c r="BY60" i="8"/>
  <c r="BW61" i="8"/>
  <c r="BX61" i="8"/>
  <c r="BY61" i="8"/>
  <c r="BW62" i="8"/>
  <c r="BX62" i="8"/>
  <c r="BY62" i="8"/>
  <c r="BW63" i="8"/>
  <c r="BX63" i="8"/>
  <c r="BY63" i="8"/>
  <c r="BW64" i="8"/>
  <c r="BX64" i="8"/>
  <c r="BY64" i="8"/>
  <c r="BW65" i="8"/>
  <c r="BX65" i="8"/>
  <c r="BY65" i="8"/>
  <c r="BW66" i="8"/>
  <c r="BX66" i="8"/>
  <c r="BY66" i="8"/>
  <c r="BW67" i="8"/>
  <c r="BX67" i="8"/>
  <c r="BY67" i="8"/>
  <c r="BW68" i="8"/>
  <c r="BX68" i="8"/>
  <c r="BY68" i="8"/>
  <c r="BW69" i="8"/>
  <c r="BX69" i="8"/>
  <c r="BY69" i="8"/>
  <c r="BW70" i="8"/>
  <c r="BX70" i="8"/>
  <c r="BY70" i="8"/>
  <c r="BW71" i="8"/>
  <c r="BX71" i="8"/>
  <c r="BY71" i="8"/>
  <c r="BW72" i="8"/>
  <c r="BX72" i="8"/>
  <c r="BY72" i="8"/>
  <c r="BW73" i="8"/>
  <c r="BX73" i="8"/>
  <c r="BY73" i="8"/>
  <c r="BW74" i="8"/>
  <c r="BX74" i="8"/>
  <c r="BY74" i="8"/>
  <c r="BW75" i="8"/>
  <c r="BX75" i="8"/>
  <c r="BY75" i="8"/>
  <c r="BW76" i="8"/>
  <c r="BX76" i="8"/>
  <c r="BY76" i="8"/>
  <c r="BW77" i="8"/>
  <c r="BX77" i="8"/>
  <c r="BY77" i="8"/>
  <c r="BW78" i="8"/>
  <c r="BX78" i="8"/>
  <c r="BY78" i="8"/>
  <c r="BW79" i="8"/>
  <c r="BX79" i="8"/>
  <c r="BY79" i="8"/>
  <c r="BW80" i="8"/>
  <c r="BX80" i="8"/>
  <c r="BY80" i="8"/>
  <c r="BW81" i="8"/>
  <c r="BX81" i="8"/>
  <c r="BY81" i="8"/>
  <c r="BW82" i="8"/>
  <c r="BX82" i="8"/>
  <c r="BY82" i="8"/>
  <c r="BW83" i="8"/>
  <c r="BX83" i="8"/>
  <c r="BY83" i="8"/>
  <c r="BW84" i="8"/>
  <c r="BX84" i="8"/>
  <c r="BY84" i="8"/>
  <c r="BW85" i="8"/>
  <c r="BX85" i="8"/>
  <c r="BY85" i="8"/>
  <c r="BW86" i="8"/>
  <c r="BX86" i="8"/>
  <c r="BY86" i="8"/>
  <c r="BW87" i="8"/>
  <c r="BX87" i="8"/>
  <c r="BY87" i="8"/>
  <c r="BW88" i="8"/>
  <c r="BX88" i="8"/>
  <c r="BY88" i="8"/>
  <c r="BW89" i="8"/>
  <c r="BX89" i="8"/>
  <c r="BY89" i="8"/>
  <c r="BW90" i="8"/>
  <c r="BX90" i="8"/>
  <c r="BY90" i="8"/>
  <c r="BW91" i="8"/>
  <c r="BX91" i="8"/>
  <c r="BY91" i="8"/>
  <c r="BW92" i="8"/>
  <c r="BX92" i="8"/>
  <c r="BY92" i="8"/>
  <c r="BW93" i="8"/>
  <c r="BX93" i="8"/>
  <c r="BY93" i="8"/>
  <c r="BW94" i="8"/>
  <c r="BX94" i="8"/>
  <c r="BY94" i="8"/>
  <c r="BW95" i="8"/>
  <c r="BX95" i="8"/>
  <c r="BY95" i="8"/>
  <c r="BW96" i="8"/>
  <c r="BX96" i="8"/>
  <c r="BY96" i="8"/>
  <c r="BW97" i="8"/>
  <c r="BX97" i="8"/>
  <c r="BY97" i="8"/>
  <c r="BW98" i="8"/>
  <c r="BX98" i="8"/>
  <c r="BY98" i="8"/>
  <c r="BW99" i="8"/>
  <c r="BX99" i="8"/>
  <c r="BY99" i="8"/>
  <c r="BW100" i="8"/>
  <c r="BX100" i="8"/>
  <c r="BY100" i="8"/>
  <c r="BW101" i="8"/>
  <c r="BX101" i="8"/>
  <c r="BY101" i="8"/>
  <c r="BW102" i="8"/>
  <c r="BX102" i="8"/>
  <c r="BY102" i="8"/>
  <c r="BW103" i="8"/>
  <c r="BX103" i="8"/>
  <c r="BY103" i="8"/>
  <c r="BW104" i="8"/>
  <c r="BX104" i="8"/>
  <c r="BY104" i="8"/>
  <c r="BW105" i="8"/>
  <c r="BX105" i="8"/>
  <c r="BY105" i="8"/>
  <c r="BW106" i="8"/>
  <c r="BX106" i="8"/>
  <c r="BY106" i="8"/>
  <c r="BW107" i="8"/>
  <c r="BX107" i="8"/>
  <c r="BY107" i="8"/>
  <c r="BW108" i="8"/>
  <c r="BX108" i="8"/>
  <c r="BY108" i="8"/>
  <c r="BW109" i="8"/>
  <c r="BX109" i="8"/>
  <c r="BY109" i="8"/>
  <c r="BW110" i="8"/>
  <c r="BX110" i="8"/>
  <c r="BY110" i="8"/>
  <c r="BW111" i="8"/>
  <c r="BX111" i="8"/>
  <c r="BY111" i="8"/>
  <c r="BW112" i="8"/>
  <c r="BX112" i="8"/>
  <c r="BY112" i="8"/>
  <c r="BW113" i="8"/>
  <c r="BX113" i="8"/>
  <c r="BY113" i="8"/>
  <c r="BW114" i="8"/>
  <c r="BX114" i="8"/>
  <c r="BY114" i="8"/>
  <c r="BW115" i="8"/>
  <c r="BX115" i="8"/>
  <c r="BY115" i="8"/>
  <c r="BW116" i="8"/>
  <c r="BX116" i="8"/>
  <c r="BY116" i="8"/>
  <c r="BW117" i="8"/>
  <c r="BX117" i="8"/>
  <c r="BY117" i="8"/>
  <c r="BW118" i="8"/>
  <c r="BX118" i="8"/>
  <c r="BY118" i="8"/>
  <c r="BW119" i="8"/>
  <c r="BX119" i="8"/>
  <c r="BY119" i="8"/>
  <c r="BW120" i="8"/>
  <c r="BX120" i="8"/>
  <c r="BY120" i="8"/>
  <c r="BW121" i="8"/>
  <c r="BX121" i="8"/>
  <c r="BY121" i="8"/>
  <c r="BW122" i="8"/>
  <c r="BX122" i="8"/>
  <c r="BY122" i="8"/>
  <c r="BW123" i="8"/>
  <c r="BX123" i="8"/>
  <c r="BY123" i="8"/>
  <c r="BW124" i="8"/>
  <c r="BX124" i="8"/>
  <c r="BY124" i="8"/>
  <c r="BW125" i="8"/>
  <c r="BX125" i="8"/>
  <c r="BY125" i="8"/>
  <c r="BW126" i="8"/>
  <c r="BX126" i="8"/>
  <c r="BY126" i="8"/>
  <c r="BW127" i="8"/>
  <c r="BX127" i="8"/>
  <c r="BY127" i="8"/>
  <c r="BW128" i="8"/>
  <c r="BX128" i="8"/>
  <c r="BY128" i="8"/>
  <c r="BW129" i="8"/>
  <c r="BX129" i="8"/>
  <c r="BY129" i="8"/>
  <c r="BW130" i="8"/>
  <c r="BX130" i="8"/>
  <c r="BY130" i="8"/>
  <c r="BW131" i="8"/>
  <c r="BX131" i="8"/>
  <c r="BY131" i="8"/>
  <c r="BW132" i="8"/>
  <c r="BX132" i="8"/>
  <c r="BY132" i="8"/>
  <c r="BW133" i="8"/>
  <c r="BX133" i="8"/>
  <c r="BY133" i="8"/>
  <c r="BW134" i="8"/>
  <c r="BX134" i="8"/>
  <c r="BY134" i="8"/>
  <c r="BW135" i="8"/>
  <c r="BX135" i="8"/>
  <c r="BY135" i="8"/>
  <c r="BW136" i="8"/>
  <c r="BX136" i="8"/>
  <c r="BY136" i="8"/>
  <c r="BW137" i="8"/>
  <c r="BX137" i="8"/>
  <c r="BY137" i="8"/>
  <c r="BW138" i="8"/>
  <c r="BX138" i="8"/>
  <c r="BY138" i="8"/>
  <c r="BW139" i="8"/>
  <c r="BX139" i="8"/>
  <c r="BY139" i="8"/>
  <c r="BW140" i="8"/>
  <c r="BX140" i="8"/>
  <c r="BY140" i="8"/>
  <c r="BW141" i="8"/>
  <c r="BX141" i="8"/>
  <c r="BY141" i="8"/>
  <c r="BW142" i="8"/>
  <c r="BX142" i="8"/>
  <c r="BY142" i="8"/>
  <c r="BW143" i="8"/>
  <c r="BX143" i="8"/>
  <c r="BY143" i="8"/>
  <c r="BW144" i="8"/>
  <c r="BX144" i="8"/>
  <c r="BY144" i="8"/>
  <c r="BW145" i="8"/>
  <c r="BX145" i="8"/>
  <c r="BY145" i="8"/>
  <c r="BW146" i="8"/>
  <c r="BX146" i="8"/>
  <c r="BY146" i="8"/>
  <c r="BW147" i="8"/>
  <c r="BX147" i="8"/>
  <c r="BY147" i="8"/>
  <c r="BW148" i="8"/>
  <c r="BX148" i="8"/>
  <c r="BY148" i="8"/>
  <c r="BW149" i="8"/>
  <c r="BX149" i="8"/>
  <c r="BY149" i="8"/>
  <c r="BW150" i="8"/>
  <c r="BX150" i="8"/>
  <c r="BY150" i="8"/>
  <c r="BW151" i="8"/>
  <c r="BX151" i="8"/>
  <c r="BY151" i="8"/>
  <c r="BW152" i="8"/>
  <c r="BX152" i="8"/>
  <c r="BY152" i="8"/>
  <c r="BW153" i="8"/>
  <c r="BX153" i="8"/>
  <c r="BY153" i="8"/>
  <c r="BW154" i="8"/>
  <c r="BX154" i="8"/>
  <c r="BY154" i="8"/>
  <c r="BW155" i="8"/>
  <c r="BX155" i="8"/>
  <c r="BY155" i="8"/>
  <c r="BW156" i="8"/>
  <c r="BX156" i="8"/>
  <c r="BY156" i="8"/>
  <c r="BW157" i="8"/>
  <c r="BX157" i="8"/>
  <c r="BY157" i="8"/>
  <c r="BW158" i="8"/>
  <c r="BX158" i="8"/>
  <c r="BY158" i="8"/>
  <c r="BW159" i="8"/>
  <c r="BX159" i="8"/>
  <c r="BY159" i="8"/>
  <c r="BW160" i="8"/>
  <c r="BX160" i="8"/>
  <c r="BY160" i="8"/>
  <c r="BW161" i="8"/>
  <c r="BX161" i="8"/>
  <c r="BY161" i="8"/>
  <c r="BW162" i="8"/>
  <c r="BX162" i="8"/>
  <c r="BY162" i="8"/>
  <c r="BW163" i="8"/>
  <c r="BX163" i="8"/>
  <c r="BY163" i="8"/>
  <c r="BW164" i="8"/>
  <c r="BX164" i="8"/>
  <c r="BY164" i="8"/>
  <c r="BW165" i="8"/>
  <c r="BX165" i="8"/>
  <c r="BY165" i="8"/>
  <c r="BW166" i="8"/>
  <c r="BX166" i="8"/>
  <c r="BY166" i="8"/>
  <c r="BW167" i="8"/>
  <c r="BX167" i="8"/>
  <c r="BY167" i="8"/>
  <c r="BW168" i="8"/>
  <c r="BX168" i="8"/>
  <c r="BY168" i="8"/>
  <c r="BW169" i="8"/>
  <c r="BX169" i="8"/>
  <c r="BY169" i="8"/>
  <c r="BW170" i="8"/>
  <c r="BX170" i="8"/>
  <c r="BY170" i="8"/>
  <c r="BW171" i="8"/>
  <c r="BX171" i="8"/>
  <c r="BY171" i="8"/>
  <c r="BW172" i="8"/>
  <c r="BX172" i="8"/>
  <c r="BY172" i="8"/>
  <c r="BW173" i="8"/>
  <c r="BX173" i="8"/>
  <c r="BY173" i="8"/>
  <c r="BW174" i="8"/>
  <c r="BX174" i="8"/>
  <c r="BY174" i="8"/>
  <c r="BW175" i="8"/>
  <c r="BX175" i="8"/>
  <c r="BY175" i="8"/>
  <c r="BW176" i="8"/>
  <c r="BX176" i="8"/>
  <c r="BY176" i="8"/>
  <c r="BW177" i="8"/>
  <c r="BX177" i="8"/>
  <c r="BY177" i="8"/>
  <c r="BW178" i="8"/>
  <c r="BX178" i="8"/>
  <c r="BY178" i="8"/>
  <c r="BW179" i="8"/>
  <c r="BX179" i="8"/>
  <c r="BY179" i="8"/>
  <c r="BW180" i="8"/>
  <c r="BX180" i="8"/>
  <c r="BY180" i="8"/>
  <c r="BW181" i="8"/>
  <c r="BX181" i="8"/>
  <c r="BY181" i="8"/>
  <c r="BW182" i="8"/>
  <c r="BX182" i="8"/>
  <c r="BY182" i="8"/>
  <c r="BW183" i="8"/>
  <c r="BX183" i="8"/>
  <c r="BY183" i="8"/>
  <c r="BW184" i="8"/>
  <c r="BX184" i="8"/>
  <c r="BY184" i="8"/>
  <c r="BW185" i="8"/>
  <c r="BX185" i="8"/>
  <c r="BY185" i="8"/>
  <c r="BW186" i="8"/>
  <c r="BX186" i="8"/>
  <c r="BY186" i="8"/>
  <c r="BW187" i="8"/>
  <c r="BX187" i="8"/>
  <c r="BY187" i="8"/>
  <c r="BW188" i="8"/>
  <c r="BX188" i="8"/>
  <c r="BY188" i="8"/>
  <c r="BW189" i="8"/>
  <c r="BX189" i="8"/>
  <c r="BY189" i="8"/>
  <c r="BW190" i="8"/>
  <c r="BX190" i="8"/>
  <c r="BY190" i="8"/>
  <c r="BW191" i="8"/>
  <c r="BX191" i="8"/>
  <c r="BY191" i="8"/>
  <c r="BW192" i="8"/>
  <c r="BX192" i="8"/>
  <c r="BY192" i="8"/>
  <c r="BW193" i="8"/>
  <c r="BX193" i="8"/>
  <c r="BY193" i="8"/>
  <c r="BW194" i="8"/>
  <c r="BX194" i="8"/>
  <c r="BY194" i="8"/>
  <c r="BW195" i="8"/>
  <c r="BX195" i="8"/>
  <c r="BY195" i="8"/>
  <c r="BW196" i="8"/>
  <c r="BX196" i="8"/>
  <c r="BY196" i="8"/>
  <c r="BW197" i="8"/>
  <c r="BX197" i="8"/>
  <c r="BY197" i="8"/>
  <c r="BW198" i="8"/>
  <c r="BX198" i="8"/>
  <c r="BY198" i="8"/>
  <c r="BW199" i="8"/>
  <c r="BX199" i="8"/>
  <c r="BY199" i="8"/>
  <c r="BW200" i="8"/>
  <c r="BX200" i="8"/>
  <c r="BY200" i="8"/>
  <c r="BW201" i="8"/>
  <c r="BX201" i="8"/>
  <c r="BY201" i="8"/>
  <c r="BW202" i="8"/>
  <c r="BX202" i="8"/>
  <c r="BY202" i="8"/>
  <c r="BW203" i="8"/>
  <c r="BX203" i="8"/>
  <c r="BY203" i="8"/>
  <c r="BW204" i="8"/>
  <c r="BX204" i="8"/>
  <c r="BY204" i="8"/>
  <c r="BW205" i="8"/>
  <c r="BX205" i="8"/>
  <c r="BY205" i="8"/>
  <c r="BW206" i="8"/>
  <c r="BX206" i="8"/>
  <c r="BY206" i="8"/>
  <c r="BW207" i="8"/>
  <c r="BX207" i="8"/>
  <c r="BY207" i="8"/>
  <c r="BW208" i="8"/>
  <c r="BX208" i="8"/>
  <c r="BY208" i="8"/>
  <c r="BW209" i="8"/>
  <c r="BX209" i="8"/>
  <c r="BY209" i="8"/>
  <c r="BW210" i="8"/>
  <c r="BX210" i="8"/>
  <c r="BY210" i="8"/>
  <c r="BW211" i="8"/>
  <c r="BX211" i="8"/>
  <c r="BY211" i="8"/>
  <c r="BW212" i="8"/>
  <c r="BX212" i="8"/>
  <c r="BY212" i="8"/>
  <c r="BW213" i="8"/>
  <c r="BX213" i="8"/>
  <c r="BY213" i="8"/>
  <c r="BW214" i="8"/>
  <c r="BX214" i="8"/>
  <c r="BY214" i="8"/>
  <c r="BW215" i="8"/>
  <c r="BX215" i="8"/>
  <c r="BY215" i="8"/>
  <c r="BW216" i="8"/>
  <c r="BX216" i="8"/>
  <c r="BY216" i="8"/>
  <c r="BW217" i="8"/>
  <c r="BX217" i="8"/>
  <c r="BY217" i="8"/>
  <c r="BW218" i="8"/>
  <c r="BX218" i="8"/>
  <c r="BY218" i="8"/>
  <c r="BW219" i="8"/>
  <c r="BX219" i="8"/>
  <c r="BY219" i="8"/>
  <c r="BW220" i="8"/>
  <c r="BX220" i="8"/>
  <c r="BY220" i="8"/>
  <c r="BW221" i="8"/>
  <c r="BX221" i="8"/>
  <c r="BY221" i="8"/>
  <c r="BW222" i="8"/>
  <c r="BX222" i="8"/>
  <c r="BY222" i="8"/>
  <c r="BW223" i="8"/>
  <c r="BX223" i="8"/>
  <c r="BY223" i="8"/>
  <c r="BW224" i="8"/>
  <c r="BX224" i="8"/>
  <c r="BY224" i="8"/>
  <c r="BW225" i="8"/>
  <c r="BX225" i="8"/>
  <c r="BY225" i="8"/>
  <c r="BW226" i="8"/>
  <c r="BX226" i="8"/>
  <c r="BY226" i="8"/>
  <c r="BW227" i="8"/>
  <c r="BX227" i="8"/>
  <c r="BY227" i="8"/>
  <c r="BW228" i="8"/>
  <c r="BX228" i="8"/>
  <c r="BY228" i="8"/>
  <c r="BW229" i="8"/>
  <c r="BX229" i="8"/>
  <c r="BY229" i="8"/>
  <c r="BW230" i="8"/>
  <c r="BX230" i="8"/>
  <c r="BY230" i="8"/>
  <c r="BW231" i="8"/>
  <c r="BX231" i="8"/>
  <c r="BY231" i="8"/>
  <c r="BW232" i="8"/>
  <c r="BX232" i="8"/>
  <c r="BY232" i="8"/>
  <c r="BW233" i="8"/>
  <c r="BX233" i="8"/>
  <c r="BY233" i="8"/>
  <c r="BW234" i="8"/>
  <c r="BX234" i="8"/>
  <c r="BY234" i="8"/>
  <c r="BW235" i="8"/>
  <c r="BX235" i="8"/>
  <c r="BY235" i="8"/>
  <c r="BW236" i="8"/>
  <c r="BX236" i="8"/>
  <c r="BY236" i="8"/>
  <c r="BW237" i="8"/>
  <c r="BX237" i="8"/>
  <c r="BY237" i="8"/>
  <c r="BW238" i="8"/>
  <c r="BX238" i="8"/>
  <c r="BY238" i="8"/>
  <c r="BW239" i="8"/>
  <c r="BX239" i="8"/>
  <c r="BY239" i="8"/>
  <c r="BW240" i="8"/>
  <c r="BX240" i="8"/>
  <c r="BY240" i="8"/>
  <c r="BW241" i="8"/>
  <c r="BX241" i="8"/>
  <c r="BY241" i="8"/>
  <c r="BW242" i="8"/>
  <c r="BX242" i="8"/>
  <c r="BY242" i="8"/>
  <c r="BW243" i="8"/>
  <c r="BX243" i="8"/>
  <c r="BY243" i="8"/>
  <c r="BW244" i="8"/>
  <c r="BX244" i="8"/>
  <c r="BY244" i="8"/>
  <c r="BW245" i="8"/>
  <c r="BX245" i="8"/>
  <c r="BY245" i="8"/>
  <c r="BW246" i="8"/>
  <c r="BX246" i="8"/>
  <c r="BY246" i="8"/>
  <c r="BW247" i="8"/>
  <c r="BX247" i="8"/>
  <c r="BY247" i="8"/>
  <c r="BW248" i="8"/>
  <c r="BX248" i="8"/>
  <c r="BY248" i="8"/>
  <c r="BW249" i="8"/>
  <c r="BX249" i="8"/>
  <c r="BY249" i="8"/>
  <c r="BW250" i="8"/>
  <c r="BX250" i="8"/>
  <c r="BY250" i="8"/>
  <c r="BW251" i="8"/>
  <c r="BX251" i="8"/>
  <c r="BY251" i="8"/>
  <c r="BW252" i="8"/>
  <c r="BX252" i="8"/>
  <c r="BY252" i="8"/>
  <c r="BW253" i="8"/>
  <c r="BX253" i="8"/>
  <c r="BY253" i="8"/>
  <c r="BW254" i="8"/>
  <c r="BX254" i="8"/>
  <c r="BY254" i="8"/>
  <c r="BW255" i="8"/>
  <c r="BX255" i="8"/>
  <c r="BY255" i="8"/>
  <c r="BW256" i="8"/>
  <c r="BX256" i="8"/>
  <c r="BY256" i="8"/>
  <c r="BW257" i="8"/>
  <c r="BX257" i="8"/>
  <c r="BY257" i="8"/>
  <c r="BW258" i="8"/>
  <c r="BX258" i="8"/>
  <c r="BY258" i="8"/>
  <c r="BW259" i="8"/>
  <c r="BX259" i="8"/>
  <c r="BY259" i="8"/>
  <c r="BW260" i="8"/>
  <c r="BX260" i="8"/>
  <c r="BY260" i="8"/>
  <c r="BW261" i="8"/>
  <c r="BX261" i="8"/>
  <c r="BY261" i="8"/>
  <c r="BW262" i="8"/>
  <c r="BX262" i="8"/>
  <c r="BY262" i="8"/>
  <c r="BW263" i="8"/>
  <c r="BX263" i="8"/>
  <c r="BY263" i="8"/>
  <c r="BW264" i="8"/>
  <c r="BX264" i="8"/>
  <c r="BY264" i="8"/>
  <c r="BW265" i="8"/>
  <c r="BX265" i="8"/>
  <c r="BY265" i="8"/>
  <c r="BW266" i="8"/>
  <c r="BX266" i="8"/>
  <c r="BY266" i="8"/>
  <c r="BW267" i="8"/>
  <c r="BX267" i="8"/>
  <c r="BY267" i="8"/>
  <c r="BW268" i="8"/>
  <c r="BX268" i="8"/>
  <c r="BY268" i="8"/>
  <c r="BW269" i="8"/>
  <c r="BX269" i="8"/>
  <c r="BY269" i="8"/>
  <c r="BW270" i="8"/>
  <c r="BX270" i="8"/>
  <c r="BY270" i="8"/>
  <c r="BW271" i="8"/>
  <c r="BX271" i="8"/>
  <c r="BY271" i="8"/>
  <c r="BW272" i="8"/>
  <c r="BX272" i="8"/>
  <c r="BY272" i="8"/>
  <c r="BW273" i="8"/>
  <c r="BX273" i="8"/>
  <c r="BY273" i="8"/>
  <c r="BW274" i="8"/>
  <c r="BX274" i="8"/>
  <c r="BY274" i="8"/>
  <c r="BW275" i="8"/>
  <c r="BX275" i="8"/>
  <c r="BY275" i="8"/>
  <c r="BW276" i="8"/>
  <c r="BX276" i="8"/>
  <c r="BY276" i="8"/>
  <c r="BW277" i="8"/>
  <c r="BX277" i="8"/>
  <c r="BY277" i="8"/>
  <c r="BW278" i="8"/>
  <c r="BX278" i="8"/>
  <c r="BY278" i="8"/>
  <c r="BW279" i="8"/>
  <c r="BX279" i="8"/>
  <c r="BY279" i="8"/>
  <c r="BW280" i="8"/>
  <c r="BX280" i="8"/>
  <c r="BY280" i="8"/>
  <c r="BW281" i="8"/>
  <c r="BX281" i="8"/>
  <c r="BY281" i="8"/>
  <c r="BW282" i="8"/>
  <c r="BX282" i="8"/>
  <c r="BY282" i="8"/>
  <c r="BW283" i="8"/>
  <c r="BX283" i="8"/>
  <c r="BY283" i="8"/>
  <c r="BW284" i="8"/>
  <c r="BX284" i="8"/>
  <c r="BY284" i="8"/>
  <c r="BW285" i="8"/>
  <c r="BX285" i="8"/>
  <c r="BY285" i="8"/>
  <c r="BW286" i="8"/>
  <c r="BX286" i="8"/>
  <c r="BY286" i="8"/>
  <c r="BW287" i="8"/>
  <c r="BX287" i="8"/>
  <c r="BY287" i="8"/>
  <c r="BW288" i="8"/>
  <c r="BX288" i="8"/>
  <c r="BY288" i="8"/>
  <c r="BW289" i="8"/>
  <c r="BX289" i="8"/>
  <c r="BY289" i="8"/>
  <c r="BW290" i="8"/>
  <c r="BX290" i="8"/>
  <c r="BY290" i="8"/>
  <c r="BW291" i="8"/>
  <c r="BX291" i="8"/>
  <c r="BY291" i="8"/>
  <c r="BW292" i="8"/>
  <c r="BX292" i="8"/>
  <c r="BY292" i="8"/>
  <c r="BW293" i="8"/>
  <c r="BX293" i="8"/>
  <c r="BY293" i="8"/>
  <c r="BW294" i="8"/>
  <c r="BX294" i="8"/>
  <c r="BY294" i="8"/>
  <c r="BW295" i="8"/>
  <c r="BX295" i="8"/>
  <c r="BY295" i="8"/>
  <c r="BW296" i="8"/>
  <c r="BX296" i="8"/>
  <c r="BY296" i="8"/>
  <c r="BW297" i="8"/>
  <c r="BX297" i="8"/>
  <c r="BY297" i="8"/>
  <c r="BW298" i="8"/>
  <c r="BX298" i="8"/>
  <c r="BY298" i="8"/>
  <c r="BW299" i="8"/>
  <c r="BX299" i="8"/>
  <c r="BY299" i="8"/>
  <c r="BW300" i="8"/>
  <c r="BX300" i="8"/>
  <c r="BY300" i="8"/>
  <c r="BW301" i="8"/>
  <c r="BX301" i="8"/>
  <c r="BY301" i="8"/>
  <c r="BW302" i="8"/>
  <c r="BX302" i="8"/>
  <c r="BY302" i="8"/>
  <c r="BW303" i="8"/>
  <c r="BX303" i="8"/>
  <c r="BY303" i="8"/>
  <c r="BW304" i="8"/>
  <c r="BX304" i="8"/>
  <c r="BY304" i="8"/>
  <c r="BW305" i="8"/>
  <c r="BX305" i="8"/>
  <c r="BY305" i="8"/>
  <c r="BW306" i="8"/>
  <c r="BX306" i="8"/>
  <c r="BY306" i="8"/>
  <c r="BW307" i="8"/>
  <c r="BX307" i="8"/>
  <c r="BY307" i="8"/>
  <c r="BW308" i="8"/>
  <c r="BX308" i="8"/>
  <c r="BY308" i="8"/>
  <c r="BW309" i="8"/>
  <c r="BX309" i="8"/>
  <c r="BY309" i="8"/>
  <c r="BW310" i="8"/>
  <c r="BX310" i="8"/>
  <c r="BY310" i="8"/>
  <c r="BW311" i="8"/>
  <c r="BX311" i="8"/>
  <c r="BY311" i="8"/>
  <c r="BW312" i="8"/>
  <c r="BX312" i="8"/>
  <c r="BY312" i="8"/>
  <c r="BW313" i="8"/>
  <c r="BX313" i="8"/>
  <c r="BY313" i="8"/>
  <c r="BW314" i="8"/>
  <c r="BX314" i="8"/>
  <c r="BY314" i="8"/>
  <c r="BW315" i="8"/>
  <c r="BX315" i="8"/>
  <c r="BY315" i="8"/>
  <c r="BW316" i="8"/>
  <c r="BX316" i="8"/>
  <c r="BY316" i="8"/>
  <c r="BW317" i="8"/>
  <c r="BX317" i="8"/>
  <c r="BY317" i="8"/>
  <c r="BW318" i="8"/>
  <c r="BX318" i="8"/>
  <c r="BY318" i="8"/>
  <c r="BW319" i="8"/>
  <c r="BX319" i="8"/>
  <c r="BY319" i="8"/>
  <c r="BW320" i="8"/>
  <c r="BX320" i="8"/>
  <c r="BY320" i="8"/>
  <c r="BW321" i="8"/>
  <c r="BX321" i="8"/>
  <c r="BY321" i="8"/>
  <c r="BW322" i="8"/>
  <c r="BX322" i="8"/>
  <c r="BY322" i="8"/>
  <c r="BW323" i="8"/>
  <c r="BX323" i="8"/>
  <c r="BY323" i="8"/>
  <c r="BW324" i="8"/>
  <c r="BX324" i="8"/>
  <c r="BY324" i="8"/>
  <c r="BW325" i="8"/>
  <c r="BX325" i="8"/>
  <c r="BY325" i="8"/>
  <c r="BW326" i="8"/>
  <c r="BX326" i="8"/>
  <c r="BY326" i="8"/>
  <c r="BW327" i="8"/>
  <c r="BX327" i="8"/>
  <c r="BY327" i="8"/>
  <c r="BW328" i="8"/>
  <c r="BX328" i="8"/>
  <c r="BY328" i="8"/>
  <c r="BW329" i="8"/>
  <c r="BX329" i="8"/>
  <c r="BY329" i="8"/>
  <c r="BW330" i="8"/>
  <c r="BX330" i="8"/>
  <c r="BY330" i="8"/>
  <c r="BW331" i="8"/>
  <c r="BX331" i="8"/>
  <c r="BY331" i="8"/>
  <c r="BW332" i="8"/>
  <c r="BX332" i="8"/>
  <c r="BY332" i="8"/>
  <c r="BY7" i="8"/>
  <c r="BX7" i="8"/>
  <c r="BW7" i="8"/>
  <c r="BT8" i="8"/>
  <c r="BU8" i="8"/>
  <c r="BV8" i="8"/>
  <c r="BT9" i="8"/>
  <c r="BU9" i="8"/>
  <c r="BV9" i="8"/>
  <c r="BT10" i="8"/>
  <c r="BU10" i="8"/>
  <c r="BV10" i="8"/>
  <c r="BT11" i="8"/>
  <c r="BU11" i="8"/>
  <c r="BV11" i="8"/>
  <c r="BT12" i="8"/>
  <c r="BU12" i="8"/>
  <c r="BV12" i="8"/>
  <c r="BT13" i="8"/>
  <c r="BU13" i="8"/>
  <c r="BV13" i="8"/>
  <c r="BT14" i="8"/>
  <c r="BU14" i="8"/>
  <c r="BV14" i="8"/>
  <c r="BT15" i="8"/>
  <c r="BU15" i="8"/>
  <c r="BV15" i="8"/>
  <c r="BT16" i="8"/>
  <c r="BU16" i="8"/>
  <c r="BV16" i="8"/>
  <c r="BT17" i="8"/>
  <c r="BU17" i="8"/>
  <c r="BV17" i="8"/>
  <c r="BT18" i="8"/>
  <c r="BU18" i="8"/>
  <c r="BV18" i="8"/>
  <c r="BT19" i="8"/>
  <c r="BU19" i="8"/>
  <c r="BV19" i="8"/>
  <c r="BT20" i="8"/>
  <c r="BU20" i="8"/>
  <c r="BV20" i="8"/>
  <c r="BT21" i="8"/>
  <c r="BU21" i="8"/>
  <c r="BV21" i="8"/>
  <c r="BT22" i="8"/>
  <c r="BU22" i="8"/>
  <c r="BV22" i="8"/>
  <c r="BT23" i="8"/>
  <c r="BU23" i="8"/>
  <c r="BV23" i="8"/>
  <c r="BT24" i="8"/>
  <c r="BU24" i="8"/>
  <c r="BV24" i="8"/>
  <c r="BT25" i="8"/>
  <c r="BU25" i="8"/>
  <c r="BV25" i="8"/>
  <c r="BT26" i="8"/>
  <c r="BU26" i="8"/>
  <c r="BV26" i="8"/>
  <c r="BT27" i="8"/>
  <c r="BU27" i="8"/>
  <c r="BV27" i="8"/>
  <c r="BT28" i="8"/>
  <c r="BU28" i="8"/>
  <c r="BV28" i="8"/>
  <c r="BT29" i="8"/>
  <c r="BU29" i="8"/>
  <c r="BV29" i="8"/>
  <c r="BT30" i="8"/>
  <c r="BU30" i="8"/>
  <c r="BV30" i="8"/>
  <c r="BT31" i="8"/>
  <c r="BU31" i="8"/>
  <c r="BV31" i="8"/>
  <c r="BT32" i="8"/>
  <c r="BU32" i="8"/>
  <c r="BV32" i="8"/>
  <c r="BT33" i="8"/>
  <c r="BU33" i="8"/>
  <c r="BV33" i="8"/>
  <c r="BT34" i="8"/>
  <c r="BU34" i="8"/>
  <c r="BV34" i="8"/>
  <c r="BT35" i="8"/>
  <c r="BU35" i="8"/>
  <c r="BV35" i="8"/>
  <c r="BT36" i="8"/>
  <c r="BU36" i="8"/>
  <c r="BV36" i="8"/>
  <c r="BT37" i="8"/>
  <c r="BU37" i="8"/>
  <c r="BV37" i="8"/>
  <c r="BT38" i="8"/>
  <c r="BU38" i="8"/>
  <c r="BV38" i="8"/>
  <c r="BT39" i="8"/>
  <c r="BU39" i="8"/>
  <c r="BV39" i="8"/>
  <c r="BT40" i="8"/>
  <c r="BU40" i="8"/>
  <c r="BV40" i="8"/>
  <c r="BT41" i="8"/>
  <c r="BU41" i="8"/>
  <c r="BV41" i="8"/>
  <c r="BT42" i="8"/>
  <c r="BU42" i="8"/>
  <c r="BV42" i="8"/>
  <c r="BT43" i="8"/>
  <c r="BU43" i="8"/>
  <c r="BV43" i="8"/>
  <c r="BT44" i="8"/>
  <c r="BU44" i="8"/>
  <c r="BV44" i="8"/>
  <c r="BT45" i="8"/>
  <c r="BU45" i="8"/>
  <c r="BV45" i="8"/>
  <c r="BT46" i="8"/>
  <c r="BU46" i="8"/>
  <c r="BV46" i="8"/>
  <c r="BT47" i="8"/>
  <c r="BU47" i="8"/>
  <c r="BV47" i="8"/>
  <c r="BT48" i="8"/>
  <c r="BU48" i="8"/>
  <c r="BV48" i="8"/>
  <c r="BT49" i="8"/>
  <c r="BU49" i="8"/>
  <c r="BV49" i="8"/>
  <c r="BT50" i="8"/>
  <c r="BU50" i="8"/>
  <c r="BV50" i="8"/>
  <c r="BT51" i="8"/>
  <c r="BU51" i="8"/>
  <c r="BV51" i="8"/>
  <c r="BT52" i="8"/>
  <c r="BU52" i="8"/>
  <c r="BV52" i="8"/>
  <c r="BT53" i="8"/>
  <c r="BU53" i="8"/>
  <c r="BV53" i="8"/>
  <c r="BT54" i="8"/>
  <c r="BU54" i="8"/>
  <c r="BV54" i="8"/>
  <c r="BT55" i="8"/>
  <c r="BU55" i="8"/>
  <c r="BV55" i="8"/>
  <c r="BT56" i="8"/>
  <c r="BU56" i="8"/>
  <c r="BV56" i="8"/>
  <c r="BT57" i="8"/>
  <c r="BU57" i="8"/>
  <c r="BV57" i="8"/>
  <c r="BT58" i="8"/>
  <c r="BU58" i="8"/>
  <c r="BV58" i="8"/>
  <c r="BT59" i="8"/>
  <c r="BU59" i="8"/>
  <c r="BV59" i="8"/>
  <c r="BT60" i="8"/>
  <c r="BU60" i="8"/>
  <c r="BV60" i="8"/>
  <c r="BT61" i="8"/>
  <c r="BU61" i="8"/>
  <c r="BV61" i="8"/>
  <c r="BT62" i="8"/>
  <c r="BU62" i="8"/>
  <c r="BV62" i="8"/>
  <c r="BT63" i="8"/>
  <c r="BU63" i="8"/>
  <c r="BV63" i="8"/>
  <c r="BT64" i="8"/>
  <c r="BU64" i="8"/>
  <c r="BV64" i="8"/>
  <c r="BT65" i="8"/>
  <c r="BU65" i="8"/>
  <c r="BV65" i="8"/>
  <c r="BT66" i="8"/>
  <c r="BU66" i="8"/>
  <c r="BV66" i="8"/>
  <c r="BT67" i="8"/>
  <c r="BU67" i="8"/>
  <c r="BV67" i="8"/>
  <c r="BT68" i="8"/>
  <c r="BU68" i="8"/>
  <c r="BV68" i="8"/>
  <c r="BT69" i="8"/>
  <c r="BU69" i="8"/>
  <c r="BV69" i="8"/>
  <c r="BT70" i="8"/>
  <c r="BU70" i="8"/>
  <c r="BV70" i="8"/>
  <c r="BT71" i="8"/>
  <c r="BU71" i="8"/>
  <c r="BV71" i="8"/>
  <c r="BT72" i="8"/>
  <c r="BU72" i="8"/>
  <c r="BV72" i="8"/>
  <c r="BT73" i="8"/>
  <c r="BU73" i="8"/>
  <c r="BV73" i="8"/>
  <c r="BT74" i="8"/>
  <c r="BU74" i="8"/>
  <c r="BV74" i="8"/>
  <c r="BT75" i="8"/>
  <c r="BU75" i="8"/>
  <c r="BV75" i="8"/>
  <c r="BT76" i="8"/>
  <c r="BU76" i="8"/>
  <c r="BV76" i="8"/>
  <c r="BT77" i="8"/>
  <c r="BU77" i="8"/>
  <c r="BV77" i="8"/>
  <c r="BT78" i="8"/>
  <c r="BU78" i="8"/>
  <c r="BV78" i="8"/>
  <c r="BT79" i="8"/>
  <c r="BU79" i="8"/>
  <c r="BV79" i="8"/>
  <c r="BT80" i="8"/>
  <c r="BU80" i="8"/>
  <c r="BV80" i="8"/>
  <c r="BT81" i="8"/>
  <c r="BU81" i="8"/>
  <c r="BV81" i="8"/>
  <c r="BT82" i="8"/>
  <c r="BU82" i="8"/>
  <c r="BV82" i="8"/>
  <c r="BT83" i="8"/>
  <c r="BU83" i="8"/>
  <c r="BV83" i="8"/>
  <c r="BT84" i="8"/>
  <c r="BU84" i="8"/>
  <c r="BV84" i="8"/>
  <c r="BT85" i="8"/>
  <c r="BU85" i="8"/>
  <c r="BV85" i="8"/>
  <c r="BT86" i="8"/>
  <c r="BU86" i="8"/>
  <c r="BV86" i="8"/>
  <c r="BT87" i="8"/>
  <c r="BU87" i="8"/>
  <c r="BV87" i="8"/>
  <c r="BT88" i="8"/>
  <c r="BU88" i="8"/>
  <c r="BV88" i="8"/>
  <c r="BT89" i="8"/>
  <c r="BU89" i="8"/>
  <c r="BV89" i="8"/>
  <c r="BT90" i="8"/>
  <c r="BU90" i="8"/>
  <c r="BV90" i="8"/>
  <c r="BT91" i="8"/>
  <c r="BU91" i="8"/>
  <c r="BV91" i="8"/>
  <c r="BT92" i="8"/>
  <c r="BU92" i="8"/>
  <c r="BV92" i="8"/>
  <c r="BT93" i="8"/>
  <c r="BU93" i="8"/>
  <c r="BV93" i="8"/>
  <c r="BT94" i="8"/>
  <c r="BU94" i="8"/>
  <c r="BV94" i="8"/>
  <c r="BT95" i="8"/>
  <c r="BU95" i="8"/>
  <c r="BV95" i="8"/>
  <c r="BT96" i="8"/>
  <c r="BU96" i="8"/>
  <c r="BV96" i="8"/>
  <c r="BT97" i="8"/>
  <c r="BU97" i="8"/>
  <c r="BV97" i="8"/>
  <c r="BT98" i="8"/>
  <c r="BU98" i="8"/>
  <c r="BV98" i="8"/>
  <c r="BT99" i="8"/>
  <c r="BU99" i="8"/>
  <c r="BV99" i="8"/>
  <c r="BT100" i="8"/>
  <c r="BU100" i="8"/>
  <c r="BV100" i="8"/>
  <c r="BT101" i="8"/>
  <c r="BU101" i="8"/>
  <c r="BV101" i="8"/>
  <c r="BT102" i="8"/>
  <c r="BU102" i="8"/>
  <c r="BV102" i="8"/>
  <c r="BT103" i="8"/>
  <c r="BU103" i="8"/>
  <c r="BV103" i="8"/>
  <c r="BT104" i="8"/>
  <c r="BU104" i="8"/>
  <c r="BV104" i="8"/>
  <c r="BT105" i="8"/>
  <c r="BU105" i="8"/>
  <c r="BV105" i="8"/>
  <c r="BT106" i="8"/>
  <c r="BU106" i="8"/>
  <c r="BV106" i="8"/>
  <c r="BT107" i="8"/>
  <c r="BU107" i="8"/>
  <c r="BV107" i="8"/>
  <c r="BT108" i="8"/>
  <c r="BU108" i="8"/>
  <c r="BV108" i="8"/>
  <c r="BT109" i="8"/>
  <c r="BU109" i="8"/>
  <c r="BV109" i="8"/>
  <c r="BT110" i="8"/>
  <c r="BU110" i="8"/>
  <c r="BV110" i="8"/>
  <c r="BT111" i="8"/>
  <c r="BU111" i="8"/>
  <c r="BV111" i="8"/>
  <c r="BT112" i="8"/>
  <c r="BU112" i="8"/>
  <c r="BV112" i="8"/>
  <c r="BT113" i="8"/>
  <c r="BU113" i="8"/>
  <c r="BV113" i="8"/>
  <c r="BT114" i="8"/>
  <c r="BU114" i="8"/>
  <c r="BV114" i="8"/>
  <c r="BT115" i="8"/>
  <c r="BU115" i="8"/>
  <c r="BV115" i="8"/>
  <c r="BT116" i="8"/>
  <c r="BU116" i="8"/>
  <c r="BV116" i="8"/>
  <c r="BT117" i="8"/>
  <c r="BU117" i="8"/>
  <c r="BV117" i="8"/>
  <c r="BT118" i="8"/>
  <c r="BU118" i="8"/>
  <c r="BV118" i="8"/>
  <c r="BT119" i="8"/>
  <c r="BU119" i="8"/>
  <c r="BV119" i="8"/>
  <c r="BT120" i="8"/>
  <c r="BU120" i="8"/>
  <c r="BV120" i="8"/>
  <c r="BT121" i="8"/>
  <c r="BU121" i="8"/>
  <c r="BV121" i="8"/>
  <c r="BT122" i="8"/>
  <c r="BU122" i="8"/>
  <c r="BV122" i="8"/>
  <c r="BT123" i="8"/>
  <c r="BU123" i="8"/>
  <c r="BV123" i="8"/>
  <c r="BT124" i="8"/>
  <c r="BU124" i="8"/>
  <c r="BV124" i="8"/>
  <c r="BT125" i="8"/>
  <c r="BU125" i="8"/>
  <c r="BV125" i="8"/>
  <c r="BT126" i="8"/>
  <c r="BU126" i="8"/>
  <c r="BV126" i="8"/>
  <c r="BT127" i="8"/>
  <c r="BU127" i="8"/>
  <c r="BV127" i="8"/>
  <c r="BT128" i="8"/>
  <c r="BU128" i="8"/>
  <c r="BV128" i="8"/>
  <c r="BT129" i="8"/>
  <c r="BU129" i="8"/>
  <c r="BV129" i="8"/>
  <c r="BT130" i="8"/>
  <c r="BU130" i="8"/>
  <c r="BV130" i="8"/>
  <c r="BT131" i="8"/>
  <c r="BU131" i="8"/>
  <c r="BV131" i="8"/>
  <c r="BT132" i="8"/>
  <c r="BU132" i="8"/>
  <c r="BV132" i="8"/>
  <c r="BT133" i="8"/>
  <c r="BU133" i="8"/>
  <c r="BV133" i="8"/>
  <c r="BT134" i="8"/>
  <c r="BU134" i="8"/>
  <c r="BV134" i="8"/>
  <c r="BT135" i="8"/>
  <c r="BU135" i="8"/>
  <c r="BV135" i="8"/>
  <c r="BT136" i="8"/>
  <c r="BU136" i="8"/>
  <c r="BV136" i="8"/>
  <c r="BT137" i="8"/>
  <c r="BU137" i="8"/>
  <c r="BV137" i="8"/>
  <c r="BT138" i="8"/>
  <c r="BU138" i="8"/>
  <c r="BV138" i="8"/>
  <c r="BT139" i="8"/>
  <c r="BU139" i="8"/>
  <c r="BV139" i="8"/>
  <c r="BT140" i="8"/>
  <c r="BU140" i="8"/>
  <c r="BV140" i="8"/>
  <c r="BT141" i="8"/>
  <c r="BU141" i="8"/>
  <c r="BV141" i="8"/>
  <c r="BT142" i="8"/>
  <c r="BU142" i="8"/>
  <c r="BV142" i="8"/>
  <c r="BT143" i="8"/>
  <c r="BU143" i="8"/>
  <c r="BV143" i="8"/>
  <c r="BT144" i="8"/>
  <c r="BU144" i="8"/>
  <c r="BV144" i="8"/>
  <c r="BT145" i="8"/>
  <c r="BU145" i="8"/>
  <c r="BV145" i="8"/>
  <c r="BT146" i="8"/>
  <c r="BU146" i="8"/>
  <c r="BV146" i="8"/>
  <c r="BT147" i="8"/>
  <c r="BU147" i="8"/>
  <c r="BV147" i="8"/>
  <c r="BT148" i="8"/>
  <c r="BU148" i="8"/>
  <c r="BV148" i="8"/>
  <c r="BT149" i="8"/>
  <c r="BU149" i="8"/>
  <c r="BV149" i="8"/>
  <c r="BT150" i="8"/>
  <c r="BU150" i="8"/>
  <c r="BV150" i="8"/>
  <c r="BT151" i="8"/>
  <c r="BU151" i="8"/>
  <c r="BV151" i="8"/>
  <c r="BT152" i="8"/>
  <c r="BU152" i="8"/>
  <c r="BV152" i="8"/>
  <c r="BT153" i="8"/>
  <c r="BU153" i="8"/>
  <c r="BV153" i="8"/>
  <c r="BT154" i="8"/>
  <c r="BU154" i="8"/>
  <c r="BV154" i="8"/>
  <c r="BT155" i="8"/>
  <c r="BU155" i="8"/>
  <c r="BV155" i="8"/>
  <c r="BT156" i="8"/>
  <c r="BU156" i="8"/>
  <c r="BV156" i="8"/>
  <c r="BT157" i="8"/>
  <c r="BU157" i="8"/>
  <c r="BV157" i="8"/>
  <c r="BT158" i="8"/>
  <c r="BU158" i="8"/>
  <c r="BV158" i="8"/>
  <c r="BT159" i="8"/>
  <c r="BU159" i="8"/>
  <c r="BV159" i="8"/>
  <c r="BT160" i="8"/>
  <c r="BU160" i="8"/>
  <c r="BV160" i="8"/>
  <c r="BT161" i="8"/>
  <c r="BU161" i="8"/>
  <c r="BV161" i="8"/>
  <c r="BT162" i="8"/>
  <c r="BU162" i="8"/>
  <c r="BV162" i="8"/>
  <c r="BT163" i="8"/>
  <c r="BU163" i="8"/>
  <c r="BV163" i="8"/>
  <c r="BT164" i="8"/>
  <c r="BU164" i="8"/>
  <c r="BV164" i="8"/>
  <c r="BT165" i="8"/>
  <c r="BU165" i="8"/>
  <c r="BV165" i="8"/>
  <c r="BT166" i="8"/>
  <c r="BU166" i="8"/>
  <c r="BV166" i="8"/>
  <c r="BT167" i="8"/>
  <c r="BU167" i="8"/>
  <c r="BV167" i="8"/>
  <c r="BT168" i="8"/>
  <c r="BU168" i="8"/>
  <c r="BV168" i="8"/>
  <c r="BT169" i="8"/>
  <c r="BU169" i="8"/>
  <c r="BV169" i="8"/>
  <c r="BT170" i="8"/>
  <c r="BU170" i="8"/>
  <c r="BV170" i="8"/>
  <c r="BT171" i="8"/>
  <c r="BU171" i="8"/>
  <c r="BV171" i="8"/>
  <c r="BT172" i="8"/>
  <c r="BU172" i="8"/>
  <c r="BV172" i="8"/>
  <c r="BT173" i="8"/>
  <c r="BU173" i="8"/>
  <c r="BV173" i="8"/>
  <c r="BT174" i="8"/>
  <c r="BU174" i="8"/>
  <c r="BV174" i="8"/>
  <c r="BT175" i="8"/>
  <c r="BU175" i="8"/>
  <c r="BV175" i="8"/>
  <c r="BT176" i="8"/>
  <c r="BU176" i="8"/>
  <c r="BV176" i="8"/>
  <c r="BT177" i="8"/>
  <c r="BU177" i="8"/>
  <c r="BV177" i="8"/>
  <c r="BT178" i="8"/>
  <c r="BU178" i="8"/>
  <c r="BV178" i="8"/>
  <c r="BT179" i="8"/>
  <c r="BU179" i="8"/>
  <c r="BV179" i="8"/>
  <c r="BT180" i="8"/>
  <c r="BU180" i="8"/>
  <c r="BV180" i="8"/>
  <c r="BT181" i="8"/>
  <c r="BU181" i="8"/>
  <c r="BV181" i="8"/>
  <c r="BT182" i="8"/>
  <c r="BU182" i="8"/>
  <c r="BV182" i="8"/>
  <c r="BT183" i="8"/>
  <c r="BU183" i="8"/>
  <c r="BV183" i="8"/>
  <c r="BT184" i="8"/>
  <c r="BU184" i="8"/>
  <c r="BV184" i="8"/>
  <c r="BT185" i="8"/>
  <c r="BU185" i="8"/>
  <c r="BV185" i="8"/>
  <c r="BT186" i="8"/>
  <c r="BU186" i="8"/>
  <c r="BV186" i="8"/>
  <c r="BT187" i="8"/>
  <c r="BU187" i="8"/>
  <c r="BV187" i="8"/>
  <c r="BT188" i="8"/>
  <c r="BU188" i="8"/>
  <c r="BV188" i="8"/>
  <c r="BT189" i="8"/>
  <c r="BU189" i="8"/>
  <c r="BV189" i="8"/>
  <c r="BT190" i="8"/>
  <c r="BU190" i="8"/>
  <c r="BV190" i="8"/>
  <c r="BT191" i="8"/>
  <c r="BU191" i="8"/>
  <c r="BV191" i="8"/>
  <c r="BT192" i="8"/>
  <c r="BU192" i="8"/>
  <c r="BV192" i="8"/>
  <c r="BT193" i="8"/>
  <c r="BU193" i="8"/>
  <c r="BV193" i="8"/>
  <c r="BT194" i="8"/>
  <c r="BU194" i="8"/>
  <c r="BV194" i="8"/>
  <c r="BT195" i="8"/>
  <c r="BU195" i="8"/>
  <c r="BV195" i="8"/>
  <c r="BT196" i="8"/>
  <c r="BU196" i="8"/>
  <c r="BV196" i="8"/>
  <c r="BT197" i="8"/>
  <c r="BU197" i="8"/>
  <c r="BV197" i="8"/>
  <c r="BT198" i="8"/>
  <c r="BU198" i="8"/>
  <c r="BV198" i="8"/>
  <c r="BT199" i="8"/>
  <c r="BU199" i="8"/>
  <c r="BV199" i="8"/>
  <c r="BT200" i="8"/>
  <c r="BU200" i="8"/>
  <c r="BV200" i="8"/>
  <c r="BT201" i="8"/>
  <c r="BU201" i="8"/>
  <c r="BV201" i="8"/>
  <c r="BT202" i="8"/>
  <c r="BU202" i="8"/>
  <c r="BV202" i="8"/>
  <c r="BT203" i="8"/>
  <c r="BU203" i="8"/>
  <c r="BV203" i="8"/>
  <c r="BT204" i="8"/>
  <c r="BU204" i="8"/>
  <c r="BV204" i="8"/>
  <c r="BT205" i="8"/>
  <c r="BU205" i="8"/>
  <c r="BV205" i="8"/>
  <c r="BT206" i="8"/>
  <c r="BU206" i="8"/>
  <c r="BV206" i="8"/>
  <c r="BT207" i="8"/>
  <c r="BU207" i="8"/>
  <c r="BV207" i="8"/>
  <c r="BT208" i="8"/>
  <c r="BU208" i="8"/>
  <c r="BV208" i="8"/>
  <c r="BT209" i="8"/>
  <c r="BU209" i="8"/>
  <c r="BV209" i="8"/>
  <c r="BT210" i="8"/>
  <c r="BU210" i="8"/>
  <c r="BV210" i="8"/>
  <c r="BT211" i="8"/>
  <c r="BU211" i="8"/>
  <c r="BV211" i="8"/>
  <c r="BT212" i="8"/>
  <c r="BU212" i="8"/>
  <c r="BV212" i="8"/>
  <c r="BT213" i="8"/>
  <c r="BU213" i="8"/>
  <c r="BV213" i="8"/>
  <c r="BT214" i="8"/>
  <c r="BU214" i="8"/>
  <c r="BV214" i="8"/>
  <c r="BT215" i="8"/>
  <c r="BU215" i="8"/>
  <c r="BV215" i="8"/>
  <c r="BT216" i="8"/>
  <c r="BU216" i="8"/>
  <c r="BV216" i="8"/>
  <c r="BT217" i="8"/>
  <c r="BU217" i="8"/>
  <c r="BV217" i="8"/>
  <c r="BT218" i="8"/>
  <c r="BU218" i="8"/>
  <c r="BV218" i="8"/>
  <c r="BT219" i="8"/>
  <c r="BU219" i="8"/>
  <c r="BV219" i="8"/>
  <c r="BT220" i="8"/>
  <c r="BU220" i="8"/>
  <c r="BV220" i="8"/>
  <c r="BT221" i="8"/>
  <c r="BU221" i="8"/>
  <c r="BV221" i="8"/>
  <c r="BT222" i="8"/>
  <c r="BU222" i="8"/>
  <c r="BV222" i="8"/>
  <c r="BT223" i="8"/>
  <c r="BU223" i="8"/>
  <c r="BV223" i="8"/>
  <c r="BT224" i="8"/>
  <c r="BU224" i="8"/>
  <c r="BV224" i="8"/>
  <c r="BT225" i="8"/>
  <c r="BU225" i="8"/>
  <c r="BV225" i="8"/>
  <c r="BT226" i="8"/>
  <c r="BU226" i="8"/>
  <c r="BV226" i="8"/>
  <c r="BT227" i="8"/>
  <c r="BU227" i="8"/>
  <c r="BV227" i="8"/>
  <c r="BT228" i="8"/>
  <c r="BU228" i="8"/>
  <c r="BV228" i="8"/>
  <c r="BT229" i="8"/>
  <c r="BU229" i="8"/>
  <c r="BV229" i="8"/>
  <c r="BT230" i="8"/>
  <c r="BU230" i="8"/>
  <c r="BV230" i="8"/>
  <c r="BT231" i="8"/>
  <c r="BU231" i="8"/>
  <c r="BV231" i="8"/>
  <c r="BT232" i="8"/>
  <c r="BU232" i="8"/>
  <c r="BV232" i="8"/>
  <c r="BT233" i="8"/>
  <c r="BU233" i="8"/>
  <c r="BV233" i="8"/>
  <c r="BT234" i="8"/>
  <c r="BU234" i="8"/>
  <c r="BV234" i="8"/>
  <c r="BT235" i="8"/>
  <c r="BU235" i="8"/>
  <c r="BV235" i="8"/>
  <c r="BT236" i="8"/>
  <c r="BU236" i="8"/>
  <c r="BV236" i="8"/>
  <c r="BT237" i="8"/>
  <c r="BU237" i="8"/>
  <c r="BV237" i="8"/>
  <c r="BT238" i="8"/>
  <c r="BU238" i="8"/>
  <c r="BV238" i="8"/>
  <c r="BT239" i="8"/>
  <c r="BU239" i="8"/>
  <c r="BV239" i="8"/>
  <c r="BT240" i="8"/>
  <c r="BU240" i="8"/>
  <c r="BV240" i="8"/>
  <c r="BT241" i="8"/>
  <c r="BU241" i="8"/>
  <c r="BV241" i="8"/>
  <c r="BT242" i="8"/>
  <c r="BU242" i="8"/>
  <c r="BV242" i="8"/>
  <c r="BT243" i="8"/>
  <c r="BU243" i="8"/>
  <c r="BV243" i="8"/>
  <c r="BT244" i="8"/>
  <c r="BU244" i="8"/>
  <c r="BV244" i="8"/>
  <c r="BT245" i="8"/>
  <c r="BU245" i="8"/>
  <c r="BV245" i="8"/>
  <c r="BT246" i="8"/>
  <c r="BU246" i="8"/>
  <c r="BV246" i="8"/>
  <c r="BT247" i="8"/>
  <c r="BU247" i="8"/>
  <c r="BV247" i="8"/>
  <c r="BT248" i="8"/>
  <c r="BU248" i="8"/>
  <c r="BV248" i="8"/>
  <c r="BT249" i="8"/>
  <c r="BU249" i="8"/>
  <c r="BV249" i="8"/>
  <c r="BT250" i="8"/>
  <c r="BU250" i="8"/>
  <c r="BV250" i="8"/>
  <c r="BT251" i="8"/>
  <c r="BU251" i="8"/>
  <c r="BV251" i="8"/>
  <c r="BT252" i="8"/>
  <c r="BU252" i="8"/>
  <c r="BV252" i="8"/>
  <c r="BT253" i="8"/>
  <c r="BU253" i="8"/>
  <c r="BV253" i="8"/>
  <c r="BT254" i="8"/>
  <c r="BU254" i="8"/>
  <c r="BV254" i="8"/>
  <c r="BT255" i="8"/>
  <c r="BU255" i="8"/>
  <c r="BV255" i="8"/>
  <c r="BT256" i="8"/>
  <c r="BU256" i="8"/>
  <c r="BV256" i="8"/>
  <c r="BT257" i="8"/>
  <c r="BU257" i="8"/>
  <c r="BV257" i="8"/>
  <c r="BT258" i="8"/>
  <c r="BU258" i="8"/>
  <c r="BV258" i="8"/>
  <c r="BT259" i="8"/>
  <c r="BU259" i="8"/>
  <c r="BV259" i="8"/>
  <c r="BT260" i="8"/>
  <c r="BU260" i="8"/>
  <c r="BV260" i="8"/>
  <c r="BT261" i="8"/>
  <c r="BU261" i="8"/>
  <c r="BV261" i="8"/>
  <c r="BT262" i="8"/>
  <c r="BU262" i="8"/>
  <c r="BV262" i="8"/>
  <c r="BT263" i="8"/>
  <c r="BU263" i="8"/>
  <c r="BV263" i="8"/>
  <c r="BT264" i="8"/>
  <c r="BU264" i="8"/>
  <c r="BV264" i="8"/>
  <c r="BT265" i="8"/>
  <c r="BU265" i="8"/>
  <c r="BV265" i="8"/>
  <c r="BT266" i="8"/>
  <c r="BU266" i="8"/>
  <c r="BV266" i="8"/>
  <c r="BT267" i="8"/>
  <c r="BU267" i="8"/>
  <c r="BV267" i="8"/>
  <c r="BT268" i="8"/>
  <c r="BU268" i="8"/>
  <c r="BV268" i="8"/>
  <c r="BT269" i="8"/>
  <c r="BU269" i="8"/>
  <c r="BV269" i="8"/>
  <c r="BT270" i="8"/>
  <c r="BU270" i="8"/>
  <c r="BV270" i="8"/>
  <c r="BT271" i="8"/>
  <c r="BU271" i="8"/>
  <c r="BV271" i="8"/>
  <c r="BT272" i="8"/>
  <c r="BU272" i="8"/>
  <c r="BV272" i="8"/>
  <c r="BT273" i="8"/>
  <c r="BU273" i="8"/>
  <c r="BV273" i="8"/>
  <c r="BT274" i="8"/>
  <c r="BU274" i="8"/>
  <c r="BV274" i="8"/>
  <c r="BT275" i="8"/>
  <c r="BU275" i="8"/>
  <c r="BV275" i="8"/>
  <c r="BT276" i="8"/>
  <c r="BU276" i="8"/>
  <c r="BV276" i="8"/>
  <c r="BT277" i="8"/>
  <c r="BU277" i="8"/>
  <c r="BV277" i="8"/>
  <c r="BT278" i="8"/>
  <c r="BU278" i="8"/>
  <c r="BV278" i="8"/>
  <c r="BT279" i="8"/>
  <c r="BU279" i="8"/>
  <c r="BV279" i="8"/>
  <c r="BT280" i="8"/>
  <c r="BU280" i="8"/>
  <c r="BV280" i="8"/>
  <c r="BT281" i="8"/>
  <c r="BU281" i="8"/>
  <c r="BV281" i="8"/>
  <c r="BT282" i="8"/>
  <c r="BU282" i="8"/>
  <c r="BV282" i="8"/>
  <c r="BT283" i="8"/>
  <c r="BU283" i="8"/>
  <c r="BV283" i="8"/>
  <c r="BT284" i="8"/>
  <c r="BU284" i="8"/>
  <c r="BV284" i="8"/>
  <c r="BT285" i="8"/>
  <c r="BU285" i="8"/>
  <c r="BV285" i="8"/>
  <c r="BT286" i="8"/>
  <c r="BU286" i="8"/>
  <c r="BV286" i="8"/>
  <c r="BT287" i="8"/>
  <c r="BU287" i="8"/>
  <c r="BV287" i="8"/>
  <c r="BT288" i="8"/>
  <c r="BU288" i="8"/>
  <c r="BV288" i="8"/>
  <c r="BT289" i="8"/>
  <c r="BU289" i="8"/>
  <c r="BV289" i="8"/>
  <c r="BT290" i="8"/>
  <c r="BU290" i="8"/>
  <c r="BV290" i="8"/>
  <c r="BT291" i="8"/>
  <c r="BU291" i="8"/>
  <c r="BV291" i="8"/>
  <c r="BT292" i="8"/>
  <c r="BU292" i="8"/>
  <c r="BV292" i="8"/>
  <c r="BT293" i="8"/>
  <c r="BU293" i="8"/>
  <c r="BV293" i="8"/>
  <c r="BT294" i="8"/>
  <c r="BU294" i="8"/>
  <c r="BV294" i="8"/>
  <c r="BT295" i="8"/>
  <c r="BU295" i="8"/>
  <c r="BV295" i="8"/>
  <c r="BT296" i="8"/>
  <c r="BU296" i="8"/>
  <c r="BV296" i="8"/>
  <c r="BT297" i="8"/>
  <c r="BU297" i="8"/>
  <c r="BV297" i="8"/>
  <c r="BT298" i="8"/>
  <c r="BU298" i="8"/>
  <c r="BV298" i="8"/>
  <c r="BT299" i="8"/>
  <c r="BU299" i="8"/>
  <c r="BV299" i="8"/>
  <c r="BT300" i="8"/>
  <c r="BU300" i="8"/>
  <c r="BV300" i="8"/>
  <c r="BT301" i="8"/>
  <c r="BU301" i="8"/>
  <c r="BV301" i="8"/>
  <c r="BT302" i="8"/>
  <c r="BU302" i="8"/>
  <c r="BV302" i="8"/>
  <c r="BT303" i="8"/>
  <c r="BU303" i="8"/>
  <c r="BV303" i="8"/>
  <c r="BT304" i="8"/>
  <c r="BU304" i="8"/>
  <c r="BV304" i="8"/>
  <c r="BT305" i="8"/>
  <c r="BU305" i="8"/>
  <c r="BV305" i="8"/>
  <c r="BT306" i="8"/>
  <c r="BU306" i="8"/>
  <c r="BV306" i="8"/>
  <c r="BT307" i="8"/>
  <c r="BU307" i="8"/>
  <c r="BV307" i="8"/>
  <c r="BT308" i="8"/>
  <c r="BU308" i="8"/>
  <c r="BV308" i="8"/>
  <c r="BT309" i="8"/>
  <c r="BU309" i="8"/>
  <c r="BV309" i="8"/>
  <c r="BT310" i="8"/>
  <c r="BU310" i="8"/>
  <c r="BV310" i="8"/>
  <c r="BT311" i="8"/>
  <c r="BU311" i="8"/>
  <c r="BV311" i="8"/>
  <c r="BT312" i="8"/>
  <c r="BU312" i="8"/>
  <c r="BV312" i="8"/>
  <c r="BT313" i="8"/>
  <c r="BU313" i="8"/>
  <c r="BV313" i="8"/>
  <c r="BT314" i="8"/>
  <c r="BU314" i="8"/>
  <c r="BV314" i="8"/>
  <c r="BT315" i="8"/>
  <c r="BU315" i="8"/>
  <c r="BV315" i="8"/>
  <c r="BT316" i="8"/>
  <c r="BU316" i="8"/>
  <c r="BV316" i="8"/>
  <c r="BT317" i="8"/>
  <c r="BU317" i="8"/>
  <c r="BV317" i="8"/>
  <c r="BT318" i="8"/>
  <c r="BU318" i="8"/>
  <c r="BV318" i="8"/>
  <c r="BT319" i="8"/>
  <c r="BU319" i="8"/>
  <c r="BV319" i="8"/>
  <c r="BT320" i="8"/>
  <c r="BU320" i="8"/>
  <c r="BV320" i="8"/>
  <c r="BT321" i="8"/>
  <c r="BU321" i="8"/>
  <c r="BV321" i="8"/>
  <c r="BT322" i="8"/>
  <c r="BU322" i="8"/>
  <c r="BV322" i="8"/>
  <c r="BT323" i="8"/>
  <c r="BU323" i="8"/>
  <c r="BV323" i="8"/>
  <c r="BT324" i="8"/>
  <c r="BU324" i="8"/>
  <c r="BV324" i="8"/>
  <c r="BT325" i="8"/>
  <c r="BU325" i="8"/>
  <c r="BV325" i="8"/>
  <c r="BT326" i="8"/>
  <c r="BU326" i="8"/>
  <c r="BV326" i="8"/>
  <c r="BT327" i="8"/>
  <c r="BU327" i="8"/>
  <c r="BV327" i="8"/>
  <c r="BT328" i="8"/>
  <c r="BU328" i="8"/>
  <c r="BV328" i="8"/>
  <c r="BT329" i="8"/>
  <c r="BU329" i="8"/>
  <c r="BV329" i="8"/>
  <c r="BT330" i="8"/>
  <c r="BU330" i="8"/>
  <c r="BV330" i="8"/>
  <c r="BT331" i="8"/>
  <c r="BU331" i="8"/>
  <c r="BV331" i="8"/>
  <c r="BT332" i="8"/>
  <c r="BU332" i="8"/>
  <c r="BV332" i="8"/>
  <c r="BV7" i="8"/>
  <c r="BU7" i="8"/>
  <c r="BT7" i="8"/>
  <c r="BQ8" i="8"/>
  <c r="BR8" i="8"/>
  <c r="BS8" i="8"/>
  <c r="BQ9" i="8"/>
  <c r="BR9" i="8"/>
  <c r="BS9" i="8"/>
  <c r="BQ10" i="8"/>
  <c r="BR10" i="8"/>
  <c r="BS10" i="8"/>
  <c r="BQ11" i="8"/>
  <c r="BR11" i="8"/>
  <c r="BS11" i="8"/>
  <c r="BQ12" i="8"/>
  <c r="BR12" i="8"/>
  <c r="BS12" i="8"/>
  <c r="BQ13" i="8"/>
  <c r="BR13" i="8"/>
  <c r="BS13" i="8"/>
  <c r="BQ14" i="8"/>
  <c r="BR14" i="8"/>
  <c r="BS14" i="8"/>
  <c r="BQ15" i="8"/>
  <c r="BR15" i="8"/>
  <c r="BS15" i="8"/>
  <c r="BQ16" i="8"/>
  <c r="BR16" i="8"/>
  <c r="BS16" i="8"/>
  <c r="BQ17" i="8"/>
  <c r="BR17" i="8"/>
  <c r="BS17" i="8"/>
  <c r="BQ18" i="8"/>
  <c r="BR18" i="8"/>
  <c r="BS18" i="8"/>
  <c r="BQ19" i="8"/>
  <c r="BR19" i="8"/>
  <c r="BS19" i="8"/>
  <c r="BQ20" i="8"/>
  <c r="BR20" i="8"/>
  <c r="BS20" i="8"/>
  <c r="BQ21" i="8"/>
  <c r="BR21" i="8"/>
  <c r="BS21" i="8"/>
  <c r="BQ22" i="8"/>
  <c r="BR22" i="8"/>
  <c r="BS22" i="8"/>
  <c r="BQ23" i="8"/>
  <c r="BR23" i="8"/>
  <c r="BS23" i="8"/>
  <c r="BQ24" i="8"/>
  <c r="BR24" i="8"/>
  <c r="BS24" i="8"/>
  <c r="BQ25" i="8"/>
  <c r="BR25" i="8"/>
  <c r="BS25" i="8"/>
  <c r="BQ26" i="8"/>
  <c r="BR26" i="8"/>
  <c r="BS26" i="8"/>
  <c r="BQ27" i="8"/>
  <c r="BR27" i="8"/>
  <c r="BS27" i="8"/>
  <c r="BQ28" i="8"/>
  <c r="BR28" i="8"/>
  <c r="BS28" i="8"/>
  <c r="BQ29" i="8"/>
  <c r="BR29" i="8"/>
  <c r="BS29" i="8"/>
  <c r="BQ30" i="8"/>
  <c r="BR30" i="8"/>
  <c r="BS30" i="8"/>
  <c r="BQ31" i="8"/>
  <c r="BR31" i="8"/>
  <c r="BS31" i="8"/>
  <c r="BQ32" i="8"/>
  <c r="BR32" i="8"/>
  <c r="BS32" i="8"/>
  <c r="BQ33" i="8"/>
  <c r="BR33" i="8"/>
  <c r="BS33" i="8"/>
  <c r="BQ34" i="8"/>
  <c r="BR34" i="8"/>
  <c r="BS34" i="8"/>
  <c r="BQ35" i="8"/>
  <c r="BR35" i="8"/>
  <c r="BS35" i="8"/>
  <c r="BQ36" i="8"/>
  <c r="BR36" i="8"/>
  <c r="BS36" i="8"/>
  <c r="BQ37" i="8"/>
  <c r="BR37" i="8"/>
  <c r="BS37" i="8"/>
  <c r="BQ38" i="8"/>
  <c r="BR38" i="8"/>
  <c r="BS38" i="8"/>
  <c r="BQ39" i="8"/>
  <c r="BR39" i="8"/>
  <c r="BS39" i="8"/>
  <c r="BQ40" i="8"/>
  <c r="BR40" i="8"/>
  <c r="BS40" i="8"/>
  <c r="BQ41" i="8"/>
  <c r="BR41" i="8"/>
  <c r="BS41" i="8"/>
  <c r="BQ42" i="8"/>
  <c r="BR42" i="8"/>
  <c r="BS42" i="8"/>
  <c r="BQ43" i="8"/>
  <c r="BR43" i="8"/>
  <c r="BS43" i="8"/>
  <c r="BQ44" i="8"/>
  <c r="BR44" i="8"/>
  <c r="BS44" i="8"/>
  <c r="BQ45" i="8"/>
  <c r="BR45" i="8"/>
  <c r="BS45" i="8"/>
  <c r="BQ46" i="8"/>
  <c r="BR46" i="8"/>
  <c r="BS46" i="8"/>
  <c r="BQ47" i="8"/>
  <c r="BR47" i="8"/>
  <c r="BS47" i="8"/>
  <c r="BQ48" i="8"/>
  <c r="BR48" i="8"/>
  <c r="BS48" i="8"/>
  <c r="BQ49" i="8"/>
  <c r="BR49" i="8"/>
  <c r="BS49" i="8"/>
  <c r="BQ50" i="8"/>
  <c r="BR50" i="8"/>
  <c r="BS50" i="8"/>
  <c r="BQ51" i="8"/>
  <c r="BR51" i="8"/>
  <c r="BS51" i="8"/>
  <c r="BQ52" i="8"/>
  <c r="BR52" i="8"/>
  <c r="BS52" i="8"/>
  <c r="BQ53" i="8"/>
  <c r="BR53" i="8"/>
  <c r="BS53" i="8"/>
  <c r="BQ54" i="8"/>
  <c r="BR54" i="8"/>
  <c r="BS54" i="8"/>
  <c r="BQ55" i="8"/>
  <c r="BR55" i="8"/>
  <c r="BS55" i="8"/>
  <c r="BQ56" i="8"/>
  <c r="BR56" i="8"/>
  <c r="BS56" i="8"/>
  <c r="BQ57" i="8"/>
  <c r="BR57" i="8"/>
  <c r="BS57" i="8"/>
  <c r="BQ58" i="8"/>
  <c r="BR58" i="8"/>
  <c r="BS58" i="8"/>
  <c r="BQ59" i="8"/>
  <c r="BR59" i="8"/>
  <c r="BS59" i="8"/>
  <c r="BQ60" i="8"/>
  <c r="BR60" i="8"/>
  <c r="BS60" i="8"/>
  <c r="BQ61" i="8"/>
  <c r="BR61" i="8"/>
  <c r="BS61" i="8"/>
  <c r="BQ62" i="8"/>
  <c r="BR62" i="8"/>
  <c r="BS62" i="8"/>
  <c r="BQ63" i="8"/>
  <c r="BR63" i="8"/>
  <c r="BS63" i="8"/>
  <c r="BQ64" i="8"/>
  <c r="BR64" i="8"/>
  <c r="BS64" i="8"/>
  <c r="BQ65" i="8"/>
  <c r="BR65" i="8"/>
  <c r="BS65" i="8"/>
  <c r="BQ66" i="8"/>
  <c r="BR66" i="8"/>
  <c r="BS66" i="8"/>
  <c r="BQ67" i="8"/>
  <c r="BR67" i="8"/>
  <c r="BS67" i="8"/>
  <c r="BQ68" i="8"/>
  <c r="BR68" i="8"/>
  <c r="BS68" i="8"/>
  <c r="BQ69" i="8"/>
  <c r="BR69" i="8"/>
  <c r="BS69" i="8"/>
  <c r="BQ70" i="8"/>
  <c r="BR70" i="8"/>
  <c r="BS70" i="8"/>
  <c r="BQ71" i="8"/>
  <c r="BR71" i="8"/>
  <c r="BS71" i="8"/>
  <c r="BQ72" i="8"/>
  <c r="BR72" i="8"/>
  <c r="BS72" i="8"/>
  <c r="BQ73" i="8"/>
  <c r="BR73" i="8"/>
  <c r="BS73" i="8"/>
  <c r="BQ74" i="8"/>
  <c r="BR74" i="8"/>
  <c r="BS74" i="8"/>
  <c r="BQ75" i="8"/>
  <c r="BR75" i="8"/>
  <c r="BS75" i="8"/>
  <c r="BQ76" i="8"/>
  <c r="BR76" i="8"/>
  <c r="BS76" i="8"/>
  <c r="BQ77" i="8"/>
  <c r="BR77" i="8"/>
  <c r="BS77" i="8"/>
  <c r="BQ78" i="8"/>
  <c r="BR78" i="8"/>
  <c r="BS78" i="8"/>
  <c r="BQ79" i="8"/>
  <c r="BR79" i="8"/>
  <c r="BS79" i="8"/>
  <c r="BQ80" i="8"/>
  <c r="BR80" i="8"/>
  <c r="BS80" i="8"/>
  <c r="BQ81" i="8"/>
  <c r="BR81" i="8"/>
  <c r="BS81" i="8"/>
  <c r="BQ82" i="8"/>
  <c r="BR82" i="8"/>
  <c r="BS82" i="8"/>
  <c r="BQ83" i="8"/>
  <c r="BR83" i="8"/>
  <c r="BS83" i="8"/>
  <c r="BQ84" i="8"/>
  <c r="BR84" i="8"/>
  <c r="BS84" i="8"/>
  <c r="BQ85" i="8"/>
  <c r="BR85" i="8"/>
  <c r="BS85" i="8"/>
  <c r="BQ86" i="8"/>
  <c r="BR86" i="8"/>
  <c r="BS86" i="8"/>
  <c r="BQ87" i="8"/>
  <c r="BR87" i="8"/>
  <c r="BS87" i="8"/>
  <c r="BQ88" i="8"/>
  <c r="BR88" i="8"/>
  <c r="BS88" i="8"/>
  <c r="BQ89" i="8"/>
  <c r="BR89" i="8"/>
  <c r="BS89" i="8"/>
  <c r="BQ90" i="8"/>
  <c r="BR90" i="8"/>
  <c r="BS90" i="8"/>
  <c r="BQ91" i="8"/>
  <c r="BR91" i="8"/>
  <c r="BS91" i="8"/>
  <c r="BQ92" i="8"/>
  <c r="BR92" i="8"/>
  <c r="BS92" i="8"/>
  <c r="BQ93" i="8"/>
  <c r="BR93" i="8"/>
  <c r="BS93" i="8"/>
  <c r="BQ94" i="8"/>
  <c r="BR94" i="8"/>
  <c r="BS94" i="8"/>
  <c r="BQ95" i="8"/>
  <c r="BR95" i="8"/>
  <c r="BS95" i="8"/>
  <c r="BQ96" i="8"/>
  <c r="BR96" i="8"/>
  <c r="BS96" i="8"/>
  <c r="BQ97" i="8"/>
  <c r="BR97" i="8"/>
  <c r="BS97" i="8"/>
  <c r="BQ98" i="8"/>
  <c r="BR98" i="8"/>
  <c r="BS98" i="8"/>
  <c r="BQ99" i="8"/>
  <c r="BR99" i="8"/>
  <c r="BS99" i="8"/>
  <c r="BQ100" i="8"/>
  <c r="BR100" i="8"/>
  <c r="BS100" i="8"/>
  <c r="BQ101" i="8"/>
  <c r="BR101" i="8"/>
  <c r="BS101" i="8"/>
  <c r="BQ102" i="8"/>
  <c r="BR102" i="8"/>
  <c r="BS102" i="8"/>
  <c r="BQ103" i="8"/>
  <c r="BR103" i="8"/>
  <c r="BS103" i="8"/>
  <c r="BQ104" i="8"/>
  <c r="BR104" i="8"/>
  <c r="BS104" i="8"/>
  <c r="BQ105" i="8"/>
  <c r="BR105" i="8"/>
  <c r="BS105" i="8"/>
  <c r="BQ106" i="8"/>
  <c r="BR106" i="8"/>
  <c r="BS106" i="8"/>
  <c r="BQ107" i="8"/>
  <c r="BR107" i="8"/>
  <c r="BS107" i="8"/>
  <c r="BQ108" i="8"/>
  <c r="BR108" i="8"/>
  <c r="BS108" i="8"/>
  <c r="BQ109" i="8"/>
  <c r="BR109" i="8"/>
  <c r="BS109" i="8"/>
  <c r="BQ110" i="8"/>
  <c r="BR110" i="8"/>
  <c r="BS110" i="8"/>
  <c r="BQ111" i="8"/>
  <c r="BR111" i="8"/>
  <c r="BS111" i="8"/>
  <c r="BQ112" i="8"/>
  <c r="BR112" i="8"/>
  <c r="BS112" i="8"/>
  <c r="BQ113" i="8"/>
  <c r="BR113" i="8"/>
  <c r="BS113" i="8"/>
  <c r="BQ114" i="8"/>
  <c r="BR114" i="8"/>
  <c r="BS114" i="8"/>
  <c r="BQ115" i="8"/>
  <c r="BR115" i="8"/>
  <c r="BS115" i="8"/>
  <c r="BQ116" i="8"/>
  <c r="BR116" i="8"/>
  <c r="BS116" i="8"/>
  <c r="BQ117" i="8"/>
  <c r="BR117" i="8"/>
  <c r="BS117" i="8"/>
  <c r="BQ118" i="8"/>
  <c r="BR118" i="8"/>
  <c r="BS118" i="8"/>
  <c r="BQ119" i="8"/>
  <c r="BR119" i="8"/>
  <c r="BS119" i="8"/>
  <c r="BQ120" i="8"/>
  <c r="BR120" i="8"/>
  <c r="BS120" i="8"/>
  <c r="BQ121" i="8"/>
  <c r="BR121" i="8"/>
  <c r="BS121" i="8"/>
  <c r="BQ122" i="8"/>
  <c r="BR122" i="8"/>
  <c r="BS122" i="8"/>
  <c r="BQ123" i="8"/>
  <c r="BR123" i="8"/>
  <c r="BS123" i="8"/>
  <c r="BQ124" i="8"/>
  <c r="BR124" i="8"/>
  <c r="BS124" i="8"/>
  <c r="BQ125" i="8"/>
  <c r="BR125" i="8"/>
  <c r="BS125" i="8"/>
  <c r="BQ126" i="8"/>
  <c r="BR126" i="8"/>
  <c r="BS126" i="8"/>
  <c r="BQ127" i="8"/>
  <c r="BR127" i="8"/>
  <c r="BS127" i="8"/>
  <c r="BQ128" i="8"/>
  <c r="BR128" i="8"/>
  <c r="BS128" i="8"/>
  <c r="BQ129" i="8"/>
  <c r="BR129" i="8"/>
  <c r="BS129" i="8"/>
  <c r="BQ130" i="8"/>
  <c r="BR130" i="8"/>
  <c r="BS130" i="8"/>
  <c r="BQ131" i="8"/>
  <c r="BR131" i="8"/>
  <c r="BS131" i="8"/>
  <c r="BQ132" i="8"/>
  <c r="BR132" i="8"/>
  <c r="BS132" i="8"/>
  <c r="BQ133" i="8"/>
  <c r="BR133" i="8"/>
  <c r="BS133" i="8"/>
  <c r="BQ134" i="8"/>
  <c r="BR134" i="8"/>
  <c r="BS134" i="8"/>
  <c r="BQ135" i="8"/>
  <c r="BR135" i="8"/>
  <c r="BS135" i="8"/>
  <c r="BQ136" i="8"/>
  <c r="BR136" i="8"/>
  <c r="BS136" i="8"/>
  <c r="BQ137" i="8"/>
  <c r="BR137" i="8"/>
  <c r="BS137" i="8"/>
  <c r="BQ138" i="8"/>
  <c r="BR138" i="8"/>
  <c r="BS138" i="8"/>
  <c r="BQ139" i="8"/>
  <c r="BR139" i="8"/>
  <c r="BS139" i="8"/>
  <c r="BQ140" i="8"/>
  <c r="BR140" i="8"/>
  <c r="BS140" i="8"/>
  <c r="BQ141" i="8"/>
  <c r="BR141" i="8"/>
  <c r="BS141" i="8"/>
  <c r="BQ142" i="8"/>
  <c r="BR142" i="8"/>
  <c r="BS142" i="8"/>
  <c r="BQ143" i="8"/>
  <c r="BR143" i="8"/>
  <c r="BS143" i="8"/>
  <c r="BQ144" i="8"/>
  <c r="BR144" i="8"/>
  <c r="BS144" i="8"/>
  <c r="BQ145" i="8"/>
  <c r="BR145" i="8"/>
  <c r="BS145" i="8"/>
  <c r="BQ146" i="8"/>
  <c r="BR146" i="8"/>
  <c r="BS146" i="8"/>
  <c r="BQ147" i="8"/>
  <c r="BR147" i="8"/>
  <c r="BS147" i="8"/>
  <c r="BQ148" i="8"/>
  <c r="BR148" i="8"/>
  <c r="BS148" i="8"/>
  <c r="BQ149" i="8"/>
  <c r="BR149" i="8"/>
  <c r="BS149" i="8"/>
  <c r="BQ150" i="8"/>
  <c r="BR150" i="8"/>
  <c r="BS150" i="8"/>
  <c r="BQ151" i="8"/>
  <c r="BR151" i="8"/>
  <c r="BS151" i="8"/>
  <c r="BQ152" i="8"/>
  <c r="BR152" i="8"/>
  <c r="BS152" i="8"/>
  <c r="BQ153" i="8"/>
  <c r="BR153" i="8"/>
  <c r="BS153" i="8"/>
  <c r="BQ154" i="8"/>
  <c r="BR154" i="8"/>
  <c r="BS154" i="8"/>
  <c r="BQ155" i="8"/>
  <c r="BR155" i="8"/>
  <c r="BS155" i="8"/>
  <c r="BQ156" i="8"/>
  <c r="BR156" i="8"/>
  <c r="BS156" i="8"/>
  <c r="BQ157" i="8"/>
  <c r="BR157" i="8"/>
  <c r="BS157" i="8"/>
  <c r="BQ158" i="8"/>
  <c r="BR158" i="8"/>
  <c r="BS158" i="8"/>
  <c r="BQ159" i="8"/>
  <c r="BR159" i="8"/>
  <c r="BS159" i="8"/>
  <c r="BQ160" i="8"/>
  <c r="BR160" i="8"/>
  <c r="BS160" i="8"/>
  <c r="BQ161" i="8"/>
  <c r="BR161" i="8"/>
  <c r="BS161" i="8"/>
  <c r="BQ162" i="8"/>
  <c r="BR162" i="8"/>
  <c r="BS162" i="8"/>
  <c r="BQ163" i="8"/>
  <c r="BR163" i="8"/>
  <c r="BS163" i="8"/>
  <c r="BQ164" i="8"/>
  <c r="BR164" i="8"/>
  <c r="BS164" i="8"/>
  <c r="BQ165" i="8"/>
  <c r="BR165" i="8"/>
  <c r="BS165" i="8"/>
  <c r="BQ166" i="8"/>
  <c r="BR166" i="8"/>
  <c r="BS166" i="8"/>
  <c r="BQ167" i="8"/>
  <c r="BR167" i="8"/>
  <c r="BS167" i="8"/>
  <c r="BQ168" i="8"/>
  <c r="BR168" i="8"/>
  <c r="BS168" i="8"/>
  <c r="BQ169" i="8"/>
  <c r="BR169" i="8"/>
  <c r="BS169" i="8"/>
  <c r="BQ170" i="8"/>
  <c r="BR170" i="8"/>
  <c r="BS170" i="8"/>
  <c r="BQ171" i="8"/>
  <c r="BR171" i="8"/>
  <c r="BS171" i="8"/>
  <c r="BQ172" i="8"/>
  <c r="BR172" i="8"/>
  <c r="BS172" i="8"/>
  <c r="BQ173" i="8"/>
  <c r="BR173" i="8"/>
  <c r="BS173" i="8"/>
  <c r="BQ174" i="8"/>
  <c r="BR174" i="8"/>
  <c r="BS174" i="8"/>
  <c r="BQ175" i="8"/>
  <c r="BR175" i="8"/>
  <c r="BS175" i="8"/>
  <c r="BQ176" i="8"/>
  <c r="BR176" i="8"/>
  <c r="BS176" i="8"/>
  <c r="BQ177" i="8"/>
  <c r="BR177" i="8"/>
  <c r="BS177" i="8"/>
  <c r="BQ178" i="8"/>
  <c r="BR178" i="8"/>
  <c r="BS178" i="8"/>
  <c r="BQ179" i="8"/>
  <c r="BR179" i="8"/>
  <c r="BS179" i="8"/>
  <c r="BQ180" i="8"/>
  <c r="BR180" i="8"/>
  <c r="BS180" i="8"/>
  <c r="BQ181" i="8"/>
  <c r="BR181" i="8"/>
  <c r="BS181" i="8"/>
  <c r="BQ182" i="8"/>
  <c r="BR182" i="8"/>
  <c r="BS182" i="8"/>
  <c r="BQ183" i="8"/>
  <c r="BR183" i="8"/>
  <c r="BS183" i="8"/>
  <c r="BQ184" i="8"/>
  <c r="BR184" i="8"/>
  <c r="BS184" i="8"/>
  <c r="BQ185" i="8"/>
  <c r="BR185" i="8"/>
  <c r="BS185" i="8"/>
  <c r="BQ186" i="8"/>
  <c r="BR186" i="8"/>
  <c r="BS186" i="8"/>
  <c r="BQ187" i="8"/>
  <c r="BR187" i="8"/>
  <c r="BS187" i="8"/>
  <c r="BQ188" i="8"/>
  <c r="BR188" i="8"/>
  <c r="BS188" i="8"/>
  <c r="BQ189" i="8"/>
  <c r="BR189" i="8"/>
  <c r="BS189" i="8"/>
  <c r="BQ190" i="8"/>
  <c r="BR190" i="8"/>
  <c r="BS190" i="8"/>
  <c r="BQ191" i="8"/>
  <c r="BR191" i="8"/>
  <c r="BS191" i="8"/>
  <c r="BQ192" i="8"/>
  <c r="BR192" i="8"/>
  <c r="BS192" i="8"/>
  <c r="BQ193" i="8"/>
  <c r="BR193" i="8"/>
  <c r="BS193" i="8"/>
  <c r="BQ194" i="8"/>
  <c r="BR194" i="8"/>
  <c r="BS194" i="8"/>
  <c r="BQ195" i="8"/>
  <c r="BR195" i="8"/>
  <c r="BS195" i="8"/>
  <c r="BQ196" i="8"/>
  <c r="BR196" i="8"/>
  <c r="BS196" i="8"/>
  <c r="BQ197" i="8"/>
  <c r="BR197" i="8"/>
  <c r="BS197" i="8"/>
  <c r="BQ198" i="8"/>
  <c r="BR198" i="8"/>
  <c r="BS198" i="8"/>
  <c r="BQ199" i="8"/>
  <c r="BR199" i="8"/>
  <c r="BS199" i="8"/>
  <c r="BQ200" i="8"/>
  <c r="BR200" i="8"/>
  <c r="BS200" i="8"/>
  <c r="BQ201" i="8"/>
  <c r="BR201" i="8"/>
  <c r="BS201" i="8"/>
  <c r="BQ202" i="8"/>
  <c r="BR202" i="8"/>
  <c r="BS202" i="8"/>
  <c r="BQ203" i="8"/>
  <c r="BR203" i="8"/>
  <c r="BS203" i="8"/>
  <c r="BQ204" i="8"/>
  <c r="BR204" i="8"/>
  <c r="BS204" i="8"/>
  <c r="BQ205" i="8"/>
  <c r="BR205" i="8"/>
  <c r="BS205" i="8"/>
  <c r="BQ206" i="8"/>
  <c r="BR206" i="8"/>
  <c r="BS206" i="8"/>
  <c r="BQ207" i="8"/>
  <c r="BR207" i="8"/>
  <c r="BS207" i="8"/>
  <c r="BQ208" i="8"/>
  <c r="BR208" i="8"/>
  <c r="BS208" i="8"/>
  <c r="BQ209" i="8"/>
  <c r="BR209" i="8"/>
  <c r="BS209" i="8"/>
  <c r="BQ210" i="8"/>
  <c r="BR210" i="8"/>
  <c r="BS210" i="8"/>
  <c r="BQ211" i="8"/>
  <c r="BR211" i="8"/>
  <c r="BS211" i="8"/>
  <c r="BQ212" i="8"/>
  <c r="BR212" i="8"/>
  <c r="BS212" i="8"/>
  <c r="BQ213" i="8"/>
  <c r="BR213" i="8"/>
  <c r="BS213" i="8"/>
  <c r="BQ214" i="8"/>
  <c r="BR214" i="8"/>
  <c r="BS214" i="8"/>
  <c r="BQ215" i="8"/>
  <c r="BR215" i="8"/>
  <c r="BS215" i="8"/>
  <c r="BQ216" i="8"/>
  <c r="BR216" i="8"/>
  <c r="BS216" i="8"/>
  <c r="BQ217" i="8"/>
  <c r="BR217" i="8"/>
  <c r="BS217" i="8"/>
  <c r="BQ218" i="8"/>
  <c r="BR218" i="8"/>
  <c r="BS218" i="8"/>
  <c r="BQ219" i="8"/>
  <c r="BR219" i="8"/>
  <c r="BS219" i="8"/>
  <c r="BQ220" i="8"/>
  <c r="BR220" i="8"/>
  <c r="BS220" i="8"/>
  <c r="BQ221" i="8"/>
  <c r="BR221" i="8"/>
  <c r="BS221" i="8"/>
  <c r="BQ222" i="8"/>
  <c r="BR222" i="8"/>
  <c r="BS222" i="8"/>
  <c r="BQ223" i="8"/>
  <c r="BR223" i="8"/>
  <c r="BS223" i="8"/>
  <c r="BQ224" i="8"/>
  <c r="BR224" i="8"/>
  <c r="BS224" i="8"/>
  <c r="BQ225" i="8"/>
  <c r="BR225" i="8"/>
  <c r="BS225" i="8"/>
  <c r="BQ226" i="8"/>
  <c r="BR226" i="8"/>
  <c r="BS226" i="8"/>
  <c r="BQ227" i="8"/>
  <c r="BR227" i="8"/>
  <c r="BS227" i="8"/>
  <c r="BQ228" i="8"/>
  <c r="BR228" i="8"/>
  <c r="BS228" i="8"/>
  <c r="BQ229" i="8"/>
  <c r="BR229" i="8"/>
  <c r="BS229" i="8"/>
  <c r="BQ230" i="8"/>
  <c r="BR230" i="8"/>
  <c r="BS230" i="8"/>
  <c r="BQ231" i="8"/>
  <c r="BR231" i="8"/>
  <c r="BS231" i="8"/>
  <c r="BQ232" i="8"/>
  <c r="BR232" i="8"/>
  <c r="BS232" i="8"/>
  <c r="BQ233" i="8"/>
  <c r="BR233" i="8"/>
  <c r="BS233" i="8"/>
  <c r="BQ234" i="8"/>
  <c r="BR234" i="8"/>
  <c r="BS234" i="8"/>
  <c r="BQ235" i="8"/>
  <c r="BR235" i="8"/>
  <c r="BS235" i="8"/>
  <c r="BQ236" i="8"/>
  <c r="BR236" i="8"/>
  <c r="BS236" i="8"/>
  <c r="BQ237" i="8"/>
  <c r="BR237" i="8"/>
  <c r="BS237" i="8"/>
  <c r="BQ238" i="8"/>
  <c r="BR238" i="8"/>
  <c r="BS238" i="8"/>
  <c r="BQ239" i="8"/>
  <c r="BR239" i="8"/>
  <c r="BS239" i="8"/>
  <c r="BQ240" i="8"/>
  <c r="BR240" i="8"/>
  <c r="BS240" i="8"/>
  <c r="BQ241" i="8"/>
  <c r="BR241" i="8"/>
  <c r="BS241" i="8"/>
  <c r="BQ242" i="8"/>
  <c r="BR242" i="8"/>
  <c r="BS242" i="8"/>
  <c r="BQ243" i="8"/>
  <c r="BR243" i="8"/>
  <c r="BS243" i="8"/>
  <c r="BQ244" i="8"/>
  <c r="BR244" i="8"/>
  <c r="BS244" i="8"/>
  <c r="BQ245" i="8"/>
  <c r="BR245" i="8"/>
  <c r="BS245" i="8"/>
  <c r="BQ246" i="8"/>
  <c r="BR246" i="8"/>
  <c r="BS246" i="8"/>
  <c r="BQ247" i="8"/>
  <c r="BR247" i="8"/>
  <c r="BS247" i="8"/>
  <c r="BQ248" i="8"/>
  <c r="BR248" i="8"/>
  <c r="BS248" i="8"/>
  <c r="BQ249" i="8"/>
  <c r="BR249" i="8"/>
  <c r="BS249" i="8"/>
  <c r="BQ250" i="8"/>
  <c r="BR250" i="8"/>
  <c r="BS250" i="8"/>
  <c r="BQ251" i="8"/>
  <c r="BR251" i="8"/>
  <c r="BS251" i="8"/>
  <c r="BQ252" i="8"/>
  <c r="BR252" i="8"/>
  <c r="BS252" i="8"/>
  <c r="BQ253" i="8"/>
  <c r="BR253" i="8"/>
  <c r="BS253" i="8"/>
  <c r="BQ254" i="8"/>
  <c r="BR254" i="8"/>
  <c r="BS254" i="8"/>
  <c r="BQ255" i="8"/>
  <c r="BR255" i="8"/>
  <c r="BS255" i="8"/>
  <c r="BQ256" i="8"/>
  <c r="BR256" i="8"/>
  <c r="BS256" i="8"/>
  <c r="BQ257" i="8"/>
  <c r="BR257" i="8"/>
  <c r="BS257" i="8"/>
  <c r="BQ258" i="8"/>
  <c r="BR258" i="8"/>
  <c r="BS258" i="8"/>
  <c r="BQ259" i="8"/>
  <c r="BR259" i="8"/>
  <c r="BS259" i="8"/>
  <c r="BQ260" i="8"/>
  <c r="BR260" i="8"/>
  <c r="BS260" i="8"/>
  <c r="BQ261" i="8"/>
  <c r="BR261" i="8"/>
  <c r="BS261" i="8"/>
  <c r="BQ262" i="8"/>
  <c r="BR262" i="8"/>
  <c r="BS262" i="8"/>
  <c r="BQ263" i="8"/>
  <c r="BR263" i="8"/>
  <c r="BS263" i="8"/>
  <c r="BQ264" i="8"/>
  <c r="BR264" i="8"/>
  <c r="BS264" i="8"/>
  <c r="BQ265" i="8"/>
  <c r="BR265" i="8"/>
  <c r="BS265" i="8"/>
  <c r="BQ266" i="8"/>
  <c r="BR266" i="8"/>
  <c r="BS266" i="8"/>
  <c r="BQ267" i="8"/>
  <c r="BR267" i="8"/>
  <c r="BS267" i="8"/>
  <c r="BQ268" i="8"/>
  <c r="BR268" i="8"/>
  <c r="BS268" i="8"/>
  <c r="BQ269" i="8"/>
  <c r="BR269" i="8"/>
  <c r="BS269" i="8"/>
  <c r="BQ270" i="8"/>
  <c r="BR270" i="8"/>
  <c r="BS270" i="8"/>
  <c r="BQ271" i="8"/>
  <c r="BR271" i="8"/>
  <c r="BS271" i="8"/>
  <c r="BQ272" i="8"/>
  <c r="BR272" i="8"/>
  <c r="BS272" i="8"/>
  <c r="BQ273" i="8"/>
  <c r="BR273" i="8"/>
  <c r="BS273" i="8"/>
  <c r="BQ274" i="8"/>
  <c r="BR274" i="8"/>
  <c r="BS274" i="8"/>
  <c r="BQ275" i="8"/>
  <c r="BR275" i="8"/>
  <c r="BS275" i="8"/>
  <c r="BQ276" i="8"/>
  <c r="BR276" i="8"/>
  <c r="BS276" i="8"/>
  <c r="BQ277" i="8"/>
  <c r="BR277" i="8"/>
  <c r="BS277" i="8"/>
  <c r="BQ278" i="8"/>
  <c r="BR278" i="8"/>
  <c r="BS278" i="8"/>
  <c r="BQ279" i="8"/>
  <c r="BR279" i="8"/>
  <c r="BS279" i="8"/>
  <c r="BQ280" i="8"/>
  <c r="BR280" i="8"/>
  <c r="BS280" i="8"/>
  <c r="BQ281" i="8"/>
  <c r="BR281" i="8"/>
  <c r="BS281" i="8"/>
  <c r="BQ282" i="8"/>
  <c r="BR282" i="8"/>
  <c r="BS282" i="8"/>
  <c r="BQ283" i="8"/>
  <c r="BR283" i="8"/>
  <c r="BS283" i="8"/>
  <c r="BQ284" i="8"/>
  <c r="BR284" i="8"/>
  <c r="BS284" i="8"/>
  <c r="BQ285" i="8"/>
  <c r="BR285" i="8"/>
  <c r="BS285" i="8"/>
  <c r="BQ286" i="8"/>
  <c r="BR286" i="8"/>
  <c r="BS286" i="8"/>
  <c r="BQ287" i="8"/>
  <c r="BR287" i="8"/>
  <c r="BS287" i="8"/>
  <c r="BQ288" i="8"/>
  <c r="BR288" i="8"/>
  <c r="BS288" i="8"/>
  <c r="BQ289" i="8"/>
  <c r="BR289" i="8"/>
  <c r="BS289" i="8"/>
  <c r="BQ290" i="8"/>
  <c r="BR290" i="8"/>
  <c r="BS290" i="8"/>
  <c r="BQ291" i="8"/>
  <c r="BR291" i="8"/>
  <c r="BS291" i="8"/>
  <c r="BQ292" i="8"/>
  <c r="BR292" i="8"/>
  <c r="BS292" i="8"/>
  <c r="BQ293" i="8"/>
  <c r="BR293" i="8"/>
  <c r="BS293" i="8"/>
  <c r="BQ294" i="8"/>
  <c r="BR294" i="8"/>
  <c r="BS294" i="8"/>
  <c r="BQ295" i="8"/>
  <c r="BR295" i="8"/>
  <c r="BS295" i="8"/>
  <c r="BQ296" i="8"/>
  <c r="BR296" i="8"/>
  <c r="BS296" i="8"/>
  <c r="BQ297" i="8"/>
  <c r="BR297" i="8"/>
  <c r="BS297" i="8"/>
  <c r="BQ298" i="8"/>
  <c r="BR298" i="8"/>
  <c r="BS298" i="8"/>
  <c r="BQ299" i="8"/>
  <c r="BR299" i="8"/>
  <c r="BS299" i="8"/>
  <c r="BQ300" i="8"/>
  <c r="BR300" i="8"/>
  <c r="BS300" i="8"/>
  <c r="BQ301" i="8"/>
  <c r="BR301" i="8"/>
  <c r="BS301" i="8"/>
  <c r="BQ302" i="8"/>
  <c r="BR302" i="8"/>
  <c r="BS302" i="8"/>
  <c r="BQ303" i="8"/>
  <c r="BR303" i="8"/>
  <c r="BS303" i="8"/>
  <c r="BQ304" i="8"/>
  <c r="BR304" i="8"/>
  <c r="BS304" i="8"/>
  <c r="BQ305" i="8"/>
  <c r="BR305" i="8"/>
  <c r="BS305" i="8"/>
  <c r="BQ306" i="8"/>
  <c r="BR306" i="8"/>
  <c r="BS306" i="8"/>
  <c r="BQ307" i="8"/>
  <c r="BR307" i="8"/>
  <c r="BS307" i="8"/>
  <c r="BQ308" i="8"/>
  <c r="BR308" i="8"/>
  <c r="BS308" i="8"/>
  <c r="BQ309" i="8"/>
  <c r="BR309" i="8"/>
  <c r="BS309" i="8"/>
  <c r="BQ310" i="8"/>
  <c r="BR310" i="8"/>
  <c r="BS310" i="8"/>
  <c r="BQ311" i="8"/>
  <c r="BR311" i="8"/>
  <c r="BS311" i="8"/>
  <c r="BQ312" i="8"/>
  <c r="BR312" i="8"/>
  <c r="BS312" i="8"/>
  <c r="BQ313" i="8"/>
  <c r="BR313" i="8"/>
  <c r="BS313" i="8"/>
  <c r="BQ314" i="8"/>
  <c r="BR314" i="8"/>
  <c r="BS314" i="8"/>
  <c r="BQ315" i="8"/>
  <c r="BR315" i="8"/>
  <c r="BS315" i="8"/>
  <c r="BQ316" i="8"/>
  <c r="BR316" i="8"/>
  <c r="BS316" i="8"/>
  <c r="BQ317" i="8"/>
  <c r="BR317" i="8"/>
  <c r="BS317" i="8"/>
  <c r="BQ318" i="8"/>
  <c r="BR318" i="8"/>
  <c r="BS318" i="8"/>
  <c r="BQ319" i="8"/>
  <c r="BR319" i="8"/>
  <c r="BS319" i="8"/>
  <c r="BQ320" i="8"/>
  <c r="BR320" i="8"/>
  <c r="BS320" i="8"/>
  <c r="BQ321" i="8"/>
  <c r="BR321" i="8"/>
  <c r="BS321" i="8"/>
  <c r="BQ322" i="8"/>
  <c r="BR322" i="8"/>
  <c r="BS322" i="8"/>
  <c r="BQ323" i="8"/>
  <c r="BR323" i="8"/>
  <c r="BS323" i="8"/>
  <c r="BQ324" i="8"/>
  <c r="BR324" i="8"/>
  <c r="BS324" i="8"/>
  <c r="BQ325" i="8"/>
  <c r="BR325" i="8"/>
  <c r="BS325" i="8"/>
  <c r="BQ326" i="8"/>
  <c r="BR326" i="8"/>
  <c r="BS326" i="8"/>
  <c r="BQ327" i="8"/>
  <c r="BR327" i="8"/>
  <c r="BS327" i="8"/>
  <c r="BQ328" i="8"/>
  <c r="BR328" i="8"/>
  <c r="BS328" i="8"/>
  <c r="BQ329" i="8"/>
  <c r="BR329" i="8"/>
  <c r="BS329" i="8"/>
  <c r="BQ330" i="8"/>
  <c r="BR330" i="8"/>
  <c r="BS330" i="8"/>
  <c r="BQ331" i="8"/>
  <c r="BR331" i="8"/>
  <c r="BS331" i="8"/>
  <c r="BQ332" i="8"/>
  <c r="BR332" i="8"/>
  <c r="BS332" i="8"/>
  <c r="BS7" i="8"/>
  <c r="BR7" i="8"/>
  <c r="BQ7" i="8"/>
  <c r="BN8" i="8"/>
  <c r="BO8" i="8"/>
  <c r="BP8" i="8"/>
  <c r="BN9" i="8"/>
  <c r="BO9" i="8"/>
  <c r="BP9" i="8"/>
  <c r="BN10" i="8"/>
  <c r="BO10" i="8"/>
  <c r="BP10" i="8"/>
  <c r="BN11" i="8"/>
  <c r="BO11" i="8"/>
  <c r="BP11" i="8"/>
  <c r="BN12" i="8"/>
  <c r="BO12" i="8"/>
  <c r="BP12" i="8"/>
  <c r="BN13" i="8"/>
  <c r="BO13" i="8"/>
  <c r="BP13" i="8"/>
  <c r="BN14" i="8"/>
  <c r="BO14" i="8"/>
  <c r="BP14" i="8"/>
  <c r="BN15" i="8"/>
  <c r="BO15" i="8"/>
  <c r="BP15" i="8"/>
  <c r="BN16" i="8"/>
  <c r="BO16" i="8"/>
  <c r="BP16" i="8"/>
  <c r="BN17" i="8"/>
  <c r="BO17" i="8"/>
  <c r="BP17" i="8"/>
  <c r="BN18" i="8"/>
  <c r="BO18" i="8"/>
  <c r="BP18" i="8"/>
  <c r="BN19" i="8"/>
  <c r="BO19" i="8"/>
  <c r="BP19" i="8"/>
  <c r="BN20" i="8"/>
  <c r="BO20" i="8"/>
  <c r="BP20" i="8"/>
  <c r="BN21" i="8"/>
  <c r="BO21" i="8"/>
  <c r="BP21" i="8"/>
  <c r="BN22" i="8"/>
  <c r="BO22" i="8"/>
  <c r="BP22" i="8"/>
  <c r="BN23" i="8"/>
  <c r="BO23" i="8"/>
  <c r="BP23" i="8"/>
  <c r="BN24" i="8"/>
  <c r="BO24" i="8"/>
  <c r="BP24" i="8"/>
  <c r="BN25" i="8"/>
  <c r="BO25" i="8"/>
  <c r="BP25" i="8"/>
  <c r="BN26" i="8"/>
  <c r="BO26" i="8"/>
  <c r="BP26" i="8"/>
  <c r="BN27" i="8"/>
  <c r="BO27" i="8"/>
  <c r="BP27" i="8"/>
  <c r="BN28" i="8"/>
  <c r="BO28" i="8"/>
  <c r="BP28" i="8"/>
  <c r="BN29" i="8"/>
  <c r="BO29" i="8"/>
  <c r="BP29" i="8"/>
  <c r="BN30" i="8"/>
  <c r="BO30" i="8"/>
  <c r="BP30" i="8"/>
  <c r="BN31" i="8"/>
  <c r="BO31" i="8"/>
  <c r="BP31" i="8"/>
  <c r="BN32" i="8"/>
  <c r="BO32" i="8"/>
  <c r="BP32" i="8"/>
  <c r="BN33" i="8"/>
  <c r="BO33" i="8"/>
  <c r="BP33" i="8"/>
  <c r="BN34" i="8"/>
  <c r="BO34" i="8"/>
  <c r="BP34" i="8"/>
  <c r="BN35" i="8"/>
  <c r="BO35" i="8"/>
  <c r="BP35" i="8"/>
  <c r="BN36" i="8"/>
  <c r="BO36" i="8"/>
  <c r="BP36" i="8"/>
  <c r="BN37" i="8"/>
  <c r="BO37" i="8"/>
  <c r="BP37" i="8"/>
  <c r="BN38" i="8"/>
  <c r="BO38" i="8"/>
  <c r="BP38" i="8"/>
  <c r="BN39" i="8"/>
  <c r="BO39" i="8"/>
  <c r="BP39" i="8"/>
  <c r="BN40" i="8"/>
  <c r="BO40" i="8"/>
  <c r="BP40" i="8"/>
  <c r="BN41" i="8"/>
  <c r="BO41" i="8"/>
  <c r="BP41" i="8"/>
  <c r="BN42" i="8"/>
  <c r="BO42" i="8"/>
  <c r="BP42" i="8"/>
  <c r="BN43" i="8"/>
  <c r="BO43" i="8"/>
  <c r="BP43" i="8"/>
  <c r="BN44" i="8"/>
  <c r="BO44" i="8"/>
  <c r="BP44" i="8"/>
  <c r="BN45" i="8"/>
  <c r="BO45" i="8"/>
  <c r="BP45" i="8"/>
  <c r="BN46" i="8"/>
  <c r="BO46" i="8"/>
  <c r="BP46" i="8"/>
  <c r="BN47" i="8"/>
  <c r="BO47" i="8"/>
  <c r="BP47" i="8"/>
  <c r="BN48" i="8"/>
  <c r="BO48" i="8"/>
  <c r="BP48" i="8"/>
  <c r="BN49" i="8"/>
  <c r="BO49" i="8"/>
  <c r="BP49" i="8"/>
  <c r="BN50" i="8"/>
  <c r="BO50" i="8"/>
  <c r="BP50" i="8"/>
  <c r="BN51" i="8"/>
  <c r="BO51" i="8"/>
  <c r="BP51" i="8"/>
  <c r="BN52" i="8"/>
  <c r="BO52" i="8"/>
  <c r="BP52" i="8"/>
  <c r="BN53" i="8"/>
  <c r="BO53" i="8"/>
  <c r="BP53" i="8"/>
  <c r="BN54" i="8"/>
  <c r="BO54" i="8"/>
  <c r="BP54" i="8"/>
  <c r="BN55" i="8"/>
  <c r="BO55" i="8"/>
  <c r="BP55" i="8"/>
  <c r="BN56" i="8"/>
  <c r="BO56" i="8"/>
  <c r="BP56" i="8"/>
  <c r="BN57" i="8"/>
  <c r="BO57" i="8"/>
  <c r="BP57" i="8"/>
  <c r="BN58" i="8"/>
  <c r="BO58" i="8"/>
  <c r="BP58" i="8"/>
  <c r="BN59" i="8"/>
  <c r="BO59" i="8"/>
  <c r="BP59" i="8"/>
  <c r="BN60" i="8"/>
  <c r="BO60" i="8"/>
  <c r="BP60" i="8"/>
  <c r="BN61" i="8"/>
  <c r="BO61" i="8"/>
  <c r="BP61" i="8"/>
  <c r="BN62" i="8"/>
  <c r="BO62" i="8"/>
  <c r="BP62" i="8"/>
  <c r="BN63" i="8"/>
  <c r="BO63" i="8"/>
  <c r="BP63" i="8"/>
  <c r="BN64" i="8"/>
  <c r="BO64" i="8"/>
  <c r="BP64" i="8"/>
  <c r="BN65" i="8"/>
  <c r="BO65" i="8"/>
  <c r="BP65" i="8"/>
  <c r="BN66" i="8"/>
  <c r="BO66" i="8"/>
  <c r="BP66" i="8"/>
  <c r="BN67" i="8"/>
  <c r="BO67" i="8"/>
  <c r="BP67" i="8"/>
  <c r="BN68" i="8"/>
  <c r="BO68" i="8"/>
  <c r="BP68" i="8"/>
  <c r="BN69" i="8"/>
  <c r="BO69" i="8"/>
  <c r="BP69" i="8"/>
  <c r="BN70" i="8"/>
  <c r="BO70" i="8"/>
  <c r="BP70" i="8"/>
  <c r="BN71" i="8"/>
  <c r="BO71" i="8"/>
  <c r="BP71" i="8"/>
  <c r="BN72" i="8"/>
  <c r="BO72" i="8"/>
  <c r="BP72" i="8"/>
  <c r="BN73" i="8"/>
  <c r="BO73" i="8"/>
  <c r="BP73" i="8"/>
  <c r="BN74" i="8"/>
  <c r="BO74" i="8"/>
  <c r="BP74" i="8"/>
  <c r="BN75" i="8"/>
  <c r="BO75" i="8"/>
  <c r="BP75" i="8"/>
  <c r="BN76" i="8"/>
  <c r="BO76" i="8"/>
  <c r="BP76" i="8"/>
  <c r="BN77" i="8"/>
  <c r="BO77" i="8"/>
  <c r="BP77" i="8"/>
  <c r="BN78" i="8"/>
  <c r="BO78" i="8"/>
  <c r="BP78" i="8"/>
  <c r="BN79" i="8"/>
  <c r="BO79" i="8"/>
  <c r="BP79" i="8"/>
  <c r="BN80" i="8"/>
  <c r="BO80" i="8"/>
  <c r="BP80" i="8"/>
  <c r="BN81" i="8"/>
  <c r="BO81" i="8"/>
  <c r="BP81" i="8"/>
  <c r="BN82" i="8"/>
  <c r="BO82" i="8"/>
  <c r="BP82" i="8"/>
  <c r="BN83" i="8"/>
  <c r="BO83" i="8"/>
  <c r="BP83" i="8"/>
  <c r="BN84" i="8"/>
  <c r="BO84" i="8"/>
  <c r="BP84" i="8"/>
  <c r="BN85" i="8"/>
  <c r="BO85" i="8"/>
  <c r="BP85" i="8"/>
  <c r="BN86" i="8"/>
  <c r="BO86" i="8"/>
  <c r="BP86" i="8"/>
  <c r="BN87" i="8"/>
  <c r="BO87" i="8"/>
  <c r="BP87" i="8"/>
  <c r="BN88" i="8"/>
  <c r="BO88" i="8"/>
  <c r="BP88" i="8"/>
  <c r="BN89" i="8"/>
  <c r="BO89" i="8"/>
  <c r="BP89" i="8"/>
  <c r="BN90" i="8"/>
  <c r="BO90" i="8"/>
  <c r="BP90" i="8"/>
  <c r="BN91" i="8"/>
  <c r="BO91" i="8"/>
  <c r="BP91" i="8"/>
  <c r="BN92" i="8"/>
  <c r="BO92" i="8"/>
  <c r="BP92" i="8"/>
  <c r="BN93" i="8"/>
  <c r="BO93" i="8"/>
  <c r="BP93" i="8"/>
  <c r="BN94" i="8"/>
  <c r="BO94" i="8"/>
  <c r="BP94" i="8"/>
  <c r="BN95" i="8"/>
  <c r="BO95" i="8"/>
  <c r="BP95" i="8"/>
  <c r="BN96" i="8"/>
  <c r="BO96" i="8"/>
  <c r="BP96" i="8"/>
  <c r="BN97" i="8"/>
  <c r="BO97" i="8"/>
  <c r="BP97" i="8"/>
  <c r="BN98" i="8"/>
  <c r="BO98" i="8"/>
  <c r="BP98" i="8"/>
  <c r="BN99" i="8"/>
  <c r="BO99" i="8"/>
  <c r="BP99" i="8"/>
  <c r="BN100" i="8"/>
  <c r="BO100" i="8"/>
  <c r="BP100" i="8"/>
  <c r="BN101" i="8"/>
  <c r="BO101" i="8"/>
  <c r="BP101" i="8"/>
  <c r="BN102" i="8"/>
  <c r="BO102" i="8"/>
  <c r="BP102" i="8"/>
  <c r="BN103" i="8"/>
  <c r="BO103" i="8"/>
  <c r="BP103" i="8"/>
  <c r="BN104" i="8"/>
  <c r="BO104" i="8"/>
  <c r="BP104" i="8"/>
  <c r="BN105" i="8"/>
  <c r="BO105" i="8"/>
  <c r="BP105" i="8"/>
  <c r="BN106" i="8"/>
  <c r="BO106" i="8"/>
  <c r="BP106" i="8"/>
  <c r="BN107" i="8"/>
  <c r="BO107" i="8"/>
  <c r="BP107" i="8"/>
  <c r="BN108" i="8"/>
  <c r="BO108" i="8"/>
  <c r="BP108" i="8"/>
  <c r="BN109" i="8"/>
  <c r="BO109" i="8"/>
  <c r="BP109" i="8"/>
  <c r="BN110" i="8"/>
  <c r="BO110" i="8"/>
  <c r="BP110" i="8"/>
  <c r="BN111" i="8"/>
  <c r="BO111" i="8"/>
  <c r="BP111" i="8"/>
  <c r="BN112" i="8"/>
  <c r="BO112" i="8"/>
  <c r="BP112" i="8"/>
  <c r="BN113" i="8"/>
  <c r="BO113" i="8"/>
  <c r="BP113" i="8"/>
  <c r="BN114" i="8"/>
  <c r="BO114" i="8"/>
  <c r="BP114" i="8"/>
  <c r="BN115" i="8"/>
  <c r="BO115" i="8"/>
  <c r="BP115" i="8"/>
  <c r="BN116" i="8"/>
  <c r="BO116" i="8"/>
  <c r="BP116" i="8"/>
  <c r="BN117" i="8"/>
  <c r="BO117" i="8"/>
  <c r="BP117" i="8"/>
  <c r="BN118" i="8"/>
  <c r="BO118" i="8"/>
  <c r="BP118" i="8"/>
  <c r="BN119" i="8"/>
  <c r="BO119" i="8"/>
  <c r="BP119" i="8"/>
  <c r="BN120" i="8"/>
  <c r="BO120" i="8"/>
  <c r="BP120" i="8"/>
  <c r="BN121" i="8"/>
  <c r="BO121" i="8"/>
  <c r="BP121" i="8"/>
  <c r="BN122" i="8"/>
  <c r="BO122" i="8"/>
  <c r="BP122" i="8"/>
  <c r="BN123" i="8"/>
  <c r="BO123" i="8"/>
  <c r="BP123" i="8"/>
  <c r="BN124" i="8"/>
  <c r="BO124" i="8"/>
  <c r="BP124" i="8"/>
  <c r="BN125" i="8"/>
  <c r="BO125" i="8"/>
  <c r="BP125" i="8"/>
  <c r="BN126" i="8"/>
  <c r="BO126" i="8"/>
  <c r="BP126" i="8"/>
  <c r="BN127" i="8"/>
  <c r="BO127" i="8"/>
  <c r="BP127" i="8"/>
  <c r="BN128" i="8"/>
  <c r="BO128" i="8"/>
  <c r="BP128" i="8"/>
  <c r="BN129" i="8"/>
  <c r="BO129" i="8"/>
  <c r="BP129" i="8"/>
  <c r="BN130" i="8"/>
  <c r="BO130" i="8"/>
  <c r="BP130" i="8"/>
  <c r="BN131" i="8"/>
  <c r="BO131" i="8"/>
  <c r="BP131" i="8"/>
  <c r="BN132" i="8"/>
  <c r="BO132" i="8"/>
  <c r="BP132" i="8"/>
  <c r="BN133" i="8"/>
  <c r="BO133" i="8"/>
  <c r="BP133" i="8"/>
  <c r="BN134" i="8"/>
  <c r="BO134" i="8"/>
  <c r="BP134" i="8"/>
  <c r="BN135" i="8"/>
  <c r="BO135" i="8"/>
  <c r="BP135" i="8"/>
  <c r="BN136" i="8"/>
  <c r="BO136" i="8"/>
  <c r="BP136" i="8"/>
  <c r="BN137" i="8"/>
  <c r="BO137" i="8"/>
  <c r="BP137" i="8"/>
  <c r="BN138" i="8"/>
  <c r="BO138" i="8"/>
  <c r="BP138" i="8"/>
  <c r="BN139" i="8"/>
  <c r="BO139" i="8"/>
  <c r="BP139" i="8"/>
  <c r="BN140" i="8"/>
  <c r="BO140" i="8"/>
  <c r="BP140" i="8"/>
  <c r="BN141" i="8"/>
  <c r="BO141" i="8"/>
  <c r="BP141" i="8"/>
  <c r="BN142" i="8"/>
  <c r="BO142" i="8"/>
  <c r="BP142" i="8"/>
  <c r="BN143" i="8"/>
  <c r="BO143" i="8"/>
  <c r="BP143" i="8"/>
  <c r="BN144" i="8"/>
  <c r="BO144" i="8"/>
  <c r="BP144" i="8"/>
  <c r="BN145" i="8"/>
  <c r="BO145" i="8"/>
  <c r="BP145" i="8"/>
  <c r="BN146" i="8"/>
  <c r="BO146" i="8"/>
  <c r="BP146" i="8"/>
  <c r="BN147" i="8"/>
  <c r="BO147" i="8"/>
  <c r="BP147" i="8"/>
  <c r="BN148" i="8"/>
  <c r="BO148" i="8"/>
  <c r="BP148" i="8"/>
  <c r="BN149" i="8"/>
  <c r="BO149" i="8"/>
  <c r="BP149" i="8"/>
  <c r="BN150" i="8"/>
  <c r="BO150" i="8"/>
  <c r="BP150" i="8"/>
  <c r="BN151" i="8"/>
  <c r="BO151" i="8"/>
  <c r="BP151" i="8"/>
  <c r="BN152" i="8"/>
  <c r="BO152" i="8"/>
  <c r="BP152" i="8"/>
  <c r="BN153" i="8"/>
  <c r="BO153" i="8"/>
  <c r="BP153" i="8"/>
  <c r="BN154" i="8"/>
  <c r="BO154" i="8"/>
  <c r="BP154" i="8"/>
  <c r="BN155" i="8"/>
  <c r="BO155" i="8"/>
  <c r="BP155" i="8"/>
  <c r="BN156" i="8"/>
  <c r="BO156" i="8"/>
  <c r="BP156" i="8"/>
  <c r="BN157" i="8"/>
  <c r="BO157" i="8"/>
  <c r="BP157" i="8"/>
  <c r="BN158" i="8"/>
  <c r="BO158" i="8"/>
  <c r="BP158" i="8"/>
  <c r="BN159" i="8"/>
  <c r="BO159" i="8"/>
  <c r="BP159" i="8"/>
  <c r="BN160" i="8"/>
  <c r="BO160" i="8"/>
  <c r="BP160" i="8"/>
  <c r="BN161" i="8"/>
  <c r="BO161" i="8"/>
  <c r="BP161" i="8"/>
  <c r="BN162" i="8"/>
  <c r="BO162" i="8"/>
  <c r="BP162" i="8"/>
  <c r="BN163" i="8"/>
  <c r="BO163" i="8"/>
  <c r="BP163" i="8"/>
  <c r="BN164" i="8"/>
  <c r="BO164" i="8"/>
  <c r="BP164" i="8"/>
  <c r="BN165" i="8"/>
  <c r="BO165" i="8"/>
  <c r="BP165" i="8"/>
  <c r="BN166" i="8"/>
  <c r="BO166" i="8"/>
  <c r="BP166" i="8"/>
  <c r="BN167" i="8"/>
  <c r="BO167" i="8"/>
  <c r="BP167" i="8"/>
  <c r="BN168" i="8"/>
  <c r="BO168" i="8"/>
  <c r="BP168" i="8"/>
  <c r="BN169" i="8"/>
  <c r="BO169" i="8"/>
  <c r="BP169" i="8"/>
  <c r="BN170" i="8"/>
  <c r="BO170" i="8"/>
  <c r="BP170" i="8"/>
  <c r="BN171" i="8"/>
  <c r="BO171" i="8"/>
  <c r="BP171" i="8"/>
  <c r="BN172" i="8"/>
  <c r="BO172" i="8"/>
  <c r="BP172" i="8"/>
  <c r="BN173" i="8"/>
  <c r="BO173" i="8"/>
  <c r="BP173" i="8"/>
  <c r="BN174" i="8"/>
  <c r="BO174" i="8"/>
  <c r="BP174" i="8"/>
  <c r="BN175" i="8"/>
  <c r="BO175" i="8"/>
  <c r="BP175" i="8"/>
  <c r="BN176" i="8"/>
  <c r="BO176" i="8"/>
  <c r="BP176" i="8"/>
  <c r="BN177" i="8"/>
  <c r="BO177" i="8"/>
  <c r="BP177" i="8"/>
  <c r="BN178" i="8"/>
  <c r="BO178" i="8"/>
  <c r="BP178" i="8"/>
  <c r="BN179" i="8"/>
  <c r="BO179" i="8"/>
  <c r="BP179" i="8"/>
  <c r="BN180" i="8"/>
  <c r="BO180" i="8"/>
  <c r="BP180" i="8"/>
  <c r="BN181" i="8"/>
  <c r="BO181" i="8"/>
  <c r="BP181" i="8"/>
  <c r="BN182" i="8"/>
  <c r="BO182" i="8"/>
  <c r="BP182" i="8"/>
  <c r="BN183" i="8"/>
  <c r="BO183" i="8"/>
  <c r="BP183" i="8"/>
  <c r="BN184" i="8"/>
  <c r="BO184" i="8"/>
  <c r="BP184" i="8"/>
  <c r="BN185" i="8"/>
  <c r="BO185" i="8"/>
  <c r="BP185" i="8"/>
  <c r="BN186" i="8"/>
  <c r="BO186" i="8"/>
  <c r="BP186" i="8"/>
  <c r="BN187" i="8"/>
  <c r="BO187" i="8"/>
  <c r="BP187" i="8"/>
  <c r="BN188" i="8"/>
  <c r="BO188" i="8"/>
  <c r="BP188" i="8"/>
  <c r="BN189" i="8"/>
  <c r="BO189" i="8"/>
  <c r="BP189" i="8"/>
  <c r="BN190" i="8"/>
  <c r="BO190" i="8"/>
  <c r="BP190" i="8"/>
  <c r="BN191" i="8"/>
  <c r="BO191" i="8"/>
  <c r="BP191" i="8"/>
  <c r="BN192" i="8"/>
  <c r="BO192" i="8"/>
  <c r="BP192" i="8"/>
  <c r="BN193" i="8"/>
  <c r="BO193" i="8"/>
  <c r="BP193" i="8"/>
  <c r="BN194" i="8"/>
  <c r="BO194" i="8"/>
  <c r="BP194" i="8"/>
  <c r="BN195" i="8"/>
  <c r="BO195" i="8"/>
  <c r="BP195" i="8"/>
  <c r="BN196" i="8"/>
  <c r="BO196" i="8"/>
  <c r="BP196" i="8"/>
  <c r="BN197" i="8"/>
  <c r="BO197" i="8"/>
  <c r="BP197" i="8"/>
  <c r="BN198" i="8"/>
  <c r="BO198" i="8"/>
  <c r="BP198" i="8"/>
  <c r="BN199" i="8"/>
  <c r="BO199" i="8"/>
  <c r="BP199" i="8"/>
  <c r="BN200" i="8"/>
  <c r="BO200" i="8"/>
  <c r="BP200" i="8"/>
  <c r="BN201" i="8"/>
  <c r="BO201" i="8"/>
  <c r="BP201" i="8"/>
  <c r="BN202" i="8"/>
  <c r="BO202" i="8"/>
  <c r="BP202" i="8"/>
  <c r="BN203" i="8"/>
  <c r="BO203" i="8"/>
  <c r="BP203" i="8"/>
  <c r="BN204" i="8"/>
  <c r="BO204" i="8"/>
  <c r="BP204" i="8"/>
  <c r="BN205" i="8"/>
  <c r="BO205" i="8"/>
  <c r="BP205" i="8"/>
  <c r="BN206" i="8"/>
  <c r="BO206" i="8"/>
  <c r="BP206" i="8"/>
  <c r="BN207" i="8"/>
  <c r="BO207" i="8"/>
  <c r="BP207" i="8"/>
  <c r="BN208" i="8"/>
  <c r="BO208" i="8"/>
  <c r="BP208" i="8"/>
  <c r="BN209" i="8"/>
  <c r="BO209" i="8"/>
  <c r="BP209" i="8"/>
  <c r="BN210" i="8"/>
  <c r="BO210" i="8"/>
  <c r="BP210" i="8"/>
  <c r="BN211" i="8"/>
  <c r="BO211" i="8"/>
  <c r="BP211" i="8"/>
  <c r="BN212" i="8"/>
  <c r="BO212" i="8"/>
  <c r="BP212" i="8"/>
  <c r="BN213" i="8"/>
  <c r="BO213" i="8"/>
  <c r="BP213" i="8"/>
  <c r="BN214" i="8"/>
  <c r="BO214" i="8"/>
  <c r="BP214" i="8"/>
  <c r="BN215" i="8"/>
  <c r="BO215" i="8"/>
  <c r="BP215" i="8"/>
  <c r="BN216" i="8"/>
  <c r="BO216" i="8"/>
  <c r="BP216" i="8"/>
  <c r="BN217" i="8"/>
  <c r="BO217" i="8"/>
  <c r="BP217" i="8"/>
  <c r="BN218" i="8"/>
  <c r="BO218" i="8"/>
  <c r="BP218" i="8"/>
  <c r="BN219" i="8"/>
  <c r="BO219" i="8"/>
  <c r="BP219" i="8"/>
  <c r="BN220" i="8"/>
  <c r="BO220" i="8"/>
  <c r="BP220" i="8"/>
  <c r="BN221" i="8"/>
  <c r="BO221" i="8"/>
  <c r="BP221" i="8"/>
  <c r="BN222" i="8"/>
  <c r="BO222" i="8"/>
  <c r="BP222" i="8"/>
  <c r="BN223" i="8"/>
  <c r="BO223" i="8"/>
  <c r="BP223" i="8"/>
  <c r="BN224" i="8"/>
  <c r="BO224" i="8"/>
  <c r="BP224" i="8"/>
  <c r="BN225" i="8"/>
  <c r="BO225" i="8"/>
  <c r="BP225" i="8"/>
  <c r="BN226" i="8"/>
  <c r="BO226" i="8"/>
  <c r="BP226" i="8"/>
  <c r="BN227" i="8"/>
  <c r="BO227" i="8"/>
  <c r="BP227" i="8"/>
  <c r="BN228" i="8"/>
  <c r="BO228" i="8"/>
  <c r="BP228" i="8"/>
  <c r="BN229" i="8"/>
  <c r="BO229" i="8"/>
  <c r="BP229" i="8"/>
  <c r="BN230" i="8"/>
  <c r="BO230" i="8"/>
  <c r="BP230" i="8"/>
  <c r="BN231" i="8"/>
  <c r="BO231" i="8"/>
  <c r="BP231" i="8"/>
  <c r="BN232" i="8"/>
  <c r="BO232" i="8"/>
  <c r="BP232" i="8"/>
  <c r="BN233" i="8"/>
  <c r="BO233" i="8"/>
  <c r="BP233" i="8"/>
  <c r="BN234" i="8"/>
  <c r="BO234" i="8"/>
  <c r="BP234" i="8"/>
  <c r="BN235" i="8"/>
  <c r="BO235" i="8"/>
  <c r="BP235" i="8"/>
  <c r="BN236" i="8"/>
  <c r="BO236" i="8"/>
  <c r="BP236" i="8"/>
  <c r="BN237" i="8"/>
  <c r="BO237" i="8"/>
  <c r="BP237" i="8"/>
  <c r="BN238" i="8"/>
  <c r="BO238" i="8"/>
  <c r="BP238" i="8"/>
  <c r="BN239" i="8"/>
  <c r="BO239" i="8"/>
  <c r="BP239" i="8"/>
  <c r="BN240" i="8"/>
  <c r="BO240" i="8"/>
  <c r="BP240" i="8"/>
  <c r="BN241" i="8"/>
  <c r="BO241" i="8"/>
  <c r="BP241" i="8"/>
  <c r="BN242" i="8"/>
  <c r="BO242" i="8"/>
  <c r="BP242" i="8"/>
  <c r="BN243" i="8"/>
  <c r="BO243" i="8"/>
  <c r="BP243" i="8"/>
  <c r="BN244" i="8"/>
  <c r="BO244" i="8"/>
  <c r="BP244" i="8"/>
  <c r="BN245" i="8"/>
  <c r="BO245" i="8"/>
  <c r="BP245" i="8"/>
  <c r="BN246" i="8"/>
  <c r="BO246" i="8"/>
  <c r="BP246" i="8"/>
  <c r="BN247" i="8"/>
  <c r="BO247" i="8"/>
  <c r="BP247" i="8"/>
  <c r="BN248" i="8"/>
  <c r="BO248" i="8"/>
  <c r="BP248" i="8"/>
  <c r="BN249" i="8"/>
  <c r="BO249" i="8"/>
  <c r="BP249" i="8"/>
  <c r="BN250" i="8"/>
  <c r="BO250" i="8"/>
  <c r="BP250" i="8"/>
  <c r="BN251" i="8"/>
  <c r="BO251" i="8"/>
  <c r="BP251" i="8"/>
  <c r="BN252" i="8"/>
  <c r="BO252" i="8"/>
  <c r="BP252" i="8"/>
  <c r="BN253" i="8"/>
  <c r="BO253" i="8"/>
  <c r="BP253" i="8"/>
  <c r="BN254" i="8"/>
  <c r="BO254" i="8"/>
  <c r="BP254" i="8"/>
  <c r="BN255" i="8"/>
  <c r="BO255" i="8"/>
  <c r="BP255" i="8"/>
  <c r="BN256" i="8"/>
  <c r="BO256" i="8"/>
  <c r="BP256" i="8"/>
  <c r="BN257" i="8"/>
  <c r="BO257" i="8"/>
  <c r="BP257" i="8"/>
  <c r="BN258" i="8"/>
  <c r="BO258" i="8"/>
  <c r="BP258" i="8"/>
  <c r="BN259" i="8"/>
  <c r="BO259" i="8"/>
  <c r="BP259" i="8"/>
  <c r="BN260" i="8"/>
  <c r="BO260" i="8"/>
  <c r="BP260" i="8"/>
  <c r="BN261" i="8"/>
  <c r="BO261" i="8"/>
  <c r="BP261" i="8"/>
  <c r="BN262" i="8"/>
  <c r="BO262" i="8"/>
  <c r="BP262" i="8"/>
  <c r="BN263" i="8"/>
  <c r="BO263" i="8"/>
  <c r="BP263" i="8"/>
  <c r="BN264" i="8"/>
  <c r="BO264" i="8"/>
  <c r="BP264" i="8"/>
  <c r="BN265" i="8"/>
  <c r="BO265" i="8"/>
  <c r="BP265" i="8"/>
  <c r="BN266" i="8"/>
  <c r="BO266" i="8"/>
  <c r="BP266" i="8"/>
  <c r="BN267" i="8"/>
  <c r="BO267" i="8"/>
  <c r="BP267" i="8"/>
  <c r="BN268" i="8"/>
  <c r="BO268" i="8"/>
  <c r="BP268" i="8"/>
  <c r="BN269" i="8"/>
  <c r="BO269" i="8"/>
  <c r="BP269" i="8"/>
  <c r="BN270" i="8"/>
  <c r="BO270" i="8"/>
  <c r="BP270" i="8"/>
  <c r="BN271" i="8"/>
  <c r="BO271" i="8"/>
  <c r="BP271" i="8"/>
  <c r="BN272" i="8"/>
  <c r="BO272" i="8"/>
  <c r="BP272" i="8"/>
  <c r="BN273" i="8"/>
  <c r="BO273" i="8"/>
  <c r="BP273" i="8"/>
  <c r="BN274" i="8"/>
  <c r="BO274" i="8"/>
  <c r="BP274" i="8"/>
  <c r="BN275" i="8"/>
  <c r="BO275" i="8"/>
  <c r="BP275" i="8"/>
  <c r="BN276" i="8"/>
  <c r="BO276" i="8"/>
  <c r="BP276" i="8"/>
  <c r="BN277" i="8"/>
  <c r="BO277" i="8"/>
  <c r="BP277" i="8"/>
  <c r="BN278" i="8"/>
  <c r="BO278" i="8"/>
  <c r="BP278" i="8"/>
  <c r="BN279" i="8"/>
  <c r="BO279" i="8"/>
  <c r="BP279" i="8"/>
  <c r="BN280" i="8"/>
  <c r="BO280" i="8"/>
  <c r="BP280" i="8"/>
  <c r="BN281" i="8"/>
  <c r="BO281" i="8"/>
  <c r="BP281" i="8"/>
  <c r="BN282" i="8"/>
  <c r="BO282" i="8"/>
  <c r="BP282" i="8"/>
  <c r="BN283" i="8"/>
  <c r="BO283" i="8"/>
  <c r="BP283" i="8"/>
  <c r="BN284" i="8"/>
  <c r="BO284" i="8"/>
  <c r="BP284" i="8"/>
  <c r="BN285" i="8"/>
  <c r="BO285" i="8"/>
  <c r="BP285" i="8"/>
  <c r="BN286" i="8"/>
  <c r="BO286" i="8"/>
  <c r="BP286" i="8"/>
  <c r="BN287" i="8"/>
  <c r="BO287" i="8"/>
  <c r="BP287" i="8"/>
  <c r="BN288" i="8"/>
  <c r="BO288" i="8"/>
  <c r="BP288" i="8"/>
  <c r="BN289" i="8"/>
  <c r="BO289" i="8"/>
  <c r="BP289" i="8"/>
  <c r="BN290" i="8"/>
  <c r="BO290" i="8"/>
  <c r="BP290" i="8"/>
  <c r="BN291" i="8"/>
  <c r="BO291" i="8"/>
  <c r="BP291" i="8"/>
  <c r="BN292" i="8"/>
  <c r="BO292" i="8"/>
  <c r="BP292" i="8"/>
  <c r="BN293" i="8"/>
  <c r="BO293" i="8"/>
  <c r="BP293" i="8"/>
  <c r="BN294" i="8"/>
  <c r="BO294" i="8"/>
  <c r="BP294" i="8"/>
  <c r="BN295" i="8"/>
  <c r="BO295" i="8"/>
  <c r="BP295" i="8"/>
  <c r="BN296" i="8"/>
  <c r="BO296" i="8"/>
  <c r="BP296" i="8"/>
  <c r="BN297" i="8"/>
  <c r="BO297" i="8"/>
  <c r="BP297" i="8"/>
  <c r="BN298" i="8"/>
  <c r="BO298" i="8"/>
  <c r="BP298" i="8"/>
  <c r="BN299" i="8"/>
  <c r="BO299" i="8"/>
  <c r="BP299" i="8"/>
  <c r="BN300" i="8"/>
  <c r="BO300" i="8"/>
  <c r="BP300" i="8"/>
  <c r="BN301" i="8"/>
  <c r="BO301" i="8"/>
  <c r="BP301" i="8"/>
  <c r="BN302" i="8"/>
  <c r="BO302" i="8"/>
  <c r="BP302" i="8"/>
  <c r="BN303" i="8"/>
  <c r="BO303" i="8"/>
  <c r="BP303" i="8"/>
  <c r="BN304" i="8"/>
  <c r="BO304" i="8"/>
  <c r="BP304" i="8"/>
  <c r="BN305" i="8"/>
  <c r="BO305" i="8"/>
  <c r="BP305" i="8"/>
  <c r="BN306" i="8"/>
  <c r="BO306" i="8"/>
  <c r="BP306" i="8"/>
  <c r="BN307" i="8"/>
  <c r="BO307" i="8"/>
  <c r="BP307" i="8"/>
  <c r="BN308" i="8"/>
  <c r="BO308" i="8"/>
  <c r="BP308" i="8"/>
  <c r="BN309" i="8"/>
  <c r="BO309" i="8"/>
  <c r="BP309" i="8"/>
  <c r="BN310" i="8"/>
  <c r="BO310" i="8"/>
  <c r="BP310" i="8"/>
  <c r="BN311" i="8"/>
  <c r="BO311" i="8"/>
  <c r="BP311" i="8"/>
  <c r="BN312" i="8"/>
  <c r="BO312" i="8"/>
  <c r="BP312" i="8"/>
  <c r="BN313" i="8"/>
  <c r="BO313" i="8"/>
  <c r="BP313" i="8"/>
  <c r="BN314" i="8"/>
  <c r="BO314" i="8"/>
  <c r="BP314" i="8"/>
  <c r="BN315" i="8"/>
  <c r="BO315" i="8"/>
  <c r="BP315" i="8"/>
  <c r="BN316" i="8"/>
  <c r="BO316" i="8"/>
  <c r="BP316" i="8"/>
  <c r="BN317" i="8"/>
  <c r="BO317" i="8"/>
  <c r="BP317" i="8"/>
  <c r="BN318" i="8"/>
  <c r="BO318" i="8"/>
  <c r="BP318" i="8"/>
  <c r="BN319" i="8"/>
  <c r="BO319" i="8"/>
  <c r="BP319" i="8"/>
  <c r="BN320" i="8"/>
  <c r="BO320" i="8"/>
  <c r="BP320" i="8"/>
  <c r="BN321" i="8"/>
  <c r="BO321" i="8"/>
  <c r="BP321" i="8"/>
  <c r="BN322" i="8"/>
  <c r="BO322" i="8"/>
  <c r="BP322" i="8"/>
  <c r="BN323" i="8"/>
  <c r="BO323" i="8"/>
  <c r="BP323" i="8"/>
  <c r="BN324" i="8"/>
  <c r="BO324" i="8"/>
  <c r="BP324" i="8"/>
  <c r="BN325" i="8"/>
  <c r="BO325" i="8"/>
  <c r="BP325" i="8"/>
  <c r="BN326" i="8"/>
  <c r="BO326" i="8"/>
  <c r="BP326" i="8"/>
  <c r="BN327" i="8"/>
  <c r="BO327" i="8"/>
  <c r="BP327" i="8"/>
  <c r="BN328" i="8"/>
  <c r="BO328" i="8"/>
  <c r="BP328" i="8"/>
  <c r="BN329" i="8"/>
  <c r="BO329" i="8"/>
  <c r="BP329" i="8"/>
  <c r="BN330" i="8"/>
  <c r="BO330" i="8"/>
  <c r="BP330" i="8"/>
  <c r="BN331" i="8"/>
  <c r="BO331" i="8"/>
  <c r="BP331" i="8"/>
  <c r="BN332" i="8"/>
  <c r="BO332" i="8"/>
  <c r="BP332" i="8"/>
  <c r="BP7" i="8"/>
  <c r="BO7" i="8"/>
  <c r="BN7" i="8"/>
  <c r="BK8" i="8"/>
  <c r="BL8" i="8"/>
  <c r="BM8" i="8"/>
  <c r="BK9" i="8"/>
  <c r="BL9" i="8"/>
  <c r="BM9" i="8"/>
  <c r="BK10" i="8"/>
  <c r="BL10" i="8"/>
  <c r="BM10" i="8"/>
  <c r="BK11" i="8"/>
  <c r="BL11" i="8"/>
  <c r="BM11" i="8"/>
  <c r="BK12" i="8"/>
  <c r="BL12" i="8"/>
  <c r="BM12" i="8"/>
  <c r="BK13" i="8"/>
  <c r="BL13" i="8"/>
  <c r="BM13" i="8"/>
  <c r="BK14" i="8"/>
  <c r="BL14" i="8"/>
  <c r="BM14" i="8"/>
  <c r="BK15" i="8"/>
  <c r="BL15" i="8"/>
  <c r="BM15" i="8"/>
  <c r="BK16" i="8"/>
  <c r="BL16" i="8"/>
  <c r="BM16" i="8"/>
  <c r="BK17" i="8"/>
  <c r="BL17" i="8"/>
  <c r="BM17" i="8"/>
  <c r="BK18" i="8"/>
  <c r="BL18" i="8"/>
  <c r="BM18" i="8"/>
  <c r="BK19" i="8"/>
  <c r="BL19" i="8"/>
  <c r="BM19" i="8"/>
  <c r="BK20" i="8"/>
  <c r="BL20" i="8"/>
  <c r="BM20" i="8"/>
  <c r="BK21" i="8"/>
  <c r="BL21" i="8"/>
  <c r="BM21" i="8"/>
  <c r="BK22" i="8"/>
  <c r="BL22" i="8"/>
  <c r="BM22" i="8"/>
  <c r="BK23" i="8"/>
  <c r="BL23" i="8"/>
  <c r="BM23" i="8"/>
  <c r="BK24" i="8"/>
  <c r="BL24" i="8"/>
  <c r="BM24" i="8"/>
  <c r="BK25" i="8"/>
  <c r="BL25" i="8"/>
  <c r="BM25" i="8"/>
  <c r="BK26" i="8"/>
  <c r="BL26" i="8"/>
  <c r="BM26" i="8"/>
  <c r="BK27" i="8"/>
  <c r="BL27" i="8"/>
  <c r="BM27" i="8"/>
  <c r="BK28" i="8"/>
  <c r="BL28" i="8"/>
  <c r="BM28" i="8"/>
  <c r="BK29" i="8"/>
  <c r="BL29" i="8"/>
  <c r="BM29" i="8"/>
  <c r="BK30" i="8"/>
  <c r="BL30" i="8"/>
  <c r="BM30" i="8"/>
  <c r="BK31" i="8"/>
  <c r="BL31" i="8"/>
  <c r="BM31" i="8"/>
  <c r="BK32" i="8"/>
  <c r="BL32" i="8"/>
  <c r="BM32" i="8"/>
  <c r="BK33" i="8"/>
  <c r="BL33" i="8"/>
  <c r="BM33" i="8"/>
  <c r="BK34" i="8"/>
  <c r="BL34" i="8"/>
  <c r="BM34" i="8"/>
  <c r="BK35" i="8"/>
  <c r="BL35" i="8"/>
  <c r="BM35" i="8"/>
  <c r="BK36" i="8"/>
  <c r="BL36" i="8"/>
  <c r="BM36" i="8"/>
  <c r="BK37" i="8"/>
  <c r="BL37" i="8"/>
  <c r="BM37" i="8"/>
  <c r="BK38" i="8"/>
  <c r="BL38" i="8"/>
  <c r="BM38" i="8"/>
  <c r="BK39" i="8"/>
  <c r="BL39" i="8"/>
  <c r="BM39" i="8"/>
  <c r="BK40" i="8"/>
  <c r="BL40" i="8"/>
  <c r="BM40" i="8"/>
  <c r="BK41" i="8"/>
  <c r="BL41" i="8"/>
  <c r="BM41" i="8"/>
  <c r="BK42" i="8"/>
  <c r="BL42" i="8"/>
  <c r="BM42" i="8"/>
  <c r="BK43" i="8"/>
  <c r="BL43" i="8"/>
  <c r="BM43" i="8"/>
  <c r="BK44" i="8"/>
  <c r="BL44" i="8"/>
  <c r="BM44" i="8"/>
  <c r="BK45" i="8"/>
  <c r="BL45" i="8"/>
  <c r="BM45" i="8"/>
  <c r="BK46" i="8"/>
  <c r="BL46" i="8"/>
  <c r="BM46" i="8"/>
  <c r="BK47" i="8"/>
  <c r="BL47" i="8"/>
  <c r="BM47" i="8"/>
  <c r="BK48" i="8"/>
  <c r="BL48" i="8"/>
  <c r="BM48" i="8"/>
  <c r="BK49" i="8"/>
  <c r="BL49" i="8"/>
  <c r="BM49" i="8"/>
  <c r="BK50" i="8"/>
  <c r="BL50" i="8"/>
  <c r="BM50" i="8"/>
  <c r="BK51" i="8"/>
  <c r="BL51" i="8"/>
  <c r="BM51" i="8"/>
  <c r="BK52" i="8"/>
  <c r="BL52" i="8"/>
  <c r="BM52" i="8"/>
  <c r="BK53" i="8"/>
  <c r="BL53" i="8"/>
  <c r="BM53" i="8"/>
  <c r="BK54" i="8"/>
  <c r="BL54" i="8"/>
  <c r="BM54" i="8"/>
  <c r="BK55" i="8"/>
  <c r="BL55" i="8"/>
  <c r="BM55" i="8"/>
  <c r="BK56" i="8"/>
  <c r="BL56" i="8"/>
  <c r="BM56" i="8"/>
  <c r="BK57" i="8"/>
  <c r="BL57" i="8"/>
  <c r="BM57" i="8"/>
  <c r="BK58" i="8"/>
  <c r="BL58" i="8"/>
  <c r="BM58" i="8"/>
  <c r="BK59" i="8"/>
  <c r="BL59" i="8"/>
  <c r="BM59" i="8"/>
  <c r="BK60" i="8"/>
  <c r="BL60" i="8"/>
  <c r="BM60" i="8"/>
  <c r="BK61" i="8"/>
  <c r="BL61" i="8"/>
  <c r="BM61" i="8"/>
  <c r="BK62" i="8"/>
  <c r="BL62" i="8"/>
  <c r="BM62" i="8"/>
  <c r="BK63" i="8"/>
  <c r="BL63" i="8"/>
  <c r="BM63" i="8"/>
  <c r="BK64" i="8"/>
  <c r="BL64" i="8"/>
  <c r="BM64" i="8"/>
  <c r="BK65" i="8"/>
  <c r="BL65" i="8"/>
  <c r="BM65" i="8"/>
  <c r="BK66" i="8"/>
  <c r="BL66" i="8"/>
  <c r="BM66" i="8"/>
  <c r="BK67" i="8"/>
  <c r="BL67" i="8"/>
  <c r="BM67" i="8"/>
  <c r="BK68" i="8"/>
  <c r="BL68" i="8"/>
  <c r="BM68" i="8"/>
  <c r="BK69" i="8"/>
  <c r="BL69" i="8"/>
  <c r="BM69" i="8"/>
  <c r="BK70" i="8"/>
  <c r="BL70" i="8"/>
  <c r="BM70" i="8"/>
  <c r="BK71" i="8"/>
  <c r="BL71" i="8"/>
  <c r="BM71" i="8"/>
  <c r="BK72" i="8"/>
  <c r="BL72" i="8"/>
  <c r="BM72" i="8"/>
  <c r="BK73" i="8"/>
  <c r="BL73" i="8"/>
  <c r="BM73" i="8"/>
  <c r="BK74" i="8"/>
  <c r="BL74" i="8"/>
  <c r="BM74" i="8"/>
  <c r="BK75" i="8"/>
  <c r="BL75" i="8"/>
  <c r="BM75" i="8"/>
  <c r="BK76" i="8"/>
  <c r="BL76" i="8"/>
  <c r="BM76" i="8"/>
  <c r="BK77" i="8"/>
  <c r="BL77" i="8"/>
  <c r="BM77" i="8"/>
  <c r="BK78" i="8"/>
  <c r="BL78" i="8"/>
  <c r="BM78" i="8"/>
  <c r="BK79" i="8"/>
  <c r="BL79" i="8"/>
  <c r="BM79" i="8"/>
  <c r="BK80" i="8"/>
  <c r="BL80" i="8"/>
  <c r="BM80" i="8"/>
  <c r="BK81" i="8"/>
  <c r="BL81" i="8"/>
  <c r="BM81" i="8"/>
  <c r="BK82" i="8"/>
  <c r="BL82" i="8"/>
  <c r="BM82" i="8"/>
  <c r="BK83" i="8"/>
  <c r="BL83" i="8"/>
  <c r="BM83" i="8"/>
  <c r="BK84" i="8"/>
  <c r="BL84" i="8"/>
  <c r="BM84" i="8"/>
  <c r="BK85" i="8"/>
  <c r="BL85" i="8"/>
  <c r="BM85" i="8"/>
  <c r="BK86" i="8"/>
  <c r="BL86" i="8"/>
  <c r="BM86" i="8"/>
  <c r="BK87" i="8"/>
  <c r="BL87" i="8"/>
  <c r="BM87" i="8"/>
  <c r="BK88" i="8"/>
  <c r="BL88" i="8"/>
  <c r="BM88" i="8"/>
  <c r="BK89" i="8"/>
  <c r="BL89" i="8"/>
  <c r="BM89" i="8"/>
  <c r="BK90" i="8"/>
  <c r="BL90" i="8"/>
  <c r="BM90" i="8"/>
  <c r="BK91" i="8"/>
  <c r="BL91" i="8"/>
  <c r="BM91" i="8"/>
  <c r="BK92" i="8"/>
  <c r="BL92" i="8"/>
  <c r="BM92" i="8"/>
  <c r="BK93" i="8"/>
  <c r="BL93" i="8"/>
  <c r="BM93" i="8"/>
  <c r="BK94" i="8"/>
  <c r="BL94" i="8"/>
  <c r="BM94" i="8"/>
  <c r="BK95" i="8"/>
  <c r="BL95" i="8"/>
  <c r="BM95" i="8"/>
  <c r="BK96" i="8"/>
  <c r="BL96" i="8"/>
  <c r="BM96" i="8"/>
  <c r="BK97" i="8"/>
  <c r="BL97" i="8"/>
  <c r="BM97" i="8"/>
  <c r="BK98" i="8"/>
  <c r="BL98" i="8"/>
  <c r="BM98" i="8"/>
  <c r="BK99" i="8"/>
  <c r="BL99" i="8"/>
  <c r="BM99" i="8"/>
  <c r="BK100" i="8"/>
  <c r="BL100" i="8"/>
  <c r="BM100" i="8"/>
  <c r="BK101" i="8"/>
  <c r="BL101" i="8"/>
  <c r="BM101" i="8"/>
  <c r="BK102" i="8"/>
  <c r="BL102" i="8"/>
  <c r="BM102" i="8"/>
  <c r="BK103" i="8"/>
  <c r="BL103" i="8"/>
  <c r="BM103" i="8"/>
  <c r="BK104" i="8"/>
  <c r="BL104" i="8"/>
  <c r="BM104" i="8"/>
  <c r="BK105" i="8"/>
  <c r="BL105" i="8"/>
  <c r="BM105" i="8"/>
  <c r="BK106" i="8"/>
  <c r="BL106" i="8"/>
  <c r="BM106" i="8"/>
  <c r="BK107" i="8"/>
  <c r="BL107" i="8"/>
  <c r="BM107" i="8"/>
  <c r="BK108" i="8"/>
  <c r="BL108" i="8"/>
  <c r="BM108" i="8"/>
  <c r="BK109" i="8"/>
  <c r="BL109" i="8"/>
  <c r="BM109" i="8"/>
  <c r="BK110" i="8"/>
  <c r="BL110" i="8"/>
  <c r="BM110" i="8"/>
  <c r="BK111" i="8"/>
  <c r="BL111" i="8"/>
  <c r="BM111" i="8"/>
  <c r="BK112" i="8"/>
  <c r="BL112" i="8"/>
  <c r="BM112" i="8"/>
  <c r="BK113" i="8"/>
  <c r="BL113" i="8"/>
  <c r="BM113" i="8"/>
  <c r="BK114" i="8"/>
  <c r="BL114" i="8"/>
  <c r="BM114" i="8"/>
  <c r="BK115" i="8"/>
  <c r="BL115" i="8"/>
  <c r="BM115" i="8"/>
  <c r="BK116" i="8"/>
  <c r="BL116" i="8"/>
  <c r="BM116" i="8"/>
  <c r="BK117" i="8"/>
  <c r="BL117" i="8"/>
  <c r="BM117" i="8"/>
  <c r="BK118" i="8"/>
  <c r="BL118" i="8"/>
  <c r="BM118" i="8"/>
  <c r="BK119" i="8"/>
  <c r="BL119" i="8"/>
  <c r="BM119" i="8"/>
  <c r="BK120" i="8"/>
  <c r="BL120" i="8"/>
  <c r="BM120" i="8"/>
  <c r="BK121" i="8"/>
  <c r="BL121" i="8"/>
  <c r="BM121" i="8"/>
  <c r="BK122" i="8"/>
  <c r="BL122" i="8"/>
  <c r="BM122" i="8"/>
  <c r="BK123" i="8"/>
  <c r="BL123" i="8"/>
  <c r="BM123" i="8"/>
  <c r="BK124" i="8"/>
  <c r="BL124" i="8"/>
  <c r="BM124" i="8"/>
  <c r="BK125" i="8"/>
  <c r="BL125" i="8"/>
  <c r="BM125" i="8"/>
  <c r="BK126" i="8"/>
  <c r="BL126" i="8"/>
  <c r="BM126" i="8"/>
  <c r="BK127" i="8"/>
  <c r="BL127" i="8"/>
  <c r="BM127" i="8"/>
  <c r="BK128" i="8"/>
  <c r="BL128" i="8"/>
  <c r="BM128" i="8"/>
  <c r="BK129" i="8"/>
  <c r="BL129" i="8"/>
  <c r="BM129" i="8"/>
  <c r="BK130" i="8"/>
  <c r="BL130" i="8"/>
  <c r="BM130" i="8"/>
  <c r="BK131" i="8"/>
  <c r="BL131" i="8"/>
  <c r="BM131" i="8"/>
  <c r="BK132" i="8"/>
  <c r="BL132" i="8"/>
  <c r="BM132" i="8"/>
  <c r="BK133" i="8"/>
  <c r="BL133" i="8"/>
  <c r="BM133" i="8"/>
  <c r="BK134" i="8"/>
  <c r="BL134" i="8"/>
  <c r="BM134" i="8"/>
  <c r="BK135" i="8"/>
  <c r="BL135" i="8"/>
  <c r="BM135" i="8"/>
  <c r="BK136" i="8"/>
  <c r="BL136" i="8"/>
  <c r="BM136" i="8"/>
  <c r="BK137" i="8"/>
  <c r="BL137" i="8"/>
  <c r="BM137" i="8"/>
  <c r="BK138" i="8"/>
  <c r="BL138" i="8"/>
  <c r="BM138" i="8"/>
  <c r="BK139" i="8"/>
  <c r="BL139" i="8"/>
  <c r="BM139" i="8"/>
  <c r="BK140" i="8"/>
  <c r="BL140" i="8"/>
  <c r="BM140" i="8"/>
  <c r="BK141" i="8"/>
  <c r="BL141" i="8"/>
  <c r="BM141" i="8"/>
  <c r="BK142" i="8"/>
  <c r="BL142" i="8"/>
  <c r="BM142" i="8"/>
  <c r="BK143" i="8"/>
  <c r="BL143" i="8"/>
  <c r="BM143" i="8"/>
  <c r="BK144" i="8"/>
  <c r="BL144" i="8"/>
  <c r="BM144" i="8"/>
  <c r="BK145" i="8"/>
  <c r="BL145" i="8"/>
  <c r="BM145" i="8"/>
  <c r="BK146" i="8"/>
  <c r="BL146" i="8"/>
  <c r="BM146" i="8"/>
  <c r="BK147" i="8"/>
  <c r="BL147" i="8"/>
  <c r="BM147" i="8"/>
  <c r="BK148" i="8"/>
  <c r="BL148" i="8"/>
  <c r="BM148" i="8"/>
  <c r="BK149" i="8"/>
  <c r="BL149" i="8"/>
  <c r="BM149" i="8"/>
  <c r="BK150" i="8"/>
  <c r="BL150" i="8"/>
  <c r="BM150" i="8"/>
  <c r="BK151" i="8"/>
  <c r="BL151" i="8"/>
  <c r="BM151" i="8"/>
  <c r="BK152" i="8"/>
  <c r="BL152" i="8"/>
  <c r="BM152" i="8"/>
  <c r="BK153" i="8"/>
  <c r="BL153" i="8"/>
  <c r="BM153" i="8"/>
  <c r="BK154" i="8"/>
  <c r="BL154" i="8"/>
  <c r="BM154" i="8"/>
  <c r="BK155" i="8"/>
  <c r="BL155" i="8"/>
  <c r="BM155" i="8"/>
  <c r="BK156" i="8"/>
  <c r="BL156" i="8"/>
  <c r="BM156" i="8"/>
  <c r="BK157" i="8"/>
  <c r="BL157" i="8"/>
  <c r="BM157" i="8"/>
  <c r="BK158" i="8"/>
  <c r="BL158" i="8"/>
  <c r="BM158" i="8"/>
  <c r="BK159" i="8"/>
  <c r="BL159" i="8"/>
  <c r="BM159" i="8"/>
  <c r="BK160" i="8"/>
  <c r="BL160" i="8"/>
  <c r="BM160" i="8"/>
  <c r="BK161" i="8"/>
  <c r="BL161" i="8"/>
  <c r="BM161" i="8"/>
  <c r="BK162" i="8"/>
  <c r="BL162" i="8"/>
  <c r="BM162" i="8"/>
  <c r="BK163" i="8"/>
  <c r="BL163" i="8"/>
  <c r="BM163" i="8"/>
  <c r="BK164" i="8"/>
  <c r="BL164" i="8"/>
  <c r="BM164" i="8"/>
  <c r="BK165" i="8"/>
  <c r="BL165" i="8"/>
  <c r="BM165" i="8"/>
  <c r="BK166" i="8"/>
  <c r="BL166" i="8"/>
  <c r="BM166" i="8"/>
  <c r="BK167" i="8"/>
  <c r="BL167" i="8"/>
  <c r="BM167" i="8"/>
  <c r="BK168" i="8"/>
  <c r="BL168" i="8"/>
  <c r="BM168" i="8"/>
  <c r="BK169" i="8"/>
  <c r="BL169" i="8"/>
  <c r="BM169" i="8"/>
  <c r="BK170" i="8"/>
  <c r="BL170" i="8"/>
  <c r="BM170" i="8"/>
  <c r="BK171" i="8"/>
  <c r="BL171" i="8"/>
  <c r="BM171" i="8"/>
  <c r="BK172" i="8"/>
  <c r="BL172" i="8"/>
  <c r="BM172" i="8"/>
  <c r="BK173" i="8"/>
  <c r="BL173" i="8"/>
  <c r="BM173" i="8"/>
  <c r="BK174" i="8"/>
  <c r="BL174" i="8"/>
  <c r="BM174" i="8"/>
  <c r="BK175" i="8"/>
  <c r="BL175" i="8"/>
  <c r="BM175" i="8"/>
  <c r="BK176" i="8"/>
  <c r="BL176" i="8"/>
  <c r="BM176" i="8"/>
  <c r="BK177" i="8"/>
  <c r="BL177" i="8"/>
  <c r="BM177" i="8"/>
  <c r="BK178" i="8"/>
  <c r="BL178" i="8"/>
  <c r="BM178" i="8"/>
  <c r="BK179" i="8"/>
  <c r="BL179" i="8"/>
  <c r="BM179" i="8"/>
  <c r="BK180" i="8"/>
  <c r="BL180" i="8"/>
  <c r="BM180" i="8"/>
  <c r="BK181" i="8"/>
  <c r="BL181" i="8"/>
  <c r="BM181" i="8"/>
  <c r="BK182" i="8"/>
  <c r="BL182" i="8"/>
  <c r="BM182" i="8"/>
  <c r="BK183" i="8"/>
  <c r="BL183" i="8"/>
  <c r="BM183" i="8"/>
  <c r="BK184" i="8"/>
  <c r="BL184" i="8"/>
  <c r="BM184" i="8"/>
  <c r="BK185" i="8"/>
  <c r="BL185" i="8"/>
  <c r="BM185" i="8"/>
  <c r="BK186" i="8"/>
  <c r="BL186" i="8"/>
  <c r="BM186" i="8"/>
  <c r="BK187" i="8"/>
  <c r="BL187" i="8"/>
  <c r="BM187" i="8"/>
  <c r="BK188" i="8"/>
  <c r="BL188" i="8"/>
  <c r="BM188" i="8"/>
  <c r="BK189" i="8"/>
  <c r="BL189" i="8"/>
  <c r="BM189" i="8"/>
  <c r="BK190" i="8"/>
  <c r="BL190" i="8"/>
  <c r="BM190" i="8"/>
  <c r="BK191" i="8"/>
  <c r="BL191" i="8"/>
  <c r="BM191" i="8"/>
  <c r="BK192" i="8"/>
  <c r="BL192" i="8"/>
  <c r="BM192" i="8"/>
  <c r="BK193" i="8"/>
  <c r="BL193" i="8"/>
  <c r="BM193" i="8"/>
  <c r="BK194" i="8"/>
  <c r="BL194" i="8"/>
  <c r="BM194" i="8"/>
  <c r="BK195" i="8"/>
  <c r="BL195" i="8"/>
  <c r="BM195" i="8"/>
  <c r="BK196" i="8"/>
  <c r="BL196" i="8"/>
  <c r="BM196" i="8"/>
  <c r="BK197" i="8"/>
  <c r="BL197" i="8"/>
  <c r="BM197" i="8"/>
  <c r="BK198" i="8"/>
  <c r="BL198" i="8"/>
  <c r="BM198" i="8"/>
  <c r="BK199" i="8"/>
  <c r="BL199" i="8"/>
  <c r="BM199" i="8"/>
  <c r="BK200" i="8"/>
  <c r="BL200" i="8"/>
  <c r="BM200" i="8"/>
  <c r="BK201" i="8"/>
  <c r="BL201" i="8"/>
  <c r="BM201" i="8"/>
  <c r="BK202" i="8"/>
  <c r="BL202" i="8"/>
  <c r="BM202" i="8"/>
  <c r="BK203" i="8"/>
  <c r="BL203" i="8"/>
  <c r="BM203" i="8"/>
  <c r="BK204" i="8"/>
  <c r="BL204" i="8"/>
  <c r="BM204" i="8"/>
  <c r="BK205" i="8"/>
  <c r="BL205" i="8"/>
  <c r="BM205" i="8"/>
  <c r="BK206" i="8"/>
  <c r="BL206" i="8"/>
  <c r="BM206" i="8"/>
  <c r="BK207" i="8"/>
  <c r="BL207" i="8"/>
  <c r="BM207" i="8"/>
  <c r="BK208" i="8"/>
  <c r="BL208" i="8"/>
  <c r="BM208" i="8"/>
  <c r="BK209" i="8"/>
  <c r="BL209" i="8"/>
  <c r="BM209" i="8"/>
  <c r="BK210" i="8"/>
  <c r="BL210" i="8"/>
  <c r="BM210" i="8"/>
  <c r="BK211" i="8"/>
  <c r="BL211" i="8"/>
  <c r="BM211" i="8"/>
  <c r="BK212" i="8"/>
  <c r="BL212" i="8"/>
  <c r="BM212" i="8"/>
  <c r="BK213" i="8"/>
  <c r="BL213" i="8"/>
  <c r="BM213" i="8"/>
  <c r="BK214" i="8"/>
  <c r="BL214" i="8"/>
  <c r="BM214" i="8"/>
  <c r="BK215" i="8"/>
  <c r="BL215" i="8"/>
  <c r="BM215" i="8"/>
  <c r="BK216" i="8"/>
  <c r="BL216" i="8"/>
  <c r="BM216" i="8"/>
  <c r="BK217" i="8"/>
  <c r="BL217" i="8"/>
  <c r="BM217" i="8"/>
  <c r="BK218" i="8"/>
  <c r="BL218" i="8"/>
  <c r="BM218" i="8"/>
  <c r="BK219" i="8"/>
  <c r="BL219" i="8"/>
  <c r="BM219" i="8"/>
  <c r="BK220" i="8"/>
  <c r="BL220" i="8"/>
  <c r="BM220" i="8"/>
  <c r="BK221" i="8"/>
  <c r="BL221" i="8"/>
  <c r="BM221" i="8"/>
  <c r="BK222" i="8"/>
  <c r="BL222" i="8"/>
  <c r="BM222" i="8"/>
  <c r="BK223" i="8"/>
  <c r="BL223" i="8"/>
  <c r="BM223" i="8"/>
  <c r="BK224" i="8"/>
  <c r="BL224" i="8"/>
  <c r="BM224" i="8"/>
  <c r="BK225" i="8"/>
  <c r="BL225" i="8"/>
  <c r="BM225" i="8"/>
  <c r="BK226" i="8"/>
  <c r="BL226" i="8"/>
  <c r="BM226" i="8"/>
  <c r="BK227" i="8"/>
  <c r="BL227" i="8"/>
  <c r="BM227" i="8"/>
  <c r="BK228" i="8"/>
  <c r="BL228" i="8"/>
  <c r="BM228" i="8"/>
  <c r="BK229" i="8"/>
  <c r="BL229" i="8"/>
  <c r="BM229" i="8"/>
  <c r="BK230" i="8"/>
  <c r="BL230" i="8"/>
  <c r="BM230" i="8"/>
  <c r="BK231" i="8"/>
  <c r="BL231" i="8"/>
  <c r="BM231" i="8"/>
  <c r="BK232" i="8"/>
  <c r="BL232" i="8"/>
  <c r="BM232" i="8"/>
  <c r="BK233" i="8"/>
  <c r="BL233" i="8"/>
  <c r="BM233" i="8"/>
  <c r="BK234" i="8"/>
  <c r="BL234" i="8"/>
  <c r="BM234" i="8"/>
  <c r="BK235" i="8"/>
  <c r="BL235" i="8"/>
  <c r="BM235" i="8"/>
  <c r="BK236" i="8"/>
  <c r="BL236" i="8"/>
  <c r="BM236" i="8"/>
  <c r="BK237" i="8"/>
  <c r="BL237" i="8"/>
  <c r="BM237" i="8"/>
  <c r="BK238" i="8"/>
  <c r="BL238" i="8"/>
  <c r="BM238" i="8"/>
  <c r="BK239" i="8"/>
  <c r="BL239" i="8"/>
  <c r="BM239" i="8"/>
  <c r="BK240" i="8"/>
  <c r="BL240" i="8"/>
  <c r="BM240" i="8"/>
  <c r="BK241" i="8"/>
  <c r="BL241" i="8"/>
  <c r="BM241" i="8"/>
  <c r="BK242" i="8"/>
  <c r="BL242" i="8"/>
  <c r="BM242" i="8"/>
  <c r="BK243" i="8"/>
  <c r="BL243" i="8"/>
  <c r="BM243" i="8"/>
  <c r="BK244" i="8"/>
  <c r="BL244" i="8"/>
  <c r="BM244" i="8"/>
  <c r="BK245" i="8"/>
  <c r="BL245" i="8"/>
  <c r="BM245" i="8"/>
  <c r="BK246" i="8"/>
  <c r="BL246" i="8"/>
  <c r="BM246" i="8"/>
  <c r="BK247" i="8"/>
  <c r="BL247" i="8"/>
  <c r="BM247" i="8"/>
  <c r="BK248" i="8"/>
  <c r="BL248" i="8"/>
  <c r="BM248" i="8"/>
  <c r="BK249" i="8"/>
  <c r="BL249" i="8"/>
  <c r="BM249" i="8"/>
  <c r="BK250" i="8"/>
  <c r="BL250" i="8"/>
  <c r="BM250" i="8"/>
  <c r="BK251" i="8"/>
  <c r="BL251" i="8"/>
  <c r="BM251" i="8"/>
  <c r="BK252" i="8"/>
  <c r="BL252" i="8"/>
  <c r="BM252" i="8"/>
  <c r="BK253" i="8"/>
  <c r="BL253" i="8"/>
  <c r="BM253" i="8"/>
  <c r="BK254" i="8"/>
  <c r="BL254" i="8"/>
  <c r="BM254" i="8"/>
  <c r="BK255" i="8"/>
  <c r="BL255" i="8"/>
  <c r="BM255" i="8"/>
  <c r="BK256" i="8"/>
  <c r="BL256" i="8"/>
  <c r="BM256" i="8"/>
  <c r="BK257" i="8"/>
  <c r="BL257" i="8"/>
  <c r="BM257" i="8"/>
  <c r="BK258" i="8"/>
  <c r="BL258" i="8"/>
  <c r="BM258" i="8"/>
  <c r="BK259" i="8"/>
  <c r="BL259" i="8"/>
  <c r="BM259" i="8"/>
  <c r="BK260" i="8"/>
  <c r="BL260" i="8"/>
  <c r="BM260" i="8"/>
  <c r="BK261" i="8"/>
  <c r="BL261" i="8"/>
  <c r="BM261" i="8"/>
  <c r="BK262" i="8"/>
  <c r="BL262" i="8"/>
  <c r="BM262" i="8"/>
  <c r="BK263" i="8"/>
  <c r="BL263" i="8"/>
  <c r="BM263" i="8"/>
  <c r="BK264" i="8"/>
  <c r="BL264" i="8"/>
  <c r="BM264" i="8"/>
  <c r="BK265" i="8"/>
  <c r="BL265" i="8"/>
  <c r="BM265" i="8"/>
  <c r="BK266" i="8"/>
  <c r="BL266" i="8"/>
  <c r="BM266" i="8"/>
  <c r="BK267" i="8"/>
  <c r="BL267" i="8"/>
  <c r="BM267" i="8"/>
  <c r="BK268" i="8"/>
  <c r="BL268" i="8"/>
  <c r="BM268" i="8"/>
  <c r="BK269" i="8"/>
  <c r="BL269" i="8"/>
  <c r="BM269" i="8"/>
  <c r="BK270" i="8"/>
  <c r="BL270" i="8"/>
  <c r="BM270" i="8"/>
  <c r="BK271" i="8"/>
  <c r="BL271" i="8"/>
  <c r="BM271" i="8"/>
  <c r="BK272" i="8"/>
  <c r="BL272" i="8"/>
  <c r="BM272" i="8"/>
  <c r="BK273" i="8"/>
  <c r="BL273" i="8"/>
  <c r="BM273" i="8"/>
  <c r="BK274" i="8"/>
  <c r="BL274" i="8"/>
  <c r="BM274" i="8"/>
  <c r="BK275" i="8"/>
  <c r="BL275" i="8"/>
  <c r="BM275" i="8"/>
  <c r="BK276" i="8"/>
  <c r="BL276" i="8"/>
  <c r="BM276" i="8"/>
  <c r="BK277" i="8"/>
  <c r="BL277" i="8"/>
  <c r="BM277" i="8"/>
  <c r="BK278" i="8"/>
  <c r="BL278" i="8"/>
  <c r="BM278" i="8"/>
  <c r="BK279" i="8"/>
  <c r="BL279" i="8"/>
  <c r="BM279" i="8"/>
  <c r="BK280" i="8"/>
  <c r="BL280" i="8"/>
  <c r="BM280" i="8"/>
  <c r="BK281" i="8"/>
  <c r="BL281" i="8"/>
  <c r="BM281" i="8"/>
  <c r="BK282" i="8"/>
  <c r="BL282" i="8"/>
  <c r="BM282" i="8"/>
  <c r="BK283" i="8"/>
  <c r="BL283" i="8"/>
  <c r="BM283" i="8"/>
  <c r="BK284" i="8"/>
  <c r="BL284" i="8"/>
  <c r="BM284" i="8"/>
  <c r="BK285" i="8"/>
  <c r="BL285" i="8"/>
  <c r="BM285" i="8"/>
  <c r="BK286" i="8"/>
  <c r="BL286" i="8"/>
  <c r="BM286" i="8"/>
  <c r="BK287" i="8"/>
  <c r="BL287" i="8"/>
  <c r="BM287" i="8"/>
  <c r="BK288" i="8"/>
  <c r="BL288" i="8"/>
  <c r="BM288" i="8"/>
  <c r="BK289" i="8"/>
  <c r="BL289" i="8"/>
  <c r="BM289" i="8"/>
  <c r="BK290" i="8"/>
  <c r="BL290" i="8"/>
  <c r="BM290" i="8"/>
  <c r="BK291" i="8"/>
  <c r="BL291" i="8"/>
  <c r="BM291" i="8"/>
  <c r="BK292" i="8"/>
  <c r="BL292" i="8"/>
  <c r="BM292" i="8"/>
  <c r="BK293" i="8"/>
  <c r="BL293" i="8"/>
  <c r="BM293" i="8"/>
  <c r="BK294" i="8"/>
  <c r="BL294" i="8"/>
  <c r="BM294" i="8"/>
  <c r="BK295" i="8"/>
  <c r="BL295" i="8"/>
  <c r="BM295" i="8"/>
  <c r="BK296" i="8"/>
  <c r="BL296" i="8"/>
  <c r="BM296" i="8"/>
  <c r="BK297" i="8"/>
  <c r="BL297" i="8"/>
  <c r="BM297" i="8"/>
  <c r="BK298" i="8"/>
  <c r="BL298" i="8"/>
  <c r="BM298" i="8"/>
  <c r="BK299" i="8"/>
  <c r="BL299" i="8"/>
  <c r="BM299" i="8"/>
  <c r="BK300" i="8"/>
  <c r="BL300" i="8"/>
  <c r="BM300" i="8"/>
  <c r="BK301" i="8"/>
  <c r="BL301" i="8"/>
  <c r="BM301" i="8"/>
  <c r="BK302" i="8"/>
  <c r="BL302" i="8"/>
  <c r="BM302" i="8"/>
  <c r="BK303" i="8"/>
  <c r="BL303" i="8"/>
  <c r="BM303" i="8"/>
  <c r="BK304" i="8"/>
  <c r="BL304" i="8"/>
  <c r="BM304" i="8"/>
  <c r="BK305" i="8"/>
  <c r="BL305" i="8"/>
  <c r="BM305" i="8"/>
  <c r="BK306" i="8"/>
  <c r="BL306" i="8"/>
  <c r="BM306" i="8"/>
  <c r="BK307" i="8"/>
  <c r="BL307" i="8"/>
  <c r="BM307" i="8"/>
  <c r="BK308" i="8"/>
  <c r="BL308" i="8"/>
  <c r="BM308" i="8"/>
  <c r="BK309" i="8"/>
  <c r="BL309" i="8"/>
  <c r="BM309" i="8"/>
  <c r="BK310" i="8"/>
  <c r="BL310" i="8"/>
  <c r="BM310" i="8"/>
  <c r="BK311" i="8"/>
  <c r="BL311" i="8"/>
  <c r="BM311" i="8"/>
  <c r="BK312" i="8"/>
  <c r="BL312" i="8"/>
  <c r="BM312" i="8"/>
  <c r="BK313" i="8"/>
  <c r="BL313" i="8"/>
  <c r="BM313" i="8"/>
  <c r="BK314" i="8"/>
  <c r="BL314" i="8"/>
  <c r="BM314" i="8"/>
  <c r="BK315" i="8"/>
  <c r="BL315" i="8"/>
  <c r="BM315" i="8"/>
  <c r="BK316" i="8"/>
  <c r="BL316" i="8"/>
  <c r="BM316" i="8"/>
  <c r="BK317" i="8"/>
  <c r="BL317" i="8"/>
  <c r="BM317" i="8"/>
  <c r="BK318" i="8"/>
  <c r="BL318" i="8"/>
  <c r="BM318" i="8"/>
  <c r="BK319" i="8"/>
  <c r="BL319" i="8"/>
  <c r="BM319" i="8"/>
  <c r="BK320" i="8"/>
  <c r="BL320" i="8"/>
  <c r="BM320" i="8"/>
  <c r="BK321" i="8"/>
  <c r="BL321" i="8"/>
  <c r="BM321" i="8"/>
  <c r="BK322" i="8"/>
  <c r="BL322" i="8"/>
  <c r="BM322" i="8"/>
  <c r="BK323" i="8"/>
  <c r="BL323" i="8"/>
  <c r="BM323" i="8"/>
  <c r="BK324" i="8"/>
  <c r="BL324" i="8"/>
  <c r="BM324" i="8"/>
  <c r="BK325" i="8"/>
  <c r="BL325" i="8"/>
  <c r="BM325" i="8"/>
  <c r="BK326" i="8"/>
  <c r="BL326" i="8"/>
  <c r="BM326" i="8"/>
  <c r="BK327" i="8"/>
  <c r="BL327" i="8"/>
  <c r="BM327" i="8"/>
  <c r="BK328" i="8"/>
  <c r="BL328" i="8"/>
  <c r="BM328" i="8"/>
  <c r="BK329" i="8"/>
  <c r="BL329" i="8"/>
  <c r="BM329" i="8"/>
  <c r="BK330" i="8"/>
  <c r="BL330" i="8"/>
  <c r="BM330" i="8"/>
  <c r="BK331" i="8"/>
  <c r="BL331" i="8"/>
  <c r="BM331" i="8"/>
  <c r="BK332" i="8"/>
  <c r="BL332" i="8"/>
  <c r="BM332" i="8"/>
  <c r="BM7" i="8"/>
  <c r="BL7" i="8"/>
  <c r="BK7" i="8"/>
  <c r="BH8" i="8"/>
  <c r="BI8" i="8"/>
  <c r="BJ8" i="8"/>
  <c r="BH9" i="8"/>
  <c r="BI9" i="8"/>
  <c r="BJ9" i="8"/>
  <c r="BH10" i="8"/>
  <c r="BI10" i="8"/>
  <c r="BJ10" i="8"/>
  <c r="BH11" i="8"/>
  <c r="BI11" i="8"/>
  <c r="BJ11" i="8"/>
  <c r="BH12" i="8"/>
  <c r="BI12" i="8"/>
  <c r="BJ12" i="8"/>
  <c r="BH13" i="8"/>
  <c r="BI13" i="8"/>
  <c r="BJ13" i="8"/>
  <c r="BH14" i="8"/>
  <c r="BI14" i="8"/>
  <c r="BJ14" i="8"/>
  <c r="BH15" i="8"/>
  <c r="BI15" i="8"/>
  <c r="BJ15" i="8"/>
  <c r="BH16" i="8"/>
  <c r="BI16" i="8"/>
  <c r="BJ16" i="8"/>
  <c r="BH17" i="8"/>
  <c r="BI17" i="8"/>
  <c r="BJ17" i="8"/>
  <c r="BH18" i="8"/>
  <c r="BI18" i="8"/>
  <c r="BJ18" i="8"/>
  <c r="BH19" i="8"/>
  <c r="BI19" i="8"/>
  <c r="BJ19" i="8"/>
  <c r="BH20" i="8"/>
  <c r="BI20" i="8"/>
  <c r="BJ20" i="8"/>
  <c r="BH21" i="8"/>
  <c r="BI21" i="8"/>
  <c r="BJ21" i="8"/>
  <c r="BH22" i="8"/>
  <c r="BI22" i="8"/>
  <c r="BJ22" i="8"/>
  <c r="BH23" i="8"/>
  <c r="BI23" i="8"/>
  <c r="BJ23" i="8"/>
  <c r="BH24" i="8"/>
  <c r="BI24" i="8"/>
  <c r="BJ24" i="8"/>
  <c r="BH25" i="8"/>
  <c r="BI25" i="8"/>
  <c r="BJ25" i="8"/>
  <c r="BH26" i="8"/>
  <c r="BI26" i="8"/>
  <c r="BJ26" i="8"/>
  <c r="BH27" i="8"/>
  <c r="BI27" i="8"/>
  <c r="BJ27" i="8"/>
  <c r="BH28" i="8"/>
  <c r="BI28" i="8"/>
  <c r="BJ28" i="8"/>
  <c r="BH29" i="8"/>
  <c r="BI29" i="8"/>
  <c r="BJ29" i="8"/>
  <c r="BH30" i="8"/>
  <c r="BI30" i="8"/>
  <c r="BJ30" i="8"/>
  <c r="BH31" i="8"/>
  <c r="BI31" i="8"/>
  <c r="BJ31" i="8"/>
  <c r="BH32" i="8"/>
  <c r="BI32" i="8"/>
  <c r="BJ32" i="8"/>
  <c r="BH33" i="8"/>
  <c r="BI33" i="8"/>
  <c r="BJ33" i="8"/>
  <c r="BH34" i="8"/>
  <c r="BI34" i="8"/>
  <c r="BJ34" i="8"/>
  <c r="BH35" i="8"/>
  <c r="BI35" i="8"/>
  <c r="BJ35" i="8"/>
  <c r="BH36" i="8"/>
  <c r="BI36" i="8"/>
  <c r="BJ36" i="8"/>
  <c r="BH37" i="8"/>
  <c r="BI37" i="8"/>
  <c r="BJ37" i="8"/>
  <c r="BH38" i="8"/>
  <c r="BI38" i="8"/>
  <c r="BJ38" i="8"/>
  <c r="BH39" i="8"/>
  <c r="BI39" i="8"/>
  <c r="BJ39" i="8"/>
  <c r="BH40" i="8"/>
  <c r="BI40" i="8"/>
  <c r="BJ40" i="8"/>
  <c r="BH41" i="8"/>
  <c r="BI41" i="8"/>
  <c r="BJ41" i="8"/>
  <c r="BH42" i="8"/>
  <c r="BI42" i="8"/>
  <c r="BJ42" i="8"/>
  <c r="BH43" i="8"/>
  <c r="BI43" i="8"/>
  <c r="BJ43" i="8"/>
  <c r="BH44" i="8"/>
  <c r="BI44" i="8"/>
  <c r="BJ44" i="8"/>
  <c r="BH45" i="8"/>
  <c r="BI45" i="8"/>
  <c r="BJ45" i="8"/>
  <c r="BH46" i="8"/>
  <c r="BI46" i="8"/>
  <c r="BJ46" i="8"/>
  <c r="BH47" i="8"/>
  <c r="BI47" i="8"/>
  <c r="BJ47" i="8"/>
  <c r="BH48" i="8"/>
  <c r="BI48" i="8"/>
  <c r="BJ48" i="8"/>
  <c r="BH49" i="8"/>
  <c r="BI49" i="8"/>
  <c r="BJ49" i="8"/>
  <c r="BH50" i="8"/>
  <c r="BI50" i="8"/>
  <c r="BJ50" i="8"/>
  <c r="BH51" i="8"/>
  <c r="BI51" i="8"/>
  <c r="BJ51" i="8"/>
  <c r="BH52" i="8"/>
  <c r="BI52" i="8"/>
  <c r="BJ52" i="8"/>
  <c r="BH53" i="8"/>
  <c r="BI53" i="8"/>
  <c r="BJ53" i="8"/>
  <c r="BH54" i="8"/>
  <c r="BI54" i="8"/>
  <c r="BJ54" i="8"/>
  <c r="BH55" i="8"/>
  <c r="BI55" i="8"/>
  <c r="BJ55" i="8"/>
  <c r="BH56" i="8"/>
  <c r="BI56" i="8"/>
  <c r="BJ56" i="8"/>
  <c r="BH57" i="8"/>
  <c r="BI57" i="8"/>
  <c r="BJ57" i="8"/>
  <c r="BH58" i="8"/>
  <c r="BI58" i="8"/>
  <c r="BJ58" i="8"/>
  <c r="BH59" i="8"/>
  <c r="BI59" i="8"/>
  <c r="BJ59" i="8"/>
  <c r="BH60" i="8"/>
  <c r="BI60" i="8"/>
  <c r="BJ60" i="8"/>
  <c r="BH61" i="8"/>
  <c r="BI61" i="8"/>
  <c r="BJ61" i="8"/>
  <c r="BH62" i="8"/>
  <c r="BI62" i="8"/>
  <c r="BJ62" i="8"/>
  <c r="BH63" i="8"/>
  <c r="BI63" i="8"/>
  <c r="BJ63" i="8"/>
  <c r="BH64" i="8"/>
  <c r="BI64" i="8"/>
  <c r="BJ64" i="8"/>
  <c r="BH65" i="8"/>
  <c r="BI65" i="8"/>
  <c r="BJ65" i="8"/>
  <c r="BH66" i="8"/>
  <c r="BI66" i="8"/>
  <c r="BJ66" i="8"/>
  <c r="BH67" i="8"/>
  <c r="BI67" i="8"/>
  <c r="BJ67" i="8"/>
  <c r="BH68" i="8"/>
  <c r="BI68" i="8"/>
  <c r="BJ68" i="8"/>
  <c r="BH69" i="8"/>
  <c r="BI69" i="8"/>
  <c r="BJ69" i="8"/>
  <c r="BH70" i="8"/>
  <c r="BI70" i="8"/>
  <c r="BJ70" i="8"/>
  <c r="BH71" i="8"/>
  <c r="BI71" i="8"/>
  <c r="BJ71" i="8"/>
  <c r="BH72" i="8"/>
  <c r="BI72" i="8"/>
  <c r="BJ72" i="8"/>
  <c r="BH73" i="8"/>
  <c r="BI73" i="8"/>
  <c r="BJ73" i="8"/>
  <c r="BH74" i="8"/>
  <c r="BI74" i="8"/>
  <c r="BJ74" i="8"/>
  <c r="BH75" i="8"/>
  <c r="BI75" i="8"/>
  <c r="BJ75" i="8"/>
  <c r="BH76" i="8"/>
  <c r="BI76" i="8"/>
  <c r="BJ76" i="8"/>
  <c r="BH77" i="8"/>
  <c r="BI77" i="8"/>
  <c r="BJ77" i="8"/>
  <c r="BH78" i="8"/>
  <c r="BI78" i="8"/>
  <c r="BJ78" i="8"/>
  <c r="BH79" i="8"/>
  <c r="BI79" i="8"/>
  <c r="BJ79" i="8"/>
  <c r="BH80" i="8"/>
  <c r="BI80" i="8"/>
  <c r="BJ80" i="8"/>
  <c r="BH81" i="8"/>
  <c r="BI81" i="8"/>
  <c r="BJ81" i="8"/>
  <c r="BH82" i="8"/>
  <c r="BI82" i="8"/>
  <c r="BJ82" i="8"/>
  <c r="BH83" i="8"/>
  <c r="BI83" i="8"/>
  <c r="BJ83" i="8"/>
  <c r="BH84" i="8"/>
  <c r="BI84" i="8"/>
  <c r="BJ84" i="8"/>
  <c r="BH85" i="8"/>
  <c r="BI85" i="8"/>
  <c r="BJ85" i="8"/>
  <c r="BH86" i="8"/>
  <c r="BI86" i="8"/>
  <c r="BJ86" i="8"/>
  <c r="BH87" i="8"/>
  <c r="BI87" i="8"/>
  <c r="BJ87" i="8"/>
  <c r="BH88" i="8"/>
  <c r="BI88" i="8"/>
  <c r="BJ88" i="8"/>
  <c r="BH89" i="8"/>
  <c r="BI89" i="8"/>
  <c r="BJ89" i="8"/>
  <c r="BH90" i="8"/>
  <c r="BI90" i="8"/>
  <c r="BJ90" i="8"/>
  <c r="BH91" i="8"/>
  <c r="BI91" i="8"/>
  <c r="BJ91" i="8"/>
  <c r="BH92" i="8"/>
  <c r="BI92" i="8"/>
  <c r="BJ92" i="8"/>
  <c r="BH93" i="8"/>
  <c r="BI93" i="8"/>
  <c r="BJ93" i="8"/>
  <c r="BH94" i="8"/>
  <c r="BI94" i="8"/>
  <c r="BJ94" i="8"/>
  <c r="BH95" i="8"/>
  <c r="BI95" i="8"/>
  <c r="BJ95" i="8"/>
  <c r="BH96" i="8"/>
  <c r="BI96" i="8"/>
  <c r="BJ96" i="8"/>
  <c r="BH97" i="8"/>
  <c r="BI97" i="8"/>
  <c r="BJ97" i="8"/>
  <c r="BH98" i="8"/>
  <c r="BI98" i="8"/>
  <c r="BJ98" i="8"/>
  <c r="BH99" i="8"/>
  <c r="BI99" i="8"/>
  <c r="BJ99" i="8"/>
  <c r="BH100" i="8"/>
  <c r="BI100" i="8"/>
  <c r="BJ100" i="8"/>
  <c r="BH101" i="8"/>
  <c r="BI101" i="8"/>
  <c r="BJ101" i="8"/>
  <c r="BH102" i="8"/>
  <c r="BI102" i="8"/>
  <c r="BJ102" i="8"/>
  <c r="BH103" i="8"/>
  <c r="BI103" i="8"/>
  <c r="BJ103" i="8"/>
  <c r="BH104" i="8"/>
  <c r="BI104" i="8"/>
  <c r="BJ104" i="8"/>
  <c r="BH105" i="8"/>
  <c r="BI105" i="8"/>
  <c r="BJ105" i="8"/>
  <c r="BH106" i="8"/>
  <c r="BI106" i="8"/>
  <c r="BJ106" i="8"/>
  <c r="BH107" i="8"/>
  <c r="BI107" i="8"/>
  <c r="BJ107" i="8"/>
  <c r="BH108" i="8"/>
  <c r="BI108" i="8"/>
  <c r="BJ108" i="8"/>
  <c r="BH109" i="8"/>
  <c r="BI109" i="8"/>
  <c r="BJ109" i="8"/>
  <c r="BH110" i="8"/>
  <c r="BI110" i="8"/>
  <c r="BJ110" i="8"/>
  <c r="BH111" i="8"/>
  <c r="BI111" i="8"/>
  <c r="BJ111" i="8"/>
  <c r="BH112" i="8"/>
  <c r="BI112" i="8"/>
  <c r="BJ112" i="8"/>
  <c r="BH113" i="8"/>
  <c r="BI113" i="8"/>
  <c r="BJ113" i="8"/>
  <c r="BH114" i="8"/>
  <c r="BI114" i="8"/>
  <c r="BJ114" i="8"/>
  <c r="BH115" i="8"/>
  <c r="BI115" i="8"/>
  <c r="BJ115" i="8"/>
  <c r="BH116" i="8"/>
  <c r="BI116" i="8"/>
  <c r="BJ116" i="8"/>
  <c r="BH117" i="8"/>
  <c r="BI117" i="8"/>
  <c r="BJ117" i="8"/>
  <c r="BH118" i="8"/>
  <c r="BI118" i="8"/>
  <c r="BJ118" i="8"/>
  <c r="BH119" i="8"/>
  <c r="BI119" i="8"/>
  <c r="BJ119" i="8"/>
  <c r="BH120" i="8"/>
  <c r="BI120" i="8"/>
  <c r="BJ120" i="8"/>
  <c r="BH121" i="8"/>
  <c r="BI121" i="8"/>
  <c r="BJ121" i="8"/>
  <c r="BH122" i="8"/>
  <c r="BI122" i="8"/>
  <c r="BJ122" i="8"/>
  <c r="BH123" i="8"/>
  <c r="BI123" i="8"/>
  <c r="BJ123" i="8"/>
  <c r="BH124" i="8"/>
  <c r="BI124" i="8"/>
  <c r="BJ124" i="8"/>
  <c r="BH125" i="8"/>
  <c r="BI125" i="8"/>
  <c r="BJ125" i="8"/>
  <c r="BH126" i="8"/>
  <c r="BI126" i="8"/>
  <c r="BJ126" i="8"/>
  <c r="BH127" i="8"/>
  <c r="BI127" i="8"/>
  <c r="BJ127" i="8"/>
  <c r="BH128" i="8"/>
  <c r="BI128" i="8"/>
  <c r="BJ128" i="8"/>
  <c r="BH129" i="8"/>
  <c r="BI129" i="8"/>
  <c r="BJ129" i="8"/>
  <c r="BH130" i="8"/>
  <c r="BI130" i="8"/>
  <c r="BJ130" i="8"/>
  <c r="BH131" i="8"/>
  <c r="BI131" i="8"/>
  <c r="BJ131" i="8"/>
  <c r="BH132" i="8"/>
  <c r="BI132" i="8"/>
  <c r="BJ132" i="8"/>
  <c r="BH133" i="8"/>
  <c r="BI133" i="8"/>
  <c r="BJ133" i="8"/>
  <c r="BH134" i="8"/>
  <c r="BI134" i="8"/>
  <c r="BJ134" i="8"/>
  <c r="BH135" i="8"/>
  <c r="BI135" i="8"/>
  <c r="BJ135" i="8"/>
  <c r="BH136" i="8"/>
  <c r="BI136" i="8"/>
  <c r="BJ136" i="8"/>
  <c r="BH137" i="8"/>
  <c r="BI137" i="8"/>
  <c r="BJ137" i="8"/>
  <c r="BH138" i="8"/>
  <c r="BI138" i="8"/>
  <c r="BJ138" i="8"/>
  <c r="BH139" i="8"/>
  <c r="BI139" i="8"/>
  <c r="BJ139" i="8"/>
  <c r="BH140" i="8"/>
  <c r="BI140" i="8"/>
  <c r="BJ140" i="8"/>
  <c r="BH141" i="8"/>
  <c r="BI141" i="8"/>
  <c r="BJ141" i="8"/>
  <c r="BH142" i="8"/>
  <c r="BI142" i="8"/>
  <c r="BJ142" i="8"/>
  <c r="BH143" i="8"/>
  <c r="BI143" i="8"/>
  <c r="BJ143" i="8"/>
  <c r="BH144" i="8"/>
  <c r="BI144" i="8"/>
  <c r="BJ144" i="8"/>
  <c r="BH145" i="8"/>
  <c r="BI145" i="8"/>
  <c r="BJ145" i="8"/>
  <c r="BH146" i="8"/>
  <c r="BI146" i="8"/>
  <c r="BJ146" i="8"/>
  <c r="BH147" i="8"/>
  <c r="BI147" i="8"/>
  <c r="BJ147" i="8"/>
  <c r="BH148" i="8"/>
  <c r="BI148" i="8"/>
  <c r="BJ148" i="8"/>
  <c r="BH149" i="8"/>
  <c r="BI149" i="8"/>
  <c r="BJ149" i="8"/>
  <c r="BH150" i="8"/>
  <c r="BI150" i="8"/>
  <c r="BJ150" i="8"/>
  <c r="BH151" i="8"/>
  <c r="BI151" i="8"/>
  <c r="BJ151" i="8"/>
  <c r="BH152" i="8"/>
  <c r="BI152" i="8"/>
  <c r="BJ152" i="8"/>
  <c r="BH153" i="8"/>
  <c r="BI153" i="8"/>
  <c r="BJ153" i="8"/>
  <c r="BH154" i="8"/>
  <c r="BI154" i="8"/>
  <c r="BJ154" i="8"/>
  <c r="BH155" i="8"/>
  <c r="BI155" i="8"/>
  <c r="BJ155" i="8"/>
  <c r="BH156" i="8"/>
  <c r="BI156" i="8"/>
  <c r="BJ156" i="8"/>
  <c r="BH157" i="8"/>
  <c r="BI157" i="8"/>
  <c r="BJ157" i="8"/>
  <c r="BH158" i="8"/>
  <c r="BI158" i="8"/>
  <c r="BJ158" i="8"/>
  <c r="BH159" i="8"/>
  <c r="BI159" i="8"/>
  <c r="BJ159" i="8"/>
  <c r="BH160" i="8"/>
  <c r="BI160" i="8"/>
  <c r="BJ160" i="8"/>
  <c r="BH161" i="8"/>
  <c r="BI161" i="8"/>
  <c r="BJ161" i="8"/>
  <c r="BH162" i="8"/>
  <c r="BI162" i="8"/>
  <c r="BJ162" i="8"/>
  <c r="BH163" i="8"/>
  <c r="BI163" i="8"/>
  <c r="BJ163" i="8"/>
  <c r="BH164" i="8"/>
  <c r="BI164" i="8"/>
  <c r="BJ164" i="8"/>
  <c r="BH165" i="8"/>
  <c r="BI165" i="8"/>
  <c r="BJ165" i="8"/>
  <c r="BH166" i="8"/>
  <c r="BI166" i="8"/>
  <c r="BJ166" i="8"/>
  <c r="BH167" i="8"/>
  <c r="BI167" i="8"/>
  <c r="BJ167" i="8"/>
  <c r="BH168" i="8"/>
  <c r="BI168" i="8"/>
  <c r="BJ168" i="8"/>
  <c r="BH169" i="8"/>
  <c r="BI169" i="8"/>
  <c r="BJ169" i="8"/>
  <c r="BH170" i="8"/>
  <c r="BI170" i="8"/>
  <c r="BJ170" i="8"/>
  <c r="BH171" i="8"/>
  <c r="BI171" i="8"/>
  <c r="BJ171" i="8"/>
  <c r="BH172" i="8"/>
  <c r="BI172" i="8"/>
  <c r="BJ172" i="8"/>
  <c r="BH173" i="8"/>
  <c r="BI173" i="8"/>
  <c r="BJ173" i="8"/>
  <c r="BH174" i="8"/>
  <c r="BI174" i="8"/>
  <c r="BJ174" i="8"/>
  <c r="BH175" i="8"/>
  <c r="BI175" i="8"/>
  <c r="BJ175" i="8"/>
  <c r="BH176" i="8"/>
  <c r="BI176" i="8"/>
  <c r="BJ176" i="8"/>
  <c r="BH177" i="8"/>
  <c r="BI177" i="8"/>
  <c r="BJ177" i="8"/>
  <c r="BH178" i="8"/>
  <c r="BI178" i="8"/>
  <c r="BJ178" i="8"/>
  <c r="BH179" i="8"/>
  <c r="BI179" i="8"/>
  <c r="BJ179" i="8"/>
  <c r="BH180" i="8"/>
  <c r="BI180" i="8"/>
  <c r="BJ180" i="8"/>
  <c r="BH181" i="8"/>
  <c r="BI181" i="8"/>
  <c r="BJ181" i="8"/>
  <c r="BH182" i="8"/>
  <c r="BI182" i="8"/>
  <c r="BJ182" i="8"/>
  <c r="BH183" i="8"/>
  <c r="BI183" i="8"/>
  <c r="BJ183" i="8"/>
  <c r="BH184" i="8"/>
  <c r="BI184" i="8"/>
  <c r="BJ184" i="8"/>
  <c r="BH185" i="8"/>
  <c r="BI185" i="8"/>
  <c r="BJ185" i="8"/>
  <c r="BH186" i="8"/>
  <c r="BI186" i="8"/>
  <c r="BJ186" i="8"/>
  <c r="BH187" i="8"/>
  <c r="BI187" i="8"/>
  <c r="BJ187" i="8"/>
  <c r="BH188" i="8"/>
  <c r="BI188" i="8"/>
  <c r="BJ188" i="8"/>
  <c r="BH189" i="8"/>
  <c r="BI189" i="8"/>
  <c r="BJ189" i="8"/>
  <c r="BH190" i="8"/>
  <c r="BI190" i="8"/>
  <c r="BJ190" i="8"/>
  <c r="BH191" i="8"/>
  <c r="BI191" i="8"/>
  <c r="BJ191" i="8"/>
  <c r="BH192" i="8"/>
  <c r="BI192" i="8"/>
  <c r="BJ192" i="8"/>
  <c r="BH193" i="8"/>
  <c r="BI193" i="8"/>
  <c r="BJ193" i="8"/>
  <c r="BH194" i="8"/>
  <c r="BI194" i="8"/>
  <c r="BJ194" i="8"/>
  <c r="BH195" i="8"/>
  <c r="BI195" i="8"/>
  <c r="BJ195" i="8"/>
  <c r="BH196" i="8"/>
  <c r="BI196" i="8"/>
  <c r="BJ196" i="8"/>
  <c r="BH197" i="8"/>
  <c r="BI197" i="8"/>
  <c r="BJ197" i="8"/>
  <c r="BH198" i="8"/>
  <c r="BI198" i="8"/>
  <c r="BJ198" i="8"/>
  <c r="BH199" i="8"/>
  <c r="BI199" i="8"/>
  <c r="BJ199" i="8"/>
  <c r="BH200" i="8"/>
  <c r="BI200" i="8"/>
  <c r="BJ200" i="8"/>
  <c r="BH201" i="8"/>
  <c r="BI201" i="8"/>
  <c r="BJ201" i="8"/>
  <c r="BH202" i="8"/>
  <c r="BI202" i="8"/>
  <c r="BJ202" i="8"/>
  <c r="BH203" i="8"/>
  <c r="BI203" i="8"/>
  <c r="BJ203" i="8"/>
  <c r="BH204" i="8"/>
  <c r="BI204" i="8"/>
  <c r="BJ204" i="8"/>
  <c r="BH205" i="8"/>
  <c r="BI205" i="8"/>
  <c r="BJ205" i="8"/>
  <c r="BH206" i="8"/>
  <c r="BI206" i="8"/>
  <c r="BJ206" i="8"/>
  <c r="BH207" i="8"/>
  <c r="BI207" i="8"/>
  <c r="BJ207" i="8"/>
  <c r="BH208" i="8"/>
  <c r="BI208" i="8"/>
  <c r="BJ208" i="8"/>
  <c r="BH209" i="8"/>
  <c r="BI209" i="8"/>
  <c r="BJ209" i="8"/>
  <c r="BH210" i="8"/>
  <c r="BI210" i="8"/>
  <c r="BJ210" i="8"/>
  <c r="BH211" i="8"/>
  <c r="BI211" i="8"/>
  <c r="BJ211" i="8"/>
  <c r="BH212" i="8"/>
  <c r="BI212" i="8"/>
  <c r="BJ212" i="8"/>
  <c r="BH213" i="8"/>
  <c r="BI213" i="8"/>
  <c r="BJ213" i="8"/>
  <c r="BH214" i="8"/>
  <c r="BI214" i="8"/>
  <c r="BJ214" i="8"/>
  <c r="BH215" i="8"/>
  <c r="BI215" i="8"/>
  <c r="BJ215" i="8"/>
  <c r="BH216" i="8"/>
  <c r="BI216" i="8"/>
  <c r="BJ216" i="8"/>
  <c r="BH217" i="8"/>
  <c r="BI217" i="8"/>
  <c r="BJ217" i="8"/>
  <c r="BH218" i="8"/>
  <c r="BI218" i="8"/>
  <c r="BJ218" i="8"/>
  <c r="BH219" i="8"/>
  <c r="BI219" i="8"/>
  <c r="BJ219" i="8"/>
  <c r="BH220" i="8"/>
  <c r="BI220" i="8"/>
  <c r="BJ220" i="8"/>
  <c r="BH221" i="8"/>
  <c r="BI221" i="8"/>
  <c r="BJ221" i="8"/>
  <c r="BH222" i="8"/>
  <c r="BI222" i="8"/>
  <c r="BJ222" i="8"/>
  <c r="BH223" i="8"/>
  <c r="BI223" i="8"/>
  <c r="BJ223" i="8"/>
  <c r="BH224" i="8"/>
  <c r="BI224" i="8"/>
  <c r="BJ224" i="8"/>
  <c r="BH225" i="8"/>
  <c r="BI225" i="8"/>
  <c r="BJ225" i="8"/>
  <c r="BH226" i="8"/>
  <c r="BI226" i="8"/>
  <c r="BJ226" i="8"/>
  <c r="BH227" i="8"/>
  <c r="BI227" i="8"/>
  <c r="BJ227" i="8"/>
  <c r="BH228" i="8"/>
  <c r="BI228" i="8"/>
  <c r="BJ228" i="8"/>
  <c r="BH229" i="8"/>
  <c r="BI229" i="8"/>
  <c r="BJ229" i="8"/>
  <c r="BH230" i="8"/>
  <c r="BI230" i="8"/>
  <c r="BJ230" i="8"/>
  <c r="BH231" i="8"/>
  <c r="BI231" i="8"/>
  <c r="BJ231" i="8"/>
  <c r="BH232" i="8"/>
  <c r="BI232" i="8"/>
  <c r="BJ232" i="8"/>
  <c r="BH233" i="8"/>
  <c r="BI233" i="8"/>
  <c r="BJ233" i="8"/>
  <c r="BH234" i="8"/>
  <c r="BI234" i="8"/>
  <c r="BJ234" i="8"/>
  <c r="BH235" i="8"/>
  <c r="BI235" i="8"/>
  <c r="BJ235" i="8"/>
  <c r="BH236" i="8"/>
  <c r="BI236" i="8"/>
  <c r="BJ236" i="8"/>
  <c r="BH237" i="8"/>
  <c r="BI237" i="8"/>
  <c r="BJ237" i="8"/>
  <c r="BH238" i="8"/>
  <c r="BI238" i="8"/>
  <c r="BJ238" i="8"/>
  <c r="BH239" i="8"/>
  <c r="BI239" i="8"/>
  <c r="BJ239" i="8"/>
  <c r="BH240" i="8"/>
  <c r="BI240" i="8"/>
  <c r="BJ240" i="8"/>
  <c r="BH241" i="8"/>
  <c r="BI241" i="8"/>
  <c r="BJ241" i="8"/>
  <c r="BH242" i="8"/>
  <c r="BI242" i="8"/>
  <c r="BJ242" i="8"/>
  <c r="BH243" i="8"/>
  <c r="BI243" i="8"/>
  <c r="BJ243" i="8"/>
  <c r="BH244" i="8"/>
  <c r="BI244" i="8"/>
  <c r="BJ244" i="8"/>
  <c r="BH245" i="8"/>
  <c r="BI245" i="8"/>
  <c r="BJ245" i="8"/>
  <c r="BH246" i="8"/>
  <c r="BI246" i="8"/>
  <c r="BJ246" i="8"/>
  <c r="BH247" i="8"/>
  <c r="BI247" i="8"/>
  <c r="BJ247" i="8"/>
  <c r="BH248" i="8"/>
  <c r="BI248" i="8"/>
  <c r="BJ248" i="8"/>
  <c r="BH249" i="8"/>
  <c r="BI249" i="8"/>
  <c r="BJ249" i="8"/>
  <c r="BH250" i="8"/>
  <c r="BI250" i="8"/>
  <c r="BJ250" i="8"/>
  <c r="BH251" i="8"/>
  <c r="BI251" i="8"/>
  <c r="BJ251" i="8"/>
  <c r="BH252" i="8"/>
  <c r="BI252" i="8"/>
  <c r="BJ252" i="8"/>
  <c r="BH253" i="8"/>
  <c r="BI253" i="8"/>
  <c r="BJ253" i="8"/>
  <c r="BH254" i="8"/>
  <c r="BI254" i="8"/>
  <c r="BJ254" i="8"/>
  <c r="BH255" i="8"/>
  <c r="BI255" i="8"/>
  <c r="BJ255" i="8"/>
  <c r="BH256" i="8"/>
  <c r="BI256" i="8"/>
  <c r="BJ256" i="8"/>
  <c r="BH257" i="8"/>
  <c r="BI257" i="8"/>
  <c r="BJ257" i="8"/>
  <c r="BH258" i="8"/>
  <c r="BI258" i="8"/>
  <c r="BJ258" i="8"/>
  <c r="BH259" i="8"/>
  <c r="BI259" i="8"/>
  <c r="BJ259" i="8"/>
  <c r="BH260" i="8"/>
  <c r="BI260" i="8"/>
  <c r="BJ260" i="8"/>
  <c r="BH261" i="8"/>
  <c r="BI261" i="8"/>
  <c r="BJ261" i="8"/>
  <c r="BH262" i="8"/>
  <c r="BI262" i="8"/>
  <c r="BJ262" i="8"/>
  <c r="BH263" i="8"/>
  <c r="BI263" i="8"/>
  <c r="BJ263" i="8"/>
  <c r="BH264" i="8"/>
  <c r="BI264" i="8"/>
  <c r="BJ264" i="8"/>
  <c r="BH265" i="8"/>
  <c r="BI265" i="8"/>
  <c r="BJ265" i="8"/>
  <c r="BH266" i="8"/>
  <c r="BI266" i="8"/>
  <c r="BJ266" i="8"/>
  <c r="BH267" i="8"/>
  <c r="BI267" i="8"/>
  <c r="BJ267" i="8"/>
  <c r="BH268" i="8"/>
  <c r="BI268" i="8"/>
  <c r="BJ268" i="8"/>
  <c r="BH269" i="8"/>
  <c r="BI269" i="8"/>
  <c r="BJ269" i="8"/>
  <c r="BH270" i="8"/>
  <c r="BI270" i="8"/>
  <c r="BJ270" i="8"/>
  <c r="BH271" i="8"/>
  <c r="BI271" i="8"/>
  <c r="BJ271" i="8"/>
  <c r="BH272" i="8"/>
  <c r="BI272" i="8"/>
  <c r="BJ272" i="8"/>
  <c r="BH273" i="8"/>
  <c r="BI273" i="8"/>
  <c r="BJ273" i="8"/>
  <c r="BH274" i="8"/>
  <c r="BI274" i="8"/>
  <c r="BJ274" i="8"/>
  <c r="BH275" i="8"/>
  <c r="BI275" i="8"/>
  <c r="BJ275" i="8"/>
  <c r="BH276" i="8"/>
  <c r="BI276" i="8"/>
  <c r="BJ276" i="8"/>
  <c r="BH277" i="8"/>
  <c r="BI277" i="8"/>
  <c r="BJ277" i="8"/>
  <c r="BH278" i="8"/>
  <c r="BI278" i="8"/>
  <c r="BJ278" i="8"/>
  <c r="BH279" i="8"/>
  <c r="BI279" i="8"/>
  <c r="BJ279" i="8"/>
  <c r="BH280" i="8"/>
  <c r="BI280" i="8"/>
  <c r="BJ280" i="8"/>
  <c r="BH281" i="8"/>
  <c r="BI281" i="8"/>
  <c r="BJ281" i="8"/>
  <c r="BH282" i="8"/>
  <c r="BI282" i="8"/>
  <c r="BJ282" i="8"/>
  <c r="BH283" i="8"/>
  <c r="BI283" i="8"/>
  <c r="BJ283" i="8"/>
  <c r="BH284" i="8"/>
  <c r="BI284" i="8"/>
  <c r="BJ284" i="8"/>
  <c r="BH285" i="8"/>
  <c r="BI285" i="8"/>
  <c r="BJ285" i="8"/>
  <c r="BH286" i="8"/>
  <c r="BI286" i="8"/>
  <c r="BJ286" i="8"/>
  <c r="BH287" i="8"/>
  <c r="BI287" i="8"/>
  <c r="BJ287" i="8"/>
  <c r="BH288" i="8"/>
  <c r="BI288" i="8"/>
  <c r="BJ288" i="8"/>
  <c r="BH289" i="8"/>
  <c r="BI289" i="8"/>
  <c r="BJ289" i="8"/>
  <c r="BH290" i="8"/>
  <c r="BI290" i="8"/>
  <c r="BJ290" i="8"/>
  <c r="BH291" i="8"/>
  <c r="BI291" i="8"/>
  <c r="BJ291" i="8"/>
  <c r="BH292" i="8"/>
  <c r="BI292" i="8"/>
  <c r="BJ292" i="8"/>
  <c r="BH293" i="8"/>
  <c r="BI293" i="8"/>
  <c r="BJ293" i="8"/>
  <c r="BH294" i="8"/>
  <c r="BI294" i="8"/>
  <c r="BJ294" i="8"/>
  <c r="BH295" i="8"/>
  <c r="BI295" i="8"/>
  <c r="BJ295" i="8"/>
  <c r="BH296" i="8"/>
  <c r="BI296" i="8"/>
  <c r="BJ296" i="8"/>
  <c r="BH297" i="8"/>
  <c r="BI297" i="8"/>
  <c r="BJ297" i="8"/>
  <c r="BH298" i="8"/>
  <c r="BI298" i="8"/>
  <c r="BJ298" i="8"/>
  <c r="BH299" i="8"/>
  <c r="BI299" i="8"/>
  <c r="BJ299" i="8"/>
  <c r="BH300" i="8"/>
  <c r="BI300" i="8"/>
  <c r="BJ300" i="8"/>
  <c r="BH301" i="8"/>
  <c r="BI301" i="8"/>
  <c r="BJ301" i="8"/>
  <c r="BH302" i="8"/>
  <c r="BI302" i="8"/>
  <c r="BJ302" i="8"/>
  <c r="BH303" i="8"/>
  <c r="BI303" i="8"/>
  <c r="BJ303" i="8"/>
  <c r="BH304" i="8"/>
  <c r="BI304" i="8"/>
  <c r="BJ304" i="8"/>
  <c r="BH305" i="8"/>
  <c r="BI305" i="8"/>
  <c r="BJ305" i="8"/>
  <c r="BH306" i="8"/>
  <c r="BI306" i="8"/>
  <c r="BJ306" i="8"/>
  <c r="BH307" i="8"/>
  <c r="BI307" i="8"/>
  <c r="BJ307" i="8"/>
  <c r="BH308" i="8"/>
  <c r="BI308" i="8"/>
  <c r="BJ308" i="8"/>
  <c r="BH309" i="8"/>
  <c r="BI309" i="8"/>
  <c r="BJ309" i="8"/>
  <c r="BH310" i="8"/>
  <c r="BI310" i="8"/>
  <c r="BJ310" i="8"/>
  <c r="BH311" i="8"/>
  <c r="BI311" i="8"/>
  <c r="BJ311" i="8"/>
  <c r="BH312" i="8"/>
  <c r="BI312" i="8"/>
  <c r="BJ312" i="8"/>
  <c r="BH313" i="8"/>
  <c r="BI313" i="8"/>
  <c r="BJ313" i="8"/>
  <c r="BH314" i="8"/>
  <c r="BI314" i="8"/>
  <c r="BJ314" i="8"/>
  <c r="BH315" i="8"/>
  <c r="BI315" i="8"/>
  <c r="BJ315" i="8"/>
  <c r="BH316" i="8"/>
  <c r="BI316" i="8"/>
  <c r="BJ316" i="8"/>
  <c r="BH317" i="8"/>
  <c r="BI317" i="8"/>
  <c r="BJ317" i="8"/>
  <c r="BH318" i="8"/>
  <c r="BI318" i="8"/>
  <c r="BJ318" i="8"/>
  <c r="BH319" i="8"/>
  <c r="BI319" i="8"/>
  <c r="BJ319" i="8"/>
  <c r="BH320" i="8"/>
  <c r="BI320" i="8"/>
  <c r="BJ320" i="8"/>
  <c r="BH321" i="8"/>
  <c r="BI321" i="8"/>
  <c r="BJ321" i="8"/>
  <c r="BH322" i="8"/>
  <c r="BI322" i="8"/>
  <c r="BJ322" i="8"/>
  <c r="BH323" i="8"/>
  <c r="BI323" i="8"/>
  <c r="BJ323" i="8"/>
  <c r="BH324" i="8"/>
  <c r="BI324" i="8"/>
  <c r="BJ324" i="8"/>
  <c r="BH325" i="8"/>
  <c r="BI325" i="8"/>
  <c r="BJ325" i="8"/>
  <c r="BH326" i="8"/>
  <c r="BI326" i="8"/>
  <c r="BJ326" i="8"/>
  <c r="BH327" i="8"/>
  <c r="BI327" i="8"/>
  <c r="BJ327" i="8"/>
  <c r="BH328" i="8"/>
  <c r="BI328" i="8"/>
  <c r="BJ328" i="8"/>
  <c r="BH329" i="8"/>
  <c r="BI329" i="8"/>
  <c r="BJ329" i="8"/>
  <c r="BH330" i="8"/>
  <c r="BI330" i="8"/>
  <c r="BJ330" i="8"/>
  <c r="BH331" i="8"/>
  <c r="BI331" i="8"/>
  <c r="BJ331" i="8"/>
  <c r="BH332" i="8"/>
  <c r="BI332" i="8"/>
  <c r="BJ332" i="8"/>
  <c r="BJ7" i="8"/>
  <c r="BI7" i="8"/>
  <c r="BH7" i="8"/>
  <c r="BE8" i="8"/>
  <c r="BF8" i="8"/>
  <c r="BG8" i="8"/>
  <c r="BE9" i="8"/>
  <c r="BF9" i="8"/>
  <c r="BG9" i="8"/>
  <c r="BE10" i="8"/>
  <c r="BF10" i="8"/>
  <c r="BG10" i="8"/>
  <c r="BE11" i="8"/>
  <c r="BF11" i="8"/>
  <c r="BG11" i="8"/>
  <c r="BE12" i="8"/>
  <c r="BF12" i="8"/>
  <c r="BG12" i="8"/>
  <c r="BE13" i="8"/>
  <c r="BF13" i="8"/>
  <c r="BG13" i="8"/>
  <c r="BE14" i="8"/>
  <c r="BF14" i="8"/>
  <c r="BG14" i="8"/>
  <c r="BE15" i="8"/>
  <c r="BF15" i="8"/>
  <c r="BG15" i="8"/>
  <c r="BE16" i="8"/>
  <c r="BF16" i="8"/>
  <c r="BG16" i="8"/>
  <c r="BE17" i="8"/>
  <c r="BF17" i="8"/>
  <c r="BG17" i="8"/>
  <c r="BE18" i="8"/>
  <c r="BF18" i="8"/>
  <c r="BG18" i="8"/>
  <c r="BE19" i="8"/>
  <c r="BF19" i="8"/>
  <c r="BG19" i="8"/>
  <c r="BE20" i="8"/>
  <c r="BF20" i="8"/>
  <c r="BG20" i="8"/>
  <c r="BE21" i="8"/>
  <c r="BF21" i="8"/>
  <c r="BG21" i="8"/>
  <c r="BE22" i="8"/>
  <c r="BF22" i="8"/>
  <c r="BG22" i="8"/>
  <c r="BE23" i="8"/>
  <c r="BF23" i="8"/>
  <c r="BG23" i="8"/>
  <c r="BE24" i="8"/>
  <c r="BF24" i="8"/>
  <c r="BG24" i="8"/>
  <c r="BE25" i="8"/>
  <c r="BF25" i="8"/>
  <c r="BG25" i="8"/>
  <c r="BE26" i="8"/>
  <c r="BF26" i="8"/>
  <c r="BG26" i="8"/>
  <c r="BE27" i="8"/>
  <c r="BF27" i="8"/>
  <c r="BG27" i="8"/>
  <c r="BE28" i="8"/>
  <c r="BF28" i="8"/>
  <c r="BG28" i="8"/>
  <c r="BE29" i="8"/>
  <c r="BF29" i="8"/>
  <c r="BG29" i="8"/>
  <c r="BE30" i="8"/>
  <c r="BF30" i="8"/>
  <c r="BG30" i="8"/>
  <c r="BE31" i="8"/>
  <c r="BF31" i="8"/>
  <c r="BG31" i="8"/>
  <c r="BE32" i="8"/>
  <c r="BF32" i="8"/>
  <c r="BG32" i="8"/>
  <c r="BE33" i="8"/>
  <c r="BF33" i="8"/>
  <c r="BG33" i="8"/>
  <c r="BE34" i="8"/>
  <c r="BF34" i="8"/>
  <c r="BG34" i="8"/>
  <c r="BE35" i="8"/>
  <c r="BF35" i="8"/>
  <c r="BG35" i="8"/>
  <c r="BE36" i="8"/>
  <c r="BF36" i="8"/>
  <c r="BG36" i="8"/>
  <c r="BE37" i="8"/>
  <c r="BF37" i="8"/>
  <c r="BG37" i="8"/>
  <c r="BE38" i="8"/>
  <c r="BF38" i="8"/>
  <c r="BG38" i="8"/>
  <c r="BE39" i="8"/>
  <c r="BF39" i="8"/>
  <c r="BG39" i="8"/>
  <c r="BE40" i="8"/>
  <c r="BF40" i="8"/>
  <c r="BG40" i="8"/>
  <c r="BE41" i="8"/>
  <c r="BF41" i="8"/>
  <c r="BG41" i="8"/>
  <c r="BE42" i="8"/>
  <c r="BF42" i="8"/>
  <c r="BG42" i="8"/>
  <c r="BE43" i="8"/>
  <c r="BF43" i="8"/>
  <c r="BG43" i="8"/>
  <c r="BE44" i="8"/>
  <c r="BF44" i="8"/>
  <c r="BG44" i="8"/>
  <c r="BE45" i="8"/>
  <c r="BF45" i="8"/>
  <c r="BG45" i="8"/>
  <c r="BE46" i="8"/>
  <c r="BF46" i="8"/>
  <c r="BG46" i="8"/>
  <c r="BE47" i="8"/>
  <c r="BF47" i="8"/>
  <c r="BG47" i="8"/>
  <c r="BE48" i="8"/>
  <c r="BF48" i="8"/>
  <c r="BG48" i="8"/>
  <c r="BE49" i="8"/>
  <c r="BF49" i="8"/>
  <c r="BG49" i="8"/>
  <c r="BE50" i="8"/>
  <c r="BF50" i="8"/>
  <c r="BG50" i="8"/>
  <c r="BE51" i="8"/>
  <c r="BF51" i="8"/>
  <c r="BG51" i="8"/>
  <c r="BE52" i="8"/>
  <c r="BF52" i="8"/>
  <c r="BG52" i="8"/>
  <c r="BE53" i="8"/>
  <c r="BF53" i="8"/>
  <c r="BG53" i="8"/>
  <c r="BE54" i="8"/>
  <c r="BF54" i="8"/>
  <c r="BG54" i="8"/>
  <c r="BE55" i="8"/>
  <c r="BF55" i="8"/>
  <c r="BG55" i="8"/>
  <c r="BE56" i="8"/>
  <c r="BF56" i="8"/>
  <c r="BG56" i="8"/>
  <c r="BE57" i="8"/>
  <c r="BF57" i="8"/>
  <c r="BG57" i="8"/>
  <c r="BE58" i="8"/>
  <c r="BF58" i="8"/>
  <c r="BG58" i="8"/>
  <c r="BE59" i="8"/>
  <c r="BF59" i="8"/>
  <c r="BG59" i="8"/>
  <c r="BE60" i="8"/>
  <c r="BF60" i="8"/>
  <c r="BG60" i="8"/>
  <c r="BE61" i="8"/>
  <c r="BF61" i="8"/>
  <c r="BG61" i="8"/>
  <c r="BE62" i="8"/>
  <c r="BF62" i="8"/>
  <c r="BG62" i="8"/>
  <c r="BE63" i="8"/>
  <c r="BF63" i="8"/>
  <c r="BG63" i="8"/>
  <c r="BE64" i="8"/>
  <c r="BF64" i="8"/>
  <c r="BG64" i="8"/>
  <c r="BE65" i="8"/>
  <c r="BF65" i="8"/>
  <c r="BG65" i="8"/>
  <c r="BE66" i="8"/>
  <c r="BF66" i="8"/>
  <c r="BG66" i="8"/>
  <c r="BE67" i="8"/>
  <c r="BF67" i="8"/>
  <c r="BG67" i="8"/>
  <c r="BE68" i="8"/>
  <c r="BF68" i="8"/>
  <c r="BG68" i="8"/>
  <c r="BE69" i="8"/>
  <c r="BF69" i="8"/>
  <c r="BG69" i="8"/>
  <c r="BE70" i="8"/>
  <c r="BF70" i="8"/>
  <c r="BG70" i="8"/>
  <c r="BE71" i="8"/>
  <c r="BF71" i="8"/>
  <c r="BG71" i="8"/>
  <c r="BE72" i="8"/>
  <c r="BF72" i="8"/>
  <c r="BG72" i="8"/>
  <c r="BE73" i="8"/>
  <c r="BF73" i="8"/>
  <c r="BG73" i="8"/>
  <c r="BE74" i="8"/>
  <c r="BF74" i="8"/>
  <c r="BG74" i="8"/>
  <c r="BE75" i="8"/>
  <c r="BF75" i="8"/>
  <c r="BG75" i="8"/>
  <c r="BE76" i="8"/>
  <c r="BF76" i="8"/>
  <c r="BG76" i="8"/>
  <c r="BE77" i="8"/>
  <c r="BF77" i="8"/>
  <c r="BG77" i="8"/>
  <c r="BE78" i="8"/>
  <c r="BF78" i="8"/>
  <c r="BG78" i="8"/>
  <c r="BE79" i="8"/>
  <c r="BF79" i="8"/>
  <c r="BG79" i="8"/>
  <c r="BE80" i="8"/>
  <c r="BF80" i="8"/>
  <c r="BG80" i="8"/>
  <c r="BE81" i="8"/>
  <c r="BF81" i="8"/>
  <c r="BG81" i="8"/>
  <c r="BE82" i="8"/>
  <c r="BF82" i="8"/>
  <c r="BG82" i="8"/>
  <c r="BE83" i="8"/>
  <c r="BF83" i="8"/>
  <c r="BG83" i="8"/>
  <c r="BE84" i="8"/>
  <c r="BF84" i="8"/>
  <c r="BG84" i="8"/>
  <c r="BE85" i="8"/>
  <c r="BF85" i="8"/>
  <c r="BG85" i="8"/>
  <c r="BE86" i="8"/>
  <c r="BF86" i="8"/>
  <c r="BG86" i="8"/>
  <c r="BE87" i="8"/>
  <c r="BF87" i="8"/>
  <c r="BG87" i="8"/>
  <c r="BE88" i="8"/>
  <c r="BF88" i="8"/>
  <c r="BG88" i="8"/>
  <c r="BE89" i="8"/>
  <c r="BF89" i="8"/>
  <c r="BG89" i="8"/>
  <c r="BE90" i="8"/>
  <c r="BF90" i="8"/>
  <c r="BG90" i="8"/>
  <c r="BE91" i="8"/>
  <c r="BF91" i="8"/>
  <c r="BG91" i="8"/>
  <c r="BE92" i="8"/>
  <c r="BF92" i="8"/>
  <c r="BG92" i="8"/>
  <c r="BE93" i="8"/>
  <c r="BF93" i="8"/>
  <c r="BG93" i="8"/>
  <c r="BE94" i="8"/>
  <c r="BF94" i="8"/>
  <c r="BG94" i="8"/>
  <c r="BE95" i="8"/>
  <c r="BF95" i="8"/>
  <c r="BG95" i="8"/>
  <c r="BE96" i="8"/>
  <c r="BF96" i="8"/>
  <c r="BG96" i="8"/>
  <c r="BE97" i="8"/>
  <c r="BF97" i="8"/>
  <c r="BG97" i="8"/>
  <c r="BE98" i="8"/>
  <c r="BF98" i="8"/>
  <c r="BG98" i="8"/>
  <c r="BE99" i="8"/>
  <c r="BF99" i="8"/>
  <c r="BG99" i="8"/>
  <c r="BE100" i="8"/>
  <c r="BF100" i="8"/>
  <c r="BG100" i="8"/>
  <c r="BE101" i="8"/>
  <c r="BF101" i="8"/>
  <c r="BG101" i="8"/>
  <c r="BE102" i="8"/>
  <c r="BF102" i="8"/>
  <c r="BG102" i="8"/>
  <c r="BE103" i="8"/>
  <c r="BF103" i="8"/>
  <c r="BG103" i="8"/>
  <c r="BE104" i="8"/>
  <c r="BF104" i="8"/>
  <c r="BG104" i="8"/>
  <c r="BE105" i="8"/>
  <c r="BF105" i="8"/>
  <c r="BG105" i="8"/>
  <c r="BE106" i="8"/>
  <c r="BF106" i="8"/>
  <c r="BG106" i="8"/>
  <c r="BE107" i="8"/>
  <c r="BF107" i="8"/>
  <c r="BG107" i="8"/>
  <c r="BE108" i="8"/>
  <c r="BF108" i="8"/>
  <c r="BG108" i="8"/>
  <c r="BE109" i="8"/>
  <c r="BF109" i="8"/>
  <c r="BG109" i="8"/>
  <c r="BE110" i="8"/>
  <c r="BF110" i="8"/>
  <c r="BG110" i="8"/>
  <c r="BE111" i="8"/>
  <c r="BF111" i="8"/>
  <c r="BG111" i="8"/>
  <c r="BE112" i="8"/>
  <c r="BF112" i="8"/>
  <c r="BG112" i="8"/>
  <c r="BE113" i="8"/>
  <c r="BF113" i="8"/>
  <c r="BG113" i="8"/>
  <c r="BE114" i="8"/>
  <c r="BF114" i="8"/>
  <c r="BG114" i="8"/>
  <c r="BE115" i="8"/>
  <c r="BF115" i="8"/>
  <c r="BG115" i="8"/>
  <c r="BE116" i="8"/>
  <c r="BF116" i="8"/>
  <c r="BG116" i="8"/>
  <c r="BE117" i="8"/>
  <c r="BF117" i="8"/>
  <c r="BG117" i="8"/>
  <c r="BE118" i="8"/>
  <c r="BF118" i="8"/>
  <c r="BG118" i="8"/>
  <c r="BE119" i="8"/>
  <c r="BF119" i="8"/>
  <c r="BG119" i="8"/>
  <c r="BE120" i="8"/>
  <c r="BF120" i="8"/>
  <c r="BG120" i="8"/>
  <c r="BE121" i="8"/>
  <c r="BF121" i="8"/>
  <c r="BG121" i="8"/>
  <c r="BE122" i="8"/>
  <c r="BF122" i="8"/>
  <c r="BG122" i="8"/>
  <c r="BE123" i="8"/>
  <c r="BF123" i="8"/>
  <c r="BG123" i="8"/>
  <c r="BE124" i="8"/>
  <c r="BF124" i="8"/>
  <c r="BG124" i="8"/>
  <c r="BE125" i="8"/>
  <c r="BF125" i="8"/>
  <c r="BG125" i="8"/>
  <c r="BE126" i="8"/>
  <c r="BF126" i="8"/>
  <c r="BG126" i="8"/>
  <c r="BE127" i="8"/>
  <c r="BF127" i="8"/>
  <c r="BG127" i="8"/>
  <c r="BE128" i="8"/>
  <c r="BF128" i="8"/>
  <c r="BG128" i="8"/>
  <c r="BE129" i="8"/>
  <c r="BF129" i="8"/>
  <c r="BG129" i="8"/>
  <c r="BE130" i="8"/>
  <c r="BF130" i="8"/>
  <c r="BG130" i="8"/>
  <c r="BE131" i="8"/>
  <c r="BF131" i="8"/>
  <c r="BG131" i="8"/>
  <c r="BE132" i="8"/>
  <c r="BF132" i="8"/>
  <c r="BG132" i="8"/>
  <c r="BE133" i="8"/>
  <c r="BF133" i="8"/>
  <c r="BG133" i="8"/>
  <c r="BE134" i="8"/>
  <c r="BF134" i="8"/>
  <c r="BG134" i="8"/>
  <c r="BE135" i="8"/>
  <c r="BF135" i="8"/>
  <c r="BG135" i="8"/>
  <c r="BE136" i="8"/>
  <c r="BF136" i="8"/>
  <c r="BG136" i="8"/>
  <c r="BE137" i="8"/>
  <c r="BF137" i="8"/>
  <c r="BG137" i="8"/>
  <c r="BE138" i="8"/>
  <c r="BF138" i="8"/>
  <c r="BG138" i="8"/>
  <c r="BE139" i="8"/>
  <c r="BF139" i="8"/>
  <c r="BG139" i="8"/>
  <c r="BE140" i="8"/>
  <c r="BF140" i="8"/>
  <c r="BG140" i="8"/>
  <c r="BE141" i="8"/>
  <c r="BF141" i="8"/>
  <c r="BG141" i="8"/>
  <c r="BE142" i="8"/>
  <c r="BF142" i="8"/>
  <c r="BG142" i="8"/>
  <c r="BE143" i="8"/>
  <c r="BF143" i="8"/>
  <c r="BG143" i="8"/>
  <c r="BE144" i="8"/>
  <c r="BF144" i="8"/>
  <c r="BG144" i="8"/>
  <c r="BE145" i="8"/>
  <c r="BF145" i="8"/>
  <c r="BG145" i="8"/>
  <c r="BE146" i="8"/>
  <c r="BF146" i="8"/>
  <c r="BG146" i="8"/>
  <c r="BE147" i="8"/>
  <c r="BF147" i="8"/>
  <c r="BG147" i="8"/>
  <c r="BE148" i="8"/>
  <c r="BF148" i="8"/>
  <c r="BG148" i="8"/>
  <c r="BE149" i="8"/>
  <c r="BF149" i="8"/>
  <c r="BG149" i="8"/>
  <c r="BE150" i="8"/>
  <c r="BF150" i="8"/>
  <c r="BG150" i="8"/>
  <c r="BE151" i="8"/>
  <c r="BF151" i="8"/>
  <c r="BG151" i="8"/>
  <c r="BE152" i="8"/>
  <c r="BF152" i="8"/>
  <c r="BG152" i="8"/>
  <c r="BE153" i="8"/>
  <c r="BF153" i="8"/>
  <c r="BG153" i="8"/>
  <c r="BE154" i="8"/>
  <c r="BF154" i="8"/>
  <c r="BG154" i="8"/>
  <c r="BE155" i="8"/>
  <c r="BF155" i="8"/>
  <c r="BG155" i="8"/>
  <c r="BE156" i="8"/>
  <c r="BF156" i="8"/>
  <c r="BG156" i="8"/>
  <c r="BE157" i="8"/>
  <c r="BF157" i="8"/>
  <c r="BG157" i="8"/>
  <c r="BE158" i="8"/>
  <c r="BF158" i="8"/>
  <c r="BG158" i="8"/>
  <c r="BE159" i="8"/>
  <c r="BF159" i="8"/>
  <c r="BG159" i="8"/>
  <c r="BE160" i="8"/>
  <c r="BF160" i="8"/>
  <c r="BG160" i="8"/>
  <c r="BE161" i="8"/>
  <c r="BF161" i="8"/>
  <c r="BG161" i="8"/>
  <c r="BE162" i="8"/>
  <c r="BF162" i="8"/>
  <c r="BG162" i="8"/>
  <c r="BE163" i="8"/>
  <c r="BF163" i="8"/>
  <c r="BG163" i="8"/>
  <c r="BE164" i="8"/>
  <c r="BF164" i="8"/>
  <c r="BG164" i="8"/>
  <c r="BE165" i="8"/>
  <c r="BF165" i="8"/>
  <c r="BG165" i="8"/>
  <c r="BE166" i="8"/>
  <c r="BF166" i="8"/>
  <c r="BG166" i="8"/>
  <c r="BE167" i="8"/>
  <c r="BF167" i="8"/>
  <c r="BG167" i="8"/>
  <c r="BE168" i="8"/>
  <c r="BF168" i="8"/>
  <c r="BG168" i="8"/>
  <c r="BE169" i="8"/>
  <c r="BF169" i="8"/>
  <c r="BG169" i="8"/>
  <c r="BE170" i="8"/>
  <c r="BF170" i="8"/>
  <c r="BG170" i="8"/>
  <c r="BE171" i="8"/>
  <c r="BF171" i="8"/>
  <c r="BG171" i="8"/>
  <c r="BE172" i="8"/>
  <c r="BF172" i="8"/>
  <c r="BG172" i="8"/>
  <c r="BE173" i="8"/>
  <c r="BF173" i="8"/>
  <c r="BG173" i="8"/>
  <c r="BE174" i="8"/>
  <c r="BF174" i="8"/>
  <c r="BG174" i="8"/>
  <c r="BE175" i="8"/>
  <c r="BF175" i="8"/>
  <c r="BG175" i="8"/>
  <c r="BE176" i="8"/>
  <c r="BF176" i="8"/>
  <c r="BG176" i="8"/>
  <c r="BE177" i="8"/>
  <c r="BF177" i="8"/>
  <c r="BG177" i="8"/>
  <c r="BE178" i="8"/>
  <c r="BF178" i="8"/>
  <c r="BG178" i="8"/>
  <c r="BE179" i="8"/>
  <c r="BF179" i="8"/>
  <c r="BG179" i="8"/>
  <c r="BE180" i="8"/>
  <c r="BF180" i="8"/>
  <c r="BG180" i="8"/>
  <c r="BE181" i="8"/>
  <c r="BF181" i="8"/>
  <c r="BG181" i="8"/>
  <c r="BE182" i="8"/>
  <c r="BF182" i="8"/>
  <c r="BG182" i="8"/>
  <c r="BE183" i="8"/>
  <c r="BF183" i="8"/>
  <c r="BG183" i="8"/>
  <c r="BE184" i="8"/>
  <c r="BF184" i="8"/>
  <c r="BG184" i="8"/>
  <c r="BE185" i="8"/>
  <c r="BF185" i="8"/>
  <c r="BG185" i="8"/>
  <c r="BE186" i="8"/>
  <c r="BF186" i="8"/>
  <c r="BG186" i="8"/>
  <c r="BE187" i="8"/>
  <c r="BF187" i="8"/>
  <c r="BG187" i="8"/>
  <c r="BE188" i="8"/>
  <c r="BF188" i="8"/>
  <c r="BG188" i="8"/>
  <c r="BE189" i="8"/>
  <c r="BF189" i="8"/>
  <c r="BG189" i="8"/>
  <c r="BE190" i="8"/>
  <c r="BF190" i="8"/>
  <c r="BG190" i="8"/>
  <c r="BE191" i="8"/>
  <c r="BF191" i="8"/>
  <c r="BG191" i="8"/>
  <c r="BE192" i="8"/>
  <c r="BF192" i="8"/>
  <c r="BG192" i="8"/>
  <c r="BE193" i="8"/>
  <c r="BF193" i="8"/>
  <c r="BG193" i="8"/>
  <c r="BE194" i="8"/>
  <c r="BF194" i="8"/>
  <c r="BG194" i="8"/>
  <c r="BE195" i="8"/>
  <c r="BF195" i="8"/>
  <c r="BG195" i="8"/>
  <c r="BE196" i="8"/>
  <c r="BF196" i="8"/>
  <c r="BG196" i="8"/>
  <c r="BE197" i="8"/>
  <c r="BF197" i="8"/>
  <c r="BG197" i="8"/>
  <c r="BE198" i="8"/>
  <c r="BF198" i="8"/>
  <c r="BG198" i="8"/>
  <c r="BE199" i="8"/>
  <c r="BF199" i="8"/>
  <c r="BG199" i="8"/>
  <c r="BE200" i="8"/>
  <c r="BF200" i="8"/>
  <c r="BG200" i="8"/>
  <c r="BE201" i="8"/>
  <c r="BF201" i="8"/>
  <c r="BG201" i="8"/>
  <c r="BE202" i="8"/>
  <c r="BF202" i="8"/>
  <c r="BG202" i="8"/>
  <c r="BE203" i="8"/>
  <c r="BF203" i="8"/>
  <c r="BG203" i="8"/>
  <c r="BE204" i="8"/>
  <c r="BF204" i="8"/>
  <c r="BG204" i="8"/>
  <c r="BE205" i="8"/>
  <c r="BF205" i="8"/>
  <c r="BG205" i="8"/>
  <c r="BE206" i="8"/>
  <c r="BF206" i="8"/>
  <c r="BG206" i="8"/>
  <c r="BE207" i="8"/>
  <c r="BF207" i="8"/>
  <c r="BG207" i="8"/>
  <c r="BE208" i="8"/>
  <c r="BF208" i="8"/>
  <c r="BG208" i="8"/>
  <c r="BE209" i="8"/>
  <c r="BF209" i="8"/>
  <c r="BG209" i="8"/>
  <c r="BE210" i="8"/>
  <c r="BF210" i="8"/>
  <c r="BG210" i="8"/>
  <c r="BE211" i="8"/>
  <c r="BF211" i="8"/>
  <c r="BG211" i="8"/>
  <c r="BE212" i="8"/>
  <c r="BF212" i="8"/>
  <c r="BG212" i="8"/>
  <c r="BE213" i="8"/>
  <c r="BF213" i="8"/>
  <c r="BG213" i="8"/>
  <c r="BE214" i="8"/>
  <c r="BF214" i="8"/>
  <c r="BG214" i="8"/>
  <c r="BE215" i="8"/>
  <c r="BF215" i="8"/>
  <c r="BG215" i="8"/>
  <c r="BE216" i="8"/>
  <c r="BF216" i="8"/>
  <c r="BG216" i="8"/>
  <c r="BE217" i="8"/>
  <c r="BF217" i="8"/>
  <c r="BG217" i="8"/>
  <c r="BE218" i="8"/>
  <c r="BF218" i="8"/>
  <c r="BG218" i="8"/>
  <c r="BE219" i="8"/>
  <c r="BF219" i="8"/>
  <c r="BG219" i="8"/>
  <c r="BE220" i="8"/>
  <c r="BF220" i="8"/>
  <c r="BG220" i="8"/>
  <c r="BE221" i="8"/>
  <c r="BF221" i="8"/>
  <c r="BG221" i="8"/>
  <c r="BE222" i="8"/>
  <c r="BF222" i="8"/>
  <c r="BG222" i="8"/>
  <c r="BE223" i="8"/>
  <c r="BF223" i="8"/>
  <c r="BG223" i="8"/>
  <c r="BE224" i="8"/>
  <c r="BF224" i="8"/>
  <c r="BG224" i="8"/>
  <c r="BE225" i="8"/>
  <c r="BF225" i="8"/>
  <c r="BG225" i="8"/>
  <c r="BE226" i="8"/>
  <c r="BF226" i="8"/>
  <c r="BG226" i="8"/>
  <c r="BE227" i="8"/>
  <c r="BF227" i="8"/>
  <c r="BG227" i="8"/>
  <c r="BE228" i="8"/>
  <c r="BF228" i="8"/>
  <c r="BG228" i="8"/>
  <c r="BE229" i="8"/>
  <c r="BF229" i="8"/>
  <c r="BG229" i="8"/>
  <c r="BE230" i="8"/>
  <c r="BF230" i="8"/>
  <c r="BG230" i="8"/>
  <c r="BE231" i="8"/>
  <c r="BF231" i="8"/>
  <c r="BG231" i="8"/>
  <c r="BE232" i="8"/>
  <c r="BF232" i="8"/>
  <c r="BG232" i="8"/>
  <c r="BE233" i="8"/>
  <c r="BF233" i="8"/>
  <c r="BG233" i="8"/>
  <c r="BE234" i="8"/>
  <c r="BF234" i="8"/>
  <c r="BG234" i="8"/>
  <c r="BE235" i="8"/>
  <c r="BF235" i="8"/>
  <c r="BG235" i="8"/>
  <c r="BE236" i="8"/>
  <c r="BF236" i="8"/>
  <c r="BG236" i="8"/>
  <c r="BE237" i="8"/>
  <c r="BF237" i="8"/>
  <c r="BG237" i="8"/>
  <c r="BE238" i="8"/>
  <c r="BF238" i="8"/>
  <c r="BG238" i="8"/>
  <c r="BE239" i="8"/>
  <c r="BF239" i="8"/>
  <c r="BG239" i="8"/>
  <c r="BE240" i="8"/>
  <c r="BF240" i="8"/>
  <c r="BG240" i="8"/>
  <c r="BE241" i="8"/>
  <c r="BF241" i="8"/>
  <c r="BG241" i="8"/>
  <c r="BE242" i="8"/>
  <c r="BF242" i="8"/>
  <c r="BG242" i="8"/>
  <c r="BE243" i="8"/>
  <c r="BF243" i="8"/>
  <c r="BG243" i="8"/>
  <c r="BE244" i="8"/>
  <c r="BF244" i="8"/>
  <c r="BG244" i="8"/>
  <c r="BE245" i="8"/>
  <c r="BF245" i="8"/>
  <c r="BG245" i="8"/>
  <c r="BE246" i="8"/>
  <c r="BF246" i="8"/>
  <c r="BG246" i="8"/>
  <c r="BE247" i="8"/>
  <c r="BF247" i="8"/>
  <c r="BG247" i="8"/>
  <c r="BE248" i="8"/>
  <c r="BF248" i="8"/>
  <c r="BG248" i="8"/>
  <c r="BE249" i="8"/>
  <c r="BF249" i="8"/>
  <c r="BG249" i="8"/>
  <c r="BE250" i="8"/>
  <c r="BF250" i="8"/>
  <c r="BG250" i="8"/>
  <c r="BE251" i="8"/>
  <c r="BF251" i="8"/>
  <c r="BG251" i="8"/>
  <c r="BE252" i="8"/>
  <c r="BF252" i="8"/>
  <c r="BG252" i="8"/>
  <c r="BE253" i="8"/>
  <c r="BF253" i="8"/>
  <c r="BG253" i="8"/>
  <c r="BE254" i="8"/>
  <c r="BF254" i="8"/>
  <c r="BG254" i="8"/>
  <c r="BE255" i="8"/>
  <c r="BF255" i="8"/>
  <c r="BG255" i="8"/>
  <c r="BE256" i="8"/>
  <c r="BF256" i="8"/>
  <c r="BG256" i="8"/>
  <c r="BE257" i="8"/>
  <c r="BF257" i="8"/>
  <c r="BG257" i="8"/>
  <c r="BE258" i="8"/>
  <c r="BF258" i="8"/>
  <c r="BG258" i="8"/>
  <c r="BE259" i="8"/>
  <c r="BF259" i="8"/>
  <c r="BG259" i="8"/>
  <c r="BE260" i="8"/>
  <c r="BF260" i="8"/>
  <c r="BG260" i="8"/>
  <c r="BE261" i="8"/>
  <c r="BF261" i="8"/>
  <c r="BG261" i="8"/>
  <c r="BE262" i="8"/>
  <c r="BF262" i="8"/>
  <c r="BG262" i="8"/>
  <c r="BE263" i="8"/>
  <c r="BF263" i="8"/>
  <c r="BG263" i="8"/>
  <c r="BE264" i="8"/>
  <c r="BF264" i="8"/>
  <c r="BG264" i="8"/>
  <c r="BE265" i="8"/>
  <c r="BF265" i="8"/>
  <c r="BG265" i="8"/>
  <c r="BE266" i="8"/>
  <c r="BF266" i="8"/>
  <c r="BG266" i="8"/>
  <c r="BE267" i="8"/>
  <c r="BF267" i="8"/>
  <c r="BG267" i="8"/>
  <c r="BE268" i="8"/>
  <c r="BF268" i="8"/>
  <c r="BG268" i="8"/>
  <c r="BE269" i="8"/>
  <c r="BF269" i="8"/>
  <c r="BG269" i="8"/>
  <c r="BE270" i="8"/>
  <c r="BF270" i="8"/>
  <c r="BG270" i="8"/>
  <c r="BE271" i="8"/>
  <c r="BF271" i="8"/>
  <c r="BG271" i="8"/>
  <c r="BE272" i="8"/>
  <c r="BF272" i="8"/>
  <c r="BG272" i="8"/>
  <c r="BE273" i="8"/>
  <c r="BF273" i="8"/>
  <c r="BG273" i="8"/>
  <c r="BE274" i="8"/>
  <c r="BF274" i="8"/>
  <c r="BG274" i="8"/>
  <c r="BE275" i="8"/>
  <c r="BF275" i="8"/>
  <c r="BG275" i="8"/>
  <c r="BE276" i="8"/>
  <c r="BF276" i="8"/>
  <c r="BG276" i="8"/>
  <c r="BE277" i="8"/>
  <c r="BF277" i="8"/>
  <c r="BG277" i="8"/>
  <c r="BE278" i="8"/>
  <c r="BF278" i="8"/>
  <c r="BG278" i="8"/>
  <c r="BE279" i="8"/>
  <c r="BF279" i="8"/>
  <c r="BG279" i="8"/>
  <c r="BE280" i="8"/>
  <c r="BF280" i="8"/>
  <c r="BG280" i="8"/>
  <c r="BE281" i="8"/>
  <c r="BF281" i="8"/>
  <c r="BG281" i="8"/>
  <c r="BE282" i="8"/>
  <c r="BF282" i="8"/>
  <c r="BG282" i="8"/>
  <c r="BE283" i="8"/>
  <c r="BF283" i="8"/>
  <c r="BG283" i="8"/>
  <c r="BE284" i="8"/>
  <c r="BF284" i="8"/>
  <c r="BG284" i="8"/>
  <c r="BE285" i="8"/>
  <c r="BF285" i="8"/>
  <c r="BG285" i="8"/>
  <c r="BE286" i="8"/>
  <c r="BF286" i="8"/>
  <c r="BG286" i="8"/>
  <c r="BE287" i="8"/>
  <c r="BF287" i="8"/>
  <c r="BG287" i="8"/>
  <c r="BE288" i="8"/>
  <c r="BF288" i="8"/>
  <c r="BG288" i="8"/>
  <c r="BE289" i="8"/>
  <c r="BF289" i="8"/>
  <c r="BG289" i="8"/>
  <c r="BE290" i="8"/>
  <c r="BF290" i="8"/>
  <c r="BG290" i="8"/>
  <c r="BE291" i="8"/>
  <c r="BF291" i="8"/>
  <c r="BG291" i="8"/>
  <c r="BE292" i="8"/>
  <c r="BF292" i="8"/>
  <c r="BG292" i="8"/>
  <c r="BE293" i="8"/>
  <c r="BF293" i="8"/>
  <c r="BG293" i="8"/>
  <c r="BE294" i="8"/>
  <c r="BF294" i="8"/>
  <c r="BG294" i="8"/>
  <c r="BE295" i="8"/>
  <c r="BF295" i="8"/>
  <c r="BG295" i="8"/>
  <c r="BE296" i="8"/>
  <c r="BF296" i="8"/>
  <c r="BG296" i="8"/>
  <c r="BE297" i="8"/>
  <c r="BF297" i="8"/>
  <c r="BG297" i="8"/>
  <c r="BE298" i="8"/>
  <c r="BF298" i="8"/>
  <c r="BG298" i="8"/>
  <c r="BE299" i="8"/>
  <c r="BF299" i="8"/>
  <c r="BG299" i="8"/>
  <c r="BE300" i="8"/>
  <c r="BF300" i="8"/>
  <c r="BG300" i="8"/>
  <c r="BE301" i="8"/>
  <c r="BF301" i="8"/>
  <c r="BG301" i="8"/>
  <c r="BE302" i="8"/>
  <c r="BF302" i="8"/>
  <c r="BG302" i="8"/>
  <c r="BE303" i="8"/>
  <c r="BF303" i="8"/>
  <c r="BG303" i="8"/>
  <c r="BE304" i="8"/>
  <c r="BF304" i="8"/>
  <c r="BG304" i="8"/>
  <c r="BE305" i="8"/>
  <c r="BF305" i="8"/>
  <c r="BG305" i="8"/>
  <c r="BE306" i="8"/>
  <c r="BF306" i="8"/>
  <c r="BG306" i="8"/>
  <c r="BE307" i="8"/>
  <c r="BF307" i="8"/>
  <c r="BG307" i="8"/>
  <c r="BE308" i="8"/>
  <c r="BF308" i="8"/>
  <c r="BG308" i="8"/>
  <c r="BE309" i="8"/>
  <c r="BF309" i="8"/>
  <c r="BG309" i="8"/>
  <c r="BE310" i="8"/>
  <c r="BF310" i="8"/>
  <c r="BG310" i="8"/>
  <c r="BE311" i="8"/>
  <c r="BF311" i="8"/>
  <c r="BG311" i="8"/>
  <c r="BE312" i="8"/>
  <c r="BF312" i="8"/>
  <c r="BG312" i="8"/>
  <c r="BE313" i="8"/>
  <c r="BF313" i="8"/>
  <c r="BG313" i="8"/>
  <c r="BE314" i="8"/>
  <c r="BF314" i="8"/>
  <c r="BG314" i="8"/>
  <c r="BE315" i="8"/>
  <c r="BF315" i="8"/>
  <c r="BG315" i="8"/>
  <c r="BE316" i="8"/>
  <c r="BF316" i="8"/>
  <c r="BG316" i="8"/>
  <c r="BE317" i="8"/>
  <c r="BF317" i="8"/>
  <c r="BG317" i="8"/>
  <c r="BE318" i="8"/>
  <c r="BF318" i="8"/>
  <c r="BG318" i="8"/>
  <c r="BE319" i="8"/>
  <c r="BF319" i="8"/>
  <c r="BG319" i="8"/>
  <c r="BE320" i="8"/>
  <c r="BF320" i="8"/>
  <c r="BG320" i="8"/>
  <c r="BE321" i="8"/>
  <c r="BF321" i="8"/>
  <c r="BG321" i="8"/>
  <c r="BE322" i="8"/>
  <c r="BF322" i="8"/>
  <c r="BG322" i="8"/>
  <c r="BE323" i="8"/>
  <c r="BF323" i="8"/>
  <c r="BG323" i="8"/>
  <c r="BE324" i="8"/>
  <c r="BF324" i="8"/>
  <c r="BG324" i="8"/>
  <c r="BE325" i="8"/>
  <c r="BF325" i="8"/>
  <c r="BG325" i="8"/>
  <c r="BE326" i="8"/>
  <c r="BF326" i="8"/>
  <c r="BG326" i="8"/>
  <c r="BE327" i="8"/>
  <c r="BF327" i="8"/>
  <c r="BG327" i="8"/>
  <c r="BE328" i="8"/>
  <c r="BF328" i="8"/>
  <c r="BG328" i="8"/>
  <c r="BE329" i="8"/>
  <c r="BF329" i="8"/>
  <c r="BG329" i="8"/>
  <c r="BE330" i="8"/>
  <c r="BF330" i="8"/>
  <c r="BG330" i="8"/>
  <c r="BE331" i="8"/>
  <c r="BF331" i="8"/>
  <c r="BG331" i="8"/>
  <c r="BE332" i="8"/>
  <c r="BF332" i="8"/>
  <c r="BG332" i="8"/>
  <c r="BG7" i="8"/>
  <c r="BF7" i="8"/>
  <c r="BE7" i="8"/>
  <c r="BB8" i="8"/>
  <c r="BC8" i="8"/>
  <c r="BD8" i="8"/>
  <c r="BB9" i="8"/>
  <c r="BC9" i="8"/>
  <c r="BD9" i="8"/>
  <c r="BB10" i="8"/>
  <c r="BC10" i="8"/>
  <c r="BD10" i="8"/>
  <c r="BB11" i="8"/>
  <c r="BC11" i="8"/>
  <c r="BD11" i="8"/>
  <c r="BB12" i="8"/>
  <c r="BC12" i="8"/>
  <c r="BD12" i="8"/>
  <c r="BB13" i="8"/>
  <c r="BC13" i="8"/>
  <c r="BD13" i="8"/>
  <c r="BB14" i="8"/>
  <c r="BC14" i="8"/>
  <c r="BD14" i="8"/>
  <c r="BB15" i="8"/>
  <c r="BC15" i="8"/>
  <c r="BD15" i="8"/>
  <c r="BB16" i="8"/>
  <c r="BC16" i="8"/>
  <c r="BD16" i="8"/>
  <c r="BB17" i="8"/>
  <c r="BC17" i="8"/>
  <c r="BD17" i="8"/>
  <c r="BB18" i="8"/>
  <c r="BC18" i="8"/>
  <c r="BD18" i="8"/>
  <c r="BB19" i="8"/>
  <c r="BC19" i="8"/>
  <c r="BD19" i="8"/>
  <c r="BB20" i="8"/>
  <c r="BC20" i="8"/>
  <c r="BD20" i="8"/>
  <c r="BB21" i="8"/>
  <c r="BC21" i="8"/>
  <c r="BD21" i="8"/>
  <c r="BB22" i="8"/>
  <c r="BC22" i="8"/>
  <c r="BD22" i="8"/>
  <c r="BB23" i="8"/>
  <c r="BC23" i="8"/>
  <c r="BD23" i="8"/>
  <c r="BB24" i="8"/>
  <c r="BC24" i="8"/>
  <c r="BD24" i="8"/>
  <c r="BB25" i="8"/>
  <c r="BC25" i="8"/>
  <c r="BD25" i="8"/>
  <c r="BB26" i="8"/>
  <c r="BC26" i="8"/>
  <c r="BD26" i="8"/>
  <c r="BB27" i="8"/>
  <c r="BC27" i="8"/>
  <c r="BD27" i="8"/>
  <c r="BB28" i="8"/>
  <c r="BC28" i="8"/>
  <c r="BD28" i="8"/>
  <c r="BB29" i="8"/>
  <c r="BC29" i="8"/>
  <c r="BD29" i="8"/>
  <c r="BB30" i="8"/>
  <c r="BC30" i="8"/>
  <c r="BD30" i="8"/>
  <c r="BB31" i="8"/>
  <c r="BC31" i="8"/>
  <c r="BD31" i="8"/>
  <c r="BB32" i="8"/>
  <c r="BC32" i="8"/>
  <c r="BD32" i="8"/>
  <c r="BB33" i="8"/>
  <c r="BC33" i="8"/>
  <c r="BD33" i="8"/>
  <c r="BB34" i="8"/>
  <c r="BC34" i="8"/>
  <c r="BD34" i="8"/>
  <c r="BB35" i="8"/>
  <c r="BC35" i="8"/>
  <c r="BD35" i="8"/>
  <c r="BB36" i="8"/>
  <c r="BC36" i="8"/>
  <c r="BD36" i="8"/>
  <c r="BB37" i="8"/>
  <c r="BC37" i="8"/>
  <c r="BD37" i="8"/>
  <c r="BB38" i="8"/>
  <c r="BC38" i="8"/>
  <c r="BD38" i="8"/>
  <c r="BB39" i="8"/>
  <c r="BC39" i="8"/>
  <c r="BD39" i="8"/>
  <c r="BB40" i="8"/>
  <c r="BC40" i="8"/>
  <c r="BD40" i="8"/>
  <c r="BB41" i="8"/>
  <c r="BC41" i="8"/>
  <c r="BD41" i="8"/>
  <c r="BB42" i="8"/>
  <c r="BC42" i="8"/>
  <c r="BD42" i="8"/>
  <c r="BB43" i="8"/>
  <c r="BC43" i="8"/>
  <c r="BD43" i="8"/>
  <c r="BB44" i="8"/>
  <c r="BC44" i="8"/>
  <c r="BD44" i="8"/>
  <c r="BB45" i="8"/>
  <c r="BC45" i="8"/>
  <c r="BD45" i="8"/>
  <c r="BB46" i="8"/>
  <c r="BC46" i="8"/>
  <c r="BD46" i="8"/>
  <c r="BB47" i="8"/>
  <c r="BC47" i="8"/>
  <c r="BD47" i="8"/>
  <c r="BB48" i="8"/>
  <c r="BC48" i="8"/>
  <c r="BD48" i="8"/>
  <c r="BB49" i="8"/>
  <c r="BC49" i="8"/>
  <c r="BD49" i="8"/>
  <c r="BB50" i="8"/>
  <c r="BC50" i="8"/>
  <c r="BD50" i="8"/>
  <c r="BB51" i="8"/>
  <c r="BC51" i="8"/>
  <c r="BD51" i="8"/>
  <c r="BB52" i="8"/>
  <c r="BC52" i="8"/>
  <c r="BD52" i="8"/>
  <c r="BB53" i="8"/>
  <c r="BC53" i="8"/>
  <c r="BD53" i="8"/>
  <c r="BB54" i="8"/>
  <c r="BC54" i="8"/>
  <c r="BD54" i="8"/>
  <c r="BB55" i="8"/>
  <c r="BC55" i="8"/>
  <c r="BD55" i="8"/>
  <c r="BB56" i="8"/>
  <c r="BC56" i="8"/>
  <c r="BD56" i="8"/>
  <c r="BB57" i="8"/>
  <c r="BC57" i="8"/>
  <c r="BD57" i="8"/>
  <c r="BB58" i="8"/>
  <c r="BC58" i="8"/>
  <c r="BD58" i="8"/>
  <c r="BB59" i="8"/>
  <c r="BC59" i="8"/>
  <c r="BD59" i="8"/>
  <c r="BB60" i="8"/>
  <c r="BC60" i="8"/>
  <c r="BD60" i="8"/>
  <c r="BB61" i="8"/>
  <c r="BC61" i="8"/>
  <c r="BD61" i="8"/>
  <c r="BB62" i="8"/>
  <c r="BC62" i="8"/>
  <c r="BD62" i="8"/>
  <c r="BB63" i="8"/>
  <c r="BC63" i="8"/>
  <c r="BD63" i="8"/>
  <c r="BB64" i="8"/>
  <c r="BC64" i="8"/>
  <c r="BD64" i="8"/>
  <c r="BB65" i="8"/>
  <c r="BC65" i="8"/>
  <c r="BD65" i="8"/>
  <c r="BB66" i="8"/>
  <c r="BC66" i="8"/>
  <c r="BD66" i="8"/>
  <c r="BB67" i="8"/>
  <c r="BC67" i="8"/>
  <c r="BD67" i="8"/>
  <c r="BB68" i="8"/>
  <c r="BC68" i="8"/>
  <c r="BD68" i="8"/>
  <c r="BB69" i="8"/>
  <c r="BC69" i="8"/>
  <c r="BD69" i="8"/>
  <c r="BB70" i="8"/>
  <c r="BC70" i="8"/>
  <c r="BD70" i="8"/>
  <c r="BB71" i="8"/>
  <c r="BC71" i="8"/>
  <c r="BD71" i="8"/>
  <c r="BB72" i="8"/>
  <c r="BC72" i="8"/>
  <c r="BD72" i="8"/>
  <c r="BB73" i="8"/>
  <c r="BC73" i="8"/>
  <c r="BD73" i="8"/>
  <c r="BB74" i="8"/>
  <c r="BC74" i="8"/>
  <c r="BD74" i="8"/>
  <c r="BB75" i="8"/>
  <c r="BC75" i="8"/>
  <c r="BD75" i="8"/>
  <c r="BB76" i="8"/>
  <c r="BC76" i="8"/>
  <c r="BD76" i="8"/>
  <c r="BB77" i="8"/>
  <c r="BC77" i="8"/>
  <c r="BD77" i="8"/>
  <c r="BB78" i="8"/>
  <c r="BC78" i="8"/>
  <c r="BD78" i="8"/>
  <c r="BB79" i="8"/>
  <c r="BC79" i="8"/>
  <c r="BD79" i="8"/>
  <c r="BB80" i="8"/>
  <c r="BC80" i="8"/>
  <c r="BD80" i="8"/>
  <c r="BB81" i="8"/>
  <c r="BC81" i="8"/>
  <c r="BD81" i="8"/>
  <c r="BB82" i="8"/>
  <c r="BC82" i="8"/>
  <c r="BD82" i="8"/>
  <c r="BB83" i="8"/>
  <c r="BC83" i="8"/>
  <c r="BD83" i="8"/>
  <c r="BB84" i="8"/>
  <c r="BC84" i="8"/>
  <c r="BD84" i="8"/>
  <c r="BB85" i="8"/>
  <c r="BC85" i="8"/>
  <c r="BD85" i="8"/>
  <c r="BB86" i="8"/>
  <c r="BC86" i="8"/>
  <c r="BD86" i="8"/>
  <c r="BB87" i="8"/>
  <c r="BC87" i="8"/>
  <c r="BD87" i="8"/>
  <c r="BB88" i="8"/>
  <c r="BC88" i="8"/>
  <c r="BD88" i="8"/>
  <c r="BB89" i="8"/>
  <c r="BC89" i="8"/>
  <c r="BD89" i="8"/>
  <c r="BB90" i="8"/>
  <c r="BC90" i="8"/>
  <c r="BD90" i="8"/>
  <c r="BB91" i="8"/>
  <c r="BC91" i="8"/>
  <c r="BD91" i="8"/>
  <c r="BB92" i="8"/>
  <c r="BC92" i="8"/>
  <c r="BD92" i="8"/>
  <c r="BB93" i="8"/>
  <c r="BC93" i="8"/>
  <c r="BD93" i="8"/>
  <c r="BB94" i="8"/>
  <c r="BC94" i="8"/>
  <c r="BD94" i="8"/>
  <c r="BB95" i="8"/>
  <c r="BC95" i="8"/>
  <c r="BD95" i="8"/>
  <c r="BB96" i="8"/>
  <c r="BC96" i="8"/>
  <c r="BD96" i="8"/>
  <c r="BB97" i="8"/>
  <c r="BC97" i="8"/>
  <c r="BD97" i="8"/>
  <c r="BB98" i="8"/>
  <c r="BC98" i="8"/>
  <c r="BD98" i="8"/>
  <c r="BB99" i="8"/>
  <c r="BC99" i="8"/>
  <c r="BD99" i="8"/>
  <c r="BB100" i="8"/>
  <c r="BC100" i="8"/>
  <c r="BD100" i="8"/>
  <c r="BB101" i="8"/>
  <c r="BC101" i="8"/>
  <c r="BD101" i="8"/>
  <c r="BB102" i="8"/>
  <c r="BC102" i="8"/>
  <c r="BD102" i="8"/>
  <c r="BB103" i="8"/>
  <c r="BC103" i="8"/>
  <c r="BD103" i="8"/>
  <c r="BB104" i="8"/>
  <c r="BC104" i="8"/>
  <c r="BD104" i="8"/>
  <c r="BB105" i="8"/>
  <c r="BC105" i="8"/>
  <c r="BD105" i="8"/>
  <c r="BB106" i="8"/>
  <c r="BC106" i="8"/>
  <c r="BD106" i="8"/>
  <c r="BB107" i="8"/>
  <c r="BC107" i="8"/>
  <c r="BD107" i="8"/>
  <c r="BB108" i="8"/>
  <c r="BC108" i="8"/>
  <c r="BD108" i="8"/>
  <c r="BB109" i="8"/>
  <c r="BC109" i="8"/>
  <c r="BD109" i="8"/>
  <c r="BB110" i="8"/>
  <c r="BC110" i="8"/>
  <c r="BD110" i="8"/>
  <c r="BB111" i="8"/>
  <c r="BC111" i="8"/>
  <c r="BD111" i="8"/>
  <c r="BB112" i="8"/>
  <c r="BC112" i="8"/>
  <c r="BD112" i="8"/>
  <c r="BB113" i="8"/>
  <c r="BC113" i="8"/>
  <c r="BD113" i="8"/>
  <c r="BB114" i="8"/>
  <c r="BC114" i="8"/>
  <c r="BD114" i="8"/>
  <c r="BB115" i="8"/>
  <c r="BC115" i="8"/>
  <c r="BD115" i="8"/>
  <c r="BB116" i="8"/>
  <c r="BC116" i="8"/>
  <c r="BD116" i="8"/>
  <c r="BB117" i="8"/>
  <c r="BC117" i="8"/>
  <c r="BD117" i="8"/>
  <c r="BB118" i="8"/>
  <c r="BC118" i="8"/>
  <c r="BD118" i="8"/>
  <c r="BB119" i="8"/>
  <c r="BC119" i="8"/>
  <c r="BD119" i="8"/>
  <c r="BB120" i="8"/>
  <c r="BC120" i="8"/>
  <c r="BD120" i="8"/>
  <c r="BB121" i="8"/>
  <c r="BC121" i="8"/>
  <c r="BD121" i="8"/>
  <c r="BB122" i="8"/>
  <c r="BC122" i="8"/>
  <c r="BD122" i="8"/>
  <c r="BB123" i="8"/>
  <c r="BC123" i="8"/>
  <c r="BD123" i="8"/>
  <c r="BB124" i="8"/>
  <c r="BC124" i="8"/>
  <c r="BD124" i="8"/>
  <c r="BB125" i="8"/>
  <c r="BC125" i="8"/>
  <c r="BD125" i="8"/>
  <c r="BB126" i="8"/>
  <c r="BC126" i="8"/>
  <c r="BD126" i="8"/>
  <c r="BB127" i="8"/>
  <c r="BC127" i="8"/>
  <c r="BD127" i="8"/>
  <c r="BB128" i="8"/>
  <c r="BC128" i="8"/>
  <c r="BD128" i="8"/>
  <c r="BB129" i="8"/>
  <c r="BC129" i="8"/>
  <c r="BD129" i="8"/>
  <c r="BB130" i="8"/>
  <c r="BC130" i="8"/>
  <c r="BD130" i="8"/>
  <c r="BB131" i="8"/>
  <c r="BC131" i="8"/>
  <c r="BD131" i="8"/>
  <c r="BB132" i="8"/>
  <c r="BC132" i="8"/>
  <c r="BD132" i="8"/>
  <c r="BB133" i="8"/>
  <c r="BC133" i="8"/>
  <c r="BD133" i="8"/>
  <c r="BB134" i="8"/>
  <c r="BC134" i="8"/>
  <c r="BD134" i="8"/>
  <c r="BB135" i="8"/>
  <c r="BC135" i="8"/>
  <c r="BD135" i="8"/>
  <c r="BB136" i="8"/>
  <c r="BC136" i="8"/>
  <c r="BD136" i="8"/>
  <c r="BB137" i="8"/>
  <c r="BC137" i="8"/>
  <c r="BD137" i="8"/>
  <c r="BB138" i="8"/>
  <c r="BC138" i="8"/>
  <c r="BD138" i="8"/>
  <c r="BB139" i="8"/>
  <c r="BC139" i="8"/>
  <c r="BD139" i="8"/>
  <c r="BB140" i="8"/>
  <c r="BC140" i="8"/>
  <c r="BD140" i="8"/>
  <c r="BB141" i="8"/>
  <c r="BC141" i="8"/>
  <c r="BD141" i="8"/>
  <c r="BB142" i="8"/>
  <c r="BC142" i="8"/>
  <c r="BD142" i="8"/>
  <c r="BB143" i="8"/>
  <c r="BC143" i="8"/>
  <c r="BD143" i="8"/>
  <c r="BB144" i="8"/>
  <c r="BC144" i="8"/>
  <c r="BD144" i="8"/>
  <c r="BB145" i="8"/>
  <c r="BC145" i="8"/>
  <c r="BD145" i="8"/>
  <c r="BB146" i="8"/>
  <c r="BC146" i="8"/>
  <c r="BD146" i="8"/>
  <c r="BB147" i="8"/>
  <c r="BC147" i="8"/>
  <c r="BD147" i="8"/>
  <c r="BB148" i="8"/>
  <c r="BC148" i="8"/>
  <c r="BD148" i="8"/>
  <c r="BB149" i="8"/>
  <c r="BC149" i="8"/>
  <c r="BD149" i="8"/>
  <c r="BB150" i="8"/>
  <c r="BC150" i="8"/>
  <c r="BD150" i="8"/>
  <c r="BB151" i="8"/>
  <c r="BC151" i="8"/>
  <c r="BD151" i="8"/>
  <c r="BB152" i="8"/>
  <c r="BC152" i="8"/>
  <c r="BD152" i="8"/>
  <c r="BB153" i="8"/>
  <c r="BC153" i="8"/>
  <c r="BD153" i="8"/>
  <c r="BB154" i="8"/>
  <c r="BC154" i="8"/>
  <c r="BD154" i="8"/>
  <c r="BB155" i="8"/>
  <c r="BC155" i="8"/>
  <c r="BD155" i="8"/>
  <c r="BB156" i="8"/>
  <c r="BC156" i="8"/>
  <c r="BD156" i="8"/>
  <c r="BB157" i="8"/>
  <c r="BC157" i="8"/>
  <c r="BD157" i="8"/>
  <c r="BB158" i="8"/>
  <c r="BC158" i="8"/>
  <c r="BD158" i="8"/>
  <c r="BB159" i="8"/>
  <c r="BC159" i="8"/>
  <c r="BD159" i="8"/>
  <c r="BB160" i="8"/>
  <c r="BC160" i="8"/>
  <c r="BD160" i="8"/>
  <c r="BB161" i="8"/>
  <c r="BC161" i="8"/>
  <c r="BD161" i="8"/>
  <c r="BB162" i="8"/>
  <c r="BC162" i="8"/>
  <c r="BD162" i="8"/>
  <c r="BB163" i="8"/>
  <c r="BC163" i="8"/>
  <c r="BD163" i="8"/>
  <c r="BB164" i="8"/>
  <c r="BC164" i="8"/>
  <c r="BD164" i="8"/>
  <c r="BB165" i="8"/>
  <c r="BC165" i="8"/>
  <c r="BD165" i="8"/>
  <c r="BB166" i="8"/>
  <c r="BC166" i="8"/>
  <c r="BD166" i="8"/>
  <c r="BB167" i="8"/>
  <c r="BC167" i="8"/>
  <c r="BD167" i="8"/>
  <c r="BB168" i="8"/>
  <c r="BC168" i="8"/>
  <c r="BD168" i="8"/>
  <c r="BB169" i="8"/>
  <c r="BC169" i="8"/>
  <c r="BD169" i="8"/>
  <c r="BB170" i="8"/>
  <c r="BC170" i="8"/>
  <c r="BD170" i="8"/>
  <c r="BB171" i="8"/>
  <c r="BC171" i="8"/>
  <c r="BD171" i="8"/>
  <c r="BB172" i="8"/>
  <c r="BC172" i="8"/>
  <c r="BD172" i="8"/>
  <c r="BB173" i="8"/>
  <c r="BC173" i="8"/>
  <c r="BD173" i="8"/>
  <c r="BB174" i="8"/>
  <c r="BC174" i="8"/>
  <c r="BD174" i="8"/>
  <c r="BB175" i="8"/>
  <c r="BC175" i="8"/>
  <c r="BD175" i="8"/>
  <c r="BB176" i="8"/>
  <c r="BC176" i="8"/>
  <c r="BD176" i="8"/>
  <c r="BB177" i="8"/>
  <c r="BC177" i="8"/>
  <c r="BD177" i="8"/>
  <c r="BB178" i="8"/>
  <c r="BC178" i="8"/>
  <c r="BD178" i="8"/>
  <c r="BB179" i="8"/>
  <c r="BC179" i="8"/>
  <c r="BD179" i="8"/>
  <c r="BB180" i="8"/>
  <c r="BC180" i="8"/>
  <c r="BD180" i="8"/>
  <c r="BB181" i="8"/>
  <c r="BC181" i="8"/>
  <c r="BD181" i="8"/>
  <c r="BB182" i="8"/>
  <c r="BC182" i="8"/>
  <c r="BD182" i="8"/>
  <c r="BB183" i="8"/>
  <c r="BC183" i="8"/>
  <c r="BD183" i="8"/>
  <c r="BB184" i="8"/>
  <c r="BC184" i="8"/>
  <c r="BD184" i="8"/>
  <c r="BB185" i="8"/>
  <c r="BC185" i="8"/>
  <c r="BD185" i="8"/>
  <c r="BB186" i="8"/>
  <c r="BC186" i="8"/>
  <c r="BD186" i="8"/>
  <c r="BB187" i="8"/>
  <c r="BC187" i="8"/>
  <c r="BD187" i="8"/>
  <c r="BB188" i="8"/>
  <c r="BC188" i="8"/>
  <c r="BD188" i="8"/>
  <c r="BB189" i="8"/>
  <c r="BC189" i="8"/>
  <c r="BD189" i="8"/>
  <c r="BB190" i="8"/>
  <c r="BC190" i="8"/>
  <c r="BD190" i="8"/>
  <c r="BB191" i="8"/>
  <c r="BC191" i="8"/>
  <c r="BD191" i="8"/>
  <c r="BB192" i="8"/>
  <c r="BC192" i="8"/>
  <c r="BD192" i="8"/>
  <c r="BB193" i="8"/>
  <c r="BC193" i="8"/>
  <c r="BD193" i="8"/>
  <c r="BB194" i="8"/>
  <c r="BC194" i="8"/>
  <c r="BD194" i="8"/>
  <c r="BB195" i="8"/>
  <c r="BC195" i="8"/>
  <c r="BD195" i="8"/>
  <c r="BB196" i="8"/>
  <c r="BC196" i="8"/>
  <c r="BD196" i="8"/>
  <c r="BB197" i="8"/>
  <c r="BC197" i="8"/>
  <c r="BD197" i="8"/>
  <c r="BB198" i="8"/>
  <c r="BC198" i="8"/>
  <c r="BD198" i="8"/>
  <c r="BB199" i="8"/>
  <c r="BC199" i="8"/>
  <c r="BD199" i="8"/>
  <c r="BB200" i="8"/>
  <c r="BC200" i="8"/>
  <c r="BD200" i="8"/>
  <c r="BB201" i="8"/>
  <c r="BC201" i="8"/>
  <c r="BD201" i="8"/>
  <c r="BB202" i="8"/>
  <c r="BC202" i="8"/>
  <c r="BD202" i="8"/>
  <c r="BB203" i="8"/>
  <c r="BC203" i="8"/>
  <c r="BD203" i="8"/>
  <c r="BB204" i="8"/>
  <c r="BC204" i="8"/>
  <c r="BD204" i="8"/>
  <c r="BB205" i="8"/>
  <c r="BC205" i="8"/>
  <c r="BD205" i="8"/>
  <c r="BB206" i="8"/>
  <c r="BC206" i="8"/>
  <c r="BD206" i="8"/>
  <c r="BB207" i="8"/>
  <c r="BC207" i="8"/>
  <c r="BD207" i="8"/>
  <c r="BB208" i="8"/>
  <c r="BC208" i="8"/>
  <c r="BD208" i="8"/>
  <c r="BB209" i="8"/>
  <c r="BC209" i="8"/>
  <c r="BD209" i="8"/>
  <c r="BB210" i="8"/>
  <c r="BC210" i="8"/>
  <c r="BD210" i="8"/>
  <c r="BB211" i="8"/>
  <c r="BC211" i="8"/>
  <c r="BD211" i="8"/>
  <c r="BB212" i="8"/>
  <c r="BC212" i="8"/>
  <c r="BD212" i="8"/>
  <c r="BB213" i="8"/>
  <c r="BC213" i="8"/>
  <c r="BD213" i="8"/>
  <c r="BB214" i="8"/>
  <c r="BC214" i="8"/>
  <c r="BD214" i="8"/>
  <c r="BB215" i="8"/>
  <c r="BC215" i="8"/>
  <c r="BD215" i="8"/>
  <c r="BB216" i="8"/>
  <c r="BC216" i="8"/>
  <c r="BD216" i="8"/>
  <c r="BB217" i="8"/>
  <c r="BC217" i="8"/>
  <c r="BD217" i="8"/>
  <c r="BB218" i="8"/>
  <c r="BC218" i="8"/>
  <c r="BD218" i="8"/>
  <c r="BB219" i="8"/>
  <c r="BC219" i="8"/>
  <c r="BD219" i="8"/>
  <c r="BB220" i="8"/>
  <c r="BC220" i="8"/>
  <c r="BD220" i="8"/>
  <c r="BB221" i="8"/>
  <c r="BC221" i="8"/>
  <c r="BD221" i="8"/>
  <c r="BB222" i="8"/>
  <c r="BC222" i="8"/>
  <c r="BD222" i="8"/>
  <c r="BB223" i="8"/>
  <c r="BC223" i="8"/>
  <c r="BD223" i="8"/>
  <c r="BB224" i="8"/>
  <c r="BC224" i="8"/>
  <c r="BD224" i="8"/>
  <c r="BB225" i="8"/>
  <c r="BC225" i="8"/>
  <c r="BD225" i="8"/>
  <c r="BB226" i="8"/>
  <c r="BC226" i="8"/>
  <c r="BD226" i="8"/>
  <c r="BB227" i="8"/>
  <c r="BC227" i="8"/>
  <c r="BD227" i="8"/>
  <c r="BB228" i="8"/>
  <c r="BC228" i="8"/>
  <c r="BD228" i="8"/>
  <c r="BB229" i="8"/>
  <c r="BC229" i="8"/>
  <c r="BD229" i="8"/>
  <c r="BB230" i="8"/>
  <c r="BC230" i="8"/>
  <c r="BD230" i="8"/>
  <c r="BB231" i="8"/>
  <c r="BC231" i="8"/>
  <c r="BD231" i="8"/>
  <c r="BB232" i="8"/>
  <c r="BC232" i="8"/>
  <c r="BD232" i="8"/>
  <c r="BB233" i="8"/>
  <c r="BC233" i="8"/>
  <c r="BD233" i="8"/>
  <c r="BB234" i="8"/>
  <c r="BC234" i="8"/>
  <c r="BD234" i="8"/>
  <c r="BB235" i="8"/>
  <c r="BC235" i="8"/>
  <c r="BD235" i="8"/>
  <c r="BB236" i="8"/>
  <c r="BC236" i="8"/>
  <c r="BD236" i="8"/>
  <c r="BB237" i="8"/>
  <c r="BC237" i="8"/>
  <c r="BD237" i="8"/>
  <c r="BB238" i="8"/>
  <c r="BC238" i="8"/>
  <c r="BD238" i="8"/>
  <c r="BB239" i="8"/>
  <c r="BC239" i="8"/>
  <c r="BD239" i="8"/>
  <c r="BB240" i="8"/>
  <c r="BC240" i="8"/>
  <c r="BD240" i="8"/>
  <c r="BB241" i="8"/>
  <c r="BC241" i="8"/>
  <c r="BD241" i="8"/>
  <c r="BB242" i="8"/>
  <c r="BC242" i="8"/>
  <c r="BD242" i="8"/>
  <c r="BB243" i="8"/>
  <c r="BC243" i="8"/>
  <c r="BD243" i="8"/>
  <c r="BB244" i="8"/>
  <c r="BC244" i="8"/>
  <c r="BD244" i="8"/>
  <c r="BB245" i="8"/>
  <c r="BC245" i="8"/>
  <c r="BD245" i="8"/>
  <c r="BB246" i="8"/>
  <c r="BC246" i="8"/>
  <c r="BD246" i="8"/>
  <c r="BB247" i="8"/>
  <c r="BC247" i="8"/>
  <c r="BD247" i="8"/>
  <c r="BB248" i="8"/>
  <c r="BC248" i="8"/>
  <c r="BD248" i="8"/>
  <c r="BB249" i="8"/>
  <c r="BC249" i="8"/>
  <c r="BD249" i="8"/>
  <c r="BB250" i="8"/>
  <c r="BC250" i="8"/>
  <c r="BD250" i="8"/>
  <c r="BB251" i="8"/>
  <c r="BC251" i="8"/>
  <c r="BD251" i="8"/>
  <c r="BB252" i="8"/>
  <c r="BC252" i="8"/>
  <c r="BD252" i="8"/>
  <c r="BB253" i="8"/>
  <c r="BC253" i="8"/>
  <c r="BD253" i="8"/>
  <c r="BB254" i="8"/>
  <c r="BC254" i="8"/>
  <c r="BD254" i="8"/>
  <c r="BB255" i="8"/>
  <c r="BC255" i="8"/>
  <c r="BD255" i="8"/>
  <c r="BB256" i="8"/>
  <c r="BC256" i="8"/>
  <c r="BD256" i="8"/>
  <c r="BB257" i="8"/>
  <c r="BC257" i="8"/>
  <c r="BD257" i="8"/>
  <c r="BB258" i="8"/>
  <c r="BC258" i="8"/>
  <c r="BD258" i="8"/>
  <c r="BB259" i="8"/>
  <c r="BC259" i="8"/>
  <c r="BD259" i="8"/>
  <c r="BB260" i="8"/>
  <c r="BC260" i="8"/>
  <c r="BD260" i="8"/>
  <c r="BB261" i="8"/>
  <c r="BC261" i="8"/>
  <c r="BD261" i="8"/>
  <c r="BB262" i="8"/>
  <c r="BC262" i="8"/>
  <c r="BD262" i="8"/>
  <c r="BB263" i="8"/>
  <c r="BC263" i="8"/>
  <c r="BD263" i="8"/>
  <c r="BB264" i="8"/>
  <c r="BC264" i="8"/>
  <c r="BD264" i="8"/>
  <c r="BB265" i="8"/>
  <c r="BC265" i="8"/>
  <c r="BD265" i="8"/>
  <c r="BB266" i="8"/>
  <c r="BC266" i="8"/>
  <c r="BD266" i="8"/>
  <c r="BB267" i="8"/>
  <c r="BC267" i="8"/>
  <c r="BD267" i="8"/>
  <c r="BB268" i="8"/>
  <c r="BC268" i="8"/>
  <c r="BD268" i="8"/>
  <c r="BB269" i="8"/>
  <c r="BC269" i="8"/>
  <c r="BD269" i="8"/>
  <c r="BB270" i="8"/>
  <c r="BC270" i="8"/>
  <c r="BD270" i="8"/>
  <c r="BB271" i="8"/>
  <c r="BC271" i="8"/>
  <c r="BD271" i="8"/>
  <c r="BB272" i="8"/>
  <c r="BC272" i="8"/>
  <c r="BD272" i="8"/>
  <c r="BB273" i="8"/>
  <c r="BC273" i="8"/>
  <c r="BD273" i="8"/>
  <c r="BB274" i="8"/>
  <c r="BC274" i="8"/>
  <c r="BD274" i="8"/>
  <c r="BB275" i="8"/>
  <c r="BC275" i="8"/>
  <c r="BD275" i="8"/>
  <c r="BB276" i="8"/>
  <c r="BC276" i="8"/>
  <c r="BD276" i="8"/>
  <c r="BB277" i="8"/>
  <c r="BC277" i="8"/>
  <c r="BD277" i="8"/>
  <c r="BB278" i="8"/>
  <c r="BC278" i="8"/>
  <c r="BD278" i="8"/>
  <c r="BB279" i="8"/>
  <c r="BC279" i="8"/>
  <c r="BD279" i="8"/>
  <c r="BB280" i="8"/>
  <c r="BC280" i="8"/>
  <c r="BD280" i="8"/>
  <c r="BB281" i="8"/>
  <c r="BC281" i="8"/>
  <c r="BD281" i="8"/>
  <c r="BB282" i="8"/>
  <c r="BC282" i="8"/>
  <c r="BD282" i="8"/>
  <c r="BB283" i="8"/>
  <c r="BC283" i="8"/>
  <c r="BD283" i="8"/>
  <c r="BB284" i="8"/>
  <c r="BC284" i="8"/>
  <c r="BD284" i="8"/>
  <c r="BB285" i="8"/>
  <c r="BC285" i="8"/>
  <c r="BD285" i="8"/>
  <c r="BB286" i="8"/>
  <c r="BC286" i="8"/>
  <c r="BD286" i="8"/>
  <c r="BB287" i="8"/>
  <c r="BC287" i="8"/>
  <c r="BD287" i="8"/>
  <c r="BB288" i="8"/>
  <c r="BC288" i="8"/>
  <c r="BD288" i="8"/>
  <c r="BB289" i="8"/>
  <c r="BC289" i="8"/>
  <c r="BD289" i="8"/>
  <c r="BB290" i="8"/>
  <c r="BC290" i="8"/>
  <c r="BD290" i="8"/>
  <c r="BB291" i="8"/>
  <c r="BC291" i="8"/>
  <c r="BD291" i="8"/>
  <c r="BB292" i="8"/>
  <c r="BC292" i="8"/>
  <c r="BD292" i="8"/>
  <c r="BB293" i="8"/>
  <c r="BC293" i="8"/>
  <c r="BD293" i="8"/>
  <c r="BB294" i="8"/>
  <c r="BC294" i="8"/>
  <c r="BD294" i="8"/>
  <c r="BB295" i="8"/>
  <c r="BC295" i="8"/>
  <c r="BD295" i="8"/>
  <c r="BB296" i="8"/>
  <c r="BC296" i="8"/>
  <c r="BD296" i="8"/>
  <c r="BB297" i="8"/>
  <c r="BC297" i="8"/>
  <c r="BD297" i="8"/>
  <c r="BB298" i="8"/>
  <c r="BC298" i="8"/>
  <c r="BD298" i="8"/>
  <c r="BB299" i="8"/>
  <c r="BC299" i="8"/>
  <c r="BD299" i="8"/>
  <c r="BB300" i="8"/>
  <c r="BC300" i="8"/>
  <c r="BD300" i="8"/>
  <c r="BB301" i="8"/>
  <c r="BC301" i="8"/>
  <c r="BD301" i="8"/>
  <c r="BB302" i="8"/>
  <c r="BC302" i="8"/>
  <c r="BD302" i="8"/>
  <c r="BB303" i="8"/>
  <c r="BC303" i="8"/>
  <c r="BD303" i="8"/>
  <c r="BB304" i="8"/>
  <c r="BC304" i="8"/>
  <c r="BD304" i="8"/>
  <c r="BB305" i="8"/>
  <c r="BC305" i="8"/>
  <c r="BD305" i="8"/>
  <c r="BB306" i="8"/>
  <c r="BC306" i="8"/>
  <c r="BD306" i="8"/>
  <c r="BB307" i="8"/>
  <c r="BC307" i="8"/>
  <c r="BD307" i="8"/>
  <c r="BB308" i="8"/>
  <c r="BC308" i="8"/>
  <c r="BD308" i="8"/>
  <c r="BB309" i="8"/>
  <c r="BC309" i="8"/>
  <c r="BD309" i="8"/>
  <c r="BB310" i="8"/>
  <c r="BC310" i="8"/>
  <c r="BD310" i="8"/>
  <c r="BB311" i="8"/>
  <c r="BC311" i="8"/>
  <c r="BD311" i="8"/>
  <c r="BB312" i="8"/>
  <c r="BC312" i="8"/>
  <c r="BD312" i="8"/>
  <c r="BB313" i="8"/>
  <c r="BC313" i="8"/>
  <c r="BD313" i="8"/>
  <c r="BB314" i="8"/>
  <c r="BC314" i="8"/>
  <c r="BD314" i="8"/>
  <c r="BB315" i="8"/>
  <c r="BC315" i="8"/>
  <c r="BD315" i="8"/>
  <c r="BB316" i="8"/>
  <c r="BC316" i="8"/>
  <c r="BD316" i="8"/>
  <c r="BB317" i="8"/>
  <c r="BC317" i="8"/>
  <c r="BD317" i="8"/>
  <c r="BB318" i="8"/>
  <c r="BC318" i="8"/>
  <c r="BD318" i="8"/>
  <c r="BB319" i="8"/>
  <c r="BC319" i="8"/>
  <c r="BD319" i="8"/>
  <c r="BB320" i="8"/>
  <c r="BC320" i="8"/>
  <c r="BD320" i="8"/>
  <c r="BB321" i="8"/>
  <c r="BC321" i="8"/>
  <c r="BD321" i="8"/>
  <c r="BB322" i="8"/>
  <c r="BC322" i="8"/>
  <c r="BD322" i="8"/>
  <c r="BB323" i="8"/>
  <c r="BC323" i="8"/>
  <c r="BD323" i="8"/>
  <c r="BB324" i="8"/>
  <c r="BC324" i="8"/>
  <c r="BD324" i="8"/>
  <c r="BB325" i="8"/>
  <c r="BC325" i="8"/>
  <c r="BD325" i="8"/>
  <c r="BB326" i="8"/>
  <c r="BC326" i="8"/>
  <c r="BD326" i="8"/>
  <c r="BB327" i="8"/>
  <c r="BC327" i="8"/>
  <c r="BD327" i="8"/>
  <c r="BB328" i="8"/>
  <c r="BC328" i="8"/>
  <c r="BD328" i="8"/>
  <c r="BB329" i="8"/>
  <c r="BC329" i="8"/>
  <c r="BD329" i="8"/>
  <c r="BB330" i="8"/>
  <c r="BC330" i="8"/>
  <c r="BD330" i="8"/>
  <c r="BB331" i="8"/>
  <c r="BC331" i="8"/>
  <c r="BD331" i="8"/>
  <c r="BB332" i="8"/>
  <c r="BC332" i="8"/>
  <c r="BD332" i="8"/>
  <c r="BD7" i="8"/>
  <c r="BC7" i="8"/>
  <c r="BB7" i="8"/>
  <c r="AY8" i="8"/>
  <c r="AZ8" i="8"/>
  <c r="BA8" i="8"/>
  <c r="AY9" i="8"/>
  <c r="AZ9" i="8"/>
  <c r="BA9" i="8"/>
  <c r="AY10" i="8"/>
  <c r="AZ10" i="8"/>
  <c r="BA10" i="8"/>
  <c r="AY11" i="8"/>
  <c r="AZ11" i="8"/>
  <c r="BA11" i="8"/>
  <c r="AY12" i="8"/>
  <c r="AZ12" i="8"/>
  <c r="BA12" i="8"/>
  <c r="AY13" i="8"/>
  <c r="AZ13" i="8"/>
  <c r="BA13" i="8"/>
  <c r="AY14" i="8"/>
  <c r="AZ14" i="8"/>
  <c r="BA14" i="8"/>
  <c r="AY15" i="8"/>
  <c r="AZ15" i="8"/>
  <c r="BA15" i="8"/>
  <c r="AY16" i="8"/>
  <c r="AZ16" i="8"/>
  <c r="BA16" i="8"/>
  <c r="AY17" i="8"/>
  <c r="AZ17" i="8"/>
  <c r="BA17" i="8"/>
  <c r="AY18" i="8"/>
  <c r="AZ18" i="8"/>
  <c r="BA18" i="8"/>
  <c r="AY19" i="8"/>
  <c r="AZ19" i="8"/>
  <c r="BA19" i="8"/>
  <c r="AY20" i="8"/>
  <c r="AZ20" i="8"/>
  <c r="BA20" i="8"/>
  <c r="AY21" i="8"/>
  <c r="AZ21" i="8"/>
  <c r="BA21" i="8"/>
  <c r="AY22" i="8"/>
  <c r="AZ22" i="8"/>
  <c r="BA22" i="8"/>
  <c r="AY23" i="8"/>
  <c r="AZ23" i="8"/>
  <c r="BA23" i="8"/>
  <c r="AY24" i="8"/>
  <c r="AZ24" i="8"/>
  <c r="BA24" i="8"/>
  <c r="AY25" i="8"/>
  <c r="AZ25" i="8"/>
  <c r="BA25" i="8"/>
  <c r="AY26" i="8"/>
  <c r="AZ26" i="8"/>
  <c r="BA26" i="8"/>
  <c r="AY27" i="8"/>
  <c r="AZ27" i="8"/>
  <c r="BA27" i="8"/>
  <c r="AY28" i="8"/>
  <c r="AZ28" i="8"/>
  <c r="BA28" i="8"/>
  <c r="AY29" i="8"/>
  <c r="AZ29" i="8"/>
  <c r="BA29" i="8"/>
  <c r="AY30" i="8"/>
  <c r="AZ30" i="8"/>
  <c r="BA30" i="8"/>
  <c r="AY31" i="8"/>
  <c r="AZ31" i="8"/>
  <c r="BA31" i="8"/>
  <c r="AY32" i="8"/>
  <c r="AZ32" i="8"/>
  <c r="BA32" i="8"/>
  <c r="AY33" i="8"/>
  <c r="AZ33" i="8"/>
  <c r="BA33" i="8"/>
  <c r="AY34" i="8"/>
  <c r="AZ34" i="8"/>
  <c r="BA34" i="8"/>
  <c r="AY35" i="8"/>
  <c r="AZ35" i="8"/>
  <c r="BA35" i="8"/>
  <c r="AY36" i="8"/>
  <c r="AZ36" i="8"/>
  <c r="BA36" i="8"/>
  <c r="AY37" i="8"/>
  <c r="AZ37" i="8"/>
  <c r="BA37" i="8"/>
  <c r="AY38" i="8"/>
  <c r="AZ38" i="8"/>
  <c r="BA38" i="8"/>
  <c r="AY39" i="8"/>
  <c r="AZ39" i="8"/>
  <c r="BA39" i="8"/>
  <c r="AY40" i="8"/>
  <c r="AZ40" i="8"/>
  <c r="BA40" i="8"/>
  <c r="AY41" i="8"/>
  <c r="AZ41" i="8"/>
  <c r="BA41" i="8"/>
  <c r="AY42" i="8"/>
  <c r="AZ42" i="8"/>
  <c r="BA42" i="8"/>
  <c r="AY43" i="8"/>
  <c r="AZ43" i="8"/>
  <c r="BA43" i="8"/>
  <c r="AY44" i="8"/>
  <c r="AZ44" i="8"/>
  <c r="BA44" i="8"/>
  <c r="AY45" i="8"/>
  <c r="AZ45" i="8"/>
  <c r="BA45" i="8"/>
  <c r="AY46" i="8"/>
  <c r="AZ46" i="8"/>
  <c r="BA46" i="8"/>
  <c r="AY47" i="8"/>
  <c r="AZ47" i="8"/>
  <c r="BA47" i="8"/>
  <c r="AY48" i="8"/>
  <c r="AZ48" i="8"/>
  <c r="BA48" i="8"/>
  <c r="AY49" i="8"/>
  <c r="AZ49" i="8"/>
  <c r="BA49" i="8"/>
  <c r="AY50" i="8"/>
  <c r="AZ50" i="8"/>
  <c r="BA50" i="8"/>
  <c r="AY51" i="8"/>
  <c r="AZ51" i="8"/>
  <c r="BA51" i="8"/>
  <c r="AY52" i="8"/>
  <c r="AZ52" i="8"/>
  <c r="BA52" i="8"/>
  <c r="AY53" i="8"/>
  <c r="AZ53" i="8"/>
  <c r="BA53" i="8"/>
  <c r="AY54" i="8"/>
  <c r="AZ54" i="8"/>
  <c r="BA54" i="8"/>
  <c r="AY55" i="8"/>
  <c r="AZ55" i="8"/>
  <c r="BA55" i="8"/>
  <c r="AY56" i="8"/>
  <c r="AZ56" i="8"/>
  <c r="BA56" i="8"/>
  <c r="AY57" i="8"/>
  <c r="AZ57" i="8"/>
  <c r="BA57" i="8"/>
  <c r="AY58" i="8"/>
  <c r="AZ58" i="8"/>
  <c r="BA58" i="8"/>
  <c r="AY59" i="8"/>
  <c r="AZ59" i="8"/>
  <c r="BA59" i="8"/>
  <c r="AY60" i="8"/>
  <c r="AZ60" i="8"/>
  <c r="BA60" i="8"/>
  <c r="AY61" i="8"/>
  <c r="AZ61" i="8"/>
  <c r="BA61" i="8"/>
  <c r="AY62" i="8"/>
  <c r="AZ62" i="8"/>
  <c r="BA62" i="8"/>
  <c r="AY63" i="8"/>
  <c r="AZ63" i="8"/>
  <c r="BA63" i="8"/>
  <c r="AY64" i="8"/>
  <c r="AZ64" i="8"/>
  <c r="BA64" i="8"/>
  <c r="AY65" i="8"/>
  <c r="AZ65" i="8"/>
  <c r="BA65" i="8"/>
  <c r="AY66" i="8"/>
  <c r="AZ66" i="8"/>
  <c r="BA66" i="8"/>
  <c r="AY67" i="8"/>
  <c r="AZ67" i="8"/>
  <c r="BA67" i="8"/>
  <c r="AY68" i="8"/>
  <c r="AZ68" i="8"/>
  <c r="BA68" i="8"/>
  <c r="AY69" i="8"/>
  <c r="AZ69" i="8"/>
  <c r="BA69" i="8"/>
  <c r="AY70" i="8"/>
  <c r="AZ70" i="8"/>
  <c r="BA70" i="8"/>
  <c r="AY71" i="8"/>
  <c r="AZ71" i="8"/>
  <c r="BA71" i="8"/>
  <c r="AY72" i="8"/>
  <c r="AZ72" i="8"/>
  <c r="BA72" i="8"/>
  <c r="AY73" i="8"/>
  <c r="AZ73" i="8"/>
  <c r="BA73" i="8"/>
  <c r="AY74" i="8"/>
  <c r="AZ74" i="8"/>
  <c r="BA74" i="8"/>
  <c r="AY75" i="8"/>
  <c r="AZ75" i="8"/>
  <c r="BA75" i="8"/>
  <c r="AY76" i="8"/>
  <c r="AZ76" i="8"/>
  <c r="BA76" i="8"/>
  <c r="AY77" i="8"/>
  <c r="AZ77" i="8"/>
  <c r="BA77" i="8"/>
  <c r="AY78" i="8"/>
  <c r="AZ78" i="8"/>
  <c r="BA78" i="8"/>
  <c r="AY79" i="8"/>
  <c r="AZ79" i="8"/>
  <c r="BA79" i="8"/>
  <c r="AY80" i="8"/>
  <c r="AZ80" i="8"/>
  <c r="BA80" i="8"/>
  <c r="AY81" i="8"/>
  <c r="AZ81" i="8"/>
  <c r="BA81" i="8"/>
  <c r="AY82" i="8"/>
  <c r="AZ82" i="8"/>
  <c r="BA82" i="8"/>
  <c r="AY83" i="8"/>
  <c r="AZ83" i="8"/>
  <c r="BA83" i="8"/>
  <c r="AY84" i="8"/>
  <c r="AZ84" i="8"/>
  <c r="BA84" i="8"/>
  <c r="AY85" i="8"/>
  <c r="AZ85" i="8"/>
  <c r="BA85" i="8"/>
  <c r="AY86" i="8"/>
  <c r="AZ86" i="8"/>
  <c r="BA86" i="8"/>
  <c r="AY87" i="8"/>
  <c r="AZ87" i="8"/>
  <c r="BA87" i="8"/>
  <c r="AY88" i="8"/>
  <c r="AZ88" i="8"/>
  <c r="BA88" i="8"/>
  <c r="AY89" i="8"/>
  <c r="AZ89" i="8"/>
  <c r="BA89" i="8"/>
  <c r="AY90" i="8"/>
  <c r="AZ90" i="8"/>
  <c r="BA90" i="8"/>
  <c r="AY91" i="8"/>
  <c r="AZ91" i="8"/>
  <c r="BA91" i="8"/>
  <c r="AY92" i="8"/>
  <c r="AZ92" i="8"/>
  <c r="BA92" i="8"/>
  <c r="AY93" i="8"/>
  <c r="AZ93" i="8"/>
  <c r="BA93" i="8"/>
  <c r="AY94" i="8"/>
  <c r="AZ94" i="8"/>
  <c r="BA94" i="8"/>
  <c r="AY95" i="8"/>
  <c r="AZ95" i="8"/>
  <c r="BA95" i="8"/>
  <c r="AY96" i="8"/>
  <c r="AZ96" i="8"/>
  <c r="BA96" i="8"/>
  <c r="AY97" i="8"/>
  <c r="AZ97" i="8"/>
  <c r="BA97" i="8"/>
  <c r="AY98" i="8"/>
  <c r="AZ98" i="8"/>
  <c r="BA98" i="8"/>
  <c r="AY99" i="8"/>
  <c r="AZ99" i="8"/>
  <c r="BA99" i="8"/>
  <c r="AY100" i="8"/>
  <c r="AZ100" i="8"/>
  <c r="BA100" i="8"/>
  <c r="AY101" i="8"/>
  <c r="AZ101" i="8"/>
  <c r="BA101" i="8"/>
  <c r="AY102" i="8"/>
  <c r="AZ102" i="8"/>
  <c r="BA102" i="8"/>
  <c r="AY103" i="8"/>
  <c r="AZ103" i="8"/>
  <c r="BA103" i="8"/>
  <c r="AY104" i="8"/>
  <c r="AZ104" i="8"/>
  <c r="BA104" i="8"/>
  <c r="AY105" i="8"/>
  <c r="AZ105" i="8"/>
  <c r="BA105" i="8"/>
  <c r="AY106" i="8"/>
  <c r="AZ106" i="8"/>
  <c r="BA106" i="8"/>
  <c r="AY107" i="8"/>
  <c r="AZ107" i="8"/>
  <c r="BA107" i="8"/>
  <c r="AY108" i="8"/>
  <c r="AZ108" i="8"/>
  <c r="BA108" i="8"/>
  <c r="AY109" i="8"/>
  <c r="AZ109" i="8"/>
  <c r="BA109" i="8"/>
  <c r="AY110" i="8"/>
  <c r="AZ110" i="8"/>
  <c r="BA110" i="8"/>
  <c r="AY111" i="8"/>
  <c r="AZ111" i="8"/>
  <c r="BA111" i="8"/>
  <c r="AY112" i="8"/>
  <c r="AZ112" i="8"/>
  <c r="BA112" i="8"/>
  <c r="AY113" i="8"/>
  <c r="AZ113" i="8"/>
  <c r="BA113" i="8"/>
  <c r="AY114" i="8"/>
  <c r="AZ114" i="8"/>
  <c r="BA114" i="8"/>
  <c r="AY115" i="8"/>
  <c r="AZ115" i="8"/>
  <c r="BA115" i="8"/>
  <c r="AY116" i="8"/>
  <c r="AZ116" i="8"/>
  <c r="BA116" i="8"/>
  <c r="AY117" i="8"/>
  <c r="AZ117" i="8"/>
  <c r="BA117" i="8"/>
  <c r="AY118" i="8"/>
  <c r="AZ118" i="8"/>
  <c r="BA118" i="8"/>
  <c r="AY119" i="8"/>
  <c r="AZ119" i="8"/>
  <c r="BA119" i="8"/>
  <c r="AY120" i="8"/>
  <c r="AZ120" i="8"/>
  <c r="BA120" i="8"/>
  <c r="AY121" i="8"/>
  <c r="AZ121" i="8"/>
  <c r="BA121" i="8"/>
  <c r="AY122" i="8"/>
  <c r="AZ122" i="8"/>
  <c r="BA122" i="8"/>
  <c r="AY123" i="8"/>
  <c r="AZ123" i="8"/>
  <c r="BA123" i="8"/>
  <c r="AY124" i="8"/>
  <c r="AZ124" i="8"/>
  <c r="BA124" i="8"/>
  <c r="AY125" i="8"/>
  <c r="AZ125" i="8"/>
  <c r="BA125" i="8"/>
  <c r="AY126" i="8"/>
  <c r="AZ126" i="8"/>
  <c r="BA126" i="8"/>
  <c r="AY127" i="8"/>
  <c r="AZ127" i="8"/>
  <c r="BA127" i="8"/>
  <c r="AY128" i="8"/>
  <c r="AZ128" i="8"/>
  <c r="BA128" i="8"/>
  <c r="AY129" i="8"/>
  <c r="AZ129" i="8"/>
  <c r="BA129" i="8"/>
  <c r="AY130" i="8"/>
  <c r="AZ130" i="8"/>
  <c r="BA130" i="8"/>
  <c r="AY131" i="8"/>
  <c r="AZ131" i="8"/>
  <c r="BA131" i="8"/>
  <c r="AY132" i="8"/>
  <c r="AZ132" i="8"/>
  <c r="BA132" i="8"/>
  <c r="AY133" i="8"/>
  <c r="AZ133" i="8"/>
  <c r="BA133" i="8"/>
  <c r="AY134" i="8"/>
  <c r="AZ134" i="8"/>
  <c r="BA134" i="8"/>
  <c r="AY135" i="8"/>
  <c r="AZ135" i="8"/>
  <c r="BA135" i="8"/>
  <c r="AY136" i="8"/>
  <c r="AZ136" i="8"/>
  <c r="BA136" i="8"/>
  <c r="AY137" i="8"/>
  <c r="AZ137" i="8"/>
  <c r="BA137" i="8"/>
  <c r="AY138" i="8"/>
  <c r="AZ138" i="8"/>
  <c r="BA138" i="8"/>
  <c r="AY139" i="8"/>
  <c r="AZ139" i="8"/>
  <c r="BA139" i="8"/>
  <c r="AY140" i="8"/>
  <c r="AZ140" i="8"/>
  <c r="BA140" i="8"/>
  <c r="AY141" i="8"/>
  <c r="AZ141" i="8"/>
  <c r="BA141" i="8"/>
  <c r="AY142" i="8"/>
  <c r="AZ142" i="8"/>
  <c r="BA142" i="8"/>
  <c r="AY143" i="8"/>
  <c r="AZ143" i="8"/>
  <c r="BA143" i="8"/>
  <c r="AY144" i="8"/>
  <c r="AZ144" i="8"/>
  <c r="BA144" i="8"/>
  <c r="AY145" i="8"/>
  <c r="AZ145" i="8"/>
  <c r="BA145" i="8"/>
  <c r="AY146" i="8"/>
  <c r="AZ146" i="8"/>
  <c r="BA146" i="8"/>
  <c r="AY147" i="8"/>
  <c r="AZ147" i="8"/>
  <c r="BA147" i="8"/>
  <c r="AY148" i="8"/>
  <c r="AZ148" i="8"/>
  <c r="BA148" i="8"/>
  <c r="AY149" i="8"/>
  <c r="AZ149" i="8"/>
  <c r="BA149" i="8"/>
  <c r="AY150" i="8"/>
  <c r="AZ150" i="8"/>
  <c r="BA150" i="8"/>
  <c r="AY151" i="8"/>
  <c r="AZ151" i="8"/>
  <c r="BA151" i="8"/>
  <c r="AY152" i="8"/>
  <c r="AZ152" i="8"/>
  <c r="BA152" i="8"/>
  <c r="AY153" i="8"/>
  <c r="AZ153" i="8"/>
  <c r="BA153" i="8"/>
  <c r="AY154" i="8"/>
  <c r="AZ154" i="8"/>
  <c r="BA154" i="8"/>
  <c r="AY155" i="8"/>
  <c r="AZ155" i="8"/>
  <c r="BA155" i="8"/>
  <c r="AY156" i="8"/>
  <c r="AZ156" i="8"/>
  <c r="BA156" i="8"/>
  <c r="AY157" i="8"/>
  <c r="AZ157" i="8"/>
  <c r="BA157" i="8"/>
  <c r="AY158" i="8"/>
  <c r="AZ158" i="8"/>
  <c r="BA158" i="8"/>
  <c r="AY159" i="8"/>
  <c r="AZ159" i="8"/>
  <c r="BA159" i="8"/>
  <c r="AY160" i="8"/>
  <c r="AZ160" i="8"/>
  <c r="BA160" i="8"/>
  <c r="AY161" i="8"/>
  <c r="AZ161" i="8"/>
  <c r="BA161" i="8"/>
  <c r="AY162" i="8"/>
  <c r="AZ162" i="8"/>
  <c r="BA162" i="8"/>
  <c r="AY163" i="8"/>
  <c r="AZ163" i="8"/>
  <c r="BA163" i="8"/>
  <c r="AY164" i="8"/>
  <c r="AZ164" i="8"/>
  <c r="BA164" i="8"/>
  <c r="AY165" i="8"/>
  <c r="AZ165" i="8"/>
  <c r="BA165" i="8"/>
  <c r="AY166" i="8"/>
  <c r="AZ166" i="8"/>
  <c r="BA166" i="8"/>
  <c r="AY167" i="8"/>
  <c r="AZ167" i="8"/>
  <c r="BA167" i="8"/>
  <c r="AY168" i="8"/>
  <c r="AZ168" i="8"/>
  <c r="BA168" i="8"/>
  <c r="AY169" i="8"/>
  <c r="AZ169" i="8"/>
  <c r="BA169" i="8"/>
  <c r="AY170" i="8"/>
  <c r="AZ170" i="8"/>
  <c r="BA170" i="8"/>
  <c r="AY171" i="8"/>
  <c r="AZ171" i="8"/>
  <c r="BA171" i="8"/>
  <c r="AY172" i="8"/>
  <c r="AZ172" i="8"/>
  <c r="BA172" i="8"/>
  <c r="AY173" i="8"/>
  <c r="AZ173" i="8"/>
  <c r="BA173" i="8"/>
  <c r="AY174" i="8"/>
  <c r="AZ174" i="8"/>
  <c r="BA174" i="8"/>
  <c r="AY175" i="8"/>
  <c r="AZ175" i="8"/>
  <c r="BA175" i="8"/>
  <c r="AY176" i="8"/>
  <c r="AZ176" i="8"/>
  <c r="BA176" i="8"/>
  <c r="AY177" i="8"/>
  <c r="AZ177" i="8"/>
  <c r="BA177" i="8"/>
  <c r="AY178" i="8"/>
  <c r="AZ178" i="8"/>
  <c r="BA178" i="8"/>
  <c r="AY179" i="8"/>
  <c r="AZ179" i="8"/>
  <c r="BA179" i="8"/>
  <c r="AY180" i="8"/>
  <c r="AZ180" i="8"/>
  <c r="BA180" i="8"/>
  <c r="AY181" i="8"/>
  <c r="AZ181" i="8"/>
  <c r="BA181" i="8"/>
  <c r="AY182" i="8"/>
  <c r="AZ182" i="8"/>
  <c r="BA182" i="8"/>
  <c r="AY183" i="8"/>
  <c r="AZ183" i="8"/>
  <c r="BA183" i="8"/>
  <c r="AY184" i="8"/>
  <c r="AZ184" i="8"/>
  <c r="BA184" i="8"/>
  <c r="AY185" i="8"/>
  <c r="AZ185" i="8"/>
  <c r="BA185" i="8"/>
  <c r="AY186" i="8"/>
  <c r="AZ186" i="8"/>
  <c r="BA186" i="8"/>
  <c r="AY187" i="8"/>
  <c r="AZ187" i="8"/>
  <c r="BA187" i="8"/>
  <c r="AY188" i="8"/>
  <c r="AZ188" i="8"/>
  <c r="BA188" i="8"/>
  <c r="AY189" i="8"/>
  <c r="AZ189" i="8"/>
  <c r="BA189" i="8"/>
  <c r="AY190" i="8"/>
  <c r="AZ190" i="8"/>
  <c r="BA190" i="8"/>
  <c r="AY191" i="8"/>
  <c r="AZ191" i="8"/>
  <c r="BA191" i="8"/>
  <c r="AY192" i="8"/>
  <c r="AZ192" i="8"/>
  <c r="BA192" i="8"/>
  <c r="AY193" i="8"/>
  <c r="AZ193" i="8"/>
  <c r="BA193" i="8"/>
  <c r="AY194" i="8"/>
  <c r="AZ194" i="8"/>
  <c r="BA194" i="8"/>
  <c r="AY195" i="8"/>
  <c r="AZ195" i="8"/>
  <c r="BA195" i="8"/>
  <c r="AY196" i="8"/>
  <c r="AZ196" i="8"/>
  <c r="BA196" i="8"/>
  <c r="AY197" i="8"/>
  <c r="AZ197" i="8"/>
  <c r="BA197" i="8"/>
  <c r="AY198" i="8"/>
  <c r="AZ198" i="8"/>
  <c r="BA198" i="8"/>
  <c r="AY199" i="8"/>
  <c r="AZ199" i="8"/>
  <c r="BA199" i="8"/>
  <c r="AY200" i="8"/>
  <c r="AZ200" i="8"/>
  <c r="BA200" i="8"/>
  <c r="AY201" i="8"/>
  <c r="AZ201" i="8"/>
  <c r="BA201" i="8"/>
  <c r="AY202" i="8"/>
  <c r="AZ202" i="8"/>
  <c r="BA202" i="8"/>
  <c r="AY203" i="8"/>
  <c r="AZ203" i="8"/>
  <c r="BA203" i="8"/>
  <c r="AY204" i="8"/>
  <c r="AZ204" i="8"/>
  <c r="BA204" i="8"/>
  <c r="AY205" i="8"/>
  <c r="AZ205" i="8"/>
  <c r="BA205" i="8"/>
  <c r="AY206" i="8"/>
  <c r="AZ206" i="8"/>
  <c r="BA206" i="8"/>
  <c r="AY207" i="8"/>
  <c r="AZ207" i="8"/>
  <c r="BA207" i="8"/>
  <c r="AY208" i="8"/>
  <c r="AZ208" i="8"/>
  <c r="BA208" i="8"/>
  <c r="AY209" i="8"/>
  <c r="AZ209" i="8"/>
  <c r="BA209" i="8"/>
  <c r="AY210" i="8"/>
  <c r="AZ210" i="8"/>
  <c r="BA210" i="8"/>
  <c r="AY211" i="8"/>
  <c r="AZ211" i="8"/>
  <c r="BA211" i="8"/>
  <c r="AY212" i="8"/>
  <c r="AZ212" i="8"/>
  <c r="BA212" i="8"/>
  <c r="AY213" i="8"/>
  <c r="AZ213" i="8"/>
  <c r="BA213" i="8"/>
  <c r="AY214" i="8"/>
  <c r="AZ214" i="8"/>
  <c r="BA214" i="8"/>
  <c r="AY215" i="8"/>
  <c r="AZ215" i="8"/>
  <c r="BA215" i="8"/>
  <c r="AY216" i="8"/>
  <c r="AZ216" i="8"/>
  <c r="BA216" i="8"/>
  <c r="AY217" i="8"/>
  <c r="AZ217" i="8"/>
  <c r="BA217" i="8"/>
  <c r="AY218" i="8"/>
  <c r="AZ218" i="8"/>
  <c r="BA218" i="8"/>
  <c r="AY219" i="8"/>
  <c r="AZ219" i="8"/>
  <c r="BA219" i="8"/>
  <c r="AY220" i="8"/>
  <c r="AZ220" i="8"/>
  <c r="BA220" i="8"/>
  <c r="AY221" i="8"/>
  <c r="AZ221" i="8"/>
  <c r="BA221" i="8"/>
  <c r="AY222" i="8"/>
  <c r="AZ222" i="8"/>
  <c r="BA222" i="8"/>
  <c r="AY223" i="8"/>
  <c r="AZ223" i="8"/>
  <c r="BA223" i="8"/>
  <c r="AY224" i="8"/>
  <c r="AZ224" i="8"/>
  <c r="BA224" i="8"/>
  <c r="AY225" i="8"/>
  <c r="AZ225" i="8"/>
  <c r="BA225" i="8"/>
  <c r="AY226" i="8"/>
  <c r="AZ226" i="8"/>
  <c r="BA226" i="8"/>
  <c r="AY227" i="8"/>
  <c r="AZ227" i="8"/>
  <c r="BA227" i="8"/>
  <c r="AY228" i="8"/>
  <c r="AZ228" i="8"/>
  <c r="BA228" i="8"/>
  <c r="AY229" i="8"/>
  <c r="AZ229" i="8"/>
  <c r="BA229" i="8"/>
  <c r="AY230" i="8"/>
  <c r="AZ230" i="8"/>
  <c r="BA230" i="8"/>
  <c r="AY231" i="8"/>
  <c r="AZ231" i="8"/>
  <c r="BA231" i="8"/>
  <c r="AY232" i="8"/>
  <c r="AZ232" i="8"/>
  <c r="BA232" i="8"/>
  <c r="AY233" i="8"/>
  <c r="AZ233" i="8"/>
  <c r="BA233" i="8"/>
  <c r="AY234" i="8"/>
  <c r="AZ234" i="8"/>
  <c r="BA234" i="8"/>
  <c r="AY235" i="8"/>
  <c r="AZ235" i="8"/>
  <c r="BA235" i="8"/>
  <c r="AY236" i="8"/>
  <c r="AZ236" i="8"/>
  <c r="BA236" i="8"/>
  <c r="AY237" i="8"/>
  <c r="AZ237" i="8"/>
  <c r="BA237" i="8"/>
  <c r="AY238" i="8"/>
  <c r="AZ238" i="8"/>
  <c r="BA238" i="8"/>
  <c r="AY239" i="8"/>
  <c r="AZ239" i="8"/>
  <c r="BA239" i="8"/>
  <c r="AY240" i="8"/>
  <c r="AZ240" i="8"/>
  <c r="BA240" i="8"/>
  <c r="AY241" i="8"/>
  <c r="AZ241" i="8"/>
  <c r="BA241" i="8"/>
  <c r="AY242" i="8"/>
  <c r="AZ242" i="8"/>
  <c r="BA242" i="8"/>
  <c r="AY243" i="8"/>
  <c r="AZ243" i="8"/>
  <c r="BA243" i="8"/>
  <c r="AY244" i="8"/>
  <c r="AZ244" i="8"/>
  <c r="BA244" i="8"/>
  <c r="AY245" i="8"/>
  <c r="AZ245" i="8"/>
  <c r="BA245" i="8"/>
  <c r="AY246" i="8"/>
  <c r="AZ246" i="8"/>
  <c r="BA246" i="8"/>
  <c r="AY247" i="8"/>
  <c r="AZ247" i="8"/>
  <c r="BA247" i="8"/>
  <c r="AY248" i="8"/>
  <c r="AZ248" i="8"/>
  <c r="BA248" i="8"/>
  <c r="AY249" i="8"/>
  <c r="AZ249" i="8"/>
  <c r="BA249" i="8"/>
  <c r="AY250" i="8"/>
  <c r="AZ250" i="8"/>
  <c r="BA250" i="8"/>
  <c r="AY251" i="8"/>
  <c r="AZ251" i="8"/>
  <c r="BA251" i="8"/>
  <c r="AY252" i="8"/>
  <c r="AZ252" i="8"/>
  <c r="BA252" i="8"/>
  <c r="AY253" i="8"/>
  <c r="AZ253" i="8"/>
  <c r="BA253" i="8"/>
  <c r="AY254" i="8"/>
  <c r="AZ254" i="8"/>
  <c r="BA254" i="8"/>
  <c r="AY255" i="8"/>
  <c r="AZ255" i="8"/>
  <c r="BA255" i="8"/>
  <c r="AY256" i="8"/>
  <c r="AZ256" i="8"/>
  <c r="BA256" i="8"/>
  <c r="AY257" i="8"/>
  <c r="AZ257" i="8"/>
  <c r="BA257" i="8"/>
  <c r="AY258" i="8"/>
  <c r="AZ258" i="8"/>
  <c r="BA258" i="8"/>
  <c r="AY259" i="8"/>
  <c r="AZ259" i="8"/>
  <c r="BA259" i="8"/>
  <c r="AY260" i="8"/>
  <c r="AZ260" i="8"/>
  <c r="BA260" i="8"/>
  <c r="AY261" i="8"/>
  <c r="AZ261" i="8"/>
  <c r="BA261" i="8"/>
  <c r="AY262" i="8"/>
  <c r="AZ262" i="8"/>
  <c r="BA262" i="8"/>
  <c r="AY263" i="8"/>
  <c r="AZ263" i="8"/>
  <c r="BA263" i="8"/>
  <c r="AY264" i="8"/>
  <c r="AZ264" i="8"/>
  <c r="BA264" i="8"/>
  <c r="AY265" i="8"/>
  <c r="AZ265" i="8"/>
  <c r="BA265" i="8"/>
  <c r="AY266" i="8"/>
  <c r="AZ266" i="8"/>
  <c r="BA266" i="8"/>
  <c r="AY267" i="8"/>
  <c r="AZ267" i="8"/>
  <c r="BA267" i="8"/>
  <c r="AY268" i="8"/>
  <c r="AZ268" i="8"/>
  <c r="BA268" i="8"/>
  <c r="AY269" i="8"/>
  <c r="AZ269" i="8"/>
  <c r="BA269" i="8"/>
  <c r="AY270" i="8"/>
  <c r="AZ270" i="8"/>
  <c r="BA270" i="8"/>
  <c r="AY271" i="8"/>
  <c r="AZ271" i="8"/>
  <c r="BA271" i="8"/>
  <c r="AY272" i="8"/>
  <c r="AZ272" i="8"/>
  <c r="BA272" i="8"/>
  <c r="AY273" i="8"/>
  <c r="AZ273" i="8"/>
  <c r="BA273" i="8"/>
  <c r="AY274" i="8"/>
  <c r="AZ274" i="8"/>
  <c r="BA274" i="8"/>
  <c r="AY275" i="8"/>
  <c r="AZ275" i="8"/>
  <c r="BA275" i="8"/>
  <c r="AY276" i="8"/>
  <c r="AZ276" i="8"/>
  <c r="BA276" i="8"/>
  <c r="AY277" i="8"/>
  <c r="AZ277" i="8"/>
  <c r="BA277" i="8"/>
  <c r="AY278" i="8"/>
  <c r="AZ278" i="8"/>
  <c r="BA278" i="8"/>
  <c r="AY279" i="8"/>
  <c r="AZ279" i="8"/>
  <c r="BA279" i="8"/>
  <c r="AY280" i="8"/>
  <c r="AZ280" i="8"/>
  <c r="BA280" i="8"/>
  <c r="AY281" i="8"/>
  <c r="AZ281" i="8"/>
  <c r="BA281" i="8"/>
  <c r="AY282" i="8"/>
  <c r="AZ282" i="8"/>
  <c r="BA282" i="8"/>
  <c r="AY283" i="8"/>
  <c r="AZ283" i="8"/>
  <c r="BA283" i="8"/>
  <c r="AY284" i="8"/>
  <c r="AZ284" i="8"/>
  <c r="BA284" i="8"/>
  <c r="AY285" i="8"/>
  <c r="AZ285" i="8"/>
  <c r="BA285" i="8"/>
  <c r="AY286" i="8"/>
  <c r="AZ286" i="8"/>
  <c r="BA286" i="8"/>
  <c r="AY287" i="8"/>
  <c r="AZ287" i="8"/>
  <c r="BA287" i="8"/>
  <c r="AY288" i="8"/>
  <c r="AZ288" i="8"/>
  <c r="BA288" i="8"/>
  <c r="AY289" i="8"/>
  <c r="AZ289" i="8"/>
  <c r="BA289" i="8"/>
  <c r="AY290" i="8"/>
  <c r="AZ290" i="8"/>
  <c r="BA290" i="8"/>
  <c r="AY291" i="8"/>
  <c r="AZ291" i="8"/>
  <c r="BA291" i="8"/>
  <c r="AY292" i="8"/>
  <c r="AZ292" i="8"/>
  <c r="BA292" i="8"/>
  <c r="AY293" i="8"/>
  <c r="AZ293" i="8"/>
  <c r="BA293" i="8"/>
  <c r="AY294" i="8"/>
  <c r="AZ294" i="8"/>
  <c r="BA294" i="8"/>
  <c r="AY295" i="8"/>
  <c r="AZ295" i="8"/>
  <c r="BA295" i="8"/>
  <c r="AY296" i="8"/>
  <c r="AZ296" i="8"/>
  <c r="BA296" i="8"/>
  <c r="AY297" i="8"/>
  <c r="AZ297" i="8"/>
  <c r="BA297" i="8"/>
  <c r="AY298" i="8"/>
  <c r="AZ298" i="8"/>
  <c r="BA298" i="8"/>
  <c r="AY299" i="8"/>
  <c r="AZ299" i="8"/>
  <c r="BA299" i="8"/>
  <c r="AY300" i="8"/>
  <c r="AZ300" i="8"/>
  <c r="BA300" i="8"/>
  <c r="AY301" i="8"/>
  <c r="AZ301" i="8"/>
  <c r="BA301" i="8"/>
  <c r="AY302" i="8"/>
  <c r="AZ302" i="8"/>
  <c r="BA302" i="8"/>
  <c r="AY303" i="8"/>
  <c r="AZ303" i="8"/>
  <c r="BA303" i="8"/>
  <c r="AY304" i="8"/>
  <c r="AZ304" i="8"/>
  <c r="BA304" i="8"/>
  <c r="AY305" i="8"/>
  <c r="AZ305" i="8"/>
  <c r="BA305" i="8"/>
  <c r="AY306" i="8"/>
  <c r="AZ306" i="8"/>
  <c r="BA306" i="8"/>
  <c r="AY307" i="8"/>
  <c r="AZ307" i="8"/>
  <c r="BA307" i="8"/>
  <c r="AY308" i="8"/>
  <c r="AZ308" i="8"/>
  <c r="BA308" i="8"/>
  <c r="AY309" i="8"/>
  <c r="AZ309" i="8"/>
  <c r="BA309" i="8"/>
  <c r="AY310" i="8"/>
  <c r="AZ310" i="8"/>
  <c r="BA310" i="8"/>
  <c r="AY311" i="8"/>
  <c r="AZ311" i="8"/>
  <c r="BA311" i="8"/>
  <c r="AY312" i="8"/>
  <c r="AZ312" i="8"/>
  <c r="BA312" i="8"/>
  <c r="AY313" i="8"/>
  <c r="AZ313" i="8"/>
  <c r="BA313" i="8"/>
  <c r="AY314" i="8"/>
  <c r="AZ314" i="8"/>
  <c r="BA314" i="8"/>
  <c r="AY315" i="8"/>
  <c r="AZ315" i="8"/>
  <c r="BA315" i="8"/>
  <c r="AY316" i="8"/>
  <c r="AZ316" i="8"/>
  <c r="BA316" i="8"/>
  <c r="AY317" i="8"/>
  <c r="AZ317" i="8"/>
  <c r="BA317" i="8"/>
  <c r="AY318" i="8"/>
  <c r="AZ318" i="8"/>
  <c r="BA318" i="8"/>
  <c r="AY319" i="8"/>
  <c r="AZ319" i="8"/>
  <c r="BA319" i="8"/>
  <c r="AY320" i="8"/>
  <c r="AZ320" i="8"/>
  <c r="BA320" i="8"/>
  <c r="AY321" i="8"/>
  <c r="AZ321" i="8"/>
  <c r="BA321" i="8"/>
  <c r="AY322" i="8"/>
  <c r="AZ322" i="8"/>
  <c r="BA322" i="8"/>
  <c r="AY323" i="8"/>
  <c r="AZ323" i="8"/>
  <c r="BA323" i="8"/>
  <c r="AY324" i="8"/>
  <c r="AZ324" i="8"/>
  <c r="BA324" i="8"/>
  <c r="AY325" i="8"/>
  <c r="AZ325" i="8"/>
  <c r="BA325" i="8"/>
  <c r="AY326" i="8"/>
  <c r="AZ326" i="8"/>
  <c r="BA326" i="8"/>
  <c r="AY327" i="8"/>
  <c r="AZ327" i="8"/>
  <c r="BA327" i="8"/>
  <c r="AY328" i="8"/>
  <c r="AZ328" i="8"/>
  <c r="BA328" i="8"/>
  <c r="AY329" i="8"/>
  <c r="AZ329" i="8"/>
  <c r="BA329" i="8"/>
  <c r="AY330" i="8"/>
  <c r="AZ330" i="8"/>
  <c r="BA330" i="8"/>
  <c r="AY331" i="8"/>
  <c r="AZ331" i="8"/>
  <c r="BA331" i="8"/>
  <c r="AY332" i="8"/>
  <c r="AZ332" i="8"/>
  <c r="BA332" i="8"/>
  <c r="BA7" i="8"/>
  <c r="AZ7" i="8"/>
  <c r="AY7" i="8"/>
  <c r="AV8" i="8"/>
  <c r="AW8" i="8"/>
  <c r="AX8" i="8"/>
  <c r="AV9" i="8"/>
  <c r="AW9" i="8"/>
  <c r="AX9" i="8"/>
  <c r="AV10" i="8"/>
  <c r="AW10" i="8"/>
  <c r="AX10" i="8"/>
  <c r="AV11" i="8"/>
  <c r="AW11" i="8"/>
  <c r="AX11" i="8"/>
  <c r="AV12" i="8"/>
  <c r="AW12" i="8"/>
  <c r="AX12" i="8"/>
  <c r="AV13" i="8"/>
  <c r="AW13" i="8"/>
  <c r="AX13" i="8"/>
  <c r="AV14" i="8"/>
  <c r="AW14" i="8"/>
  <c r="AX14" i="8"/>
  <c r="AV15" i="8"/>
  <c r="AW15" i="8"/>
  <c r="AX15" i="8"/>
  <c r="AV16" i="8"/>
  <c r="AW16" i="8"/>
  <c r="AX16" i="8"/>
  <c r="AV17" i="8"/>
  <c r="AW17" i="8"/>
  <c r="AX17" i="8"/>
  <c r="AV18" i="8"/>
  <c r="AW18" i="8"/>
  <c r="AX18" i="8"/>
  <c r="AV19" i="8"/>
  <c r="AW19" i="8"/>
  <c r="AX19" i="8"/>
  <c r="AV20" i="8"/>
  <c r="AW20" i="8"/>
  <c r="AX20" i="8"/>
  <c r="AV21" i="8"/>
  <c r="AW21" i="8"/>
  <c r="AX21" i="8"/>
  <c r="AV22" i="8"/>
  <c r="AW22" i="8"/>
  <c r="AX22" i="8"/>
  <c r="AV23" i="8"/>
  <c r="AW23" i="8"/>
  <c r="AX23" i="8"/>
  <c r="AV24" i="8"/>
  <c r="AW24" i="8"/>
  <c r="AX24" i="8"/>
  <c r="AV25" i="8"/>
  <c r="AW25" i="8"/>
  <c r="AX25" i="8"/>
  <c r="AV26" i="8"/>
  <c r="AW26" i="8"/>
  <c r="AX26" i="8"/>
  <c r="AV27" i="8"/>
  <c r="AW27" i="8"/>
  <c r="AX27" i="8"/>
  <c r="AV28" i="8"/>
  <c r="AW28" i="8"/>
  <c r="AX28" i="8"/>
  <c r="AV29" i="8"/>
  <c r="AW29" i="8"/>
  <c r="AX29" i="8"/>
  <c r="AV30" i="8"/>
  <c r="AW30" i="8"/>
  <c r="AX30" i="8"/>
  <c r="AV31" i="8"/>
  <c r="AW31" i="8"/>
  <c r="AX31" i="8"/>
  <c r="AV32" i="8"/>
  <c r="AW32" i="8"/>
  <c r="AX32" i="8"/>
  <c r="AV33" i="8"/>
  <c r="AW33" i="8"/>
  <c r="AX33" i="8"/>
  <c r="AV34" i="8"/>
  <c r="AW34" i="8"/>
  <c r="AX34" i="8"/>
  <c r="AV35" i="8"/>
  <c r="AW35" i="8"/>
  <c r="AX35" i="8"/>
  <c r="AV36" i="8"/>
  <c r="AW36" i="8"/>
  <c r="AX36" i="8"/>
  <c r="AV37" i="8"/>
  <c r="AW37" i="8"/>
  <c r="AX37" i="8"/>
  <c r="AV38" i="8"/>
  <c r="AW38" i="8"/>
  <c r="AX38" i="8"/>
  <c r="AV39" i="8"/>
  <c r="AW39" i="8"/>
  <c r="AX39" i="8"/>
  <c r="AV40" i="8"/>
  <c r="AW40" i="8"/>
  <c r="AX40" i="8"/>
  <c r="AV41" i="8"/>
  <c r="AW41" i="8"/>
  <c r="AX41" i="8"/>
  <c r="AV42" i="8"/>
  <c r="AW42" i="8"/>
  <c r="AX42" i="8"/>
  <c r="AV43" i="8"/>
  <c r="AW43" i="8"/>
  <c r="AX43" i="8"/>
  <c r="AV44" i="8"/>
  <c r="AW44" i="8"/>
  <c r="AX44" i="8"/>
  <c r="AV45" i="8"/>
  <c r="AW45" i="8"/>
  <c r="AX45" i="8"/>
  <c r="AV46" i="8"/>
  <c r="AW46" i="8"/>
  <c r="AX46" i="8"/>
  <c r="AV47" i="8"/>
  <c r="AW47" i="8"/>
  <c r="AX47" i="8"/>
  <c r="AV48" i="8"/>
  <c r="AW48" i="8"/>
  <c r="AX48" i="8"/>
  <c r="AV49" i="8"/>
  <c r="AW49" i="8"/>
  <c r="AX49" i="8"/>
  <c r="AV50" i="8"/>
  <c r="AW50" i="8"/>
  <c r="AX50" i="8"/>
  <c r="AV51" i="8"/>
  <c r="AW51" i="8"/>
  <c r="AX51" i="8"/>
  <c r="AV52" i="8"/>
  <c r="AW52" i="8"/>
  <c r="AX52" i="8"/>
  <c r="AV53" i="8"/>
  <c r="AW53" i="8"/>
  <c r="AX53" i="8"/>
  <c r="AV54" i="8"/>
  <c r="AW54" i="8"/>
  <c r="AX54" i="8"/>
  <c r="AV55" i="8"/>
  <c r="AW55" i="8"/>
  <c r="AX55" i="8"/>
  <c r="AV56" i="8"/>
  <c r="AW56" i="8"/>
  <c r="AX56" i="8"/>
  <c r="AV57" i="8"/>
  <c r="AW57" i="8"/>
  <c r="AX57" i="8"/>
  <c r="AV58" i="8"/>
  <c r="AW58" i="8"/>
  <c r="AX58" i="8"/>
  <c r="AV59" i="8"/>
  <c r="AW59" i="8"/>
  <c r="AX59" i="8"/>
  <c r="AV60" i="8"/>
  <c r="AW60" i="8"/>
  <c r="AX60" i="8"/>
  <c r="AV61" i="8"/>
  <c r="AW61" i="8"/>
  <c r="AX61" i="8"/>
  <c r="AV62" i="8"/>
  <c r="AW62" i="8"/>
  <c r="AX62" i="8"/>
  <c r="AV63" i="8"/>
  <c r="AW63" i="8"/>
  <c r="AX63" i="8"/>
  <c r="AV64" i="8"/>
  <c r="AW64" i="8"/>
  <c r="AX64" i="8"/>
  <c r="AV65" i="8"/>
  <c r="AW65" i="8"/>
  <c r="AX65" i="8"/>
  <c r="AV66" i="8"/>
  <c r="AW66" i="8"/>
  <c r="AX66" i="8"/>
  <c r="AV67" i="8"/>
  <c r="AW67" i="8"/>
  <c r="AX67" i="8"/>
  <c r="AV68" i="8"/>
  <c r="AW68" i="8"/>
  <c r="AX68" i="8"/>
  <c r="AV69" i="8"/>
  <c r="AW69" i="8"/>
  <c r="AX69" i="8"/>
  <c r="AV70" i="8"/>
  <c r="AW70" i="8"/>
  <c r="AX70" i="8"/>
  <c r="AV71" i="8"/>
  <c r="AW71" i="8"/>
  <c r="AX71" i="8"/>
  <c r="AV72" i="8"/>
  <c r="AW72" i="8"/>
  <c r="AX72" i="8"/>
  <c r="AV73" i="8"/>
  <c r="AW73" i="8"/>
  <c r="AX73" i="8"/>
  <c r="AV74" i="8"/>
  <c r="AW74" i="8"/>
  <c r="AX74" i="8"/>
  <c r="AV75" i="8"/>
  <c r="AW75" i="8"/>
  <c r="AX75" i="8"/>
  <c r="AV76" i="8"/>
  <c r="AW76" i="8"/>
  <c r="AX76" i="8"/>
  <c r="AV77" i="8"/>
  <c r="AW77" i="8"/>
  <c r="AX77" i="8"/>
  <c r="AV78" i="8"/>
  <c r="AW78" i="8"/>
  <c r="AX78" i="8"/>
  <c r="AV79" i="8"/>
  <c r="AW79" i="8"/>
  <c r="AX79" i="8"/>
  <c r="AV80" i="8"/>
  <c r="AW80" i="8"/>
  <c r="AX80" i="8"/>
  <c r="AV81" i="8"/>
  <c r="AW81" i="8"/>
  <c r="AX81" i="8"/>
  <c r="AV82" i="8"/>
  <c r="AW82" i="8"/>
  <c r="AX82" i="8"/>
  <c r="AV83" i="8"/>
  <c r="AW83" i="8"/>
  <c r="AX83" i="8"/>
  <c r="AV84" i="8"/>
  <c r="AW84" i="8"/>
  <c r="AX84" i="8"/>
  <c r="AV85" i="8"/>
  <c r="AW85" i="8"/>
  <c r="AX85" i="8"/>
  <c r="AV86" i="8"/>
  <c r="AW86" i="8"/>
  <c r="AX86" i="8"/>
  <c r="AV87" i="8"/>
  <c r="AW87" i="8"/>
  <c r="AX87" i="8"/>
  <c r="AV88" i="8"/>
  <c r="AW88" i="8"/>
  <c r="AX88" i="8"/>
  <c r="AV89" i="8"/>
  <c r="AW89" i="8"/>
  <c r="AX89" i="8"/>
  <c r="AV90" i="8"/>
  <c r="AW90" i="8"/>
  <c r="AX90" i="8"/>
  <c r="AV91" i="8"/>
  <c r="AW91" i="8"/>
  <c r="AX91" i="8"/>
  <c r="AV92" i="8"/>
  <c r="AW92" i="8"/>
  <c r="AX92" i="8"/>
  <c r="AV93" i="8"/>
  <c r="AW93" i="8"/>
  <c r="AX93" i="8"/>
  <c r="AV94" i="8"/>
  <c r="AW94" i="8"/>
  <c r="AX94" i="8"/>
  <c r="AV95" i="8"/>
  <c r="AW95" i="8"/>
  <c r="AX95" i="8"/>
  <c r="AV96" i="8"/>
  <c r="AW96" i="8"/>
  <c r="AX96" i="8"/>
  <c r="AV97" i="8"/>
  <c r="AW97" i="8"/>
  <c r="AX97" i="8"/>
  <c r="AV98" i="8"/>
  <c r="AW98" i="8"/>
  <c r="AX98" i="8"/>
  <c r="AV99" i="8"/>
  <c r="AW99" i="8"/>
  <c r="AX99" i="8"/>
  <c r="AV100" i="8"/>
  <c r="AW100" i="8"/>
  <c r="AX100" i="8"/>
  <c r="AV101" i="8"/>
  <c r="AW101" i="8"/>
  <c r="AX101" i="8"/>
  <c r="AV102" i="8"/>
  <c r="AW102" i="8"/>
  <c r="AX102" i="8"/>
  <c r="AV103" i="8"/>
  <c r="AW103" i="8"/>
  <c r="AX103" i="8"/>
  <c r="AV104" i="8"/>
  <c r="AW104" i="8"/>
  <c r="AX104" i="8"/>
  <c r="AV105" i="8"/>
  <c r="AW105" i="8"/>
  <c r="AX105" i="8"/>
  <c r="AV106" i="8"/>
  <c r="AW106" i="8"/>
  <c r="AX106" i="8"/>
  <c r="AV107" i="8"/>
  <c r="AW107" i="8"/>
  <c r="AX107" i="8"/>
  <c r="AV108" i="8"/>
  <c r="AW108" i="8"/>
  <c r="AX108" i="8"/>
  <c r="AV109" i="8"/>
  <c r="AW109" i="8"/>
  <c r="AX109" i="8"/>
  <c r="AV110" i="8"/>
  <c r="AW110" i="8"/>
  <c r="AX110" i="8"/>
  <c r="AV111" i="8"/>
  <c r="AW111" i="8"/>
  <c r="AX111" i="8"/>
  <c r="AV112" i="8"/>
  <c r="AW112" i="8"/>
  <c r="AX112" i="8"/>
  <c r="AV113" i="8"/>
  <c r="AW113" i="8"/>
  <c r="AX113" i="8"/>
  <c r="AV114" i="8"/>
  <c r="AW114" i="8"/>
  <c r="AX114" i="8"/>
  <c r="AV115" i="8"/>
  <c r="AW115" i="8"/>
  <c r="AX115" i="8"/>
  <c r="AV116" i="8"/>
  <c r="AW116" i="8"/>
  <c r="AX116" i="8"/>
  <c r="AV117" i="8"/>
  <c r="AW117" i="8"/>
  <c r="AX117" i="8"/>
  <c r="AV118" i="8"/>
  <c r="AW118" i="8"/>
  <c r="AX118" i="8"/>
  <c r="AV119" i="8"/>
  <c r="AW119" i="8"/>
  <c r="AX119" i="8"/>
  <c r="AV120" i="8"/>
  <c r="AW120" i="8"/>
  <c r="AX120" i="8"/>
  <c r="AV121" i="8"/>
  <c r="AW121" i="8"/>
  <c r="AX121" i="8"/>
  <c r="AV122" i="8"/>
  <c r="AW122" i="8"/>
  <c r="AX122" i="8"/>
  <c r="AV123" i="8"/>
  <c r="AW123" i="8"/>
  <c r="AX123" i="8"/>
  <c r="AV124" i="8"/>
  <c r="AW124" i="8"/>
  <c r="AX124" i="8"/>
  <c r="AV125" i="8"/>
  <c r="AW125" i="8"/>
  <c r="AX125" i="8"/>
  <c r="AV126" i="8"/>
  <c r="AW126" i="8"/>
  <c r="AX126" i="8"/>
  <c r="AV127" i="8"/>
  <c r="AW127" i="8"/>
  <c r="AX127" i="8"/>
  <c r="AV128" i="8"/>
  <c r="AW128" i="8"/>
  <c r="AX128" i="8"/>
  <c r="AV129" i="8"/>
  <c r="AW129" i="8"/>
  <c r="AX129" i="8"/>
  <c r="AV130" i="8"/>
  <c r="AW130" i="8"/>
  <c r="AX130" i="8"/>
  <c r="AV131" i="8"/>
  <c r="AW131" i="8"/>
  <c r="AX131" i="8"/>
  <c r="AV132" i="8"/>
  <c r="AW132" i="8"/>
  <c r="AX132" i="8"/>
  <c r="AV133" i="8"/>
  <c r="AW133" i="8"/>
  <c r="AX133" i="8"/>
  <c r="AV134" i="8"/>
  <c r="AW134" i="8"/>
  <c r="AX134" i="8"/>
  <c r="AV135" i="8"/>
  <c r="AW135" i="8"/>
  <c r="AX135" i="8"/>
  <c r="AV136" i="8"/>
  <c r="AW136" i="8"/>
  <c r="AX136" i="8"/>
  <c r="AV137" i="8"/>
  <c r="AW137" i="8"/>
  <c r="AX137" i="8"/>
  <c r="AV138" i="8"/>
  <c r="AW138" i="8"/>
  <c r="AX138" i="8"/>
  <c r="AV139" i="8"/>
  <c r="AW139" i="8"/>
  <c r="AX139" i="8"/>
  <c r="AV140" i="8"/>
  <c r="AW140" i="8"/>
  <c r="AX140" i="8"/>
  <c r="AV141" i="8"/>
  <c r="AW141" i="8"/>
  <c r="AX141" i="8"/>
  <c r="AV142" i="8"/>
  <c r="AW142" i="8"/>
  <c r="AX142" i="8"/>
  <c r="AV143" i="8"/>
  <c r="AW143" i="8"/>
  <c r="AX143" i="8"/>
  <c r="AV144" i="8"/>
  <c r="AW144" i="8"/>
  <c r="AX144" i="8"/>
  <c r="AV145" i="8"/>
  <c r="AW145" i="8"/>
  <c r="AX145" i="8"/>
  <c r="AV146" i="8"/>
  <c r="AW146" i="8"/>
  <c r="AX146" i="8"/>
  <c r="AV147" i="8"/>
  <c r="AW147" i="8"/>
  <c r="AX147" i="8"/>
  <c r="AV148" i="8"/>
  <c r="AW148" i="8"/>
  <c r="AX148" i="8"/>
  <c r="AV149" i="8"/>
  <c r="AW149" i="8"/>
  <c r="AX149" i="8"/>
  <c r="AV150" i="8"/>
  <c r="AW150" i="8"/>
  <c r="AX150" i="8"/>
  <c r="AV151" i="8"/>
  <c r="AW151" i="8"/>
  <c r="AX151" i="8"/>
  <c r="AV152" i="8"/>
  <c r="AW152" i="8"/>
  <c r="AX152" i="8"/>
  <c r="AV153" i="8"/>
  <c r="AW153" i="8"/>
  <c r="AX153" i="8"/>
  <c r="AV154" i="8"/>
  <c r="AW154" i="8"/>
  <c r="AX154" i="8"/>
  <c r="AV155" i="8"/>
  <c r="AW155" i="8"/>
  <c r="AX155" i="8"/>
  <c r="AV156" i="8"/>
  <c r="AW156" i="8"/>
  <c r="AX156" i="8"/>
  <c r="AV157" i="8"/>
  <c r="AW157" i="8"/>
  <c r="AX157" i="8"/>
  <c r="AV158" i="8"/>
  <c r="AW158" i="8"/>
  <c r="AX158" i="8"/>
  <c r="AV159" i="8"/>
  <c r="AW159" i="8"/>
  <c r="AX159" i="8"/>
  <c r="AV160" i="8"/>
  <c r="AW160" i="8"/>
  <c r="AX160" i="8"/>
  <c r="AV161" i="8"/>
  <c r="AW161" i="8"/>
  <c r="AX161" i="8"/>
  <c r="AV162" i="8"/>
  <c r="AW162" i="8"/>
  <c r="AX162" i="8"/>
  <c r="AV163" i="8"/>
  <c r="AW163" i="8"/>
  <c r="AX163" i="8"/>
  <c r="AV164" i="8"/>
  <c r="AW164" i="8"/>
  <c r="AX164" i="8"/>
  <c r="AV165" i="8"/>
  <c r="AW165" i="8"/>
  <c r="AX165" i="8"/>
  <c r="AV166" i="8"/>
  <c r="AW166" i="8"/>
  <c r="AX166" i="8"/>
  <c r="AV167" i="8"/>
  <c r="AW167" i="8"/>
  <c r="AX167" i="8"/>
  <c r="AV168" i="8"/>
  <c r="AW168" i="8"/>
  <c r="AX168" i="8"/>
  <c r="AV169" i="8"/>
  <c r="AW169" i="8"/>
  <c r="AX169" i="8"/>
  <c r="AV170" i="8"/>
  <c r="AW170" i="8"/>
  <c r="AX170" i="8"/>
  <c r="AV171" i="8"/>
  <c r="AW171" i="8"/>
  <c r="AX171" i="8"/>
  <c r="AV172" i="8"/>
  <c r="AW172" i="8"/>
  <c r="AX172" i="8"/>
  <c r="AV173" i="8"/>
  <c r="AW173" i="8"/>
  <c r="AX173" i="8"/>
  <c r="AV174" i="8"/>
  <c r="AW174" i="8"/>
  <c r="AX174" i="8"/>
  <c r="AV175" i="8"/>
  <c r="AW175" i="8"/>
  <c r="AX175" i="8"/>
  <c r="AV176" i="8"/>
  <c r="AW176" i="8"/>
  <c r="AX176" i="8"/>
  <c r="AV177" i="8"/>
  <c r="AW177" i="8"/>
  <c r="AX177" i="8"/>
  <c r="AV178" i="8"/>
  <c r="AW178" i="8"/>
  <c r="AX178" i="8"/>
  <c r="AV179" i="8"/>
  <c r="AW179" i="8"/>
  <c r="AX179" i="8"/>
  <c r="AV180" i="8"/>
  <c r="AW180" i="8"/>
  <c r="AX180" i="8"/>
  <c r="AV181" i="8"/>
  <c r="AW181" i="8"/>
  <c r="AX181" i="8"/>
  <c r="AV182" i="8"/>
  <c r="AW182" i="8"/>
  <c r="AX182" i="8"/>
  <c r="AV183" i="8"/>
  <c r="AW183" i="8"/>
  <c r="AX183" i="8"/>
  <c r="AV184" i="8"/>
  <c r="AW184" i="8"/>
  <c r="AX184" i="8"/>
  <c r="AV185" i="8"/>
  <c r="AW185" i="8"/>
  <c r="AX185" i="8"/>
  <c r="AV186" i="8"/>
  <c r="AW186" i="8"/>
  <c r="AX186" i="8"/>
  <c r="AV187" i="8"/>
  <c r="AW187" i="8"/>
  <c r="AX187" i="8"/>
  <c r="AV188" i="8"/>
  <c r="AW188" i="8"/>
  <c r="AX188" i="8"/>
  <c r="AV189" i="8"/>
  <c r="AW189" i="8"/>
  <c r="AX189" i="8"/>
  <c r="AV190" i="8"/>
  <c r="AW190" i="8"/>
  <c r="AX190" i="8"/>
  <c r="AV191" i="8"/>
  <c r="AW191" i="8"/>
  <c r="AX191" i="8"/>
  <c r="AV192" i="8"/>
  <c r="AW192" i="8"/>
  <c r="AX192" i="8"/>
  <c r="AV193" i="8"/>
  <c r="AW193" i="8"/>
  <c r="AX193" i="8"/>
  <c r="AV194" i="8"/>
  <c r="AW194" i="8"/>
  <c r="AX194" i="8"/>
  <c r="AV195" i="8"/>
  <c r="AW195" i="8"/>
  <c r="AX195" i="8"/>
  <c r="AV196" i="8"/>
  <c r="AW196" i="8"/>
  <c r="AX196" i="8"/>
  <c r="AV197" i="8"/>
  <c r="AW197" i="8"/>
  <c r="AX197" i="8"/>
  <c r="AV198" i="8"/>
  <c r="AW198" i="8"/>
  <c r="AX198" i="8"/>
  <c r="AV199" i="8"/>
  <c r="AW199" i="8"/>
  <c r="AX199" i="8"/>
  <c r="AV200" i="8"/>
  <c r="AW200" i="8"/>
  <c r="AX200" i="8"/>
  <c r="AV201" i="8"/>
  <c r="AW201" i="8"/>
  <c r="AX201" i="8"/>
  <c r="AV202" i="8"/>
  <c r="AW202" i="8"/>
  <c r="AX202" i="8"/>
  <c r="AV203" i="8"/>
  <c r="AW203" i="8"/>
  <c r="AX203" i="8"/>
  <c r="AV204" i="8"/>
  <c r="AW204" i="8"/>
  <c r="AX204" i="8"/>
  <c r="AV205" i="8"/>
  <c r="AW205" i="8"/>
  <c r="AX205" i="8"/>
  <c r="AV206" i="8"/>
  <c r="AW206" i="8"/>
  <c r="AX206" i="8"/>
  <c r="AV207" i="8"/>
  <c r="AW207" i="8"/>
  <c r="AX207" i="8"/>
  <c r="AV208" i="8"/>
  <c r="AW208" i="8"/>
  <c r="AX208" i="8"/>
  <c r="AV209" i="8"/>
  <c r="AW209" i="8"/>
  <c r="AX209" i="8"/>
  <c r="AV210" i="8"/>
  <c r="AW210" i="8"/>
  <c r="AX210" i="8"/>
  <c r="AV211" i="8"/>
  <c r="AW211" i="8"/>
  <c r="AX211" i="8"/>
  <c r="AV212" i="8"/>
  <c r="AW212" i="8"/>
  <c r="AX212" i="8"/>
  <c r="AV213" i="8"/>
  <c r="AW213" i="8"/>
  <c r="AX213" i="8"/>
  <c r="AV214" i="8"/>
  <c r="AW214" i="8"/>
  <c r="AX214" i="8"/>
  <c r="AV215" i="8"/>
  <c r="AW215" i="8"/>
  <c r="AX215" i="8"/>
  <c r="AV216" i="8"/>
  <c r="AW216" i="8"/>
  <c r="AX216" i="8"/>
  <c r="AV217" i="8"/>
  <c r="AW217" i="8"/>
  <c r="AX217" i="8"/>
  <c r="AV218" i="8"/>
  <c r="AW218" i="8"/>
  <c r="AX218" i="8"/>
  <c r="AV219" i="8"/>
  <c r="AW219" i="8"/>
  <c r="AX219" i="8"/>
  <c r="AV220" i="8"/>
  <c r="AW220" i="8"/>
  <c r="AX220" i="8"/>
  <c r="AV221" i="8"/>
  <c r="AW221" i="8"/>
  <c r="AX221" i="8"/>
  <c r="AV222" i="8"/>
  <c r="AW222" i="8"/>
  <c r="AX222" i="8"/>
  <c r="AV223" i="8"/>
  <c r="AW223" i="8"/>
  <c r="AX223" i="8"/>
  <c r="AV224" i="8"/>
  <c r="AW224" i="8"/>
  <c r="AX224" i="8"/>
  <c r="AV225" i="8"/>
  <c r="AW225" i="8"/>
  <c r="AX225" i="8"/>
  <c r="AV226" i="8"/>
  <c r="AW226" i="8"/>
  <c r="AX226" i="8"/>
  <c r="AV227" i="8"/>
  <c r="AW227" i="8"/>
  <c r="AX227" i="8"/>
  <c r="AV228" i="8"/>
  <c r="AW228" i="8"/>
  <c r="AX228" i="8"/>
  <c r="AV229" i="8"/>
  <c r="AW229" i="8"/>
  <c r="AX229" i="8"/>
  <c r="AV230" i="8"/>
  <c r="AW230" i="8"/>
  <c r="AX230" i="8"/>
  <c r="AV231" i="8"/>
  <c r="AW231" i="8"/>
  <c r="AX231" i="8"/>
  <c r="AV232" i="8"/>
  <c r="AW232" i="8"/>
  <c r="AX232" i="8"/>
  <c r="AV233" i="8"/>
  <c r="AW233" i="8"/>
  <c r="AX233" i="8"/>
  <c r="AV234" i="8"/>
  <c r="AW234" i="8"/>
  <c r="AX234" i="8"/>
  <c r="AV235" i="8"/>
  <c r="AW235" i="8"/>
  <c r="AX235" i="8"/>
  <c r="AV236" i="8"/>
  <c r="AW236" i="8"/>
  <c r="AX236" i="8"/>
  <c r="AV237" i="8"/>
  <c r="AW237" i="8"/>
  <c r="AX237" i="8"/>
  <c r="AV238" i="8"/>
  <c r="AW238" i="8"/>
  <c r="AX238" i="8"/>
  <c r="AV239" i="8"/>
  <c r="AW239" i="8"/>
  <c r="AX239" i="8"/>
  <c r="AV240" i="8"/>
  <c r="AW240" i="8"/>
  <c r="AX240" i="8"/>
  <c r="AV241" i="8"/>
  <c r="AW241" i="8"/>
  <c r="AX241" i="8"/>
  <c r="AV242" i="8"/>
  <c r="AW242" i="8"/>
  <c r="AX242" i="8"/>
  <c r="AV243" i="8"/>
  <c r="AW243" i="8"/>
  <c r="AX243" i="8"/>
  <c r="AV244" i="8"/>
  <c r="AW244" i="8"/>
  <c r="AX244" i="8"/>
  <c r="AV245" i="8"/>
  <c r="AW245" i="8"/>
  <c r="AX245" i="8"/>
  <c r="AV246" i="8"/>
  <c r="AW246" i="8"/>
  <c r="AX246" i="8"/>
  <c r="AV247" i="8"/>
  <c r="AW247" i="8"/>
  <c r="AX247" i="8"/>
  <c r="AV248" i="8"/>
  <c r="AW248" i="8"/>
  <c r="AX248" i="8"/>
  <c r="AV249" i="8"/>
  <c r="AW249" i="8"/>
  <c r="AX249" i="8"/>
  <c r="AV250" i="8"/>
  <c r="AW250" i="8"/>
  <c r="AX250" i="8"/>
  <c r="AV251" i="8"/>
  <c r="AW251" i="8"/>
  <c r="AX251" i="8"/>
  <c r="AV252" i="8"/>
  <c r="AW252" i="8"/>
  <c r="AX252" i="8"/>
  <c r="AV253" i="8"/>
  <c r="AW253" i="8"/>
  <c r="AX253" i="8"/>
  <c r="AV254" i="8"/>
  <c r="AW254" i="8"/>
  <c r="AX254" i="8"/>
  <c r="AV255" i="8"/>
  <c r="AW255" i="8"/>
  <c r="AX255" i="8"/>
  <c r="AV256" i="8"/>
  <c r="AW256" i="8"/>
  <c r="AX256" i="8"/>
  <c r="AV257" i="8"/>
  <c r="AW257" i="8"/>
  <c r="AX257" i="8"/>
  <c r="AV258" i="8"/>
  <c r="AW258" i="8"/>
  <c r="AX258" i="8"/>
  <c r="AV259" i="8"/>
  <c r="AW259" i="8"/>
  <c r="AX259" i="8"/>
  <c r="AV260" i="8"/>
  <c r="AW260" i="8"/>
  <c r="AX260" i="8"/>
  <c r="AV261" i="8"/>
  <c r="AW261" i="8"/>
  <c r="AX261" i="8"/>
  <c r="AV262" i="8"/>
  <c r="AW262" i="8"/>
  <c r="AX262" i="8"/>
  <c r="AV263" i="8"/>
  <c r="AW263" i="8"/>
  <c r="AX263" i="8"/>
  <c r="AV264" i="8"/>
  <c r="AW264" i="8"/>
  <c r="AX264" i="8"/>
  <c r="AV265" i="8"/>
  <c r="AW265" i="8"/>
  <c r="AX265" i="8"/>
  <c r="AV266" i="8"/>
  <c r="AW266" i="8"/>
  <c r="AX266" i="8"/>
  <c r="AV267" i="8"/>
  <c r="AW267" i="8"/>
  <c r="AX267" i="8"/>
  <c r="AV268" i="8"/>
  <c r="AW268" i="8"/>
  <c r="AX268" i="8"/>
  <c r="AV269" i="8"/>
  <c r="AW269" i="8"/>
  <c r="AX269" i="8"/>
  <c r="AV270" i="8"/>
  <c r="AW270" i="8"/>
  <c r="AX270" i="8"/>
  <c r="AV271" i="8"/>
  <c r="AW271" i="8"/>
  <c r="AX271" i="8"/>
  <c r="AV272" i="8"/>
  <c r="AW272" i="8"/>
  <c r="AX272" i="8"/>
  <c r="AV273" i="8"/>
  <c r="AW273" i="8"/>
  <c r="AX273" i="8"/>
  <c r="AV274" i="8"/>
  <c r="AW274" i="8"/>
  <c r="AX274" i="8"/>
  <c r="AV275" i="8"/>
  <c r="AW275" i="8"/>
  <c r="AX275" i="8"/>
  <c r="AV276" i="8"/>
  <c r="AW276" i="8"/>
  <c r="AX276" i="8"/>
  <c r="AV277" i="8"/>
  <c r="AW277" i="8"/>
  <c r="AX277" i="8"/>
  <c r="AV278" i="8"/>
  <c r="AW278" i="8"/>
  <c r="AX278" i="8"/>
  <c r="AV279" i="8"/>
  <c r="AW279" i="8"/>
  <c r="AX279" i="8"/>
  <c r="AV280" i="8"/>
  <c r="AW280" i="8"/>
  <c r="AX280" i="8"/>
  <c r="AV281" i="8"/>
  <c r="AW281" i="8"/>
  <c r="AX281" i="8"/>
  <c r="AV282" i="8"/>
  <c r="AW282" i="8"/>
  <c r="AX282" i="8"/>
  <c r="AV283" i="8"/>
  <c r="AW283" i="8"/>
  <c r="AX283" i="8"/>
  <c r="AV284" i="8"/>
  <c r="AW284" i="8"/>
  <c r="AX284" i="8"/>
  <c r="AV285" i="8"/>
  <c r="AW285" i="8"/>
  <c r="AX285" i="8"/>
  <c r="AV286" i="8"/>
  <c r="AW286" i="8"/>
  <c r="AX286" i="8"/>
  <c r="AV287" i="8"/>
  <c r="AW287" i="8"/>
  <c r="AX287" i="8"/>
  <c r="AV288" i="8"/>
  <c r="AW288" i="8"/>
  <c r="AX288" i="8"/>
  <c r="AV289" i="8"/>
  <c r="AW289" i="8"/>
  <c r="AX289" i="8"/>
  <c r="AV290" i="8"/>
  <c r="AW290" i="8"/>
  <c r="AX290" i="8"/>
  <c r="AV291" i="8"/>
  <c r="AW291" i="8"/>
  <c r="AX291" i="8"/>
  <c r="AV292" i="8"/>
  <c r="AW292" i="8"/>
  <c r="AX292" i="8"/>
  <c r="AV293" i="8"/>
  <c r="AW293" i="8"/>
  <c r="AX293" i="8"/>
  <c r="AV294" i="8"/>
  <c r="AW294" i="8"/>
  <c r="AX294" i="8"/>
  <c r="AV295" i="8"/>
  <c r="AW295" i="8"/>
  <c r="AX295" i="8"/>
  <c r="AV296" i="8"/>
  <c r="AW296" i="8"/>
  <c r="AX296" i="8"/>
  <c r="AV297" i="8"/>
  <c r="AW297" i="8"/>
  <c r="AX297" i="8"/>
  <c r="AV298" i="8"/>
  <c r="AW298" i="8"/>
  <c r="AX298" i="8"/>
  <c r="AV299" i="8"/>
  <c r="AW299" i="8"/>
  <c r="AX299" i="8"/>
  <c r="AV300" i="8"/>
  <c r="AW300" i="8"/>
  <c r="AX300" i="8"/>
  <c r="AV301" i="8"/>
  <c r="AW301" i="8"/>
  <c r="AX301" i="8"/>
  <c r="AV302" i="8"/>
  <c r="AW302" i="8"/>
  <c r="AX302" i="8"/>
  <c r="AV303" i="8"/>
  <c r="AW303" i="8"/>
  <c r="AX303" i="8"/>
  <c r="AV304" i="8"/>
  <c r="AW304" i="8"/>
  <c r="AX304" i="8"/>
  <c r="AV305" i="8"/>
  <c r="AW305" i="8"/>
  <c r="AX305" i="8"/>
  <c r="AV306" i="8"/>
  <c r="AW306" i="8"/>
  <c r="AX306" i="8"/>
  <c r="AV307" i="8"/>
  <c r="AW307" i="8"/>
  <c r="AX307" i="8"/>
  <c r="AV308" i="8"/>
  <c r="AW308" i="8"/>
  <c r="AX308" i="8"/>
  <c r="AV309" i="8"/>
  <c r="AW309" i="8"/>
  <c r="AX309" i="8"/>
  <c r="AV310" i="8"/>
  <c r="AW310" i="8"/>
  <c r="AX310" i="8"/>
  <c r="AV311" i="8"/>
  <c r="AW311" i="8"/>
  <c r="AX311" i="8"/>
  <c r="AV312" i="8"/>
  <c r="AW312" i="8"/>
  <c r="AX312" i="8"/>
  <c r="AV313" i="8"/>
  <c r="AW313" i="8"/>
  <c r="AX313" i="8"/>
  <c r="AV314" i="8"/>
  <c r="AW314" i="8"/>
  <c r="AX314" i="8"/>
  <c r="AV315" i="8"/>
  <c r="AW315" i="8"/>
  <c r="AX315" i="8"/>
  <c r="AV316" i="8"/>
  <c r="AW316" i="8"/>
  <c r="AX316" i="8"/>
  <c r="AV317" i="8"/>
  <c r="AW317" i="8"/>
  <c r="AX317" i="8"/>
  <c r="AV318" i="8"/>
  <c r="AW318" i="8"/>
  <c r="AX318" i="8"/>
  <c r="AV319" i="8"/>
  <c r="AW319" i="8"/>
  <c r="AX319" i="8"/>
  <c r="AV320" i="8"/>
  <c r="AW320" i="8"/>
  <c r="AX320" i="8"/>
  <c r="AV321" i="8"/>
  <c r="AW321" i="8"/>
  <c r="AX321" i="8"/>
  <c r="AV322" i="8"/>
  <c r="AW322" i="8"/>
  <c r="AX322" i="8"/>
  <c r="AV323" i="8"/>
  <c r="AW323" i="8"/>
  <c r="AX323" i="8"/>
  <c r="AV324" i="8"/>
  <c r="AW324" i="8"/>
  <c r="AX324" i="8"/>
  <c r="AV325" i="8"/>
  <c r="AW325" i="8"/>
  <c r="AX325" i="8"/>
  <c r="AV326" i="8"/>
  <c r="AW326" i="8"/>
  <c r="AX326" i="8"/>
  <c r="AV327" i="8"/>
  <c r="AW327" i="8"/>
  <c r="AX327" i="8"/>
  <c r="AV328" i="8"/>
  <c r="AW328" i="8"/>
  <c r="AX328" i="8"/>
  <c r="AV329" i="8"/>
  <c r="AW329" i="8"/>
  <c r="AX329" i="8"/>
  <c r="AV330" i="8"/>
  <c r="AW330" i="8"/>
  <c r="AX330" i="8"/>
  <c r="AV331" i="8"/>
  <c r="AW331" i="8"/>
  <c r="AX331" i="8"/>
  <c r="AV332" i="8"/>
  <c r="AW332" i="8"/>
  <c r="AX332" i="8"/>
  <c r="AX7" i="8"/>
  <c r="AW7" i="8"/>
  <c r="AV7" i="8"/>
  <c r="AS8" i="8"/>
  <c r="AT8" i="8"/>
  <c r="AU8" i="8"/>
  <c r="AS9" i="8"/>
  <c r="AT9" i="8"/>
  <c r="AU9" i="8"/>
  <c r="AS10" i="8"/>
  <c r="AT10" i="8"/>
  <c r="AU10" i="8"/>
  <c r="AS11" i="8"/>
  <c r="AT11" i="8"/>
  <c r="AU11" i="8"/>
  <c r="AS12" i="8"/>
  <c r="AT12" i="8"/>
  <c r="AU12" i="8"/>
  <c r="AS13" i="8"/>
  <c r="AT13" i="8"/>
  <c r="AU13" i="8"/>
  <c r="AS14" i="8"/>
  <c r="AT14" i="8"/>
  <c r="AU14" i="8"/>
  <c r="AS15" i="8"/>
  <c r="AT15" i="8"/>
  <c r="AU15" i="8"/>
  <c r="AS16" i="8"/>
  <c r="AT16" i="8"/>
  <c r="AU16" i="8"/>
  <c r="AS17" i="8"/>
  <c r="AT17" i="8"/>
  <c r="AU17" i="8"/>
  <c r="AS18" i="8"/>
  <c r="AT18" i="8"/>
  <c r="AU18" i="8"/>
  <c r="AS19" i="8"/>
  <c r="AT19" i="8"/>
  <c r="AU19" i="8"/>
  <c r="AS20" i="8"/>
  <c r="AT20" i="8"/>
  <c r="AU20" i="8"/>
  <c r="AS21" i="8"/>
  <c r="AT21" i="8"/>
  <c r="AU21" i="8"/>
  <c r="AS22" i="8"/>
  <c r="AT22" i="8"/>
  <c r="AU22" i="8"/>
  <c r="AS23" i="8"/>
  <c r="AT23" i="8"/>
  <c r="AU23" i="8"/>
  <c r="AS24" i="8"/>
  <c r="AT24" i="8"/>
  <c r="AU24" i="8"/>
  <c r="AS25" i="8"/>
  <c r="AT25" i="8"/>
  <c r="AU25" i="8"/>
  <c r="AS26" i="8"/>
  <c r="AT26" i="8"/>
  <c r="AU26" i="8"/>
  <c r="AS27" i="8"/>
  <c r="AT27" i="8"/>
  <c r="AU27" i="8"/>
  <c r="AS28" i="8"/>
  <c r="AT28" i="8"/>
  <c r="AU28" i="8"/>
  <c r="AS29" i="8"/>
  <c r="AT29" i="8"/>
  <c r="AU29" i="8"/>
  <c r="AS30" i="8"/>
  <c r="AT30" i="8"/>
  <c r="AU30" i="8"/>
  <c r="AS31" i="8"/>
  <c r="AT31" i="8"/>
  <c r="AU31" i="8"/>
  <c r="AS32" i="8"/>
  <c r="AT32" i="8"/>
  <c r="AU32" i="8"/>
  <c r="AS33" i="8"/>
  <c r="AT33" i="8"/>
  <c r="AU33" i="8"/>
  <c r="AS34" i="8"/>
  <c r="AT34" i="8"/>
  <c r="AU34" i="8"/>
  <c r="AS35" i="8"/>
  <c r="AT35" i="8"/>
  <c r="AU35" i="8"/>
  <c r="AS36" i="8"/>
  <c r="AT36" i="8"/>
  <c r="AU36" i="8"/>
  <c r="AS37" i="8"/>
  <c r="AT37" i="8"/>
  <c r="AU37" i="8"/>
  <c r="AS38" i="8"/>
  <c r="AT38" i="8"/>
  <c r="AU38" i="8"/>
  <c r="AS39" i="8"/>
  <c r="AT39" i="8"/>
  <c r="AU39" i="8"/>
  <c r="AS40" i="8"/>
  <c r="AT40" i="8"/>
  <c r="AU40" i="8"/>
  <c r="AS41" i="8"/>
  <c r="AT41" i="8"/>
  <c r="AU41" i="8"/>
  <c r="AS42" i="8"/>
  <c r="AT42" i="8"/>
  <c r="AU42" i="8"/>
  <c r="AS43" i="8"/>
  <c r="AT43" i="8"/>
  <c r="AU43" i="8"/>
  <c r="AS44" i="8"/>
  <c r="AT44" i="8"/>
  <c r="AU44" i="8"/>
  <c r="AS45" i="8"/>
  <c r="AT45" i="8"/>
  <c r="AU45" i="8"/>
  <c r="AS46" i="8"/>
  <c r="AT46" i="8"/>
  <c r="AU46" i="8"/>
  <c r="AS47" i="8"/>
  <c r="AT47" i="8"/>
  <c r="AU47" i="8"/>
  <c r="AS48" i="8"/>
  <c r="AT48" i="8"/>
  <c r="AU48" i="8"/>
  <c r="AS49" i="8"/>
  <c r="AT49" i="8"/>
  <c r="AU49" i="8"/>
  <c r="AS50" i="8"/>
  <c r="AT50" i="8"/>
  <c r="AU50" i="8"/>
  <c r="AS51" i="8"/>
  <c r="AT51" i="8"/>
  <c r="AU51" i="8"/>
  <c r="AS52" i="8"/>
  <c r="AT52" i="8"/>
  <c r="AU52" i="8"/>
  <c r="AS53" i="8"/>
  <c r="AT53" i="8"/>
  <c r="AU53" i="8"/>
  <c r="AS54" i="8"/>
  <c r="AT54" i="8"/>
  <c r="AU54" i="8"/>
  <c r="AS55" i="8"/>
  <c r="AT55" i="8"/>
  <c r="AU55" i="8"/>
  <c r="AS56" i="8"/>
  <c r="AT56" i="8"/>
  <c r="AU56" i="8"/>
  <c r="AS57" i="8"/>
  <c r="AT57" i="8"/>
  <c r="AU57" i="8"/>
  <c r="AS58" i="8"/>
  <c r="AT58" i="8"/>
  <c r="AU58" i="8"/>
  <c r="AS59" i="8"/>
  <c r="AT59" i="8"/>
  <c r="AU59" i="8"/>
  <c r="AS60" i="8"/>
  <c r="AT60" i="8"/>
  <c r="AU60" i="8"/>
  <c r="AS61" i="8"/>
  <c r="AT61" i="8"/>
  <c r="AU61" i="8"/>
  <c r="AS62" i="8"/>
  <c r="AT62" i="8"/>
  <c r="AU62" i="8"/>
  <c r="AS63" i="8"/>
  <c r="AT63" i="8"/>
  <c r="AU63" i="8"/>
  <c r="AS64" i="8"/>
  <c r="AT64" i="8"/>
  <c r="AU64" i="8"/>
  <c r="AS65" i="8"/>
  <c r="AT65" i="8"/>
  <c r="AU65" i="8"/>
  <c r="AS66" i="8"/>
  <c r="AT66" i="8"/>
  <c r="AU66" i="8"/>
  <c r="AS67" i="8"/>
  <c r="AT67" i="8"/>
  <c r="AU67" i="8"/>
  <c r="AS68" i="8"/>
  <c r="AT68" i="8"/>
  <c r="AU68" i="8"/>
  <c r="AS69" i="8"/>
  <c r="AT69" i="8"/>
  <c r="AU69" i="8"/>
  <c r="AS70" i="8"/>
  <c r="AT70" i="8"/>
  <c r="AU70" i="8"/>
  <c r="AS71" i="8"/>
  <c r="AT71" i="8"/>
  <c r="AU71" i="8"/>
  <c r="AS72" i="8"/>
  <c r="AT72" i="8"/>
  <c r="AU72" i="8"/>
  <c r="AS73" i="8"/>
  <c r="AT73" i="8"/>
  <c r="AU73" i="8"/>
  <c r="AS74" i="8"/>
  <c r="AT74" i="8"/>
  <c r="AU74" i="8"/>
  <c r="AS75" i="8"/>
  <c r="AT75" i="8"/>
  <c r="AU75" i="8"/>
  <c r="AS76" i="8"/>
  <c r="AT76" i="8"/>
  <c r="AU76" i="8"/>
  <c r="AS77" i="8"/>
  <c r="AT77" i="8"/>
  <c r="AU77" i="8"/>
  <c r="AS78" i="8"/>
  <c r="AT78" i="8"/>
  <c r="AU78" i="8"/>
  <c r="AS79" i="8"/>
  <c r="AT79" i="8"/>
  <c r="AU79" i="8"/>
  <c r="AS80" i="8"/>
  <c r="AT80" i="8"/>
  <c r="AU80" i="8"/>
  <c r="AS81" i="8"/>
  <c r="AT81" i="8"/>
  <c r="AU81" i="8"/>
  <c r="AS82" i="8"/>
  <c r="AT82" i="8"/>
  <c r="AU82" i="8"/>
  <c r="AS83" i="8"/>
  <c r="AT83" i="8"/>
  <c r="AU83" i="8"/>
  <c r="AS84" i="8"/>
  <c r="AT84" i="8"/>
  <c r="AU84" i="8"/>
  <c r="AS85" i="8"/>
  <c r="AT85" i="8"/>
  <c r="AU85" i="8"/>
  <c r="AS86" i="8"/>
  <c r="AT86" i="8"/>
  <c r="AU86" i="8"/>
  <c r="AS87" i="8"/>
  <c r="AT87" i="8"/>
  <c r="AU87" i="8"/>
  <c r="AS88" i="8"/>
  <c r="AT88" i="8"/>
  <c r="AU88" i="8"/>
  <c r="AS89" i="8"/>
  <c r="AT89" i="8"/>
  <c r="AU89" i="8"/>
  <c r="AS90" i="8"/>
  <c r="AT90" i="8"/>
  <c r="AU90" i="8"/>
  <c r="AS91" i="8"/>
  <c r="AT91" i="8"/>
  <c r="AU91" i="8"/>
  <c r="AS92" i="8"/>
  <c r="AT92" i="8"/>
  <c r="AU92" i="8"/>
  <c r="AS93" i="8"/>
  <c r="AT93" i="8"/>
  <c r="AU93" i="8"/>
  <c r="AS94" i="8"/>
  <c r="AT94" i="8"/>
  <c r="AU94" i="8"/>
  <c r="AS95" i="8"/>
  <c r="AT95" i="8"/>
  <c r="AU95" i="8"/>
  <c r="AS96" i="8"/>
  <c r="AT96" i="8"/>
  <c r="AU96" i="8"/>
  <c r="AS97" i="8"/>
  <c r="AT97" i="8"/>
  <c r="AU97" i="8"/>
  <c r="AS98" i="8"/>
  <c r="AT98" i="8"/>
  <c r="AU98" i="8"/>
  <c r="AS99" i="8"/>
  <c r="AT99" i="8"/>
  <c r="AU99" i="8"/>
  <c r="AS100" i="8"/>
  <c r="AT100" i="8"/>
  <c r="AU100" i="8"/>
  <c r="AS101" i="8"/>
  <c r="AT101" i="8"/>
  <c r="AU101" i="8"/>
  <c r="AS102" i="8"/>
  <c r="AT102" i="8"/>
  <c r="AU102" i="8"/>
  <c r="AS103" i="8"/>
  <c r="AT103" i="8"/>
  <c r="AU103" i="8"/>
  <c r="AS104" i="8"/>
  <c r="AT104" i="8"/>
  <c r="AU104" i="8"/>
  <c r="AS105" i="8"/>
  <c r="AT105" i="8"/>
  <c r="AU105" i="8"/>
  <c r="AS106" i="8"/>
  <c r="AT106" i="8"/>
  <c r="AU106" i="8"/>
  <c r="AS107" i="8"/>
  <c r="AT107" i="8"/>
  <c r="AU107" i="8"/>
  <c r="AS108" i="8"/>
  <c r="AT108" i="8"/>
  <c r="AU108" i="8"/>
  <c r="AS109" i="8"/>
  <c r="AT109" i="8"/>
  <c r="AU109" i="8"/>
  <c r="AS110" i="8"/>
  <c r="AT110" i="8"/>
  <c r="AU110" i="8"/>
  <c r="AS111" i="8"/>
  <c r="AT111" i="8"/>
  <c r="AU111" i="8"/>
  <c r="AS112" i="8"/>
  <c r="AT112" i="8"/>
  <c r="AU112" i="8"/>
  <c r="AS113" i="8"/>
  <c r="AT113" i="8"/>
  <c r="AU113" i="8"/>
  <c r="AS114" i="8"/>
  <c r="AT114" i="8"/>
  <c r="AU114" i="8"/>
  <c r="AS115" i="8"/>
  <c r="AT115" i="8"/>
  <c r="AU115" i="8"/>
  <c r="AS116" i="8"/>
  <c r="AT116" i="8"/>
  <c r="AU116" i="8"/>
  <c r="AS117" i="8"/>
  <c r="AT117" i="8"/>
  <c r="AU117" i="8"/>
  <c r="AS118" i="8"/>
  <c r="AT118" i="8"/>
  <c r="AU118" i="8"/>
  <c r="AS119" i="8"/>
  <c r="AT119" i="8"/>
  <c r="AU119" i="8"/>
  <c r="AS120" i="8"/>
  <c r="AT120" i="8"/>
  <c r="AU120" i="8"/>
  <c r="AS121" i="8"/>
  <c r="AT121" i="8"/>
  <c r="AU121" i="8"/>
  <c r="AS122" i="8"/>
  <c r="AT122" i="8"/>
  <c r="AU122" i="8"/>
  <c r="AS123" i="8"/>
  <c r="AT123" i="8"/>
  <c r="AU123" i="8"/>
  <c r="AS124" i="8"/>
  <c r="AT124" i="8"/>
  <c r="AU124" i="8"/>
  <c r="AS125" i="8"/>
  <c r="AT125" i="8"/>
  <c r="AU125" i="8"/>
  <c r="AS126" i="8"/>
  <c r="AT126" i="8"/>
  <c r="AU126" i="8"/>
  <c r="AS127" i="8"/>
  <c r="AT127" i="8"/>
  <c r="AU127" i="8"/>
  <c r="AS128" i="8"/>
  <c r="AT128" i="8"/>
  <c r="AU128" i="8"/>
  <c r="AS129" i="8"/>
  <c r="AT129" i="8"/>
  <c r="AU129" i="8"/>
  <c r="AS130" i="8"/>
  <c r="AT130" i="8"/>
  <c r="AU130" i="8"/>
  <c r="AS131" i="8"/>
  <c r="AT131" i="8"/>
  <c r="AU131" i="8"/>
  <c r="AS132" i="8"/>
  <c r="AT132" i="8"/>
  <c r="AU132" i="8"/>
  <c r="AS133" i="8"/>
  <c r="AT133" i="8"/>
  <c r="AU133" i="8"/>
  <c r="AS134" i="8"/>
  <c r="AT134" i="8"/>
  <c r="AU134" i="8"/>
  <c r="AS135" i="8"/>
  <c r="AT135" i="8"/>
  <c r="AU135" i="8"/>
  <c r="AS136" i="8"/>
  <c r="AT136" i="8"/>
  <c r="AU136" i="8"/>
  <c r="AS137" i="8"/>
  <c r="AT137" i="8"/>
  <c r="AU137" i="8"/>
  <c r="AS138" i="8"/>
  <c r="AT138" i="8"/>
  <c r="AU138" i="8"/>
  <c r="AS139" i="8"/>
  <c r="AT139" i="8"/>
  <c r="AU139" i="8"/>
  <c r="AS140" i="8"/>
  <c r="AT140" i="8"/>
  <c r="AU140" i="8"/>
  <c r="AS141" i="8"/>
  <c r="AT141" i="8"/>
  <c r="AU141" i="8"/>
  <c r="AS142" i="8"/>
  <c r="AT142" i="8"/>
  <c r="AU142" i="8"/>
  <c r="AS143" i="8"/>
  <c r="AT143" i="8"/>
  <c r="AU143" i="8"/>
  <c r="AS144" i="8"/>
  <c r="AT144" i="8"/>
  <c r="AU144" i="8"/>
  <c r="AS145" i="8"/>
  <c r="AT145" i="8"/>
  <c r="AU145" i="8"/>
  <c r="AS146" i="8"/>
  <c r="AT146" i="8"/>
  <c r="AU146" i="8"/>
  <c r="AS147" i="8"/>
  <c r="AT147" i="8"/>
  <c r="AU147" i="8"/>
  <c r="AS148" i="8"/>
  <c r="AT148" i="8"/>
  <c r="AU148" i="8"/>
  <c r="AS149" i="8"/>
  <c r="AT149" i="8"/>
  <c r="AU149" i="8"/>
  <c r="AS150" i="8"/>
  <c r="AT150" i="8"/>
  <c r="AU150" i="8"/>
  <c r="AS151" i="8"/>
  <c r="AT151" i="8"/>
  <c r="AU151" i="8"/>
  <c r="AS152" i="8"/>
  <c r="AT152" i="8"/>
  <c r="AU152" i="8"/>
  <c r="AS153" i="8"/>
  <c r="AT153" i="8"/>
  <c r="AU153" i="8"/>
  <c r="AS154" i="8"/>
  <c r="AT154" i="8"/>
  <c r="AU154" i="8"/>
  <c r="AS155" i="8"/>
  <c r="AT155" i="8"/>
  <c r="AU155" i="8"/>
  <c r="AS156" i="8"/>
  <c r="AT156" i="8"/>
  <c r="AU156" i="8"/>
  <c r="AS157" i="8"/>
  <c r="AT157" i="8"/>
  <c r="AU157" i="8"/>
  <c r="AS158" i="8"/>
  <c r="AT158" i="8"/>
  <c r="AU158" i="8"/>
  <c r="AS159" i="8"/>
  <c r="AT159" i="8"/>
  <c r="AU159" i="8"/>
  <c r="AS160" i="8"/>
  <c r="AT160" i="8"/>
  <c r="AU160" i="8"/>
  <c r="AS161" i="8"/>
  <c r="AT161" i="8"/>
  <c r="AU161" i="8"/>
  <c r="AS162" i="8"/>
  <c r="AT162" i="8"/>
  <c r="AU162" i="8"/>
  <c r="AS163" i="8"/>
  <c r="AT163" i="8"/>
  <c r="AU163" i="8"/>
  <c r="AS164" i="8"/>
  <c r="AT164" i="8"/>
  <c r="AU164" i="8"/>
  <c r="AS165" i="8"/>
  <c r="AT165" i="8"/>
  <c r="AU165" i="8"/>
  <c r="AS166" i="8"/>
  <c r="AT166" i="8"/>
  <c r="AU166" i="8"/>
  <c r="AS167" i="8"/>
  <c r="AT167" i="8"/>
  <c r="AU167" i="8"/>
  <c r="AS168" i="8"/>
  <c r="AT168" i="8"/>
  <c r="AU168" i="8"/>
  <c r="AS169" i="8"/>
  <c r="AT169" i="8"/>
  <c r="AU169" i="8"/>
  <c r="AS170" i="8"/>
  <c r="AT170" i="8"/>
  <c r="AU170" i="8"/>
  <c r="AS171" i="8"/>
  <c r="AT171" i="8"/>
  <c r="AU171" i="8"/>
  <c r="AS172" i="8"/>
  <c r="AT172" i="8"/>
  <c r="AU172" i="8"/>
  <c r="AS173" i="8"/>
  <c r="AT173" i="8"/>
  <c r="AU173" i="8"/>
  <c r="AS174" i="8"/>
  <c r="AT174" i="8"/>
  <c r="AU174" i="8"/>
  <c r="AS175" i="8"/>
  <c r="AT175" i="8"/>
  <c r="AU175" i="8"/>
  <c r="AS176" i="8"/>
  <c r="AT176" i="8"/>
  <c r="AU176" i="8"/>
  <c r="AS177" i="8"/>
  <c r="AT177" i="8"/>
  <c r="AU177" i="8"/>
  <c r="AS178" i="8"/>
  <c r="AT178" i="8"/>
  <c r="AU178" i="8"/>
  <c r="AS179" i="8"/>
  <c r="AT179" i="8"/>
  <c r="AU179" i="8"/>
  <c r="AS180" i="8"/>
  <c r="AT180" i="8"/>
  <c r="AU180" i="8"/>
  <c r="AS181" i="8"/>
  <c r="AT181" i="8"/>
  <c r="AU181" i="8"/>
  <c r="AS182" i="8"/>
  <c r="AT182" i="8"/>
  <c r="AU182" i="8"/>
  <c r="AS183" i="8"/>
  <c r="AT183" i="8"/>
  <c r="AU183" i="8"/>
  <c r="AS184" i="8"/>
  <c r="AT184" i="8"/>
  <c r="AU184" i="8"/>
  <c r="AS185" i="8"/>
  <c r="AT185" i="8"/>
  <c r="AU185" i="8"/>
  <c r="AS186" i="8"/>
  <c r="AT186" i="8"/>
  <c r="AU186" i="8"/>
  <c r="AS187" i="8"/>
  <c r="AT187" i="8"/>
  <c r="AU187" i="8"/>
  <c r="AS188" i="8"/>
  <c r="AT188" i="8"/>
  <c r="AU188" i="8"/>
  <c r="AS189" i="8"/>
  <c r="AT189" i="8"/>
  <c r="AU189" i="8"/>
  <c r="AS190" i="8"/>
  <c r="AT190" i="8"/>
  <c r="AU190" i="8"/>
  <c r="AS191" i="8"/>
  <c r="AT191" i="8"/>
  <c r="AU191" i="8"/>
  <c r="AS192" i="8"/>
  <c r="AT192" i="8"/>
  <c r="AU192" i="8"/>
  <c r="AS193" i="8"/>
  <c r="AT193" i="8"/>
  <c r="AU193" i="8"/>
  <c r="AS194" i="8"/>
  <c r="AT194" i="8"/>
  <c r="AU194" i="8"/>
  <c r="AS195" i="8"/>
  <c r="AT195" i="8"/>
  <c r="AU195" i="8"/>
  <c r="AS196" i="8"/>
  <c r="AT196" i="8"/>
  <c r="AU196" i="8"/>
  <c r="AS197" i="8"/>
  <c r="AT197" i="8"/>
  <c r="AU197" i="8"/>
  <c r="AS198" i="8"/>
  <c r="AT198" i="8"/>
  <c r="AU198" i="8"/>
  <c r="AS199" i="8"/>
  <c r="AT199" i="8"/>
  <c r="AU199" i="8"/>
  <c r="AS200" i="8"/>
  <c r="AT200" i="8"/>
  <c r="AU200" i="8"/>
  <c r="AS201" i="8"/>
  <c r="AT201" i="8"/>
  <c r="AU201" i="8"/>
  <c r="AS202" i="8"/>
  <c r="AT202" i="8"/>
  <c r="AU202" i="8"/>
  <c r="AS203" i="8"/>
  <c r="AT203" i="8"/>
  <c r="AU203" i="8"/>
  <c r="AS204" i="8"/>
  <c r="AT204" i="8"/>
  <c r="AU204" i="8"/>
  <c r="AS205" i="8"/>
  <c r="AT205" i="8"/>
  <c r="AU205" i="8"/>
  <c r="AS206" i="8"/>
  <c r="AT206" i="8"/>
  <c r="AU206" i="8"/>
  <c r="AS207" i="8"/>
  <c r="AT207" i="8"/>
  <c r="AU207" i="8"/>
  <c r="AS208" i="8"/>
  <c r="AT208" i="8"/>
  <c r="AU208" i="8"/>
  <c r="AS209" i="8"/>
  <c r="AT209" i="8"/>
  <c r="AU209" i="8"/>
  <c r="AS210" i="8"/>
  <c r="AT210" i="8"/>
  <c r="AU210" i="8"/>
  <c r="AS211" i="8"/>
  <c r="AT211" i="8"/>
  <c r="AU211" i="8"/>
  <c r="AS212" i="8"/>
  <c r="AT212" i="8"/>
  <c r="AU212" i="8"/>
  <c r="AS213" i="8"/>
  <c r="AT213" i="8"/>
  <c r="AU213" i="8"/>
  <c r="AS214" i="8"/>
  <c r="AT214" i="8"/>
  <c r="AU214" i="8"/>
  <c r="AS215" i="8"/>
  <c r="AT215" i="8"/>
  <c r="AU215" i="8"/>
  <c r="AS216" i="8"/>
  <c r="AT216" i="8"/>
  <c r="AU216" i="8"/>
  <c r="AS217" i="8"/>
  <c r="AT217" i="8"/>
  <c r="AU217" i="8"/>
  <c r="AS218" i="8"/>
  <c r="AT218" i="8"/>
  <c r="AU218" i="8"/>
  <c r="AS219" i="8"/>
  <c r="AT219" i="8"/>
  <c r="AU219" i="8"/>
  <c r="AS220" i="8"/>
  <c r="AT220" i="8"/>
  <c r="AU220" i="8"/>
  <c r="AS221" i="8"/>
  <c r="AT221" i="8"/>
  <c r="AU221" i="8"/>
  <c r="AS222" i="8"/>
  <c r="AT222" i="8"/>
  <c r="AU222" i="8"/>
  <c r="AS223" i="8"/>
  <c r="AT223" i="8"/>
  <c r="AU223" i="8"/>
  <c r="AS224" i="8"/>
  <c r="AT224" i="8"/>
  <c r="AU224" i="8"/>
  <c r="AS225" i="8"/>
  <c r="AT225" i="8"/>
  <c r="AU225" i="8"/>
  <c r="AS226" i="8"/>
  <c r="AT226" i="8"/>
  <c r="AU226" i="8"/>
  <c r="AS227" i="8"/>
  <c r="AT227" i="8"/>
  <c r="AU227" i="8"/>
  <c r="AS228" i="8"/>
  <c r="AT228" i="8"/>
  <c r="AU228" i="8"/>
  <c r="AS229" i="8"/>
  <c r="AT229" i="8"/>
  <c r="AU229" i="8"/>
  <c r="AS230" i="8"/>
  <c r="AT230" i="8"/>
  <c r="AU230" i="8"/>
  <c r="AS231" i="8"/>
  <c r="AT231" i="8"/>
  <c r="AU231" i="8"/>
  <c r="AS232" i="8"/>
  <c r="AT232" i="8"/>
  <c r="AU232" i="8"/>
  <c r="AS233" i="8"/>
  <c r="AT233" i="8"/>
  <c r="AU233" i="8"/>
  <c r="AS234" i="8"/>
  <c r="AT234" i="8"/>
  <c r="AU234" i="8"/>
  <c r="AS235" i="8"/>
  <c r="AT235" i="8"/>
  <c r="AU235" i="8"/>
  <c r="AS236" i="8"/>
  <c r="AT236" i="8"/>
  <c r="AU236" i="8"/>
  <c r="AS237" i="8"/>
  <c r="AT237" i="8"/>
  <c r="AU237" i="8"/>
  <c r="AS238" i="8"/>
  <c r="AT238" i="8"/>
  <c r="AU238" i="8"/>
  <c r="AS239" i="8"/>
  <c r="AT239" i="8"/>
  <c r="AU239" i="8"/>
  <c r="AS240" i="8"/>
  <c r="AT240" i="8"/>
  <c r="AU240" i="8"/>
  <c r="AS241" i="8"/>
  <c r="AT241" i="8"/>
  <c r="AU241" i="8"/>
  <c r="AS242" i="8"/>
  <c r="AT242" i="8"/>
  <c r="AU242" i="8"/>
  <c r="AS243" i="8"/>
  <c r="AT243" i="8"/>
  <c r="AU243" i="8"/>
  <c r="AS244" i="8"/>
  <c r="AT244" i="8"/>
  <c r="AU244" i="8"/>
  <c r="AS245" i="8"/>
  <c r="AT245" i="8"/>
  <c r="AU245" i="8"/>
  <c r="AS246" i="8"/>
  <c r="AT246" i="8"/>
  <c r="AU246" i="8"/>
  <c r="AS247" i="8"/>
  <c r="AT247" i="8"/>
  <c r="AU247" i="8"/>
  <c r="AS248" i="8"/>
  <c r="AT248" i="8"/>
  <c r="AU248" i="8"/>
  <c r="AS249" i="8"/>
  <c r="AT249" i="8"/>
  <c r="AU249" i="8"/>
  <c r="AS250" i="8"/>
  <c r="AT250" i="8"/>
  <c r="AU250" i="8"/>
  <c r="AS251" i="8"/>
  <c r="AT251" i="8"/>
  <c r="AU251" i="8"/>
  <c r="AS252" i="8"/>
  <c r="AT252" i="8"/>
  <c r="AU252" i="8"/>
  <c r="AS253" i="8"/>
  <c r="AT253" i="8"/>
  <c r="AU253" i="8"/>
  <c r="AS254" i="8"/>
  <c r="AT254" i="8"/>
  <c r="AU254" i="8"/>
  <c r="AS255" i="8"/>
  <c r="AT255" i="8"/>
  <c r="AU255" i="8"/>
  <c r="AS256" i="8"/>
  <c r="AT256" i="8"/>
  <c r="AU256" i="8"/>
  <c r="AS257" i="8"/>
  <c r="AT257" i="8"/>
  <c r="AU257" i="8"/>
  <c r="AS258" i="8"/>
  <c r="AT258" i="8"/>
  <c r="AU258" i="8"/>
  <c r="AS259" i="8"/>
  <c r="AT259" i="8"/>
  <c r="AU259" i="8"/>
  <c r="AS260" i="8"/>
  <c r="AT260" i="8"/>
  <c r="AU260" i="8"/>
  <c r="AS261" i="8"/>
  <c r="AT261" i="8"/>
  <c r="AU261" i="8"/>
  <c r="AS262" i="8"/>
  <c r="AT262" i="8"/>
  <c r="AU262" i="8"/>
  <c r="AS263" i="8"/>
  <c r="AT263" i="8"/>
  <c r="AU263" i="8"/>
  <c r="AS264" i="8"/>
  <c r="AT264" i="8"/>
  <c r="AU264" i="8"/>
  <c r="AS265" i="8"/>
  <c r="AT265" i="8"/>
  <c r="AU265" i="8"/>
  <c r="AS266" i="8"/>
  <c r="AT266" i="8"/>
  <c r="AU266" i="8"/>
  <c r="AS267" i="8"/>
  <c r="AT267" i="8"/>
  <c r="AU267" i="8"/>
  <c r="AS268" i="8"/>
  <c r="AT268" i="8"/>
  <c r="AU268" i="8"/>
  <c r="AS269" i="8"/>
  <c r="AT269" i="8"/>
  <c r="AU269" i="8"/>
  <c r="AS270" i="8"/>
  <c r="AT270" i="8"/>
  <c r="AU270" i="8"/>
  <c r="AS271" i="8"/>
  <c r="AT271" i="8"/>
  <c r="AU271" i="8"/>
  <c r="AS272" i="8"/>
  <c r="AT272" i="8"/>
  <c r="AU272" i="8"/>
  <c r="AS273" i="8"/>
  <c r="AT273" i="8"/>
  <c r="AU273" i="8"/>
  <c r="AS274" i="8"/>
  <c r="AT274" i="8"/>
  <c r="AU274" i="8"/>
  <c r="AS275" i="8"/>
  <c r="AT275" i="8"/>
  <c r="AU275" i="8"/>
  <c r="AS276" i="8"/>
  <c r="AT276" i="8"/>
  <c r="AU276" i="8"/>
  <c r="AS277" i="8"/>
  <c r="AT277" i="8"/>
  <c r="AU277" i="8"/>
  <c r="AS278" i="8"/>
  <c r="AT278" i="8"/>
  <c r="AU278" i="8"/>
  <c r="AS279" i="8"/>
  <c r="AT279" i="8"/>
  <c r="AU279" i="8"/>
  <c r="AS280" i="8"/>
  <c r="AT280" i="8"/>
  <c r="AU280" i="8"/>
  <c r="AS281" i="8"/>
  <c r="AT281" i="8"/>
  <c r="AU281" i="8"/>
  <c r="AS282" i="8"/>
  <c r="AT282" i="8"/>
  <c r="AU282" i="8"/>
  <c r="AS283" i="8"/>
  <c r="AT283" i="8"/>
  <c r="AU283" i="8"/>
  <c r="AS284" i="8"/>
  <c r="AT284" i="8"/>
  <c r="AU284" i="8"/>
  <c r="AS285" i="8"/>
  <c r="AT285" i="8"/>
  <c r="AU285" i="8"/>
  <c r="AS286" i="8"/>
  <c r="AT286" i="8"/>
  <c r="AU286" i="8"/>
  <c r="AS287" i="8"/>
  <c r="AT287" i="8"/>
  <c r="AU287" i="8"/>
  <c r="AS288" i="8"/>
  <c r="AT288" i="8"/>
  <c r="AU288" i="8"/>
  <c r="AS289" i="8"/>
  <c r="AT289" i="8"/>
  <c r="AU289" i="8"/>
  <c r="AS290" i="8"/>
  <c r="AT290" i="8"/>
  <c r="AU290" i="8"/>
  <c r="AS291" i="8"/>
  <c r="AT291" i="8"/>
  <c r="AU291" i="8"/>
  <c r="AS292" i="8"/>
  <c r="AT292" i="8"/>
  <c r="AU292" i="8"/>
  <c r="AS293" i="8"/>
  <c r="AT293" i="8"/>
  <c r="AU293" i="8"/>
  <c r="AS294" i="8"/>
  <c r="AT294" i="8"/>
  <c r="AU294" i="8"/>
  <c r="AS295" i="8"/>
  <c r="AT295" i="8"/>
  <c r="AU295" i="8"/>
  <c r="AS296" i="8"/>
  <c r="AT296" i="8"/>
  <c r="AU296" i="8"/>
  <c r="AS297" i="8"/>
  <c r="AT297" i="8"/>
  <c r="AU297" i="8"/>
  <c r="AS298" i="8"/>
  <c r="AT298" i="8"/>
  <c r="AU298" i="8"/>
  <c r="AS299" i="8"/>
  <c r="AT299" i="8"/>
  <c r="AU299" i="8"/>
  <c r="AS300" i="8"/>
  <c r="AT300" i="8"/>
  <c r="AU300" i="8"/>
  <c r="AS301" i="8"/>
  <c r="AT301" i="8"/>
  <c r="AU301" i="8"/>
  <c r="AS302" i="8"/>
  <c r="AT302" i="8"/>
  <c r="AU302" i="8"/>
  <c r="AS303" i="8"/>
  <c r="AT303" i="8"/>
  <c r="AU303" i="8"/>
  <c r="AS304" i="8"/>
  <c r="AT304" i="8"/>
  <c r="AU304" i="8"/>
  <c r="AS305" i="8"/>
  <c r="AT305" i="8"/>
  <c r="AU305" i="8"/>
  <c r="AS306" i="8"/>
  <c r="AT306" i="8"/>
  <c r="AU306" i="8"/>
  <c r="AS307" i="8"/>
  <c r="AT307" i="8"/>
  <c r="AU307" i="8"/>
  <c r="AS308" i="8"/>
  <c r="AT308" i="8"/>
  <c r="AU308" i="8"/>
  <c r="AS309" i="8"/>
  <c r="AT309" i="8"/>
  <c r="AU309" i="8"/>
  <c r="AS310" i="8"/>
  <c r="AT310" i="8"/>
  <c r="AU310" i="8"/>
  <c r="AS311" i="8"/>
  <c r="AT311" i="8"/>
  <c r="AU311" i="8"/>
  <c r="AS312" i="8"/>
  <c r="AT312" i="8"/>
  <c r="AU312" i="8"/>
  <c r="AS313" i="8"/>
  <c r="AT313" i="8"/>
  <c r="AU313" i="8"/>
  <c r="AS314" i="8"/>
  <c r="AT314" i="8"/>
  <c r="AU314" i="8"/>
  <c r="AS315" i="8"/>
  <c r="AT315" i="8"/>
  <c r="AU315" i="8"/>
  <c r="AS316" i="8"/>
  <c r="AT316" i="8"/>
  <c r="AU316" i="8"/>
  <c r="AS317" i="8"/>
  <c r="AT317" i="8"/>
  <c r="AU317" i="8"/>
  <c r="AS318" i="8"/>
  <c r="AT318" i="8"/>
  <c r="AU318" i="8"/>
  <c r="AS319" i="8"/>
  <c r="AT319" i="8"/>
  <c r="AU319" i="8"/>
  <c r="AS320" i="8"/>
  <c r="AT320" i="8"/>
  <c r="AU320" i="8"/>
  <c r="AS321" i="8"/>
  <c r="AT321" i="8"/>
  <c r="AU321" i="8"/>
  <c r="AS322" i="8"/>
  <c r="AT322" i="8"/>
  <c r="AU322" i="8"/>
  <c r="AS323" i="8"/>
  <c r="AT323" i="8"/>
  <c r="AU323" i="8"/>
  <c r="AS324" i="8"/>
  <c r="AT324" i="8"/>
  <c r="AU324" i="8"/>
  <c r="AS325" i="8"/>
  <c r="AT325" i="8"/>
  <c r="AU325" i="8"/>
  <c r="AS326" i="8"/>
  <c r="AT326" i="8"/>
  <c r="AU326" i="8"/>
  <c r="AS327" i="8"/>
  <c r="AT327" i="8"/>
  <c r="AU327" i="8"/>
  <c r="AS328" i="8"/>
  <c r="AT328" i="8"/>
  <c r="AU328" i="8"/>
  <c r="AS329" i="8"/>
  <c r="AT329" i="8"/>
  <c r="AU329" i="8"/>
  <c r="AS330" i="8"/>
  <c r="AT330" i="8"/>
  <c r="AU330" i="8"/>
  <c r="AS331" i="8"/>
  <c r="AT331" i="8"/>
  <c r="AU331" i="8"/>
  <c r="AS332" i="8"/>
  <c r="AT332" i="8"/>
  <c r="AU332" i="8"/>
  <c r="AU7" i="8"/>
  <c r="AT7" i="8"/>
  <c r="AS7" i="8"/>
  <c r="AP8" i="8"/>
  <c r="AQ8" i="8"/>
  <c r="AR8" i="8"/>
  <c r="AP9" i="8"/>
  <c r="AQ9" i="8"/>
  <c r="AR9" i="8"/>
  <c r="AP10" i="8"/>
  <c r="AQ10" i="8"/>
  <c r="AR10" i="8"/>
  <c r="AP11" i="8"/>
  <c r="AQ11" i="8"/>
  <c r="AR11" i="8"/>
  <c r="AP12" i="8"/>
  <c r="AQ12" i="8"/>
  <c r="AR12" i="8"/>
  <c r="AP13" i="8"/>
  <c r="AQ13" i="8"/>
  <c r="AR13" i="8"/>
  <c r="AP14" i="8"/>
  <c r="AQ14" i="8"/>
  <c r="AR14" i="8"/>
  <c r="AP15" i="8"/>
  <c r="AQ15" i="8"/>
  <c r="AR15" i="8"/>
  <c r="AP16" i="8"/>
  <c r="AQ16" i="8"/>
  <c r="AR16" i="8"/>
  <c r="AP17" i="8"/>
  <c r="AQ17" i="8"/>
  <c r="AR17" i="8"/>
  <c r="AP18" i="8"/>
  <c r="AQ18" i="8"/>
  <c r="AR18" i="8"/>
  <c r="AP19" i="8"/>
  <c r="AQ19" i="8"/>
  <c r="AR19" i="8"/>
  <c r="AP20" i="8"/>
  <c r="AQ20" i="8"/>
  <c r="AR20" i="8"/>
  <c r="AP21" i="8"/>
  <c r="AQ21" i="8"/>
  <c r="AR21" i="8"/>
  <c r="AP22" i="8"/>
  <c r="AQ22" i="8"/>
  <c r="AR22" i="8"/>
  <c r="AP23" i="8"/>
  <c r="AQ23" i="8"/>
  <c r="AR23" i="8"/>
  <c r="AP24" i="8"/>
  <c r="AQ24" i="8"/>
  <c r="AR24" i="8"/>
  <c r="AP25" i="8"/>
  <c r="AQ25" i="8"/>
  <c r="AR25" i="8"/>
  <c r="AP26" i="8"/>
  <c r="AQ26" i="8"/>
  <c r="AR26" i="8"/>
  <c r="AP27" i="8"/>
  <c r="AQ27" i="8"/>
  <c r="AR27" i="8"/>
  <c r="AP28" i="8"/>
  <c r="AQ28" i="8"/>
  <c r="AR28" i="8"/>
  <c r="AP29" i="8"/>
  <c r="AQ29" i="8"/>
  <c r="AR29" i="8"/>
  <c r="AP30" i="8"/>
  <c r="AQ30" i="8"/>
  <c r="AR30" i="8"/>
  <c r="AP31" i="8"/>
  <c r="AQ31" i="8"/>
  <c r="AR31" i="8"/>
  <c r="AP32" i="8"/>
  <c r="AQ32" i="8"/>
  <c r="AR32" i="8"/>
  <c r="AP33" i="8"/>
  <c r="AQ33" i="8"/>
  <c r="AR33" i="8"/>
  <c r="AP34" i="8"/>
  <c r="AQ34" i="8"/>
  <c r="AR34" i="8"/>
  <c r="AP35" i="8"/>
  <c r="AQ35" i="8"/>
  <c r="AR35" i="8"/>
  <c r="AP36" i="8"/>
  <c r="AQ36" i="8"/>
  <c r="AR36" i="8"/>
  <c r="AP37" i="8"/>
  <c r="AQ37" i="8"/>
  <c r="AR37" i="8"/>
  <c r="AP38" i="8"/>
  <c r="AQ38" i="8"/>
  <c r="AR38" i="8"/>
  <c r="AP39" i="8"/>
  <c r="AQ39" i="8"/>
  <c r="AR39" i="8"/>
  <c r="AP40" i="8"/>
  <c r="AQ40" i="8"/>
  <c r="AR40" i="8"/>
  <c r="AP41" i="8"/>
  <c r="AQ41" i="8"/>
  <c r="AR41" i="8"/>
  <c r="AP42" i="8"/>
  <c r="AQ42" i="8"/>
  <c r="AR42" i="8"/>
  <c r="AP43" i="8"/>
  <c r="AQ43" i="8"/>
  <c r="AR43" i="8"/>
  <c r="AP44" i="8"/>
  <c r="AQ44" i="8"/>
  <c r="AR44" i="8"/>
  <c r="AP45" i="8"/>
  <c r="AQ45" i="8"/>
  <c r="AR45" i="8"/>
  <c r="AP46" i="8"/>
  <c r="AQ46" i="8"/>
  <c r="AR46" i="8"/>
  <c r="AP47" i="8"/>
  <c r="AQ47" i="8"/>
  <c r="AR47" i="8"/>
  <c r="AP48" i="8"/>
  <c r="AQ48" i="8"/>
  <c r="AR48" i="8"/>
  <c r="AP49" i="8"/>
  <c r="AQ49" i="8"/>
  <c r="AR49" i="8"/>
  <c r="AP50" i="8"/>
  <c r="AQ50" i="8"/>
  <c r="AR50" i="8"/>
  <c r="AP51" i="8"/>
  <c r="AQ51" i="8"/>
  <c r="AR51" i="8"/>
  <c r="AP52" i="8"/>
  <c r="AQ52" i="8"/>
  <c r="AR52" i="8"/>
  <c r="AP53" i="8"/>
  <c r="AQ53" i="8"/>
  <c r="AR53" i="8"/>
  <c r="AP54" i="8"/>
  <c r="AQ54" i="8"/>
  <c r="AR54" i="8"/>
  <c r="AP55" i="8"/>
  <c r="AQ55" i="8"/>
  <c r="AR55" i="8"/>
  <c r="AP56" i="8"/>
  <c r="AQ56" i="8"/>
  <c r="AR56" i="8"/>
  <c r="AP57" i="8"/>
  <c r="AQ57" i="8"/>
  <c r="AR57" i="8"/>
  <c r="AP58" i="8"/>
  <c r="AQ58" i="8"/>
  <c r="AR58" i="8"/>
  <c r="AP59" i="8"/>
  <c r="AQ59" i="8"/>
  <c r="AR59" i="8"/>
  <c r="AP60" i="8"/>
  <c r="AQ60" i="8"/>
  <c r="AR60" i="8"/>
  <c r="AP61" i="8"/>
  <c r="AQ61" i="8"/>
  <c r="AR61" i="8"/>
  <c r="AP62" i="8"/>
  <c r="AQ62" i="8"/>
  <c r="AR62" i="8"/>
  <c r="AP63" i="8"/>
  <c r="AQ63" i="8"/>
  <c r="AR63" i="8"/>
  <c r="AP64" i="8"/>
  <c r="AQ64" i="8"/>
  <c r="AR64" i="8"/>
  <c r="AP65" i="8"/>
  <c r="AQ65" i="8"/>
  <c r="AR65" i="8"/>
  <c r="AP66" i="8"/>
  <c r="AQ66" i="8"/>
  <c r="AR66" i="8"/>
  <c r="AP67" i="8"/>
  <c r="AQ67" i="8"/>
  <c r="AR67" i="8"/>
  <c r="AP68" i="8"/>
  <c r="AQ68" i="8"/>
  <c r="AR68" i="8"/>
  <c r="AP69" i="8"/>
  <c r="AQ69" i="8"/>
  <c r="AR69" i="8"/>
  <c r="AP70" i="8"/>
  <c r="AQ70" i="8"/>
  <c r="AR70" i="8"/>
  <c r="AP71" i="8"/>
  <c r="AQ71" i="8"/>
  <c r="AR71" i="8"/>
  <c r="AP72" i="8"/>
  <c r="AQ72" i="8"/>
  <c r="AR72" i="8"/>
  <c r="AP73" i="8"/>
  <c r="AQ73" i="8"/>
  <c r="AR73" i="8"/>
  <c r="AP74" i="8"/>
  <c r="AQ74" i="8"/>
  <c r="AR74" i="8"/>
  <c r="AP75" i="8"/>
  <c r="AQ75" i="8"/>
  <c r="AR75" i="8"/>
  <c r="AP76" i="8"/>
  <c r="AQ76" i="8"/>
  <c r="AR76" i="8"/>
  <c r="AP77" i="8"/>
  <c r="AQ77" i="8"/>
  <c r="AR77" i="8"/>
  <c r="AP78" i="8"/>
  <c r="AQ78" i="8"/>
  <c r="AR78" i="8"/>
  <c r="AP79" i="8"/>
  <c r="AQ79" i="8"/>
  <c r="AR79" i="8"/>
  <c r="AP80" i="8"/>
  <c r="AQ80" i="8"/>
  <c r="AR80" i="8"/>
  <c r="AP81" i="8"/>
  <c r="AQ81" i="8"/>
  <c r="AR81" i="8"/>
  <c r="AP82" i="8"/>
  <c r="AQ82" i="8"/>
  <c r="AR82" i="8"/>
  <c r="AP83" i="8"/>
  <c r="AQ83" i="8"/>
  <c r="AR83" i="8"/>
  <c r="AP84" i="8"/>
  <c r="AQ84" i="8"/>
  <c r="AR84" i="8"/>
  <c r="AP85" i="8"/>
  <c r="AQ85" i="8"/>
  <c r="AR85" i="8"/>
  <c r="AP86" i="8"/>
  <c r="AQ86" i="8"/>
  <c r="AR86" i="8"/>
  <c r="AP87" i="8"/>
  <c r="AQ87" i="8"/>
  <c r="AR87" i="8"/>
  <c r="AP88" i="8"/>
  <c r="AQ88" i="8"/>
  <c r="AR88" i="8"/>
  <c r="AP89" i="8"/>
  <c r="AQ89" i="8"/>
  <c r="AR89" i="8"/>
  <c r="AP90" i="8"/>
  <c r="AQ90" i="8"/>
  <c r="AR90" i="8"/>
  <c r="AP91" i="8"/>
  <c r="AQ91" i="8"/>
  <c r="AR91" i="8"/>
  <c r="AP92" i="8"/>
  <c r="AQ92" i="8"/>
  <c r="AR92" i="8"/>
  <c r="AP93" i="8"/>
  <c r="AQ93" i="8"/>
  <c r="AR93" i="8"/>
  <c r="AP94" i="8"/>
  <c r="AQ94" i="8"/>
  <c r="AR94" i="8"/>
  <c r="AP95" i="8"/>
  <c r="AQ95" i="8"/>
  <c r="AR95" i="8"/>
  <c r="AP96" i="8"/>
  <c r="AQ96" i="8"/>
  <c r="AR96" i="8"/>
  <c r="AP97" i="8"/>
  <c r="AQ97" i="8"/>
  <c r="AR97" i="8"/>
  <c r="AP98" i="8"/>
  <c r="AQ98" i="8"/>
  <c r="AR98" i="8"/>
  <c r="AP99" i="8"/>
  <c r="AQ99" i="8"/>
  <c r="AR99" i="8"/>
  <c r="AP100" i="8"/>
  <c r="AQ100" i="8"/>
  <c r="AR100" i="8"/>
  <c r="AP101" i="8"/>
  <c r="AQ101" i="8"/>
  <c r="AR101" i="8"/>
  <c r="AP102" i="8"/>
  <c r="AQ102" i="8"/>
  <c r="AR102" i="8"/>
  <c r="AP103" i="8"/>
  <c r="AQ103" i="8"/>
  <c r="AR103" i="8"/>
  <c r="AP104" i="8"/>
  <c r="AQ104" i="8"/>
  <c r="AR104" i="8"/>
  <c r="AP105" i="8"/>
  <c r="AQ105" i="8"/>
  <c r="AR105" i="8"/>
  <c r="AP106" i="8"/>
  <c r="AQ106" i="8"/>
  <c r="AR106" i="8"/>
  <c r="AP107" i="8"/>
  <c r="AQ107" i="8"/>
  <c r="AR107" i="8"/>
  <c r="AP108" i="8"/>
  <c r="AQ108" i="8"/>
  <c r="AR108" i="8"/>
  <c r="AP109" i="8"/>
  <c r="AQ109" i="8"/>
  <c r="AR109" i="8"/>
  <c r="AP110" i="8"/>
  <c r="AQ110" i="8"/>
  <c r="AR110" i="8"/>
  <c r="AP111" i="8"/>
  <c r="AQ111" i="8"/>
  <c r="AR111" i="8"/>
  <c r="AP112" i="8"/>
  <c r="AQ112" i="8"/>
  <c r="AR112" i="8"/>
  <c r="AP113" i="8"/>
  <c r="AQ113" i="8"/>
  <c r="AR113" i="8"/>
  <c r="AP114" i="8"/>
  <c r="AQ114" i="8"/>
  <c r="AR114" i="8"/>
  <c r="AP115" i="8"/>
  <c r="AQ115" i="8"/>
  <c r="AR115" i="8"/>
  <c r="AP116" i="8"/>
  <c r="AQ116" i="8"/>
  <c r="AR116" i="8"/>
  <c r="AP117" i="8"/>
  <c r="AQ117" i="8"/>
  <c r="AR117" i="8"/>
  <c r="AP118" i="8"/>
  <c r="AQ118" i="8"/>
  <c r="AR118" i="8"/>
  <c r="AP119" i="8"/>
  <c r="AQ119" i="8"/>
  <c r="AR119" i="8"/>
  <c r="AP120" i="8"/>
  <c r="AQ120" i="8"/>
  <c r="AR120" i="8"/>
  <c r="AP121" i="8"/>
  <c r="AQ121" i="8"/>
  <c r="AR121" i="8"/>
  <c r="AP122" i="8"/>
  <c r="AQ122" i="8"/>
  <c r="AR122" i="8"/>
  <c r="AP123" i="8"/>
  <c r="AQ123" i="8"/>
  <c r="AR123" i="8"/>
  <c r="AP124" i="8"/>
  <c r="AQ124" i="8"/>
  <c r="AR124" i="8"/>
  <c r="AP125" i="8"/>
  <c r="AQ125" i="8"/>
  <c r="AR125" i="8"/>
  <c r="AP126" i="8"/>
  <c r="AQ126" i="8"/>
  <c r="AR126" i="8"/>
  <c r="AP127" i="8"/>
  <c r="AQ127" i="8"/>
  <c r="AR127" i="8"/>
  <c r="AP128" i="8"/>
  <c r="AQ128" i="8"/>
  <c r="AR128" i="8"/>
  <c r="AP129" i="8"/>
  <c r="AQ129" i="8"/>
  <c r="AR129" i="8"/>
  <c r="AP130" i="8"/>
  <c r="AQ130" i="8"/>
  <c r="AR130" i="8"/>
  <c r="AP131" i="8"/>
  <c r="AQ131" i="8"/>
  <c r="AR131" i="8"/>
  <c r="AP132" i="8"/>
  <c r="AQ132" i="8"/>
  <c r="AR132" i="8"/>
  <c r="AP133" i="8"/>
  <c r="AQ133" i="8"/>
  <c r="AR133" i="8"/>
  <c r="AP134" i="8"/>
  <c r="AQ134" i="8"/>
  <c r="AR134" i="8"/>
  <c r="AP135" i="8"/>
  <c r="AQ135" i="8"/>
  <c r="AR135" i="8"/>
  <c r="AP136" i="8"/>
  <c r="AQ136" i="8"/>
  <c r="AR136" i="8"/>
  <c r="AP137" i="8"/>
  <c r="AQ137" i="8"/>
  <c r="AR137" i="8"/>
  <c r="AP138" i="8"/>
  <c r="AQ138" i="8"/>
  <c r="AR138" i="8"/>
  <c r="AP139" i="8"/>
  <c r="AQ139" i="8"/>
  <c r="AR139" i="8"/>
  <c r="AP140" i="8"/>
  <c r="AQ140" i="8"/>
  <c r="AR140" i="8"/>
  <c r="AP141" i="8"/>
  <c r="AQ141" i="8"/>
  <c r="AR141" i="8"/>
  <c r="AP142" i="8"/>
  <c r="AQ142" i="8"/>
  <c r="AR142" i="8"/>
  <c r="AP143" i="8"/>
  <c r="AQ143" i="8"/>
  <c r="AR143" i="8"/>
  <c r="AP144" i="8"/>
  <c r="AQ144" i="8"/>
  <c r="AR144" i="8"/>
  <c r="AP145" i="8"/>
  <c r="AQ145" i="8"/>
  <c r="AR145" i="8"/>
  <c r="AP146" i="8"/>
  <c r="AQ146" i="8"/>
  <c r="AR146" i="8"/>
  <c r="AP147" i="8"/>
  <c r="AQ147" i="8"/>
  <c r="AR147" i="8"/>
  <c r="AP148" i="8"/>
  <c r="AQ148" i="8"/>
  <c r="AR148" i="8"/>
  <c r="AP149" i="8"/>
  <c r="AQ149" i="8"/>
  <c r="AR149" i="8"/>
  <c r="AP150" i="8"/>
  <c r="AQ150" i="8"/>
  <c r="AR150" i="8"/>
  <c r="AP151" i="8"/>
  <c r="AQ151" i="8"/>
  <c r="AR151" i="8"/>
  <c r="AP152" i="8"/>
  <c r="AQ152" i="8"/>
  <c r="AR152" i="8"/>
  <c r="AP153" i="8"/>
  <c r="AQ153" i="8"/>
  <c r="AR153" i="8"/>
  <c r="AP154" i="8"/>
  <c r="AQ154" i="8"/>
  <c r="AR154" i="8"/>
  <c r="AP155" i="8"/>
  <c r="AQ155" i="8"/>
  <c r="AR155" i="8"/>
  <c r="AP156" i="8"/>
  <c r="AQ156" i="8"/>
  <c r="AR156" i="8"/>
  <c r="AP157" i="8"/>
  <c r="AQ157" i="8"/>
  <c r="AR157" i="8"/>
  <c r="AP158" i="8"/>
  <c r="AQ158" i="8"/>
  <c r="AR158" i="8"/>
  <c r="AP159" i="8"/>
  <c r="AQ159" i="8"/>
  <c r="AR159" i="8"/>
  <c r="AP160" i="8"/>
  <c r="AQ160" i="8"/>
  <c r="AR160" i="8"/>
  <c r="AP161" i="8"/>
  <c r="AQ161" i="8"/>
  <c r="AR161" i="8"/>
  <c r="AP162" i="8"/>
  <c r="AQ162" i="8"/>
  <c r="AR162" i="8"/>
  <c r="AP163" i="8"/>
  <c r="AQ163" i="8"/>
  <c r="AR163" i="8"/>
  <c r="AP164" i="8"/>
  <c r="AQ164" i="8"/>
  <c r="AR164" i="8"/>
  <c r="AP165" i="8"/>
  <c r="AQ165" i="8"/>
  <c r="AR165" i="8"/>
  <c r="AP166" i="8"/>
  <c r="AQ166" i="8"/>
  <c r="AR166" i="8"/>
  <c r="AP167" i="8"/>
  <c r="AQ167" i="8"/>
  <c r="AR167" i="8"/>
  <c r="AP168" i="8"/>
  <c r="AQ168" i="8"/>
  <c r="AR168" i="8"/>
  <c r="AP169" i="8"/>
  <c r="AQ169" i="8"/>
  <c r="AR169" i="8"/>
  <c r="AP170" i="8"/>
  <c r="AQ170" i="8"/>
  <c r="AR170" i="8"/>
  <c r="AP171" i="8"/>
  <c r="AQ171" i="8"/>
  <c r="AR171" i="8"/>
  <c r="AP172" i="8"/>
  <c r="AQ172" i="8"/>
  <c r="AR172" i="8"/>
  <c r="AP173" i="8"/>
  <c r="AQ173" i="8"/>
  <c r="AR173" i="8"/>
  <c r="AP174" i="8"/>
  <c r="AQ174" i="8"/>
  <c r="AR174" i="8"/>
  <c r="AP175" i="8"/>
  <c r="AQ175" i="8"/>
  <c r="AR175" i="8"/>
  <c r="AP176" i="8"/>
  <c r="AQ176" i="8"/>
  <c r="AR176" i="8"/>
  <c r="AP177" i="8"/>
  <c r="AQ177" i="8"/>
  <c r="AR177" i="8"/>
  <c r="AP178" i="8"/>
  <c r="AQ178" i="8"/>
  <c r="AR178" i="8"/>
  <c r="AP179" i="8"/>
  <c r="AQ179" i="8"/>
  <c r="AR179" i="8"/>
  <c r="AP180" i="8"/>
  <c r="AQ180" i="8"/>
  <c r="AR180" i="8"/>
  <c r="AP181" i="8"/>
  <c r="AQ181" i="8"/>
  <c r="AR181" i="8"/>
  <c r="AP182" i="8"/>
  <c r="AQ182" i="8"/>
  <c r="AR182" i="8"/>
  <c r="AP183" i="8"/>
  <c r="AQ183" i="8"/>
  <c r="AR183" i="8"/>
  <c r="AP184" i="8"/>
  <c r="AQ184" i="8"/>
  <c r="AR184" i="8"/>
  <c r="AP185" i="8"/>
  <c r="AQ185" i="8"/>
  <c r="AR185" i="8"/>
  <c r="AP186" i="8"/>
  <c r="AQ186" i="8"/>
  <c r="AR186" i="8"/>
  <c r="AP187" i="8"/>
  <c r="AQ187" i="8"/>
  <c r="AR187" i="8"/>
  <c r="AP188" i="8"/>
  <c r="AQ188" i="8"/>
  <c r="AR188" i="8"/>
  <c r="AP189" i="8"/>
  <c r="AQ189" i="8"/>
  <c r="AR189" i="8"/>
  <c r="AP190" i="8"/>
  <c r="AQ190" i="8"/>
  <c r="AR190" i="8"/>
  <c r="AP191" i="8"/>
  <c r="AQ191" i="8"/>
  <c r="AR191" i="8"/>
  <c r="AP192" i="8"/>
  <c r="AQ192" i="8"/>
  <c r="AR192" i="8"/>
  <c r="AP193" i="8"/>
  <c r="AQ193" i="8"/>
  <c r="AR193" i="8"/>
  <c r="AP194" i="8"/>
  <c r="AQ194" i="8"/>
  <c r="AR194" i="8"/>
  <c r="AP195" i="8"/>
  <c r="AQ195" i="8"/>
  <c r="AR195" i="8"/>
  <c r="AP196" i="8"/>
  <c r="AQ196" i="8"/>
  <c r="AR196" i="8"/>
  <c r="AP197" i="8"/>
  <c r="AQ197" i="8"/>
  <c r="AR197" i="8"/>
  <c r="AP198" i="8"/>
  <c r="AQ198" i="8"/>
  <c r="AR198" i="8"/>
  <c r="AP199" i="8"/>
  <c r="AQ199" i="8"/>
  <c r="AR199" i="8"/>
  <c r="AP200" i="8"/>
  <c r="AQ200" i="8"/>
  <c r="AR200" i="8"/>
  <c r="AP201" i="8"/>
  <c r="AQ201" i="8"/>
  <c r="AR201" i="8"/>
  <c r="AP202" i="8"/>
  <c r="AQ202" i="8"/>
  <c r="AR202" i="8"/>
  <c r="AP203" i="8"/>
  <c r="AQ203" i="8"/>
  <c r="AR203" i="8"/>
  <c r="AP204" i="8"/>
  <c r="AQ204" i="8"/>
  <c r="AR204" i="8"/>
  <c r="AP205" i="8"/>
  <c r="AQ205" i="8"/>
  <c r="AR205" i="8"/>
  <c r="AP206" i="8"/>
  <c r="AQ206" i="8"/>
  <c r="AR206" i="8"/>
  <c r="AP207" i="8"/>
  <c r="AQ207" i="8"/>
  <c r="AR207" i="8"/>
  <c r="AP208" i="8"/>
  <c r="AQ208" i="8"/>
  <c r="AR208" i="8"/>
  <c r="AP209" i="8"/>
  <c r="AQ209" i="8"/>
  <c r="AR209" i="8"/>
  <c r="AP210" i="8"/>
  <c r="AQ210" i="8"/>
  <c r="AR210" i="8"/>
  <c r="AP211" i="8"/>
  <c r="AQ211" i="8"/>
  <c r="AR211" i="8"/>
  <c r="AP212" i="8"/>
  <c r="AQ212" i="8"/>
  <c r="AR212" i="8"/>
  <c r="AP213" i="8"/>
  <c r="AQ213" i="8"/>
  <c r="AR213" i="8"/>
  <c r="AP214" i="8"/>
  <c r="AQ214" i="8"/>
  <c r="AR214" i="8"/>
  <c r="AP215" i="8"/>
  <c r="AQ215" i="8"/>
  <c r="AR215" i="8"/>
  <c r="AP216" i="8"/>
  <c r="AQ216" i="8"/>
  <c r="AR216" i="8"/>
  <c r="AP217" i="8"/>
  <c r="AQ217" i="8"/>
  <c r="AR217" i="8"/>
  <c r="AP218" i="8"/>
  <c r="AQ218" i="8"/>
  <c r="AR218" i="8"/>
  <c r="AP219" i="8"/>
  <c r="AQ219" i="8"/>
  <c r="AR219" i="8"/>
  <c r="AP220" i="8"/>
  <c r="AQ220" i="8"/>
  <c r="AR220" i="8"/>
  <c r="AP221" i="8"/>
  <c r="AQ221" i="8"/>
  <c r="AR221" i="8"/>
  <c r="AP222" i="8"/>
  <c r="AQ222" i="8"/>
  <c r="AR222" i="8"/>
  <c r="AP223" i="8"/>
  <c r="AQ223" i="8"/>
  <c r="AR223" i="8"/>
  <c r="AP224" i="8"/>
  <c r="AQ224" i="8"/>
  <c r="AR224" i="8"/>
  <c r="AP225" i="8"/>
  <c r="AQ225" i="8"/>
  <c r="AR225" i="8"/>
  <c r="AP226" i="8"/>
  <c r="AQ226" i="8"/>
  <c r="AR226" i="8"/>
  <c r="AP227" i="8"/>
  <c r="AQ227" i="8"/>
  <c r="AR227" i="8"/>
  <c r="AP228" i="8"/>
  <c r="AQ228" i="8"/>
  <c r="AR228" i="8"/>
  <c r="AP229" i="8"/>
  <c r="AQ229" i="8"/>
  <c r="AR229" i="8"/>
  <c r="AP230" i="8"/>
  <c r="AQ230" i="8"/>
  <c r="AR230" i="8"/>
  <c r="AP231" i="8"/>
  <c r="AQ231" i="8"/>
  <c r="AR231" i="8"/>
  <c r="AP232" i="8"/>
  <c r="AQ232" i="8"/>
  <c r="AR232" i="8"/>
  <c r="AP233" i="8"/>
  <c r="AQ233" i="8"/>
  <c r="AR233" i="8"/>
  <c r="AP234" i="8"/>
  <c r="AQ234" i="8"/>
  <c r="AR234" i="8"/>
  <c r="AP235" i="8"/>
  <c r="AQ235" i="8"/>
  <c r="AR235" i="8"/>
  <c r="AP236" i="8"/>
  <c r="AQ236" i="8"/>
  <c r="AR236" i="8"/>
  <c r="AP237" i="8"/>
  <c r="AQ237" i="8"/>
  <c r="AR237" i="8"/>
  <c r="AP238" i="8"/>
  <c r="AQ238" i="8"/>
  <c r="AR238" i="8"/>
  <c r="AP239" i="8"/>
  <c r="AQ239" i="8"/>
  <c r="AR239" i="8"/>
  <c r="AP240" i="8"/>
  <c r="AQ240" i="8"/>
  <c r="AR240" i="8"/>
  <c r="AP241" i="8"/>
  <c r="AQ241" i="8"/>
  <c r="AR241" i="8"/>
  <c r="AP242" i="8"/>
  <c r="AQ242" i="8"/>
  <c r="AR242" i="8"/>
  <c r="AP243" i="8"/>
  <c r="AQ243" i="8"/>
  <c r="AR243" i="8"/>
  <c r="AP244" i="8"/>
  <c r="AQ244" i="8"/>
  <c r="AR244" i="8"/>
  <c r="AP245" i="8"/>
  <c r="AQ245" i="8"/>
  <c r="AR245" i="8"/>
  <c r="AP246" i="8"/>
  <c r="AQ246" i="8"/>
  <c r="AR246" i="8"/>
  <c r="AP247" i="8"/>
  <c r="AQ247" i="8"/>
  <c r="AR247" i="8"/>
  <c r="AP248" i="8"/>
  <c r="AQ248" i="8"/>
  <c r="AR248" i="8"/>
  <c r="AP249" i="8"/>
  <c r="AQ249" i="8"/>
  <c r="AR249" i="8"/>
  <c r="AP250" i="8"/>
  <c r="AQ250" i="8"/>
  <c r="AR250" i="8"/>
  <c r="AP251" i="8"/>
  <c r="AQ251" i="8"/>
  <c r="AR251" i="8"/>
  <c r="AP252" i="8"/>
  <c r="AQ252" i="8"/>
  <c r="AR252" i="8"/>
  <c r="AP253" i="8"/>
  <c r="AQ253" i="8"/>
  <c r="AR253" i="8"/>
  <c r="AP254" i="8"/>
  <c r="AQ254" i="8"/>
  <c r="AR254" i="8"/>
  <c r="AP255" i="8"/>
  <c r="AQ255" i="8"/>
  <c r="AR255" i="8"/>
  <c r="AP256" i="8"/>
  <c r="AQ256" i="8"/>
  <c r="AR256" i="8"/>
  <c r="AP257" i="8"/>
  <c r="AQ257" i="8"/>
  <c r="AR257" i="8"/>
  <c r="AP258" i="8"/>
  <c r="AQ258" i="8"/>
  <c r="AR258" i="8"/>
  <c r="AP259" i="8"/>
  <c r="AQ259" i="8"/>
  <c r="AR259" i="8"/>
  <c r="AP260" i="8"/>
  <c r="AQ260" i="8"/>
  <c r="AR260" i="8"/>
  <c r="AP261" i="8"/>
  <c r="AQ261" i="8"/>
  <c r="AR261" i="8"/>
  <c r="AP262" i="8"/>
  <c r="AQ262" i="8"/>
  <c r="AR262" i="8"/>
  <c r="AP263" i="8"/>
  <c r="AQ263" i="8"/>
  <c r="AR263" i="8"/>
  <c r="AP264" i="8"/>
  <c r="AQ264" i="8"/>
  <c r="AR264" i="8"/>
  <c r="AP265" i="8"/>
  <c r="AQ265" i="8"/>
  <c r="AR265" i="8"/>
  <c r="AP266" i="8"/>
  <c r="AQ266" i="8"/>
  <c r="AR266" i="8"/>
  <c r="AP267" i="8"/>
  <c r="AQ267" i="8"/>
  <c r="AR267" i="8"/>
  <c r="AP268" i="8"/>
  <c r="AQ268" i="8"/>
  <c r="AR268" i="8"/>
  <c r="AP269" i="8"/>
  <c r="AQ269" i="8"/>
  <c r="AR269" i="8"/>
  <c r="AP270" i="8"/>
  <c r="AQ270" i="8"/>
  <c r="AR270" i="8"/>
  <c r="AP271" i="8"/>
  <c r="AQ271" i="8"/>
  <c r="AR271" i="8"/>
  <c r="AP272" i="8"/>
  <c r="AQ272" i="8"/>
  <c r="AR272" i="8"/>
  <c r="AP273" i="8"/>
  <c r="AQ273" i="8"/>
  <c r="AR273" i="8"/>
  <c r="AP274" i="8"/>
  <c r="AQ274" i="8"/>
  <c r="AR274" i="8"/>
  <c r="AP275" i="8"/>
  <c r="AQ275" i="8"/>
  <c r="AR275" i="8"/>
  <c r="AP276" i="8"/>
  <c r="AQ276" i="8"/>
  <c r="AR276" i="8"/>
  <c r="AP277" i="8"/>
  <c r="AQ277" i="8"/>
  <c r="AR277" i="8"/>
  <c r="AP278" i="8"/>
  <c r="AQ278" i="8"/>
  <c r="AR278" i="8"/>
  <c r="AP279" i="8"/>
  <c r="AQ279" i="8"/>
  <c r="AR279" i="8"/>
  <c r="AP280" i="8"/>
  <c r="AQ280" i="8"/>
  <c r="AR280" i="8"/>
  <c r="AP281" i="8"/>
  <c r="AQ281" i="8"/>
  <c r="AR281" i="8"/>
  <c r="AP282" i="8"/>
  <c r="AQ282" i="8"/>
  <c r="AR282" i="8"/>
  <c r="AP283" i="8"/>
  <c r="AQ283" i="8"/>
  <c r="AR283" i="8"/>
  <c r="AP284" i="8"/>
  <c r="AQ284" i="8"/>
  <c r="AR284" i="8"/>
  <c r="AP285" i="8"/>
  <c r="AQ285" i="8"/>
  <c r="AR285" i="8"/>
  <c r="AP286" i="8"/>
  <c r="AQ286" i="8"/>
  <c r="AR286" i="8"/>
  <c r="AP287" i="8"/>
  <c r="AQ287" i="8"/>
  <c r="AR287" i="8"/>
  <c r="AP288" i="8"/>
  <c r="AQ288" i="8"/>
  <c r="AR288" i="8"/>
  <c r="AP289" i="8"/>
  <c r="AQ289" i="8"/>
  <c r="AR289" i="8"/>
  <c r="AP290" i="8"/>
  <c r="AQ290" i="8"/>
  <c r="AR290" i="8"/>
  <c r="AP291" i="8"/>
  <c r="AQ291" i="8"/>
  <c r="AR291" i="8"/>
  <c r="AP292" i="8"/>
  <c r="AQ292" i="8"/>
  <c r="AR292" i="8"/>
  <c r="AP293" i="8"/>
  <c r="AQ293" i="8"/>
  <c r="AR293" i="8"/>
  <c r="AP294" i="8"/>
  <c r="AQ294" i="8"/>
  <c r="AR294" i="8"/>
  <c r="AP295" i="8"/>
  <c r="AQ295" i="8"/>
  <c r="AR295" i="8"/>
  <c r="AP296" i="8"/>
  <c r="AQ296" i="8"/>
  <c r="AR296" i="8"/>
  <c r="AP297" i="8"/>
  <c r="AQ297" i="8"/>
  <c r="AR297" i="8"/>
  <c r="AP298" i="8"/>
  <c r="AQ298" i="8"/>
  <c r="AR298" i="8"/>
  <c r="AP299" i="8"/>
  <c r="AQ299" i="8"/>
  <c r="AR299" i="8"/>
  <c r="AP300" i="8"/>
  <c r="AQ300" i="8"/>
  <c r="AR300" i="8"/>
  <c r="AP301" i="8"/>
  <c r="AQ301" i="8"/>
  <c r="AR301" i="8"/>
  <c r="AP302" i="8"/>
  <c r="AQ302" i="8"/>
  <c r="AR302" i="8"/>
  <c r="AP303" i="8"/>
  <c r="AQ303" i="8"/>
  <c r="AR303" i="8"/>
  <c r="AP304" i="8"/>
  <c r="AQ304" i="8"/>
  <c r="AR304" i="8"/>
  <c r="AP305" i="8"/>
  <c r="AQ305" i="8"/>
  <c r="AR305" i="8"/>
  <c r="AP306" i="8"/>
  <c r="AQ306" i="8"/>
  <c r="AR306" i="8"/>
  <c r="AP307" i="8"/>
  <c r="AQ307" i="8"/>
  <c r="AR307" i="8"/>
  <c r="AP308" i="8"/>
  <c r="AQ308" i="8"/>
  <c r="AR308" i="8"/>
  <c r="AP309" i="8"/>
  <c r="AQ309" i="8"/>
  <c r="AR309" i="8"/>
  <c r="AP310" i="8"/>
  <c r="AQ310" i="8"/>
  <c r="AR310" i="8"/>
  <c r="AP311" i="8"/>
  <c r="AQ311" i="8"/>
  <c r="AR311" i="8"/>
  <c r="AP312" i="8"/>
  <c r="AQ312" i="8"/>
  <c r="AR312" i="8"/>
  <c r="AP313" i="8"/>
  <c r="AQ313" i="8"/>
  <c r="AR313" i="8"/>
  <c r="AP314" i="8"/>
  <c r="AQ314" i="8"/>
  <c r="AR314" i="8"/>
  <c r="AP315" i="8"/>
  <c r="AQ315" i="8"/>
  <c r="AR315" i="8"/>
  <c r="AP316" i="8"/>
  <c r="AQ316" i="8"/>
  <c r="AR316" i="8"/>
  <c r="AP317" i="8"/>
  <c r="AQ317" i="8"/>
  <c r="AR317" i="8"/>
  <c r="AP318" i="8"/>
  <c r="AQ318" i="8"/>
  <c r="AR318" i="8"/>
  <c r="AP319" i="8"/>
  <c r="AQ319" i="8"/>
  <c r="AR319" i="8"/>
  <c r="AP320" i="8"/>
  <c r="AQ320" i="8"/>
  <c r="AR320" i="8"/>
  <c r="AP321" i="8"/>
  <c r="AQ321" i="8"/>
  <c r="AR321" i="8"/>
  <c r="AP322" i="8"/>
  <c r="AQ322" i="8"/>
  <c r="AR322" i="8"/>
  <c r="AP323" i="8"/>
  <c r="AQ323" i="8"/>
  <c r="AR323" i="8"/>
  <c r="AP324" i="8"/>
  <c r="AQ324" i="8"/>
  <c r="AR324" i="8"/>
  <c r="AP325" i="8"/>
  <c r="AQ325" i="8"/>
  <c r="AR325" i="8"/>
  <c r="AP326" i="8"/>
  <c r="AQ326" i="8"/>
  <c r="AR326" i="8"/>
  <c r="AP327" i="8"/>
  <c r="AQ327" i="8"/>
  <c r="AR327" i="8"/>
  <c r="AP328" i="8"/>
  <c r="AQ328" i="8"/>
  <c r="AR328" i="8"/>
  <c r="AP329" i="8"/>
  <c r="AQ329" i="8"/>
  <c r="AR329" i="8"/>
  <c r="AP330" i="8"/>
  <c r="AQ330" i="8"/>
  <c r="AR330" i="8"/>
  <c r="AP331" i="8"/>
  <c r="AQ331" i="8"/>
  <c r="AR331" i="8"/>
  <c r="AP332" i="8"/>
  <c r="AQ332" i="8"/>
  <c r="AR332" i="8"/>
  <c r="AR7" i="8"/>
  <c r="AQ7" i="8"/>
  <c r="AP7" i="8"/>
  <c r="AJ8" i="8"/>
  <c r="AK8" i="8"/>
  <c r="AL8" i="8"/>
  <c r="AJ9" i="8"/>
  <c r="AK9" i="8"/>
  <c r="AL9" i="8"/>
  <c r="AJ10" i="8"/>
  <c r="AK10" i="8"/>
  <c r="AL10" i="8"/>
  <c r="AJ11" i="8"/>
  <c r="AK11" i="8"/>
  <c r="AL11" i="8"/>
  <c r="AJ12" i="8"/>
  <c r="AK12" i="8"/>
  <c r="AL12" i="8"/>
  <c r="AJ13" i="8"/>
  <c r="AK13" i="8"/>
  <c r="AL13" i="8"/>
  <c r="AJ14" i="8"/>
  <c r="AK14" i="8"/>
  <c r="AL14" i="8"/>
  <c r="AJ15" i="8"/>
  <c r="AK15" i="8"/>
  <c r="AL15" i="8"/>
  <c r="AJ16" i="8"/>
  <c r="AK16" i="8"/>
  <c r="AL16" i="8"/>
  <c r="AJ17" i="8"/>
  <c r="AK17" i="8"/>
  <c r="AL17" i="8"/>
  <c r="AJ18" i="8"/>
  <c r="AK18" i="8"/>
  <c r="AL18" i="8"/>
  <c r="AJ19" i="8"/>
  <c r="AK19" i="8"/>
  <c r="AL19" i="8"/>
  <c r="AJ20" i="8"/>
  <c r="AK20" i="8"/>
  <c r="AL20" i="8"/>
  <c r="AJ21" i="8"/>
  <c r="AK21" i="8"/>
  <c r="AL21" i="8"/>
  <c r="AJ22" i="8"/>
  <c r="AK22" i="8"/>
  <c r="AL22" i="8"/>
  <c r="AJ23" i="8"/>
  <c r="AK23" i="8"/>
  <c r="AL23" i="8"/>
  <c r="AJ24" i="8"/>
  <c r="AK24" i="8"/>
  <c r="AL24" i="8"/>
  <c r="AJ25" i="8"/>
  <c r="AK25" i="8"/>
  <c r="AL25" i="8"/>
  <c r="AJ26" i="8"/>
  <c r="AK26" i="8"/>
  <c r="AL26" i="8"/>
  <c r="AJ27" i="8"/>
  <c r="AK27" i="8"/>
  <c r="AL27" i="8"/>
  <c r="AJ28" i="8"/>
  <c r="AK28" i="8"/>
  <c r="AL28" i="8"/>
  <c r="AJ29" i="8"/>
  <c r="AK29" i="8"/>
  <c r="AL29" i="8"/>
  <c r="AJ30" i="8"/>
  <c r="AK30" i="8"/>
  <c r="AL30" i="8"/>
  <c r="AJ31" i="8"/>
  <c r="AK31" i="8"/>
  <c r="AL31" i="8"/>
  <c r="AJ32" i="8"/>
  <c r="AK32" i="8"/>
  <c r="AL32" i="8"/>
  <c r="AJ33" i="8"/>
  <c r="AK33" i="8"/>
  <c r="AL33" i="8"/>
  <c r="AJ34" i="8"/>
  <c r="AK34" i="8"/>
  <c r="AL34" i="8"/>
  <c r="AJ35" i="8"/>
  <c r="AK35" i="8"/>
  <c r="AL35" i="8"/>
  <c r="AJ36" i="8"/>
  <c r="AK36" i="8"/>
  <c r="AL36" i="8"/>
  <c r="AJ37" i="8"/>
  <c r="AK37" i="8"/>
  <c r="AL37" i="8"/>
  <c r="AJ38" i="8"/>
  <c r="AK38" i="8"/>
  <c r="AL38" i="8"/>
  <c r="AJ39" i="8"/>
  <c r="AK39" i="8"/>
  <c r="AL39" i="8"/>
  <c r="AJ40" i="8"/>
  <c r="AK40" i="8"/>
  <c r="AL40" i="8"/>
  <c r="AJ41" i="8"/>
  <c r="AK41" i="8"/>
  <c r="AL41" i="8"/>
  <c r="AJ42" i="8"/>
  <c r="AK42" i="8"/>
  <c r="AL42" i="8"/>
  <c r="AJ43" i="8"/>
  <c r="AK43" i="8"/>
  <c r="AL43" i="8"/>
  <c r="AJ44" i="8"/>
  <c r="AK44" i="8"/>
  <c r="AL44" i="8"/>
  <c r="AJ45" i="8"/>
  <c r="AK45" i="8"/>
  <c r="AL45" i="8"/>
  <c r="AJ46" i="8"/>
  <c r="AK46" i="8"/>
  <c r="AL46" i="8"/>
  <c r="AJ47" i="8"/>
  <c r="AK47" i="8"/>
  <c r="AL47" i="8"/>
  <c r="AJ48" i="8"/>
  <c r="AK48" i="8"/>
  <c r="AL48" i="8"/>
  <c r="AJ49" i="8"/>
  <c r="AK49" i="8"/>
  <c r="AL49" i="8"/>
  <c r="AJ50" i="8"/>
  <c r="AK50" i="8"/>
  <c r="AL50" i="8"/>
  <c r="AJ51" i="8"/>
  <c r="AK51" i="8"/>
  <c r="AL51" i="8"/>
  <c r="AJ52" i="8"/>
  <c r="AK52" i="8"/>
  <c r="AL52" i="8"/>
  <c r="AJ53" i="8"/>
  <c r="AK53" i="8"/>
  <c r="AL53" i="8"/>
  <c r="AJ54" i="8"/>
  <c r="AK54" i="8"/>
  <c r="AL54" i="8"/>
  <c r="AJ55" i="8"/>
  <c r="AK55" i="8"/>
  <c r="AL55" i="8"/>
  <c r="AJ56" i="8"/>
  <c r="AK56" i="8"/>
  <c r="AL56" i="8"/>
  <c r="AJ57" i="8"/>
  <c r="AK57" i="8"/>
  <c r="AL57" i="8"/>
  <c r="AJ58" i="8"/>
  <c r="AK58" i="8"/>
  <c r="AL58" i="8"/>
  <c r="AJ59" i="8"/>
  <c r="AK59" i="8"/>
  <c r="AL59" i="8"/>
  <c r="AJ60" i="8"/>
  <c r="AK60" i="8"/>
  <c r="AL60" i="8"/>
  <c r="AJ61" i="8"/>
  <c r="AK61" i="8"/>
  <c r="AL61" i="8"/>
  <c r="AJ62" i="8"/>
  <c r="AK62" i="8"/>
  <c r="AL62" i="8"/>
  <c r="AJ63" i="8"/>
  <c r="AK63" i="8"/>
  <c r="AL63" i="8"/>
  <c r="AJ64" i="8"/>
  <c r="AK64" i="8"/>
  <c r="AL64" i="8"/>
  <c r="AJ65" i="8"/>
  <c r="AK65" i="8"/>
  <c r="AL65" i="8"/>
  <c r="AJ66" i="8"/>
  <c r="AK66" i="8"/>
  <c r="AL66" i="8"/>
  <c r="AJ67" i="8"/>
  <c r="AK67" i="8"/>
  <c r="AL67" i="8"/>
  <c r="AJ68" i="8"/>
  <c r="AK68" i="8"/>
  <c r="AL68" i="8"/>
  <c r="AJ69" i="8"/>
  <c r="AK69" i="8"/>
  <c r="AL69" i="8"/>
  <c r="AJ70" i="8"/>
  <c r="AK70" i="8"/>
  <c r="AL70" i="8"/>
  <c r="AJ71" i="8"/>
  <c r="AK71" i="8"/>
  <c r="AL71" i="8"/>
  <c r="AJ72" i="8"/>
  <c r="AK72" i="8"/>
  <c r="AL72" i="8"/>
  <c r="AJ73" i="8"/>
  <c r="AK73" i="8"/>
  <c r="AL73" i="8"/>
  <c r="AJ74" i="8"/>
  <c r="AK74" i="8"/>
  <c r="AL74" i="8"/>
  <c r="AJ75" i="8"/>
  <c r="AK75" i="8"/>
  <c r="AL75" i="8"/>
  <c r="AJ76" i="8"/>
  <c r="AK76" i="8"/>
  <c r="AL76" i="8"/>
  <c r="AJ77" i="8"/>
  <c r="AK77" i="8"/>
  <c r="AL77" i="8"/>
  <c r="AJ78" i="8"/>
  <c r="AK78" i="8"/>
  <c r="AL78" i="8"/>
  <c r="AJ79" i="8"/>
  <c r="AK79" i="8"/>
  <c r="AL79" i="8"/>
  <c r="AJ80" i="8"/>
  <c r="AK80" i="8"/>
  <c r="AL80" i="8"/>
  <c r="AJ81" i="8"/>
  <c r="AK81" i="8"/>
  <c r="AL81" i="8"/>
  <c r="AJ82" i="8"/>
  <c r="AK82" i="8"/>
  <c r="AL82" i="8"/>
  <c r="AJ83" i="8"/>
  <c r="AK83" i="8"/>
  <c r="AL83" i="8"/>
  <c r="AJ84" i="8"/>
  <c r="AK84" i="8"/>
  <c r="AL84" i="8"/>
  <c r="AJ85" i="8"/>
  <c r="AK85" i="8"/>
  <c r="AL85" i="8"/>
  <c r="AJ86" i="8"/>
  <c r="AK86" i="8"/>
  <c r="AL86" i="8"/>
  <c r="AJ87" i="8"/>
  <c r="AK87" i="8"/>
  <c r="AL87" i="8"/>
  <c r="AJ88" i="8"/>
  <c r="AK88" i="8"/>
  <c r="AL88" i="8"/>
  <c r="AJ89" i="8"/>
  <c r="AK89" i="8"/>
  <c r="AL89" i="8"/>
  <c r="AJ90" i="8"/>
  <c r="AK90" i="8"/>
  <c r="AL90" i="8"/>
  <c r="AJ91" i="8"/>
  <c r="AK91" i="8"/>
  <c r="AL91" i="8"/>
  <c r="AJ92" i="8"/>
  <c r="AK92" i="8"/>
  <c r="AL92" i="8"/>
  <c r="AJ93" i="8"/>
  <c r="AK93" i="8"/>
  <c r="AL93" i="8"/>
  <c r="AJ94" i="8"/>
  <c r="AK94" i="8"/>
  <c r="AL94" i="8"/>
  <c r="AJ95" i="8"/>
  <c r="AK95" i="8"/>
  <c r="AL95" i="8"/>
  <c r="AJ96" i="8"/>
  <c r="AK96" i="8"/>
  <c r="AL96" i="8"/>
  <c r="AJ97" i="8"/>
  <c r="AK97" i="8"/>
  <c r="AL97" i="8"/>
  <c r="AJ98" i="8"/>
  <c r="AK98" i="8"/>
  <c r="AL98" i="8"/>
  <c r="AJ99" i="8"/>
  <c r="AK99" i="8"/>
  <c r="AL99" i="8"/>
  <c r="AJ100" i="8"/>
  <c r="AK100" i="8"/>
  <c r="AL100" i="8"/>
  <c r="AJ101" i="8"/>
  <c r="AK101" i="8"/>
  <c r="AL101" i="8"/>
  <c r="AJ102" i="8"/>
  <c r="AK102" i="8"/>
  <c r="AL102" i="8"/>
  <c r="AJ103" i="8"/>
  <c r="AK103" i="8"/>
  <c r="AL103" i="8"/>
  <c r="AJ104" i="8"/>
  <c r="AK104" i="8"/>
  <c r="AL104" i="8"/>
  <c r="AJ105" i="8"/>
  <c r="AK105" i="8"/>
  <c r="AL105" i="8"/>
  <c r="AJ106" i="8"/>
  <c r="AK106" i="8"/>
  <c r="AL106" i="8"/>
  <c r="AJ107" i="8"/>
  <c r="AK107" i="8"/>
  <c r="AL107" i="8"/>
  <c r="AJ108" i="8"/>
  <c r="AK108" i="8"/>
  <c r="AL108" i="8"/>
  <c r="AJ109" i="8"/>
  <c r="AK109" i="8"/>
  <c r="AL109" i="8"/>
  <c r="AJ110" i="8"/>
  <c r="AK110" i="8"/>
  <c r="AL110" i="8"/>
  <c r="AJ111" i="8"/>
  <c r="AK111" i="8"/>
  <c r="AL111" i="8"/>
  <c r="AJ112" i="8"/>
  <c r="AK112" i="8"/>
  <c r="AL112" i="8"/>
  <c r="AJ113" i="8"/>
  <c r="AK113" i="8"/>
  <c r="AL113" i="8"/>
  <c r="AJ114" i="8"/>
  <c r="AK114" i="8"/>
  <c r="AL114" i="8"/>
  <c r="AJ115" i="8"/>
  <c r="AK115" i="8"/>
  <c r="AL115" i="8"/>
  <c r="AJ116" i="8"/>
  <c r="AK116" i="8"/>
  <c r="AL116" i="8"/>
  <c r="AJ117" i="8"/>
  <c r="AK117" i="8"/>
  <c r="AL117" i="8"/>
  <c r="AJ118" i="8"/>
  <c r="AK118" i="8"/>
  <c r="AL118" i="8"/>
  <c r="AJ119" i="8"/>
  <c r="AK119" i="8"/>
  <c r="AL119" i="8"/>
  <c r="AJ120" i="8"/>
  <c r="AK120" i="8"/>
  <c r="AL120" i="8"/>
  <c r="AJ121" i="8"/>
  <c r="AK121" i="8"/>
  <c r="AL121" i="8"/>
  <c r="AJ122" i="8"/>
  <c r="AK122" i="8"/>
  <c r="AL122" i="8"/>
  <c r="AJ123" i="8"/>
  <c r="AK123" i="8"/>
  <c r="AL123" i="8"/>
  <c r="AJ124" i="8"/>
  <c r="AK124" i="8"/>
  <c r="AL124" i="8"/>
  <c r="AJ125" i="8"/>
  <c r="AK125" i="8"/>
  <c r="AL125" i="8"/>
  <c r="AJ126" i="8"/>
  <c r="AK126" i="8"/>
  <c r="AL126" i="8"/>
  <c r="AJ127" i="8"/>
  <c r="AK127" i="8"/>
  <c r="AL127" i="8"/>
  <c r="AJ128" i="8"/>
  <c r="AK128" i="8"/>
  <c r="AL128" i="8"/>
  <c r="AJ129" i="8"/>
  <c r="AK129" i="8"/>
  <c r="AL129" i="8"/>
  <c r="AJ130" i="8"/>
  <c r="AK130" i="8"/>
  <c r="AL130" i="8"/>
  <c r="AJ131" i="8"/>
  <c r="AK131" i="8"/>
  <c r="AL131" i="8"/>
  <c r="AJ132" i="8"/>
  <c r="AK132" i="8"/>
  <c r="AL132" i="8"/>
  <c r="AJ133" i="8"/>
  <c r="AK133" i="8"/>
  <c r="AL133" i="8"/>
  <c r="AJ134" i="8"/>
  <c r="AK134" i="8"/>
  <c r="AL134" i="8"/>
  <c r="AJ135" i="8"/>
  <c r="AK135" i="8"/>
  <c r="AL135" i="8"/>
  <c r="AJ136" i="8"/>
  <c r="AK136" i="8"/>
  <c r="AL136" i="8"/>
  <c r="AJ137" i="8"/>
  <c r="AK137" i="8"/>
  <c r="AL137" i="8"/>
  <c r="AJ138" i="8"/>
  <c r="AK138" i="8"/>
  <c r="AL138" i="8"/>
  <c r="AJ139" i="8"/>
  <c r="AK139" i="8"/>
  <c r="AL139" i="8"/>
  <c r="AJ140" i="8"/>
  <c r="AK140" i="8"/>
  <c r="AL140" i="8"/>
  <c r="AJ141" i="8"/>
  <c r="AK141" i="8"/>
  <c r="AL141" i="8"/>
  <c r="AJ142" i="8"/>
  <c r="AK142" i="8"/>
  <c r="AL142" i="8"/>
  <c r="AJ143" i="8"/>
  <c r="AK143" i="8"/>
  <c r="AL143" i="8"/>
  <c r="AJ144" i="8"/>
  <c r="AK144" i="8"/>
  <c r="AL144" i="8"/>
  <c r="AJ145" i="8"/>
  <c r="AK145" i="8"/>
  <c r="AL145" i="8"/>
  <c r="AJ146" i="8"/>
  <c r="AK146" i="8"/>
  <c r="AL146" i="8"/>
  <c r="AJ147" i="8"/>
  <c r="AK147" i="8"/>
  <c r="AL147" i="8"/>
  <c r="AJ148" i="8"/>
  <c r="AK148" i="8"/>
  <c r="AL148" i="8"/>
  <c r="AJ149" i="8"/>
  <c r="AK149" i="8"/>
  <c r="AL149" i="8"/>
  <c r="AJ150" i="8"/>
  <c r="AK150" i="8"/>
  <c r="AL150" i="8"/>
  <c r="AJ151" i="8"/>
  <c r="AK151" i="8"/>
  <c r="AL151" i="8"/>
  <c r="AJ152" i="8"/>
  <c r="AK152" i="8"/>
  <c r="AL152" i="8"/>
  <c r="AJ153" i="8"/>
  <c r="AK153" i="8"/>
  <c r="AL153" i="8"/>
  <c r="AJ154" i="8"/>
  <c r="AK154" i="8"/>
  <c r="AL154" i="8"/>
  <c r="AJ155" i="8"/>
  <c r="AK155" i="8"/>
  <c r="AL155" i="8"/>
  <c r="AJ156" i="8"/>
  <c r="AK156" i="8"/>
  <c r="AL156" i="8"/>
  <c r="AJ157" i="8"/>
  <c r="AK157" i="8"/>
  <c r="AL157" i="8"/>
  <c r="AJ158" i="8"/>
  <c r="AK158" i="8"/>
  <c r="AL158" i="8"/>
  <c r="AJ159" i="8"/>
  <c r="AK159" i="8"/>
  <c r="AL159" i="8"/>
  <c r="AJ160" i="8"/>
  <c r="AK160" i="8"/>
  <c r="AL160" i="8"/>
  <c r="AJ161" i="8"/>
  <c r="AK161" i="8"/>
  <c r="AL161" i="8"/>
  <c r="AJ162" i="8"/>
  <c r="AK162" i="8"/>
  <c r="AL162" i="8"/>
  <c r="AJ163" i="8"/>
  <c r="AK163" i="8"/>
  <c r="AL163" i="8"/>
  <c r="AJ164" i="8"/>
  <c r="AK164" i="8"/>
  <c r="AL164" i="8"/>
  <c r="AJ165" i="8"/>
  <c r="AK165" i="8"/>
  <c r="AL165" i="8"/>
  <c r="AJ166" i="8"/>
  <c r="AK166" i="8"/>
  <c r="AL166" i="8"/>
  <c r="AJ167" i="8"/>
  <c r="AK167" i="8"/>
  <c r="AL167" i="8"/>
  <c r="AJ168" i="8"/>
  <c r="AK168" i="8"/>
  <c r="AL168" i="8"/>
  <c r="AJ169" i="8"/>
  <c r="AK169" i="8"/>
  <c r="AL169" i="8"/>
  <c r="AJ170" i="8"/>
  <c r="AK170" i="8"/>
  <c r="AL170" i="8"/>
  <c r="AJ171" i="8"/>
  <c r="AK171" i="8"/>
  <c r="AL171" i="8"/>
  <c r="AJ172" i="8"/>
  <c r="AK172" i="8"/>
  <c r="AL172" i="8"/>
  <c r="AJ173" i="8"/>
  <c r="AK173" i="8"/>
  <c r="AL173" i="8"/>
  <c r="AJ174" i="8"/>
  <c r="AK174" i="8"/>
  <c r="AL174" i="8"/>
  <c r="AJ175" i="8"/>
  <c r="AK175" i="8"/>
  <c r="AL175" i="8"/>
  <c r="AJ176" i="8"/>
  <c r="AK176" i="8"/>
  <c r="AL176" i="8"/>
  <c r="AJ177" i="8"/>
  <c r="AK177" i="8"/>
  <c r="AL177" i="8"/>
  <c r="AJ178" i="8"/>
  <c r="AK178" i="8"/>
  <c r="AL178" i="8"/>
  <c r="AJ179" i="8"/>
  <c r="AK179" i="8"/>
  <c r="AL179" i="8"/>
  <c r="AJ180" i="8"/>
  <c r="AK180" i="8"/>
  <c r="AL180" i="8"/>
  <c r="AJ181" i="8"/>
  <c r="AK181" i="8"/>
  <c r="AL181" i="8"/>
  <c r="AJ182" i="8"/>
  <c r="AK182" i="8"/>
  <c r="AL182" i="8"/>
  <c r="AJ183" i="8"/>
  <c r="AK183" i="8"/>
  <c r="AL183" i="8"/>
  <c r="AJ184" i="8"/>
  <c r="AK184" i="8"/>
  <c r="AL184" i="8"/>
  <c r="AJ185" i="8"/>
  <c r="AK185" i="8"/>
  <c r="AL185" i="8"/>
  <c r="AJ186" i="8"/>
  <c r="AK186" i="8"/>
  <c r="AL186" i="8"/>
  <c r="AJ187" i="8"/>
  <c r="AK187" i="8"/>
  <c r="AL187" i="8"/>
  <c r="AJ188" i="8"/>
  <c r="AK188" i="8"/>
  <c r="AL188" i="8"/>
  <c r="AJ189" i="8"/>
  <c r="AK189" i="8"/>
  <c r="AL189" i="8"/>
  <c r="AJ190" i="8"/>
  <c r="AK190" i="8"/>
  <c r="AL190" i="8"/>
  <c r="AJ191" i="8"/>
  <c r="AK191" i="8"/>
  <c r="AL191" i="8"/>
  <c r="AJ192" i="8"/>
  <c r="AK192" i="8"/>
  <c r="AL192" i="8"/>
  <c r="AJ193" i="8"/>
  <c r="AK193" i="8"/>
  <c r="AL193" i="8"/>
  <c r="AJ194" i="8"/>
  <c r="AK194" i="8"/>
  <c r="AL194" i="8"/>
  <c r="AJ195" i="8"/>
  <c r="AK195" i="8"/>
  <c r="AL195" i="8"/>
  <c r="AJ196" i="8"/>
  <c r="AK196" i="8"/>
  <c r="AL196" i="8"/>
  <c r="AJ197" i="8"/>
  <c r="AK197" i="8"/>
  <c r="AL197" i="8"/>
  <c r="AJ198" i="8"/>
  <c r="AK198" i="8"/>
  <c r="AL198" i="8"/>
  <c r="AJ199" i="8"/>
  <c r="AK199" i="8"/>
  <c r="AL199" i="8"/>
  <c r="AJ200" i="8"/>
  <c r="AK200" i="8"/>
  <c r="AL200" i="8"/>
  <c r="AJ201" i="8"/>
  <c r="AK201" i="8"/>
  <c r="AL201" i="8"/>
  <c r="AJ202" i="8"/>
  <c r="AK202" i="8"/>
  <c r="AL202" i="8"/>
  <c r="AJ203" i="8"/>
  <c r="AK203" i="8"/>
  <c r="AL203" i="8"/>
  <c r="AJ204" i="8"/>
  <c r="AK204" i="8"/>
  <c r="AL204" i="8"/>
  <c r="AJ205" i="8"/>
  <c r="AK205" i="8"/>
  <c r="AL205" i="8"/>
  <c r="AJ206" i="8"/>
  <c r="AK206" i="8"/>
  <c r="AL206" i="8"/>
  <c r="AJ207" i="8"/>
  <c r="AK207" i="8"/>
  <c r="AL207" i="8"/>
  <c r="AJ208" i="8"/>
  <c r="AK208" i="8"/>
  <c r="AL208" i="8"/>
  <c r="AJ209" i="8"/>
  <c r="AK209" i="8"/>
  <c r="AL209" i="8"/>
  <c r="AJ210" i="8"/>
  <c r="AK210" i="8"/>
  <c r="AL210" i="8"/>
  <c r="AJ211" i="8"/>
  <c r="AK211" i="8"/>
  <c r="AL211" i="8"/>
  <c r="AJ212" i="8"/>
  <c r="AK212" i="8"/>
  <c r="AL212" i="8"/>
  <c r="AJ213" i="8"/>
  <c r="AK213" i="8"/>
  <c r="AL213" i="8"/>
  <c r="AJ214" i="8"/>
  <c r="AK214" i="8"/>
  <c r="AL214" i="8"/>
  <c r="AJ215" i="8"/>
  <c r="AK215" i="8"/>
  <c r="AL215" i="8"/>
  <c r="AJ216" i="8"/>
  <c r="AK216" i="8"/>
  <c r="AL216" i="8"/>
  <c r="AJ217" i="8"/>
  <c r="AK217" i="8"/>
  <c r="AL217" i="8"/>
  <c r="AJ218" i="8"/>
  <c r="AK218" i="8"/>
  <c r="AL218" i="8"/>
  <c r="AJ219" i="8"/>
  <c r="AK219" i="8"/>
  <c r="AL219" i="8"/>
  <c r="AJ220" i="8"/>
  <c r="AK220" i="8"/>
  <c r="AL220" i="8"/>
  <c r="AJ221" i="8"/>
  <c r="AK221" i="8"/>
  <c r="AL221" i="8"/>
  <c r="AJ222" i="8"/>
  <c r="AK222" i="8"/>
  <c r="AL222" i="8"/>
  <c r="AJ223" i="8"/>
  <c r="AK223" i="8"/>
  <c r="AL223" i="8"/>
  <c r="AJ224" i="8"/>
  <c r="AK224" i="8"/>
  <c r="AL224" i="8"/>
  <c r="AJ225" i="8"/>
  <c r="AK225" i="8"/>
  <c r="AL225" i="8"/>
  <c r="AJ226" i="8"/>
  <c r="AK226" i="8"/>
  <c r="AL226" i="8"/>
  <c r="AJ227" i="8"/>
  <c r="AK227" i="8"/>
  <c r="AL227" i="8"/>
  <c r="AJ228" i="8"/>
  <c r="AK228" i="8"/>
  <c r="AL228" i="8"/>
  <c r="AJ229" i="8"/>
  <c r="AK229" i="8"/>
  <c r="AL229" i="8"/>
  <c r="AJ230" i="8"/>
  <c r="AK230" i="8"/>
  <c r="AL230" i="8"/>
  <c r="AJ231" i="8"/>
  <c r="AK231" i="8"/>
  <c r="AL231" i="8"/>
  <c r="AJ232" i="8"/>
  <c r="AK232" i="8"/>
  <c r="AL232" i="8"/>
  <c r="AJ233" i="8"/>
  <c r="AK233" i="8"/>
  <c r="AL233" i="8"/>
  <c r="AJ234" i="8"/>
  <c r="AK234" i="8"/>
  <c r="AL234" i="8"/>
  <c r="AJ235" i="8"/>
  <c r="AK235" i="8"/>
  <c r="AL235" i="8"/>
  <c r="AJ236" i="8"/>
  <c r="AK236" i="8"/>
  <c r="AL236" i="8"/>
  <c r="AJ237" i="8"/>
  <c r="AK237" i="8"/>
  <c r="AL237" i="8"/>
  <c r="AJ238" i="8"/>
  <c r="AK238" i="8"/>
  <c r="AL238" i="8"/>
  <c r="AJ239" i="8"/>
  <c r="AK239" i="8"/>
  <c r="AL239" i="8"/>
  <c r="AJ240" i="8"/>
  <c r="AK240" i="8"/>
  <c r="AL240" i="8"/>
  <c r="AJ241" i="8"/>
  <c r="AK241" i="8"/>
  <c r="AL241" i="8"/>
  <c r="AJ242" i="8"/>
  <c r="AK242" i="8"/>
  <c r="AL242" i="8"/>
  <c r="AJ243" i="8"/>
  <c r="AK243" i="8"/>
  <c r="AL243" i="8"/>
  <c r="AJ244" i="8"/>
  <c r="AK244" i="8"/>
  <c r="AL244" i="8"/>
  <c r="AJ245" i="8"/>
  <c r="AK245" i="8"/>
  <c r="AL245" i="8"/>
  <c r="AJ246" i="8"/>
  <c r="AK246" i="8"/>
  <c r="AL246" i="8"/>
  <c r="AJ247" i="8"/>
  <c r="AK247" i="8"/>
  <c r="AL247" i="8"/>
  <c r="AJ248" i="8"/>
  <c r="AK248" i="8"/>
  <c r="AL248" i="8"/>
  <c r="AJ249" i="8"/>
  <c r="AK249" i="8"/>
  <c r="AL249" i="8"/>
  <c r="AJ250" i="8"/>
  <c r="AK250" i="8"/>
  <c r="AL250" i="8"/>
  <c r="AJ251" i="8"/>
  <c r="AK251" i="8"/>
  <c r="AL251" i="8"/>
  <c r="AJ252" i="8"/>
  <c r="AK252" i="8"/>
  <c r="AL252" i="8"/>
  <c r="AJ253" i="8"/>
  <c r="AK253" i="8"/>
  <c r="AL253" i="8"/>
  <c r="AJ254" i="8"/>
  <c r="AK254" i="8"/>
  <c r="AL254" i="8"/>
  <c r="AJ255" i="8"/>
  <c r="AK255" i="8"/>
  <c r="AL255" i="8"/>
  <c r="AJ256" i="8"/>
  <c r="AK256" i="8"/>
  <c r="AL256" i="8"/>
  <c r="AJ257" i="8"/>
  <c r="AK257" i="8"/>
  <c r="AL257" i="8"/>
  <c r="AJ258" i="8"/>
  <c r="AK258" i="8"/>
  <c r="AL258" i="8"/>
  <c r="AJ259" i="8"/>
  <c r="AK259" i="8"/>
  <c r="AL259" i="8"/>
  <c r="AJ260" i="8"/>
  <c r="AK260" i="8"/>
  <c r="AL260" i="8"/>
  <c r="AJ261" i="8"/>
  <c r="AK261" i="8"/>
  <c r="AL261" i="8"/>
  <c r="AJ262" i="8"/>
  <c r="AK262" i="8"/>
  <c r="AL262" i="8"/>
  <c r="AJ263" i="8"/>
  <c r="AK263" i="8"/>
  <c r="AL263" i="8"/>
  <c r="AJ264" i="8"/>
  <c r="AK264" i="8"/>
  <c r="AL264" i="8"/>
  <c r="AJ265" i="8"/>
  <c r="AK265" i="8"/>
  <c r="AL265" i="8"/>
  <c r="AJ266" i="8"/>
  <c r="AK266" i="8"/>
  <c r="AL266" i="8"/>
  <c r="AJ267" i="8"/>
  <c r="AK267" i="8"/>
  <c r="AL267" i="8"/>
  <c r="AJ268" i="8"/>
  <c r="AK268" i="8"/>
  <c r="AL268" i="8"/>
  <c r="AJ269" i="8"/>
  <c r="AK269" i="8"/>
  <c r="AL269" i="8"/>
  <c r="AJ270" i="8"/>
  <c r="AK270" i="8"/>
  <c r="AL270" i="8"/>
  <c r="AJ271" i="8"/>
  <c r="AK271" i="8"/>
  <c r="AL271" i="8"/>
  <c r="AJ272" i="8"/>
  <c r="AK272" i="8"/>
  <c r="AL272" i="8"/>
  <c r="AJ273" i="8"/>
  <c r="AK273" i="8"/>
  <c r="AL273" i="8"/>
  <c r="AJ274" i="8"/>
  <c r="AK274" i="8"/>
  <c r="AL274" i="8"/>
  <c r="AJ275" i="8"/>
  <c r="AK275" i="8"/>
  <c r="AL275" i="8"/>
  <c r="AJ276" i="8"/>
  <c r="AK276" i="8"/>
  <c r="AL276" i="8"/>
  <c r="AJ277" i="8"/>
  <c r="AK277" i="8"/>
  <c r="AL277" i="8"/>
  <c r="AJ278" i="8"/>
  <c r="AK278" i="8"/>
  <c r="AL278" i="8"/>
  <c r="AJ279" i="8"/>
  <c r="AK279" i="8"/>
  <c r="AL279" i="8"/>
  <c r="AJ280" i="8"/>
  <c r="AK280" i="8"/>
  <c r="AL280" i="8"/>
  <c r="AJ281" i="8"/>
  <c r="AK281" i="8"/>
  <c r="AL281" i="8"/>
  <c r="AJ282" i="8"/>
  <c r="AK282" i="8"/>
  <c r="AL282" i="8"/>
  <c r="AJ283" i="8"/>
  <c r="AK283" i="8"/>
  <c r="AL283" i="8"/>
  <c r="AJ284" i="8"/>
  <c r="AK284" i="8"/>
  <c r="AL284" i="8"/>
  <c r="AJ285" i="8"/>
  <c r="AK285" i="8"/>
  <c r="AL285" i="8"/>
  <c r="AJ286" i="8"/>
  <c r="AK286" i="8"/>
  <c r="AL286" i="8"/>
  <c r="AJ287" i="8"/>
  <c r="AK287" i="8"/>
  <c r="AL287" i="8"/>
  <c r="AJ288" i="8"/>
  <c r="AK288" i="8"/>
  <c r="AL288" i="8"/>
  <c r="AJ289" i="8"/>
  <c r="AK289" i="8"/>
  <c r="AL289" i="8"/>
  <c r="AJ290" i="8"/>
  <c r="AK290" i="8"/>
  <c r="AL290" i="8"/>
  <c r="AJ291" i="8"/>
  <c r="AK291" i="8"/>
  <c r="AL291" i="8"/>
  <c r="AJ292" i="8"/>
  <c r="AK292" i="8"/>
  <c r="AL292" i="8"/>
  <c r="AJ293" i="8"/>
  <c r="AK293" i="8"/>
  <c r="AL293" i="8"/>
  <c r="AJ294" i="8"/>
  <c r="AK294" i="8"/>
  <c r="AL294" i="8"/>
  <c r="AJ295" i="8"/>
  <c r="AK295" i="8"/>
  <c r="AL295" i="8"/>
  <c r="AJ296" i="8"/>
  <c r="AK296" i="8"/>
  <c r="AL296" i="8"/>
  <c r="AJ297" i="8"/>
  <c r="AK297" i="8"/>
  <c r="AL297" i="8"/>
  <c r="AJ298" i="8"/>
  <c r="AK298" i="8"/>
  <c r="AL298" i="8"/>
  <c r="AJ299" i="8"/>
  <c r="AK299" i="8"/>
  <c r="AL299" i="8"/>
  <c r="AJ300" i="8"/>
  <c r="AK300" i="8"/>
  <c r="AL300" i="8"/>
  <c r="AJ301" i="8"/>
  <c r="AK301" i="8"/>
  <c r="AL301" i="8"/>
  <c r="AJ302" i="8"/>
  <c r="AK302" i="8"/>
  <c r="AL302" i="8"/>
  <c r="AJ303" i="8"/>
  <c r="AK303" i="8"/>
  <c r="AL303" i="8"/>
  <c r="AJ304" i="8"/>
  <c r="AK304" i="8"/>
  <c r="AL304" i="8"/>
  <c r="AJ305" i="8"/>
  <c r="AK305" i="8"/>
  <c r="AL305" i="8"/>
  <c r="AJ306" i="8"/>
  <c r="AK306" i="8"/>
  <c r="AL306" i="8"/>
  <c r="AJ307" i="8"/>
  <c r="AK307" i="8"/>
  <c r="AL307" i="8"/>
  <c r="AJ308" i="8"/>
  <c r="AK308" i="8"/>
  <c r="AL308" i="8"/>
  <c r="AJ309" i="8"/>
  <c r="AK309" i="8"/>
  <c r="AL309" i="8"/>
  <c r="AJ310" i="8"/>
  <c r="AK310" i="8"/>
  <c r="AL310" i="8"/>
  <c r="AJ311" i="8"/>
  <c r="AK311" i="8"/>
  <c r="AL311" i="8"/>
  <c r="AJ312" i="8"/>
  <c r="AK312" i="8"/>
  <c r="AL312" i="8"/>
  <c r="AJ313" i="8"/>
  <c r="AK313" i="8"/>
  <c r="AL313" i="8"/>
  <c r="AJ314" i="8"/>
  <c r="AK314" i="8"/>
  <c r="AL314" i="8"/>
  <c r="AJ315" i="8"/>
  <c r="AK315" i="8"/>
  <c r="AL315" i="8"/>
  <c r="AJ316" i="8"/>
  <c r="AK316" i="8"/>
  <c r="AL316" i="8"/>
  <c r="AJ317" i="8"/>
  <c r="AK317" i="8"/>
  <c r="AL317" i="8"/>
  <c r="AJ318" i="8"/>
  <c r="AK318" i="8"/>
  <c r="AL318" i="8"/>
  <c r="AJ319" i="8"/>
  <c r="AK319" i="8"/>
  <c r="AL319" i="8"/>
  <c r="AJ320" i="8"/>
  <c r="AK320" i="8"/>
  <c r="AL320" i="8"/>
  <c r="AJ321" i="8"/>
  <c r="AK321" i="8"/>
  <c r="AL321" i="8"/>
  <c r="AJ322" i="8"/>
  <c r="AK322" i="8"/>
  <c r="AL322" i="8"/>
  <c r="AJ323" i="8"/>
  <c r="AK323" i="8"/>
  <c r="AL323" i="8"/>
  <c r="AJ324" i="8"/>
  <c r="AK324" i="8"/>
  <c r="AL324" i="8"/>
  <c r="AJ325" i="8"/>
  <c r="AK325" i="8"/>
  <c r="AL325" i="8"/>
  <c r="AJ326" i="8"/>
  <c r="AK326" i="8"/>
  <c r="AL326" i="8"/>
  <c r="AJ327" i="8"/>
  <c r="AK327" i="8"/>
  <c r="AL327" i="8"/>
  <c r="AJ328" i="8"/>
  <c r="AK328" i="8"/>
  <c r="AL328" i="8"/>
  <c r="AJ329" i="8"/>
  <c r="AK329" i="8"/>
  <c r="AL329" i="8"/>
  <c r="AJ330" i="8"/>
  <c r="AK330" i="8"/>
  <c r="AL330" i="8"/>
  <c r="AJ331" i="8"/>
  <c r="AK331" i="8"/>
  <c r="AL331" i="8"/>
  <c r="AJ332" i="8"/>
  <c r="AK332" i="8"/>
  <c r="AL332" i="8"/>
  <c r="AL7" i="8"/>
  <c r="AK7" i="8"/>
  <c r="AG8" i="8"/>
  <c r="AH8" i="8"/>
  <c r="AI8" i="8"/>
  <c r="AG9" i="8"/>
  <c r="AH9" i="8"/>
  <c r="AI9" i="8"/>
  <c r="AG10" i="8"/>
  <c r="AH10" i="8"/>
  <c r="AI10" i="8"/>
  <c r="AG11" i="8"/>
  <c r="AH11" i="8"/>
  <c r="AI11" i="8"/>
  <c r="AG12" i="8"/>
  <c r="AH12" i="8"/>
  <c r="AI12" i="8"/>
  <c r="AG13" i="8"/>
  <c r="AH13" i="8"/>
  <c r="AI13" i="8"/>
  <c r="AG14" i="8"/>
  <c r="AH14" i="8"/>
  <c r="AI14" i="8"/>
  <c r="AG15" i="8"/>
  <c r="AH15" i="8"/>
  <c r="AI15" i="8"/>
  <c r="AG16" i="8"/>
  <c r="AH16" i="8"/>
  <c r="AI16" i="8"/>
  <c r="AG17" i="8"/>
  <c r="AH17" i="8"/>
  <c r="AI17" i="8"/>
  <c r="AG18" i="8"/>
  <c r="AH18" i="8"/>
  <c r="AI18" i="8"/>
  <c r="AG19" i="8"/>
  <c r="AH19" i="8"/>
  <c r="AI19" i="8"/>
  <c r="AG20" i="8"/>
  <c r="AH20" i="8"/>
  <c r="AI20" i="8"/>
  <c r="AG21" i="8"/>
  <c r="AH21" i="8"/>
  <c r="AI21" i="8"/>
  <c r="AG22" i="8"/>
  <c r="AH22" i="8"/>
  <c r="AI22" i="8"/>
  <c r="AG23" i="8"/>
  <c r="AH23" i="8"/>
  <c r="AI23" i="8"/>
  <c r="AG24" i="8"/>
  <c r="AH24" i="8"/>
  <c r="AI24" i="8"/>
  <c r="AG25" i="8"/>
  <c r="AH25" i="8"/>
  <c r="AI25" i="8"/>
  <c r="AG26" i="8"/>
  <c r="AH26" i="8"/>
  <c r="AI26" i="8"/>
  <c r="AG27" i="8"/>
  <c r="AH27" i="8"/>
  <c r="AI27" i="8"/>
  <c r="AG28" i="8"/>
  <c r="AH28" i="8"/>
  <c r="AI28" i="8"/>
  <c r="AG29" i="8"/>
  <c r="AH29" i="8"/>
  <c r="AI29" i="8"/>
  <c r="AG30" i="8"/>
  <c r="AH30" i="8"/>
  <c r="AI30" i="8"/>
  <c r="AG31" i="8"/>
  <c r="AH31" i="8"/>
  <c r="AI31" i="8"/>
  <c r="AG32" i="8"/>
  <c r="AH32" i="8"/>
  <c r="AI32" i="8"/>
  <c r="AG33" i="8"/>
  <c r="AH33" i="8"/>
  <c r="AI33" i="8"/>
  <c r="AG34" i="8"/>
  <c r="AH34" i="8"/>
  <c r="AI34" i="8"/>
  <c r="AG35" i="8"/>
  <c r="AH35" i="8"/>
  <c r="AI35" i="8"/>
  <c r="AG36" i="8"/>
  <c r="AH36" i="8"/>
  <c r="AI36" i="8"/>
  <c r="AG37" i="8"/>
  <c r="AH37" i="8"/>
  <c r="AI37" i="8"/>
  <c r="AG38" i="8"/>
  <c r="AH38" i="8"/>
  <c r="AI38" i="8"/>
  <c r="AG39" i="8"/>
  <c r="AH39" i="8"/>
  <c r="AI39" i="8"/>
  <c r="AG40" i="8"/>
  <c r="AH40" i="8"/>
  <c r="AI40" i="8"/>
  <c r="AG41" i="8"/>
  <c r="AH41" i="8"/>
  <c r="AI41" i="8"/>
  <c r="AG42" i="8"/>
  <c r="AH42" i="8"/>
  <c r="AI42" i="8"/>
  <c r="AG43" i="8"/>
  <c r="AH43" i="8"/>
  <c r="AI43" i="8"/>
  <c r="AG44" i="8"/>
  <c r="AH44" i="8"/>
  <c r="AI44" i="8"/>
  <c r="AG45" i="8"/>
  <c r="AH45" i="8"/>
  <c r="AI45" i="8"/>
  <c r="AG46" i="8"/>
  <c r="AH46" i="8"/>
  <c r="AI46" i="8"/>
  <c r="AG47" i="8"/>
  <c r="AH47" i="8"/>
  <c r="AI47" i="8"/>
  <c r="AG48" i="8"/>
  <c r="AH48" i="8"/>
  <c r="AI48" i="8"/>
  <c r="AG49" i="8"/>
  <c r="AH49" i="8"/>
  <c r="AI49" i="8"/>
  <c r="AG50" i="8"/>
  <c r="AH50" i="8"/>
  <c r="AI50" i="8"/>
  <c r="AG51" i="8"/>
  <c r="AH51" i="8"/>
  <c r="AI51" i="8"/>
  <c r="AG52" i="8"/>
  <c r="AH52" i="8"/>
  <c r="AI52" i="8"/>
  <c r="AG53" i="8"/>
  <c r="AH53" i="8"/>
  <c r="AI53" i="8"/>
  <c r="AG54" i="8"/>
  <c r="AH54" i="8"/>
  <c r="AI54" i="8"/>
  <c r="AG55" i="8"/>
  <c r="AH55" i="8"/>
  <c r="AI55" i="8"/>
  <c r="AG56" i="8"/>
  <c r="AH56" i="8"/>
  <c r="AI56" i="8"/>
  <c r="AG57" i="8"/>
  <c r="AH57" i="8"/>
  <c r="AI57" i="8"/>
  <c r="AG58" i="8"/>
  <c r="AH58" i="8"/>
  <c r="AI58" i="8"/>
  <c r="AG59" i="8"/>
  <c r="AH59" i="8"/>
  <c r="AI59" i="8"/>
  <c r="AG60" i="8"/>
  <c r="AH60" i="8"/>
  <c r="AI60" i="8"/>
  <c r="AG61" i="8"/>
  <c r="AH61" i="8"/>
  <c r="AI61" i="8"/>
  <c r="AG62" i="8"/>
  <c r="AH62" i="8"/>
  <c r="AI62" i="8"/>
  <c r="AG63" i="8"/>
  <c r="AH63" i="8"/>
  <c r="AI63" i="8"/>
  <c r="AG64" i="8"/>
  <c r="AH64" i="8"/>
  <c r="AI64" i="8"/>
  <c r="AG65" i="8"/>
  <c r="AH65" i="8"/>
  <c r="AI65" i="8"/>
  <c r="AG66" i="8"/>
  <c r="AH66" i="8"/>
  <c r="AI66" i="8"/>
  <c r="AG67" i="8"/>
  <c r="AH67" i="8"/>
  <c r="AI67" i="8"/>
  <c r="AG68" i="8"/>
  <c r="AH68" i="8"/>
  <c r="AI68" i="8"/>
  <c r="AG69" i="8"/>
  <c r="AH69" i="8"/>
  <c r="AI69" i="8"/>
  <c r="AG70" i="8"/>
  <c r="AH70" i="8"/>
  <c r="AI70" i="8"/>
  <c r="AG71" i="8"/>
  <c r="AH71" i="8"/>
  <c r="AI71" i="8"/>
  <c r="AG72" i="8"/>
  <c r="AH72" i="8"/>
  <c r="AI72" i="8"/>
  <c r="AG73" i="8"/>
  <c r="AH73" i="8"/>
  <c r="AI73" i="8"/>
  <c r="AG74" i="8"/>
  <c r="AH74" i="8"/>
  <c r="AI74" i="8"/>
  <c r="AG75" i="8"/>
  <c r="AH75" i="8"/>
  <c r="AI75" i="8"/>
  <c r="AG76" i="8"/>
  <c r="AH76" i="8"/>
  <c r="AI76" i="8"/>
  <c r="AG77" i="8"/>
  <c r="AH77" i="8"/>
  <c r="AI77" i="8"/>
  <c r="AG78" i="8"/>
  <c r="AH78" i="8"/>
  <c r="AI78" i="8"/>
  <c r="AG79" i="8"/>
  <c r="AH79" i="8"/>
  <c r="AI79" i="8"/>
  <c r="AG80" i="8"/>
  <c r="AH80" i="8"/>
  <c r="AI80" i="8"/>
  <c r="AG81" i="8"/>
  <c r="AH81" i="8"/>
  <c r="AI81" i="8"/>
  <c r="AG82" i="8"/>
  <c r="AH82" i="8"/>
  <c r="AI82" i="8"/>
  <c r="AG83" i="8"/>
  <c r="AH83" i="8"/>
  <c r="AI83" i="8"/>
  <c r="AG84" i="8"/>
  <c r="AH84" i="8"/>
  <c r="AI84" i="8"/>
  <c r="AG85" i="8"/>
  <c r="AH85" i="8"/>
  <c r="AI85" i="8"/>
  <c r="AG86" i="8"/>
  <c r="AH86" i="8"/>
  <c r="AI86" i="8"/>
  <c r="AG87" i="8"/>
  <c r="AH87" i="8"/>
  <c r="AI87" i="8"/>
  <c r="AG88" i="8"/>
  <c r="AH88" i="8"/>
  <c r="AI88" i="8"/>
  <c r="AG89" i="8"/>
  <c r="AH89" i="8"/>
  <c r="AI89" i="8"/>
  <c r="AG90" i="8"/>
  <c r="AH90" i="8"/>
  <c r="AI90" i="8"/>
  <c r="AG91" i="8"/>
  <c r="AH91" i="8"/>
  <c r="AI91" i="8"/>
  <c r="AG92" i="8"/>
  <c r="AH92" i="8"/>
  <c r="AI92" i="8"/>
  <c r="AG93" i="8"/>
  <c r="AH93" i="8"/>
  <c r="AI93" i="8"/>
  <c r="AG94" i="8"/>
  <c r="AH94" i="8"/>
  <c r="AI94" i="8"/>
  <c r="AG95" i="8"/>
  <c r="AH95" i="8"/>
  <c r="AI95" i="8"/>
  <c r="AG96" i="8"/>
  <c r="AH96" i="8"/>
  <c r="AI96" i="8"/>
  <c r="AG97" i="8"/>
  <c r="AH97" i="8"/>
  <c r="AI97" i="8"/>
  <c r="AG98" i="8"/>
  <c r="AH98" i="8"/>
  <c r="AI98" i="8"/>
  <c r="AG99" i="8"/>
  <c r="AH99" i="8"/>
  <c r="AI99" i="8"/>
  <c r="AG100" i="8"/>
  <c r="AH100" i="8"/>
  <c r="AI100" i="8"/>
  <c r="AG101" i="8"/>
  <c r="AH101" i="8"/>
  <c r="AI101" i="8"/>
  <c r="AG102" i="8"/>
  <c r="AH102" i="8"/>
  <c r="AI102" i="8"/>
  <c r="AG103" i="8"/>
  <c r="AH103" i="8"/>
  <c r="AI103" i="8"/>
  <c r="AG104" i="8"/>
  <c r="AH104" i="8"/>
  <c r="AI104" i="8"/>
  <c r="AG105" i="8"/>
  <c r="AH105" i="8"/>
  <c r="AI105" i="8"/>
  <c r="AG106" i="8"/>
  <c r="AH106" i="8"/>
  <c r="AI106" i="8"/>
  <c r="AG107" i="8"/>
  <c r="AH107" i="8"/>
  <c r="AI107" i="8"/>
  <c r="AG108" i="8"/>
  <c r="AH108" i="8"/>
  <c r="AI108" i="8"/>
  <c r="AG109" i="8"/>
  <c r="AH109" i="8"/>
  <c r="AI109" i="8"/>
  <c r="AG110" i="8"/>
  <c r="AH110" i="8"/>
  <c r="AI110" i="8"/>
  <c r="AG111" i="8"/>
  <c r="AH111" i="8"/>
  <c r="AI111" i="8"/>
  <c r="AG112" i="8"/>
  <c r="AH112" i="8"/>
  <c r="AI112" i="8"/>
  <c r="AG113" i="8"/>
  <c r="AH113" i="8"/>
  <c r="AI113" i="8"/>
  <c r="AG114" i="8"/>
  <c r="AH114" i="8"/>
  <c r="AI114" i="8"/>
  <c r="AG115" i="8"/>
  <c r="AH115" i="8"/>
  <c r="AI115" i="8"/>
  <c r="AG116" i="8"/>
  <c r="AH116" i="8"/>
  <c r="AI116" i="8"/>
  <c r="AG117" i="8"/>
  <c r="AH117" i="8"/>
  <c r="AI117" i="8"/>
  <c r="AG118" i="8"/>
  <c r="AH118" i="8"/>
  <c r="AI118" i="8"/>
  <c r="AG119" i="8"/>
  <c r="AH119" i="8"/>
  <c r="AI119" i="8"/>
  <c r="AG120" i="8"/>
  <c r="AH120" i="8"/>
  <c r="AI120" i="8"/>
  <c r="AG121" i="8"/>
  <c r="AH121" i="8"/>
  <c r="AI121" i="8"/>
  <c r="AG122" i="8"/>
  <c r="AH122" i="8"/>
  <c r="AI122" i="8"/>
  <c r="AG123" i="8"/>
  <c r="AH123" i="8"/>
  <c r="AI123" i="8"/>
  <c r="AG124" i="8"/>
  <c r="AH124" i="8"/>
  <c r="AI124" i="8"/>
  <c r="AG125" i="8"/>
  <c r="AH125" i="8"/>
  <c r="AI125" i="8"/>
  <c r="AG126" i="8"/>
  <c r="AH126" i="8"/>
  <c r="AI126" i="8"/>
  <c r="AG127" i="8"/>
  <c r="AH127" i="8"/>
  <c r="AI127" i="8"/>
  <c r="AG128" i="8"/>
  <c r="AH128" i="8"/>
  <c r="AI128" i="8"/>
  <c r="AG129" i="8"/>
  <c r="AH129" i="8"/>
  <c r="AI129" i="8"/>
  <c r="AG130" i="8"/>
  <c r="AH130" i="8"/>
  <c r="AI130" i="8"/>
  <c r="AG131" i="8"/>
  <c r="AH131" i="8"/>
  <c r="AI131" i="8"/>
  <c r="AG132" i="8"/>
  <c r="AH132" i="8"/>
  <c r="AI132" i="8"/>
  <c r="AG133" i="8"/>
  <c r="AH133" i="8"/>
  <c r="AI133" i="8"/>
  <c r="AG134" i="8"/>
  <c r="AH134" i="8"/>
  <c r="AI134" i="8"/>
  <c r="AG135" i="8"/>
  <c r="AH135" i="8"/>
  <c r="AI135" i="8"/>
  <c r="AG136" i="8"/>
  <c r="AH136" i="8"/>
  <c r="AI136" i="8"/>
  <c r="AG137" i="8"/>
  <c r="AH137" i="8"/>
  <c r="AI137" i="8"/>
  <c r="AG138" i="8"/>
  <c r="AH138" i="8"/>
  <c r="AI138" i="8"/>
  <c r="AG139" i="8"/>
  <c r="AH139" i="8"/>
  <c r="AI139" i="8"/>
  <c r="AG140" i="8"/>
  <c r="AH140" i="8"/>
  <c r="AI140" i="8"/>
  <c r="AG141" i="8"/>
  <c r="AH141" i="8"/>
  <c r="AI141" i="8"/>
  <c r="AG142" i="8"/>
  <c r="AH142" i="8"/>
  <c r="AI142" i="8"/>
  <c r="AG143" i="8"/>
  <c r="AH143" i="8"/>
  <c r="AI143" i="8"/>
  <c r="AG144" i="8"/>
  <c r="AH144" i="8"/>
  <c r="AI144" i="8"/>
  <c r="AG145" i="8"/>
  <c r="AH145" i="8"/>
  <c r="AI145" i="8"/>
  <c r="AG146" i="8"/>
  <c r="AH146" i="8"/>
  <c r="AI146" i="8"/>
  <c r="AG147" i="8"/>
  <c r="AH147" i="8"/>
  <c r="AI147" i="8"/>
  <c r="AG148" i="8"/>
  <c r="AH148" i="8"/>
  <c r="AI148" i="8"/>
  <c r="AG149" i="8"/>
  <c r="AH149" i="8"/>
  <c r="AI149" i="8"/>
  <c r="AG150" i="8"/>
  <c r="AH150" i="8"/>
  <c r="AI150" i="8"/>
  <c r="AG151" i="8"/>
  <c r="AH151" i="8"/>
  <c r="AI151" i="8"/>
  <c r="AG152" i="8"/>
  <c r="AH152" i="8"/>
  <c r="AI152" i="8"/>
  <c r="AG153" i="8"/>
  <c r="AH153" i="8"/>
  <c r="AI153" i="8"/>
  <c r="AG154" i="8"/>
  <c r="AH154" i="8"/>
  <c r="AI154" i="8"/>
  <c r="AG155" i="8"/>
  <c r="AH155" i="8"/>
  <c r="AI155" i="8"/>
  <c r="AG156" i="8"/>
  <c r="AH156" i="8"/>
  <c r="AI156" i="8"/>
  <c r="AG157" i="8"/>
  <c r="AH157" i="8"/>
  <c r="AI157" i="8"/>
  <c r="AG158" i="8"/>
  <c r="AH158" i="8"/>
  <c r="AI158" i="8"/>
  <c r="AG159" i="8"/>
  <c r="AH159" i="8"/>
  <c r="AI159" i="8"/>
  <c r="AG160" i="8"/>
  <c r="AH160" i="8"/>
  <c r="AI160" i="8"/>
  <c r="AG161" i="8"/>
  <c r="AH161" i="8"/>
  <c r="AI161" i="8"/>
  <c r="AG162" i="8"/>
  <c r="AH162" i="8"/>
  <c r="AI162" i="8"/>
  <c r="AG163" i="8"/>
  <c r="AH163" i="8"/>
  <c r="AI163" i="8"/>
  <c r="AG164" i="8"/>
  <c r="AH164" i="8"/>
  <c r="AI164" i="8"/>
  <c r="AG165" i="8"/>
  <c r="AH165" i="8"/>
  <c r="AI165" i="8"/>
  <c r="AG166" i="8"/>
  <c r="AH166" i="8"/>
  <c r="AI166" i="8"/>
  <c r="AG167" i="8"/>
  <c r="AH167" i="8"/>
  <c r="AI167" i="8"/>
  <c r="AG168" i="8"/>
  <c r="AH168" i="8"/>
  <c r="AI168" i="8"/>
  <c r="AG169" i="8"/>
  <c r="AH169" i="8"/>
  <c r="AI169" i="8"/>
  <c r="AG170" i="8"/>
  <c r="AH170" i="8"/>
  <c r="AI170" i="8"/>
  <c r="AG171" i="8"/>
  <c r="AH171" i="8"/>
  <c r="AI171" i="8"/>
  <c r="AG172" i="8"/>
  <c r="AH172" i="8"/>
  <c r="AI172" i="8"/>
  <c r="AG173" i="8"/>
  <c r="AH173" i="8"/>
  <c r="AI173" i="8"/>
  <c r="AG174" i="8"/>
  <c r="AH174" i="8"/>
  <c r="AI174" i="8"/>
  <c r="AG175" i="8"/>
  <c r="AH175" i="8"/>
  <c r="AI175" i="8"/>
  <c r="AG176" i="8"/>
  <c r="AH176" i="8"/>
  <c r="AI176" i="8"/>
  <c r="AG177" i="8"/>
  <c r="AH177" i="8"/>
  <c r="AI177" i="8"/>
  <c r="AG178" i="8"/>
  <c r="AH178" i="8"/>
  <c r="AI178" i="8"/>
  <c r="AG179" i="8"/>
  <c r="AH179" i="8"/>
  <c r="AI179" i="8"/>
  <c r="AG180" i="8"/>
  <c r="AH180" i="8"/>
  <c r="AI180" i="8"/>
  <c r="AG181" i="8"/>
  <c r="AH181" i="8"/>
  <c r="AI181" i="8"/>
  <c r="AG182" i="8"/>
  <c r="AH182" i="8"/>
  <c r="AI182" i="8"/>
  <c r="AG183" i="8"/>
  <c r="AH183" i="8"/>
  <c r="AI183" i="8"/>
  <c r="AG184" i="8"/>
  <c r="AH184" i="8"/>
  <c r="AI184" i="8"/>
  <c r="AG185" i="8"/>
  <c r="AH185" i="8"/>
  <c r="AI185" i="8"/>
  <c r="AG186" i="8"/>
  <c r="AH186" i="8"/>
  <c r="AI186" i="8"/>
  <c r="AG187" i="8"/>
  <c r="AH187" i="8"/>
  <c r="AI187" i="8"/>
  <c r="AG188" i="8"/>
  <c r="AH188" i="8"/>
  <c r="AI188" i="8"/>
  <c r="AG189" i="8"/>
  <c r="AH189" i="8"/>
  <c r="AI189" i="8"/>
  <c r="AG190" i="8"/>
  <c r="AH190" i="8"/>
  <c r="AI190" i="8"/>
  <c r="AG191" i="8"/>
  <c r="AH191" i="8"/>
  <c r="AI191" i="8"/>
  <c r="AG192" i="8"/>
  <c r="AH192" i="8"/>
  <c r="AI192" i="8"/>
  <c r="AG193" i="8"/>
  <c r="AH193" i="8"/>
  <c r="AI193" i="8"/>
  <c r="AG194" i="8"/>
  <c r="AH194" i="8"/>
  <c r="AI194" i="8"/>
  <c r="AG195" i="8"/>
  <c r="AH195" i="8"/>
  <c r="AI195" i="8"/>
  <c r="AG196" i="8"/>
  <c r="AH196" i="8"/>
  <c r="AI196" i="8"/>
  <c r="AG197" i="8"/>
  <c r="AH197" i="8"/>
  <c r="AI197" i="8"/>
  <c r="AG198" i="8"/>
  <c r="AH198" i="8"/>
  <c r="AI198" i="8"/>
  <c r="AG199" i="8"/>
  <c r="AH199" i="8"/>
  <c r="AI199" i="8"/>
  <c r="AG200" i="8"/>
  <c r="AH200" i="8"/>
  <c r="AI200" i="8"/>
  <c r="AG201" i="8"/>
  <c r="AH201" i="8"/>
  <c r="AI201" i="8"/>
  <c r="AG202" i="8"/>
  <c r="AH202" i="8"/>
  <c r="AI202" i="8"/>
  <c r="AG203" i="8"/>
  <c r="AH203" i="8"/>
  <c r="AI203" i="8"/>
  <c r="AG204" i="8"/>
  <c r="AH204" i="8"/>
  <c r="AI204" i="8"/>
  <c r="AG205" i="8"/>
  <c r="AH205" i="8"/>
  <c r="AI205" i="8"/>
  <c r="AG206" i="8"/>
  <c r="AH206" i="8"/>
  <c r="AI206" i="8"/>
  <c r="AG207" i="8"/>
  <c r="AH207" i="8"/>
  <c r="AI207" i="8"/>
  <c r="AG208" i="8"/>
  <c r="AH208" i="8"/>
  <c r="AI208" i="8"/>
  <c r="AG209" i="8"/>
  <c r="AH209" i="8"/>
  <c r="AI209" i="8"/>
  <c r="AG210" i="8"/>
  <c r="AH210" i="8"/>
  <c r="AI210" i="8"/>
  <c r="AG211" i="8"/>
  <c r="AH211" i="8"/>
  <c r="AI211" i="8"/>
  <c r="AG212" i="8"/>
  <c r="AH212" i="8"/>
  <c r="AI212" i="8"/>
  <c r="AG213" i="8"/>
  <c r="AH213" i="8"/>
  <c r="AI213" i="8"/>
  <c r="AG214" i="8"/>
  <c r="AH214" i="8"/>
  <c r="AI214" i="8"/>
  <c r="AG215" i="8"/>
  <c r="AH215" i="8"/>
  <c r="AI215" i="8"/>
  <c r="AG216" i="8"/>
  <c r="AH216" i="8"/>
  <c r="AI216" i="8"/>
  <c r="AG217" i="8"/>
  <c r="AH217" i="8"/>
  <c r="AI217" i="8"/>
  <c r="AG218" i="8"/>
  <c r="AH218" i="8"/>
  <c r="AI218" i="8"/>
  <c r="AG219" i="8"/>
  <c r="AH219" i="8"/>
  <c r="AI219" i="8"/>
  <c r="AG220" i="8"/>
  <c r="AH220" i="8"/>
  <c r="AI220" i="8"/>
  <c r="AG221" i="8"/>
  <c r="AH221" i="8"/>
  <c r="AI221" i="8"/>
  <c r="AG222" i="8"/>
  <c r="AH222" i="8"/>
  <c r="AI222" i="8"/>
  <c r="AG223" i="8"/>
  <c r="AH223" i="8"/>
  <c r="AI223" i="8"/>
  <c r="AG224" i="8"/>
  <c r="AH224" i="8"/>
  <c r="AI224" i="8"/>
  <c r="AG225" i="8"/>
  <c r="AH225" i="8"/>
  <c r="AI225" i="8"/>
  <c r="AG226" i="8"/>
  <c r="AH226" i="8"/>
  <c r="AI226" i="8"/>
  <c r="AG227" i="8"/>
  <c r="AH227" i="8"/>
  <c r="AI227" i="8"/>
  <c r="AG228" i="8"/>
  <c r="AH228" i="8"/>
  <c r="AI228" i="8"/>
  <c r="AG229" i="8"/>
  <c r="AH229" i="8"/>
  <c r="AI229" i="8"/>
  <c r="AG230" i="8"/>
  <c r="AH230" i="8"/>
  <c r="AI230" i="8"/>
  <c r="AG231" i="8"/>
  <c r="AH231" i="8"/>
  <c r="AI231" i="8"/>
  <c r="AG232" i="8"/>
  <c r="AH232" i="8"/>
  <c r="AI232" i="8"/>
  <c r="AG233" i="8"/>
  <c r="AH233" i="8"/>
  <c r="AI233" i="8"/>
  <c r="AG234" i="8"/>
  <c r="AH234" i="8"/>
  <c r="AI234" i="8"/>
  <c r="AG235" i="8"/>
  <c r="AH235" i="8"/>
  <c r="AI235" i="8"/>
  <c r="AG236" i="8"/>
  <c r="AH236" i="8"/>
  <c r="AI236" i="8"/>
  <c r="AG237" i="8"/>
  <c r="AH237" i="8"/>
  <c r="AI237" i="8"/>
  <c r="AG238" i="8"/>
  <c r="AH238" i="8"/>
  <c r="AI238" i="8"/>
  <c r="AG239" i="8"/>
  <c r="AH239" i="8"/>
  <c r="AI239" i="8"/>
  <c r="AG240" i="8"/>
  <c r="AH240" i="8"/>
  <c r="AI240" i="8"/>
  <c r="AG241" i="8"/>
  <c r="AH241" i="8"/>
  <c r="AI241" i="8"/>
  <c r="AG242" i="8"/>
  <c r="AH242" i="8"/>
  <c r="AI242" i="8"/>
  <c r="AG243" i="8"/>
  <c r="AH243" i="8"/>
  <c r="AI243" i="8"/>
  <c r="AG244" i="8"/>
  <c r="AH244" i="8"/>
  <c r="AI244" i="8"/>
  <c r="AG245" i="8"/>
  <c r="AH245" i="8"/>
  <c r="AI245" i="8"/>
  <c r="AG246" i="8"/>
  <c r="AH246" i="8"/>
  <c r="AI246" i="8"/>
  <c r="AG247" i="8"/>
  <c r="AH247" i="8"/>
  <c r="AI247" i="8"/>
  <c r="AG248" i="8"/>
  <c r="AH248" i="8"/>
  <c r="AI248" i="8"/>
  <c r="AG249" i="8"/>
  <c r="AH249" i="8"/>
  <c r="AI249" i="8"/>
  <c r="AG250" i="8"/>
  <c r="AH250" i="8"/>
  <c r="AI250" i="8"/>
  <c r="AG251" i="8"/>
  <c r="AH251" i="8"/>
  <c r="AI251" i="8"/>
  <c r="AG252" i="8"/>
  <c r="AH252" i="8"/>
  <c r="AI252" i="8"/>
  <c r="AG253" i="8"/>
  <c r="AH253" i="8"/>
  <c r="AI253" i="8"/>
  <c r="AG254" i="8"/>
  <c r="AH254" i="8"/>
  <c r="AI254" i="8"/>
  <c r="AG255" i="8"/>
  <c r="AH255" i="8"/>
  <c r="AI255" i="8"/>
  <c r="AG256" i="8"/>
  <c r="AH256" i="8"/>
  <c r="AI256" i="8"/>
  <c r="AG257" i="8"/>
  <c r="AH257" i="8"/>
  <c r="AI257" i="8"/>
  <c r="AG258" i="8"/>
  <c r="AH258" i="8"/>
  <c r="AI258" i="8"/>
  <c r="AG259" i="8"/>
  <c r="AH259" i="8"/>
  <c r="AI259" i="8"/>
  <c r="AG260" i="8"/>
  <c r="AH260" i="8"/>
  <c r="AI260" i="8"/>
  <c r="AG261" i="8"/>
  <c r="AH261" i="8"/>
  <c r="AI261" i="8"/>
  <c r="AG262" i="8"/>
  <c r="AH262" i="8"/>
  <c r="AI262" i="8"/>
  <c r="AG263" i="8"/>
  <c r="AH263" i="8"/>
  <c r="AI263" i="8"/>
  <c r="AG264" i="8"/>
  <c r="AH264" i="8"/>
  <c r="AI264" i="8"/>
  <c r="AG265" i="8"/>
  <c r="AH265" i="8"/>
  <c r="AI265" i="8"/>
  <c r="AG266" i="8"/>
  <c r="AH266" i="8"/>
  <c r="AI266" i="8"/>
  <c r="AG267" i="8"/>
  <c r="AH267" i="8"/>
  <c r="AI267" i="8"/>
  <c r="AG268" i="8"/>
  <c r="AH268" i="8"/>
  <c r="AI268" i="8"/>
  <c r="AG269" i="8"/>
  <c r="AH269" i="8"/>
  <c r="AI269" i="8"/>
  <c r="AG270" i="8"/>
  <c r="AH270" i="8"/>
  <c r="AI270" i="8"/>
  <c r="AG271" i="8"/>
  <c r="AH271" i="8"/>
  <c r="AI271" i="8"/>
  <c r="AG272" i="8"/>
  <c r="AH272" i="8"/>
  <c r="AI272" i="8"/>
  <c r="AG273" i="8"/>
  <c r="AH273" i="8"/>
  <c r="AI273" i="8"/>
  <c r="AG274" i="8"/>
  <c r="AH274" i="8"/>
  <c r="AI274" i="8"/>
  <c r="AG275" i="8"/>
  <c r="AH275" i="8"/>
  <c r="AI275" i="8"/>
  <c r="AG276" i="8"/>
  <c r="AH276" i="8"/>
  <c r="AI276" i="8"/>
  <c r="AG277" i="8"/>
  <c r="AH277" i="8"/>
  <c r="AI277" i="8"/>
  <c r="AG278" i="8"/>
  <c r="AH278" i="8"/>
  <c r="AI278" i="8"/>
  <c r="AG279" i="8"/>
  <c r="AH279" i="8"/>
  <c r="AI279" i="8"/>
  <c r="AG280" i="8"/>
  <c r="AH280" i="8"/>
  <c r="AI280" i="8"/>
  <c r="AG281" i="8"/>
  <c r="AH281" i="8"/>
  <c r="AI281" i="8"/>
  <c r="AG282" i="8"/>
  <c r="AH282" i="8"/>
  <c r="AI282" i="8"/>
  <c r="AG283" i="8"/>
  <c r="AH283" i="8"/>
  <c r="AI283" i="8"/>
  <c r="AG284" i="8"/>
  <c r="AH284" i="8"/>
  <c r="AI284" i="8"/>
  <c r="AG285" i="8"/>
  <c r="AH285" i="8"/>
  <c r="AI285" i="8"/>
  <c r="AG286" i="8"/>
  <c r="AH286" i="8"/>
  <c r="AI286" i="8"/>
  <c r="AG287" i="8"/>
  <c r="AH287" i="8"/>
  <c r="AI287" i="8"/>
  <c r="AG288" i="8"/>
  <c r="AH288" i="8"/>
  <c r="AI288" i="8"/>
  <c r="AG289" i="8"/>
  <c r="AH289" i="8"/>
  <c r="AI289" i="8"/>
  <c r="AG290" i="8"/>
  <c r="AH290" i="8"/>
  <c r="AI290" i="8"/>
  <c r="AG291" i="8"/>
  <c r="AH291" i="8"/>
  <c r="AI291" i="8"/>
  <c r="AG292" i="8"/>
  <c r="AH292" i="8"/>
  <c r="AI292" i="8"/>
  <c r="AG293" i="8"/>
  <c r="AH293" i="8"/>
  <c r="AI293" i="8"/>
  <c r="AG294" i="8"/>
  <c r="AH294" i="8"/>
  <c r="AI294" i="8"/>
  <c r="AG295" i="8"/>
  <c r="AH295" i="8"/>
  <c r="AI295" i="8"/>
  <c r="AG296" i="8"/>
  <c r="AH296" i="8"/>
  <c r="AI296" i="8"/>
  <c r="AG297" i="8"/>
  <c r="AH297" i="8"/>
  <c r="AI297" i="8"/>
  <c r="AG298" i="8"/>
  <c r="AH298" i="8"/>
  <c r="AI298" i="8"/>
  <c r="AG299" i="8"/>
  <c r="AH299" i="8"/>
  <c r="AI299" i="8"/>
  <c r="AG300" i="8"/>
  <c r="AH300" i="8"/>
  <c r="AI300" i="8"/>
  <c r="AG301" i="8"/>
  <c r="AH301" i="8"/>
  <c r="AI301" i="8"/>
  <c r="AG302" i="8"/>
  <c r="AH302" i="8"/>
  <c r="AI302" i="8"/>
  <c r="AG303" i="8"/>
  <c r="AH303" i="8"/>
  <c r="AI303" i="8"/>
  <c r="AG304" i="8"/>
  <c r="AH304" i="8"/>
  <c r="AI304" i="8"/>
  <c r="AG305" i="8"/>
  <c r="AH305" i="8"/>
  <c r="AI305" i="8"/>
  <c r="AG306" i="8"/>
  <c r="AH306" i="8"/>
  <c r="AI306" i="8"/>
  <c r="AG307" i="8"/>
  <c r="AH307" i="8"/>
  <c r="AI307" i="8"/>
  <c r="AG308" i="8"/>
  <c r="AH308" i="8"/>
  <c r="AI308" i="8"/>
  <c r="AG309" i="8"/>
  <c r="AH309" i="8"/>
  <c r="AI309" i="8"/>
  <c r="AG310" i="8"/>
  <c r="AH310" i="8"/>
  <c r="AI310" i="8"/>
  <c r="AG311" i="8"/>
  <c r="AH311" i="8"/>
  <c r="AI311" i="8"/>
  <c r="AG312" i="8"/>
  <c r="AH312" i="8"/>
  <c r="AI312" i="8"/>
  <c r="AG313" i="8"/>
  <c r="AH313" i="8"/>
  <c r="AI313" i="8"/>
  <c r="AG314" i="8"/>
  <c r="AH314" i="8"/>
  <c r="AI314" i="8"/>
  <c r="AG315" i="8"/>
  <c r="AH315" i="8"/>
  <c r="AI315" i="8"/>
  <c r="AG316" i="8"/>
  <c r="AH316" i="8"/>
  <c r="AI316" i="8"/>
  <c r="AG317" i="8"/>
  <c r="AH317" i="8"/>
  <c r="AI317" i="8"/>
  <c r="AG318" i="8"/>
  <c r="AH318" i="8"/>
  <c r="AI318" i="8"/>
  <c r="AG319" i="8"/>
  <c r="AH319" i="8"/>
  <c r="AI319" i="8"/>
  <c r="AG320" i="8"/>
  <c r="AH320" i="8"/>
  <c r="AI320" i="8"/>
  <c r="AG321" i="8"/>
  <c r="AH321" i="8"/>
  <c r="AI321" i="8"/>
  <c r="AG322" i="8"/>
  <c r="AH322" i="8"/>
  <c r="AI322" i="8"/>
  <c r="AG323" i="8"/>
  <c r="AH323" i="8"/>
  <c r="AI323" i="8"/>
  <c r="AG324" i="8"/>
  <c r="AH324" i="8"/>
  <c r="AI324" i="8"/>
  <c r="AG325" i="8"/>
  <c r="AH325" i="8"/>
  <c r="AI325" i="8"/>
  <c r="AG326" i="8"/>
  <c r="AH326" i="8"/>
  <c r="AI326" i="8"/>
  <c r="AG327" i="8"/>
  <c r="AH327" i="8"/>
  <c r="AI327" i="8"/>
  <c r="AG328" i="8"/>
  <c r="AH328" i="8"/>
  <c r="AI328" i="8"/>
  <c r="AG329" i="8"/>
  <c r="AH329" i="8"/>
  <c r="AI329" i="8"/>
  <c r="AG330" i="8"/>
  <c r="AH330" i="8"/>
  <c r="AI330" i="8"/>
  <c r="AG331" i="8"/>
  <c r="AH331" i="8"/>
  <c r="AI331" i="8"/>
  <c r="AG332" i="8"/>
  <c r="AH332" i="8"/>
  <c r="AI332" i="8"/>
  <c r="AI7" i="8"/>
  <c r="AH7" i="8"/>
  <c r="AG7" i="8"/>
  <c r="AD8" i="8"/>
  <c r="AE8" i="8"/>
  <c r="AF8" i="8"/>
  <c r="AD9" i="8"/>
  <c r="AE9" i="8"/>
  <c r="AF9" i="8"/>
  <c r="AD10" i="8"/>
  <c r="AE10" i="8"/>
  <c r="AF10" i="8"/>
  <c r="AD11" i="8"/>
  <c r="AE11" i="8"/>
  <c r="AF11" i="8"/>
  <c r="AD12" i="8"/>
  <c r="AE12" i="8"/>
  <c r="AF12" i="8"/>
  <c r="AD13" i="8"/>
  <c r="AE13" i="8"/>
  <c r="AF13" i="8"/>
  <c r="AD14" i="8"/>
  <c r="AE14" i="8"/>
  <c r="AF14" i="8"/>
  <c r="AD15" i="8"/>
  <c r="AE15" i="8"/>
  <c r="AF15" i="8"/>
  <c r="AD16" i="8"/>
  <c r="AE16" i="8"/>
  <c r="AF16" i="8"/>
  <c r="AD17" i="8"/>
  <c r="AE17" i="8"/>
  <c r="AF17" i="8"/>
  <c r="AD18" i="8"/>
  <c r="AE18" i="8"/>
  <c r="AF18" i="8"/>
  <c r="AD19" i="8"/>
  <c r="AE19" i="8"/>
  <c r="AF19" i="8"/>
  <c r="AD20" i="8"/>
  <c r="AE20" i="8"/>
  <c r="AF20" i="8"/>
  <c r="AD21" i="8"/>
  <c r="AE21" i="8"/>
  <c r="AF21" i="8"/>
  <c r="AD22" i="8"/>
  <c r="AE22" i="8"/>
  <c r="AF22" i="8"/>
  <c r="AD23" i="8"/>
  <c r="AE23" i="8"/>
  <c r="AF23" i="8"/>
  <c r="AD24" i="8"/>
  <c r="AE24" i="8"/>
  <c r="AF24" i="8"/>
  <c r="AD25" i="8"/>
  <c r="AE25" i="8"/>
  <c r="AF25" i="8"/>
  <c r="AD26" i="8"/>
  <c r="AE26" i="8"/>
  <c r="AF26" i="8"/>
  <c r="AD27" i="8"/>
  <c r="AE27" i="8"/>
  <c r="AF27" i="8"/>
  <c r="AD28" i="8"/>
  <c r="AE28" i="8"/>
  <c r="AF28" i="8"/>
  <c r="AD29" i="8"/>
  <c r="AE29" i="8"/>
  <c r="AF29" i="8"/>
  <c r="AD30" i="8"/>
  <c r="AE30" i="8"/>
  <c r="AF30" i="8"/>
  <c r="AD31" i="8"/>
  <c r="AE31" i="8"/>
  <c r="AF31" i="8"/>
  <c r="AD32" i="8"/>
  <c r="AE32" i="8"/>
  <c r="AF32" i="8"/>
  <c r="AD33" i="8"/>
  <c r="AE33" i="8"/>
  <c r="AF33" i="8"/>
  <c r="AD34" i="8"/>
  <c r="AE34" i="8"/>
  <c r="AF34" i="8"/>
  <c r="AD35" i="8"/>
  <c r="AE35" i="8"/>
  <c r="AF35" i="8"/>
  <c r="AD36" i="8"/>
  <c r="AE36" i="8"/>
  <c r="AF36" i="8"/>
  <c r="AD37" i="8"/>
  <c r="AE37" i="8"/>
  <c r="AF37" i="8"/>
  <c r="AD38" i="8"/>
  <c r="AE38" i="8"/>
  <c r="AF38" i="8"/>
  <c r="AD39" i="8"/>
  <c r="AE39" i="8"/>
  <c r="AF39" i="8"/>
  <c r="AD40" i="8"/>
  <c r="AE40" i="8"/>
  <c r="AF40" i="8"/>
  <c r="AD41" i="8"/>
  <c r="AE41" i="8"/>
  <c r="AF41" i="8"/>
  <c r="AD42" i="8"/>
  <c r="AE42" i="8"/>
  <c r="AF42" i="8"/>
  <c r="AD43" i="8"/>
  <c r="AE43" i="8"/>
  <c r="AF43" i="8"/>
  <c r="AD44" i="8"/>
  <c r="AE44" i="8"/>
  <c r="AF44" i="8"/>
  <c r="AD45" i="8"/>
  <c r="AE45" i="8"/>
  <c r="AF45" i="8"/>
  <c r="AD46" i="8"/>
  <c r="AE46" i="8"/>
  <c r="AF46" i="8"/>
  <c r="AD47" i="8"/>
  <c r="AE47" i="8"/>
  <c r="AF47" i="8"/>
  <c r="AD48" i="8"/>
  <c r="AE48" i="8"/>
  <c r="AF48" i="8"/>
  <c r="AD49" i="8"/>
  <c r="AE49" i="8"/>
  <c r="AF49" i="8"/>
  <c r="AD50" i="8"/>
  <c r="AE50" i="8"/>
  <c r="AF50" i="8"/>
  <c r="AD51" i="8"/>
  <c r="AE51" i="8"/>
  <c r="AF51" i="8"/>
  <c r="AD52" i="8"/>
  <c r="AE52" i="8"/>
  <c r="AF52" i="8"/>
  <c r="AD53" i="8"/>
  <c r="AE53" i="8"/>
  <c r="AF53" i="8"/>
  <c r="AD54" i="8"/>
  <c r="AE54" i="8"/>
  <c r="AF54" i="8"/>
  <c r="AD55" i="8"/>
  <c r="AE55" i="8"/>
  <c r="AF55" i="8"/>
  <c r="AD56" i="8"/>
  <c r="AE56" i="8"/>
  <c r="AF56" i="8"/>
  <c r="AD57" i="8"/>
  <c r="AE57" i="8"/>
  <c r="AF57" i="8"/>
  <c r="AD58" i="8"/>
  <c r="AE58" i="8"/>
  <c r="AF58" i="8"/>
  <c r="AD59" i="8"/>
  <c r="AE59" i="8"/>
  <c r="AF59" i="8"/>
  <c r="AD60" i="8"/>
  <c r="AE60" i="8"/>
  <c r="AF60" i="8"/>
  <c r="AD61" i="8"/>
  <c r="AE61" i="8"/>
  <c r="AF61" i="8"/>
  <c r="AD62" i="8"/>
  <c r="AE62" i="8"/>
  <c r="AF62" i="8"/>
  <c r="AD63" i="8"/>
  <c r="AE63" i="8"/>
  <c r="AF63" i="8"/>
  <c r="AD64" i="8"/>
  <c r="AE64" i="8"/>
  <c r="AF64" i="8"/>
  <c r="AD65" i="8"/>
  <c r="AE65" i="8"/>
  <c r="AF65" i="8"/>
  <c r="AD66" i="8"/>
  <c r="AE66" i="8"/>
  <c r="AF66" i="8"/>
  <c r="AD67" i="8"/>
  <c r="AE67" i="8"/>
  <c r="AF67" i="8"/>
  <c r="AD68" i="8"/>
  <c r="AE68" i="8"/>
  <c r="AF68" i="8"/>
  <c r="AD69" i="8"/>
  <c r="AE69" i="8"/>
  <c r="AF69" i="8"/>
  <c r="AD70" i="8"/>
  <c r="AE70" i="8"/>
  <c r="AF70" i="8"/>
  <c r="AD71" i="8"/>
  <c r="AE71" i="8"/>
  <c r="AF71" i="8"/>
  <c r="AD72" i="8"/>
  <c r="AE72" i="8"/>
  <c r="AF72" i="8"/>
  <c r="AD73" i="8"/>
  <c r="AE73" i="8"/>
  <c r="AF73" i="8"/>
  <c r="AD74" i="8"/>
  <c r="AE74" i="8"/>
  <c r="AF74" i="8"/>
  <c r="AD75" i="8"/>
  <c r="AE75" i="8"/>
  <c r="AF75" i="8"/>
  <c r="AD76" i="8"/>
  <c r="AE76" i="8"/>
  <c r="AF76" i="8"/>
  <c r="AD77" i="8"/>
  <c r="AE77" i="8"/>
  <c r="AF77" i="8"/>
  <c r="AD78" i="8"/>
  <c r="AE78" i="8"/>
  <c r="AF78" i="8"/>
  <c r="AD79" i="8"/>
  <c r="AE79" i="8"/>
  <c r="AF79" i="8"/>
  <c r="AD80" i="8"/>
  <c r="AE80" i="8"/>
  <c r="AF80" i="8"/>
  <c r="AD81" i="8"/>
  <c r="AE81" i="8"/>
  <c r="AF81" i="8"/>
  <c r="AD82" i="8"/>
  <c r="AE82" i="8"/>
  <c r="AF82" i="8"/>
  <c r="AD83" i="8"/>
  <c r="AE83" i="8"/>
  <c r="AF83" i="8"/>
  <c r="AD84" i="8"/>
  <c r="AE84" i="8"/>
  <c r="AF84" i="8"/>
  <c r="AD85" i="8"/>
  <c r="AE85" i="8"/>
  <c r="AF85" i="8"/>
  <c r="AD86" i="8"/>
  <c r="AE86" i="8"/>
  <c r="AF86" i="8"/>
  <c r="AD87" i="8"/>
  <c r="AE87" i="8"/>
  <c r="AF87" i="8"/>
  <c r="AD88" i="8"/>
  <c r="AE88" i="8"/>
  <c r="AF88" i="8"/>
  <c r="AD89" i="8"/>
  <c r="AE89" i="8"/>
  <c r="AF89" i="8"/>
  <c r="AD90" i="8"/>
  <c r="AE90" i="8"/>
  <c r="AF90" i="8"/>
  <c r="AD91" i="8"/>
  <c r="AE91" i="8"/>
  <c r="AF91" i="8"/>
  <c r="AD92" i="8"/>
  <c r="AE92" i="8"/>
  <c r="AF92" i="8"/>
  <c r="AD93" i="8"/>
  <c r="AE93" i="8"/>
  <c r="AF93" i="8"/>
  <c r="AD94" i="8"/>
  <c r="AE94" i="8"/>
  <c r="AF94" i="8"/>
  <c r="AD95" i="8"/>
  <c r="AE95" i="8"/>
  <c r="AF95" i="8"/>
  <c r="AD96" i="8"/>
  <c r="AE96" i="8"/>
  <c r="AF96" i="8"/>
  <c r="AD97" i="8"/>
  <c r="AE97" i="8"/>
  <c r="AF97" i="8"/>
  <c r="AD98" i="8"/>
  <c r="AE98" i="8"/>
  <c r="AF98" i="8"/>
  <c r="AD99" i="8"/>
  <c r="AE99" i="8"/>
  <c r="AF99" i="8"/>
  <c r="AD100" i="8"/>
  <c r="AE100" i="8"/>
  <c r="AF100" i="8"/>
  <c r="AD101" i="8"/>
  <c r="AE101" i="8"/>
  <c r="AF101" i="8"/>
  <c r="AD102" i="8"/>
  <c r="AE102" i="8"/>
  <c r="AF102" i="8"/>
  <c r="AD103" i="8"/>
  <c r="AE103" i="8"/>
  <c r="AF103" i="8"/>
  <c r="AD104" i="8"/>
  <c r="AE104" i="8"/>
  <c r="AF104" i="8"/>
  <c r="AD105" i="8"/>
  <c r="AE105" i="8"/>
  <c r="AF105" i="8"/>
  <c r="AD106" i="8"/>
  <c r="AE106" i="8"/>
  <c r="AF106" i="8"/>
  <c r="AD107" i="8"/>
  <c r="AE107" i="8"/>
  <c r="AF107" i="8"/>
  <c r="AD108" i="8"/>
  <c r="AE108" i="8"/>
  <c r="AF108" i="8"/>
  <c r="AD109" i="8"/>
  <c r="AE109" i="8"/>
  <c r="AF109" i="8"/>
  <c r="AD110" i="8"/>
  <c r="AE110" i="8"/>
  <c r="AF110" i="8"/>
  <c r="AD111" i="8"/>
  <c r="AE111" i="8"/>
  <c r="AF111" i="8"/>
  <c r="AD112" i="8"/>
  <c r="AE112" i="8"/>
  <c r="AF112" i="8"/>
  <c r="AD113" i="8"/>
  <c r="AE113" i="8"/>
  <c r="AF113" i="8"/>
  <c r="AD114" i="8"/>
  <c r="AE114" i="8"/>
  <c r="AF114" i="8"/>
  <c r="AD115" i="8"/>
  <c r="AE115" i="8"/>
  <c r="AF115" i="8"/>
  <c r="AD116" i="8"/>
  <c r="AE116" i="8"/>
  <c r="AF116" i="8"/>
  <c r="AD117" i="8"/>
  <c r="AE117" i="8"/>
  <c r="AF117" i="8"/>
  <c r="AD118" i="8"/>
  <c r="AE118" i="8"/>
  <c r="AF118" i="8"/>
  <c r="AD119" i="8"/>
  <c r="AE119" i="8"/>
  <c r="AF119" i="8"/>
  <c r="AD120" i="8"/>
  <c r="AE120" i="8"/>
  <c r="AF120" i="8"/>
  <c r="AD121" i="8"/>
  <c r="AE121" i="8"/>
  <c r="AF121" i="8"/>
  <c r="AD122" i="8"/>
  <c r="AE122" i="8"/>
  <c r="AF122" i="8"/>
  <c r="AD123" i="8"/>
  <c r="AE123" i="8"/>
  <c r="AF123" i="8"/>
  <c r="AD124" i="8"/>
  <c r="AE124" i="8"/>
  <c r="AF124" i="8"/>
  <c r="AD125" i="8"/>
  <c r="AE125" i="8"/>
  <c r="AF125" i="8"/>
  <c r="AD126" i="8"/>
  <c r="AE126" i="8"/>
  <c r="AF126" i="8"/>
  <c r="AD127" i="8"/>
  <c r="AE127" i="8"/>
  <c r="AF127" i="8"/>
  <c r="AD128" i="8"/>
  <c r="AE128" i="8"/>
  <c r="AF128" i="8"/>
  <c r="AD129" i="8"/>
  <c r="AE129" i="8"/>
  <c r="AF129" i="8"/>
  <c r="AD130" i="8"/>
  <c r="AE130" i="8"/>
  <c r="AF130" i="8"/>
  <c r="AD131" i="8"/>
  <c r="AE131" i="8"/>
  <c r="AF131" i="8"/>
  <c r="AD132" i="8"/>
  <c r="AE132" i="8"/>
  <c r="AF132" i="8"/>
  <c r="AD133" i="8"/>
  <c r="AE133" i="8"/>
  <c r="AF133" i="8"/>
  <c r="AD134" i="8"/>
  <c r="AE134" i="8"/>
  <c r="AF134" i="8"/>
  <c r="AD135" i="8"/>
  <c r="AE135" i="8"/>
  <c r="AF135" i="8"/>
  <c r="AD136" i="8"/>
  <c r="AE136" i="8"/>
  <c r="AF136" i="8"/>
  <c r="AD137" i="8"/>
  <c r="AE137" i="8"/>
  <c r="AF137" i="8"/>
  <c r="AD138" i="8"/>
  <c r="AE138" i="8"/>
  <c r="AF138" i="8"/>
  <c r="AD139" i="8"/>
  <c r="AE139" i="8"/>
  <c r="AF139" i="8"/>
  <c r="AD140" i="8"/>
  <c r="AE140" i="8"/>
  <c r="AF140" i="8"/>
  <c r="AD141" i="8"/>
  <c r="AE141" i="8"/>
  <c r="AF141" i="8"/>
  <c r="AD142" i="8"/>
  <c r="AE142" i="8"/>
  <c r="AF142" i="8"/>
  <c r="AD143" i="8"/>
  <c r="AE143" i="8"/>
  <c r="AF143" i="8"/>
  <c r="AD144" i="8"/>
  <c r="AE144" i="8"/>
  <c r="AF144" i="8"/>
  <c r="AD145" i="8"/>
  <c r="AE145" i="8"/>
  <c r="AF145" i="8"/>
  <c r="AD146" i="8"/>
  <c r="AE146" i="8"/>
  <c r="AF146" i="8"/>
  <c r="AD147" i="8"/>
  <c r="AE147" i="8"/>
  <c r="AF147" i="8"/>
  <c r="AD148" i="8"/>
  <c r="AE148" i="8"/>
  <c r="AF148" i="8"/>
  <c r="AD149" i="8"/>
  <c r="AE149" i="8"/>
  <c r="AF149" i="8"/>
  <c r="AD150" i="8"/>
  <c r="AE150" i="8"/>
  <c r="AF150" i="8"/>
  <c r="AD151" i="8"/>
  <c r="AE151" i="8"/>
  <c r="AF151" i="8"/>
  <c r="AD152" i="8"/>
  <c r="AE152" i="8"/>
  <c r="AF152" i="8"/>
  <c r="AD153" i="8"/>
  <c r="AE153" i="8"/>
  <c r="AF153" i="8"/>
  <c r="AD154" i="8"/>
  <c r="AE154" i="8"/>
  <c r="AF154" i="8"/>
  <c r="AD155" i="8"/>
  <c r="AE155" i="8"/>
  <c r="AF155" i="8"/>
  <c r="AD156" i="8"/>
  <c r="AE156" i="8"/>
  <c r="AF156" i="8"/>
  <c r="AD157" i="8"/>
  <c r="AE157" i="8"/>
  <c r="AF157" i="8"/>
  <c r="AD158" i="8"/>
  <c r="AE158" i="8"/>
  <c r="AF158" i="8"/>
  <c r="AD159" i="8"/>
  <c r="AE159" i="8"/>
  <c r="AF159" i="8"/>
  <c r="AD160" i="8"/>
  <c r="AE160" i="8"/>
  <c r="AF160" i="8"/>
  <c r="AD161" i="8"/>
  <c r="AE161" i="8"/>
  <c r="AF161" i="8"/>
  <c r="AD162" i="8"/>
  <c r="AE162" i="8"/>
  <c r="AF162" i="8"/>
  <c r="AD163" i="8"/>
  <c r="AE163" i="8"/>
  <c r="AF163" i="8"/>
  <c r="AD164" i="8"/>
  <c r="AE164" i="8"/>
  <c r="AF164" i="8"/>
  <c r="AD165" i="8"/>
  <c r="AE165" i="8"/>
  <c r="AF165" i="8"/>
  <c r="AD166" i="8"/>
  <c r="AE166" i="8"/>
  <c r="AF166" i="8"/>
  <c r="AD167" i="8"/>
  <c r="AE167" i="8"/>
  <c r="AF167" i="8"/>
  <c r="AD168" i="8"/>
  <c r="AE168" i="8"/>
  <c r="AF168" i="8"/>
  <c r="AD169" i="8"/>
  <c r="AE169" i="8"/>
  <c r="AF169" i="8"/>
  <c r="AD170" i="8"/>
  <c r="AE170" i="8"/>
  <c r="AF170" i="8"/>
  <c r="AD171" i="8"/>
  <c r="AE171" i="8"/>
  <c r="AF171" i="8"/>
  <c r="AD172" i="8"/>
  <c r="AE172" i="8"/>
  <c r="AF172" i="8"/>
  <c r="AD173" i="8"/>
  <c r="AE173" i="8"/>
  <c r="AF173" i="8"/>
  <c r="AD174" i="8"/>
  <c r="AE174" i="8"/>
  <c r="AF174" i="8"/>
  <c r="AD175" i="8"/>
  <c r="AE175" i="8"/>
  <c r="AF175" i="8"/>
  <c r="AD176" i="8"/>
  <c r="AE176" i="8"/>
  <c r="AF176" i="8"/>
  <c r="AD177" i="8"/>
  <c r="AE177" i="8"/>
  <c r="AF177" i="8"/>
  <c r="AD178" i="8"/>
  <c r="AE178" i="8"/>
  <c r="AF178" i="8"/>
  <c r="AD179" i="8"/>
  <c r="AE179" i="8"/>
  <c r="AF179" i="8"/>
  <c r="AD180" i="8"/>
  <c r="AE180" i="8"/>
  <c r="AF180" i="8"/>
  <c r="AD181" i="8"/>
  <c r="AE181" i="8"/>
  <c r="AF181" i="8"/>
  <c r="AD182" i="8"/>
  <c r="AE182" i="8"/>
  <c r="AF182" i="8"/>
  <c r="AD183" i="8"/>
  <c r="AE183" i="8"/>
  <c r="AF183" i="8"/>
  <c r="AD184" i="8"/>
  <c r="AE184" i="8"/>
  <c r="AF184" i="8"/>
  <c r="AD185" i="8"/>
  <c r="AE185" i="8"/>
  <c r="AF185" i="8"/>
  <c r="AD186" i="8"/>
  <c r="AE186" i="8"/>
  <c r="AF186" i="8"/>
  <c r="AD187" i="8"/>
  <c r="AE187" i="8"/>
  <c r="AF187" i="8"/>
  <c r="AD188" i="8"/>
  <c r="AE188" i="8"/>
  <c r="AF188" i="8"/>
  <c r="AD189" i="8"/>
  <c r="AE189" i="8"/>
  <c r="AF189" i="8"/>
  <c r="AD190" i="8"/>
  <c r="AE190" i="8"/>
  <c r="AF190" i="8"/>
  <c r="AD191" i="8"/>
  <c r="AE191" i="8"/>
  <c r="AF191" i="8"/>
  <c r="AD192" i="8"/>
  <c r="AE192" i="8"/>
  <c r="AF192" i="8"/>
  <c r="AD193" i="8"/>
  <c r="AE193" i="8"/>
  <c r="AF193" i="8"/>
  <c r="AD194" i="8"/>
  <c r="AE194" i="8"/>
  <c r="AF194" i="8"/>
  <c r="AD195" i="8"/>
  <c r="AE195" i="8"/>
  <c r="AF195" i="8"/>
  <c r="AD196" i="8"/>
  <c r="AE196" i="8"/>
  <c r="AF196" i="8"/>
  <c r="AD197" i="8"/>
  <c r="AE197" i="8"/>
  <c r="AF197" i="8"/>
  <c r="AD198" i="8"/>
  <c r="AE198" i="8"/>
  <c r="AF198" i="8"/>
  <c r="AD199" i="8"/>
  <c r="AE199" i="8"/>
  <c r="AF199" i="8"/>
  <c r="AD200" i="8"/>
  <c r="AE200" i="8"/>
  <c r="AF200" i="8"/>
  <c r="AD201" i="8"/>
  <c r="AE201" i="8"/>
  <c r="AF201" i="8"/>
  <c r="AD202" i="8"/>
  <c r="AE202" i="8"/>
  <c r="AF202" i="8"/>
  <c r="AD203" i="8"/>
  <c r="AE203" i="8"/>
  <c r="AF203" i="8"/>
  <c r="AD204" i="8"/>
  <c r="AE204" i="8"/>
  <c r="AF204" i="8"/>
  <c r="AD205" i="8"/>
  <c r="AE205" i="8"/>
  <c r="AF205" i="8"/>
  <c r="AD206" i="8"/>
  <c r="AE206" i="8"/>
  <c r="AF206" i="8"/>
  <c r="AD207" i="8"/>
  <c r="AE207" i="8"/>
  <c r="AF207" i="8"/>
  <c r="AD208" i="8"/>
  <c r="AE208" i="8"/>
  <c r="AF208" i="8"/>
  <c r="AD209" i="8"/>
  <c r="AE209" i="8"/>
  <c r="AF209" i="8"/>
  <c r="AD210" i="8"/>
  <c r="AE210" i="8"/>
  <c r="AF210" i="8"/>
  <c r="AD211" i="8"/>
  <c r="AE211" i="8"/>
  <c r="AF211" i="8"/>
  <c r="AD212" i="8"/>
  <c r="AE212" i="8"/>
  <c r="AF212" i="8"/>
  <c r="AD213" i="8"/>
  <c r="AE213" i="8"/>
  <c r="AF213" i="8"/>
  <c r="AD214" i="8"/>
  <c r="AE214" i="8"/>
  <c r="AF214" i="8"/>
  <c r="AD215" i="8"/>
  <c r="AE215" i="8"/>
  <c r="AF215" i="8"/>
  <c r="AD216" i="8"/>
  <c r="AE216" i="8"/>
  <c r="AF216" i="8"/>
  <c r="AD217" i="8"/>
  <c r="AE217" i="8"/>
  <c r="AF217" i="8"/>
  <c r="AD218" i="8"/>
  <c r="AE218" i="8"/>
  <c r="AF218" i="8"/>
  <c r="AD219" i="8"/>
  <c r="AE219" i="8"/>
  <c r="AF219" i="8"/>
  <c r="AD220" i="8"/>
  <c r="AE220" i="8"/>
  <c r="AF220" i="8"/>
  <c r="AD221" i="8"/>
  <c r="AE221" i="8"/>
  <c r="AF221" i="8"/>
  <c r="AD222" i="8"/>
  <c r="AE222" i="8"/>
  <c r="AF222" i="8"/>
  <c r="AD223" i="8"/>
  <c r="AE223" i="8"/>
  <c r="AF223" i="8"/>
  <c r="AD224" i="8"/>
  <c r="AE224" i="8"/>
  <c r="AF224" i="8"/>
  <c r="AD225" i="8"/>
  <c r="AE225" i="8"/>
  <c r="AF225" i="8"/>
  <c r="AD226" i="8"/>
  <c r="AE226" i="8"/>
  <c r="AF226" i="8"/>
  <c r="AD227" i="8"/>
  <c r="AE227" i="8"/>
  <c r="AF227" i="8"/>
  <c r="AD228" i="8"/>
  <c r="AE228" i="8"/>
  <c r="AF228" i="8"/>
  <c r="AD229" i="8"/>
  <c r="AE229" i="8"/>
  <c r="AF229" i="8"/>
  <c r="AD230" i="8"/>
  <c r="AE230" i="8"/>
  <c r="AF230" i="8"/>
  <c r="AD231" i="8"/>
  <c r="AE231" i="8"/>
  <c r="AF231" i="8"/>
  <c r="AD232" i="8"/>
  <c r="AE232" i="8"/>
  <c r="AF232" i="8"/>
  <c r="AD233" i="8"/>
  <c r="AE233" i="8"/>
  <c r="AF233" i="8"/>
  <c r="AD234" i="8"/>
  <c r="AE234" i="8"/>
  <c r="AF234" i="8"/>
  <c r="AD235" i="8"/>
  <c r="AE235" i="8"/>
  <c r="AF235" i="8"/>
  <c r="AD236" i="8"/>
  <c r="AE236" i="8"/>
  <c r="AF236" i="8"/>
  <c r="AD237" i="8"/>
  <c r="AE237" i="8"/>
  <c r="AF237" i="8"/>
  <c r="AD238" i="8"/>
  <c r="AE238" i="8"/>
  <c r="AF238" i="8"/>
  <c r="AD239" i="8"/>
  <c r="AE239" i="8"/>
  <c r="AF239" i="8"/>
  <c r="AD240" i="8"/>
  <c r="AE240" i="8"/>
  <c r="AF240" i="8"/>
  <c r="AD241" i="8"/>
  <c r="AE241" i="8"/>
  <c r="AF241" i="8"/>
  <c r="AD242" i="8"/>
  <c r="AE242" i="8"/>
  <c r="AF242" i="8"/>
  <c r="AD243" i="8"/>
  <c r="AE243" i="8"/>
  <c r="AF243" i="8"/>
  <c r="AD244" i="8"/>
  <c r="AE244" i="8"/>
  <c r="AF244" i="8"/>
  <c r="AD245" i="8"/>
  <c r="AE245" i="8"/>
  <c r="AF245" i="8"/>
  <c r="AD246" i="8"/>
  <c r="AE246" i="8"/>
  <c r="AF246" i="8"/>
  <c r="AD247" i="8"/>
  <c r="AE247" i="8"/>
  <c r="AF247" i="8"/>
  <c r="AD248" i="8"/>
  <c r="AE248" i="8"/>
  <c r="AF248" i="8"/>
  <c r="AD249" i="8"/>
  <c r="AE249" i="8"/>
  <c r="AF249" i="8"/>
  <c r="AD250" i="8"/>
  <c r="AE250" i="8"/>
  <c r="AF250" i="8"/>
  <c r="AD251" i="8"/>
  <c r="AE251" i="8"/>
  <c r="AF251" i="8"/>
  <c r="AD252" i="8"/>
  <c r="AE252" i="8"/>
  <c r="AF252" i="8"/>
  <c r="AD253" i="8"/>
  <c r="AE253" i="8"/>
  <c r="AF253" i="8"/>
  <c r="AD254" i="8"/>
  <c r="AE254" i="8"/>
  <c r="AF254" i="8"/>
  <c r="AD255" i="8"/>
  <c r="AE255" i="8"/>
  <c r="AF255" i="8"/>
  <c r="AD256" i="8"/>
  <c r="AE256" i="8"/>
  <c r="AF256" i="8"/>
  <c r="AD257" i="8"/>
  <c r="AE257" i="8"/>
  <c r="AF257" i="8"/>
  <c r="AD258" i="8"/>
  <c r="AE258" i="8"/>
  <c r="AF258" i="8"/>
  <c r="AD259" i="8"/>
  <c r="AE259" i="8"/>
  <c r="AF259" i="8"/>
  <c r="AD260" i="8"/>
  <c r="AE260" i="8"/>
  <c r="AF260" i="8"/>
  <c r="AD261" i="8"/>
  <c r="AE261" i="8"/>
  <c r="AF261" i="8"/>
  <c r="AD262" i="8"/>
  <c r="AE262" i="8"/>
  <c r="AF262" i="8"/>
  <c r="AD263" i="8"/>
  <c r="AE263" i="8"/>
  <c r="AF263" i="8"/>
  <c r="AD264" i="8"/>
  <c r="AE264" i="8"/>
  <c r="AF264" i="8"/>
  <c r="AD265" i="8"/>
  <c r="AE265" i="8"/>
  <c r="AF265" i="8"/>
  <c r="AD266" i="8"/>
  <c r="AE266" i="8"/>
  <c r="AF266" i="8"/>
  <c r="AD267" i="8"/>
  <c r="AE267" i="8"/>
  <c r="AF267" i="8"/>
  <c r="AD268" i="8"/>
  <c r="AE268" i="8"/>
  <c r="AF268" i="8"/>
  <c r="AD269" i="8"/>
  <c r="AE269" i="8"/>
  <c r="AF269" i="8"/>
  <c r="AD270" i="8"/>
  <c r="AE270" i="8"/>
  <c r="AF270" i="8"/>
  <c r="AD271" i="8"/>
  <c r="AE271" i="8"/>
  <c r="AF271" i="8"/>
  <c r="AD272" i="8"/>
  <c r="AE272" i="8"/>
  <c r="AF272" i="8"/>
  <c r="AD273" i="8"/>
  <c r="AE273" i="8"/>
  <c r="AF273" i="8"/>
  <c r="AD274" i="8"/>
  <c r="AE274" i="8"/>
  <c r="AF274" i="8"/>
  <c r="AD275" i="8"/>
  <c r="AE275" i="8"/>
  <c r="AF275" i="8"/>
  <c r="AD276" i="8"/>
  <c r="AE276" i="8"/>
  <c r="AF276" i="8"/>
  <c r="AD277" i="8"/>
  <c r="AE277" i="8"/>
  <c r="AF277" i="8"/>
  <c r="AD278" i="8"/>
  <c r="AE278" i="8"/>
  <c r="AF278" i="8"/>
  <c r="AD279" i="8"/>
  <c r="AE279" i="8"/>
  <c r="AF279" i="8"/>
  <c r="AD280" i="8"/>
  <c r="AE280" i="8"/>
  <c r="AF280" i="8"/>
  <c r="AD281" i="8"/>
  <c r="AE281" i="8"/>
  <c r="AF281" i="8"/>
  <c r="AD282" i="8"/>
  <c r="AE282" i="8"/>
  <c r="AF282" i="8"/>
  <c r="AD283" i="8"/>
  <c r="AE283" i="8"/>
  <c r="AF283" i="8"/>
  <c r="AD284" i="8"/>
  <c r="AE284" i="8"/>
  <c r="AF284" i="8"/>
  <c r="AD285" i="8"/>
  <c r="AE285" i="8"/>
  <c r="AF285" i="8"/>
  <c r="AD286" i="8"/>
  <c r="AE286" i="8"/>
  <c r="AF286" i="8"/>
  <c r="AD287" i="8"/>
  <c r="AE287" i="8"/>
  <c r="AF287" i="8"/>
  <c r="AD288" i="8"/>
  <c r="AE288" i="8"/>
  <c r="AF288" i="8"/>
  <c r="AD289" i="8"/>
  <c r="AE289" i="8"/>
  <c r="AF289" i="8"/>
  <c r="AD290" i="8"/>
  <c r="AE290" i="8"/>
  <c r="AF290" i="8"/>
  <c r="AD291" i="8"/>
  <c r="AE291" i="8"/>
  <c r="AF291" i="8"/>
  <c r="AD292" i="8"/>
  <c r="AE292" i="8"/>
  <c r="AF292" i="8"/>
  <c r="AD293" i="8"/>
  <c r="AE293" i="8"/>
  <c r="AF293" i="8"/>
  <c r="AD294" i="8"/>
  <c r="AE294" i="8"/>
  <c r="AF294" i="8"/>
  <c r="AD295" i="8"/>
  <c r="AE295" i="8"/>
  <c r="AF295" i="8"/>
  <c r="AD296" i="8"/>
  <c r="AE296" i="8"/>
  <c r="AF296" i="8"/>
  <c r="AD297" i="8"/>
  <c r="AE297" i="8"/>
  <c r="AF297" i="8"/>
  <c r="AD298" i="8"/>
  <c r="AE298" i="8"/>
  <c r="AF298" i="8"/>
  <c r="AD299" i="8"/>
  <c r="AE299" i="8"/>
  <c r="AF299" i="8"/>
  <c r="AD300" i="8"/>
  <c r="AE300" i="8"/>
  <c r="AF300" i="8"/>
  <c r="AD301" i="8"/>
  <c r="AE301" i="8"/>
  <c r="AF301" i="8"/>
  <c r="AD302" i="8"/>
  <c r="AE302" i="8"/>
  <c r="AF302" i="8"/>
  <c r="AD303" i="8"/>
  <c r="AE303" i="8"/>
  <c r="AF303" i="8"/>
  <c r="AD304" i="8"/>
  <c r="AE304" i="8"/>
  <c r="AF304" i="8"/>
  <c r="AD305" i="8"/>
  <c r="AE305" i="8"/>
  <c r="AF305" i="8"/>
  <c r="AD306" i="8"/>
  <c r="AE306" i="8"/>
  <c r="AF306" i="8"/>
  <c r="AD307" i="8"/>
  <c r="AE307" i="8"/>
  <c r="AF307" i="8"/>
  <c r="AD308" i="8"/>
  <c r="AE308" i="8"/>
  <c r="AF308" i="8"/>
  <c r="AD309" i="8"/>
  <c r="AE309" i="8"/>
  <c r="AF309" i="8"/>
  <c r="AD310" i="8"/>
  <c r="AE310" i="8"/>
  <c r="AF310" i="8"/>
  <c r="AD311" i="8"/>
  <c r="AE311" i="8"/>
  <c r="AF311" i="8"/>
  <c r="AD312" i="8"/>
  <c r="AE312" i="8"/>
  <c r="AF312" i="8"/>
  <c r="AD313" i="8"/>
  <c r="AE313" i="8"/>
  <c r="AF313" i="8"/>
  <c r="AD314" i="8"/>
  <c r="AE314" i="8"/>
  <c r="AF314" i="8"/>
  <c r="AD315" i="8"/>
  <c r="AE315" i="8"/>
  <c r="AF315" i="8"/>
  <c r="AD316" i="8"/>
  <c r="AE316" i="8"/>
  <c r="AF316" i="8"/>
  <c r="AD317" i="8"/>
  <c r="AE317" i="8"/>
  <c r="AF317" i="8"/>
  <c r="AD318" i="8"/>
  <c r="AE318" i="8"/>
  <c r="AF318" i="8"/>
  <c r="AD319" i="8"/>
  <c r="AE319" i="8"/>
  <c r="AF319" i="8"/>
  <c r="AD320" i="8"/>
  <c r="AE320" i="8"/>
  <c r="AF320" i="8"/>
  <c r="AD321" i="8"/>
  <c r="AE321" i="8"/>
  <c r="AF321" i="8"/>
  <c r="AD322" i="8"/>
  <c r="AE322" i="8"/>
  <c r="AF322" i="8"/>
  <c r="AD323" i="8"/>
  <c r="AE323" i="8"/>
  <c r="AF323" i="8"/>
  <c r="AD324" i="8"/>
  <c r="AE324" i="8"/>
  <c r="AF324" i="8"/>
  <c r="AD325" i="8"/>
  <c r="AE325" i="8"/>
  <c r="AF325" i="8"/>
  <c r="AD326" i="8"/>
  <c r="AE326" i="8"/>
  <c r="AF326" i="8"/>
  <c r="AD327" i="8"/>
  <c r="AE327" i="8"/>
  <c r="AF327" i="8"/>
  <c r="AD328" i="8"/>
  <c r="AE328" i="8"/>
  <c r="AF328" i="8"/>
  <c r="AD329" i="8"/>
  <c r="AE329" i="8"/>
  <c r="AF329" i="8"/>
  <c r="AD330" i="8"/>
  <c r="AE330" i="8"/>
  <c r="AF330" i="8"/>
  <c r="AD331" i="8"/>
  <c r="AE331" i="8"/>
  <c r="AF331" i="8"/>
  <c r="AD332" i="8"/>
  <c r="AE332" i="8"/>
  <c r="AF332" i="8"/>
  <c r="AF7" i="8"/>
  <c r="AE7" i="8"/>
  <c r="AD7" i="8"/>
  <c r="AA8" i="8"/>
  <c r="AB8" i="8"/>
  <c r="AC8" i="8"/>
  <c r="AA9" i="8"/>
  <c r="AB9" i="8"/>
  <c r="AC9" i="8"/>
  <c r="AA10" i="8"/>
  <c r="AB10" i="8"/>
  <c r="AC10" i="8"/>
  <c r="AA11" i="8"/>
  <c r="AB11" i="8"/>
  <c r="AC11" i="8"/>
  <c r="AA12" i="8"/>
  <c r="AB12" i="8"/>
  <c r="AC12" i="8"/>
  <c r="AA13" i="8"/>
  <c r="AB13" i="8"/>
  <c r="AC13" i="8"/>
  <c r="AA14" i="8"/>
  <c r="AB14" i="8"/>
  <c r="AC14" i="8"/>
  <c r="AA15" i="8"/>
  <c r="AB15" i="8"/>
  <c r="AC15" i="8"/>
  <c r="AA16" i="8"/>
  <c r="AB16" i="8"/>
  <c r="AC16" i="8"/>
  <c r="AA17" i="8"/>
  <c r="AB17" i="8"/>
  <c r="AC17" i="8"/>
  <c r="AA18" i="8"/>
  <c r="AB18" i="8"/>
  <c r="AC18" i="8"/>
  <c r="AA19" i="8"/>
  <c r="AB19" i="8"/>
  <c r="AC19" i="8"/>
  <c r="AA20" i="8"/>
  <c r="AB20" i="8"/>
  <c r="AC20" i="8"/>
  <c r="AA21" i="8"/>
  <c r="AB21" i="8"/>
  <c r="AC21" i="8"/>
  <c r="AA22" i="8"/>
  <c r="AB22" i="8"/>
  <c r="AC22" i="8"/>
  <c r="AA23" i="8"/>
  <c r="AB23" i="8"/>
  <c r="AC23" i="8"/>
  <c r="AA24" i="8"/>
  <c r="AB24" i="8"/>
  <c r="AC24" i="8"/>
  <c r="AA25" i="8"/>
  <c r="AB25" i="8"/>
  <c r="AC25" i="8"/>
  <c r="AA26" i="8"/>
  <c r="AB26" i="8"/>
  <c r="AC26" i="8"/>
  <c r="AA27" i="8"/>
  <c r="AB27" i="8"/>
  <c r="AC27" i="8"/>
  <c r="AA28" i="8"/>
  <c r="AB28" i="8"/>
  <c r="AC28" i="8"/>
  <c r="AA29" i="8"/>
  <c r="AB29" i="8"/>
  <c r="AC29" i="8"/>
  <c r="AA30" i="8"/>
  <c r="AB30" i="8"/>
  <c r="AC30" i="8"/>
  <c r="AA31" i="8"/>
  <c r="AB31" i="8"/>
  <c r="AC31" i="8"/>
  <c r="AA32" i="8"/>
  <c r="AB32" i="8"/>
  <c r="AC32" i="8"/>
  <c r="AA33" i="8"/>
  <c r="AB33" i="8"/>
  <c r="AC33" i="8"/>
  <c r="AA34" i="8"/>
  <c r="AB34" i="8"/>
  <c r="AC34" i="8"/>
  <c r="AA35" i="8"/>
  <c r="AB35" i="8"/>
  <c r="AC35" i="8"/>
  <c r="AA36" i="8"/>
  <c r="AB36" i="8"/>
  <c r="AC36" i="8"/>
  <c r="AA37" i="8"/>
  <c r="AB37" i="8"/>
  <c r="AC37" i="8"/>
  <c r="AA38" i="8"/>
  <c r="AB38" i="8"/>
  <c r="AC38" i="8"/>
  <c r="AA39" i="8"/>
  <c r="AB39" i="8"/>
  <c r="AC39" i="8"/>
  <c r="AA40" i="8"/>
  <c r="AB40" i="8"/>
  <c r="AC40" i="8"/>
  <c r="AA41" i="8"/>
  <c r="AB41" i="8"/>
  <c r="AC41" i="8"/>
  <c r="AA42" i="8"/>
  <c r="AB42" i="8"/>
  <c r="AC42" i="8"/>
  <c r="AA43" i="8"/>
  <c r="AB43" i="8"/>
  <c r="AC43" i="8"/>
  <c r="AA44" i="8"/>
  <c r="AB44" i="8"/>
  <c r="AC44" i="8"/>
  <c r="AA45" i="8"/>
  <c r="AB45" i="8"/>
  <c r="AC45" i="8"/>
  <c r="AA46" i="8"/>
  <c r="AB46" i="8"/>
  <c r="AC46" i="8"/>
  <c r="AA47" i="8"/>
  <c r="AB47" i="8"/>
  <c r="AC47" i="8"/>
  <c r="AA48" i="8"/>
  <c r="AB48" i="8"/>
  <c r="AC48" i="8"/>
  <c r="AA49" i="8"/>
  <c r="AB49" i="8"/>
  <c r="AC49" i="8"/>
  <c r="AA50" i="8"/>
  <c r="AB50" i="8"/>
  <c r="AC50" i="8"/>
  <c r="AA51" i="8"/>
  <c r="AB51" i="8"/>
  <c r="AC51" i="8"/>
  <c r="AA52" i="8"/>
  <c r="AB52" i="8"/>
  <c r="AC52" i="8"/>
  <c r="AA53" i="8"/>
  <c r="AB53" i="8"/>
  <c r="AC53" i="8"/>
  <c r="AA54" i="8"/>
  <c r="AB54" i="8"/>
  <c r="AC54" i="8"/>
  <c r="AA55" i="8"/>
  <c r="AB55" i="8"/>
  <c r="AC55" i="8"/>
  <c r="AA56" i="8"/>
  <c r="AB56" i="8"/>
  <c r="AC56" i="8"/>
  <c r="AA57" i="8"/>
  <c r="AB57" i="8"/>
  <c r="AC57" i="8"/>
  <c r="AA58" i="8"/>
  <c r="AB58" i="8"/>
  <c r="AC58" i="8"/>
  <c r="AA59" i="8"/>
  <c r="AB59" i="8"/>
  <c r="AC59" i="8"/>
  <c r="AA60" i="8"/>
  <c r="AB60" i="8"/>
  <c r="AC60" i="8"/>
  <c r="AA61" i="8"/>
  <c r="AB61" i="8"/>
  <c r="AC61" i="8"/>
  <c r="AA62" i="8"/>
  <c r="AB62" i="8"/>
  <c r="AC62" i="8"/>
  <c r="AA63" i="8"/>
  <c r="AB63" i="8"/>
  <c r="AC63" i="8"/>
  <c r="AA64" i="8"/>
  <c r="AB64" i="8"/>
  <c r="AC64" i="8"/>
  <c r="AA65" i="8"/>
  <c r="AB65" i="8"/>
  <c r="AC65" i="8"/>
  <c r="AA66" i="8"/>
  <c r="AB66" i="8"/>
  <c r="AC66" i="8"/>
  <c r="AA67" i="8"/>
  <c r="AB67" i="8"/>
  <c r="AC67" i="8"/>
  <c r="AA68" i="8"/>
  <c r="AB68" i="8"/>
  <c r="AC68" i="8"/>
  <c r="AA69" i="8"/>
  <c r="AB69" i="8"/>
  <c r="AC69" i="8"/>
  <c r="AA70" i="8"/>
  <c r="AB70" i="8"/>
  <c r="AC70" i="8"/>
  <c r="AA71" i="8"/>
  <c r="AB71" i="8"/>
  <c r="AC71" i="8"/>
  <c r="AA72" i="8"/>
  <c r="AB72" i="8"/>
  <c r="AC72" i="8"/>
  <c r="AA73" i="8"/>
  <c r="AB73" i="8"/>
  <c r="AC73" i="8"/>
  <c r="AA74" i="8"/>
  <c r="AB74" i="8"/>
  <c r="AC74" i="8"/>
  <c r="AA75" i="8"/>
  <c r="AB75" i="8"/>
  <c r="AC75" i="8"/>
  <c r="AA76" i="8"/>
  <c r="AB76" i="8"/>
  <c r="AC76" i="8"/>
  <c r="AA77" i="8"/>
  <c r="AB77" i="8"/>
  <c r="AC77" i="8"/>
  <c r="AA78" i="8"/>
  <c r="AB78" i="8"/>
  <c r="AC78" i="8"/>
  <c r="AA79" i="8"/>
  <c r="AB79" i="8"/>
  <c r="AC79" i="8"/>
  <c r="AA80" i="8"/>
  <c r="AB80" i="8"/>
  <c r="AC80" i="8"/>
  <c r="AA81" i="8"/>
  <c r="AB81" i="8"/>
  <c r="AC81" i="8"/>
  <c r="AA82" i="8"/>
  <c r="AB82" i="8"/>
  <c r="AC82" i="8"/>
  <c r="AA83" i="8"/>
  <c r="AB83" i="8"/>
  <c r="AC83" i="8"/>
  <c r="AA84" i="8"/>
  <c r="AB84" i="8"/>
  <c r="AC84" i="8"/>
  <c r="AA85" i="8"/>
  <c r="AB85" i="8"/>
  <c r="AC85" i="8"/>
  <c r="AA86" i="8"/>
  <c r="AB86" i="8"/>
  <c r="AC86" i="8"/>
  <c r="AA87" i="8"/>
  <c r="AB87" i="8"/>
  <c r="AC87" i="8"/>
  <c r="AA88" i="8"/>
  <c r="AB88" i="8"/>
  <c r="AC88" i="8"/>
  <c r="AA89" i="8"/>
  <c r="AB89" i="8"/>
  <c r="AC89" i="8"/>
  <c r="AA90" i="8"/>
  <c r="AB90" i="8"/>
  <c r="AC90" i="8"/>
  <c r="AA91" i="8"/>
  <c r="AB91" i="8"/>
  <c r="AC91" i="8"/>
  <c r="AA92" i="8"/>
  <c r="AB92" i="8"/>
  <c r="AC92" i="8"/>
  <c r="AA93" i="8"/>
  <c r="AB93" i="8"/>
  <c r="AC93" i="8"/>
  <c r="AA94" i="8"/>
  <c r="AB94" i="8"/>
  <c r="AC94" i="8"/>
  <c r="AA95" i="8"/>
  <c r="AB95" i="8"/>
  <c r="AC95" i="8"/>
  <c r="AA96" i="8"/>
  <c r="AB96" i="8"/>
  <c r="AC96" i="8"/>
  <c r="AA97" i="8"/>
  <c r="AB97" i="8"/>
  <c r="AC97" i="8"/>
  <c r="AA98" i="8"/>
  <c r="AB98" i="8"/>
  <c r="AC98" i="8"/>
  <c r="AA99" i="8"/>
  <c r="AB99" i="8"/>
  <c r="AC99" i="8"/>
  <c r="AA100" i="8"/>
  <c r="AB100" i="8"/>
  <c r="AC100" i="8"/>
  <c r="AA101" i="8"/>
  <c r="AB101" i="8"/>
  <c r="AC101" i="8"/>
  <c r="AA102" i="8"/>
  <c r="AB102" i="8"/>
  <c r="AC102" i="8"/>
  <c r="AA103" i="8"/>
  <c r="AB103" i="8"/>
  <c r="AC103" i="8"/>
  <c r="AA104" i="8"/>
  <c r="AB104" i="8"/>
  <c r="AC104" i="8"/>
  <c r="AA105" i="8"/>
  <c r="AB105" i="8"/>
  <c r="AC105" i="8"/>
  <c r="AA106" i="8"/>
  <c r="AB106" i="8"/>
  <c r="AC106" i="8"/>
  <c r="AA107" i="8"/>
  <c r="AB107" i="8"/>
  <c r="AC107" i="8"/>
  <c r="AA108" i="8"/>
  <c r="AB108" i="8"/>
  <c r="AC108" i="8"/>
  <c r="AA109" i="8"/>
  <c r="AB109" i="8"/>
  <c r="AC109" i="8"/>
  <c r="AA110" i="8"/>
  <c r="AB110" i="8"/>
  <c r="AC110" i="8"/>
  <c r="AA111" i="8"/>
  <c r="AB111" i="8"/>
  <c r="AC111" i="8"/>
  <c r="AA112" i="8"/>
  <c r="AB112" i="8"/>
  <c r="AC112" i="8"/>
  <c r="AA113" i="8"/>
  <c r="AB113" i="8"/>
  <c r="AC113" i="8"/>
  <c r="AA114" i="8"/>
  <c r="AB114" i="8"/>
  <c r="AC114" i="8"/>
  <c r="AA115" i="8"/>
  <c r="AB115" i="8"/>
  <c r="AC115" i="8"/>
  <c r="AA116" i="8"/>
  <c r="AB116" i="8"/>
  <c r="AC116" i="8"/>
  <c r="AA117" i="8"/>
  <c r="AB117" i="8"/>
  <c r="AC117" i="8"/>
  <c r="AA118" i="8"/>
  <c r="AB118" i="8"/>
  <c r="AC118" i="8"/>
  <c r="AA119" i="8"/>
  <c r="AB119" i="8"/>
  <c r="AC119" i="8"/>
  <c r="AA120" i="8"/>
  <c r="AB120" i="8"/>
  <c r="AC120" i="8"/>
  <c r="AA121" i="8"/>
  <c r="AB121" i="8"/>
  <c r="AC121" i="8"/>
  <c r="AA122" i="8"/>
  <c r="AB122" i="8"/>
  <c r="AC122" i="8"/>
  <c r="AA123" i="8"/>
  <c r="AB123" i="8"/>
  <c r="AC123" i="8"/>
  <c r="AA124" i="8"/>
  <c r="AB124" i="8"/>
  <c r="AC124" i="8"/>
  <c r="AA125" i="8"/>
  <c r="AB125" i="8"/>
  <c r="AC125" i="8"/>
  <c r="AA126" i="8"/>
  <c r="AB126" i="8"/>
  <c r="AC126" i="8"/>
  <c r="AA127" i="8"/>
  <c r="AB127" i="8"/>
  <c r="AC127" i="8"/>
  <c r="AA128" i="8"/>
  <c r="AB128" i="8"/>
  <c r="AC128" i="8"/>
  <c r="AA129" i="8"/>
  <c r="AB129" i="8"/>
  <c r="AC129" i="8"/>
  <c r="AA130" i="8"/>
  <c r="AB130" i="8"/>
  <c r="AC130" i="8"/>
  <c r="AA131" i="8"/>
  <c r="AB131" i="8"/>
  <c r="AC131" i="8"/>
  <c r="AA132" i="8"/>
  <c r="AB132" i="8"/>
  <c r="AC132" i="8"/>
  <c r="AA133" i="8"/>
  <c r="AB133" i="8"/>
  <c r="AC133" i="8"/>
  <c r="AA134" i="8"/>
  <c r="AB134" i="8"/>
  <c r="AC134" i="8"/>
  <c r="AA135" i="8"/>
  <c r="AB135" i="8"/>
  <c r="AC135" i="8"/>
  <c r="AA136" i="8"/>
  <c r="AB136" i="8"/>
  <c r="AC136" i="8"/>
  <c r="AA137" i="8"/>
  <c r="AB137" i="8"/>
  <c r="AC137" i="8"/>
  <c r="AA138" i="8"/>
  <c r="AB138" i="8"/>
  <c r="AC138" i="8"/>
  <c r="AA139" i="8"/>
  <c r="AB139" i="8"/>
  <c r="AC139" i="8"/>
  <c r="AA140" i="8"/>
  <c r="AB140" i="8"/>
  <c r="AC140" i="8"/>
  <c r="AA141" i="8"/>
  <c r="AB141" i="8"/>
  <c r="AC141" i="8"/>
  <c r="AA142" i="8"/>
  <c r="AB142" i="8"/>
  <c r="AC142" i="8"/>
  <c r="AA143" i="8"/>
  <c r="AB143" i="8"/>
  <c r="AC143" i="8"/>
  <c r="AA144" i="8"/>
  <c r="AB144" i="8"/>
  <c r="AC144" i="8"/>
  <c r="AA145" i="8"/>
  <c r="AB145" i="8"/>
  <c r="AC145" i="8"/>
  <c r="AA146" i="8"/>
  <c r="AB146" i="8"/>
  <c r="AC146" i="8"/>
  <c r="AA147" i="8"/>
  <c r="AB147" i="8"/>
  <c r="AC147" i="8"/>
  <c r="AA148" i="8"/>
  <c r="AB148" i="8"/>
  <c r="AC148" i="8"/>
  <c r="AA149" i="8"/>
  <c r="AB149" i="8"/>
  <c r="AC149" i="8"/>
  <c r="AA150" i="8"/>
  <c r="AB150" i="8"/>
  <c r="AC150" i="8"/>
  <c r="AA151" i="8"/>
  <c r="AB151" i="8"/>
  <c r="AC151" i="8"/>
  <c r="AA152" i="8"/>
  <c r="AB152" i="8"/>
  <c r="AC152" i="8"/>
  <c r="AA153" i="8"/>
  <c r="AB153" i="8"/>
  <c r="AC153" i="8"/>
  <c r="AA154" i="8"/>
  <c r="AB154" i="8"/>
  <c r="AC154" i="8"/>
  <c r="AA155" i="8"/>
  <c r="AB155" i="8"/>
  <c r="AC155" i="8"/>
  <c r="AA156" i="8"/>
  <c r="AB156" i="8"/>
  <c r="AC156" i="8"/>
  <c r="AA157" i="8"/>
  <c r="AB157" i="8"/>
  <c r="AC157" i="8"/>
  <c r="AA158" i="8"/>
  <c r="AB158" i="8"/>
  <c r="AC158" i="8"/>
  <c r="AA159" i="8"/>
  <c r="AB159" i="8"/>
  <c r="AC159" i="8"/>
  <c r="AA160" i="8"/>
  <c r="AB160" i="8"/>
  <c r="AC160" i="8"/>
  <c r="AA161" i="8"/>
  <c r="AB161" i="8"/>
  <c r="AC161" i="8"/>
  <c r="AA162" i="8"/>
  <c r="AB162" i="8"/>
  <c r="AC162" i="8"/>
  <c r="AA163" i="8"/>
  <c r="AB163" i="8"/>
  <c r="AC163" i="8"/>
  <c r="AA164" i="8"/>
  <c r="AB164" i="8"/>
  <c r="AC164" i="8"/>
  <c r="AA165" i="8"/>
  <c r="AB165" i="8"/>
  <c r="AC165" i="8"/>
  <c r="AA166" i="8"/>
  <c r="AB166" i="8"/>
  <c r="AC166" i="8"/>
  <c r="AA167" i="8"/>
  <c r="AB167" i="8"/>
  <c r="AC167" i="8"/>
  <c r="AA168" i="8"/>
  <c r="AB168" i="8"/>
  <c r="AC168" i="8"/>
  <c r="AA169" i="8"/>
  <c r="AB169" i="8"/>
  <c r="AC169" i="8"/>
  <c r="AA170" i="8"/>
  <c r="AB170" i="8"/>
  <c r="AC170" i="8"/>
  <c r="AA171" i="8"/>
  <c r="AB171" i="8"/>
  <c r="AC171" i="8"/>
  <c r="AA172" i="8"/>
  <c r="AB172" i="8"/>
  <c r="AC172" i="8"/>
  <c r="AA173" i="8"/>
  <c r="AB173" i="8"/>
  <c r="AC173" i="8"/>
  <c r="AA174" i="8"/>
  <c r="AB174" i="8"/>
  <c r="AC174" i="8"/>
  <c r="AA175" i="8"/>
  <c r="AB175" i="8"/>
  <c r="AC175" i="8"/>
  <c r="AA176" i="8"/>
  <c r="AB176" i="8"/>
  <c r="AC176" i="8"/>
  <c r="AA177" i="8"/>
  <c r="AB177" i="8"/>
  <c r="AC177" i="8"/>
  <c r="AA178" i="8"/>
  <c r="AB178" i="8"/>
  <c r="AC178" i="8"/>
  <c r="AA179" i="8"/>
  <c r="AB179" i="8"/>
  <c r="AC179" i="8"/>
  <c r="AA180" i="8"/>
  <c r="AB180" i="8"/>
  <c r="AC180" i="8"/>
  <c r="AA181" i="8"/>
  <c r="AB181" i="8"/>
  <c r="AC181" i="8"/>
  <c r="AA182" i="8"/>
  <c r="AB182" i="8"/>
  <c r="AC182" i="8"/>
  <c r="AA183" i="8"/>
  <c r="AB183" i="8"/>
  <c r="AC183" i="8"/>
  <c r="AA184" i="8"/>
  <c r="AB184" i="8"/>
  <c r="AC184" i="8"/>
  <c r="AA185" i="8"/>
  <c r="AB185" i="8"/>
  <c r="AC185" i="8"/>
  <c r="AA186" i="8"/>
  <c r="AB186" i="8"/>
  <c r="AC186" i="8"/>
  <c r="AA187" i="8"/>
  <c r="AB187" i="8"/>
  <c r="AC187" i="8"/>
  <c r="AA188" i="8"/>
  <c r="AB188" i="8"/>
  <c r="AC188" i="8"/>
  <c r="AA189" i="8"/>
  <c r="AB189" i="8"/>
  <c r="AC189" i="8"/>
  <c r="AA190" i="8"/>
  <c r="AB190" i="8"/>
  <c r="AC190" i="8"/>
  <c r="AA191" i="8"/>
  <c r="AB191" i="8"/>
  <c r="AC191" i="8"/>
  <c r="AA192" i="8"/>
  <c r="AB192" i="8"/>
  <c r="AC192" i="8"/>
  <c r="AA193" i="8"/>
  <c r="AB193" i="8"/>
  <c r="AC193" i="8"/>
  <c r="AA194" i="8"/>
  <c r="AB194" i="8"/>
  <c r="AC194" i="8"/>
  <c r="AA195" i="8"/>
  <c r="AB195" i="8"/>
  <c r="AC195" i="8"/>
  <c r="AA196" i="8"/>
  <c r="AB196" i="8"/>
  <c r="AC196" i="8"/>
  <c r="AA197" i="8"/>
  <c r="AB197" i="8"/>
  <c r="AC197" i="8"/>
  <c r="AA198" i="8"/>
  <c r="AB198" i="8"/>
  <c r="AC198" i="8"/>
  <c r="AA199" i="8"/>
  <c r="AB199" i="8"/>
  <c r="AC199" i="8"/>
  <c r="AA200" i="8"/>
  <c r="AB200" i="8"/>
  <c r="AC200" i="8"/>
  <c r="AA201" i="8"/>
  <c r="AB201" i="8"/>
  <c r="AC201" i="8"/>
  <c r="AA202" i="8"/>
  <c r="AB202" i="8"/>
  <c r="AC202" i="8"/>
  <c r="AA203" i="8"/>
  <c r="AB203" i="8"/>
  <c r="AC203" i="8"/>
  <c r="AA204" i="8"/>
  <c r="AB204" i="8"/>
  <c r="AC204" i="8"/>
  <c r="AA205" i="8"/>
  <c r="AB205" i="8"/>
  <c r="AC205" i="8"/>
  <c r="AA206" i="8"/>
  <c r="AB206" i="8"/>
  <c r="AC206" i="8"/>
  <c r="AA207" i="8"/>
  <c r="AB207" i="8"/>
  <c r="AC207" i="8"/>
  <c r="AA208" i="8"/>
  <c r="AB208" i="8"/>
  <c r="AC208" i="8"/>
  <c r="AA209" i="8"/>
  <c r="AB209" i="8"/>
  <c r="AC209" i="8"/>
  <c r="AA210" i="8"/>
  <c r="AB210" i="8"/>
  <c r="AC210" i="8"/>
  <c r="AA211" i="8"/>
  <c r="AB211" i="8"/>
  <c r="AC211" i="8"/>
  <c r="AA212" i="8"/>
  <c r="AB212" i="8"/>
  <c r="AC212" i="8"/>
  <c r="AA213" i="8"/>
  <c r="AB213" i="8"/>
  <c r="AC213" i="8"/>
  <c r="AA214" i="8"/>
  <c r="AB214" i="8"/>
  <c r="AC214" i="8"/>
  <c r="AA215" i="8"/>
  <c r="AB215" i="8"/>
  <c r="AC215" i="8"/>
  <c r="AA216" i="8"/>
  <c r="AB216" i="8"/>
  <c r="AC216" i="8"/>
  <c r="AA217" i="8"/>
  <c r="AB217" i="8"/>
  <c r="AC217" i="8"/>
  <c r="AA218" i="8"/>
  <c r="AB218" i="8"/>
  <c r="AC218" i="8"/>
  <c r="AA219" i="8"/>
  <c r="AB219" i="8"/>
  <c r="AC219" i="8"/>
  <c r="AA220" i="8"/>
  <c r="AB220" i="8"/>
  <c r="AC220" i="8"/>
  <c r="AA221" i="8"/>
  <c r="AB221" i="8"/>
  <c r="AC221" i="8"/>
  <c r="AA222" i="8"/>
  <c r="AB222" i="8"/>
  <c r="AC222" i="8"/>
  <c r="AA223" i="8"/>
  <c r="AB223" i="8"/>
  <c r="AC223" i="8"/>
  <c r="AA224" i="8"/>
  <c r="AB224" i="8"/>
  <c r="AC224" i="8"/>
  <c r="AA225" i="8"/>
  <c r="AB225" i="8"/>
  <c r="AC225" i="8"/>
  <c r="AA226" i="8"/>
  <c r="AB226" i="8"/>
  <c r="AC226" i="8"/>
  <c r="AA227" i="8"/>
  <c r="AB227" i="8"/>
  <c r="AC227" i="8"/>
  <c r="AA228" i="8"/>
  <c r="AB228" i="8"/>
  <c r="AC228" i="8"/>
  <c r="AA229" i="8"/>
  <c r="AB229" i="8"/>
  <c r="AC229" i="8"/>
  <c r="AA230" i="8"/>
  <c r="AB230" i="8"/>
  <c r="AC230" i="8"/>
  <c r="AA231" i="8"/>
  <c r="AB231" i="8"/>
  <c r="AC231" i="8"/>
  <c r="AA232" i="8"/>
  <c r="AB232" i="8"/>
  <c r="AC232" i="8"/>
  <c r="AA233" i="8"/>
  <c r="AB233" i="8"/>
  <c r="AC233" i="8"/>
  <c r="AA234" i="8"/>
  <c r="AB234" i="8"/>
  <c r="AC234" i="8"/>
  <c r="AA235" i="8"/>
  <c r="AB235" i="8"/>
  <c r="AC235" i="8"/>
  <c r="AA236" i="8"/>
  <c r="AB236" i="8"/>
  <c r="AC236" i="8"/>
  <c r="AA237" i="8"/>
  <c r="AB237" i="8"/>
  <c r="AC237" i="8"/>
  <c r="AA238" i="8"/>
  <c r="AB238" i="8"/>
  <c r="AC238" i="8"/>
  <c r="AA239" i="8"/>
  <c r="AB239" i="8"/>
  <c r="AC239" i="8"/>
  <c r="AA240" i="8"/>
  <c r="AB240" i="8"/>
  <c r="AC240" i="8"/>
  <c r="AA241" i="8"/>
  <c r="AB241" i="8"/>
  <c r="AC241" i="8"/>
  <c r="AA242" i="8"/>
  <c r="AB242" i="8"/>
  <c r="AC242" i="8"/>
  <c r="AA243" i="8"/>
  <c r="AB243" i="8"/>
  <c r="AC243" i="8"/>
  <c r="AA244" i="8"/>
  <c r="AB244" i="8"/>
  <c r="AC244" i="8"/>
  <c r="AA245" i="8"/>
  <c r="AB245" i="8"/>
  <c r="AC245" i="8"/>
  <c r="AA246" i="8"/>
  <c r="AB246" i="8"/>
  <c r="AC246" i="8"/>
  <c r="AA247" i="8"/>
  <c r="AB247" i="8"/>
  <c r="AC247" i="8"/>
  <c r="AA248" i="8"/>
  <c r="AB248" i="8"/>
  <c r="AC248" i="8"/>
  <c r="AA249" i="8"/>
  <c r="AB249" i="8"/>
  <c r="AC249" i="8"/>
  <c r="AA250" i="8"/>
  <c r="AB250" i="8"/>
  <c r="AC250" i="8"/>
  <c r="AA251" i="8"/>
  <c r="AB251" i="8"/>
  <c r="AC251" i="8"/>
  <c r="AA252" i="8"/>
  <c r="AB252" i="8"/>
  <c r="AC252" i="8"/>
  <c r="AA253" i="8"/>
  <c r="AB253" i="8"/>
  <c r="AC253" i="8"/>
  <c r="AA254" i="8"/>
  <c r="AB254" i="8"/>
  <c r="AC254" i="8"/>
  <c r="AA255" i="8"/>
  <c r="AB255" i="8"/>
  <c r="AC255" i="8"/>
  <c r="AA256" i="8"/>
  <c r="AB256" i="8"/>
  <c r="AC256" i="8"/>
  <c r="AA257" i="8"/>
  <c r="AB257" i="8"/>
  <c r="AC257" i="8"/>
  <c r="AA258" i="8"/>
  <c r="AB258" i="8"/>
  <c r="AC258" i="8"/>
  <c r="AA259" i="8"/>
  <c r="AB259" i="8"/>
  <c r="AC259" i="8"/>
  <c r="AA260" i="8"/>
  <c r="AB260" i="8"/>
  <c r="AC260" i="8"/>
  <c r="AA261" i="8"/>
  <c r="AB261" i="8"/>
  <c r="AC261" i="8"/>
  <c r="AA262" i="8"/>
  <c r="AB262" i="8"/>
  <c r="AC262" i="8"/>
  <c r="AA263" i="8"/>
  <c r="AB263" i="8"/>
  <c r="AC263" i="8"/>
  <c r="AA264" i="8"/>
  <c r="AB264" i="8"/>
  <c r="AC264" i="8"/>
  <c r="AA265" i="8"/>
  <c r="AB265" i="8"/>
  <c r="AC265" i="8"/>
  <c r="AA266" i="8"/>
  <c r="AB266" i="8"/>
  <c r="AC266" i="8"/>
  <c r="AA267" i="8"/>
  <c r="AB267" i="8"/>
  <c r="AC267" i="8"/>
  <c r="AA268" i="8"/>
  <c r="AB268" i="8"/>
  <c r="AC268" i="8"/>
  <c r="AA269" i="8"/>
  <c r="AB269" i="8"/>
  <c r="AC269" i="8"/>
  <c r="AA270" i="8"/>
  <c r="AB270" i="8"/>
  <c r="AC270" i="8"/>
  <c r="AA271" i="8"/>
  <c r="AB271" i="8"/>
  <c r="AC271" i="8"/>
  <c r="AA272" i="8"/>
  <c r="AB272" i="8"/>
  <c r="AC272" i="8"/>
  <c r="AA273" i="8"/>
  <c r="AB273" i="8"/>
  <c r="AC273" i="8"/>
  <c r="AA274" i="8"/>
  <c r="AB274" i="8"/>
  <c r="AC274" i="8"/>
  <c r="AA275" i="8"/>
  <c r="AB275" i="8"/>
  <c r="AC275" i="8"/>
  <c r="AA276" i="8"/>
  <c r="AB276" i="8"/>
  <c r="AC276" i="8"/>
  <c r="AA277" i="8"/>
  <c r="AB277" i="8"/>
  <c r="AC277" i="8"/>
  <c r="AA278" i="8"/>
  <c r="AB278" i="8"/>
  <c r="AC278" i="8"/>
  <c r="AA279" i="8"/>
  <c r="AB279" i="8"/>
  <c r="AC279" i="8"/>
  <c r="AA280" i="8"/>
  <c r="AB280" i="8"/>
  <c r="AC280" i="8"/>
  <c r="AA281" i="8"/>
  <c r="AB281" i="8"/>
  <c r="AC281" i="8"/>
  <c r="AA282" i="8"/>
  <c r="AB282" i="8"/>
  <c r="AC282" i="8"/>
  <c r="AA283" i="8"/>
  <c r="AB283" i="8"/>
  <c r="AC283" i="8"/>
  <c r="AA284" i="8"/>
  <c r="AB284" i="8"/>
  <c r="AC284" i="8"/>
  <c r="AA285" i="8"/>
  <c r="AB285" i="8"/>
  <c r="AC285" i="8"/>
  <c r="AA286" i="8"/>
  <c r="AB286" i="8"/>
  <c r="AC286" i="8"/>
  <c r="AA287" i="8"/>
  <c r="AB287" i="8"/>
  <c r="AC287" i="8"/>
  <c r="AA288" i="8"/>
  <c r="AB288" i="8"/>
  <c r="AC288" i="8"/>
  <c r="AA289" i="8"/>
  <c r="AB289" i="8"/>
  <c r="AC289" i="8"/>
  <c r="AA290" i="8"/>
  <c r="AB290" i="8"/>
  <c r="AC290" i="8"/>
  <c r="AA291" i="8"/>
  <c r="AB291" i="8"/>
  <c r="AC291" i="8"/>
  <c r="AA292" i="8"/>
  <c r="AB292" i="8"/>
  <c r="AC292" i="8"/>
  <c r="AA293" i="8"/>
  <c r="AB293" i="8"/>
  <c r="AC293" i="8"/>
  <c r="AA294" i="8"/>
  <c r="AB294" i="8"/>
  <c r="AC294" i="8"/>
  <c r="AA295" i="8"/>
  <c r="AB295" i="8"/>
  <c r="AC295" i="8"/>
  <c r="AA296" i="8"/>
  <c r="AB296" i="8"/>
  <c r="AC296" i="8"/>
  <c r="AA297" i="8"/>
  <c r="AB297" i="8"/>
  <c r="AC297" i="8"/>
  <c r="AA298" i="8"/>
  <c r="AB298" i="8"/>
  <c r="AC298" i="8"/>
  <c r="AA299" i="8"/>
  <c r="AB299" i="8"/>
  <c r="AC299" i="8"/>
  <c r="AA300" i="8"/>
  <c r="AB300" i="8"/>
  <c r="AC300" i="8"/>
  <c r="AA301" i="8"/>
  <c r="AB301" i="8"/>
  <c r="AC301" i="8"/>
  <c r="AA302" i="8"/>
  <c r="AB302" i="8"/>
  <c r="AC302" i="8"/>
  <c r="AA303" i="8"/>
  <c r="AB303" i="8"/>
  <c r="AC303" i="8"/>
  <c r="AA304" i="8"/>
  <c r="AB304" i="8"/>
  <c r="AC304" i="8"/>
  <c r="AA305" i="8"/>
  <c r="AB305" i="8"/>
  <c r="AC305" i="8"/>
  <c r="AA306" i="8"/>
  <c r="AB306" i="8"/>
  <c r="AC306" i="8"/>
  <c r="AA307" i="8"/>
  <c r="AB307" i="8"/>
  <c r="AC307" i="8"/>
  <c r="AA308" i="8"/>
  <c r="AB308" i="8"/>
  <c r="AC308" i="8"/>
  <c r="AA309" i="8"/>
  <c r="AB309" i="8"/>
  <c r="AC309" i="8"/>
  <c r="AA310" i="8"/>
  <c r="AB310" i="8"/>
  <c r="AC310" i="8"/>
  <c r="AA311" i="8"/>
  <c r="AB311" i="8"/>
  <c r="AC311" i="8"/>
  <c r="AA312" i="8"/>
  <c r="AB312" i="8"/>
  <c r="AC312" i="8"/>
  <c r="AA313" i="8"/>
  <c r="AB313" i="8"/>
  <c r="AC313" i="8"/>
  <c r="AA314" i="8"/>
  <c r="AB314" i="8"/>
  <c r="AC314" i="8"/>
  <c r="AA315" i="8"/>
  <c r="AB315" i="8"/>
  <c r="AC315" i="8"/>
  <c r="AA316" i="8"/>
  <c r="AB316" i="8"/>
  <c r="AC316" i="8"/>
  <c r="AA317" i="8"/>
  <c r="AB317" i="8"/>
  <c r="AC317" i="8"/>
  <c r="AA318" i="8"/>
  <c r="AB318" i="8"/>
  <c r="AC318" i="8"/>
  <c r="AA319" i="8"/>
  <c r="AB319" i="8"/>
  <c r="AC319" i="8"/>
  <c r="AA320" i="8"/>
  <c r="AB320" i="8"/>
  <c r="AC320" i="8"/>
  <c r="AA321" i="8"/>
  <c r="AB321" i="8"/>
  <c r="AC321" i="8"/>
  <c r="AA322" i="8"/>
  <c r="AB322" i="8"/>
  <c r="AC322" i="8"/>
  <c r="AA323" i="8"/>
  <c r="AB323" i="8"/>
  <c r="AC323" i="8"/>
  <c r="AA324" i="8"/>
  <c r="AB324" i="8"/>
  <c r="AC324" i="8"/>
  <c r="AA325" i="8"/>
  <c r="AB325" i="8"/>
  <c r="AC325" i="8"/>
  <c r="AA326" i="8"/>
  <c r="AB326" i="8"/>
  <c r="AC326" i="8"/>
  <c r="AA327" i="8"/>
  <c r="AB327" i="8"/>
  <c r="AC327" i="8"/>
  <c r="AA328" i="8"/>
  <c r="AB328" i="8"/>
  <c r="AC328" i="8"/>
  <c r="AA329" i="8"/>
  <c r="AB329" i="8"/>
  <c r="AC329" i="8"/>
  <c r="AA330" i="8"/>
  <c r="AB330" i="8"/>
  <c r="AC330" i="8"/>
  <c r="AA331" i="8"/>
  <c r="AB331" i="8"/>
  <c r="AC331" i="8"/>
  <c r="AA332" i="8"/>
  <c r="AB332" i="8"/>
  <c r="AC332" i="8"/>
  <c r="AC7" i="8"/>
  <c r="AB7" i="8"/>
  <c r="AA7" i="8"/>
  <c r="X8" i="8"/>
  <c r="Y8" i="8"/>
  <c r="Z8" i="8"/>
  <c r="X9" i="8"/>
  <c r="Y9" i="8"/>
  <c r="Z9" i="8"/>
  <c r="X10" i="8"/>
  <c r="Y10" i="8"/>
  <c r="Z10" i="8"/>
  <c r="X11" i="8"/>
  <c r="Y11" i="8"/>
  <c r="Z11" i="8"/>
  <c r="X12" i="8"/>
  <c r="Y12" i="8"/>
  <c r="Z12" i="8"/>
  <c r="X13" i="8"/>
  <c r="Y13" i="8"/>
  <c r="Z13" i="8"/>
  <c r="X14" i="8"/>
  <c r="Y14" i="8"/>
  <c r="Z14" i="8"/>
  <c r="X15" i="8"/>
  <c r="Y15" i="8"/>
  <c r="Z15" i="8"/>
  <c r="X16" i="8"/>
  <c r="Y16" i="8"/>
  <c r="Z16" i="8"/>
  <c r="X17" i="8"/>
  <c r="Y17" i="8"/>
  <c r="Z17" i="8"/>
  <c r="X18" i="8"/>
  <c r="Y18" i="8"/>
  <c r="Z18" i="8"/>
  <c r="X19" i="8"/>
  <c r="Y19" i="8"/>
  <c r="Z19" i="8"/>
  <c r="X20" i="8"/>
  <c r="Y20" i="8"/>
  <c r="Z20" i="8"/>
  <c r="X21" i="8"/>
  <c r="Y21" i="8"/>
  <c r="Z21" i="8"/>
  <c r="X22" i="8"/>
  <c r="Y22" i="8"/>
  <c r="Z22" i="8"/>
  <c r="X23" i="8"/>
  <c r="Y23" i="8"/>
  <c r="Z23" i="8"/>
  <c r="X24" i="8"/>
  <c r="Y24" i="8"/>
  <c r="Z24" i="8"/>
  <c r="X25" i="8"/>
  <c r="Y25" i="8"/>
  <c r="Z25" i="8"/>
  <c r="X26" i="8"/>
  <c r="Y26" i="8"/>
  <c r="Z26" i="8"/>
  <c r="X27" i="8"/>
  <c r="Y27" i="8"/>
  <c r="Z27" i="8"/>
  <c r="X28" i="8"/>
  <c r="Y28" i="8"/>
  <c r="Z28" i="8"/>
  <c r="X29" i="8"/>
  <c r="Y29" i="8"/>
  <c r="Z29" i="8"/>
  <c r="X30" i="8"/>
  <c r="Y30" i="8"/>
  <c r="Z30" i="8"/>
  <c r="X31" i="8"/>
  <c r="Y31" i="8"/>
  <c r="Z31" i="8"/>
  <c r="X32" i="8"/>
  <c r="Y32" i="8"/>
  <c r="Z32" i="8"/>
  <c r="X33" i="8"/>
  <c r="Y33" i="8"/>
  <c r="Z33" i="8"/>
  <c r="X34" i="8"/>
  <c r="Y34" i="8"/>
  <c r="Z34" i="8"/>
  <c r="X35" i="8"/>
  <c r="Y35" i="8"/>
  <c r="Z35" i="8"/>
  <c r="X36" i="8"/>
  <c r="Y36" i="8"/>
  <c r="Z36" i="8"/>
  <c r="X37" i="8"/>
  <c r="Y37" i="8"/>
  <c r="Z37" i="8"/>
  <c r="X38" i="8"/>
  <c r="Y38" i="8"/>
  <c r="Z38" i="8"/>
  <c r="X39" i="8"/>
  <c r="Y39" i="8"/>
  <c r="Z39" i="8"/>
  <c r="X40" i="8"/>
  <c r="Y40" i="8"/>
  <c r="Z40" i="8"/>
  <c r="X41" i="8"/>
  <c r="Y41" i="8"/>
  <c r="Z41" i="8"/>
  <c r="X42" i="8"/>
  <c r="Y42" i="8"/>
  <c r="Z42" i="8"/>
  <c r="X43" i="8"/>
  <c r="Y43" i="8"/>
  <c r="Z43" i="8"/>
  <c r="X44" i="8"/>
  <c r="Y44" i="8"/>
  <c r="Z44" i="8"/>
  <c r="X45" i="8"/>
  <c r="Y45" i="8"/>
  <c r="Z45" i="8"/>
  <c r="X46" i="8"/>
  <c r="Y46" i="8"/>
  <c r="Z46" i="8"/>
  <c r="X47" i="8"/>
  <c r="Y47" i="8"/>
  <c r="Z47" i="8"/>
  <c r="X48" i="8"/>
  <c r="Y48" i="8"/>
  <c r="Z48" i="8"/>
  <c r="X49" i="8"/>
  <c r="Y49" i="8"/>
  <c r="Z49" i="8"/>
  <c r="X50" i="8"/>
  <c r="Y50" i="8"/>
  <c r="Z50" i="8"/>
  <c r="X51" i="8"/>
  <c r="Y51" i="8"/>
  <c r="Z51" i="8"/>
  <c r="X52" i="8"/>
  <c r="Y52" i="8"/>
  <c r="Z52" i="8"/>
  <c r="X53" i="8"/>
  <c r="Y53" i="8"/>
  <c r="Z53" i="8"/>
  <c r="X54" i="8"/>
  <c r="Y54" i="8"/>
  <c r="Z54" i="8"/>
  <c r="X55" i="8"/>
  <c r="Y55" i="8"/>
  <c r="Z55" i="8"/>
  <c r="X56" i="8"/>
  <c r="Y56" i="8"/>
  <c r="Z56" i="8"/>
  <c r="X57" i="8"/>
  <c r="Y57" i="8"/>
  <c r="Z57" i="8"/>
  <c r="X58" i="8"/>
  <c r="Y58" i="8"/>
  <c r="Z58" i="8"/>
  <c r="X59" i="8"/>
  <c r="Y59" i="8"/>
  <c r="Z59" i="8"/>
  <c r="X60" i="8"/>
  <c r="Y60" i="8"/>
  <c r="Z60" i="8"/>
  <c r="X61" i="8"/>
  <c r="Y61" i="8"/>
  <c r="Z61" i="8"/>
  <c r="X62" i="8"/>
  <c r="Y62" i="8"/>
  <c r="Z62" i="8"/>
  <c r="X63" i="8"/>
  <c r="Y63" i="8"/>
  <c r="Z63" i="8"/>
  <c r="X64" i="8"/>
  <c r="Y64" i="8"/>
  <c r="Z64" i="8"/>
  <c r="X65" i="8"/>
  <c r="Y65" i="8"/>
  <c r="Z65" i="8"/>
  <c r="X66" i="8"/>
  <c r="Y66" i="8"/>
  <c r="Z66" i="8"/>
  <c r="X67" i="8"/>
  <c r="Y67" i="8"/>
  <c r="Z67" i="8"/>
  <c r="X68" i="8"/>
  <c r="Y68" i="8"/>
  <c r="Z68" i="8"/>
  <c r="X69" i="8"/>
  <c r="Y69" i="8"/>
  <c r="Z69" i="8"/>
  <c r="X70" i="8"/>
  <c r="Y70" i="8"/>
  <c r="Z70" i="8"/>
  <c r="X71" i="8"/>
  <c r="Y71" i="8"/>
  <c r="Z71" i="8"/>
  <c r="X72" i="8"/>
  <c r="Y72" i="8"/>
  <c r="Z72" i="8"/>
  <c r="X73" i="8"/>
  <c r="Y73" i="8"/>
  <c r="Z73" i="8"/>
  <c r="X74" i="8"/>
  <c r="Y74" i="8"/>
  <c r="Z74" i="8"/>
  <c r="X75" i="8"/>
  <c r="Y75" i="8"/>
  <c r="Z75" i="8"/>
  <c r="X76" i="8"/>
  <c r="Y76" i="8"/>
  <c r="Z76" i="8"/>
  <c r="X77" i="8"/>
  <c r="Y77" i="8"/>
  <c r="Z77" i="8"/>
  <c r="X78" i="8"/>
  <c r="Y78" i="8"/>
  <c r="Z78" i="8"/>
  <c r="X79" i="8"/>
  <c r="Y79" i="8"/>
  <c r="Z79" i="8"/>
  <c r="X80" i="8"/>
  <c r="Y80" i="8"/>
  <c r="Z80" i="8"/>
  <c r="X81" i="8"/>
  <c r="Y81" i="8"/>
  <c r="Z81" i="8"/>
  <c r="X82" i="8"/>
  <c r="Y82" i="8"/>
  <c r="Z82" i="8"/>
  <c r="X83" i="8"/>
  <c r="Y83" i="8"/>
  <c r="Z83" i="8"/>
  <c r="X84" i="8"/>
  <c r="Y84" i="8"/>
  <c r="Z84" i="8"/>
  <c r="X85" i="8"/>
  <c r="Y85" i="8"/>
  <c r="Z85" i="8"/>
  <c r="X86" i="8"/>
  <c r="Y86" i="8"/>
  <c r="Z86" i="8"/>
  <c r="X87" i="8"/>
  <c r="Y87" i="8"/>
  <c r="Z87" i="8"/>
  <c r="X88" i="8"/>
  <c r="Y88" i="8"/>
  <c r="Z88" i="8"/>
  <c r="X89" i="8"/>
  <c r="Y89" i="8"/>
  <c r="Z89" i="8"/>
  <c r="X90" i="8"/>
  <c r="Y90" i="8"/>
  <c r="Z90" i="8"/>
  <c r="X91" i="8"/>
  <c r="Y91" i="8"/>
  <c r="Z91" i="8"/>
  <c r="X92" i="8"/>
  <c r="Y92" i="8"/>
  <c r="Z92" i="8"/>
  <c r="X93" i="8"/>
  <c r="Y93" i="8"/>
  <c r="Z93" i="8"/>
  <c r="X94" i="8"/>
  <c r="Y94" i="8"/>
  <c r="Z94" i="8"/>
  <c r="X95" i="8"/>
  <c r="Y95" i="8"/>
  <c r="Z95" i="8"/>
  <c r="X96" i="8"/>
  <c r="Y96" i="8"/>
  <c r="Z96" i="8"/>
  <c r="X97" i="8"/>
  <c r="Y97" i="8"/>
  <c r="Z97" i="8"/>
  <c r="X98" i="8"/>
  <c r="Y98" i="8"/>
  <c r="Z98" i="8"/>
  <c r="X99" i="8"/>
  <c r="Y99" i="8"/>
  <c r="Z99" i="8"/>
  <c r="X100" i="8"/>
  <c r="Y100" i="8"/>
  <c r="Z100" i="8"/>
  <c r="X101" i="8"/>
  <c r="Y101" i="8"/>
  <c r="Z101" i="8"/>
  <c r="X102" i="8"/>
  <c r="Y102" i="8"/>
  <c r="Z102" i="8"/>
  <c r="X103" i="8"/>
  <c r="Y103" i="8"/>
  <c r="Z103" i="8"/>
  <c r="X104" i="8"/>
  <c r="Y104" i="8"/>
  <c r="Z104" i="8"/>
  <c r="X105" i="8"/>
  <c r="Y105" i="8"/>
  <c r="Z105" i="8"/>
  <c r="X106" i="8"/>
  <c r="Y106" i="8"/>
  <c r="Z106" i="8"/>
  <c r="X107" i="8"/>
  <c r="Y107" i="8"/>
  <c r="Z107" i="8"/>
  <c r="X108" i="8"/>
  <c r="Y108" i="8"/>
  <c r="Z108" i="8"/>
  <c r="X109" i="8"/>
  <c r="Y109" i="8"/>
  <c r="Z109" i="8"/>
  <c r="X110" i="8"/>
  <c r="Y110" i="8"/>
  <c r="Z110" i="8"/>
  <c r="X111" i="8"/>
  <c r="Y111" i="8"/>
  <c r="Z111" i="8"/>
  <c r="X112" i="8"/>
  <c r="Y112" i="8"/>
  <c r="Z112" i="8"/>
  <c r="X113" i="8"/>
  <c r="Y113" i="8"/>
  <c r="Z113" i="8"/>
  <c r="X114" i="8"/>
  <c r="Y114" i="8"/>
  <c r="Z114" i="8"/>
  <c r="X115" i="8"/>
  <c r="Y115" i="8"/>
  <c r="Z115" i="8"/>
  <c r="X116" i="8"/>
  <c r="Y116" i="8"/>
  <c r="Z116" i="8"/>
  <c r="X117" i="8"/>
  <c r="Y117" i="8"/>
  <c r="Z117" i="8"/>
  <c r="X118" i="8"/>
  <c r="Y118" i="8"/>
  <c r="Z118" i="8"/>
  <c r="X119" i="8"/>
  <c r="Y119" i="8"/>
  <c r="Z119" i="8"/>
  <c r="X120" i="8"/>
  <c r="Y120" i="8"/>
  <c r="Z120" i="8"/>
  <c r="X121" i="8"/>
  <c r="Y121" i="8"/>
  <c r="Z121" i="8"/>
  <c r="X122" i="8"/>
  <c r="Y122" i="8"/>
  <c r="Z122" i="8"/>
  <c r="X123" i="8"/>
  <c r="Y123" i="8"/>
  <c r="Z123" i="8"/>
  <c r="X124" i="8"/>
  <c r="Y124" i="8"/>
  <c r="Z124" i="8"/>
  <c r="X125" i="8"/>
  <c r="Y125" i="8"/>
  <c r="Z125" i="8"/>
  <c r="X126" i="8"/>
  <c r="Y126" i="8"/>
  <c r="Z126" i="8"/>
  <c r="X127" i="8"/>
  <c r="Y127" i="8"/>
  <c r="Z127" i="8"/>
  <c r="X128" i="8"/>
  <c r="Y128" i="8"/>
  <c r="Z128" i="8"/>
  <c r="X129" i="8"/>
  <c r="Y129" i="8"/>
  <c r="Z129" i="8"/>
  <c r="X130" i="8"/>
  <c r="Y130" i="8"/>
  <c r="Z130" i="8"/>
  <c r="X131" i="8"/>
  <c r="Y131" i="8"/>
  <c r="Z131" i="8"/>
  <c r="X132" i="8"/>
  <c r="Y132" i="8"/>
  <c r="Z132" i="8"/>
  <c r="X133" i="8"/>
  <c r="Y133" i="8"/>
  <c r="Z133" i="8"/>
  <c r="X134" i="8"/>
  <c r="Y134" i="8"/>
  <c r="Z134" i="8"/>
  <c r="X135" i="8"/>
  <c r="Y135" i="8"/>
  <c r="Z135" i="8"/>
  <c r="X136" i="8"/>
  <c r="Y136" i="8"/>
  <c r="Z136" i="8"/>
  <c r="X137" i="8"/>
  <c r="Y137" i="8"/>
  <c r="Z137" i="8"/>
  <c r="X138" i="8"/>
  <c r="Y138" i="8"/>
  <c r="Z138" i="8"/>
  <c r="X139" i="8"/>
  <c r="Y139" i="8"/>
  <c r="Z139" i="8"/>
  <c r="X140" i="8"/>
  <c r="Y140" i="8"/>
  <c r="Z140" i="8"/>
  <c r="X141" i="8"/>
  <c r="Y141" i="8"/>
  <c r="Z141" i="8"/>
  <c r="X142" i="8"/>
  <c r="Y142" i="8"/>
  <c r="Z142" i="8"/>
  <c r="X143" i="8"/>
  <c r="Y143" i="8"/>
  <c r="Z143" i="8"/>
  <c r="X144" i="8"/>
  <c r="Y144" i="8"/>
  <c r="Z144" i="8"/>
  <c r="X145" i="8"/>
  <c r="Y145" i="8"/>
  <c r="Z145" i="8"/>
  <c r="X146" i="8"/>
  <c r="Y146" i="8"/>
  <c r="Z146" i="8"/>
  <c r="X147" i="8"/>
  <c r="Y147" i="8"/>
  <c r="Z147" i="8"/>
  <c r="X148" i="8"/>
  <c r="Y148" i="8"/>
  <c r="Z148" i="8"/>
  <c r="X149" i="8"/>
  <c r="Y149" i="8"/>
  <c r="Z149" i="8"/>
  <c r="X150" i="8"/>
  <c r="Y150" i="8"/>
  <c r="Z150" i="8"/>
  <c r="X151" i="8"/>
  <c r="Y151" i="8"/>
  <c r="Z151" i="8"/>
  <c r="X152" i="8"/>
  <c r="Y152" i="8"/>
  <c r="Z152" i="8"/>
  <c r="X153" i="8"/>
  <c r="Y153" i="8"/>
  <c r="Z153" i="8"/>
  <c r="X154" i="8"/>
  <c r="Y154" i="8"/>
  <c r="Z154" i="8"/>
  <c r="X155" i="8"/>
  <c r="Y155" i="8"/>
  <c r="Z155" i="8"/>
  <c r="X156" i="8"/>
  <c r="Y156" i="8"/>
  <c r="Z156" i="8"/>
  <c r="X157" i="8"/>
  <c r="Y157" i="8"/>
  <c r="Z157" i="8"/>
  <c r="X158" i="8"/>
  <c r="Y158" i="8"/>
  <c r="Z158" i="8"/>
  <c r="X159" i="8"/>
  <c r="Y159" i="8"/>
  <c r="Z159" i="8"/>
  <c r="X160" i="8"/>
  <c r="Y160" i="8"/>
  <c r="Z160" i="8"/>
  <c r="X161" i="8"/>
  <c r="Y161" i="8"/>
  <c r="Z161" i="8"/>
  <c r="X162" i="8"/>
  <c r="Y162" i="8"/>
  <c r="Z162" i="8"/>
  <c r="X163" i="8"/>
  <c r="Y163" i="8"/>
  <c r="Z163" i="8"/>
  <c r="X164" i="8"/>
  <c r="Y164" i="8"/>
  <c r="Z164" i="8"/>
  <c r="X165" i="8"/>
  <c r="Y165" i="8"/>
  <c r="Z165" i="8"/>
  <c r="X166" i="8"/>
  <c r="Y166" i="8"/>
  <c r="Z166" i="8"/>
  <c r="X167" i="8"/>
  <c r="Y167" i="8"/>
  <c r="Z167" i="8"/>
  <c r="X168" i="8"/>
  <c r="Y168" i="8"/>
  <c r="Z168" i="8"/>
  <c r="X169" i="8"/>
  <c r="Y169" i="8"/>
  <c r="Z169" i="8"/>
  <c r="X170" i="8"/>
  <c r="Y170" i="8"/>
  <c r="Z170" i="8"/>
  <c r="X171" i="8"/>
  <c r="Y171" i="8"/>
  <c r="Z171" i="8"/>
  <c r="X172" i="8"/>
  <c r="Y172" i="8"/>
  <c r="Z172" i="8"/>
  <c r="X173" i="8"/>
  <c r="Y173" i="8"/>
  <c r="Z173" i="8"/>
  <c r="X174" i="8"/>
  <c r="Y174" i="8"/>
  <c r="Z174" i="8"/>
  <c r="X175" i="8"/>
  <c r="Y175" i="8"/>
  <c r="Z175" i="8"/>
  <c r="X176" i="8"/>
  <c r="Y176" i="8"/>
  <c r="Z176" i="8"/>
  <c r="X177" i="8"/>
  <c r="Y177" i="8"/>
  <c r="Z177" i="8"/>
  <c r="X178" i="8"/>
  <c r="Y178" i="8"/>
  <c r="Z178" i="8"/>
  <c r="X179" i="8"/>
  <c r="Y179" i="8"/>
  <c r="Z179" i="8"/>
  <c r="X180" i="8"/>
  <c r="Y180" i="8"/>
  <c r="Z180" i="8"/>
  <c r="X181" i="8"/>
  <c r="Y181" i="8"/>
  <c r="Z181" i="8"/>
  <c r="X182" i="8"/>
  <c r="Y182" i="8"/>
  <c r="Z182" i="8"/>
  <c r="X183" i="8"/>
  <c r="Y183" i="8"/>
  <c r="Z183" i="8"/>
  <c r="X184" i="8"/>
  <c r="Y184" i="8"/>
  <c r="Z184" i="8"/>
  <c r="X185" i="8"/>
  <c r="Y185" i="8"/>
  <c r="Z185" i="8"/>
  <c r="X186" i="8"/>
  <c r="Y186" i="8"/>
  <c r="Z186" i="8"/>
  <c r="X187" i="8"/>
  <c r="Y187" i="8"/>
  <c r="Z187" i="8"/>
  <c r="X188" i="8"/>
  <c r="Y188" i="8"/>
  <c r="Z188" i="8"/>
  <c r="X189" i="8"/>
  <c r="Y189" i="8"/>
  <c r="Z189" i="8"/>
  <c r="X190" i="8"/>
  <c r="Y190" i="8"/>
  <c r="Z190" i="8"/>
  <c r="X191" i="8"/>
  <c r="Y191" i="8"/>
  <c r="Z191" i="8"/>
  <c r="X192" i="8"/>
  <c r="Y192" i="8"/>
  <c r="Z192" i="8"/>
  <c r="X193" i="8"/>
  <c r="Y193" i="8"/>
  <c r="Z193" i="8"/>
  <c r="X194" i="8"/>
  <c r="Y194" i="8"/>
  <c r="Z194" i="8"/>
  <c r="X195" i="8"/>
  <c r="Y195" i="8"/>
  <c r="Z195" i="8"/>
  <c r="X196" i="8"/>
  <c r="Y196" i="8"/>
  <c r="Z196" i="8"/>
  <c r="X197" i="8"/>
  <c r="Y197" i="8"/>
  <c r="Z197" i="8"/>
  <c r="X198" i="8"/>
  <c r="Y198" i="8"/>
  <c r="Z198" i="8"/>
  <c r="X199" i="8"/>
  <c r="Y199" i="8"/>
  <c r="Z199" i="8"/>
  <c r="X200" i="8"/>
  <c r="Y200" i="8"/>
  <c r="Z200" i="8"/>
  <c r="X201" i="8"/>
  <c r="Y201" i="8"/>
  <c r="Z201" i="8"/>
  <c r="X202" i="8"/>
  <c r="Y202" i="8"/>
  <c r="Z202" i="8"/>
  <c r="X203" i="8"/>
  <c r="Y203" i="8"/>
  <c r="Z203" i="8"/>
  <c r="X204" i="8"/>
  <c r="Y204" i="8"/>
  <c r="Z204" i="8"/>
  <c r="X205" i="8"/>
  <c r="Y205" i="8"/>
  <c r="Z205" i="8"/>
  <c r="X206" i="8"/>
  <c r="Y206" i="8"/>
  <c r="Z206" i="8"/>
  <c r="X207" i="8"/>
  <c r="Y207" i="8"/>
  <c r="Z207" i="8"/>
  <c r="X208" i="8"/>
  <c r="Y208" i="8"/>
  <c r="Z208" i="8"/>
  <c r="X209" i="8"/>
  <c r="Y209" i="8"/>
  <c r="Z209" i="8"/>
  <c r="X210" i="8"/>
  <c r="Y210" i="8"/>
  <c r="Z210" i="8"/>
  <c r="X211" i="8"/>
  <c r="Y211" i="8"/>
  <c r="Z211" i="8"/>
  <c r="X212" i="8"/>
  <c r="Y212" i="8"/>
  <c r="Z212" i="8"/>
  <c r="X213" i="8"/>
  <c r="Y213" i="8"/>
  <c r="Z213" i="8"/>
  <c r="X214" i="8"/>
  <c r="Y214" i="8"/>
  <c r="Z214" i="8"/>
  <c r="X215" i="8"/>
  <c r="Y215" i="8"/>
  <c r="Z215" i="8"/>
  <c r="X216" i="8"/>
  <c r="Y216" i="8"/>
  <c r="Z216" i="8"/>
  <c r="X217" i="8"/>
  <c r="Y217" i="8"/>
  <c r="Z217" i="8"/>
  <c r="X218" i="8"/>
  <c r="Y218" i="8"/>
  <c r="Z218" i="8"/>
  <c r="X219" i="8"/>
  <c r="Y219" i="8"/>
  <c r="Z219" i="8"/>
  <c r="X220" i="8"/>
  <c r="Y220" i="8"/>
  <c r="Z220" i="8"/>
  <c r="X221" i="8"/>
  <c r="Y221" i="8"/>
  <c r="Z221" i="8"/>
  <c r="X222" i="8"/>
  <c r="Y222" i="8"/>
  <c r="Z222" i="8"/>
  <c r="X223" i="8"/>
  <c r="Y223" i="8"/>
  <c r="Z223" i="8"/>
  <c r="X224" i="8"/>
  <c r="Y224" i="8"/>
  <c r="Z224" i="8"/>
  <c r="X225" i="8"/>
  <c r="Y225" i="8"/>
  <c r="Z225" i="8"/>
  <c r="X226" i="8"/>
  <c r="Y226" i="8"/>
  <c r="Z226" i="8"/>
  <c r="X227" i="8"/>
  <c r="Y227" i="8"/>
  <c r="Z227" i="8"/>
  <c r="X228" i="8"/>
  <c r="Y228" i="8"/>
  <c r="Z228" i="8"/>
  <c r="X229" i="8"/>
  <c r="Y229" i="8"/>
  <c r="Z229" i="8"/>
  <c r="X230" i="8"/>
  <c r="Y230" i="8"/>
  <c r="Z230" i="8"/>
  <c r="X231" i="8"/>
  <c r="Y231" i="8"/>
  <c r="Z231" i="8"/>
  <c r="X232" i="8"/>
  <c r="Y232" i="8"/>
  <c r="Z232" i="8"/>
  <c r="X233" i="8"/>
  <c r="Y233" i="8"/>
  <c r="Z233" i="8"/>
  <c r="X234" i="8"/>
  <c r="Y234" i="8"/>
  <c r="Z234" i="8"/>
  <c r="X235" i="8"/>
  <c r="Y235" i="8"/>
  <c r="Z235" i="8"/>
  <c r="X236" i="8"/>
  <c r="Y236" i="8"/>
  <c r="Z236" i="8"/>
  <c r="X237" i="8"/>
  <c r="Y237" i="8"/>
  <c r="Z237" i="8"/>
  <c r="X238" i="8"/>
  <c r="Y238" i="8"/>
  <c r="Z238" i="8"/>
  <c r="X239" i="8"/>
  <c r="Y239" i="8"/>
  <c r="Z239" i="8"/>
  <c r="X240" i="8"/>
  <c r="Y240" i="8"/>
  <c r="Z240" i="8"/>
  <c r="X241" i="8"/>
  <c r="Y241" i="8"/>
  <c r="Z241" i="8"/>
  <c r="X242" i="8"/>
  <c r="Y242" i="8"/>
  <c r="Z242" i="8"/>
  <c r="X243" i="8"/>
  <c r="Y243" i="8"/>
  <c r="Z243" i="8"/>
  <c r="X244" i="8"/>
  <c r="Y244" i="8"/>
  <c r="Z244" i="8"/>
  <c r="X245" i="8"/>
  <c r="Y245" i="8"/>
  <c r="Z245" i="8"/>
  <c r="X246" i="8"/>
  <c r="Y246" i="8"/>
  <c r="Z246" i="8"/>
  <c r="X247" i="8"/>
  <c r="Y247" i="8"/>
  <c r="Z247" i="8"/>
  <c r="X248" i="8"/>
  <c r="Y248" i="8"/>
  <c r="Z248" i="8"/>
  <c r="X249" i="8"/>
  <c r="Y249" i="8"/>
  <c r="Z249" i="8"/>
  <c r="X250" i="8"/>
  <c r="Y250" i="8"/>
  <c r="Z250" i="8"/>
  <c r="X251" i="8"/>
  <c r="Y251" i="8"/>
  <c r="Z251" i="8"/>
  <c r="X252" i="8"/>
  <c r="Y252" i="8"/>
  <c r="Z252" i="8"/>
  <c r="X253" i="8"/>
  <c r="Y253" i="8"/>
  <c r="Z253" i="8"/>
  <c r="X254" i="8"/>
  <c r="Y254" i="8"/>
  <c r="Z254" i="8"/>
  <c r="X255" i="8"/>
  <c r="Y255" i="8"/>
  <c r="Z255" i="8"/>
  <c r="X256" i="8"/>
  <c r="Y256" i="8"/>
  <c r="Z256" i="8"/>
  <c r="X257" i="8"/>
  <c r="Y257" i="8"/>
  <c r="Z257" i="8"/>
  <c r="X258" i="8"/>
  <c r="Y258" i="8"/>
  <c r="Z258" i="8"/>
  <c r="X259" i="8"/>
  <c r="Y259" i="8"/>
  <c r="Z259" i="8"/>
  <c r="X260" i="8"/>
  <c r="Y260" i="8"/>
  <c r="Z260" i="8"/>
  <c r="X261" i="8"/>
  <c r="Y261" i="8"/>
  <c r="Z261" i="8"/>
  <c r="X262" i="8"/>
  <c r="Y262" i="8"/>
  <c r="Z262" i="8"/>
  <c r="X263" i="8"/>
  <c r="Y263" i="8"/>
  <c r="Z263" i="8"/>
  <c r="X264" i="8"/>
  <c r="Y264" i="8"/>
  <c r="Z264" i="8"/>
  <c r="X265" i="8"/>
  <c r="Y265" i="8"/>
  <c r="Z265" i="8"/>
  <c r="X266" i="8"/>
  <c r="Y266" i="8"/>
  <c r="Z266" i="8"/>
  <c r="X267" i="8"/>
  <c r="Y267" i="8"/>
  <c r="Z267" i="8"/>
  <c r="X268" i="8"/>
  <c r="Y268" i="8"/>
  <c r="Z268" i="8"/>
  <c r="X269" i="8"/>
  <c r="Y269" i="8"/>
  <c r="Z269" i="8"/>
  <c r="X270" i="8"/>
  <c r="Y270" i="8"/>
  <c r="Z270" i="8"/>
  <c r="X271" i="8"/>
  <c r="Y271" i="8"/>
  <c r="Z271" i="8"/>
  <c r="X272" i="8"/>
  <c r="Y272" i="8"/>
  <c r="Z272" i="8"/>
  <c r="X273" i="8"/>
  <c r="Y273" i="8"/>
  <c r="Z273" i="8"/>
  <c r="X274" i="8"/>
  <c r="Y274" i="8"/>
  <c r="Z274" i="8"/>
  <c r="X275" i="8"/>
  <c r="Y275" i="8"/>
  <c r="Z275" i="8"/>
  <c r="X276" i="8"/>
  <c r="Y276" i="8"/>
  <c r="Z276" i="8"/>
  <c r="X277" i="8"/>
  <c r="Y277" i="8"/>
  <c r="Z277" i="8"/>
  <c r="X278" i="8"/>
  <c r="Y278" i="8"/>
  <c r="Z278" i="8"/>
  <c r="X279" i="8"/>
  <c r="Y279" i="8"/>
  <c r="Z279" i="8"/>
  <c r="X280" i="8"/>
  <c r="Y280" i="8"/>
  <c r="Z280" i="8"/>
  <c r="X281" i="8"/>
  <c r="Y281" i="8"/>
  <c r="Z281" i="8"/>
  <c r="X282" i="8"/>
  <c r="Y282" i="8"/>
  <c r="Z282" i="8"/>
  <c r="X283" i="8"/>
  <c r="Y283" i="8"/>
  <c r="Z283" i="8"/>
  <c r="X284" i="8"/>
  <c r="Y284" i="8"/>
  <c r="Z284" i="8"/>
  <c r="X285" i="8"/>
  <c r="Y285" i="8"/>
  <c r="Z285" i="8"/>
  <c r="X286" i="8"/>
  <c r="Y286" i="8"/>
  <c r="Z286" i="8"/>
  <c r="X287" i="8"/>
  <c r="Y287" i="8"/>
  <c r="Z287" i="8"/>
  <c r="X288" i="8"/>
  <c r="Y288" i="8"/>
  <c r="Z288" i="8"/>
  <c r="X289" i="8"/>
  <c r="Y289" i="8"/>
  <c r="Z289" i="8"/>
  <c r="X290" i="8"/>
  <c r="Y290" i="8"/>
  <c r="Z290" i="8"/>
  <c r="X291" i="8"/>
  <c r="Y291" i="8"/>
  <c r="Z291" i="8"/>
  <c r="X292" i="8"/>
  <c r="Y292" i="8"/>
  <c r="Z292" i="8"/>
  <c r="X293" i="8"/>
  <c r="Y293" i="8"/>
  <c r="Z293" i="8"/>
  <c r="X294" i="8"/>
  <c r="Y294" i="8"/>
  <c r="Z294" i="8"/>
  <c r="X295" i="8"/>
  <c r="Y295" i="8"/>
  <c r="Z295" i="8"/>
  <c r="X296" i="8"/>
  <c r="Y296" i="8"/>
  <c r="Z296" i="8"/>
  <c r="X297" i="8"/>
  <c r="Y297" i="8"/>
  <c r="Z297" i="8"/>
  <c r="X298" i="8"/>
  <c r="Y298" i="8"/>
  <c r="Z298" i="8"/>
  <c r="X299" i="8"/>
  <c r="Y299" i="8"/>
  <c r="Z299" i="8"/>
  <c r="X300" i="8"/>
  <c r="Y300" i="8"/>
  <c r="Z300" i="8"/>
  <c r="X301" i="8"/>
  <c r="Y301" i="8"/>
  <c r="Z301" i="8"/>
  <c r="X302" i="8"/>
  <c r="Y302" i="8"/>
  <c r="Z302" i="8"/>
  <c r="X303" i="8"/>
  <c r="Y303" i="8"/>
  <c r="Z303" i="8"/>
  <c r="X304" i="8"/>
  <c r="Y304" i="8"/>
  <c r="Z304" i="8"/>
  <c r="X305" i="8"/>
  <c r="Y305" i="8"/>
  <c r="Z305" i="8"/>
  <c r="X306" i="8"/>
  <c r="Y306" i="8"/>
  <c r="Z306" i="8"/>
  <c r="X307" i="8"/>
  <c r="Y307" i="8"/>
  <c r="Z307" i="8"/>
  <c r="X308" i="8"/>
  <c r="Y308" i="8"/>
  <c r="Z308" i="8"/>
  <c r="X309" i="8"/>
  <c r="Y309" i="8"/>
  <c r="Z309" i="8"/>
  <c r="X310" i="8"/>
  <c r="Y310" i="8"/>
  <c r="Z310" i="8"/>
  <c r="X311" i="8"/>
  <c r="Y311" i="8"/>
  <c r="Z311" i="8"/>
  <c r="X312" i="8"/>
  <c r="Y312" i="8"/>
  <c r="Z312" i="8"/>
  <c r="X313" i="8"/>
  <c r="Y313" i="8"/>
  <c r="Z313" i="8"/>
  <c r="X314" i="8"/>
  <c r="Y314" i="8"/>
  <c r="Z314" i="8"/>
  <c r="X315" i="8"/>
  <c r="Y315" i="8"/>
  <c r="Z315" i="8"/>
  <c r="X316" i="8"/>
  <c r="Y316" i="8"/>
  <c r="Z316" i="8"/>
  <c r="X317" i="8"/>
  <c r="Y317" i="8"/>
  <c r="Z317" i="8"/>
  <c r="X318" i="8"/>
  <c r="Y318" i="8"/>
  <c r="Z318" i="8"/>
  <c r="X319" i="8"/>
  <c r="Y319" i="8"/>
  <c r="Z319" i="8"/>
  <c r="X320" i="8"/>
  <c r="Y320" i="8"/>
  <c r="Z320" i="8"/>
  <c r="X321" i="8"/>
  <c r="Y321" i="8"/>
  <c r="Z321" i="8"/>
  <c r="X322" i="8"/>
  <c r="Y322" i="8"/>
  <c r="Z322" i="8"/>
  <c r="X323" i="8"/>
  <c r="Y323" i="8"/>
  <c r="Z323" i="8"/>
  <c r="X324" i="8"/>
  <c r="Y324" i="8"/>
  <c r="Z324" i="8"/>
  <c r="X325" i="8"/>
  <c r="Y325" i="8"/>
  <c r="Z325" i="8"/>
  <c r="X326" i="8"/>
  <c r="Y326" i="8"/>
  <c r="Z326" i="8"/>
  <c r="X327" i="8"/>
  <c r="Y327" i="8"/>
  <c r="Z327" i="8"/>
  <c r="X328" i="8"/>
  <c r="Y328" i="8"/>
  <c r="Z328" i="8"/>
  <c r="X329" i="8"/>
  <c r="Y329" i="8"/>
  <c r="Z329" i="8"/>
  <c r="X330" i="8"/>
  <c r="Y330" i="8"/>
  <c r="Z330" i="8"/>
  <c r="X331" i="8"/>
  <c r="Y331" i="8"/>
  <c r="Z331" i="8"/>
  <c r="X332" i="8"/>
  <c r="Y332" i="8"/>
  <c r="Z332" i="8"/>
  <c r="Z7" i="8"/>
  <c r="Y7" i="8"/>
  <c r="X7" i="8"/>
  <c r="U8" i="8"/>
  <c r="V8" i="8"/>
  <c r="W8" i="8"/>
  <c r="U9" i="8"/>
  <c r="V9" i="8"/>
  <c r="W9" i="8"/>
  <c r="U10" i="8"/>
  <c r="V10" i="8"/>
  <c r="W10" i="8"/>
  <c r="U11" i="8"/>
  <c r="V11" i="8"/>
  <c r="W11" i="8"/>
  <c r="U12" i="8"/>
  <c r="V12" i="8"/>
  <c r="W12" i="8"/>
  <c r="U13" i="8"/>
  <c r="V13" i="8"/>
  <c r="W13" i="8"/>
  <c r="U14" i="8"/>
  <c r="V14" i="8"/>
  <c r="W14" i="8"/>
  <c r="U15" i="8"/>
  <c r="V15" i="8"/>
  <c r="W15" i="8"/>
  <c r="U16" i="8"/>
  <c r="V16" i="8"/>
  <c r="W16" i="8"/>
  <c r="U17" i="8"/>
  <c r="V17" i="8"/>
  <c r="W17" i="8"/>
  <c r="U18" i="8"/>
  <c r="V18" i="8"/>
  <c r="W18" i="8"/>
  <c r="U19" i="8"/>
  <c r="V19" i="8"/>
  <c r="W19" i="8"/>
  <c r="U20" i="8"/>
  <c r="V20" i="8"/>
  <c r="W20" i="8"/>
  <c r="U21" i="8"/>
  <c r="V21" i="8"/>
  <c r="W21" i="8"/>
  <c r="U22" i="8"/>
  <c r="V22" i="8"/>
  <c r="W22" i="8"/>
  <c r="U23" i="8"/>
  <c r="V23" i="8"/>
  <c r="W23" i="8"/>
  <c r="U24" i="8"/>
  <c r="V24" i="8"/>
  <c r="W24" i="8"/>
  <c r="U25" i="8"/>
  <c r="V25" i="8"/>
  <c r="W25" i="8"/>
  <c r="U26" i="8"/>
  <c r="V26" i="8"/>
  <c r="W26" i="8"/>
  <c r="U27" i="8"/>
  <c r="V27" i="8"/>
  <c r="W27" i="8"/>
  <c r="U28" i="8"/>
  <c r="V28" i="8"/>
  <c r="W28" i="8"/>
  <c r="U29" i="8"/>
  <c r="V29" i="8"/>
  <c r="W29" i="8"/>
  <c r="U30" i="8"/>
  <c r="V30" i="8"/>
  <c r="W30" i="8"/>
  <c r="U31" i="8"/>
  <c r="V31" i="8"/>
  <c r="W31" i="8"/>
  <c r="U32" i="8"/>
  <c r="V32" i="8"/>
  <c r="W32" i="8"/>
  <c r="U33" i="8"/>
  <c r="V33" i="8"/>
  <c r="W33" i="8"/>
  <c r="U34" i="8"/>
  <c r="V34" i="8"/>
  <c r="W34" i="8"/>
  <c r="U35" i="8"/>
  <c r="V35" i="8"/>
  <c r="W35" i="8"/>
  <c r="U36" i="8"/>
  <c r="V36" i="8"/>
  <c r="W36" i="8"/>
  <c r="U37" i="8"/>
  <c r="V37" i="8"/>
  <c r="W37" i="8"/>
  <c r="U38" i="8"/>
  <c r="V38" i="8"/>
  <c r="W38" i="8"/>
  <c r="U39" i="8"/>
  <c r="V39" i="8"/>
  <c r="W39" i="8"/>
  <c r="U40" i="8"/>
  <c r="V40" i="8"/>
  <c r="W40" i="8"/>
  <c r="U41" i="8"/>
  <c r="V41" i="8"/>
  <c r="W41" i="8"/>
  <c r="U42" i="8"/>
  <c r="V42" i="8"/>
  <c r="W42" i="8"/>
  <c r="U43" i="8"/>
  <c r="V43" i="8"/>
  <c r="W43" i="8"/>
  <c r="U44" i="8"/>
  <c r="V44" i="8"/>
  <c r="W44" i="8"/>
  <c r="U45" i="8"/>
  <c r="V45" i="8"/>
  <c r="W45" i="8"/>
  <c r="U46" i="8"/>
  <c r="V46" i="8"/>
  <c r="W46" i="8"/>
  <c r="U47" i="8"/>
  <c r="V47" i="8"/>
  <c r="W47" i="8"/>
  <c r="U48" i="8"/>
  <c r="V48" i="8"/>
  <c r="W48" i="8"/>
  <c r="U49" i="8"/>
  <c r="V49" i="8"/>
  <c r="W49" i="8"/>
  <c r="U50" i="8"/>
  <c r="V50" i="8"/>
  <c r="W50" i="8"/>
  <c r="U51" i="8"/>
  <c r="V51" i="8"/>
  <c r="W51" i="8"/>
  <c r="U52" i="8"/>
  <c r="V52" i="8"/>
  <c r="W52" i="8"/>
  <c r="U53" i="8"/>
  <c r="V53" i="8"/>
  <c r="W53" i="8"/>
  <c r="U54" i="8"/>
  <c r="V54" i="8"/>
  <c r="W54" i="8"/>
  <c r="U55" i="8"/>
  <c r="V55" i="8"/>
  <c r="W55" i="8"/>
  <c r="U56" i="8"/>
  <c r="V56" i="8"/>
  <c r="W56" i="8"/>
  <c r="U57" i="8"/>
  <c r="V57" i="8"/>
  <c r="W57" i="8"/>
  <c r="U58" i="8"/>
  <c r="V58" i="8"/>
  <c r="W58" i="8"/>
  <c r="U59" i="8"/>
  <c r="V59" i="8"/>
  <c r="W59" i="8"/>
  <c r="U60" i="8"/>
  <c r="V60" i="8"/>
  <c r="W60" i="8"/>
  <c r="U61" i="8"/>
  <c r="V61" i="8"/>
  <c r="W61" i="8"/>
  <c r="U62" i="8"/>
  <c r="V62" i="8"/>
  <c r="W62" i="8"/>
  <c r="U63" i="8"/>
  <c r="V63" i="8"/>
  <c r="W63" i="8"/>
  <c r="U64" i="8"/>
  <c r="V64" i="8"/>
  <c r="W64" i="8"/>
  <c r="U65" i="8"/>
  <c r="V65" i="8"/>
  <c r="W65" i="8"/>
  <c r="U66" i="8"/>
  <c r="V66" i="8"/>
  <c r="W66" i="8"/>
  <c r="U67" i="8"/>
  <c r="V67" i="8"/>
  <c r="W67" i="8"/>
  <c r="U68" i="8"/>
  <c r="V68" i="8"/>
  <c r="W68" i="8"/>
  <c r="U69" i="8"/>
  <c r="V69" i="8"/>
  <c r="W69" i="8"/>
  <c r="U70" i="8"/>
  <c r="V70" i="8"/>
  <c r="W70" i="8"/>
  <c r="U71" i="8"/>
  <c r="V71" i="8"/>
  <c r="W71" i="8"/>
  <c r="U72" i="8"/>
  <c r="V72" i="8"/>
  <c r="W72" i="8"/>
  <c r="U73" i="8"/>
  <c r="V73" i="8"/>
  <c r="W73" i="8"/>
  <c r="U74" i="8"/>
  <c r="V74" i="8"/>
  <c r="W74" i="8"/>
  <c r="U75" i="8"/>
  <c r="V75" i="8"/>
  <c r="W75" i="8"/>
  <c r="U76" i="8"/>
  <c r="V76" i="8"/>
  <c r="W76" i="8"/>
  <c r="U77" i="8"/>
  <c r="V77" i="8"/>
  <c r="W77" i="8"/>
  <c r="U78" i="8"/>
  <c r="V78" i="8"/>
  <c r="W78" i="8"/>
  <c r="U79" i="8"/>
  <c r="V79" i="8"/>
  <c r="W79" i="8"/>
  <c r="U80" i="8"/>
  <c r="V80" i="8"/>
  <c r="W80" i="8"/>
  <c r="U81" i="8"/>
  <c r="V81" i="8"/>
  <c r="W81" i="8"/>
  <c r="U82" i="8"/>
  <c r="V82" i="8"/>
  <c r="W82" i="8"/>
  <c r="U83" i="8"/>
  <c r="V83" i="8"/>
  <c r="W83" i="8"/>
  <c r="U84" i="8"/>
  <c r="V84" i="8"/>
  <c r="W84" i="8"/>
  <c r="U85" i="8"/>
  <c r="V85" i="8"/>
  <c r="W85" i="8"/>
  <c r="U86" i="8"/>
  <c r="V86" i="8"/>
  <c r="W86" i="8"/>
  <c r="U87" i="8"/>
  <c r="V87" i="8"/>
  <c r="W87" i="8"/>
  <c r="U88" i="8"/>
  <c r="V88" i="8"/>
  <c r="W88" i="8"/>
  <c r="U89" i="8"/>
  <c r="V89" i="8"/>
  <c r="W89" i="8"/>
  <c r="U90" i="8"/>
  <c r="V90" i="8"/>
  <c r="W90" i="8"/>
  <c r="U91" i="8"/>
  <c r="V91" i="8"/>
  <c r="W91" i="8"/>
  <c r="U92" i="8"/>
  <c r="V92" i="8"/>
  <c r="W92" i="8"/>
  <c r="U93" i="8"/>
  <c r="V93" i="8"/>
  <c r="W93" i="8"/>
  <c r="U94" i="8"/>
  <c r="V94" i="8"/>
  <c r="W94" i="8"/>
  <c r="U95" i="8"/>
  <c r="V95" i="8"/>
  <c r="W95" i="8"/>
  <c r="U96" i="8"/>
  <c r="V96" i="8"/>
  <c r="W96" i="8"/>
  <c r="U97" i="8"/>
  <c r="V97" i="8"/>
  <c r="W97" i="8"/>
  <c r="U98" i="8"/>
  <c r="V98" i="8"/>
  <c r="W98" i="8"/>
  <c r="U99" i="8"/>
  <c r="V99" i="8"/>
  <c r="W99" i="8"/>
  <c r="U100" i="8"/>
  <c r="V100" i="8"/>
  <c r="W100" i="8"/>
  <c r="U101" i="8"/>
  <c r="V101" i="8"/>
  <c r="W101" i="8"/>
  <c r="U102" i="8"/>
  <c r="V102" i="8"/>
  <c r="W102" i="8"/>
  <c r="U103" i="8"/>
  <c r="V103" i="8"/>
  <c r="W103" i="8"/>
  <c r="U104" i="8"/>
  <c r="V104" i="8"/>
  <c r="W104" i="8"/>
  <c r="U105" i="8"/>
  <c r="V105" i="8"/>
  <c r="W105" i="8"/>
  <c r="U106" i="8"/>
  <c r="V106" i="8"/>
  <c r="W106" i="8"/>
  <c r="U107" i="8"/>
  <c r="V107" i="8"/>
  <c r="W107" i="8"/>
  <c r="U108" i="8"/>
  <c r="V108" i="8"/>
  <c r="W108" i="8"/>
  <c r="U109" i="8"/>
  <c r="V109" i="8"/>
  <c r="W109" i="8"/>
  <c r="U110" i="8"/>
  <c r="V110" i="8"/>
  <c r="W110" i="8"/>
  <c r="U111" i="8"/>
  <c r="V111" i="8"/>
  <c r="W111" i="8"/>
  <c r="U112" i="8"/>
  <c r="V112" i="8"/>
  <c r="W112" i="8"/>
  <c r="U113" i="8"/>
  <c r="V113" i="8"/>
  <c r="W113" i="8"/>
  <c r="U114" i="8"/>
  <c r="V114" i="8"/>
  <c r="W114" i="8"/>
  <c r="U115" i="8"/>
  <c r="V115" i="8"/>
  <c r="W115" i="8"/>
  <c r="U116" i="8"/>
  <c r="V116" i="8"/>
  <c r="W116" i="8"/>
  <c r="U117" i="8"/>
  <c r="V117" i="8"/>
  <c r="W117" i="8"/>
  <c r="U118" i="8"/>
  <c r="V118" i="8"/>
  <c r="W118" i="8"/>
  <c r="U119" i="8"/>
  <c r="V119" i="8"/>
  <c r="W119" i="8"/>
  <c r="U120" i="8"/>
  <c r="V120" i="8"/>
  <c r="W120" i="8"/>
  <c r="U121" i="8"/>
  <c r="V121" i="8"/>
  <c r="W121" i="8"/>
  <c r="U122" i="8"/>
  <c r="V122" i="8"/>
  <c r="W122" i="8"/>
  <c r="U123" i="8"/>
  <c r="V123" i="8"/>
  <c r="W123" i="8"/>
  <c r="U124" i="8"/>
  <c r="V124" i="8"/>
  <c r="W124" i="8"/>
  <c r="U125" i="8"/>
  <c r="V125" i="8"/>
  <c r="W125" i="8"/>
  <c r="U126" i="8"/>
  <c r="V126" i="8"/>
  <c r="W126" i="8"/>
  <c r="U127" i="8"/>
  <c r="V127" i="8"/>
  <c r="W127" i="8"/>
  <c r="U128" i="8"/>
  <c r="V128" i="8"/>
  <c r="W128" i="8"/>
  <c r="U129" i="8"/>
  <c r="V129" i="8"/>
  <c r="W129" i="8"/>
  <c r="U130" i="8"/>
  <c r="V130" i="8"/>
  <c r="W130" i="8"/>
  <c r="U131" i="8"/>
  <c r="V131" i="8"/>
  <c r="W131" i="8"/>
  <c r="U132" i="8"/>
  <c r="V132" i="8"/>
  <c r="W132" i="8"/>
  <c r="U133" i="8"/>
  <c r="V133" i="8"/>
  <c r="W133" i="8"/>
  <c r="U134" i="8"/>
  <c r="V134" i="8"/>
  <c r="W134" i="8"/>
  <c r="U135" i="8"/>
  <c r="V135" i="8"/>
  <c r="W135" i="8"/>
  <c r="U136" i="8"/>
  <c r="V136" i="8"/>
  <c r="W136" i="8"/>
  <c r="U137" i="8"/>
  <c r="V137" i="8"/>
  <c r="W137" i="8"/>
  <c r="U138" i="8"/>
  <c r="V138" i="8"/>
  <c r="W138" i="8"/>
  <c r="U139" i="8"/>
  <c r="V139" i="8"/>
  <c r="W139" i="8"/>
  <c r="U140" i="8"/>
  <c r="V140" i="8"/>
  <c r="W140" i="8"/>
  <c r="U141" i="8"/>
  <c r="V141" i="8"/>
  <c r="W141" i="8"/>
  <c r="U142" i="8"/>
  <c r="V142" i="8"/>
  <c r="W142" i="8"/>
  <c r="U143" i="8"/>
  <c r="V143" i="8"/>
  <c r="W143" i="8"/>
  <c r="U144" i="8"/>
  <c r="V144" i="8"/>
  <c r="W144" i="8"/>
  <c r="U145" i="8"/>
  <c r="V145" i="8"/>
  <c r="W145" i="8"/>
  <c r="U146" i="8"/>
  <c r="V146" i="8"/>
  <c r="W146" i="8"/>
  <c r="U147" i="8"/>
  <c r="V147" i="8"/>
  <c r="W147" i="8"/>
  <c r="U148" i="8"/>
  <c r="V148" i="8"/>
  <c r="W148" i="8"/>
  <c r="U149" i="8"/>
  <c r="V149" i="8"/>
  <c r="W149" i="8"/>
  <c r="U150" i="8"/>
  <c r="V150" i="8"/>
  <c r="W150" i="8"/>
  <c r="U151" i="8"/>
  <c r="V151" i="8"/>
  <c r="W151" i="8"/>
  <c r="U152" i="8"/>
  <c r="V152" i="8"/>
  <c r="W152" i="8"/>
  <c r="U153" i="8"/>
  <c r="V153" i="8"/>
  <c r="W153" i="8"/>
  <c r="U154" i="8"/>
  <c r="V154" i="8"/>
  <c r="W154" i="8"/>
  <c r="U155" i="8"/>
  <c r="V155" i="8"/>
  <c r="W155" i="8"/>
  <c r="U156" i="8"/>
  <c r="V156" i="8"/>
  <c r="W156" i="8"/>
  <c r="U157" i="8"/>
  <c r="V157" i="8"/>
  <c r="W157" i="8"/>
  <c r="U158" i="8"/>
  <c r="V158" i="8"/>
  <c r="W158" i="8"/>
  <c r="U159" i="8"/>
  <c r="V159" i="8"/>
  <c r="W159" i="8"/>
  <c r="U160" i="8"/>
  <c r="V160" i="8"/>
  <c r="W160" i="8"/>
  <c r="U161" i="8"/>
  <c r="V161" i="8"/>
  <c r="W161" i="8"/>
  <c r="U162" i="8"/>
  <c r="V162" i="8"/>
  <c r="W162" i="8"/>
  <c r="U163" i="8"/>
  <c r="V163" i="8"/>
  <c r="W163" i="8"/>
  <c r="U164" i="8"/>
  <c r="V164" i="8"/>
  <c r="W164" i="8"/>
  <c r="U165" i="8"/>
  <c r="V165" i="8"/>
  <c r="W165" i="8"/>
  <c r="U166" i="8"/>
  <c r="V166" i="8"/>
  <c r="W166" i="8"/>
  <c r="U167" i="8"/>
  <c r="V167" i="8"/>
  <c r="W167" i="8"/>
  <c r="U168" i="8"/>
  <c r="V168" i="8"/>
  <c r="W168" i="8"/>
  <c r="U169" i="8"/>
  <c r="V169" i="8"/>
  <c r="W169" i="8"/>
  <c r="U170" i="8"/>
  <c r="V170" i="8"/>
  <c r="W170" i="8"/>
  <c r="U171" i="8"/>
  <c r="V171" i="8"/>
  <c r="W171" i="8"/>
  <c r="U172" i="8"/>
  <c r="V172" i="8"/>
  <c r="W172" i="8"/>
  <c r="U173" i="8"/>
  <c r="V173" i="8"/>
  <c r="W173" i="8"/>
  <c r="U174" i="8"/>
  <c r="V174" i="8"/>
  <c r="W174" i="8"/>
  <c r="U175" i="8"/>
  <c r="V175" i="8"/>
  <c r="W175" i="8"/>
  <c r="U176" i="8"/>
  <c r="V176" i="8"/>
  <c r="W176" i="8"/>
  <c r="U177" i="8"/>
  <c r="V177" i="8"/>
  <c r="W177" i="8"/>
  <c r="U178" i="8"/>
  <c r="V178" i="8"/>
  <c r="W178" i="8"/>
  <c r="U179" i="8"/>
  <c r="V179" i="8"/>
  <c r="W179" i="8"/>
  <c r="U180" i="8"/>
  <c r="V180" i="8"/>
  <c r="W180" i="8"/>
  <c r="U181" i="8"/>
  <c r="V181" i="8"/>
  <c r="W181" i="8"/>
  <c r="U182" i="8"/>
  <c r="V182" i="8"/>
  <c r="W182" i="8"/>
  <c r="U183" i="8"/>
  <c r="V183" i="8"/>
  <c r="W183" i="8"/>
  <c r="U184" i="8"/>
  <c r="V184" i="8"/>
  <c r="W184" i="8"/>
  <c r="U185" i="8"/>
  <c r="V185" i="8"/>
  <c r="W185" i="8"/>
  <c r="U186" i="8"/>
  <c r="V186" i="8"/>
  <c r="W186" i="8"/>
  <c r="U187" i="8"/>
  <c r="V187" i="8"/>
  <c r="W187" i="8"/>
  <c r="U188" i="8"/>
  <c r="V188" i="8"/>
  <c r="W188" i="8"/>
  <c r="U189" i="8"/>
  <c r="V189" i="8"/>
  <c r="W189" i="8"/>
  <c r="U190" i="8"/>
  <c r="V190" i="8"/>
  <c r="W190" i="8"/>
  <c r="U191" i="8"/>
  <c r="V191" i="8"/>
  <c r="W191" i="8"/>
  <c r="U192" i="8"/>
  <c r="V192" i="8"/>
  <c r="W192" i="8"/>
  <c r="U193" i="8"/>
  <c r="V193" i="8"/>
  <c r="W193" i="8"/>
  <c r="U194" i="8"/>
  <c r="V194" i="8"/>
  <c r="W194" i="8"/>
  <c r="U195" i="8"/>
  <c r="V195" i="8"/>
  <c r="W195" i="8"/>
  <c r="U196" i="8"/>
  <c r="V196" i="8"/>
  <c r="W196" i="8"/>
  <c r="U197" i="8"/>
  <c r="V197" i="8"/>
  <c r="W197" i="8"/>
  <c r="U198" i="8"/>
  <c r="V198" i="8"/>
  <c r="W198" i="8"/>
  <c r="U199" i="8"/>
  <c r="V199" i="8"/>
  <c r="W199" i="8"/>
  <c r="U200" i="8"/>
  <c r="V200" i="8"/>
  <c r="W200" i="8"/>
  <c r="U201" i="8"/>
  <c r="V201" i="8"/>
  <c r="W201" i="8"/>
  <c r="U202" i="8"/>
  <c r="V202" i="8"/>
  <c r="W202" i="8"/>
  <c r="U203" i="8"/>
  <c r="V203" i="8"/>
  <c r="W203" i="8"/>
  <c r="U204" i="8"/>
  <c r="V204" i="8"/>
  <c r="W204" i="8"/>
  <c r="U205" i="8"/>
  <c r="V205" i="8"/>
  <c r="W205" i="8"/>
  <c r="U206" i="8"/>
  <c r="V206" i="8"/>
  <c r="W206" i="8"/>
  <c r="U207" i="8"/>
  <c r="V207" i="8"/>
  <c r="W207" i="8"/>
  <c r="U208" i="8"/>
  <c r="V208" i="8"/>
  <c r="W208" i="8"/>
  <c r="U209" i="8"/>
  <c r="V209" i="8"/>
  <c r="W209" i="8"/>
  <c r="U210" i="8"/>
  <c r="V210" i="8"/>
  <c r="W210" i="8"/>
  <c r="U211" i="8"/>
  <c r="V211" i="8"/>
  <c r="W211" i="8"/>
  <c r="U212" i="8"/>
  <c r="V212" i="8"/>
  <c r="W212" i="8"/>
  <c r="U213" i="8"/>
  <c r="V213" i="8"/>
  <c r="W213" i="8"/>
  <c r="U214" i="8"/>
  <c r="V214" i="8"/>
  <c r="W214" i="8"/>
  <c r="U215" i="8"/>
  <c r="V215" i="8"/>
  <c r="W215" i="8"/>
  <c r="U216" i="8"/>
  <c r="V216" i="8"/>
  <c r="W216" i="8"/>
  <c r="U217" i="8"/>
  <c r="V217" i="8"/>
  <c r="W217" i="8"/>
  <c r="U218" i="8"/>
  <c r="V218" i="8"/>
  <c r="W218" i="8"/>
  <c r="U219" i="8"/>
  <c r="V219" i="8"/>
  <c r="W219" i="8"/>
  <c r="U220" i="8"/>
  <c r="V220" i="8"/>
  <c r="W220" i="8"/>
  <c r="U221" i="8"/>
  <c r="V221" i="8"/>
  <c r="W221" i="8"/>
  <c r="U222" i="8"/>
  <c r="V222" i="8"/>
  <c r="W222" i="8"/>
  <c r="U223" i="8"/>
  <c r="V223" i="8"/>
  <c r="W223" i="8"/>
  <c r="U224" i="8"/>
  <c r="V224" i="8"/>
  <c r="W224" i="8"/>
  <c r="U225" i="8"/>
  <c r="V225" i="8"/>
  <c r="W225" i="8"/>
  <c r="U226" i="8"/>
  <c r="V226" i="8"/>
  <c r="W226" i="8"/>
  <c r="U227" i="8"/>
  <c r="V227" i="8"/>
  <c r="W227" i="8"/>
  <c r="U228" i="8"/>
  <c r="V228" i="8"/>
  <c r="W228" i="8"/>
  <c r="U229" i="8"/>
  <c r="V229" i="8"/>
  <c r="W229" i="8"/>
  <c r="U230" i="8"/>
  <c r="V230" i="8"/>
  <c r="W230" i="8"/>
  <c r="U231" i="8"/>
  <c r="V231" i="8"/>
  <c r="W231" i="8"/>
  <c r="U232" i="8"/>
  <c r="V232" i="8"/>
  <c r="W232" i="8"/>
  <c r="U233" i="8"/>
  <c r="V233" i="8"/>
  <c r="W233" i="8"/>
  <c r="U234" i="8"/>
  <c r="V234" i="8"/>
  <c r="W234" i="8"/>
  <c r="U235" i="8"/>
  <c r="V235" i="8"/>
  <c r="W235" i="8"/>
  <c r="U236" i="8"/>
  <c r="V236" i="8"/>
  <c r="W236" i="8"/>
  <c r="U237" i="8"/>
  <c r="V237" i="8"/>
  <c r="W237" i="8"/>
  <c r="U238" i="8"/>
  <c r="V238" i="8"/>
  <c r="W238" i="8"/>
  <c r="U239" i="8"/>
  <c r="V239" i="8"/>
  <c r="W239" i="8"/>
  <c r="U240" i="8"/>
  <c r="V240" i="8"/>
  <c r="W240" i="8"/>
  <c r="U241" i="8"/>
  <c r="V241" i="8"/>
  <c r="W241" i="8"/>
  <c r="U242" i="8"/>
  <c r="V242" i="8"/>
  <c r="W242" i="8"/>
  <c r="U243" i="8"/>
  <c r="V243" i="8"/>
  <c r="W243" i="8"/>
  <c r="U244" i="8"/>
  <c r="V244" i="8"/>
  <c r="W244" i="8"/>
  <c r="U245" i="8"/>
  <c r="V245" i="8"/>
  <c r="W245" i="8"/>
  <c r="U246" i="8"/>
  <c r="V246" i="8"/>
  <c r="W246" i="8"/>
  <c r="U247" i="8"/>
  <c r="V247" i="8"/>
  <c r="W247" i="8"/>
  <c r="U248" i="8"/>
  <c r="V248" i="8"/>
  <c r="W248" i="8"/>
  <c r="U249" i="8"/>
  <c r="V249" i="8"/>
  <c r="W249" i="8"/>
  <c r="U250" i="8"/>
  <c r="V250" i="8"/>
  <c r="W250" i="8"/>
  <c r="U251" i="8"/>
  <c r="V251" i="8"/>
  <c r="W251" i="8"/>
  <c r="U252" i="8"/>
  <c r="V252" i="8"/>
  <c r="W252" i="8"/>
  <c r="U253" i="8"/>
  <c r="V253" i="8"/>
  <c r="W253" i="8"/>
  <c r="U254" i="8"/>
  <c r="V254" i="8"/>
  <c r="W254" i="8"/>
  <c r="U255" i="8"/>
  <c r="V255" i="8"/>
  <c r="W255" i="8"/>
  <c r="U256" i="8"/>
  <c r="V256" i="8"/>
  <c r="W256" i="8"/>
  <c r="U257" i="8"/>
  <c r="V257" i="8"/>
  <c r="W257" i="8"/>
  <c r="U258" i="8"/>
  <c r="V258" i="8"/>
  <c r="W258" i="8"/>
  <c r="U259" i="8"/>
  <c r="V259" i="8"/>
  <c r="W259" i="8"/>
  <c r="U260" i="8"/>
  <c r="V260" i="8"/>
  <c r="W260" i="8"/>
  <c r="U261" i="8"/>
  <c r="V261" i="8"/>
  <c r="W261" i="8"/>
  <c r="U262" i="8"/>
  <c r="V262" i="8"/>
  <c r="W262" i="8"/>
  <c r="U263" i="8"/>
  <c r="V263" i="8"/>
  <c r="W263" i="8"/>
  <c r="U264" i="8"/>
  <c r="V264" i="8"/>
  <c r="W264" i="8"/>
  <c r="U265" i="8"/>
  <c r="V265" i="8"/>
  <c r="W265" i="8"/>
  <c r="U266" i="8"/>
  <c r="V266" i="8"/>
  <c r="W266" i="8"/>
  <c r="U267" i="8"/>
  <c r="V267" i="8"/>
  <c r="W267" i="8"/>
  <c r="U268" i="8"/>
  <c r="V268" i="8"/>
  <c r="W268" i="8"/>
  <c r="U269" i="8"/>
  <c r="V269" i="8"/>
  <c r="W269" i="8"/>
  <c r="U270" i="8"/>
  <c r="V270" i="8"/>
  <c r="W270" i="8"/>
  <c r="U271" i="8"/>
  <c r="V271" i="8"/>
  <c r="W271" i="8"/>
  <c r="U272" i="8"/>
  <c r="V272" i="8"/>
  <c r="W272" i="8"/>
  <c r="U273" i="8"/>
  <c r="V273" i="8"/>
  <c r="W273" i="8"/>
  <c r="U274" i="8"/>
  <c r="V274" i="8"/>
  <c r="W274" i="8"/>
  <c r="U275" i="8"/>
  <c r="V275" i="8"/>
  <c r="W275" i="8"/>
  <c r="U276" i="8"/>
  <c r="V276" i="8"/>
  <c r="W276" i="8"/>
  <c r="U277" i="8"/>
  <c r="V277" i="8"/>
  <c r="W277" i="8"/>
  <c r="U278" i="8"/>
  <c r="V278" i="8"/>
  <c r="W278" i="8"/>
  <c r="U279" i="8"/>
  <c r="V279" i="8"/>
  <c r="W279" i="8"/>
  <c r="U280" i="8"/>
  <c r="V280" i="8"/>
  <c r="W280" i="8"/>
  <c r="U281" i="8"/>
  <c r="V281" i="8"/>
  <c r="W281" i="8"/>
  <c r="U282" i="8"/>
  <c r="V282" i="8"/>
  <c r="W282" i="8"/>
  <c r="U283" i="8"/>
  <c r="V283" i="8"/>
  <c r="W283" i="8"/>
  <c r="U284" i="8"/>
  <c r="V284" i="8"/>
  <c r="W284" i="8"/>
  <c r="U285" i="8"/>
  <c r="V285" i="8"/>
  <c r="W285" i="8"/>
  <c r="U286" i="8"/>
  <c r="V286" i="8"/>
  <c r="W286" i="8"/>
  <c r="U287" i="8"/>
  <c r="V287" i="8"/>
  <c r="W287" i="8"/>
  <c r="U288" i="8"/>
  <c r="V288" i="8"/>
  <c r="W288" i="8"/>
  <c r="U289" i="8"/>
  <c r="V289" i="8"/>
  <c r="W289" i="8"/>
  <c r="U290" i="8"/>
  <c r="V290" i="8"/>
  <c r="W290" i="8"/>
  <c r="U291" i="8"/>
  <c r="V291" i="8"/>
  <c r="W291" i="8"/>
  <c r="U292" i="8"/>
  <c r="V292" i="8"/>
  <c r="W292" i="8"/>
  <c r="U293" i="8"/>
  <c r="V293" i="8"/>
  <c r="W293" i="8"/>
  <c r="U294" i="8"/>
  <c r="V294" i="8"/>
  <c r="W294" i="8"/>
  <c r="U295" i="8"/>
  <c r="V295" i="8"/>
  <c r="W295" i="8"/>
  <c r="U296" i="8"/>
  <c r="V296" i="8"/>
  <c r="W296" i="8"/>
  <c r="U297" i="8"/>
  <c r="V297" i="8"/>
  <c r="W297" i="8"/>
  <c r="U298" i="8"/>
  <c r="V298" i="8"/>
  <c r="W298" i="8"/>
  <c r="U299" i="8"/>
  <c r="V299" i="8"/>
  <c r="W299" i="8"/>
  <c r="U300" i="8"/>
  <c r="V300" i="8"/>
  <c r="W300" i="8"/>
  <c r="U301" i="8"/>
  <c r="V301" i="8"/>
  <c r="W301" i="8"/>
  <c r="U302" i="8"/>
  <c r="V302" i="8"/>
  <c r="W302" i="8"/>
  <c r="U303" i="8"/>
  <c r="V303" i="8"/>
  <c r="W303" i="8"/>
  <c r="U304" i="8"/>
  <c r="V304" i="8"/>
  <c r="W304" i="8"/>
  <c r="U305" i="8"/>
  <c r="V305" i="8"/>
  <c r="W305" i="8"/>
  <c r="U306" i="8"/>
  <c r="V306" i="8"/>
  <c r="W306" i="8"/>
  <c r="U307" i="8"/>
  <c r="V307" i="8"/>
  <c r="W307" i="8"/>
  <c r="U308" i="8"/>
  <c r="V308" i="8"/>
  <c r="W308" i="8"/>
  <c r="U309" i="8"/>
  <c r="V309" i="8"/>
  <c r="W309" i="8"/>
  <c r="U310" i="8"/>
  <c r="V310" i="8"/>
  <c r="W310" i="8"/>
  <c r="U311" i="8"/>
  <c r="V311" i="8"/>
  <c r="W311" i="8"/>
  <c r="U312" i="8"/>
  <c r="V312" i="8"/>
  <c r="W312" i="8"/>
  <c r="U313" i="8"/>
  <c r="V313" i="8"/>
  <c r="W313" i="8"/>
  <c r="U314" i="8"/>
  <c r="V314" i="8"/>
  <c r="W314" i="8"/>
  <c r="U315" i="8"/>
  <c r="V315" i="8"/>
  <c r="W315" i="8"/>
  <c r="U316" i="8"/>
  <c r="V316" i="8"/>
  <c r="W316" i="8"/>
  <c r="U317" i="8"/>
  <c r="V317" i="8"/>
  <c r="W317" i="8"/>
  <c r="U318" i="8"/>
  <c r="V318" i="8"/>
  <c r="W318" i="8"/>
  <c r="U319" i="8"/>
  <c r="V319" i="8"/>
  <c r="W319" i="8"/>
  <c r="U320" i="8"/>
  <c r="V320" i="8"/>
  <c r="W320" i="8"/>
  <c r="U321" i="8"/>
  <c r="V321" i="8"/>
  <c r="W321" i="8"/>
  <c r="U322" i="8"/>
  <c r="V322" i="8"/>
  <c r="W322" i="8"/>
  <c r="U323" i="8"/>
  <c r="V323" i="8"/>
  <c r="W323" i="8"/>
  <c r="U324" i="8"/>
  <c r="V324" i="8"/>
  <c r="W324" i="8"/>
  <c r="U325" i="8"/>
  <c r="V325" i="8"/>
  <c r="W325" i="8"/>
  <c r="U326" i="8"/>
  <c r="V326" i="8"/>
  <c r="W326" i="8"/>
  <c r="U327" i="8"/>
  <c r="V327" i="8"/>
  <c r="W327" i="8"/>
  <c r="U328" i="8"/>
  <c r="V328" i="8"/>
  <c r="W328" i="8"/>
  <c r="U329" i="8"/>
  <c r="V329" i="8"/>
  <c r="W329" i="8"/>
  <c r="U330" i="8"/>
  <c r="V330" i="8"/>
  <c r="W330" i="8"/>
  <c r="U331" i="8"/>
  <c r="V331" i="8"/>
  <c r="W331" i="8"/>
  <c r="U332" i="8"/>
  <c r="V332" i="8"/>
  <c r="W332" i="8"/>
  <c r="W7" i="8"/>
  <c r="V7" i="8"/>
  <c r="U7" i="8"/>
  <c r="R8" i="8"/>
  <c r="S8" i="8"/>
  <c r="T8" i="8"/>
  <c r="R9" i="8"/>
  <c r="S9" i="8"/>
  <c r="T9" i="8"/>
  <c r="R10" i="8"/>
  <c r="S10" i="8"/>
  <c r="T10" i="8"/>
  <c r="R11" i="8"/>
  <c r="S11" i="8"/>
  <c r="T11" i="8"/>
  <c r="R12" i="8"/>
  <c r="S12" i="8"/>
  <c r="T12" i="8"/>
  <c r="R13" i="8"/>
  <c r="S13" i="8"/>
  <c r="T13" i="8"/>
  <c r="R14" i="8"/>
  <c r="S14" i="8"/>
  <c r="T14" i="8"/>
  <c r="R15" i="8"/>
  <c r="S15" i="8"/>
  <c r="T15" i="8"/>
  <c r="R16" i="8"/>
  <c r="S16" i="8"/>
  <c r="T16" i="8"/>
  <c r="R17" i="8"/>
  <c r="S17" i="8"/>
  <c r="T17" i="8"/>
  <c r="R18" i="8"/>
  <c r="S18" i="8"/>
  <c r="T18" i="8"/>
  <c r="R19" i="8"/>
  <c r="S19" i="8"/>
  <c r="T19" i="8"/>
  <c r="R20" i="8"/>
  <c r="S20" i="8"/>
  <c r="T20" i="8"/>
  <c r="R21" i="8"/>
  <c r="S21" i="8"/>
  <c r="T21" i="8"/>
  <c r="R22" i="8"/>
  <c r="S22" i="8"/>
  <c r="T22" i="8"/>
  <c r="R23" i="8"/>
  <c r="S23" i="8"/>
  <c r="T23" i="8"/>
  <c r="R24" i="8"/>
  <c r="S24" i="8"/>
  <c r="T24" i="8"/>
  <c r="R25" i="8"/>
  <c r="S25" i="8"/>
  <c r="T25" i="8"/>
  <c r="R26" i="8"/>
  <c r="S26" i="8"/>
  <c r="T26" i="8"/>
  <c r="R27" i="8"/>
  <c r="S27" i="8"/>
  <c r="T27" i="8"/>
  <c r="R28" i="8"/>
  <c r="S28" i="8"/>
  <c r="T28" i="8"/>
  <c r="R29" i="8"/>
  <c r="S29" i="8"/>
  <c r="T29" i="8"/>
  <c r="R30" i="8"/>
  <c r="S30" i="8"/>
  <c r="T30" i="8"/>
  <c r="R31" i="8"/>
  <c r="S31" i="8"/>
  <c r="T31" i="8"/>
  <c r="R32" i="8"/>
  <c r="S32" i="8"/>
  <c r="T32" i="8"/>
  <c r="R33" i="8"/>
  <c r="S33" i="8"/>
  <c r="T33" i="8"/>
  <c r="R34" i="8"/>
  <c r="S34" i="8"/>
  <c r="T34" i="8"/>
  <c r="R35" i="8"/>
  <c r="S35" i="8"/>
  <c r="T35" i="8"/>
  <c r="R36" i="8"/>
  <c r="S36" i="8"/>
  <c r="T36" i="8"/>
  <c r="R37" i="8"/>
  <c r="S37" i="8"/>
  <c r="T37" i="8"/>
  <c r="R38" i="8"/>
  <c r="S38" i="8"/>
  <c r="T38" i="8"/>
  <c r="R39" i="8"/>
  <c r="S39" i="8"/>
  <c r="T39" i="8"/>
  <c r="R40" i="8"/>
  <c r="S40" i="8"/>
  <c r="T40" i="8"/>
  <c r="R41" i="8"/>
  <c r="S41" i="8"/>
  <c r="T41" i="8"/>
  <c r="R42" i="8"/>
  <c r="S42" i="8"/>
  <c r="T42" i="8"/>
  <c r="R43" i="8"/>
  <c r="S43" i="8"/>
  <c r="T43" i="8"/>
  <c r="R44" i="8"/>
  <c r="S44" i="8"/>
  <c r="T44" i="8"/>
  <c r="R45" i="8"/>
  <c r="S45" i="8"/>
  <c r="T45" i="8"/>
  <c r="R46" i="8"/>
  <c r="S46" i="8"/>
  <c r="T46" i="8"/>
  <c r="R47" i="8"/>
  <c r="S47" i="8"/>
  <c r="T47" i="8"/>
  <c r="R48" i="8"/>
  <c r="S48" i="8"/>
  <c r="T48" i="8"/>
  <c r="R49" i="8"/>
  <c r="S49" i="8"/>
  <c r="T49" i="8"/>
  <c r="R50" i="8"/>
  <c r="S50" i="8"/>
  <c r="T50" i="8"/>
  <c r="R51" i="8"/>
  <c r="S51" i="8"/>
  <c r="T51" i="8"/>
  <c r="R52" i="8"/>
  <c r="S52" i="8"/>
  <c r="T52" i="8"/>
  <c r="R53" i="8"/>
  <c r="S53" i="8"/>
  <c r="T53" i="8"/>
  <c r="R54" i="8"/>
  <c r="S54" i="8"/>
  <c r="T54" i="8"/>
  <c r="R55" i="8"/>
  <c r="S55" i="8"/>
  <c r="T55" i="8"/>
  <c r="R56" i="8"/>
  <c r="S56" i="8"/>
  <c r="T56" i="8"/>
  <c r="R57" i="8"/>
  <c r="S57" i="8"/>
  <c r="T57" i="8"/>
  <c r="R58" i="8"/>
  <c r="S58" i="8"/>
  <c r="T58" i="8"/>
  <c r="R59" i="8"/>
  <c r="S59" i="8"/>
  <c r="T59" i="8"/>
  <c r="R60" i="8"/>
  <c r="S60" i="8"/>
  <c r="T60" i="8"/>
  <c r="R61" i="8"/>
  <c r="S61" i="8"/>
  <c r="T61" i="8"/>
  <c r="R62" i="8"/>
  <c r="S62" i="8"/>
  <c r="T62" i="8"/>
  <c r="R63" i="8"/>
  <c r="S63" i="8"/>
  <c r="T63" i="8"/>
  <c r="R64" i="8"/>
  <c r="S64" i="8"/>
  <c r="T64" i="8"/>
  <c r="R65" i="8"/>
  <c r="S65" i="8"/>
  <c r="T65" i="8"/>
  <c r="R66" i="8"/>
  <c r="S66" i="8"/>
  <c r="T66" i="8"/>
  <c r="R67" i="8"/>
  <c r="S67" i="8"/>
  <c r="T67" i="8"/>
  <c r="R68" i="8"/>
  <c r="S68" i="8"/>
  <c r="T68" i="8"/>
  <c r="R69" i="8"/>
  <c r="S69" i="8"/>
  <c r="T69" i="8"/>
  <c r="R70" i="8"/>
  <c r="S70" i="8"/>
  <c r="T70" i="8"/>
  <c r="R71" i="8"/>
  <c r="S71" i="8"/>
  <c r="T71" i="8"/>
  <c r="R72" i="8"/>
  <c r="S72" i="8"/>
  <c r="T72" i="8"/>
  <c r="R73" i="8"/>
  <c r="S73" i="8"/>
  <c r="T73" i="8"/>
  <c r="R74" i="8"/>
  <c r="S74" i="8"/>
  <c r="T74" i="8"/>
  <c r="R75" i="8"/>
  <c r="S75" i="8"/>
  <c r="T75" i="8"/>
  <c r="R76" i="8"/>
  <c r="S76" i="8"/>
  <c r="T76" i="8"/>
  <c r="R77" i="8"/>
  <c r="S77" i="8"/>
  <c r="T77" i="8"/>
  <c r="R78" i="8"/>
  <c r="S78" i="8"/>
  <c r="T78" i="8"/>
  <c r="R79" i="8"/>
  <c r="S79" i="8"/>
  <c r="T79" i="8"/>
  <c r="R80" i="8"/>
  <c r="S80" i="8"/>
  <c r="T80" i="8"/>
  <c r="R81" i="8"/>
  <c r="S81" i="8"/>
  <c r="T81" i="8"/>
  <c r="R82" i="8"/>
  <c r="S82" i="8"/>
  <c r="T82" i="8"/>
  <c r="R83" i="8"/>
  <c r="S83" i="8"/>
  <c r="T83" i="8"/>
  <c r="R84" i="8"/>
  <c r="S84" i="8"/>
  <c r="T84" i="8"/>
  <c r="R85" i="8"/>
  <c r="S85" i="8"/>
  <c r="T85" i="8"/>
  <c r="R86" i="8"/>
  <c r="S86" i="8"/>
  <c r="T86" i="8"/>
  <c r="R87" i="8"/>
  <c r="S87" i="8"/>
  <c r="T87" i="8"/>
  <c r="R88" i="8"/>
  <c r="S88" i="8"/>
  <c r="T88" i="8"/>
  <c r="R89" i="8"/>
  <c r="S89" i="8"/>
  <c r="T89" i="8"/>
  <c r="R90" i="8"/>
  <c r="S90" i="8"/>
  <c r="T90" i="8"/>
  <c r="R91" i="8"/>
  <c r="S91" i="8"/>
  <c r="T91" i="8"/>
  <c r="R92" i="8"/>
  <c r="S92" i="8"/>
  <c r="T92" i="8"/>
  <c r="R93" i="8"/>
  <c r="S93" i="8"/>
  <c r="T93" i="8"/>
  <c r="R94" i="8"/>
  <c r="S94" i="8"/>
  <c r="T94" i="8"/>
  <c r="R95" i="8"/>
  <c r="S95" i="8"/>
  <c r="T95" i="8"/>
  <c r="R96" i="8"/>
  <c r="S96" i="8"/>
  <c r="T96" i="8"/>
  <c r="R97" i="8"/>
  <c r="S97" i="8"/>
  <c r="T97" i="8"/>
  <c r="R98" i="8"/>
  <c r="S98" i="8"/>
  <c r="T98" i="8"/>
  <c r="R99" i="8"/>
  <c r="S99" i="8"/>
  <c r="T99" i="8"/>
  <c r="R100" i="8"/>
  <c r="S100" i="8"/>
  <c r="T100" i="8"/>
  <c r="R101" i="8"/>
  <c r="S101" i="8"/>
  <c r="T101" i="8"/>
  <c r="R102" i="8"/>
  <c r="S102" i="8"/>
  <c r="T102" i="8"/>
  <c r="R103" i="8"/>
  <c r="S103" i="8"/>
  <c r="T103" i="8"/>
  <c r="R104" i="8"/>
  <c r="S104" i="8"/>
  <c r="T104" i="8"/>
  <c r="R105" i="8"/>
  <c r="S105" i="8"/>
  <c r="T105" i="8"/>
  <c r="R106" i="8"/>
  <c r="S106" i="8"/>
  <c r="T106" i="8"/>
  <c r="R107" i="8"/>
  <c r="S107" i="8"/>
  <c r="T107" i="8"/>
  <c r="R108" i="8"/>
  <c r="S108" i="8"/>
  <c r="T108" i="8"/>
  <c r="R109" i="8"/>
  <c r="S109" i="8"/>
  <c r="T109" i="8"/>
  <c r="R110" i="8"/>
  <c r="S110" i="8"/>
  <c r="T110" i="8"/>
  <c r="R111" i="8"/>
  <c r="S111" i="8"/>
  <c r="T111" i="8"/>
  <c r="R112" i="8"/>
  <c r="S112" i="8"/>
  <c r="T112" i="8"/>
  <c r="R113" i="8"/>
  <c r="S113" i="8"/>
  <c r="T113" i="8"/>
  <c r="R114" i="8"/>
  <c r="S114" i="8"/>
  <c r="T114" i="8"/>
  <c r="R115" i="8"/>
  <c r="S115" i="8"/>
  <c r="T115" i="8"/>
  <c r="R116" i="8"/>
  <c r="S116" i="8"/>
  <c r="T116" i="8"/>
  <c r="R117" i="8"/>
  <c r="S117" i="8"/>
  <c r="T117" i="8"/>
  <c r="R118" i="8"/>
  <c r="S118" i="8"/>
  <c r="T118" i="8"/>
  <c r="R119" i="8"/>
  <c r="S119" i="8"/>
  <c r="T119" i="8"/>
  <c r="R120" i="8"/>
  <c r="S120" i="8"/>
  <c r="T120" i="8"/>
  <c r="R121" i="8"/>
  <c r="S121" i="8"/>
  <c r="T121" i="8"/>
  <c r="R122" i="8"/>
  <c r="S122" i="8"/>
  <c r="T122" i="8"/>
  <c r="R123" i="8"/>
  <c r="S123" i="8"/>
  <c r="T123" i="8"/>
  <c r="R124" i="8"/>
  <c r="S124" i="8"/>
  <c r="T124" i="8"/>
  <c r="R125" i="8"/>
  <c r="S125" i="8"/>
  <c r="T125" i="8"/>
  <c r="R126" i="8"/>
  <c r="S126" i="8"/>
  <c r="T126" i="8"/>
  <c r="R127" i="8"/>
  <c r="S127" i="8"/>
  <c r="T127" i="8"/>
  <c r="R128" i="8"/>
  <c r="S128" i="8"/>
  <c r="T128" i="8"/>
  <c r="R129" i="8"/>
  <c r="S129" i="8"/>
  <c r="T129" i="8"/>
  <c r="R130" i="8"/>
  <c r="S130" i="8"/>
  <c r="T130" i="8"/>
  <c r="R131" i="8"/>
  <c r="S131" i="8"/>
  <c r="T131" i="8"/>
  <c r="R132" i="8"/>
  <c r="S132" i="8"/>
  <c r="T132" i="8"/>
  <c r="R133" i="8"/>
  <c r="S133" i="8"/>
  <c r="T133" i="8"/>
  <c r="R134" i="8"/>
  <c r="S134" i="8"/>
  <c r="T134" i="8"/>
  <c r="R135" i="8"/>
  <c r="S135" i="8"/>
  <c r="T135" i="8"/>
  <c r="R136" i="8"/>
  <c r="S136" i="8"/>
  <c r="T136" i="8"/>
  <c r="R137" i="8"/>
  <c r="S137" i="8"/>
  <c r="T137" i="8"/>
  <c r="R138" i="8"/>
  <c r="S138" i="8"/>
  <c r="T138" i="8"/>
  <c r="R139" i="8"/>
  <c r="S139" i="8"/>
  <c r="T139" i="8"/>
  <c r="R140" i="8"/>
  <c r="S140" i="8"/>
  <c r="T140" i="8"/>
  <c r="R141" i="8"/>
  <c r="S141" i="8"/>
  <c r="T141" i="8"/>
  <c r="R142" i="8"/>
  <c r="S142" i="8"/>
  <c r="T142" i="8"/>
  <c r="R143" i="8"/>
  <c r="S143" i="8"/>
  <c r="T143" i="8"/>
  <c r="R144" i="8"/>
  <c r="S144" i="8"/>
  <c r="T144" i="8"/>
  <c r="R145" i="8"/>
  <c r="S145" i="8"/>
  <c r="T145" i="8"/>
  <c r="R146" i="8"/>
  <c r="S146" i="8"/>
  <c r="T146" i="8"/>
  <c r="R147" i="8"/>
  <c r="S147" i="8"/>
  <c r="T147" i="8"/>
  <c r="R148" i="8"/>
  <c r="S148" i="8"/>
  <c r="T148" i="8"/>
  <c r="R149" i="8"/>
  <c r="S149" i="8"/>
  <c r="T149" i="8"/>
  <c r="R150" i="8"/>
  <c r="S150" i="8"/>
  <c r="T150" i="8"/>
  <c r="R151" i="8"/>
  <c r="S151" i="8"/>
  <c r="T151" i="8"/>
  <c r="R152" i="8"/>
  <c r="S152" i="8"/>
  <c r="T152" i="8"/>
  <c r="R153" i="8"/>
  <c r="S153" i="8"/>
  <c r="T153" i="8"/>
  <c r="R154" i="8"/>
  <c r="S154" i="8"/>
  <c r="T154" i="8"/>
  <c r="R155" i="8"/>
  <c r="S155" i="8"/>
  <c r="T155" i="8"/>
  <c r="R156" i="8"/>
  <c r="S156" i="8"/>
  <c r="T156" i="8"/>
  <c r="R157" i="8"/>
  <c r="S157" i="8"/>
  <c r="T157" i="8"/>
  <c r="R158" i="8"/>
  <c r="S158" i="8"/>
  <c r="T158" i="8"/>
  <c r="R159" i="8"/>
  <c r="S159" i="8"/>
  <c r="T159" i="8"/>
  <c r="R160" i="8"/>
  <c r="S160" i="8"/>
  <c r="T160" i="8"/>
  <c r="R161" i="8"/>
  <c r="S161" i="8"/>
  <c r="T161" i="8"/>
  <c r="R162" i="8"/>
  <c r="S162" i="8"/>
  <c r="T162" i="8"/>
  <c r="R163" i="8"/>
  <c r="S163" i="8"/>
  <c r="T163" i="8"/>
  <c r="R164" i="8"/>
  <c r="S164" i="8"/>
  <c r="T164" i="8"/>
  <c r="R165" i="8"/>
  <c r="S165" i="8"/>
  <c r="T165" i="8"/>
  <c r="R166" i="8"/>
  <c r="S166" i="8"/>
  <c r="T166" i="8"/>
  <c r="R167" i="8"/>
  <c r="S167" i="8"/>
  <c r="T167" i="8"/>
  <c r="R168" i="8"/>
  <c r="S168" i="8"/>
  <c r="T168" i="8"/>
  <c r="R169" i="8"/>
  <c r="S169" i="8"/>
  <c r="T169" i="8"/>
  <c r="R170" i="8"/>
  <c r="S170" i="8"/>
  <c r="T170" i="8"/>
  <c r="R171" i="8"/>
  <c r="S171" i="8"/>
  <c r="T171" i="8"/>
  <c r="R172" i="8"/>
  <c r="S172" i="8"/>
  <c r="T172" i="8"/>
  <c r="R173" i="8"/>
  <c r="S173" i="8"/>
  <c r="T173" i="8"/>
  <c r="R174" i="8"/>
  <c r="S174" i="8"/>
  <c r="T174" i="8"/>
  <c r="R175" i="8"/>
  <c r="S175" i="8"/>
  <c r="T175" i="8"/>
  <c r="R176" i="8"/>
  <c r="S176" i="8"/>
  <c r="T176" i="8"/>
  <c r="R177" i="8"/>
  <c r="S177" i="8"/>
  <c r="T177" i="8"/>
  <c r="R178" i="8"/>
  <c r="S178" i="8"/>
  <c r="T178" i="8"/>
  <c r="R179" i="8"/>
  <c r="S179" i="8"/>
  <c r="T179" i="8"/>
  <c r="R180" i="8"/>
  <c r="S180" i="8"/>
  <c r="T180" i="8"/>
  <c r="R181" i="8"/>
  <c r="S181" i="8"/>
  <c r="T181" i="8"/>
  <c r="R182" i="8"/>
  <c r="S182" i="8"/>
  <c r="T182" i="8"/>
  <c r="R183" i="8"/>
  <c r="S183" i="8"/>
  <c r="T183" i="8"/>
  <c r="R184" i="8"/>
  <c r="S184" i="8"/>
  <c r="T184" i="8"/>
  <c r="R185" i="8"/>
  <c r="S185" i="8"/>
  <c r="T185" i="8"/>
  <c r="R186" i="8"/>
  <c r="S186" i="8"/>
  <c r="T186" i="8"/>
  <c r="R187" i="8"/>
  <c r="S187" i="8"/>
  <c r="T187" i="8"/>
  <c r="R188" i="8"/>
  <c r="S188" i="8"/>
  <c r="T188" i="8"/>
  <c r="R189" i="8"/>
  <c r="S189" i="8"/>
  <c r="T189" i="8"/>
  <c r="R190" i="8"/>
  <c r="S190" i="8"/>
  <c r="T190" i="8"/>
  <c r="R191" i="8"/>
  <c r="S191" i="8"/>
  <c r="T191" i="8"/>
  <c r="R192" i="8"/>
  <c r="S192" i="8"/>
  <c r="T192" i="8"/>
  <c r="R193" i="8"/>
  <c r="S193" i="8"/>
  <c r="T193" i="8"/>
  <c r="R194" i="8"/>
  <c r="S194" i="8"/>
  <c r="T194" i="8"/>
  <c r="R195" i="8"/>
  <c r="S195" i="8"/>
  <c r="T195" i="8"/>
  <c r="R196" i="8"/>
  <c r="S196" i="8"/>
  <c r="T196" i="8"/>
  <c r="R197" i="8"/>
  <c r="S197" i="8"/>
  <c r="T197" i="8"/>
  <c r="R198" i="8"/>
  <c r="S198" i="8"/>
  <c r="T198" i="8"/>
  <c r="R199" i="8"/>
  <c r="S199" i="8"/>
  <c r="T199" i="8"/>
  <c r="R200" i="8"/>
  <c r="S200" i="8"/>
  <c r="T200" i="8"/>
  <c r="R201" i="8"/>
  <c r="S201" i="8"/>
  <c r="T201" i="8"/>
  <c r="R202" i="8"/>
  <c r="S202" i="8"/>
  <c r="T202" i="8"/>
  <c r="R203" i="8"/>
  <c r="S203" i="8"/>
  <c r="T203" i="8"/>
  <c r="R204" i="8"/>
  <c r="S204" i="8"/>
  <c r="T204" i="8"/>
  <c r="R205" i="8"/>
  <c r="S205" i="8"/>
  <c r="T205" i="8"/>
  <c r="R206" i="8"/>
  <c r="S206" i="8"/>
  <c r="T206" i="8"/>
  <c r="R207" i="8"/>
  <c r="S207" i="8"/>
  <c r="T207" i="8"/>
  <c r="R208" i="8"/>
  <c r="S208" i="8"/>
  <c r="T208" i="8"/>
  <c r="R209" i="8"/>
  <c r="S209" i="8"/>
  <c r="T209" i="8"/>
  <c r="R210" i="8"/>
  <c r="S210" i="8"/>
  <c r="T210" i="8"/>
  <c r="R211" i="8"/>
  <c r="S211" i="8"/>
  <c r="T211" i="8"/>
  <c r="R212" i="8"/>
  <c r="S212" i="8"/>
  <c r="T212" i="8"/>
  <c r="R213" i="8"/>
  <c r="S213" i="8"/>
  <c r="T213" i="8"/>
  <c r="R214" i="8"/>
  <c r="S214" i="8"/>
  <c r="T214" i="8"/>
  <c r="R215" i="8"/>
  <c r="S215" i="8"/>
  <c r="T215" i="8"/>
  <c r="R216" i="8"/>
  <c r="S216" i="8"/>
  <c r="T216" i="8"/>
  <c r="R217" i="8"/>
  <c r="S217" i="8"/>
  <c r="T217" i="8"/>
  <c r="R218" i="8"/>
  <c r="S218" i="8"/>
  <c r="T218" i="8"/>
  <c r="R219" i="8"/>
  <c r="S219" i="8"/>
  <c r="T219" i="8"/>
  <c r="R220" i="8"/>
  <c r="S220" i="8"/>
  <c r="T220" i="8"/>
  <c r="R221" i="8"/>
  <c r="S221" i="8"/>
  <c r="T221" i="8"/>
  <c r="R222" i="8"/>
  <c r="S222" i="8"/>
  <c r="T222" i="8"/>
  <c r="R223" i="8"/>
  <c r="S223" i="8"/>
  <c r="T223" i="8"/>
  <c r="R224" i="8"/>
  <c r="S224" i="8"/>
  <c r="T224" i="8"/>
  <c r="R225" i="8"/>
  <c r="S225" i="8"/>
  <c r="T225" i="8"/>
  <c r="R226" i="8"/>
  <c r="S226" i="8"/>
  <c r="T226" i="8"/>
  <c r="R227" i="8"/>
  <c r="S227" i="8"/>
  <c r="T227" i="8"/>
  <c r="R228" i="8"/>
  <c r="S228" i="8"/>
  <c r="T228" i="8"/>
  <c r="R229" i="8"/>
  <c r="S229" i="8"/>
  <c r="T229" i="8"/>
  <c r="R230" i="8"/>
  <c r="S230" i="8"/>
  <c r="T230" i="8"/>
  <c r="R231" i="8"/>
  <c r="S231" i="8"/>
  <c r="T231" i="8"/>
  <c r="R232" i="8"/>
  <c r="S232" i="8"/>
  <c r="T232" i="8"/>
  <c r="R233" i="8"/>
  <c r="S233" i="8"/>
  <c r="T233" i="8"/>
  <c r="R234" i="8"/>
  <c r="S234" i="8"/>
  <c r="T234" i="8"/>
  <c r="R235" i="8"/>
  <c r="S235" i="8"/>
  <c r="T235" i="8"/>
  <c r="R236" i="8"/>
  <c r="S236" i="8"/>
  <c r="T236" i="8"/>
  <c r="R237" i="8"/>
  <c r="S237" i="8"/>
  <c r="T237" i="8"/>
  <c r="R238" i="8"/>
  <c r="S238" i="8"/>
  <c r="T238" i="8"/>
  <c r="R239" i="8"/>
  <c r="S239" i="8"/>
  <c r="T239" i="8"/>
  <c r="R240" i="8"/>
  <c r="S240" i="8"/>
  <c r="T240" i="8"/>
  <c r="R241" i="8"/>
  <c r="S241" i="8"/>
  <c r="T241" i="8"/>
  <c r="R242" i="8"/>
  <c r="S242" i="8"/>
  <c r="T242" i="8"/>
  <c r="R243" i="8"/>
  <c r="S243" i="8"/>
  <c r="T243" i="8"/>
  <c r="R244" i="8"/>
  <c r="S244" i="8"/>
  <c r="T244" i="8"/>
  <c r="R245" i="8"/>
  <c r="S245" i="8"/>
  <c r="T245" i="8"/>
  <c r="R246" i="8"/>
  <c r="S246" i="8"/>
  <c r="T246" i="8"/>
  <c r="R247" i="8"/>
  <c r="S247" i="8"/>
  <c r="T247" i="8"/>
  <c r="R248" i="8"/>
  <c r="S248" i="8"/>
  <c r="T248" i="8"/>
  <c r="R249" i="8"/>
  <c r="S249" i="8"/>
  <c r="T249" i="8"/>
  <c r="R250" i="8"/>
  <c r="S250" i="8"/>
  <c r="T250" i="8"/>
  <c r="R251" i="8"/>
  <c r="S251" i="8"/>
  <c r="T251" i="8"/>
  <c r="R252" i="8"/>
  <c r="S252" i="8"/>
  <c r="T252" i="8"/>
  <c r="R253" i="8"/>
  <c r="S253" i="8"/>
  <c r="T253" i="8"/>
  <c r="R254" i="8"/>
  <c r="S254" i="8"/>
  <c r="T254" i="8"/>
  <c r="R255" i="8"/>
  <c r="S255" i="8"/>
  <c r="T255" i="8"/>
  <c r="R256" i="8"/>
  <c r="S256" i="8"/>
  <c r="T256" i="8"/>
  <c r="R257" i="8"/>
  <c r="S257" i="8"/>
  <c r="T257" i="8"/>
  <c r="R258" i="8"/>
  <c r="S258" i="8"/>
  <c r="T258" i="8"/>
  <c r="R259" i="8"/>
  <c r="S259" i="8"/>
  <c r="T259" i="8"/>
  <c r="R260" i="8"/>
  <c r="S260" i="8"/>
  <c r="T260" i="8"/>
  <c r="R261" i="8"/>
  <c r="S261" i="8"/>
  <c r="T261" i="8"/>
  <c r="R262" i="8"/>
  <c r="S262" i="8"/>
  <c r="T262" i="8"/>
  <c r="R263" i="8"/>
  <c r="S263" i="8"/>
  <c r="T263" i="8"/>
  <c r="R264" i="8"/>
  <c r="S264" i="8"/>
  <c r="T264" i="8"/>
  <c r="R265" i="8"/>
  <c r="S265" i="8"/>
  <c r="T265" i="8"/>
  <c r="R266" i="8"/>
  <c r="S266" i="8"/>
  <c r="T266" i="8"/>
  <c r="R267" i="8"/>
  <c r="S267" i="8"/>
  <c r="T267" i="8"/>
  <c r="R268" i="8"/>
  <c r="S268" i="8"/>
  <c r="T268" i="8"/>
  <c r="R269" i="8"/>
  <c r="S269" i="8"/>
  <c r="T269" i="8"/>
  <c r="R270" i="8"/>
  <c r="S270" i="8"/>
  <c r="T270" i="8"/>
  <c r="R271" i="8"/>
  <c r="S271" i="8"/>
  <c r="T271" i="8"/>
  <c r="R272" i="8"/>
  <c r="S272" i="8"/>
  <c r="T272" i="8"/>
  <c r="R273" i="8"/>
  <c r="S273" i="8"/>
  <c r="T273" i="8"/>
  <c r="R274" i="8"/>
  <c r="S274" i="8"/>
  <c r="T274" i="8"/>
  <c r="R275" i="8"/>
  <c r="S275" i="8"/>
  <c r="T275" i="8"/>
  <c r="R276" i="8"/>
  <c r="S276" i="8"/>
  <c r="T276" i="8"/>
  <c r="R277" i="8"/>
  <c r="S277" i="8"/>
  <c r="T277" i="8"/>
  <c r="R278" i="8"/>
  <c r="S278" i="8"/>
  <c r="T278" i="8"/>
  <c r="R279" i="8"/>
  <c r="S279" i="8"/>
  <c r="T279" i="8"/>
  <c r="R280" i="8"/>
  <c r="S280" i="8"/>
  <c r="T280" i="8"/>
  <c r="R281" i="8"/>
  <c r="S281" i="8"/>
  <c r="T281" i="8"/>
  <c r="R282" i="8"/>
  <c r="S282" i="8"/>
  <c r="T282" i="8"/>
  <c r="R283" i="8"/>
  <c r="S283" i="8"/>
  <c r="T283" i="8"/>
  <c r="R284" i="8"/>
  <c r="S284" i="8"/>
  <c r="T284" i="8"/>
  <c r="R285" i="8"/>
  <c r="S285" i="8"/>
  <c r="T285" i="8"/>
  <c r="R286" i="8"/>
  <c r="S286" i="8"/>
  <c r="T286" i="8"/>
  <c r="R287" i="8"/>
  <c r="S287" i="8"/>
  <c r="T287" i="8"/>
  <c r="R288" i="8"/>
  <c r="S288" i="8"/>
  <c r="T288" i="8"/>
  <c r="R289" i="8"/>
  <c r="S289" i="8"/>
  <c r="T289" i="8"/>
  <c r="R290" i="8"/>
  <c r="S290" i="8"/>
  <c r="T290" i="8"/>
  <c r="R291" i="8"/>
  <c r="S291" i="8"/>
  <c r="T291" i="8"/>
  <c r="R292" i="8"/>
  <c r="S292" i="8"/>
  <c r="T292" i="8"/>
  <c r="R293" i="8"/>
  <c r="S293" i="8"/>
  <c r="T293" i="8"/>
  <c r="R294" i="8"/>
  <c r="S294" i="8"/>
  <c r="T294" i="8"/>
  <c r="R295" i="8"/>
  <c r="S295" i="8"/>
  <c r="T295" i="8"/>
  <c r="R296" i="8"/>
  <c r="S296" i="8"/>
  <c r="T296" i="8"/>
  <c r="R297" i="8"/>
  <c r="S297" i="8"/>
  <c r="T297" i="8"/>
  <c r="R298" i="8"/>
  <c r="S298" i="8"/>
  <c r="T298" i="8"/>
  <c r="R299" i="8"/>
  <c r="S299" i="8"/>
  <c r="T299" i="8"/>
  <c r="R300" i="8"/>
  <c r="S300" i="8"/>
  <c r="T300" i="8"/>
  <c r="R301" i="8"/>
  <c r="S301" i="8"/>
  <c r="T301" i="8"/>
  <c r="R302" i="8"/>
  <c r="S302" i="8"/>
  <c r="T302" i="8"/>
  <c r="R303" i="8"/>
  <c r="S303" i="8"/>
  <c r="T303" i="8"/>
  <c r="R304" i="8"/>
  <c r="S304" i="8"/>
  <c r="T304" i="8"/>
  <c r="R305" i="8"/>
  <c r="S305" i="8"/>
  <c r="T305" i="8"/>
  <c r="R306" i="8"/>
  <c r="S306" i="8"/>
  <c r="T306" i="8"/>
  <c r="R307" i="8"/>
  <c r="S307" i="8"/>
  <c r="T307" i="8"/>
  <c r="R308" i="8"/>
  <c r="S308" i="8"/>
  <c r="T308" i="8"/>
  <c r="R309" i="8"/>
  <c r="S309" i="8"/>
  <c r="T309" i="8"/>
  <c r="R310" i="8"/>
  <c r="S310" i="8"/>
  <c r="T310" i="8"/>
  <c r="R311" i="8"/>
  <c r="S311" i="8"/>
  <c r="T311" i="8"/>
  <c r="R312" i="8"/>
  <c r="S312" i="8"/>
  <c r="T312" i="8"/>
  <c r="R313" i="8"/>
  <c r="S313" i="8"/>
  <c r="T313" i="8"/>
  <c r="R314" i="8"/>
  <c r="S314" i="8"/>
  <c r="T314" i="8"/>
  <c r="R315" i="8"/>
  <c r="S315" i="8"/>
  <c r="T315" i="8"/>
  <c r="R316" i="8"/>
  <c r="S316" i="8"/>
  <c r="T316" i="8"/>
  <c r="R317" i="8"/>
  <c r="S317" i="8"/>
  <c r="T317" i="8"/>
  <c r="R318" i="8"/>
  <c r="S318" i="8"/>
  <c r="T318" i="8"/>
  <c r="R319" i="8"/>
  <c r="S319" i="8"/>
  <c r="T319" i="8"/>
  <c r="R320" i="8"/>
  <c r="S320" i="8"/>
  <c r="T320" i="8"/>
  <c r="R321" i="8"/>
  <c r="S321" i="8"/>
  <c r="T321" i="8"/>
  <c r="R322" i="8"/>
  <c r="S322" i="8"/>
  <c r="T322" i="8"/>
  <c r="R323" i="8"/>
  <c r="S323" i="8"/>
  <c r="T323" i="8"/>
  <c r="R324" i="8"/>
  <c r="S324" i="8"/>
  <c r="T324" i="8"/>
  <c r="R325" i="8"/>
  <c r="S325" i="8"/>
  <c r="T325" i="8"/>
  <c r="R326" i="8"/>
  <c r="S326" i="8"/>
  <c r="T326" i="8"/>
  <c r="R327" i="8"/>
  <c r="S327" i="8"/>
  <c r="T327" i="8"/>
  <c r="R328" i="8"/>
  <c r="S328" i="8"/>
  <c r="T328" i="8"/>
  <c r="R329" i="8"/>
  <c r="S329" i="8"/>
  <c r="T329" i="8"/>
  <c r="R330" i="8"/>
  <c r="S330" i="8"/>
  <c r="T330" i="8"/>
  <c r="R331" i="8"/>
  <c r="S331" i="8"/>
  <c r="T331" i="8"/>
  <c r="R332" i="8"/>
  <c r="S332" i="8"/>
  <c r="T332" i="8"/>
  <c r="T7" i="8"/>
  <c r="S7" i="8"/>
  <c r="R7" i="8"/>
  <c r="O8" i="8"/>
  <c r="P8" i="8"/>
  <c r="Q8" i="8"/>
  <c r="O9" i="8"/>
  <c r="P9" i="8"/>
  <c r="Q9" i="8"/>
  <c r="O10" i="8"/>
  <c r="P10" i="8"/>
  <c r="Q10" i="8"/>
  <c r="O11" i="8"/>
  <c r="P11" i="8"/>
  <c r="Q11" i="8"/>
  <c r="O12" i="8"/>
  <c r="P12" i="8"/>
  <c r="Q12" i="8"/>
  <c r="O13" i="8"/>
  <c r="P13" i="8"/>
  <c r="Q13" i="8"/>
  <c r="O14" i="8"/>
  <c r="P14" i="8"/>
  <c r="Q14" i="8"/>
  <c r="O15" i="8"/>
  <c r="P15" i="8"/>
  <c r="Q15" i="8"/>
  <c r="O16" i="8"/>
  <c r="P16" i="8"/>
  <c r="Q16" i="8"/>
  <c r="O17" i="8"/>
  <c r="P17" i="8"/>
  <c r="Q17" i="8"/>
  <c r="O18" i="8"/>
  <c r="P18" i="8"/>
  <c r="Q18" i="8"/>
  <c r="O19" i="8"/>
  <c r="P19" i="8"/>
  <c r="Q19" i="8"/>
  <c r="O20" i="8"/>
  <c r="P20" i="8"/>
  <c r="Q20" i="8"/>
  <c r="O21" i="8"/>
  <c r="P21" i="8"/>
  <c r="Q21" i="8"/>
  <c r="O22" i="8"/>
  <c r="P22" i="8"/>
  <c r="Q22" i="8"/>
  <c r="O23" i="8"/>
  <c r="P23" i="8"/>
  <c r="Q23" i="8"/>
  <c r="O24" i="8"/>
  <c r="P24" i="8"/>
  <c r="Q24" i="8"/>
  <c r="O25" i="8"/>
  <c r="P25" i="8"/>
  <c r="Q25" i="8"/>
  <c r="O26" i="8"/>
  <c r="P26" i="8"/>
  <c r="Q26" i="8"/>
  <c r="O27" i="8"/>
  <c r="P27" i="8"/>
  <c r="Q27" i="8"/>
  <c r="O28" i="8"/>
  <c r="P28" i="8"/>
  <c r="Q28" i="8"/>
  <c r="O29" i="8"/>
  <c r="P29" i="8"/>
  <c r="Q29" i="8"/>
  <c r="O30" i="8"/>
  <c r="P30" i="8"/>
  <c r="Q30" i="8"/>
  <c r="O31" i="8"/>
  <c r="P31" i="8"/>
  <c r="Q31" i="8"/>
  <c r="O32" i="8"/>
  <c r="P32" i="8"/>
  <c r="Q32" i="8"/>
  <c r="O33" i="8"/>
  <c r="P33" i="8"/>
  <c r="Q33" i="8"/>
  <c r="O34" i="8"/>
  <c r="P34" i="8"/>
  <c r="Q34" i="8"/>
  <c r="O35" i="8"/>
  <c r="P35" i="8"/>
  <c r="Q35" i="8"/>
  <c r="O36" i="8"/>
  <c r="P36" i="8"/>
  <c r="Q36" i="8"/>
  <c r="O37" i="8"/>
  <c r="P37" i="8"/>
  <c r="Q37" i="8"/>
  <c r="O38" i="8"/>
  <c r="P38" i="8"/>
  <c r="Q38" i="8"/>
  <c r="O39" i="8"/>
  <c r="P39" i="8"/>
  <c r="Q39" i="8"/>
  <c r="O40" i="8"/>
  <c r="P40" i="8"/>
  <c r="Q40" i="8"/>
  <c r="O41" i="8"/>
  <c r="P41" i="8"/>
  <c r="Q41" i="8"/>
  <c r="O42" i="8"/>
  <c r="P42" i="8"/>
  <c r="Q42" i="8"/>
  <c r="O43" i="8"/>
  <c r="P43" i="8"/>
  <c r="Q43" i="8"/>
  <c r="O44" i="8"/>
  <c r="P44" i="8"/>
  <c r="Q44" i="8"/>
  <c r="O45" i="8"/>
  <c r="P45" i="8"/>
  <c r="Q45" i="8"/>
  <c r="O46" i="8"/>
  <c r="P46" i="8"/>
  <c r="Q46" i="8"/>
  <c r="O47" i="8"/>
  <c r="P47" i="8"/>
  <c r="Q47" i="8"/>
  <c r="O48" i="8"/>
  <c r="P48" i="8"/>
  <c r="Q48" i="8"/>
  <c r="O49" i="8"/>
  <c r="P49" i="8"/>
  <c r="Q49" i="8"/>
  <c r="O50" i="8"/>
  <c r="P50" i="8"/>
  <c r="Q50" i="8"/>
  <c r="O51" i="8"/>
  <c r="P51" i="8"/>
  <c r="Q51" i="8"/>
  <c r="O52" i="8"/>
  <c r="P52" i="8"/>
  <c r="Q52" i="8"/>
  <c r="O53" i="8"/>
  <c r="P53" i="8"/>
  <c r="Q53" i="8"/>
  <c r="O54" i="8"/>
  <c r="P54" i="8"/>
  <c r="Q54" i="8"/>
  <c r="O55" i="8"/>
  <c r="P55" i="8"/>
  <c r="Q55" i="8"/>
  <c r="O56" i="8"/>
  <c r="P56" i="8"/>
  <c r="Q56" i="8"/>
  <c r="O57" i="8"/>
  <c r="P57" i="8"/>
  <c r="Q57" i="8"/>
  <c r="O58" i="8"/>
  <c r="P58" i="8"/>
  <c r="Q58" i="8"/>
  <c r="O59" i="8"/>
  <c r="P59" i="8"/>
  <c r="Q59" i="8"/>
  <c r="O60" i="8"/>
  <c r="P60" i="8"/>
  <c r="Q60" i="8"/>
  <c r="O61" i="8"/>
  <c r="P61" i="8"/>
  <c r="Q61" i="8"/>
  <c r="O62" i="8"/>
  <c r="P62" i="8"/>
  <c r="Q62" i="8"/>
  <c r="O63" i="8"/>
  <c r="P63" i="8"/>
  <c r="Q63" i="8"/>
  <c r="O64" i="8"/>
  <c r="P64" i="8"/>
  <c r="Q64" i="8"/>
  <c r="O65" i="8"/>
  <c r="P65" i="8"/>
  <c r="Q65" i="8"/>
  <c r="O66" i="8"/>
  <c r="P66" i="8"/>
  <c r="Q66" i="8"/>
  <c r="O67" i="8"/>
  <c r="P67" i="8"/>
  <c r="Q67" i="8"/>
  <c r="O68" i="8"/>
  <c r="P68" i="8"/>
  <c r="Q68" i="8"/>
  <c r="O69" i="8"/>
  <c r="P69" i="8"/>
  <c r="Q69" i="8"/>
  <c r="O70" i="8"/>
  <c r="P70" i="8"/>
  <c r="Q70" i="8"/>
  <c r="O71" i="8"/>
  <c r="P71" i="8"/>
  <c r="Q71" i="8"/>
  <c r="O72" i="8"/>
  <c r="P72" i="8"/>
  <c r="Q72" i="8"/>
  <c r="O73" i="8"/>
  <c r="P73" i="8"/>
  <c r="Q73" i="8"/>
  <c r="O74" i="8"/>
  <c r="P74" i="8"/>
  <c r="Q74" i="8"/>
  <c r="O75" i="8"/>
  <c r="P75" i="8"/>
  <c r="Q75" i="8"/>
  <c r="O76" i="8"/>
  <c r="P76" i="8"/>
  <c r="Q76" i="8"/>
  <c r="O77" i="8"/>
  <c r="P77" i="8"/>
  <c r="Q77" i="8"/>
  <c r="O78" i="8"/>
  <c r="P78" i="8"/>
  <c r="Q78" i="8"/>
  <c r="O79" i="8"/>
  <c r="P79" i="8"/>
  <c r="Q79" i="8"/>
  <c r="O80" i="8"/>
  <c r="P80" i="8"/>
  <c r="Q80" i="8"/>
  <c r="O81" i="8"/>
  <c r="P81" i="8"/>
  <c r="Q81" i="8"/>
  <c r="O82" i="8"/>
  <c r="P82" i="8"/>
  <c r="Q82" i="8"/>
  <c r="O83" i="8"/>
  <c r="P83" i="8"/>
  <c r="Q83" i="8"/>
  <c r="O84" i="8"/>
  <c r="P84" i="8"/>
  <c r="Q84" i="8"/>
  <c r="O85" i="8"/>
  <c r="P85" i="8"/>
  <c r="Q85" i="8"/>
  <c r="O86" i="8"/>
  <c r="P86" i="8"/>
  <c r="Q86" i="8"/>
  <c r="O87" i="8"/>
  <c r="P87" i="8"/>
  <c r="Q87" i="8"/>
  <c r="O88" i="8"/>
  <c r="P88" i="8"/>
  <c r="Q88" i="8"/>
  <c r="O89" i="8"/>
  <c r="P89" i="8"/>
  <c r="Q89" i="8"/>
  <c r="O90" i="8"/>
  <c r="P90" i="8"/>
  <c r="Q90" i="8"/>
  <c r="O91" i="8"/>
  <c r="P91" i="8"/>
  <c r="Q91" i="8"/>
  <c r="O92" i="8"/>
  <c r="P92" i="8"/>
  <c r="Q92" i="8"/>
  <c r="O93" i="8"/>
  <c r="P93" i="8"/>
  <c r="Q93" i="8"/>
  <c r="O94" i="8"/>
  <c r="P94" i="8"/>
  <c r="Q94" i="8"/>
  <c r="O95" i="8"/>
  <c r="P95" i="8"/>
  <c r="Q95" i="8"/>
  <c r="O96" i="8"/>
  <c r="P96" i="8"/>
  <c r="Q96" i="8"/>
  <c r="O97" i="8"/>
  <c r="P97" i="8"/>
  <c r="Q97" i="8"/>
  <c r="O98" i="8"/>
  <c r="P98" i="8"/>
  <c r="Q98" i="8"/>
  <c r="O99" i="8"/>
  <c r="P99" i="8"/>
  <c r="Q99" i="8"/>
  <c r="O100" i="8"/>
  <c r="P100" i="8"/>
  <c r="Q100" i="8"/>
  <c r="O101" i="8"/>
  <c r="P101" i="8"/>
  <c r="Q101" i="8"/>
  <c r="O102" i="8"/>
  <c r="P102" i="8"/>
  <c r="Q102" i="8"/>
  <c r="O103" i="8"/>
  <c r="P103" i="8"/>
  <c r="Q103" i="8"/>
  <c r="O104" i="8"/>
  <c r="P104" i="8"/>
  <c r="Q104" i="8"/>
  <c r="O105" i="8"/>
  <c r="P105" i="8"/>
  <c r="Q105" i="8"/>
  <c r="O106" i="8"/>
  <c r="P106" i="8"/>
  <c r="Q106" i="8"/>
  <c r="O107" i="8"/>
  <c r="P107" i="8"/>
  <c r="Q107" i="8"/>
  <c r="O108" i="8"/>
  <c r="P108" i="8"/>
  <c r="Q108" i="8"/>
  <c r="O109" i="8"/>
  <c r="P109" i="8"/>
  <c r="Q109" i="8"/>
  <c r="O110" i="8"/>
  <c r="P110" i="8"/>
  <c r="Q110" i="8"/>
  <c r="O111" i="8"/>
  <c r="P111" i="8"/>
  <c r="Q111" i="8"/>
  <c r="O112" i="8"/>
  <c r="P112" i="8"/>
  <c r="Q112" i="8"/>
  <c r="O113" i="8"/>
  <c r="P113" i="8"/>
  <c r="Q113" i="8"/>
  <c r="O114" i="8"/>
  <c r="P114" i="8"/>
  <c r="Q114" i="8"/>
  <c r="O115" i="8"/>
  <c r="P115" i="8"/>
  <c r="Q115" i="8"/>
  <c r="O116" i="8"/>
  <c r="P116" i="8"/>
  <c r="Q116" i="8"/>
  <c r="O117" i="8"/>
  <c r="P117" i="8"/>
  <c r="Q117" i="8"/>
  <c r="O118" i="8"/>
  <c r="P118" i="8"/>
  <c r="Q118" i="8"/>
  <c r="O119" i="8"/>
  <c r="P119" i="8"/>
  <c r="Q119" i="8"/>
  <c r="O120" i="8"/>
  <c r="P120" i="8"/>
  <c r="Q120" i="8"/>
  <c r="O121" i="8"/>
  <c r="P121" i="8"/>
  <c r="Q121" i="8"/>
  <c r="O122" i="8"/>
  <c r="P122" i="8"/>
  <c r="Q122" i="8"/>
  <c r="O123" i="8"/>
  <c r="P123" i="8"/>
  <c r="Q123" i="8"/>
  <c r="O124" i="8"/>
  <c r="P124" i="8"/>
  <c r="Q124" i="8"/>
  <c r="O125" i="8"/>
  <c r="P125" i="8"/>
  <c r="Q125" i="8"/>
  <c r="O126" i="8"/>
  <c r="P126" i="8"/>
  <c r="Q126" i="8"/>
  <c r="O127" i="8"/>
  <c r="P127" i="8"/>
  <c r="Q127" i="8"/>
  <c r="O128" i="8"/>
  <c r="P128" i="8"/>
  <c r="Q128" i="8"/>
  <c r="O129" i="8"/>
  <c r="P129" i="8"/>
  <c r="Q129" i="8"/>
  <c r="O130" i="8"/>
  <c r="P130" i="8"/>
  <c r="Q130" i="8"/>
  <c r="O131" i="8"/>
  <c r="P131" i="8"/>
  <c r="Q131" i="8"/>
  <c r="O132" i="8"/>
  <c r="P132" i="8"/>
  <c r="Q132" i="8"/>
  <c r="O133" i="8"/>
  <c r="P133" i="8"/>
  <c r="Q133" i="8"/>
  <c r="O134" i="8"/>
  <c r="P134" i="8"/>
  <c r="Q134" i="8"/>
  <c r="O135" i="8"/>
  <c r="P135" i="8"/>
  <c r="Q135" i="8"/>
  <c r="O136" i="8"/>
  <c r="P136" i="8"/>
  <c r="Q136" i="8"/>
  <c r="O137" i="8"/>
  <c r="P137" i="8"/>
  <c r="Q137" i="8"/>
  <c r="O138" i="8"/>
  <c r="P138" i="8"/>
  <c r="Q138" i="8"/>
  <c r="O139" i="8"/>
  <c r="P139" i="8"/>
  <c r="Q139" i="8"/>
  <c r="O140" i="8"/>
  <c r="P140" i="8"/>
  <c r="Q140" i="8"/>
  <c r="O141" i="8"/>
  <c r="P141" i="8"/>
  <c r="Q141" i="8"/>
  <c r="O142" i="8"/>
  <c r="P142" i="8"/>
  <c r="Q142" i="8"/>
  <c r="O143" i="8"/>
  <c r="P143" i="8"/>
  <c r="Q143" i="8"/>
  <c r="O144" i="8"/>
  <c r="P144" i="8"/>
  <c r="Q144" i="8"/>
  <c r="O145" i="8"/>
  <c r="P145" i="8"/>
  <c r="Q145" i="8"/>
  <c r="O146" i="8"/>
  <c r="P146" i="8"/>
  <c r="Q146" i="8"/>
  <c r="O147" i="8"/>
  <c r="P147" i="8"/>
  <c r="Q147" i="8"/>
  <c r="O148" i="8"/>
  <c r="P148" i="8"/>
  <c r="Q148" i="8"/>
  <c r="O149" i="8"/>
  <c r="P149" i="8"/>
  <c r="Q149" i="8"/>
  <c r="O150" i="8"/>
  <c r="P150" i="8"/>
  <c r="Q150" i="8"/>
  <c r="O151" i="8"/>
  <c r="P151" i="8"/>
  <c r="Q151" i="8"/>
  <c r="O152" i="8"/>
  <c r="P152" i="8"/>
  <c r="Q152" i="8"/>
  <c r="O153" i="8"/>
  <c r="P153" i="8"/>
  <c r="Q153" i="8"/>
  <c r="O154" i="8"/>
  <c r="P154" i="8"/>
  <c r="Q154" i="8"/>
  <c r="O155" i="8"/>
  <c r="P155" i="8"/>
  <c r="Q155" i="8"/>
  <c r="O156" i="8"/>
  <c r="P156" i="8"/>
  <c r="Q156" i="8"/>
  <c r="O157" i="8"/>
  <c r="P157" i="8"/>
  <c r="Q157" i="8"/>
  <c r="O158" i="8"/>
  <c r="P158" i="8"/>
  <c r="Q158" i="8"/>
  <c r="O159" i="8"/>
  <c r="P159" i="8"/>
  <c r="Q159" i="8"/>
  <c r="O160" i="8"/>
  <c r="P160" i="8"/>
  <c r="Q160" i="8"/>
  <c r="O161" i="8"/>
  <c r="P161" i="8"/>
  <c r="Q161" i="8"/>
  <c r="O162" i="8"/>
  <c r="P162" i="8"/>
  <c r="Q162" i="8"/>
  <c r="O163" i="8"/>
  <c r="P163" i="8"/>
  <c r="Q163" i="8"/>
  <c r="O164" i="8"/>
  <c r="P164" i="8"/>
  <c r="Q164" i="8"/>
  <c r="O165" i="8"/>
  <c r="P165" i="8"/>
  <c r="Q165" i="8"/>
  <c r="O166" i="8"/>
  <c r="P166" i="8"/>
  <c r="Q166" i="8"/>
  <c r="O167" i="8"/>
  <c r="P167" i="8"/>
  <c r="Q167" i="8"/>
  <c r="O168" i="8"/>
  <c r="P168" i="8"/>
  <c r="Q168" i="8"/>
  <c r="O169" i="8"/>
  <c r="P169" i="8"/>
  <c r="Q169" i="8"/>
  <c r="O170" i="8"/>
  <c r="P170" i="8"/>
  <c r="Q170" i="8"/>
  <c r="O171" i="8"/>
  <c r="P171" i="8"/>
  <c r="Q171" i="8"/>
  <c r="O172" i="8"/>
  <c r="P172" i="8"/>
  <c r="Q172" i="8"/>
  <c r="O173" i="8"/>
  <c r="P173" i="8"/>
  <c r="Q173" i="8"/>
  <c r="O174" i="8"/>
  <c r="P174" i="8"/>
  <c r="Q174" i="8"/>
  <c r="O175" i="8"/>
  <c r="P175" i="8"/>
  <c r="Q175" i="8"/>
  <c r="O176" i="8"/>
  <c r="P176" i="8"/>
  <c r="Q176" i="8"/>
  <c r="O177" i="8"/>
  <c r="P177" i="8"/>
  <c r="Q177" i="8"/>
  <c r="O178" i="8"/>
  <c r="P178" i="8"/>
  <c r="Q178" i="8"/>
  <c r="O179" i="8"/>
  <c r="P179" i="8"/>
  <c r="Q179" i="8"/>
  <c r="O180" i="8"/>
  <c r="P180" i="8"/>
  <c r="Q180" i="8"/>
  <c r="O181" i="8"/>
  <c r="P181" i="8"/>
  <c r="Q181" i="8"/>
  <c r="O182" i="8"/>
  <c r="P182" i="8"/>
  <c r="Q182" i="8"/>
  <c r="O183" i="8"/>
  <c r="P183" i="8"/>
  <c r="Q183" i="8"/>
  <c r="O184" i="8"/>
  <c r="P184" i="8"/>
  <c r="Q184" i="8"/>
  <c r="O185" i="8"/>
  <c r="P185" i="8"/>
  <c r="Q185" i="8"/>
  <c r="O186" i="8"/>
  <c r="P186" i="8"/>
  <c r="Q186" i="8"/>
  <c r="O187" i="8"/>
  <c r="P187" i="8"/>
  <c r="Q187" i="8"/>
  <c r="O188" i="8"/>
  <c r="P188" i="8"/>
  <c r="Q188" i="8"/>
  <c r="O189" i="8"/>
  <c r="P189" i="8"/>
  <c r="Q189" i="8"/>
  <c r="O190" i="8"/>
  <c r="P190" i="8"/>
  <c r="Q190" i="8"/>
  <c r="O191" i="8"/>
  <c r="P191" i="8"/>
  <c r="Q191" i="8"/>
  <c r="O192" i="8"/>
  <c r="P192" i="8"/>
  <c r="Q192" i="8"/>
  <c r="O193" i="8"/>
  <c r="P193" i="8"/>
  <c r="Q193" i="8"/>
  <c r="O194" i="8"/>
  <c r="P194" i="8"/>
  <c r="Q194" i="8"/>
  <c r="O195" i="8"/>
  <c r="P195" i="8"/>
  <c r="Q195" i="8"/>
  <c r="O196" i="8"/>
  <c r="P196" i="8"/>
  <c r="Q196" i="8"/>
  <c r="O197" i="8"/>
  <c r="P197" i="8"/>
  <c r="Q197" i="8"/>
  <c r="O198" i="8"/>
  <c r="P198" i="8"/>
  <c r="Q198" i="8"/>
  <c r="O199" i="8"/>
  <c r="P199" i="8"/>
  <c r="Q199" i="8"/>
  <c r="O200" i="8"/>
  <c r="P200" i="8"/>
  <c r="Q200" i="8"/>
  <c r="O201" i="8"/>
  <c r="P201" i="8"/>
  <c r="Q201" i="8"/>
  <c r="O202" i="8"/>
  <c r="P202" i="8"/>
  <c r="Q202" i="8"/>
  <c r="O203" i="8"/>
  <c r="P203" i="8"/>
  <c r="Q203" i="8"/>
  <c r="O204" i="8"/>
  <c r="P204" i="8"/>
  <c r="Q204" i="8"/>
  <c r="O205" i="8"/>
  <c r="P205" i="8"/>
  <c r="Q205" i="8"/>
  <c r="O206" i="8"/>
  <c r="P206" i="8"/>
  <c r="Q206" i="8"/>
  <c r="O207" i="8"/>
  <c r="P207" i="8"/>
  <c r="Q207" i="8"/>
  <c r="O208" i="8"/>
  <c r="P208" i="8"/>
  <c r="Q208" i="8"/>
  <c r="O209" i="8"/>
  <c r="P209" i="8"/>
  <c r="Q209" i="8"/>
  <c r="O210" i="8"/>
  <c r="P210" i="8"/>
  <c r="Q210" i="8"/>
  <c r="O211" i="8"/>
  <c r="P211" i="8"/>
  <c r="Q211" i="8"/>
  <c r="O212" i="8"/>
  <c r="P212" i="8"/>
  <c r="Q212" i="8"/>
  <c r="O213" i="8"/>
  <c r="P213" i="8"/>
  <c r="Q213" i="8"/>
  <c r="O214" i="8"/>
  <c r="P214" i="8"/>
  <c r="Q214" i="8"/>
  <c r="O215" i="8"/>
  <c r="P215" i="8"/>
  <c r="Q215" i="8"/>
  <c r="O216" i="8"/>
  <c r="P216" i="8"/>
  <c r="Q216" i="8"/>
  <c r="O217" i="8"/>
  <c r="P217" i="8"/>
  <c r="Q217" i="8"/>
  <c r="O218" i="8"/>
  <c r="P218" i="8"/>
  <c r="Q218" i="8"/>
  <c r="O219" i="8"/>
  <c r="P219" i="8"/>
  <c r="Q219" i="8"/>
  <c r="O220" i="8"/>
  <c r="P220" i="8"/>
  <c r="Q220" i="8"/>
  <c r="O221" i="8"/>
  <c r="P221" i="8"/>
  <c r="Q221" i="8"/>
  <c r="O222" i="8"/>
  <c r="P222" i="8"/>
  <c r="Q222" i="8"/>
  <c r="O223" i="8"/>
  <c r="P223" i="8"/>
  <c r="Q223" i="8"/>
  <c r="O224" i="8"/>
  <c r="P224" i="8"/>
  <c r="Q224" i="8"/>
  <c r="O225" i="8"/>
  <c r="P225" i="8"/>
  <c r="Q225" i="8"/>
  <c r="O226" i="8"/>
  <c r="P226" i="8"/>
  <c r="Q226" i="8"/>
  <c r="O227" i="8"/>
  <c r="P227" i="8"/>
  <c r="Q227" i="8"/>
  <c r="O228" i="8"/>
  <c r="P228" i="8"/>
  <c r="Q228" i="8"/>
  <c r="O229" i="8"/>
  <c r="P229" i="8"/>
  <c r="Q229" i="8"/>
  <c r="O230" i="8"/>
  <c r="P230" i="8"/>
  <c r="Q230" i="8"/>
  <c r="O231" i="8"/>
  <c r="P231" i="8"/>
  <c r="Q231" i="8"/>
  <c r="O232" i="8"/>
  <c r="P232" i="8"/>
  <c r="Q232" i="8"/>
  <c r="O233" i="8"/>
  <c r="P233" i="8"/>
  <c r="Q233" i="8"/>
  <c r="O234" i="8"/>
  <c r="P234" i="8"/>
  <c r="Q234" i="8"/>
  <c r="O235" i="8"/>
  <c r="P235" i="8"/>
  <c r="Q235" i="8"/>
  <c r="O236" i="8"/>
  <c r="P236" i="8"/>
  <c r="Q236" i="8"/>
  <c r="O237" i="8"/>
  <c r="P237" i="8"/>
  <c r="Q237" i="8"/>
  <c r="O238" i="8"/>
  <c r="P238" i="8"/>
  <c r="Q238" i="8"/>
  <c r="O239" i="8"/>
  <c r="P239" i="8"/>
  <c r="Q239" i="8"/>
  <c r="O240" i="8"/>
  <c r="P240" i="8"/>
  <c r="Q240" i="8"/>
  <c r="O241" i="8"/>
  <c r="P241" i="8"/>
  <c r="Q241" i="8"/>
  <c r="O242" i="8"/>
  <c r="P242" i="8"/>
  <c r="Q242" i="8"/>
  <c r="O243" i="8"/>
  <c r="P243" i="8"/>
  <c r="Q243" i="8"/>
  <c r="O244" i="8"/>
  <c r="P244" i="8"/>
  <c r="Q244" i="8"/>
  <c r="O245" i="8"/>
  <c r="P245" i="8"/>
  <c r="Q245" i="8"/>
  <c r="O246" i="8"/>
  <c r="P246" i="8"/>
  <c r="Q246" i="8"/>
  <c r="O247" i="8"/>
  <c r="P247" i="8"/>
  <c r="Q247" i="8"/>
  <c r="O248" i="8"/>
  <c r="P248" i="8"/>
  <c r="Q248" i="8"/>
  <c r="O249" i="8"/>
  <c r="P249" i="8"/>
  <c r="Q249" i="8"/>
  <c r="O250" i="8"/>
  <c r="P250" i="8"/>
  <c r="Q250" i="8"/>
  <c r="O251" i="8"/>
  <c r="P251" i="8"/>
  <c r="Q251" i="8"/>
  <c r="O252" i="8"/>
  <c r="P252" i="8"/>
  <c r="Q252" i="8"/>
  <c r="O253" i="8"/>
  <c r="P253" i="8"/>
  <c r="Q253" i="8"/>
  <c r="O254" i="8"/>
  <c r="P254" i="8"/>
  <c r="Q254" i="8"/>
  <c r="O255" i="8"/>
  <c r="P255" i="8"/>
  <c r="Q255" i="8"/>
  <c r="O256" i="8"/>
  <c r="P256" i="8"/>
  <c r="Q256" i="8"/>
  <c r="O257" i="8"/>
  <c r="P257" i="8"/>
  <c r="Q257" i="8"/>
  <c r="O258" i="8"/>
  <c r="P258" i="8"/>
  <c r="Q258" i="8"/>
  <c r="O259" i="8"/>
  <c r="P259" i="8"/>
  <c r="Q259" i="8"/>
  <c r="O260" i="8"/>
  <c r="P260" i="8"/>
  <c r="Q260" i="8"/>
  <c r="O261" i="8"/>
  <c r="P261" i="8"/>
  <c r="Q261" i="8"/>
  <c r="O262" i="8"/>
  <c r="P262" i="8"/>
  <c r="Q262" i="8"/>
  <c r="O263" i="8"/>
  <c r="P263" i="8"/>
  <c r="Q263" i="8"/>
  <c r="O264" i="8"/>
  <c r="P264" i="8"/>
  <c r="Q264" i="8"/>
  <c r="O265" i="8"/>
  <c r="P265" i="8"/>
  <c r="Q265" i="8"/>
  <c r="O266" i="8"/>
  <c r="P266" i="8"/>
  <c r="Q266" i="8"/>
  <c r="O267" i="8"/>
  <c r="P267" i="8"/>
  <c r="Q267" i="8"/>
  <c r="O268" i="8"/>
  <c r="P268" i="8"/>
  <c r="Q268" i="8"/>
  <c r="O269" i="8"/>
  <c r="P269" i="8"/>
  <c r="Q269" i="8"/>
  <c r="O270" i="8"/>
  <c r="P270" i="8"/>
  <c r="Q270" i="8"/>
  <c r="O271" i="8"/>
  <c r="P271" i="8"/>
  <c r="Q271" i="8"/>
  <c r="O272" i="8"/>
  <c r="P272" i="8"/>
  <c r="Q272" i="8"/>
  <c r="O273" i="8"/>
  <c r="P273" i="8"/>
  <c r="Q273" i="8"/>
  <c r="O274" i="8"/>
  <c r="P274" i="8"/>
  <c r="Q274" i="8"/>
  <c r="O275" i="8"/>
  <c r="P275" i="8"/>
  <c r="Q275" i="8"/>
  <c r="O276" i="8"/>
  <c r="P276" i="8"/>
  <c r="Q276" i="8"/>
  <c r="O277" i="8"/>
  <c r="P277" i="8"/>
  <c r="Q277" i="8"/>
  <c r="O278" i="8"/>
  <c r="P278" i="8"/>
  <c r="Q278" i="8"/>
  <c r="O279" i="8"/>
  <c r="P279" i="8"/>
  <c r="Q279" i="8"/>
  <c r="O280" i="8"/>
  <c r="P280" i="8"/>
  <c r="Q280" i="8"/>
  <c r="O281" i="8"/>
  <c r="P281" i="8"/>
  <c r="Q281" i="8"/>
  <c r="O282" i="8"/>
  <c r="P282" i="8"/>
  <c r="Q282" i="8"/>
  <c r="O283" i="8"/>
  <c r="P283" i="8"/>
  <c r="Q283" i="8"/>
  <c r="O284" i="8"/>
  <c r="P284" i="8"/>
  <c r="Q284" i="8"/>
  <c r="O285" i="8"/>
  <c r="P285" i="8"/>
  <c r="Q285" i="8"/>
  <c r="O286" i="8"/>
  <c r="P286" i="8"/>
  <c r="Q286" i="8"/>
  <c r="O287" i="8"/>
  <c r="P287" i="8"/>
  <c r="Q287" i="8"/>
  <c r="O288" i="8"/>
  <c r="P288" i="8"/>
  <c r="Q288" i="8"/>
  <c r="O289" i="8"/>
  <c r="P289" i="8"/>
  <c r="Q289" i="8"/>
  <c r="O290" i="8"/>
  <c r="P290" i="8"/>
  <c r="Q290" i="8"/>
  <c r="O291" i="8"/>
  <c r="P291" i="8"/>
  <c r="Q291" i="8"/>
  <c r="O292" i="8"/>
  <c r="P292" i="8"/>
  <c r="Q292" i="8"/>
  <c r="O293" i="8"/>
  <c r="P293" i="8"/>
  <c r="Q293" i="8"/>
  <c r="O294" i="8"/>
  <c r="P294" i="8"/>
  <c r="Q294" i="8"/>
  <c r="O295" i="8"/>
  <c r="P295" i="8"/>
  <c r="Q295" i="8"/>
  <c r="O296" i="8"/>
  <c r="P296" i="8"/>
  <c r="Q296" i="8"/>
  <c r="O297" i="8"/>
  <c r="P297" i="8"/>
  <c r="Q297" i="8"/>
  <c r="O298" i="8"/>
  <c r="P298" i="8"/>
  <c r="Q298" i="8"/>
  <c r="O299" i="8"/>
  <c r="P299" i="8"/>
  <c r="Q299" i="8"/>
  <c r="O300" i="8"/>
  <c r="P300" i="8"/>
  <c r="Q300" i="8"/>
  <c r="O301" i="8"/>
  <c r="P301" i="8"/>
  <c r="Q301" i="8"/>
  <c r="O302" i="8"/>
  <c r="P302" i="8"/>
  <c r="Q302" i="8"/>
  <c r="O303" i="8"/>
  <c r="P303" i="8"/>
  <c r="Q303" i="8"/>
  <c r="O304" i="8"/>
  <c r="P304" i="8"/>
  <c r="Q304" i="8"/>
  <c r="O305" i="8"/>
  <c r="P305" i="8"/>
  <c r="Q305" i="8"/>
  <c r="O306" i="8"/>
  <c r="P306" i="8"/>
  <c r="Q306" i="8"/>
  <c r="O307" i="8"/>
  <c r="P307" i="8"/>
  <c r="Q307" i="8"/>
  <c r="O308" i="8"/>
  <c r="P308" i="8"/>
  <c r="Q308" i="8"/>
  <c r="O309" i="8"/>
  <c r="P309" i="8"/>
  <c r="Q309" i="8"/>
  <c r="O310" i="8"/>
  <c r="P310" i="8"/>
  <c r="Q310" i="8"/>
  <c r="O311" i="8"/>
  <c r="P311" i="8"/>
  <c r="Q311" i="8"/>
  <c r="O312" i="8"/>
  <c r="P312" i="8"/>
  <c r="Q312" i="8"/>
  <c r="O313" i="8"/>
  <c r="P313" i="8"/>
  <c r="Q313" i="8"/>
  <c r="O314" i="8"/>
  <c r="P314" i="8"/>
  <c r="Q314" i="8"/>
  <c r="O315" i="8"/>
  <c r="P315" i="8"/>
  <c r="Q315" i="8"/>
  <c r="O316" i="8"/>
  <c r="P316" i="8"/>
  <c r="Q316" i="8"/>
  <c r="O317" i="8"/>
  <c r="P317" i="8"/>
  <c r="Q317" i="8"/>
  <c r="O318" i="8"/>
  <c r="P318" i="8"/>
  <c r="Q318" i="8"/>
  <c r="O319" i="8"/>
  <c r="P319" i="8"/>
  <c r="Q319" i="8"/>
  <c r="O320" i="8"/>
  <c r="P320" i="8"/>
  <c r="Q320" i="8"/>
  <c r="O321" i="8"/>
  <c r="P321" i="8"/>
  <c r="Q321" i="8"/>
  <c r="O322" i="8"/>
  <c r="P322" i="8"/>
  <c r="Q322" i="8"/>
  <c r="O323" i="8"/>
  <c r="P323" i="8"/>
  <c r="Q323" i="8"/>
  <c r="O324" i="8"/>
  <c r="P324" i="8"/>
  <c r="Q324" i="8"/>
  <c r="O325" i="8"/>
  <c r="P325" i="8"/>
  <c r="Q325" i="8"/>
  <c r="O326" i="8"/>
  <c r="P326" i="8"/>
  <c r="Q326" i="8"/>
  <c r="O327" i="8"/>
  <c r="P327" i="8"/>
  <c r="Q327" i="8"/>
  <c r="O328" i="8"/>
  <c r="P328" i="8"/>
  <c r="Q328" i="8"/>
  <c r="O329" i="8"/>
  <c r="P329" i="8"/>
  <c r="Q329" i="8"/>
  <c r="O330" i="8"/>
  <c r="P330" i="8"/>
  <c r="Q330" i="8"/>
  <c r="O331" i="8"/>
  <c r="P331" i="8"/>
  <c r="Q331" i="8"/>
  <c r="O332" i="8"/>
  <c r="P332" i="8"/>
  <c r="Q332" i="8"/>
  <c r="Q7" i="8"/>
  <c r="P7" i="8"/>
  <c r="O7" i="8"/>
  <c r="L8" i="8"/>
  <c r="M8" i="8"/>
  <c r="N8" i="8"/>
  <c r="L9" i="8"/>
  <c r="M9" i="8"/>
  <c r="N9" i="8"/>
  <c r="L10" i="8"/>
  <c r="M10" i="8"/>
  <c r="N10" i="8"/>
  <c r="L11" i="8"/>
  <c r="M11" i="8"/>
  <c r="N11" i="8"/>
  <c r="L12" i="8"/>
  <c r="M12" i="8"/>
  <c r="N12" i="8"/>
  <c r="L13" i="8"/>
  <c r="M13" i="8"/>
  <c r="N13" i="8"/>
  <c r="L14" i="8"/>
  <c r="M14" i="8"/>
  <c r="N14" i="8"/>
  <c r="L15" i="8"/>
  <c r="M15" i="8"/>
  <c r="N15" i="8"/>
  <c r="L16" i="8"/>
  <c r="M16" i="8"/>
  <c r="N16" i="8"/>
  <c r="L17" i="8"/>
  <c r="M17" i="8"/>
  <c r="N17" i="8"/>
  <c r="L18" i="8"/>
  <c r="M18" i="8"/>
  <c r="N18" i="8"/>
  <c r="L19" i="8"/>
  <c r="M19" i="8"/>
  <c r="N19" i="8"/>
  <c r="L20" i="8"/>
  <c r="M20" i="8"/>
  <c r="N20" i="8"/>
  <c r="L21" i="8"/>
  <c r="M21" i="8"/>
  <c r="N21" i="8"/>
  <c r="L22" i="8"/>
  <c r="M22" i="8"/>
  <c r="N22" i="8"/>
  <c r="L23" i="8"/>
  <c r="M23" i="8"/>
  <c r="N23" i="8"/>
  <c r="L24" i="8"/>
  <c r="M24" i="8"/>
  <c r="N24" i="8"/>
  <c r="L25" i="8"/>
  <c r="M25" i="8"/>
  <c r="N25" i="8"/>
  <c r="L26" i="8"/>
  <c r="M26" i="8"/>
  <c r="N26" i="8"/>
  <c r="L27" i="8"/>
  <c r="M27" i="8"/>
  <c r="N27" i="8"/>
  <c r="L28" i="8"/>
  <c r="M28" i="8"/>
  <c r="N28" i="8"/>
  <c r="L29" i="8"/>
  <c r="M29" i="8"/>
  <c r="N29" i="8"/>
  <c r="L30" i="8"/>
  <c r="M30" i="8"/>
  <c r="N30" i="8"/>
  <c r="L31" i="8"/>
  <c r="M31" i="8"/>
  <c r="N31" i="8"/>
  <c r="L32" i="8"/>
  <c r="M32" i="8"/>
  <c r="N32" i="8"/>
  <c r="L33" i="8"/>
  <c r="M33" i="8"/>
  <c r="N33" i="8"/>
  <c r="L34" i="8"/>
  <c r="M34" i="8"/>
  <c r="N34" i="8"/>
  <c r="L35" i="8"/>
  <c r="M35" i="8"/>
  <c r="N35" i="8"/>
  <c r="L36" i="8"/>
  <c r="M36" i="8"/>
  <c r="N36" i="8"/>
  <c r="L37" i="8"/>
  <c r="M37" i="8"/>
  <c r="N37" i="8"/>
  <c r="L38" i="8"/>
  <c r="M38" i="8"/>
  <c r="N38" i="8"/>
  <c r="L39" i="8"/>
  <c r="M39" i="8"/>
  <c r="N39" i="8"/>
  <c r="L40" i="8"/>
  <c r="M40" i="8"/>
  <c r="N40" i="8"/>
  <c r="L41" i="8"/>
  <c r="M41" i="8"/>
  <c r="N41" i="8"/>
  <c r="L42" i="8"/>
  <c r="M42" i="8"/>
  <c r="N42" i="8"/>
  <c r="L43" i="8"/>
  <c r="M43" i="8"/>
  <c r="N43" i="8"/>
  <c r="L44" i="8"/>
  <c r="M44" i="8"/>
  <c r="N44" i="8"/>
  <c r="L45" i="8"/>
  <c r="M45" i="8"/>
  <c r="N45" i="8"/>
  <c r="L46" i="8"/>
  <c r="M46" i="8"/>
  <c r="N46" i="8"/>
  <c r="L47" i="8"/>
  <c r="M47" i="8"/>
  <c r="N47" i="8"/>
  <c r="L48" i="8"/>
  <c r="M48" i="8"/>
  <c r="N48" i="8"/>
  <c r="L49" i="8"/>
  <c r="M49" i="8"/>
  <c r="N49" i="8"/>
  <c r="L50" i="8"/>
  <c r="M50" i="8"/>
  <c r="N50" i="8"/>
  <c r="L51" i="8"/>
  <c r="M51" i="8"/>
  <c r="N51" i="8"/>
  <c r="L52" i="8"/>
  <c r="M52" i="8"/>
  <c r="N52" i="8"/>
  <c r="L53" i="8"/>
  <c r="M53" i="8"/>
  <c r="N53" i="8"/>
  <c r="L54" i="8"/>
  <c r="M54" i="8"/>
  <c r="N54" i="8"/>
  <c r="L55" i="8"/>
  <c r="M55" i="8"/>
  <c r="N55" i="8"/>
  <c r="L56" i="8"/>
  <c r="M56" i="8"/>
  <c r="N56" i="8"/>
  <c r="L57" i="8"/>
  <c r="M57" i="8"/>
  <c r="N57" i="8"/>
  <c r="L58" i="8"/>
  <c r="M58" i="8"/>
  <c r="N58" i="8"/>
  <c r="L59" i="8"/>
  <c r="M59" i="8"/>
  <c r="N59" i="8"/>
  <c r="L60" i="8"/>
  <c r="M60" i="8"/>
  <c r="N60" i="8"/>
  <c r="L61" i="8"/>
  <c r="M61" i="8"/>
  <c r="N61" i="8"/>
  <c r="L62" i="8"/>
  <c r="M62" i="8"/>
  <c r="N62" i="8"/>
  <c r="L63" i="8"/>
  <c r="M63" i="8"/>
  <c r="N63" i="8"/>
  <c r="L64" i="8"/>
  <c r="M64" i="8"/>
  <c r="N64" i="8"/>
  <c r="L65" i="8"/>
  <c r="M65" i="8"/>
  <c r="N65" i="8"/>
  <c r="L66" i="8"/>
  <c r="M66" i="8"/>
  <c r="N66" i="8"/>
  <c r="L67" i="8"/>
  <c r="M67" i="8"/>
  <c r="N67" i="8"/>
  <c r="L68" i="8"/>
  <c r="M68" i="8"/>
  <c r="N68" i="8"/>
  <c r="L69" i="8"/>
  <c r="M69" i="8"/>
  <c r="N69" i="8"/>
  <c r="L70" i="8"/>
  <c r="M70" i="8"/>
  <c r="N70" i="8"/>
  <c r="L71" i="8"/>
  <c r="M71" i="8"/>
  <c r="N71" i="8"/>
  <c r="L72" i="8"/>
  <c r="M72" i="8"/>
  <c r="N72" i="8"/>
  <c r="L73" i="8"/>
  <c r="M73" i="8"/>
  <c r="N73" i="8"/>
  <c r="L74" i="8"/>
  <c r="M74" i="8"/>
  <c r="N74" i="8"/>
  <c r="L75" i="8"/>
  <c r="M75" i="8"/>
  <c r="N75" i="8"/>
  <c r="L76" i="8"/>
  <c r="M76" i="8"/>
  <c r="N76" i="8"/>
  <c r="L77" i="8"/>
  <c r="M77" i="8"/>
  <c r="N77" i="8"/>
  <c r="L78" i="8"/>
  <c r="M78" i="8"/>
  <c r="N78" i="8"/>
  <c r="L79" i="8"/>
  <c r="M79" i="8"/>
  <c r="N79" i="8"/>
  <c r="L80" i="8"/>
  <c r="M80" i="8"/>
  <c r="N80" i="8"/>
  <c r="L81" i="8"/>
  <c r="M81" i="8"/>
  <c r="N81" i="8"/>
  <c r="L82" i="8"/>
  <c r="M82" i="8"/>
  <c r="N82" i="8"/>
  <c r="L83" i="8"/>
  <c r="M83" i="8"/>
  <c r="N83" i="8"/>
  <c r="L84" i="8"/>
  <c r="M84" i="8"/>
  <c r="N84" i="8"/>
  <c r="L85" i="8"/>
  <c r="M85" i="8"/>
  <c r="N85" i="8"/>
  <c r="L86" i="8"/>
  <c r="M86" i="8"/>
  <c r="N86" i="8"/>
  <c r="L87" i="8"/>
  <c r="M87" i="8"/>
  <c r="N87" i="8"/>
  <c r="L88" i="8"/>
  <c r="M88" i="8"/>
  <c r="N88" i="8"/>
  <c r="L89" i="8"/>
  <c r="M89" i="8"/>
  <c r="N89" i="8"/>
  <c r="L90" i="8"/>
  <c r="M90" i="8"/>
  <c r="N90" i="8"/>
  <c r="L91" i="8"/>
  <c r="M91" i="8"/>
  <c r="N91" i="8"/>
  <c r="L92" i="8"/>
  <c r="M92" i="8"/>
  <c r="N92" i="8"/>
  <c r="L93" i="8"/>
  <c r="M93" i="8"/>
  <c r="N93" i="8"/>
  <c r="L94" i="8"/>
  <c r="M94" i="8"/>
  <c r="N94" i="8"/>
  <c r="L95" i="8"/>
  <c r="M95" i="8"/>
  <c r="N95" i="8"/>
  <c r="L96" i="8"/>
  <c r="M96" i="8"/>
  <c r="N96" i="8"/>
  <c r="L97" i="8"/>
  <c r="M97" i="8"/>
  <c r="N97" i="8"/>
  <c r="L98" i="8"/>
  <c r="M98" i="8"/>
  <c r="N98" i="8"/>
  <c r="L99" i="8"/>
  <c r="M99" i="8"/>
  <c r="N99" i="8"/>
  <c r="L100" i="8"/>
  <c r="M100" i="8"/>
  <c r="N100" i="8"/>
  <c r="L101" i="8"/>
  <c r="M101" i="8"/>
  <c r="N101" i="8"/>
  <c r="L102" i="8"/>
  <c r="M102" i="8"/>
  <c r="N102" i="8"/>
  <c r="L103" i="8"/>
  <c r="M103" i="8"/>
  <c r="N103" i="8"/>
  <c r="L104" i="8"/>
  <c r="M104" i="8"/>
  <c r="N104" i="8"/>
  <c r="L105" i="8"/>
  <c r="M105" i="8"/>
  <c r="N105" i="8"/>
  <c r="L106" i="8"/>
  <c r="M106" i="8"/>
  <c r="N106" i="8"/>
  <c r="L107" i="8"/>
  <c r="M107" i="8"/>
  <c r="N107" i="8"/>
  <c r="L108" i="8"/>
  <c r="M108" i="8"/>
  <c r="N108" i="8"/>
  <c r="L109" i="8"/>
  <c r="M109" i="8"/>
  <c r="N109" i="8"/>
  <c r="L110" i="8"/>
  <c r="M110" i="8"/>
  <c r="N110" i="8"/>
  <c r="L111" i="8"/>
  <c r="M111" i="8"/>
  <c r="N111" i="8"/>
  <c r="L112" i="8"/>
  <c r="M112" i="8"/>
  <c r="N112" i="8"/>
  <c r="L113" i="8"/>
  <c r="M113" i="8"/>
  <c r="N113" i="8"/>
  <c r="L114" i="8"/>
  <c r="M114" i="8"/>
  <c r="N114" i="8"/>
  <c r="L115" i="8"/>
  <c r="M115" i="8"/>
  <c r="N115" i="8"/>
  <c r="L116" i="8"/>
  <c r="M116" i="8"/>
  <c r="N116" i="8"/>
  <c r="L117" i="8"/>
  <c r="M117" i="8"/>
  <c r="N117" i="8"/>
  <c r="L118" i="8"/>
  <c r="M118" i="8"/>
  <c r="N118" i="8"/>
  <c r="L119" i="8"/>
  <c r="M119" i="8"/>
  <c r="N119" i="8"/>
  <c r="L120" i="8"/>
  <c r="M120" i="8"/>
  <c r="N120" i="8"/>
  <c r="L121" i="8"/>
  <c r="M121" i="8"/>
  <c r="N121" i="8"/>
  <c r="L122" i="8"/>
  <c r="M122" i="8"/>
  <c r="N122" i="8"/>
  <c r="L123" i="8"/>
  <c r="M123" i="8"/>
  <c r="N123" i="8"/>
  <c r="L124" i="8"/>
  <c r="M124" i="8"/>
  <c r="N124" i="8"/>
  <c r="L125" i="8"/>
  <c r="M125" i="8"/>
  <c r="N125" i="8"/>
  <c r="L126" i="8"/>
  <c r="M126" i="8"/>
  <c r="N126" i="8"/>
  <c r="L127" i="8"/>
  <c r="M127" i="8"/>
  <c r="N127" i="8"/>
  <c r="L128" i="8"/>
  <c r="M128" i="8"/>
  <c r="N128" i="8"/>
  <c r="L129" i="8"/>
  <c r="M129" i="8"/>
  <c r="N129" i="8"/>
  <c r="L130" i="8"/>
  <c r="M130" i="8"/>
  <c r="N130" i="8"/>
  <c r="L131" i="8"/>
  <c r="M131" i="8"/>
  <c r="N131" i="8"/>
  <c r="L132" i="8"/>
  <c r="M132" i="8"/>
  <c r="N132" i="8"/>
  <c r="L133" i="8"/>
  <c r="M133" i="8"/>
  <c r="N133" i="8"/>
  <c r="L134" i="8"/>
  <c r="M134" i="8"/>
  <c r="N134" i="8"/>
  <c r="L135" i="8"/>
  <c r="M135" i="8"/>
  <c r="N135" i="8"/>
  <c r="L136" i="8"/>
  <c r="M136" i="8"/>
  <c r="N136" i="8"/>
  <c r="L137" i="8"/>
  <c r="M137" i="8"/>
  <c r="N137" i="8"/>
  <c r="L138" i="8"/>
  <c r="M138" i="8"/>
  <c r="N138" i="8"/>
  <c r="L139" i="8"/>
  <c r="M139" i="8"/>
  <c r="N139" i="8"/>
  <c r="L140" i="8"/>
  <c r="M140" i="8"/>
  <c r="N140" i="8"/>
  <c r="L141" i="8"/>
  <c r="M141" i="8"/>
  <c r="N141" i="8"/>
  <c r="L142" i="8"/>
  <c r="M142" i="8"/>
  <c r="N142" i="8"/>
  <c r="L143" i="8"/>
  <c r="M143" i="8"/>
  <c r="N143" i="8"/>
  <c r="L144" i="8"/>
  <c r="M144" i="8"/>
  <c r="N144" i="8"/>
  <c r="L145" i="8"/>
  <c r="M145" i="8"/>
  <c r="N145" i="8"/>
  <c r="L146" i="8"/>
  <c r="M146" i="8"/>
  <c r="N146" i="8"/>
  <c r="L147" i="8"/>
  <c r="M147" i="8"/>
  <c r="N147" i="8"/>
  <c r="L148" i="8"/>
  <c r="M148" i="8"/>
  <c r="N148" i="8"/>
  <c r="L149" i="8"/>
  <c r="M149" i="8"/>
  <c r="N149" i="8"/>
  <c r="L150" i="8"/>
  <c r="M150" i="8"/>
  <c r="N150" i="8"/>
  <c r="L151" i="8"/>
  <c r="M151" i="8"/>
  <c r="N151" i="8"/>
  <c r="L152" i="8"/>
  <c r="M152" i="8"/>
  <c r="N152" i="8"/>
  <c r="L153" i="8"/>
  <c r="M153" i="8"/>
  <c r="N153" i="8"/>
  <c r="L154" i="8"/>
  <c r="M154" i="8"/>
  <c r="N154" i="8"/>
  <c r="L155" i="8"/>
  <c r="M155" i="8"/>
  <c r="N155" i="8"/>
  <c r="L156" i="8"/>
  <c r="M156" i="8"/>
  <c r="N156" i="8"/>
  <c r="L157" i="8"/>
  <c r="M157" i="8"/>
  <c r="N157" i="8"/>
  <c r="L158" i="8"/>
  <c r="M158" i="8"/>
  <c r="N158" i="8"/>
  <c r="L159" i="8"/>
  <c r="M159" i="8"/>
  <c r="N159" i="8"/>
  <c r="L160" i="8"/>
  <c r="M160" i="8"/>
  <c r="N160" i="8"/>
  <c r="L161" i="8"/>
  <c r="M161" i="8"/>
  <c r="N161" i="8"/>
  <c r="L162" i="8"/>
  <c r="M162" i="8"/>
  <c r="N162" i="8"/>
  <c r="L163" i="8"/>
  <c r="M163" i="8"/>
  <c r="N163" i="8"/>
  <c r="L164" i="8"/>
  <c r="M164" i="8"/>
  <c r="N164" i="8"/>
  <c r="L165" i="8"/>
  <c r="M165" i="8"/>
  <c r="N165" i="8"/>
  <c r="L166" i="8"/>
  <c r="M166" i="8"/>
  <c r="N166" i="8"/>
  <c r="L167" i="8"/>
  <c r="M167" i="8"/>
  <c r="N167" i="8"/>
  <c r="L168" i="8"/>
  <c r="M168" i="8"/>
  <c r="N168" i="8"/>
  <c r="L169" i="8"/>
  <c r="M169" i="8"/>
  <c r="N169" i="8"/>
  <c r="L170" i="8"/>
  <c r="M170" i="8"/>
  <c r="N170" i="8"/>
  <c r="L171" i="8"/>
  <c r="M171" i="8"/>
  <c r="N171" i="8"/>
  <c r="L172" i="8"/>
  <c r="M172" i="8"/>
  <c r="N172" i="8"/>
  <c r="L173" i="8"/>
  <c r="M173" i="8"/>
  <c r="N173" i="8"/>
  <c r="L174" i="8"/>
  <c r="M174" i="8"/>
  <c r="N174" i="8"/>
  <c r="L175" i="8"/>
  <c r="M175" i="8"/>
  <c r="N175" i="8"/>
  <c r="L176" i="8"/>
  <c r="M176" i="8"/>
  <c r="N176" i="8"/>
  <c r="L177" i="8"/>
  <c r="M177" i="8"/>
  <c r="N177" i="8"/>
  <c r="L178" i="8"/>
  <c r="M178" i="8"/>
  <c r="N178" i="8"/>
  <c r="L179" i="8"/>
  <c r="M179" i="8"/>
  <c r="N179" i="8"/>
  <c r="L180" i="8"/>
  <c r="M180" i="8"/>
  <c r="N180" i="8"/>
  <c r="L181" i="8"/>
  <c r="M181" i="8"/>
  <c r="N181" i="8"/>
  <c r="L182" i="8"/>
  <c r="M182" i="8"/>
  <c r="N182" i="8"/>
  <c r="L183" i="8"/>
  <c r="M183" i="8"/>
  <c r="N183" i="8"/>
  <c r="L184" i="8"/>
  <c r="M184" i="8"/>
  <c r="N184" i="8"/>
  <c r="L185" i="8"/>
  <c r="M185" i="8"/>
  <c r="N185" i="8"/>
  <c r="L186" i="8"/>
  <c r="M186" i="8"/>
  <c r="N186" i="8"/>
  <c r="L187" i="8"/>
  <c r="M187" i="8"/>
  <c r="N187" i="8"/>
  <c r="L188" i="8"/>
  <c r="M188" i="8"/>
  <c r="N188" i="8"/>
  <c r="L189" i="8"/>
  <c r="M189" i="8"/>
  <c r="N189" i="8"/>
  <c r="L190" i="8"/>
  <c r="M190" i="8"/>
  <c r="N190" i="8"/>
  <c r="L191" i="8"/>
  <c r="M191" i="8"/>
  <c r="N191" i="8"/>
  <c r="L192" i="8"/>
  <c r="M192" i="8"/>
  <c r="N192" i="8"/>
  <c r="L193" i="8"/>
  <c r="M193" i="8"/>
  <c r="N193" i="8"/>
  <c r="L194" i="8"/>
  <c r="M194" i="8"/>
  <c r="N194" i="8"/>
  <c r="L195" i="8"/>
  <c r="M195" i="8"/>
  <c r="N195" i="8"/>
  <c r="L196" i="8"/>
  <c r="M196" i="8"/>
  <c r="N196" i="8"/>
  <c r="L197" i="8"/>
  <c r="M197" i="8"/>
  <c r="N197" i="8"/>
  <c r="L198" i="8"/>
  <c r="M198" i="8"/>
  <c r="N198" i="8"/>
  <c r="L199" i="8"/>
  <c r="M199" i="8"/>
  <c r="N199" i="8"/>
  <c r="L200" i="8"/>
  <c r="M200" i="8"/>
  <c r="N200" i="8"/>
  <c r="L201" i="8"/>
  <c r="M201" i="8"/>
  <c r="N201" i="8"/>
  <c r="L202" i="8"/>
  <c r="M202" i="8"/>
  <c r="N202" i="8"/>
  <c r="L203" i="8"/>
  <c r="M203" i="8"/>
  <c r="N203" i="8"/>
  <c r="L204" i="8"/>
  <c r="M204" i="8"/>
  <c r="N204" i="8"/>
  <c r="L205" i="8"/>
  <c r="M205" i="8"/>
  <c r="N205" i="8"/>
  <c r="L206" i="8"/>
  <c r="M206" i="8"/>
  <c r="N206" i="8"/>
  <c r="L207" i="8"/>
  <c r="M207" i="8"/>
  <c r="N207" i="8"/>
  <c r="L208" i="8"/>
  <c r="M208" i="8"/>
  <c r="N208" i="8"/>
  <c r="L209" i="8"/>
  <c r="M209" i="8"/>
  <c r="N209" i="8"/>
  <c r="L210" i="8"/>
  <c r="M210" i="8"/>
  <c r="N210" i="8"/>
  <c r="L211" i="8"/>
  <c r="M211" i="8"/>
  <c r="N211" i="8"/>
  <c r="L212" i="8"/>
  <c r="M212" i="8"/>
  <c r="N212" i="8"/>
  <c r="L213" i="8"/>
  <c r="M213" i="8"/>
  <c r="N213" i="8"/>
  <c r="L214" i="8"/>
  <c r="M214" i="8"/>
  <c r="N214" i="8"/>
  <c r="L215" i="8"/>
  <c r="M215" i="8"/>
  <c r="N215" i="8"/>
  <c r="L216" i="8"/>
  <c r="M216" i="8"/>
  <c r="N216" i="8"/>
  <c r="L217" i="8"/>
  <c r="M217" i="8"/>
  <c r="N217" i="8"/>
  <c r="L218" i="8"/>
  <c r="M218" i="8"/>
  <c r="N218" i="8"/>
  <c r="L219" i="8"/>
  <c r="M219" i="8"/>
  <c r="N219" i="8"/>
  <c r="L220" i="8"/>
  <c r="M220" i="8"/>
  <c r="N220" i="8"/>
  <c r="L221" i="8"/>
  <c r="M221" i="8"/>
  <c r="N221" i="8"/>
  <c r="L222" i="8"/>
  <c r="M222" i="8"/>
  <c r="N222" i="8"/>
  <c r="L223" i="8"/>
  <c r="M223" i="8"/>
  <c r="N223" i="8"/>
  <c r="L224" i="8"/>
  <c r="M224" i="8"/>
  <c r="N224" i="8"/>
  <c r="L225" i="8"/>
  <c r="M225" i="8"/>
  <c r="N225" i="8"/>
  <c r="L226" i="8"/>
  <c r="M226" i="8"/>
  <c r="N226" i="8"/>
  <c r="L227" i="8"/>
  <c r="M227" i="8"/>
  <c r="N227" i="8"/>
  <c r="L228" i="8"/>
  <c r="M228" i="8"/>
  <c r="N228" i="8"/>
  <c r="L229" i="8"/>
  <c r="M229" i="8"/>
  <c r="N229" i="8"/>
  <c r="L230" i="8"/>
  <c r="M230" i="8"/>
  <c r="N230" i="8"/>
  <c r="L231" i="8"/>
  <c r="M231" i="8"/>
  <c r="N231" i="8"/>
  <c r="L232" i="8"/>
  <c r="M232" i="8"/>
  <c r="N232" i="8"/>
  <c r="L233" i="8"/>
  <c r="M233" i="8"/>
  <c r="N233" i="8"/>
  <c r="L234" i="8"/>
  <c r="M234" i="8"/>
  <c r="N234" i="8"/>
  <c r="L235" i="8"/>
  <c r="M235" i="8"/>
  <c r="N235" i="8"/>
  <c r="L236" i="8"/>
  <c r="M236" i="8"/>
  <c r="N236" i="8"/>
  <c r="L237" i="8"/>
  <c r="M237" i="8"/>
  <c r="N237" i="8"/>
  <c r="L238" i="8"/>
  <c r="M238" i="8"/>
  <c r="N238" i="8"/>
  <c r="L239" i="8"/>
  <c r="M239" i="8"/>
  <c r="N239" i="8"/>
  <c r="L240" i="8"/>
  <c r="M240" i="8"/>
  <c r="N240" i="8"/>
  <c r="L241" i="8"/>
  <c r="M241" i="8"/>
  <c r="N241" i="8"/>
  <c r="L242" i="8"/>
  <c r="M242" i="8"/>
  <c r="N242" i="8"/>
  <c r="L243" i="8"/>
  <c r="M243" i="8"/>
  <c r="N243" i="8"/>
  <c r="L244" i="8"/>
  <c r="M244" i="8"/>
  <c r="N244" i="8"/>
  <c r="L245" i="8"/>
  <c r="M245" i="8"/>
  <c r="N245" i="8"/>
  <c r="L246" i="8"/>
  <c r="M246" i="8"/>
  <c r="N246" i="8"/>
  <c r="L247" i="8"/>
  <c r="M247" i="8"/>
  <c r="N247" i="8"/>
  <c r="L248" i="8"/>
  <c r="M248" i="8"/>
  <c r="N248" i="8"/>
  <c r="L249" i="8"/>
  <c r="M249" i="8"/>
  <c r="N249" i="8"/>
  <c r="L250" i="8"/>
  <c r="M250" i="8"/>
  <c r="N250" i="8"/>
  <c r="L251" i="8"/>
  <c r="M251" i="8"/>
  <c r="N251" i="8"/>
  <c r="L252" i="8"/>
  <c r="M252" i="8"/>
  <c r="N252" i="8"/>
  <c r="L253" i="8"/>
  <c r="M253" i="8"/>
  <c r="N253" i="8"/>
  <c r="L254" i="8"/>
  <c r="M254" i="8"/>
  <c r="N254" i="8"/>
  <c r="L255" i="8"/>
  <c r="M255" i="8"/>
  <c r="N255" i="8"/>
  <c r="L256" i="8"/>
  <c r="M256" i="8"/>
  <c r="N256" i="8"/>
  <c r="L257" i="8"/>
  <c r="M257" i="8"/>
  <c r="N257" i="8"/>
  <c r="L258" i="8"/>
  <c r="M258" i="8"/>
  <c r="N258" i="8"/>
  <c r="L259" i="8"/>
  <c r="M259" i="8"/>
  <c r="N259" i="8"/>
  <c r="L260" i="8"/>
  <c r="M260" i="8"/>
  <c r="N260" i="8"/>
  <c r="L261" i="8"/>
  <c r="M261" i="8"/>
  <c r="N261" i="8"/>
  <c r="L262" i="8"/>
  <c r="M262" i="8"/>
  <c r="N262" i="8"/>
  <c r="L263" i="8"/>
  <c r="M263" i="8"/>
  <c r="N263" i="8"/>
  <c r="L264" i="8"/>
  <c r="M264" i="8"/>
  <c r="N264" i="8"/>
  <c r="L265" i="8"/>
  <c r="M265" i="8"/>
  <c r="N265" i="8"/>
  <c r="L266" i="8"/>
  <c r="M266" i="8"/>
  <c r="N266" i="8"/>
  <c r="L267" i="8"/>
  <c r="M267" i="8"/>
  <c r="N267" i="8"/>
  <c r="L268" i="8"/>
  <c r="M268" i="8"/>
  <c r="N268" i="8"/>
  <c r="L269" i="8"/>
  <c r="M269" i="8"/>
  <c r="N269" i="8"/>
  <c r="L270" i="8"/>
  <c r="M270" i="8"/>
  <c r="N270" i="8"/>
  <c r="L271" i="8"/>
  <c r="M271" i="8"/>
  <c r="N271" i="8"/>
  <c r="L272" i="8"/>
  <c r="M272" i="8"/>
  <c r="N272" i="8"/>
  <c r="L273" i="8"/>
  <c r="M273" i="8"/>
  <c r="N273" i="8"/>
  <c r="L274" i="8"/>
  <c r="M274" i="8"/>
  <c r="N274" i="8"/>
  <c r="L275" i="8"/>
  <c r="M275" i="8"/>
  <c r="N275" i="8"/>
  <c r="L276" i="8"/>
  <c r="M276" i="8"/>
  <c r="N276" i="8"/>
  <c r="L277" i="8"/>
  <c r="M277" i="8"/>
  <c r="N277" i="8"/>
  <c r="L278" i="8"/>
  <c r="M278" i="8"/>
  <c r="N278" i="8"/>
  <c r="L279" i="8"/>
  <c r="M279" i="8"/>
  <c r="N279" i="8"/>
  <c r="L280" i="8"/>
  <c r="M280" i="8"/>
  <c r="N280" i="8"/>
  <c r="L281" i="8"/>
  <c r="M281" i="8"/>
  <c r="N281" i="8"/>
  <c r="L282" i="8"/>
  <c r="M282" i="8"/>
  <c r="N282" i="8"/>
  <c r="L283" i="8"/>
  <c r="M283" i="8"/>
  <c r="N283" i="8"/>
  <c r="L284" i="8"/>
  <c r="M284" i="8"/>
  <c r="N284" i="8"/>
  <c r="L285" i="8"/>
  <c r="M285" i="8"/>
  <c r="N285" i="8"/>
  <c r="L286" i="8"/>
  <c r="M286" i="8"/>
  <c r="N286" i="8"/>
  <c r="L287" i="8"/>
  <c r="M287" i="8"/>
  <c r="N287" i="8"/>
  <c r="L288" i="8"/>
  <c r="M288" i="8"/>
  <c r="N288" i="8"/>
  <c r="L289" i="8"/>
  <c r="M289" i="8"/>
  <c r="N289" i="8"/>
  <c r="L290" i="8"/>
  <c r="M290" i="8"/>
  <c r="N290" i="8"/>
  <c r="L291" i="8"/>
  <c r="M291" i="8"/>
  <c r="N291" i="8"/>
  <c r="L292" i="8"/>
  <c r="M292" i="8"/>
  <c r="N292" i="8"/>
  <c r="L293" i="8"/>
  <c r="M293" i="8"/>
  <c r="N293" i="8"/>
  <c r="L294" i="8"/>
  <c r="M294" i="8"/>
  <c r="N294" i="8"/>
  <c r="L295" i="8"/>
  <c r="M295" i="8"/>
  <c r="N295" i="8"/>
  <c r="L296" i="8"/>
  <c r="M296" i="8"/>
  <c r="N296" i="8"/>
  <c r="L297" i="8"/>
  <c r="M297" i="8"/>
  <c r="N297" i="8"/>
  <c r="L298" i="8"/>
  <c r="M298" i="8"/>
  <c r="N298" i="8"/>
  <c r="L299" i="8"/>
  <c r="M299" i="8"/>
  <c r="N299" i="8"/>
  <c r="L300" i="8"/>
  <c r="M300" i="8"/>
  <c r="N300" i="8"/>
  <c r="L301" i="8"/>
  <c r="M301" i="8"/>
  <c r="N301" i="8"/>
  <c r="L302" i="8"/>
  <c r="M302" i="8"/>
  <c r="N302" i="8"/>
  <c r="L303" i="8"/>
  <c r="M303" i="8"/>
  <c r="N303" i="8"/>
  <c r="L304" i="8"/>
  <c r="M304" i="8"/>
  <c r="N304" i="8"/>
  <c r="L305" i="8"/>
  <c r="M305" i="8"/>
  <c r="N305" i="8"/>
  <c r="L306" i="8"/>
  <c r="M306" i="8"/>
  <c r="N306" i="8"/>
  <c r="L307" i="8"/>
  <c r="M307" i="8"/>
  <c r="N307" i="8"/>
  <c r="L308" i="8"/>
  <c r="M308" i="8"/>
  <c r="N308" i="8"/>
  <c r="L309" i="8"/>
  <c r="M309" i="8"/>
  <c r="N309" i="8"/>
  <c r="L310" i="8"/>
  <c r="M310" i="8"/>
  <c r="N310" i="8"/>
  <c r="L311" i="8"/>
  <c r="M311" i="8"/>
  <c r="N311" i="8"/>
  <c r="L312" i="8"/>
  <c r="M312" i="8"/>
  <c r="N312" i="8"/>
  <c r="L313" i="8"/>
  <c r="M313" i="8"/>
  <c r="N313" i="8"/>
  <c r="L314" i="8"/>
  <c r="M314" i="8"/>
  <c r="N314" i="8"/>
  <c r="L315" i="8"/>
  <c r="M315" i="8"/>
  <c r="N315" i="8"/>
  <c r="L316" i="8"/>
  <c r="M316" i="8"/>
  <c r="N316" i="8"/>
  <c r="L317" i="8"/>
  <c r="M317" i="8"/>
  <c r="N317" i="8"/>
  <c r="L318" i="8"/>
  <c r="M318" i="8"/>
  <c r="N318" i="8"/>
  <c r="L319" i="8"/>
  <c r="M319" i="8"/>
  <c r="N319" i="8"/>
  <c r="L320" i="8"/>
  <c r="M320" i="8"/>
  <c r="N320" i="8"/>
  <c r="L321" i="8"/>
  <c r="M321" i="8"/>
  <c r="N321" i="8"/>
  <c r="L322" i="8"/>
  <c r="M322" i="8"/>
  <c r="N322" i="8"/>
  <c r="L323" i="8"/>
  <c r="M323" i="8"/>
  <c r="N323" i="8"/>
  <c r="L324" i="8"/>
  <c r="M324" i="8"/>
  <c r="N324" i="8"/>
  <c r="L325" i="8"/>
  <c r="M325" i="8"/>
  <c r="N325" i="8"/>
  <c r="L326" i="8"/>
  <c r="M326" i="8"/>
  <c r="N326" i="8"/>
  <c r="L327" i="8"/>
  <c r="M327" i="8"/>
  <c r="N327" i="8"/>
  <c r="L328" i="8"/>
  <c r="M328" i="8"/>
  <c r="N328" i="8"/>
  <c r="L329" i="8"/>
  <c r="M329" i="8"/>
  <c r="N329" i="8"/>
  <c r="L330" i="8"/>
  <c r="M330" i="8"/>
  <c r="N330" i="8"/>
  <c r="L331" i="8"/>
  <c r="M331" i="8"/>
  <c r="N331" i="8"/>
  <c r="L332" i="8"/>
  <c r="M332" i="8"/>
  <c r="N332" i="8"/>
  <c r="N7" i="8"/>
  <c r="M7" i="8"/>
  <c r="L7" i="8"/>
  <c r="I8" i="8"/>
  <c r="J8" i="8"/>
  <c r="K8" i="8"/>
  <c r="I9" i="8"/>
  <c r="J9" i="8"/>
  <c r="K9" i="8"/>
  <c r="I10" i="8"/>
  <c r="J10" i="8"/>
  <c r="K10" i="8"/>
  <c r="I11" i="8"/>
  <c r="J11" i="8"/>
  <c r="K11" i="8"/>
  <c r="I12" i="8"/>
  <c r="J12" i="8"/>
  <c r="K12" i="8"/>
  <c r="I13" i="8"/>
  <c r="J13" i="8"/>
  <c r="K13" i="8"/>
  <c r="I14" i="8"/>
  <c r="J14" i="8"/>
  <c r="K14" i="8"/>
  <c r="I15" i="8"/>
  <c r="J15" i="8"/>
  <c r="K15" i="8"/>
  <c r="I16" i="8"/>
  <c r="J16" i="8"/>
  <c r="K16" i="8"/>
  <c r="I17" i="8"/>
  <c r="J17" i="8"/>
  <c r="K17" i="8"/>
  <c r="I18" i="8"/>
  <c r="J18" i="8"/>
  <c r="K18" i="8"/>
  <c r="I19" i="8"/>
  <c r="J19" i="8"/>
  <c r="K19" i="8"/>
  <c r="I20" i="8"/>
  <c r="J20" i="8"/>
  <c r="K20" i="8"/>
  <c r="I21" i="8"/>
  <c r="J21" i="8"/>
  <c r="K21" i="8"/>
  <c r="I22" i="8"/>
  <c r="J22" i="8"/>
  <c r="K22" i="8"/>
  <c r="I23" i="8"/>
  <c r="J23" i="8"/>
  <c r="K23" i="8"/>
  <c r="I24" i="8"/>
  <c r="J24" i="8"/>
  <c r="K24" i="8"/>
  <c r="I25" i="8"/>
  <c r="J25" i="8"/>
  <c r="K25" i="8"/>
  <c r="I26" i="8"/>
  <c r="J26" i="8"/>
  <c r="K26" i="8"/>
  <c r="I27" i="8"/>
  <c r="J27" i="8"/>
  <c r="K27" i="8"/>
  <c r="I28" i="8"/>
  <c r="J28" i="8"/>
  <c r="K28" i="8"/>
  <c r="I29" i="8"/>
  <c r="J29" i="8"/>
  <c r="K29" i="8"/>
  <c r="I30" i="8"/>
  <c r="J30" i="8"/>
  <c r="K30" i="8"/>
  <c r="I31" i="8"/>
  <c r="J31" i="8"/>
  <c r="K31" i="8"/>
  <c r="I32" i="8"/>
  <c r="J32" i="8"/>
  <c r="K32" i="8"/>
  <c r="I33" i="8"/>
  <c r="J33" i="8"/>
  <c r="K33" i="8"/>
  <c r="I34" i="8"/>
  <c r="J34" i="8"/>
  <c r="K34" i="8"/>
  <c r="I35" i="8"/>
  <c r="J35" i="8"/>
  <c r="K35" i="8"/>
  <c r="I36" i="8"/>
  <c r="J36" i="8"/>
  <c r="K36" i="8"/>
  <c r="I37" i="8"/>
  <c r="J37" i="8"/>
  <c r="K37" i="8"/>
  <c r="I38" i="8"/>
  <c r="J38" i="8"/>
  <c r="K38" i="8"/>
  <c r="I39" i="8"/>
  <c r="J39" i="8"/>
  <c r="K39" i="8"/>
  <c r="I40" i="8"/>
  <c r="J40" i="8"/>
  <c r="K40" i="8"/>
  <c r="I41" i="8"/>
  <c r="J41" i="8"/>
  <c r="K41" i="8"/>
  <c r="I42" i="8"/>
  <c r="J42" i="8"/>
  <c r="K42" i="8"/>
  <c r="I43" i="8"/>
  <c r="J43" i="8"/>
  <c r="K43" i="8"/>
  <c r="I44" i="8"/>
  <c r="J44" i="8"/>
  <c r="K44" i="8"/>
  <c r="I45" i="8"/>
  <c r="J45" i="8"/>
  <c r="K45" i="8"/>
  <c r="I46" i="8"/>
  <c r="J46" i="8"/>
  <c r="K46" i="8"/>
  <c r="I47" i="8"/>
  <c r="J47" i="8"/>
  <c r="K47" i="8"/>
  <c r="I48" i="8"/>
  <c r="J48" i="8"/>
  <c r="K48" i="8"/>
  <c r="I49" i="8"/>
  <c r="J49" i="8"/>
  <c r="K49" i="8"/>
  <c r="I50" i="8"/>
  <c r="J50" i="8"/>
  <c r="K50" i="8"/>
  <c r="I51" i="8"/>
  <c r="J51" i="8"/>
  <c r="K51" i="8"/>
  <c r="I52" i="8"/>
  <c r="J52" i="8"/>
  <c r="K52" i="8"/>
  <c r="I53" i="8"/>
  <c r="J53" i="8"/>
  <c r="K53" i="8"/>
  <c r="I54" i="8"/>
  <c r="J54" i="8"/>
  <c r="K54" i="8"/>
  <c r="I55" i="8"/>
  <c r="J55" i="8"/>
  <c r="K55" i="8"/>
  <c r="I56" i="8"/>
  <c r="J56" i="8"/>
  <c r="K56" i="8"/>
  <c r="I57" i="8"/>
  <c r="J57" i="8"/>
  <c r="K57" i="8"/>
  <c r="I58" i="8"/>
  <c r="J58" i="8"/>
  <c r="K58" i="8"/>
  <c r="I59" i="8"/>
  <c r="J59" i="8"/>
  <c r="K59" i="8"/>
  <c r="I60" i="8"/>
  <c r="J60" i="8"/>
  <c r="K60" i="8"/>
  <c r="I61" i="8"/>
  <c r="J61" i="8"/>
  <c r="K61" i="8"/>
  <c r="I62" i="8"/>
  <c r="J62" i="8"/>
  <c r="K62" i="8"/>
  <c r="I63" i="8"/>
  <c r="J63" i="8"/>
  <c r="K63" i="8"/>
  <c r="I64" i="8"/>
  <c r="J64" i="8"/>
  <c r="K64" i="8"/>
  <c r="I65" i="8"/>
  <c r="J65" i="8"/>
  <c r="K65" i="8"/>
  <c r="I66" i="8"/>
  <c r="J66" i="8"/>
  <c r="K66" i="8"/>
  <c r="I67" i="8"/>
  <c r="J67" i="8"/>
  <c r="K67" i="8"/>
  <c r="I68" i="8"/>
  <c r="J68" i="8"/>
  <c r="K68" i="8"/>
  <c r="I69" i="8"/>
  <c r="J69" i="8"/>
  <c r="K69" i="8"/>
  <c r="I70" i="8"/>
  <c r="J70" i="8"/>
  <c r="K70" i="8"/>
  <c r="I71" i="8"/>
  <c r="J71" i="8"/>
  <c r="K71" i="8"/>
  <c r="I72" i="8"/>
  <c r="J72" i="8"/>
  <c r="K72" i="8"/>
  <c r="I73" i="8"/>
  <c r="J73" i="8"/>
  <c r="K73" i="8"/>
  <c r="I74" i="8"/>
  <c r="J74" i="8"/>
  <c r="K74" i="8"/>
  <c r="I75" i="8"/>
  <c r="J75" i="8"/>
  <c r="K75" i="8"/>
  <c r="I76" i="8"/>
  <c r="J76" i="8"/>
  <c r="K76" i="8"/>
  <c r="I77" i="8"/>
  <c r="J77" i="8"/>
  <c r="K77" i="8"/>
  <c r="I78" i="8"/>
  <c r="J78" i="8"/>
  <c r="K78" i="8"/>
  <c r="I79" i="8"/>
  <c r="J79" i="8"/>
  <c r="K79" i="8"/>
  <c r="I80" i="8"/>
  <c r="J80" i="8"/>
  <c r="K80" i="8"/>
  <c r="I81" i="8"/>
  <c r="J81" i="8"/>
  <c r="K81" i="8"/>
  <c r="I82" i="8"/>
  <c r="J82" i="8"/>
  <c r="K82" i="8"/>
  <c r="I83" i="8"/>
  <c r="J83" i="8"/>
  <c r="K83" i="8"/>
  <c r="I84" i="8"/>
  <c r="J84" i="8"/>
  <c r="K84" i="8"/>
  <c r="I85" i="8"/>
  <c r="J85" i="8"/>
  <c r="K85" i="8"/>
  <c r="I86" i="8"/>
  <c r="J86" i="8"/>
  <c r="K86" i="8"/>
  <c r="I87" i="8"/>
  <c r="J87" i="8"/>
  <c r="K87" i="8"/>
  <c r="I88" i="8"/>
  <c r="J88" i="8"/>
  <c r="K88" i="8"/>
  <c r="I89" i="8"/>
  <c r="J89" i="8"/>
  <c r="K89" i="8"/>
  <c r="I90" i="8"/>
  <c r="J90" i="8"/>
  <c r="K90" i="8"/>
  <c r="I91" i="8"/>
  <c r="J91" i="8"/>
  <c r="K91" i="8"/>
  <c r="I92" i="8"/>
  <c r="J92" i="8"/>
  <c r="K92" i="8"/>
  <c r="I93" i="8"/>
  <c r="J93" i="8"/>
  <c r="K93" i="8"/>
  <c r="I94" i="8"/>
  <c r="J94" i="8"/>
  <c r="K94" i="8"/>
  <c r="I95" i="8"/>
  <c r="J95" i="8"/>
  <c r="K95" i="8"/>
  <c r="I96" i="8"/>
  <c r="J96" i="8"/>
  <c r="K96" i="8"/>
  <c r="I97" i="8"/>
  <c r="J97" i="8"/>
  <c r="K97" i="8"/>
  <c r="I98" i="8"/>
  <c r="J98" i="8"/>
  <c r="K98" i="8"/>
  <c r="I99" i="8"/>
  <c r="J99" i="8"/>
  <c r="K99" i="8"/>
  <c r="I100" i="8"/>
  <c r="J100" i="8"/>
  <c r="K100" i="8"/>
  <c r="I101" i="8"/>
  <c r="J101" i="8"/>
  <c r="K101" i="8"/>
  <c r="I102" i="8"/>
  <c r="J102" i="8"/>
  <c r="K102" i="8"/>
  <c r="I103" i="8"/>
  <c r="J103" i="8"/>
  <c r="K103" i="8"/>
  <c r="I104" i="8"/>
  <c r="J104" i="8"/>
  <c r="K104" i="8"/>
  <c r="I105" i="8"/>
  <c r="J105" i="8"/>
  <c r="K105" i="8"/>
  <c r="I106" i="8"/>
  <c r="J106" i="8"/>
  <c r="K106" i="8"/>
  <c r="I107" i="8"/>
  <c r="J107" i="8"/>
  <c r="K107" i="8"/>
  <c r="I108" i="8"/>
  <c r="J108" i="8"/>
  <c r="K108" i="8"/>
  <c r="I109" i="8"/>
  <c r="J109" i="8"/>
  <c r="K109" i="8"/>
  <c r="I110" i="8"/>
  <c r="J110" i="8"/>
  <c r="K110" i="8"/>
  <c r="I111" i="8"/>
  <c r="J111" i="8"/>
  <c r="K111" i="8"/>
  <c r="I112" i="8"/>
  <c r="J112" i="8"/>
  <c r="K112" i="8"/>
  <c r="I113" i="8"/>
  <c r="J113" i="8"/>
  <c r="K113" i="8"/>
  <c r="I114" i="8"/>
  <c r="J114" i="8"/>
  <c r="K114" i="8"/>
  <c r="I115" i="8"/>
  <c r="J115" i="8"/>
  <c r="K115" i="8"/>
  <c r="I116" i="8"/>
  <c r="J116" i="8"/>
  <c r="K116" i="8"/>
  <c r="I117" i="8"/>
  <c r="J117" i="8"/>
  <c r="K117" i="8"/>
  <c r="I118" i="8"/>
  <c r="J118" i="8"/>
  <c r="K118" i="8"/>
  <c r="I119" i="8"/>
  <c r="J119" i="8"/>
  <c r="K119" i="8"/>
  <c r="I120" i="8"/>
  <c r="J120" i="8"/>
  <c r="K120" i="8"/>
  <c r="I121" i="8"/>
  <c r="J121" i="8"/>
  <c r="K121" i="8"/>
  <c r="I122" i="8"/>
  <c r="J122" i="8"/>
  <c r="K122" i="8"/>
  <c r="I123" i="8"/>
  <c r="J123" i="8"/>
  <c r="K123" i="8"/>
  <c r="I124" i="8"/>
  <c r="J124" i="8"/>
  <c r="K124" i="8"/>
  <c r="I125" i="8"/>
  <c r="J125" i="8"/>
  <c r="K125" i="8"/>
  <c r="I126" i="8"/>
  <c r="J126" i="8"/>
  <c r="K126" i="8"/>
  <c r="I127" i="8"/>
  <c r="J127" i="8"/>
  <c r="K127" i="8"/>
  <c r="I128" i="8"/>
  <c r="J128" i="8"/>
  <c r="K128" i="8"/>
  <c r="I129" i="8"/>
  <c r="J129" i="8"/>
  <c r="K129" i="8"/>
  <c r="I130" i="8"/>
  <c r="J130" i="8"/>
  <c r="K130" i="8"/>
  <c r="I131" i="8"/>
  <c r="J131" i="8"/>
  <c r="K131" i="8"/>
  <c r="I132" i="8"/>
  <c r="J132" i="8"/>
  <c r="K132" i="8"/>
  <c r="I133" i="8"/>
  <c r="J133" i="8"/>
  <c r="K133" i="8"/>
  <c r="I134" i="8"/>
  <c r="J134" i="8"/>
  <c r="K134" i="8"/>
  <c r="I135" i="8"/>
  <c r="J135" i="8"/>
  <c r="K135" i="8"/>
  <c r="I136" i="8"/>
  <c r="J136" i="8"/>
  <c r="K136" i="8"/>
  <c r="I137" i="8"/>
  <c r="J137" i="8"/>
  <c r="K137" i="8"/>
  <c r="I138" i="8"/>
  <c r="J138" i="8"/>
  <c r="K138" i="8"/>
  <c r="I139" i="8"/>
  <c r="J139" i="8"/>
  <c r="K139" i="8"/>
  <c r="I140" i="8"/>
  <c r="J140" i="8"/>
  <c r="K140" i="8"/>
  <c r="I141" i="8"/>
  <c r="J141" i="8"/>
  <c r="K141" i="8"/>
  <c r="I142" i="8"/>
  <c r="J142" i="8"/>
  <c r="K142" i="8"/>
  <c r="I143" i="8"/>
  <c r="J143" i="8"/>
  <c r="K143" i="8"/>
  <c r="I144" i="8"/>
  <c r="J144" i="8"/>
  <c r="K144" i="8"/>
  <c r="I145" i="8"/>
  <c r="J145" i="8"/>
  <c r="K145" i="8"/>
  <c r="I146" i="8"/>
  <c r="J146" i="8"/>
  <c r="K146" i="8"/>
  <c r="I147" i="8"/>
  <c r="J147" i="8"/>
  <c r="K147" i="8"/>
  <c r="I148" i="8"/>
  <c r="J148" i="8"/>
  <c r="K148" i="8"/>
  <c r="I149" i="8"/>
  <c r="J149" i="8"/>
  <c r="K149" i="8"/>
  <c r="I150" i="8"/>
  <c r="J150" i="8"/>
  <c r="K150" i="8"/>
  <c r="I151" i="8"/>
  <c r="J151" i="8"/>
  <c r="K151" i="8"/>
  <c r="I152" i="8"/>
  <c r="J152" i="8"/>
  <c r="K152" i="8"/>
  <c r="I153" i="8"/>
  <c r="J153" i="8"/>
  <c r="K153" i="8"/>
  <c r="I154" i="8"/>
  <c r="J154" i="8"/>
  <c r="K154" i="8"/>
  <c r="I155" i="8"/>
  <c r="J155" i="8"/>
  <c r="K155" i="8"/>
  <c r="I156" i="8"/>
  <c r="J156" i="8"/>
  <c r="K156" i="8"/>
  <c r="I157" i="8"/>
  <c r="J157" i="8"/>
  <c r="K157" i="8"/>
  <c r="I158" i="8"/>
  <c r="J158" i="8"/>
  <c r="K158" i="8"/>
  <c r="I159" i="8"/>
  <c r="J159" i="8"/>
  <c r="K159" i="8"/>
  <c r="I160" i="8"/>
  <c r="J160" i="8"/>
  <c r="K160" i="8"/>
  <c r="I161" i="8"/>
  <c r="J161" i="8"/>
  <c r="K161" i="8"/>
  <c r="I162" i="8"/>
  <c r="J162" i="8"/>
  <c r="K162" i="8"/>
  <c r="I163" i="8"/>
  <c r="J163" i="8"/>
  <c r="K163" i="8"/>
  <c r="I164" i="8"/>
  <c r="J164" i="8"/>
  <c r="K164" i="8"/>
  <c r="I165" i="8"/>
  <c r="J165" i="8"/>
  <c r="K165" i="8"/>
  <c r="I166" i="8"/>
  <c r="J166" i="8"/>
  <c r="K166" i="8"/>
  <c r="I167" i="8"/>
  <c r="J167" i="8"/>
  <c r="K167" i="8"/>
  <c r="I168" i="8"/>
  <c r="J168" i="8"/>
  <c r="K168" i="8"/>
  <c r="I169" i="8"/>
  <c r="J169" i="8"/>
  <c r="K169" i="8"/>
  <c r="I170" i="8"/>
  <c r="J170" i="8"/>
  <c r="K170" i="8"/>
  <c r="I171" i="8"/>
  <c r="J171" i="8"/>
  <c r="K171" i="8"/>
  <c r="I172" i="8"/>
  <c r="J172" i="8"/>
  <c r="K172" i="8"/>
  <c r="I173" i="8"/>
  <c r="J173" i="8"/>
  <c r="K173" i="8"/>
  <c r="I174" i="8"/>
  <c r="J174" i="8"/>
  <c r="K174" i="8"/>
  <c r="I175" i="8"/>
  <c r="J175" i="8"/>
  <c r="K175" i="8"/>
  <c r="I176" i="8"/>
  <c r="J176" i="8"/>
  <c r="K176" i="8"/>
  <c r="I177" i="8"/>
  <c r="J177" i="8"/>
  <c r="K177" i="8"/>
  <c r="I178" i="8"/>
  <c r="J178" i="8"/>
  <c r="K178" i="8"/>
  <c r="I179" i="8"/>
  <c r="J179" i="8"/>
  <c r="K179" i="8"/>
  <c r="I180" i="8"/>
  <c r="J180" i="8"/>
  <c r="K180" i="8"/>
  <c r="I181" i="8"/>
  <c r="J181" i="8"/>
  <c r="K181" i="8"/>
  <c r="I182" i="8"/>
  <c r="J182" i="8"/>
  <c r="K182" i="8"/>
  <c r="I183" i="8"/>
  <c r="J183" i="8"/>
  <c r="K183" i="8"/>
  <c r="I184" i="8"/>
  <c r="J184" i="8"/>
  <c r="K184" i="8"/>
  <c r="I185" i="8"/>
  <c r="J185" i="8"/>
  <c r="K185" i="8"/>
  <c r="I186" i="8"/>
  <c r="J186" i="8"/>
  <c r="K186" i="8"/>
  <c r="I187" i="8"/>
  <c r="J187" i="8"/>
  <c r="K187" i="8"/>
  <c r="I188" i="8"/>
  <c r="J188" i="8"/>
  <c r="K188" i="8"/>
  <c r="I189" i="8"/>
  <c r="J189" i="8"/>
  <c r="K189" i="8"/>
  <c r="I190" i="8"/>
  <c r="J190" i="8"/>
  <c r="K190" i="8"/>
  <c r="I191" i="8"/>
  <c r="J191" i="8"/>
  <c r="K191" i="8"/>
  <c r="I192" i="8"/>
  <c r="J192" i="8"/>
  <c r="K192" i="8"/>
  <c r="I193" i="8"/>
  <c r="J193" i="8"/>
  <c r="K193" i="8"/>
  <c r="I194" i="8"/>
  <c r="J194" i="8"/>
  <c r="K194" i="8"/>
  <c r="I195" i="8"/>
  <c r="J195" i="8"/>
  <c r="K195" i="8"/>
  <c r="I196" i="8"/>
  <c r="J196" i="8"/>
  <c r="K196" i="8"/>
  <c r="I197" i="8"/>
  <c r="J197" i="8"/>
  <c r="K197" i="8"/>
  <c r="I198" i="8"/>
  <c r="J198" i="8"/>
  <c r="K198" i="8"/>
  <c r="I199" i="8"/>
  <c r="J199" i="8"/>
  <c r="K199" i="8"/>
  <c r="I200" i="8"/>
  <c r="J200" i="8"/>
  <c r="K200" i="8"/>
  <c r="I201" i="8"/>
  <c r="J201" i="8"/>
  <c r="K201" i="8"/>
  <c r="I202" i="8"/>
  <c r="J202" i="8"/>
  <c r="K202" i="8"/>
  <c r="I203" i="8"/>
  <c r="J203" i="8"/>
  <c r="K203" i="8"/>
  <c r="I204" i="8"/>
  <c r="J204" i="8"/>
  <c r="K204" i="8"/>
  <c r="I205" i="8"/>
  <c r="J205" i="8"/>
  <c r="K205" i="8"/>
  <c r="I206" i="8"/>
  <c r="J206" i="8"/>
  <c r="K206" i="8"/>
  <c r="I207" i="8"/>
  <c r="J207" i="8"/>
  <c r="K207" i="8"/>
  <c r="I208" i="8"/>
  <c r="J208" i="8"/>
  <c r="K208" i="8"/>
  <c r="I209" i="8"/>
  <c r="J209" i="8"/>
  <c r="K209" i="8"/>
  <c r="I210" i="8"/>
  <c r="J210" i="8"/>
  <c r="K210" i="8"/>
  <c r="I211" i="8"/>
  <c r="J211" i="8"/>
  <c r="K211" i="8"/>
  <c r="I212" i="8"/>
  <c r="J212" i="8"/>
  <c r="K212" i="8"/>
  <c r="I213" i="8"/>
  <c r="J213" i="8"/>
  <c r="K213" i="8"/>
  <c r="I214" i="8"/>
  <c r="J214" i="8"/>
  <c r="K214" i="8"/>
  <c r="I215" i="8"/>
  <c r="J215" i="8"/>
  <c r="K215" i="8"/>
  <c r="I216" i="8"/>
  <c r="J216" i="8"/>
  <c r="K216" i="8"/>
  <c r="I217" i="8"/>
  <c r="J217" i="8"/>
  <c r="K217" i="8"/>
  <c r="I218" i="8"/>
  <c r="J218" i="8"/>
  <c r="K218" i="8"/>
  <c r="I219" i="8"/>
  <c r="J219" i="8"/>
  <c r="K219" i="8"/>
  <c r="I220" i="8"/>
  <c r="J220" i="8"/>
  <c r="K220" i="8"/>
  <c r="I221" i="8"/>
  <c r="J221" i="8"/>
  <c r="K221" i="8"/>
  <c r="I222" i="8"/>
  <c r="J222" i="8"/>
  <c r="K222" i="8"/>
  <c r="I223" i="8"/>
  <c r="J223" i="8"/>
  <c r="K223" i="8"/>
  <c r="I224" i="8"/>
  <c r="J224" i="8"/>
  <c r="K224" i="8"/>
  <c r="I225" i="8"/>
  <c r="J225" i="8"/>
  <c r="K225" i="8"/>
  <c r="I226" i="8"/>
  <c r="J226" i="8"/>
  <c r="K226" i="8"/>
  <c r="I227" i="8"/>
  <c r="J227" i="8"/>
  <c r="K227" i="8"/>
  <c r="I228" i="8"/>
  <c r="J228" i="8"/>
  <c r="K228" i="8"/>
  <c r="I229" i="8"/>
  <c r="J229" i="8"/>
  <c r="K229" i="8"/>
  <c r="I230" i="8"/>
  <c r="J230" i="8"/>
  <c r="K230" i="8"/>
  <c r="I231" i="8"/>
  <c r="J231" i="8"/>
  <c r="K231" i="8"/>
  <c r="I232" i="8"/>
  <c r="J232" i="8"/>
  <c r="K232" i="8"/>
  <c r="I233" i="8"/>
  <c r="J233" i="8"/>
  <c r="K233" i="8"/>
  <c r="I234" i="8"/>
  <c r="J234" i="8"/>
  <c r="K234" i="8"/>
  <c r="I235" i="8"/>
  <c r="J235" i="8"/>
  <c r="K235" i="8"/>
  <c r="I236" i="8"/>
  <c r="J236" i="8"/>
  <c r="K236" i="8"/>
  <c r="I237" i="8"/>
  <c r="J237" i="8"/>
  <c r="K237" i="8"/>
  <c r="I238" i="8"/>
  <c r="J238" i="8"/>
  <c r="K238" i="8"/>
  <c r="I239" i="8"/>
  <c r="J239" i="8"/>
  <c r="K239" i="8"/>
  <c r="I240" i="8"/>
  <c r="J240" i="8"/>
  <c r="K240" i="8"/>
  <c r="I241" i="8"/>
  <c r="J241" i="8"/>
  <c r="K241" i="8"/>
  <c r="I242" i="8"/>
  <c r="J242" i="8"/>
  <c r="K242" i="8"/>
  <c r="I243" i="8"/>
  <c r="J243" i="8"/>
  <c r="K243" i="8"/>
  <c r="I244" i="8"/>
  <c r="J244" i="8"/>
  <c r="K244" i="8"/>
  <c r="I245" i="8"/>
  <c r="J245" i="8"/>
  <c r="K245" i="8"/>
  <c r="I246" i="8"/>
  <c r="J246" i="8"/>
  <c r="K246" i="8"/>
  <c r="I247" i="8"/>
  <c r="J247" i="8"/>
  <c r="K247" i="8"/>
  <c r="I248" i="8"/>
  <c r="J248" i="8"/>
  <c r="K248" i="8"/>
  <c r="I249" i="8"/>
  <c r="J249" i="8"/>
  <c r="K249" i="8"/>
  <c r="I250" i="8"/>
  <c r="J250" i="8"/>
  <c r="K250" i="8"/>
  <c r="I251" i="8"/>
  <c r="J251" i="8"/>
  <c r="K251" i="8"/>
  <c r="I252" i="8"/>
  <c r="J252" i="8"/>
  <c r="K252" i="8"/>
  <c r="I253" i="8"/>
  <c r="J253" i="8"/>
  <c r="K253" i="8"/>
  <c r="I254" i="8"/>
  <c r="J254" i="8"/>
  <c r="K254" i="8"/>
  <c r="I255" i="8"/>
  <c r="J255" i="8"/>
  <c r="K255" i="8"/>
  <c r="I256" i="8"/>
  <c r="J256" i="8"/>
  <c r="K256" i="8"/>
  <c r="I257" i="8"/>
  <c r="J257" i="8"/>
  <c r="K257" i="8"/>
  <c r="I258" i="8"/>
  <c r="J258" i="8"/>
  <c r="K258" i="8"/>
  <c r="I259" i="8"/>
  <c r="J259" i="8"/>
  <c r="K259" i="8"/>
  <c r="I260" i="8"/>
  <c r="J260" i="8"/>
  <c r="K260" i="8"/>
  <c r="I261" i="8"/>
  <c r="J261" i="8"/>
  <c r="K261" i="8"/>
  <c r="I262" i="8"/>
  <c r="J262" i="8"/>
  <c r="K262" i="8"/>
  <c r="I263" i="8"/>
  <c r="J263" i="8"/>
  <c r="K263" i="8"/>
  <c r="I264" i="8"/>
  <c r="J264" i="8"/>
  <c r="K264" i="8"/>
  <c r="I265" i="8"/>
  <c r="J265" i="8"/>
  <c r="K265" i="8"/>
  <c r="I266" i="8"/>
  <c r="J266" i="8"/>
  <c r="K266" i="8"/>
  <c r="I267" i="8"/>
  <c r="J267" i="8"/>
  <c r="K267" i="8"/>
  <c r="I268" i="8"/>
  <c r="J268" i="8"/>
  <c r="K268" i="8"/>
  <c r="I269" i="8"/>
  <c r="J269" i="8"/>
  <c r="K269" i="8"/>
  <c r="I270" i="8"/>
  <c r="J270" i="8"/>
  <c r="K270" i="8"/>
  <c r="I271" i="8"/>
  <c r="J271" i="8"/>
  <c r="K271" i="8"/>
  <c r="I272" i="8"/>
  <c r="J272" i="8"/>
  <c r="K272" i="8"/>
  <c r="I273" i="8"/>
  <c r="J273" i="8"/>
  <c r="K273" i="8"/>
  <c r="I274" i="8"/>
  <c r="J274" i="8"/>
  <c r="K274" i="8"/>
  <c r="I275" i="8"/>
  <c r="J275" i="8"/>
  <c r="K275" i="8"/>
  <c r="I276" i="8"/>
  <c r="J276" i="8"/>
  <c r="K276" i="8"/>
  <c r="I277" i="8"/>
  <c r="J277" i="8"/>
  <c r="K277" i="8"/>
  <c r="I278" i="8"/>
  <c r="J278" i="8"/>
  <c r="K278" i="8"/>
  <c r="I279" i="8"/>
  <c r="J279" i="8"/>
  <c r="K279" i="8"/>
  <c r="I280" i="8"/>
  <c r="J280" i="8"/>
  <c r="K280" i="8"/>
  <c r="I281" i="8"/>
  <c r="J281" i="8"/>
  <c r="K281" i="8"/>
  <c r="I282" i="8"/>
  <c r="J282" i="8"/>
  <c r="K282" i="8"/>
  <c r="I283" i="8"/>
  <c r="J283" i="8"/>
  <c r="K283" i="8"/>
  <c r="I284" i="8"/>
  <c r="J284" i="8"/>
  <c r="K284" i="8"/>
  <c r="I285" i="8"/>
  <c r="J285" i="8"/>
  <c r="K285" i="8"/>
  <c r="I286" i="8"/>
  <c r="J286" i="8"/>
  <c r="K286" i="8"/>
  <c r="I287" i="8"/>
  <c r="J287" i="8"/>
  <c r="K287" i="8"/>
  <c r="I288" i="8"/>
  <c r="J288" i="8"/>
  <c r="K288" i="8"/>
  <c r="I289" i="8"/>
  <c r="J289" i="8"/>
  <c r="K289" i="8"/>
  <c r="I290" i="8"/>
  <c r="J290" i="8"/>
  <c r="K290" i="8"/>
  <c r="I291" i="8"/>
  <c r="J291" i="8"/>
  <c r="K291" i="8"/>
  <c r="I292" i="8"/>
  <c r="J292" i="8"/>
  <c r="K292" i="8"/>
  <c r="I293" i="8"/>
  <c r="J293" i="8"/>
  <c r="K293" i="8"/>
  <c r="I294" i="8"/>
  <c r="J294" i="8"/>
  <c r="K294" i="8"/>
  <c r="I295" i="8"/>
  <c r="J295" i="8"/>
  <c r="K295" i="8"/>
  <c r="I296" i="8"/>
  <c r="J296" i="8"/>
  <c r="K296" i="8"/>
  <c r="I297" i="8"/>
  <c r="J297" i="8"/>
  <c r="K297" i="8"/>
  <c r="I298" i="8"/>
  <c r="J298" i="8"/>
  <c r="K298" i="8"/>
  <c r="I299" i="8"/>
  <c r="J299" i="8"/>
  <c r="K299" i="8"/>
  <c r="I300" i="8"/>
  <c r="J300" i="8"/>
  <c r="K300" i="8"/>
  <c r="I301" i="8"/>
  <c r="J301" i="8"/>
  <c r="K301" i="8"/>
  <c r="I302" i="8"/>
  <c r="J302" i="8"/>
  <c r="K302" i="8"/>
  <c r="I303" i="8"/>
  <c r="J303" i="8"/>
  <c r="K303" i="8"/>
  <c r="I304" i="8"/>
  <c r="J304" i="8"/>
  <c r="K304" i="8"/>
  <c r="I305" i="8"/>
  <c r="J305" i="8"/>
  <c r="K305" i="8"/>
  <c r="I306" i="8"/>
  <c r="J306" i="8"/>
  <c r="K306" i="8"/>
  <c r="I307" i="8"/>
  <c r="J307" i="8"/>
  <c r="K307" i="8"/>
  <c r="I308" i="8"/>
  <c r="J308" i="8"/>
  <c r="K308" i="8"/>
  <c r="I309" i="8"/>
  <c r="J309" i="8"/>
  <c r="K309" i="8"/>
  <c r="I310" i="8"/>
  <c r="J310" i="8"/>
  <c r="K310" i="8"/>
  <c r="I311" i="8"/>
  <c r="J311" i="8"/>
  <c r="K311" i="8"/>
  <c r="I312" i="8"/>
  <c r="J312" i="8"/>
  <c r="K312" i="8"/>
  <c r="I313" i="8"/>
  <c r="J313" i="8"/>
  <c r="K313" i="8"/>
  <c r="I314" i="8"/>
  <c r="J314" i="8"/>
  <c r="K314" i="8"/>
  <c r="I315" i="8"/>
  <c r="J315" i="8"/>
  <c r="K315" i="8"/>
  <c r="I316" i="8"/>
  <c r="J316" i="8"/>
  <c r="K316" i="8"/>
  <c r="I317" i="8"/>
  <c r="J317" i="8"/>
  <c r="K317" i="8"/>
  <c r="I318" i="8"/>
  <c r="J318" i="8"/>
  <c r="K318" i="8"/>
  <c r="I319" i="8"/>
  <c r="J319" i="8"/>
  <c r="K319" i="8"/>
  <c r="I320" i="8"/>
  <c r="J320" i="8"/>
  <c r="K320" i="8"/>
  <c r="I321" i="8"/>
  <c r="J321" i="8"/>
  <c r="K321" i="8"/>
  <c r="I322" i="8"/>
  <c r="J322" i="8"/>
  <c r="K322" i="8"/>
  <c r="I323" i="8"/>
  <c r="J323" i="8"/>
  <c r="K323" i="8"/>
  <c r="I324" i="8"/>
  <c r="J324" i="8"/>
  <c r="K324" i="8"/>
  <c r="I325" i="8"/>
  <c r="J325" i="8"/>
  <c r="K325" i="8"/>
  <c r="I326" i="8"/>
  <c r="J326" i="8"/>
  <c r="K326" i="8"/>
  <c r="I327" i="8"/>
  <c r="J327" i="8"/>
  <c r="K327" i="8"/>
  <c r="I328" i="8"/>
  <c r="J328" i="8"/>
  <c r="K328" i="8"/>
  <c r="I329" i="8"/>
  <c r="J329" i="8"/>
  <c r="K329" i="8"/>
  <c r="I330" i="8"/>
  <c r="J330" i="8"/>
  <c r="K330" i="8"/>
  <c r="I331" i="8"/>
  <c r="J331" i="8"/>
  <c r="K331" i="8"/>
  <c r="I332" i="8"/>
  <c r="J332" i="8"/>
  <c r="K332" i="8"/>
  <c r="K7" i="8"/>
  <c r="J7" i="8"/>
  <c r="I7" i="8"/>
  <c r="F8" i="8"/>
  <c r="G8" i="8"/>
  <c r="H8" i="8"/>
  <c r="F9" i="8"/>
  <c r="G9" i="8"/>
  <c r="H9" i="8"/>
  <c r="F10" i="8"/>
  <c r="G10" i="8"/>
  <c r="H10" i="8"/>
  <c r="F11" i="8"/>
  <c r="G11" i="8"/>
  <c r="H11" i="8"/>
  <c r="F12" i="8"/>
  <c r="G12" i="8"/>
  <c r="H12" i="8"/>
  <c r="F13" i="8"/>
  <c r="G13" i="8"/>
  <c r="H13" i="8"/>
  <c r="F14" i="8"/>
  <c r="G14" i="8"/>
  <c r="H14" i="8"/>
  <c r="F15" i="8"/>
  <c r="G15" i="8"/>
  <c r="H15" i="8"/>
  <c r="F16" i="8"/>
  <c r="G16" i="8"/>
  <c r="H16" i="8"/>
  <c r="F17" i="8"/>
  <c r="G17" i="8"/>
  <c r="H17" i="8"/>
  <c r="F18" i="8"/>
  <c r="G18" i="8"/>
  <c r="H18" i="8"/>
  <c r="F19" i="8"/>
  <c r="G19" i="8"/>
  <c r="H19" i="8"/>
  <c r="F20" i="8"/>
  <c r="G20" i="8"/>
  <c r="H20" i="8"/>
  <c r="F21" i="8"/>
  <c r="G21" i="8"/>
  <c r="H21" i="8"/>
  <c r="F22" i="8"/>
  <c r="G22" i="8"/>
  <c r="H22" i="8"/>
  <c r="F23" i="8"/>
  <c r="G23" i="8"/>
  <c r="H23" i="8"/>
  <c r="F24" i="8"/>
  <c r="G24" i="8"/>
  <c r="H24" i="8"/>
  <c r="F25" i="8"/>
  <c r="G25" i="8"/>
  <c r="H25" i="8"/>
  <c r="F26" i="8"/>
  <c r="G26" i="8"/>
  <c r="H26" i="8"/>
  <c r="F27" i="8"/>
  <c r="G27" i="8"/>
  <c r="H27" i="8"/>
  <c r="F28" i="8"/>
  <c r="G28" i="8"/>
  <c r="H28" i="8"/>
  <c r="F29" i="8"/>
  <c r="G29" i="8"/>
  <c r="H29" i="8"/>
  <c r="F30" i="8"/>
  <c r="G30" i="8"/>
  <c r="H30" i="8"/>
  <c r="F31" i="8"/>
  <c r="G31" i="8"/>
  <c r="H31" i="8"/>
  <c r="F32" i="8"/>
  <c r="G32" i="8"/>
  <c r="H32" i="8"/>
  <c r="F33" i="8"/>
  <c r="G33" i="8"/>
  <c r="H33" i="8"/>
  <c r="F34" i="8"/>
  <c r="G34" i="8"/>
  <c r="H34" i="8"/>
  <c r="F35" i="8"/>
  <c r="G35" i="8"/>
  <c r="H35" i="8"/>
  <c r="F36" i="8"/>
  <c r="G36" i="8"/>
  <c r="H36" i="8"/>
  <c r="F37" i="8"/>
  <c r="G37" i="8"/>
  <c r="H37" i="8"/>
  <c r="F38" i="8"/>
  <c r="G38" i="8"/>
  <c r="H38" i="8"/>
  <c r="F39" i="8"/>
  <c r="G39" i="8"/>
  <c r="H39" i="8"/>
  <c r="F40" i="8"/>
  <c r="G40" i="8"/>
  <c r="H40" i="8"/>
  <c r="F41" i="8"/>
  <c r="G41" i="8"/>
  <c r="H41" i="8"/>
  <c r="F42" i="8"/>
  <c r="G42" i="8"/>
  <c r="H42" i="8"/>
  <c r="F43" i="8"/>
  <c r="G43" i="8"/>
  <c r="H43" i="8"/>
  <c r="F44" i="8"/>
  <c r="G44" i="8"/>
  <c r="H44" i="8"/>
  <c r="F45" i="8"/>
  <c r="G45" i="8"/>
  <c r="H45" i="8"/>
  <c r="F46" i="8"/>
  <c r="G46" i="8"/>
  <c r="H46" i="8"/>
  <c r="F47" i="8"/>
  <c r="G47" i="8"/>
  <c r="H47" i="8"/>
  <c r="F48" i="8"/>
  <c r="G48" i="8"/>
  <c r="H48" i="8"/>
  <c r="F49" i="8"/>
  <c r="G49" i="8"/>
  <c r="H49" i="8"/>
  <c r="F50" i="8"/>
  <c r="G50" i="8"/>
  <c r="H50" i="8"/>
  <c r="F51" i="8"/>
  <c r="G51" i="8"/>
  <c r="H51" i="8"/>
  <c r="F52" i="8"/>
  <c r="G52" i="8"/>
  <c r="H52" i="8"/>
  <c r="F53" i="8"/>
  <c r="G53" i="8"/>
  <c r="H53" i="8"/>
  <c r="F54" i="8"/>
  <c r="G54" i="8"/>
  <c r="H54" i="8"/>
  <c r="F55" i="8"/>
  <c r="G55" i="8"/>
  <c r="H55" i="8"/>
  <c r="F56" i="8"/>
  <c r="G56" i="8"/>
  <c r="H56" i="8"/>
  <c r="F57" i="8"/>
  <c r="G57" i="8"/>
  <c r="H57" i="8"/>
  <c r="F58" i="8"/>
  <c r="G58" i="8"/>
  <c r="H58" i="8"/>
  <c r="F59" i="8"/>
  <c r="G59" i="8"/>
  <c r="H59" i="8"/>
  <c r="F60" i="8"/>
  <c r="G60" i="8"/>
  <c r="H60" i="8"/>
  <c r="F61" i="8"/>
  <c r="G61" i="8"/>
  <c r="H61" i="8"/>
  <c r="F62" i="8"/>
  <c r="G62" i="8"/>
  <c r="H62" i="8"/>
  <c r="F63" i="8"/>
  <c r="G63" i="8"/>
  <c r="H63" i="8"/>
  <c r="F64" i="8"/>
  <c r="G64" i="8"/>
  <c r="H64" i="8"/>
  <c r="F65" i="8"/>
  <c r="G65" i="8"/>
  <c r="H65" i="8"/>
  <c r="F66" i="8"/>
  <c r="G66" i="8"/>
  <c r="H66" i="8"/>
  <c r="F67" i="8"/>
  <c r="G67" i="8"/>
  <c r="H67" i="8"/>
  <c r="F68" i="8"/>
  <c r="G68" i="8"/>
  <c r="H68" i="8"/>
  <c r="F69" i="8"/>
  <c r="G69" i="8"/>
  <c r="H69" i="8"/>
  <c r="F70" i="8"/>
  <c r="G70" i="8"/>
  <c r="H70" i="8"/>
  <c r="F71" i="8"/>
  <c r="G71" i="8"/>
  <c r="H71" i="8"/>
  <c r="F72" i="8"/>
  <c r="G72" i="8"/>
  <c r="H72" i="8"/>
  <c r="F73" i="8"/>
  <c r="G73" i="8"/>
  <c r="H73" i="8"/>
  <c r="F74" i="8"/>
  <c r="G74" i="8"/>
  <c r="H74" i="8"/>
  <c r="F75" i="8"/>
  <c r="G75" i="8"/>
  <c r="H75" i="8"/>
  <c r="F76" i="8"/>
  <c r="G76" i="8"/>
  <c r="H76" i="8"/>
  <c r="F77" i="8"/>
  <c r="G77" i="8"/>
  <c r="H77" i="8"/>
  <c r="F78" i="8"/>
  <c r="G78" i="8"/>
  <c r="H78" i="8"/>
  <c r="F79" i="8"/>
  <c r="G79" i="8"/>
  <c r="H79" i="8"/>
  <c r="F80" i="8"/>
  <c r="G80" i="8"/>
  <c r="H80" i="8"/>
  <c r="F81" i="8"/>
  <c r="G81" i="8"/>
  <c r="H81" i="8"/>
  <c r="F82" i="8"/>
  <c r="G82" i="8"/>
  <c r="H82" i="8"/>
  <c r="F83" i="8"/>
  <c r="G83" i="8"/>
  <c r="H83" i="8"/>
  <c r="F84" i="8"/>
  <c r="G84" i="8"/>
  <c r="H84" i="8"/>
  <c r="F85" i="8"/>
  <c r="G85" i="8"/>
  <c r="H85" i="8"/>
  <c r="F86" i="8"/>
  <c r="G86" i="8"/>
  <c r="H86" i="8"/>
  <c r="F87" i="8"/>
  <c r="G87" i="8"/>
  <c r="H87" i="8"/>
  <c r="F88" i="8"/>
  <c r="G88" i="8"/>
  <c r="H88" i="8"/>
  <c r="F89" i="8"/>
  <c r="G89" i="8"/>
  <c r="H89" i="8"/>
  <c r="F90" i="8"/>
  <c r="G90" i="8"/>
  <c r="H90" i="8"/>
  <c r="F91" i="8"/>
  <c r="G91" i="8"/>
  <c r="H91" i="8"/>
  <c r="F92" i="8"/>
  <c r="G92" i="8"/>
  <c r="H92" i="8"/>
  <c r="F93" i="8"/>
  <c r="G93" i="8"/>
  <c r="H93" i="8"/>
  <c r="F94" i="8"/>
  <c r="G94" i="8"/>
  <c r="H94" i="8"/>
  <c r="F95" i="8"/>
  <c r="G95" i="8"/>
  <c r="H95" i="8"/>
  <c r="F96" i="8"/>
  <c r="G96" i="8"/>
  <c r="H96" i="8"/>
  <c r="F97" i="8"/>
  <c r="G97" i="8"/>
  <c r="H97" i="8"/>
  <c r="F98" i="8"/>
  <c r="G98" i="8"/>
  <c r="H98" i="8"/>
  <c r="F99" i="8"/>
  <c r="G99" i="8"/>
  <c r="H99" i="8"/>
  <c r="F100" i="8"/>
  <c r="G100" i="8"/>
  <c r="H100" i="8"/>
  <c r="F101" i="8"/>
  <c r="G101" i="8"/>
  <c r="H101" i="8"/>
  <c r="F102" i="8"/>
  <c r="G102" i="8"/>
  <c r="H102" i="8"/>
  <c r="F103" i="8"/>
  <c r="G103" i="8"/>
  <c r="H103" i="8"/>
  <c r="F104" i="8"/>
  <c r="G104" i="8"/>
  <c r="H104" i="8"/>
  <c r="F105" i="8"/>
  <c r="G105" i="8"/>
  <c r="H105" i="8"/>
  <c r="F106" i="8"/>
  <c r="G106" i="8"/>
  <c r="H106" i="8"/>
  <c r="F107" i="8"/>
  <c r="G107" i="8"/>
  <c r="H107" i="8"/>
  <c r="F108" i="8"/>
  <c r="G108" i="8"/>
  <c r="H108" i="8"/>
  <c r="F109" i="8"/>
  <c r="G109" i="8"/>
  <c r="H109" i="8"/>
  <c r="F110" i="8"/>
  <c r="G110" i="8"/>
  <c r="H110" i="8"/>
  <c r="F111" i="8"/>
  <c r="G111" i="8"/>
  <c r="H111" i="8"/>
  <c r="F112" i="8"/>
  <c r="G112" i="8"/>
  <c r="H112" i="8"/>
  <c r="F113" i="8"/>
  <c r="G113" i="8"/>
  <c r="H113" i="8"/>
  <c r="F114" i="8"/>
  <c r="G114" i="8"/>
  <c r="H114" i="8"/>
  <c r="F115" i="8"/>
  <c r="G115" i="8"/>
  <c r="H115" i="8"/>
  <c r="F116" i="8"/>
  <c r="G116" i="8"/>
  <c r="H116" i="8"/>
  <c r="F117" i="8"/>
  <c r="G117" i="8"/>
  <c r="H117" i="8"/>
  <c r="F118" i="8"/>
  <c r="G118" i="8"/>
  <c r="H118" i="8"/>
  <c r="F119" i="8"/>
  <c r="G119" i="8"/>
  <c r="H119" i="8"/>
  <c r="F120" i="8"/>
  <c r="G120" i="8"/>
  <c r="H120" i="8"/>
  <c r="F121" i="8"/>
  <c r="G121" i="8"/>
  <c r="H121" i="8"/>
  <c r="F122" i="8"/>
  <c r="G122" i="8"/>
  <c r="H122" i="8"/>
  <c r="F123" i="8"/>
  <c r="G123" i="8"/>
  <c r="H123" i="8"/>
  <c r="F124" i="8"/>
  <c r="G124" i="8"/>
  <c r="H124" i="8"/>
  <c r="F125" i="8"/>
  <c r="G125" i="8"/>
  <c r="H125" i="8"/>
  <c r="F126" i="8"/>
  <c r="G126" i="8"/>
  <c r="H126" i="8"/>
  <c r="F127" i="8"/>
  <c r="G127" i="8"/>
  <c r="H127" i="8"/>
  <c r="F128" i="8"/>
  <c r="G128" i="8"/>
  <c r="H128" i="8"/>
  <c r="F129" i="8"/>
  <c r="G129" i="8"/>
  <c r="H129" i="8"/>
  <c r="F130" i="8"/>
  <c r="G130" i="8"/>
  <c r="H130" i="8"/>
  <c r="F131" i="8"/>
  <c r="G131" i="8"/>
  <c r="H131" i="8"/>
  <c r="F132" i="8"/>
  <c r="G132" i="8"/>
  <c r="H132" i="8"/>
  <c r="F133" i="8"/>
  <c r="G133" i="8"/>
  <c r="H133" i="8"/>
  <c r="F134" i="8"/>
  <c r="G134" i="8"/>
  <c r="H134" i="8"/>
  <c r="F135" i="8"/>
  <c r="G135" i="8"/>
  <c r="H135" i="8"/>
  <c r="F136" i="8"/>
  <c r="G136" i="8"/>
  <c r="H136" i="8"/>
  <c r="F137" i="8"/>
  <c r="G137" i="8"/>
  <c r="H137" i="8"/>
  <c r="F138" i="8"/>
  <c r="G138" i="8"/>
  <c r="H138" i="8"/>
  <c r="F139" i="8"/>
  <c r="G139" i="8"/>
  <c r="H139" i="8"/>
  <c r="F140" i="8"/>
  <c r="G140" i="8"/>
  <c r="H140" i="8"/>
  <c r="F141" i="8"/>
  <c r="G141" i="8"/>
  <c r="H141" i="8"/>
  <c r="F142" i="8"/>
  <c r="G142" i="8"/>
  <c r="H142" i="8"/>
  <c r="F143" i="8"/>
  <c r="G143" i="8"/>
  <c r="H143" i="8"/>
  <c r="F144" i="8"/>
  <c r="G144" i="8"/>
  <c r="H144" i="8"/>
  <c r="F145" i="8"/>
  <c r="G145" i="8"/>
  <c r="H145" i="8"/>
  <c r="F146" i="8"/>
  <c r="G146" i="8"/>
  <c r="H146" i="8"/>
  <c r="F147" i="8"/>
  <c r="G147" i="8"/>
  <c r="H147" i="8"/>
  <c r="F148" i="8"/>
  <c r="G148" i="8"/>
  <c r="H148" i="8"/>
  <c r="F149" i="8"/>
  <c r="G149" i="8"/>
  <c r="H149" i="8"/>
  <c r="F150" i="8"/>
  <c r="G150" i="8"/>
  <c r="H150" i="8"/>
  <c r="F151" i="8"/>
  <c r="G151" i="8"/>
  <c r="H151" i="8"/>
  <c r="F152" i="8"/>
  <c r="G152" i="8"/>
  <c r="H152" i="8"/>
  <c r="F153" i="8"/>
  <c r="G153" i="8"/>
  <c r="H153" i="8"/>
  <c r="F154" i="8"/>
  <c r="G154" i="8"/>
  <c r="H154" i="8"/>
  <c r="F155" i="8"/>
  <c r="G155" i="8"/>
  <c r="H155" i="8"/>
  <c r="F156" i="8"/>
  <c r="G156" i="8"/>
  <c r="H156" i="8"/>
  <c r="F157" i="8"/>
  <c r="G157" i="8"/>
  <c r="H157" i="8"/>
  <c r="F158" i="8"/>
  <c r="G158" i="8"/>
  <c r="H158" i="8"/>
  <c r="F159" i="8"/>
  <c r="G159" i="8"/>
  <c r="H159" i="8"/>
  <c r="F160" i="8"/>
  <c r="G160" i="8"/>
  <c r="H160" i="8"/>
  <c r="F161" i="8"/>
  <c r="G161" i="8"/>
  <c r="H161" i="8"/>
  <c r="F162" i="8"/>
  <c r="G162" i="8"/>
  <c r="H162" i="8"/>
  <c r="F163" i="8"/>
  <c r="G163" i="8"/>
  <c r="H163" i="8"/>
  <c r="F164" i="8"/>
  <c r="G164" i="8"/>
  <c r="H164" i="8"/>
  <c r="F165" i="8"/>
  <c r="G165" i="8"/>
  <c r="H165" i="8"/>
  <c r="F166" i="8"/>
  <c r="G166" i="8"/>
  <c r="H166" i="8"/>
  <c r="F167" i="8"/>
  <c r="G167" i="8"/>
  <c r="H167" i="8"/>
  <c r="F168" i="8"/>
  <c r="G168" i="8"/>
  <c r="H168" i="8"/>
  <c r="F169" i="8"/>
  <c r="G169" i="8"/>
  <c r="H169" i="8"/>
  <c r="F170" i="8"/>
  <c r="G170" i="8"/>
  <c r="H170" i="8"/>
  <c r="F171" i="8"/>
  <c r="G171" i="8"/>
  <c r="H171" i="8"/>
  <c r="F172" i="8"/>
  <c r="G172" i="8"/>
  <c r="H172" i="8"/>
  <c r="F173" i="8"/>
  <c r="G173" i="8"/>
  <c r="H173" i="8"/>
  <c r="F174" i="8"/>
  <c r="G174" i="8"/>
  <c r="H174" i="8"/>
  <c r="F175" i="8"/>
  <c r="G175" i="8"/>
  <c r="H175" i="8"/>
  <c r="F176" i="8"/>
  <c r="G176" i="8"/>
  <c r="H176" i="8"/>
  <c r="F177" i="8"/>
  <c r="G177" i="8"/>
  <c r="H177" i="8"/>
  <c r="F178" i="8"/>
  <c r="G178" i="8"/>
  <c r="H178" i="8"/>
  <c r="F179" i="8"/>
  <c r="G179" i="8"/>
  <c r="H179" i="8"/>
  <c r="F180" i="8"/>
  <c r="G180" i="8"/>
  <c r="H180" i="8"/>
  <c r="F181" i="8"/>
  <c r="G181" i="8"/>
  <c r="H181" i="8"/>
  <c r="F182" i="8"/>
  <c r="G182" i="8"/>
  <c r="H182" i="8"/>
  <c r="F183" i="8"/>
  <c r="G183" i="8"/>
  <c r="H183" i="8"/>
  <c r="F184" i="8"/>
  <c r="G184" i="8"/>
  <c r="H184" i="8"/>
  <c r="F185" i="8"/>
  <c r="G185" i="8"/>
  <c r="H185" i="8"/>
  <c r="F186" i="8"/>
  <c r="G186" i="8"/>
  <c r="H186" i="8"/>
  <c r="F187" i="8"/>
  <c r="G187" i="8"/>
  <c r="H187" i="8"/>
  <c r="F188" i="8"/>
  <c r="G188" i="8"/>
  <c r="H188" i="8"/>
  <c r="F189" i="8"/>
  <c r="G189" i="8"/>
  <c r="H189" i="8"/>
  <c r="F190" i="8"/>
  <c r="G190" i="8"/>
  <c r="H190" i="8"/>
  <c r="F191" i="8"/>
  <c r="G191" i="8"/>
  <c r="H191" i="8"/>
  <c r="F192" i="8"/>
  <c r="G192" i="8"/>
  <c r="H192" i="8"/>
  <c r="F193" i="8"/>
  <c r="G193" i="8"/>
  <c r="H193" i="8"/>
  <c r="F194" i="8"/>
  <c r="G194" i="8"/>
  <c r="H194" i="8"/>
  <c r="F195" i="8"/>
  <c r="G195" i="8"/>
  <c r="H195" i="8"/>
  <c r="F196" i="8"/>
  <c r="G196" i="8"/>
  <c r="H196" i="8"/>
  <c r="F197" i="8"/>
  <c r="G197" i="8"/>
  <c r="H197" i="8"/>
  <c r="F198" i="8"/>
  <c r="G198" i="8"/>
  <c r="H198" i="8"/>
  <c r="F199" i="8"/>
  <c r="G199" i="8"/>
  <c r="H199" i="8"/>
  <c r="F200" i="8"/>
  <c r="G200" i="8"/>
  <c r="H200" i="8"/>
  <c r="F201" i="8"/>
  <c r="G201" i="8"/>
  <c r="H201" i="8"/>
  <c r="F202" i="8"/>
  <c r="G202" i="8"/>
  <c r="H202" i="8"/>
  <c r="F203" i="8"/>
  <c r="G203" i="8"/>
  <c r="H203" i="8"/>
  <c r="F204" i="8"/>
  <c r="G204" i="8"/>
  <c r="H204" i="8"/>
  <c r="F205" i="8"/>
  <c r="G205" i="8"/>
  <c r="H205" i="8"/>
  <c r="F206" i="8"/>
  <c r="G206" i="8"/>
  <c r="H206" i="8"/>
  <c r="F207" i="8"/>
  <c r="G207" i="8"/>
  <c r="H207" i="8"/>
  <c r="F208" i="8"/>
  <c r="G208" i="8"/>
  <c r="H208" i="8"/>
  <c r="F209" i="8"/>
  <c r="G209" i="8"/>
  <c r="H209" i="8"/>
  <c r="F210" i="8"/>
  <c r="G210" i="8"/>
  <c r="H210" i="8"/>
  <c r="F211" i="8"/>
  <c r="G211" i="8"/>
  <c r="H211" i="8"/>
  <c r="F212" i="8"/>
  <c r="G212" i="8"/>
  <c r="H212" i="8"/>
  <c r="F213" i="8"/>
  <c r="G213" i="8"/>
  <c r="H213" i="8"/>
  <c r="F214" i="8"/>
  <c r="G214" i="8"/>
  <c r="H214" i="8"/>
  <c r="F215" i="8"/>
  <c r="G215" i="8"/>
  <c r="H215" i="8"/>
  <c r="F216" i="8"/>
  <c r="G216" i="8"/>
  <c r="H216" i="8"/>
  <c r="F217" i="8"/>
  <c r="G217" i="8"/>
  <c r="H217" i="8"/>
  <c r="F218" i="8"/>
  <c r="G218" i="8"/>
  <c r="H218" i="8"/>
  <c r="F219" i="8"/>
  <c r="G219" i="8"/>
  <c r="H219" i="8"/>
  <c r="F220" i="8"/>
  <c r="G220" i="8"/>
  <c r="H220" i="8"/>
  <c r="F221" i="8"/>
  <c r="G221" i="8"/>
  <c r="H221" i="8"/>
  <c r="F222" i="8"/>
  <c r="G222" i="8"/>
  <c r="H222" i="8"/>
  <c r="F223" i="8"/>
  <c r="G223" i="8"/>
  <c r="H223" i="8"/>
  <c r="F224" i="8"/>
  <c r="G224" i="8"/>
  <c r="H224" i="8"/>
  <c r="F225" i="8"/>
  <c r="G225" i="8"/>
  <c r="H225" i="8"/>
  <c r="F226" i="8"/>
  <c r="G226" i="8"/>
  <c r="H226" i="8"/>
  <c r="F227" i="8"/>
  <c r="G227" i="8"/>
  <c r="H227" i="8"/>
  <c r="F228" i="8"/>
  <c r="G228" i="8"/>
  <c r="H228" i="8"/>
  <c r="F229" i="8"/>
  <c r="G229" i="8"/>
  <c r="H229" i="8"/>
  <c r="F230" i="8"/>
  <c r="G230" i="8"/>
  <c r="H230" i="8"/>
  <c r="F231" i="8"/>
  <c r="G231" i="8"/>
  <c r="H231" i="8"/>
  <c r="F232" i="8"/>
  <c r="G232" i="8"/>
  <c r="H232" i="8"/>
  <c r="F233" i="8"/>
  <c r="G233" i="8"/>
  <c r="H233" i="8"/>
  <c r="F234" i="8"/>
  <c r="G234" i="8"/>
  <c r="H234" i="8"/>
  <c r="F235" i="8"/>
  <c r="G235" i="8"/>
  <c r="H235" i="8"/>
  <c r="F236" i="8"/>
  <c r="G236" i="8"/>
  <c r="H236" i="8"/>
  <c r="F237" i="8"/>
  <c r="G237" i="8"/>
  <c r="H237" i="8"/>
  <c r="F238" i="8"/>
  <c r="G238" i="8"/>
  <c r="H238" i="8"/>
  <c r="F239" i="8"/>
  <c r="G239" i="8"/>
  <c r="H239" i="8"/>
  <c r="F240" i="8"/>
  <c r="G240" i="8"/>
  <c r="H240" i="8"/>
  <c r="F241" i="8"/>
  <c r="G241" i="8"/>
  <c r="H241" i="8"/>
  <c r="F242" i="8"/>
  <c r="G242" i="8"/>
  <c r="H242" i="8"/>
  <c r="F243" i="8"/>
  <c r="G243" i="8"/>
  <c r="H243" i="8"/>
  <c r="F244" i="8"/>
  <c r="G244" i="8"/>
  <c r="H244" i="8"/>
  <c r="F245" i="8"/>
  <c r="G245" i="8"/>
  <c r="H245" i="8"/>
  <c r="F246" i="8"/>
  <c r="G246" i="8"/>
  <c r="H246" i="8"/>
  <c r="F247" i="8"/>
  <c r="G247" i="8"/>
  <c r="H247" i="8"/>
  <c r="F248" i="8"/>
  <c r="G248" i="8"/>
  <c r="H248" i="8"/>
  <c r="F249" i="8"/>
  <c r="G249" i="8"/>
  <c r="H249" i="8"/>
  <c r="F250" i="8"/>
  <c r="G250" i="8"/>
  <c r="H250" i="8"/>
  <c r="F251" i="8"/>
  <c r="G251" i="8"/>
  <c r="H251" i="8"/>
  <c r="F252" i="8"/>
  <c r="G252" i="8"/>
  <c r="H252" i="8"/>
  <c r="F253" i="8"/>
  <c r="G253" i="8"/>
  <c r="H253" i="8"/>
  <c r="F254" i="8"/>
  <c r="G254" i="8"/>
  <c r="H254" i="8"/>
  <c r="F255" i="8"/>
  <c r="G255" i="8"/>
  <c r="H255" i="8"/>
  <c r="F256" i="8"/>
  <c r="G256" i="8"/>
  <c r="H256" i="8"/>
  <c r="F257" i="8"/>
  <c r="G257" i="8"/>
  <c r="H257" i="8"/>
  <c r="F258" i="8"/>
  <c r="G258" i="8"/>
  <c r="H258" i="8"/>
  <c r="F259" i="8"/>
  <c r="G259" i="8"/>
  <c r="H259" i="8"/>
  <c r="F260" i="8"/>
  <c r="G260" i="8"/>
  <c r="H260" i="8"/>
  <c r="F261" i="8"/>
  <c r="G261" i="8"/>
  <c r="H261" i="8"/>
  <c r="F262" i="8"/>
  <c r="G262" i="8"/>
  <c r="H262" i="8"/>
  <c r="F263" i="8"/>
  <c r="G263" i="8"/>
  <c r="H263" i="8"/>
  <c r="F264" i="8"/>
  <c r="G264" i="8"/>
  <c r="H264" i="8"/>
  <c r="F265" i="8"/>
  <c r="G265" i="8"/>
  <c r="H265" i="8"/>
  <c r="F266" i="8"/>
  <c r="G266" i="8"/>
  <c r="H266" i="8"/>
  <c r="F267" i="8"/>
  <c r="G267" i="8"/>
  <c r="H267" i="8"/>
  <c r="F268" i="8"/>
  <c r="G268" i="8"/>
  <c r="H268" i="8"/>
  <c r="F269" i="8"/>
  <c r="G269" i="8"/>
  <c r="H269" i="8"/>
  <c r="F270" i="8"/>
  <c r="G270" i="8"/>
  <c r="H270" i="8"/>
  <c r="F271" i="8"/>
  <c r="G271" i="8"/>
  <c r="H271" i="8"/>
  <c r="F272" i="8"/>
  <c r="G272" i="8"/>
  <c r="H272" i="8"/>
  <c r="F273" i="8"/>
  <c r="G273" i="8"/>
  <c r="H273" i="8"/>
  <c r="F274" i="8"/>
  <c r="G274" i="8"/>
  <c r="H274" i="8"/>
  <c r="F275" i="8"/>
  <c r="G275" i="8"/>
  <c r="H275" i="8"/>
  <c r="F276" i="8"/>
  <c r="G276" i="8"/>
  <c r="H276" i="8"/>
  <c r="F277" i="8"/>
  <c r="G277" i="8"/>
  <c r="H277" i="8"/>
  <c r="F278" i="8"/>
  <c r="G278" i="8"/>
  <c r="H278" i="8"/>
  <c r="F279" i="8"/>
  <c r="G279" i="8"/>
  <c r="H279" i="8"/>
  <c r="F280" i="8"/>
  <c r="G280" i="8"/>
  <c r="H280" i="8"/>
  <c r="F281" i="8"/>
  <c r="G281" i="8"/>
  <c r="H281" i="8"/>
  <c r="F282" i="8"/>
  <c r="G282" i="8"/>
  <c r="H282" i="8"/>
  <c r="F283" i="8"/>
  <c r="G283" i="8"/>
  <c r="H283" i="8"/>
  <c r="F284" i="8"/>
  <c r="G284" i="8"/>
  <c r="H284" i="8"/>
  <c r="F285" i="8"/>
  <c r="G285" i="8"/>
  <c r="H285" i="8"/>
  <c r="F286" i="8"/>
  <c r="G286" i="8"/>
  <c r="H286" i="8"/>
  <c r="F287" i="8"/>
  <c r="G287" i="8"/>
  <c r="H287" i="8"/>
  <c r="F288" i="8"/>
  <c r="G288" i="8"/>
  <c r="H288" i="8"/>
  <c r="F289" i="8"/>
  <c r="G289" i="8"/>
  <c r="H289" i="8"/>
  <c r="F290" i="8"/>
  <c r="G290" i="8"/>
  <c r="H290" i="8"/>
  <c r="F291" i="8"/>
  <c r="G291" i="8"/>
  <c r="H291" i="8"/>
  <c r="F292" i="8"/>
  <c r="G292" i="8"/>
  <c r="H292" i="8"/>
  <c r="F293" i="8"/>
  <c r="G293" i="8"/>
  <c r="H293" i="8"/>
  <c r="F294" i="8"/>
  <c r="G294" i="8"/>
  <c r="H294" i="8"/>
  <c r="F295" i="8"/>
  <c r="G295" i="8"/>
  <c r="H295" i="8"/>
  <c r="F296" i="8"/>
  <c r="G296" i="8"/>
  <c r="H296" i="8"/>
  <c r="F297" i="8"/>
  <c r="G297" i="8"/>
  <c r="H297" i="8"/>
  <c r="F298" i="8"/>
  <c r="G298" i="8"/>
  <c r="H298" i="8"/>
  <c r="F299" i="8"/>
  <c r="G299" i="8"/>
  <c r="H299" i="8"/>
  <c r="F300" i="8"/>
  <c r="G300" i="8"/>
  <c r="H300" i="8"/>
  <c r="F301" i="8"/>
  <c r="G301" i="8"/>
  <c r="H301" i="8"/>
  <c r="F302" i="8"/>
  <c r="G302" i="8"/>
  <c r="H302" i="8"/>
  <c r="F303" i="8"/>
  <c r="G303" i="8"/>
  <c r="H303" i="8"/>
  <c r="F304" i="8"/>
  <c r="G304" i="8"/>
  <c r="H304" i="8"/>
  <c r="F305" i="8"/>
  <c r="G305" i="8"/>
  <c r="H305" i="8"/>
  <c r="F306" i="8"/>
  <c r="G306" i="8"/>
  <c r="H306" i="8"/>
  <c r="F307" i="8"/>
  <c r="G307" i="8"/>
  <c r="H307" i="8"/>
  <c r="F308" i="8"/>
  <c r="G308" i="8"/>
  <c r="H308" i="8"/>
  <c r="F309" i="8"/>
  <c r="G309" i="8"/>
  <c r="H309" i="8"/>
  <c r="F310" i="8"/>
  <c r="G310" i="8"/>
  <c r="H310" i="8"/>
  <c r="F311" i="8"/>
  <c r="G311" i="8"/>
  <c r="H311" i="8"/>
  <c r="F312" i="8"/>
  <c r="G312" i="8"/>
  <c r="H312" i="8"/>
  <c r="F313" i="8"/>
  <c r="G313" i="8"/>
  <c r="H313" i="8"/>
  <c r="F314" i="8"/>
  <c r="G314" i="8"/>
  <c r="H314" i="8"/>
  <c r="F315" i="8"/>
  <c r="G315" i="8"/>
  <c r="H315" i="8"/>
  <c r="F316" i="8"/>
  <c r="G316" i="8"/>
  <c r="H316" i="8"/>
  <c r="F317" i="8"/>
  <c r="G317" i="8"/>
  <c r="H317" i="8"/>
  <c r="F318" i="8"/>
  <c r="G318" i="8"/>
  <c r="H318" i="8"/>
  <c r="F319" i="8"/>
  <c r="G319" i="8"/>
  <c r="H319" i="8"/>
  <c r="F320" i="8"/>
  <c r="G320" i="8"/>
  <c r="H320" i="8"/>
  <c r="F321" i="8"/>
  <c r="G321" i="8"/>
  <c r="H321" i="8"/>
  <c r="F322" i="8"/>
  <c r="G322" i="8"/>
  <c r="H322" i="8"/>
  <c r="F323" i="8"/>
  <c r="G323" i="8"/>
  <c r="H323" i="8"/>
  <c r="F324" i="8"/>
  <c r="G324" i="8"/>
  <c r="H324" i="8"/>
  <c r="F325" i="8"/>
  <c r="G325" i="8"/>
  <c r="H325" i="8"/>
  <c r="F326" i="8"/>
  <c r="G326" i="8"/>
  <c r="H326" i="8"/>
  <c r="F327" i="8"/>
  <c r="G327" i="8"/>
  <c r="H327" i="8"/>
  <c r="F328" i="8"/>
  <c r="G328" i="8"/>
  <c r="H328" i="8"/>
  <c r="F329" i="8"/>
  <c r="G329" i="8"/>
  <c r="H329" i="8"/>
  <c r="F330" i="8"/>
  <c r="G330" i="8"/>
  <c r="H330" i="8"/>
  <c r="F331" i="8"/>
  <c r="G331" i="8"/>
  <c r="H331" i="8"/>
  <c r="F332" i="8"/>
  <c r="G332" i="8"/>
  <c r="H332" i="8"/>
  <c r="H7" i="8"/>
  <c r="G7" i="8"/>
  <c r="F7" i="8"/>
  <c r="EF333" i="8" l="1"/>
  <c r="EA333" i="8"/>
  <c r="DZ333" i="8"/>
  <c r="DY333" i="8"/>
  <c r="EG333" i="8"/>
  <c r="EE333" i="8"/>
  <c r="O7" i="10" l="1"/>
  <c r="P7" i="10"/>
  <c r="O8" i="10"/>
  <c r="P8" i="10"/>
  <c r="O9" i="10"/>
  <c r="P9" i="10"/>
  <c r="O10" i="10"/>
  <c r="P10" i="10"/>
  <c r="O11" i="10"/>
  <c r="P11" i="10"/>
  <c r="O12" i="10"/>
  <c r="P12" i="10"/>
  <c r="O13" i="10"/>
  <c r="P13" i="10"/>
  <c r="O14" i="10"/>
  <c r="P14" i="10"/>
  <c r="O15" i="10"/>
  <c r="P15" i="10"/>
  <c r="O16" i="10"/>
  <c r="P16" i="10"/>
  <c r="O17" i="10"/>
  <c r="P17" i="10"/>
  <c r="O18" i="10"/>
  <c r="P18" i="10"/>
  <c r="O19" i="10"/>
  <c r="P19" i="10"/>
  <c r="O20" i="10"/>
  <c r="P20" i="10"/>
  <c r="O21" i="10"/>
  <c r="P21" i="10"/>
  <c r="O22" i="10"/>
  <c r="P22" i="10"/>
  <c r="O23" i="10"/>
  <c r="P23" i="10"/>
  <c r="O24" i="10"/>
  <c r="P24" i="10"/>
  <c r="O25" i="10"/>
  <c r="P25" i="10"/>
  <c r="O26" i="10"/>
  <c r="P26" i="10"/>
  <c r="O27" i="10"/>
  <c r="P27" i="10"/>
  <c r="O28" i="10"/>
  <c r="P28" i="10"/>
  <c r="O29" i="10"/>
  <c r="P29" i="10"/>
  <c r="O30" i="10"/>
  <c r="P30" i="10"/>
  <c r="O31" i="10"/>
  <c r="P31" i="10"/>
  <c r="O32" i="10"/>
  <c r="P32" i="10"/>
  <c r="O33" i="10"/>
  <c r="P33" i="10"/>
  <c r="O34" i="10"/>
  <c r="P34" i="10"/>
  <c r="O35" i="10"/>
  <c r="P35" i="10"/>
  <c r="O36" i="10"/>
  <c r="P36" i="10"/>
  <c r="O37" i="10"/>
  <c r="P37" i="10"/>
  <c r="O38" i="10"/>
  <c r="P38" i="10"/>
  <c r="O39" i="10"/>
  <c r="P39" i="10"/>
  <c r="O40" i="10"/>
  <c r="P40" i="10"/>
  <c r="O41" i="10"/>
  <c r="P41" i="10"/>
  <c r="O42" i="10"/>
  <c r="P42" i="10"/>
  <c r="O43" i="10"/>
  <c r="P43" i="10"/>
  <c r="O44" i="10"/>
  <c r="P44" i="10"/>
  <c r="O45" i="10"/>
  <c r="P45" i="10"/>
  <c r="O46" i="10"/>
  <c r="P46" i="10"/>
  <c r="O47" i="10"/>
  <c r="P47" i="10"/>
  <c r="O48" i="10"/>
  <c r="P48" i="10"/>
  <c r="O49" i="10"/>
  <c r="P49" i="10"/>
  <c r="O50" i="10"/>
  <c r="P50" i="10"/>
  <c r="O51" i="10"/>
  <c r="P51" i="10"/>
  <c r="O52" i="10"/>
  <c r="P52" i="10"/>
  <c r="O53" i="10"/>
  <c r="P53" i="10"/>
  <c r="O54" i="10"/>
  <c r="P54" i="10"/>
  <c r="O55" i="10"/>
  <c r="P55" i="10"/>
  <c r="O56" i="10"/>
  <c r="P56" i="10"/>
  <c r="O57" i="10"/>
  <c r="P57" i="10"/>
  <c r="O58" i="10"/>
  <c r="P58" i="10"/>
  <c r="O59" i="10"/>
  <c r="P59" i="10"/>
  <c r="O60" i="10"/>
  <c r="P60" i="10"/>
  <c r="O61" i="10"/>
  <c r="P61" i="10"/>
  <c r="O62" i="10"/>
  <c r="P62" i="10"/>
  <c r="O63" i="10"/>
  <c r="P63" i="10"/>
  <c r="O64" i="10"/>
  <c r="P64" i="10"/>
  <c r="O65" i="10"/>
  <c r="P65" i="10"/>
  <c r="O66" i="10"/>
  <c r="P66" i="10"/>
  <c r="O67" i="10"/>
  <c r="P67" i="10"/>
  <c r="O68" i="10"/>
  <c r="P68" i="10"/>
  <c r="O69" i="10"/>
  <c r="P69" i="10"/>
  <c r="O70" i="10"/>
  <c r="P70" i="10"/>
  <c r="O71" i="10"/>
  <c r="P71" i="10"/>
  <c r="O72" i="10"/>
  <c r="P72" i="10"/>
  <c r="O73" i="10"/>
  <c r="P73" i="10"/>
  <c r="O74" i="10"/>
  <c r="P74" i="10"/>
  <c r="O75" i="10"/>
  <c r="P75" i="10"/>
  <c r="O76" i="10"/>
  <c r="P76" i="10"/>
  <c r="O77" i="10"/>
  <c r="P77" i="10"/>
  <c r="O78" i="10"/>
  <c r="P78" i="10"/>
  <c r="O79" i="10"/>
  <c r="P79" i="10"/>
  <c r="O80" i="10"/>
  <c r="P80" i="10"/>
  <c r="O81" i="10"/>
  <c r="P81" i="10"/>
  <c r="O82" i="10"/>
  <c r="P82" i="10"/>
  <c r="O83" i="10"/>
  <c r="P83" i="10"/>
  <c r="O84" i="10"/>
  <c r="P84" i="10"/>
  <c r="O85" i="10"/>
  <c r="P85" i="10"/>
  <c r="O86" i="10"/>
  <c r="P86" i="10"/>
  <c r="O87" i="10"/>
  <c r="P87" i="10"/>
  <c r="O88" i="10"/>
  <c r="P88" i="10"/>
  <c r="O89" i="10"/>
  <c r="P89" i="10"/>
  <c r="O90" i="10"/>
  <c r="P90" i="10"/>
  <c r="O91" i="10"/>
  <c r="P91" i="10"/>
  <c r="O92" i="10"/>
  <c r="P92" i="10"/>
  <c r="O93" i="10"/>
  <c r="P93" i="10"/>
  <c r="O94" i="10"/>
  <c r="P94" i="10"/>
  <c r="O95" i="10"/>
  <c r="P95" i="10"/>
  <c r="O96" i="10"/>
  <c r="P96" i="10"/>
  <c r="O97" i="10"/>
  <c r="P97" i="10"/>
  <c r="O98" i="10"/>
  <c r="P98" i="10"/>
  <c r="O99" i="10"/>
  <c r="P99" i="10"/>
  <c r="O100" i="10"/>
  <c r="P100" i="10"/>
  <c r="O101" i="10"/>
  <c r="P101" i="10"/>
  <c r="O102" i="10"/>
  <c r="P102" i="10"/>
  <c r="O103" i="10"/>
  <c r="P103" i="10"/>
  <c r="O104" i="10"/>
  <c r="P104" i="10"/>
  <c r="O105" i="10"/>
  <c r="P105" i="10"/>
  <c r="O106" i="10"/>
  <c r="P106" i="10"/>
  <c r="O107" i="10"/>
  <c r="P107" i="10"/>
  <c r="O108" i="10"/>
  <c r="P108" i="10"/>
  <c r="O109" i="10"/>
  <c r="P109" i="10"/>
  <c r="O110" i="10"/>
  <c r="P110" i="10"/>
  <c r="O111" i="10"/>
  <c r="P111" i="10"/>
  <c r="O112" i="10"/>
  <c r="P112" i="10"/>
  <c r="O113" i="10"/>
  <c r="P113" i="10"/>
  <c r="O114" i="10"/>
  <c r="P114" i="10"/>
  <c r="O115" i="10"/>
  <c r="P115" i="10"/>
  <c r="O116" i="10"/>
  <c r="P116" i="10"/>
  <c r="O117" i="10"/>
  <c r="P117" i="10"/>
  <c r="O118" i="10"/>
  <c r="P118" i="10"/>
  <c r="O119" i="10"/>
  <c r="P119" i="10"/>
  <c r="O120" i="10"/>
  <c r="P120" i="10"/>
  <c r="O121" i="10"/>
  <c r="P121" i="10"/>
  <c r="O122" i="10"/>
  <c r="P122" i="10"/>
  <c r="O123" i="10"/>
  <c r="P123" i="10"/>
  <c r="O124" i="10"/>
  <c r="P124" i="10"/>
  <c r="O125" i="10"/>
  <c r="P125" i="10"/>
  <c r="O126" i="10"/>
  <c r="P126" i="10"/>
  <c r="O127" i="10"/>
  <c r="P127" i="10"/>
  <c r="O128" i="10"/>
  <c r="P128" i="10"/>
  <c r="O129" i="10"/>
  <c r="P129" i="10"/>
  <c r="O130" i="10"/>
  <c r="P130" i="10"/>
  <c r="O131" i="10"/>
  <c r="P131" i="10"/>
  <c r="O132" i="10"/>
  <c r="P132" i="10"/>
  <c r="O133" i="10"/>
  <c r="P133" i="10"/>
  <c r="O134" i="10"/>
  <c r="P134" i="10"/>
  <c r="O135" i="10"/>
  <c r="P135" i="10"/>
  <c r="O136" i="10"/>
  <c r="P136" i="10"/>
  <c r="O137" i="10"/>
  <c r="P137" i="10"/>
  <c r="O138" i="10"/>
  <c r="P138" i="10"/>
  <c r="O139" i="10"/>
  <c r="P139" i="10"/>
  <c r="O140" i="10"/>
  <c r="P140" i="10"/>
  <c r="O141" i="10"/>
  <c r="P141" i="10"/>
  <c r="O142" i="10"/>
  <c r="P142" i="10"/>
  <c r="O143" i="10"/>
  <c r="P143" i="10"/>
  <c r="O144" i="10"/>
  <c r="P144" i="10"/>
  <c r="O145" i="10"/>
  <c r="P145" i="10"/>
  <c r="O146" i="10"/>
  <c r="P146" i="10"/>
  <c r="O147" i="10"/>
  <c r="P147" i="10"/>
  <c r="O148" i="10"/>
  <c r="P148" i="10"/>
  <c r="O149" i="10"/>
  <c r="P149" i="10"/>
  <c r="O150" i="10"/>
  <c r="P150" i="10"/>
  <c r="O151" i="10"/>
  <c r="P151" i="10"/>
  <c r="O152" i="10"/>
  <c r="P152" i="10"/>
  <c r="O153" i="10"/>
  <c r="P153" i="10"/>
  <c r="O154" i="10"/>
  <c r="P154" i="10"/>
  <c r="O155" i="10"/>
  <c r="P155" i="10"/>
  <c r="O156" i="10"/>
  <c r="P156" i="10"/>
  <c r="O157" i="10"/>
  <c r="P157" i="10"/>
  <c r="O158" i="10"/>
  <c r="P158" i="10"/>
  <c r="O159" i="10"/>
  <c r="P159" i="10"/>
  <c r="O160" i="10"/>
  <c r="P160" i="10"/>
  <c r="O161" i="10"/>
  <c r="P161" i="10"/>
  <c r="O162" i="10"/>
  <c r="P162" i="10"/>
  <c r="O163" i="10"/>
  <c r="P163" i="10"/>
  <c r="O164" i="10"/>
  <c r="P164" i="10"/>
  <c r="O165" i="10"/>
  <c r="P165" i="10"/>
  <c r="O166" i="10"/>
  <c r="P166" i="10"/>
  <c r="O167" i="10"/>
  <c r="P167" i="10"/>
  <c r="O168" i="10"/>
  <c r="P168" i="10"/>
  <c r="O169" i="10"/>
  <c r="P169" i="10"/>
  <c r="O170" i="10"/>
  <c r="P170" i="10"/>
  <c r="O171" i="10"/>
  <c r="P171" i="10"/>
  <c r="O172" i="10"/>
  <c r="P172" i="10"/>
  <c r="O173" i="10"/>
  <c r="P173" i="10"/>
  <c r="O174" i="10"/>
  <c r="P174" i="10"/>
  <c r="O175" i="10"/>
  <c r="P175" i="10"/>
  <c r="O176" i="10"/>
  <c r="P176" i="10"/>
  <c r="O177" i="10"/>
  <c r="P177" i="10"/>
  <c r="O178" i="10"/>
  <c r="P178" i="10"/>
  <c r="O179" i="10"/>
  <c r="P179" i="10"/>
  <c r="O180" i="10"/>
  <c r="P180" i="10"/>
  <c r="O181" i="10"/>
  <c r="P181" i="10"/>
  <c r="O182" i="10"/>
  <c r="P182" i="10"/>
  <c r="O183" i="10"/>
  <c r="P183" i="10"/>
  <c r="O184" i="10"/>
  <c r="P184" i="10"/>
  <c r="O185" i="10"/>
  <c r="P185" i="10"/>
  <c r="O186" i="10"/>
  <c r="P186" i="10"/>
  <c r="O187" i="10"/>
  <c r="P187" i="10"/>
  <c r="O188" i="10"/>
  <c r="P188" i="10"/>
  <c r="O189" i="10"/>
  <c r="P189" i="10"/>
  <c r="O190" i="10"/>
  <c r="P190" i="10"/>
  <c r="O191" i="10"/>
  <c r="P191" i="10"/>
  <c r="O192" i="10"/>
  <c r="P192" i="10"/>
  <c r="O193" i="10"/>
  <c r="P193" i="10"/>
  <c r="O194" i="10"/>
  <c r="P194" i="10"/>
  <c r="O195" i="10"/>
  <c r="P195" i="10"/>
  <c r="O196" i="10"/>
  <c r="P196" i="10"/>
  <c r="O197" i="10"/>
  <c r="P197" i="10"/>
  <c r="O198" i="10"/>
  <c r="P198" i="10"/>
  <c r="O199" i="10"/>
  <c r="P199" i="10"/>
  <c r="O200" i="10"/>
  <c r="P200" i="10"/>
  <c r="O201" i="10"/>
  <c r="P201" i="10"/>
  <c r="O202" i="10"/>
  <c r="P202" i="10"/>
  <c r="O203" i="10"/>
  <c r="P203" i="10"/>
  <c r="O204" i="10"/>
  <c r="P204" i="10"/>
  <c r="O205" i="10"/>
  <c r="P205" i="10"/>
  <c r="O206" i="10"/>
  <c r="P206" i="10"/>
  <c r="O207" i="10"/>
  <c r="P207" i="10"/>
  <c r="O208" i="10"/>
  <c r="P208" i="10"/>
  <c r="O209" i="10"/>
  <c r="P209" i="10"/>
  <c r="O210" i="10"/>
  <c r="P210" i="10"/>
  <c r="O211" i="10"/>
  <c r="P211" i="10"/>
  <c r="O212" i="10"/>
  <c r="P212" i="10"/>
  <c r="O213" i="10"/>
  <c r="P213" i="10"/>
  <c r="O214" i="10"/>
  <c r="P214" i="10"/>
  <c r="O215" i="10"/>
  <c r="P215" i="10"/>
  <c r="O216" i="10"/>
  <c r="P216" i="10"/>
  <c r="O217" i="10"/>
  <c r="P217" i="10"/>
  <c r="O218" i="10"/>
  <c r="P218" i="10"/>
  <c r="O219" i="10"/>
  <c r="P219" i="10"/>
  <c r="O220" i="10"/>
  <c r="P220" i="10"/>
  <c r="O221" i="10"/>
  <c r="P221" i="10"/>
  <c r="O222" i="10"/>
  <c r="P222" i="10"/>
  <c r="O223" i="10"/>
  <c r="P223" i="10"/>
  <c r="O224" i="10"/>
  <c r="P224" i="10"/>
  <c r="O225" i="10"/>
  <c r="P225" i="10"/>
  <c r="O226" i="10"/>
  <c r="P226" i="10"/>
  <c r="O227" i="10"/>
  <c r="P227" i="10"/>
  <c r="O228" i="10"/>
  <c r="P228" i="10"/>
  <c r="O229" i="10"/>
  <c r="P229" i="10"/>
  <c r="O230" i="10"/>
  <c r="P230" i="10"/>
  <c r="O231" i="10"/>
  <c r="P231" i="10"/>
  <c r="O232" i="10"/>
  <c r="P232" i="10"/>
  <c r="O233" i="10"/>
  <c r="P233" i="10"/>
  <c r="O234" i="10"/>
  <c r="P234" i="10"/>
  <c r="O235" i="10"/>
  <c r="P235" i="10"/>
  <c r="O236" i="10"/>
  <c r="P236" i="10"/>
  <c r="O237" i="10"/>
  <c r="P237" i="10"/>
  <c r="O238" i="10"/>
  <c r="P238" i="10"/>
  <c r="O239" i="10"/>
  <c r="P239" i="10"/>
  <c r="O240" i="10"/>
  <c r="P240" i="10"/>
  <c r="O241" i="10"/>
  <c r="P241" i="10"/>
  <c r="O242" i="10"/>
  <c r="P242" i="10"/>
  <c r="O243" i="10"/>
  <c r="P243" i="10"/>
  <c r="O244" i="10"/>
  <c r="P244" i="10"/>
  <c r="O245" i="10"/>
  <c r="P245" i="10"/>
  <c r="O246" i="10"/>
  <c r="P246" i="10"/>
  <c r="O247" i="10"/>
  <c r="P247" i="10"/>
  <c r="O248" i="10"/>
  <c r="P248" i="10"/>
  <c r="O249" i="10"/>
  <c r="P249" i="10"/>
  <c r="O250" i="10"/>
  <c r="P250" i="10"/>
  <c r="O251" i="10"/>
  <c r="P251" i="10"/>
  <c r="O252" i="10"/>
  <c r="P252" i="10"/>
  <c r="O253" i="10"/>
  <c r="P253" i="10"/>
  <c r="O254" i="10"/>
  <c r="P254" i="10"/>
  <c r="O255" i="10"/>
  <c r="P255" i="10"/>
  <c r="O256" i="10"/>
  <c r="P256" i="10"/>
  <c r="O257" i="10"/>
  <c r="P257" i="10"/>
  <c r="O258" i="10"/>
  <c r="P258" i="10"/>
  <c r="O259" i="10"/>
  <c r="P259" i="10"/>
  <c r="O260" i="10"/>
  <c r="P260" i="10"/>
  <c r="O261" i="10"/>
  <c r="P261" i="10"/>
  <c r="O262" i="10"/>
  <c r="P262" i="10"/>
  <c r="O263" i="10"/>
  <c r="P263" i="10"/>
  <c r="O264" i="10"/>
  <c r="P264" i="10"/>
  <c r="O265" i="10"/>
  <c r="P265" i="10"/>
  <c r="O266" i="10"/>
  <c r="P266" i="10"/>
  <c r="O267" i="10"/>
  <c r="P267" i="10"/>
  <c r="O268" i="10"/>
  <c r="P268" i="10"/>
  <c r="O269" i="10"/>
  <c r="P269" i="10"/>
  <c r="O270" i="10"/>
  <c r="P270" i="10"/>
  <c r="O271" i="10"/>
  <c r="P271" i="10"/>
  <c r="O272" i="10"/>
  <c r="P272" i="10"/>
  <c r="O273" i="10"/>
  <c r="P273" i="10"/>
  <c r="O274" i="10"/>
  <c r="P274" i="10"/>
  <c r="O275" i="10"/>
  <c r="P275" i="10"/>
  <c r="O276" i="10"/>
  <c r="P276" i="10"/>
  <c r="O277" i="10"/>
  <c r="P277" i="10"/>
  <c r="O278" i="10"/>
  <c r="P278" i="10"/>
  <c r="O279" i="10"/>
  <c r="P279" i="10"/>
  <c r="O280" i="10"/>
  <c r="P280" i="10"/>
  <c r="O281" i="10"/>
  <c r="P281" i="10"/>
  <c r="O282" i="10"/>
  <c r="P282" i="10"/>
  <c r="O283" i="10"/>
  <c r="P283" i="10"/>
  <c r="O284" i="10"/>
  <c r="P284" i="10"/>
  <c r="O285" i="10"/>
  <c r="P285" i="10"/>
  <c r="O286" i="10"/>
  <c r="P286" i="10"/>
  <c r="O287" i="10"/>
  <c r="P287" i="10"/>
  <c r="O288" i="10"/>
  <c r="P288" i="10"/>
  <c r="O289" i="10"/>
  <c r="P289" i="10"/>
  <c r="O290" i="10"/>
  <c r="P290" i="10"/>
  <c r="O291" i="10"/>
  <c r="P291" i="10"/>
  <c r="O292" i="10"/>
  <c r="P292" i="10"/>
  <c r="O293" i="10"/>
  <c r="P293" i="10"/>
  <c r="O294" i="10"/>
  <c r="P294" i="10"/>
  <c r="O295" i="10"/>
  <c r="P295" i="10"/>
  <c r="O296" i="10"/>
  <c r="P296" i="10"/>
  <c r="O297" i="10"/>
  <c r="P297" i="10"/>
  <c r="O298" i="10"/>
  <c r="P298" i="10"/>
  <c r="O299" i="10"/>
  <c r="P299" i="10"/>
  <c r="O300" i="10"/>
  <c r="P300" i="10"/>
  <c r="O301" i="10"/>
  <c r="P301" i="10"/>
  <c r="O302" i="10"/>
  <c r="P302" i="10"/>
  <c r="O303" i="10"/>
  <c r="P303" i="10"/>
  <c r="O304" i="10"/>
  <c r="P304" i="10"/>
  <c r="O305" i="10"/>
  <c r="P305" i="10"/>
  <c r="O306" i="10"/>
  <c r="P306" i="10"/>
  <c r="O307" i="10"/>
  <c r="P307" i="10"/>
  <c r="O308" i="10"/>
  <c r="P308" i="10"/>
  <c r="O309" i="10"/>
  <c r="P309" i="10"/>
  <c r="O310" i="10"/>
  <c r="P310" i="10"/>
  <c r="O311" i="10"/>
  <c r="P311" i="10"/>
  <c r="O312" i="10"/>
  <c r="P312" i="10"/>
  <c r="O313" i="10"/>
  <c r="P313" i="10"/>
  <c r="O314" i="10"/>
  <c r="P314" i="10"/>
  <c r="O315" i="10"/>
  <c r="P315" i="10"/>
  <c r="O316" i="10"/>
  <c r="P316" i="10"/>
  <c r="O317" i="10"/>
  <c r="P317" i="10"/>
  <c r="O318" i="10"/>
  <c r="P318" i="10"/>
  <c r="O319" i="10"/>
  <c r="P319" i="10"/>
  <c r="O320" i="10"/>
  <c r="P320" i="10"/>
  <c r="O321" i="10"/>
  <c r="P321" i="10"/>
  <c r="O322" i="10"/>
  <c r="P322" i="10"/>
  <c r="O323" i="10"/>
  <c r="P323" i="10"/>
  <c r="O324" i="10"/>
  <c r="P324" i="10"/>
  <c r="O325" i="10"/>
  <c r="P325" i="10"/>
  <c r="O326" i="10"/>
  <c r="P326" i="10"/>
  <c r="O327" i="10"/>
  <c r="P327" i="10"/>
  <c r="O328" i="10"/>
  <c r="P328" i="10"/>
  <c r="O329" i="10"/>
  <c r="P329" i="10"/>
  <c r="O330" i="10"/>
  <c r="P330" i="10"/>
  <c r="O331" i="10"/>
  <c r="P331" i="10"/>
  <c r="P6" i="10"/>
  <c r="O6" i="10"/>
  <c r="M7" i="10"/>
  <c r="N7" i="10"/>
  <c r="M8" i="10"/>
  <c r="N8" i="10"/>
  <c r="M9" i="10"/>
  <c r="N9" i="10"/>
  <c r="M10" i="10"/>
  <c r="N10" i="10"/>
  <c r="M11" i="10"/>
  <c r="N11" i="10"/>
  <c r="M12" i="10"/>
  <c r="N12" i="10"/>
  <c r="M13" i="10"/>
  <c r="N13" i="10"/>
  <c r="M14" i="10"/>
  <c r="N14" i="10"/>
  <c r="M15" i="10"/>
  <c r="N15" i="10"/>
  <c r="M16" i="10"/>
  <c r="N16" i="10"/>
  <c r="M17" i="10"/>
  <c r="N17" i="10"/>
  <c r="M18" i="10"/>
  <c r="N18" i="10"/>
  <c r="M19" i="10"/>
  <c r="N19" i="10"/>
  <c r="M20" i="10"/>
  <c r="N20" i="10"/>
  <c r="M21" i="10"/>
  <c r="N21" i="10"/>
  <c r="M22" i="10"/>
  <c r="N22" i="10"/>
  <c r="M23" i="10"/>
  <c r="N23" i="10"/>
  <c r="M24" i="10"/>
  <c r="N24" i="10"/>
  <c r="M25" i="10"/>
  <c r="N25" i="10"/>
  <c r="M26" i="10"/>
  <c r="N26" i="10"/>
  <c r="M27" i="10"/>
  <c r="N27" i="10"/>
  <c r="M28" i="10"/>
  <c r="N28" i="10"/>
  <c r="M29" i="10"/>
  <c r="N29" i="10"/>
  <c r="M30" i="10"/>
  <c r="N30" i="10"/>
  <c r="M31" i="10"/>
  <c r="N31" i="10"/>
  <c r="M32" i="10"/>
  <c r="N32" i="10"/>
  <c r="M33" i="10"/>
  <c r="N33" i="10"/>
  <c r="M34" i="10"/>
  <c r="N34" i="10"/>
  <c r="M35" i="10"/>
  <c r="N35" i="10"/>
  <c r="M36" i="10"/>
  <c r="N36" i="10"/>
  <c r="M37" i="10"/>
  <c r="N37" i="10"/>
  <c r="M38" i="10"/>
  <c r="N38" i="10"/>
  <c r="M39" i="10"/>
  <c r="N39" i="10"/>
  <c r="M40" i="10"/>
  <c r="N40" i="10"/>
  <c r="M41" i="10"/>
  <c r="N41" i="10"/>
  <c r="M42" i="10"/>
  <c r="N42" i="10"/>
  <c r="M43" i="10"/>
  <c r="N43" i="10"/>
  <c r="M44" i="10"/>
  <c r="N44" i="10"/>
  <c r="M45" i="10"/>
  <c r="N45" i="10"/>
  <c r="M46" i="10"/>
  <c r="N46" i="10"/>
  <c r="M47" i="10"/>
  <c r="N47" i="10"/>
  <c r="M48" i="10"/>
  <c r="N48" i="10"/>
  <c r="M49" i="10"/>
  <c r="N49" i="10"/>
  <c r="M50" i="10"/>
  <c r="N50" i="10"/>
  <c r="M51" i="10"/>
  <c r="N51" i="10"/>
  <c r="M52" i="10"/>
  <c r="N52" i="10"/>
  <c r="M53" i="10"/>
  <c r="N53" i="10"/>
  <c r="M54" i="10"/>
  <c r="N54" i="10"/>
  <c r="M55" i="10"/>
  <c r="N55" i="10"/>
  <c r="M56" i="10"/>
  <c r="N56" i="10"/>
  <c r="M57" i="10"/>
  <c r="N57" i="10"/>
  <c r="M58" i="10"/>
  <c r="N58" i="10"/>
  <c r="M59" i="10"/>
  <c r="N59" i="10"/>
  <c r="M60" i="10"/>
  <c r="N60" i="10"/>
  <c r="M61" i="10"/>
  <c r="N61" i="10"/>
  <c r="M62" i="10"/>
  <c r="N62" i="10"/>
  <c r="M63" i="10"/>
  <c r="N63" i="10"/>
  <c r="M64" i="10"/>
  <c r="N64" i="10"/>
  <c r="M65" i="10"/>
  <c r="N65" i="10"/>
  <c r="M66" i="10"/>
  <c r="N66" i="10"/>
  <c r="M67" i="10"/>
  <c r="N67" i="10"/>
  <c r="M68" i="10"/>
  <c r="N68" i="10"/>
  <c r="M69" i="10"/>
  <c r="N69" i="10"/>
  <c r="M70" i="10"/>
  <c r="N70" i="10"/>
  <c r="M71" i="10"/>
  <c r="N71" i="10"/>
  <c r="M72" i="10"/>
  <c r="N72" i="10"/>
  <c r="M73" i="10"/>
  <c r="N73" i="10"/>
  <c r="M74" i="10"/>
  <c r="N74" i="10"/>
  <c r="M75" i="10"/>
  <c r="N75" i="10"/>
  <c r="M76" i="10"/>
  <c r="N76" i="10"/>
  <c r="M77" i="10"/>
  <c r="N77" i="10"/>
  <c r="M78" i="10"/>
  <c r="N78" i="10"/>
  <c r="M79" i="10"/>
  <c r="N79" i="10"/>
  <c r="M80" i="10"/>
  <c r="N80" i="10"/>
  <c r="M81" i="10"/>
  <c r="N81" i="10"/>
  <c r="M82" i="10"/>
  <c r="N82" i="10"/>
  <c r="M83" i="10"/>
  <c r="N83" i="10"/>
  <c r="M84" i="10"/>
  <c r="N84" i="10"/>
  <c r="M85" i="10"/>
  <c r="N85" i="10"/>
  <c r="M86" i="10"/>
  <c r="N86" i="10"/>
  <c r="M87" i="10"/>
  <c r="N87" i="10"/>
  <c r="M88" i="10"/>
  <c r="N88" i="10"/>
  <c r="M89" i="10"/>
  <c r="N89" i="10"/>
  <c r="M90" i="10"/>
  <c r="N90" i="10"/>
  <c r="M91" i="10"/>
  <c r="N91" i="10"/>
  <c r="M92" i="10"/>
  <c r="N92" i="10"/>
  <c r="M93" i="10"/>
  <c r="N93" i="10"/>
  <c r="M94" i="10"/>
  <c r="N94" i="10"/>
  <c r="M95" i="10"/>
  <c r="N95" i="10"/>
  <c r="M96" i="10"/>
  <c r="N96" i="10"/>
  <c r="M97" i="10"/>
  <c r="N97" i="10"/>
  <c r="M98" i="10"/>
  <c r="N98" i="10"/>
  <c r="M99" i="10"/>
  <c r="N99" i="10"/>
  <c r="M100" i="10"/>
  <c r="N100" i="10"/>
  <c r="M101" i="10"/>
  <c r="N101" i="10"/>
  <c r="M102" i="10"/>
  <c r="N102" i="10"/>
  <c r="M103" i="10"/>
  <c r="N103" i="10"/>
  <c r="M104" i="10"/>
  <c r="N104" i="10"/>
  <c r="M105" i="10"/>
  <c r="N105" i="10"/>
  <c r="M106" i="10"/>
  <c r="N106" i="10"/>
  <c r="M107" i="10"/>
  <c r="N107" i="10"/>
  <c r="M108" i="10"/>
  <c r="N108" i="10"/>
  <c r="M109" i="10"/>
  <c r="N109" i="10"/>
  <c r="M110" i="10"/>
  <c r="N110" i="10"/>
  <c r="M111" i="10"/>
  <c r="N111" i="10"/>
  <c r="M112" i="10"/>
  <c r="N112" i="10"/>
  <c r="M113" i="10"/>
  <c r="N113" i="10"/>
  <c r="M114" i="10"/>
  <c r="N114" i="10"/>
  <c r="M115" i="10"/>
  <c r="N115" i="10"/>
  <c r="M116" i="10"/>
  <c r="N116" i="10"/>
  <c r="M117" i="10"/>
  <c r="N117" i="10"/>
  <c r="M118" i="10"/>
  <c r="N118" i="10"/>
  <c r="M119" i="10"/>
  <c r="N119" i="10"/>
  <c r="M120" i="10"/>
  <c r="N120" i="10"/>
  <c r="M121" i="10"/>
  <c r="N121" i="10"/>
  <c r="M122" i="10"/>
  <c r="N122" i="10"/>
  <c r="M123" i="10"/>
  <c r="N123" i="10"/>
  <c r="M124" i="10"/>
  <c r="N124" i="10"/>
  <c r="M125" i="10"/>
  <c r="N125" i="10"/>
  <c r="M126" i="10"/>
  <c r="N126" i="10"/>
  <c r="M127" i="10"/>
  <c r="N127" i="10"/>
  <c r="M128" i="10"/>
  <c r="N128" i="10"/>
  <c r="M129" i="10"/>
  <c r="N129" i="10"/>
  <c r="M130" i="10"/>
  <c r="N130" i="10"/>
  <c r="M131" i="10"/>
  <c r="N131" i="10"/>
  <c r="M132" i="10"/>
  <c r="N132" i="10"/>
  <c r="M133" i="10"/>
  <c r="N133" i="10"/>
  <c r="M134" i="10"/>
  <c r="N134" i="10"/>
  <c r="M135" i="10"/>
  <c r="N135" i="10"/>
  <c r="M136" i="10"/>
  <c r="N136" i="10"/>
  <c r="M137" i="10"/>
  <c r="N137" i="10"/>
  <c r="M138" i="10"/>
  <c r="N138" i="10"/>
  <c r="M139" i="10"/>
  <c r="N139" i="10"/>
  <c r="M140" i="10"/>
  <c r="N140" i="10"/>
  <c r="M141" i="10"/>
  <c r="N141" i="10"/>
  <c r="M142" i="10"/>
  <c r="N142" i="10"/>
  <c r="M143" i="10"/>
  <c r="N143" i="10"/>
  <c r="M144" i="10"/>
  <c r="N144" i="10"/>
  <c r="M145" i="10"/>
  <c r="N145" i="10"/>
  <c r="M146" i="10"/>
  <c r="N146" i="10"/>
  <c r="M147" i="10"/>
  <c r="N147" i="10"/>
  <c r="M148" i="10"/>
  <c r="N148" i="10"/>
  <c r="M149" i="10"/>
  <c r="N149" i="10"/>
  <c r="M150" i="10"/>
  <c r="N150" i="10"/>
  <c r="M151" i="10"/>
  <c r="N151" i="10"/>
  <c r="M152" i="10"/>
  <c r="N152" i="10"/>
  <c r="M153" i="10"/>
  <c r="N153" i="10"/>
  <c r="M154" i="10"/>
  <c r="N154" i="10"/>
  <c r="M155" i="10"/>
  <c r="N155" i="10"/>
  <c r="M156" i="10"/>
  <c r="N156" i="10"/>
  <c r="M157" i="10"/>
  <c r="N157" i="10"/>
  <c r="M158" i="10"/>
  <c r="N158" i="10"/>
  <c r="M159" i="10"/>
  <c r="N159" i="10"/>
  <c r="M160" i="10"/>
  <c r="N160" i="10"/>
  <c r="M161" i="10"/>
  <c r="N161" i="10"/>
  <c r="M162" i="10"/>
  <c r="N162" i="10"/>
  <c r="M163" i="10"/>
  <c r="N163" i="10"/>
  <c r="M164" i="10"/>
  <c r="N164" i="10"/>
  <c r="M165" i="10"/>
  <c r="N165" i="10"/>
  <c r="M166" i="10"/>
  <c r="N166" i="10"/>
  <c r="M167" i="10"/>
  <c r="N167" i="10"/>
  <c r="M168" i="10"/>
  <c r="N168" i="10"/>
  <c r="M169" i="10"/>
  <c r="N169" i="10"/>
  <c r="M170" i="10"/>
  <c r="N170" i="10"/>
  <c r="M171" i="10"/>
  <c r="N171" i="10"/>
  <c r="M172" i="10"/>
  <c r="N172" i="10"/>
  <c r="M173" i="10"/>
  <c r="N173" i="10"/>
  <c r="M174" i="10"/>
  <c r="N174" i="10"/>
  <c r="M175" i="10"/>
  <c r="N175" i="10"/>
  <c r="M176" i="10"/>
  <c r="N176" i="10"/>
  <c r="M177" i="10"/>
  <c r="N177" i="10"/>
  <c r="M178" i="10"/>
  <c r="N178" i="10"/>
  <c r="M179" i="10"/>
  <c r="N179" i="10"/>
  <c r="M180" i="10"/>
  <c r="N180" i="10"/>
  <c r="M181" i="10"/>
  <c r="N181" i="10"/>
  <c r="M182" i="10"/>
  <c r="N182" i="10"/>
  <c r="M183" i="10"/>
  <c r="N183" i="10"/>
  <c r="M184" i="10"/>
  <c r="N184" i="10"/>
  <c r="M185" i="10"/>
  <c r="N185" i="10"/>
  <c r="M186" i="10"/>
  <c r="N186" i="10"/>
  <c r="M187" i="10"/>
  <c r="N187" i="10"/>
  <c r="M188" i="10"/>
  <c r="N188" i="10"/>
  <c r="M189" i="10"/>
  <c r="N189" i="10"/>
  <c r="M190" i="10"/>
  <c r="N190" i="10"/>
  <c r="M191" i="10"/>
  <c r="N191" i="10"/>
  <c r="M192" i="10"/>
  <c r="N192" i="10"/>
  <c r="M193" i="10"/>
  <c r="N193" i="10"/>
  <c r="M194" i="10"/>
  <c r="N194" i="10"/>
  <c r="M195" i="10"/>
  <c r="N195" i="10"/>
  <c r="M196" i="10"/>
  <c r="N196" i="10"/>
  <c r="M197" i="10"/>
  <c r="N197" i="10"/>
  <c r="M198" i="10"/>
  <c r="N198" i="10"/>
  <c r="M199" i="10"/>
  <c r="N199" i="10"/>
  <c r="M200" i="10"/>
  <c r="N200" i="10"/>
  <c r="M201" i="10"/>
  <c r="N201" i="10"/>
  <c r="M202" i="10"/>
  <c r="N202" i="10"/>
  <c r="M203" i="10"/>
  <c r="N203" i="10"/>
  <c r="M204" i="10"/>
  <c r="N204" i="10"/>
  <c r="M205" i="10"/>
  <c r="N205" i="10"/>
  <c r="M206" i="10"/>
  <c r="N206" i="10"/>
  <c r="M207" i="10"/>
  <c r="N207" i="10"/>
  <c r="M208" i="10"/>
  <c r="N208" i="10"/>
  <c r="M209" i="10"/>
  <c r="N209" i="10"/>
  <c r="M210" i="10"/>
  <c r="N210" i="10"/>
  <c r="M211" i="10"/>
  <c r="N211" i="10"/>
  <c r="M212" i="10"/>
  <c r="N212" i="10"/>
  <c r="M213" i="10"/>
  <c r="N213" i="10"/>
  <c r="M214" i="10"/>
  <c r="N214" i="10"/>
  <c r="M215" i="10"/>
  <c r="N215" i="10"/>
  <c r="M216" i="10"/>
  <c r="N216" i="10"/>
  <c r="M217" i="10"/>
  <c r="N217" i="10"/>
  <c r="M218" i="10"/>
  <c r="N218" i="10"/>
  <c r="M219" i="10"/>
  <c r="N219" i="10"/>
  <c r="M220" i="10"/>
  <c r="N220" i="10"/>
  <c r="M221" i="10"/>
  <c r="N221" i="10"/>
  <c r="M222" i="10"/>
  <c r="N222" i="10"/>
  <c r="M223" i="10"/>
  <c r="N223" i="10"/>
  <c r="M224" i="10"/>
  <c r="N224" i="10"/>
  <c r="M225" i="10"/>
  <c r="N225" i="10"/>
  <c r="M226" i="10"/>
  <c r="N226" i="10"/>
  <c r="M227" i="10"/>
  <c r="N227" i="10"/>
  <c r="M228" i="10"/>
  <c r="N228" i="10"/>
  <c r="M229" i="10"/>
  <c r="N229" i="10"/>
  <c r="M230" i="10"/>
  <c r="N230" i="10"/>
  <c r="M231" i="10"/>
  <c r="N231" i="10"/>
  <c r="M232" i="10"/>
  <c r="N232" i="10"/>
  <c r="M233" i="10"/>
  <c r="N233" i="10"/>
  <c r="M234" i="10"/>
  <c r="N234" i="10"/>
  <c r="M235" i="10"/>
  <c r="N235" i="10"/>
  <c r="M236" i="10"/>
  <c r="N236" i="10"/>
  <c r="M237" i="10"/>
  <c r="N237" i="10"/>
  <c r="M238" i="10"/>
  <c r="N238" i="10"/>
  <c r="M239" i="10"/>
  <c r="N239" i="10"/>
  <c r="M240" i="10"/>
  <c r="N240" i="10"/>
  <c r="M241" i="10"/>
  <c r="N241" i="10"/>
  <c r="M242" i="10"/>
  <c r="N242" i="10"/>
  <c r="M243" i="10"/>
  <c r="N243" i="10"/>
  <c r="M244" i="10"/>
  <c r="N244" i="10"/>
  <c r="M245" i="10"/>
  <c r="N245" i="10"/>
  <c r="M246" i="10"/>
  <c r="N246" i="10"/>
  <c r="M247" i="10"/>
  <c r="N247" i="10"/>
  <c r="M248" i="10"/>
  <c r="N248" i="10"/>
  <c r="M249" i="10"/>
  <c r="N249" i="10"/>
  <c r="M250" i="10"/>
  <c r="N250" i="10"/>
  <c r="M251" i="10"/>
  <c r="N251" i="10"/>
  <c r="M252" i="10"/>
  <c r="N252" i="10"/>
  <c r="M253" i="10"/>
  <c r="N253" i="10"/>
  <c r="M254" i="10"/>
  <c r="N254" i="10"/>
  <c r="M255" i="10"/>
  <c r="N255" i="10"/>
  <c r="M256" i="10"/>
  <c r="N256" i="10"/>
  <c r="M257" i="10"/>
  <c r="N257" i="10"/>
  <c r="M258" i="10"/>
  <c r="N258" i="10"/>
  <c r="M259" i="10"/>
  <c r="N259" i="10"/>
  <c r="M260" i="10"/>
  <c r="N260" i="10"/>
  <c r="M261" i="10"/>
  <c r="N261" i="10"/>
  <c r="M262" i="10"/>
  <c r="N262" i="10"/>
  <c r="M263" i="10"/>
  <c r="N263" i="10"/>
  <c r="M264" i="10"/>
  <c r="N264" i="10"/>
  <c r="M265" i="10"/>
  <c r="N265" i="10"/>
  <c r="M266" i="10"/>
  <c r="N266" i="10"/>
  <c r="M267" i="10"/>
  <c r="N267" i="10"/>
  <c r="M268" i="10"/>
  <c r="N268" i="10"/>
  <c r="M269" i="10"/>
  <c r="N269" i="10"/>
  <c r="M270" i="10"/>
  <c r="N270" i="10"/>
  <c r="M271" i="10"/>
  <c r="N271" i="10"/>
  <c r="M272" i="10"/>
  <c r="N272" i="10"/>
  <c r="M273" i="10"/>
  <c r="N273" i="10"/>
  <c r="M274" i="10"/>
  <c r="N274" i="10"/>
  <c r="M275" i="10"/>
  <c r="N275" i="10"/>
  <c r="M276" i="10"/>
  <c r="N276" i="10"/>
  <c r="M277" i="10"/>
  <c r="N277" i="10"/>
  <c r="M278" i="10"/>
  <c r="N278" i="10"/>
  <c r="M279" i="10"/>
  <c r="N279" i="10"/>
  <c r="M280" i="10"/>
  <c r="N280" i="10"/>
  <c r="M281" i="10"/>
  <c r="N281" i="10"/>
  <c r="M282" i="10"/>
  <c r="N282" i="10"/>
  <c r="M283" i="10"/>
  <c r="N283" i="10"/>
  <c r="M284" i="10"/>
  <c r="N284" i="10"/>
  <c r="M285" i="10"/>
  <c r="N285" i="10"/>
  <c r="M286" i="10"/>
  <c r="N286" i="10"/>
  <c r="M287" i="10"/>
  <c r="N287" i="10"/>
  <c r="M288" i="10"/>
  <c r="N288" i="10"/>
  <c r="M289" i="10"/>
  <c r="N289" i="10"/>
  <c r="M290" i="10"/>
  <c r="N290" i="10"/>
  <c r="M291" i="10"/>
  <c r="N291" i="10"/>
  <c r="M292" i="10"/>
  <c r="N292" i="10"/>
  <c r="M293" i="10"/>
  <c r="N293" i="10"/>
  <c r="M294" i="10"/>
  <c r="N294" i="10"/>
  <c r="M295" i="10"/>
  <c r="N295" i="10"/>
  <c r="M296" i="10"/>
  <c r="N296" i="10"/>
  <c r="M297" i="10"/>
  <c r="N297" i="10"/>
  <c r="M298" i="10"/>
  <c r="N298" i="10"/>
  <c r="M299" i="10"/>
  <c r="N299" i="10"/>
  <c r="M300" i="10"/>
  <c r="N300" i="10"/>
  <c r="M301" i="10"/>
  <c r="N301" i="10"/>
  <c r="M302" i="10"/>
  <c r="N302" i="10"/>
  <c r="M303" i="10"/>
  <c r="N303" i="10"/>
  <c r="M304" i="10"/>
  <c r="N304" i="10"/>
  <c r="M305" i="10"/>
  <c r="N305" i="10"/>
  <c r="M306" i="10"/>
  <c r="N306" i="10"/>
  <c r="M307" i="10"/>
  <c r="N307" i="10"/>
  <c r="M308" i="10"/>
  <c r="N308" i="10"/>
  <c r="M309" i="10"/>
  <c r="N309" i="10"/>
  <c r="M310" i="10"/>
  <c r="N310" i="10"/>
  <c r="M311" i="10"/>
  <c r="N311" i="10"/>
  <c r="M312" i="10"/>
  <c r="N312" i="10"/>
  <c r="M313" i="10"/>
  <c r="N313" i="10"/>
  <c r="M314" i="10"/>
  <c r="N314" i="10"/>
  <c r="M315" i="10"/>
  <c r="N315" i="10"/>
  <c r="M316" i="10"/>
  <c r="N316" i="10"/>
  <c r="M317" i="10"/>
  <c r="N317" i="10"/>
  <c r="M318" i="10"/>
  <c r="N318" i="10"/>
  <c r="M319" i="10"/>
  <c r="N319" i="10"/>
  <c r="M320" i="10"/>
  <c r="N320" i="10"/>
  <c r="M321" i="10"/>
  <c r="N321" i="10"/>
  <c r="M322" i="10"/>
  <c r="N322" i="10"/>
  <c r="M323" i="10"/>
  <c r="N323" i="10"/>
  <c r="M324" i="10"/>
  <c r="N324" i="10"/>
  <c r="M325" i="10"/>
  <c r="N325" i="10"/>
  <c r="M326" i="10"/>
  <c r="N326" i="10"/>
  <c r="M327" i="10"/>
  <c r="N327" i="10"/>
  <c r="M328" i="10"/>
  <c r="N328" i="10"/>
  <c r="M329" i="10"/>
  <c r="N329" i="10"/>
  <c r="M330" i="10"/>
  <c r="N330" i="10"/>
  <c r="M331" i="10"/>
  <c r="N331" i="10"/>
  <c r="N6" i="10"/>
  <c r="M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6" i="10"/>
  <c r="K7" i="10"/>
  <c r="K8" i="10"/>
  <c r="K9" i="10"/>
  <c r="K10" i="10"/>
  <c r="K11" i="10"/>
  <c r="K12" i="10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26" i="10"/>
  <c r="K27" i="10"/>
  <c r="K28" i="10"/>
  <c r="K29" i="10"/>
  <c r="K30" i="10"/>
  <c r="K31" i="10"/>
  <c r="K32" i="10"/>
  <c r="K33" i="10"/>
  <c r="K34" i="10"/>
  <c r="K35" i="10"/>
  <c r="K36" i="10"/>
  <c r="K37" i="10"/>
  <c r="K38" i="10"/>
  <c r="K39" i="10"/>
  <c r="K40" i="10"/>
  <c r="K41" i="10"/>
  <c r="K42" i="10"/>
  <c r="K43" i="10"/>
  <c r="K44" i="10"/>
  <c r="K45" i="10"/>
  <c r="K46" i="10"/>
  <c r="K47" i="10"/>
  <c r="K48" i="10"/>
  <c r="K49" i="10"/>
  <c r="K50" i="10"/>
  <c r="K51" i="10"/>
  <c r="K52" i="10"/>
  <c r="K53" i="10"/>
  <c r="K54" i="10"/>
  <c r="K55" i="10"/>
  <c r="K56" i="10"/>
  <c r="K57" i="10"/>
  <c r="K58" i="10"/>
  <c r="K59" i="10"/>
  <c r="K60" i="10"/>
  <c r="K61" i="10"/>
  <c r="K62" i="10"/>
  <c r="K63" i="10"/>
  <c r="K64" i="10"/>
  <c r="K65" i="10"/>
  <c r="K66" i="10"/>
  <c r="K67" i="10"/>
  <c r="K68" i="10"/>
  <c r="K69" i="10"/>
  <c r="K70" i="10"/>
  <c r="K71" i="10"/>
  <c r="K72" i="10"/>
  <c r="K73" i="10"/>
  <c r="K74" i="10"/>
  <c r="K75" i="10"/>
  <c r="K76" i="10"/>
  <c r="K77" i="10"/>
  <c r="K78" i="10"/>
  <c r="K79" i="10"/>
  <c r="K80" i="10"/>
  <c r="K81" i="10"/>
  <c r="K82" i="10"/>
  <c r="K83" i="10"/>
  <c r="K84" i="10"/>
  <c r="K85" i="10"/>
  <c r="K86" i="10"/>
  <c r="K87" i="10"/>
  <c r="K88" i="10"/>
  <c r="K89" i="10"/>
  <c r="K90" i="10"/>
  <c r="K91" i="10"/>
  <c r="K92" i="10"/>
  <c r="K93" i="10"/>
  <c r="K94" i="10"/>
  <c r="K95" i="10"/>
  <c r="K96" i="10"/>
  <c r="K97" i="10"/>
  <c r="K98" i="10"/>
  <c r="K99" i="10"/>
  <c r="K100" i="10"/>
  <c r="K101" i="10"/>
  <c r="K102" i="10"/>
  <c r="K103" i="10"/>
  <c r="K104" i="10"/>
  <c r="K105" i="10"/>
  <c r="K106" i="10"/>
  <c r="K107" i="10"/>
  <c r="K108" i="10"/>
  <c r="K109" i="10"/>
  <c r="K110" i="10"/>
  <c r="K111" i="10"/>
  <c r="K112" i="10"/>
  <c r="K113" i="10"/>
  <c r="K114" i="10"/>
  <c r="K115" i="10"/>
  <c r="K116" i="10"/>
  <c r="K117" i="10"/>
  <c r="K118" i="10"/>
  <c r="K119" i="10"/>
  <c r="K120" i="10"/>
  <c r="K121" i="10"/>
  <c r="K122" i="10"/>
  <c r="K123" i="10"/>
  <c r="K124" i="10"/>
  <c r="K125" i="10"/>
  <c r="K126" i="10"/>
  <c r="K127" i="10"/>
  <c r="K128" i="10"/>
  <c r="K129" i="10"/>
  <c r="K130" i="10"/>
  <c r="K131" i="10"/>
  <c r="K132" i="10"/>
  <c r="K133" i="10"/>
  <c r="K134" i="10"/>
  <c r="K135" i="10"/>
  <c r="K136" i="10"/>
  <c r="K137" i="10"/>
  <c r="K138" i="10"/>
  <c r="K139" i="10"/>
  <c r="K140" i="10"/>
  <c r="K141" i="10"/>
  <c r="K142" i="10"/>
  <c r="K143" i="10"/>
  <c r="K144" i="10"/>
  <c r="K145" i="10"/>
  <c r="K146" i="10"/>
  <c r="K147" i="10"/>
  <c r="K148" i="10"/>
  <c r="K149" i="10"/>
  <c r="K150" i="10"/>
  <c r="K151" i="10"/>
  <c r="K152" i="10"/>
  <c r="K153" i="10"/>
  <c r="K154" i="10"/>
  <c r="K155" i="10"/>
  <c r="K156" i="10"/>
  <c r="K157" i="10"/>
  <c r="K158" i="10"/>
  <c r="K159" i="10"/>
  <c r="K160" i="10"/>
  <c r="K161" i="10"/>
  <c r="K162" i="10"/>
  <c r="K163" i="10"/>
  <c r="K164" i="10"/>
  <c r="K165" i="10"/>
  <c r="K166" i="10"/>
  <c r="K167" i="10"/>
  <c r="K168" i="10"/>
  <c r="K169" i="10"/>
  <c r="K170" i="10"/>
  <c r="K171" i="10"/>
  <c r="K172" i="10"/>
  <c r="K173" i="10"/>
  <c r="K174" i="10"/>
  <c r="K175" i="10"/>
  <c r="K176" i="10"/>
  <c r="K177" i="10"/>
  <c r="K178" i="10"/>
  <c r="K179" i="10"/>
  <c r="K180" i="10"/>
  <c r="K181" i="10"/>
  <c r="K182" i="10"/>
  <c r="K183" i="10"/>
  <c r="K184" i="10"/>
  <c r="K185" i="10"/>
  <c r="K186" i="10"/>
  <c r="K187" i="10"/>
  <c r="K188" i="10"/>
  <c r="K189" i="10"/>
  <c r="K190" i="10"/>
  <c r="K191" i="10"/>
  <c r="K192" i="10"/>
  <c r="K193" i="10"/>
  <c r="K194" i="10"/>
  <c r="K195" i="10"/>
  <c r="K196" i="10"/>
  <c r="K197" i="10"/>
  <c r="K198" i="10"/>
  <c r="K199" i="10"/>
  <c r="K200" i="10"/>
  <c r="K201" i="10"/>
  <c r="K202" i="10"/>
  <c r="K203" i="10"/>
  <c r="K204" i="10"/>
  <c r="K205" i="10"/>
  <c r="K206" i="10"/>
  <c r="K207" i="10"/>
  <c r="K208" i="10"/>
  <c r="K209" i="10"/>
  <c r="K210" i="10"/>
  <c r="K211" i="10"/>
  <c r="K212" i="10"/>
  <c r="K213" i="10"/>
  <c r="K214" i="10"/>
  <c r="K215" i="10"/>
  <c r="K216" i="10"/>
  <c r="K217" i="10"/>
  <c r="K218" i="10"/>
  <c r="K219" i="10"/>
  <c r="K220" i="10"/>
  <c r="K221" i="10"/>
  <c r="K222" i="10"/>
  <c r="K223" i="10"/>
  <c r="K224" i="10"/>
  <c r="K225" i="10"/>
  <c r="K226" i="10"/>
  <c r="K227" i="10"/>
  <c r="K228" i="10"/>
  <c r="K229" i="10"/>
  <c r="K230" i="10"/>
  <c r="K231" i="10"/>
  <c r="K232" i="10"/>
  <c r="K233" i="10"/>
  <c r="K234" i="10"/>
  <c r="K235" i="10"/>
  <c r="K236" i="10"/>
  <c r="K237" i="10"/>
  <c r="K238" i="10"/>
  <c r="K239" i="10"/>
  <c r="K240" i="10"/>
  <c r="K241" i="10"/>
  <c r="K242" i="10"/>
  <c r="K243" i="10"/>
  <c r="K244" i="10"/>
  <c r="K245" i="10"/>
  <c r="K246" i="10"/>
  <c r="K247" i="10"/>
  <c r="K248" i="10"/>
  <c r="K249" i="10"/>
  <c r="K250" i="10"/>
  <c r="K251" i="10"/>
  <c r="K252" i="10"/>
  <c r="K253" i="10"/>
  <c r="K254" i="10"/>
  <c r="K255" i="10"/>
  <c r="K256" i="10"/>
  <c r="K257" i="10"/>
  <c r="K258" i="10"/>
  <c r="K259" i="10"/>
  <c r="K260" i="10"/>
  <c r="K261" i="10"/>
  <c r="K262" i="10"/>
  <c r="K263" i="10"/>
  <c r="K264" i="10"/>
  <c r="K265" i="10"/>
  <c r="K266" i="10"/>
  <c r="K267" i="10"/>
  <c r="K268" i="10"/>
  <c r="K269" i="10"/>
  <c r="K270" i="10"/>
  <c r="K271" i="10"/>
  <c r="K272" i="10"/>
  <c r="K273" i="10"/>
  <c r="K274" i="10"/>
  <c r="K275" i="10"/>
  <c r="K276" i="10"/>
  <c r="K277" i="10"/>
  <c r="K278" i="10"/>
  <c r="K279" i="10"/>
  <c r="K280" i="10"/>
  <c r="K281" i="10"/>
  <c r="K282" i="10"/>
  <c r="K283" i="10"/>
  <c r="K284" i="10"/>
  <c r="K285" i="10"/>
  <c r="K286" i="10"/>
  <c r="K287" i="10"/>
  <c r="K288" i="10"/>
  <c r="K289" i="10"/>
  <c r="K290" i="10"/>
  <c r="K291" i="10"/>
  <c r="K292" i="10"/>
  <c r="K293" i="10"/>
  <c r="K294" i="10"/>
  <c r="K295" i="10"/>
  <c r="K296" i="10"/>
  <c r="K297" i="10"/>
  <c r="K298" i="10"/>
  <c r="K299" i="10"/>
  <c r="K300" i="10"/>
  <c r="K301" i="10"/>
  <c r="K302" i="10"/>
  <c r="K303" i="10"/>
  <c r="K304" i="10"/>
  <c r="K305" i="10"/>
  <c r="K306" i="10"/>
  <c r="K307" i="10"/>
  <c r="K308" i="10"/>
  <c r="K309" i="10"/>
  <c r="K310" i="10"/>
  <c r="K311" i="10"/>
  <c r="K312" i="10"/>
  <c r="K313" i="10"/>
  <c r="K314" i="10"/>
  <c r="K315" i="10"/>
  <c r="K316" i="10"/>
  <c r="K317" i="10"/>
  <c r="K318" i="10"/>
  <c r="K319" i="10"/>
  <c r="K320" i="10"/>
  <c r="K321" i="10"/>
  <c r="K322" i="10"/>
  <c r="K323" i="10"/>
  <c r="K324" i="10"/>
  <c r="K325" i="10"/>
  <c r="K326" i="10"/>
  <c r="K327" i="10"/>
  <c r="K328" i="10"/>
  <c r="K329" i="10"/>
  <c r="K330" i="10"/>
  <c r="K331" i="10"/>
  <c r="K6" i="10"/>
  <c r="J7" i="10"/>
  <c r="J8" i="10"/>
  <c r="J9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2" i="10"/>
  <c r="J53" i="10"/>
  <c r="J54" i="10"/>
  <c r="J55" i="10"/>
  <c r="J56" i="10"/>
  <c r="J57" i="10"/>
  <c r="J58" i="10"/>
  <c r="J59" i="10"/>
  <c r="J60" i="10"/>
  <c r="J61" i="10"/>
  <c r="J62" i="10"/>
  <c r="J63" i="10"/>
  <c r="J64" i="10"/>
  <c r="J65" i="10"/>
  <c r="J66" i="10"/>
  <c r="J67" i="10"/>
  <c r="J68" i="10"/>
  <c r="J69" i="10"/>
  <c r="J70" i="10"/>
  <c r="J71" i="10"/>
  <c r="J72" i="10"/>
  <c r="J73" i="10"/>
  <c r="J74" i="10"/>
  <c r="J75" i="10"/>
  <c r="J76" i="10"/>
  <c r="J77" i="10"/>
  <c r="J78" i="10"/>
  <c r="J79" i="10"/>
  <c r="J80" i="10"/>
  <c r="J81" i="10"/>
  <c r="J82" i="10"/>
  <c r="J83" i="10"/>
  <c r="J84" i="10"/>
  <c r="J85" i="10"/>
  <c r="J86" i="10"/>
  <c r="J87" i="10"/>
  <c r="J88" i="10"/>
  <c r="J89" i="10"/>
  <c r="J90" i="10"/>
  <c r="J91" i="10"/>
  <c r="J92" i="10"/>
  <c r="J93" i="10"/>
  <c r="J94" i="10"/>
  <c r="J95" i="10"/>
  <c r="J96" i="10"/>
  <c r="J97" i="10"/>
  <c r="J98" i="10"/>
  <c r="J99" i="10"/>
  <c r="J100" i="10"/>
  <c r="J101" i="10"/>
  <c r="J102" i="10"/>
  <c r="J103" i="10"/>
  <c r="J104" i="10"/>
  <c r="J105" i="10"/>
  <c r="J106" i="10"/>
  <c r="J107" i="10"/>
  <c r="J108" i="10"/>
  <c r="J109" i="10"/>
  <c r="J110" i="10"/>
  <c r="J111" i="10"/>
  <c r="J112" i="10"/>
  <c r="J113" i="10"/>
  <c r="J114" i="10"/>
  <c r="J115" i="10"/>
  <c r="J116" i="10"/>
  <c r="J117" i="10"/>
  <c r="J118" i="10"/>
  <c r="J119" i="10"/>
  <c r="J120" i="10"/>
  <c r="J121" i="10"/>
  <c r="J122" i="10"/>
  <c r="J123" i="10"/>
  <c r="J124" i="10"/>
  <c r="J125" i="10"/>
  <c r="J126" i="10"/>
  <c r="J127" i="10"/>
  <c r="J128" i="10"/>
  <c r="J129" i="10"/>
  <c r="J130" i="10"/>
  <c r="J131" i="10"/>
  <c r="J132" i="10"/>
  <c r="J133" i="10"/>
  <c r="J134" i="10"/>
  <c r="J135" i="10"/>
  <c r="J136" i="10"/>
  <c r="J137" i="10"/>
  <c r="J138" i="10"/>
  <c r="J139" i="10"/>
  <c r="J140" i="10"/>
  <c r="J141" i="10"/>
  <c r="J142" i="10"/>
  <c r="J143" i="10"/>
  <c r="J144" i="10"/>
  <c r="J145" i="10"/>
  <c r="J146" i="10"/>
  <c r="J147" i="10"/>
  <c r="J148" i="10"/>
  <c r="J149" i="10"/>
  <c r="J150" i="10"/>
  <c r="J151" i="10"/>
  <c r="J152" i="10"/>
  <c r="J153" i="10"/>
  <c r="J154" i="10"/>
  <c r="J155" i="10"/>
  <c r="J156" i="10"/>
  <c r="J157" i="10"/>
  <c r="J158" i="10"/>
  <c r="J159" i="10"/>
  <c r="J160" i="10"/>
  <c r="J161" i="10"/>
  <c r="J162" i="10"/>
  <c r="J163" i="10"/>
  <c r="J164" i="10"/>
  <c r="J165" i="10"/>
  <c r="J166" i="10"/>
  <c r="J167" i="10"/>
  <c r="J168" i="10"/>
  <c r="J169" i="10"/>
  <c r="J170" i="10"/>
  <c r="J171" i="10"/>
  <c r="J172" i="10"/>
  <c r="J173" i="10"/>
  <c r="J174" i="10"/>
  <c r="J175" i="10"/>
  <c r="J176" i="10"/>
  <c r="J177" i="10"/>
  <c r="J178" i="10"/>
  <c r="J179" i="10"/>
  <c r="J180" i="10"/>
  <c r="J181" i="10"/>
  <c r="J182" i="10"/>
  <c r="J183" i="10"/>
  <c r="J184" i="10"/>
  <c r="J185" i="10"/>
  <c r="J186" i="10"/>
  <c r="J187" i="10"/>
  <c r="J188" i="10"/>
  <c r="J189" i="10"/>
  <c r="J190" i="10"/>
  <c r="J191" i="10"/>
  <c r="J192" i="10"/>
  <c r="J193" i="10"/>
  <c r="J194" i="10"/>
  <c r="J195" i="10"/>
  <c r="J196" i="10"/>
  <c r="J197" i="10"/>
  <c r="J198" i="10"/>
  <c r="J199" i="10"/>
  <c r="J200" i="10"/>
  <c r="J201" i="10"/>
  <c r="J202" i="10"/>
  <c r="J203" i="10"/>
  <c r="J204" i="10"/>
  <c r="J205" i="10"/>
  <c r="J206" i="10"/>
  <c r="J207" i="10"/>
  <c r="J208" i="10"/>
  <c r="J209" i="10"/>
  <c r="J210" i="10"/>
  <c r="J211" i="10"/>
  <c r="J212" i="10"/>
  <c r="J213" i="10"/>
  <c r="J214" i="10"/>
  <c r="J215" i="10"/>
  <c r="J216" i="10"/>
  <c r="J217" i="10"/>
  <c r="J218" i="10"/>
  <c r="J219" i="10"/>
  <c r="J220" i="10"/>
  <c r="J221" i="10"/>
  <c r="J222" i="10"/>
  <c r="J223" i="10"/>
  <c r="J224" i="10"/>
  <c r="J225" i="10"/>
  <c r="J226" i="10"/>
  <c r="J227" i="10"/>
  <c r="J228" i="10"/>
  <c r="J229" i="10"/>
  <c r="J230" i="10"/>
  <c r="J231" i="10"/>
  <c r="J232" i="10"/>
  <c r="J233" i="10"/>
  <c r="J234" i="10"/>
  <c r="J235" i="10"/>
  <c r="J236" i="10"/>
  <c r="J237" i="10"/>
  <c r="J238" i="10"/>
  <c r="J239" i="10"/>
  <c r="J240" i="10"/>
  <c r="J241" i="10"/>
  <c r="J242" i="10"/>
  <c r="J243" i="10"/>
  <c r="J244" i="10"/>
  <c r="J245" i="10"/>
  <c r="J246" i="10"/>
  <c r="J247" i="10"/>
  <c r="J248" i="10"/>
  <c r="J249" i="10"/>
  <c r="J250" i="10"/>
  <c r="J251" i="10"/>
  <c r="J252" i="10"/>
  <c r="J253" i="10"/>
  <c r="J254" i="10"/>
  <c r="J255" i="10"/>
  <c r="J256" i="10"/>
  <c r="J257" i="10"/>
  <c r="J258" i="10"/>
  <c r="J259" i="10"/>
  <c r="J260" i="10"/>
  <c r="J261" i="10"/>
  <c r="J262" i="10"/>
  <c r="J263" i="10"/>
  <c r="J264" i="10"/>
  <c r="J265" i="10"/>
  <c r="J266" i="10"/>
  <c r="J267" i="10"/>
  <c r="J268" i="10"/>
  <c r="J269" i="10"/>
  <c r="J270" i="10"/>
  <c r="J271" i="10"/>
  <c r="J272" i="10"/>
  <c r="J273" i="10"/>
  <c r="J274" i="10"/>
  <c r="J275" i="10"/>
  <c r="J276" i="10"/>
  <c r="J277" i="10"/>
  <c r="J278" i="10"/>
  <c r="J279" i="10"/>
  <c r="J280" i="10"/>
  <c r="J281" i="10"/>
  <c r="J282" i="10"/>
  <c r="J283" i="10"/>
  <c r="J284" i="10"/>
  <c r="J285" i="10"/>
  <c r="J286" i="10"/>
  <c r="J287" i="10"/>
  <c r="J288" i="10"/>
  <c r="J289" i="10"/>
  <c r="J290" i="10"/>
  <c r="J291" i="10"/>
  <c r="J292" i="10"/>
  <c r="J293" i="10"/>
  <c r="J294" i="10"/>
  <c r="J295" i="10"/>
  <c r="J296" i="10"/>
  <c r="J297" i="10"/>
  <c r="J298" i="10"/>
  <c r="J299" i="10"/>
  <c r="J300" i="10"/>
  <c r="J301" i="10"/>
  <c r="J302" i="10"/>
  <c r="J303" i="10"/>
  <c r="J304" i="10"/>
  <c r="J305" i="10"/>
  <c r="J306" i="10"/>
  <c r="J307" i="10"/>
  <c r="J308" i="10"/>
  <c r="J309" i="10"/>
  <c r="J310" i="10"/>
  <c r="J311" i="10"/>
  <c r="J312" i="10"/>
  <c r="J313" i="10"/>
  <c r="J314" i="10"/>
  <c r="J315" i="10"/>
  <c r="J316" i="10"/>
  <c r="J317" i="10"/>
  <c r="J318" i="10"/>
  <c r="J319" i="10"/>
  <c r="J320" i="10"/>
  <c r="J321" i="10"/>
  <c r="J322" i="10"/>
  <c r="J323" i="10"/>
  <c r="J324" i="10"/>
  <c r="J325" i="10"/>
  <c r="J326" i="10"/>
  <c r="J327" i="10"/>
  <c r="J328" i="10"/>
  <c r="J329" i="10"/>
  <c r="J330" i="10"/>
  <c r="J331" i="10"/>
  <c r="J6" i="10"/>
  <c r="I7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86" i="10"/>
  <c r="I87" i="10"/>
  <c r="I88" i="10"/>
  <c r="I89" i="10"/>
  <c r="I90" i="10"/>
  <c r="I91" i="10"/>
  <c r="I92" i="10"/>
  <c r="I93" i="10"/>
  <c r="I94" i="10"/>
  <c r="I95" i="10"/>
  <c r="I96" i="10"/>
  <c r="I97" i="10"/>
  <c r="I98" i="10"/>
  <c r="I99" i="10"/>
  <c r="I100" i="10"/>
  <c r="I101" i="10"/>
  <c r="I102" i="10"/>
  <c r="I103" i="10"/>
  <c r="I104" i="10"/>
  <c r="I105" i="10"/>
  <c r="I106" i="10"/>
  <c r="I107" i="10"/>
  <c r="I108" i="10"/>
  <c r="I109" i="10"/>
  <c r="I110" i="10"/>
  <c r="I111" i="10"/>
  <c r="I112" i="10"/>
  <c r="I113" i="10"/>
  <c r="I114" i="10"/>
  <c r="I115" i="10"/>
  <c r="I116" i="10"/>
  <c r="I117" i="10"/>
  <c r="I118" i="10"/>
  <c r="I119" i="10"/>
  <c r="I120" i="10"/>
  <c r="I121" i="10"/>
  <c r="I122" i="10"/>
  <c r="I123" i="10"/>
  <c r="I124" i="10"/>
  <c r="I125" i="10"/>
  <c r="I126" i="10"/>
  <c r="I127" i="10"/>
  <c r="I128" i="10"/>
  <c r="I129" i="10"/>
  <c r="I130" i="10"/>
  <c r="I131" i="10"/>
  <c r="I132" i="10"/>
  <c r="I133" i="10"/>
  <c r="I134" i="10"/>
  <c r="I135" i="10"/>
  <c r="I136" i="10"/>
  <c r="I137" i="10"/>
  <c r="I138" i="10"/>
  <c r="I139" i="10"/>
  <c r="I140" i="10"/>
  <c r="I141" i="10"/>
  <c r="I142" i="10"/>
  <c r="I143" i="10"/>
  <c r="I144" i="10"/>
  <c r="I145" i="10"/>
  <c r="I146" i="10"/>
  <c r="I147" i="10"/>
  <c r="I148" i="10"/>
  <c r="I149" i="10"/>
  <c r="I150" i="10"/>
  <c r="I151" i="10"/>
  <c r="I152" i="10"/>
  <c r="I153" i="10"/>
  <c r="I154" i="10"/>
  <c r="I155" i="10"/>
  <c r="I156" i="10"/>
  <c r="I157" i="10"/>
  <c r="I158" i="10"/>
  <c r="I159" i="10"/>
  <c r="I160" i="10"/>
  <c r="I161" i="10"/>
  <c r="I162" i="10"/>
  <c r="I163" i="10"/>
  <c r="I164" i="10"/>
  <c r="I165" i="10"/>
  <c r="I166" i="10"/>
  <c r="I167" i="10"/>
  <c r="I168" i="10"/>
  <c r="I169" i="10"/>
  <c r="I170" i="10"/>
  <c r="I171" i="10"/>
  <c r="I172" i="10"/>
  <c r="I173" i="10"/>
  <c r="I174" i="10"/>
  <c r="I175" i="10"/>
  <c r="I176" i="10"/>
  <c r="I177" i="10"/>
  <c r="I178" i="10"/>
  <c r="I179" i="10"/>
  <c r="I180" i="10"/>
  <c r="I181" i="10"/>
  <c r="I182" i="10"/>
  <c r="I183" i="10"/>
  <c r="I184" i="10"/>
  <c r="I185" i="10"/>
  <c r="I186" i="10"/>
  <c r="I187" i="10"/>
  <c r="I188" i="10"/>
  <c r="I189" i="10"/>
  <c r="I190" i="10"/>
  <c r="I191" i="10"/>
  <c r="I192" i="10"/>
  <c r="I193" i="10"/>
  <c r="I194" i="10"/>
  <c r="I195" i="10"/>
  <c r="I196" i="10"/>
  <c r="I197" i="10"/>
  <c r="I198" i="10"/>
  <c r="I199" i="10"/>
  <c r="I200" i="10"/>
  <c r="I201" i="10"/>
  <c r="I202" i="10"/>
  <c r="I203" i="10"/>
  <c r="I204" i="10"/>
  <c r="I205" i="10"/>
  <c r="I206" i="10"/>
  <c r="I207" i="10"/>
  <c r="I208" i="10"/>
  <c r="I209" i="10"/>
  <c r="I210" i="10"/>
  <c r="I211" i="10"/>
  <c r="I212" i="10"/>
  <c r="I213" i="10"/>
  <c r="I214" i="10"/>
  <c r="I215" i="10"/>
  <c r="I216" i="10"/>
  <c r="I217" i="10"/>
  <c r="I218" i="10"/>
  <c r="I219" i="10"/>
  <c r="I220" i="10"/>
  <c r="I221" i="10"/>
  <c r="I222" i="10"/>
  <c r="I223" i="10"/>
  <c r="I224" i="10"/>
  <c r="I225" i="10"/>
  <c r="I226" i="10"/>
  <c r="I227" i="10"/>
  <c r="I228" i="10"/>
  <c r="I229" i="10"/>
  <c r="I230" i="10"/>
  <c r="I231" i="10"/>
  <c r="I232" i="10"/>
  <c r="I233" i="10"/>
  <c r="I234" i="10"/>
  <c r="I235" i="10"/>
  <c r="I236" i="10"/>
  <c r="I237" i="10"/>
  <c r="I238" i="10"/>
  <c r="I239" i="10"/>
  <c r="I240" i="10"/>
  <c r="I241" i="10"/>
  <c r="I242" i="10"/>
  <c r="I243" i="10"/>
  <c r="I244" i="10"/>
  <c r="I245" i="10"/>
  <c r="I246" i="10"/>
  <c r="I247" i="10"/>
  <c r="I248" i="10"/>
  <c r="I249" i="10"/>
  <c r="I250" i="10"/>
  <c r="I251" i="10"/>
  <c r="I252" i="10"/>
  <c r="I253" i="10"/>
  <c r="I254" i="10"/>
  <c r="I255" i="10"/>
  <c r="I256" i="10"/>
  <c r="I257" i="10"/>
  <c r="I258" i="10"/>
  <c r="I259" i="10"/>
  <c r="I260" i="10"/>
  <c r="I261" i="10"/>
  <c r="I262" i="10"/>
  <c r="I263" i="10"/>
  <c r="I264" i="10"/>
  <c r="I265" i="10"/>
  <c r="I266" i="10"/>
  <c r="I267" i="10"/>
  <c r="I268" i="10"/>
  <c r="I269" i="10"/>
  <c r="I270" i="10"/>
  <c r="I271" i="10"/>
  <c r="I272" i="10"/>
  <c r="I273" i="10"/>
  <c r="I274" i="10"/>
  <c r="I275" i="10"/>
  <c r="I276" i="10"/>
  <c r="I277" i="10"/>
  <c r="I278" i="10"/>
  <c r="I279" i="10"/>
  <c r="I280" i="10"/>
  <c r="I281" i="10"/>
  <c r="I282" i="10"/>
  <c r="I283" i="10"/>
  <c r="I284" i="10"/>
  <c r="I285" i="10"/>
  <c r="I286" i="10"/>
  <c r="I287" i="10"/>
  <c r="I288" i="10"/>
  <c r="I289" i="10"/>
  <c r="I290" i="10"/>
  <c r="I291" i="10"/>
  <c r="I292" i="10"/>
  <c r="I293" i="10"/>
  <c r="I294" i="10"/>
  <c r="I295" i="10"/>
  <c r="I296" i="10"/>
  <c r="I297" i="10"/>
  <c r="I298" i="10"/>
  <c r="I299" i="10"/>
  <c r="I300" i="10"/>
  <c r="I301" i="10"/>
  <c r="I302" i="10"/>
  <c r="I303" i="10"/>
  <c r="I304" i="10"/>
  <c r="I305" i="10"/>
  <c r="I306" i="10"/>
  <c r="I307" i="10"/>
  <c r="I308" i="10"/>
  <c r="I309" i="10"/>
  <c r="I310" i="10"/>
  <c r="I311" i="10"/>
  <c r="I312" i="10"/>
  <c r="I313" i="10"/>
  <c r="I314" i="10"/>
  <c r="I315" i="10"/>
  <c r="I316" i="10"/>
  <c r="I317" i="10"/>
  <c r="I318" i="10"/>
  <c r="I319" i="10"/>
  <c r="I320" i="10"/>
  <c r="I321" i="10"/>
  <c r="I322" i="10"/>
  <c r="I323" i="10"/>
  <c r="I324" i="10"/>
  <c r="I325" i="10"/>
  <c r="I326" i="10"/>
  <c r="I327" i="10"/>
  <c r="I328" i="10"/>
  <c r="I329" i="10"/>
  <c r="I330" i="10"/>
  <c r="I331" i="10"/>
  <c r="I6" i="10"/>
  <c r="H7" i="10"/>
  <c r="H8" i="10"/>
  <c r="H9" i="10"/>
  <c r="H10" i="10"/>
  <c r="H11" i="10"/>
  <c r="H12" i="10"/>
  <c r="H13" i="10"/>
  <c r="H14" i="10"/>
  <c r="H15" i="10"/>
  <c r="H16" i="10"/>
  <c r="H17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36" i="10"/>
  <c r="H37" i="10"/>
  <c r="H38" i="10"/>
  <c r="H39" i="10"/>
  <c r="H40" i="10"/>
  <c r="H41" i="10"/>
  <c r="H42" i="10"/>
  <c r="H43" i="10"/>
  <c r="H44" i="10"/>
  <c r="H45" i="10"/>
  <c r="H46" i="10"/>
  <c r="H47" i="10"/>
  <c r="H48" i="10"/>
  <c r="H49" i="10"/>
  <c r="H50" i="10"/>
  <c r="H51" i="10"/>
  <c r="H52" i="10"/>
  <c r="H53" i="10"/>
  <c r="H54" i="10"/>
  <c r="H55" i="10"/>
  <c r="H56" i="10"/>
  <c r="H57" i="10"/>
  <c r="H58" i="10"/>
  <c r="H59" i="10"/>
  <c r="H60" i="10"/>
  <c r="H61" i="10"/>
  <c r="H62" i="10"/>
  <c r="H63" i="10"/>
  <c r="H64" i="10"/>
  <c r="H65" i="10"/>
  <c r="H66" i="10"/>
  <c r="H67" i="10"/>
  <c r="H68" i="10"/>
  <c r="H69" i="10"/>
  <c r="H70" i="10"/>
  <c r="H71" i="10"/>
  <c r="H72" i="10"/>
  <c r="H73" i="10"/>
  <c r="H74" i="10"/>
  <c r="H75" i="10"/>
  <c r="H76" i="10"/>
  <c r="H77" i="10"/>
  <c r="H78" i="10"/>
  <c r="H79" i="10"/>
  <c r="H80" i="10"/>
  <c r="H81" i="10"/>
  <c r="H82" i="10"/>
  <c r="H83" i="10"/>
  <c r="H84" i="10"/>
  <c r="H85" i="10"/>
  <c r="H86" i="10"/>
  <c r="H87" i="10"/>
  <c r="H88" i="10"/>
  <c r="H89" i="10"/>
  <c r="H90" i="10"/>
  <c r="H91" i="10"/>
  <c r="H92" i="10"/>
  <c r="H93" i="10"/>
  <c r="H94" i="10"/>
  <c r="H95" i="10"/>
  <c r="H96" i="10"/>
  <c r="H97" i="10"/>
  <c r="H98" i="10"/>
  <c r="H99" i="10"/>
  <c r="H100" i="10"/>
  <c r="H101" i="10"/>
  <c r="H102" i="10"/>
  <c r="H103" i="10"/>
  <c r="H104" i="10"/>
  <c r="H105" i="10"/>
  <c r="H106" i="10"/>
  <c r="H107" i="10"/>
  <c r="H108" i="10"/>
  <c r="H109" i="10"/>
  <c r="H110" i="10"/>
  <c r="H111" i="10"/>
  <c r="H112" i="10"/>
  <c r="H113" i="10"/>
  <c r="H114" i="10"/>
  <c r="H115" i="10"/>
  <c r="H116" i="10"/>
  <c r="H117" i="10"/>
  <c r="H118" i="10"/>
  <c r="H119" i="10"/>
  <c r="H120" i="10"/>
  <c r="H121" i="10"/>
  <c r="H122" i="10"/>
  <c r="H123" i="10"/>
  <c r="H124" i="10"/>
  <c r="H125" i="10"/>
  <c r="H126" i="10"/>
  <c r="H127" i="10"/>
  <c r="H128" i="10"/>
  <c r="H129" i="10"/>
  <c r="H130" i="10"/>
  <c r="H131" i="10"/>
  <c r="H132" i="10"/>
  <c r="H133" i="10"/>
  <c r="H134" i="10"/>
  <c r="H135" i="10"/>
  <c r="H136" i="10"/>
  <c r="H137" i="10"/>
  <c r="H138" i="10"/>
  <c r="H139" i="10"/>
  <c r="H140" i="10"/>
  <c r="H141" i="10"/>
  <c r="H142" i="10"/>
  <c r="H143" i="10"/>
  <c r="H144" i="10"/>
  <c r="H145" i="10"/>
  <c r="H146" i="10"/>
  <c r="H147" i="10"/>
  <c r="H148" i="10"/>
  <c r="H149" i="10"/>
  <c r="H150" i="10"/>
  <c r="H151" i="10"/>
  <c r="H152" i="10"/>
  <c r="H153" i="10"/>
  <c r="H154" i="10"/>
  <c r="H155" i="10"/>
  <c r="H156" i="10"/>
  <c r="H157" i="10"/>
  <c r="H158" i="10"/>
  <c r="H159" i="10"/>
  <c r="H160" i="10"/>
  <c r="H161" i="10"/>
  <c r="H162" i="10"/>
  <c r="H163" i="10"/>
  <c r="H164" i="10"/>
  <c r="H165" i="10"/>
  <c r="H166" i="10"/>
  <c r="H167" i="10"/>
  <c r="H168" i="10"/>
  <c r="H169" i="10"/>
  <c r="H170" i="10"/>
  <c r="H171" i="10"/>
  <c r="H172" i="10"/>
  <c r="H173" i="10"/>
  <c r="H174" i="10"/>
  <c r="H175" i="10"/>
  <c r="H176" i="10"/>
  <c r="H177" i="10"/>
  <c r="H178" i="10"/>
  <c r="H179" i="10"/>
  <c r="H180" i="10"/>
  <c r="H181" i="10"/>
  <c r="H182" i="10"/>
  <c r="H183" i="10"/>
  <c r="H184" i="10"/>
  <c r="H185" i="10"/>
  <c r="H186" i="10"/>
  <c r="H187" i="10"/>
  <c r="H188" i="10"/>
  <c r="H189" i="10"/>
  <c r="H190" i="10"/>
  <c r="H191" i="10"/>
  <c r="H192" i="10"/>
  <c r="H193" i="10"/>
  <c r="H194" i="10"/>
  <c r="H195" i="10"/>
  <c r="H196" i="10"/>
  <c r="H197" i="10"/>
  <c r="H198" i="10"/>
  <c r="H199" i="10"/>
  <c r="H200" i="10"/>
  <c r="H201" i="10"/>
  <c r="H202" i="10"/>
  <c r="H203" i="10"/>
  <c r="H204" i="10"/>
  <c r="H205" i="10"/>
  <c r="H206" i="10"/>
  <c r="H207" i="10"/>
  <c r="H208" i="10"/>
  <c r="H209" i="10"/>
  <c r="H210" i="10"/>
  <c r="H211" i="10"/>
  <c r="H212" i="10"/>
  <c r="H213" i="10"/>
  <c r="H214" i="10"/>
  <c r="H215" i="10"/>
  <c r="H216" i="10"/>
  <c r="H217" i="10"/>
  <c r="H218" i="10"/>
  <c r="H219" i="10"/>
  <c r="H220" i="10"/>
  <c r="H221" i="10"/>
  <c r="H222" i="10"/>
  <c r="H223" i="10"/>
  <c r="H224" i="10"/>
  <c r="H225" i="10"/>
  <c r="H226" i="10"/>
  <c r="H227" i="10"/>
  <c r="H228" i="10"/>
  <c r="H229" i="10"/>
  <c r="H230" i="10"/>
  <c r="H231" i="10"/>
  <c r="H232" i="10"/>
  <c r="H233" i="10"/>
  <c r="H234" i="10"/>
  <c r="H235" i="10"/>
  <c r="H236" i="10"/>
  <c r="H237" i="10"/>
  <c r="H238" i="10"/>
  <c r="H239" i="10"/>
  <c r="H240" i="10"/>
  <c r="H241" i="10"/>
  <c r="H242" i="10"/>
  <c r="H243" i="10"/>
  <c r="H244" i="10"/>
  <c r="H245" i="10"/>
  <c r="H246" i="10"/>
  <c r="H247" i="10"/>
  <c r="H248" i="10"/>
  <c r="H249" i="10"/>
  <c r="H250" i="10"/>
  <c r="H251" i="10"/>
  <c r="H252" i="10"/>
  <c r="H253" i="10"/>
  <c r="H254" i="10"/>
  <c r="H255" i="10"/>
  <c r="H256" i="10"/>
  <c r="H257" i="10"/>
  <c r="H258" i="10"/>
  <c r="H259" i="10"/>
  <c r="H260" i="10"/>
  <c r="H261" i="10"/>
  <c r="H262" i="10"/>
  <c r="H263" i="10"/>
  <c r="H264" i="10"/>
  <c r="H265" i="10"/>
  <c r="H266" i="10"/>
  <c r="H267" i="10"/>
  <c r="H268" i="10"/>
  <c r="H269" i="10"/>
  <c r="H270" i="10"/>
  <c r="H271" i="10"/>
  <c r="H272" i="10"/>
  <c r="H273" i="10"/>
  <c r="H274" i="10"/>
  <c r="H275" i="10"/>
  <c r="H276" i="10"/>
  <c r="H277" i="10"/>
  <c r="H278" i="10"/>
  <c r="H279" i="10"/>
  <c r="H280" i="10"/>
  <c r="H281" i="10"/>
  <c r="H282" i="10"/>
  <c r="H283" i="10"/>
  <c r="H284" i="10"/>
  <c r="H285" i="10"/>
  <c r="H286" i="10"/>
  <c r="H287" i="10"/>
  <c r="H288" i="10"/>
  <c r="H289" i="10"/>
  <c r="H290" i="10"/>
  <c r="H291" i="10"/>
  <c r="H292" i="10"/>
  <c r="H293" i="10"/>
  <c r="H294" i="10"/>
  <c r="H295" i="10"/>
  <c r="H296" i="10"/>
  <c r="H297" i="10"/>
  <c r="H298" i="10"/>
  <c r="H299" i="10"/>
  <c r="H300" i="10"/>
  <c r="H301" i="10"/>
  <c r="H302" i="10"/>
  <c r="H303" i="10"/>
  <c r="H304" i="10"/>
  <c r="H305" i="10"/>
  <c r="H306" i="10"/>
  <c r="H307" i="10"/>
  <c r="H308" i="10"/>
  <c r="H309" i="10"/>
  <c r="H310" i="10"/>
  <c r="H311" i="10"/>
  <c r="H312" i="10"/>
  <c r="H313" i="10"/>
  <c r="H314" i="10"/>
  <c r="H315" i="10"/>
  <c r="H316" i="10"/>
  <c r="H317" i="10"/>
  <c r="H318" i="10"/>
  <c r="H319" i="10"/>
  <c r="H320" i="10"/>
  <c r="H321" i="10"/>
  <c r="H322" i="10"/>
  <c r="H323" i="10"/>
  <c r="H324" i="10"/>
  <c r="H325" i="10"/>
  <c r="H326" i="10"/>
  <c r="H327" i="10"/>
  <c r="H328" i="10"/>
  <c r="H329" i="10"/>
  <c r="H330" i="10"/>
  <c r="H331" i="10"/>
  <c r="H6" i="10"/>
  <c r="G7" i="10"/>
  <c r="G8" i="10"/>
  <c r="G9" i="10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62" i="10"/>
  <c r="G63" i="10"/>
  <c r="G64" i="10"/>
  <c r="G65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G78" i="10"/>
  <c r="G79" i="10"/>
  <c r="G80" i="10"/>
  <c r="G81" i="10"/>
  <c r="G82" i="10"/>
  <c r="G83" i="10"/>
  <c r="G84" i="10"/>
  <c r="G85" i="10"/>
  <c r="G86" i="10"/>
  <c r="G87" i="10"/>
  <c r="G88" i="10"/>
  <c r="G89" i="10"/>
  <c r="G90" i="10"/>
  <c r="G91" i="10"/>
  <c r="G92" i="10"/>
  <c r="G93" i="10"/>
  <c r="G94" i="10"/>
  <c r="G95" i="10"/>
  <c r="G96" i="10"/>
  <c r="G97" i="10"/>
  <c r="G98" i="10"/>
  <c r="G99" i="10"/>
  <c r="G100" i="10"/>
  <c r="G101" i="10"/>
  <c r="G102" i="10"/>
  <c r="G103" i="10"/>
  <c r="G104" i="10"/>
  <c r="G105" i="10"/>
  <c r="G106" i="10"/>
  <c r="G107" i="10"/>
  <c r="G108" i="10"/>
  <c r="G109" i="10"/>
  <c r="G110" i="10"/>
  <c r="G111" i="10"/>
  <c r="G112" i="10"/>
  <c r="G113" i="10"/>
  <c r="G114" i="10"/>
  <c r="G115" i="10"/>
  <c r="G116" i="10"/>
  <c r="G117" i="10"/>
  <c r="G118" i="10"/>
  <c r="G119" i="10"/>
  <c r="G120" i="10"/>
  <c r="G121" i="10"/>
  <c r="G122" i="10"/>
  <c r="G123" i="10"/>
  <c r="G124" i="10"/>
  <c r="G125" i="10"/>
  <c r="G126" i="10"/>
  <c r="G127" i="10"/>
  <c r="G128" i="10"/>
  <c r="G129" i="10"/>
  <c r="G130" i="10"/>
  <c r="G131" i="10"/>
  <c r="G132" i="10"/>
  <c r="G133" i="10"/>
  <c r="G134" i="10"/>
  <c r="G135" i="10"/>
  <c r="G136" i="10"/>
  <c r="G137" i="10"/>
  <c r="G138" i="10"/>
  <c r="G139" i="10"/>
  <c r="G140" i="10"/>
  <c r="G141" i="10"/>
  <c r="G142" i="10"/>
  <c r="G143" i="10"/>
  <c r="G144" i="10"/>
  <c r="G145" i="10"/>
  <c r="G146" i="10"/>
  <c r="G147" i="10"/>
  <c r="G148" i="10"/>
  <c r="G149" i="10"/>
  <c r="G150" i="10"/>
  <c r="G151" i="10"/>
  <c r="G152" i="10"/>
  <c r="G153" i="10"/>
  <c r="G154" i="10"/>
  <c r="G155" i="10"/>
  <c r="G156" i="10"/>
  <c r="G157" i="10"/>
  <c r="G158" i="10"/>
  <c r="G159" i="10"/>
  <c r="G160" i="10"/>
  <c r="G161" i="10"/>
  <c r="G162" i="10"/>
  <c r="G163" i="10"/>
  <c r="G164" i="10"/>
  <c r="G165" i="10"/>
  <c r="G166" i="10"/>
  <c r="G167" i="10"/>
  <c r="G168" i="10"/>
  <c r="G169" i="10"/>
  <c r="G170" i="10"/>
  <c r="G171" i="10"/>
  <c r="G172" i="10"/>
  <c r="G173" i="10"/>
  <c r="G174" i="10"/>
  <c r="G175" i="10"/>
  <c r="G176" i="10"/>
  <c r="G177" i="10"/>
  <c r="G178" i="10"/>
  <c r="G179" i="10"/>
  <c r="G180" i="10"/>
  <c r="G181" i="10"/>
  <c r="G182" i="10"/>
  <c r="G183" i="10"/>
  <c r="G184" i="10"/>
  <c r="G185" i="10"/>
  <c r="G186" i="10"/>
  <c r="G187" i="10"/>
  <c r="G188" i="10"/>
  <c r="G189" i="10"/>
  <c r="G190" i="10"/>
  <c r="G191" i="10"/>
  <c r="G192" i="10"/>
  <c r="G193" i="10"/>
  <c r="G194" i="10"/>
  <c r="G195" i="10"/>
  <c r="G196" i="10"/>
  <c r="G197" i="10"/>
  <c r="G198" i="10"/>
  <c r="G199" i="10"/>
  <c r="G200" i="10"/>
  <c r="G201" i="10"/>
  <c r="G202" i="10"/>
  <c r="G203" i="10"/>
  <c r="G204" i="10"/>
  <c r="G205" i="10"/>
  <c r="G206" i="10"/>
  <c r="G207" i="10"/>
  <c r="G208" i="10"/>
  <c r="G209" i="10"/>
  <c r="G210" i="10"/>
  <c r="G211" i="10"/>
  <c r="G212" i="10"/>
  <c r="G213" i="10"/>
  <c r="G214" i="10"/>
  <c r="G215" i="10"/>
  <c r="G216" i="10"/>
  <c r="G217" i="10"/>
  <c r="G218" i="10"/>
  <c r="G219" i="10"/>
  <c r="G220" i="10"/>
  <c r="G221" i="10"/>
  <c r="G222" i="10"/>
  <c r="G223" i="10"/>
  <c r="G224" i="10"/>
  <c r="G225" i="10"/>
  <c r="G226" i="10"/>
  <c r="G227" i="10"/>
  <c r="G228" i="10"/>
  <c r="G229" i="10"/>
  <c r="G230" i="10"/>
  <c r="G231" i="10"/>
  <c r="G232" i="10"/>
  <c r="G233" i="10"/>
  <c r="G234" i="10"/>
  <c r="G235" i="10"/>
  <c r="G236" i="10"/>
  <c r="G237" i="10"/>
  <c r="G238" i="10"/>
  <c r="G239" i="10"/>
  <c r="G240" i="10"/>
  <c r="G241" i="10"/>
  <c r="G242" i="10"/>
  <c r="G243" i="10"/>
  <c r="G244" i="10"/>
  <c r="G245" i="10"/>
  <c r="G246" i="10"/>
  <c r="G247" i="10"/>
  <c r="G248" i="10"/>
  <c r="G249" i="10"/>
  <c r="G250" i="10"/>
  <c r="G251" i="10"/>
  <c r="G252" i="10"/>
  <c r="G253" i="10"/>
  <c r="G254" i="10"/>
  <c r="G255" i="10"/>
  <c r="G256" i="10"/>
  <c r="G257" i="10"/>
  <c r="G258" i="10"/>
  <c r="G259" i="10"/>
  <c r="G260" i="10"/>
  <c r="G261" i="10"/>
  <c r="G262" i="10"/>
  <c r="G263" i="10"/>
  <c r="G264" i="10"/>
  <c r="G265" i="10"/>
  <c r="G266" i="10"/>
  <c r="G267" i="10"/>
  <c r="G268" i="10"/>
  <c r="G269" i="10"/>
  <c r="G270" i="10"/>
  <c r="G271" i="10"/>
  <c r="G272" i="10"/>
  <c r="G273" i="10"/>
  <c r="G274" i="10"/>
  <c r="G275" i="10"/>
  <c r="G276" i="10"/>
  <c r="G277" i="10"/>
  <c r="G278" i="10"/>
  <c r="G279" i="10"/>
  <c r="G280" i="10"/>
  <c r="G281" i="10"/>
  <c r="G282" i="10"/>
  <c r="G283" i="10"/>
  <c r="G284" i="10"/>
  <c r="G285" i="10"/>
  <c r="G286" i="10"/>
  <c r="G287" i="10"/>
  <c r="G288" i="10"/>
  <c r="G289" i="10"/>
  <c r="G290" i="10"/>
  <c r="G291" i="10"/>
  <c r="G292" i="10"/>
  <c r="G293" i="10"/>
  <c r="G294" i="10"/>
  <c r="G295" i="10"/>
  <c r="G296" i="10"/>
  <c r="G297" i="10"/>
  <c r="G298" i="10"/>
  <c r="G299" i="10"/>
  <c r="G300" i="10"/>
  <c r="G301" i="10"/>
  <c r="G302" i="10"/>
  <c r="G303" i="10"/>
  <c r="G304" i="10"/>
  <c r="G305" i="10"/>
  <c r="G306" i="10"/>
  <c r="G307" i="10"/>
  <c r="G308" i="10"/>
  <c r="G309" i="10"/>
  <c r="G310" i="10"/>
  <c r="G311" i="10"/>
  <c r="G312" i="10"/>
  <c r="G313" i="10"/>
  <c r="G314" i="10"/>
  <c r="G315" i="10"/>
  <c r="G316" i="10"/>
  <c r="G317" i="10"/>
  <c r="G318" i="10"/>
  <c r="G319" i="10"/>
  <c r="G320" i="10"/>
  <c r="G321" i="10"/>
  <c r="G322" i="10"/>
  <c r="G323" i="10"/>
  <c r="G324" i="10"/>
  <c r="G325" i="10"/>
  <c r="G326" i="10"/>
  <c r="G327" i="10"/>
  <c r="G328" i="10"/>
  <c r="G329" i="10"/>
  <c r="G330" i="10"/>
  <c r="G331" i="10"/>
  <c r="G6" i="10"/>
  <c r="F7" i="10"/>
  <c r="F8" i="10"/>
  <c r="F9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49" i="10"/>
  <c r="F50" i="10"/>
  <c r="F51" i="10"/>
  <c r="F52" i="10"/>
  <c r="F53" i="10"/>
  <c r="F54" i="10"/>
  <c r="F55" i="10"/>
  <c r="F56" i="10"/>
  <c r="F57" i="10"/>
  <c r="F58" i="10"/>
  <c r="F59" i="10"/>
  <c r="F60" i="10"/>
  <c r="F61" i="10"/>
  <c r="F62" i="10"/>
  <c r="F63" i="10"/>
  <c r="F64" i="10"/>
  <c r="F65" i="10"/>
  <c r="F66" i="10"/>
  <c r="F67" i="10"/>
  <c r="F68" i="10"/>
  <c r="F69" i="10"/>
  <c r="F70" i="10"/>
  <c r="F71" i="10"/>
  <c r="F72" i="10"/>
  <c r="F73" i="10"/>
  <c r="F74" i="10"/>
  <c r="F75" i="10"/>
  <c r="F76" i="10"/>
  <c r="F77" i="10"/>
  <c r="F78" i="10"/>
  <c r="F79" i="10"/>
  <c r="F80" i="10"/>
  <c r="F81" i="10"/>
  <c r="F82" i="10"/>
  <c r="F83" i="10"/>
  <c r="F84" i="10"/>
  <c r="F85" i="10"/>
  <c r="F86" i="10"/>
  <c r="F87" i="10"/>
  <c r="F88" i="10"/>
  <c r="F89" i="10"/>
  <c r="F90" i="10"/>
  <c r="F91" i="10"/>
  <c r="F92" i="10"/>
  <c r="F93" i="10"/>
  <c r="F94" i="10"/>
  <c r="F95" i="10"/>
  <c r="F96" i="10"/>
  <c r="F97" i="10"/>
  <c r="F98" i="10"/>
  <c r="F99" i="10"/>
  <c r="F100" i="10"/>
  <c r="F101" i="10"/>
  <c r="F102" i="10"/>
  <c r="F103" i="10"/>
  <c r="F104" i="10"/>
  <c r="F105" i="10"/>
  <c r="F106" i="10"/>
  <c r="F107" i="10"/>
  <c r="F108" i="10"/>
  <c r="F109" i="10"/>
  <c r="F110" i="10"/>
  <c r="F111" i="10"/>
  <c r="F112" i="10"/>
  <c r="F113" i="10"/>
  <c r="F114" i="10"/>
  <c r="F115" i="10"/>
  <c r="F116" i="10"/>
  <c r="F117" i="10"/>
  <c r="F118" i="10"/>
  <c r="F119" i="10"/>
  <c r="F120" i="10"/>
  <c r="F121" i="10"/>
  <c r="F122" i="10"/>
  <c r="F123" i="10"/>
  <c r="F124" i="10"/>
  <c r="F125" i="10"/>
  <c r="F126" i="10"/>
  <c r="F127" i="10"/>
  <c r="F128" i="10"/>
  <c r="F129" i="10"/>
  <c r="F130" i="10"/>
  <c r="F131" i="10"/>
  <c r="F132" i="10"/>
  <c r="F133" i="10"/>
  <c r="F134" i="10"/>
  <c r="F135" i="10"/>
  <c r="F136" i="10"/>
  <c r="F137" i="10"/>
  <c r="F138" i="10"/>
  <c r="F139" i="10"/>
  <c r="F140" i="10"/>
  <c r="F141" i="10"/>
  <c r="F142" i="10"/>
  <c r="F143" i="10"/>
  <c r="F144" i="10"/>
  <c r="F145" i="10"/>
  <c r="F146" i="10"/>
  <c r="F147" i="10"/>
  <c r="F148" i="10"/>
  <c r="F149" i="10"/>
  <c r="F150" i="10"/>
  <c r="F151" i="10"/>
  <c r="F152" i="10"/>
  <c r="F153" i="10"/>
  <c r="F154" i="10"/>
  <c r="F155" i="10"/>
  <c r="F156" i="10"/>
  <c r="F157" i="10"/>
  <c r="F158" i="10"/>
  <c r="F159" i="10"/>
  <c r="F160" i="10"/>
  <c r="F161" i="10"/>
  <c r="F162" i="10"/>
  <c r="F163" i="10"/>
  <c r="F164" i="10"/>
  <c r="F165" i="10"/>
  <c r="F166" i="10"/>
  <c r="F167" i="10"/>
  <c r="F168" i="10"/>
  <c r="F169" i="10"/>
  <c r="F170" i="10"/>
  <c r="F171" i="10"/>
  <c r="F172" i="10"/>
  <c r="F173" i="10"/>
  <c r="F174" i="10"/>
  <c r="F175" i="10"/>
  <c r="F176" i="10"/>
  <c r="F177" i="10"/>
  <c r="F178" i="10"/>
  <c r="F179" i="10"/>
  <c r="F180" i="10"/>
  <c r="F181" i="10"/>
  <c r="F182" i="10"/>
  <c r="F183" i="10"/>
  <c r="F184" i="10"/>
  <c r="F185" i="10"/>
  <c r="F186" i="10"/>
  <c r="F187" i="10"/>
  <c r="F188" i="10"/>
  <c r="F189" i="10"/>
  <c r="F190" i="10"/>
  <c r="F191" i="10"/>
  <c r="F192" i="10"/>
  <c r="F193" i="10"/>
  <c r="F194" i="10"/>
  <c r="F195" i="10"/>
  <c r="F196" i="10"/>
  <c r="F197" i="10"/>
  <c r="F198" i="10"/>
  <c r="F199" i="10"/>
  <c r="F200" i="10"/>
  <c r="F201" i="10"/>
  <c r="F202" i="10"/>
  <c r="F203" i="10"/>
  <c r="F204" i="10"/>
  <c r="F205" i="10"/>
  <c r="F206" i="10"/>
  <c r="F207" i="10"/>
  <c r="F208" i="10"/>
  <c r="F209" i="10"/>
  <c r="F210" i="10"/>
  <c r="F211" i="10"/>
  <c r="F212" i="10"/>
  <c r="F213" i="10"/>
  <c r="F214" i="10"/>
  <c r="F215" i="10"/>
  <c r="F216" i="10"/>
  <c r="F217" i="10"/>
  <c r="F218" i="10"/>
  <c r="F219" i="10"/>
  <c r="F220" i="10"/>
  <c r="F221" i="10"/>
  <c r="F222" i="10"/>
  <c r="F223" i="10"/>
  <c r="F224" i="10"/>
  <c r="F225" i="10"/>
  <c r="F226" i="10"/>
  <c r="F227" i="10"/>
  <c r="F228" i="10"/>
  <c r="F229" i="10"/>
  <c r="F230" i="10"/>
  <c r="F231" i="10"/>
  <c r="F232" i="10"/>
  <c r="F233" i="10"/>
  <c r="F234" i="10"/>
  <c r="F235" i="10"/>
  <c r="F236" i="10"/>
  <c r="F237" i="10"/>
  <c r="F238" i="10"/>
  <c r="F239" i="10"/>
  <c r="F240" i="10"/>
  <c r="F241" i="10"/>
  <c r="F242" i="10"/>
  <c r="F243" i="10"/>
  <c r="F244" i="10"/>
  <c r="F245" i="10"/>
  <c r="F246" i="10"/>
  <c r="F247" i="10"/>
  <c r="F248" i="10"/>
  <c r="F249" i="10"/>
  <c r="F250" i="10"/>
  <c r="F251" i="10"/>
  <c r="F252" i="10"/>
  <c r="F253" i="10"/>
  <c r="F254" i="10"/>
  <c r="F255" i="10"/>
  <c r="F256" i="10"/>
  <c r="F257" i="10"/>
  <c r="F258" i="10"/>
  <c r="F259" i="10"/>
  <c r="F260" i="10"/>
  <c r="F261" i="10"/>
  <c r="F262" i="10"/>
  <c r="F263" i="10"/>
  <c r="F264" i="10"/>
  <c r="F265" i="10"/>
  <c r="F266" i="10"/>
  <c r="F267" i="10"/>
  <c r="F268" i="10"/>
  <c r="F269" i="10"/>
  <c r="F270" i="10"/>
  <c r="F271" i="10"/>
  <c r="F272" i="10"/>
  <c r="F273" i="10"/>
  <c r="F274" i="10"/>
  <c r="F275" i="10"/>
  <c r="F276" i="10"/>
  <c r="F277" i="10"/>
  <c r="F278" i="10"/>
  <c r="F279" i="10"/>
  <c r="F280" i="10"/>
  <c r="F281" i="10"/>
  <c r="F282" i="10"/>
  <c r="F283" i="10"/>
  <c r="F284" i="10"/>
  <c r="F285" i="10"/>
  <c r="F286" i="10"/>
  <c r="F287" i="10"/>
  <c r="F288" i="10"/>
  <c r="F289" i="10"/>
  <c r="F290" i="10"/>
  <c r="F291" i="10"/>
  <c r="F292" i="10"/>
  <c r="F293" i="10"/>
  <c r="F294" i="10"/>
  <c r="F295" i="10"/>
  <c r="F296" i="10"/>
  <c r="F297" i="10"/>
  <c r="F298" i="10"/>
  <c r="F299" i="10"/>
  <c r="F300" i="10"/>
  <c r="F301" i="10"/>
  <c r="F302" i="10"/>
  <c r="F303" i="10"/>
  <c r="F304" i="10"/>
  <c r="F305" i="10"/>
  <c r="F306" i="10"/>
  <c r="F307" i="10"/>
  <c r="F308" i="10"/>
  <c r="F309" i="10"/>
  <c r="F310" i="10"/>
  <c r="F311" i="10"/>
  <c r="F312" i="10"/>
  <c r="F313" i="10"/>
  <c r="F314" i="10"/>
  <c r="F315" i="10"/>
  <c r="F316" i="10"/>
  <c r="F317" i="10"/>
  <c r="F318" i="10"/>
  <c r="F319" i="10"/>
  <c r="F320" i="10"/>
  <c r="F321" i="10"/>
  <c r="F322" i="10"/>
  <c r="F323" i="10"/>
  <c r="F324" i="10"/>
  <c r="F325" i="10"/>
  <c r="F326" i="10"/>
  <c r="F327" i="10"/>
  <c r="F328" i="10"/>
  <c r="F329" i="10"/>
  <c r="F330" i="10"/>
  <c r="F331" i="10"/>
  <c r="F6" i="10"/>
  <c r="E7" i="10"/>
  <c r="E8" i="10"/>
  <c r="E9" i="10"/>
  <c r="E10" i="10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E47" i="10"/>
  <c r="E48" i="10"/>
  <c r="E49" i="10"/>
  <c r="E50" i="10"/>
  <c r="E51" i="10"/>
  <c r="E52" i="10"/>
  <c r="E53" i="10"/>
  <c r="E54" i="10"/>
  <c r="E55" i="10"/>
  <c r="E56" i="10"/>
  <c r="E57" i="10"/>
  <c r="E58" i="10"/>
  <c r="E59" i="10"/>
  <c r="E60" i="10"/>
  <c r="E61" i="10"/>
  <c r="E62" i="10"/>
  <c r="E63" i="10"/>
  <c r="E64" i="10"/>
  <c r="E65" i="10"/>
  <c r="E66" i="10"/>
  <c r="E67" i="10"/>
  <c r="E68" i="10"/>
  <c r="E69" i="10"/>
  <c r="E70" i="10"/>
  <c r="E71" i="10"/>
  <c r="E72" i="10"/>
  <c r="E73" i="10"/>
  <c r="E74" i="10"/>
  <c r="E75" i="10"/>
  <c r="E76" i="10"/>
  <c r="E77" i="10"/>
  <c r="E78" i="10"/>
  <c r="E79" i="10"/>
  <c r="E80" i="10"/>
  <c r="E81" i="10"/>
  <c r="E82" i="10"/>
  <c r="E83" i="10"/>
  <c r="E84" i="10"/>
  <c r="E85" i="10"/>
  <c r="E86" i="10"/>
  <c r="E87" i="10"/>
  <c r="E88" i="10"/>
  <c r="E89" i="10"/>
  <c r="E90" i="10"/>
  <c r="E91" i="10"/>
  <c r="E92" i="10"/>
  <c r="E93" i="10"/>
  <c r="E94" i="10"/>
  <c r="E95" i="10"/>
  <c r="E96" i="10"/>
  <c r="E97" i="10"/>
  <c r="E98" i="10"/>
  <c r="E99" i="10"/>
  <c r="E100" i="10"/>
  <c r="E101" i="10"/>
  <c r="E102" i="10"/>
  <c r="E103" i="10"/>
  <c r="E104" i="10"/>
  <c r="E105" i="10"/>
  <c r="E106" i="10"/>
  <c r="E107" i="10"/>
  <c r="E108" i="10"/>
  <c r="E109" i="10"/>
  <c r="E110" i="10"/>
  <c r="E111" i="10"/>
  <c r="E112" i="10"/>
  <c r="E113" i="10"/>
  <c r="E114" i="10"/>
  <c r="E115" i="10"/>
  <c r="E116" i="10"/>
  <c r="E117" i="10"/>
  <c r="E118" i="10"/>
  <c r="E119" i="10"/>
  <c r="E120" i="10"/>
  <c r="E121" i="10"/>
  <c r="E122" i="10"/>
  <c r="E123" i="10"/>
  <c r="E124" i="10"/>
  <c r="E125" i="10"/>
  <c r="E126" i="10"/>
  <c r="E127" i="10"/>
  <c r="E128" i="10"/>
  <c r="E129" i="10"/>
  <c r="E130" i="10"/>
  <c r="E131" i="10"/>
  <c r="E132" i="10"/>
  <c r="E133" i="10"/>
  <c r="E134" i="10"/>
  <c r="E135" i="10"/>
  <c r="E136" i="10"/>
  <c r="E137" i="10"/>
  <c r="E138" i="10"/>
  <c r="E139" i="10"/>
  <c r="E140" i="10"/>
  <c r="E141" i="10"/>
  <c r="E142" i="10"/>
  <c r="E143" i="10"/>
  <c r="E144" i="10"/>
  <c r="E145" i="10"/>
  <c r="E146" i="10"/>
  <c r="E147" i="10"/>
  <c r="E148" i="10"/>
  <c r="E149" i="10"/>
  <c r="E150" i="10"/>
  <c r="E151" i="10"/>
  <c r="E152" i="10"/>
  <c r="E153" i="10"/>
  <c r="E154" i="10"/>
  <c r="E155" i="10"/>
  <c r="E156" i="10"/>
  <c r="E157" i="10"/>
  <c r="E158" i="10"/>
  <c r="E159" i="10"/>
  <c r="E160" i="10"/>
  <c r="E161" i="10"/>
  <c r="E162" i="10"/>
  <c r="E163" i="10"/>
  <c r="E164" i="10"/>
  <c r="E165" i="10"/>
  <c r="E166" i="10"/>
  <c r="E167" i="10"/>
  <c r="E168" i="10"/>
  <c r="E169" i="10"/>
  <c r="E170" i="10"/>
  <c r="E171" i="10"/>
  <c r="E172" i="10"/>
  <c r="E173" i="10"/>
  <c r="E174" i="10"/>
  <c r="E175" i="10"/>
  <c r="E176" i="10"/>
  <c r="E177" i="10"/>
  <c r="E178" i="10"/>
  <c r="E179" i="10"/>
  <c r="E180" i="10"/>
  <c r="E181" i="10"/>
  <c r="E182" i="10"/>
  <c r="E183" i="10"/>
  <c r="E184" i="10"/>
  <c r="E185" i="10"/>
  <c r="E186" i="10"/>
  <c r="E187" i="10"/>
  <c r="E188" i="10"/>
  <c r="E189" i="10"/>
  <c r="E190" i="10"/>
  <c r="E191" i="10"/>
  <c r="E192" i="10"/>
  <c r="E193" i="10"/>
  <c r="E194" i="10"/>
  <c r="E195" i="10"/>
  <c r="E196" i="10"/>
  <c r="E197" i="10"/>
  <c r="E198" i="10"/>
  <c r="E199" i="10"/>
  <c r="E200" i="10"/>
  <c r="E201" i="10"/>
  <c r="E202" i="10"/>
  <c r="E203" i="10"/>
  <c r="E204" i="10"/>
  <c r="E205" i="10"/>
  <c r="E206" i="10"/>
  <c r="E207" i="10"/>
  <c r="E208" i="10"/>
  <c r="E209" i="10"/>
  <c r="E210" i="10"/>
  <c r="E211" i="10"/>
  <c r="E212" i="10"/>
  <c r="E213" i="10"/>
  <c r="E214" i="10"/>
  <c r="E215" i="10"/>
  <c r="E216" i="10"/>
  <c r="E217" i="10"/>
  <c r="E218" i="10"/>
  <c r="E219" i="10"/>
  <c r="E220" i="10"/>
  <c r="E221" i="10"/>
  <c r="E222" i="10"/>
  <c r="E223" i="10"/>
  <c r="E224" i="10"/>
  <c r="E225" i="10"/>
  <c r="E226" i="10"/>
  <c r="E227" i="10"/>
  <c r="E228" i="10"/>
  <c r="E229" i="10"/>
  <c r="E230" i="10"/>
  <c r="E231" i="10"/>
  <c r="E232" i="10"/>
  <c r="E233" i="10"/>
  <c r="E234" i="10"/>
  <c r="E235" i="10"/>
  <c r="E236" i="10"/>
  <c r="E237" i="10"/>
  <c r="E238" i="10"/>
  <c r="E239" i="10"/>
  <c r="E240" i="10"/>
  <c r="E241" i="10"/>
  <c r="E242" i="10"/>
  <c r="E243" i="10"/>
  <c r="E244" i="10"/>
  <c r="E245" i="10"/>
  <c r="E246" i="10"/>
  <c r="E247" i="10"/>
  <c r="E248" i="10"/>
  <c r="E249" i="10"/>
  <c r="E250" i="10"/>
  <c r="E251" i="10"/>
  <c r="E252" i="10"/>
  <c r="E253" i="10"/>
  <c r="E254" i="10"/>
  <c r="E255" i="10"/>
  <c r="E256" i="10"/>
  <c r="E257" i="10"/>
  <c r="E258" i="10"/>
  <c r="E259" i="10"/>
  <c r="E260" i="10"/>
  <c r="E261" i="10"/>
  <c r="E262" i="10"/>
  <c r="E263" i="10"/>
  <c r="E264" i="10"/>
  <c r="E265" i="10"/>
  <c r="E266" i="10"/>
  <c r="E267" i="10"/>
  <c r="E268" i="10"/>
  <c r="E269" i="10"/>
  <c r="E270" i="10"/>
  <c r="E271" i="10"/>
  <c r="E272" i="10"/>
  <c r="E273" i="10"/>
  <c r="E274" i="10"/>
  <c r="E275" i="10"/>
  <c r="E276" i="10"/>
  <c r="E277" i="10"/>
  <c r="E278" i="10"/>
  <c r="E279" i="10"/>
  <c r="E280" i="10"/>
  <c r="E281" i="10"/>
  <c r="E282" i="10"/>
  <c r="E283" i="10"/>
  <c r="E284" i="10"/>
  <c r="E285" i="10"/>
  <c r="E286" i="10"/>
  <c r="E287" i="10"/>
  <c r="E288" i="10"/>
  <c r="E289" i="10"/>
  <c r="E290" i="10"/>
  <c r="E291" i="10"/>
  <c r="E292" i="10"/>
  <c r="E293" i="10"/>
  <c r="E294" i="10"/>
  <c r="E295" i="10"/>
  <c r="E296" i="10"/>
  <c r="E297" i="10"/>
  <c r="E298" i="10"/>
  <c r="E299" i="10"/>
  <c r="E300" i="10"/>
  <c r="E301" i="10"/>
  <c r="E302" i="10"/>
  <c r="E303" i="10"/>
  <c r="E304" i="10"/>
  <c r="E305" i="10"/>
  <c r="E306" i="10"/>
  <c r="E307" i="10"/>
  <c r="E308" i="10"/>
  <c r="E309" i="10"/>
  <c r="E310" i="10"/>
  <c r="E311" i="10"/>
  <c r="E312" i="10"/>
  <c r="E313" i="10"/>
  <c r="E314" i="10"/>
  <c r="E315" i="10"/>
  <c r="E316" i="10"/>
  <c r="E317" i="10"/>
  <c r="E318" i="10"/>
  <c r="E319" i="10"/>
  <c r="E320" i="10"/>
  <c r="E321" i="10"/>
  <c r="E322" i="10"/>
  <c r="E323" i="10"/>
  <c r="E324" i="10"/>
  <c r="E325" i="10"/>
  <c r="E326" i="10"/>
  <c r="E327" i="10"/>
  <c r="E328" i="10"/>
  <c r="E329" i="10"/>
  <c r="E330" i="10"/>
  <c r="E331" i="10"/>
  <c r="E6" i="10"/>
  <c r="P343" i="10" l="1"/>
  <c r="P390" i="10"/>
  <c r="P340" i="10"/>
  <c r="P360" i="10"/>
  <c r="P372" i="10"/>
  <c r="P349" i="10"/>
  <c r="P370" i="10"/>
  <c r="P342" i="10"/>
  <c r="P385" i="10"/>
  <c r="P387" i="10"/>
  <c r="P356" i="10"/>
  <c r="P338" i="10"/>
  <c r="P367" i="10"/>
  <c r="P392" i="10"/>
  <c r="P348" i="10"/>
  <c r="P345" i="10"/>
  <c r="P336" i="10"/>
  <c r="P380" i="10"/>
  <c r="P351" i="10"/>
  <c r="P361" i="10"/>
  <c r="P335" i="10"/>
  <c r="P373" i="10"/>
  <c r="P346" i="10"/>
  <c r="P359" i="10"/>
  <c r="P364" i="10"/>
  <c r="P366" i="10"/>
  <c r="P337" i="10"/>
  <c r="P354" i="10"/>
  <c r="P384" i="10"/>
  <c r="P369" i="10"/>
  <c r="P341" i="10"/>
  <c r="P391" i="10"/>
  <c r="P355" i="10"/>
  <c r="P386" i="10"/>
  <c r="P358" i="10"/>
  <c r="P389" i="10"/>
  <c r="P344" i="10"/>
  <c r="P353" i="10"/>
  <c r="P382" i="10"/>
  <c r="P383" i="10"/>
  <c r="P371" i="10"/>
  <c r="P339" i="10"/>
  <c r="P374" i="10"/>
  <c r="P378" i="10"/>
  <c r="P376" i="10"/>
  <c r="P381" i="10"/>
  <c r="P362" i="10"/>
  <c r="P357" i="10"/>
  <c r="P379" i="10"/>
  <c r="P352" i="10"/>
  <c r="P334" i="10"/>
  <c r="P375" i="10"/>
  <c r="P347" i="10"/>
  <c r="P388" i="10"/>
  <c r="P377" i="10"/>
  <c r="P350" i="10"/>
  <c r="P368" i="10"/>
  <c r="O332" i="10"/>
  <c r="N332" i="10"/>
  <c r="K332" i="10"/>
  <c r="J332" i="10"/>
  <c r="M332" i="10"/>
  <c r="E332" i="10"/>
  <c r="I332" i="10"/>
  <c r="G332" i="10"/>
  <c r="H332" i="10"/>
  <c r="F332" i="10"/>
  <c r="L332" i="10"/>
  <c r="P332" i="10"/>
  <c r="GD332" i="8" l="1"/>
  <c r="GC332" i="8"/>
  <c r="GD331" i="8"/>
  <c r="GC331" i="8"/>
  <c r="GD330" i="8"/>
  <c r="GC330" i="8"/>
  <c r="GD329" i="8"/>
  <c r="GC329" i="8"/>
  <c r="GD328" i="8"/>
  <c r="GC328" i="8"/>
  <c r="GD327" i="8"/>
  <c r="GC327" i="8"/>
  <c r="GD326" i="8"/>
  <c r="GC326" i="8"/>
  <c r="GD325" i="8"/>
  <c r="GC325" i="8"/>
  <c r="GD324" i="8"/>
  <c r="GC324" i="8"/>
  <c r="GD323" i="8"/>
  <c r="GC323" i="8"/>
  <c r="GD322" i="8"/>
  <c r="GC322" i="8"/>
  <c r="GD321" i="8"/>
  <c r="GC321" i="8"/>
  <c r="GD320" i="8"/>
  <c r="GC320" i="8"/>
  <c r="GD319" i="8"/>
  <c r="GC319" i="8"/>
  <c r="GD318" i="8"/>
  <c r="GC318" i="8"/>
  <c r="GD317" i="8"/>
  <c r="GC317" i="8"/>
  <c r="GD316" i="8"/>
  <c r="GC316" i="8"/>
  <c r="GD315" i="8"/>
  <c r="GC315" i="8"/>
  <c r="GD314" i="8"/>
  <c r="GC314" i="8"/>
  <c r="GD313" i="8"/>
  <c r="GC313" i="8"/>
  <c r="GD312" i="8"/>
  <c r="GC312" i="8"/>
  <c r="GD311" i="8"/>
  <c r="GC311" i="8"/>
  <c r="GD310" i="8"/>
  <c r="GC310" i="8"/>
  <c r="GD309" i="8"/>
  <c r="GC309" i="8"/>
  <c r="GD308" i="8"/>
  <c r="GC308" i="8"/>
  <c r="GD307" i="8"/>
  <c r="GC307" i="8"/>
  <c r="GD306" i="8"/>
  <c r="GC306" i="8"/>
  <c r="GD305" i="8"/>
  <c r="GC305" i="8"/>
  <c r="GD304" i="8"/>
  <c r="GC304" i="8"/>
  <c r="GD303" i="8"/>
  <c r="GC303" i="8"/>
  <c r="GD302" i="8"/>
  <c r="GC302" i="8"/>
  <c r="GD301" i="8"/>
  <c r="GC301" i="8"/>
  <c r="GD300" i="8"/>
  <c r="GC300" i="8"/>
  <c r="GD299" i="8"/>
  <c r="GC299" i="8"/>
  <c r="GD298" i="8"/>
  <c r="GC298" i="8"/>
  <c r="GD297" i="8"/>
  <c r="GC297" i="8"/>
  <c r="GD296" i="8"/>
  <c r="GC296" i="8"/>
  <c r="GD295" i="8"/>
  <c r="GC295" i="8"/>
  <c r="GD294" i="8"/>
  <c r="GC294" i="8"/>
  <c r="GD293" i="8"/>
  <c r="GC293" i="8"/>
  <c r="GD292" i="8"/>
  <c r="GC292" i="8"/>
  <c r="GD291" i="8"/>
  <c r="GC291" i="8"/>
  <c r="GD290" i="8"/>
  <c r="GC290" i="8"/>
  <c r="GD289" i="8"/>
  <c r="GC289" i="8"/>
  <c r="GD288" i="8"/>
  <c r="GC288" i="8"/>
  <c r="GD287" i="8"/>
  <c r="GC287" i="8"/>
  <c r="GD286" i="8"/>
  <c r="GC286" i="8"/>
  <c r="GD285" i="8"/>
  <c r="GC285" i="8"/>
  <c r="GD284" i="8"/>
  <c r="GC284" i="8"/>
  <c r="GD283" i="8"/>
  <c r="GC283" i="8"/>
  <c r="GD282" i="8"/>
  <c r="GC282" i="8"/>
  <c r="GD281" i="8"/>
  <c r="GC281" i="8"/>
  <c r="GD280" i="8"/>
  <c r="GC280" i="8"/>
  <c r="GD279" i="8"/>
  <c r="GC279" i="8"/>
  <c r="GD278" i="8"/>
  <c r="GC278" i="8"/>
  <c r="GD277" i="8"/>
  <c r="GC277" i="8"/>
  <c r="GD276" i="8"/>
  <c r="GC276" i="8"/>
  <c r="GD275" i="8"/>
  <c r="GC275" i="8"/>
  <c r="GD274" i="8"/>
  <c r="GC274" i="8"/>
  <c r="GD273" i="8"/>
  <c r="GC273" i="8"/>
  <c r="GD272" i="8"/>
  <c r="GC272" i="8"/>
  <c r="GD271" i="8"/>
  <c r="GC271" i="8"/>
  <c r="GD270" i="8"/>
  <c r="GC270" i="8"/>
  <c r="GD269" i="8"/>
  <c r="GC269" i="8"/>
  <c r="GD268" i="8"/>
  <c r="GC268" i="8"/>
  <c r="GD267" i="8"/>
  <c r="GC267" i="8"/>
  <c r="GD266" i="8"/>
  <c r="GC266" i="8"/>
  <c r="GD265" i="8"/>
  <c r="GC265" i="8"/>
  <c r="GD264" i="8"/>
  <c r="GC264" i="8"/>
  <c r="GD263" i="8"/>
  <c r="GC263" i="8"/>
  <c r="GD262" i="8"/>
  <c r="GC262" i="8"/>
  <c r="GD261" i="8"/>
  <c r="GC261" i="8"/>
  <c r="GD260" i="8"/>
  <c r="GC260" i="8"/>
  <c r="GD259" i="8"/>
  <c r="GC259" i="8"/>
  <c r="GD258" i="8"/>
  <c r="GC258" i="8"/>
  <c r="GD257" i="8"/>
  <c r="GC257" i="8"/>
  <c r="GD256" i="8"/>
  <c r="GC256" i="8"/>
  <c r="GD255" i="8"/>
  <c r="GC255" i="8"/>
  <c r="GD254" i="8"/>
  <c r="GC254" i="8"/>
  <c r="GD253" i="8"/>
  <c r="GC253" i="8"/>
  <c r="GD252" i="8"/>
  <c r="GC252" i="8"/>
  <c r="GD251" i="8"/>
  <c r="GC251" i="8"/>
  <c r="GD250" i="8"/>
  <c r="GC250" i="8"/>
  <c r="GD249" i="8"/>
  <c r="GC249" i="8"/>
  <c r="GD248" i="8"/>
  <c r="GC248" i="8"/>
  <c r="GD247" i="8"/>
  <c r="GC247" i="8"/>
  <c r="GD246" i="8"/>
  <c r="GC246" i="8"/>
  <c r="GD245" i="8"/>
  <c r="GC245" i="8"/>
  <c r="GD244" i="8"/>
  <c r="GC244" i="8"/>
  <c r="GD243" i="8"/>
  <c r="GC243" i="8"/>
  <c r="GD242" i="8"/>
  <c r="GC242" i="8"/>
  <c r="GD241" i="8"/>
  <c r="GC241" i="8"/>
  <c r="GD240" i="8"/>
  <c r="GC240" i="8"/>
  <c r="GD239" i="8"/>
  <c r="GC239" i="8"/>
  <c r="GD238" i="8"/>
  <c r="GC238" i="8"/>
  <c r="GD237" i="8"/>
  <c r="GC237" i="8"/>
  <c r="GD236" i="8"/>
  <c r="GC236" i="8"/>
  <c r="GD235" i="8"/>
  <c r="GC235" i="8"/>
  <c r="GD234" i="8"/>
  <c r="GC234" i="8"/>
  <c r="GD233" i="8"/>
  <c r="GC233" i="8"/>
  <c r="GD232" i="8"/>
  <c r="GC232" i="8"/>
  <c r="GD231" i="8"/>
  <c r="GC231" i="8"/>
  <c r="GD230" i="8"/>
  <c r="GC230" i="8"/>
  <c r="GD229" i="8"/>
  <c r="GC229" i="8"/>
  <c r="GD228" i="8"/>
  <c r="GC228" i="8"/>
  <c r="GD227" i="8"/>
  <c r="GC227" i="8"/>
  <c r="GD226" i="8"/>
  <c r="GC226" i="8"/>
  <c r="GD225" i="8"/>
  <c r="GC225" i="8"/>
  <c r="GD224" i="8"/>
  <c r="GC224" i="8"/>
  <c r="GD223" i="8"/>
  <c r="GC223" i="8"/>
  <c r="GD222" i="8"/>
  <c r="GC222" i="8"/>
  <c r="GD221" i="8"/>
  <c r="GC221" i="8"/>
  <c r="GD220" i="8"/>
  <c r="GC220" i="8"/>
  <c r="GD219" i="8"/>
  <c r="GC219" i="8"/>
  <c r="GD218" i="8"/>
  <c r="GC218" i="8"/>
  <c r="GD217" i="8"/>
  <c r="GC217" i="8"/>
  <c r="GD216" i="8"/>
  <c r="GC216" i="8"/>
  <c r="GD215" i="8"/>
  <c r="GC215" i="8"/>
  <c r="GD214" i="8"/>
  <c r="GC214" i="8"/>
  <c r="GD213" i="8"/>
  <c r="GC213" i="8"/>
  <c r="GD212" i="8"/>
  <c r="GC212" i="8"/>
  <c r="GD211" i="8"/>
  <c r="GC211" i="8"/>
  <c r="GD210" i="8"/>
  <c r="GC210" i="8"/>
  <c r="GD209" i="8"/>
  <c r="GC209" i="8"/>
  <c r="GD208" i="8"/>
  <c r="GC208" i="8"/>
  <c r="GD207" i="8"/>
  <c r="GC207" i="8"/>
  <c r="GD206" i="8"/>
  <c r="GC206" i="8"/>
  <c r="GD205" i="8"/>
  <c r="GC205" i="8"/>
  <c r="GD204" i="8"/>
  <c r="GC204" i="8"/>
  <c r="GD203" i="8"/>
  <c r="GC203" i="8"/>
  <c r="GD202" i="8"/>
  <c r="GC202" i="8"/>
  <c r="GD201" i="8"/>
  <c r="GC201" i="8"/>
  <c r="GD200" i="8"/>
  <c r="GC200" i="8"/>
  <c r="GD199" i="8"/>
  <c r="GC199" i="8"/>
  <c r="GD198" i="8"/>
  <c r="GC198" i="8"/>
  <c r="GD197" i="8"/>
  <c r="GC197" i="8"/>
  <c r="GD196" i="8"/>
  <c r="GC196" i="8"/>
  <c r="GD195" i="8"/>
  <c r="GC195" i="8"/>
  <c r="GD194" i="8"/>
  <c r="GC194" i="8"/>
  <c r="GD193" i="8"/>
  <c r="GC193" i="8"/>
  <c r="GD192" i="8"/>
  <c r="GC192" i="8"/>
  <c r="GD191" i="8"/>
  <c r="GC191" i="8"/>
  <c r="GD190" i="8"/>
  <c r="GC190" i="8"/>
  <c r="GD189" i="8"/>
  <c r="GC189" i="8"/>
  <c r="GD188" i="8"/>
  <c r="GC188" i="8"/>
  <c r="GD187" i="8"/>
  <c r="GC187" i="8"/>
  <c r="GD186" i="8"/>
  <c r="GC186" i="8"/>
  <c r="GD185" i="8"/>
  <c r="GC185" i="8"/>
  <c r="GD184" i="8"/>
  <c r="GC184" i="8"/>
  <c r="GD183" i="8"/>
  <c r="GC183" i="8"/>
  <c r="GD182" i="8"/>
  <c r="GC182" i="8"/>
  <c r="GD181" i="8"/>
  <c r="GC181" i="8"/>
  <c r="GD180" i="8"/>
  <c r="GC180" i="8"/>
  <c r="GD179" i="8"/>
  <c r="GC179" i="8"/>
  <c r="GD178" i="8"/>
  <c r="GC178" i="8"/>
  <c r="GD177" i="8"/>
  <c r="GC177" i="8"/>
  <c r="GD176" i="8"/>
  <c r="GC176" i="8"/>
  <c r="GD175" i="8"/>
  <c r="GC175" i="8"/>
  <c r="GD174" i="8"/>
  <c r="GC174" i="8"/>
  <c r="GD173" i="8"/>
  <c r="GC173" i="8"/>
  <c r="GD172" i="8"/>
  <c r="GC172" i="8"/>
  <c r="GD171" i="8"/>
  <c r="GC171" i="8"/>
  <c r="GD170" i="8"/>
  <c r="GC170" i="8"/>
  <c r="GD169" i="8"/>
  <c r="GC169" i="8"/>
  <c r="GD168" i="8"/>
  <c r="GC168" i="8"/>
  <c r="GD167" i="8"/>
  <c r="GC167" i="8"/>
  <c r="GD166" i="8"/>
  <c r="GC166" i="8"/>
  <c r="GD165" i="8"/>
  <c r="GC165" i="8"/>
  <c r="GD164" i="8"/>
  <c r="GC164" i="8"/>
  <c r="GD163" i="8"/>
  <c r="GC163" i="8"/>
  <c r="GD162" i="8"/>
  <c r="GC162" i="8"/>
  <c r="GD161" i="8"/>
  <c r="GC161" i="8"/>
  <c r="GD160" i="8"/>
  <c r="GC160" i="8"/>
  <c r="GD159" i="8"/>
  <c r="GC159" i="8"/>
  <c r="GD158" i="8"/>
  <c r="GC158" i="8"/>
  <c r="GD157" i="8"/>
  <c r="GC157" i="8"/>
  <c r="GD156" i="8"/>
  <c r="GC156" i="8"/>
  <c r="GD155" i="8"/>
  <c r="GC155" i="8"/>
  <c r="GD154" i="8"/>
  <c r="GC154" i="8"/>
  <c r="GD153" i="8"/>
  <c r="GC153" i="8"/>
  <c r="GD152" i="8"/>
  <c r="GC152" i="8"/>
  <c r="GD151" i="8"/>
  <c r="GC151" i="8"/>
  <c r="GD150" i="8"/>
  <c r="GC150" i="8"/>
  <c r="GD149" i="8"/>
  <c r="GC149" i="8"/>
  <c r="GD148" i="8"/>
  <c r="GC148" i="8"/>
  <c r="GD147" i="8"/>
  <c r="GC147" i="8"/>
  <c r="GD146" i="8"/>
  <c r="GC146" i="8"/>
  <c r="GD145" i="8"/>
  <c r="GC145" i="8"/>
  <c r="GD144" i="8"/>
  <c r="GC144" i="8"/>
  <c r="GD143" i="8"/>
  <c r="GC143" i="8"/>
  <c r="GD142" i="8"/>
  <c r="GC142" i="8"/>
  <c r="GD141" i="8"/>
  <c r="GC141" i="8"/>
  <c r="GD140" i="8"/>
  <c r="GC140" i="8"/>
  <c r="GD139" i="8"/>
  <c r="GC139" i="8"/>
  <c r="GD138" i="8"/>
  <c r="GC138" i="8"/>
  <c r="GD137" i="8"/>
  <c r="GC137" i="8"/>
  <c r="GD136" i="8"/>
  <c r="GC136" i="8"/>
  <c r="GD135" i="8"/>
  <c r="GC135" i="8"/>
  <c r="GD134" i="8"/>
  <c r="GC134" i="8"/>
  <c r="GD133" i="8"/>
  <c r="GC133" i="8"/>
  <c r="GD132" i="8"/>
  <c r="GC132" i="8"/>
  <c r="GD131" i="8"/>
  <c r="GC131" i="8"/>
  <c r="GD130" i="8"/>
  <c r="GC130" i="8"/>
  <c r="GD129" i="8"/>
  <c r="GC129" i="8"/>
  <c r="GD128" i="8"/>
  <c r="GC128" i="8"/>
  <c r="GD127" i="8"/>
  <c r="GC127" i="8"/>
  <c r="GD126" i="8"/>
  <c r="GC126" i="8"/>
  <c r="GD125" i="8"/>
  <c r="GC125" i="8"/>
  <c r="GD124" i="8"/>
  <c r="GC124" i="8"/>
  <c r="GD123" i="8"/>
  <c r="GC123" i="8"/>
  <c r="GD122" i="8"/>
  <c r="GC122" i="8"/>
  <c r="GD121" i="8"/>
  <c r="GC121" i="8"/>
  <c r="GD120" i="8"/>
  <c r="GC120" i="8"/>
  <c r="GD119" i="8"/>
  <c r="GC119" i="8"/>
  <c r="GD118" i="8"/>
  <c r="GC118" i="8"/>
  <c r="GD117" i="8"/>
  <c r="GC117" i="8"/>
  <c r="GD116" i="8"/>
  <c r="GC116" i="8"/>
  <c r="GD115" i="8"/>
  <c r="GC115" i="8"/>
  <c r="GD114" i="8"/>
  <c r="GC114" i="8"/>
  <c r="GD113" i="8"/>
  <c r="GC113" i="8"/>
  <c r="GD112" i="8"/>
  <c r="GC112" i="8"/>
  <c r="GD111" i="8"/>
  <c r="GC111" i="8"/>
  <c r="GD110" i="8"/>
  <c r="GC110" i="8"/>
  <c r="GD109" i="8"/>
  <c r="GC109" i="8"/>
  <c r="GD108" i="8"/>
  <c r="GC108" i="8"/>
  <c r="GD107" i="8"/>
  <c r="GC107" i="8"/>
  <c r="GD106" i="8"/>
  <c r="GC106" i="8"/>
  <c r="GD105" i="8"/>
  <c r="GC105" i="8"/>
  <c r="GD104" i="8"/>
  <c r="GC104" i="8"/>
  <c r="GD103" i="8"/>
  <c r="GC103" i="8"/>
  <c r="GD102" i="8"/>
  <c r="GC102" i="8"/>
  <c r="GD101" i="8"/>
  <c r="GC101" i="8"/>
  <c r="GD100" i="8"/>
  <c r="GC100" i="8"/>
  <c r="GD99" i="8"/>
  <c r="GC99" i="8"/>
  <c r="GD98" i="8"/>
  <c r="GC98" i="8"/>
  <c r="GD97" i="8"/>
  <c r="GC97" i="8"/>
  <c r="GD96" i="8"/>
  <c r="GC96" i="8"/>
  <c r="GD95" i="8"/>
  <c r="GC95" i="8"/>
  <c r="GD94" i="8"/>
  <c r="GC94" i="8"/>
  <c r="GD93" i="8"/>
  <c r="GC93" i="8"/>
  <c r="GD92" i="8"/>
  <c r="GC92" i="8"/>
  <c r="GD91" i="8"/>
  <c r="GC91" i="8"/>
  <c r="GD90" i="8"/>
  <c r="GC90" i="8"/>
  <c r="GD89" i="8"/>
  <c r="GC89" i="8"/>
  <c r="GD88" i="8"/>
  <c r="GC88" i="8"/>
  <c r="GD87" i="8"/>
  <c r="GC87" i="8"/>
  <c r="GD86" i="8"/>
  <c r="GC86" i="8"/>
  <c r="GD85" i="8"/>
  <c r="GC85" i="8"/>
  <c r="GD84" i="8"/>
  <c r="GC84" i="8"/>
  <c r="GD83" i="8"/>
  <c r="GC83" i="8"/>
  <c r="GD82" i="8"/>
  <c r="GC82" i="8"/>
  <c r="GD81" i="8"/>
  <c r="GC81" i="8"/>
  <c r="GD80" i="8"/>
  <c r="GC80" i="8"/>
  <c r="GD79" i="8"/>
  <c r="GC79" i="8"/>
  <c r="GD78" i="8"/>
  <c r="GC78" i="8"/>
  <c r="GD77" i="8"/>
  <c r="GC77" i="8"/>
  <c r="GD76" i="8"/>
  <c r="GC76" i="8"/>
  <c r="GD75" i="8"/>
  <c r="GC75" i="8"/>
  <c r="GD74" i="8"/>
  <c r="GC74" i="8"/>
  <c r="GD73" i="8"/>
  <c r="GC73" i="8"/>
  <c r="GD72" i="8"/>
  <c r="GC72" i="8"/>
  <c r="GD71" i="8"/>
  <c r="GC71" i="8"/>
  <c r="GD70" i="8"/>
  <c r="GC70" i="8"/>
  <c r="GD69" i="8"/>
  <c r="GC69" i="8"/>
  <c r="GD68" i="8"/>
  <c r="GC68" i="8"/>
  <c r="GD67" i="8"/>
  <c r="GC67" i="8"/>
  <c r="GD66" i="8"/>
  <c r="GC66" i="8"/>
  <c r="GD65" i="8"/>
  <c r="GC65" i="8"/>
  <c r="GD64" i="8"/>
  <c r="GC64" i="8"/>
  <c r="GD63" i="8"/>
  <c r="GC63" i="8"/>
  <c r="GD62" i="8"/>
  <c r="GC62" i="8"/>
  <c r="GD61" i="8"/>
  <c r="GC61" i="8"/>
  <c r="GD60" i="8"/>
  <c r="GC60" i="8"/>
  <c r="GD59" i="8"/>
  <c r="GC59" i="8"/>
  <c r="GD58" i="8"/>
  <c r="GC58" i="8"/>
  <c r="GD57" i="8"/>
  <c r="GC57" i="8"/>
  <c r="GD56" i="8"/>
  <c r="GC56" i="8"/>
  <c r="GD55" i="8"/>
  <c r="GC55" i="8"/>
  <c r="GD54" i="8"/>
  <c r="GC54" i="8"/>
  <c r="GD53" i="8"/>
  <c r="GC53" i="8"/>
  <c r="GD52" i="8"/>
  <c r="GC52" i="8"/>
  <c r="GD51" i="8"/>
  <c r="GC51" i="8"/>
  <c r="GD50" i="8"/>
  <c r="GC50" i="8"/>
  <c r="GD49" i="8"/>
  <c r="GC49" i="8"/>
  <c r="GD48" i="8"/>
  <c r="GC48" i="8"/>
  <c r="GD47" i="8"/>
  <c r="GC47" i="8"/>
  <c r="GD46" i="8"/>
  <c r="GC46" i="8"/>
  <c r="GD45" i="8"/>
  <c r="GC45" i="8"/>
  <c r="GD44" i="8"/>
  <c r="GC44" i="8"/>
  <c r="GD43" i="8"/>
  <c r="GC43" i="8"/>
  <c r="GD42" i="8"/>
  <c r="GC42" i="8"/>
  <c r="GD41" i="8"/>
  <c r="GC41" i="8"/>
  <c r="GD40" i="8"/>
  <c r="GC40" i="8"/>
  <c r="GD39" i="8"/>
  <c r="GC39" i="8"/>
  <c r="GD38" i="8"/>
  <c r="GC38" i="8"/>
  <c r="GD37" i="8"/>
  <c r="GC37" i="8"/>
  <c r="GD36" i="8"/>
  <c r="GC36" i="8"/>
  <c r="GD35" i="8"/>
  <c r="GC35" i="8"/>
  <c r="GD34" i="8"/>
  <c r="GC34" i="8"/>
  <c r="GD33" i="8"/>
  <c r="GC33" i="8"/>
  <c r="GD32" i="8"/>
  <c r="GC32" i="8"/>
  <c r="GD31" i="8"/>
  <c r="GC31" i="8"/>
  <c r="GD30" i="8"/>
  <c r="GC30" i="8"/>
  <c r="GD29" i="8"/>
  <c r="GC29" i="8"/>
  <c r="GD28" i="8"/>
  <c r="GC28" i="8"/>
  <c r="GD27" i="8"/>
  <c r="GC27" i="8"/>
  <c r="GD26" i="8"/>
  <c r="GC26" i="8"/>
  <c r="GD25" i="8"/>
  <c r="GC25" i="8"/>
  <c r="GD24" i="8"/>
  <c r="GC24" i="8"/>
  <c r="GD23" i="8"/>
  <c r="GC23" i="8"/>
  <c r="GD22" i="8"/>
  <c r="GC22" i="8"/>
  <c r="GD21" i="8"/>
  <c r="GC21" i="8"/>
  <c r="GD20" i="8"/>
  <c r="GC20" i="8"/>
  <c r="GD19" i="8"/>
  <c r="GC19" i="8"/>
  <c r="GD18" i="8"/>
  <c r="GC18" i="8"/>
  <c r="GD17" i="8"/>
  <c r="GC17" i="8"/>
  <c r="GD16" i="8"/>
  <c r="GC16" i="8"/>
  <c r="GD15" i="8"/>
  <c r="GC15" i="8"/>
  <c r="GD14" i="8"/>
  <c r="GC14" i="8"/>
  <c r="GD13" i="8"/>
  <c r="GC13" i="8"/>
  <c r="GD12" i="8"/>
  <c r="GC12" i="8"/>
  <c r="GD11" i="8"/>
  <c r="GC11" i="8"/>
  <c r="GD10" i="8"/>
  <c r="GC10" i="8"/>
  <c r="GD9" i="8"/>
  <c r="GC9" i="8"/>
  <c r="GA333" i="8"/>
  <c r="DH333" i="8"/>
  <c r="CM333" i="8"/>
  <c r="AU333" i="8"/>
  <c r="GD8" i="8"/>
  <c r="GC8" i="8"/>
  <c r="GD7" i="8"/>
  <c r="GC7" i="8"/>
  <c r="DL333" i="8"/>
  <c r="DK333" i="8"/>
  <c r="DI333" i="8"/>
  <c r="DG333" i="8"/>
  <c r="G333" i="8"/>
  <c r="EM344" i="8" l="1"/>
  <c r="EA344" i="8"/>
  <c r="DO344" i="8"/>
  <c r="U344" i="8"/>
  <c r="EG344" i="8"/>
  <c r="EJ344" i="8"/>
  <c r="DX344" i="8"/>
  <c r="AG344" i="8"/>
  <c r="DU344" i="8"/>
  <c r="ED344" i="8"/>
  <c r="DR344" i="8"/>
  <c r="X344" i="8"/>
  <c r="AD344" i="8"/>
  <c r="EM367" i="8"/>
  <c r="EM371" i="8"/>
  <c r="EM375" i="8"/>
  <c r="EM379" i="8"/>
  <c r="EM383" i="8"/>
  <c r="EM387" i="8"/>
  <c r="EM391" i="8"/>
  <c r="EJ369" i="8"/>
  <c r="EJ373" i="8"/>
  <c r="EJ377" i="8"/>
  <c r="EJ381" i="8"/>
  <c r="EJ385" i="8"/>
  <c r="EJ389" i="8"/>
  <c r="EJ393" i="8"/>
  <c r="EG369" i="8"/>
  <c r="EG373" i="8"/>
  <c r="EG377" i="8"/>
  <c r="EG381" i="8"/>
  <c r="EG385" i="8"/>
  <c r="EG389" i="8"/>
  <c r="EG393" i="8"/>
  <c r="ED369" i="8"/>
  <c r="ED373" i="8"/>
  <c r="ED377" i="8"/>
  <c r="EM369" i="8"/>
  <c r="EM373" i="8"/>
  <c r="EM377" i="8"/>
  <c r="EM381" i="8"/>
  <c r="EM385" i="8"/>
  <c r="EM389" i="8"/>
  <c r="EM393" i="8"/>
  <c r="EJ367" i="8"/>
  <c r="EJ371" i="8"/>
  <c r="EJ375" i="8"/>
  <c r="EJ379" i="8"/>
  <c r="EJ383" i="8"/>
  <c r="EJ387" i="8"/>
  <c r="EJ391" i="8"/>
  <c r="EG367" i="8"/>
  <c r="EG371" i="8"/>
  <c r="EG375" i="8"/>
  <c r="EG379" i="8"/>
  <c r="EG383" i="8"/>
  <c r="EG387" i="8"/>
  <c r="EG391" i="8"/>
  <c r="ED367" i="8"/>
  <c r="ED371" i="8"/>
  <c r="ED375" i="8"/>
  <c r="ED379" i="8"/>
  <c r="ED383" i="8"/>
  <c r="ED387" i="8"/>
  <c r="ED391" i="8"/>
  <c r="EM368" i="8"/>
  <c r="EM376" i="8"/>
  <c r="EM384" i="8"/>
  <c r="EM392" i="8"/>
  <c r="EJ374" i="8"/>
  <c r="EJ382" i="8"/>
  <c r="EJ390" i="8"/>
  <c r="EG374" i="8"/>
  <c r="EG382" i="8"/>
  <c r="EM370" i="8"/>
  <c r="EM378" i="8"/>
  <c r="EM386" i="8"/>
  <c r="EM365" i="8"/>
  <c r="EJ368" i="8"/>
  <c r="EJ376" i="8"/>
  <c r="EJ384" i="8"/>
  <c r="EJ392" i="8"/>
  <c r="EG368" i="8"/>
  <c r="EG376" i="8"/>
  <c r="EG384" i="8"/>
  <c r="EG392" i="8"/>
  <c r="ED372" i="8"/>
  <c r="ED380" i="8"/>
  <c r="ED385" i="8"/>
  <c r="ED390" i="8"/>
  <c r="EM372" i="8"/>
  <c r="EM388" i="8"/>
  <c r="EJ378" i="8"/>
  <c r="EJ365" i="8"/>
  <c r="EG370" i="8"/>
  <c r="EG386" i="8"/>
  <c r="ED368" i="8"/>
  <c r="ED378" i="8"/>
  <c r="ED386" i="8"/>
  <c r="ED393" i="8"/>
  <c r="EA370" i="8"/>
  <c r="EA374" i="8"/>
  <c r="EA378" i="8"/>
  <c r="EA382" i="8"/>
  <c r="EA386" i="8"/>
  <c r="EA390" i="8"/>
  <c r="EA365" i="8"/>
  <c r="DX370" i="8"/>
  <c r="DX374" i="8"/>
  <c r="DX378" i="8"/>
  <c r="DX382" i="8"/>
  <c r="DX386" i="8"/>
  <c r="DX390" i="8"/>
  <c r="DX365" i="8"/>
  <c r="DU370" i="8"/>
  <c r="DU374" i="8"/>
  <c r="DU378" i="8"/>
  <c r="DU382" i="8"/>
  <c r="DU386" i="8"/>
  <c r="DU390" i="8"/>
  <c r="DU365" i="8"/>
  <c r="DR368" i="8"/>
  <c r="DR372" i="8"/>
  <c r="DR376" i="8"/>
  <c r="DR380" i="8"/>
  <c r="DR384" i="8"/>
  <c r="DR388" i="8"/>
  <c r="DR392" i="8"/>
  <c r="DO370" i="8"/>
  <c r="DO374" i="8"/>
  <c r="DO378" i="8"/>
  <c r="DO382" i="8"/>
  <c r="DO386" i="8"/>
  <c r="DO390" i="8"/>
  <c r="DO365" i="8"/>
  <c r="AG368" i="8"/>
  <c r="AG372" i="8"/>
  <c r="AG376" i="8"/>
  <c r="AG380" i="8"/>
  <c r="AG384" i="8"/>
  <c r="AG388" i="8"/>
  <c r="AG392" i="8"/>
  <c r="AD370" i="8"/>
  <c r="AD374" i="8"/>
  <c r="AD378" i="8"/>
  <c r="AD382" i="8"/>
  <c r="AD386" i="8"/>
  <c r="AD390" i="8"/>
  <c r="AD365" i="8"/>
  <c r="X368" i="8"/>
  <c r="X372" i="8"/>
  <c r="X376" i="8"/>
  <c r="X380" i="8"/>
  <c r="X384" i="8"/>
  <c r="X388" i="8"/>
  <c r="X392" i="8"/>
  <c r="U368" i="8"/>
  <c r="U372" i="8"/>
  <c r="U376" i="8"/>
  <c r="U380" i="8"/>
  <c r="EM374" i="8"/>
  <c r="EM390" i="8"/>
  <c r="EJ380" i="8"/>
  <c r="EG372" i="8"/>
  <c r="EG388" i="8"/>
  <c r="ED370" i="8"/>
  <c r="ED381" i="8"/>
  <c r="ED388" i="8"/>
  <c r="ED365" i="8"/>
  <c r="EA367" i="8"/>
  <c r="EA371" i="8"/>
  <c r="EA375" i="8"/>
  <c r="EA379" i="8"/>
  <c r="EA383" i="8"/>
  <c r="EA387" i="8"/>
  <c r="EA391" i="8"/>
  <c r="DX367" i="8"/>
  <c r="DX371" i="8"/>
  <c r="DX375" i="8"/>
  <c r="DX379" i="8"/>
  <c r="DX383" i="8"/>
  <c r="DX387" i="8"/>
  <c r="DX391" i="8"/>
  <c r="DU367" i="8"/>
  <c r="DU371" i="8"/>
  <c r="DU375" i="8"/>
  <c r="DU379" i="8"/>
  <c r="DU383" i="8"/>
  <c r="DU387" i="8"/>
  <c r="DU391" i="8"/>
  <c r="DR369" i="8"/>
  <c r="DR373" i="8"/>
  <c r="DR377" i="8"/>
  <c r="DR381" i="8"/>
  <c r="DR385" i="8"/>
  <c r="DR389" i="8"/>
  <c r="DR393" i="8"/>
  <c r="DO367" i="8"/>
  <c r="DO371" i="8"/>
  <c r="DO375" i="8"/>
  <c r="DO379" i="8"/>
  <c r="DO383" i="8"/>
  <c r="DO387" i="8"/>
  <c r="DO391" i="8"/>
  <c r="AG369" i="8"/>
  <c r="AG373" i="8"/>
  <c r="AG377" i="8"/>
  <c r="AG381" i="8"/>
  <c r="AG385" i="8"/>
  <c r="AG389" i="8"/>
  <c r="AG393" i="8"/>
  <c r="AD367" i="8"/>
  <c r="AD371" i="8"/>
  <c r="AD375" i="8"/>
  <c r="AD379" i="8"/>
  <c r="AD383" i="8"/>
  <c r="AD387" i="8"/>
  <c r="AD391" i="8"/>
  <c r="X369" i="8"/>
  <c r="X373" i="8"/>
  <c r="X377" i="8"/>
  <c r="X381" i="8"/>
  <c r="X385" i="8"/>
  <c r="X389" i="8"/>
  <c r="X393" i="8"/>
  <c r="U369" i="8"/>
  <c r="U373" i="8"/>
  <c r="U377" i="8"/>
  <c r="U381" i="8"/>
  <c r="U385" i="8"/>
  <c r="U389" i="8"/>
  <c r="U393" i="8"/>
  <c r="EM380" i="8"/>
  <c r="EJ386" i="8"/>
  <c r="EG390" i="8"/>
  <c r="ED382" i="8"/>
  <c r="EA372" i="8"/>
  <c r="EA380" i="8"/>
  <c r="EA388" i="8"/>
  <c r="DX368" i="8"/>
  <c r="DX376" i="8"/>
  <c r="DX384" i="8"/>
  <c r="DX392" i="8"/>
  <c r="DU372" i="8"/>
  <c r="DU380" i="8"/>
  <c r="DU388" i="8"/>
  <c r="DR370" i="8"/>
  <c r="DR378" i="8"/>
  <c r="DR386" i="8"/>
  <c r="DR365" i="8"/>
  <c r="DO368" i="8"/>
  <c r="DO376" i="8"/>
  <c r="DO384" i="8"/>
  <c r="DO392" i="8"/>
  <c r="AG374" i="8"/>
  <c r="AG382" i="8"/>
  <c r="AG390" i="8"/>
  <c r="AD372" i="8"/>
  <c r="AD380" i="8"/>
  <c r="AD388" i="8"/>
  <c r="X370" i="8"/>
  <c r="X378" i="8"/>
  <c r="X386" i="8"/>
  <c r="X365" i="8"/>
  <c r="U374" i="8"/>
  <c r="U382" i="8"/>
  <c r="U387" i="8"/>
  <c r="U392" i="8"/>
  <c r="EM382" i="8"/>
  <c r="EJ388" i="8"/>
  <c r="EG365" i="8"/>
  <c r="ED384" i="8"/>
  <c r="EA373" i="8"/>
  <c r="EA381" i="8"/>
  <c r="EA389" i="8"/>
  <c r="DX369" i="8"/>
  <c r="DX377" i="8"/>
  <c r="DX385" i="8"/>
  <c r="DX393" i="8"/>
  <c r="DU373" i="8"/>
  <c r="DU381" i="8"/>
  <c r="DU389" i="8"/>
  <c r="DR371" i="8"/>
  <c r="DR379" i="8"/>
  <c r="DR387" i="8"/>
  <c r="DO369" i="8"/>
  <c r="DO377" i="8"/>
  <c r="DO385" i="8"/>
  <c r="DO393" i="8"/>
  <c r="AG367" i="8"/>
  <c r="AG375" i="8"/>
  <c r="AG383" i="8"/>
  <c r="AG391" i="8"/>
  <c r="AD381" i="8"/>
  <c r="X371" i="8"/>
  <c r="X387" i="8"/>
  <c r="U375" i="8"/>
  <c r="U388" i="8"/>
  <c r="EJ370" i="8"/>
  <c r="EG378" i="8"/>
  <c r="ED374" i="8"/>
  <c r="ED389" i="8"/>
  <c r="EA368" i="8"/>
  <c r="EA376" i="8"/>
  <c r="EA384" i="8"/>
  <c r="EA392" i="8"/>
  <c r="DX372" i="8"/>
  <c r="DX380" i="8"/>
  <c r="DX388" i="8"/>
  <c r="DU368" i="8"/>
  <c r="DU376" i="8"/>
  <c r="DU384" i="8"/>
  <c r="DU392" i="8"/>
  <c r="DR374" i="8"/>
  <c r="DR382" i="8"/>
  <c r="DR390" i="8"/>
  <c r="DO372" i="8"/>
  <c r="DO380" i="8"/>
  <c r="DO388" i="8"/>
  <c r="AG370" i="8"/>
  <c r="AG378" i="8"/>
  <c r="AG386" i="8"/>
  <c r="AG365" i="8"/>
  <c r="AD368" i="8"/>
  <c r="AD376" i="8"/>
  <c r="AD384" i="8"/>
  <c r="AD392" i="8"/>
  <c r="X374" i="8"/>
  <c r="X382" i="8"/>
  <c r="X390" i="8"/>
  <c r="U370" i="8"/>
  <c r="U378" i="8"/>
  <c r="U384" i="8"/>
  <c r="U390" i="8"/>
  <c r="EJ372" i="8"/>
  <c r="EG380" i="8"/>
  <c r="ED376" i="8"/>
  <c r="ED392" i="8"/>
  <c r="EA369" i="8"/>
  <c r="EA377" i="8"/>
  <c r="EA385" i="8"/>
  <c r="EA393" i="8"/>
  <c r="DX373" i="8"/>
  <c r="DX381" i="8"/>
  <c r="DX389" i="8"/>
  <c r="DU369" i="8"/>
  <c r="DU377" i="8"/>
  <c r="DU385" i="8"/>
  <c r="DU393" i="8"/>
  <c r="DR367" i="8"/>
  <c r="DR375" i="8"/>
  <c r="DR383" i="8"/>
  <c r="DR391" i="8"/>
  <c r="DO373" i="8"/>
  <c r="DO381" i="8"/>
  <c r="DO389" i="8"/>
  <c r="AG371" i="8"/>
  <c r="AG379" i="8"/>
  <c r="AG387" i="8"/>
  <c r="AD369" i="8"/>
  <c r="AD377" i="8"/>
  <c r="AD385" i="8"/>
  <c r="AD393" i="8"/>
  <c r="X367" i="8"/>
  <c r="X375" i="8"/>
  <c r="X383" i="8"/>
  <c r="X391" i="8"/>
  <c r="U371" i="8"/>
  <c r="U379" i="8"/>
  <c r="U386" i="8"/>
  <c r="U391" i="8"/>
  <c r="AD373" i="8"/>
  <c r="AD389" i="8"/>
  <c r="X379" i="8"/>
  <c r="U367" i="8"/>
  <c r="U383" i="8"/>
  <c r="U365" i="8"/>
  <c r="EM336" i="8"/>
  <c r="EM340" i="8"/>
  <c r="EM348" i="8"/>
  <c r="EM352" i="8"/>
  <c r="EM356" i="8"/>
  <c r="EM359" i="8"/>
  <c r="EM363" i="8"/>
  <c r="EJ338" i="8"/>
  <c r="EJ342" i="8"/>
  <c r="EJ346" i="8"/>
  <c r="EJ350" i="8"/>
  <c r="EJ354" i="8"/>
  <c r="EJ361" i="8"/>
  <c r="EG336" i="8"/>
  <c r="EG340" i="8"/>
  <c r="EG348" i="8"/>
  <c r="EG352" i="8"/>
  <c r="EG356" i="8"/>
  <c r="EG359" i="8"/>
  <c r="EG363" i="8"/>
  <c r="EM338" i="8"/>
  <c r="EM342" i="8"/>
  <c r="EM346" i="8"/>
  <c r="EM350" i="8"/>
  <c r="EM354" i="8"/>
  <c r="EM361" i="8"/>
  <c r="EJ336" i="8"/>
  <c r="EJ340" i="8"/>
  <c r="EJ348" i="8"/>
  <c r="EJ352" i="8"/>
  <c r="EJ356" i="8"/>
  <c r="EJ359" i="8"/>
  <c r="EJ363" i="8"/>
  <c r="EG338" i="8"/>
  <c r="EG342" i="8"/>
  <c r="EG346" i="8"/>
  <c r="EG350" i="8"/>
  <c r="EG354" i="8"/>
  <c r="EG361" i="8"/>
  <c r="ED336" i="8"/>
  <c r="ED340" i="8"/>
  <c r="ED348" i="8"/>
  <c r="ED352" i="8"/>
  <c r="ED356" i="8"/>
  <c r="ED359" i="8"/>
  <c r="ED363" i="8"/>
  <c r="EA338" i="8"/>
  <c r="EA342" i="8"/>
  <c r="EA346" i="8"/>
  <c r="EA350" i="8"/>
  <c r="EA354" i="8"/>
  <c r="EA361" i="8"/>
  <c r="DX336" i="8"/>
  <c r="EM341" i="8"/>
  <c r="EM349" i="8"/>
  <c r="EM357" i="8"/>
  <c r="EM335" i="8"/>
  <c r="EJ339" i="8"/>
  <c r="EJ347" i="8"/>
  <c r="EJ355" i="8"/>
  <c r="EJ362" i="8"/>
  <c r="EG341" i="8"/>
  <c r="EG349" i="8"/>
  <c r="EG357" i="8"/>
  <c r="EG335" i="8"/>
  <c r="EM343" i="8"/>
  <c r="EM351" i="8"/>
  <c r="EM358" i="8"/>
  <c r="EJ341" i="8"/>
  <c r="EJ349" i="8"/>
  <c r="EJ357" i="8"/>
  <c r="EJ335" i="8"/>
  <c r="EG343" i="8"/>
  <c r="EG351" i="8"/>
  <c r="EG358" i="8"/>
  <c r="ED337" i="8"/>
  <c r="ED342" i="8"/>
  <c r="ED347" i="8"/>
  <c r="ED353" i="8"/>
  <c r="ED362" i="8"/>
  <c r="EA339" i="8"/>
  <c r="EM345" i="8"/>
  <c r="EM360" i="8"/>
  <c r="EJ351" i="8"/>
  <c r="EG337" i="8"/>
  <c r="EG353" i="8"/>
  <c r="ED341" i="8"/>
  <c r="ED349" i="8"/>
  <c r="ED355" i="8"/>
  <c r="ED361" i="8"/>
  <c r="EA340" i="8"/>
  <c r="EA345" i="8"/>
  <c r="EA351" i="8"/>
  <c r="EA356" i="8"/>
  <c r="EA360" i="8"/>
  <c r="DX337" i="8"/>
  <c r="DX341" i="8"/>
  <c r="DX345" i="8"/>
  <c r="DX349" i="8"/>
  <c r="DX353" i="8"/>
  <c r="DX357" i="8"/>
  <c r="DX360" i="8"/>
  <c r="DX335" i="8"/>
  <c r="DU339" i="8"/>
  <c r="DU343" i="8"/>
  <c r="DU347" i="8"/>
  <c r="DU351" i="8"/>
  <c r="DU355" i="8"/>
  <c r="DU358" i="8"/>
  <c r="DU362" i="8"/>
  <c r="DR337" i="8"/>
  <c r="DR341" i="8"/>
  <c r="DR345" i="8"/>
  <c r="DR349" i="8"/>
  <c r="DR353" i="8"/>
  <c r="DR357" i="8"/>
  <c r="DR360" i="8"/>
  <c r="DR335" i="8"/>
  <c r="DO339" i="8"/>
  <c r="DO343" i="8"/>
  <c r="DO347" i="8"/>
  <c r="DO351" i="8"/>
  <c r="DO355" i="8"/>
  <c r="DO358" i="8"/>
  <c r="DO362" i="8"/>
  <c r="AG337" i="8"/>
  <c r="AG341" i="8"/>
  <c r="AG345" i="8"/>
  <c r="AG349" i="8"/>
  <c r="AG353" i="8"/>
  <c r="AG357" i="8"/>
  <c r="AG360" i="8"/>
  <c r="AG335" i="8"/>
  <c r="AD339" i="8"/>
  <c r="AD343" i="8"/>
  <c r="AD347" i="8"/>
  <c r="AD351" i="8"/>
  <c r="AD355" i="8"/>
  <c r="AD358" i="8"/>
  <c r="AD362" i="8"/>
  <c r="EM347" i="8"/>
  <c r="EM362" i="8"/>
  <c r="EJ337" i="8"/>
  <c r="EJ353" i="8"/>
  <c r="EG339" i="8"/>
  <c r="EG355" i="8"/>
  <c r="ED343" i="8"/>
  <c r="ED350" i="8"/>
  <c r="ED357" i="8"/>
  <c r="ED335" i="8"/>
  <c r="EA341" i="8"/>
  <c r="EA347" i="8"/>
  <c r="EA352" i="8"/>
  <c r="EA357" i="8"/>
  <c r="EA362" i="8"/>
  <c r="DX338" i="8"/>
  <c r="DX342" i="8"/>
  <c r="DX346" i="8"/>
  <c r="DX350" i="8"/>
  <c r="DX354" i="8"/>
  <c r="DX361" i="8"/>
  <c r="DU336" i="8"/>
  <c r="DU340" i="8"/>
  <c r="DU348" i="8"/>
  <c r="DU352" i="8"/>
  <c r="DU356" i="8"/>
  <c r="DU359" i="8"/>
  <c r="DU363" i="8"/>
  <c r="DR338" i="8"/>
  <c r="DR342" i="8"/>
  <c r="DR346" i="8"/>
  <c r="DR350" i="8"/>
  <c r="DR354" i="8"/>
  <c r="DR361" i="8"/>
  <c r="DO336" i="8"/>
  <c r="DO340" i="8"/>
  <c r="DO348" i="8"/>
  <c r="DO352" i="8"/>
  <c r="DO356" i="8"/>
  <c r="DO359" i="8"/>
  <c r="DO363" i="8"/>
  <c r="AG338" i="8"/>
  <c r="AG342" i="8"/>
  <c r="AG346" i="8"/>
  <c r="AG350" i="8"/>
  <c r="AG354" i="8"/>
  <c r="AG361" i="8"/>
  <c r="AD336" i="8"/>
  <c r="AD340" i="8"/>
  <c r="AD348" i="8"/>
  <c r="AD352" i="8"/>
  <c r="AD356" i="8"/>
  <c r="AD359" i="8"/>
  <c r="AD363" i="8"/>
  <c r="X338" i="8"/>
  <c r="X342" i="8"/>
  <c r="X346" i="8"/>
  <c r="X350" i="8"/>
  <c r="X354" i="8"/>
  <c r="X361" i="8"/>
  <c r="U336" i="8"/>
  <c r="U340" i="8"/>
  <c r="U348" i="8"/>
  <c r="U352" i="8"/>
  <c r="EM353" i="8"/>
  <c r="EJ358" i="8"/>
  <c r="EG360" i="8"/>
  <c r="ED338" i="8"/>
  <c r="ED351" i="8"/>
  <c r="EA336" i="8"/>
  <c r="EA348" i="8"/>
  <c r="EA358" i="8"/>
  <c r="DX339" i="8"/>
  <c r="DX347" i="8"/>
  <c r="DX355" i="8"/>
  <c r="DX362" i="8"/>
  <c r="DU337" i="8"/>
  <c r="DU345" i="8"/>
  <c r="DU353" i="8"/>
  <c r="DU360" i="8"/>
  <c r="DR343" i="8"/>
  <c r="DR351" i="8"/>
  <c r="DR358" i="8"/>
  <c r="DO341" i="8"/>
  <c r="DO349" i="8"/>
  <c r="DO357" i="8"/>
  <c r="DO335" i="8"/>
  <c r="AG339" i="8"/>
  <c r="AG347" i="8"/>
  <c r="AG355" i="8"/>
  <c r="AG362" i="8"/>
  <c r="AD337" i="8"/>
  <c r="AD345" i="8"/>
  <c r="AD353" i="8"/>
  <c r="AD360" i="8"/>
  <c r="X339" i="8"/>
  <c r="X349" i="8"/>
  <c r="X355" i="8"/>
  <c r="X359" i="8"/>
  <c r="X335" i="8"/>
  <c r="U341" i="8"/>
  <c r="U346" i="8"/>
  <c r="U351" i="8"/>
  <c r="U356" i="8"/>
  <c r="U359" i="8"/>
  <c r="U363" i="8"/>
  <c r="EM355" i="8"/>
  <c r="EJ360" i="8"/>
  <c r="EG362" i="8"/>
  <c r="ED339" i="8"/>
  <c r="ED354" i="8"/>
  <c r="EA337" i="8"/>
  <c r="EA349" i="8"/>
  <c r="EA359" i="8"/>
  <c r="DX340" i="8"/>
  <c r="DX348" i="8"/>
  <c r="DX356" i="8"/>
  <c r="DX363" i="8"/>
  <c r="DU338" i="8"/>
  <c r="DU346" i="8"/>
  <c r="DU354" i="8"/>
  <c r="DU361" i="8"/>
  <c r="DR336" i="8"/>
  <c r="DR352" i="8"/>
  <c r="DR359" i="8"/>
  <c r="DO342" i="8"/>
  <c r="DO350" i="8"/>
  <c r="AG340" i="8"/>
  <c r="AG356" i="8"/>
  <c r="AG363" i="8"/>
  <c r="AD338" i="8"/>
  <c r="AD354" i="8"/>
  <c r="X340" i="8"/>
  <c r="X351" i="8"/>
  <c r="X360" i="8"/>
  <c r="U342" i="8"/>
  <c r="U353" i="8"/>
  <c r="U360" i="8"/>
  <c r="EM337" i="8"/>
  <c r="EJ343" i="8"/>
  <c r="EG345" i="8"/>
  <c r="ED345" i="8"/>
  <c r="ED358" i="8"/>
  <c r="EA343" i="8"/>
  <c r="EA353" i="8"/>
  <c r="EA363" i="8"/>
  <c r="DX343" i="8"/>
  <c r="DX351" i="8"/>
  <c r="DX358" i="8"/>
  <c r="DU341" i="8"/>
  <c r="DU349" i="8"/>
  <c r="DU357" i="8"/>
  <c r="DU335" i="8"/>
  <c r="DR339" i="8"/>
  <c r="DR347" i="8"/>
  <c r="DR355" i="8"/>
  <c r="DR362" i="8"/>
  <c r="DO337" i="8"/>
  <c r="DO345" i="8"/>
  <c r="DO353" i="8"/>
  <c r="DO360" i="8"/>
  <c r="AG343" i="8"/>
  <c r="AG351" i="8"/>
  <c r="AG358" i="8"/>
  <c r="AD341" i="8"/>
  <c r="AD349" i="8"/>
  <c r="AD357" i="8"/>
  <c r="AD335" i="8"/>
  <c r="X336" i="8"/>
  <c r="X341" i="8"/>
  <c r="X347" i="8"/>
  <c r="X352" i="8"/>
  <c r="X357" i="8"/>
  <c r="X362" i="8"/>
  <c r="U338" i="8"/>
  <c r="U343" i="8"/>
  <c r="U349" i="8"/>
  <c r="U354" i="8"/>
  <c r="U361" i="8"/>
  <c r="EM339" i="8"/>
  <c r="EJ345" i="8"/>
  <c r="EG347" i="8"/>
  <c r="ED346" i="8"/>
  <c r="ED360" i="8"/>
  <c r="EA355" i="8"/>
  <c r="EA335" i="8"/>
  <c r="DX352" i="8"/>
  <c r="DX359" i="8"/>
  <c r="DU342" i="8"/>
  <c r="DU350" i="8"/>
  <c r="DR340" i="8"/>
  <c r="DR348" i="8"/>
  <c r="DR356" i="8"/>
  <c r="DR363" i="8"/>
  <c r="DO338" i="8"/>
  <c r="DO346" i="8"/>
  <c r="DO354" i="8"/>
  <c r="DO361" i="8"/>
  <c r="AG336" i="8"/>
  <c r="AG352" i="8"/>
  <c r="AG359" i="8"/>
  <c r="AD342" i="8"/>
  <c r="AD350" i="8"/>
  <c r="X337" i="8"/>
  <c r="X343" i="8"/>
  <c r="X348" i="8"/>
  <c r="X353" i="8"/>
  <c r="X358" i="8"/>
  <c r="X363" i="8"/>
  <c r="U339" i="8"/>
  <c r="U345" i="8"/>
  <c r="U350" i="8"/>
  <c r="U355" i="8"/>
  <c r="U358" i="8"/>
  <c r="U362" i="8"/>
  <c r="AG348" i="8"/>
  <c r="AD346" i="8"/>
  <c r="AD361" i="8"/>
  <c r="X345" i="8"/>
  <c r="X356" i="8"/>
  <c r="U337" i="8"/>
  <c r="U347" i="8"/>
  <c r="U357" i="8"/>
  <c r="U335" i="8"/>
  <c r="FG333" i="8"/>
  <c r="AA333" i="8"/>
  <c r="BS333" i="8"/>
  <c r="EM333" i="8"/>
  <c r="K333" i="8"/>
  <c r="W333" i="8"/>
  <c r="AQ333" i="8"/>
  <c r="BC333" i="8"/>
  <c r="BK333" i="8"/>
  <c r="CA333" i="8"/>
  <c r="CQ333" i="8"/>
  <c r="DC333" i="8"/>
  <c r="DW333" i="8"/>
  <c r="EQ333" i="8"/>
  <c r="FC333" i="8"/>
  <c r="FK333" i="8"/>
  <c r="FW333" i="8"/>
  <c r="O333" i="8"/>
  <c r="AE333" i="8"/>
  <c r="AM333" i="8"/>
  <c r="BG333" i="8"/>
  <c r="BW333" i="8"/>
  <c r="CI333" i="8"/>
  <c r="CY333" i="8"/>
  <c r="DS333" i="8"/>
  <c r="EU333" i="8"/>
  <c r="FS333" i="8"/>
  <c r="S333" i="8"/>
  <c r="AI333" i="8"/>
  <c r="AY333" i="8"/>
  <c r="BO333" i="8"/>
  <c r="CE333" i="8"/>
  <c r="CU333" i="8"/>
  <c r="DO333" i="8"/>
  <c r="EI333" i="8"/>
  <c r="EY333" i="8"/>
  <c r="FO333" i="8"/>
  <c r="P333" i="8"/>
  <c r="AB333" i="8"/>
  <c r="AR333" i="8"/>
  <c r="BD333" i="8"/>
  <c r="BP333" i="8"/>
  <c r="CB333" i="8"/>
  <c r="CR333" i="8"/>
  <c r="DD333" i="8"/>
  <c r="DT333" i="8"/>
  <c r="EJ333" i="8"/>
  <c r="EZ333" i="8"/>
  <c r="FL333" i="8"/>
  <c r="FX333" i="8"/>
  <c r="H333" i="8"/>
  <c r="T333" i="8"/>
  <c r="AF333" i="8"/>
  <c r="AN333" i="8"/>
  <c r="AZ333" i="8"/>
  <c r="BL333" i="8"/>
  <c r="BX333" i="8"/>
  <c r="CJ333" i="8"/>
  <c r="CV333" i="8"/>
  <c r="DJ333" i="8"/>
  <c r="EB333" i="8"/>
  <c r="ER333" i="8"/>
  <c r="FD333" i="8"/>
  <c r="FP333" i="8"/>
  <c r="GB333" i="8"/>
  <c r="I333" i="8"/>
  <c r="M333" i="8"/>
  <c r="Q333" i="8"/>
  <c r="U333" i="8"/>
  <c r="Y333" i="8"/>
  <c r="AC333" i="8"/>
  <c r="AG333" i="8"/>
  <c r="AK333" i="8"/>
  <c r="AO333" i="8"/>
  <c r="AS333" i="8"/>
  <c r="AW333" i="8"/>
  <c r="BA333" i="8"/>
  <c r="BE333" i="8"/>
  <c r="BI333" i="8"/>
  <c r="BM333" i="8"/>
  <c r="BQ333" i="8"/>
  <c r="BU333" i="8"/>
  <c r="BY333" i="8"/>
  <c r="CC333" i="8"/>
  <c r="CG333" i="8"/>
  <c r="CK333" i="8"/>
  <c r="CO333" i="8"/>
  <c r="CS333" i="8"/>
  <c r="CW333" i="8"/>
  <c r="DA333" i="8"/>
  <c r="DE333" i="8"/>
  <c r="DM333" i="8"/>
  <c r="DQ333" i="8"/>
  <c r="DU333" i="8"/>
  <c r="EC333" i="8"/>
  <c r="EK333" i="8"/>
  <c r="ES333" i="8"/>
  <c r="EW333" i="8"/>
  <c r="FA333" i="8"/>
  <c r="FE333" i="8"/>
  <c r="FI333" i="8"/>
  <c r="FM333" i="8"/>
  <c r="FQ333" i="8"/>
  <c r="FU333" i="8"/>
  <c r="FY333" i="8"/>
  <c r="L333" i="8"/>
  <c r="X333" i="8"/>
  <c r="AJ333" i="8"/>
  <c r="AV333" i="8"/>
  <c r="BH333" i="8"/>
  <c r="BT333" i="8"/>
  <c r="CF333" i="8"/>
  <c r="CN333" i="8"/>
  <c r="CZ333" i="8"/>
  <c r="DP333" i="8"/>
  <c r="DX333" i="8"/>
  <c r="EV333" i="8"/>
  <c r="FH333" i="8"/>
  <c r="FT333" i="8"/>
  <c r="F333" i="8"/>
  <c r="J333" i="8"/>
  <c r="N333" i="8"/>
  <c r="R333" i="8"/>
  <c r="V333" i="8"/>
  <c r="Z333" i="8"/>
  <c r="AD333" i="8"/>
  <c r="AH333" i="8"/>
  <c r="AL333" i="8"/>
  <c r="AP333" i="8"/>
  <c r="AT333" i="8"/>
  <c r="AX333" i="8"/>
  <c r="BB333" i="8"/>
  <c r="BF333" i="8"/>
  <c r="BJ333" i="8"/>
  <c r="BN333" i="8"/>
  <c r="BR333" i="8"/>
  <c r="BV333" i="8"/>
  <c r="BZ333" i="8"/>
  <c r="CD333" i="8"/>
  <c r="CH333" i="8"/>
  <c r="CL333" i="8"/>
  <c r="CP333" i="8"/>
  <c r="CT333" i="8"/>
  <c r="CX333" i="8"/>
  <c r="DB333" i="8"/>
  <c r="DF333" i="8"/>
  <c r="DN333" i="8"/>
  <c r="DR333" i="8"/>
  <c r="DV333" i="8"/>
  <c r="ED333" i="8"/>
  <c r="EH333" i="8"/>
  <c r="EL333" i="8"/>
  <c r="ET333" i="8"/>
  <c r="EX333" i="8"/>
  <c r="FB333" i="8"/>
  <c r="FF333" i="8"/>
  <c r="FJ333" i="8"/>
  <c r="FN333" i="8"/>
  <c r="FR333" i="8"/>
  <c r="FV333" i="8"/>
  <c r="FZ333" i="8"/>
  <c r="A25" i="1" l="1"/>
  <c r="A24" i="1"/>
  <c r="A23" i="1"/>
  <c r="A22" i="1"/>
  <c r="A21" i="1"/>
  <c r="A20" i="1"/>
  <c r="A19" i="1"/>
  <c r="A18" i="1"/>
  <c r="A17" i="1"/>
  <c r="A16" i="1"/>
  <c r="A15" i="1"/>
  <c r="A13" i="1"/>
  <c r="A12" i="1"/>
  <c r="A11" i="1"/>
  <c r="A10" i="1"/>
  <c r="A9" i="1"/>
  <c r="A8" i="1"/>
  <c r="E5" i="1" l="1"/>
  <c r="D5" i="1"/>
  <c r="D18" i="1" s="1"/>
  <c r="D15" i="1" l="1"/>
  <c r="F31" i="1" s="1"/>
  <c r="D16" i="1"/>
  <c r="D17" i="1"/>
  <c r="H28" i="1" s="1"/>
  <c r="D22" i="1"/>
  <c r="D24" i="1"/>
  <c r="D20" i="1"/>
  <c r="D25" i="1"/>
  <c r="D23" i="1"/>
  <c r="D21" i="1"/>
  <c r="D19" i="1"/>
  <c r="H27" i="1"/>
  <c r="D13" i="1"/>
  <c r="H29" i="1" l="1"/>
  <c r="B15" i="1"/>
  <c r="H30" i="1" l="1"/>
  <c r="H31" i="1" s="1"/>
  <c r="H32" i="1" l="1"/>
  <c r="F32" i="1" s="1"/>
  <c r="B31" i="1"/>
  <c r="B32" i="1" l="1"/>
</calcChain>
</file>

<file path=xl/sharedStrings.xml><?xml version="1.0" encoding="utf-8"?>
<sst xmlns="http://schemas.openxmlformats.org/spreadsheetml/2006/main" count="6808" uniqueCount="1024">
  <si>
    <t>Please select a local authority from the green drop-down menu</t>
  </si>
  <si>
    <t>Derbyshire Business Rates Pool</t>
  </si>
  <si>
    <t>£ where applicable</t>
  </si>
  <si>
    <t>Local authority tier split</t>
  </si>
  <si>
    <t>Baseline funding level 2015-16</t>
  </si>
  <si>
    <t>Levy rate</t>
  </si>
  <si>
    <t>No.</t>
  </si>
  <si>
    <t>Local Authority</t>
  </si>
  <si>
    <t>Ecodes</t>
  </si>
  <si>
    <t>Upper tier ecode</t>
  </si>
  <si>
    <t>Fire authority ecode</t>
  </si>
  <si>
    <t>BA tier split</t>
  </si>
  <si>
    <t>County Tiersplit</t>
  </si>
  <si>
    <t>Billing authority or preceptor</t>
  </si>
  <si>
    <t>Tariff/top up 2015-16</t>
  </si>
  <si>
    <t>Chosen to spread via adjustment to S/D?</t>
  </si>
  <si>
    <t>Chosen to spread via capital financing regs</t>
  </si>
  <si>
    <t>Provision for backdated losses on appeal</t>
  </si>
  <si>
    <t>Provision for backdated losses on appeal, total</t>
  </si>
  <si>
    <t>Share of Provision for backdated losses on appeal</t>
  </si>
  <si>
    <t>Pool</t>
  </si>
  <si>
    <t>Type</t>
  </si>
  <si>
    <t>Please select an authority here</t>
  </si>
  <si>
    <t xml:space="preserve"> </t>
  </si>
  <si>
    <t>Adur</t>
  </si>
  <si>
    <t>E3831</t>
  </si>
  <si>
    <t>E3820</t>
  </si>
  <si>
    <t>NA</t>
  </si>
  <si>
    <t>West Sussex Business Rates Pool</t>
  </si>
  <si>
    <t>Billing Authority</t>
  </si>
  <si>
    <t>Allerdale</t>
  </si>
  <si>
    <t>E0931</t>
  </si>
  <si>
    <t>E0920</t>
  </si>
  <si>
    <t>Cumbria Business Rates Pool</t>
  </si>
  <si>
    <t>Amber Valley</t>
  </si>
  <si>
    <t>E1031</t>
  </si>
  <si>
    <t>E1021</t>
  </si>
  <si>
    <t>E6110</t>
  </si>
  <si>
    <t>Arun</t>
  </si>
  <si>
    <t>E3832</t>
  </si>
  <si>
    <t>Ashfield</t>
  </si>
  <si>
    <t>E3031</t>
  </si>
  <si>
    <t>E3021</t>
  </si>
  <si>
    <t>E6130</t>
  </si>
  <si>
    <t>Nottinghamshire Business Rates Pool</t>
  </si>
  <si>
    <t>Ashford</t>
  </si>
  <si>
    <t>E2231</t>
  </si>
  <si>
    <t>E2221</t>
  </si>
  <si>
    <t>E6122</t>
  </si>
  <si>
    <t>Kent Business Rates Pool</t>
  </si>
  <si>
    <t>Aylesbury Vale</t>
  </si>
  <si>
    <t>E0431</t>
  </si>
  <si>
    <t>E0421</t>
  </si>
  <si>
    <t>E6104</t>
  </si>
  <si>
    <t/>
  </si>
  <si>
    <t>Babergh</t>
  </si>
  <si>
    <t>E3531</t>
  </si>
  <si>
    <t>E3520</t>
  </si>
  <si>
    <t>Suffolk Business Rates Pool</t>
  </si>
  <si>
    <t>Barking and Dagenham</t>
  </si>
  <si>
    <t>E5030</t>
  </si>
  <si>
    <t>E5100</t>
  </si>
  <si>
    <t>East London / South Essex Business Rates Pool</t>
  </si>
  <si>
    <t>Barnet</t>
  </si>
  <si>
    <t>E5031</t>
  </si>
  <si>
    <t>Barnsley</t>
  </si>
  <si>
    <t>E4401</t>
  </si>
  <si>
    <t>E6144</t>
  </si>
  <si>
    <t>Barrow-in-Furness</t>
  </si>
  <si>
    <t>E0932</t>
  </si>
  <si>
    <t>Basildon</t>
  </si>
  <si>
    <t>E1531</t>
  </si>
  <si>
    <t>E1521</t>
  </si>
  <si>
    <t>E6115</t>
  </si>
  <si>
    <t>Basingstoke &amp; Deane</t>
  </si>
  <si>
    <t>E1731</t>
  </si>
  <si>
    <t>E1721</t>
  </si>
  <si>
    <t>E6117</t>
  </si>
  <si>
    <t>Bassetlaw</t>
  </si>
  <si>
    <t>E3032</t>
  </si>
  <si>
    <t>Bath &amp; North East Somerset</t>
  </si>
  <si>
    <t>E0101</t>
  </si>
  <si>
    <t>E6101</t>
  </si>
  <si>
    <t>Somerset Business Rates Pool</t>
  </si>
  <si>
    <t>Bedford UA</t>
  </si>
  <si>
    <t>E0202</t>
  </si>
  <si>
    <t>E6102</t>
  </si>
  <si>
    <t>Bexley</t>
  </si>
  <si>
    <t>E5032</t>
  </si>
  <si>
    <t>Birmingham</t>
  </si>
  <si>
    <t>E4601</t>
  </si>
  <si>
    <t>E6146</t>
  </si>
  <si>
    <t>Greater Birmingham &amp; Solihull pool</t>
  </si>
  <si>
    <t>Blaby</t>
  </si>
  <si>
    <t>E2431</t>
  </si>
  <si>
    <t>E2421</t>
  </si>
  <si>
    <t>E6124</t>
  </si>
  <si>
    <t>Leicestershire Business Rates Pool</t>
  </si>
  <si>
    <t>Blackburn with Darwen</t>
  </si>
  <si>
    <t>E2301</t>
  </si>
  <si>
    <t>E6123</t>
  </si>
  <si>
    <t>Blackpool</t>
  </si>
  <si>
    <t>E2302</t>
  </si>
  <si>
    <t>Bolsover</t>
  </si>
  <si>
    <t>E1032</t>
  </si>
  <si>
    <t>Bolton</t>
  </si>
  <si>
    <t>E4201</t>
  </si>
  <si>
    <t>E6142</t>
  </si>
  <si>
    <t>Greater Manchester and Cheshire Business Rates Pool</t>
  </si>
  <si>
    <t>Boston</t>
  </si>
  <si>
    <t>E2531</t>
  </si>
  <si>
    <t>E2520</t>
  </si>
  <si>
    <t>Lincolnshire Business Rates Pool</t>
  </si>
  <si>
    <t>Bournemouth</t>
  </si>
  <si>
    <t>E1202</t>
  </si>
  <si>
    <t>E6112</t>
  </si>
  <si>
    <t>Bracknell Forest</t>
  </si>
  <si>
    <t>E0301</t>
  </si>
  <si>
    <t>E6103</t>
  </si>
  <si>
    <t>Bradford</t>
  </si>
  <si>
    <t>E4701</t>
  </si>
  <si>
    <t>E6147</t>
  </si>
  <si>
    <t>Leeds City Region Business Rates Pool</t>
  </si>
  <si>
    <t>Braintree</t>
  </si>
  <si>
    <t>E1532</t>
  </si>
  <si>
    <t>Essex Business Rates Pool</t>
  </si>
  <si>
    <t>Breckland</t>
  </si>
  <si>
    <t>E2631</t>
  </si>
  <si>
    <t>E2620</t>
  </si>
  <si>
    <t>Norfolk Business Rates Pool</t>
  </si>
  <si>
    <t>Brent</t>
  </si>
  <si>
    <t>E5033</t>
  </si>
  <si>
    <t>Brentwood</t>
  </si>
  <si>
    <t>E1533</t>
  </si>
  <si>
    <t>Brighton &amp; Hove</t>
  </si>
  <si>
    <t>E1401</t>
  </si>
  <si>
    <t>E6114</t>
  </si>
  <si>
    <t>Bristol</t>
  </si>
  <si>
    <t>E0102</t>
  </si>
  <si>
    <t>Broadland</t>
  </si>
  <si>
    <t>E2632</t>
  </si>
  <si>
    <t>Bromley</t>
  </si>
  <si>
    <t>E5034</t>
  </si>
  <si>
    <t>Bromsgrove</t>
  </si>
  <si>
    <t>E1831</t>
  </si>
  <si>
    <t>E1821</t>
  </si>
  <si>
    <t>E6118</t>
  </si>
  <si>
    <t>Broxbourne</t>
  </si>
  <si>
    <t>E1931</t>
  </si>
  <si>
    <t>E1920</t>
  </si>
  <si>
    <t>Hertfordshire Business Rates Pool</t>
  </si>
  <si>
    <t>Broxtowe</t>
  </si>
  <si>
    <t>E3033</t>
  </si>
  <si>
    <t>Burnley</t>
  </si>
  <si>
    <t>E2333</t>
  </si>
  <si>
    <t>E2321</t>
  </si>
  <si>
    <t>Bury</t>
  </si>
  <si>
    <t>E4202</t>
  </si>
  <si>
    <t>Calderdale</t>
  </si>
  <si>
    <t>E4702</t>
  </si>
  <si>
    <t>Cambridge</t>
  </si>
  <si>
    <t>E0531</t>
  </si>
  <si>
    <t>E0521</t>
  </si>
  <si>
    <t>E6105</t>
  </si>
  <si>
    <t>Camden</t>
  </si>
  <si>
    <t>E5011</t>
  </si>
  <si>
    <t>Cannock Chase</t>
  </si>
  <si>
    <t>E3431</t>
  </si>
  <si>
    <t>E3421</t>
  </si>
  <si>
    <t>E6134</t>
  </si>
  <si>
    <t>Canterbury</t>
  </si>
  <si>
    <t>E2232</t>
  </si>
  <si>
    <t>Carlisle</t>
  </si>
  <si>
    <t>E0933</t>
  </si>
  <si>
    <t>Castle Point</t>
  </si>
  <si>
    <t>E1534</t>
  </si>
  <si>
    <t>Central Bedfordshire UA</t>
  </si>
  <si>
    <t>E0203</t>
  </si>
  <si>
    <t>Charnwood</t>
  </si>
  <si>
    <t>E2432</t>
  </si>
  <si>
    <t>Chelmsford</t>
  </si>
  <si>
    <t>E1535</t>
  </si>
  <si>
    <t>Cheltenham</t>
  </si>
  <si>
    <t>E1631</t>
  </si>
  <si>
    <t>E1620</t>
  </si>
  <si>
    <t>Gloucestershire Business Rates Pool</t>
  </si>
  <si>
    <t>Cherwell</t>
  </si>
  <si>
    <t>E3131</t>
  </si>
  <si>
    <t>E3120</t>
  </si>
  <si>
    <t>North Oxfordshire Pool</t>
  </si>
  <si>
    <t>Cheshire East UA</t>
  </si>
  <si>
    <t>E0603</t>
  </si>
  <si>
    <t>E6106</t>
  </si>
  <si>
    <t>Cheshire West &amp; Chester UA</t>
  </si>
  <si>
    <t>E0604</t>
  </si>
  <si>
    <t>Chesterfield</t>
  </si>
  <si>
    <t>E1033</t>
  </si>
  <si>
    <t>Chichester</t>
  </si>
  <si>
    <t>E3833</t>
  </si>
  <si>
    <t>Chiltern</t>
  </si>
  <si>
    <t>E0432</t>
  </si>
  <si>
    <t>Chorley</t>
  </si>
  <si>
    <t>E2334</t>
  </si>
  <si>
    <t>Christchurch</t>
  </si>
  <si>
    <t>E1232</t>
  </si>
  <si>
    <t>E1221</t>
  </si>
  <si>
    <t>City of London</t>
  </si>
  <si>
    <t>E5010</t>
  </si>
  <si>
    <t>Colchester</t>
  </si>
  <si>
    <t>E1536</t>
  </si>
  <si>
    <t>Copeland</t>
  </si>
  <si>
    <t>E0934</t>
  </si>
  <si>
    <t>Corby</t>
  </si>
  <si>
    <t>E2831</t>
  </si>
  <si>
    <t>E2820</t>
  </si>
  <si>
    <t>Northamptonshire Business Rates Pool</t>
  </si>
  <si>
    <t>Cornwall UA</t>
  </si>
  <si>
    <t>E0801</t>
  </si>
  <si>
    <t>Cotswold</t>
  </si>
  <si>
    <t>E1632</t>
  </si>
  <si>
    <t>Coventry</t>
  </si>
  <si>
    <t>E4602</t>
  </si>
  <si>
    <t>Coventry &amp; Warwickshire Business Rates Pool</t>
  </si>
  <si>
    <t>Craven</t>
  </si>
  <si>
    <t>E2731</t>
  </si>
  <si>
    <t>E2721</t>
  </si>
  <si>
    <t>E6127</t>
  </si>
  <si>
    <t>North Yorkshire</t>
  </si>
  <si>
    <t>Crawley</t>
  </si>
  <si>
    <t>E3834</t>
  </si>
  <si>
    <t>Croydon</t>
  </si>
  <si>
    <t>E5035</t>
  </si>
  <si>
    <t>Dacorum</t>
  </si>
  <si>
    <t>E1932</t>
  </si>
  <si>
    <t>Darlington</t>
  </si>
  <si>
    <t>E1301</t>
  </si>
  <si>
    <t>E6113</t>
  </si>
  <si>
    <t>Dartford</t>
  </si>
  <si>
    <t>E2233</t>
  </si>
  <si>
    <t>Daventry</t>
  </si>
  <si>
    <t>E2832</t>
  </si>
  <si>
    <t>Derby</t>
  </si>
  <si>
    <t>E1001</t>
  </si>
  <si>
    <t>Derbyshire Dales</t>
  </si>
  <si>
    <t>E1035</t>
  </si>
  <si>
    <t>Doncaster</t>
  </si>
  <si>
    <t>E4402</t>
  </si>
  <si>
    <t>Dover</t>
  </si>
  <si>
    <t>E2234</t>
  </si>
  <si>
    <t>Dudley</t>
  </si>
  <si>
    <t>E4603</t>
  </si>
  <si>
    <t>Durham UA</t>
  </si>
  <si>
    <t>E1302</t>
  </si>
  <si>
    <t>Ealing</t>
  </si>
  <si>
    <t>E5036</t>
  </si>
  <si>
    <t>East Cambridgeshire</t>
  </si>
  <si>
    <t>E0532</t>
  </si>
  <si>
    <t>East Devon</t>
  </si>
  <si>
    <t>E1131</t>
  </si>
  <si>
    <t>E1121</t>
  </si>
  <si>
    <t>E6161</t>
  </si>
  <si>
    <t>Devon Business Rates Pool</t>
  </si>
  <si>
    <t>East Dorset</t>
  </si>
  <si>
    <t>E1233</t>
  </si>
  <si>
    <t>East Hampshire</t>
  </si>
  <si>
    <t>E1732</t>
  </si>
  <si>
    <t>East Hertfordshire</t>
  </si>
  <si>
    <t>E1933</t>
  </si>
  <si>
    <t>East Lindsey</t>
  </si>
  <si>
    <t>E2532</t>
  </si>
  <si>
    <t>East Northamptonshire</t>
  </si>
  <si>
    <t>E2833</t>
  </si>
  <si>
    <t>East Riding of Yorkshire</t>
  </si>
  <si>
    <t>E2001</t>
  </si>
  <si>
    <t>E6120</t>
  </si>
  <si>
    <t>East Staffordshire</t>
  </si>
  <si>
    <t>E3432</t>
  </si>
  <si>
    <t>Eastbourne</t>
  </si>
  <si>
    <t>E1432</t>
  </si>
  <si>
    <t>E1421</t>
  </si>
  <si>
    <t>East Sussex Business Rates Pool</t>
  </si>
  <si>
    <t>Eastleigh</t>
  </si>
  <si>
    <t>E1733</t>
  </si>
  <si>
    <t>Eden</t>
  </si>
  <si>
    <t>E0935</t>
  </si>
  <si>
    <t>Elmbridge</t>
  </si>
  <si>
    <t>E3631</t>
  </si>
  <si>
    <t>E3620</t>
  </si>
  <si>
    <t>Surrey Business Rates Pool</t>
  </si>
  <si>
    <t>Enfield</t>
  </si>
  <si>
    <t>E5037</t>
  </si>
  <si>
    <t>Epping Forest</t>
  </si>
  <si>
    <t>E1537</t>
  </si>
  <si>
    <t>Epsom &amp; Ewell</t>
  </si>
  <si>
    <t>E3632</t>
  </si>
  <si>
    <t>Erewash</t>
  </si>
  <si>
    <t>E1036</t>
  </si>
  <si>
    <t>Exeter</t>
  </si>
  <si>
    <t>E1132</t>
  </si>
  <si>
    <t>Fareham</t>
  </si>
  <si>
    <t>E1734</t>
  </si>
  <si>
    <t>Fenland</t>
  </si>
  <si>
    <t>E0533</t>
  </si>
  <si>
    <t>Forest Heath</t>
  </si>
  <si>
    <t>E3532</t>
  </si>
  <si>
    <t>Forest of Dean</t>
  </si>
  <si>
    <t>E1633</t>
  </si>
  <si>
    <t>Fylde</t>
  </si>
  <si>
    <t>E2335</t>
  </si>
  <si>
    <t>Gateshead</t>
  </si>
  <si>
    <t>E4501</t>
  </si>
  <si>
    <t>E6145</t>
  </si>
  <si>
    <t>Gedling</t>
  </si>
  <si>
    <t>E3034</t>
  </si>
  <si>
    <t>Gloucester</t>
  </si>
  <si>
    <t>E1634</t>
  </si>
  <si>
    <t>Gosport</t>
  </si>
  <si>
    <t>E1735</t>
  </si>
  <si>
    <t>Gravesham</t>
  </si>
  <si>
    <t>E2236</t>
  </si>
  <si>
    <t>Great Yarmouth</t>
  </si>
  <si>
    <t>E2633</t>
  </si>
  <si>
    <t>Greenwich</t>
  </si>
  <si>
    <t>E5012</t>
  </si>
  <si>
    <t>Guildford</t>
  </si>
  <si>
    <t>E3633</t>
  </si>
  <si>
    <t>Hackney</t>
  </si>
  <si>
    <t>E5013</t>
  </si>
  <si>
    <t>Halton</t>
  </si>
  <si>
    <t>E0601</t>
  </si>
  <si>
    <t>Mid Merseyside Pool</t>
  </si>
  <si>
    <t>Hambleton</t>
  </si>
  <si>
    <t>E2732</t>
  </si>
  <si>
    <t>Hammersmith and Fulham</t>
  </si>
  <si>
    <t>E5014</t>
  </si>
  <si>
    <t>Harborough</t>
  </si>
  <si>
    <t>E2433</t>
  </si>
  <si>
    <t>Haringey</t>
  </si>
  <si>
    <t>E5038</t>
  </si>
  <si>
    <t>Harlow</t>
  </si>
  <si>
    <t>E1538</t>
  </si>
  <si>
    <t>Harrogate</t>
  </si>
  <si>
    <t>E2753</t>
  </si>
  <si>
    <t>Harrow</t>
  </si>
  <si>
    <t>E5039</t>
  </si>
  <si>
    <t>Hart</t>
  </si>
  <si>
    <t>E1736</t>
  </si>
  <si>
    <t>Hartlepool</t>
  </si>
  <si>
    <t>E0701</t>
  </si>
  <si>
    <t>E6107</t>
  </si>
  <si>
    <t>Hastings</t>
  </si>
  <si>
    <t>E1433</t>
  </si>
  <si>
    <t>Havant</t>
  </si>
  <si>
    <t>E1737</t>
  </si>
  <si>
    <t>Havering</t>
  </si>
  <si>
    <t>E5040</t>
  </si>
  <si>
    <t>Herefordshire</t>
  </si>
  <si>
    <t>E1801</t>
  </si>
  <si>
    <t>Hertsmere</t>
  </si>
  <si>
    <t>E1934</t>
  </si>
  <si>
    <t>High Peak</t>
  </si>
  <si>
    <t>E1037</t>
  </si>
  <si>
    <t>Hillingdon</t>
  </si>
  <si>
    <t>E5041</t>
  </si>
  <si>
    <t>Hinckley and Bosworth</t>
  </si>
  <si>
    <t>E2434</t>
  </si>
  <si>
    <t>Horsham</t>
  </si>
  <si>
    <t>E3835</t>
  </si>
  <si>
    <t>Hounslow</t>
  </si>
  <si>
    <t>E5042</t>
  </si>
  <si>
    <t>Huntingdonshire</t>
  </si>
  <si>
    <t>E0551</t>
  </si>
  <si>
    <t>Hyndburn</t>
  </si>
  <si>
    <t>E2336</t>
  </si>
  <si>
    <t>Ipswich</t>
  </si>
  <si>
    <t>E3533</t>
  </si>
  <si>
    <t>Isle of Wight Council</t>
  </si>
  <si>
    <t>E2101</t>
  </si>
  <si>
    <t>Isles of Scilly</t>
  </si>
  <si>
    <t>E4001</t>
  </si>
  <si>
    <t>Islington</t>
  </si>
  <si>
    <t>E5015</t>
  </si>
  <si>
    <t>Kensington and Chelsea</t>
  </si>
  <si>
    <t>E5016</t>
  </si>
  <si>
    <t>Kettering</t>
  </si>
  <si>
    <t>E2834</t>
  </si>
  <si>
    <t>Kings Lynn and West Norfolk</t>
  </si>
  <si>
    <t>E2634</t>
  </si>
  <si>
    <t>Kingston upon Hull</t>
  </si>
  <si>
    <t>E2002</t>
  </si>
  <si>
    <t>Kingston upon Thames</t>
  </si>
  <si>
    <t>E5043</t>
  </si>
  <si>
    <t>Kirklees</t>
  </si>
  <si>
    <t>E4703</t>
  </si>
  <si>
    <t>Knowsley</t>
  </si>
  <si>
    <t>E4301</t>
  </si>
  <si>
    <t>E6143</t>
  </si>
  <si>
    <t>Lambeth</t>
  </si>
  <si>
    <t>E5017</t>
  </si>
  <si>
    <t>Lancaster</t>
  </si>
  <si>
    <t>E2337</t>
  </si>
  <si>
    <t>Leeds</t>
  </si>
  <si>
    <t>E4704</t>
  </si>
  <si>
    <t>Leicester</t>
  </si>
  <si>
    <t>E2401</t>
  </si>
  <si>
    <t>Lewes</t>
  </si>
  <si>
    <t>E1435</t>
  </si>
  <si>
    <t>Lewisham</t>
  </si>
  <si>
    <t>E5018</t>
  </si>
  <si>
    <t>Lichfield</t>
  </si>
  <si>
    <t>E3433</t>
  </si>
  <si>
    <t>Lincoln</t>
  </si>
  <si>
    <t>E2533</t>
  </si>
  <si>
    <t>Liverpool</t>
  </si>
  <si>
    <t>E4302</t>
  </si>
  <si>
    <t>Luton</t>
  </si>
  <si>
    <t>E0201</t>
  </si>
  <si>
    <t>Maidstone</t>
  </si>
  <si>
    <t>E2237</t>
  </si>
  <si>
    <t>Maldon</t>
  </si>
  <si>
    <t>E1539</t>
  </si>
  <si>
    <t>Malvern Hills</t>
  </si>
  <si>
    <t>E1851</t>
  </si>
  <si>
    <t>Worcestershire Business Rates Pool</t>
  </si>
  <si>
    <t>Manchester</t>
  </si>
  <si>
    <t>E4203</t>
  </si>
  <si>
    <t>Mansfield</t>
  </si>
  <si>
    <t>E3035</t>
  </si>
  <si>
    <t>Medway</t>
  </si>
  <si>
    <t>E2201</t>
  </si>
  <si>
    <t>Melton</t>
  </si>
  <si>
    <t>E2436</t>
  </si>
  <si>
    <t>Mendip</t>
  </si>
  <si>
    <t>E3331</t>
  </si>
  <si>
    <t>E3320</t>
  </si>
  <si>
    <t>Merton</t>
  </si>
  <si>
    <t>E5044</t>
  </si>
  <si>
    <t>Mid Devon</t>
  </si>
  <si>
    <t>E1133</t>
  </si>
  <si>
    <t>Mid Suffolk</t>
  </si>
  <si>
    <t>E3534</t>
  </si>
  <si>
    <t>Mid Sussex</t>
  </si>
  <si>
    <t>E3836</t>
  </si>
  <si>
    <t>Middlesbrough</t>
  </si>
  <si>
    <t>E0702</t>
  </si>
  <si>
    <t>Milton Keynes</t>
  </si>
  <si>
    <t>E0401</t>
  </si>
  <si>
    <t>Mole Valley</t>
  </si>
  <si>
    <t>E3634</t>
  </si>
  <si>
    <t>New Forest</t>
  </si>
  <si>
    <t>E1738</t>
  </si>
  <si>
    <t>Newark and Sherwood</t>
  </si>
  <si>
    <t>E3036</t>
  </si>
  <si>
    <t>Newcastle-upon-Tyne</t>
  </si>
  <si>
    <t>E4502</t>
  </si>
  <si>
    <t>Newcastle-under-Lyme</t>
  </si>
  <si>
    <t>E3434</t>
  </si>
  <si>
    <t>Staffordshire &amp; Stoke on Trent Business Rates Pool</t>
  </si>
  <si>
    <t>Newham</t>
  </si>
  <si>
    <t>E5045</t>
  </si>
  <si>
    <t>North Devon</t>
  </si>
  <si>
    <t>E1134</t>
  </si>
  <si>
    <t>North Dorset</t>
  </si>
  <si>
    <t>E1234</t>
  </si>
  <si>
    <t>North East Derbyshire</t>
  </si>
  <si>
    <t>E1038</t>
  </si>
  <si>
    <t>North East Lincolnshire</t>
  </si>
  <si>
    <t>E2003</t>
  </si>
  <si>
    <t>North Hertfordshire</t>
  </si>
  <si>
    <t>E1935</t>
  </si>
  <si>
    <t>North Kesteven</t>
  </si>
  <si>
    <t>E2534</t>
  </si>
  <si>
    <t>North Lincolnshire</t>
  </si>
  <si>
    <t>E2004</t>
  </si>
  <si>
    <t>North Norfolk</t>
  </si>
  <si>
    <t>E2635</t>
  </si>
  <si>
    <t>North Somerset</t>
  </si>
  <si>
    <t>E0104</t>
  </si>
  <si>
    <t>North Tyneside</t>
  </si>
  <si>
    <t>E4503</t>
  </si>
  <si>
    <t>North Warwickshire</t>
  </si>
  <si>
    <t>E3731</t>
  </si>
  <si>
    <t>E3720</t>
  </si>
  <si>
    <t>North West Leicestershire</t>
  </si>
  <si>
    <t>E2437</t>
  </si>
  <si>
    <t>Northampton</t>
  </si>
  <si>
    <t>E2835</t>
  </si>
  <si>
    <t>Northumberland UA</t>
  </si>
  <si>
    <t>E2901</t>
  </si>
  <si>
    <t>Norwich</t>
  </si>
  <si>
    <t>E2636</t>
  </si>
  <si>
    <t>Nottingham</t>
  </si>
  <si>
    <t>E3001</t>
  </si>
  <si>
    <t>Nuneaton and Bedworth</t>
  </si>
  <si>
    <t>E3732</t>
  </si>
  <si>
    <t>Oadby and Wigston</t>
  </si>
  <si>
    <t>E2438</t>
  </si>
  <si>
    <t>Oldham</t>
  </si>
  <si>
    <t>E4204</t>
  </si>
  <si>
    <t>Oxford</t>
  </si>
  <si>
    <t>E3132</t>
  </si>
  <si>
    <t>Pendle</t>
  </si>
  <si>
    <t>E2338</t>
  </si>
  <si>
    <t>Peterborough</t>
  </si>
  <si>
    <t>E0501</t>
  </si>
  <si>
    <t>Plymouth</t>
  </si>
  <si>
    <t>E1101</t>
  </si>
  <si>
    <t>Poole</t>
  </si>
  <si>
    <t>E1201</t>
  </si>
  <si>
    <t>Portsmouth</t>
  </si>
  <si>
    <t>E1701</t>
  </si>
  <si>
    <t>Preston</t>
  </si>
  <si>
    <t>E2339</t>
  </si>
  <si>
    <t>Purbeck</t>
  </si>
  <si>
    <t>E1236</t>
  </si>
  <si>
    <t>Reading</t>
  </si>
  <si>
    <t>E0303</t>
  </si>
  <si>
    <t>Redbridge</t>
  </si>
  <si>
    <t>E5046</t>
  </si>
  <si>
    <t>Redcar and Cleveland</t>
  </si>
  <si>
    <t>E0703</t>
  </si>
  <si>
    <t>Redditch</t>
  </si>
  <si>
    <t>E1835</t>
  </si>
  <si>
    <t>Reigate and Banstead</t>
  </si>
  <si>
    <t>E3635</t>
  </si>
  <si>
    <t>Ribble Valley</t>
  </si>
  <si>
    <t>E2340</t>
  </si>
  <si>
    <t>Richmond upon Thames</t>
  </si>
  <si>
    <t>E5047</t>
  </si>
  <si>
    <t>Richmondshire</t>
  </si>
  <si>
    <t>E2734</t>
  </si>
  <si>
    <t>Rochdale</t>
  </si>
  <si>
    <t>E4205</t>
  </si>
  <si>
    <t>Rochford</t>
  </si>
  <si>
    <t>E1540</t>
  </si>
  <si>
    <t>Rossendale</t>
  </si>
  <si>
    <t>E2341</t>
  </si>
  <si>
    <t>Rother</t>
  </si>
  <si>
    <t>E1436</t>
  </si>
  <si>
    <t>Rotherham</t>
  </si>
  <si>
    <t>E4403</t>
  </si>
  <si>
    <t>Rugby</t>
  </si>
  <si>
    <t>E3733</t>
  </si>
  <si>
    <t>Runnymede</t>
  </si>
  <si>
    <t>E3636</t>
  </si>
  <si>
    <t>Rushcliffe</t>
  </si>
  <si>
    <t>E3038</t>
  </si>
  <si>
    <t>Rushmoor</t>
  </si>
  <si>
    <t>E1740</t>
  </si>
  <si>
    <t>Rutland</t>
  </si>
  <si>
    <t>E2402</t>
  </si>
  <si>
    <t>Ryedale</t>
  </si>
  <si>
    <t>E2755</t>
  </si>
  <si>
    <t>Salford</t>
  </si>
  <si>
    <t>E4206</t>
  </si>
  <si>
    <t>Sandwell</t>
  </si>
  <si>
    <t>E4604</t>
  </si>
  <si>
    <t>Scarborough</t>
  </si>
  <si>
    <t>E2736</t>
  </si>
  <si>
    <t>Sedgemoor</t>
  </si>
  <si>
    <t>E3332</t>
  </si>
  <si>
    <t>Sefton</t>
  </si>
  <si>
    <t>E4304</t>
  </si>
  <si>
    <t>Selby</t>
  </si>
  <si>
    <t>E2757</t>
  </si>
  <si>
    <t>Sevenoaks</t>
  </si>
  <si>
    <t>E2239</t>
  </si>
  <si>
    <t>Sheffield</t>
  </si>
  <si>
    <t>E4404</t>
  </si>
  <si>
    <t>Shepway</t>
  </si>
  <si>
    <t>E2240</t>
  </si>
  <si>
    <t>Shropshire UA</t>
  </si>
  <si>
    <t>E3202</t>
  </si>
  <si>
    <t>E6132</t>
  </si>
  <si>
    <t>Slough</t>
  </si>
  <si>
    <t>E0304</t>
  </si>
  <si>
    <t>Solihull</t>
  </si>
  <si>
    <t>E4605</t>
  </si>
  <si>
    <t>South Bucks</t>
  </si>
  <si>
    <t>E0434</t>
  </si>
  <si>
    <t>South Cambridgeshire</t>
  </si>
  <si>
    <t>E0536</t>
  </si>
  <si>
    <t>South Derbyshire</t>
  </si>
  <si>
    <t>E1039</t>
  </si>
  <si>
    <t>South Gloucestershire</t>
  </si>
  <si>
    <t>E0103</t>
  </si>
  <si>
    <t>South Hams</t>
  </si>
  <si>
    <t>E1136</t>
  </si>
  <si>
    <t>South Holland</t>
  </si>
  <si>
    <t>E2535</t>
  </si>
  <si>
    <t>South Kesteven</t>
  </si>
  <si>
    <t>E2536</t>
  </si>
  <si>
    <t>South Lakeland</t>
  </si>
  <si>
    <t>E0936</t>
  </si>
  <si>
    <t>South Norfolk</t>
  </si>
  <si>
    <t>E2637</t>
  </si>
  <si>
    <t>South Northamptonshire</t>
  </si>
  <si>
    <t>E2836</t>
  </si>
  <si>
    <t>South Oxfordshire</t>
  </si>
  <si>
    <t>E3133</t>
  </si>
  <si>
    <t>South Ribble</t>
  </si>
  <si>
    <t>E2342</t>
  </si>
  <si>
    <t>South Somerset</t>
  </si>
  <si>
    <t>E3334</t>
  </si>
  <si>
    <t>South Staffordshire</t>
  </si>
  <si>
    <t>E3435</t>
  </si>
  <si>
    <t>South Tyneside</t>
  </si>
  <si>
    <t>E4504</t>
  </si>
  <si>
    <t>Southampton</t>
  </si>
  <si>
    <t>E1702</t>
  </si>
  <si>
    <t>Southend-on-Sea</t>
  </si>
  <si>
    <t>E1501</t>
  </si>
  <si>
    <t>Southwark</t>
  </si>
  <si>
    <t>E5019</t>
  </si>
  <si>
    <t>Spelthorne</t>
  </si>
  <si>
    <t>E3637</t>
  </si>
  <si>
    <t>St Albans</t>
  </si>
  <si>
    <t>E1936</t>
  </si>
  <si>
    <t>St Edmundsbury</t>
  </si>
  <si>
    <t>E3535</t>
  </si>
  <si>
    <t>St Helens</t>
  </si>
  <si>
    <t>E4303</t>
  </si>
  <si>
    <t>Stafford</t>
  </si>
  <si>
    <t>E3436</t>
  </si>
  <si>
    <t>Staffordshire Moorlands</t>
  </si>
  <si>
    <t>E3437</t>
  </si>
  <si>
    <t>Stevenage</t>
  </si>
  <si>
    <t>E1937</t>
  </si>
  <si>
    <t>Stockport</t>
  </si>
  <si>
    <t>E4207</t>
  </si>
  <si>
    <t>Stockton-on-Tees</t>
  </si>
  <si>
    <t>E0704</t>
  </si>
  <si>
    <t>Stoke-on-Trent</t>
  </si>
  <si>
    <t>E3401</t>
  </si>
  <si>
    <t>Stratford-on-Avon</t>
  </si>
  <si>
    <t>E3734</t>
  </si>
  <si>
    <t>Stroud</t>
  </si>
  <si>
    <t>E1635</t>
  </si>
  <si>
    <t>Suffolk Coastal</t>
  </si>
  <si>
    <t>E3536</t>
  </si>
  <si>
    <t>Sunderland</t>
  </si>
  <si>
    <t>E4505</t>
  </si>
  <si>
    <t>Surrey Heath</t>
  </si>
  <si>
    <t>E3638</t>
  </si>
  <si>
    <t>Sutton</t>
  </si>
  <si>
    <t>E5048</t>
  </si>
  <si>
    <t>Swale</t>
  </si>
  <si>
    <t>E2241</t>
  </si>
  <si>
    <t>Swindon</t>
  </si>
  <si>
    <t>E3901</t>
  </si>
  <si>
    <t>E6139</t>
  </si>
  <si>
    <t>Tameside</t>
  </si>
  <si>
    <t>E4208</t>
  </si>
  <si>
    <t>Tamworth</t>
  </si>
  <si>
    <t>E3439</t>
  </si>
  <si>
    <t>Tandridge</t>
  </si>
  <si>
    <t>E3639</t>
  </si>
  <si>
    <t>Taunton Deane</t>
  </si>
  <si>
    <t>E3333</t>
  </si>
  <si>
    <t>Teignbridge</t>
  </si>
  <si>
    <t>E1137</t>
  </si>
  <si>
    <t>Telford and the Wrekin</t>
  </si>
  <si>
    <t>E3201</t>
  </si>
  <si>
    <t>Tendring</t>
  </si>
  <si>
    <t>E1542</t>
  </si>
  <si>
    <t>Test Valley</t>
  </si>
  <si>
    <t>E1742</t>
  </si>
  <si>
    <t>Tewkesbury</t>
  </si>
  <si>
    <t>E1636</t>
  </si>
  <si>
    <t>Thanet</t>
  </si>
  <si>
    <t>E2242</t>
  </si>
  <si>
    <t>Three Rivers</t>
  </si>
  <si>
    <t>E1938</t>
  </si>
  <si>
    <t>Thurrock</t>
  </si>
  <si>
    <t>E1502</t>
  </si>
  <si>
    <t>Tonbridge and Malling</t>
  </si>
  <si>
    <t>E2243</t>
  </si>
  <si>
    <t>Torbay</t>
  </si>
  <si>
    <t>E1102</t>
  </si>
  <si>
    <t>Torridge</t>
  </si>
  <si>
    <t>E1139</t>
  </si>
  <si>
    <t>Tower Hamlets</t>
  </si>
  <si>
    <t>E5020</t>
  </si>
  <si>
    <t>Trafford</t>
  </si>
  <si>
    <t>E4209</t>
  </si>
  <si>
    <t>Tunbridge Wells</t>
  </si>
  <si>
    <t>E2244</t>
  </si>
  <si>
    <t>Uttlesford</t>
  </si>
  <si>
    <t>E1544</t>
  </si>
  <si>
    <t>Vale of White Horse</t>
  </si>
  <si>
    <t>E3134</t>
  </si>
  <si>
    <t>Wakefield</t>
  </si>
  <si>
    <t>E4705</t>
  </si>
  <si>
    <t>Walsall</t>
  </si>
  <si>
    <t>E4606</t>
  </si>
  <si>
    <t>Waltham Forest</t>
  </si>
  <si>
    <t>E5049</t>
  </si>
  <si>
    <t>Wandsworth</t>
  </si>
  <si>
    <t>E5021</t>
  </si>
  <si>
    <t>Warrington</t>
  </si>
  <si>
    <t>E0602</t>
  </si>
  <si>
    <t>Warwick</t>
  </si>
  <si>
    <t>E3735</t>
  </si>
  <si>
    <t>Watford</t>
  </si>
  <si>
    <t>E1939</t>
  </si>
  <si>
    <t>Waveney</t>
  </si>
  <si>
    <t>E3537</t>
  </si>
  <si>
    <t>Waverley</t>
  </si>
  <si>
    <t>E3640</t>
  </si>
  <si>
    <t>Wealden</t>
  </si>
  <si>
    <t>E1437</t>
  </si>
  <si>
    <t>Wellingborough</t>
  </si>
  <si>
    <t>E2837</t>
  </si>
  <si>
    <t>Welwyn Hatfield</t>
  </si>
  <si>
    <t>E1940</t>
  </si>
  <si>
    <t>West Berkshire</t>
  </si>
  <si>
    <t>E0302</t>
  </si>
  <si>
    <t>West Devon</t>
  </si>
  <si>
    <t>E1140</t>
  </si>
  <si>
    <t>West Dorset</t>
  </si>
  <si>
    <t>E1237</t>
  </si>
  <si>
    <t>West Lancashire</t>
  </si>
  <si>
    <t>E2343</t>
  </si>
  <si>
    <t>West Lindsey</t>
  </si>
  <si>
    <t>E2537</t>
  </si>
  <si>
    <t>West Oxfordshire</t>
  </si>
  <si>
    <t>E3135</t>
  </si>
  <si>
    <t>West Somerset</t>
  </si>
  <si>
    <t>E3335</t>
  </si>
  <si>
    <t>Westminster</t>
  </si>
  <si>
    <t>E5022</t>
  </si>
  <si>
    <t>Weymouth and Portland</t>
  </si>
  <si>
    <t>E1238</t>
  </si>
  <si>
    <t>Wigan</t>
  </si>
  <si>
    <t>E4210</t>
  </si>
  <si>
    <t>Wiltshire UA</t>
  </si>
  <si>
    <t>E3902</t>
  </si>
  <si>
    <t>Winchester</t>
  </si>
  <si>
    <t>E1743</t>
  </si>
  <si>
    <t>Windsor and Maidenhead</t>
  </si>
  <si>
    <t>E0305</t>
  </si>
  <si>
    <t>Wirral</t>
  </si>
  <si>
    <t>E4305</t>
  </si>
  <si>
    <t>Woking</t>
  </si>
  <si>
    <t>E3641</t>
  </si>
  <si>
    <t>Wokingham</t>
  </si>
  <si>
    <t>E0306</t>
  </si>
  <si>
    <t>Wolverhampton</t>
  </si>
  <si>
    <t>E4607</t>
  </si>
  <si>
    <t>Worcester</t>
  </si>
  <si>
    <t>E1837</t>
  </si>
  <si>
    <t>Worthing</t>
  </si>
  <si>
    <t>E3837</t>
  </si>
  <si>
    <t>Wychavon</t>
  </si>
  <si>
    <t>E1838</t>
  </si>
  <si>
    <t>Wycombe</t>
  </si>
  <si>
    <t>E0435</t>
  </si>
  <si>
    <t>Wyre</t>
  </si>
  <si>
    <t>E2344</t>
  </si>
  <si>
    <t>Wyre Forest</t>
  </si>
  <si>
    <t>E1839</t>
  </si>
  <si>
    <t>York</t>
  </si>
  <si>
    <t>E2701</t>
  </si>
  <si>
    <t>Avon Fire</t>
  </si>
  <si>
    <t>F</t>
  </si>
  <si>
    <t>Fire Authority</t>
  </si>
  <si>
    <t>Bedfordshire Fire</t>
  </si>
  <si>
    <t>Berkshire Fire Authority</t>
  </si>
  <si>
    <t>Buckinghamshire Fire</t>
  </si>
  <si>
    <t>Cambridgeshire Fire</t>
  </si>
  <si>
    <t>Cheshire Fire</t>
  </si>
  <si>
    <t>Cleveland Fire</t>
  </si>
  <si>
    <t>Derbyshire Fire</t>
  </si>
  <si>
    <t>Devon and Somerset Fire</t>
  </si>
  <si>
    <t>Durham Fire</t>
  </si>
  <si>
    <t>East Sussex Fire</t>
  </si>
  <si>
    <t>Essex Fire Authority</t>
  </si>
  <si>
    <t>Hampshire Fire</t>
  </si>
  <si>
    <t>Hereford &amp; Worcester Fire</t>
  </si>
  <si>
    <t>Humberside Fire</t>
  </si>
  <si>
    <t>Kent Fire</t>
  </si>
  <si>
    <t>Lancashire Fire</t>
  </si>
  <si>
    <t>Leicestershire Fire</t>
  </si>
  <si>
    <t>North Yorkshire Fire</t>
  </si>
  <si>
    <t>Nottinghamshire Fire</t>
  </si>
  <si>
    <t>Shropshire Fire</t>
  </si>
  <si>
    <t>Staffordshire Fire</t>
  </si>
  <si>
    <t>Greater Manchester Fire</t>
  </si>
  <si>
    <t>Merseyside Fire</t>
  </si>
  <si>
    <t>South Yorkshire Fire</t>
  </si>
  <si>
    <t>Tyne and Wear Fire</t>
  </si>
  <si>
    <t>West Midlands Fire</t>
  </si>
  <si>
    <t>West Yorkshire Fire</t>
  </si>
  <si>
    <t>GLA - all functions</t>
  </si>
  <si>
    <t>P</t>
  </si>
  <si>
    <t>GLA</t>
  </si>
  <si>
    <t>Buckinghamshire</t>
  </si>
  <si>
    <t>County</t>
  </si>
  <si>
    <t>Cambridgeshire</t>
  </si>
  <si>
    <t>Cumbria</t>
  </si>
  <si>
    <t>Derbyshire</t>
  </si>
  <si>
    <t>Devon</t>
  </si>
  <si>
    <t>Dorset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</si>
  <si>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</si>
  <si>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</si>
  <si>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</si>
  <si>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</si>
  <si>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</si>
  <si>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</si>
  <si>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</si>
  <si>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</si>
  <si>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</si>
  <si>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</si>
  <si>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</si>
  <si>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</si>
  <si>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</si>
  <si>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</si>
  <si>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</si>
  <si>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</si>
  <si>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</si>
  <si>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</si>
  <si>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</si>
  <si>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</si>
  <si>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A</t>
  </si>
  <si>
    <t>B</t>
  </si>
  <si>
    <t>C</t>
  </si>
  <si>
    <t>J</t>
  </si>
  <si>
    <t>Sum vvrv 2010</t>
  </si>
  <si>
    <t>Sum vvrv 2017</t>
  </si>
  <si>
    <t>As set out by Valuation Office</t>
  </si>
  <si>
    <t>C * (1 - A/B) * LA tier split</t>
  </si>
  <si>
    <t>Adjusted SBRR Multipler</t>
  </si>
  <si>
    <t>SBRR 2016-17 Multiplier</t>
  </si>
  <si>
    <t>SBRR 2015-16 Multiplier</t>
  </si>
  <si>
    <t>As set out in the 2016-17 Local Government Finance Report</t>
  </si>
  <si>
    <t xml:space="preserve">2017-18 Tariff and Top-up calculator </t>
  </si>
  <si>
    <t>Vlookup</t>
  </si>
  <si>
    <t>Net amount receivable from rate payers</t>
  </si>
  <si>
    <t>Transitional Protection Payments due to the authority</t>
  </si>
  <si>
    <t>Transitional Protection Payments due from the authority</t>
  </si>
  <si>
    <t>Cost of collection formula</t>
  </si>
  <si>
    <t>Legal costs</t>
  </si>
  <si>
    <t>Allowance for cost of collection</t>
  </si>
  <si>
    <t>City of London offset</t>
  </si>
  <si>
    <t>Amounts retained in respect of Designated Areas</t>
  </si>
  <si>
    <t>Amounts retained in respect of Renewable Energy Schemes</t>
  </si>
  <si>
    <t>Amounts retained in respect of Renewable Energy Schemes by billing authority</t>
  </si>
  <si>
    <t>Amounts retained in respect of Renewable Energy Schemes by major precepting authority</t>
  </si>
  <si>
    <t>Non-Domestic Rating Income</t>
  </si>
  <si>
    <t>Col No.</t>
  </si>
  <si>
    <t>Ecode</t>
  </si>
  <si>
    <t>LA name</t>
  </si>
  <si>
    <t xml:space="preserve">Amount 2015-16 (£) </t>
  </si>
  <si>
    <t>Cheshire West and Chester UA</t>
  </si>
  <si>
    <t>Newcastle upon Tyne</t>
  </si>
  <si>
    <t>Row no.</t>
  </si>
  <si>
    <t>Transitional Arrangements -  Revenue foregone in respect of 2015-16 liability</t>
  </si>
  <si>
    <t>Transitional Arrangements -  Revenue foregone in respect of previous years' liability</t>
  </si>
  <si>
    <t>Transitional Arrangements -  Additional income received in respect of 2015-16 liability</t>
  </si>
  <si>
    <t>Transitional Arrangements -  Additional income received in respect of previous years' liability</t>
  </si>
  <si>
    <t>Net cost of transitional arrangments</t>
  </si>
  <si>
    <t>Small Business Rate Relief -  Amount of relief provided in 2015-16</t>
  </si>
  <si>
    <t>Small Business Rate Relief -  Amount of which -  relief on existing properties where a 2nd property is occupied</t>
  </si>
  <si>
    <t>Small Business Rate Relief -  Adjustments to relief provided in respect of previous years</t>
  </si>
  <si>
    <t>Small Business Rate Relief -  Amount of which -  adjustments in respect of 2013-14 &amp; 2014-15</t>
  </si>
  <si>
    <t>Small Business Rate Relief -  Amount of which -  adjustments on existing properties where a 2nd property is occupied</t>
  </si>
  <si>
    <t>Small Business Rate Relief -  Additional yield from the small business supplement in 2015-16</t>
  </si>
  <si>
    <t>Small Business Rate Relief -  Adjustments to the yield from the small business supplement in respect of previous years</t>
  </si>
  <si>
    <t>Charitable occupation -  Amount of relief provided in 2015-16</t>
  </si>
  <si>
    <t>Charitable occupation; Adjustments to amount of relief provided in respect of previous years</t>
  </si>
  <si>
    <t>Community Amateur Sports Clubs (CASCs) -  Amount of relief provided in 2015-16</t>
  </si>
  <si>
    <t>Community Amateur Sports Clubs (CASCs) -  Adjustments to amount of relief provided in respect of previous years</t>
  </si>
  <si>
    <t>Rural rate relief -  Amount of relief provided in 2015-16</t>
  </si>
  <si>
    <t>Rural rate relief -  Adjustments to amount of relief provided in respect of previous years</t>
  </si>
  <si>
    <t>Total Mandatory Reliefs</t>
  </si>
  <si>
    <t>Partially occupied hereditaments -  Amount of relief provided in 2015-16</t>
  </si>
  <si>
    <t>Partially occupied hereditaments -  Adjustments to amount of relief provided in respect of previous years</t>
  </si>
  <si>
    <t>Empty premises -  Amount of relief provided in 2015-16</t>
  </si>
  <si>
    <t>Empty premises -  Adjustments to amount of relief provided in respect of previous years</t>
  </si>
  <si>
    <t xml:space="preserve">Total Unoccupied Property Relief </t>
  </si>
  <si>
    <t>Charitable occupation; Amount of relief provided in 2015-16</t>
  </si>
  <si>
    <t>Charitable occupation -  Adjustments to amount of relief provided in respect of previous years</t>
  </si>
  <si>
    <t>Non-profit making bodies -  Amount of relief provided in 2015-16</t>
  </si>
  <si>
    <t>Non-profit making bodies -  Adjustments to amount of relief provided in respect of previous years</t>
  </si>
  <si>
    <t>Rural shops etc -  Amount of relief provided in 2015-16</t>
  </si>
  <si>
    <t>Rural shops etc -  Adjustments to amount of relief provided in respect of previous years</t>
  </si>
  <si>
    <t>Small rural businesses -  Amount of relief provided in 2015-16</t>
  </si>
  <si>
    <t>Small rural businesses -  Adjustments to amount of relief provided in respect of previous years</t>
  </si>
  <si>
    <t>Other ratepayers -  Amount of relief provided in 2015-16</t>
  </si>
  <si>
    <t>Other ratepayers -  Adjustments to amount of relief provided in respect of previous years</t>
  </si>
  <si>
    <t>Relief given to Case A hereditaments</t>
  </si>
  <si>
    <t>Relief given to Case B hereditaments</t>
  </si>
  <si>
    <t>Total Discretionary Reliefs (Unfunded)</t>
  </si>
  <si>
    <t>"New Empty" properties -  Amount of relief provided in 2015-16</t>
  </si>
  <si>
    <t>"New Empty" properties -  Adjustments to amount of relief provided in respect of previous years</t>
  </si>
  <si>
    <t>"Long-term empty" properties -  Amount of relief provided in 2015-16</t>
  </si>
  <si>
    <t>"Long-term empty" properties -  Adjustments to amount of relief provided in respect of previous years</t>
  </si>
  <si>
    <t>Retail Relief -  Amount of relief provided in 2015-16</t>
  </si>
  <si>
    <t>Retail Relief -  Adjustments to amount of relief provided in respect of previous years</t>
  </si>
  <si>
    <t>Flooding relief -  Amount of "Flooding relief" provided in 2015-16</t>
  </si>
  <si>
    <t>Flooding relief -  Adjustments to amount of relief provided in respect of previous years</t>
  </si>
  <si>
    <t>In lieu of Transitional Relief -  Payments to ratepayers in lieu of Transitional Relief in 2015-16</t>
  </si>
  <si>
    <t>Total Discretionary Relief (Funded S31)</t>
  </si>
  <si>
    <t>Hardshop Relief -  Amount of relief provided in 2015-16</t>
  </si>
  <si>
    <t>Hardshop Relief -  Adjustments to amount of relief provided in respect of previous years</t>
  </si>
  <si>
    <t>Total Hardship Relief</t>
  </si>
  <si>
    <t>Reconciliation -  Gross Rates Payable by Ratepayers</t>
  </si>
  <si>
    <t>Reconciliation -  Transitional Relief</t>
  </si>
  <si>
    <t>Reconciliation -  Mandatory Reliefs</t>
  </si>
  <si>
    <t>Reconciliation -  Unoccupied Property Relief</t>
  </si>
  <si>
    <t>Reconciliation -  Discretionary Reliefs (unfunded)</t>
  </si>
  <si>
    <t>Reconciliation -  Discretionary Reliefs (funded through S31 grant)</t>
  </si>
  <si>
    <t>Reconciliation -  Hardship Relief</t>
  </si>
  <si>
    <t>Reconciliation -  Total Cost of Reliefs</t>
  </si>
  <si>
    <t>Reconciliation -  Net Rates Payable by Ratepayers</t>
  </si>
  <si>
    <t>BA Area (exc. Designated Areas) Amount (£)</t>
  </si>
  <si>
    <t>Designated Areas Amount (£)</t>
  </si>
  <si>
    <t>Total (All BA Area) Amount (£)</t>
  </si>
  <si>
    <t>SBBR -  Amount due to authority in 2015-16 as a result of doubling SBRR</t>
  </si>
  <si>
    <t>SBBR on existing property where 2nd property is occupied</t>
  </si>
  <si>
    <t xml:space="preserve">New Empty properties </t>
  </si>
  <si>
    <t>Long term empty properties</t>
  </si>
  <si>
    <t>Retail Relief</t>
  </si>
  <si>
    <t xml:space="preserve">Flooding Relief 
</t>
  </si>
  <si>
    <t>In lieu of Transitional Relief</t>
  </si>
  <si>
    <t>Non-domestic rating income (zero if negative)</t>
  </si>
  <si>
    <t>Part 1, Line 12
of the NNDR3 2015-16 form</t>
  </si>
  <si>
    <t>-0.5*Part 3, (Line6-Line7 + Line9-Line10) 
of the NNDR3 2015-16 form</t>
  </si>
  <si>
    <t>- Part 3, (Line7+Line10) 
of the NNDR3 2015-16 form</t>
  </si>
  <si>
    <t>-Part3 (Line 40+Line 41) 
of the NNDR3 2015-16 form</t>
  </si>
  <si>
    <t>-Part3 (Line 42+Line 43) 
of the NNDR3 2015-16 form</t>
  </si>
  <si>
    <t>- Part3 (Line 44+Line 45) 
of the NNDR3 2015-16 form</t>
  </si>
  <si>
    <t>-Part3 (Line 46+Line 47) 
of the NNDR3 2015-16 form</t>
  </si>
  <si>
    <t>-
Part3 Line 48 
of the NNDR3 2015-16 form</t>
  </si>
  <si>
    <t>Sum of VVRV 2017 (Row 16) * Adjusted SBRR Multiplier (Row 8)</t>
  </si>
  <si>
    <t>Sum of VVRV 2010 (Row 17) * SBRR 2016-17 (Row 9)</t>
  </si>
  <si>
    <t>RPI Index (UK, 1987 = 100) Sep-16</t>
  </si>
  <si>
    <t>RPI Index (UK, 1987 = 100) Sep-15</t>
  </si>
  <si>
    <t>DS3</t>
  </si>
  <si>
    <t>Class</t>
  </si>
  <si>
    <t>Region</t>
  </si>
  <si>
    <t>SD</t>
  </si>
  <si>
    <t>SE</t>
  </si>
  <si>
    <t>NW</t>
  </si>
  <si>
    <t>EM</t>
  </si>
  <si>
    <t>E</t>
  </si>
  <si>
    <t>OLB</t>
  </si>
  <si>
    <t>L</t>
  </si>
  <si>
    <t>Barking &amp; Dagenham</t>
  </si>
  <si>
    <t>Met</t>
  </si>
  <si>
    <t>YH</t>
  </si>
  <si>
    <t>UA</t>
  </si>
  <si>
    <t>SW</t>
  </si>
  <si>
    <t>WM</t>
  </si>
  <si>
    <t>Blackburn with Darwen UA</t>
  </si>
  <si>
    <t>Blackpool UA</t>
  </si>
  <si>
    <t>Bournemouth UA</t>
  </si>
  <si>
    <t>Bracknell Forest UA</t>
  </si>
  <si>
    <t>Brighton and Hove</t>
  </si>
  <si>
    <t>ILB</t>
  </si>
  <si>
    <t>NE</t>
  </si>
  <si>
    <t>Darlington UA</t>
  </si>
  <si>
    <t>Derby UA</t>
  </si>
  <si>
    <t>East Riding of Yorkshire UA</t>
  </si>
  <si>
    <t>Epsom and Ewell</t>
  </si>
  <si>
    <t>Halton UA</t>
  </si>
  <si>
    <t>Hammersmith &amp; Fulham</t>
  </si>
  <si>
    <t>Hartlepool UA</t>
  </si>
  <si>
    <t>Herefordshire UA</t>
  </si>
  <si>
    <t>Hinckley &amp; Bosworth</t>
  </si>
  <si>
    <t>Huntingdonshire (new)</t>
  </si>
  <si>
    <t>Isle of Wight UA</t>
  </si>
  <si>
    <t>Kensington &amp; Chelsea</t>
  </si>
  <si>
    <t>Kings Lynn &amp; West Norfolk</t>
  </si>
  <si>
    <t>Kingston upon Hull UA</t>
  </si>
  <si>
    <t>Leicester UA</t>
  </si>
  <si>
    <t>Luton UA</t>
  </si>
  <si>
    <t>Malvern Hills (new)</t>
  </si>
  <si>
    <t>Medway UA</t>
  </si>
  <si>
    <t>Middlesbrough UA</t>
  </si>
  <si>
    <t>Milton Keynes UA</t>
  </si>
  <si>
    <t>Newark &amp; Sherwood</t>
  </si>
  <si>
    <t>North East Lincolnshire UA</t>
  </si>
  <si>
    <t>North Lincolnshire UA</t>
  </si>
  <si>
    <t>North Somerset UA</t>
  </si>
  <si>
    <t>Nottingham UA</t>
  </si>
  <si>
    <t>Nuneaton &amp; Bedworth</t>
  </si>
  <si>
    <t>Oadby &amp; Wigston</t>
  </si>
  <si>
    <t>Peterborough UA</t>
  </si>
  <si>
    <t>Plymouth UA</t>
  </si>
  <si>
    <t>Poole UA</t>
  </si>
  <si>
    <t>Portsmouth UA</t>
  </si>
  <si>
    <t>Reading UA</t>
  </si>
  <si>
    <t>Redcar &amp; Cleveland UA</t>
  </si>
  <si>
    <t>Reigate &amp; Banstead</t>
  </si>
  <si>
    <t>Rutland UA</t>
  </si>
  <si>
    <t>Slough UA</t>
  </si>
  <si>
    <t>South Gloucestershire UA</t>
  </si>
  <si>
    <t>Southampton UA</t>
  </si>
  <si>
    <t>Southend-on-Sea UA</t>
  </si>
  <si>
    <t>Stockton-on-Tees UA</t>
  </si>
  <si>
    <t>Stoke-on-Trent UA</t>
  </si>
  <si>
    <t>Swindon UA</t>
  </si>
  <si>
    <t>Telford &amp; Wrekin UA</t>
  </si>
  <si>
    <t>Thurrock UA</t>
  </si>
  <si>
    <t>Tonbridge &amp; Malling</t>
  </si>
  <si>
    <t>Torbay UA</t>
  </si>
  <si>
    <t>Warrington UA</t>
  </si>
  <si>
    <t>West Berkshire UA</t>
  </si>
  <si>
    <t>Weymouth &amp; Portland</t>
  </si>
  <si>
    <t>Windsor &amp; Maidenhead UA</t>
  </si>
  <si>
    <t>Wokingham UA</t>
  </si>
  <si>
    <t>York UA</t>
  </si>
  <si>
    <t>England</t>
  </si>
  <si>
    <t>Row No.</t>
  </si>
  <si>
    <t>E0000</t>
  </si>
  <si>
    <t>NNDR income (Sum of Row18 to Row 25) * SBRR 2016-17 ((Row 9) / SBRR 2015-16 (Row 10)</t>
  </si>
  <si>
    <t>Dorset and Wiltshire Fire</t>
  </si>
  <si>
    <t>E6162</t>
  </si>
  <si>
    <t>Upper Tier</t>
  </si>
  <si>
    <t>Fire</t>
  </si>
  <si>
    <t>Sum of ratable values 2017</t>
  </si>
  <si>
    <t>Sum of ratable values 2010</t>
  </si>
  <si>
    <t>LOCK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</si>
</sst>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_(* #,##0.00_);_(* \(#,##0.00\);_(* &quot;-&quot;??_);_(@_)"/>
    <numFmt numFmtId="165" formatCode="0.0"/>
    <numFmt numFmtId="166" formatCode="#,##0.0"/>
    <numFmt numFmtId="167" formatCode="#,##0.000000"/>
    <numFmt numFmtId="168" formatCode="dd/mm/yy;@"/>
    <numFmt numFmtId="169" formatCode="0.0%"/>
    <numFmt numFmtId="170" formatCode="0.000000"/>
    <numFmt numFmtId="171" formatCode="0000"/>
    <numFmt numFmtId="172" formatCode="#,##0,"/>
    <numFmt numFmtId="173" formatCode="0_)"/>
  </numFmts>
  <fonts count="25" x14ac:knownFonts="1">
    <font>
      <sz val="10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0"/>
      <name val="Arial"/>
      <family val="2"/>
    </font>
    <font>
      <b/>
      <sz val="14"/>
      <name val="Calibri"/>
      <family val="2"/>
      <scheme val="minor"/>
    </font>
    <font>
      <sz val="10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0"/>
      <name val="Arial"/>
      <family val="2"/>
    </font>
    <font>
      <sz val="8"/>
      <color theme="0"/>
      <name val="Arial"/>
      <family val="2"/>
    </font>
    <font>
      <i/>
      <sz val="10"/>
      <name val="Arial"/>
      <family val="2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b/>
      <u/>
      <sz val="10"/>
      <name val="Arial"/>
      <family val="2"/>
    </font>
    <font>
      <sz val="10"/>
      <name val="Courier"/>
      <family val="3"/>
    </font>
    <font>
      <sz val="10"/>
      <color indexed="8"/>
      <name val="Arial"/>
      <family val="2"/>
    </font>
    <font>
      <sz val="10"/>
      <color rgb="FFFF0000"/>
      <name val="Arial"/>
      <family val="2"/>
    </font>
    <font>
      <sz val="12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color theme="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8" tint="0.39997558519241921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44">
    <xf numFmtId="0" fontId="0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" fontId="3" fillId="3" borderId="23">
      <alignment horizontal="right"/>
    </xf>
    <xf numFmtId="3" fontId="3" fillId="3" borderId="23">
      <alignment horizontal="right"/>
    </xf>
    <xf numFmtId="3" fontId="9" fillId="3" borderId="9">
      <alignment horizontal="right"/>
    </xf>
    <xf numFmtId="3" fontId="3" fillId="3" borderId="9">
      <alignment horizontal="right"/>
    </xf>
    <xf numFmtId="3" fontId="3" fillId="3" borderId="9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2" fillId="0" borderId="0"/>
    <xf numFmtId="0" fontId="1" fillId="0" borderId="0"/>
    <xf numFmtId="171" fontId="3" fillId="3" borderId="23">
      <alignment horizontal="right" vertical="top"/>
    </xf>
    <xf numFmtId="0" fontId="3" fillId="3" borderId="23">
      <alignment horizontal="left" indent="5"/>
    </xf>
    <xf numFmtId="171" fontId="3" fillId="3" borderId="9" applyNumberFormat="0">
      <alignment horizontal="right" vertical="top"/>
    </xf>
    <xf numFmtId="0" fontId="3" fillId="3" borderId="9">
      <alignment horizontal="left" indent="3"/>
    </xf>
    <xf numFmtId="3" fontId="3" fillId="3" borderId="9">
      <alignment horizontal="right"/>
    </xf>
    <xf numFmtId="171" fontId="9" fillId="3" borderId="9" applyNumberFormat="0">
      <alignment horizontal="right" vertical="top"/>
    </xf>
    <xf numFmtId="0" fontId="9" fillId="3" borderId="9">
      <alignment horizontal="left" indent="1"/>
    </xf>
    <xf numFmtId="0" fontId="9" fillId="3" borderId="9">
      <alignment horizontal="right" vertical="top"/>
    </xf>
    <xf numFmtId="0" fontId="9" fillId="3" borderId="9"/>
    <xf numFmtId="172" fontId="9" fillId="3" borderId="9">
      <alignment horizontal="right"/>
    </xf>
    <xf numFmtId="0" fontId="3" fillId="3" borderId="37" applyFont="0" applyFill="0" applyAlignment="0"/>
    <xf numFmtId="0" fontId="9" fillId="3" borderId="9">
      <alignment horizontal="right" vertical="top"/>
    </xf>
    <xf numFmtId="0" fontId="9" fillId="3" borderId="9">
      <alignment horizontal="left" indent="2"/>
    </xf>
    <xf numFmtId="3" fontId="9" fillId="3" borderId="9">
      <alignment horizontal="right"/>
    </xf>
    <xf numFmtId="171" fontId="3" fillId="3" borderId="9" applyNumberFormat="0">
      <alignment horizontal="right" vertical="top"/>
    </xf>
    <xf numFmtId="0" fontId="3" fillId="3" borderId="9">
      <alignment horizontal="left" indent="3"/>
    </xf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13" fillId="0" borderId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3" fillId="0" borderId="0"/>
    <xf numFmtId="173" fontId="18" fillId="0" borderId="0"/>
  </cellStyleXfs>
  <cellXfs count="189">
    <xf numFmtId="0" fontId="0" fillId="0" borderId="0" xfId="0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7" fillId="2" borderId="1" xfId="0" applyFont="1" applyFill="1" applyBorder="1"/>
    <xf numFmtId="165" fontId="8" fillId="0" borderId="0" xfId="0" applyNumberFormat="1" applyFont="1"/>
    <xf numFmtId="0" fontId="3" fillId="0" borderId="0" xfId="0" applyFont="1"/>
    <xf numFmtId="0" fontId="10" fillId="0" borderId="0" xfId="0" applyFont="1"/>
    <xf numFmtId="0" fontId="0" fillId="0" borderId="3" xfId="0" applyBorder="1"/>
    <xf numFmtId="0" fontId="0" fillId="0" borderId="0" xfId="0" applyFill="1"/>
    <xf numFmtId="0" fontId="0" fillId="0" borderId="8" xfId="0" applyBorder="1"/>
    <xf numFmtId="0" fontId="0" fillId="0" borderId="10" xfId="0" applyBorder="1"/>
    <xf numFmtId="0" fontId="0" fillId="0" borderId="11" xfId="0" applyBorder="1" applyAlignment="1">
      <alignment wrapText="1"/>
    </xf>
    <xf numFmtId="3" fontId="0" fillId="0" borderId="0" xfId="0" applyNumberFormat="1" applyFill="1"/>
    <xf numFmtId="0" fontId="0" fillId="0" borderId="7" xfId="0" applyBorder="1"/>
    <xf numFmtId="3" fontId="0" fillId="0" borderId="0" xfId="0" applyNumberFormat="1" applyBorder="1" applyAlignment="1">
      <alignment horizontal="center"/>
    </xf>
    <xf numFmtId="0" fontId="0" fillId="0" borderId="5" xfId="0" applyBorder="1"/>
    <xf numFmtId="3" fontId="0" fillId="0" borderId="9" xfId="0" applyNumberFormat="1" applyFill="1" applyBorder="1" applyAlignment="1">
      <alignment horizontal="center"/>
    </xf>
    <xf numFmtId="0" fontId="3" fillId="0" borderId="12" xfId="0" applyFont="1" applyBorder="1" applyAlignment="1">
      <alignment wrapText="1"/>
    </xf>
    <xf numFmtId="0" fontId="3" fillId="0" borderId="13" xfId="0" applyFont="1" applyBorder="1" applyAlignment="1">
      <alignment wrapText="1"/>
    </xf>
    <xf numFmtId="10" fontId="0" fillId="0" borderId="0" xfId="3" applyNumberFormat="1" applyFont="1" applyFill="1"/>
    <xf numFmtId="0" fontId="3" fillId="0" borderId="15" xfId="0" applyFont="1" applyBorder="1" applyAlignment="1">
      <alignment wrapText="1"/>
    </xf>
    <xf numFmtId="0" fontId="0" fillId="0" borderId="16" xfId="0" applyBorder="1"/>
    <xf numFmtId="1" fontId="12" fillId="0" borderId="0" xfId="0" applyNumberFormat="1" applyFont="1" applyFill="1" applyBorder="1"/>
    <xf numFmtId="0" fontId="12" fillId="0" borderId="0" xfId="0" applyFont="1" applyFill="1" applyBorder="1"/>
    <xf numFmtId="0" fontId="12" fillId="0" borderId="0" xfId="0" applyFont="1" applyFill="1" applyBorder="1" applyAlignment="1">
      <alignment horizontal="center"/>
    </xf>
    <xf numFmtId="0" fontId="12" fillId="0" borderId="0" xfId="0" applyFont="1"/>
    <xf numFmtId="0" fontId="12" fillId="0" borderId="0" xfId="0" applyFont="1" applyBorder="1" applyAlignment="1"/>
    <xf numFmtId="0" fontId="13" fillId="0" borderId="0" xfId="4" applyFont="1"/>
    <xf numFmtId="0" fontId="13" fillId="0" borderId="0" xfId="4" applyFont="1" applyFill="1"/>
    <xf numFmtId="0" fontId="13" fillId="4" borderId="0" xfId="4" applyFont="1" applyFill="1"/>
    <xf numFmtId="0" fontId="13" fillId="5" borderId="0" xfId="4" applyFont="1" applyFill="1"/>
    <xf numFmtId="0" fontId="13" fillId="6" borderId="0" xfId="4" applyFont="1" applyFill="1"/>
    <xf numFmtId="0" fontId="0" fillId="0" borderId="2" xfId="0" applyFont="1" applyBorder="1" applyAlignment="1">
      <alignment wrapText="1"/>
    </xf>
    <xf numFmtId="0" fontId="0" fillId="0" borderId="7" xfId="0" applyFont="1" applyBorder="1" applyAlignment="1">
      <alignment wrapText="1"/>
    </xf>
    <xf numFmtId="0" fontId="0" fillId="0" borderId="14" xfId="0" applyFont="1" applyBorder="1" applyAlignment="1">
      <alignment wrapText="1"/>
    </xf>
    <xf numFmtId="0" fontId="0" fillId="0" borderId="15" xfId="0" applyFont="1" applyBorder="1" applyAlignment="1">
      <alignment wrapText="1"/>
    </xf>
    <xf numFmtId="0" fontId="0" fillId="0" borderId="12" xfId="0" applyFont="1" applyBorder="1" applyAlignment="1">
      <alignment wrapText="1"/>
    </xf>
    <xf numFmtId="0" fontId="0" fillId="0" borderId="13" xfId="0" applyFont="1" applyBorder="1" applyAlignment="1">
      <alignment wrapText="1"/>
    </xf>
    <xf numFmtId="0" fontId="0" fillId="0" borderId="0" xfId="0" applyBorder="1"/>
    <xf numFmtId="0" fontId="0" fillId="0" borderId="2" xfId="0" applyBorder="1"/>
    <xf numFmtId="0" fontId="0" fillId="0" borderId="31" xfId="0" applyBorder="1"/>
    <xf numFmtId="0" fontId="0" fillId="0" borderId="32" xfId="0" applyBorder="1"/>
    <xf numFmtId="3" fontId="0" fillId="0" borderId="30" xfId="0" applyNumberFormat="1" applyFill="1" applyBorder="1" applyAlignment="1">
      <alignment horizontal="center"/>
    </xf>
    <xf numFmtId="0" fontId="0" fillId="0" borderId="33" xfId="0" applyBorder="1"/>
    <xf numFmtId="169" fontId="3" fillId="0" borderId="28" xfId="2" applyNumberFormat="1" applyFont="1" applyBorder="1" applyAlignment="1">
      <alignment horizontal="center" wrapText="1"/>
    </xf>
    <xf numFmtId="169" fontId="3" fillId="0" borderId="29" xfId="2" applyNumberFormat="1" applyFont="1" applyBorder="1" applyAlignment="1">
      <alignment horizontal="center" wrapText="1"/>
    </xf>
    <xf numFmtId="0" fontId="0" fillId="0" borderId="35" xfId="0" applyBorder="1"/>
    <xf numFmtId="0" fontId="11" fillId="0" borderId="36" xfId="0" applyFont="1" applyFill="1" applyBorder="1" applyAlignment="1">
      <alignment horizontal="center"/>
    </xf>
    <xf numFmtId="0" fontId="3" fillId="0" borderId="0" xfId="0" applyFont="1" applyBorder="1"/>
    <xf numFmtId="0" fontId="9" fillId="0" borderId="0" xfId="0" applyFont="1" applyBorder="1" applyAlignment="1">
      <alignment horizontal="center" wrapText="1"/>
    </xf>
    <xf numFmtId="165" fontId="0" fillId="0" borderId="0" xfId="0" applyNumberFormat="1" applyBorder="1"/>
    <xf numFmtId="0" fontId="3" fillId="0" borderId="26" xfId="0" applyFont="1" applyBorder="1"/>
    <xf numFmtId="0" fontId="15" fillId="0" borderId="0" xfId="0" applyFont="1"/>
    <xf numFmtId="167" fontId="0" fillId="0" borderId="0" xfId="0" applyNumberFormat="1" applyFill="1"/>
    <xf numFmtId="170" fontId="15" fillId="0" borderId="0" xfId="0" applyNumberFormat="1" applyFont="1"/>
    <xf numFmtId="0" fontId="3" fillId="0" borderId="0" xfId="7"/>
    <xf numFmtId="3" fontId="0" fillId="0" borderId="4" xfId="0" applyNumberFormat="1" applyFill="1" applyBorder="1" applyAlignment="1">
      <alignment horizontal="center"/>
    </xf>
    <xf numFmtId="0" fontId="0" fillId="0" borderId="6" xfId="0" applyBorder="1" applyAlignment="1">
      <alignment wrapText="1"/>
    </xf>
    <xf numFmtId="0" fontId="0" fillId="0" borderId="7" xfId="0" applyBorder="1" applyAlignment="1">
      <alignment wrapText="1"/>
    </xf>
    <xf numFmtId="0" fontId="0" fillId="0" borderId="11" xfId="0" quotePrefix="1" applyBorder="1" applyAlignment="1">
      <alignment wrapText="1"/>
    </xf>
    <xf numFmtId="0" fontId="0" fillId="0" borderId="27" xfId="0" quotePrefix="1" applyBorder="1" applyAlignment="1">
      <alignment wrapText="1"/>
    </xf>
    <xf numFmtId="0" fontId="0" fillId="7" borderId="31" xfId="0" applyFont="1" applyFill="1" applyBorder="1" applyAlignment="1">
      <alignment wrapText="1"/>
    </xf>
    <xf numFmtId="0" fontId="3" fillId="7" borderId="41" xfId="0" applyFont="1" applyFill="1" applyBorder="1" applyAlignment="1">
      <alignment wrapText="1"/>
    </xf>
    <xf numFmtId="0" fontId="0" fillId="7" borderId="41" xfId="0" applyFont="1" applyFill="1" applyBorder="1" applyAlignment="1">
      <alignment wrapText="1"/>
    </xf>
    <xf numFmtId="0" fontId="0" fillId="7" borderId="32" xfId="0" applyFill="1" applyBorder="1"/>
    <xf numFmtId="3" fontId="0" fillId="0" borderId="43" xfId="0" applyNumberFormat="1" applyBorder="1"/>
    <xf numFmtId="3" fontId="0" fillId="7" borderId="39" xfId="0" applyNumberFormat="1" applyFill="1" applyBorder="1"/>
    <xf numFmtId="1" fontId="9" fillId="8" borderId="24" xfId="6" applyNumberFormat="1" applyFont="1" applyFill="1" applyBorder="1" applyAlignment="1">
      <alignment horizontal="center"/>
    </xf>
    <xf numFmtId="1" fontId="9" fillId="8" borderId="34" xfId="6" applyNumberFormat="1" applyFont="1" applyFill="1" applyBorder="1" applyAlignment="1"/>
    <xf numFmtId="0" fontId="9" fillId="8" borderId="34" xfId="6" applyFont="1" applyFill="1" applyBorder="1" applyAlignment="1">
      <alignment horizontal="center"/>
    </xf>
    <xf numFmtId="0" fontId="9" fillId="9" borderId="25" xfId="6" applyFont="1" applyFill="1" applyBorder="1" applyAlignment="1">
      <alignment horizontal="center"/>
    </xf>
    <xf numFmtId="0" fontId="9" fillId="0" borderId="0" xfId="6" applyFont="1"/>
    <xf numFmtId="1" fontId="3" fillId="8" borderId="20" xfId="6" applyNumberFormat="1" applyFont="1" applyFill="1" applyBorder="1" applyAlignment="1">
      <alignment horizontal="center"/>
    </xf>
    <xf numFmtId="0" fontId="3" fillId="0" borderId="0" xfId="6" applyAlignment="1">
      <alignment horizontal="center"/>
    </xf>
    <xf numFmtId="0" fontId="3" fillId="0" borderId="0" xfId="6"/>
    <xf numFmtId="1" fontId="3" fillId="8" borderId="22" xfId="6" applyNumberFormat="1" applyFont="1" applyFill="1" applyBorder="1" applyAlignment="1">
      <alignment horizontal="center"/>
    </xf>
    <xf numFmtId="1" fontId="3" fillId="8" borderId="22" xfId="6" applyNumberFormat="1" applyFont="1" applyFill="1" applyBorder="1"/>
    <xf numFmtId="0" fontId="3" fillId="8" borderId="22" xfId="6" applyFont="1" applyFill="1" applyBorder="1" applyAlignment="1">
      <alignment horizontal="center"/>
    </xf>
    <xf numFmtId="168" fontId="9" fillId="8" borderId="20" xfId="6" applyNumberFormat="1" applyFont="1" applyFill="1" applyBorder="1" applyAlignment="1" applyProtection="1"/>
    <xf numFmtId="0" fontId="9" fillId="8" borderId="20" xfId="6" applyFont="1" applyFill="1" applyBorder="1" applyAlignment="1" applyProtection="1"/>
    <xf numFmtId="0" fontId="3" fillId="8" borderId="20" xfId="6" applyFill="1" applyBorder="1"/>
    <xf numFmtId="0" fontId="3" fillId="8" borderId="20" xfId="6" applyFill="1" applyBorder="1" applyAlignment="1">
      <alignment vertical="top" wrapText="1"/>
    </xf>
    <xf numFmtId="0" fontId="17" fillId="8" borderId="0" xfId="6" applyFont="1" applyFill="1" applyBorder="1" applyAlignment="1">
      <alignment horizontal="center" vertical="top"/>
    </xf>
    <xf numFmtId="166" fontId="3" fillId="3" borderId="40" xfId="43" applyNumberFormat="1" applyFont="1" applyFill="1" applyBorder="1" applyAlignment="1">
      <alignment horizontal="left"/>
    </xf>
    <xf numFmtId="0" fontId="9" fillId="0" borderId="9" xfId="6" applyFont="1" applyBorder="1"/>
    <xf numFmtId="1" fontId="3" fillId="8" borderId="38" xfId="6" applyNumberFormat="1" applyFont="1" applyFill="1" applyBorder="1" applyAlignment="1">
      <alignment horizontal="center"/>
    </xf>
    <xf numFmtId="0" fontId="3" fillId="8" borderId="38" xfId="6" applyFont="1" applyFill="1" applyBorder="1" applyAlignment="1">
      <alignment horizontal="center"/>
    </xf>
    <xf numFmtId="0" fontId="3" fillId="8" borderId="40" xfId="6" applyFont="1" applyFill="1" applyBorder="1" applyAlignment="1">
      <alignment horizontal="center"/>
    </xf>
    <xf numFmtId="1" fontId="3" fillId="10" borderId="24" xfId="6" applyNumberFormat="1" applyFont="1" applyFill="1" applyBorder="1" applyAlignment="1">
      <alignment horizontal="center"/>
    </xf>
    <xf numFmtId="1" fontId="3" fillId="10" borderId="24" xfId="6" applyNumberFormat="1" applyFont="1" applyFill="1" applyBorder="1"/>
    <xf numFmtId="0" fontId="3" fillId="10" borderId="34" xfId="6" applyFont="1" applyFill="1" applyBorder="1" applyAlignment="1">
      <alignment horizontal="center"/>
    </xf>
    <xf numFmtId="0" fontId="3" fillId="10" borderId="25" xfId="6" applyFont="1" applyFill="1" applyBorder="1" applyAlignment="1">
      <alignment horizontal="center"/>
    </xf>
    <xf numFmtId="0" fontId="3" fillId="10" borderId="40" xfId="6" applyFont="1" applyFill="1" applyBorder="1" applyAlignment="1">
      <alignment horizontal="center"/>
    </xf>
    <xf numFmtId="168" fontId="3" fillId="10" borderId="22" xfId="6" applyNumberFormat="1" applyFont="1" applyFill="1" applyBorder="1" applyAlignment="1"/>
    <xf numFmtId="0" fontId="3" fillId="10" borderId="22" xfId="6" applyFont="1" applyFill="1" applyBorder="1" applyAlignment="1">
      <alignment horizontal="right"/>
    </xf>
    <xf numFmtId="3" fontId="3" fillId="10" borderId="22" xfId="6" applyNumberFormat="1" applyFill="1" applyBorder="1"/>
    <xf numFmtId="3" fontId="3" fillId="10" borderId="40" xfId="6" applyNumberFormat="1" applyFill="1" applyBorder="1"/>
    <xf numFmtId="0" fontId="3" fillId="10" borderId="22" xfId="6" applyFill="1" applyBorder="1"/>
    <xf numFmtId="166" fontId="3" fillId="3" borderId="0" xfId="43" applyNumberFormat="1" applyFont="1" applyFill="1" applyBorder="1"/>
    <xf numFmtId="166" fontId="3" fillId="3" borderId="0" xfId="5" applyNumberFormat="1" applyFont="1" applyFill="1" applyBorder="1" applyAlignment="1">
      <alignment horizontal="center"/>
    </xf>
    <xf numFmtId="166" fontId="19" fillId="3" borderId="0" xfId="43" applyNumberFormat="1" applyFont="1" applyFill="1" applyBorder="1" applyAlignment="1">
      <alignment horizontal="left"/>
    </xf>
    <xf numFmtId="166" fontId="3" fillId="0" borderId="0" xfId="43" applyNumberFormat="1" applyFont="1" applyAlignment="1" applyProtection="1">
      <alignment horizontal="left"/>
    </xf>
    <xf numFmtId="3" fontId="20" fillId="0" borderId="0" xfId="6" applyNumberFormat="1" applyFont="1"/>
    <xf numFmtId="0" fontId="3" fillId="3" borderId="0" xfId="6" applyFont="1" applyFill="1" applyBorder="1"/>
    <xf numFmtId="0" fontId="3" fillId="3" borderId="0" xfId="6" applyFont="1" applyFill="1" applyBorder="1" applyAlignment="1">
      <alignment horizontal="left"/>
    </xf>
    <xf numFmtId="0" fontId="3" fillId="3" borderId="0" xfId="6" quotePrefix="1" applyFont="1" applyFill="1" applyBorder="1" applyAlignment="1">
      <alignment horizontal="left"/>
    </xf>
    <xf numFmtId="166" fontId="3" fillId="0" borderId="0" xfId="43" applyNumberFormat="1" applyFont="1" applyFill="1" applyBorder="1"/>
    <xf numFmtId="166" fontId="3" fillId="0" borderId="0" xfId="5" applyNumberFormat="1" applyFont="1" applyFill="1" applyBorder="1" applyAlignment="1">
      <alignment horizontal="center"/>
    </xf>
    <xf numFmtId="166" fontId="19" fillId="0" borderId="0" xfId="43" applyNumberFormat="1" applyFont="1" applyFill="1" applyBorder="1" applyAlignment="1">
      <alignment horizontal="left"/>
    </xf>
    <xf numFmtId="166" fontId="3" fillId="0" borderId="0" xfId="43" applyNumberFormat="1" applyFont="1" applyFill="1" applyAlignment="1" applyProtection="1">
      <alignment horizontal="left"/>
    </xf>
    <xf numFmtId="1" fontId="9" fillId="10" borderId="24" xfId="6" applyNumberFormat="1" applyFont="1" applyFill="1" applyBorder="1" applyAlignment="1">
      <alignment horizontal="center"/>
    </xf>
    <xf numFmtId="0" fontId="21" fillId="0" borderId="0" xfId="6" applyFont="1" applyAlignment="1">
      <alignment horizontal="center"/>
    </xf>
    <xf numFmtId="0" fontId="9" fillId="10" borderId="1" xfId="6" applyFont="1" applyFill="1" applyBorder="1"/>
    <xf numFmtId="3" fontId="9" fillId="10" borderId="1" xfId="6" applyNumberFormat="1" applyFont="1" applyFill="1" applyBorder="1" applyAlignment="1">
      <alignment horizontal="center"/>
    </xf>
    <xf numFmtId="0" fontId="21" fillId="0" borderId="0" xfId="6" applyFont="1"/>
    <xf numFmtId="166" fontId="18" fillId="0" borderId="0" xfId="43" applyNumberFormat="1" applyBorder="1"/>
    <xf numFmtId="166" fontId="9" fillId="0" borderId="0" xfId="1" applyNumberFormat="1" applyFont="1" applyBorder="1" applyAlignment="1" applyProtection="1">
      <alignment horizontal="left"/>
    </xf>
    <xf numFmtId="166" fontId="9" fillId="3" borderId="0" xfId="1" applyNumberFormat="1" applyFont="1" applyFill="1" applyBorder="1" applyAlignment="1">
      <alignment horizontal="right"/>
    </xf>
    <xf numFmtId="166" fontId="3" fillId="0" borderId="0" xfId="6" applyNumberFormat="1"/>
    <xf numFmtId="1" fontId="3" fillId="0" borderId="0" xfId="0" applyNumberFormat="1" applyFont="1" applyFill="1" applyBorder="1"/>
    <xf numFmtId="0" fontId="9" fillId="0" borderId="0" xfId="0" applyFont="1"/>
    <xf numFmtId="0" fontId="9" fillId="8" borderId="9" xfId="0" applyFont="1" applyFill="1" applyBorder="1" applyAlignment="1">
      <alignment horizontal="center"/>
    </xf>
    <xf numFmtId="1" fontId="9" fillId="9" borderId="9" xfId="0" applyNumberFormat="1" applyFont="1" applyFill="1" applyBorder="1" applyAlignment="1">
      <alignment horizontal="center" vertical="center" wrapText="1"/>
    </xf>
    <xf numFmtId="1" fontId="0" fillId="0" borderId="0" xfId="0" applyNumberFormat="1"/>
    <xf numFmtId="0" fontId="3" fillId="10" borderId="0" xfId="0" applyFont="1" applyFill="1" applyBorder="1"/>
    <xf numFmtId="3" fontId="0" fillId="0" borderId="0" xfId="0" applyNumberFormat="1"/>
    <xf numFmtId="4" fontId="3" fillId="0" borderId="29" xfId="1" applyNumberFormat="1" applyFont="1" applyBorder="1" applyAlignment="1">
      <alignment horizontal="center" wrapText="1"/>
    </xf>
    <xf numFmtId="0" fontId="9" fillId="9" borderId="45" xfId="6" applyFont="1" applyFill="1" applyBorder="1" applyAlignment="1">
      <alignment vertical="top" wrapText="1"/>
    </xf>
    <xf numFmtId="3" fontId="0" fillId="0" borderId="42" xfId="0" applyNumberFormat="1" applyFill="1" applyBorder="1"/>
    <xf numFmtId="3" fontId="0" fillId="0" borderId="29" xfId="0" applyNumberFormat="1" applyFill="1" applyBorder="1"/>
    <xf numFmtId="3" fontId="0" fillId="0" borderId="43" xfId="0" applyNumberFormat="1" applyFill="1" applyBorder="1"/>
    <xf numFmtId="0" fontId="3" fillId="0" borderId="0" xfId="7" applyFont="1"/>
    <xf numFmtId="0" fontId="22" fillId="0" borderId="0" xfId="18" applyFont="1"/>
    <xf numFmtId="0" fontId="0" fillId="0" borderId="0" xfId="7" applyFont="1"/>
    <xf numFmtId="1" fontId="0" fillId="6" borderId="0" xfId="0" applyNumberFormat="1" applyFill="1"/>
    <xf numFmtId="0" fontId="0" fillId="6" borderId="0" xfId="0" applyFill="1"/>
    <xf numFmtId="0" fontId="3" fillId="6" borderId="0" xfId="6" applyFill="1" applyAlignment="1">
      <alignment horizontal="center"/>
    </xf>
    <xf numFmtId="0" fontId="21" fillId="6" borderId="0" xfId="6" applyFont="1" applyFill="1" applyAlignment="1">
      <alignment horizontal="center"/>
    </xf>
    <xf numFmtId="0" fontId="21" fillId="6" borderId="0" xfId="6" applyFont="1" applyFill="1"/>
    <xf numFmtId="0" fontId="3" fillId="6" borderId="0" xfId="6" applyFill="1"/>
    <xf numFmtId="166" fontId="9" fillId="6" borderId="0" xfId="1" applyNumberFormat="1" applyFont="1" applyFill="1" applyBorder="1" applyAlignment="1">
      <alignment horizontal="right"/>
    </xf>
    <xf numFmtId="0" fontId="12" fillId="6" borderId="0" xfId="0" applyFont="1" applyFill="1"/>
    <xf numFmtId="3" fontId="0" fillId="0" borderId="0" xfId="0" applyNumberFormat="1" applyFont="1"/>
    <xf numFmtId="1" fontId="17" fillId="0" borderId="17" xfId="0" applyNumberFormat="1" applyFont="1" applyFill="1" applyBorder="1" applyAlignment="1">
      <alignment horizontal="center" vertical="top"/>
    </xf>
    <xf numFmtId="0" fontId="17" fillId="0" borderId="18" xfId="0" applyFont="1" applyFill="1" applyBorder="1" applyAlignment="1">
      <alignment horizontal="center" vertical="top"/>
    </xf>
    <xf numFmtId="0" fontId="22" fillId="0" borderId="18" xfId="4" applyFont="1" applyFill="1" applyBorder="1" applyAlignment="1">
      <alignment vertical="top" wrapText="1"/>
    </xf>
    <xf numFmtId="0" fontId="0" fillId="0" borderId="18" xfId="0" applyFont="1" applyFill="1" applyBorder="1" applyAlignment="1">
      <alignment vertical="top" wrapText="1"/>
    </xf>
    <xf numFmtId="0" fontId="0" fillId="0" borderId="0" xfId="0" applyFont="1" applyBorder="1" applyAlignment="1"/>
    <xf numFmtId="1" fontId="17" fillId="0" borderId="19" xfId="0" applyNumberFormat="1" applyFont="1" applyFill="1" applyBorder="1" applyAlignment="1">
      <alignment horizontal="center" vertical="top"/>
    </xf>
    <xf numFmtId="0" fontId="24" fillId="0" borderId="0" xfId="0" applyFont="1" applyFill="1" applyBorder="1" applyAlignment="1">
      <alignment horizontal="center" vertical="top"/>
    </xf>
    <xf numFmtId="0" fontId="9" fillId="0" borderId="0" xfId="0" applyFont="1" applyFill="1" applyBorder="1" applyAlignment="1">
      <alignment horizontal="center" vertical="top"/>
    </xf>
    <xf numFmtId="0" fontId="22" fillId="0" borderId="0" xfId="4" applyFont="1" applyFill="1" applyBorder="1" applyAlignment="1">
      <alignment vertical="top" wrapText="1"/>
    </xf>
    <xf numFmtId="0" fontId="0" fillId="0" borderId="0" xfId="0" applyFont="1" applyFill="1" applyBorder="1" applyAlignment="1">
      <alignment vertical="top" wrapText="1"/>
    </xf>
    <xf numFmtId="1" fontId="0" fillId="0" borderId="19" xfId="0" applyNumberFormat="1" applyFont="1" applyFill="1" applyBorder="1" applyAlignment="1">
      <alignment horizontal="center"/>
    </xf>
    <xf numFmtId="4" fontId="0" fillId="0" borderId="20" xfId="0" applyNumberFormat="1" applyFont="1" applyFill="1" applyBorder="1"/>
    <xf numFmtId="4" fontId="0" fillId="0" borderId="20" xfId="0" applyNumberFormat="1" applyFont="1" applyFill="1" applyBorder="1" applyAlignment="1">
      <alignment horizontal="center"/>
    </xf>
    <xf numFmtId="0" fontId="22" fillId="0" borderId="0" xfId="4" applyFont="1"/>
    <xf numFmtId="3" fontId="0" fillId="0" borderId="0" xfId="1" applyNumberFormat="1" applyFont="1"/>
    <xf numFmtId="0" fontId="0" fillId="0" borderId="0" xfId="0" applyFont="1"/>
    <xf numFmtId="2" fontId="0" fillId="0" borderId="0" xfId="0" applyNumberFormat="1" applyFont="1"/>
    <xf numFmtId="0" fontId="0" fillId="0" borderId="20" xfId="0" applyFont="1" applyFill="1" applyBorder="1"/>
    <xf numFmtId="0" fontId="0" fillId="0" borderId="20" xfId="0" applyFont="1" applyFill="1" applyBorder="1" applyAlignment="1">
      <alignment horizontal="center"/>
    </xf>
    <xf numFmtId="0" fontId="22" fillId="0" borderId="0" xfId="4" applyFont="1" applyFill="1"/>
    <xf numFmtId="0" fontId="0" fillId="0" borderId="0" xfId="0" applyFont="1" applyFill="1"/>
    <xf numFmtId="1" fontId="0" fillId="0" borderId="21" xfId="0" applyNumberFormat="1" applyFont="1" applyFill="1" applyBorder="1" applyAlignment="1">
      <alignment horizontal="center"/>
    </xf>
    <xf numFmtId="4" fontId="0" fillId="0" borderId="22" xfId="0" applyNumberFormat="1" applyFont="1" applyFill="1" applyBorder="1"/>
    <xf numFmtId="4" fontId="0" fillId="0" borderId="22" xfId="0" applyNumberFormat="1" applyFont="1" applyFill="1" applyBorder="1" applyAlignment="1">
      <alignment horizontal="center"/>
    </xf>
    <xf numFmtId="0" fontId="0" fillId="0" borderId="0" xfId="0" applyFont="1" applyBorder="1"/>
    <xf numFmtId="0" fontId="22" fillId="4" borderId="0" xfId="4" applyFont="1" applyFill="1"/>
    <xf numFmtId="0" fontId="0" fillId="4" borderId="0" xfId="0" applyFont="1" applyFill="1" applyAlignment="1">
      <alignment horizontal="right"/>
    </xf>
    <xf numFmtId="0" fontId="0" fillId="6" borderId="0" xfId="0" applyFont="1" applyFill="1"/>
    <xf numFmtId="0" fontId="22" fillId="6" borderId="0" xfId="4" applyFont="1" applyFill="1"/>
    <xf numFmtId="0" fontId="0" fillId="6" borderId="0" xfId="0" applyFont="1" applyFill="1" applyAlignment="1">
      <alignment horizontal="right"/>
    </xf>
    <xf numFmtId="2" fontId="23" fillId="6" borderId="0" xfId="4" applyNumberFormat="1" applyFont="1" applyFill="1" applyBorder="1"/>
    <xf numFmtId="0" fontId="0" fillId="0" borderId="0" xfId="0" applyFont="1" applyAlignment="1">
      <alignment horizontal="right"/>
    </xf>
    <xf numFmtId="0" fontId="22" fillId="5" borderId="0" xfId="4" applyFont="1" applyFill="1"/>
    <xf numFmtId="2" fontId="22" fillId="0" borderId="0" xfId="4" applyNumberFormat="1" applyFont="1"/>
    <xf numFmtId="2" fontId="22" fillId="0" borderId="0" xfId="4" applyNumberFormat="1" applyFont="1" applyFill="1"/>
    <xf numFmtId="2" fontId="22" fillId="4" borderId="0" xfId="4" applyNumberFormat="1" applyFont="1" applyFill="1"/>
    <xf numFmtId="2" fontId="22" fillId="6" borderId="0" xfId="4" applyNumberFormat="1" applyFont="1" applyFill="1"/>
    <xf numFmtId="2" fontId="22" fillId="5" borderId="0" xfId="4" applyNumberFormat="1" applyFont="1" applyFill="1"/>
    <xf numFmtId="3" fontId="0" fillId="6" borderId="0" xfId="0" applyNumberFormat="1" applyFont="1" applyFill="1"/>
    <xf numFmtId="0" fontId="3" fillId="11" borderId="1" xfId="6" applyFont="1" applyFill="1" applyBorder="1" applyAlignment="1"/>
    <xf numFmtId="0" fontId="9" fillId="0" borderId="10" xfId="6" applyFont="1" applyBorder="1"/>
    <xf numFmtId="0" fontId="17" fillId="8" borderId="46" xfId="6" applyFont="1" applyFill="1" applyBorder="1" applyAlignment="1">
      <alignment horizontal="center" vertical="top"/>
    </xf>
    <xf numFmtId="0" fontId="9" fillId="9" borderId="45" xfId="6" applyFont="1" applyFill="1" applyBorder="1" applyAlignment="1">
      <alignment horizontal="center" vertical="top" wrapText="1"/>
    </xf>
    <xf numFmtId="0" fontId="9" fillId="9" borderId="44" xfId="6" applyFont="1" applyFill="1" applyBorder="1" applyAlignment="1">
      <alignment horizontal="center" vertical="top" wrapText="1"/>
    </xf>
  </cellXfs>
  <cellStyles count="44">
    <cellStyle name="%" xfId="8"/>
    <cellStyle name="CellBACode" xfId="19"/>
    <cellStyle name="CellBAName" xfId="20"/>
    <cellStyle name="CellBAValue" xfId="9"/>
    <cellStyle name="CellBAValue 2" xfId="10"/>
    <cellStyle name="CellMCCode" xfId="21"/>
    <cellStyle name="CellMCName" xfId="22"/>
    <cellStyle name="CellMCValue" xfId="23"/>
    <cellStyle name="CellNationCode" xfId="24"/>
    <cellStyle name="CellNationName" xfId="25"/>
    <cellStyle name="CellNationSubCode" xfId="26"/>
    <cellStyle name="CellNationSubName" xfId="27"/>
    <cellStyle name="CellNationSubValue" xfId="28"/>
    <cellStyle name="CellNationValue" xfId="11"/>
    <cellStyle name="CellNormal" xfId="29"/>
    <cellStyle name="CellRegionCode" xfId="30"/>
    <cellStyle name="CellRegionName" xfId="31"/>
    <cellStyle name="CellRegionValue" xfId="32"/>
    <cellStyle name="CellUACode" xfId="33"/>
    <cellStyle name="CellUAName" xfId="34"/>
    <cellStyle name="CellUAValue" xfId="12"/>
    <cellStyle name="CellUAValue 2" xfId="13"/>
    <cellStyle name="Comma" xfId="1" builtinId="3"/>
    <cellStyle name="Comma 2" xfId="14"/>
    <cellStyle name="Comma 2 2" xfId="15"/>
    <cellStyle name="Comma 3" xfId="35"/>
    <cellStyle name="Comma 4" xfId="36"/>
    <cellStyle name="Comma 5" xfId="37"/>
    <cellStyle name="Hyperlink 2" xfId="16"/>
    <cellStyle name="Hyperlink_NNDR1 Form 2013-14 V14" xfId="38"/>
    <cellStyle name="Normal" xfId="0" builtinId="0"/>
    <cellStyle name="Normal 2" xfId="7"/>
    <cellStyle name="Normal 3" xfId="17"/>
    <cellStyle name="Normal 4" xfId="4"/>
    <cellStyle name="Normal 5" xfId="6"/>
    <cellStyle name="Normal 5 2" xfId="39"/>
    <cellStyle name="Normal 6" xfId="18"/>
    <cellStyle name="Normal_10-11 Data (2009)" xfId="5"/>
    <cellStyle name="Normal_CTB Data down load" xfId="43"/>
    <cellStyle name="Percent" xfId="2" builtinId="5"/>
    <cellStyle name="Percent 2" xfId="3"/>
    <cellStyle name="Percent 3" xfId="40"/>
    <cellStyle name="Percent 4" xfId="41"/>
    <cellStyle name="Style 1" xfId="42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10" Type="http://schemas.openxmlformats.org/officeDocument/2006/relationships/externalLink" Target="externalLinks/externalLink4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D-RAMA\RAMA1\Allocations\Rev%2013%20PH\July%202012%20onwards\MFF\PCT%20to%20LA%20overall%20MFF%2012%20Nov%202012%20Final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LGR\Rate%20Retention%20Analysis\NNDR1%202014-15\Analysis\Levy%20and%20Safety%20net%20calculations\winnt\temp\wz4c0a\Central%20and%20Local%20Rating%20Lists%20Summary%20All%20Tables%20(FINAL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GF3Data\NNDR%201%20-%203\NNDR1\2013-14\Docs%20to%20LAS\NNDR1%20Form%202013-14%20V1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brand1\AppData\Local\Microsoft\Windows\Temporary%20Internet%20Files\Content.Outlook\V9F1U3KO\Key%20Information%2014-1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CER%2013-14_Version%2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GF\Business%20Rates%20Retention\Background%20files\NNDR%20Data\As%20published%20online\NNDR3_2015-16_LA_dropdown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GF\Business%20Rates%20Retention\Background%20files\NNDR%20Data\NNDR3_2015-16v1%202a_dat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FID-RAMA/RAMA1/Allocations/Publications/Exposition%20Books/2012-13/2012-13%20PCT%20Revenue%20Allocations%20Fina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brand1\AppData\Local\Microsoft\Windows\Temporary%20Internet%20Files\Content.Outlook\V9F1U3KO\Key%20Information%2015-16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GF3Data\QRC4\2014-15\Draft\150409%20Draft%20QRC4%20form%202014-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D_Totals"/>
      <sheetName val="PCT_Totals"/>
      <sheetName val="LAs to PCTs"/>
      <sheetName val="PCTs to LAs"/>
      <sheetName val="ADS2010_Map"/>
    </sheetNames>
    <sheetDataSet>
      <sheetData sheetId="0"/>
      <sheetData sheetId="1"/>
      <sheetData sheetId="2"/>
      <sheetData sheetId="3">
        <row r="5">
          <cell r="L5" t="str">
            <v>OK</v>
          </cell>
        </row>
      </sheetData>
      <sheetData sheetId="4">
        <row r="7">
          <cell r="G7">
            <v>12911.28</v>
          </cell>
        </row>
        <row r="8">
          <cell r="G8">
            <v>175396.54000000056</v>
          </cell>
        </row>
        <row r="9">
          <cell r="G9">
            <v>349332.2300000008</v>
          </cell>
        </row>
        <row r="10">
          <cell r="G10">
            <v>228979.37000000032</v>
          </cell>
        </row>
        <row r="11">
          <cell r="G11">
            <v>251984.88000000041</v>
          </cell>
        </row>
        <row r="12">
          <cell r="G12">
            <v>315198.41999999702</v>
          </cell>
        </row>
        <row r="13">
          <cell r="G13">
            <v>237725.82999999847</v>
          </cell>
        </row>
        <row r="14">
          <cell r="G14">
            <v>346629.23000000184</v>
          </cell>
        </row>
        <row r="15">
          <cell r="G15">
            <v>316782.47000000038</v>
          </cell>
        </row>
        <row r="16">
          <cell r="G16">
            <v>294656.37000000052</v>
          </cell>
        </row>
        <row r="17">
          <cell r="G17">
            <v>227042.69000000108</v>
          </cell>
        </row>
        <row r="18">
          <cell r="G18">
            <v>215422.7599999978</v>
          </cell>
        </row>
        <row r="19">
          <cell r="G19">
            <v>168284.71000000072</v>
          </cell>
        </row>
        <row r="20">
          <cell r="G20">
            <v>227244.51999999801</v>
          </cell>
        </row>
        <row r="21">
          <cell r="G21">
            <v>232616.68000000008</v>
          </cell>
        </row>
        <row r="22">
          <cell r="G22">
            <v>237424.72999999992</v>
          </cell>
        </row>
        <row r="23">
          <cell r="G23">
            <v>264558.72000000387</v>
          </cell>
        </row>
        <row r="24">
          <cell r="G24">
            <v>237859.46000000034</v>
          </cell>
        </row>
        <row r="25">
          <cell r="G25">
            <v>192413.44999999832</v>
          </cell>
        </row>
        <row r="26">
          <cell r="G26">
            <v>175370.45000000013</v>
          </cell>
        </row>
        <row r="27">
          <cell r="G27">
            <v>172768.6000000005</v>
          </cell>
        </row>
        <row r="28">
          <cell r="G28">
            <v>286604.84000000049</v>
          </cell>
        </row>
        <row r="29">
          <cell r="G29">
            <v>269419.00999999943</v>
          </cell>
        </row>
        <row r="30">
          <cell r="G30">
            <v>210503.73999999961</v>
          </cell>
        </row>
        <row r="31">
          <cell r="G31">
            <v>238724.03999999983</v>
          </cell>
        </row>
        <row r="32">
          <cell r="G32">
            <v>273363.09999999864</v>
          </cell>
        </row>
        <row r="33">
          <cell r="G33">
            <v>194658.94000000096</v>
          </cell>
        </row>
        <row r="34">
          <cell r="G34">
            <v>296523.77</v>
          </cell>
        </row>
        <row r="35">
          <cell r="G35">
            <v>194639.67000000048</v>
          </cell>
        </row>
        <row r="36">
          <cell r="G36">
            <v>237079.97999999917</v>
          </cell>
        </row>
        <row r="37">
          <cell r="G37">
            <v>223055.57000000271</v>
          </cell>
        </row>
        <row r="38">
          <cell r="G38">
            <v>288796.60999999772</v>
          </cell>
        </row>
        <row r="39">
          <cell r="G39">
            <v>261459.48999999886</v>
          </cell>
        </row>
        <row r="40">
          <cell r="G40">
            <v>265325.06000000477</v>
          </cell>
        </row>
        <row r="41">
          <cell r="G41">
            <v>182640.97999999943</v>
          </cell>
        </row>
        <row r="42">
          <cell r="G42">
            <v>494956.58999999554</v>
          </cell>
        </row>
        <row r="43">
          <cell r="G43">
            <v>219772.75999999954</v>
          </cell>
        </row>
        <row r="44">
          <cell r="G44">
            <v>204043.31999999861</v>
          </cell>
        </row>
        <row r="45">
          <cell r="G45">
            <v>227863.00000000067</v>
          </cell>
        </row>
        <row r="46">
          <cell r="G46">
            <v>283608.13000000507</v>
          </cell>
        </row>
        <row r="47">
          <cell r="G47">
            <v>216320.50000000015</v>
          </cell>
        </row>
        <row r="48">
          <cell r="G48">
            <v>216845.7499999979</v>
          </cell>
        </row>
        <row r="49">
          <cell r="G49">
            <v>307626.93999999703</v>
          </cell>
        </row>
        <row r="50">
          <cell r="G50">
            <v>149969.31999999989</v>
          </cell>
        </row>
        <row r="51">
          <cell r="G51">
            <v>443629.01999999397</v>
          </cell>
        </row>
        <row r="52">
          <cell r="G52">
            <v>177266.71999999904</v>
          </cell>
        </row>
        <row r="53">
          <cell r="G53">
            <v>270870.25999999669</v>
          </cell>
        </row>
        <row r="54">
          <cell r="G54">
            <v>306589.36999999947</v>
          </cell>
        </row>
        <row r="55">
          <cell r="G55">
            <v>229392.70999999825</v>
          </cell>
        </row>
        <row r="56">
          <cell r="G56">
            <v>289047.90000000148</v>
          </cell>
        </row>
        <row r="57">
          <cell r="G57">
            <v>255484.24000000017</v>
          </cell>
        </row>
        <row r="58">
          <cell r="G58">
            <v>556984.77000000561</v>
          </cell>
        </row>
        <row r="59">
          <cell r="G59">
            <v>190852.23000000126</v>
          </cell>
        </row>
        <row r="60">
          <cell r="G60">
            <v>285393.1900000014</v>
          </cell>
        </row>
        <row r="61">
          <cell r="G61">
            <v>199673.53000000012</v>
          </cell>
        </row>
        <row r="62">
          <cell r="G62">
            <v>152468.29000000062</v>
          </cell>
        </row>
        <row r="63">
          <cell r="G63">
            <v>281253.38000000088</v>
          </cell>
        </row>
        <row r="64">
          <cell r="G64">
            <v>337535.4002340252</v>
          </cell>
        </row>
        <row r="65">
          <cell r="G65">
            <v>295727.12644938694</v>
          </cell>
        </row>
        <row r="66">
          <cell r="G66">
            <v>407943.01331659715</v>
          </cell>
        </row>
        <row r="67">
          <cell r="G67">
            <v>317263.20999999874</v>
          </cell>
        </row>
        <row r="68">
          <cell r="G68">
            <v>308244.07000000111</v>
          </cell>
        </row>
        <row r="69">
          <cell r="G69">
            <v>292157.34000000084</v>
          </cell>
        </row>
        <row r="70">
          <cell r="G70">
            <v>206704.16000000088</v>
          </cell>
        </row>
        <row r="71">
          <cell r="G71">
            <v>256880.9300000002</v>
          </cell>
        </row>
        <row r="72">
          <cell r="G72">
            <v>239848.56000000061</v>
          </cell>
        </row>
        <row r="73">
          <cell r="G73">
            <v>518610.83000000485</v>
          </cell>
        </row>
        <row r="74">
          <cell r="G74">
            <v>204474.06000000096</v>
          </cell>
        </row>
        <row r="75">
          <cell r="G75">
            <v>412375.58999999904</v>
          </cell>
        </row>
        <row r="76">
          <cell r="G76">
            <v>810930.35</v>
          </cell>
        </row>
        <row r="77">
          <cell r="G77">
            <v>326271.86000000057</v>
          </cell>
        </row>
        <row r="78">
          <cell r="G78">
            <v>91622.88999999981</v>
          </cell>
        </row>
        <row r="79">
          <cell r="G79">
            <v>141022.32</v>
          </cell>
        </row>
        <row r="80">
          <cell r="G80">
            <v>137493.2699999997</v>
          </cell>
        </row>
        <row r="81">
          <cell r="G81">
            <v>191951.06999999989</v>
          </cell>
        </row>
        <row r="82">
          <cell r="G82">
            <v>101423.20000000007</v>
          </cell>
        </row>
        <row r="83">
          <cell r="G83">
            <v>119223.11999999973</v>
          </cell>
        </row>
        <row r="84">
          <cell r="G84">
            <v>198173.97999999925</v>
          </cell>
        </row>
        <row r="85">
          <cell r="G85">
            <v>140104.73999999859</v>
          </cell>
        </row>
        <row r="86">
          <cell r="G86">
            <v>140176.09999999995</v>
          </cell>
        </row>
        <row r="87">
          <cell r="G87">
            <v>268105.0199999999</v>
          </cell>
        </row>
        <row r="88">
          <cell r="G88">
            <v>343256.85000000236</v>
          </cell>
        </row>
        <row r="89">
          <cell r="G89">
            <v>157593.23000000077</v>
          </cell>
        </row>
        <row r="90">
          <cell r="G90">
            <v>160208.79672936487</v>
          </cell>
        </row>
        <row r="91">
          <cell r="G91">
            <v>2410.0284151135993</v>
          </cell>
        </row>
        <row r="92">
          <cell r="G92">
            <v>1373.4548555211666</v>
          </cell>
        </row>
        <row r="93">
          <cell r="G93">
            <v>201930.90000000043</v>
          </cell>
        </row>
        <row r="94">
          <cell r="G94">
            <v>249259.38000000032</v>
          </cell>
        </row>
        <row r="95">
          <cell r="G95">
            <v>315074.74999999342</v>
          </cell>
        </row>
        <row r="96">
          <cell r="G96">
            <v>36411.330000000031</v>
          </cell>
        </row>
        <row r="97">
          <cell r="G97">
            <v>309973.02999999915</v>
          </cell>
        </row>
        <row r="98">
          <cell r="G98">
            <v>180137.03000000014</v>
          </cell>
        </row>
        <row r="99">
          <cell r="G99">
            <v>163142.09999999969</v>
          </cell>
        </row>
        <row r="100">
          <cell r="G100">
            <v>241085.98999999888</v>
          </cell>
        </row>
        <row r="101">
          <cell r="G101">
            <v>181841.07000000024</v>
          </cell>
        </row>
        <row r="102">
          <cell r="G102">
            <v>450236.85000000137</v>
          </cell>
        </row>
        <row r="103">
          <cell r="G103">
            <v>216566.19000000088</v>
          </cell>
        </row>
        <row r="104">
          <cell r="G104">
            <v>267823.90999999951</v>
          </cell>
        </row>
        <row r="105">
          <cell r="G105">
            <v>256291.77000000057</v>
          </cell>
        </row>
        <row r="106">
          <cell r="G106">
            <v>135898.47999999963</v>
          </cell>
        </row>
        <row r="107">
          <cell r="G107">
            <v>165983.55999999971</v>
          </cell>
        </row>
        <row r="108">
          <cell r="G108">
            <v>141992.41999999978</v>
          </cell>
        </row>
        <row r="109">
          <cell r="G109">
            <v>203646.08000000045</v>
          </cell>
        </row>
        <row r="110">
          <cell r="G110">
            <v>173212.58000000016</v>
          </cell>
        </row>
        <row r="111">
          <cell r="G111">
            <v>196221.67999999967</v>
          </cell>
        </row>
        <row r="112">
          <cell r="G112">
            <v>165968.95999999894</v>
          </cell>
        </row>
        <row r="113">
          <cell r="G113">
            <v>162145.37000000023</v>
          </cell>
        </row>
        <row r="114">
          <cell r="G114">
            <v>255002.35999999967</v>
          </cell>
        </row>
        <row r="115">
          <cell r="G115">
            <v>115301.56999999985</v>
          </cell>
        </row>
        <row r="116">
          <cell r="G116">
            <v>154828.6800000002</v>
          </cell>
        </row>
        <row r="117">
          <cell r="G117">
            <v>154547.89000000019</v>
          </cell>
        </row>
        <row r="118">
          <cell r="G118">
            <v>129640.50000000042</v>
          </cell>
        </row>
        <row r="119">
          <cell r="G119">
            <v>144709.46999999983</v>
          </cell>
        </row>
        <row r="120">
          <cell r="G120">
            <v>164971.30000000016</v>
          </cell>
        </row>
        <row r="121">
          <cell r="G121">
            <v>242561.709999999</v>
          </cell>
        </row>
        <row r="122">
          <cell r="G122">
            <v>258758.80999999921</v>
          </cell>
        </row>
        <row r="123">
          <cell r="G123">
            <v>203102.03000000081</v>
          </cell>
        </row>
        <row r="124">
          <cell r="G124">
            <v>242920.08000000173</v>
          </cell>
        </row>
        <row r="125">
          <cell r="G125">
            <v>142047.50999999978</v>
          </cell>
        </row>
        <row r="126">
          <cell r="G126">
            <v>137587.70000000016</v>
          </cell>
        </row>
        <row r="127">
          <cell r="G127">
            <v>159847.38999999966</v>
          </cell>
        </row>
        <row r="128">
          <cell r="G128">
            <v>119939.25000000016</v>
          </cell>
        </row>
        <row r="129">
          <cell r="G129">
            <v>5677.4631394139378</v>
          </cell>
        </row>
        <row r="130">
          <cell r="G130">
            <v>166979.10686058542</v>
          </cell>
        </row>
        <row r="131">
          <cell r="G131">
            <v>92591.969999999841</v>
          </cell>
        </row>
        <row r="132">
          <cell r="G132">
            <v>67717.459999999934</v>
          </cell>
        </row>
        <row r="133">
          <cell r="G133">
            <v>163019.97999999954</v>
          </cell>
        </row>
        <row r="134">
          <cell r="G134">
            <v>121819.67999999979</v>
          </cell>
        </row>
        <row r="135">
          <cell r="G135">
            <v>84889.740000000034</v>
          </cell>
        </row>
        <row r="136">
          <cell r="G136">
            <v>94484.059999999954</v>
          </cell>
        </row>
        <row r="137">
          <cell r="G137">
            <v>163842.38000000006</v>
          </cell>
        </row>
        <row r="138">
          <cell r="G138">
            <v>146540.37000000005</v>
          </cell>
        </row>
        <row r="139">
          <cell r="G139">
            <v>118335.45999999972</v>
          </cell>
        </row>
        <row r="140">
          <cell r="G140">
            <v>92947.220000000118</v>
          </cell>
        </row>
        <row r="141">
          <cell r="G141">
            <v>10114.848049223276</v>
          </cell>
        </row>
        <row r="142">
          <cell r="G142">
            <v>111105.40195077677</v>
          </cell>
        </row>
        <row r="143">
          <cell r="G143">
            <v>80244.160000000091</v>
          </cell>
        </row>
        <row r="144">
          <cell r="G144">
            <v>152743.4899999999</v>
          </cell>
        </row>
        <row r="145">
          <cell r="G145">
            <v>24795.312641321078</v>
          </cell>
        </row>
        <row r="146">
          <cell r="G146">
            <v>104191.31735867892</v>
          </cell>
        </row>
        <row r="147">
          <cell r="G147">
            <v>84043.050000000105</v>
          </cell>
        </row>
        <row r="148">
          <cell r="G148">
            <v>94939.709999999963</v>
          </cell>
        </row>
        <row r="149">
          <cell r="G149">
            <v>100387.75999999997</v>
          </cell>
        </row>
        <row r="150">
          <cell r="G150">
            <v>88738.08</v>
          </cell>
        </row>
        <row r="151">
          <cell r="G151">
            <v>64833.24000000002</v>
          </cell>
        </row>
        <row r="152">
          <cell r="G152">
            <v>104532.23000000029</v>
          </cell>
        </row>
        <row r="153">
          <cell r="G153">
            <v>2425.94</v>
          </cell>
        </row>
        <row r="154">
          <cell r="G154">
            <v>94519.05</v>
          </cell>
        </row>
        <row r="155">
          <cell r="G155">
            <v>70604.98000000004</v>
          </cell>
        </row>
        <row r="156">
          <cell r="G156">
            <v>107184.7000000001</v>
          </cell>
        </row>
        <row r="157">
          <cell r="G157">
            <v>70200.529999999955</v>
          </cell>
        </row>
        <row r="158">
          <cell r="G158">
            <v>52091.54000000003</v>
          </cell>
        </row>
        <row r="159">
          <cell r="G159">
            <v>104337.1</v>
          </cell>
        </row>
        <row r="160">
          <cell r="G160">
            <v>122749.42000000009</v>
          </cell>
        </row>
        <row r="161">
          <cell r="G161">
            <v>75217.430000000008</v>
          </cell>
        </row>
        <row r="162">
          <cell r="G162">
            <v>101696.19</v>
          </cell>
        </row>
        <row r="163">
          <cell r="G163">
            <v>69838.090000000069</v>
          </cell>
        </row>
        <row r="164">
          <cell r="G164">
            <v>111178.7399999997</v>
          </cell>
        </row>
        <row r="165">
          <cell r="G165">
            <v>34389.881510800114</v>
          </cell>
        </row>
        <row r="166">
          <cell r="G166">
            <v>59102.408489199821</v>
          </cell>
        </row>
        <row r="167">
          <cell r="G167">
            <v>98672.899999999805</v>
          </cell>
        </row>
        <row r="168">
          <cell r="G168">
            <v>94883.18000000008</v>
          </cell>
        </row>
        <row r="169">
          <cell r="G169">
            <v>134702.19000000026</v>
          </cell>
        </row>
        <row r="170">
          <cell r="G170">
            <v>121211.74000000033</v>
          </cell>
        </row>
        <row r="171">
          <cell r="G171">
            <v>77733.540000000037</v>
          </cell>
        </row>
        <row r="172">
          <cell r="G172">
            <v>92071.629999999917</v>
          </cell>
        </row>
        <row r="173">
          <cell r="G173">
            <v>83085.729999999967</v>
          </cell>
        </row>
        <row r="174">
          <cell r="G174">
            <v>128209.1499999997</v>
          </cell>
        </row>
        <row r="175">
          <cell r="G175">
            <v>67640.589999999982</v>
          </cell>
        </row>
        <row r="176">
          <cell r="G176">
            <v>53383.239999999962</v>
          </cell>
        </row>
        <row r="177">
          <cell r="G177">
            <v>47597.369999999981</v>
          </cell>
        </row>
        <row r="178">
          <cell r="G178">
            <v>88752.31000000007</v>
          </cell>
        </row>
        <row r="179">
          <cell r="G179">
            <v>63744.379999999932</v>
          </cell>
        </row>
        <row r="180">
          <cell r="G180">
            <v>45424.450000000026</v>
          </cell>
        </row>
        <row r="181">
          <cell r="G181">
            <v>96768.349999999933</v>
          </cell>
        </row>
        <row r="182">
          <cell r="G182">
            <v>62309.620000000075</v>
          </cell>
        </row>
        <row r="183">
          <cell r="G183">
            <v>53051.209999999875</v>
          </cell>
        </row>
        <row r="184">
          <cell r="G184">
            <v>90143.379999999932</v>
          </cell>
        </row>
        <row r="185">
          <cell r="G185">
            <v>95457.970000000147</v>
          </cell>
        </row>
        <row r="186">
          <cell r="G186">
            <v>97012.299999999785</v>
          </cell>
        </row>
        <row r="187">
          <cell r="G187">
            <v>87257.100000000108</v>
          </cell>
        </row>
        <row r="188">
          <cell r="G188">
            <v>24213.780000000006</v>
          </cell>
        </row>
        <row r="189">
          <cell r="G189">
            <v>64292.190000000024</v>
          </cell>
        </row>
        <row r="190">
          <cell r="G190">
            <v>99648.21999999987</v>
          </cell>
        </row>
        <row r="191">
          <cell r="G191">
            <v>87164.749999999884</v>
          </cell>
        </row>
        <row r="192">
          <cell r="G192">
            <v>97366.819999999992</v>
          </cell>
        </row>
        <row r="193">
          <cell r="G193">
            <v>91459.309999999794</v>
          </cell>
        </row>
        <row r="194">
          <cell r="G194">
            <v>142406.15472517884</v>
          </cell>
        </row>
        <row r="195">
          <cell r="G195">
            <v>2331.8652748207446</v>
          </cell>
        </row>
        <row r="196">
          <cell r="G196">
            <v>178527.54000000042</v>
          </cell>
        </row>
        <row r="197">
          <cell r="G197">
            <v>2550.0037969970394</v>
          </cell>
        </row>
        <row r="198">
          <cell r="G198">
            <v>144310.11620300307</v>
          </cell>
        </row>
        <row r="199">
          <cell r="G199">
            <v>74997.419999999925</v>
          </cell>
        </row>
        <row r="200">
          <cell r="G200">
            <v>89918.94000000009</v>
          </cell>
        </row>
        <row r="201">
          <cell r="G201">
            <v>171021.5500000008</v>
          </cell>
        </row>
        <row r="202">
          <cell r="G202">
            <v>181408.04000000088</v>
          </cell>
        </row>
        <row r="203">
          <cell r="G203">
            <v>124994.53999999985</v>
          </cell>
        </row>
        <row r="204">
          <cell r="G204">
            <v>81110.360000000015</v>
          </cell>
        </row>
        <row r="205">
          <cell r="G205">
            <v>64353.319999999956</v>
          </cell>
        </row>
        <row r="206">
          <cell r="G206">
            <v>85008.429999999484</v>
          </cell>
        </row>
        <row r="207">
          <cell r="G207">
            <v>152356.28000000026</v>
          </cell>
        </row>
        <row r="208">
          <cell r="G208">
            <v>76121.930000000022</v>
          </cell>
        </row>
        <row r="209">
          <cell r="G209">
            <v>115158.20000000029</v>
          </cell>
        </row>
        <row r="210">
          <cell r="G210">
            <v>84150.790000000139</v>
          </cell>
        </row>
        <row r="211">
          <cell r="G211">
            <v>83759.979999999981</v>
          </cell>
        </row>
        <row r="212">
          <cell r="G212">
            <v>119403.75999999988</v>
          </cell>
        </row>
        <row r="213">
          <cell r="G213">
            <v>111671.31999999993</v>
          </cell>
        </row>
        <row r="214">
          <cell r="G214">
            <v>80906.130000000034</v>
          </cell>
        </row>
        <row r="215">
          <cell r="G215">
            <v>165707.85000000033</v>
          </cell>
        </row>
        <row r="216">
          <cell r="G216">
            <v>110634.70999999985</v>
          </cell>
        </row>
        <row r="217">
          <cell r="G217">
            <v>122484.09999999999</v>
          </cell>
        </row>
        <row r="218">
          <cell r="G218">
            <v>109953.34000000014</v>
          </cell>
        </row>
        <row r="219">
          <cell r="G219">
            <v>78833.720000000161</v>
          </cell>
        </row>
        <row r="220">
          <cell r="G220">
            <v>91331.440000000162</v>
          </cell>
        </row>
        <row r="221">
          <cell r="G221">
            <v>116452.25999999975</v>
          </cell>
        </row>
        <row r="222">
          <cell r="G222">
            <v>178207.18999999992</v>
          </cell>
        </row>
        <row r="223">
          <cell r="G223">
            <v>88216.839999999909</v>
          </cell>
        </row>
        <row r="224">
          <cell r="G224">
            <v>114059.05</v>
          </cell>
        </row>
        <row r="225">
          <cell r="G225">
            <v>113082.25000000017</v>
          </cell>
        </row>
        <row r="226">
          <cell r="G226">
            <v>91073.340000000113</v>
          </cell>
        </row>
        <row r="227">
          <cell r="G227">
            <v>140809.14000000001</v>
          </cell>
        </row>
        <row r="228">
          <cell r="G228">
            <v>138111.76999999981</v>
          </cell>
        </row>
        <row r="229">
          <cell r="G229">
            <v>100117.81000000001</v>
          </cell>
        </row>
        <row r="230">
          <cell r="G230">
            <v>126515.00000000012</v>
          </cell>
        </row>
        <row r="231">
          <cell r="G231">
            <v>138684.83000000037</v>
          </cell>
        </row>
        <row r="232">
          <cell r="G232">
            <v>81063.920000000056</v>
          </cell>
        </row>
        <row r="233">
          <cell r="G233">
            <v>88563.330000000307</v>
          </cell>
        </row>
        <row r="234">
          <cell r="G234">
            <v>84957.830000000045</v>
          </cell>
        </row>
        <row r="235">
          <cell r="G235">
            <v>118176.42000000006</v>
          </cell>
        </row>
        <row r="236">
          <cell r="G236">
            <v>117606.02000000012</v>
          </cell>
        </row>
        <row r="237">
          <cell r="G237">
            <v>152214.7600000001</v>
          </cell>
        </row>
        <row r="238">
          <cell r="G238">
            <v>96693.549999999639</v>
          </cell>
        </row>
        <row r="239">
          <cell r="G239">
            <v>106695.4200000002</v>
          </cell>
        </row>
        <row r="240">
          <cell r="G240">
            <v>100873.66000000012</v>
          </cell>
        </row>
        <row r="241">
          <cell r="G241">
            <v>149709.26999999981</v>
          </cell>
        </row>
        <row r="242">
          <cell r="G242">
            <v>115065.68000000005</v>
          </cell>
        </row>
        <row r="243">
          <cell r="G243">
            <v>101142.39000000049</v>
          </cell>
        </row>
        <row r="244">
          <cell r="G244">
            <v>132779.94000000047</v>
          </cell>
        </row>
        <row r="245">
          <cell r="G245">
            <v>132265.95000000013</v>
          </cell>
        </row>
        <row r="246">
          <cell r="G246">
            <v>119221.85999999997</v>
          </cell>
        </row>
        <row r="247">
          <cell r="G247">
            <v>108298.58999999988</v>
          </cell>
        </row>
        <row r="248">
          <cell r="G248">
            <v>85152.769999999844</v>
          </cell>
        </row>
        <row r="249">
          <cell r="G249">
            <v>104518.62999999984</v>
          </cell>
        </row>
        <row r="250">
          <cell r="G250">
            <v>75338.820000000094</v>
          </cell>
        </row>
        <row r="251">
          <cell r="G251">
            <v>81178.949999999837</v>
          </cell>
        </row>
        <row r="252">
          <cell r="G252">
            <v>142304.49000000063</v>
          </cell>
        </row>
        <row r="253">
          <cell r="G253">
            <v>89615.070000000109</v>
          </cell>
        </row>
        <row r="254">
          <cell r="G254">
            <v>137222.81000000008</v>
          </cell>
        </row>
        <row r="255">
          <cell r="G255">
            <v>58505.489999999932</v>
          </cell>
        </row>
        <row r="256">
          <cell r="G256">
            <v>67262.100000000006</v>
          </cell>
        </row>
        <row r="257">
          <cell r="G257">
            <v>108942.02000000064</v>
          </cell>
        </row>
        <row r="258">
          <cell r="G258">
            <v>111260.12000000059</v>
          </cell>
        </row>
        <row r="259">
          <cell r="G259">
            <v>112453.94999999982</v>
          </cell>
        </row>
        <row r="260">
          <cell r="G260">
            <v>94574.00999999982</v>
          </cell>
        </row>
        <row r="261">
          <cell r="G261">
            <v>168019.36999999962</v>
          </cell>
        </row>
        <row r="262">
          <cell r="G262">
            <v>84031.579999999813</v>
          </cell>
        </row>
        <row r="263">
          <cell r="G263">
            <v>106437.53999999985</v>
          </cell>
        </row>
        <row r="264">
          <cell r="G264">
            <v>48908.429999999978</v>
          </cell>
        </row>
        <row r="265">
          <cell r="G265">
            <v>92268.490000000107</v>
          </cell>
        </row>
        <row r="266">
          <cell r="G266">
            <v>60229.910000000069</v>
          </cell>
        </row>
        <row r="267">
          <cell r="G267">
            <v>59871.770000000019</v>
          </cell>
        </row>
        <row r="268">
          <cell r="G268">
            <v>143212.93999999986</v>
          </cell>
        </row>
        <row r="269">
          <cell r="G269">
            <v>88342.089999999967</v>
          </cell>
        </row>
        <row r="270">
          <cell r="G270">
            <v>103890.00000000016</v>
          </cell>
        </row>
        <row r="271">
          <cell r="G271">
            <v>86256.46</v>
          </cell>
        </row>
        <row r="272">
          <cell r="G272">
            <v>131857.25999999992</v>
          </cell>
        </row>
        <row r="273">
          <cell r="G273">
            <v>90938.089999999807</v>
          </cell>
        </row>
        <row r="274">
          <cell r="G274">
            <v>128802.3199999998</v>
          </cell>
        </row>
        <row r="275">
          <cell r="G275">
            <v>124975.35000000005</v>
          </cell>
        </row>
        <row r="276">
          <cell r="G276">
            <v>98618.199999999822</v>
          </cell>
        </row>
        <row r="277">
          <cell r="G277">
            <v>143115.15000000008</v>
          </cell>
        </row>
        <row r="278">
          <cell r="G278">
            <v>102898.02</v>
          </cell>
        </row>
        <row r="279">
          <cell r="G279">
            <v>145127.50000000003</v>
          </cell>
        </row>
        <row r="280">
          <cell r="G280">
            <v>120991.98999999993</v>
          </cell>
        </row>
        <row r="281">
          <cell r="G281">
            <v>55619.829999999936</v>
          </cell>
        </row>
        <row r="282">
          <cell r="G282">
            <v>78957.95</v>
          </cell>
        </row>
        <row r="283">
          <cell r="G283">
            <v>86810.120000000097</v>
          </cell>
        </row>
        <row r="284">
          <cell r="G284">
            <v>92362.819999999847</v>
          </cell>
        </row>
        <row r="285">
          <cell r="G285">
            <v>217666.93999999992</v>
          </cell>
        </row>
        <row r="286">
          <cell r="G286">
            <v>91103.890000000072</v>
          </cell>
        </row>
        <row r="287">
          <cell r="G287">
            <v>76697.620000000155</v>
          </cell>
        </row>
        <row r="288">
          <cell r="G288">
            <v>32458.610000000015</v>
          </cell>
        </row>
        <row r="289">
          <cell r="G289">
            <v>26451.51</v>
          </cell>
        </row>
        <row r="290">
          <cell r="G290">
            <v>80992.390000000029</v>
          </cell>
        </row>
        <row r="291">
          <cell r="G291">
            <v>49353.010000000053</v>
          </cell>
        </row>
        <row r="292">
          <cell r="G292">
            <v>59406.170000000056</v>
          </cell>
        </row>
        <row r="293">
          <cell r="G293">
            <v>62446.760000000097</v>
          </cell>
        </row>
        <row r="294">
          <cell r="G294">
            <v>56475.000000000022</v>
          </cell>
        </row>
        <row r="295">
          <cell r="G295">
            <v>85427.950000000012</v>
          </cell>
        </row>
        <row r="296">
          <cell r="G296">
            <v>155256.23999999993</v>
          </cell>
        </row>
        <row r="297">
          <cell r="G297">
            <v>47339.600000000049</v>
          </cell>
        </row>
        <row r="298">
          <cell r="G298">
            <v>53919.620000000032</v>
          </cell>
        </row>
        <row r="299">
          <cell r="G299">
            <v>109572.27999999972</v>
          </cell>
        </row>
        <row r="300">
          <cell r="G300">
            <v>83830.070000000007</v>
          </cell>
        </row>
        <row r="301">
          <cell r="G301">
            <v>118080.96000000038</v>
          </cell>
        </row>
        <row r="302">
          <cell r="G302">
            <v>111725.77</v>
          </cell>
        </row>
        <row r="303">
          <cell r="G303">
            <v>112973.94000000013</v>
          </cell>
        </row>
        <row r="304">
          <cell r="G304">
            <v>113739.98000000007</v>
          </cell>
        </row>
        <row r="305">
          <cell r="G305">
            <v>100804.53000000023</v>
          </cell>
        </row>
        <row r="306">
          <cell r="G306">
            <v>114280.32000000001</v>
          </cell>
        </row>
        <row r="307">
          <cell r="G307">
            <v>112652.66999999963</v>
          </cell>
        </row>
        <row r="308">
          <cell r="G308">
            <v>140036.40000000014</v>
          </cell>
        </row>
        <row r="309">
          <cell r="G309">
            <v>150270.87000000037</v>
          </cell>
        </row>
        <row r="310">
          <cell r="G310">
            <v>19294.000276658669</v>
          </cell>
        </row>
        <row r="311">
          <cell r="G311">
            <v>110734.31972334131</v>
          </cell>
        </row>
        <row r="312">
          <cell r="G312">
            <v>4613.7348738315677</v>
          </cell>
        </row>
        <row r="313">
          <cell r="G313">
            <v>112765.47512616862</v>
          </cell>
        </row>
        <row r="314">
          <cell r="G314">
            <v>102315.42000000007</v>
          </cell>
        </row>
        <row r="315">
          <cell r="G315">
            <v>50350.93</v>
          </cell>
        </row>
        <row r="316">
          <cell r="G316">
            <v>60730.97999999996</v>
          </cell>
        </row>
        <row r="317">
          <cell r="G317">
            <v>41565.630000000041</v>
          </cell>
        </row>
        <row r="318">
          <cell r="G318">
            <v>95602.089999999938</v>
          </cell>
        </row>
        <row r="319">
          <cell r="G319">
            <v>43408.590000000026</v>
          </cell>
        </row>
        <row r="320">
          <cell r="G320">
            <v>109811.86000000004</v>
          </cell>
        </row>
        <row r="321">
          <cell r="G321">
            <v>114783.73999999989</v>
          </cell>
        </row>
        <row r="322">
          <cell r="G322">
            <v>159726.19999999981</v>
          </cell>
        </row>
        <row r="323">
          <cell r="G323">
            <v>109847.13000000022</v>
          </cell>
        </row>
        <row r="324">
          <cell r="G324">
            <v>35735.919999999976</v>
          </cell>
        </row>
        <row r="325">
          <cell r="G325">
            <v>95110.449999999677</v>
          </cell>
        </row>
        <row r="326">
          <cell r="G326">
            <v>109184.23999999985</v>
          </cell>
        </row>
        <row r="327">
          <cell r="G327">
            <v>99535.879999999874</v>
          </cell>
        </row>
        <row r="328">
          <cell r="G328">
            <v>125446.79000000001</v>
          </cell>
        </row>
        <row r="329">
          <cell r="G329">
            <v>105881.71000000008</v>
          </cell>
        </row>
        <row r="330">
          <cell r="G330">
            <v>126292.9200000001</v>
          </cell>
        </row>
        <row r="331">
          <cell r="G331">
            <v>87680.861573174989</v>
          </cell>
        </row>
        <row r="332">
          <cell r="G332">
            <v>8163.6884268250096</v>
          </cell>
        </row>
        <row r="333">
          <cell r="G333">
            <v>75862.709999999803</v>
          </cell>
        </row>
        <row r="334">
          <cell r="G334">
            <v>86801.049999999886</v>
          </cell>
        </row>
        <row r="335">
          <cell r="G335">
            <v>53673.709999999985</v>
          </cell>
        </row>
        <row r="336">
          <cell r="G336">
            <v>131010.62999999993</v>
          </cell>
        </row>
        <row r="337">
          <cell r="G337">
            <v>95658.14</v>
          </cell>
        </row>
        <row r="338">
          <cell r="G338">
            <v>102125.52000000022</v>
          </cell>
        </row>
        <row r="339">
          <cell r="G339">
            <v>128018.9799999997</v>
          </cell>
        </row>
        <row r="340">
          <cell r="G340">
            <v>120314.63</v>
          </cell>
        </row>
        <row r="341">
          <cell r="G341">
            <v>132289.96999999983</v>
          </cell>
        </row>
        <row r="342">
          <cell r="G342">
            <v>74296.150000000067</v>
          </cell>
        </row>
        <row r="343">
          <cell r="G343">
            <v>134371.18000000002</v>
          </cell>
        </row>
        <row r="344">
          <cell r="G344">
            <v>84252.889999999752</v>
          </cell>
        </row>
        <row r="345">
          <cell r="G345">
            <v>137561.06000000038</v>
          </cell>
        </row>
        <row r="346">
          <cell r="G346">
            <v>73393.23204089592</v>
          </cell>
        </row>
        <row r="347">
          <cell r="G347">
            <v>11417.467959104144</v>
          </cell>
        </row>
        <row r="348">
          <cell r="G348">
            <v>93232.09</v>
          </cell>
        </row>
        <row r="349">
          <cell r="G349">
            <v>82900.840000000215</v>
          </cell>
        </row>
        <row r="350">
          <cell r="G350">
            <v>82434.599999999889</v>
          </cell>
        </row>
        <row r="351">
          <cell r="G351">
            <v>119557.37000000034</v>
          </cell>
        </row>
        <row r="352">
          <cell r="G352">
            <v>93181.469999999943</v>
          </cell>
        </row>
        <row r="353">
          <cell r="G353">
            <v>62014.389999999919</v>
          </cell>
        </row>
        <row r="354">
          <cell r="G354">
            <v>123120.28000000038</v>
          </cell>
        </row>
        <row r="355">
          <cell r="G355">
            <v>94331.780000000072</v>
          </cell>
        </row>
        <row r="356">
          <cell r="G356">
            <v>121804.60000000033</v>
          </cell>
        </row>
        <row r="357">
          <cell r="G357">
            <v>143016.45000000086</v>
          </cell>
        </row>
        <row r="358">
          <cell r="G358">
            <v>61682.29999999993</v>
          </cell>
        </row>
        <row r="359">
          <cell r="G359">
            <v>152668.92999999973</v>
          </cell>
        </row>
        <row r="360">
          <cell r="G360">
            <v>114441.19000000016</v>
          </cell>
        </row>
        <row r="361">
          <cell r="G361">
            <v>107593.21000000006</v>
          </cell>
        </row>
        <row r="362">
          <cell r="G362">
            <v>131516.22000000018</v>
          </cell>
        </row>
        <row r="363">
          <cell r="G363">
            <v>132758.51000000015</v>
          </cell>
        </row>
        <row r="364">
          <cell r="G364">
            <v>104300.81999999995</v>
          </cell>
        </row>
        <row r="365">
          <cell r="G365">
            <v>75130.560000000056</v>
          </cell>
        </row>
        <row r="366">
          <cell r="G366">
            <v>131671.80000000037</v>
          </cell>
        </row>
        <row r="367">
          <cell r="G367">
            <v>112145.48000000001</v>
          </cell>
        </row>
        <row r="368">
          <cell r="G368">
            <v>128123.02999999996</v>
          </cell>
        </row>
        <row r="369">
          <cell r="G369">
            <v>93823.299999999901</v>
          </cell>
        </row>
        <row r="370">
          <cell r="G370">
            <v>75239.470000000161</v>
          </cell>
        </row>
        <row r="371">
          <cell r="G371">
            <v>79199.560000000114</v>
          </cell>
        </row>
        <row r="372">
          <cell r="G372">
            <v>94736.780000000013</v>
          </cell>
        </row>
        <row r="373">
          <cell r="G373">
            <v>117367.78999999992</v>
          </cell>
        </row>
        <row r="374">
          <cell r="G374">
            <v>99016.28000000013</v>
          </cell>
        </row>
        <row r="377">
          <cell r="G377">
            <v>91073.340000000113</v>
          </cell>
        </row>
        <row r="378">
          <cell r="G378">
            <v>140809.14000000001</v>
          </cell>
        </row>
        <row r="379">
          <cell r="G379">
            <v>138111.76999999981</v>
          </cell>
        </row>
        <row r="380">
          <cell r="G380">
            <v>100117.81000000001</v>
          </cell>
        </row>
        <row r="381">
          <cell r="G381">
            <v>126515.00000000012</v>
          </cell>
        </row>
        <row r="382">
          <cell r="G382">
            <v>138684.83000000037</v>
          </cell>
        </row>
        <row r="383">
          <cell r="G383">
            <v>81063.920000000056</v>
          </cell>
        </row>
        <row r="384">
          <cell r="G384">
            <v>88563.330000000307</v>
          </cell>
        </row>
        <row r="385">
          <cell r="G385">
            <v>84957.830000000045</v>
          </cell>
        </row>
        <row r="386">
          <cell r="G386">
            <v>118176.42000000006</v>
          </cell>
        </row>
        <row r="388">
          <cell r="G388">
            <v>140104.73999999859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act"/>
      <sheetName val="Table1 CRL England"/>
      <sheetName val="Table2 CRL Wales"/>
      <sheetName val="Table3 LRL"/>
      <sheetName val="Table4 LRL"/>
      <sheetName val="Table5.1 LRL North East"/>
      <sheetName val="Table5.2 LRL North West"/>
      <sheetName val="Table5.3 LRL Yorks &amp; The Humber"/>
      <sheetName val="Table5.4 LRL East Midlands"/>
      <sheetName val="Table5.5 LRL East"/>
      <sheetName val="Table5.6 LRL West Midlands"/>
      <sheetName val="Table5.7 LRL London"/>
      <sheetName val="Table5.8 LRL South East"/>
      <sheetName val="Table5.9 LRL South We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NNDR1 Form"/>
      <sheetName val="Validation"/>
      <sheetName val="Supplementary Information"/>
      <sheetName val="Supplementary Validation"/>
      <sheetName val="Parameters"/>
      <sheetName val="DATA"/>
      <sheetName val="TierSpl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 Dropdown"/>
      <sheetName val="2014-15"/>
      <sheetName val="2015-16"/>
    </sheetNames>
    <sheetDataSet>
      <sheetData sheetId="0">
        <row r="4">
          <cell r="J4" t="str">
            <v>Total England</v>
          </cell>
        </row>
        <row r="6">
          <cell r="J6" t="str">
            <v>London Area</v>
          </cell>
        </row>
        <row r="7">
          <cell r="J7" t="str">
            <v>Metropolitan Areas</v>
          </cell>
        </row>
        <row r="8">
          <cell r="J8" t="str">
            <v>Shire Areas</v>
          </cell>
        </row>
        <row r="10">
          <cell r="J10" t="str">
            <v>Inner London Boroughs</v>
          </cell>
        </row>
        <row r="11">
          <cell r="J11" t="str">
            <v>Outer London Boroughs</v>
          </cell>
        </row>
        <row r="12">
          <cell r="J12" t="str">
            <v>London Boroughs</v>
          </cell>
        </row>
        <row r="13">
          <cell r="J13" t="str">
            <v>GLA</v>
          </cell>
        </row>
        <row r="15">
          <cell r="J15" t="str">
            <v>Metropolitan Districts</v>
          </cell>
        </row>
        <row r="16">
          <cell r="J16" t="str">
            <v>Metropolitan Fire Authorities</v>
          </cell>
        </row>
        <row r="18">
          <cell r="J18" t="str">
            <v>Shire Counties with Fire</v>
          </cell>
        </row>
        <row r="19">
          <cell r="J19" t="str">
            <v>Shire Counties without Fire</v>
          </cell>
        </row>
        <row r="20">
          <cell r="J20" t="str">
            <v>Shire Unitaries with Fire</v>
          </cell>
        </row>
        <row r="21">
          <cell r="J21" t="str">
            <v>Shire Unitaries without Fire</v>
          </cell>
        </row>
        <row r="22">
          <cell r="J22" t="str">
            <v>Shire Districts</v>
          </cell>
        </row>
        <row r="23">
          <cell r="J23" t="str">
            <v>Shire Fire Authorities</v>
          </cell>
        </row>
        <row r="25">
          <cell r="J25" t="str">
            <v>Adur</v>
          </cell>
        </row>
        <row r="26">
          <cell r="J26" t="str">
            <v>Allerdale</v>
          </cell>
        </row>
        <row r="27">
          <cell r="J27" t="str">
            <v>Amber Valley</v>
          </cell>
        </row>
        <row r="28">
          <cell r="J28" t="str">
            <v>Arun</v>
          </cell>
        </row>
        <row r="29">
          <cell r="J29" t="str">
            <v>Ashfield</v>
          </cell>
        </row>
        <row r="30">
          <cell r="J30" t="str">
            <v>Ashford</v>
          </cell>
        </row>
        <row r="31">
          <cell r="J31" t="str">
            <v>Avon Fire</v>
          </cell>
        </row>
        <row r="32">
          <cell r="J32" t="str">
            <v>Aylesbury Vale</v>
          </cell>
        </row>
        <row r="33">
          <cell r="J33" t="str">
            <v>Babergh</v>
          </cell>
        </row>
        <row r="34">
          <cell r="J34" t="str">
            <v>Barking and Dagenham</v>
          </cell>
        </row>
        <row r="35">
          <cell r="J35" t="str">
            <v>Barnet</v>
          </cell>
        </row>
        <row r="36">
          <cell r="J36" t="str">
            <v>Barnsley</v>
          </cell>
        </row>
        <row r="37">
          <cell r="J37" t="str">
            <v>Barrow-in-Furness</v>
          </cell>
        </row>
        <row r="38">
          <cell r="J38" t="str">
            <v>Basildon</v>
          </cell>
        </row>
        <row r="39">
          <cell r="J39" t="str">
            <v>Basingstoke and Deane</v>
          </cell>
        </row>
        <row r="40">
          <cell r="J40" t="str">
            <v>Bassetlaw</v>
          </cell>
        </row>
        <row r="41">
          <cell r="J41" t="str">
            <v>Bath &amp; North East Somerset</v>
          </cell>
        </row>
        <row r="42">
          <cell r="J42" t="str">
            <v>Bedford</v>
          </cell>
        </row>
        <row r="43">
          <cell r="J43" t="str">
            <v>Bedfordshire Fire</v>
          </cell>
        </row>
        <row r="44">
          <cell r="J44" t="str">
            <v>Berkshire Fire</v>
          </cell>
        </row>
        <row r="45">
          <cell r="J45" t="str">
            <v>Bexley</v>
          </cell>
        </row>
        <row r="46">
          <cell r="J46" t="str">
            <v>Birmingham</v>
          </cell>
        </row>
        <row r="47">
          <cell r="J47" t="str">
            <v>Blaby</v>
          </cell>
        </row>
        <row r="48">
          <cell r="J48" t="str">
            <v>Blackburn with Darwen</v>
          </cell>
        </row>
        <row r="49">
          <cell r="J49" t="str">
            <v>Blackpool</v>
          </cell>
        </row>
        <row r="50">
          <cell r="J50" t="str">
            <v>Bolsover</v>
          </cell>
        </row>
        <row r="51">
          <cell r="J51" t="str">
            <v>Bolton</v>
          </cell>
        </row>
        <row r="52">
          <cell r="J52" t="str">
            <v>Boston</v>
          </cell>
        </row>
        <row r="53">
          <cell r="J53" t="str">
            <v>Bournemouth</v>
          </cell>
        </row>
        <row r="54">
          <cell r="J54" t="str">
            <v>Bracknell Forest</v>
          </cell>
        </row>
        <row r="55">
          <cell r="J55" t="str">
            <v>Bradford</v>
          </cell>
        </row>
        <row r="56">
          <cell r="J56" t="str">
            <v>Braintree</v>
          </cell>
        </row>
        <row r="57">
          <cell r="J57" t="str">
            <v>Breckland</v>
          </cell>
        </row>
        <row r="58">
          <cell r="J58" t="str">
            <v>Brent</v>
          </cell>
        </row>
        <row r="59">
          <cell r="J59" t="str">
            <v>Brentwood</v>
          </cell>
        </row>
        <row r="60">
          <cell r="J60" t="str">
            <v>Brighton &amp; Hove</v>
          </cell>
        </row>
        <row r="61">
          <cell r="J61" t="str">
            <v>Bristol</v>
          </cell>
        </row>
        <row r="62">
          <cell r="J62" t="str">
            <v>Broadland</v>
          </cell>
        </row>
        <row r="63">
          <cell r="J63" t="str">
            <v>Bromley</v>
          </cell>
        </row>
        <row r="64">
          <cell r="J64" t="str">
            <v>Bromsgrove</v>
          </cell>
        </row>
        <row r="65">
          <cell r="J65" t="str">
            <v>Broxbourne</v>
          </cell>
        </row>
        <row r="66">
          <cell r="J66" t="str">
            <v>Broxtowe</v>
          </cell>
        </row>
        <row r="67">
          <cell r="J67" t="str">
            <v>Buckinghamshire</v>
          </cell>
        </row>
        <row r="68">
          <cell r="J68" t="str">
            <v>Buckinghamshire Fire</v>
          </cell>
        </row>
        <row r="69">
          <cell r="J69" t="str">
            <v>Burnley</v>
          </cell>
        </row>
        <row r="70">
          <cell r="J70" t="str">
            <v>Bury</v>
          </cell>
        </row>
        <row r="71">
          <cell r="J71" t="str">
            <v>Calderdale</v>
          </cell>
        </row>
        <row r="72">
          <cell r="J72" t="str">
            <v>Cambridge</v>
          </cell>
        </row>
        <row r="73">
          <cell r="J73" t="str">
            <v>Cambridgeshire</v>
          </cell>
        </row>
        <row r="74">
          <cell r="J74" t="str">
            <v>Cambridgeshire Fire</v>
          </cell>
        </row>
        <row r="75">
          <cell r="J75" t="str">
            <v>Camden</v>
          </cell>
        </row>
        <row r="76">
          <cell r="J76" t="str">
            <v>Cannock Chase</v>
          </cell>
        </row>
        <row r="77">
          <cell r="J77" t="str">
            <v>Canterbury</v>
          </cell>
        </row>
        <row r="78">
          <cell r="J78" t="str">
            <v>Carlisle</v>
          </cell>
        </row>
        <row r="79">
          <cell r="J79" t="str">
            <v>Castle Point</v>
          </cell>
        </row>
        <row r="80">
          <cell r="J80" t="str">
            <v>Central Bedfordshire</v>
          </cell>
        </row>
        <row r="81">
          <cell r="J81" t="str">
            <v>Charnwood</v>
          </cell>
        </row>
        <row r="82">
          <cell r="J82" t="str">
            <v>Chelmsford</v>
          </cell>
        </row>
        <row r="83">
          <cell r="J83" t="str">
            <v>Cheltenham</v>
          </cell>
        </row>
        <row r="84">
          <cell r="J84" t="str">
            <v>Cherwell</v>
          </cell>
        </row>
        <row r="85">
          <cell r="J85" t="str">
            <v>Cheshire East</v>
          </cell>
        </row>
        <row r="86">
          <cell r="J86" t="str">
            <v>Cheshire Fire</v>
          </cell>
        </row>
        <row r="87">
          <cell r="J87" t="str">
            <v>Cheshire West and Chester</v>
          </cell>
        </row>
        <row r="88">
          <cell r="J88" t="str">
            <v>Chesterfield</v>
          </cell>
        </row>
        <row r="89">
          <cell r="J89" t="str">
            <v>Chichester</v>
          </cell>
        </row>
        <row r="90">
          <cell r="J90" t="str">
            <v>Chiltern</v>
          </cell>
        </row>
        <row r="91">
          <cell r="J91" t="str">
            <v>Chorley</v>
          </cell>
        </row>
        <row r="92">
          <cell r="J92" t="str">
            <v>Christchurch</v>
          </cell>
        </row>
        <row r="93">
          <cell r="J93" t="str">
            <v>City of London - non-police</v>
          </cell>
        </row>
        <row r="94">
          <cell r="J94" t="str">
            <v>Cleveland Fire</v>
          </cell>
        </row>
        <row r="95">
          <cell r="J95" t="str">
            <v>Colchester</v>
          </cell>
        </row>
        <row r="96">
          <cell r="J96" t="str">
            <v>Copeland</v>
          </cell>
        </row>
        <row r="97">
          <cell r="J97" t="str">
            <v>Corby</v>
          </cell>
        </row>
        <row r="98">
          <cell r="J98" t="str">
            <v>Cornwall</v>
          </cell>
        </row>
        <row r="99">
          <cell r="J99" t="str">
            <v>Cotswold</v>
          </cell>
        </row>
        <row r="100">
          <cell r="J100" t="str">
            <v>Coventry</v>
          </cell>
        </row>
        <row r="101">
          <cell r="J101" t="str">
            <v>Craven</v>
          </cell>
        </row>
        <row r="102">
          <cell r="J102" t="str">
            <v>Crawley</v>
          </cell>
        </row>
        <row r="103">
          <cell r="J103" t="str">
            <v>Croydon</v>
          </cell>
        </row>
        <row r="104">
          <cell r="J104" t="str">
            <v>Cumbria</v>
          </cell>
        </row>
        <row r="105">
          <cell r="J105" t="str">
            <v>Dacorum</v>
          </cell>
        </row>
        <row r="106">
          <cell r="J106" t="str">
            <v>Darlington</v>
          </cell>
        </row>
        <row r="107">
          <cell r="J107" t="str">
            <v>Dartford</v>
          </cell>
        </row>
        <row r="108">
          <cell r="J108" t="str">
            <v>Daventry</v>
          </cell>
        </row>
        <row r="109">
          <cell r="J109" t="str">
            <v>Derby</v>
          </cell>
        </row>
        <row r="110">
          <cell r="J110" t="str">
            <v>Derbyshire</v>
          </cell>
        </row>
        <row r="111">
          <cell r="J111" t="str">
            <v>Derbyshire Dales</v>
          </cell>
        </row>
        <row r="112">
          <cell r="J112" t="str">
            <v>Derbyshire Fire</v>
          </cell>
        </row>
        <row r="113">
          <cell r="J113" t="str">
            <v>Devon</v>
          </cell>
        </row>
        <row r="114">
          <cell r="J114" t="str">
            <v>Devon &amp; Somerset Fire</v>
          </cell>
        </row>
        <row r="115">
          <cell r="J115" t="str">
            <v>Doncaster</v>
          </cell>
        </row>
        <row r="116">
          <cell r="J116" t="str">
            <v>Dorset</v>
          </cell>
        </row>
        <row r="117">
          <cell r="J117" t="str">
            <v>Dorset Fire</v>
          </cell>
        </row>
        <row r="118">
          <cell r="J118" t="str">
            <v>Dover</v>
          </cell>
        </row>
        <row r="119">
          <cell r="J119" t="str">
            <v>Dudley</v>
          </cell>
        </row>
        <row r="120">
          <cell r="J120" t="str">
            <v>Durham</v>
          </cell>
        </row>
        <row r="121">
          <cell r="J121" t="str">
            <v>Durham Fire</v>
          </cell>
        </row>
        <row r="122">
          <cell r="J122" t="str">
            <v>Ealing</v>
          </cell>
        </row>
        <row r="123">
          <cell r="J123" t="str">
            <v>East Cambridgeshire</v>
          </cell>
        </row>
        <row r="124">
          <cell r="J124" t="str">
            <v>East Devon</v>
          </cell>
        </row>
        <row r="125">
          <cell r="J125" t="str">
            <v>East Dorset</v>
          </cell>
        </row>
        <row r="126">
          <cell r="J126" t="str">
            <v>East Hampshire</v>
          </cell>
        </row>
        <row r="127">
          <cell r="J127" t="str">
            <v>East Hertfordshire</v>
          </cell>
        </row>
        <row r="128">
          <cell r="J128" t="str">
            <v>East Lindsey</v>
          </cell>
        </row>
        <row r="129">
          <cell r="J129" t="str">
            <v>East Northamptonshire</v>
          </cell>
        </row>
        <row r="130">
          <cell r="J130" t="str">
            <v>East Riding of Yorkshire</v>
          </cell>
        </row>
        <row r="131">
          <cell r="J131" t="str">
            <v>East Staffordshire</v>
          </cell>
        </row>
        <row r="132">
          <cell r="J132" t="str">
            <v>East Sussex</v>
          </cell>
        </row>
        <row r="133">
          <cell r="J133" t="str">
            <v>East Sussex Fire</v>
          </cell>
        </row>
        <row r="134">
          <cell r="J134" t="str">
            <v>Eastbourne</v>
          </cell>
        </row>
        <row r="135">
          <cell r="J135" t="str">
            <v>Eastleigh</v>
          </cell>
        </row>
        <row r="136">
          <cell r="J136" t="str">
            <v>Eden</v>
          </cell>
        </row>
        <row r="137">
          <cell r="J137" t="str">
            <v>Elmbridge</v>
          </cell>
        </row>
        <row r="138">
          <cell r="J138" t="str">
            <v>Enfield</v>
          </cell>
        </row>
        <row r="139">
          <cell r="J139" t="str">
            <v>Epping Forest</v>
          </cell>
        </row>
        <row r="140">
          <cell r="J140" t="str">
            <v>Epsom and Ewell</v>
          </cell>
        </row>
        <row r="141">
          <cell r="J141" t="str">
            <v>Erewash</v>
          </cell>
        </row>
        <row r="142">
          <cell r="J142" t="str">
            <v>Essex</v>
          </cell>
        </row>
        <row r="143">
          <cell r="J143" t="str">
            <v>Essex Fire</v>
          </cell>
        </row>
        <row r="144">
          <cell r="J144" t="str">
            <v>Exeter</v>
          </cell>
        </row>
        <row r="145">
          <cell r="J145" t="str">
            <v>Fareham</v>
          </cell>
        </row>
        <row r="146">
          <cell r="J146" t="str">
            <v>Fenland</v>
          </cell>
        </row>
        <row r="147">
          <cell r="J147" t="str">
            <v>Forest Heath</v>
          </cell>
        </row>
        <row r="148">
          <cell r="J148" t="str">
            <v>Forest of Dean</v>
          </cell>
        </row>
        <row r="149">
          <cell r="J149" t="str">
            <v>Fylde</v>
          </cell>
        </row>
        <row r="150">
          <cell r="J150" t="str">
            <v>Gateshead</v>
          </cell>
        </row>
        <row r="151">
          <cell r="J151" t="str">
            <v>Gedling</v>
          </cell>
        </row>
        <row r="152">
          <cell r="J152" t="str">
            <v>GLA - fire</v>
          </cell>
        </row>
        <row r="153">
          <cell r="J153" t="str">
            <v>GLA - mayor and misc</v>
          </cell>
        </row>
        <row r="154">
          <cell r="J154" t="str">
            <v>Gloucester</v>
          </cell>
        </row>
        <row r="155">
          <cell r="J155" t="str">
            <v>Gloucestershire</v>
          </cell>
        </row>
        <row r="156">
          <cell r="J156" t="str">
            <v>Gosport</v>
          </cell>
        </row>
        <row r="157">
          <cell r="J157" t="str">
            <v>Gravesham</v>
          </cell>
        </row>
        <row r="158">
          <cell r="J158" t="str">
            <v>Great Yarmouth</v>
          </cell>
        </row>
        <row r="159">
          <cell r="J159" t="str">
            <v>Greater Manchester Fire</v>
          </cell>
        </row>
        <row r="160">
          <cell r="J160" t="str">
            <v>Greenwich</v>
          </cell>
        </row>
        <row r="161">
          <cell r="J161" t="str">
            <v>Guildford</v>
          </cell>
        </row>
        <row r="162">
          <cell r="J162" t="str">
            <v>Hackney</v>
          </cell>
        </row>
        <row r="163">
          <cell r="J163" t="str">
            <v>Halton</v>
          </cell>
        </row>
        <row r="164">
          <cell r="J164" t="str">
            <v>Hambleton</v>
          </cell>
        </row>
        <row r="165">
          <cell r="J165" t="str">
            <v>Hammersmith and Fulham</v>
          </cell>
        </row>
        <row r="166">
          <cell r="J166" t="str">
            <v>Hampshire</v>
          </cell>
        </row>
        <row r="167">
          <cell r="J167" t="str">
            <v>Hampshire Fire</v>
          </cell>
        </row>
        <row r="168">
          <cell r="J168" t="str">
            <v>Harborough</v>
          </cell>
        </row>
        <row r="169">
          <cell r="J169" t="str">
            <v>Haringey</v>
          </cell>
        </row>
        <row r="170">
          <cell r="J170" t="str">
            <v>Harlow</v>
          </cell>
        </row>
        <row r="171">
          <cell r="J171" t="str">
            <v>Harrogate</v>
          </cell>
        </row>
        <row r="172">
          <cell r="J172" t="str">
            <v>Harrow</v>
          </cell>
        </row>
        <row r="173">
          <cell r="J173" t="str">
            <v>Hart</v>
          </cell>
        </row>
        <row r="174">
          <cell r="J174" t="str">
            <v>Hartlepool</v>
          </cell>
        </row>
        <row r="175">
          <cell r="J175" t="str">
            <v>Hastings</v>
          </cell>
        </row>
        <row r="176">
          <cell r="J176" t="str">
            <v>Havant</v>
          </cell>
        </row>
        <row r="177">
          <cell r="J177" t="str">
            <v>Havering</v>
          </cell>
        </row>
        <row r="178">
          <cell r="J178" t="str">
            <v>Hereford and Worcester Fire</v>
          </cell>
        </row>
        <row r="179">
          <cell r="J179" t="str">
            <v>Herefordshire</v>
          </cell>
        </row>
        <row r="180">
          <cell r="J180" t="str">
            <v>Hertfordshire</v>
          </cell>
        </row>
        <row r="181">
          <cell r="J181" t="str">
            <v>Hertsmere</v>
          </cell>
        </row>
        <row r="182">
          <cell r="J182" t="str">
            <v>High Peak</v>
          </cell>
        </row>
        <row r="183">
          <cell r="J183" t="str">
            <v>Hillingdon</v>
          </cell>
        </row>
        <row r="184">
          <cell r="J184" t="str">
            <v>Hinckley and Bosworth</v>
          </cell>
        </row>
        <row r="185">
          <cell r="J185" t="str">
            <v>Horsham</v>
          </cell>
        </row>
        <row r="186">
          <cell r="J186" t="str">
            <v>Hounslow</v>
          </cell>
        </row>
        <row r="187">
          <cell r="J187" t="str">
            <v>Humberside Fire</v>
          </cell>
        </row>
        <row r="188">
          <cell r="J188" t="str">
            <v>Huntingdonshire</v>
          </cell>
        </row>
        <row r="189">
          <cell r="J189" t="str">
            <v>Hyndburn</v>
          </cell>
        </row>
        <row r="190">
          <cell r="J190" t="str">
            <v>Ipswich</v>
          </cell>
        </row>
        <row r="191">
          <cell r="J191" t="str">
            <v>Isle of Wight</v>
          </cell>
        </row>
        <row r="192">
          <cell r="J192" t="str">
            <v>Isles of Scilly</v>
          </cell>
        </row>
        <row r="193">
          <cell r="J193" t="str">
            <v>Islington</v>
          </cell>
        </row>
        <row r="194">
          <cell r="J194" t="str">
            <v>Kensington and Chelsea</v>
          </cell>
        </row>
        <row r="195">
          <cell r="J195" t="str">
            <v>Kent</v>
          </cell>
        </row>
        <row r="196">
          <cell r="J196" t="str">
            <v>Kent Fire</v>
          </cell>
        </row>
        <row r="197">
          <cell r="J197" t="str">
            <v>Kettering</v>
          </cell>
        </row>
        <row r="198">
          <cell r="J198" t="str">
            <v>Kings Lynn and West Norfolk</v>
          </cell>
        </row>
        <row r="199">
          <cell r="J199" t="str">
            <v>Kingston upon Hull</v>
          </cell>
        </row>
        <row r="200">
          <cell r="J200" t="str">
            <v>Kingston upon Thames</v>
          </cell>
        </row>
        <row r="201">
          <cell r="J201" t="str">
            <v>Kirklees</v>
          </cell>
        </row>
        <row r="202">
          <cell r="J202" t="str">
            <v>Knowsley</v>
          </cell>
        </row>
        <row r="203">
          <cell r="J203" t="str">
            <v>Lambeth</v>
          </cell>
        </row>
        <row r="204">
          <cell r="J204" t="str">
            <v>Lancashire</v>
          </cell>
        </row>
        <row r="205">
          <cell r="J205" t="str">
            <v>Lancashire Fire</v>
          </cell>
        </row>
        <row r="206">
          <cell r="J206" t="str">
            <v>Lancaster</v>
          </cell>
        </row>
        <row r="207">
          <cell r="J207" t="str">
            <v>Leeds</v>
          </cell>
        </row>
        <row r="208">
          <cell r="J208" t="str">
            <v>Leicester</v>
          </cell>
        </row>
        <row r="209">
          <cell r="J209" t="str">
            <v>Leicestershire</v>
          </cell>
        </row>
        <row r="210">
          <cell r="J210" t="str">
            <v>Leicestershire Fire</v>
          </cell>
        </row>
        <row r="211">
          <cell r="J211" t="str">
            <v>Lewes</v>
          </cell>
        </row>
        <row r="212">
          <cell r="J212" t="str">
            <v>Lewisham</v>
          </cell>
        </row>
        <row r="213">
          <cell r="J213" t="str">
            <v>Lichfield</v>
          </cell>
        </row>
        <row r="214">
          <cell r="J214" t="str">
            <v>Lincoln</v>
          </cell>
        </row>
        <row r="215">
          <cell r="J215" t="str">
            <v>Lincolnshire</v>
          </cell>
        </row>
        <row r="216">
          <cell r="J216" t="str">
            <v>Liverpool</v>
          </cell>
        </row>
        <row r="217">
          <cell r="J217" t="str">
            <v>Luton</v>
          </cell>
        </row>
        <row r="218">
          <cell r="J218" t="str">
            <v>Maidstone</v>
          </cell>
        </row>
        <row r="219">
          <cell r="J219" t="str">
            <v>Maldon</v>
          </cell>
        </row>
        <row r="220">
          <cell r="J220" t="str">
            <v>Malvern Hills</v>
          </cell>
        </row>
        <row r="221">
          <cell r="J221" t="str">
            <v>Manchester</v>
          </cell>
        </row>
        <row r="222">
          <cell r="J222" t="str">
            <v>Mansfield</v>
          </cell>
        </row>
        <row r="223">
          <cell r="J223" t="str">
            <v>Medway</v>
          </cell>
        </row>
        <row r="224">
          <cell r="J224" t="str">
            <v>Melton</v>
          </cell>
        </row>
        <row r="225">
          <cell r="J225" t="str">
            <v>Mendip</v>
          </cell>
        </row>
        <row r="226">
          <cell r="J226" t="str">
            <v>Merseyside Fire</v>
          </cell>
        </row>
        <row r="227">
          <cell r="J227" t="str">
            <v>Merton</v>
          </cell>
        </row>
        <row r="228">
          <cell r="J228" t="str">
            <v>Mid Devon</v>
          </cell>
        </row>
        <row r="229">
          <cell r="J229" t="str">
            <v>Mid Suffolk</v>
          </cell>
        </row>
        <row r="230">
          <cell r="J230" t="str">
            <v>Mid Sussex</v>
          </cell>
        </row>
        <row r="231">
          <cell r="J231" t="str">
            <v>Middlesbrough</v>
          </cell>
        </row>
        <row r="232">
          <cell r="J232" t="str">
            <v>Milton Keynes</v>
          </cell>
        </row>
        <row r="233">
          <cell r="J233" t="str">
            <v>Mole Valley</v>
          </cell>
        </row>
        <row r="234">
          <cell r="J234" t="str">
            <v>New Forest</v>
          </cell>
        </row>
        <row r="235">
          <cell r="J235" t="str">
            <v>Newark and Sherwood</v>
          </cell>
        </row>
        <row r="236">
          <cell r="J236" t="str">
            <v>Newcastle upon Tyne</v>
          </cell>
        </row>
        <row r="237">
          <cell r="J237" t="str">
            <v>Newcastle-under-Lyme</v>
          </cell>
        </row>
        <row r="238">
          <cell r="J238" t="str">
            <v>Newham</v>
          </cell>
        </row>
        <row r="239">
          <cell r="J239" t="str">
            <v>Norfolk</v>
          </cell>
        </row>
        <row r="240">
          <cell r="J240" t="str">
            <v>North Devon</v>
          </cell>
        </row>
        <row r="241">
          <cell r="J241" t="str">
            <v>North Dorset</v>
          </cell>
        </row>
        <row r="242">
          <cell r="J242" t="str">
            <v>North East Derbyshire</v>
          </cell>
        </row>
        <row r="243">
          <cell r="J243" t="str">
            <v>North East Lincolnshire</v>
          </cell>
        </row>
        <row r="244">
          <cell r="J244" t="str">
            <v>North Hertfordshire</v>
          </cell>
        </row>
        <row r="245">
          <cell r="J245" t="str">
            <v>North Kesteven</v>
          </cell>
        </row>
        <row r="246">
          <cell r="J246" t="str">
            <v>North Lincolnshire</v>
          </cell>
        </row>
        <row r="247">
          <cell r="J247" t="str">
            <v>North Norfolk</v>
          </cell>
        </row>
        <row r="248">
          <cell r="J248" t="str">
            <v>North Somerset</v>
          </cell>
        </row>
        <row r="249">
          <cell r="J249" t="str">
            <v>North Tyneside</v>
          </cell>
        </row>
        <row r="250">
          <cell r="J250" t="str">
            <v>North Warwickshire</v>
          </cell>
        </row>
        <row r="251">
          <cell r="J251" t="str">
            <v>North West Leicestershire</v>
          </cell>
        </row>
        <row r="252">
          <cell r="J252" t="str">
            <v>North Yorkshire</v>
          </cell>
        </row>
        <row r="253">
          <cell r="J253" t="str">
            <v>North Yorkshire Fire</v>
          </cell>
        </row>
        <row r="254">
          <cell r="J254" t="str">
            <v>Northampton</v>
          </cell>
        </row>
        <row r="255">
          <cell r="J255" t="str">
            <v>Northamptonshire</v>
          </cell>
        </row>
        <row r="256">
          <cell r="J256" t="str">
            <v>Northumberland</v>
          </cell>
        </row>
        <row r="257">
          <cell r="J257" t="str">
            <v>Norwich</v>
          </cell>
        </row>
        <row r="258">
          <cell r="J258" t="str">
            <v>Nottingham</v>
          </cell>
        </row>
        <row r="259">
          <cell r="J259" t="str">
            <v>Nottinghamshire</v>
          </cell>
        </row>
        <row r="260">
          <cell r="J260" t="str">
            <v>Nottinghamshire Fire</v>
          </cell>
        </row>
        <row r="261">
          <cell r="J261" t="str">
            <v>Nuneaton and Bedworth</v>
          </cell>
        </row>
        <row r="262">
          <cell r="J262" t="str">
            <v>Oadby and Wigston</v>
          </cell>
        </row>
        <row r="263">
          <cell r="J263" t="str">
            <v>Oldham</v>
          </cell>
        </row>
        <row r="264">
          <cell r="J264" t="str">
            <v>Oxford</v>
          </cell>
        </row>
        <row r="265">
          <cell r="J265" t="str">
            <v>Oxfordshire</v>
          </cell>
        </row>
        <row r="266">
          <cell r="J266" t="str">
            <v>Pendle</v>
          </cell>
        </row>
        <row r="267">
          <cell r="J267" t="str">
            <v>Peterborough</v>
          </cell>
        </row>
        <row r="268">
          <cell r="J268" t="str">
            <v>Plymouth</v>
          </cell>
        </row>
        <row r="269">
          <cell r="J269" t="str">
            <v>Poole</v>
          </cell>
        </row>
        <row r="270">
          <cell r="J270" t="str">
            <v>Portsmouth</v>
          </cell>
        </row>
        <row r="271">
          <cell r="J271" t="str">
            <v>Preston</v>
          </cell>
        </row>
        <row r="272">
          <cell r="J272" t="str">
            <v>Purbeck</v>
          </cell>
        </row>
        <row r="273">
          <cell r="J273" t="str">
            <v>Reading</v>
          </cell>
        </row>
        <row r="274">
          <cell r="J274" t="str">
            <v>Redbridge</v>
          </cell>
        </row>
        <row r="275">
          <cell r="J275" t="str">
            <v>Redcar and Cleveland</v>
          </cell>
        </row>
        <row r="276">
          <cell r="J276" t="str">
            <v>Redditch</v>
          </cell>
        </row>
        <row r="277">
          <cell r="J277" t="str">
            <v>Reigate and Banstead</v>
          </cell>
        </row>
        <row r="278">
          <cell r="J278" t="str">
            <v>Ribble Valley</v>
          </cell>
        </row>
        <row r="279">
          <cell r="J279" t="str">
            <v>Richmond upon Thames</v>
          </cell>
        </row>
        <row r="280">
          <cell r="J280" t="str">
            <v>Richmondshire</v>
          </cell>
        </row>
        <row r="281">
          <cell r="J281" t="str">
            <v>Rochdale</v>
          </cell>
        </row>
        <row r="282">
          <cell r="J282" t="str">
            <v>Rochford</v>
          </cell>
        </row>
        <row r="283">
          <cell r="J283" t="str">
            <v>Rossendale</v>
          </cell>
        </row>
        <row r="284">
          <cell r="J284" t="str">
            <v>Rother</v>
          </cell>
        </row>
        <row r="285">
          <cell r="J285" t="str">
            <v>Rotherham</v>
          </cell>
        </row>
        <row r="286">
          <cell r="J286" t="str">
            <v>Rugby</v>
          </cell>
        </row>
        <row r="287">
          <cell r="J287" t="str">
            <v>Runnymede</v>
          </cell>
        </row>
        <row r="288">
          <cell r="J288" t="str">
            <v>Rushcliffe</v>
          </cell>
        </row>
        <row r="289">
          <cell r="J289" t="str">
            <v>Rushmoor</v>
          </cell>
        </row>
        <row r="290">
          <cell r="J290" t="str">
            <v>Rutland</v>
          </cell>
        </row>
        <row r="291">
          <cell r="J291" t="str">
            <v>Ryedale</v>
          </cell>
        </row>
        <row r="292">
          <cell r="J292" t="str">
            <v>Salford</v>
          </cell>
        </row>
        <row r="293">
          <cell r="J293" t="str">
            <v>Sandwell</v>
          </cell>
        </row>
        <row r="294">
          <cell r="J294" t="str">
            <v>Scarborough</v>
          </cell>
        </row>
        <row r="295">
          <cell r="J295" t="str">
            <v>Sedgemoor</v>
          </cell>
        </row>
        <row r="296">
          <cell r="J296" t="str">
            <v>Sefton</v>
          </cell>
        </row>
        <row r="297">
          <cell r="J297" t="str">
            <v>Selby</v>
          </cell>
        </row>
        <row r="298">
          <cell r="J298" t="str">
            <v>Sevenoaks</v>
          </cell>
        </row>
        <row r="299">
          <cell r="J299" t="str">
            <v>Sheffield</v>
          </cell>
        </row>
        <row r="300">
          <cell r="J300" t="str">
            <v>Shepway</v>
          </cell>
        </row>
        <row r="301">
          <cell r="J301" t="str">
            <v>Shropshire</v>
          </cell>
        </row>
        <row r="302">
          <cell r="J302" t="str">
            <v>Shropshire Fire</v>
          </cell>
        </row>
        <row r="303">
          <cell r="J303" t="str">
            <v>Slough</v>
          </cell>
        </row>
        <row r="304">
          <cell r="J304" t="str">
            <v>Solihull</v>
          </cell>
        </row>
        <row r="305">
          <cell r="J305" t="str">
            <v>Somerset</v>
          </cell>
        </row>
        <row r="306">
          <cell r="J306" t="str">
            <v>South Bucks</v>
          </cell>
        </row>
        <row r="307">
          <cell r="J307" t="str">
            <v>South Cambridgeshire</v>
          </cell>
        </row>
        <row r="308">
          <cell r="J308" t="str">
            <v>South Derbyshire</v>
          </cell>
        </row>
        <row r="309">
          <cell r="J309" t="str">
            <v>South Gloucestershire</v>
          </cell>
        </row>
        <row r="310">
          <cell r="J310" t="str">
            <v>South Hams</v>
          </cell>
        </row>
        <row r="311">
          <cell r="J311" t="str">
            <v>South Holland</v>
          </cell>
        </row>
        <row r="312">
          <cell r="J312" t="str">
            <v>South Kesteven</v>
          </cell>
        </row>
        <row r="313">
          <cell r="J313" t="str">
            <v>South Lakeland</v>
          </cell>
        </row>
        <row r="314">
          <cell r="J314" t="str">
            <v>South Norfolk</v>
          </cell>
        </row>
        <row r="315">
          <cell r="J315" t="str">
            <v>South Northamptonshire</v>
          </cell>
        </row>
        <row r="316">
          <cell r="J316" t="str">
            <v>South Oxfordshire</v>
          </cell>
        </row>
        <row r="317">
          <cell r="J317" t="str">
            <v>South Ribble</v>
          </cell>
        </row>
        <row r="318">
          <cell r="J318" t="str">
            <v>South Somerset</v>
          </cell>
        </row>
        <row r="319">
          <cell r="J319" t="str">
            <v>South Staffordshire</v>
          </cell>
        </row>
        <row r="320">
          <cell r="J320" t="str">
            <v>South Tyneside</v>
          </cell>
        </row>
        <row r="321">
          <cell r="J321" t="str">
            <v>South Yorkshire Fire</v>
          </cell>
        </row>
        <row r="322">
          <cell r="J322" t="str">
            <v>Southampton</v>
          </cell>
        </row>
        <row r="323">
          <cell r="J323" t="str">
            <v>Southend-on-Sea</v>
          </cell>
        </row>
        <row r="324">
          <cell r="J324" t="str">
            <v>Southwark</v>
          </cell>
        </row>
        <row r="325">
          <cell r="J325" t="str">
            <v>Spelthorne</v>
          </cell>
        </row>
        <row r="326">
          <cell r="J326" t="str">
            <v>St Albans</v>
          </cell>
        </row>
        <row r="327">
          <cell r="J327" t="str">
            <v>St Edmundsbury</v>
          </cell>
        </row>
        <row r="328">
          <cell r="J328" t="str">
            <v>St Helens</v>
          </cell>
        </row>
        <row r="329">
          <cell r="J329" t="str">
            <v>Stafford</v>
          </cell>
        </row>
        <row r="330">
          <cell r="J330" t="str">
            <v>Staffordshire</v>
          </cell>
        </row>
        <row r="331">
          <cell r="J331" t="str">
            <v>Staffordshire Fire</v>
          </cell>
        </row>
        <row r="332">
          <cell r="J332" t="str">
            <v>Staffordshire Moorlands</v>
          </cell>
        </row>
        <row r="333">
          <cell r="J333" t="str">
            <v>Stevenage</v>
          </cell>
        </row>
        <row r="334">
          <cell r="J334" t="str">
            <v>Stockport</v>
          </cell>
        </row>
        <row r="335">
          <cell r="J335" t="str">
            <v>Stockton-on-Tees</v>
          </cell>
        </row>
        <row r="336">
          <cell r="J336" t="str">
            <v>Stoke-on-Trent</v>
          </cell>
        </row>
        <row r="337">
          <cell r="J337" t="str">
            <v>Stratford-on-Avon</v>
          </cell>
        </row>
        <row r="338">
          <cell r="J338" t="str">
            <v>Stroud</v>
          </cell>
        </row>
        <row r="339">
          <cell r="J339" t="str">
            <v>Suffolk</v>
          </cell>
        </row>
        <row r="340">
          <cell r="J340" t="str">
            <v>Suffolk Coastal</v>
          </cell>
        </row>
        <row r="341">
          <cell r="J341" t="str">
            <v>Sunderland</v>
          </cell>
        </row>
        <row r="342">
          <cell r="J342" t="str">
            <v>Surrey</v>
          </cell>
        </row>
        <row r="343">
          <cell r="J343" t="str">
            <v>Surrey Heath</v>
          </cell>
        </row>
        <row r="344">
          <cell r="J344" t="str">
            <v>Sutton</v>
          </cell>
        </row>
        <row r="345">
          <cell r="J345" t="str">
            <v>Swale</v>
          </cell>
        </row>
        <row r="346">
          <cell r="J346" t="str">
            <v>Swindon</v>
          </cell>
        </row>
        <row r="347">
          <cell r="J347" t="str">
            <v>Tameside</v>
          </cell>
        </row>
        <row r="348">
          <cell r="J348" t="str">
            <v>Tamworth</v>
          </cell>
        </row>
        <row r="349">
          <cell r="J349" t="str">
            <v>Tandridge</v>
          </cell>
        </row>
        <row r="350">
          <cell r="J350" t="str">
            <v>Taunton Deane</v>
          </cell>
        </row>
        <row r="351">
          <cell r="J351" t="str">
            <v>Teignbridge</v>
          </cell>
        </row>
        <row r="352">
          <cell r="J352" t="str">
            <v>Telford and the Wrekin</v>
          </cell>
        </row>
        <row r="353">
          <cell r="J353" t="str">
            <v>Tendring</v>
          </cell>
        </row>
        <row r="354">
          <cell r="J354" t="str">
            <v>Test Valley</v>
          </cell>
        </row>
        <row r="355">
          <cell r="J355" t="str">
            <v>Tewkesbury</v>
          </cell>
        </row>
        <row r="356">
          <cell r="J356" t="str">
            <v>Thanet</v>
          </cell>
        </row>
        <row r="357">
          <cell r="J357" t="str">
            <v>Three Rivers</v>
          </cell>
        </row>
        <row r="358">
          <cell r="J358" t="str">
            <v>Thurrock</v>
          </cell>
        </row>
        <row r="359">
          <cell r="J359" t="str">
            <v>Tonbridge and Malling</v>
          </cell>
        </row>
        <row r="360">
          <cell r="J360" t="str">
            <v>Torbay</v>
          </cell>
        </row>
        <row r="361">
          <cell r="J361" t="str">
            <v>Torridge</v>
          </cell>
        </row>
        <row r="362">
          <cell r="J362" t="str">
            <v>Tower Hamlets</v>
          </cell>
        </row>
        <row r="363">
          <cell r="J363" t="str">
            <v>Trafford</v>
          </cell>
        </row>
        <row r="364">
          <cell r="J364" t="str">
            <v>Tunbridge Wells</v>
          </cell>
        </row>
        <row r="365">
          <cell r="J365" t="str">
            <v>Tyne and Wear Fire</v>
          </cell>
        </row>
        <row r="366">
          <cell r="J366" t="str">
            <v>Uttlesford</v>
          </cell>
        </row>
        <row r="367">
          <cell r="J367" t="str">
            <v>Vale of White Horse</v>
          </cell>
        </row>
        <row r="368">
          <cell r="J368" t="str">
            <v>Wakefield</v>
          </cell>
        </row>
        <row r="369">
          <cell r="J369" t="str">
            <v>Walsall</v>
          </cell>
        </row>
        <row r="370">
          <cell r="J370" t="str">
            <v>Waltham Forest</v>
          </cell>
        </row>
        <row r="371">
          <cell r="J371" t="str">
            <v>Wandsworth</v>
          </cell>
        </row>
        <row r="372">
          <cell r="J372" t="str">
            <v>Warrington</v>
          </cell>
        </row>
        <row r="373">
          <cell r="J373" t="str">
            <v>Warwick</v>
          </cell>
        </row>
        <row r="374">
          <cell r="J374" t="str">
            <v>Warwickshire</v>
          </cell>
        </row>
        <row r="375">
          <cell r="J375" t="str">
            <v>Watford</v>
          </cell>
        </row>
        <row r="376">
          <cell r="J376" t="str">
            <v>Waveney</v>
          </cell>
        </row>
        <row r="377">
          <cell r="J377" t="str">
            <v>Waverley</v>
          </cell>
        </row>
        <row r="378">
          <cell r="J378" t="str">
            <v>Wealden</v>
          </cell>
        </row>
        <row r="379">
          <cell r="J379" t="str">
            <v>Wellingborough</v>
          </cell>
        </row>
        <row r="380">
          <cell r="J380" t="str">
            <v>Welwyn Hatfield</v>
          </cell>
        </row>
        <row r="381">
          <cell r="J381" t="str">
            <v>West Berkshire</v>
          </cell>
        </row>
        <row r="382">
          <cell r="J382" t="str">
            <v>West Devon</v>
          </cell>
        </row>
        <row r="383">
          <cell r="J383" t="str">
            <v>West Dorset</v>
          </cell>
        </row>
        <row r="384">
          <cell r="J384" t="str">
            <v>West Lancashire</v>
          </cell>
        </row>
        <row r="385">
          <cell r="J385" t="str">
            <v>West Lindsey</v>
          </cell>
        </row>
        <row r="386">
          <cell r="J386" t="str">
            <v>West Midlands Fire</v>
          </cell>
        </row>
        <row r="387">
          <cell r="J387" t="str">
            <v>West Oxfordshire</v>
          </cell>
        </row>
        <row r="388">
          <cell r="J388" t="str">
            <v>West Somerset</v>
          </cell>
        </row>
        <row r="389">
          <cell r="J389" t="str">
            <v>West Sussex</v>
          </cell>
        </row>
        <row r="390">
          <cell r="J390" t="str">
            <v>West Yorkshire Fire</v>
          </cell>
        </row>
        <row r="391">
          <cell r="J391" t="str">
            <v>Westminster</v>
          </cell>
        </row>
        <row r="392">
          <cell r="J392" t="str">
            <v>Weymouth and Portland</v>
          </cell>
        </row>
        <row r="393">
          <cell r="J393" t="str">
            <v>Wigan</v>
          </cell>
        </row>
        <row r="394">
          <cell r="J394" t="str">
            <v>Wiltshire</v>
          </cell>
        </row>
        <row r="395">
          <cell r="J395" t="str">
            <v>Wiltshire Fire</v>
          </cell>
        </row>
        <row r="396">
          <cell r="J396" t="str">
            <v>Winchester</v>
          </cell>
        </row>
        <row r="397">
          <cell r="J397" t="str">
            <v>Windsor and Maidenhead</v>
          </cell>
        </row>
        <row r="398">
          <cell r="J398" t="str">
            <v>Wirral</v>
          </cell>
        </row>
        <row r="399">
          <cell r="J399" t="str">
            <v>Woking</v>
          </cell>
        </row>
        <row r="400">
          <cell r="J400" t="str">
            <v>Wokingham</v>
          </cell>
        </row>
        <row r="401">
          <cell r="J401" t="str">
            <v>Wolverhampton</v>
          </cell>
        </row>
        <row r="402">
          <cell r="J402" t="str">
            <v>Worcester</v>
          </cell>
        </row>
        <row r="403">
          <cell r="J403" t="str">
            <v>Worcestershire</v>
          </cell>
        </row>
        <row r="404">
          <cell r="J404" t="str">
            <v>Worthing</v>
          </cell>
        </row>
        <row r="405">
          <cell r="J405" t="str">
            <v>Wychavon</v>
          </cell>
        </row>
        <row r="406">
          <cell r="J406" t="str">
            <v>Wycombe</v>
          </cell>
        </row>
        <row r="407">
          <cell r="J407" t="str">
            <v>Wyre</v>
          </cell>
        </row>
        <row r="408">
          <cell r="J408" t="str">
            <v>Wyre Forest</v>
          </cell>
        </row>
        <row r="409">
          <cell r="J409" t="str">
            <v>York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ection A"/>
      <sheetName val="Memorandum, Sects B &amp; C"/>
      <sheetName val="Section D"/>
      <sheetName val="Section E"/>
      <sheetName val="PWLB CR"/>
      <sheetName val="Validation"/>
      <sheetName val="Data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a"/>
      <sheetName val="Part 1"/>
      <sheetName val="Part 2"/>
      <sheetName val="Part 3"/>
      <sheetName val="Part 4"/>
      <sheetName val="Part 5"/>
      <sheetName val="Data"/>
      <sheetName val="Datasheet1"/>
      <sheetName val="Datasheet2"/>
      <sheetName val="Datasheet3"/>
      <sheetName val="Datasheet4"/>
      <sheetName val="Datasheet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9">
          <cell r="A9">
            <v>1</v>
          </cell>
          <cell r="B9" t="str">
            <v>Adur</v>
          </cell>
          <cell r="C9" t="str">
            <v>E3831</v>
          </cell>
        </row>
        <row r="10">
          <cell r="A10">
            <v>2</v>
          </cell>
          <cell r="B10" t="str">
            <v>Allerdale</v>
          </cell>
          <cell r="C10" t="str">
            <v>E0931</v>
          </cell>
        </row>
        <row r="11">
          <cell r="A11">
            <v>3</v>
          </cell>
          <cell r="B11" t="str">
            <v>Amber Valley</v>
          </cell>
          <cell r="C11" t="str">
            <v>E1031</v>
          </cell>
        </row>
        <row r="12">
          <cell r="A12">
            <v>4</v>
          </cell>
          <cell r="B12" t="str">
            <v>Arun</v>
          </cell>
          <cell r="C12" t="str">
            <v>E3832</v>
          </cell>
        </row>
        <row r="13">
          <cell r="A13">
            <v>5</v>
          </cell>
          <cell r="B13" t="str">
            <v>Ashfield</v>
          </cell>
          <cell r="C13" t="str">
            <v>E3031</v>
          </cell>
        </row>
        <row r="14">
          <cell r="A14">
            <v>6</v>
          </cell>
          <cell r="B14" t="str">
            <v>Ashford</v>
          </cell>
          <cell r="C14" t="str">
            <v>E2231</v>
          </cell>
        </row>
        <row r="15">
          <cell r="A15">
            <v>7</v>
          </cell>
          <cell r="B15" t="str">
            <v>Aylesbury Vale</v>
          </cell>
          <cell r="C15" t="str">
            <v>E0431</v>
          </cell>
        </row>
        <row r="16">
          <cell r="A16">
            <v>8</v>
          </cell>
          <cell r="B16" t="str">
            <v>Babergh</v>
          </cell>
          <cell r="C16" t="str">
            <v>E3531</v>
          </cell>
        </row>
        <row r="17">
          <cell r="A17">
            <v>9</v>
          </cell>
          <cell r="B17" t="str">
            <v>Barking and Dagenham</v>
          </cell>
          <cell r="C17" t="str">
            <v>E5030</v>
          </cell>
        </row>
        <row r="18">
          <cell r="A18">
            <v>10</v>
          </cell>
          <cell r="B18" t="str">
            <v>Barnet</v>
          </cell>
          <cell r="C18" t="str">
            <v>E5031</v>
          </cell>
        </row>
        <row r="19">
          <cell r="A19">
            <v>11</v>
          </cell>
          <cell r="B19" t="str">
            <v>Barnsley</v>
          </cell>
          <cell r="C19" t="str">
            <v>E4401</v>
          </cell>
        </row>
        <row r="20">
          <cell r="A20">
            <v>12</v>
          </cell>
          <cell r="B20" t="str">
            <v>Barrow-in-Furness</v>
          </cell>
          <cell r="C20" t="str">
            <v>E0932</v>
          </cell>
        </row>
        <row r="21">
          <cell r="A21">
            <v>13</v>
          </cell>
          <cell r="B21" t="str">
            <v>Basildon</v>
          </cell>
          <cell r="C21" t="str">
            <v>E1531</v>
          </cell>
        </row>
        <row r="22">
          <cell r="A22">
            <v>14</v>
          </cell>
          <cell r="B22" t="str">
            <v>Basingstoke &amp; Deane</v>
          </cell>
          <cell r="C22" t="str">
            <v>E1731</v>
          </cell>
        </row>
        <row r="23">
          <cell r="A23">
            <v>15</v>
          </cell>
          <cell r="B23" t="str">
            <v>Bassetlaw</v>
          </cell>
          <cell r="C23" t="str">
            <v>E3032</v>
          </cell>
        </row>
        <row r="24">
          <cell r="A24">
            <v>16</v>
          </cell>
          <cell r="B24" t="str">
            <v>Bath &amp; North East Somerset</v>
          </cell>
          <cell r="C24" t="str">
            <v>E0101</v>
          </cell>
        </row>
        <row r="25">
          <cell r="A25">
            <v>17</v>
          </cell>
          <cell r="B25" t="str">
            <v>Bedford UA</v>
          </cell>
          <cell r="C25" t="str">
            <v>E0202</v>
          </cell>
        </row>
        <row r="26">
          <cell r="A26">
            <v>18</v>
          </cell>
          <cell r="B26" t="str">
            <v>Bexley</v>
          </cell>
          <cell r="C26" t="str">
            <v>E5032</v>
          </cell>
        </row>
        <row r="27">
          <cell r="A27">
            <v>19</v>
          </cell>
          <cell r="B27" t="str">
            <v>Birmingham</v>
          </cell>
          <cell r="C27" t="str">
            <v>E4601</v>
          </cell>
        </row>
        <row r="28">
          <cell r="A28">
            <v>20</v>
          </cell>
          <cell r="B28" t="str">
            <v>Blaby</v>
          </cell>
          <cell r="C28" t="str">
            <v>E2431</v>
          </cell>
        </row>
        <row r="29">
          <cell r="A29">
            <v>21</v>
          </cell>
          <cell r="B29" t="str">
            <v>Blackburn with Darwen</v>
          </cell>
          <cell r="C29" t="str">
            <v>E2301</v>
          </cell>
        </row>
        <row r="30">
          <cell r="A30">
            <v>22</v>
          </cell>
          <cell r="B30" t="str">
            <v>Blackpool</v>
          </cell>
          <cell r="C30" t="str">
            <v>E2302</v>
          </cell>
        </row>
        <row r="31">
          <cell r="A31">
            <v>23</v>
          </cell>
          <cell r="B31" t="str">
            <v>Bolsover</v>
          </cell>
          <cell r="C31" t="str">
            <v>E1032</v>
          </cell>
        </row>
        <row r="32">
          <cell r="A32">
            <v>24</v>
          </cell>
          <cell r="B32" t="str">
            <v>Bolton</v>
          </cell>
          <cell r="C32" t="str">
            <v>E4201</v>
          </cell>
        </row>
        <row r="33">
          <cell r="A33">
            <v>25</v>
          </cell>
          <cell r="B33" t="str">
            <v>Boston</v>
          </cell>
          <cell r="C33" t="str">
            <v>E2531</v>
          </cell>
        </row>
        <row r="34">
          <cell r="A34">
            <v>26</v>
          </cell>
          <cell r="B34" t="str">
            <v>Bournemouth</v>
          </cell>
          <cell r="C34" t="str">
            <v>E1202</v>
          </cell>
        </row>
        <row r="35">
          <cell r="A35">
            <v>27</v>
          </cell>
          <cell r="B35" t="str">
            <v>Bracknell Forest</v>
          </cell>
          <cell r="C35" t="str">
            <v>E0301</v>
          </cell>
        </row>
        <row r="36">
          <cell r="A36">
            <v>28</v>
          </cell>
          <cell r="B36" t="str">
            <v>Bradford</v>
          </cell>
          <cell r="C36" t="str">
            <v>E4701</v>
          </cell>
        </row>
        <row r="37">
          <cell r="A37">
            <v>29</v>
          </cell>
          <cell r="B37" t="str">
            <v>Braintree</v>
          </cell>
          <cell r="C37" t="str">
            <v>E1532</v>
          </cell>
        </row>
        <row r="38">
          <cell r="A38">
            <v>30</v>
          </cell>
          <cell r="B38" t="str">
            <v>Breckland</v>
          </cell>
          <cell r="C38" t="str">
            <v>E2631</v>
          </cell>
        </row>
        <row r="39">
          <cell r="A39">
            <v>31</v>
          </cell>
          <cell r="B39" t="str">
            <v>Brent</v>
          </cell>
          <cell r="C39" t="str">
            <v>E5033</v>
          </cell>
        </row>
        <row r="40">
          <cell r="A40">
            <v>32</v>
          </cell>
          <cell r="B40" t="str">
            <v>Brentwood</v>
          </cell>
          <cell r="C40" t="str">
            <v>E1533</v>
          </cell>
        </row>
        <row r="41">
          <cell r="A41">
            <v>33</v>
          </cell>
          <cell r="B41" t="str">
            <v>Brighton &amp; Hove</v>
          </cell>
          <cell r="C41" t="str">
            <v>E1401</v>
          </cell>
        </row>
        <row r="42">
          <cell r="A42">
            <v>34</v>
          </cell>
          <cell r="B42" t="str">
            <v>Bristol</v>
          </cell>
          <cell r="C42" t="str">
            <v>E0102</v>
          </cell>
        </row>
        <row r="43">
          <cell r="A43">
            <v>35</v>
          </cell>
          <cell r="B43" t="str">
            <v>Broadland</v>
          </cell>
          <cell r="C43" t="str">
            <v>E2632</v>
          </cell>
        </row>
        <row r="44">
          <cell r="A44">
            <v>36</v>
          </cell>
          <cell r="B44" t="str">
            <v>Bromley</v>
          </cell>
          <cell r="C44" t="str">
            <v>E5034</v>
          </cell>
        </row>
        <row r="45">
          <cell r="A45">
            <v>37</v>
          </cell>
          <cell r="B45" t="str">
            <v>Bromsgrove</v>
          </cell>
          <cell r="C45" t="str">
            <v>E1831</v>
          </cell>
        </row>
        <row r="46">
          <cell r="A46">
            <v>38</v>
          </cell>
          <cell r="B46" t="str">
            <v>Broxbourne</v>
          </cell>
          <cell r="C46" t="str">
            <v>E1931</v>
          </cell>
        </row>
        <row r="47">
          <cell r="A47">
            <v>39</v>
          </cell>
          <cell r="B47" t="str">
            <v>Broxtowe</v>
          </cell>
          <cell r="C47" t="str">
            <v>E3033</v>
          </cell>
        </row>
        <row r="48">
          <cell r="A48">
            <v>40</v>
          </cell>
          <cell r="B48" t="str">
            <v>Burnley</v>
          </cell>
          <cell r="C48" t="str">
            <v>E2333</v>
          </cell>
        </row>
        <row r="49">
          <cell r="A49">
            <v>41</v>
          </cell>
          <cell r="B49" t="str">
            <v>Bury</v>
          </cell>
          <cell r="C49" t="str">
            <v>E4202</v>
          </cell>
        </row>
        <row r="50">
          <cell r="A50">
            <v>42</v>
          </cell>
          <cell r="B50" t="str">
            <v>Calderdale</v>
          </cell>
          <cell r="C50" t="str">
            <v>E4702</v>
          </cell>
        </row>
        <row r="51">
          <cell r="A51">
            <v>43</v>
          </cell>
          <cell r="B51" t="str">
            <v>Cambridge</v>
          </cell>
          <cell r="C51" t="str">
            <v>E0531</v>
          </cell>
        </row>
        <row r="52">
          <cell r="A52">
            <v>44</v>
          </cell>
          <cell r="B52" t="str">
            <v>Camden</v>
          </cell>
          <cell r="C52" t="str">
            <v>E5011</v>
          </cell>
        </row>
        <row r="53">
          <cell r="A53">
            <v>45</v>
          </cell>
          <cell r="B53" t="str">
            <v>Cannock Chase</v>
          </cell>
          <cell r="C53" t="str">
            <v>E3431</v>
          </cell>
        </row>
        <row r="54">
          <cell r="A54">
            <v>46</v>
          </cell>
          <cell r="B54" t="str">
            <v>Canterbury</v>
          </cell>
          <cell r="C54" t="str">
            <v>E2232</v>
          </cell>
        </row>
        <row r="55">
          <cell r="A55">
            <v>47</v>
          </cell>
          <cell r="B55" t="str">
            <v>Carlisle</v>
          </cell>
          <cell r="C55" t="str">
            <v>E0933</v>
          </cell>
        </row>
        <row r="56">
          <cell r="A56">
            <v>48</v>
          </cell>
          <cell r="B56" t="str">
            <v>Castle Point</v>
          </cell>
          <cell r="C56" t="str">
            <v>E1534</v>
          </cell>
        </row>
        <row r="57">
          <cell r="A57">
            <v>49</v>
          </cell>
          <cell r="B57" t="str">
            <v>Central Bedfordshire UA</v>
          </cell>
          <cell r="C57" t="str">
            <v>E0203</v>
          </cell>
        </row>
        <row r="58">
          <cell r="A58">
            <v>50</v>
          </cell>
          <cell r="B58" t="str">
            <v>Charnwood</v>
          </cell>
          <cell r="C58" t="str">
            <v>E2432</v>
          </cell>
        </row>
        <row r="59">
          <cell r="A59">
            <v>51</v>
          </cell>
          <cell r="B59" t="str">
            <v>Chelmsford</v>
          </cell>
          <cell r="C59" t="str">
            <v>E1535</v>
          </cell>
        </row>
        <row r="60">
          <cell r="A60">
            <v>52</v>
          </cell>
          <cell r="B60" t="str">
            <v>Cheltenham</v>
          </cell>
          <cell r="C60" t="str">
            <v>E1631</v>
          </cell>
        </row>
        <row r="61">
          <cell r="A61">
            <v>53</v>
          </cell>
          <cell r="B61" t="str">
            <v>Cherwell</v>
          </cell>
          <cell r="C61" t="str">
            <v>E3131</v>
          </cell>
        </row>
        <row r="62">
          <cell r="A62">
            <v>54</v>
          </cell>
          <cell r="B62" t="str">
            <v>Cheshire East UA</v>
          </cell>
          <cell r="C62" t="str">
            <v>E0603</v>
          </cell>
        </row>
        <row r="63">
          <cell r="A63">
            <v>55</v>
          </cell>
          <cell r="B63" t="str">
            <v>Cheshire West &amp; Chester UA</v>
          </cell>
          <cell r="C63" t="str">
            <v>E0604</v>
          </cell>
        </row>
        <row r="64">
          <cell r="A64">
            <v>56</v>
          </cell>
          <cell r="B64" t="str">
            <v>Chesterfield</v>
          </cell>
          <cell r="C64" t="str">
            <v>E1033</v>
          </cell>
        </row>
        <row r="65">
          <cell r="A65">
            <v>57</v>
          </cell>
          <cell r="B65" t="str">
            <v>Chichester</v>
          </cell>
          <cell r="C65" t="str">
            <v>E3833</v>
          </cell>
        </row>
        <row r="66">
          <cell r="A66">
            <v>58</v>
          </cell>
          <cell r="B66" t="str">
            <v>Chiltern</v>
          </cell>
          <cell r="C66" t="str">
            <v>E0432</v>
          </cell>
        </row>
        <row r="67">
          <cell r="A67">
            <v>59</v>
          </cell>
          <cell r="B67" t="str">
            <v>Chorley</v>
          </cell>
          <cell r="C67" t="str">
            <v>E2334</v>
          </cell>
        </row>
        <row r="68">
          <cell r="A68">
            <v>60</v>
          </cell>
          <cell r="B68" t="str">
            <v>Christchurch</v>
          </cell>
          <cell r="C68" t="str">
            <v>E1232</v>
          </cell>
        </row>
        <row r="69">
          <cell r="A69">
            <v>61</v>
          </cell>
          <cell r="B69" t="str">
            <v>City of London</v>
          </cell>
          <cell r="C69" t="str">
            <v>E5010</v>
          </cell>
        </row>
        <row r="70">
          <cell r="A70">
            <v>62</v>
          </cell>
          <cell r="B70" t="str">
            <v>Colchester</v>
          </cell>
          <cell r="C70" t="str">
            <v>E1536</v>
          </cell>
        </row>
        <row r="71">
          <cell r="A71">
            <v>63</v>
          </cell>
          <cell r="B71" t="str">
            <v>Copeland</v>
          </cell>
          <cell r="C71" t="str">
            <v>E0934</v>
          </cell>
        </row>
        <row r="72">
          <cell r="A72">
            <v>64</v>
          </cell>
          <cell r="B72" t="str">
            <v>Corby</v>
          </cell>
          <cell r="C72" t="str">
            <v>E2831</v>
          </cell>
        </row>
        <row r="73">
          <cell r="A73">
            <v>65</v>
          </cell>
          <cell r="B73" t="str">
            <v>Cornwall UA</v>
          </cell>
          <cell r="C73" t="str">
            <v>E0801</v>
          </cell>
        </row>
        <row r="74">
          <cell r="A74">
            <v>66</v>
          </cell>
          <cell r="B74" t="str">
            <v>Cotswold</v>
          </cell>
          <cell r="C74" t="str">
            <v>E1632</v>
          </cell>
        </row>
        <row r="75">
          <cell r="A75">
            <v>67</v>
          </cell>
          <cell r="B75" t="str">
            <v>Coventry</v>
          </cell>
          <cell r="C75" t="str">
            <v>E4602</v>
          </cell>
        </row>
        <row r="76">
          <cell r="A76">
            <v>68</v>
          </cell>
          <cell r="B76" t="str">
            <v>Craven</v>
          </cell>
          <cell r="C76" t="str">
            <v>E2731</v>
          </cell>
        </row>
        <row r="77">
          <cell r="A77">
            <v>69</v>
          </cell>
          <cell r="B77" t="str">
            <v>Crawley</v>
          </cell>
          <cell r="C77" t="str">
            <v>E3834</v>
          </cell>
        </row>
        <row r="78">
          <cell r="A78">
            <v>70</v>
          </cell>
          <cell r="B78" t="str">
            <v>Croydon</v>
          </cell>
          <cell r="C78" t="str">
            <v>E5035</v>
          </cell>
        </row>
        <row r="79">
          <cell r="A79">
            <v>71</v>
          </cell>
          <cell r="B79" t="str">
            <v>Dacorum</v>
          </cell>
          <cell r="C79" t="str">
            <v>E1932</v>
          </cell>
        </row>
        <row r="80">
          <cell r="A80">
            <v>72</v>
          </cell>
          <cell r="B80" t="str">
            <v>Darlington</v>
          </cell>
          <cell r="C80" t="str">
            <v>E1301</v>
          </cell>
        </row>
        <row r="81">
          <cell r="A81">
            <v>73</v>
          </cell>
          <cell r="B81" t="str">
            <v>Dartford</v>
          </cell>
          <cell r="C81" t="str">
            <v>E2233</v>
          </cell>
        </row>
        <row r="82">
          <cell r="A82">
            <v>74</v>
          </cell>
          <cell r="B82" t="str">
            <v>Daventry</v>
          </cell>
          <cell r="C82" t="str">
            <v>E2832</v>
          </cell>
        </row>
        <row r="83">
          <cell r="A83">
            <v>75</v>
          </cell>
          <cell r="B83" t="str">
            <v>Derby</v>
          </cell>
          <cell r="C83" t="str">
            <v>E1001</v>
          </cell>
        </row>
        <row r="84">
          <cell r="A84">
            <v>76</v>
          </cell>
          <cell r="B84" t="str">
            <v>Derbyshire Dales</v>
          </cell>
          <cell r="C84" t="str">
            <v>E1035</v>
          </cell>
        </row>
        <row r="85">
          <cell r="A85">
            <v>77</v>
          </cell>
          <cell r="B85" t="str">
            <v>Doncaster</v>
          </cell>
          <cell r="C85" t="str">
            <v>E4402</v>
          </cell>
        </row>
        <row r="86">
          <cell r="A86">
            <v>78</v>
          </cell>
          <cell r="B86" t="str">
            <v>Dover</v>
          </cell>
          <cell r="C86" t="str">
            <v>E2234</v>
          </cell>
        </row>
        <row r="87">
          <cell r="A87">
            <v>79</v>
          </cell>
          <cell r="B87" t="str">
            <v>Dudley</v>
          </cell>
          <cell r="C87" t="str">
            <v>E4603</v>
          </cell>
        </row>
        <row r="88">
          <cell r="A88">
            <v>80</v>
          </cell>
          <cell r="B88" t="str">
            <v>Durham UA</v>
          </cell>
          <cell r="C88" t="str">
            <v>E1302</v>
          </cell>
        </row>
        <row r="89">
          <cell r="A89">
            <v>81</v>
          </cell>
          <cell r="B89" t="str">
            <v>Ealing</v>
          </cell>
          <cell r="C89" t="str">
            <v>E5036</v>
          </cell>
        </row>
        <row r="90">
          <cell r="A90">
            <v>82</v>
          </cell>
          <cell r="B90" t="str">
            <v>East Cambridgeshire</v>
          </cell>
          <cell r="C90" t="str">
            <v>E0532</v>
          </cell>
        </row>
        <row r="91">
          <cell r="A91">
            <v>83</v>
          </cell>
          <cell r="B91" t="str">
            <v>East Devon</v>
          </cell>
          <cell r="C91" t="str">
            <v>E1131</v>
          </cell>
        </row>
        <row r="92">
          <cell r="A92">
            <v>84</v>
          </cell>
          <cell r="B92" t="str">
            <v>East Dorset</v>
          </cell>
          <cell r="C92" t="str">
            <v>E1233</v>
          </cell>
        </row>
        <row r="93">
          <cell r="A93">
            <v>85</v>
          </cell>
          <cell r="B93" t="str">
            <v>East Hampshire</v>
          </cell>
          <cell r="C93" t="str">
            <v>E1732</v>
          </cell>
        </row>
        <row r="94">
          <cell r="A94">
            <v>86</v>
          </cell>
          <cell r="B94" t="str">
            <v>East Hertfordshire</v>
          </cell>
          <cell r="C94" t="str">
            <v>E1933</v>
          </cell>
        </row>
        <row r="95">
          <cell r="A95">
            <v>87</v>
          </cell>
          <cell r="B95" t="str">
            <v>East Lindsey</v>
          </cell>
          <cell r="C95" t="str">
            <v>E2532</v>
          </cell>
        </row>
        <row r="96">
          <cell r="A96">
            <v>88</v>
          </cell>
          <cell r="B96" t="str">
            <v>East Northamptonshire</v>
          </cell>
          <cell r="C96" t="str">
            <v>E2833</v>
          </cell>
        </row>
        <row r="97">
          <cell r="A97">
            <v>89</v>
          </cell>
          <cell r="B97" t="str">
            <v>East Riding of Yorkshire</v>
          </cell>
          <cell r="C97" t="str">
            <v>E2001</v>
          </cell>
        </row>
        <row r="98">
          <cell r="A98">
            <v>90</v>
          </cell>
          <cell r="B98" t="str">
            <v>East Staffordshire</v>
          </cell>
          <cell r="C98" t="str">
            <v>E3432</v>
          </cell>
        </row>
        <row r="99">
          <cell r="A99">
            <v>91</v>
          </cell>
          <cell r="B99" t="str">
            <v>Eastbourne</v>
          </cell>
          <cell r="C99" t="str">
            <v>E1432</v>
          </cell>
        </row>
        <row r="100">
          <cell r="A100">
            <v>92</v>
          </cell>
          <cell r="B100" t="str">
            <v>Eastleigh</v>
          </cell>
          <cell r="C100" t="str">
            <v>E1733</v>
          </cell>
        </row>
        <row r="101">
          <cell r="A101">
            <v>93</v>
          </cell>
          <cell r="B101" t="str">
            <v>Eden</v>
          </cell>
          <cell r="C101" t="str">
            <v>E0935</v>
          </cell>
        </row>
        <row r="102">
          <cell r="A102">
            <v>94</v>
          </cell>
          <cell r="B102" t="str">
            <v>Elmbridge</v>
          </cell>
          <cell r="C102" t="str">
            <v>E3631</v>
          </cell>
        </row>
        <row r="103">
          <cell r="A103">
            <v>95</v>
          </cell>
          <cell r="B103" t="str">
            <v>Enfield</v>
          </cell>
          <cell r="C103" t="str">
            <v>E5037</v>
          </cell>
        </row>
        <row r="104">
          <cell r="A104">
            <v>96</v>
          </cell>
          <cell r="B104" t="str">
            <v>Epping Forest</v>
          </cell>
          <cell r="C104" t="str">
            <v>E1537</v>
          </cell>
        </row>
        <row r="105">
          <cell r="A105">
            <v>97</v>
          </cell>
          <cell r="B105" t="str">
            <v>Epsom &amp; Ewell</v>
          </cell>
          <cell r="C105" t="str">
            <v>E3632</v>
          </cell>
        </row>
        <row r="106">
          <cell r="A106">
            <v>98</v>
          </cell>
          <cell r="B106" t="str">
            <v>Erewash</v>
          </cell>
          <cell r="C106" t="str">
            <v>E1036</v>
          </cell>
        </row>
        <row r="107">
          <cell r="A107">
            <v>99</v>
          </cell>
          <cell r="B107" t="str">
            <v>Exeter</v>
          </cell>
          <cell r="C107" t="str">
            <v>E1132</v>
          </cell>
        </row>
        <row r="108">
          <cell r="A108">
            <v>100</v>
          </cell>
          <cell r="B108" t="str">
            <v>Fareham</v>
          </cell>
          <cell r="C108" t="str">
            <v>E1734</v>
          </cell>
        </row>
        <row r="109">
          <cell r="A109">
            <v>101</v>
          </cell>
          <cell r="B109" t="str">
            <v>Fenland</v>
          </cell>
          <cell r="C109" t="str">
            <v>E0533</v>
          </cell>
        </row>
        <row r="110">
          <cell r="A110">
            <v>102</v>
          </cell>
          <cell r="B110" t="str">
            <v>Forest Heath</v>
          </cell>
          <cell r="C110" t="str">
            <v>E3532</v>
          </cell>
        </row>
        <row r="111">
          <cell r="A111">
            <v>103</v>
          </cell>
          <cell r="B111" t="str">
            <v>Forest of Dean</v>
          </cell>
          <cell r="C111" t="str">
            <v>E1633</v>
          </cell>
        </row>
        <row r="112">
          <cell r="A112">
            <v>104</v>
          </cell>
          <cell r="B112" t="str">
            <v>Fylde</v>
          </cell>
          <cell r="C112" t="str">
            <v>E2335</v>
          </cell>
        </row>
        <row r="113">
          <cell r="A113">
            <v>105</v>
          </cell>
          <cell r="B113" t="str">
            <v>Gateshead</v>
          </cell>
          <cell r="C113" t="str">
            <v>E4501</v>
          </cell>
        </row>
        <row r="114">
          <cell r="A114">
            <v>106</v>
          </cell>
          <cell r="B114" t="str">
            <v>Gedling</v>
          </cell>
          <cell r="C114" t="str">
            <v>E3034</v>
          </cell>
        </row>
        <row r="115">
          <cell r="A115">
            <v>107</v>
          </cell>
          <cell r="B115" t="str">
            <v>Gloucester</v>
          </cell>
          <cell r="C115" t="str">
            <v>E1634</v>
          </cell>
        </row>
        <row r="116">
          <cell r="A116">
            <v>108</v>
          </cell>
          <cell r="B116" t="str">
            <v>Gosport</v>
          </cell>
          <cell r="C116" t="str">
            <v>E1735</v>
          </cell>
        </row>
        <row r="117">
          <cell r="A117">
            <v>109</v>
          </cell>
          <cell r="B117" t="str">
            <v>Gravesham</v>
          </cell>
          <cell r="C117" t="str">
            <v>E2236</v>
          </cell>
        </row>
        <row r="118">
          <cell r="A118">
            <v>110</v>
          </cell>
          <cell r="B118" t="str">
            <v>Great Yarmouth</v>
          </cell>
          <cell r="C118" t="str">
            <v>E2633</v>
          </cell>
        </row>
        <row r="119">
          <cell r="A119">
            <v>111</v>
          </cell>
          <cell r="B119" t="str">
            <v>Greenwich</v>
          </cell>
          <cell r="C119" t="str">
            <v>E5012</v>
          </cell>
        </row>
        <row r="120">
          <cell r="A120">
            <v>112</v>
          </cell>
          <cell r="B120" t="str">
            <v>Guildford</v>
          </cell>
          <cell r="C120" t="str">
            <v>E3633</v>
          </cell>
        </row>
        <row r="121">
          <cell r="A121">
            <v>113</v>
          </cell>
          <cell r="B121" t="str">
            <v>Hackney</v>
          </cell>
          <cell r="C121" t="str">
            <v>E5013</v>
          </cell>
        </row>
        <row r="122">
          <cell r="A122">
            <v>114</v>
          </cell>
          <cell r="B122" t="str">
            <v>Halton</v>
          </cell>
          <cell r="C122" t="str">
            <v>E0601</v>
          </cell>
        </row>
        <row r="123">
          <cell r="A123">
            <v>115</v>
          </cell>
          <cell r="B123" t="str">
            <v>Hambleton</v>
          </cell>
          <cell r="C123" t="str">
            <v>E2732</v>
          </cell>
        </row>
        <row r="124">
          <cell r="A124">
            <v>116</v>
          </cell>
          <cell r="B124" t="str">
            <v>Hammersmith and Fulham</v>
          </cell>
          <cell r="C124" t="str">
            <v>E5014</v>
          </cell>
        </row>
        <row r="125">
          <cell r="A125">
            <v>117</v>
          </cell>
          <cell r="B125" t="str">
            <v>Harborough</v>
          </cell>
          <cell r="C125" t="str">
            <v>E2433</v>
          </cell>
        </row>
        <row r="126">
          <cell r="A126">
            <v>118</v>
          </cell>
          <cell r="B126" t="str">
            <v>Haringey</v>
          </cell>
          <cell r="C126" t="str">
            <v>E5038</v>
          </cell>
        </row>
        <row r="127">
          <cell r="A127">
            <v>119</v>
          </cell>
          <cell r="B127" t="str">
            <v>Harlow</v>
          </cell>
          <cell r="C127" t="str">
            <v>E1538</v>
          </cell>
        </row>
        <row r="128">
          <cell r="A128">
            <v>120</v>
          </cell>
          <cell r="B128" t="str">
            <v>Harrogate</v>
          </cell>
          <cell r="C128" t="str">
            <v>E2753</v>
          </cell>
        </row>
        <row r="129">
          <cell r="A129">
            <v>121</v>
          </cell>
          <cell r="B129" t="str">
            <v>Harrow</v>
          </cell>
          <cell r="C129" t="str">
            <v>E5039</v>
          </cell>
        </row>
        <row r="130">
          <cell r="A130">
            <v>122</v>
          </cell>
          <cell r="B130" t="str">
            <v>Hart</v>
          </cell>
          <cell r="C130" t="str">
            <v>E1736</v>
          </cell>
        </row>
        <row r="131">
          <cell r="A131">
            <v>123</v>
          </cell>
          <cell r="B131" t="str">
            <v>Hartlepool</v>
          </cell>
          <cell r="C131" t="str">
            <v>E0701</v>
          </cell>
        </row>
        <row r="132">
          <cell r="A132">
            <v>124</v>
          </cell>
          <cell r="B132" t="str">
            <v>Hastings</v>
          </cell>
          <cell r="C132" t="str">
            <v>E1433</v>
          </cell>
        </row>
        <row r="133">
          <cell r="A133">
            <v>125</v>
          </cell>
          <cell r="B133" t="str">
            <v>Havant</v>
          </cell>
          <cell r="C133" t="str">
            <v>E1737</v>
          </cell>
        </row>
        <row r="134">
          <cell r="A134">
            <v>126</v>
          </cell>
          <cell r="B134" t="str">
            <v>Havering</v>
          </cell>
          <cell r="C134" t="str">
            <v>E5040</v>
          </cell>
        </row>
        <row r="135">
          <cell r="A135">
            <v>127</v>
          </cell>
          <cell r="B135" t="str">
            <v>Herefordshire</v>
          </cell>
          <cell r="C135" t="str">
            <v>E1801</v>
          </cell>
        </row>
        <row r="136">
          <cell r="A136">
            <v>128</v>
          </cell>
          <cell r="B136" t="str">
            <v>Hertsmere</v>
          </cell>
          <cell r="C136" t="str">
            <v>E1934</v>
          </cell>
        </row>
        <row r="137">
          <cell r="A137">
            <v>129</v>
          </cell>
          <cell r="B137" t="str">
            <v>High Peak</v>
          </cell>
          <cell r="C137" t="str">
            <v>E1037</v>
          </cell>
        </row>
        <row r="138">
          <cell r="A138">
            <v>130</v>
          </cell>
          <cell r="B138" t="str">
            <v>Hillingdon</v>
          </cell>
          <cell r="C138" t="str">
            <v>E5041</v>
          </cell>
        </row>
        <row r="139">
          <cell r="A139">
            <v>131</v>
          </cell>
          <cell r="B139" t="str">
            <v>Hinckley and Bosworth</v>
          </cell>
          <cell r="C139" t="str">
            <v>E2434</v>
          </cell>
        </row>
        <row r="140">
          <cell r="A140">
            <v>132</v>
          </cell>
          <cell r="B140" t="str">
            <v>Horsham</v>
          </cell>
          <cell r="C140" t="str">
            <v>E3835</v>
          </cell>
        </row>
        <row r="141">
          <cell r="A141">
            <v>133</v>
          </cell>
          <cell r="B141" t="str">
            <v>Hounslow</v>
          </cell>
          <cell r="C141" t="str">
            <v>E5042</v>
          </cell>
        </row>
        <row r="142">
          <cell r="A142">
            <v>134</v>
          </cell>
          <cell r="B142" t="str">
            <v>Huntingdonshire</v>
          </cell>
          <cell r="C142" t="str">
            <v>E0551</v>
          </cell>
        </row>
        <row r="143">
          <cell r="A143">
            <v>135</v>
          </cell>
          <cell r="B143" t="str">
            <v>Hyndburn</v>
          </cell>
          <cell r="C143" t="str">
            <v>E2336</v>
          </cell>
        </row>
        <row r="144">
          <cell r="A144">
            <v>136</v>
          </cell>
          <cell r="B144" t="str">
            <v>Ipswich</v>
          </cell>
          <cell r="C144" t="str">
            <v>E3533</v>
          </cell>
        </row>
        <row r="145">
          <cell r="A145">
            <v>137</v>
          </cell>
          <cell r="B145" t="str">
            <v>Isle of Wight Council</v>
          </cell>
          <cell r="C145" t="str">
            <v>E2101</v>
          </cell>
        </row>
        <row r="146">
          <cell r="A146">
            <v>138</v>
          </cell>
          <cell r="B146" t="str">
            <v>Isles of Scilly</v>
          </cell>
          <cell r="C146" t="str">
            <v>E4001</v>
          </cell>
        </row>
        <row r="147">
          <cell r="A147">
            <v>139</v>
          </cell>
          <cell r="B147" t="str">
            <v>Islington</v>
          </cell>
          <cell r="C147" t="str">
            <v>E5015</v>
          </cell>
        </row>
        <row r="148">
          <cell r="A148">
            <v>140</v>
          </cell>
          <cell r="B148" t="str">
            <v>Kensington and Chelsea</v>
          </cell>
          <cell r="C148" t="str">
            <v>E5016</v>
          </cell>
        </row>
        <row r="149">
          <cell r="A149">
            <v>141</v>
          </cell>
          <cell r="B149" t="str">
            <v>Kettering</v>
          </cell>
          <cell r="C149" t="str">
            <v>E2834</v>
          </cell>
        </row>
        <row r="150">
          <cell r="A150">
            <v>142</v>
          </cell>
          <cell r="B150" t="str">
            <v>Kings Lynn and West Norfolk</v>
          </cell>
          <cell r="C150" t="str">
            <v>E2634</v>
          </cell>
        </row>
        <row r="151">
          <cell r="A151">
            <v>143</v>
          </cell>
          <cell r="B151" t="str">
            <v>Kingston upon Hull</v>
          </cell>
          <cell r="C151" t="str">
            <v>E2002</v>
          </cell>
        </row>
        <row r="152">
          <cell r="A152">
            <v>144</v>
          </cell>
          <cell r="B152" t="str">
            <v>Kingston upon Thames</v>
          </cell>
          <cell r="C152" t="str">
            <v>E5043</v>
          </cell>
        </row>
        <row r="153">
          <cell r="A153">
            <v>145</v>
          </cell>
          <cell r="B153" t="str">
            <v>Kirklees</v>
          </cell>
          <cell r="C153" t="str">
            <v>E4703</v>
          </cell>
        </row>
        <row r="154">
          <cell r="A154">
            <v>146</v>
          </cell>
          <cell r="B154" t="str">
            <v>Knowsley</v>
          </cell>
          <cell r="C154" t="str">
            <v>E4301</v>
          </cell>
        </row>
        <row r="155">
          <cell r="A155">
            <v>147</v>
          </cell>
          <cell r="B155" t="str">
            <v>Lambeth</v>
          </cell>
          <cell r="C155" t="str">
            <v>E5017</v>
          </cell>
        </row>
        <row r="156">
          <cell r="A156">
            <v>148</v>
          </cell>
          <cell r="B156" t="str">
            <v>Lancaster</v>
          </cell>
          <cell r="C156" t="str">
            <v>E2337</v>
          </cell>
        </row>
        <row r="157">
          <cell r="A157">
            <v>149</v>
          </cell>
          <cell r="B157" t="str">
            <v>Leeds</v>
          </cell>
          <cell r="C157" t="str">
            <v>E4704</v>
          </cell>
        </row>
        <row r="158">
          <cell r="A158">
            <v>150</v>
          </cell>
          <cell r="B158" t="str">
            <v>Leicester</v>
          </cell>
          <cell r="C158" t="str">
            <v>E2401</v>
          </cell>
        </row>
        <row r="159">
          <cell r="A159">
            <v>151</v>
          </cell>
          <cell r="B159" t="str">
            <v>Lewes</v>
          </cell>
          <cell r="C159" t="str">
            <v>E1435</v>
          </cell>
        </row>
        <row r="160">
          <cell r="A160">
            <v>152</v>
          </cell>
          <cell r="B160" t="str">
            <v>Lewisham</v>
          </cell>
          <cell r="C160" t="str">
            <v>E5018</v>
          </cell>
        </row>
        <row r="161">
          <cell r="A161">
            <v>153</v>
          </cell>
          <cell r="B161" t="str">
            <v>Lichfield</v>
          </cell>
          <cell r="C161" t="str">
            <v>E3433</v>
          </cell>
        </row>
        <row r="162">
          <cell r="A162">
            <v>154</v>
          </cell>
          <cell r="B162" t="str">
            <v>Lincoln</v>
          </cell>
          <cell r="C162" t="str">
            <v>E2533</v>
          </cell>
        </row>
        <row r="163">
          <cell r="A163">
            <v>155</v>
          </cell>
          <cell r="B163" t="str">
            <v>Liverpool</v>
          </cell>
          <cell r="C163" t="str">
            <v>E4302</v>
          </cell>
        </row>
        <row r="164">
          <cell r="A164">
            <v>156</v>
          </cell>
          <cell r="B164" t="str">
            <v>Luton</v>
          </cell>
          <cell r="C164" t="str">
            <v>E0201</v>
          </cell>
        </row>
        <row r="165">
          <cell r="A165">
            <v>157</v>
          </cell>
          <cell r="B165" t="str">
            <v>Maidstone</v>
          </cell>
          <cell r="C165" t="str">
            <v>E2237</v>
          </cell>
        </row>
        <row r="166">
          <cell r="A166">
            <v>158</v>
          </cell>
          <cell r="B166" t="str">
            <v>Maldon</v>
          </cell>
          <cell r="C166" t="str">
            <v>E1539</v>
          </cell>
        </row>
        <row r="167">
          <cell r="A167">
            <v>159</v>
          </cell>
          <cell r="B167" t="str">
            <v>Malvern Hills</v>
          </cell>
          <cell r="C167" t="str">
            <v>E1851</v>
          </cell>
        </row>
        <row r="168">
          <cell r="A168">
            <v>160</v>
          </cell>
          <cell r="B168" t="str">
            <v>Manchester</v>
          </cell>
          <cell r="C168" t="str">
            <v>E4203</v>
          </cell>
        </row>
        <row r="169">
          <cell r="A169">
            <v>161</v>
          </cell>
          <cell r="B169" t="str">
            <v>Mansfield</v>
          </cell>
          <cell r="C169" t="str">
            <v>E3035</v>
          </cell>
        </row>
        <row r="170">
          <cell r="A170">
            <v>162</v>
          </cell>
          <cell r="B170" t="str">
            <v>Medway</v>
          </cell>
          <cell r="C170" t="str">
            <v>E2201</v>
          </cell>
        </row>
        <row r="171">
          <cell r="A171">
            <v>163</v>
          </cell>
          <cell r="B171" t="str">
            <v>Melton</v>
          </cell>
          <cell r="C171" t="str">
            <v>E2436</v>
          </cell>
        </row>
        <row r="172">
          <cell r="A172">
            <v>164</v>
          </cell>
          <cell r="B172" t="str">
            <v>Mendip</v>
          </cell>
          <cell r="C172" t="str">
            <v>E3331</v>
          </cell>
        </row>
        <row r="173">
          <cell r="A173">
            <v>165</v>
          </cell>
          <cell r="B173" t="str">
            <v>Merton</v>
          </cell>
          <cell r="C173" t="str">
            <v>E5044</v>
          </cell>
        </row>
        <row r="174">
          <cell r="A174">
            <v>166</v>
          </cell>
          <cell r="B174" t="str">
            <v>Mid Devon</v>
          </cell>
          <cell r="C174" t="str">
            <v>E1133</v>
          </cell>
        </row>
        <row r="175">
          <cell r="A175">
            <v>167</v>
          </cell>
          <cell r="B175" t="str">
            <v>Mid Suffolk</v>
          </cell>
          <cell r="C175" t="str">
            <v>E3534</v>
          </cell>
        </row>
        <row r="176">
          <cell r="A176">
            <v>168</v>
          </cell>
          <cell r="B176" t="str">
            <v>Mid Sussex</v>
          </cell>
          <cell r="C176" t="str">
            <v>E3836</v>
          </cell>
        </row>
        <row r="177">
          <cell r="A177">
            <v>169</v>
          </cell>
          <cell r="B177" t="str">
            <v>Middlesbrough</v>
          </cell>
          <cell r="C177" t="str">
            <v>E0702</v>
          </cell>
        </row>
        <row r="178">
          <cell r="A178">
            <v>170</v>
          </cell>
          <cell r="B178" t="str">
            <v>Milton Keynes</v>
          </cell>
          <cell r="C178" t="str">
            <v>E0401</v>
          </cell>
        </row>
        <row r="179">
          <cell r="A179">
            <v>171</v>
          </cell>
          <cell r="B179" t="str">
            <v>Mole Valley</v>
          </cell>
          <cell r="C179" t="str">
            <v>E3634</v>
          </cell>
        </row>
        <row r="180">
          <cell r="A180">
            <v>172</v>
          </cell>
          <cell r="B180" t="str">
            <v>New Forest</v>
          </cell>
          <cell r="C180" t="str">
            <v>E1738</v>
          </cell>
        </row>
        <row r="181">
          <cell r="A181">
            <v>173</v>
          </cell>
          <cell r="B181" t="str">
            <v>Newark and Sherwood</v>
          </cell>
          <cell r="C181" t="str">
            <v>E3036</v>
          </cell>
        </row>
        <row r="182">
          <cell r="A182">
            <v>174</v>
          </cell>
          <cell r="B182" t="str">
            <v>Newcastle-upon-Tyne</v>
          </cell>
          <cell r="C182" t="str">
            <v>E4502</v>
          </cell>
        </row>
        <row r="183">
          <cell r="A183">
            <v>175</v>
          </cell>
          <cell r="B183" t="str">
            <v>Newcastle-under-Lyme</v>
          </cell>
          <cell r="C183" t="str">
            <v>E3434</v>
          </cell>
        </row>
        <row r="184">
          <cell r="A184">
            <v>176</v>
          </cell>
          <cell r="B184" t="str">
            <v>Newham</v>
          </cell>
          <cell r="C184" t="str">
            <v>E5045</v>
          </cell>
        </row>
        <row r="185">
          <cell r="A185">
            <v>177</v>
          </cell>
          <cell r="B185" t="str">
            <v>North Devon</v>
          </cell>
          <cell r="C185" t="str">
            <v>E1134</v>
          </cell>
        </row>
        <row r="186">
          <cell r="A186">
            <v>178</v>
          </cell>
          <cell r="B186" t="str">
            <v>North Dorset</v>
          </cell>
          <cell r="C186" t="str">
            <v>E1234</v>
          </cell>
        </row>
        <row r="187">
          <cell r="A187">
            <v>179</v>
          </cell>
          <cell r="B187" t="str">
            <v>North East Derbyshire</v>
          </cell>
          <cell r="C187" t="str">
            <v>E1038</v>
          </cell>
        </row>
        <row r="188">
          <cell r="A188">
            <v>180</v>
          </cell>
          <cell r="B188" t="str">
            <v>North East Lincolnshire</v>
          </cell>
          <cell r="C188" t="str">
            <v>E2003</v>
          </cell>
        </row>
        <row r="189">
          <cell r="A189">
            <v>181</v>
          </cell>
          <cell r="B189" t="str">
            <v>North Hertfordshire</v>
          </cell>
          <cell r="C189" t="str">
            <v>E1935</v>
          </cell>
        </row>
        <row r="190">
          <cell r="A190">
            <v>182</v>
          </cell>
          <cell r="B190" t="str">
            <v>North Kesteven</v>
          </cell>
          <cell r="C190" t="str">
            <v>E2534</v>
          </cell>
        </row>
        <row r="191">
          <cell r="A191">
            <v>183</v>
          </cell>
          <cell r="B191" t="str">
            <v>North Lincolnshire</v>
          </cell>
          <cell r="C191" t="str">
            <v>E2004</v>
          </cell>
        </row>
        <row r="192">
          <cell r="A192">
            <v>184</v>
          </cell>
          <cell r="B192" t="str">
            <v>North Norfolk</v>
          </cell>
          <cell r="C192" t="str">
            <v>E2635</v>
          </cell>
        </row>
        <row r="193">
          <cell r="A193">
            <v>185</v>
          </cell>
          <cell r="B193" t="str">
            <v>North Somerset</v>
          </cell>
          <cell r="C193" t="str">
            <v>E0104</v>
          </cell>
        </row>
        <row r="194">
          <cell r="A194">
            <v>186</v>
          </cell>
          <cell r="B194" t="str">
            <v>North Tyneside</v>
          </cell>
          <cell r="C194" t="str">
            <v>E4503</v>
          </cell>
        </row>
        <row r="195">
          <cell r="A195">
            <v>187</v>
          </cell>
          <cell r="B195" t="str">
            <v>North Warwickshire</v>
          </cell>
          <cell r="C195" t="str">
            <v>E3731</v>
          </cell>
        </row>
        <row r="196">
          <cell r="A196">
            <v>188</v>
          </cell>
          <cell r="B196" t="str">
            <v>North West Leicestershire</v>
          </cell>
          <cell r="C196" t="str">
            <v>E2437</v>
          </cell>
        </row>
        <row r="197">
          <cell r="A197">
            <v>189</v>
          </cell>
          <cell r="B197" t="str">
            <v>Northampton</v>
          </cell>
          <cell r="C197" t="str">
            <v>E2835</v>
          </cell>
        </row>
        <row r="198">
          <cell r="A198">
            <v>190</v>
          </cell>
          <cell r="B198" t="str">
            <v>Northumberland UA</v>
          </cell>
          <cell r="C198" t="str">
            <v>E2901</v>
          </cell>
        </row>
        <row r="199">
          <cell r="A199">
            <v>191</v>
          </cell>
          <cell r="B199" t="str">
            <v>Norwich</v>
          </cell>
          <cell r="C199" t="str">
            <v>E2636</v>
          </cell>
        </row>
        <row r="200">
          <cell r="A200">
            <v>192</v>
          </cell>
          <cell r="B200" t="str">
            <v>Nottingham</v>
          </cell>
          <cell r="C200" t="str">
            <v>E3001</v>
          </cell>
        </row>
        <row r="201">
          <cell r="A201">
            <v>193</v>
          </cell>
          <cell r="B201" t="str">
            <v>Nuneaton and Bedworth</v>
          </cell>
          <cell r="C201" t="str">
            <v>E3732</v>
          </cell>
        </row>
        <row r="202">
          <cell r="A202">
            <v>194</v>
          </cell>
          <cell r="B202" t="str">
            <v>Oadby and Wigston</v>
          </cell>
          <cell r="C202" t="str">
            <v>E2438</v>
          </cell>
        </row>
        <row r="203">
          <cell r="A203">
            <v>195</v>
          </cell>
          <cell r="B203" t="str">
            <v>Oldham</v>
          </cell>
          <cell r="C203" t="str">
            <v>E4204</v>
          </cell>
        </row>
        <row r="204">
          <cell r="A204">
            <v>196</v>
          </cell>
          <cell r="B204" t="str">
            <v>Oxford</v>
          </cell>
          <cell r="C204" t="str">
            <v>E3132</v>
          </cell>
        </row>
        <row r="205">
          <cell r="A205">
            <v>197</v>
          </cell>
          <cell r="B205" t="str">
            <v>Pendle</v>
          </cell>
          <cell r="C205" t="str">
            <v>E2338</v>
          </cell>
        </row>
        <row r="206">
          <cell r="A206">
            <v>198</v>
          </cell>
          <cell r="B206" t="str">
            <v>Peterborough</v>
          </cell>
          <cell r="C206" t="str">
            <v>E0501</v>
          </cell>
        </row>
        <row r="207">
          <cell r="A207">
            <v>199</v>
          </cell>
          <cell r="B207" t="str">
            <v>Plymouth</v>
          </cell>
          <cell r="C207" t="str">
            <v>E1101</v>
          </cell>
        </row>
        <row r="208">
          <cell r="A208">
            <v>200</v>
          </cell>
          <cell r="B208" t="str">
            <v>Poole</v>
          </cell>
          <cell r="C208" t="str">
            <v>E1201</v>
          </cell>
        </row>
        <row r="209">
          <cell r="A209">
            <v>201</v>
          </cell>
          <cell r="B209" t="str">
            <v>Portsmouth</v>
          </cell>
          <cell r="C209" t="str">
            <v>E1701</v>
          </cell>
        </row>
        <row r="210">
          <cell r="A210">
            <v>202</v>
          </cell>
          <cell r="B210" t="str">
            <v>Preston</v>
          </cell>
          <cell r="C210" t="str">
            <v>E2339</v>
          </cell>
        </row>
        <row r="211">
          <cell r="A211">
            <v>203</v>
          </cell>
          <cell r="B211" t="str">
            <v>Purbeck</v>
          </cell>
          <cell r="C211" t="str">
            <v>E1236</v>
          </cell>
        </row>
        <row r="212">
          <cell r="A212">
            <v>204</v>
          </cell>
          <cell r="B212" t="str">
            <v>Reading</v>
          </cell>
          <cell r="C212" t="str">
            <v>E0303</v>
          </cell>
        </row>
        <row r="213">
          <cell r="A213">
            <v>205</v>
          </cell>
          <cell r="B213" t="str">
            <v>Redbridge</v>
          </cell>
          <cell r="C213" t="str">
            <v>E5046</v>
          </cell>
        </row>
        <row r="214">
          <cell r="A214">
            <v>206</v>
          </cell>
          <cell r="B214" t="str">
            <v>Redcar and Cleveland</v>
          </cell>
          <cell r="C214" t="str">
            <v>E0703</v>
          </cell>
        </row>
        <row r="215">
          <cell r="A215">
            <v>207</v>
          </cell>
          <cell r="B215" t="str">
            <v>Redditch</v>
          </cell>
          <cell r="C215" t="str">
            <v>E1835</v>
          </cell>
        </row>
        <row r="216">
          <cell r="A216">
            <v>208</v>
          </cell>
          <cell r="B216" t="str">
            <v>Reigate and Banstead</v>
          </cell>
          <cell r="C216" t="str">
            <v>E3635</v>
          </cell>
        </row>
        <row r="217">
          <cell r="A217">
            <v>209</v>
          </cell>
          <cell r="B217" t="str">
            <v>Ribble Valley</v>
          </cell>
          <cell r="C217" t="str">
            <v>E2340</v>
          </cell>
        </row>
        <row r="218">
          <cell r="A218">
            <v>210</v>
          </cell>
          <cell r="B218" t="str">
            <v>Richmond upon Thames</v>
          </cell>
          <cell r="C218" t="str">
            <v>E5047</v>
          </cell>
        </row>
        <row r="219">
          <cell r="A219">
            <v>211</v>
          </cell>
          <cell r="B219" t="str">
            <v>Richmondshire</v>
          </cell>
          <cell r="C219" t="str">
            <v>E2734</v>
          </cell>
        </row>
        <row r="220">
          <cell r="A220">
            <v>212</v>
          </cell>
          <cell r="B220" t="str">
            <v>Rochdale</v>
          </cell>
          <cell r="C220" t="str">
            <v>E4205</v>
          </cell>
        </row>
        <row r="221">
          <cell r="A221">
            <v>213</v>
          </cell>
          <cell r="B221" t="str">
            <v>Rochford</v>
          </cell>
          <cell r="C221" t="str">
            <v>E1540</v>
          </cell>
        </row>
        <row r="222">
          <cell r="A222">
            <v>214</v>
          </cell>
          <cell r="B222" t="str">
            <v>Rossendale</v>
          </cell>
          <cell r="C222" t="str">
            <v>E2341</v>
          </cell>
        </row>
        <row r="223">
          <cell r="A223">
            <v>215</v>
          </cell>
          <cell r="B223" t="str">
            <v>Rother</v>
          </cell>
          <cell r="C223" t="str">
            <v>E1436</v>
          </cell>
        </row>
        <row r="224">
          <cell r="A224">
            <v>216</v>
          </cell>
          <cell r="B224" t="str">
            <v>Rotherham</v>
          </cell>
          <cell r="C224" t="str">
            <v>E4403</v>
          </cell>
        </row>
        <row r="225">
          <cell r="A225">
            <v>217</v>
          </cell>
          <cell r="B225" t="str">
            <v>Rugby</v>
          </cell>
          <cell r="C225" t="str">
            <v>E3733</v>
          </cell>
        </row>
        <row r="226">
          <cell r="A226">
            <v>218</v>
          </cell>
          <cell r="B226" t="str">
            <v>Runnymede</v>
          </cell>
          <cell r="C226" t="str">
            <v>E3636</v>
          </cell>
        </row>
        <row r="227">
          <cell r="A227">
            <v>219</v>
          </cell>
          <cell r="B227" t="str">
            <v>Rushcliffe</v>
          </cell>
          <cell r="C227" t="str">
            <v>E3038</v>
          </cell>
        </row>
        <row r="228">
          <cell r="A228">
            <v>220</v>
          </cell>
          <cell r="B228" t="str">
            <v>Rushmoor</v>
          </cell>
          <cell r="C228" t="str">
            <v>E1740</v>
          </cell>
        </row>
        <row r="229">
          <cell r="A229">
            <v>221</v>
          </cell>
          <cell r="B229" t="str">
            <v>Rutland</v>
          </cell>
          <cell r="C229" t="str">
            <v>E2402</v>
          </cell>
        </row>
        <row r="230">
          <cell r="A230">
            <v>222</v>
          </cell>
          <cell r="B230" t="str">
            <v>Ryedale</v>
          </cell>
          <cell r="C230" t="str">
            <v>E2755</v>
          </cell>
        </row>
        <row r="231">
          <cell r="A231">
            <v>223</v>
          </cell>
          <cell r="B231" t="str">
            <v>Salford</v>
          </cell>
          <cell r="C231" t="str">
            <v>E4206</v>
          </cell>
        </row>
        <row r="232">
          <cell r="A232">
            <v>224</v>
          </cell>
          <cell r="B232" t="str">
            <v>Sandwell</v>
          </cell>
          <cell r="C232" t="str">
            <v>E4604</v>
          </cell>
        </row>
        <row r="233">
          <cell r="A233">
            <v>225</v>
          </cell>
          <cell r="B233" t="str">
            <v>Scarborough</v>
          </cell>
          <cell r="C233" t="str">
            <v>E2736</v>
          </cell>
        </row>
        <row r="234">
          <cell r="A234">
            <v>226</v>
          </cell>
          <cell r="B234" t="str">
            <v>Sedgemoor</v>
          </cell>
          <cell r="C234" t="str">
            <v>E3332</v>
          </cell>
        </row>
        <row r="235">
          <cell r="A235">
            <v>227</v>
          </cell>
          <cell r="B235" t="str">
            <v>Sefton</v>
          </cell>
          <cell r="C235" t="str">
            <v>E4304</v>
          </cell>
        </row>
        <row r="236">
          <cell r="A236">
            <v>228</v>
          </cell>
          <cell r="B236" t="str">
            <v>Selby</v>
          </cell>
          <cell r="C236" t="str">
            <v>E2757</v>
          </cell>
        </row>
        <row r="237">
          <cell r="A237">
            <v>229</v>
          </cell>
          <cell r="B237" t="str">
            <v>Sevenoaks</v>
          </cell>
          <cell r="C237" t="str">
            <v>E2239</v>
          </cell>
        </row>
        <row r="238">
          <cell r="A238">
            <v>230</v>
          </cell>
          <cell r="B238" t="str">
            <v>Sheffield</v>
          </cell>
          <cell r="C238" t="str">
            <v>E4404</v>
          </cell>
        </row>
        <row r="239">
          <cell r="A239">
            <v>231</v>
          </cell>
          <cell r="B239" t="str">
            <v>Shepway</v>
          </cell>
          <cell r="C239" t="str">
            <v>E2240</v>
          </cell>
        </row>
        <row r="240">
          <cell r="A240">
            <v>232</v>
          </cell>
          <cell r="B240" t="str">
            <v>Shropshire UA</v>
          </cell>
          <cell r="C240" t="str">
            <v>E3202</v>
          </cell>
        </row>
        <row r="241">
          <cell r="A241">
            <v>233</v>
          </cell>
          <cell r="B241" t="str">
            <v>Slough</v>
          </cell>
          <cell r="C241" t="str">
            <v>E0304</v>
          </cell>
        </row>
        <row r="242">
          <cell r="A242">
            <v>234</v>
          </cell>
          <cell r="B242" t="str">
            <v>Solihull</v>
          </cell>
          <cell r="C242" t="str">
            <v>E4605</v>
          </cell>
        </row>
        <row r="243">
          <cell r="A243">
            <v>235</v>
          </cell>
          <cell r="B243" t="str">
            <v>South Bucks</v>
          </cell>
          <cell r="C243" t="str">
            <v>E0434</v>
          </cell>
        </row>
        <row r="244">
          <cell r="A244">
            <v>236</v>
          </cell>
          <cell r="B244" t="str">
            <v>South Cambridgeshire</v>
          </cell>
          <cell r="C244" t="str">
            <v>E0536</v>
          </cell>
        </row>
        <row r="245">
          <cell r="A245">
            <v>237</v>
          </cell>
          <cell r="B245" t="str">
            <v>South Derbyshire</v>
          </cell>
          <cell r="C245" t="str">
            <v>E1039</v>
          </cell>
        </row>
        <row r="246">
          <cell r="A246">
            <v>238</v>
          </cell>
          <cell r="B246" t="str">
            <v>South Gloucestershire</v>
          </cell>
          <cell r="C246" t="str">
            <v>E0103</v>
          </cell>
        </row>
        <row r="247">
          <cell r="A247">
            <v>239</v>
          </cell>
          <cell r="B247" t="str">
            <v>South Hams</v>
          </cell>
          <cell r="C247" t="str">
            <v>E1136</v>
          </cell>
        </row>
        <row r="248">
          <cell r="A248">
            <v>240</v>
          </cell>
          <cell r="B248" t="str">
            <v>South Holland</v>
          </cell>
          <cell r="C248" t="str">
            <v>E2535</v>
          </cell>
        </row>
        <row r="249">
          <cell r="A249">
            <v>241</v>
          </cell>
          <cell r="B249" t="str">
            <v>South Kesteven</v>
          </cell>
          <cell r="C249" t="str">
            <v>E2536</v>
          </cell>
        </row>
        <row r="250">
          <cell r="A250">
            <v>242</v>
          </cell>
          <cell r="B250" t="str">
            <v>South Lakeland</v>
          </cell>
          <cell r="C250" t="str">
            <v>E0936</v>
          </cell>
        </row>
        <row r="251">
          <cell r="A251">
            <v>243</v>
          </cell>
          <cell r="B251" t="str">
            <v>South Norfolk</v>
          </cell>
          <cell r="C251" t="str">
            <v>E2637</v>
          </cell>
        </row>
        <row r="252">
          <cell r="A252">
            <v>244</v>
          </cell>
          <cell r="B252" t="str">
            <v>South Northamptonshire</v>
          </cell>
          <cell r="C252" t="str">
            <v>E2836</v>
          </cell>
        </row>
        <row r="253">
          <cell r="A253">
            <v>245</v>
          </cell>
          <cell r="B253" t="str">
            <v>South Oxfordshire</v>
          </cell>
          <cell r="C253" t="str">
            <v>E3133</v>
          </cell>
        </row>
        <row r="254">
          <cell r="A254">
            <v>246</v>
          </cell>
          <cell r="B254" t="str">
            <v>South Ribble</v>
          </cell>
          <cell r="C254" t="str">
            <v>E2342</v>
          </cell>
        </row>
        <row r="255">
          <cell r="A255">
            <v>247</v>
          </cell>
          <cell r="B255" t="str">
            <v>South Somerset</v>
          </cell>
          <cell r="C255" t="str">
            <v>E3334</v>
          </cell>
        </row>
        <row r="256">
          <cell r="A256">
            <v>248</v>
          </cell>
          <cell r="B256" t="str">
            <v>South Staffordshire</v>
          </cell>
          <cell r="C256" t="str">
            <v>E3435</v>
          </cell>
        </row>
        <row r="257">
          <cell r="A257">
            <v>249</v>
          </cell>
          <cell r="B257" t="str">
            <v>South Tyneside</v>
          </cell>
          <cell r="C257" t="str">
            <v>E4504</v>
          </cell>
        </row>
        <row r="258">
          <cell r="A258">
            <v>250</v>
          </cell>
          <cell r="B258" t="str">
            <v>Southampton</v>
          </cell>
          <cell r="C258" t="str">
            <v>E1702</v>
          </cell>
        </row>
        <row r="259">
          <cell r="A259">
            <v>251</v>
          </cell>
          <cell r="B259" t="str">
            <v>Southend-on-Sea</v>
          </cell>
          <cell r="C259" t="str">
            <v>E1501</v>
          </cell>
        </row>
        <row r="260">
          <cell r="A260">
            <v>252</v>
          </cell>
          <cell r="B260" t="str">
            <v>Southwark</v>
          </cell>
          <cell r="C260" t="str">
            <v>E5019</v>
          </cell>
        </row>
        <row r="261">
          <cell r="A261">
            <v>253</v>
          </cell>
          <cell r="B261" t="str">
            <v>Spelthorne</v>
          </cell>
          <cell r="C261" t="str">
            <v>E3637</v>
          </cell>
        </row>
        <row r="262">
          <cell r="A262">
            <v>254</v>
          </cell>
          <cell r="B262" t="str">
            <v>St Albans</v>
          </cell>
          <cell r="C262" t="str">
            <v>E1936</v>
          </cell>
        </row>
        <row r="263">
          <cell r="A263">
            <v>255</v>
          </cell>
          <cell r="B263" t="str">
            <v>St Edmundsbury</v>
          </cell>
          <cell r="C263" t="str">
            <v>E3535</v>
          </cell>
        </row>
        <row r="264">
          <cell r="A264">
            <v>256</v>
          </cell>
          <cell r="B264" t="str">
            <v>St Helens</v>
          </cell>
          <cell r="C264" t="str">
            <v>E4303</v>
          </cell>
        </row>
        <row r="265">
          <cell r="A265">
            <v>257</v>
          </cell>
          <cell r="B265" t="str">
            <v>Stafford</v>
          </cell>
          <cell r="C265" t="str">
            <v>E3436</v>
          </cell>
        </row>
        <row r="266">
          <cell r="A266">
            <v>258</v>
          </cell>
          <cell r="B266" t="str">
            <v>Staffordshire Moorlands</v>
          </cell>
          <cell r="C266" t="str">
            <v>E3437</v>
          </cell>
        </row>
        <row r="267">
          <cell r="A267">
            <v>259</v>
          </cell>
          <cell r="B267" t="str">
            <v>Stevenage</v>
          </cell>
          <cell r="C267" t="str">
            <v>E1937</v>
          </cell>
        </row>
        <row r="268">
          <cell r="A268">
            <v>260</v>
          </cell>
          <cell r="B268" t="str">
            <v>Stockport</v>
          </cell>
          <cell r="C268" t="str">
            <v>E4207</v>
          </cell>
        </row>
        <row r="269">
          <cell r="A269">
            <v>261</v>
          </cell>
          <cell r="B269" t="str">
            <v>Stockton-on-Tees</v>
          </cell>
          <cell r="C269" t="str">
            <v>E0704</v>
          </cell>
        </row>
        <row r="270">
          <cell r="A270">
            <v>262</v>
          </cell>
          <cell r="B270" t="str">
            <v>Stoke-on-Trent</v>
          </cell>
          <cell r="C270" t="str">
            <v>E3401</v>
          </cell>
        </row>
        <row r="271">
          <cell r="A271">
            <v>263</v>
          </cell>
          <cell r="B271" t="str">
            <v>Stratford-on-Avon</v>
          </cell>
          <cell r="C271" t="str">
            <v>E3734</v>
          </cell>
        </row>
        <row r="272">
          <cell r="A272">
            <v>264</v>
          </cell>
          <cell r="B272" t="str">
            <v>Stroud</v>
          </cell>
          <cell r="C272" t="str">
            <v>E1635</v>
          </cell>
        </row>
        <row r="273">
          <cell r="A273">
            <v>265</v>
          </cell>
          <cell r="B273" t="str">
            <v>Suffolk Coastal</v>
          </cell>
          <cell r="C273" t="str">
            <v>E3536</v>
          </cell>
        </row>
        <row r="274">
          <cell r="A274">
            <v>266</v>
          </cell>
          <cell r="B274" t="str">
            <v>Sunderland</v>
          </cell>
          <cell r="C274" t="str">
            <v>E4505</v>
          </cell>
        </row>
        <row r="275">
          <cell r="A275">
            <v>267</v>
          </cell>
          <cell r="B275" t="str">
            <v>Surrey Heath</v>
          </cell>
          <cell r="C275" t="str">
            <v>E3638</v>
          </cell>
        </row>
        <row r="276">
          <cell r="A276">
            <v>268</v>
          </cell>
          <cell r="B276" t="str">
            <v>Sutton</v>
          </cell>
          <cell r="C276" t="str">
            <v>E5048</v>
          </cell>
        </row>
        <row r="277">
          <cell r="A277">
            <v>269</v>
          </cell>
          <cell r="B277" t="str">
            <v>Swale</v>
          </cell>
          <cell r="C277" t="str">
            <v>E2241</v>
          </cell>
        </row>
        <row r="278">
          <cell r="A278">
            <v>270</v>
          </cell>
          <cell r="B278" t="str">
            <v>Swindon</v>
          </cell>
          <cell r="C278" t="str">
            <v>E3901</v>
          </cell>
        </row>
        <row r="279">
          <cell r="A279">
            <v>271</v>
          </cell>
          <cell r="B279" t="str">
            <v>Tameside</v>
          </cell>
          <cell r="C279" t="str">
            <v>E4208</v>
          </cell>
        </row>
        <row r="280">
          <cell r="A280">
            <v>272</v>
          </cell>
          <cell r="B280" t="str">
            <v>Tamworth</v>
          </cell>
          <cell r="C280" t="str">
            <v>E3439</v>
          </cell>
        </row>
        <row r="281">
          <cell r="A281">
            <v>273</v>
          </cell>
          <cell r="B281" t="str">
            <v>Tandridge</v>
          </cell>
          <cell r="C281" t="str">
            <v>E3639</v>
          </cell>
        </row>
        <row r="282">
          <cell r="A282">
            <v>274</v>
          </cell>
          <cell r="B282" t="str">
            <v>Taunton Deane</v>
          </cell>
          <cell r="C282" t="str">
            <v>E3333</v>
          </cell>
        </row>
        <row r="283">
          <cell r="A283">
            <v>275</v>
          </cell>
          <cell r="B283" t="str">
            <v>Teignbridge</v>
          </cell>
          <cell r="C283" t="str">
            <v>E1137</v>
          </cell>
        </row>
        <row r="284">
          <cell r="A284">
            <v>276</v>
          </cell>
          <cell r="B284" t="str">
            <v>Telford and the Wrekin</v>
          </cell>
          <cell r="C284" t="str">
            <v>E3201</v>
          </cell>
        </row>
        <row r="285">
          <cell r="A285">
            <v>277</v>
          </cell>
          <cell r="B285" t="str">
            <v>Tendring</v>
          </cell>
          <cell r="C285" t="str">
            <v>E1542</v>
          </cell>
        </row>
        <row r="286">
          <cell r="A286">
            <v>278</v>
          </cell>
          <cell r="B286" t="str">
            <v>Test Valley</v>
          </cell>
          <cell r="C286" t="str">
            <v>E1742</v>
          </cell>
        </row>
        <row r="287">
          <cell r="A287">
            <v>279</v>
          </cell>
          <cell r="B287" t="str">
            <v>Tewkesbury</v>
          </cell>
          <cell r="C287" t="str">
            <v>E1636</v>
          </cell>
        </row>
        <row r="288">
          <cell r="A288">
            <v>280</v>
          </cell>
          <cell r="B288" t="str">
            <v>Thanet</v>
          </cell>
          <cell r="C288" t="str">
            <v>E2242</v>
          </cell>
        </row>
        <row r="289">
          <cell r="A289">
            <v>281</v>
          </cell>
          <cell r="B289" t="str">
            <v>Three Rivers</v>
          </cell>
          <cell r="C289" t="str">
            <v>E1938</v>
          </cell>
        </row>
        <row r="290">
          <cell r="A290">
            <v>282</v>
          </cell>
          <cell r="B290" t="str">
            <v>Thurrock</v>
          </cell>
          <cell r="C290" t="str">
            <v>E1502</v>
          </cell>
        </row>
        <row r="291">
          <cell r="A291">
            <v>283</v>
          </cell>
          <cell r="B291" t="str">
            <v>Tonbridge and Malling</v>
          </cell>
          <cell r="C291" t="str">
            <v>E2243</v>
          </cell>
        </row>
        <row r="292">
          <cell r="A292">
            <v>284</v>
          </cell>
          <cell r="B292" t="str">
            <v>Torbay</v>
          </cell>
          <cell r="C292" t="str">
            <v>E1102</v>
          </cell>
        </row>
        <row r="293">
          <cell r="A293">
            <v>285</v>
          </cell>
          <cell r="B293" t="str">
            <v>Torridge</v>
          </cell>
          <cell r="C293" t="str">
            <v>E1139</v>
          </cell>
        </row>
        <row r="294">
          <cell r="A294">
            <v>286</v>
          </cell>
          <cell r="B294" t="str">
            <v>Tower Hamlets</v>
          </cell>
          <cell r="C294" t="str">
            <v>E5020</v>
          </cell>
        </row>
        <row r="295">
          <cell r="A295">
            <v>287</v>
          </cell>
          <cell r="B295" t="str">
            <v>Trafford</v>
          </cell>
          <cell r="C295" t="str">
            <v>E4209</v>
          </cell>
        </row>
        <row r="296">
          <cell r="A296">
            <v>288</v>
          </cell>
          <cell r="B296" t="str">
            <v>Tunbridge Wells</v>
          </cell>
          <cell r="C296" t="str">
            <v>E2244</v>
          </cell>
        </row>
        <row r="297">
          <cell r="A297">
            <v>289</v>
          </cell>
          <cell r="B297" t="str">
            <v>Uttlesford</v>
          </cell>
          <cell r="C297" t="str">
            <v>E1544</v>
          </cell>
        </row>
        <row r="298">
          <cell r="A298">
            <v>290</v>
          </cell>
          <cell r="B298" t="str">
            <v>Vale of White Horse</v>
          </cell>
          <cell r="C298" t="str">
            <v>E3134</v>
          </cell>
        </row>
        <row r="299">
          <cell r="A299">
            <v>291</v>
          </cell>
          <cell r="B299" t="str">
            <v>Wakefield</v>
          </cell>
          <cell r="C299" t="str">
            <v>E4705</v>
          </cell>
        </row>
        <row r="300">
          <cell r="A300">
            <v>292</v>
          </cell>
          <cell r="B300" t="str">
            <v>Walsall</v>
          </cell>
          <cell r="C300" t="str">
            <v>E4606</v>
          </cell>
        </row>
        <row r="301">
          <cell r="A301">
            <v>293</v>
          </cell>
          <cell r="B301" t="str">
            <v>Waltham Forest</v>
          </cell>
          <cell r="C301" t="str">
            <v>E5049</v>
          </cell>
        </row>
        <row r="302">
          <cell r="A302">
            <v>294</v>
          </cell>
          <cell r="B302" t="str">
            <v>Wandsworth</v>
          </cell>
          <cell r="C302" t="str">
            <v>E5021</v>
          </cell>
        </row>
        <row r="303">
          <cell r="A303">
            <v>295</v>
          </cell>
          <cell r="B303" t="str">
            <v>Warrington</v>
          </cell>
          <cell r="C303" t="str">
            <v>E0602</v>
          </cell>
        </row>
        <row r="304">
          <cell r="A304">
            <v>296</v>
          </cell>
          <cell r="B304" t="str">
            <v>Warwick</v>
          </cell>
          <cell r="C304" t="str">
            <v>E3735</v>
          </cell>
        </row>
        <row r="305">
          <cell r="A305">
            <v>297</v>
          </cell>
          <cell r="B305" t="str">
            <v>Watford</v>
          </cell>
          <cell r="C305" t="str">
            <v>E1939</v>
          </cell>
        </row>
        <row r="306">
          <cell r="A306">
            <v>298</v>
          </cell>
          <cell r="B306" t="str">
            <v>Waveney</v>
          </cell>
          <cell r="C306" t="str">
            <v>E3537</v>
          </cell>
        </row>
        <row r="307">
          <cell r="A307">
            <v>299</v>
          </cell>
          <cell r="B307" t="str">
            <v>Waverley</v>
          </cell>
          <cell r="C307" t="str">
            <v>E3640</v>
          </cell>
        </row>
        <row r="308">
          <cell r="A308">
            <v>300</v>
          </cell>
          <cell r="B308" t="str">
            <v>Wealden</v>
          </cell>
          <cell r="C308" t="str">
            <v>E1437</v>
          </cell>
        </row>
        <row r="309">
          <cell r="A309">
            <v>301</v>
          </cell>
          <cell r="B309" t="str">
            <v>Wellingborough</v>
          </cell>
          <cell r="C309" t="str">
            <v>E2837</v>
          </cell>
        </row>
        <row r="310">
          <cell r="A310">
            <v>302</v>
          </cell>
          <cell r="B310" t="str">
            <v>Welwyn Hatfield</v>
          </cell>
          <cell r="C310" t="str">
            <v>E1940</v>
          </cell>
        </row>
        <row r="311">
          <cell r="A311">
            <v>303</v>
          </cell>
          <cell r="B311" t="str">
            <v>West Berkshire</v>
          </cell>
          <cell r="C311" t="str">
            <v>E0302</v>
          </cell>
        </row>
        <row r="312">
          <cell r="A312">
            <v>304</v>
          </cell>
          <cell r="B312" t="str">
            <v>West Devon</v>
          </cell>
          <cell r="C312" t="str">
            <v>E1140</v>
          </cell>
        </row>
        <row r="313">
          <cell r="A313">
            <v>305</v>
          </cell>
          <cell r="B313" t="str">
            <v>West Dorset</v>
          </cell>
          <cell r="C313" t="str">
            <v>E1237</v>
          </cell>
        </row>
        <row r="314">
          <cell r="A314">
            <v>306</v>
          </cell>
          <cell r="B314" t="str">
            <v>West Lancashire</v>
          </cell>
          <cell r="C314" t="str">
            <v>E2343</v>
          </cell>
        </row>
        <row r="315">
          <cell r="A315">
            <v>307</v>
          </cell>
          <cell r="B315" t="str">
            <v>West Lindsey</v>
          </cell>
          <cell r="C315" t="str">
            <v>E2537</v>
          </cell>
        </row>
        <row r="316">
          <cell r="A316">
            <v>308</v>
          </cell>
          <cell r="B316" t="str">
            <v>West Oxfordshire</v>
          </cell>
          <cell r="C316" t="str">
            <v>E3135</v>
          </cell>
        </row>
        <row r="317">
          <cell r="A317">
            <v>309</v>
          </cell>
          <cell r="B317" t="str">
            <v>West Somerset</v>
          </cell>
          <cell r="C317" t="str">
            <v>E3335</v>
          </cell>
        </row>
        <row r="318">
          <cell r="A318">
            <v>310</v>
          </cell>
          <cell r="B318" t="str">
            <v>Westminster</v>
          </cell>
          <cell r="C318" t="str">
            <v>E5022</v>
          </cell>
        </row>
        <row r="319">
          <cell r="A319">
            <v>311</v>
          </cell>
          <cell r="B319" t="str">
            <v>Weymouth and Portland</v>
          </cell>
          <cell r="C319" t="str">
            <v>E1238</v>
          </cell>
        </row>
        <row r="320">
          <cell r="A320">
            <v>312</v>
          </cell>
          <cell r="B320" t="str">
            <v>Wigan</v>
          </cell>
          <cell r="C320" t="str">
            <v>E4210</v>
          </cell>
        </row>
        <row r="321">
          <cell r="A321">
            <v>313</v>
          </cell>
          <cell r="B321" t="str">
            <v>Wiltshire UA</v>
          </cell>
          <cell r="C321" t="str">
            <v>E3902</v>
          </cell>
        </row>
        <row r="322">
          <cell r="A322">
            <v>314</v>
          </cell>
          <cell r="B322" t="str">
            <v>Winchester</v>
          </cell>
          <cell r="C322" t="str">
            <v>E1743</v>
          </cell>
        </row>
        <row r="323">
          <cell r="A323">
            <v>315</v>
          </cell>
          <cell r="B323" t="str">
            <v>Windsor and Maidenhead</v>
          </cell>
          <cell r="C323" t="str">
            <v>E0305</v>
          </cell>
        </row>
        <row r="324">
          <cell r="A324">
            <v>316</v>
          </cell>
          <cell r="B324" t="str">
            <v>Wirral</v>
          </cell>
          <cell r="C324" t="str">
            <v>E4305</v>
          </cell>
        </row>
        <row r="325">
          <cell r="A325">
            <v>317</v>
          </cell>
          <cell r="B325" t="str">
            <v>Woking</v>
          </cell>
          <cell r="C325" t="str">
            <v>E3641</v>
          </cell>
        </row>
        <row r="326">
          <cell r="A326">
            <v>318</v>
          </cell>
          <cell r="B326" t="str">
            <v>Wokingham</v>
          </cell>
          <cell r="C326" t="str">
            <v>E0306</v>
          </cell>
        </row>
        <row r="327">
          <cell r="A327">
            <v>319</v>
          </cell>
          <cell r="B327" t="str">
            <v>Wolverhampton</v>
          </cell>
          <cell r="C327" t="str">
            <v>E4607</v>
          </cell>
        </row>
        <row r="328">
          <cell r="A328">
            <v>320</v>
          </cell>
          <cell r="B328" t="str">
            <v>Worcester</v>
          </cell>
          <cell r="C328" t="str">
            <v>E1837</v>
          </cell>
        </row>
        <row r="329">
          <cell r="A329">
            <v>321</v>
          </cell>
          <cell r="B329" t="str">
            <v>Worthing</v>
          </cell>
          <cell r="C329" t="str">
            <v>E3837</v>
          </cell>
        </row>
        <row r="330">
          <cell r="A330">
            <v>322</v>
          </cell>
          <cell r="B330" t="str">
            <v>Wychavon</v>
          </cell>
          <cell r="C330" t="str">
            <v>E1838</v>
          </cell>
        </row>
        <row r="331">
          <cell r="A331">
            <v>323</v>
          </cell>
          <cell r="B331" t="str">
            <v>Wycombe</v>
          </cell>
          <cell r="C331" t="str">
            <v>E0435</v>
          </cell>
        </row>
        <row r="332">
          <cell r="A332">
            <v>324</v>
          </cell>
          <cell r="B332" t="str">
            <v>Wyre</v>
          </cell>
          <cell r="C332" t="str">
            <v>E2344</v>
          </cell>
        </row>
        <row r="333">
          <cell r="A333">
            <v>325</v>
          </cell>
          <cell r="B333" t="str">
            <v>Wyre Forest</v>
          </cell>
          <cell r="C333" t="str">
            <v>E1839</v>
          </cell>
        </row>
        <row r="334">
          <cell r="A334">
            <v>326</v>
          </cell>
          <cell r="B334" t="str">
            <v>York</v>
          </cell>
          <cell r="C334" t="str">
            <v>E2701</v>
          </cell>
        </row>
        <row r="335">
          <cell r="A335">
            <v>327</v>
          </cell>
          <cell r="B335" t="str">
            <v>England</v>
          </cell>
          <cell r="C335" t="str">
            <v>E0000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Part 1"/>
      <sheetName val="Part 2"/>
      <sheetName val="Part 3"/>
      <sheetName val="Part 4"/>
      <sheetName val="Part 5"/>
      <sheetName val="Main Validation"/>
      <sheetName val="Data"/>
      <sheetName val="TierSplit"/>
      <sheetName val="Part1_prov1516"/>
      <sheetName val="Part2_prov1516"/>
      <sheetName val="Part3_prov1516"/>
      <sheetName val="Part4_prov1516"/>
      <sheetName val="Part5_prov1516"/>
      <sheetName val="NNDR3_P1"/>
      <sheetName val="NNDR3_P2"/>
      <sheetName val="NNDR3_P3"/>
      <sheetName val="NNDR3_P4"/>
      <sheetName val="NNDR3_P5"/>
      <sheetName val="Val_P1"/>
      <sheetName val="Val_P2"/>
      <sheetName val="Val_P3"/>
      <sheetName val="Val_P4"/>
      <sheetName val="Val_P5"/>
      <sheetName val="Comments_MV"/>
      <sheetName val="Heading"/>
      <sheetName val="Heading_Percentage"/>
      <sheetName val="Access1"/>
      <sheetName val="Access2"/>
      <sheetName val="Access3"/>
      <sheetName val="Access4"/>
      <sheetName val="Access5"/>
      <sheetName val="Access_P1"/>
      <sheetName val="Access_P2"/>
      <sheetName val="Access_P3"/>
      <sheetName val="Access_P4"/>
      <sheetName val="Access_P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8">
          <cell r="A8">
            <v>1</v>
          </cell>
          <cell r="B8" t="str">
            <v>Adur</v>
          </cell>
          <cell r="C8" t="str">
            <v>E3831</v>
          </cell>
          <cell r="D8">
            <v>85284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85284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255504</v>
          </cell>
          <cell r="R8">
            <v>63876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111700</v>
          </cell>
          <cell r="AD8">
            <v>27924</v>
          </cell>
          <cell r="AE8">
            <v>0</v>
          </cell>
          <cell r="AI8">
            <v>0</v>
          </cell>
          <cell r="AJ8">
            <v>0</v>
          </cell>
          <cell r="AK8">
            <v>0</v>
          </cell>
          <cell r="AL8">
            <v>101567</v>
          </cell>
          <cell r="AM8">
            <v>25392</v>
          </cell>
          <cell r="AN8">
            <v>0</v>
          </cell>
          <cell r="AO8">
            <v>-214979</v>
          </cell>
          <cell r="AP8">
            <v>-171984</v>
          </cell>
          <cell r="AQ8">
            <v>-42996</v>
          </cell>
          <cell r="AR8">
            <v>0</v>
          </cell>
          <cell r="AS8">
            <v>-429959</v>
          </cell>
          <cell r="AT8">
            <v>-488679</v>
          </cell>
          <cell r="AU8">
            <v>-390943</v>
          </cell>
          <cell r="AV8">
            <v>-97736</v>
          </cell>
          <cell r="AW8">
            <v>0</v>
          </cell>
          <cell r="AX8">
            <v>-977358</v>
          </cell>
          <cell r="AY8">
            <v>17751396</v>
          </cell>
          <cell r="AZ8">
            <v>-1199474</v>
          </cell>
          <cell r="BA8">
            <v>399056</v>
          </cell>
          <cell r="BB8">
            <v>0</v>
          </cell>
          <cell r="BC8">
            <v>-1260075</v>
          </cell>
          <cell r="BD8">
            <v>-78423</v>
          </cell>
          <cell r="BE8">
            <v>0</v>
          </cell>
          <cell r="BF8">
            <v>-559</v>
          </cell>
          <cell r="BG8">
            <v>-293078</v>
          </cell>
          <cell r="BH8">
            <v>-31533</v>
          </cell>
          <cell r="BI8">
            <v>0</v>
          </cell>
          <cell r="BJ8">
            <v>-2585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16663533</v>
          </cell>
          <cell r="BQ8">
            <v>-120708</v>
          </cell>
          <cell r="BR8">
            <v>928872</v>
          </cell>
          <cell r="BS8">
            <v>-319471</v>
          </cell>
        </row>
        <row r="9">
          <cell r="A9">
            <v>2</v>
          </cell>
          <cell r="B9" t="str">
            <v>Allerdale</v>
          </cell>
          <cell r="C9" t="str">
            <v>E0931</v>
          </cell>
          <cell r="D9">
            <v>182667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182667</v>
          </cell>
          <cell r="J9">
            <v>0</v>
          </cell>
          <cell r="K9">
            <v>347812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669256</v>
          </cell>
          <cell r="R9">
            <v>167314</v>
          </cell>
          <cell r="S9">
            <v>0</v>
          </cell>
          <cell r="T9">
            <v>4059</v>
          </cell>
          <cell r="U9">
            <v>1014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10644</v>
          </cell>
          <cell r="AA9">
            <v>2662</v>
          </cell>
          <cell r="AB9">
            <v>0</v>
          </cell>
          <cell r="AC9">
            <v>282510</v>
          </cell>
          <cell r="AD9">
            <v>70628</v>
          </cell>
          <cell r="AE9">
            <v>0</v>
          </cell>
          <cell r="AI9">
            <v>780209</v>
          </cell>
          <cell r="AJ9">
            <v>0</v>
          </cell>
          <cell r="AK9">
            <v>0</v>
          </cell>
          <cell r="AL9">
            <v>159846</v>
          </cell>
          <cell r="AM9">
            <v>38693</v>
          </cell>
          <cell r="AN9">
            <v>0</v>
          </cell>
          <cell r="AO9">
            <v>-211972</v>
          </cell>
          <cell r="AP9">
            <v>-169576</v>
          </cell>
          <cell r="AQ9">
            <v>-42394</v>
          </cell>
          <cell r="AR9">
            <v>0</v>
          </cell>
          <cell r="AS9">
            <v>-423942</v>
          </cell>
          <cell r="AT9">
            <v>-732873</v>
          </cell>
          <cell r="AU9">
            <v>-586297</v>
          </cell>
          <cell r="AV9">
            <v>-146574</v>
          </cell>
          <cell r="AW9">
            <v>0</v>
          </cell>
          <cell r="AX9">
            <v>-1465744</v>
          </cell>
          <cell r="AY9">
            <v>24721286</v>
          </cell>
          <cell r="AZ9">
            <v>-3266092</v>
          </cell>
          <cell r="BA9">
            <v>580601</v>
          </cell>
          <cell r="BB9">
            <v>0</v>
          </cell>
          <cell r="BC9">
            <v>-1549028</v>
          </cell>
          <cell r="BD9">
            <v>-63810</v>
          </cell>
          <cell r="BE9">
            <v>-36267</v>
          </cell>
          <cell r="BF9">
            <v>-37891</v>
          </cell>
          <cell r="BG9">
            <v>-745980</v>
          </cell>
          <cell r="BH9">
            <v>-114000</v>
          </cell>
          <cell r="BI9">
            <v>-78882</v>
          </cell>
          <cell r="BJ9">
            <v>-1205</v>
          </cell>
          <cell r="BK9">
            <v>-2097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24513726</v>
          </cell>
          <cell r="BQ9">
            <v>-92849</v>
          </cell>
          <cell r="BR9">
            <v>1010813</v>
          </cell>
          <cell r="BS9">
            <v>-456620</v>
          </cell>
        </row>
        <row r="10">
          <cell r="A10">
            <v>3</v>
          </cell>
          <cell r="B10" t="str">
            <v>Amber Valley</v>
          </cell>
          <cell r="C10" t="str">
            <v>E1031</v>
          </cell>
          <cell r="D10">
            <v>152618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152618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531780</v>
          </cell>
          <cell r="R10">
            <v>119650</v>
          </cell>
          <cell r="S10">
            <v>13294</v>
          </cell>
          <cell r="T10">
            <v>4057</v>
          </cell>
          <cell r="U10">
            <v>914</v>
          </cell>
          <cell r="V10">
            <v>102</v>
          </cell>
          <cell r="W10">
            <v>0</v>
          </cell>
          <cell r="X10">
            <v>0</v>
          </cell>
          <cell r="Y10">
            <v>0</v>
          </cell>
          <cell r="Z10">
            <v>4870</v>
          </cell>
          <cell r="AA10">
            <v>1096</v>
          </cell>
          <cell r="AB10">
            <v>122</v>
          </cell>
          <cell r="AC10">
            <v>282054</v>
          </cell>
          <cell r="AD10">
            <v>63462</v>
          </cell>
          <cell r="AE10">
            <v>7052</v>
          </cell>
          <cell r="AI10">
            <v>0</v>
          </cell>
          <cell r="AJ10">
            <v>0</v>
          </cell>
          <cell r="AK10">
            <v>0</v>
          </cell>
          <cell r="AL10">
            <v>173058</v>
          </cell>
          <cell r="AM10">
            <v>38938</v>
          </cell>
          <cell r="AN10">
            <v>4326</v>
          </cell>
          <cell r="AO10">
            <v>-227500</v>
          </cell>
          <cell r="AP10">
            <v>-182000</v>
          </cell>
          <cell r="AQ10">
            <v>-40950</v>
          </cell>
          <cell r="AR10">
            <v>-4550</v>
          </cell>
          <cell r="AS10">
            <v>-455000</v>
          </cell>
          <cell r="AT10">
            <v>-400000</v>
          </cell>
          <cell r="AU10">
            <v>-320000</v>
          </cell>
          <cell r="AV10">
            <v>-72000</v>
          </cell>
          <cell r="AW10">
            <v>-8000</v>
          </cell>
          <cell r="AX10">
            <v>-800000</v>
          </cell>
          <cell r="AY10">
            <v>28974646</v>
          </cell>
          <cell r="AZ10">
            <v>-2627988</v>
          </cell>
          <cell r="BA10">
            <v>699404</v>
          </cell>
          <cell r="BB10">
            <v>0</v>
          </cell>
          <cell r="BC10">
            <v>-1657417</v>
          </cell>
          <cell r="BD10">
            <v>-40681</v>
          </cell>
          <cell r="BE10">
            <v>-20349</v>
          </cell>
          <cell r="BF10">
            <v>-163812</v>
          </cell>
          <cell r="BG10">
            <v>-1470874</v>
          </cell>
          <cell r="BH10">
            <v>-43000</v>
          </cell>
          <cell r="BI10">
            <v>-65674</v>
          </cell>
          <cell r="BJ10">
            <v>0</v>
          </cell>
          <cell r="BK10">
            <v>-20349</v>
          </cell>
          <cell r="BL10">
            <v>-2082</v>
          </cell>
          <cell r="BM10">
            <v>0</v>
          </cell>
          <cell r="BN10">
            <v>0</v>
          </cell>
          <cell r="BO10">
            <v>0</v>
          </cell>
          <cell r="BP10">
            <v>29795940</v>
          </cell>
          <cell r="BQ10">
            <v>-253184</v>
          </cell>
          <cell r="BR10">
            <v>454890</v>
          </cell>
          <cell r="BS10">
            <v>-683308</v>
          </cell>
        </row>
        <row r="11">
          <cell r="A11">
            <v>4</v>
          </cell>
          <cell r="B11" t="str">
            <v>Arun</v>
          </cell>
          <cell r="C11" t="str">
            <v>E3832</v>
          </cell>
          <cell r="D11">
            <v>174317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174317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650463</v>
          </cell>
          <cell r="R11">
            <v>162616</v>
          </cell>
          <cell r="S11">
            <v>0</v>
          </cell>
          <cell r="T11">
            <v>4085</v>
          </cell>
          <cell r="U11">
            <v>1022</v>
          </cell>
          <cell r="V11">
            <v>0</v>
          </cell>
          <cell r="W11">
            <v>2444</v>
          </cell>
          <cell r="X11">
            <v>612</v>
          </cell>
          <cell r="Y11">
            <v>0</v>
          </cell>
          <cell r="Z11">
            <v>3249</v>
          </cell>
          <cell r="AA11">
            <v>812</v>
          </cell>
          <cell r="AB11">
            <v>0</v>
          </cell>
          <cell r="AC11">
            <v>430549</v>
          </cell>
          <cell r="AD11">
            <v>107638</v>
          </cell>
          <cell r="AE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197946</v>
          </cell>
          <cell r="AM11">
            <v>49486</v>
          </cell>
          <cell r="AN11">
            <v>0</v>
          </cell>
          <cell r="AO11">
            <v>-191000</v>
          </cell>
          <cell r="AP11">
            <v>-152800</v>
          </cell>
          <cell r="AQ11">
            <v>-38200</v>
          </cell>
          <cell r="AR11">
            <v>0</v>
          </cell>
          <cell r="AS11">
            <v>-382000</v>
          </cell>
          <cell r="AT11">
            <v>-1617000</v>
          </cell>
          <cell r="AU11">
            <v>-1293600</v>
          </cell>
          <cell r="AV11">
            <v>-323400</v>
          </cell>
          <cell r="AW11">
            <v>0</v>
          </cell>
          <cell r="AX11">
            <v>-3234000</v>
          </cell>
          <cell r="AY11">
            <v>31796121</v>
          </cell>
          <cell r="AZ11">
            <v>-3196002</v>
          </cell>
          <cell r="BA11">
            <v>754765</v>
          </cell>
          <cell r="BB11">
            <v>0</v>
          </cell>
          <cell r="BC11">
            <v>-2594087</v>
          </cell>
          <cell r="BD11">
            <v>-81761</v>
          </cell>
          <cell r="BE11">
            <v>-7338</v>
          </cell>
          <cell r="BF11">
            <v>-7521</v>
          </cell>
          <cell r="BG11">
            <v>-679350</v>
          </cell>
          <cell r="BH11">
            <v>-98052</v>
          </cell>
          <cell r="BI11">
            <v>-11816</v>
          </cell>
          <cell r="BJ11">
            <v>-844</v>
          </cell>
          <cell r="BK11">
            <v>-3910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32921056</v>
          </cell>
          <cell r="BQ11">
            <v>-184370</v>
          </cell>
          <cell r="BR11">
            <v>875673</v>
          </cell>
          <cell r="BS11">
            <v>-353913</v>
          </cell>
        </row>
        <row r="12">
          <cell r="A12">
            <v>5</v>
          </cell>
          <cell r="B12" t="str">
            <v>Ashfield</v>
          </cell>
          <cell r="C12" t="str">
            <v>E3031</v>
          </cell>
          <cell r="D12">
            <v>129357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129357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371792</v>
          </cell>
          <cell r="R12">
            <v>83652</v>
          </cell>
          <cell r="S12">
            <v>9294</v>
          </cell>
          <cell r="T12">
            <v>2030</v>
          </cell>
          <cell r="U12">
            <v>456</v>
          </cell>
          <cell r="V12">
            <v>50</v>
          </cell>
          <cell r="W12">
            <v>14203</v>
          </cell>
          <cell r="X12">
            <v>3196</v>
          </cell>
          <cell r="Y12">
            <v>356</v>
          </cell>
          <cell r="Z12">
            <v>6087</v>
          </cell>
          <cell r="AA12">
            <v>1370</v>
          </cell>
          <cell r="AB12">
            <v>152</v>
          </cell>
          <cell r="AC12">
            <v>81166</v>
          </cell>
          <cell r="AD12">
            <v>18262</v>
          </cell>
          <cell r="AE12">
            <v>2030</v>
          </cell>
          <cell r="AI12">
            <v>0</v>
          </cell>
          <cell r="AJ12">
            <v>0</v>
          </cell>
          <cell r="AK12">
            <v>0</v>
          </cell>
          <cell r="AL12">
            <v>200542</v>
          </cell>
          <cell r="AM12">
            <v>45122</v>
          </cell>
          <cell r="AN12">
            <v>5014</v>
          </cell>
          <cell r="AO12">
            <v>-480106</v>
          </cell>
          <cell r="AP12">
            <v>-384083</v>
          </cell>
          <cell r="AQ12">
            <v>-86418</v>
          </cell>
          <cell r="AR12">
            <v>-9602</v>
          </cell>
          <cell r="AS12">
            <v>-960209</v>
          </cell>
          <cell r="AT12">
            <v>-964267</v>
          </cell>
          <cell r="AU12">
            <v>-771413</v>
          </cell>
          <cell r="AV12">
            <v>-173568</v>
          </cell>
          <cell r="AW12">
            <v>-19285</v>
          </cell>
          <cell r="AX12">
            <v>-1928533</v>
          </cell>
          <cell r="AY12">
            <v>32566439</v>
          </cell>
          <cell r="AZ12">
            <v>-1853473</v>
          </cell>
          <cell r="BA12">
            <v>777749</v>
          </cell>
          <cell r="BB12">
            <v>0</v>
          </cell>
          <cell r="BC12">
            <v>-1679285</v>
          </cell>
          <cell r="BD12">
            <v>-6502</v>
          </cell>
          <cell r="BE12">
            <v>-12573</v>
          </cell>
          <cell r="BF12">
            <v>-904</v>
          </cell>
          <cell r="BG12">
            <v>-763937</v>
          </cell>
          <cell r="BH12">
            <v>-136303</v>
          </cell>
          <cell r="BI12">
            <v>-45695</v>
          </cell>
          <cell r="BJ12">
            <v>0</v>
          </cell>
          <cell r="BK12">
            <v>-7840</v>
          </cell>
          <cell r="BL12">
            <v>-2271</v>
          </cell>
          <cell r="BM12">
            <v>0</v>
          </cell>
          <cell r="BN12">
            <v>0</v>
          </cell>
          <cell r="BO12">
            <v>0</v>
          </cell>
          <cell r="BP12">
            <v>34386974</v>
          </cell>
          <cell r="BQ12">
            <v>-373274</v>
          </cell>
          <cell r="BR12">
            <v>2068846</v>
          </cell>
          <cell r="BS12">
            <v>-189673</v>
          </cell>
        </row>
        <row r="13">
          <cell r="A13">
            <v>6</v>
          </cell>
          <cell r="B13" t="str">
            <v>Ashford</v>
          </cell>
          <cell r="C13" t="str">
            <v>E2231</v>
          </cell>
          <cell r="D13">
            <v>181615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181615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510254</v>
          </cell>
          <cell r="R13">
            <v>114806</v>
          </cell>
          <cell r="S13">
            <v>12756</v>
          </cell>
          <cell r="T13">
            <v>3586</v>
          </cell>
          <cell r="U13">
            <v>808</v>
          </cell>
          <cell r="V13">
            <v>90</v>
          </cell>
          <cell r="W13">
            <v>405</v>
          </cell>
          <cell r="X13">
            <v>92</v>
          </cell>
          <cell r="Y13">
            <v>10</v>
          </cell>
          <cell r="Z13">
            <v>10146</v>
          </cell>
          <cell r="AA13">
            <v>2282</v>
          </cell>
          <cell r="AB13">
            <v>254</v>
          </cell>
          <cell r="AC13">
            <v>316550</v>
          </cell>
          <cell r="AD13">
            <v>71224</v>
          </cell>
          <cell r="AE13">
            <v>7914</v>
          </cell>
          <cell r="AI13">
            <v>0</v>
          </cell>
          <cell r="AJ13">
            <v>0</v>
          </cell>
          <cell r="AK13">
            <v>0</v>
          </cell>
          <cell r="AL13">
            <v>271415</v>
          </cell>
          <cell r="AM13">
            <v>61068</v>
          </cell>
          <cell r="AN13">
            <v>6785</v>
          </cell>
          <cell r="AO13">
            <v>-305680</v>
          </cell>
          <cell r="AP13">
            <v>-244544</v>
          </cell>
          <cell r="AQ13">
            <v>-55022</v>
          </cell>
          <cell r="AR13">
            <v>-6113</v>
          </cell>
          <cell r="AS13">
            <v>-611359</v>
          </cell>
          <cell r="AT13">
            <v>-1920648</v>
          </cell>
          <cell r="AU13">
            <v>-1536520</v>
          </cell>
          <cell r="AV13">
            <v>-345717</v>
          </cell>
          <cell r="AW13">
            <v>-38413</v>
          </cell>
          <cell r="AX13">
            <v>-3841298</v>
          </cell>
          <cell r="AY13">
            <v>45006666</v>
          </cell>
          <cell r="AZ13">
            <v>-2541463</v>
          </cell>
          <cell r="BA13">
            <v>1088253</v>
          </cell>
          <cell r="BB13">
            <v>0</v>
          </cell>
          <cell r="BC13">
            <v>-3287573</v>
          </cell>
          <cell r="BD13">
            <v>-87568</v>
          </cell>
          <cell r="BE13">
            <v>-36263</v>
          </cell>
          <cell r="BF13">
            <v>-6058</v>
          </cell>
          <cell r="BG13">
            <v>-1629896</v>
          </cell>
          <cell r="BH13">
            <v>-169458</v>
          </cell>
          <cell r="BI13">
            <v>-92853</v>
          </cell>
          <cell r="BJ13">
            <v>-12638</v>
          </cell>
          <cell r="BK13">
            <v>-14865</v>
          </cell>
          <cell r="BL13">
            <v>-52823</v>
          </cell>
          <cell r="BM13">
            <v>0</v>
          </cell>
          <cell r="BN13">
            <v>0</v>
          </cell>
          <cell r="BO13">
            <v>0</v>
          </cell>
          <cell r="BP13">
            <v>45887976</v>
          </cell>
          <cell r="BQ13">
            <v>-197390</v>
          </cell>
          <cell r="BR13">
            <v>255598</v>
          </cell>
          <cell r="BS13">
            <v>-1262584</v>
          </cell>
        </row>
        <row r="14">
          <cell r="A14">
            <v>7</v>
          </cell>
          <cell r="B14" t="str">
            <v>Aylesbury Vale</v>
          </cell>
          <cell r="C14" t="str">
            <v>E0431</v>
          </cell>
          <cell r="D14">
            <v>226811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226811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674606</v>
          </cell>
          <cell r="R14">
            <v>151786</v>
          </cell>
          <cell r="S14">
            <v>16866</v>
          </cell>
          <cell r="T14">
            <v>2316</v>
          </cell>
          <cell r="U14">
            <v>520</v>
          </cell>
          <cell r="V14">
            <v>58</v>
          </cell>
          <cell r="W14">
            <v>33787</v>
          </cell>
          <cell r="X14">
            <v>7602</v>
          </cell>
          <cell r="Y14">
            <v>844</v>
          </cell>
          <cell r="Z14">
            <v>0</v>
          </cell>
          <cell r="AA14">
            <v>0</v>
          </cell>
          <cell r="AB14">
            <v>0</v>
          </cell>
          <cell r="AC14">
            <v>333208</v>
          </cell>
          <cell r="AD14">
            <v>74972</v>
          </cell>
          <cell r="AE14">
            <v>8330</v>
          </cell>
          <cell r="AI14">
            <v>0</v>
          </cell>
          <cell r="AJ14">
            <v>0</v>
          </cell>
          <cell r="AK14">
            <v>0</v>
          </cell>
          <cell r="AL14">
            <v>289471</v>
          </cell>
          <cell r="AM14">
            <v>65131</v>
          </cell>
          <cell r="AN14">
            <v>7237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-2036126</v>
          </cell>
          <cell r="AU14">
            <v>-1628901</v>
          </cell>
          <cell r="AV14">
            <v>-366503</v>
          </cell>
          <cell r="AW14">
            <v>-40723</v>
          </cell>
          <cell r="AX14">
            <v>-4072253</v>
          </cell>
          <cell r="AY14">
            <v>49063675</v>
          </cell>
          <cell r="AZ14">
            <v>-3145047</v>
          </cell>
          <cell r="BA14">
            <v>1200781</v>
          </cell>
          <cell r="BB14">
            <v>0</v>
          </cell>
          <cell r="BC14">
            <v>-4338691</v>
          </cell>
          <cell r="BD14">
            <v>-28128</v>
          </cell>
          <cell r="BE14">
            <v>-57634</v>
          </cell>
          <cell r="BF14">
            <v>-29431</v>
          </cell>
          <cell r="BG14">
            <v>-2841834</v>
          </cell>
          <cell r="BH14">
            <v>-142322</v>
          </cell>
          <cell r="BI14">
            <v>-140107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49613040</v>
          </cell>
          <cell r="BQ14">
            <v>0</v>
          </cell>
          <cell r="BR14">
            <v>186823</v>
          </cell>
          <cell r="BS14">
            <v>-1503901</v>
          </cell>
        </row>
        <row r="15">
          <cell r="A15">
            <v>8</v>
          </cell>
          <cell r="B15" t="str">
            <v>Babergh</v>
          </cell>
          <cell r="C15" t="str">
            <v>E3531</v>
          </cell>
          <cell r="D15">
            <v>126114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126114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440507</v>
          </cell>
          <cell r="R15">
            <v>110126</v>
          </cell>
          <cell r="S15">
            <v>0</v>
          </cell>
          <cell r="T15">
            <v>2335</v>
          </cell>
          <cell r="U15">
            <v>584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3170</v>
          </cell>
          <cell r="AA15">
            <v>792</v>
          </cell>
          <cell r="AB15">
            <v>0</v>
          </cell>
          <cell r="AC15">
            <v>162065</v>
          </cell>
          <cell r="AD15">
            <v>40516</v>
          </cell>
          <cell r="AE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134815</v>
          </cell>
          <cell r="AM15">
            <v>33704</v>
          </cell>
          <cell r="AN15">
            <v>0</v>
          </cell>
          <cell r="AO15">
            <v>-177858</v>
          </cell>
          <cell r="AP15">
            <v>-142286</v>
          </cell>
          <cell r="AQ15">
            <v>-35572</v>
          </cell>
          <cell r="AR15">
            <v>0</v>
          </cell>
          <cell r="AS15">
            <v>-355716</v>
          </cell>
          <cell r="AT15">
            <v>-526427</v>
          </cell>
          <cell r="AU15">
            <v>-421143</v>
          </cell>
          <cell r="AV15">
            <v>-105286</v>
          </cell>
          <cell r="AW15">
            <v>0</v>
          </cell>
          <cell r="AX15">
            <v>-1052856</v>
          </cell>
          <cell r="AY15">
            <v>22660702</v>
          </cell>
          <cell r="AZ15">
            <v>-2140262</v>
          </cell>
          <cell r="BA15">
            <v>518221</v>
          </cell>
          <cell r="BB15">
            <v>0</v>
          </cell>
          <cell r="BC15">
            <v>-1792982</v>
          </cell>
          <cell r="BD15">
            <v>-51159</v>
          </cell>
          <cell r="BE15">
            <v>-90413</v>
          </cell>
          <cell r="BF15">
            <v>0</v>
          </cell>
          <cell r="BG15">
            <v>-726136</v>
          </cell>
          <cell r="BH15">
            <v>-43962</v>
          </cell>
          <cell r="BI15">
            <v>-9876</v>
          </cell>
          <cell r="BJ15">
            <v>-6737</v>
          </cell>
          <cell r="BK15">
            <v>-74809</v>
          </cell>
          <cell r="BL15">
            <v>-15368</v>
          </cell>
          <cell r="BM15">
            <v>0</v>
          </cell>
          <cell r="BN15">
            <v>0</v>
          </cell>
          <cell r="BO15">
            <v>0</v>
          </cell>
          <cell r="BP15">
            <v>22361538</v>
          </cell>
          <cell r="BQ15">
            <v>-136465</v>
          </cell>
          <cell r="BR15">
            <v>487679</v>
          </cell>
          <cell r="BS15">
            <v>-132933</v>
          </cell>
        </row>
        <row r="16">
          <cell r="A16">
            <v>9</v>
          </cell>
          <cell r="B16" t="str">
            <v>Barking and Dagenham</v>
          </cell>
          <cell r="C16" t="str">
            <v>E5030</v>
          </cell>
          <cell r="D16">
            <v>204717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204717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379982</v>
          </cell>
          <cell r="R16">
            <v>253322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18007</v>
          </cell>
          <cell r="X16">
            <v>12004</v>
          </cell>
          <cell r="Y16">
            <v>0</v>
          </cell>
          <cell r="Z16">
            <v>29699</v>
          </cell>
          <cell r="AA16">
            <v>19800</v>
          </cell>
          <cell r="AB16">
            <v>0</v>
          </cell>
          <cell r="AC16">
            <v>284395</v>
          </cell>
          <cell r="AD16">
            <v>189598</v>
          </cell>
          <cell r="AE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227288</v>
          </cell>
          <cell r="AM16">
            <v>151525</v>
          </cell>
          <cell r="AN16">
            <v>0</v>
          </cell>
          <cell r="AO16">
            <v>-2522500</v>
          </cell>
          <cell r="AP16">
            <v>-1513500</v>
          </cell>
          <cell r="AQ16">
            <v>-1009000</v>
          </cell>
          <cell r="AR16">
            <v>0</v>
          </cell>
          <cell r="AS16">
            <v>-5045000</v>
          </cell>
          <cell r="AT16">
            <v>-5737891</v>
          </cell>
          <cell r="AU16">
            <v>-3442735</v>
          </cell>
          <cell r="AV16">
            <v>-2295157</v>
          </cell>
          <cell r="AW16">
            <v>0</v>
          </cell>
          <cell r="AX16">
            <v>-11475783</v>
          </cell>
          <cell r="AY16">
            <v>58676064</v>
          </cell>
          <cell r="AZ16">
            <v>-2503007</v>
          </cell>
          <cell r="BA16">
            <v>1366132</v>
          </cell>
          <cell r="BB16">
            <v>0</v>
          </cell>
          <cell r="BC16">
            <v>-3376107</v>
          </cell>
          <cell r="BD16">
            <v>-19184</v>
          </cell>
          <cell r="BE16">
            <v>0</v>
          </cell>
          <cell r="BF16">
            <v>0</v>
          </cell>
          <cell r="BG16">
            <v>-2612870</v>
          </cell>
          <cell r="BH16">
            <v>-301416</v>
          </cell>
          <cell r="BI16">
            <v>-36863</v>
          </cell>
          <cell r="BJ16">
            <v>-4796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59463962</v>
          </cell>
          <cell r="BQ16">
            <v>0</v>
          </cell>
          <cell r="BR16">
            <v>5533919</v>
          </cell>
          <cell r="BS16">
            <v>-670385</v>
          </cell>
        </row>
        <row r="17">
          <cell r="A17">
            <v>10</v>
          </cell>
          <cell r="B17" t="str">
            <v>Barnet</v>
          </cell>
          <cell r="C17" t="str">
            <v>E5031</v>
          </cell>
          <cell r="D17">
            <v>417855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417855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540575</v>
          </cell>
          <cell r="R17">
            <v>360382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4855</v>
          </cell>
          <cell r="AA17">
            <v>3238</v>
          </cell>
          <cell r="AB17">
            <v>0</v>
          </cell>
          <cell r="AC17">
            <v>644536</v>
          </cell>
          <cell r="AD17">
            <v>429692</v>
          </cell>
          <cell r="AE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485944</v>
          </cell>
          <cell r="AM17">
            <v>323962</v>
          </cell>
          <cell r="AN17">
            <v>0</v>
          </cell>
          <cell r="AO17">
            <v>-1066968</v>
          </cell>
          <cell r="AP17">
            <v>-640181</v>
          </cell>
          <cell r="AQ17">
            <v>-426787</v>
          </cell>
          <cell r="AR17">
            <v>0</v>
          </cell>
          <cell r="AS17">
            <v>-2133936</v>
          </cell>
          <cell r="AT17">
            <v>-4400052</v>
          </cell>
          <cell r="AU17">
            <v>-2640032</v>
          </cell>
          <cell r="AV17">
            <v>-1760021</v>
          </cell>
          <cell r="AW17">
            <v>0</v>
          </cell>
          <cell r="AX17">
            <v>-8800105</v>
          </cell>
          <cell r="AY17">
            <v>103405985</v>
          </cell>
          <cell r="AZ17">
            <v>-3652392</v>
          </cell>
          <cell r="BA17">
            <v>2419911</v>
          </cell>
          <cell r="BB17">
            <v>0</v>
          </cell>
          <cell r="BC17">
            <v>-10927883</v>
          </cell>
          <cell r="BD17">
            <v>-204079</v>
          </cell>
          <cell r="BE17">
            <v>0</v>
          </cell>
          <cell r="BF17">
            <v>-15558</v>
          </cell>
          <cell r="BG17">
            <v>-2425198</v>
          </cell>
          <cell r="BH17">
            <v>-875028</v>
          </cell>
          <cell r="BI17">
            <v>-102019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108878994</v>
          </cell>
          <cell r="BQ17">
            <v>-1263243</v>
          </cell>
          <cell r="BR17">
            <v>13235001</v>
          </cell>
          <cell r="BS17">
            <v>-6256633</v>
          </cell>
        </row>
        <row r="18">
          <cell r="A18">
            <v>11</v>
          </cell>
          <cell r="B18" t="str">
            <v>Barnsley</v>
          </cell>
          <cell r="C18" t="str">
            <v>E4401</v>
          </cell>
          <cell r="D18">
            <v>270547</v>
          </cell>
          <cell r="E18">
            <v>89102</v>
          </cell>
          <cell r="F18">
            <v>0</v>
          </cell>
          <cell r="G18">
            <v>0</v>
          </cell>
          <cell r="H18">
            <v>0</v>
          </cell>
          <cell r="I18">
            <v>270547</v>
          </cell>
          <cell r="J18">
            <v>382506</v>
          </cell>
          <cell r="K18">
            <v>0</v>
          </cell>
          <cell r="L18">
            <v>0</v>
          </cell>
          <cell r="M18">
            <v>86526</v>
          </cell>
          <cell r="N18">
            <v>86526</v>
          </cell>
          <cell r="O18">
            <v>0</v>
          </cell>
          <cell r="P18">
            <v>0</v>
          </cell>
          <cell r="Q18">
            <v>1202577</v>
          </cell>
          <cell r="R18">
            <v>0</v>
          </cell>
          <cell r="S18">
            <v>24542</v>
          </cell>
          <cell r="T18">
            <v>0</v>
          </cell>
          <cell r="U18">
            <v>0</v>
          </cell>
          <cell r="V18">
            <v>0</v>
          </cell>
          <cell r="W18">
            <v>1672</v>
          </cell>
          <cell r="X18">
            <v>0</v>
          </cell>
          <cell r="Y18">
            <v>34</v>
          </cell>
          <cell r="Z18">
            <v>0</v>
          </cell>
          <cell r="AA18">
            <v>0</v>
          </cell>
          <cell r="AB18">
            <v>0</v>
          </cell>
          <cell r="AC18">
            <v>523759</v>
          </cell>
          <cell r="AD18">
            <v>0</v>
          </cell>
          <cell r="AE18">
            <v>10688</v>
          </cell>
          <cell r="AI18">
            <v>0</v>
          </cell>
          <cell r="AJ18">
            <v>0</v>
          </cell>
          <cell r="AK18">
            <v>0</v>
          </cell>
          <cell r="AL18">
            <v>366109</v>
          </cell>
          <cell r="AM18">
            <v>0</v>
          </cell>
          <cell r="AN18">
            <v>7332</v>
          </cell>
          <cell r="AO18">
            <v>-913068</v>
          </cell>
          <cell r="AP18">
            <v>-894806</v>
          </cell>
          <cell r="AQ18">
            <v>0</v>
          </cell>
          <cell r="AR18">
            <v>-18261</v>
          </cell>
          <cell r="AS18">
            <v>-1826135</v>
          </cell>
          <cell r="AT18">
            <v>-1092500</v>
          </cell>
          <cell r="AU18">
            <v>-1070650</v>
          </cell>
          <cell r="AV18">
            <v>0</v>
          </cell>
          <cell r="AW18">
            <v>-21850</v>
          </cell>
          <cell r="AX18">
            <v>-2185000</v>
          </cell>
          <cell r="AY18">
            <v>49919788</v>
          </cell>
          <cell r="AZ18">
            <v>-4787123</v>
          </cell>
          <cell r="BA18">
            <v>1227644</v>
          </cell>
          <cell r="BB18">
            <v>0</v>
          </cell>
          <cell r="BC18">
            <v>-3203410</v>
          </cell>
          <cell r="BD18">
            <v>0</v>
          </cell>
          <cell r="BE18">
            <v>-7153</v>
          </cell>
          <cell r="BF18">
            <v>-35752</v>
          </cell>
          <cell r="BG18">
            <v>-2192644</v>
          </cell>
          <cell r="BH18">
            <v>-184133</v>
          </cell>
          <cell r="BI18">
            <v>-39259</v>
          </cell>
          <cell r="BJ18">
            <v>0</v>
          </cell>
          <cell r="BK18">
            <v>-2590</v>
          </cell>
          <cell r="BL18">
            <v>0</v>
          </cell>
          <cell r="BM18">
            <v>-110566</v>
          </cell>
          <cell r="BN18">
            <v>-110556</v>
          </cell>
          <cell r="BO18">
            <v>0</v>
          </cell>
          <cell r="BP18">
            <v>52262127</v>
          </cell>
          <cell r="BQ18">
            <v>-522698</v>
          </cell>
          <cell r="BR18">
            <v>2333187</v>
          </cell>
          <cell r="BS18">
            <v>-233232</v>
          </cell>
        </row>
        <row r="19">
          <cell r="A19">
            <v>12</v>
          </cell>
          <cell r="B19" t="str">
            <v>Barrow-in-Furness</v>
          </cell>
          <cell r="C19" t="str">
            <v>E0932</v>
          </cell>
          <cell r="D19">
            <v>96916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96916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271404</v>
          </cell>
          <cell r="R19">
            <v>67852</v>
          </cell>
          <cell r="S19">
            <v>0</v>
          </cell>
          <cell r="T19">
            <v>746</v>
          </cell>
          <cell r="U19">
            <v>186</v>
          </cell>
          <cell r="V19">
            <v>0</v>
          </cell>
          <cell r="W19">
            <v>994</v>
          </cell>
          <cell r="X19">
            <v>248</v>
          </cell>
          <cell r="Y19">
            <v>0</v>
          </cell>
          <cell r="Z19">
            <v>3326</v>
          </cell>
          <cell r="AA19">
            <v>832</v>
          </cell>
          <cell r="AB19">
            <v>0</v>
          </cell>
          <cell r="AC19">
            <v>124396</v>
          </cell>
          <cell r="AD19">
            <v>31098</v>
          </cell>
          <cell r="AE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141426</v>
          </cell>
          <cell r="AM19">
            <v>35357</v>
          </cell>
          <cell r="AN19">
            <v>0</v>
          </cell>
          <cell r="AO19">
            <v>-518321</v>
          </cell>
          <cell r="AP19">
            <v>-414655</v>
          </cell>
          <cell r="AQ19">
            <v>-103664</v>
          </cell>
          <cell r="AR19">
            <v>0</v>
          </cell>
          <cell r="AS19">
            <v>-1036640</v>
          </cell>
          <cell r="AT19">
            <v>-503084</v>
          </cell>
          <cell r="AU19">
            <v>-402467</v>
          </cell>
          <cell r="AV19">
            <v>-100618</v>
          </cell>
          <cell r="AW19">
            <v>0</v>
          </cell>
          <cell r="AX19">
            <v>-1006169</v>
          </cell>
          <cell r="AY19">
            <v>23149064</v>
          </cell>
          <cell r="AZ19">
            <v>-1328807</v>
          </cell>
          <cell r="BA19">
            <v>549291</v>
          </cell>
          <cell r="BB19">
            <v>0</v>
          </cell>
          <cell r="BC19">
            <v>-1537154</v>
          </cell>
          <cell r="BD19">
            <v>-90772</v>
          </cell>
          <cell r="BE19">
            <v>0</v>
          </cell>
          <cell r="BF19">
            <v>-9813</v>
          </cell>
          <cell r="BG19">
            <v>-557294</v>
          </cell>
          <cell r="BH19">
            <v>-17073</v>
          </cell>
          <cell r="BI19">
            <v>-58803</v>
          </cell>
          <cell r="BJ19">
            <v>-5384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22991982</v>
          </cell>
          <cell r="BQ19">
            <v>-140790</v>
          </cell>
          <cell r="BR19">
            <v>1219997</v>
          </cell>
          <cell r="BS19">
            <v>-1239522</v>
          </cell>
        </row>
        <row r="20">
          <cell r="A20">
            <v>13</v>
          </cell>
          <cell r="B20" t="str">
            <v>Basildon</v>
          </cell>
          <cell r="C20" t="str">
            <v>E1531</v>
          </cell>
          <cell r="D20">
            <v>233738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233738</v>
          </cell>
          <cell r="J20">
            <v>0</v>
          </cell>
          <cell r="K20">
            <v>54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495896</v>
          </cell>
          <cell r="R20">
            <v>111576</v>
          </cell>
          <cell r="S20">
            <v>12398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293833</v>
          </cell>
          <cell r="AD20">
            <v>66112</v>
          </cell>
          <cell r="AE20">
            <v>7346</v>
          </cell>
          <cell r="AI20">
            <v>0</v>
          </cell>
          <cell r="AJ20">
            <v>0</v>
          </cell>
          <cell r="AK20">
            <v>0</v>
          </cell>
          <cell r="AL20">
            <v>474052</v>
          </cell>
          <cell r="AM20">
            <v>106661</v>
          </cell>
          <cell r="AN20">
            <v>11851</v>
          </cell>
          <cell r="AO20">
            <v>-444500</v>
          </cell>
          <cell r="AP20">
            <v>-355600</v>
          </cell>
          <cell r="AQ20">
            <v>-80010</v>
          </cell>
          <cell r="AR20">
            <v>-8890</v>
          </cell>
          <cell r="AS20">
            <v>-889000</v>
          </cell>
          <cell r="AT20">
            <v>-6650000</v>
          </cell>
          <cell r="AU20">
            <v>-5320000</v>
          </cell>
          <cell r="AV20">
            <v>-1197000</v>
          </cell>
          <cell r="AW20">
            <v>-133000</v>
          </cell>
          <cell r="AX20">
            <v>-13300000</v>
          </cell>
          <cell r="AY20">
            <v>73630733</v>
          </cell>
          <cell r="AZ20">
            <v>-2407512</v>
          </cell>
          <cell r="BA20">
            <v>1841732</v>
          </cell>
          <cell r="BB20">
            <v>0</v>
          </cell>
          <cell r="BC20">
            <v>-3386957</v>
          </cell>
          <cell r="BD20">
            <v>-29498</v>
          </cell>
          <cell r="BE20">
            <v>-3398</v>
          </cell>
          <cell r="BF20">
            <v>-43751</v>
          </cell>
          <cell r="BG20">
            <v>-2018253</v>
          </cell>
          <cell r="BH20">
            <v>-7859</v>
          </cell>
          <cell r="BI20">
            <v>-40164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79523394</v>
          </cell>
          <cell r="BQ20">
            <v>-485708</v>
          </cell>
          <cell r="BR20">
            <v>2030339</v>
          </cell>
          <cell r="BS20">
            <v>-950478</v>
          </cell>
        </row>
        <row r="21">
          <cell r="A21">
            <v>14</v>
          </cell>
          <cell r="B21" t="str">
            <v>Basingstoke &amp; Deane</v>
          </cell>
          <cell r="C21" t="str">
            <v>E1731</v>
          </cell>
          <cell r="D21">
            <v>204740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204740</v>
          </cell>
          <cell r="J21">
            <v>0</v>
          </cell>
          <cell r="K21">
            <v>28555</v>
          </cell>
          <cell r="L21">
            <v>236880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338637</v>
          </cell>
          <cell r="R21">
            <v>76194</v>
          </cell>
          <cell r="S21">
            <v>8466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10063</v>
          </cell>
          <cell r="AA21">
            <v>2264</v>
          </cell>
          <cell r="AB21">
            <v>252</v>
          </cell>
          <cell r="AC21">
            <v>153752</v>
          </cell>
          <cell r="AD21">
            <v>34594</v>
          </cell>
          <cell r="AE21">
            <v>3844</v>
          </cell>
          <cell r="AI21">
            <v>0</v>
          </cell>
          <cell r="AJ21">
            <v>0</v>
          </cell>
          <cell r="AK21">
            <v>0</v>
          </cell>
          <cell r="AL21">
            <v>436726</v>
          </cell>
          <cell r="AM21">
            <v>101624</v>
          </cell>
          <cell r="AN21">
            <v>10908</v>
          </cell>
          <cell r="AO21">
            <v>-250000</v>
          </cell>
          <cell r="AP21">
            <v>-200000</v>
          </cell>
          <cell r="AQ21">
            <v>-45000</v>
          </cell>
          <cell r="AR21">
            <v>-5000</v>
          </cell>
          <cell r="AS21">
            <v>-500000</v>
          </cell>
          <cell r="AT21">
            <v>-3350000</v>
          </cell>
          <cell r="AU21">
            <v>-2680000</v>
          </cell>
          <cell r="AV21">
            <v>-603000</v>
          </cell>
          <cell r="AW21">
            <v>-67000</v>
          </cell>
          <cell r="AX21">
            <v>-6700000</v>
          </cell>
          <cell r="AY21">
            <v>70424938</v>
          </cell>
          <cell r="AZ21">
            <v>-1637169</v>
          </cell>
          <cell r="BA21">
            <v>1789505</v>
          </cell>
          <cell r="BB21">
            <v>0</v>
          </cell>
          <cell r="BC21">
            <v>-2977270</v>
          </cell>
          <cell r="BD21">
            <v>-10970</v>
          </cell>
          <cell r="BE21">
            <v>-37626</v>
          </cell>
          <cell r="BF21">
            <v>-584994</v>
          </cell>
          <cell r="BG21">
            <v>-3671310</v>
          </cell>
          <cell r="BH21">
            <v>-363029</v>
          </cell>
          <cell r="BI21">
            <v>-158602</v>
          </cell>
          <cell r="BJ21">
            <v>-2743</v>
          </cell>
          <cell r="BK21">
            <v>-28173</v>
          </cell>
          <cell r="BL21">
            <v>-58863</v>
          </cell>
          <cell r="BM21">
            <v>0</v>
          </cell>
          <cell r="BN21">
            <v>0</v>
          </cell>
          <cell r="BO21">
            <v>0</v>
          </cell>
          <cell r="BP21">
            <v>74124534</v>
          </cell>
          <cell r="BQ21">
            <v>-60091</v>
          </cell>
          <cell r="BR21">
            <v>2044206</v>
          </cell>
          <cell r="BS21">
            <v>-1156826</v>
          </cell>
        </row>
        <row r="22">
          <cell r="A22">
            <v>15</v>
          </cell>
          <cell r="B22" t="str">
            <v>Bassetlaw</v>
          </cell>
          <cell r="C22" t="str">
            <v>E3032</v>
          </cell>
          <cell r="D22">
            <v>172206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172206</v>
          </cell>
          <cell r="J22">
            <v>0</v>
          </cell>
          <cell r="K22">
            <v>146160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500890</v>
          </cell>
          <cell r="R22">
            <v>112700</v>
          </cell>
          <cell r="S22">
            <v>12522</v>
          </cell>
          <cell r="T22">
            <v>6311</v>
          </cell>
          <cell r="U22">
            <v>1420</v>
          </cell>
          <cell r="V22">
            <v>158</v>
          </cell>
          <cell r="W22">
            <v>16415</v>
          </cell>
          <cell r="X22">
            <v>3694</v>
          </cell>
          <cell r="Y22">
            <v>410</v>
          </cell>
          <cell r="Z22">
            <v>9735</v>
          </cell>
          <cell r="AA22">
            <v>2190</v>
          </cell>
          <cell r="AB22">
            <v>244</v>
          </cell>
          <cell r="AC22">
            <v>182523</v>
          </cell>
          <cell r="AD22">
            <v>41068</v>
          </cell>
          <cell r="AE22">
            <v>4564</v>
          </cell>
          <cell r="AI22">
            <v>0</v>
          </cell>
          <cell r="AJ22">
            <v>0</v>
          </cell>
          <cell r="AK22">
            <v>0</v>
          </cell>
          <cell r="AL22">
            <v>281298</v>
          </cell>
          <cell r="AM22">
            <v>62812</v>
          </cell>
          <cell r="AN22">
            <v>6979</v>
          </cell>
          <cell r="AO22">
            <v>-430550</v>
          </cell>
          <cell r="AP22">
            <v>-344440</v>
          </cell>
          <cell r="AQ22">
            <v>-77499</v>
          </cell>
          <cell r="AR22">
            <v>-8611</v>
          </cell>
          <cell r="AS22">
            <v>-861100</v>
          </cell>
          <cell r="AT22">
            <v>-2130448</v>
          </cell>
          <cell r="AU22">
            <v>-1704358</v>
          </cell>
          <cell r="AV22">
            <v>-383481</v>
          </cell>
          <cell r="AW22">
            <v>-42609</v>
          </cell>
          <cell r="AX22">
            <v>-4260896</v>
          </cell>
          <cell r="AY22">
            <v>53738238</v>
          </cell>
          <cell r="AZ22">
            <v>-2393119</v>
          </cell>
          <cell r="BA22">
            <v>1211860</v>
          </cell>
          <cell r="BB22">
            <v>0</v>
          </cell>
          <cell r="BC22">
            <v>-3014936</v>
          </cell>
          <cell r="BD22">
            <v>-10932</v>
          </cell>
          <cell r="BE22">
            <v>-39009</v>
          </cell>
          <cell r="BF22">
            <v>-233490</v>
          </cell>
          <cell r="BG22">
            <v>-1320219</v>
          </cell>
          <cell r="BH22">
            <v>-112157</v>
          </cell>
          <cell r="BI22">
            <v>-88885</v>
          </cell>
          <cell r="BJ22">
            <v>-2733</v>
          </cell>
          <cell r="BK22">
            <v>-39009</v>
          </cell>
          <cell r="BL22">
            <v>-9694</v>
          </cell>
          <cell r="BM22">
            <v>0</v>
          </cell>
          <cell r="BN22">
            <v>0</v>
          </cell>
          <cell r="BO22">
            <v>0</v>
          </cell>
          <cell r="BP22">
            <v>55014620</v>
          </cell>
          <cell r="BQ22">
            <v>-222598</v>
          </cell>
          <cell r="BR22">
            <v>2082875</v>
          </cell>
          <cell r="BS22">
            <v>-789302</v>
          </cell>
        </row>
        <row r="23">
          <cell r="A23">
            <v>16</v>
          </cell>
          <cell r="B23" t="str">
            <v>Bath &amp; North East Somerset</v>
          </cell>
          <cell r="C23" t="str">
            <v>E0101</v>
          </cell>
          <cell r="D23">
            <v>260297</v>
          </cell>
          <cell r="E23">
            <v>4886323</v>
          </cell>
          <cell r="F23">
            <v>0</v>
          </cell>
          <cell r="G23">
            <v>0</v>
          </cell>
          <cell r="H23">
            <v>0</v>
          </cell>
          <cell r="I23">
            <v>260297</v>
          </cell>
          <cell r="J23">
            <v>747619</v>
          </cell>
          <cell r="K23">
            <v>19740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927026</v>
          </cell>
          <cell r="R23">
            <v>0</v>
          </cell>
          <cell r="S23">
            <v>18918</v>
          </cell>
          <cell r="T23">
            <v>4358</v>
          </cell>
          <cell r="U23">
            <v>0</v>
          </cell>
          <cell r="V23">
            <v>88</v>
          </cell>
          <cell r="W23">
            <v>0</v>
          </cell>
          <cell r="X23">
            <v>0</v>
          </cell>
          <cell r="Y23">
            <v>0</v>
          </cell>
          <cell r="Z23">
            <v>5126</v>
          </cell>
          <cell r="AA23">
            <v>0</v>
          </cell>
          <cell r="AB23">
            <v>104</v>
          </cell>
          <cell r="AC23">
            <v>648101</v>
          </cell>
          <cell r="AD23">
            <v>0</v>
          </cell>
          <cell r="AE23">
            <v>13226</v>
          </cell>
          <cell r="AI23">
            <v>0</v>
          </cell>
          <cell r="AJ23">
            <v>0</v>
          </cell>
          <cell r="AK23">
            <v>0</v>
          </cell>
          <cell r="AL23">
            <v>471750</v>
          </cell>
          <cell r="AM23">
            <v>0</v>
          </cell>
          <cell r="AN23">
            <v>9399</v>
          </cell>
          <cell r="AO23">
            <v>-253349</v>
          </cell>
          <cell r="AP23">
            <v>-248281</v>
          </cell>
          <cell r="AQ23">
            <v>0</v>
          </cell>
          <cell r="AR23">
            <v>-5067</v>
          </cell>
          <cell r="AS23">
            <v>-506697</v>
          </cell>
          <cell r="AT23">
            <v>-2251338</v>
          </cell>
          <cell r="AU23">
            <v>-2206312</v>
          </cell>
          <cell r="AV23">
            <v>0</v>
          </cell>
          <cell r="AW23">
            <v>-45027</v>
          </cell>
          <cell r="AX23">
            <v>-4502677</v>
          </cell>
          <cell r="AY23">
            <v>60152279</v>
          </cell>
          <cell r="AZ23">
            <v>-3721872</v>
          </cell>
          <cell r="BA23">
            <v>1557685</v>
          </cell>
          <cell r="BB23">
            <v>0</v>
          </cell>
          <cell r="BC23">
            <v>-6689046</v>
          </cell>
          <cell r="BD23">
            <v>-149437</v>
          </cell>
          <cell r="BE23">
            <v>-24053</v>
          </cell>
          <cell r="BF23">
            <v>-50102</v>
          </cell>
          <cell r="BG23">
            <v>-2935878</v>
          </cell>
          <cell r="BH23">
            <v>-79662</v>
          </cell>
          <cell r="BI23">
            <v>-28454</v>
          </cell>
          <cell r="BJ23">
            <v>-19882</v>
          </cell>
          <cell r="BK23">
            <v>-12820</v>
          </cell>
          <cell r="BL23">
            <v>-36747</v>
          </cell>
          <cell r="BM23">
            <v>0</v>
          </cell>
          <cell r="BN23">
            <v>0</v>
          </cell>
          <cell r="BO23">
            <v>0</v>
          </cell>
          <cell r="BP23">
            <v>62854787</v>
          </cell>
          <cell r="BQ23">
            <v>-323167</v>
          </cell>
          <cell r="BR23">
            <v>2442090</v>
          </cell>
          <cell r="BS23">
            <v>-1351954</v>
          </cell>
        </row>
        <row r="24">
          <cell r="A24">
            <v>17</v>
          </cell>
          <cell r="B24" t="str">
            <v>Bedford UA</v>
          </cell>
          <cell r="C24" t="str">
            <v>E0202</v>
          </cell>
          <cell r="D24">
            <v>232529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232529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773207</v>
          </cell>
          <cell r="R24">
            <v>0</v>
          </cell>
          <cell r="S24">
            <v>15780</v>
          </cell>
          <cell r="T24">
            <v>995</v>
          </cell>
          <cell r="U24">
            <v>0</v>
          </cell>
          <cell r="V24">
            <v>20</v>
          </cell>
          <cell r="W24">
            <v>4971</v>
          </cell>
          <cell r="X24">
            <v>0</v>
          </cell>
          <cell r="Y24">
            <v>102</v>
          </cell>
          <cell r="Z24">
            <v>7457</v>
          </cell>
          <cell r="AA24">
            <v>0</v>
          </cell>
          <cell r="AB24">
            <v>152</v>
          </cell>
          <cell r="AC24">
            <v>349991</v>
          </cell>
          <cell r="AD24">
            <v>0</v>
          </cell>
          <cell r="AE24">
            <v>7142</v>
          </cell>
          <cell r="AI24">
            <v>0</v>
          </cell>
          <cell r="AJ24">
            <v>0</v>
          </cell>
          <cell r="AK24">
            <v>0</v>
          </cell>
          <cell r="AL24">
            <v>462889</v>
          </cell>
          <cell r="AM24">
            <v>0</v>
          </cell>
          <cell r="AN24">
            <v>9447</v>
          </cell>
          <cell r="AO24">
            <v>-754554</v>
          </cell>
          <cell r="AP24">
            <v>-739462</v>
          </cell>
          <cell r="AQ24">
            <v>0</v>
          </cell>
          <cell r="AR24">
            <v>-15091</v>
          </cell>
          <cell r="AS24">
            <v>-1509107</v>
          </cell>
          <cell r="AT24">
            <v>-2332540</v>
          </cell>
          <cell r="AU24">
            <v>-2285890</v>
          </cell>
          <cell r="AV24">
            <v>0</v>
          </cell>
          <cell r="AW24">
            <v>-46651</v>
          </cell>
          <cell r="AX24">
            <v>-4665081</v>
          </cell>
          <cell r="AY24">
            <v>61298648</v>
          </cell>
          <cell r="AZ24">
            <v>-3075774</v>
          </cell>
          <cell r="BA24">
            <v>1564756</v>
          </cell>
          <cell r="BB24">
            <v>0</v>
          </cell>
          <cell r="BC24">
            <v>-5132532</v>
          </cell>
          <cell r="BD24">
            <v>-142311</v>
          </cell>
          <cell r="BE24">
            <v>-43551</v>
          </cell>
          <cell r="BF24">
            <v>-12055</v>
          </cell>
          <cell r="BG24">
            <v>-2407313</v>
          </cell>
          <cell r="BH24">
            <v>-117193</v>
          </cell>
          <cell r="BI24">
            <v>-31059</v>
          </cell>
          <cell r="BJ24">
            <v>-1285</v>
          </cell>
          <cell r="BK24">
            <v>-35379</v>
          </cell>
          <cell r="BL24">
            <v>-27719</v>
          </cell>
          <cell r="BM24">
            <v>0</v>
          </cell>
          <cell r="BN24">
            <v>0</v>
          </cell>
          <cell r="BO24">
            <v>0</v>
          </cell>
          <cell r="BP24">
            <v>64181907</v>
          </cell>
          <cell r="BQ24">
            <v>-264214</v>
          </cell>
          <cell r="BR24">
            <v>2116914</v>
          </cell>
          <cell r="BS24">
            <v>-286072</v>
          </cell>
        </row>
        <row r="25">
          <cell r="A25">
            <v>18</v>
          </cell>
          <cell r="B25" t="str">
            <v>Bexley</v>
          </cell>
          <cell r="C25" t="str">
            <v>E5032</v>
          </cell>
          <cell r="D25">
            <v>255418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255418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602195</v>
          </cell>
          <cell r="R25">
            <v>401464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1669</v>
          </cell>
          <cell r="AA25">
            <v>1114</v>
          </cell>
          <cell r="AB25">
            <v>0</v>
          </cell>
          <cell r="AC25">
            <v>349592</v>
          </cell>
          <cell r="AD25">
            <v>233060</v>
          </cell>
          <cell r="AE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297001</v>
          </cell>
          <cell r="AM25">
            <v>198001</v>
          </cell>
          <cell r="AN25">
            <v>0</v>
          </cell>
          <cell r="AO25">
            <v>-979000</v>
          </cell>
          <cell r="AP25">
            <v>-587400</v>
          </cell>
          <cell r="AQ25">
            <v>-391600</v>
          </cell>
          <cell r="AR25">
            <v>0</v>
          </cell>
          <cell r="AS25">
            <v>-1958000</v>
          </cell>
          <cell r="AT25">
            <v>-3320286</v>
          </cell>
          <cell r="AU25">
            <v>-1992173</v>
          </cell>
          <cell r="AV25">
            <v>-1328115</v>
          </cell>
          <cell r="AW25">
            <v>0</v>
          </cell>
          <cell r="AX25">
            <v>-6640574</v>
          </cell>
          <cell r="AY25">
            <v>64465846</v>
          </cell>
          <cell r="AZ25">
            <v>-3927882</v>
          </cell>
          <cell r="BA25">
            <v>1573460</v>
          </cell>
          <cell r="BB25">
            <v>0</v>
          </cell>
          <cell r="BC25">
            <v>-6152473</v>
          </cell>
          <cell r="BD25">
            <v>-99809</v>
          </cell>
          <cell r="BE25">
            <v>0</v>
          </cell>
          <cell r="BF25">
            <v>-203041</v>
          </cell>
          <cell r="BG25">
            <v>-1501404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66003945</v>
          </cell>
          <cell r="BQ25">
            <v>0</v>
          </cell>
          <cell r="BR25">
            <v>2431843</v>
          </cell>
          <cell r="BS25">
            <v>-4709988</v>
          </cell>
        </row>
        <row r="26">
          <cell r="A26">
            <v>19</v>
          </cell>
          <cell r="B26" t="str">
            <v>Birmingham</v>
          </cell>
          <cell r="C26" t="str">
            <v>E4601</v>
          </cell>
          <cell r="D26">
            <v>1942039</v>
          </cell>
          <cell r="E26">
            <v>4026547</v>
          </cell>
          <cell r="F26">
            <v>0</v>
          </cell>
          <cell r="G26">
            <v>0</v>
          </cell>
          <cell r="H26">
            <v>0</v>
          </cell>
          <cell r="I26">
            <v>1942039</v>
          </cell>
          <cell r="J26">
            <v>4976341</v>
          </cell>
          <cell r="K26">
            <v>0</v>
          </cell>
          <cell r="L26">
            <v>0</v>
          </cell>
          <cell r="M26">
            <v>524900</v>
          </cell>
          <cell r="N26">
            <v>524900</v>
          </cell>
          <cell r="O26">
            <v>0</v>
          </cell>
          <cell r="P26">
            <v>0</v>
          </cell>
          <cell r="Q26">
            <v>5672134</v>
          </cell>
          <cell r="R26">
            <v>0</v>
          </cell>
          <cell r="S26">
            <v>115758</v>
          </cell>
          <cell r="T26">
            <v>0</v>
          </cell>
          <cell r="U26">
            <v>0</v>
          </cell>
          <cell r="V26">
            <v>0</v>
          </cell>
          <cell r="W26">
            <v>2902</v>
          </cell>
          <cell r="X26">
            <v>0</v>
          </cell>
          <cell r="Y26">
            <v>60</v>
          </cell>
          <cell r="Z26">
            <v>0</v>
          </cell>
          <cell r="AA26">
            <v>0</v>
          </cell>
          <cell r="AB26">
            <v>0</v>
          </cell>
          <cell r="AC26">
            <v>3835306</v>
          </cell>
          <cell r="AD26">
            <v>0</v>
          </cell>
          <cell r="AE26">
            <v>78272</v>
          </cell>
          <cell r="AI26">
            <v>0</v>
          </cell>
          <cell r="AJ26">
            <v>0</v>
          </cell>
          <cell r="AK26">
            <v>0</v>
          </cell>
          <cell r="AL26">
            <v>2973393</v>
          </cell>
          <cell r="AM26">
            <v>0</v>
          </cell>
          <cell r="AN26">
            <v>59044</v>
          </cell>
          <cell r="AO26">
            <v>-26767387</v>
          </cell>
          <cell r="AP26">
            <v>-26232042</v>
          </cell>
          <cell r="AQ26">
            <v>0</v>
          </cell>
          <cell r="AR26">
            <v>-535348</v>
          </cell>
          <cell r="AS26">
            <v>-53534777</v>
          </cell>
          <cell r="AT26">
            <v>-22129688</v>
          </cell>
          <cell r="AU26">
            <v>-21687095</v>
          </cell>
          <cell r="AV26">
            <v>0</v>
          </cell>
          <cell r="AW26">
            <v>-442594</v>
          </cell>
          <cell r="AX26">
            <v>-44259377</v>
          </cell>
          <cell r="AY26">
            <v>392779632</v>
          </cell>
          <cell r="AZ26">
            <v>-22104189</v>
          </cell>
          <cell r="BA26">
            <v>10072505</v>
          </cell>
          <cell r="BB26">
            <v>0</v>
          </cell>
          <cell r="BC26">
            <v>-28702015</v>
          </cell>
          <cell r="BD26">
            <v>-132357</v>
          </cell>
          <cell r="BE26">
            <v>0</v>
          </cell>
          <cell r="BF26">
            <v>-354111</v>
          </cell>
          <cell r="BG26">
            <v>-26252114</v>
          </cell>
          <cell r="BH26">
            <v>-42025</v>
          </cell>
          <cell r="BI26">
            <v>-494699</v>
          </cell>
          <cell r="BJ26">
            <v>0</v>
          </cell>
          <cell r="BK26">
            <v>0</v>
          </cell>
          <cell r="BL26">
            <v>0</v>
          </cell>
          <cell r="BM26">
            <v>-463004</v>
          </cell>
          <cell r="BN26">
            <v>-483592</v>
          </cell>
          <cell r="BO26">
            <v>0</v>
          </cell>
          <cell r="BP26">
            <v>410835056</v>
          </cell>
          <cell r="BQ26">
            <v>-11158254</v>
          </cell>
          <cell r="BR26">
            <v>93903706</v>
          </cell>
          <cell r="BS26">
            <v>-15027240</v>
          </cell>
        </row>
        <row r="27">
          <cell r="A27">
            <v>20</v>
          </cell>
          <cell r="B27" t="str">
            <v>Blaby</v>
          </cell>
          <cell r="C27" t="str">
            <v>E2431</v>
          </cell>
          <cell r="D27">
            <v>101936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101936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244369</v>
          </cell>
          <cell r="R27">
            <v>54984</v>
          </cell>
          <cell r="S27">
            <v>6110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41342</v>
          </cell>
          <cell r="AD27">
            <v>9302</v>
          </cell>
          <cell r="AE27">
            <v>1034</v>
          </cell>
          <cell r="AI27">
            <v>0</v>
          </cell>
          <cell r="AJ27">
            <v>0</v>
          </cell>
          <cell r="AK27">
            <v>0</v>
          </cell>
          <cell r="AL27">
            <v>249092</v>
          </cell>
          <cell r="AM27">
            <v>56046</v>
          </cell>
          <cell r="AN27">
            <v>6227</v>
          </cell>
          <cell r="AO27">
            <v>-115898</v>
          </cell>
          <cell r="AP27">
            <v>-92718</v>
          </cell>
          <cell r="AQ27">
            <v>-20862</v>
          </cell>
          <cell r="AR27">
            <v>-2318</v>
          </cell>
          <cell r="AS27">
            <v>-231796</v>
          </cell>
          <cell r="AT27">
            <v>-2529130</v>
          </cell>
          <cell r="AU27">
            <v>-2023303</v>
          </cell>
          <cell r="AV27">
            <v>-455243</v>
          </cell>
          <cell r="AW27">
            <v>-50583</v>
          </cell>
          <cell r="AX27">
            <v>-5058259</v>
          </cell>
          <cell r="AY27">
            <v>39187610</v>
          </cell>
          <cell r="AZ27">
            <v>-1184062</v>
          </cell>
          <cell r="BA27">
            <v>946310</v>
          </cell>
          <cell r="BB27">
            <v>0</v>
          </cell>
          <cell r="BC27">
            <v>-847548</v>
          </cell>
          <cell r="BD27">
            <v>-43347</v>
          </cell>
          <cell r="BE27">
            <v>0</v>
          </cell>
          <cell r="BF27">
            <v>-23416</v>
          </cell>
          <cell r="BG27">
            <v>-430433</v>
          </cell>
          <cell r="BH27">
            <v>-47730</v>
          </cell>
          <cell r="BI27">
            <v>-2743</v>
          </cell>
          <cell r="BJ27">
            <v>-4303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41808195</v>
          </cell>
          <cell r="BQ27">
            <v>0</v>
          </cell>
          <cell r="BR27">
            <v>675685</v>
          </cell>
          <cell r="BS27">
            <v>-1082291</v>
          </cell>
        </row>
        <row r="28">
          <cell r="A28">
            <v>21</v>
          </cell>
          <cell r="B28" t="str">
            <v>Blackburn with Darwen</v>
          </cell>
          <cell r="C28" t="str">
            <v>E2301</v>
          </cell>
          <cell r="D28">
            <v>252776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252776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1260264</v>
          </cell>
          <cell r="R28">
            <v>0</v>
          </cell>
          <cell r="S28">
            <v>25720</v>
          </cell>
          <cell r="T28">
            <v>14915</v>
          </cell>
          <cell r="U28">
            <v>0</v>
          </cell>
          <cell r="V28">
            <v>304</v>
          </cell>
          <cell r="W28">
            <v>0</v>
          </cell>
          <cell r="X28">
            <v>0</v>
          </cell>
          <cell r="Y28">
            <v>0</v>
          </cell>
          <cell r="Z28">
            <v>49715</v>
          </cell>
          <cell r="AA28">
            <v>0</v>
          </cell>
          <cell r="AB28">
            <v>1014</v>
          </cell>
          <cell r="AC28">
            <v>365401</v>
          </cell>
          <cell r="AD28">
            <v>0</v>
          </cell>
          <cell r="AE28">
            <v>7458</v>
          </cell>
          <cell r="AI28">
            <v>2492</v>
          </cell>
          <cell r="AJ28">
            <v>0</v>
          </cell>
          <cell r="AK28">
            <v>0</v>
          </cell>
          <cell r="AL28">
            <v>332111</v>
          </cell>
          <cell r="AM28">
            <v>0</v>
          </cell>
          <cell r="AN28">
            <v>6778</v>
          </cell>
          <cell r="AO28">
            <v>-768000</v>
          </cell>
          <cell r="AP28">
            <v>-752640</v>
          </cell>
          <cell r="AQ28">
            <v>0</v>
          </cell>
          <cell r="AR28">
            <v>-15360</v>
          </cell>
          <cell r="AS28">
            <v>-1536000</v>
          </cell>
          <cell r="AT28">
            <v>-2034474</v>
          </cell>
          <cell r="AU28">
            <v>-1993786</v>
          </cell>
          <cell r="AV28">
            <v>0</v>
          </cell>
          <cell r="AW28">
            <v>-40690</v>
          </cell>
          <cell r="AX28">
            <v>-4068950</v>
          </cell>
          <cell r="AY28">
            <v>45692248</v>
          </cell>
          <cell r="AZ28">
            <v>-4974523</v>
          </cell>
          <cell r="BA28">
            <v>1171908</v>
          </cell>
          <cell r="BB28">
            <v>0</v>
          </cell>
          <cell r="BC28">
            <v>-3934316</v>
          </cell>
          <cell r="BD28">
            <v>-77311</v>
          </cell>
          <cell r="BE28">
            <v>-2736</v>
          </cell>
          <cell r="BF28">
            <v>-97723</v>
          </cell>
          <cell r="BG28">
            <v>-2891994</v>
          </cell>
          <cell r="BH28">
            <v>-23281</v>
          </cell>
          <cell r="BI28">
            <v>-2216</v>
          </cell>
          <cell r="BJ28">
            <v>-1368</v>
          </cell>
          <cell r="BK28">
            <v>0</v>
          </cell>
          <cell r="BL28">
            <v>0</v>
          </cell>
          <cell r="BM28">
            <v>-13431</v>
          </cell>
          <cell r="BN28">
            <v>0</v>
          </cell>
          <cell r="BO28">
            <v>0</v>
          </cell>
          <cell r="BP28">
            <v>47855617</v>
          </cell>
          <cell r="BQ28">
            <v>-439677</v>
          </cell>
          <cell r="BR28">
            <v>2556378</v>
          </cell>
          <cell r="BS28">
            <v>-628770</v>
          </cell>
        </row>
        <row r="29">
          <cell r="A29">
            <v>22</v>
          </cell>
          <cell r="B29" t="str">
            <v>Blackpool</v>
          </cell>
          <cell r="C29" t="str">
            <v>E2302</v>
          </cell>
          <cell r="D29">
            <v>274824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274824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1534860</v>
          </cell>
          <cell r="R29">
            <v>0</v>
          </cell>
          <cell r="S29">
            <v>31324</v>
          </cell>
          <cell r="T29">
            <v>2170</v>
          </cell>
          <cell r="U29">
            <v>0</v>
          </cell>
          <cell r="V29">
            <v>44</v>
          </cell>
          <cell r="W29">
            <v>3431</v>
          </cell>
          <cell r="X29">
            <v>0</v>
          </cell>
          <cell r="Y29">
            <v>70</v>
          </cell>
          <cell r="Z29">
            <v>57096</v>
          </cell>
          <cell r="AA29">
            <v>0</v>
          </cell>
          <cell r="AB29">
            <v>1166</v>
          </cell>
          <cell r="AC29">
            <v>420704</v>
          </cell>
          <cell r="AD29">
            <v>0</v>
          </cell>
          <cell r="AE29">
            <v>8586</v>
          </cell>
          <cell r="AI29">
            <v>0</v>
          </cell>
          <cell r="AJ29">
            <v>0</v>
          </cell>
          <cell r="AK29">
            <v>0</v>
          </cell>
          <cell r="AL29">
            <v>349957</v>
          </cell>
          <cell r="AM29">
            <v>0</v>
          </cell>
          <cell r="AN29">
            <v>7142</v>
          </cell>
          <cell r="AO29">
            <v>-925000</v>
          </cell>
          <cell r="AP29">
            <v>-906500</v>
          </cell>
          <cell r="AQ29">
            <v>0</v>
          </cell>
          <cell r="AR29">
            <v>-18500</v>
          </cell>
          <cell r="AS29">
            <v>-1850000</v>
          </cell>
          <cell r="AT29">
            <v>-5019000</v>
          </cell>
          <cell r="AU29">
            <v>-4918620</v>
          </cell>
          <cell r="AV29">
            <v>0</v>
          </cell>
          <cell r="AW29">
            <v>-100380</v>
          </cell>
          <cell r="AX29">
            <v>-10038000</v>
          </cell>
          <cell r="AY29">
            <v>40244012</v>
          </cell>
          <cell r="AZ29">
            <v>-6118683</v>
          </cell>
          <cell r="BA29">
            <v>1162070</v>
          </cell>
          <cell r="BB29">
            <v>0</v>
          </cell>
          <cell r="BC29">
            <v>-2332302</v>
          </cell>
          <cell r="BD29">
            <v>0</v>
          </cell>
          <cell r="BE29">
            <v>0</v>
          </cell>
          <cell r="BF29">
            <v>0</v>
          </cell>
          <cell r="BG29">
            <v>-1899652</v>
          </cell>
          <cell r="BH29">
            <v>-5743</v>
          </cell>
          <cell r="BI29">
            <v>-29648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49449678</v>
          </cell>
          <cell r="BQ29">
            <v>-1769447</v>
          </cell>
          <cell r="BR29">
            <v>4506147</v>
          </cell>
          <cell r="BS29">
            <v>-342469</v>
          </cell>
        </row>
        <row r="30">
          <cell r="A30">
            <v>23</v>
          </cell>
          <cell r="B30" t="str">
            <v>Bolsover</v>
          </cell>
          <cell r="C30" t="str">
            <v>E1032</v>
          </cell>
          <cell r="D30">
            <v>94839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94839</v>
          </cell>
          <cell r="J30">
            <v>0</v>
          </cell>
          <cell r="K30">
            <v>19200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258193</v>
          </cell>
          <cell r="R30">
            <v>58094</v>
          </cell>
          <cell r="S30">
            <v>6454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82867</v>
          </cell>
          <cell r="AD30">
            <v>18646</v>
          </cell>
          <cell r="AE30">
            <v>2072</v>
          </cell>
          <cell r="AI30">
            <v>0</v>
          </cell>
          <cell r="AJ30">
            <v>0</v>
          </cell>
          <cell r="AK30">
            <v>0</v>
          </cell>
          <cell r="AL30">
            <v>140067</v>
          </cell>
          <cell r="AM30">
            <v>31452</v>
          </cell>
          <cell r="AN30">
            <v>3495</v>
          </cell>
          <cell r="AO30">
            <v>-175218</v>
          </cell>
          <cell r="AP30">
            <v>-140175</v>
          </cell>
          <cell r="AQ30">
            <v>-31539</v>
          </cell>
          <cell r="AR30">
            <v>-3505</v>
          </cell>
          <cell r="AS30">
            <v>-350437</v>
          </cell>
          <cell r="AT30">
            <v>-1760432</v>
          </cell>
          <cell r="AU30">
            <v>-1408346</v>
          </cell>
          <cell r="AV30">
            <v>-316877</v>
          </cell>
          <cell r="AW30">
            <v>-35209</v>
          </cell>
          <cell r="AX30">
            <v>-3520864</v>
          </cell>
          <cell r="AY30">
            <v>20474675</v>
          </cell>
          <cell r="AZ30">
            <v>-1260170</v>
          </cell>
          <cell r="BA30">
            <v>515294</v>
          </cell>
          <cell r="BB30">
            <v>0</v>
          </cell>
          <cell r="BC30">
            <v>-557131</v>
          </cell>
          <cell r="BD30">
            <v>0</v>
          </cell>
          <cell r="BE30">
            <v>-10094</v>
          </cell>
          <cell r="BF30">
            <v>-118459</v>
          </cell>
          <cell r="BG30">
            <v>-556401</v>
          </cell>
          <cell r="BH30">
            <v>0</v>
          </cell>
          <cell r="BI30">
            <v>-24362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23476637</v>
          </cell>
          <cell r="BQ30">
            <v>0</v>
          </cell>
          <cell r="BR30">
            <v>462056</v>
          </cell>
          <cell r="BS30">
            <v>-762730</v>
          </cell>
        </row>
        <row r="31">
          <cell r="A31">
            <v>24</v>
          </cell>
          <cell r="B31" t="str">
            <v>Bolton</v>
          </cell>
          <cell r="C31" t="str">
            <v>E4201</v>
          </cell>
          <cell r="D31">
            <v>403449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403449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1864298</v>
          </cell>
          <cell r="R31">
            <v>0</v>
          </cell>
          <cell r="S31">
            <v>38046</v>
          </cell>
          <cell r="T31">
            <v>0</v>
          </cell>
          <cell r="U31">
            <v>0</v>
          </cell>
          <cell r="V31">
            <v>0</v>
          </cell>
          <cell r="W31">
            <v>4971</v>
          </cell>
          <cell r="X31">
            <v>0</v>
          </cell>
          <cell r="Y31">
            <v>102</v>
          </cell>
          <cell r="Z31">
            <v>54686</v>
          </cell>
          <cell r="AA31">
            <v>0</v>
          </cell>
          <cell r="AB31">
            <v>1116</v>
          </cell>
          <cell r="AC31">
            <v>606518</v>
          </cell>
          <cell r="AD31">
            <v>0</v>
          </cell>
          <cell r="AE31">
            <v>12378</v>
          </cell>
          <cell r="AI31">
            <v>0</v>
          </cell>
          <cell r="AJ31">
            <v>0</v>
          </cell>
          <cell r="AK31">
            <v>0</v>
          </cell>
          <cell r="AL31">
            <v>624132</v>
          </cell>
          <cell r="AM31">
            <v>0</v>
          </cell>
          <cell r="AN31">
            <v>12737</v>
          </cell>
          <cell r="AO31">
            <v>-2142666</v>
          </cell>
          <cell r="AP31">
            <v>-2099813</v>
          </cell>
          <cell r="AQ31">
            <v>0</v>
          </cell>
          <cell r="AR31">
            <v>-42853</v>
          </cell>
          <cell r="AS31">
            <v>-4285332</v>
          </cell>
          <cell r="AT31">
            <v>-5386947</v>
          </cell>
          <cell r="AU31">
            <v>-5279209</v>
          </cell>
          <cell r="AV31">
            <v>0</v>
          </cell>
          <cell r="AW31">
            <v>-107739</v>
          </cell>
          <cell r="AX31">
            <v>-10773895</v>
          </cell>
          <cell r="AY31">
            <v>74329546</v>
          </cell>
          <cell r="AZ31">
            <v>-7569016</v>
          </cell>
          <cell r="BA31">
            <v>2089433</v>
          </cell>
          <cell r="BB31">
            <v>0</v>
          </cell>
          <cell r="BC31">
            <v>-5899699</v>
          </cell>
          <cell r="BD31">
            <v>-102242</v>
          </cell>
          <cell r="BE31">
            <v>0</v>
          </cell>
          <cell r="BF31">
            <v>-10173</v>
          </cell>
          <cell r="BG31">
            <v>-4702355</v>
          </cell>
          <cell r="BH31">
            <v>-643270</v>
          </cell>
          <cell r="BI31">
            <v>-280079</v>
          </cell>
          <cell r="BJ31">
            <v>-4377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81654001</v>
          </cell>
          <cell r="BQ31">
            <v>-1659980</v>
          </cell>
          <cell r="BR31">
            <v>7225091</v>
          </cell>
          <cell r="BS31">
            <v>-1406432</v>
          </cell>
        </row>
        <row r="32">
          <cell r="A32">
            <v>25</v>
          </cell>
          <cell r="B32" t="str">
            <v>Boston</v>
          </cell>
          <cell r="C32" t="str">
            <v>E2531</v>
          </cell>
          <cell r="D32">
            <v>87533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87533</v>
          </cell>
          <cell r="J32">
            <v>0</v>
          </cell>
          <cell r="K32">
            <v>70414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287461</v>
          </cell>
          <cell r="R32">
            <v>71866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3181</v>
          </cell>
          <cell r="X32">
            <v>796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111603</v>
          </cell>
          <cell r="AD32">
            <v>27902</v>
          </cell>
          <cell r="AE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111625</v>
          </cell>
          <cell r="AM32">
            <v>27650</v>
          </cell>
          <cell r="AN32">
            <v>0</v>
          </cell>
          <cell r="AO32">
            <v>-210305</v>
          </cell>
          <cell r="AP32">
            <v>-168243</v>
          </cell>
          <cell r="AQ32">
            <v>-42061</v>
          </cell>
          <cell r="AR32">
            <v>0</v>
          </cell>
          <cell r="AS32">
            <v>-420609</v>
          </cell>
          <cell r="AT32">
            <v>-1103729</v>
          </cell>
          <cell r="AU32">
            <v>-882983</v>
          </cell>
          <cell r="AV32">
            <v>-220746</v>
          </cell>
          <cell r="AW32">
            <v>0</v>
          </cell>
          <cell r="AX32">
            <v>-2207458</v>
          </cell>
          <cell r="AY32">
            <v>17319323</v>
          </cell>
          <cell r="AZ32">
            <v>-1413300</v>
          </cell>
          <cell r="BA32">
            <v>451525</v>
          </cell>
          <cell r="BB32">
            <v>0</v>
          </cell>
          <cell r="BC32">
            <v>-1389822</v>
          </cell>
          <cell r="BD32">
            <v>-59961</v>
          </cell>
          <cell r="BE32">
            <v>-20632</v>
          </cell>
          <cell r="BF32">
            <v>0</v>
          </cell>
          <cell r="BG32">
            <v>-968640</v>
          </cell>
          <cell r="BH32">
            <v>-49251</v>
          </cell>
          <cell r="BI32">
            <v>-15754</v>
          </cell>
          <cell r="BJ32">
            <v>-11243</v>
          </cell>
          <cell r="BK32">
            <v>-1624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18735458</v>
          </cell>
          <cell r="BQ32">
            <v>-122465</v>
          </cell>
          <cell r="BR32">
            <v>1040460</v>
          </cell>
          <cell r="BS32">
            <v>-587016</v>
          </cell>
        </row>
        <row r="33">
          <cell r="A33">
            <v>26</v>
          </cell>
          <cell r="B33" t="str">
            <v>Bournemouth</v>
          </cell>
          <cell r="C33" t="str">
            <v>E1202</v>
          </cell>
          <cell r="D33">
            <v>302552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302552</v>
          </cell>
          <cell r="J33">
            <v>0</v>
          </cell>
          <cell r="K33">
            <v>189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1121736</v>
          </cell>
          <cell r="R33">
            <v>0</v>
          </cell>
          <cell r="S33">
            <v>22892</v>
          </cell>
          <cell r="T33">
            <v>1747</v>
          </cell>
          <cell r="U33">
            <v>0</v>
          </cell>
          <cell r="V33">
            <v>36</v>
          </cell>
          <cell r="W33">
            <v>0</v>
          </cell>
          <cell r="X33">
            <v>0</v>
          </cell>
          <cell r="Y33">
            <v>0</v>
          </cell>
          <cell r="Z33">
            <v>37287</v>
          </cell>
          <cell r="AA33">
            <v>0</v>
          </cell>
          <cell r="AB33">
            <v>760</v>
          </cell>
          <cell r="AC33">
            <v>682675</v>
          </cell>
          <cell r="AD33">
            <v>0</v>
          </cell>
          <cell r="AE33">
            <v>13932</v>
          </cell>
          <cell r="AI33">
            <v>0</v>
          </cell>
          <cell r="AJ33">
            <v>0</v>
          </cell>
          <cell r="AK33">
            <v>0</v>
          </cell>
          <cell r="AL33">
            <v>473333</v>
          </cell>
          <cell r="AM33">
            <v>0</v>
          </cell>
          <cell r="AN33">
            <v>9660</v>
          </cell>
          <cell r="AO33">
            <v>-835298</v>
          </cell>
          <cell r="AP33">
            <v>-818593</v>
          </cell>
          <cell r="AQ33">
            <v>0</v>
          </cell>
          <cell r="AR33">
            <v>-16706</v>
          </cell>
          <cell r="AS33">
            <v>-1670597</v>
          </cell>
          <cell r="AT33">
            <v>-818510</v>
          </cell>
          <cell r="AU33">
            <v>-802140</v>
          </cell>
          <cell r="AV33">
            <v>0</v>
          </cell>
          <cell r="AW33">
            <v>-16370</v>
          </cell>
          <cell r="AX33">
            <v>-1637020</v>
          </cell>
          <cell r="AY33">
            <v>66034192</v>
          </cell>
          <cell r="AZ33">
            <v>-4475713</v>
          </cell>
          <cell r="BA33">
            <v>1549894</v>
          </cell>
          <cell r="BB33">
            <v>0</v>
          </cell>
          <cell r="BC33">
            <v>-5074567</v>
          </cell>
          <cell r="BD33">
            <v>-111824</v>
          </cell>
          <cell r="BE33">
            <v>0</v>
          </cell>
          <cell r="BF33">
            <v>0</v>
          </cell>
          <cell r="BG33">
            <v>-2179068</v>
          </cell>
          <cell r="BH33">
            <v>-91512</v>
          </cell>
          <cell r="BI33">
            <v>-24889</v>
          </cell>
          <cell r="BJ33">
            <v>-4000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65945293</v>
          </cell>
          <cell r="BQ33">
            <v>-151202</v>
          </cell>
          <cell r="BR33">
            <v>3677306</v>
          </cell>
          <cell r="BS33">
            <v>-190760</v>
          </cell>
        </row>
        <row r="34">
          <cell r="A34">
            <v>27</v>
          </cell>
          <cell r="B34" t="str">
            <v>Bracknell Forest</v>
          </cell>
          <cell r="C34" t="str">
            <v>E0301</v>
          </cell>
          <cell r="D34">
            <v>150666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150666</v>
          </cell>
          <cell r="J34">
            <v>0</v>
          </cell>
          <cell r="K34">
            <v>760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240898</v>
          </cell>
          <cell r="R34">
            <v>0</v>
          </cell>
          <cell r="S34">
            <v>4916</v>
          </cell>
          <cell r="T34">
            <v>9944</v>
          </cell>
          <cell r="U34">
            <v>0</v>
          </cell>
          <cell r="V34">
            <v>202</v>
          </cell>
          <cell r="W34">
            <v>0</v>
          </cell>
          <cell r="X34">
            <v>0</v>
          </cell>
          <cell r="Y34">
            <v>0</v>
          </cell>
          <cell r="Z34">
            <v>24857</v>
          </cell>
          <cell r="AA34">
            <v>0</v>
          </cell>
          <cell r="AB34">
            <v>508</v>
          </cell>
          <cell r="AC34">
            <v>174000</v>
          </cell>
          <cell r="AD34">
            <v>0</v>
          </cell>
          <cell r="AE34">
            <v>3552</v>
          </cell>
          <cell r="AI34">
            <v>0</v>
          </cell>
          <cell r="AJ34">
            <v>0</v>
          </cell>
          <cell r="AK34">
            <v>0</v>
          </cell>
          <cell r="AL34">
            <v>514593</v>
          </cell>
          <cell r="AM34">
            <v>0</v>
          </cell>
          <cell r="AN34">
            <v>10502</v>
          </cell>
          <cell r="AO34">
            <v>-1129300</v>
          </cell>
          <cell r="AP34">
            <v>-1106714</v>
          </cell>
          <cell r="AQ34">
            <v>0</v>
          </cell>
          <cell r="AR34">
            <v>-22586</v>
          </cell>
          <cell r="AS34">
            <v>-2258600</v>
          </cell>
          <cell r="AT34">
            <v>-11029517</v>
          </cell>
          <cell r="AU34">
            <v>-10808926</v>
          </cell>
          <cell r="AV34">
            <v>0</v>
          </cell>
          <cell r="AW34">
            <v>-220591</v>
          </cell>
          <cell r="AX34">
            <v>-22059034</v>
          </cell>
          <cell r="AY34">
            <v>58773349</v>
          </cell>
          <cell r="AZ34">
            <v>-798150</v>
          </cell>
          <cell r="BA34">
            <v>1785767</v>
          </cell>
          <cell r="BB34">
            <v>0</v>
          </cell>
          <cell r="BC34">
            <v>-1811779</v>
          </cell>
          <cell r="BD34">
            <v>-3432</v>
          </cell>
          <cell r="BE34">
            <v>0</v>
          </cell>
          <cell r="BF34">
            <v>-194922</v>
          </cell>
          <cell r="BG34">
            <v>-2299433</v>
          </cell>
          <cell r="BH34">
            <v>-67787</v>
          </cell>
          <cell r="BI34">
            <v>-47636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77168132</v>
          </cell>
          <cell r="BQ34">
            <v>0</v>
          </cell>
          <cell r="BR34">
            <v>3576004</v>
          </cell>
          <cell r="BS34">
            <v>-1754268</v>
          </cell>
        </row>
        <row r="35">
          <cell r="A35">
            <v>28</v>
          </cell>
          <cell r="B35" t="str">
            <v>Bradford</v>
          </cell>
          <cell r="C35" t="str">
            <v>E4701</v>
          </cell>
          <cell r="D35">
            <v>738017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738017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3927452</v>
          </cell>
          <cell r="R35">
            <v>0</v>
          </cell>
          <cell r="S35">
            <v>80152</v>
          </cell>
          <cell r="T35">
            <v>0</v>
          </cell>
          <cell r="U35">
            <v>0</v>
          </cell>
          <cell r="V35">
            <v>0</v>
          </cell>
          <cell r="W35">
            <v>22372</v>
          </cell>
          <cell r="X35">
            <v>0</v>
          </cell>
          <cell r="Y35">
            <v>456</v>
          </cell>
          <cell r="Z35">
            <v>9944</v>
          </cell>
          <cell r="AA35">
            <v>0</v>
          </cell>
          <cell r="AB35">
            <v>202</v>
          </cell>
          <cell r="AC35">
            <v>1613241</v>
          </cell>
          <cell r="AD35">
            <v>0</v>
          </cell>
          <cell r="AE35">
            <v>32924</v>
          </cell>
          <cell r="AI35">
            <v>62300</v>
          </cell>
          <cell r="AJ35">
            <v>0</v>
          </cell>
          <cell r="AK35">
            <v>0</v>
          </cell>
          <cell r="AL35">
            <v>999222</v>
          </cell>
          <cell r="AM35">
            <v>0</v>
          </cell>
          <cell r="AN35">
            <v>20392</v>
          </cell>
          <cell r="AO35">
            <v>-2965408</v>
          </cell>
          <cell r="AP35">
            <v>-2906100</v>
          </cell>
          <cell r="AQ35">
            <v>0</v>
          </cell>
          <cell r="AR35">
            <v>-59308</v>
          </cell>
          <cell r="AS35">
            <v>-5930816</v>
          </cell>
          <cell r="AT35">
            <v>-7679571</v>
          </cell>
          <cell r="AU35">
            <v>-7525980</v>
          </cell>
          <cell r="AV35">
            <v>0</v>
          </cell>
          <cell r="AW35">
            <v>-153591</v>
          </cell>
          <cell r="AX35">
            <v>-15359142</v>
          </cell>
          <cell r="AY35">
            <v>129994143</v>
          </cell>
          <cell r="AZ35">
            <v>-14694977</v>
          </cell>
          <cell r="BA35">
            <v>3414093</v>
          </cell>
          <cell r="BB35">
            <v>0</v>
          </cell>
          <cell r="BC35">
            <v>-12442961</v>
          </cell>
          <cell r="BD35">
            <v>-135709</v>
          </cell>
          <cell r="BE35">
            <v>-9622</v>
          </cell>
          <cell r="BF35">
            <v>-135323</v>
          </cell>
          <cell r="BG35">
            <v>-8578949</v>
          </cell>
          <cell r="BH35">
            <v>-7895</v>
          </cell>
          <cell r="BI35">
            <v>-385387</v>
          </cell>
          <cell r="BJ35">
            <v>0</v>
          </cell>
          <cell r="BK35">
            <v>-7930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138883905</v>
          </cell>
          <cell r="BQ35">
            <v>-2837131</v>
          </cell>
          <cell r="BR35">
            <v>11381524</v>
          </cell>
          <cell r="BS35">
            <v>-739397</v>
          </cell>
        </row>
        <row r="36">
          <cell r="A36">
            <v>29</v>
          </cell>
          <cell r="B36" t="str">
            <v>Braintree</v>
          </cell>
          <cell r="C36" t="str">
            <v>E1532</v>
          </cell>
          <cell r="D36">
            <v>188104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188104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644686</v>
          </cell>
          <cell r="R36">
            <v>145054</v>
          </cell>
          <cell r="S36">
            <v>16118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1302</v>
          </cell>
          <cell r="AA36">
            <v>294</v>
          </cell>
          <cell r="AB36">
            <v>32</v>
          </cell>
          <cell r="AC36">
            <v>223692</v>
          </cell>
          <cell r="AD36">
            <v>50330</v>
          </cell>
          <cell r="AE36">
            <v>5592</v>
          </cell>
          <cell r="AI36">
            <v>0</v>
          </cell>
          <cell r="AJ36">
            <v>0</v>
          </cell>
          <cell r="AK36">
            <v>0</v>
          </cell>
          <cell r="AL36">
            <v>236822</v>
          </cell>
          <cell r="AM36">
            <v>53285</v>
          </cell>
          <cell r="AN36">
            <v>5921</v>
          </cell>
          <cell r="AO36">
            <v>-142460</v>
          </cell>
          <cell r="AP36">
            <v>-113968</v>
          </cell>
          <cell r="AQ36">
            <v>-25643</v>
          </cell>
          <cell r="AR36">
            <v>-2849</v>
          </cell>
          <cell r="AS36">
            <v>-284920</v>
          </cell>
          <cell r="AT36">
            <v>-1800000</v>
          </cell>
          <cell r="AU36">
            <v>-1440000</v>
          </cell>
          <cell r="AV36">
            <v>-324000</v>
          </cell>
          <cell r="AW36">
            <v>-36000</v>
          </cell>
          <cell r="AX36">
            <v>-3600000</v>
          </cell>
          <cell r="AY36">
            <v>38199619</v>
          </cell>
          <cell r="AZ36">
            <v>-3122330</v>
          </cell>
          <cell r="BA36">
            <v>939497</v>
          </cell>
          <cell r="BB36">
            <v>0</v>
          </cell>
          <cell r="BC36">
            <v>-2745278</v>
          </cell>
          <cell r="BD36">
            <v>-103090</v>
          </cell>
          <cell r="BE36">
            <v>-12994</v>
          </cell>
          <cell r="BF36">
            <v>-2175</v>
          </cell>
          <cell r="BG36">
            <v>-1582279</v>
          </cell>
          <cell r="BH36">
            <v>-71717</v>
          </cell>
          <cell r="BI36">
            <v>-177483</v>
          </cell>
          <cell r="BJ36">
            <v>-624</v>
          </cell>
          <cell r="BK36">
            <v>-2987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40959797</v>
          </cell>
          <cell r="BQ36">
            <v>-403880</v>
          </cell>
          <cell r="BR36">
            <v>1219362</v>
          </cell>
          <cell r="BS36">
            <v>-420406</v>
          </cell>
        </row>
        <row r="37">
          <cell r="A37">
            <v>30</v>
          </cell>
          <cell r="B37" t="str">
            <v>Breckland</v>
          </cell>
          <cell r="C37" t="str">
            <v>E2631</v>
          </cell>
          <cell r="D37">
            <v>167596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167596</v>
          </cell>
          <cell r="J37">
            <v>0</v>
          </cell>
          <cell r="K37">
            <v>103530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589532</v>
          </cell>
          <cell r="R37">
            <v>147384</v>
          </cell>
          <cell r="S37">
            <v>0</v>
          </cell>
          <cell r="T37">
            <v>5076</v>
          </cell>
          <cell r="U37">
            <v>1268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1316</v>
          </cell>
          <cell r="AA37">
            <v>328</v>
          </cell>
          <cell r="AB37">
            <v>0</v>
          </cell>
          <cell r="AC37">
            <v>257111</v>
          </cell>
          <cell r="AD37">
            <v>64278</v>
          </cell>
          <cell r="AE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178754</v>
          </cell>
          <cell r="AM37">
            <v>44311</v>
          </cell>
          <cell r="AN37">
            <v>0</v>
          </cell>
          <cell r="AO37">
            <v>-166088.54</v>
          </cell>
          <cell r="AP37">
            <v>-132871</v>
          </cell>
          <cell r="AQ37">
            <v>-33218</v>
          </cell>
          <cell r="AR37">
            <v>0</v>
          </cell>
          <cell r="AS37">
            <v>-332177.53999999998</v>
          </cell>
          <cell r="AT37">
            <v>-771903</v>
          </cell>
          <cell r="AU37">
            <v>-617524</v>
          </cell>
          <cell r="AV37">
            <v>-154381</v>
          </cell>
          <cell r="AW37">
            <v>0</v>
          </cell>
          <cell r="AX37">
            <v>-1543808</v>
          </cell>
          <cell r="AY37">
            <v>29299952</v>
          </cell>
          <cell r="AZ37">
            <v>-2868735</v>
          </cell>
          <cell r="BA37">
            <v>667263</v>
          </cell>
          <cell r="BB37">
            <v>0</v>
          </cell>
          <cell r="BC37">
            <v>-2137463</v>
          </cell>
          <cell r="BD37">
            <v>-34125</v>
          </cell>
          <cell r="BE37">
            <v>-82360</v>
          </cell>
          <cell r="BF37">
            <v>-117668</v>
          </cell>
          <cell r="BG37">
            <v>-818890</v>
          </cell>
          <cell r="BH37">
            <v>-143756</v>
          </cell>
          <cell r="BI37">
            <v>-9001</v>
          </cell>
          <cell r="BJ37">
            <v>-1010</v>
          </cell>
          <cell r="BK37">
            <v>-9658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29080931</v>
          </cell>
          <cell r="BQ37">
            <v>-1821</v>
          </cell>
          <cell r="BR37">
            <v>1026475</v>
          </cell>
          <cell r="BS37">
            <v>-99360</v>
          </cell>
        </row>
        <row r="38">
          <cell r="A38">
            <v>31</v>
          </cell>
          <cell r="B38" t="str">
            <v>Brent</v>
          </cell>
          <cell r="C38" t="str">
            <v>E5033</v>
          </cell>
          <cell r="D38">
            <v>419777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419777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670406</v>
          </cell>
          <cell r="R38">
            <v>446938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30437</v>
          </cell>
          <cell r="X38">
            <v>20292</v>
          </cell>
          <cell r="Y38">
            <v>0</v>
          </cell>
          <cell r="Z38">
            <v>22829</v>
          </cell>
          <cell r="AA38">
            <v>15218</v>
          </cell>
          <cell r="AB38">
            <v>0</v>
          </cell>
          <cell r="AC38">
            <v>664450</v>
          </cell>
          <cell r="AD38">
            <v>442968</v>
          </cell>
          <cell r="AE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500893</v>
          </cell>
          <cell r="AM38">
            <v>333928</v>
          </cell>
          <cell r="AN38">
            <v>0</v>
          </cell>
          <cell r="AO38">
            <v>-1146630</v>
          </cell>
          <cell r="AP38">
            <v>-687979</v>
          </cell>
          <cell r="AQ38">
            <v>-458652</v>
          </cell>
          <cell r="AR38">
            <v>0</v>
          </cell>
          <cell r="AS38">
            <v>-2293261</v>
          </cell>
          <cell r="AT38">
            <v>-3215381</v>
          </cell>
          <cell r="AU38">
            <v>-1929227</v>
          </cell>
          <cell r="AV38">
            <v>-1286152</v>
          </cell>
          <cell r="AW38">
            <v>0</v>
          </cell>
          <cell r="AX38">
            <v>-6430760</v>
          </cell>
          <cell r="AY38">
            <v>109769003</v>
          </cell>
          <cell r="AZ38">
            <v>-4377912</v>
          </cell>
          <cell r="BA38">
            <v>2452522</v>
          </cell>
          <cell r="BB38">
            <v>0</v>
          </cell>
          <cell r="BC38">
            <v>-6724369</v>
          </cell>
          <cell r="BD38">
            <v>-29838</v>
          </cell>
          <cell r="BE38">
            <v>0</v>
          </cell>
          <cell r="BF38">
            <v>-60765</v>
          </cell>
          <cell r="BG38">
            <v>-3686161</v>
          </cell>
          <cell r="BH38">
            <v>-432950</v>
          </cell>
          <cell r="BI38">
            <v>-91273</v>
          </cell>
          <cell r="BJ38">
            <v>-2217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113598418</v>
          </cell>
          <cell r="BQ38">
            <v>0</v>
          </cell>
          <cell r="BR38">
            <v>5405641</v>
          </cell>
          <cell r="BS38">
            <v>-3256427</v>
          </cell>
        </row>
        <row r="39">
          <cell r="A39">
            <v>32</v>
          </cell>
          <cell r="B39" t="str">
            <v>Brentwood</v>
          </cell>
          <cell r="C39" t="str">
            <v>E1533</v>
          </cell>
          <cell r="D39">
            <v>105408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105408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231162</v>
          </cell>
          <cell r="R39">
            <v>52012</v>
          </cell>
          <cell r="S39">
            <v>5780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2976</v>
          </cell>
          <cell r="AA39">
            <v>670</v>
          </cell>
          <cell r="AB39">
            <v>74</v>
          </cell>
          <cell r="AC39">
            <v>216583</v>
          </cell>
          <cell r="AD39">
            <v>48732</v>
          </cell>
          <cell r="AE39">
            <v>5414</v>
          </cell>
          <cell r="AI39">
            <v>0</v>
          </cell>
          <cell r="AJ39">
            <v>0</v>
          </cell>
          <cell r="AK39">
            <v>0</v>
          </cell>
          <cell r="AL39">
            <v>175825</v>
          </cell>
          <cell r="AM39">
            <v>39561</v>
          </cell>
          <cell r="AN39">
            <v>4396</v>
          </cell>
          <cell r="AO39">
            <v>-490279</v>
          </cell>
          <cell r="AP39">
            <v>-392224</v>
          </cell>
          <cell r="AQ39">
            <v>-88249</v>
          </cell>
          <cell r="AR39">
            <v>-9806</v>
          </cell>
          <cell r="AS39">
            <v>-980558</v>
          </cell>
          <cell r="AT39">
            <v>-1131778</v>
          </cell>
          <cell r="AU39">
            <v>-905421</v>
          </cell>
          <cell r="AV39">
            <v>-203720</v>
          </cell>
          <cell r="AW39">
            <v>-22635</v>
          </cell>
          <cell r="AX39">
            <v>-2263554</v>
          </cell>
          <cell r="AY39">
            <v>29681774</v>
          </cell>
          <cell r="AZ39">
            <v>-1136066</v>
          </cell>
          <cell r="BA39">
            <v>721715</v>
          </cell>
          <cell r="BB39">
            <v>0</v>
          </cell>
          <cell r="BC39">
            <v>-2197172</v>
          </cell>
          <cell r="BD39">
            <v>-51875</v>
          </cell>
          <cell r="BE39">
            <v>-4143</v>
          </cell>
          <cell r="BF39">
            <v>-29681</v>
          </cell>
          <cell r="BG39">
            <v>-1101670</v>
          </cell>
          <cell r="BH39">
            <v>-84414</v>
          </cell>
          <cell r="BI39">
            <v>-33133</v>
          </cell>
          <cell r="BJ39">
            <v>0</v>
          </cell>
          <cell r="BK39">
            <v>-5479</v>
          </cell>
          <cell r="BL39">
            <v>-10591</v>
          </cell>
          <cell r="BM39">
            <v>0</v>
          </cell>
          <cell r="BN39">
            <v>0</v>
          </cell>
          <cell r="BO39">
            <v>0</v>
          </cell>
          <cell r="BP39">
            <v>30775927</v>
          </cell>
          <cell r="BQ39">
            <v>-547918</v>
          </cell>
          <cell r="BR39">
            <v>2279485</v>
          </cell>
          <cell r="BS39">
            <v>-582943</v>
          </cell>
        </row>
        <row r="40">
          <cell r="A40">
            <v>33</v>
          </cell>
          <cell r="B40" t="str">
            <v>Brighton &amp; Hove</v>
          </cell>
          <cell r="C40" t="str">
            <v>E1401</v>
          </cell>
          <cell r="D40">
            <v>422367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422367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1567568</v>
          </cell>
          <cell r="R40">
            <v>0</v>
          </cell>
          <cell r="S40">
            <v>31992</v>
          </cell>
          <cell r="T40">
            <v>4971</v>
          </cell>
          <cell r="U40">
            <v>0</v>
          </cell>
          <cell r="V40">
            <v>102</v>
          </cell>
          <cell r="W40">
            <v>39771</v>
          </cell>
          <cell r="X40">
            <v>0</v>
          </cell>
          <cell r="Y40">
            <v>812</v>
          </cell>
          <cell r="Z40">
            <v>27343</v>
          </cell>
          <cell r="AA40">
            <v>0</v>
          </cell>
          <cell r="AB40">
            <v>558</v>
          </cell>
          <cell r="AC40">
            <v>1760331</v>
          </cell>
          <cell r="AD40">
            <v>0</v>
          </cell>
          <cell r="AE40">
            <v>35926</v>
          </cell>
          <cell r="AI40">
            <v>0</v>
          </cell>
          <cell r="AJ40">
            <v>0</v>
          </cell>
          <cell r="AK40">
            <v>0</v>
          </cell>
          <cell r="AL40">
            <v>763874</v>
          </cell>
          <cell r="AM40">
            <v>0</v>
          </cell>
          <cell r="AN40">
            <v>15589</v>
          </cell>
          <cell r="AO40">
            <v>-1338704</v>
          </cell>
          <cell r="AP40">
            <v>-1311930</v>
          </cell>
          <cell r="AQ40">
            <v>0</v>
          </cell>
          <cell r="AR40">
            <v>-26774</v>
          </cell>
          <cell r="AS40">
            <v>-2677408</v>
          </cell>
          <cell r="AT40">
            <v>-1506677</v>
          </cell>
          <cell r="AU40">
            <v>-1476543</v>
          </cell>
          <cell r="AV40">
            <v>0</v>
          </cell>
          <cell r="AW40">
            <v>-30133</v>
          </cell>
          <cell r="AX40">
            <v>-3013353</v>
          </cell>
          <cell r="AY40">
            <v>105050292</v>
          </cell>
          <cell r="AZ40">
            <v>-6233917</v>
          </cell>
          <cell r="BA40">
            <v>2475497</v>
          </cell>
          <cell r="BB40">
            <v>0</v>
          </cell>
          <cell r="BC40">
            <v>-8332941</v>
          </cell>
          <cell r="BD40">
            <v>-55905</v>
          </cell>
          <cell r="BE40">
            <v>0</v>
          </cell>
          <cell r="BF40">
            <v>-103068</v>
          </cell>
          <cell r="BG40">
            <v>-3303038</v>
          </cell>
          <cell r="BH40">
            <v>-82021</v>
          </cell>
          <cell r="BI40">
            <v>-48541</v>
          </cell>
          <cell r="BJ40">
            <v>-1277</v>
          </cell>
          <cell r="BK40">
            <v>0</v>
          </cell>
          <cell r="BL40">
            <v>0</v>
          </cell>
          <cell r="BM40">
            <v>-185967</v>
          </cell>
          <cell r="BN40">
            <v>0</v>
          </cell>
          <cell r="BO40">
            <v>0</v>
          </cell>
          <cell r="BP40">
            <v>103806319</v>
          </cell>
          <cell r="BQ40">
            <v>-281728</v>
          </cell>
          <cell r="BR40">
            <v>5316429</v>
          </cell>
          <cell r="BS40">
            <v>-2694875</v>
          </cell>
        </row>
        <row r="41">
          <cell r="A41">
            <v>34</v>
          </cell>
          <cell r="B41" t="str">
            <v>Bristol</v>
          </cell>
          <cell r="C41" t="str">
            <v>E0102</v>
          </cell>
          <cell r="D41">
            <v>720642</v>
          </cell>
          <cell r="E41">
            <v>13240942</v>
          </cell>
          <cell r="F41">
            <v>6584128</v>
          </cell>
          <cell r="G41">
            <v>0</v>
          </cell>
          <cell r="H41">
            <v>0</v>
          </cell>
          <cell r="I41">
            <v>720642</v>
          </cell>
          <cell r="J41">
            <v>6133815</v>
          </cell>
          <cell r="K41">
            <v>264</v>
          </cell>
          <cell r="L41">
            <v>0</v>
          </cell>
          <cell r="M41">
            <v>440579</v>
          </cell>
          <cell r="N41">
            <v>440579</v>
          </cell>
          <cell r="O41">
            <v>0</v>
          </cell>
          <cell r="P41">
            <v>0</v>
          </cell>
          <cell r="Q41">
            <v>1414364</v>
          </cell>
          <cell r="R41">
            <v>0</v>
          </cell>
          <cell r="S41">
            <v>28864</v>
          </cell>
          <cell r="T41">
            <v>381</v>
          </cell>
          <cell r="U41">
            <v>0</v>
          </cell>
          <cell r="V41">
            <v>8</v>
          </cell>
          <cell r="W41">
            <v>0</v>
          </cell>
          <cell r="X41">
            <v>0</v>
          </cell>
          <cell r="Y41">
            <v>0</v>
          </cell>
          <cell r="Z41">
            <v>635600</v>
          </cell>
          <cell r="AA41">
            <v>0</v>
          </cell>
          <cell r="AB41">
            <v>12972</v>
          </cell>
          <cell r="AC41">
            <v>309283</v>
          </cell>
          <cell r="AD41">
            <v>0</v>
          </cell>
          <cell r="AE41">
            <v>6312</v>
          </cell>
          <cell r="AI41">
            <v>0</v>
          </cell>
          <cell r="AJ41">
            <v>0</v>
          </cell>
          <cell r="AK41">
            <v>0</v>
          </cell>
          <cell r="AL41">
            <v>1577604</v>
          </cell>
          <cell r="AM41">
            <v>0</v>
          </cell>
          <cell r="AN41">
            <v>30239</v>
          </cell>
          <cell r="AO41">
            <v>-772500</v>
          </cell>
          <cell r="AP41">
            <v>-757050</v>
          </cell>
          <cell r="AQ41">
            <v>0</v>
          </cell>
          <cell r="AR41">
            <v>-15450</v>
          </cell>
          <cell r="AS41">
            <v>-1545000</v>
          </cell>
          <cell r="AT41">
            <v>-8797804</v>
          </cell>
          <cell r="AU41">
            <v>-8621848</v>
          </cell>
          <cell r="AV41">
            <v>0</v>
          </cell>
          <cell r="AW41">
            <v>-175956</v>
          </cell>
          <cell r="AX41">
            <v>-17595608</v>
          </cell>
          <cell r="AY41">
            <v>198551667</v>
          </cell>
          <cell r="AZ41">
            <v>-8071890</v>
          </cell>
          <cell r="BA41">
            <v>4996662</v>
          </cell>
          <cell r="BB41">
            <v>0</v>
          </cell>
          <cell r="BC41">
            <v>-15733411</v>
          </cell>
          <cell r="BD41">
            <v>-146597</v>
          </cell>
          <cell r="BE41">
            <v>0</v>
          </cell>
          <cell r="BF41">
            <v>-653185</v>
          </cell>
          <cell r="BG41">
            <v>-11750452</v>
          </cell>
          <cell r="BH41">
            <v>-247900</v>
          </cell>
          <cell r="BI41">
            <v>-251082</v>
          </cell>
          <cell r="BJ41">
            <v>-2296</v>
          </cell>
          <cell r="BK41">
            <v>0</v>
          </cell>
          <cell r="BL41">
            <v>0</v>
          </cell>
          <cell r="BM41">
            <v>-507767</v>
          </cell>
          <cell r="BN41">
            <v>-612979</v>
          </cell>
          <cell r="BO41">
            <v>0</v>
          </cell>
          <cell r="BP41">
            <v>209171805</v>
          </cell>
          <cell r="BQ41">
            <v>-2204000</v>
          </cell>
          <cell r="BR41">
            <v>4434530</v>
          </cell>
          <cell r="BS41">
            <v>-2560660</v>
          </cell>
        </row>
        <row r="42">
          <cell r="A42">
            <v>35</v>
          </cell>
          <cell r="B42" t="str">
            <v>Broadland</v>
          </cell>
          <cell r="C42" t="str">
            <v>E2632</v>
          </cell>
          <cell r="D42">
            <v>138072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138072</v>
          </cell>
          <cell r="J42">
            <v>0</v>
          </cell>
          <cell r="K42">
            <v>96135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521707</v>
          </cell>
          <cell r="R42">
            <v>130426</v>
          </cell>
          <cell r="S42">
            <v>0</v>
          </cell>
          <cell r="T42">
            <v>794</v>
          </cell>
          <cell r="U42">
            <v>198</v>
          </cell>
          <cell r="V42">
            <v>0</v>
          </cell>
          <cell r="W42">
            <v>2521</v>
          </cell>
          <cell r="X42">
            <v>630</v>
          </cell>
          <cell r="Y42">
            <v>0</v>
          </cell>
          <cell r="Z42">
            <v>6087</v>
          </cell>
          <cell r="AA42">
            <v>1522</v>
          </cell>
          <cell r="AB42">
            <v>0</v>
          </cell>
          <cell r="AC42">
            <v>133876</v>
          </cell>
          <cell r="AD42">
            <v>33470</v>
          </cell>
          <cell r="AE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178287</v>
          </cell>
          <cell r="AM42">
            <v>44221</v>
          </cell>
          <cell r="AN42">
            <v>0</v>
          </cell>
          <cell r="AO42">
            <v>-77562</v>
          </cell>
          <cell r="AP42">
            <v>-62048</v>
          </cell>
          <cell r="AQ42">
            <v>-15512</v>
          </cell>
          <cell r="AR42">
            <v>0</v>
          </cell>
          <cell r="AS42">
            <v>-155122</v>
          </cell>
          <cell r="AT42">
            <v>-1040546</v>
          </cell>
          <cell r="AU42">
            <v>-832437</v>
          </cell>
          <cell r="AV42">
            <v>-208109</v>
          </cell>
          <cell r="AW42">
            <v>0</v>
          </cell>
          <cell r="AX42">
            <v>-2081092</v>
          </cell>
          <cell r="AY42">
            <v>27844375</v>
          </cell>
          <cell r="AZ42">
            <v>-2549453</v>
          </cell>
          <cell r="BA42">
            <v>665358</v>
          </cell>
          <cell r="BB42">
            <v>0</v>
          </cell>
          <cell r="BC42">
            <v>-1340597</v>
          </cell>
          <cell r="BD42">
            <v>-40373</v>
          </cell>
          <cell r="BE42">
            <v>-57009</v>
          </cell>
          <cell r="BF42">
            <v>-15197</v>
          </cell>
          <cell r="BG42">
            <v>-866053</v>
          </cell>
          <cell r="BH42">
            <v>-15406</v>
          </cell>
          <cell r="BI42">
            <v>-57172</v>
          </cell>
          <cell r="BJ42">
            <v>0</v>
          </cell>
          <cell r="BK42">
            <v>-57009</v>
          </cell>
          <cell r="BL42">
            <v>-9779</v>
          </cell>
          <cell r="BM42">
            <v>0</v>
          </cell>
          <cell r="BN42">
            <v>0</v>
          </cell>
          <cell r="BO42">
            <v>0</v>
          </cell>
          <cell r="BP42">
            <v>29439415</v>
          </cell>
          <cell r="BQ42">
            <v>-81758</v>
          </cell>
          <cell r="BR42">
            <v>325256</v>
          </cell>
          <cell r="BS42">
            <v>-810492</v>
          </cell>
        </row>
        <row r="43">
          <cell r="A43">
            <v>36</v>
          </cell>
          <cell r="B43" t="str">
            <v>Bromley</v>
          </cell>
          <cell r="C43" t="str">
            <v>E5034</v>
          </cell>
          <cell r="D43">
            <v>342871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342871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663323</v>
          </cell>
          <cell r="R43">
            <v>442216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5486</v>
          </cell>
          <cell r="AA43">
            <v>3658</v>
          </cell>
          <cell r="AB43">
            <v>0</v>
          </cell>
          <cell r="AC43">
            <v>644437</v>
          </cell>
          <cell r="AD43">
            <v>429626</v>
          </cell>
          <cell r="AE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363637</v>
          </cell>
          <cell r="AM43">
            <v>242425</v>
          </cell>
          <cell r="AN43">
            <v>0</v>
          </cell>
          <cell r="AO43">
            <v>-342828</v>
          </cell>
          <cell r="AP43">
            <v>-205698</v>
          </cell>
          <cell r="AQ43">
            <v>-137132</v>
          </cell>
          <cell r="AR43">
            <v>0</v>
          </cell>
          <cell r="AS43">
            <v>-685658</v>
          </cell>
          <cell r="AT43">
            <v>-2922483</v>
          </cell>
          <cell r="AU43">
            <v>-1753490</v>
          </cell>
          <cell r="AV43">
            <v>-1168993</v>
          </cell>
          <cell r="AW43">
            <v>0</v>
          </cell>
          <cell r="AX43">
            <v>-5844966</v>
          </cell>
          <cell r="AY43">
            <v>78062278</v>
          </cell>
          <cell r="AZ43">
            <v>-4358009</v>
          </cell>
          <cell r="BA43">
            <v>1891084</v>
          </cell>
          <cell r="BB43">
            <v>0</v>
          </cell>
          <cell r="BC43">
            <v>-8043863</v>
          </cell>
          <cell r="BD43">
            <v>-172600</v>
          </cell>
          <cell r="BE43">
            <v>0</v>
          </cell>
          <cell r="BF43">
            <v>-14311</v>
          </cell>
          <cell r="BG43">
            <v>-2984140</v>
          </cell>
          <cell r="BH43">
            <v>-210376</v>
          </cell>
          <cell r="BI43">
            <v>-185498</v>
          </cell>
          <cell r="BJ43">
            <v>-43301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84469414</v>
          </cell>
          <cell r="BQ43">
            <v>-478670</v>
          </cell>
          <cell r="BR43">
            <v>1560132</v>
          </cell>
          <cell r="BS43">
            <v>-3598991</v>
          </cell>
        </row>
        <row r="44">
          <cell r="A44">
            <v>37</v>
          </cell>
          <cell r="B44" t="str">
            <v>Bromsgrove</v>
          </cell>
          <cell r="C44" t="str">
            <v>E1831</v>
          </cell>
          <cell r="D44">
            <v>123091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123091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421755</v>
          </cell>
          <cell r="R44">
            <v>94894</v>
          </cell>
          <cell r="S44">
            <v>10544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228893</v>
          </cell>
          <cell r="AD44">
            <v>51500</v>
          </cell>
          <cell r="AE44">
            <v>5722</v>
          </cell>
          <cell r="AI44">
            <v>0</v>
          </cell>
          <cell r="AJ44">
            <v>0</v>
          </cell>
          <cell r="AK44">
            <v>0</v>
          </cell>
          <cell r="AL44">
            <v>161753</v>
          </cell>
          <cell r="AM44">
            <v>36394</v>
          </cell>
          <cell r="AN44">
            <v>4044</v>
          </cell>
          <cell r="AO44">
            <v>-367858</v>
          </cell>
          <cell r="AP44">
            <v>-294285</v>
          </cell>
          <cell r="AQ44">
            <v>-66215</v>
          </cell>
          <cell r="AR44">
            <v>-7357</v>
          </cell>
          <cell r="AS44">
            <v>-735715</v>
          </cell>
          <cell r="AT44">
            <v>-1410651</v>
          </cell>
          <cell r="AU44">
            <v>-1128520</v>
          </cell>
          <cell r="AV44">
            <v>-253917</v>
          </cell>
          <cell r="AW44">
            <v>-28213</v>
          </cell>
          <cell r="AX44">
            <v>-2821301</v>
          </cell>
          <cell r="AY44">
            <v>24524209</v>
          </cell>
          <cell r="AZ44">
            <v>-2041947</v>
          </cell>
          <cell r="BA44">
            <v>614490</v>
          </cell>
          <cell r="BB44">
            <v>0</v>
          </cell>
          <cell r="BC44">
            <v>-1987430</v>
          </cell>
          <cell r="BD44">
            <v>-15501</v>
          </cell>
          <cell r="BE44">
            <v>-2157</v>
          </cell>
          <cell r="BF44">
            <v>0</v>
          </cell>
          <cell r="BG44">
            <v>-738772</v>
          </cell>
          <cell r="BH44">
            <v>-109023</v>
          </cell>
          <cell r="BI44">
            <v>-84231</v>
          </cell>
          <cell r="BJ44">
            <v>-3504</v>
          </cell>
          <cell r="BK44">
            <v>-1542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27054419</v>
          </cell>
          <cell r="BQ44">
            <v>-143547</v>
          </cell>
          <cell r="BR44">
            <v>1795525</v>
          </cell>
          <cell r="BS44">
            <v>-662142</v>
          </cell>
        </row>
        <row r="45">
          <cell r="A45">
            <v>38</v>
          </cell>
          <cell r="B45" t="str">
            <v>Broxbourne</v>
          </cell>
          <cell r="C45" t="str">
            <v>E1931</v>
          </cell>
          <cell r="D45">
            <v>116685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116685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285121</v>
          </cell>
          <cell r="R45">
            <v>71280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101459</v>
          </cell>
          <cell r="AA45">
            <v>25364</v>
          </cell>
          <cell r="AB45">
            <v>0</v>
          </cell>
          <cell r="AC45">
            <v>227446</v>
          </cell>
          <cell r="AD45">
            <v>56862</v>
          </cell>
          <cell r="AE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243200</v>
          </cell>
          <cell r="AM45">
            <v>60800</v>
          </cell>
          <cell r="AN45">
            <v>0</v>
          </cell>
          <cell r="AO45">
            <v>-94794</v>
          </cell>
          <cell r="AP45">
            <v>-75835</v>
          </cell>
          <cell r="AQ45">
            <v>-18960</v>
          </cell>
          <cell r="AR45">
            <v>0</v>
          </cell>
          <cell r="AS45">
            <v>-189589</v>
          </cell>
          <cell r="AT45">
            <v>-2521052</v>
          </cell>
          <cell r="AU45">
            <v>-2016842</v>
          </cell>
          <cell r="AV45">
            <v>-504210</v>
          </cell>
          <cell r="AW45">
            <v>0</v>
          </cell>
          <cell r="AX45">
            <v>-5042104</v>
          </cell>
          <cell r="AY45">
            <v>38216359</v>
          </cell>
          <cell r="AZ45">
            <v>-1393670</v>
          </cell>
          <cell r="BA45">
            <v>950928</v>
          </cell>
          <cell r="BB45">
            <v>0</v>
          </cell>
          <cell r="BC45">
            <v>-1772884</v>
          </cell>
          <cell r="BD45">
            <v>-72165</v>
          </cell>
          <cell r="BE45">
            <v>0</v>
          </cell>
          <cell r="BF45">
            <v>-106343</v>
          </cell>
          <cell r="BG45">
            <v>-636921</v>
          </cell>
          <cell r="BH45">
            <v>-98377</v>
          </cell>
          <cell r="BI45">
            <v>-9492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41219009</v>
          </cell>
          <cell r="BQ45">
            <v>-299602</v>
          </cell>
          <cell r="BR45">
            <v>2280704</v>
          </cell>
          <cell r="BS45">
            <v>-529757</v>
          </cell>
        </row>
        <row r="46">
          <cell r="A46">
            <v>39</v>
          </cell>
          <cell r="B46" t="str">
            <v>Broxtowe</v>
          </cell>
          <cell r="C46" t="str">
            <v>E3033</v>
          </cell>
          <cell r="D46">
            <v>107754</v>
          </cell>
          <cell r="E46">
            <v>1120700</v>
          </cell>
          <cell r="F46">
            <v>0</v>
          </cell>
          <cell r="G46">
            <v>0</v>
          </cell>
          <cell r="H46">
            <v>0</v>
          </cell>
          <cell r="I46">
            <v>122754</v>
          </cell>
          <cell r="J46">
            <v>0</v>
          </cell>
          <cell r="K46">
            <v>0</v>
          </cell>
          <cell r="L46">
            <v>0</v>
          </cell>
          <cell r="M46">
            <v>61625</v>
          </cell>
          <cell r="N46">
            <v>61625</v>
          </cell>
          <cell r="O46">
            <v>0</v>
          </cell>
          <cell r="P46">
            <v>0</v>
          </cell>
          <cell r="Q46">
            <v>329844</v>
          </cell>
          <cell r="R46">
            <v>74214</v>
          </cell>
          <cell r="S46">
            <v>8246</v>
          </cell>
          <cell r="T46">
            <v>0</v>
          </cell>
          <cell r="U46">
            <v>0</v>
          </cell>
          <cell r="V46">
            <v>0</v>
          </cell>
          <cell r="W46">
            <v>17107</v>
          </cell>
          <cell r="X46">
            <v>3848</v>
          </cell>
          <cell r="Y46">
            <v>428</v>
          </cell>
          <cell r="Z46">
            <v>0</v>
          </cell>
          <cell r="AA46">
            <v>0</v>
          </cell>
          <cell r="AB46">
            <v>0</v>
          </cell>
          <cell r="AC46">
            <v>64527</v>
          </cell>
          <cell r="AD46">
            <v>14518</v>
          </cell>
          <cell r="AE46">
            <v>1614</v>
          </cell>
          <cell r="AI46">
            <v>0</v>
          </cell>
          <cell r="AJ46">
            <v>0</v>
          </cell>
          <cell r="AK46">
            <v>0</v>
          </cell>
          <cell r="AL46">
            <v>143950</v>
          </cell>
          <cell r="AM46">
            <v>32187</v>
          </cell>
          <cell r="AN46">
            <v>3576</v>
          </cell>
          <cell r="AO46">
            <v>-360795</v>
          </cell>
          <cell r="AP46">
            <v>-288636</v>
          </cell>
          <cell r="AQ46">
            <v>-64943</v>
          </cell>
          <cell r="AR46">
            <v>-7216</v>
          </cell>
          <cell r="AS46">
            <v>-721590</v>
          </cell>
          <cell r="AT46">
            <v>-719828</v>
          </cell>
          <cell r="AU46">
            <v>-575862</v>
          </cell>
          <cell r="AV46">
            <v>-129569</v>
          </cell>
          <cell r="AW46">
            <v>-14396</v>
          </cell>
          <cell r="AX46">
            <v>-1439655</v>
          </cell>
          <cell r="AY46">
            <v>22720625</v>
          </cell>
          <cell r="AZ46">
            <v>-1604835</v>
          </cell>
          <cell r="BA46">
            <v>544966</v>
          </cell>
          <cell r="BB46">
            <v>0</v>
          </cell>
          <cell r="BC46">
            <v>-1008453</v>
          </cell>
          <cell r="BD46">
            <v>0</v>
          </cell>
          <cell r="BE46">
            <v>-2122</v>
          </cell>
          <cell r="BF46">
            <v>0</v>
          </cell>
          <cell r="BG46">
            <v>-647213</v>
          </cell>
          <cell r="BH46">
            <v>-36667</v>
          </cell>
          <cell r="BI46">
            <v>-61881</v>
          </cell>
          <cell r="BJ46">
            <v>0</v>
          </cell>
          <cell r="BK46">
            <v>-2122</v>
          </cell>
          <cell r="BL46">
            <v>0</v>
          </cell>
          <cell r="BM46">
            <v>-61627</v>
          </cell>
          <cell r="BN46">
            <v>0</v>
          </cell>
          <cell r="BO46">
            <v>0</v>
          </cell>
          <cell r="BP46">
            <v>23683321</v>
          </cell>
          <cell r="BQ46">
            <v>-276291</v>
          </cell>
          <cell r="BR46">
            <v>1425987</v>
          </cell>
          <cell r="BS46">
            <v>-170367</v>
          </cell>
        </row>
        <row r="47">
          <cell r="A47">
            <v>40</v>
          </cell>
          <cell r="B47" t="str">
            <v>Burnley</v>
          </cell>
          <cell r="C47" t="str">
            <v>E2333</v>
          </cell>
          <cell r="D47">
            <v>149071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149071</v>
          </cell>
          <cell r="J47">
            <v>0</v>
          </cell>
          <cell r="K47">
            <v>236352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528636</v>
          </cell>
          <cell r="R47">
            <v>118942</v>
          </cell>
          <cell r="S47">
            <v>13216</v>
          </cell>
          <cell r="T47">
            <v>2882</v>
          </cell>
          <cell r="U47">
            <v>648</v>
          </cell>
          <cell r="V47">
            <v>72</v>
          </cell>
          <cell r="W47">
            <v>0</v>
          </cell>
          <cell r="X47">
            <v>0</v>
          </cell>
          <cell r="Y47">
            <v>0</v>
          </cell>
          <cell r="Z47">
            <v>7798</v>
          </cell>
          <cell r="AA47">
            <v>1756</v>
          </cell>
          <cell r="AB47">
            <v>196</v>
          </cell>
          <cell r="AC47">
            <v>193298</v>
          </cell>
          <cell r="AD47">
            <v>43492</v>
          </cell>
          <cell r="AE47">
            <v>4832</v>
          </cell>
          <cell r="AI47">
            <v>56070</v>
          </cell>
          <cell r="AJ47">
            <v>0</v>
          </cell>
          <cell r="AK47">
            <v>0</v>
          </cell>
          <cell r="AL47">
            <v>166795</v>
          </cell>
          <cell r="AM47">
            <v>36753</v>
          </cell>
          <cell r="AN47">
            <v>4084</v>
          </cell>
          <cell r="AO47">
            <v>-448064.34</v>
          </cell>
          <cell r="AP47">
            <v>-358452</v>
          </cell>
          <cell r="AQ47">
            <v>-80651</v>
          </cell>
          <cell r="AR47">
            <v>-8962</v>
          </cell>
          <cell r="AS47">
            <v>-896129.34</v>
          </cell>
          <cell r="AT47">
            <v>-2696760</v>
          </cell>
          <cell r="AU47">
            <v>-2157407</v>
          </cell>
          <cell r="AV47">
            <v>-485417</v>
          </cell>
          <cell r="AW47">
            <v>-53936</v>
          </cell>
          <cell r="AX47">
            <v>-5393520</v>
          </cell>
          <cell r="AY47">
            <v>22045712</v>
          </cell>
          <cell r="AZ47">
            <v>-2579170</v>
          </cell>
          <cell r="BA47">
            <v>575783</v>
          </cell>
          <cell r="BB47">
            <v>0</v>
          </cell>
          <cell r="BC47">
            <v>-2208810</v>
          </cell>
          <cell r="BD47">
            <v>-27031</v>
          </cell>
          <cell r="BE47">
            <v>-4226</v>
          </cell>
          <cell r="BF47">
            <v>-4104</v>
          </cell>
          <cell r="BG47">
            <v>-1268078</v>
          </cell>
          <cell r="BH47">
            <v>-86075</v>
          </cell>
          <cell r="BI47">
            <v>-75027</v>
          </cell>
          <cell r="BJ47">
            <v>0</v>
          </cell>
          <cell r="BK47">
            <v>0</v>
          </cell>
          <cell r="BL47">
            <v>0</v>
          </cell>
          <cell r="BM47">
            <v>-259502</v>
          </cell>
          <cell r="BN47">
            <v>0</v>
          </cell>
          <cell r="BO47">
            <v>0</v>
          </cell>
          <cell r="BP47">
            <v>26666744</v>
          </cell>
          <cell r="BQ47">
            <v>-458619</v>
          </cell>
          <cell r="BR47">
            <v>1359762</v>
          </cell>
          <cell r="BS47">
            <v>-473851</v>
          </cell>
        </row>
        <row r="48">
          <cell r="A48">
            <v>41</v>
          </cell>
          <cell r="B48" t="str">
            <v>Bury</v>
          </cell>
          <cell r="C48" t="str">
            <v>E4202</v>
          </cell>
          <cell r="D48">
            <v>239407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239407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1159291</v>
          </cell>
          <cell r="R48">
            <v>0</v>
          </cell>
          <cell r="S48">
            <v>23658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865</v>
          </cell>
          <cell r="AA48">
            <v>0</v>
          </cell>
          <cell r="AB48">
            <v>18</v>
          </cell>
          <cell r="AC48">
            <v>562981</v>
          </cell>
          <cell r="AD48">
            <v>0</v>
          </cell>
          <cell r="AE48">
            <v>11490</v>
          </cell>
          <cell r="AI48">
            <v>186899</v>
          </cell>
          <cell r="AJ48">
            <v>0</v>
          </cell>
          <cell r="AK48">
            <v>0</v>
          </cell>
          <cell r="AL48">
            <v>352584</v>
          </cell>
          <cell r="AM48">
            <v>0</v>
          </cell>
          <cell r="AN48">
            <v>7196</v>
          </cell>
          <cell r="AO48">
            <v>-778375</v>
          </cell>
          <cell r="AP48">
            <v>-762806</v>
          </cell>
          <cell r="AQ48">
            <v>0</v>
          </cell>
          <cell r="AR48">
            <v>-15567</v>
          </cell>
          <cell r="AS48">
            <v>-1556748</v>
          </cell>
          <cell r="AT48">
            <v>-1914337</v>
          </cell>
          <cell r="AU48">
            <v>-1876051</v>
          </cell>
          <cell r="AV48">
            <v>0</v>
          </cell>
          <cell r="AW48">
            <v>-38287</v>
          </cell>
          <cell r="AX48">
            <v>-3828675</v>
          </cell>
          <cell r="AY48">
            <v>45134259</v>
          </cell>
          <cell r="AZ48">
            <v>-4635360</v>
          </cell>
          <cell r="BA48">
            <v>1141544</v>
          </cell>
          <cell r="BB48">
            <v>0</v>
          </cell>
          <cell r="BC48">
            <v>-2185234</v>
          </cell>
          <cell r="BD48">
            <v>-89764</v>
          </cell>
          <cell r="BE48">
            <v>-1518</v>
          </cell>
          <cell r="BF48">
            <v>-2862</v>
          </cell>
          <cell r="BG48">
            <v>-1772951</v>
          </cell>
          <cell r="BH48">
            <v>-308071</v>
          </cell>
          <cell r="BI48">
            <v>-55195</v>
          </cell>
          <cell r="BJ48">
            <v>-22441</v>
          </cell>
          <cell r="BK48">
            <v>-1518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48748216</v>
          </cell>
          <cell r="BQ48">
            <v>0</v>
          </cell>
          <cell r="BR48">
            <v>0</v>
          </cell>
          <cell r="BS48">
            <v>0</v>
          </cell>
        </row>
        <row r="49">
          <cell r="A49">
            <v>42</v>
          </cell>
          <cell r="B49" t="str">
            <v>Calderdale</v>
          </cell>
          <cell r="C49" t="str">
            <v>E4702</v>
          </cell>
          <cell r="D49">
            <v>354527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354527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1539231</v>
          </cell>
          <cell r="R49">
            <v>0</v>
          </cell>
          <cell r="S49">
            <v>31412</v>
          </cell>
          <cell r="T49">
            <v>24857</v>
          </cell>
          <cell r="U49">
            <v>0</v>
          </cell>
          <cell r="V49">
            <v>508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412698</v>
          </cell>
          <cell r="AD49">
            <v>0</v>
          </cell>
          <cell r="AE49">
            <v>8422</v>
          </cell>
          <cell r="AI49">
            <v>1606088</v>
          </cell>
          <cell r="AJ49">
            <v>0</v>
          </cell>
          <cell r="AK49">
            <v>0</v>
          </cell>
          <cell r="AL49">
            <v>419591</v>
          </cell>
          <cell r="AM49">
            <v>0</v>
          </cell>
          <cell r="AN49">
            <v>8563</v>
          </cell>
          <cell r="AO49">
            <v>-1397423</v>
          </cell>
          <cell r="AP49">
            <v>-1369475</v>
          </cell>
          <cell r="AQ49">
            <v>0</v>
          </cell>
          <cell r="AR49">
            <v>-27948</v>
          </cell>
          <cell r="AS49">
            <v>-2794846</v>
          </cell>
          <cell r="AT49">
            <v>-1830685</v>
          </cell>
          <cell r="AU49">
            <v>-1794071</v>
          </cell>
          <cell r="AV49">
            <v>0</v>
          </cell>
          <cell r="AW49">
            <v>-36613</v>
          </cell>
          <cell r="AX49">
            <v>-3661369</v>
          </cell>
          <cell r="AY49">
            <v>57135530</v>
          </cell>
          <cell r="AZ49">
            <v>-6287265</v>
          </cell>
          <cell r="BA49">
            <v>1309664</v>
          </cell>
          <cell r="BB49">
            <v>0</v>
          </cell>
          <cell r="BC49">
            <v>-3737747</v>
          </cell>
          <cell r="BD49">
            <v>-176110</v>
          </cell>
          <cell r="BE49">
            <v>-9416</v>
          </cell>
          <cell r="BF49">
            <v>-20967</v>
          </cell>
          <cell r="BG49">
            <v>-3263906</v>
          </cell>
          <cell r="BH49">
            <v>-265908</v>
          </cell>
          <cell r="BI49">
            <v>-272242</v>
          </cell>
          <cell r="BJ49">
            <v>0</v>
          </cell>
          <cell r="BK49">
            <v>-2832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60478088</v>
          </cell>
          <cell r="BQ49">
            <v>-2141676</v>
          </cell>
          <cell r="BR49">
            <v>5477164</v>
          </cell>
          <cell r="BS49">
            <v>-1498924</v>
          </cell>
        </row>
        <row r="50">
          <cell r="A50">
            <v>43</v>
          </cell>
          <cell r="B50" t="str">
            <v>Cambridge</v>
          </cell>
          <cell r="C50" t="str">
            <v>E0531</v>
          </cell>
          <cell r="D50">
            <v>227835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227835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283292</v>
          </cell>
          <cell r="R50">
            <v>63740</v>
          </cell>
          <cell r="S50">
            <v>7082</v>
          </cell>
          <cell r="T50">
            <v>0</v>
          </cell>
          <cell r="U50">
            <v>0</v>
          </cell>
          <cell r="V50">
            <v>0</v>
          </cell>
          <cell r="W50">
            <v>20291</v>
          </cell>
          <cell r="X50">
            <v>4566</v>
          </cell>
          <cell r="Y50">
            <v>508</v>
          </cell>
          <cell r="Z50">
            <v>1365</v>
          </cell>
          <cell r="AA50">
            <v>306</v>
          </cell>
          <cell r="AB50">
            <v>34</v>
          </cell>
          <cell r="AC50">
            <v>449083</v>
          </cell>
          <cell r="AD50">
            <v>101044</v>
          </cell>
          <cell r="AE50">
            <v>11228</v>
          </cell>
          <cell r="AI50">
            <v>0</v>
          </cell>
          <cell r="AJ50">
            <v>0</v>
          </cell>
          <cell r="AK50">
            <v>0</v>
          </cell>
          <cell r="AL50">
            <v>563841</v>
          </cell>
          <cell r="AM50">
            <v>126864</v>
          </cell>
          <cell r="AN50">
            <v>14096</v>
          </cell>
          <cell r="AO50">
            <v>-246393</v>
          </cell>
          <cell r="AP50">
            <v>-197115</v>
          </cell>
          <cell r="AQ50">
            <v>-44351</v>
          </cell>
          <cell r="AR50">
            <v>-4928</v>
          </cell>
          <cell r="AS50">
            <v>-492787</v>
          </cell>
          <cell r="AT50">
            <v>-4429757</v>
          </cell>
          <cell r="AU50">
            <v>-3543806</v>
          </cell>
          <cell r="AV50">
            <v>-797358</v>
          </cell>
          <cell r="AW50">
            <v>-88595</v>
          </cell>
          <cell r="AX50">
            <v>-8859516</v>
          </cell>
          <cell r="AY50">
            <v>90997509</v>
          </cell>
          <cell r="AZ50">
            <v>-1376755</v>
          </cell>
          <cell r="BA50">
            <v>2740464</v>
          </cell>
          <cell r="BB50">
            <v>0</v>
          </cell>
          <cell r="BC50">
            <v>-21504904</v>
          </cell>
          <cell r="BD50">
            <v>-14730</v>
          </cell>
          <cell r="BE50">
            <v>0</v>
          </cell>
          <cell r="BF50">
            <v>-17308</v>
          </cell>
          <cell r="BG50">
            <v>-2443567</v>
          </cell>
          <cell r="BH50">
            <v>-161530</v>
          </cell>
          <cell r="BI50">
            <v>-6384</v>
          </cell>
          <cell r="BJ50">
            <v>-1494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92988652</v>
          </cell>
          <cell r="BQ50">
            <v>-61620</v>
          </cell>
          <cell r="BR50">
            <v>1167892</v>
          </cell>
          <cell r="BS50">
            <v>-1610656</v>
          </cell>
        </row>
        <row r="51">
          <cell r="A51">
            <v>44</v>
          </cell>
          <cell r="B51" t="str">
            <v>Camden</v>
          </cell>
          <cell r="C51" t="str">
            <v>E5011</v>
          </cell>
          <cell r="D51">
            <v>1185753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1185753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432839</v>
          </cell>
          <cell r="R51">
            <v>288560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1114601</v>
          </cell>
          <cell r="AD51">
            <v>743066</v>
          </cell>
          <cell r="AE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2318231</v>
          </cell>
          <cell r="AM51">
            <v>1545487</v>
          </cell>
          <cell r="AN51">
            <v>0</v>
          </cell>
          <cell r="AO51">
            <v>-1866379</v>
          </cell>
          <cell r="AP51">
            <v>-1119827</v>
          </cell>
          <cell r="AQ51">
            <v>-746552</v>
          </cell>
          <cell r="AR51">
            <v>0</v>
          </cell>
          <cell r="AS51">
            <v>-3732758</v>
          </cell>
          <cell r="AT51">
            <v>-31919573</v>
          </cell>
          <cell r="AU51">
            <v>-19151744</v>
          </cell>
          <cell r="AV51">
            <v>-12767830</v>
          </cell>
          <cell r="AW51">
            <v>0</v>
          </cell>
          <cell r="AX51">
            <v>-63839147</v>
          </cell>
          <cell r="AY51">
            <v>436422525</v>
          </cell>
          <cell r="AZ51">
            <v>-2928418</v>
          </cell>
          <cell r="BA51">
            <v>12715749</v>
          </cell>
          <cell r="BB51">
            <v>0</v>
          </cell>
          <cell r="BC51">
            <v>-56409657</v>
          </cell>
          <cell r="BD51">
            <v>-13785</v>
          </cell>
          <cell r="BE51">
            <v>0</v>
          </cell>
          <cell r="BF51">
            <v>-598280</v>
          </cell>
          <cell r="BG51">
            <v>-24580213</v>
          </cell>
          <cell r="BH51">
            <v>-195854</v>
          </cell>
          <cell r="BI51">
            <v>-2000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482453337</v>
          </cell>
          <cell r="BQ51">
            <v>-2644479</v>
          </cell>
          <cell r="BR51">
            <v>5083365</v>
          </cell>
          <cell r="BS51">
            <v>-7758146</v>
          </cell>
        </row>
        <row r="52">
          <cell r="A52">
            <v>45</v>
          </cell>
          <cell r="B52" t="str">
            <v>Cannock Chase</v>
          </cell>
          <cell r="C52" t="str">
            <v>E3431</v>
          </cell>
          <cell r="D52">
            <v>138207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138207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495894</v>
          </cell>
          <cell r="R52">
            <v>111576</v>
          </cell>
          <cell r="S52">
            <v>12398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163793</v>
          </cell>
          <cell r="AD52">
            <v>36854</v>
          </cell>
          <cell r="AE52">
            <v>4094</v>
          </cell>
          <cell r="AI52">
            <v>0</v>
          </cell>
          <cell r="AJ52">
            <v>0</v>
          </cell>
          <cell r="AK52">
            <v>0</v>
          </cell>
          <cell r="AL52">
            <v>212142</v>
          </cell>
          <cell r="AM52">
            <v>47732</v>
          </cell>
          <cell r="AN52">
            <v>5304</v>
          </cell>
          <cell r="AO52">
            <v>-976608</v>
          </cell>
          <cell r="AP52">
            <v>-781286</v>
          </cell>
          <cell r="AQ52">
            <v>-175789</v>
          </cell>
          <cell r="AR52">
            <v>-19532</v>
          </cell>
          <cell r="AS52">
            <v>-1953215</v>
          </cell>
          <cell r="AT52">
            <v>-2638883</v>
          </cell>
          <cell r="AU52">
            <v>-2111106</v>
          </cell>
          <cell r="AV52">
            <v>-474999</v>
          </cell>
          <cell r="AW52">
            <v>-52777</v>
          </cell>
          <cell r="AX52">
            <v>-5277765</v>
          </cell>
          <cell r="AY52">
            <v>31562007</v>
          </cell>
          <cell r="AZ52">
            <v>-2418361</v>
          </cell>
          <cell r="BA52">
            <v>810924</v>
          </cell>
          <cell r="BB52">
            <v>0</v>
          </cell>
          <cell r="BC52">
            <v>-1713084</v>
          </cell>
          <cell r="BD52">
            <v>-17545</v>
          </cell>
          <cell r="BE52">
            <v>0</v>
          </cell>
          <cell r="BF52">
            <v>0</v>
          </cell>
          <cell r="BG52">
            <v>-818559</v>
          </cell>
          <cell r="BH52">
            <v>-64062</v>
          </cell>
          <cell r="BI52">
            <v>-9154</v>
          </cell>
          <cell r="BJ52">
            <v>-1097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35697576</v>
          </cell>
          <cell r="BQ52">
            <v>-331476</v>
          </cell>
          <cell r="BR52">
            <v>2722955</v>
          </cell>
          <cell r="BS52">
            <v>-286722</v>
          </cell>
        </row>
        <row r="53">
          <cell r="A53">
            <v>46</v>
          </cell>
          <cell r="B53" t="str">
            <v>Canterbury</v>
          </cell>
          <cell r="C53" t="str">
            <v>E2232</v>
          </cell>
          <cell r="D53">
            <v>232038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232038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679179</v>
          </cell>
          <cell r="R53">
            <v>152816</v>
          </cell>
          <cell r="S53">
            <v>16980</v>
          </cell>
          <cell r="T53">
            <v>2692</v>
          </cell>
          <cell r="U53">
            <v>606</v>
          </cell>
          <cell r="V53">
            <v>68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340897</v>
          </cell>
          <cell r="AD53">
            <v>76702</v>
          </cell>
          <cell r="AE53">
            <v>8522</v>
          </cell>
          <cell r="AI53">
            <v>0</v>
          </cell>
          <cell r="AJ53">
            <v>0</v>
          </cell>
          <cell r="AK53">
            <v>0</v>
          </cell>
          <cell r="AL53">
            <v>307443</v>
          </cell>
          <cell r="AM53">
            <v>69175</v>
          </cell>
          <cell r="AN53">
            <v>7686</v>
          </cell>
          <cell r="AO53">
            <v>-338171</v>
          </cell>
          <cell r="AP53">
            <v>-270537</v>
          </cell>
          <cell r="AQ53">
            <v>-60871</v>
          </cell>
          <cell r="AR53">
            <v>-6763</v>
          </cell>
          <cell r="AS53">
            <v>-676342</v>
          </cell>
          <cell r="AT53">
            <v>-2874776</v>
          </cell>
          <cell r="AU53">
            <v>-2299821</v>
          </cell>
          <cell r="AV53">
            <v>-517460</v>
          </cell>
          <cell r="AW53">
            <v>-57496</v>
          </cell>
          <cell r="AX53">
            <v>-5749553</v>
          </cell>
          <cell r="AY53">
            <v>46217890</v>
          </cell>
          <cell r="AZ53">
            <v>-3303111</v>
          </cell>
          <cell r="BA53">
            <v>1279330</v>
          </cell>
          <cell r="BB53">
            <v>0</v>
          </cell>
          <cell r="BC53">
            <v>-6840138</v>
          </cell>
          <cell r="BD53">
            <v>-100398</v>
          </cell>
          <cell r="BE53">
            <v>-25049</v>
          </cell>
          <cell r="BF53">
            <v>0</v>
          </cell>
          <cell r="BG53">
            <v>-1237257</v>
          </cell>
          <cell r="BH53">
            <v>-245585</v>
          </cell>
          <cell r="BI53">
            <v>-59745</v>
          </cell>
          <cell r="BJ53">
            <v>-4545</v>
          </cell>
          <cell r="BK53">
            <v>0</v>
          </cell>
          <cell r="BL53">
            <v>-8621</v>
          </cell>
          <cell r="BM53">
            <v>0</v>
          </cell>
          <cell r="BN53">
            <v>0</v>
          </cell>
          <cell r="BO53">
            <v>0</v>
          </cell>
          <cell r="BP53">
            <v>51381835</v>
          </cell>
          <cell r="BQ53">
            <v>-314275</v>
          </cell>
          <cell r="BR53">
            <v>1400247</v>
          </cell>
          <cell r="BS53">
            <v>-1273530</v>
          </cell>
        </row>
        <row r="54">
          <cell r="A54">
            <v>47</v>
          </cell>
          <cell r="B54" t="str">
            <v>Carlisle</v>
          </cell>
          <cell r="C54" t="str">
            <v>E0933</v>
          </cell>
          <cell r="D54">
            <v>180894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180894</v>
          </cell>
          <cell r="J54">
            <v>0</v>
          </cell>
          <cell r="K54">
            <v>24000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508845</v>
          </cell>
          <cell r="R54">
            <v>127212</v>
          </cell>
          <cell r="S54">
            <v>0</v>
          </cell>
          <cell r="T54">
            <v>4059</v>
          </cell>
          <cell r="U54">
            <v>1014</v>
          </cell>
          <cell r="V54">
            <v>0</v>
          </cell>
          <cell r="W54">
            <v>1700</v>
          </cell>
          <cell r="X54">
            <v>424</v>
          </cell>
          <cell r="Y54">
            <v>0</v>
          </cell>
          <cell r="Z54">
            <v>20291</v>
          </cell>
          <cell r="AA54">
            <v>5074</v>
          </cell>
          <cell r="AB54">
            <v>0</v>
          </cell>
          <cell r="AC54">
            <v>289438</v>
          </cell>
          <cell r="AD54">
            <v>72360</v>
          </cell>
          <cell r="AE54">
            <v>0</v>
          </cell>
          <cell r="AI54">
            <v>434871</v>
          </cell>
          <cell r="AJ54">
            <v>0</v>
          </cell>
          <cell r="AK54">
            <v>0</v>
          </cell>
          <cell r="AL54">
            <v>247718</v>
          </cell>
          <cell r="AM54">
            <v>61842</v>
          </cell>
          <cell r="AN54">
            <v>0</v>
          </cell>
          <cell r="AO54">
            <v>-149549</v>
          </cell>
          <cell r="AP54">
            <v>-119639</v>
          </cell>
          <cell r="AQ54">
            <v>-29910</v>
          </cell>
          <cell r="AR54">
            <v>0</v>
          </cell>
          <cell r="AS54">
            <v>-299098</v>
          </cell>
          <cell r="AT54">
            <v>-1011974</v>
          </cell>
          <cell r="AU54">
            <v>-809579</v>
          </cell>
          <cell r="AV54">
            <v>-202394</v>
          </cell>
          <cell r="AW54">
            <v>0</v>
          </cell>
          <cell r="AX54">
            <v>-2023947</v>
          </cell>
          <cell r="AY54">
            <v>40322810</v>
          </cell>
          <cell r="AZ54">
            <v>-2475302</v>
          </cell>
          <cell r="BA54">
            <v>989407</v>
          </cell>
          <cell r="BB54">
            <v>0</v>
          </cell>
          <cell r="BC54">
            <v>-3078893</v>
          </cell>
          <cell r="BD54">
            <v>-87329</v>
          </cell>
          <cell r="BE54">
            <v>-32897</v>
          </cell>
          <cell r="BF54">
            <v>-6826</v>
          </cell>
          <cell r="BG54">
            <v>-1894166</v>
          </cell>
          <cell r="BH54">
            <v>-56887</v>
          </cell>
          <cell r="BI54">
            <v>-43135</v>
          </cell>
          <cell r="BJ54">
            <v>-2817</v>
          </cell>
          <cell r="BK54">
            <v>0</v>
          </cell>
          <cell r="BL54">
            <v>-2395</v>
          </cell>
          <cell r="BM54">
            <v>0</v>
          </cell>
          <cell r="BN54">
            <v>0</v>
          </cell>
          <cell r="BO54">
            <v>0</v>
          </cell>
          <cell r="BP54">
            <v>40944993</v>
          </cell>
          <cell r="BQ54">
            <v>-273875</v>
          </cell>
          <cell r="BR54">
            <v>820964</v>
          </cell>
          <cell r="BS54">
            <v>-555485</v>
          </cell>
        </row>
        <row r="55">
          <cell r="A55">
            <v>48</v>
          </cell>
          <cell r="B55" t="str">
            <v>Castle Point</v>
          </cell>
          <cell r="C55" t="str">
            <v>E1534</v>
          </cell>
          <cell r="D55">
            <v>81980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81980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358102</v>
          </cell>
          <cell r="R55">
            <v>80574</v>
          </cell>
          <cell r="S55">
            <v>8952</v>
          </cell>
          <cell r="T55">
            <v>405</v>
          </cell>
          <cell r="U55">
            <v>92</v>
          </cell>
          <cell r="V55">
            <v>10</v>
          </cell>
          <cell r="W55">
            <v>1301</v>
          </cell>
          <cell r="X55">
            <v>292</v>
          </cell>
          <cell r="Y55">
            <v>32</v>
          </cell>
          <cell r="Z55">
            <v>2004</v>
          </cell>
          <cell r="AA55">
            <v>452</v>
          </cell>
          <cell r="AB55">
            <v>50</v>
          </cell>
          <cell r="AC55">
            <v>198103</v>
          </cell>
          <cell r="AD55">
            <v>44572</v>
          </cell>
          <cell r="AE55">
            <v>4952</v>
          </cell>
          <cell r="AI55">
            <v>0</v>
          </cell>
          <cell r="AJ55">
            <v>0</v>
          </cell>
          <cell r="AK55">
            <v>0</v>
          </cell>
          <cell r="AL55">
            <v>88226</v>
          </cell>
          <cell r="AM55">
            <v>19851</v>
          </cell>
          <cell r="AN55">
            <v>2206</v>
          </cell>
          <cell r="AO55">
            <v>-80076</v>
          </cell>
          <cell r="AP55">
            <v>-64062</v>
          </cell>
          <cell r="AQ55">
            <v>-14414</v>
          </cell>
          <cell r="AR55">
            <v>-1601</v>
          </cell>
          <cell r="AS55">
            <v>-160153</v>
          </cell>
          <cell r="AT55">
            <v>-1280000</v>
          </cell>
          <cell r="AU55">
            <v>-1024000</v>
          </cell>
          <cell r="AV55">
            <v>-230400</v>
          </cell>
          <cell r="AW55">
            <v>-25600</v>
          </cell>
          <cell r="AX55">
            <v>-2560000</v>
          </cell>
          <cell r="AY55">
            <v>12781115</v>
          </cell>
          <cell r="AZ55">
            <v>-1765721</v>
          </cell>
          <cell r="BA55">
            <v>332192</v>
          </cell>
          <cell r="BB55">
            <v>0</v>
          </cell>
          <cell r="BC55">
            <v>-1439249</v>
          </cell>
          <cell r="BD55">
            <v>-9139</v>
          </cell>
          <cell r="BE55">
            <v>0</v>
          </cell>
          <cell r="BF55">
            <v>-4995</v>
          </cell>
          <cell r="BG55">
            <v>-274927</v>
          </cell>
          <cell r="BH55">
            <v>-56761</v>
          </cell>
          <cell r="BI55">
            <v>-36926</v>
          </cell>
          <cell r="BJ55">
            <v>-2285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14822186</v>
          </cell>
          <cell r="BQ55">
            <v>-75768</v>
          </cell>
          <cell r="BR55">
            <v>247595</v>
          </cell>
          <cell r="BS55">
            <v>-75173</v>
          </cell>
        </row>
        <row r="56">
          <cell r="A56">
            <v>49</v>
          </cell>
          <cell r="B56" t="str">
            <v>Central Bedfordshire UA</v>
          </cell>
          <cell r="C56" t="str">
            <v>E0203</v>
          </cell>
          <cell r="D56">
            <v>314105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314105</v>
          </cell>
          <cell r="J56">
            <v>0</v>
          </cell>
          <cell r="K56">
            <v>264134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1117739</v>
          </cell>
          <cell r="R56">
            <v>0</v>
          </cell>
          <cell r="S56">
            <v>22812</v>
          </cell>
          <cell r="T56">
            <v>35795</v>
          </cell>
          <cell r="U56">
            <v>0</v>
          </cell>
          <cell r="V56">
            <v>730</v>
          </cell>
          <cell r="W56">
            <v>5135</v>
          </cell>
          <cell r="X56">
            <v>0</v>
          </cell>
          <cell r="Y56">
            <v>104</v>
          </cell>
          <cell r="Z56">
            <v>11154</v>
          </cell>
          <cell r="AA56">
            <v>0</v>
          </cell>
          <cell r="AB56">
            <v>228</v>
          </cell>
          <cell r="AC56">
            <v>512162</v>
          </cell>
          <cell r="AD56">
            <v>0</v>
          </cell>
          <cell r="AE56">
            <v>10452</v>
          </cell>
          <cell r="AI56">
            <v>0</v>
          </cell>
          <cell r="AJ56">
            <v>0</v>
          </cell>
          <cell r="AK56">
            <v>0</v>
          </cell>
          <cell r="AL56">
            <v>580115</v>
          </cell>
          <cell r="AM56">
            <v>0</v>
          </cell>
          <cell r="AN56">
            <v>11760</v>
          </cell>
          <cell r="AO56">
            <v>-303191</v>
          </cell>
          <cell r="AP56">
            <v>-297129</v>
          </cell>
          <cell r="AQ56">
            <v>0</v>
          </cell>
          <cell r="AR56">
            <v>-6063</v>
          </cell>
          <cell r="AS56">
            <v>-606383</v>
          </cell>
          <cell r="AT56">
            <v>-2341924</v>
          </cell>
          <cell r="AU56">
            <v>-2295085</v>
          </cell>
          <cell r="AV56">
            <v>0</v>
          </cell>
          <cell r="AW56">
            <v>-46837</v>
          </cell>
          <cell r="AX56">
            <v>-4683846</v>
          </cell>
          <cell r="AY56">
            <v>76567476</v>
          </cell>
          <cell r="AZ56">
            <v>-4470458</v>
          </cell>
          <cell r="BA56">
            <v>1874937</v>
          </cell>
          <cell r="BB56">
            <v>0</v>
          </cell>
          <cell r="BC56">
            <v>-5810019</v>
          </cell>
          <cell r="BD56">
            <v>-111882</v>
          </cell>
          <cell r="BE56">
            <v>-41101</v>
          </cell>
          <cell r="BF56">
            <v>-240097</v>
          </cell>
          <cell r="BG56">
            <v>-3188427</v>
          </cell>
          <cell r="BH56">
            <v>-340122</v>
          </cell>
          <cell r="BI56">
            <v>-471491</v>
          </cell>
          <cell r="BJ56">
            <v>0</v>
          </cell>
          <cell r="BK56">
            <v>-25723</v>
          </cell>
          <cell r="BL56">
            <v>-13188</v>
          </cell>
          <cell r="BM56">
            <v>0</v>
          </cell>
          <cell r="BN56">
            <v>0</v>
          </cell>
          <cell r="BO56">
            <v>0</v>
          </cell>
          <cell r="BP56">
            <v>78778482</v>
          </cell>
          <cell r="BQ56">
            <v>-618958</v>
          </cell>
          <cell r="BR56">
            <v>4282727</v>
          </cell>
          <cell r="BS56">
            <v>-666676</v>
          </cell>
        </row>
        <row r="57">
          <cell r="A57">
            <v>50</v>
          </cell>
          <cell r="B57" t="str">
            <v>Charnwood</v>
          </cell>
          <cell r="C57" t="str">
            <v>E2432</v>
          </cell>
          <cell r="D57">
            <v>191528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191528</v>
          </cell>
          <cell r="J57">
            <v>0</v>
          </cell>
          <cell r="K57">
            <v>151598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648518</v>
          </cell>
          <cell r="R57">
            <v>145916</v>
          </cell>
          <cell r="S57">
            <v>16212</v>
          </cell>
          <cell r="T57">
            <v>949</v>
          </cell>
          <cell r="U57">
            <v>214</v>
          </cell>
          <cell r="V57">
            <v>24</v>
          </cell>
          <cell r="W57">
            <v>19658</v>
          </cell>
          <cell r="X57">
            <v>4422</v>
          </cell>
          <cell r="Y57">
            <v>492</v>
          </cell>
          <cell r="Z57">
            <v>6965</v>
          </cell>
          <cell r="AA57">
            <v>1568</v>
          </cell>
          <cell r="AB57">
            <v>174</v>
          </cell>
          <cell r="AC57">
            <v>278736</v>
          </cell>
          <cell r="AD57">
            <v>62716</v>
          </cell>
          <cell r="AE57">
            <v>6968</v>
          </cell>
          <cell r="AI57">
            <v>0</v>
          </cell>
          <cell r="AJ57">
            <v>0</v>
          </cell>
          <cell r="AK57">
            <v>0</v>
          </cell>
          <cell r="AL57">
            <v>254512</v>
          </cell>
          <cell r="AM57">
            <v>56768</v>
          </cell>
          <cell r="AN57">
            <v>6308</v>
          </cell>
          <cell r="AO57">
            <v>-204815</v>
          </cell>
          <cell r="AP57">
            <v>-163853</v>
          </cell>
          <cell r="AQ57">
            <v>-36867</v>
          </cell>
          <cell r="AR57">
            <v>-4097</v>
          </cell>
          <cell r="AS57">
            <v>-409632</v>
          </cell>
          <cell r="AT57">
            <v>-300000</v>
          </cell>
          <cell r="AU57">
            <v>-240000</v>
          </cell>
          <cell r="AV57">
            <v>-54000</v>
          </cell>
          <cell r="AW57">
            <v>-6000</v>
          </cell>
          <cell r="AX57">
            <v>-600000</v>
          </cell>
          <cell r="AY57">
            <v>43170913</v>
          </cell>
          <cell r="AZ57">
            <v>-3157795</v>
          </cell>
          <cell r="BA57">
            <v>1039575</v>
          </cell>
          <cell r="BB57">
            <v>0</v>
          </cell>
          <cell r="BC57">
            <v>-5475223</v>
          </cell>
          <cell r="BD57">
            <v>-16282</v>
          </cell>
          <cell r="BE57">
            <v>-1535</v>
          </cell>
          <cell r="BF57">
            <v>-38489</v>
          </cell>
          <cell r="BG57">
            <v>-1202130</v>
          </cell>
          <cell r="BH57">
            <v>-63824</v>
          </cell>
          <cell r="BI57">
            <v>-183480</v>
          </cell>
          <cell r="BJ57">
            <v>-412</v>
          </cell>
          <cell r="BK57">
            <v>-292</v>
          </cell>
          <cell r="BL57">
            <v>0</v>
          </cell>
          <cell r="BM57">
            <v>-21770</v>
          </cell>
          <cell r="BN57">
            <v>0</v>
          </cell>
          <cell r="BO57">
            <v>0</v>
          </cell>
          <cell r="BP57">
            <v>42845410</v>
          </cell>
          <cell r="BQ57">
            <v>0</v>
          </cell>
          <cell r="BR57">
            <v>1195490</v>
          </cell>
          <cell r="BS57">
            <v>-687084</v>
          </cell>
        </row>
        <row r="58">
          <cell r="A58">
            <v>51</v>
          </cell>
          <cell r="B58" t="str">
            <v>Chelmsford</v>
          </cell>
          <cell r="C58" t="str">
            <v>E1535</v>
          </cell>
          <cell r="D58">
            <v>222481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222481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527560</v>
          </cell>
          <cell r="R58">
            <v>118702</v>
          </cell>
          <cell r="S58">
            <v>13190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393090</v>
          </cell>
          <cell r="AD58">
            <v>88446</v>
          </cell>
          <cell r="AE58">
            <v>9828</v>
          </cell>
          <cell r="AI58">
            <v>0</v>
          </cell>
          <cell r="AJ58">
            <v>0</v>
          </cell>
          <cell r="AK58">
            <v>0</v>
          </cell>
          <cell r="AL58">
            <v>458345</v>
          </cell>
          <cell r="AM58">
            <v>103128</v>
          </cell>
          <cell r="AN58">
            <v>11459</v>
          </cell>
          <cell r="AO58">
            <v>-460900.65</v>
          </cell>
          <cell r="AP58">
            <v>-368720</v>
          </cell>
          <cell r="AQ58">
            <v>-82962</v>
          </cell>
          <cell r="AR58">
            <v>-9218</v>
          </cell>
          <cell r="AS58">
            <v>-921800.65</v>
          </cell>
          <cell r="AT58">
            <v>-5532002</v>
          </cell>
          <cell r="AU58">
            <v>-4425602</v>
          </cell>
          <cell r="AV58">
            <v>-995761</v>
          </cell>
          <cell r="AW58">
            <v>-110640</v>
          </cell>
          <cell r="AX58">
            <v>-11064005</v>
          </cell>
          <cell r="AY58">
            <v>66823379</v>
          </cell>
          <cell r="AZ58">
            <v>-2603709</v>
          </cell>
          <cell r="BA58">
            <v>1833929</v>
          </cell>
          <cell r="BB58">
            <v>0</v>
          </cell>
          <cell r="BC58">
            <v>-3964937</v>
          </cell>
          <cell r="BD58">
            <v>-32776</v>
          </cell>
          <cell r="BE58">
            <v>-8447</v>
          </cell>
          <cell r="BF58">
            <v>0</v>
          </cell>
          <cell r="BG58">
            <v>-3323841</v>
          </cell>
          <cell r="BH58">
            <v>-7798</v>
          </cell>
          <cell r="BI58">
            <v>-99940</v>
          </cell>
          <cell r="BJ58">
            <v>0</v>
          </cell>
          <cell r="BK58">
            <v>-1540</v>
          </cell>
          <cell r="BL58">
            <v>-8085</v>
          </cell>
          <cell r="BM58">
            <v>0</v>
          </cell>
          <cell r="BN58">
            <v>0</v>
          </cell>
          <cell r="BO58">
            <v>0</v>
          </cell>
          <cell r="BP58">
            <v>76230353</v>
          </cell>
          <cell r="BQ58">
            <v>0</v>
          </cell>
          <cell r="BR58">
            <v>3206876</v>
          </cell>
          <cell r="BS58">
            <v>-1768668</v>
          </cell>
        </row>
        <row r="59">
          <cell r="A59">
            <v>52</v>
          </cell>
          <cell r="B59" t="str">
            <v>Cheltenham</v>
          </cell>
          <cell r="C59" t="str">
            <v>E1631</v>
          </cell>
          <cell r="D59">
            <v>183262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183262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454899</v>
          </cell>
          <cell r="R59">
            <v>113724</v>
          </cell>
          <cell r="S59">
            <v>0</v>
          </cell>
          <cell r="T59">
            <v>2028</v>
          </cell>
          <cell r="U59">
            <v>508</v>
          </cell>
          <cell r="V59">
            <v>0</v>
          </cell>
          <cell r="W59">
            <v>4059</v>
          </cell>
          <cell r="X59">
            <v>1014</v>
          </cell>
          <cell r="Y59">
            <v>0</v>
          </cell>
          <cell r="Z59">
            <v>4059</v>
          </cell>
          <cell r="AA59">
            <v>1014</v>
          </cell>
          <cell r="AB59">
            <v>0</v>
          </cell>
          <cell r="AC59">
            <v>242247</v>
          </cell>
          <cell r="AD59">
            <v>60562</v>
          </cell>
          <cell r="AE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324280</v>
          </cell>
          <cell r="AM59">
            <v>81070</v>
          </cell>
          <cell r="AN59">
            <v>0</v>
          </cell>
          <cell r="AO59">
            <v>-263268</v>
          </cell>
          <cell r="AP59">
            <v>-210615</v>
          </cell>
          <cell r="AQ59">
            <v>-52653</v>
          </cell>
          <cell r="AR59">
            <v>0</v>
          </cell>
          <cell r="AS59">
            <v>-526536</v>
          </cell>
          <cell r="AT59">
            <v>-967081</v>
          </cell>
          <cell r="AU59">
            <v>-773664</v>
          </cell>
          <cell r="AV59">
            <v>-193417</v>
          </cell>
          <cell r="AW59">
            <v>0</v>
          </cell>
          <cell r="AX59">
            <v>-1934162</v>
          </cell>
          <cell r="AY59">
            <v>54272622</v>
          </cell>
          <cell r="AZ59">
            <v>-2245931</v>
          </cell>
          <cell r="BA59">
            <v>1312791</v>
          </cell>
          <cell r="BB59">
            <v>0</v>
          </cell>
          <cell r="BC59">
            <v>-3949279</v>
          </cell>
          <cell r="BD59">
            <v>-28171</v>
          </cell>
          <cell r="BE59">
            <v>0</v>
          </cell>
          <cell r="BF59">
            <v>-4227</v>
          </cell>
          <cell r="BG59">
            <v>-2195653</v>
          </cell>
          <cell r="BH59">
            <v>-13508</v>
          </cell>
          <cell r="BI59">
            <v>-13746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55162275</v>
          </cell>
          <cell r="BQ59">
            <v>-283615</v>
          </cell>
          <cell r="BR59">
            <v>1725946</v>
          </cell>
          <cell r="BS59">
            <v>-4299363</v>
          </cell>
        </row>
        <row r="60">
          <cell r="A60">
            <v>53</v>
          </cell>
          <cell r="B60" t="str">
            <v>Cherwell</v>
          </cell>
          <cell r="C60" t="str">
            <v>E3131</v>
          </cell>
          <cell r="D60">
            <v>223387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223387</v>
          </cell>
          <cell r="J60">
            <v>0</v>
          </cell>
          <cell r="K60">
            <v>94560</v>
          </cell>
          <cell r="L60">
            <v>1200000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429924</v>
          </cell>
          <cell r="R60">
            <v>107482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1676</v>
          </cell>
          <cell r="AA60">
            <v>418</v>
          </cell>
          <cell r="AB60">
            <v>0</v>
          </cell>
          <cell r="AC60">
            <v>349247</v>
          </cell>
          <cell r="AD60">
            <v>87312</v>
          </cell>
          <cell r="AE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429074</v>
          </cell>
          <cell r="AM60">
            <v>124424</v>
          </cell>
          <cell r="AN60">
            <v>0</v>
          </cell>
          <cell r="AO60">
            <v>-114082</v>
          </cell>
          <cell r="AP60">
            <v>-91267</v>
          </cell>
          <cell r="AQ60">
            <v>-22817</v>
          </cell>
          <cell r="AR60">
            <v>0</v>
          </cell>
          <cell r="AS60">
            <v>-228166</v>
          </cell>
          <cell r="AT60">
            <v>-3351137</v>
          </cell>
          <cell r="AU60">
            <v>-2680909</v>
          </cell>
          <cell r="AV60">
            <v>-670228</v>
          </cell>
          <cell r="AW60">
            <v>0</v>
          </cell>
          <cell r="AX60">
            <v>-6702274</v>
          </cell>
          <cell r="AY60">
            <v>66218405</v>
          </cell>
          <cell r="AZ60">
            <v>-2107384</v>
          </cell>
          <cell r="BA60">
            <v>1657070</v>
          </cell>
          <cell r="BB60">
            <v>0</v>
          </cell>
          <cell r="BC60">
            <v>-2602688</v>
          </cell>
          <cell r="BD60">
            <v>-57950</v>
          </cell>
          <cell r="BE60">
            <v>-47665</v>
          </cell>
          <cell r="BF60">
            <v>-223254</v>
          </cell>
          <cell r="BG60">
            <v>-2170450</v>
          </cell>
          <cell r="BH60">
            <v>-54597</v>
          </cell>
          <cell r="BI60">
            <v>-316891</v>
          </cell>
          <cell r="BJ60">
            <v>0</v>
          </cell>
          <cell r="BK60">
            <v>-39073</v>
          </cell>
          <cell r="BL60">
            <v>-27795</v>
          </cell>
          <cell r="BM60">
            <v>0</v>
          </cell>
          <cell r="BN60">
            <v>0</v>
          </cell>
          <cell r="BO60">
            <v>0</v>
          </cell>
          <cell r="BP60">
            <v>70267218</v>
          </cell>
          <cell r="BQ60">
            <v>0</v>
          </cell>
          <cell r="BR60">
            <v>908793</v>
          </cell>
          <cell r="BS60">
            <v>-1449465</v>
          </cell>
        </row>
        <row r="61">
          <cell r="A61">
            <v>54</v>
          </cell>
          <cell r="B61" t="str">
            <v>Cheshire East UA</v>
          </cell>
          <cell r="C61" t="str">
            <v>E0603</v>
          </cell>
          <cell r="D61">
            <v>558893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558893</v>
          </cell>
          <cell r="J61">
            <v>0</v>
          </cell>
          <cell r="K61">
            <v>2174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2186445</v>
          </cell>
          <cell r="R61">
            <v>0</v>
          </cell>
          <cell r="S61">
            <v>44622</v>
          </cell>
          <cell r="T61">
            <v>9598</v>
          </cell>
          <cell r="U61">
            <v>0</v>
          </cell>
          <cell r="V61">
            <v>196</v>
          </cell>
          <cell r="W61">
            <v>0</v>
          </cell>
          <cell r="X61">
            <v>0</v>
          </cell>
          <cell r="Y61">
            <v>0</v>
          </cell>
          <cell r="Z61">
            <v>12059</v>
          </cell>
          <cell r="AA61">
            <v>0</v>
          </cell>
          <cell r="AB61">
            <v>246</v>
          </cell>
          <cell r="AC61">
            <v>1140950</v>
          </cell>
          <cell r="AD61">
            <v>0</v>
          </cell>
          <cell r="AE61">
            <v>23284</v>
          </cell>
          <cell r="AI61">
            <v>0</v>
          </cell>
          <cell r="AJ61">
            <v>0</v>
          </cell>
          <cell r="AK61">
            <v>0</v>
          </cell>
          <cell r="AL61">
            <v>996982</v>
          </cell>
          <cell r="AM61">
            <v>0</v>
          </cell>
          <cell r="AN61">
            <v>20346</v>
          </cell>
          <cell r="AO61">
            <v>-810030</v>
          </cell>
          <cell r="AP61">
            <v>-793831</v>
          </cell>
          <cell r="AQ61">
            <v>0</v>
          </cell>
          <cell r="AR61">
            <v>-16201</v>
          </cell>
          <cell r="AS61">
            <v>-1620062</v>
          </cell>
          <cell r="AT61">
            <v>-6052071</v>
          </cell>
          <cell r="AU61">
            <v>-5931031</v>
          </cell>
          <cell r="AV61">
            <v>0</v>
          </cell>
          <cell r="AW61">
            <v>-121041</v>
          </cell>
          <cell r="AX61">
            <v>-12104143</v>
          </cell>
          <cell r="AY61">
            <v>129790205</v>
          </cell>
          <cell r="AZ61">
            <v>-8189247</v>
          </cell>
          <cell r="BA61">
            <v>3179685</v>
          </cell>
          <cell r="BB61">
            <v>0</v>
          </cell>
          <cell r="BC61">
            <v>-6815656</v>
          </cell>
          <cell r="BD61">
            <v>-90428</v>
          </cell>
          <cell r="BE61">
            <v>-24987</v>
          </cell>
          <cell r="BF61">
            <v>-49986</v>
          </cell>
          <cell r="BG61">
            <v>-4824659</v>
          </cell>
          <cell r="BH61">
            <v>-199186</v>
          </cell>
          <cell r="BI61">
            <v>-66629</v>
          </cell>
          <cell r="BJ61">
            <v>-8335</v>
          </cell>
          <cell r="BK61">
            <v>-24987</v>
          </cell>
          <cell r="BL61">
            <v>-10691</v>
          </cell>
          <cell r="BM61">
            <v>0</v>
          </cell>
          <cell r="BN61">
            <v>0</v>
          </cell>
          <cell r="BO61">
            <v>0</v>
          </cell>
          <cell r="BP61">
            <v>138085452</v>
          </cell>
          <cell r="BQ61">
            <v>-1367574</v>
          </cell>
          <cell r="BR61">
            <v>5980635</v>
          </cell>
          <cell r="BS61">
            <v>-696484</v>
          </cell>
        </row>
        <row r="62">
          <cell r="A62">
            <v>55</v>
          </cell>
          <cell r="B62" t="str">
            <v>Cheshire West &amp; Chester UA</v>
          </cell>
          <cell r="C62" t="str">
            <v>E0604</v>
          </cell>
          <cell r="D62">
            <v>500025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500025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1552338</v>
          </cell>
          <cell r="R62">
            <v>0</v>
          </cell>
          <cell r="S62">
            <v>31680</v>
          </cell>
          <cell r="T62">
            <v>2486</v>
          </cell>
          <cell r="U62">
            <v>0</v>
          </cell>
          <cell r="V62">
            <v>50</v>
          </cell>
          <cell r="W62">
            <v>19886</v>
          </cell>
          <cell r="X62">
            <v>0</v>
          </cell>
          <cell r="Y62">
            <v>406</v>
          </cell>
          <cell r="Z62">
            <v>149144</v>
          </cell>
          <cell r="AA62">
            <v>0</v>
          </cell>
          <cell r="AB62">
            <v>3044</v>
          </cell>
          <cell r="AC62">
            <v>994291</v>
          </cell>
          <cell r="AD62">
            <v>0</v>
          </cell>
          <cell r="AE62">
            <v>20292</v>
          </cell>
          <cell r="AI62">
            <v>0</v>
          </cell>
          <cell r="AJ62">
            <v>0</v>
          </cell>
          <cell r="AK62">
            <v>0</v>
          </cell>
          <cell r="AL62">
            <v>1084056</v>
          </cell>
          <cell r="AM62">
            <v>0</v>
          </cell>
          <cell r="AN62">
            <v>22124</v>
          </cell>
          <cell r="AO62">
            <v>-312310</v>
          </cell>
          <cell r="AP62">
            <v>-306064</v>
          </cell>
          <cell r="AQ62">
            <v>0</v>
          </cell>
          <cell r="AR62">
            <v>-6246</v>
          </cell>
          <cell r="AS62">
            <v>-624620</v>
          </cell>
          <cell r="AT62">
            <v>-5371321</v>
          </cell>
          <cell r="AU62">
            <v>-5263895</v>
          </cell>
          <cell r="AV62">
            <v>0</v>
          </cell>
          <cell r="AW62">
            <v>-107427</v>
          </cell>
          <cell r="AX62">
            <v>-10742643</v>
          </cell>
          <cell r="AY62">
            <v>155272121</v>
          </cell>
          <cell r="AZ62">
            <v>-6186101</v>
          </cell>
          <cell r="BA62">
            <v>3772500</v>
          </cell>
          <cell r="BB62">
            <v>0</v>
          </cell>
          <cell r="BC62">
            <v>-7645097</v>
          </cell>
          <cell r="BD62">
            <v>-63405</v>
          </cell>
          <cell r="BE62">
            <v>-61830</v>
          </cell>
          <cell r="BF62">
            <v>-227201</v>
          </cell>
          <cell r="BG62">
            <v>-6735324</v>
          </cell>
          <cell r="BH62">
            <v>-757917</v>
          </cell>
          <cell r="BI62">
            <v>-880255</v>
          </cell>
          <cell r="BJ62">
            <v>-13594</v>
          </cell>
          <cell r="BK62">
            <v>-61830</v>
          </cell>
          <cell r="BL62">
            <v>-24449</v>
          </cell>
          <cell r="BM62">
            <v>-43050</v>
          </cell>
          <cell r="BN62">
            <v>0</v>
          </cell>
          <cell r="BO62">
            <v>0</v>
          </cell>
          <cell r="BP62">
            <v>161233663</v>
          </cell>
          <cell r="BQ62">
            <v>-1059572</v>
          </cell>
          <cell r="BR62">
            <v>6089435</v>
          </cell>
          <cell r="BS62">
            <v>-3665344</v>
          </cell>
        </row>
        <row r="63">
          <cell r="A63">
            <v>56</v>
          </cell>
          <cell r="B63" t="str">
            <v>Chesterfield</v>
          </cell>
          <cell r="C63" t="str">
            <v>E1033</v>
          </cell>
          <cell r="D63">
            <v>164495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164495</v>
          </cell>
          <cell r="J63">
            <v>231563</v>
          </cell>
          <cell r="K63">
            <v>3856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548494</v>
          </cell>
          <cell r="R63">
            <v>123412</v>
          </cell>
          <cell r="S63">
            <v>13712</v>
          </cell>
          <cell r="T63">
            <v>1162</v>
          </cell>
          <cell r="U63">
            <v>262</v>
          </cell>
          <cell r="V63">
            <v>30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301241</v>
          </cell>
          <cell r="AD63">
            <v>67780</v>
          </cell>
          <cell r="AE63">
            <v>7532</v>
          </cell>
          <cell r="AI63">
            <v>0</v>
          </cell>
          <cell r="AJ63">
            <v>0</v>
          </cell>
          <cell r="AK63">
            <v>0</v>
          </cell>
          <cell r="AL63">
            <v>217117</v>
          </cell>
          <cell r="AM63">
            <v>48079</v>
          </cell>
          <cell r="AN63">
            <v>5342</v>
          </cell>
          <cell r="AO63">
            <v>-410201</v>
          </cell>
          <cell r="AP63">
            <v>-328163</v>
          </cell>
          <cell r="AQ63">
            <v>-73837</v>
          </cell>
          <cell r="AR63">
            <v>-8204</v>
          </cell>
          <cell r="AS63">
            <v>-820405</v>
          </cell>
          <cell r="AT63">
            <v>-2259332</v>
          </cell>
          <cell r="AU63">
            <v>-1807466</v>
          </cell>
          <cell r="AV63">
            <v>-406680</v>
          </cell>
          <cell r="AW63">
            <v>-45188</v>
          </cell>
          <cell r="AX63">
            <v>-4518666</v>
          </cell>
          <cell r="AY63">
            <v>32209396</v>
          </cell>
          <cell r="AZ63">
            <v>-2709139</v>
          </cell>
          <cell r="BA63">
            <v>801569</v>
          </cell>
          <cell r="BB63">
            <v>0</v>
          </cell>
          <cell r="BC63">
            <v>-1359286</v>
          </cell>
          <cell r="BD63">
            <v>-29534</v>
          </cell>
          <cell r="BE63">
            <v>-3229</v>
          </cell>
          <cell r="BF63">
            <v>0</v>
          </cell>
          <cell r="BG63">
            <v>-1291574</v>
          </cell>
          <cell r="BH63">
            <v>-37801</v>
          </cell>
          <cell r="BI63">
            <v>-40346</v>
          </cell>
          <cell r="BJ63">
            <v>-1184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35341829</v>
          </cell>
          <cell r="BQ63">
            <v>-309173</v>
          </cell>
          <cell r="BR63">
            <v>1473112</v>
          </cell>
          <cell r="BS63">
            <v>-155677</v>
          </cell>
        </row>
        <row r="64">
          <cell r="A64">
            <v>57</v>
          </cell>
          <cell r="B64" t="str">
            <v>Chichester</v>
          </cell>
          <cell r="C64" t="str">
            <v>E3833</v>
          </cell>
          <cell r="D64">
            <v>197722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197722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633499</v>
          </cell>
          <cell r="R64">
            <v>158374</v>
          </cell>
          <cell r="S64">
            <v>0</v>
          </cell>
          <cell r="T64">
            <v>6915</v>
          </cell>
          <cell r="U64">
            <v>1730</v>
          </cell>
          <cell r="V64">
            <v>0</v>
          </cell>
          <cell r="W64">
            <v>4059</v>
          </cell>
          <cell r="X64">
            <v>1014</v>
          </cell>
          <cell r="Y64">
            <v>0</v>
          </cell>
          <cell r="Z64">
            <v>20291</v>
          </cell>
          <cell r="AA64">
            <v>5074</v>
          </cell>
          <cell r="AB64">
            <v>0</v>
          </cell>
          <cell r="AC64">
            <v>292200</v>
          </cell>
          <cell r="AD64">
            <v>73050</v>
          </cell>
          <cell r="AE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255464</v>
          </cell>
          <cell r="AM64">
            <v>63866</v>
          </cell>
          <cell r="AN64">
            <v>0</v>
          </cell>
          <cell r="AO64">
            <v>-298581</v>
          </cell>
          <cell r="AP64">
            <v>-238865</v>
          </cell>
          <cell r="AQ64">
            <v>-59716</v>
          </cell>
          <cell r="AR64">
            <v>0</v>
          </cell>
          <cell r="AS64">
            <v>-597162</v>
          </cell>
          <cell r="AT64">
            <v>-1573228</v>
          </cell>
          <cell r="AU64">
            <v>-1258582</v>
          </cell>
          <cell r="AV64">
            <v>-314646</v>
          </cell>
          <cell r="AW64">
            <v>0</v>
          </cell>
          <cell r="AX64">
            <v>-3146456</v>
          </cell>
          <cell r="AY64">
            <v>41600377</v>
          </cell>
          <cell r="AZ64">
            <v>-3106171</v>
          </cell>
          <cell r="BA64">
            <v>1003470</v>
          </cell>
          <cell r="BB64">
            <v>0</v>
          </cell>
          <cell r="BC64">
            <v>-3424313</v>
          </cell>
          <cell r="BD64">
            <v>-33557</v>
          </cell>
          <cell r="BE64">
            <v>-43027</v>
          </cell>
          <cell r="BF64">
            <v>-12726</v>
          </cell>
          <cell r="BG64">
            <v>-1249370</v>
          </cell>
          <cell r="BH64">
            <v>-636</v>
          </cell>
          <cell r="BI64">
            <v>-9806</v>
          </cell>
          <cell r="BJ64">
            <v>0</v>
          </cell>
          <cell r="BK64">
            <v>-42155</v>
          </cell>
          <cell r="BL64">
            <v>-8271</v>
          </cell>
          <cell r="BM64">
            <v>0</v>
          </cell>
          <cell r="BN64">
            <v>0</v>
          </cell>
          <cell r="BO64">
            <v>0</v>
          </cell>
          <cell r="BP64">
            <v>43051402</v>
          </cell>
          <cell r="BQ64">
            <v>-393747</v>
          </cell>
          <cell r="BR64">
            <v>1349513</v>
          </cell>
          <cell r="BS64">
            <v>-629352</v>
          </cell>
        </row>
        <row r="65">
          <cell r="A65">
            <v>58</v>
          </cell>
          <cell r="B65" t="str">
            <v>Chiltern</v>
          </cell>
          <cell r="C65" t="str">
            <v>E0432</v>
          </cell>
          <cell r="D65">
            <v>115526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115526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296668</v>
          </cell>
          <cell r="R65">
            <v>66750</v>
          </cell>
          <cell r="S65">
            <v>7416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211952</v>
          </cell>
          <cell r="AD65">
            <v>47690</v>
          </cell>
          <cell r="AE65">
            <v>5298</v>
          </cell>
          <cell r="AI65">
            <v>0</v>
          </cell>
          <cell r="AJ65">
            <v>0</v>
          </cell>
          <cell r="AK65">
            <v>0</v>
          </cell>
          <cell r="AL65">
            <v>123320</v>
          </cell>
          <cell r="AM65">
            <v>27747</v>
          </cell>
          <cell r="AN65">
            <v>3083</v>
          </cell>
          <cell r="AO65">
            <v>-197865</v>
          </cell>
          <cell r="AP65">
            <v>-158289</v>
          </cell>
          <cell r="AQ65">
            <v>-35615</v>
          </cell>
          <cell r="AR65">
            <v>-3956</v>
          </cell>
          <cell r="AS65">
            <v>-395725</v>
          </cell>
          <cell r="AT65">
            <v>-923016</v>
          </cell>
          <cell r="AU65">
            <v>-738412</v>
          </cell>
          <cell r="AV65">
            <v>-166142</v>
          </cell>
          <cell r="AW65">
            <v>-18461</v>
          </cell>
          <cell r="AX65">
            <v>-1846031</v>
          </cell>
          <cell r="AY65">
            <v>19545539</v>
          </cell>
          <cell r="AZ65">
            <v>-1439528</v>
          </cell>
          <cell r="BA65">
            <v>464080</v>
          </cell>
          <cell r="BB65">
            <v>0</v>
          </cell>
          <cell r="BC65">
            <v>-2239835</v>
          </cell>
          <cell r="BD65">
            <v>-33692</v>
          </cell>
          <cell r="BE65">
            <v>-17991</v>
          </cell>
          <cell r="BF65">
            <v>-776</v>
          </cell>
          <cell r="BG65">
            <v>-558830</v>
          </cell>
          <cell r="BH65">
            <v>-108496</v>
          </cell>
          <cell r="BI65">
            <v>-45037</v>
          </cell>
          <cell r="BJ65">
            <v>-4847</v>
          </cell>
          <cell r="BK65">
            <v>-5352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20328663</v>
          </cell>
          <cell r="BQ65">
            <v>-75454</v>
          </cell>
          <cell r="BR65">
            <v>643447</v>
          </cell>
          <cell r="BS65">
            <v>-283740</v>
          </cell>
        </row>
        <row r="66">
          <cell r="A66">
            <v>59</v>
          </cell>
          <cell r="B66" t="str">
            <v>Chorley</v>
          </cell>
          <cell r="C66" t="str">
            <v>E2334</v>
          </cell>
          <cell r="D66">
            <v>133997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133997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495004</v>
          </cell>
          <cell r="R66">
            <v>111376</v>
          </cell>
          <cell r="S66">
            <v>12376</v>
          </cell>
          <cell r="T66">
            <v>646</v>
          </cell>
          <cell r="U66">
            <v>146</v>
          </cell>
          <cell r="V66">
            <v>16</v>
          </cell>
          <cell r="W66">
            <v>3303</v>
          </cell>
          <cell r="X66">
            <v>742</v>
          </cell>
          <cell r="Y66">
            <v>82</v>
          </cell>
          <cell r="Z66">
            <v>9029</v>
          </cell>
          <cell r="AA66">
            <v>2032</v>
          </cell>
          <cell r="AB66">
            <v>226</v>
          </cell>
          <cell r="AC66">
            <v>209873</v>
          </cell>
          <cell r="AD66">
            <v>47222</v>
          </cell>
          <cell r="AE66">
            <v>5246</v>
          </cell>
          <cell r="AI66">
            <v>16198</v>
          </cell>
          <cell r="AJ66">
            <v>0</v>
          </cell>
          <cell r="AK66">
            <v>0</v>
          </cell>
          <cell r="AL66">
            <v>165555</v>
          </cell>
          <cell r="AM66">
            <v>37250</v>
          </cell>
          <cell r="AN66">
            <v>4139</v>
          </cell>
          <cell r="AO66">
            <v>-333264</v>
          </cell>
          <cell r="AP66">
            <v>-266612</v>
          </cell>
          <cell r="AQ66">
            <v>-59988</v>
          </cell>
          <cell r="AR66">
            <v>-6666</v>
          </cell>
          <cell r="AS66">
            <v>-666530</v>
          </cell>
          <cell r="AT66">
            <v>-700000</v>
          </cell>
          <cell r="AU66">
            <v>-560000</v>
          </cell>
          <cell r="AV66">
            <v>-126000</v>
          </cell>
          <cell r="AW66">
            <v>-14000</v>
          </cell>
          <cell r="AX66">
            <v>-1400000</v>
          </cell>
          <cell r="AY66">
            <v>27491348</v>
          </cell>
          <cell r="AZ66">
            <v>-2439212</v>
          </cell>
          <cell r="BA66">
            <v>629282</v>
          </cell>
          <cell r="BB66">
            <v>0</v>
          </cell>
          <cell r="BC66">
            <v>-1904206</v>
          </cell>
          <cell r="BD66">
            <v>-30873</v>
          </cell>
          <cell r="BE66">
            <v>-5589</v>
          </cell>
          <cell r="BF66">
            <v>-20618</v>
          </cell>
          <cell r="BG66">
            <v>-686328</v>
          </cell>
          <cell r="BH66">
            <v>-7957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27927736</v>
          </cell>
          <cell r="BQ66">
            <v>-204846</v>
          </cell>
          <cell r="BR66">
            <v>999888</v>
          </cell>
          <cell r="BS66">
            <v>-330613</v>
          </cell>
        </row>
        <row r="67">
          <cell r="A67">
            <v>60</v>
          </cell>
          <cell r="B67" t="str">
            <v>Christchurch</v>
          </cell>
          <cell r="C67" t="str">
            <v>E1232</v>
          </cell>
          <cell r="D67">
            <v>75005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75005</v>
          </cell>
          <cell r="J67">
            <v>0</v>
          </cell>
          <cell r="K67">
            <v>150427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241594</v>
          </cell>
          <cell r="R67">
            <v>54358</v>
          </cell>
          <cell r="S67">
            <v>6040</v>
          </cell>
          <cell r="T67">
            <v>401</v>
          </cell>
          <cell r="U67">
            <v>90</v>
          </cell>
          <cell r="V67">
            <v>10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152719</v>
          </cell>
          <cell r="AD67">
            <v>34362</v>
          </cell>
          <cell r="AE67">
            <v>3818</v>
          </cell>
          <cell r="AI67">
            <v>0</v>
          </cell>
          <cell r="AJ67">
            <v>0</v>
          </cell>
          <cell r="AK67">
            <v>0</v>
          </cell>
          <cell r="AL67">
            <v>106987</v>
          </cell>
          <cell r="AM67">
            <v>23579</v>
          </cell>
          <cell r="AN67">
            <v>2620</v>
          </cell>
          <cell r="AO67">
            <v>-150299.49</v>
          </cell>
          <cell r="AP67">
            <v>-120239</v>
          </cell>
          <cell r="AQ67">
            <v>-27055</v>
          </cell>
          <cell r="AR67">
            <v>-3006</v>
          </cell>
          <cell r="AS67">
            <v>-300599.49</v>
          </cell>
          <cell r="AT67">
            <v>-599546</v>
          </cell>
          <cell r="AU67">
            <v>-479637</v>
          </cell>
          <cell r="AV67">
            <v>-107918</v>
          </cell>
          <cell r="AW67">
            <v>-11990</v>
          </cell>
          <cell r="AX67">
            <v>-1199091</v>
          </cell>
          <cell r="AY67">
            <v>17802573.5</v>
          </cell>
          <cell r="AZ67">
            <v>-1191806</v>
          </cell>
          <cell r="BA67">
            <v>412252</v>
          </cell>
          <cell r="BB67">
            <v>0</v>
          </cell>
          <cell r="BC67">
            <v>-720815</v>
          </cell>
          <cell r="BD67">
            <v>-36458</v>
          </cell>
          <cell r="BE67">
            <v>-1711</v>
          </cell>
          <cell r="BF67">
            <v>-94773</v>
          </cell>
          <cell r="BG67">
            <v>-427619</v>
          </cell>
          <cell r="BH67">
            <v>-4437</v>
          </cell>
          <cell r="BI67">
            <v>-4180</v>
          </cell>
          <cell r="BJ67">
            <v>-1542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18476819</v>
          </cell>
          <cell r="BQ67">
            <v>-289469</v>
          </cell>
          <cell r="BR67">
            <v>633949</v>
          </cell>
          <cell r="BS67">
            <v>-147817</v>
          </cell>
        </row>
        <row r="68">
          <cell r="A68">
            <v>61</v>
          </cell>
          <cell r="B68" t="str">
            <v>City of London</v>
          </cell>
          <cell r="C68" t="str">
            <v>E5010</v>
          </cell>
          <cell r="D68">
            <v>1695542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1695542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65939</v>
          </cell>
          <cell r="R68">
            <v>43958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38047</v>
          </cell>
          <cell r="X68">
            <v>25364</v>
          </cell>
          <cell r="Y68">
            <v>0</v>
          </cell>
          <cell r="Z68">
            <v>27394</v>
          </cell>
          <cell r="AA68">
            <v>18262</v>
          </cell>
          <cell r="AB68">
            <v>0</v>
          </cell>
          <cell r="AC68">
            <v>182625</v>
          </cell>
          <cell r="AD68">
            <v>121750</v>
          </cell>
          <cell r="AE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3419486</v>
          </cell>
          <cell r="AM68">
            <v>2173218</v>
          </cell>
          <cell r="AN68">
            <v>0</v>
          </cell>
          <cell r="AO68">
            <v>-5513627</v>
          </cell>
          <cell r="AP68">
            <v>-3308177</v>
          </cell>
          <cell r="AQ68">
            <v>-2205450</v>
          </cell>
          <cell r="AR68">
            <v>0</v>
          </cell>
          <cell r="AS68">
            <v>-11027254</v>
          </cell>
          <cell r="AT68">
            <v>-71356385</v>
          </cell>
          <cell r="AU68">
            <v>-42813831</v>
          </cell>
          <cell r="AV68">
            <v>-28542553</v>
          </cell>
          <cell r="AW68">
            <v>0</v>
          </cell>
          <cell r="AX68">
            <v>-142712769</v>
          </cell>
          <cell r="AY68">
            <v>759550025</v>
          </cell>
          <cell r="AZ68">
            <v>-427796</v>
          </cell>
          <cell r="BA68">
            <v>19713070</v>
          </cell>
          <cell r="BB68">
            <v>0</v>
          </cell>
          <cell r="BC68">
            <v>-11664532</v>
          </cell>
          <cell r="BD68">
            <v>0</v>
          </cell>
          <cell r="BE68">
            <v>0</v>
          </cell>
          <cell r="BF68">
            <v>-341808</v>
          </cell>
          <cell r="BG68">
            <v>-33280681</v>
          </cell>
          <cell r="BH68">
            <v>-140409</v>
          </cell>
          <cell r="BI68">
            <v>-199726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803376855</v>
          </cell>
          <cell r="BQ68">
            <v>-902838</v>
          </cell>
          <cell r="BR68">
            <v>20437581</v>
          </cell>
          <cell r="BS68">
            <v>-55281949</v>
          </cell>
        </row>
        <row r="69">
          <cell r="A69">
            <v>62</v>
          </cell>
          <cell r="B69" t="str">
            <v>Colchester</v>
          </cell>
          <cell r="C69" t="str">
            <v>E1536</v>
          </cell>
          <cell r="D69">
            <v>238245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238245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607580</v>
          </cell>
          <cell r="R69">
            <v>136706</v>
          </cell>
          <cell r="S69">
            <v>15190</v>
          </cell>
          <cell r="T69">
            <v>0</v>
          </cell>
          <cell r="U69">
            <v>0</v>
          </cell>
          <cell r="V69">
            <v>0</v>
          </cell>
          <cell r="W69">
            <v>40583</v>
          </cell>
          <cell r="X69">
            <v>9132</v>
          </cell>
          <cell r="Y69">
            <v>1014</v>
          </cell>
          <cell r="Z69">
            <v>4802</v>
          </cell>
          <cell r="AA69">
            <v>1080</v>
          </cell>
          <cell r="AB69">
            <v>120</v>
          </cell>
          <cell r="AC69">
            <v>451414</v>
          </cell>
          <cell r="AD69">
            <v>101568</v>
          </cell>
          <cell r="AE69">
            <v>11286</v>
          </cell>
          <cell r="AI69">
            <v>0</v>
          </cell>
          <cell r="AJ69">
            <v>0</v>
          </cell>
          <cell r="AK69">
            <v>0</v>
          </cell>
          <cell r="AL69">
            <v>363199</v>
          </cell>
          <cell r="AM69">
            <v>81720</v>
          </cell>
          <cell r="AN69">
            <v>9080</v>
          </cell>
          <cell r="AO69">
            <v>-400939</v>
          </cell>
          <cell r="AP69">
            <v>-320750</v>
          </cell>
          <cell r="AQ69">
            <v>-72168</v>
          </cell>
          <cell r="AR69">
            <v>-8019</v>
          </cell>
          <cell r="AS69">
            <v>-801876</v>
          </cell>
          <cell r="AT69">
            <v>-2831926</v>
          </cell>
          <cell r="AU69">
            <v>-2265542</v>
          </cell>
          <cell r="AV69">
            <v>-509748</v>
          </cell>
          <cell r="AW69">
            <v>-56638</v>
          </cell>
          <cell r="AX69">
            <v>-5663854</v>
          </cell>
          <cell r="AY69">
            <v>56181110</v>
          </cell>
          <cell r="AZ69">
            <v>-2960147</v>
          </cell>
          <cell r="BA69">
            <v>1471587</v>
          </cell>
          <cell r="BB69">
            <v>0</v>
          </cell>
          <cell r="BC69">
            <v>-4544217</v>
          </cell>
          <cell r="BD69">
            <v>-59093</v>
          </cell>
          <cell r="BE69">
            <v>-13811</v>
          </cell>
          <cell r="BF69">
            <v>-42588</v>
          </cell>
          <cell r="BG69">
            <v>-2369248</v>
          </cell>
          <cell r="BH69">
            <v>-140364</v>
          </cell>
          <cell r="BI69">
            <v>-50284</v>
          </cell>
          <cell r="BJ69">
            <v>-14426</v>
          </cell>
          <cell r="BK69">
            <v>-13811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61039729</v>
          </cell>
          <cell r="BQ69">
            <v>-127687</v>
          </cell>
          <cell r="BR69">
            <v>3349447</v>
          </cell>
          <cell r="BS69">
            <v>-756560</v>
          </cell>
        </row>
        <row r="70">
          <cell r="A70">
            <v>63</v>
          </cell>
          <cell r="B70" t="str">
            <v>Copeland</v>
          </cell>
          <cell r="C70" t="str">
            <v>E0934</v>
          </cell>
          <cell r="D70">
            <v>111659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111659</v>
          </cell>
          <cell r="J70">
            <v>0</v>
          </cell>
          <cell r="K70">
            <v>12977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274995</v>
          </cell>
          <cell r="R70">
            <v>68748</v>
          </cell>
          <cell r="S70">
            <v>0</v>
          </cell>
          <cell r="T70">
            <v>2028</v>
          </cell>
          <cell r="U70">
            <v>508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2232</v>
          </cell>
          <cell r="AA70">
            <v>558</v>
          </cell>
          <cell r="AB70">
            <v>0</v>
          </cell>
          <cell r="AC70">
            <v>138528</v>
          </cell>
          <cell r="AD70">
            <v>34632</v>
          </cell>
          <cell r="AE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211805</v>
          </cell>
          <cell r="AM70">
            <v>52904</v>
          </cell>
          <cell r="AN70">
            <v>0</v>
          </cell>
          <cell r="AO70">
            <v>-143753</v>
          </cell>
          <cell r="AP70">
            <v>-115003</v>
          </cell>
          <cell r="AQ70">
            <v>-28751</v>
          </cell>
          <cell r="AR70">
            <v>0</v>
          </cell>
          <cell r="AS70">
            <v>-287507</v>
          </cell>
          <cell r="AT70">
            <v>-16647690</v>
          </cell>
          <cell r="AU70">
            <v>-13318151</v>
          </cell>
          <cell r="AV70">
            <v>-3329538</v>
          </cell>
          <cell r="AW70">
            <v>0</v>
          </cell>
          <cell r="AX70">
            <v>-33295379</v>
          </cell>
          <cell r="AY70">
            <v>31968896</v>
          </cell>
          <cell r="AZ70">
            <v>-1348262</v>
          </cell>
          <cell r="BA70">
            <v>989983</v>
          </cell>
          <cell r="BB70">
            <v>0</v>
          </cell>
          <cell r="BC70">
            <v>-1286153</v>
          </cell>
          <cell r="BD70">
            <v>-63316</v>
          </cell>
          <cell r="BE70">
            <v>-22080</v>
          </cell>
          <cell r="BF70">
            <v>0</v>
          </cell>
          <cell r="BG70">
            <v>-305027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43601402</v>
          </cell>
          <cell r="BQ70">
            <v>-192726</v>
          </cell>
          <cell r="BR70">
            <v>821101</v>
          </cell>
          <cell r="BS70">
            <v>-189441</v>
          </cell>
        </row>
        <row r="71">
          <cell r="A71">
            <v>64</v>
          </cell>
          <cell r="B71" t="str">
            <v>Corby</v>
          </cell>
          <cell r="C71" t="str">
            <v>E2831</v>
          </cell>
          <cell r="D71">
            <v>88686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88686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94281</v>
          </cell>
          <cell r="R71">
            <v>23570</v>
          </cell>
          <cell r="S71">
            <v>0</v>
          </cell>
          <cell r="T71">
            <v>7305</v>
          </cell>
          <cell r="U71">
            <v>1826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19402</v>
          </cell>
          <cell r="AA71">
            <v>4850</v>
          </cell>
          <cell r="AB71">
            <v>0</v>
          </cell>
          <cell r="AC71">
            <v>60876</v>
          </cell>
          <cell r="AD71">
            <v>15218</v>
          </cell>
          <cell r="AE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202566</v>
          </cell>
          <cell r="AM71">
            <v>50641</v>
          </cell>
          <cell r="AN71">
            <v>0</v>
          </cell>
          <cell r="AO71">
            <v>-573160.69999999995</v>
          </cell>
          <cell r="AP71">
            <v>-458527</v>
          </cell>
          <cell r="AQ71">
            <v>-114631</v>
          </cell>
          <cell r="AR71">
            <v>0</v>
          </cell>
          <cell r="AS71">
            <v>-1146318.7</v>
          </cell>
          <cell r="AT71">
            <v>-928804</v>
          </cell>
          <cell r="AU71">
            <v>-743045</v>
          </cell>
          <cell r="AV71">
            <v>-185761</v>
          </cell>
          <cell r="AW71">
            <v>0</v>
          </cell>
          <cell r="AX71">
            <v>-1857610</v>
          </cell>
          <cell r="AY71">
            <v>32104287</v>
          </cell>
          <cell r="AZ71">
            <v>-1087006</v>
          </cell>
          <cell r="BA71">
            <v>826372</v>
          </cell>
          <cell r="BB71">
            <v>0</v>
          </cell>
          <cell r="BC71">
            <v>-1789607</v>
          </cell>
          <cell r="BD71">
            <v>0</v>
          </cell>
          <cell r="BE71">
            <v>-530</v>
          </cell>
          <cell r="BF71">
            <v>-3906</v>
          </cell>
          <cell r="BG71">
            <v>-1715936</v>
          </cell>
          <cell r="BH71">
            <v>-34494</v>
          </cell>
          <cell r="BI71">
            <v>-24169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33029409</v>
          </cell>
          <cell r="BQ71">
            <v>-276985</v>
          </cell>
          <cell r="BR71">
            <v>2840541</v>
          </cell>
          <cell r="BS71">
            <v>-672317</v>
          </cell>
        </row>
        <row r="72">
          <cell r="A72">
            <v>65</v>
          </cell>
          <cell r="B72" t="str">
            <v>Cornwall UA</v>
          </cell>
          <cell r="C72" t="str">
            <v>E0801</v>
          </cell>
          <cell r="D72">
            <v>1112614</v>
          </cell>
          <cell r="E72">
            <v>429388</v>
          </cell>
          <cell r="F72">
            <v>0</v>
          </cell>
          <cell r="G72">
            <v>0</v>
          </cell>
          <cell r="H72">
            <v>0</v>
          </cell>
          <cell r="I72">
            <v>1112614</v>
          </cell>
          <cell r="J72">
            <v>0</v>
          </cell>
          <cell r="K72">
            <v>650000</v>
          </cell>
          <cell r="L72">
            <v>0</v>
          </cell>
          <cell r="M72">
            <v>119667</v>
          </cell>
          <cell r="N72">
            <v>119667</v>
          </cell>
          <cell r="O72">
            <v>0</v>
          </cell>
          <cell r="P72">
            <v>0</v>
          </cell>
          <cell r="Q72">
            <v>5766494</v>
          </cell>
          <cell r="R72">
            <v>0</v>
          </cell>
          <cell r="S72">
            <v>0</v>
          </cell>
          <cell r="T72">
            <v>8868</v>
          </cell>
          <cell r="U72">
            <v>0</v>
          </cell>
          <cell r="V72">
            <v>0</v>
          </cell>
          <cell r="W72">
            <v>24647</v>
          </cell>
          <cell r="X72">
            <v>0</v>
          </cell>
          <cell r="Y72">
            <v>0</v>
          </cell>
          <cell r="Z72">
            <v>1997</v>
          </cell>
          <cell r="AA72">
            <v>0</v>
          </cell>
          <cell r="AB72">
            <v>0</v>
          </cell>
          <cell r="AC72">
            <v>2284473</v>
          </cell>
          <cell r="AD72">
            <v>0</v>
          </cell>
          <cell r="AE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1073706</v>
          </cell>
          <cell r="AM72">
            <v>0</v>
          </cell>
          <cell r="AN72">
            <v>0</v>
          </cell>
          <cell r="AO72">
            <v>-1358700</v>
          </cell>
          <cell r="AP72">
            <v>-1358701</v>
          </cell>
          <cell r="AQ72">
            <v>0</v>
          </cell>
          <cell r="AR72">
            <v>0</v>
          </cell>
          <cell r="AS72">
            <v>-2717401</v>
          </cell>
          <cell r="AT72">
            <v>-8062000</v>
          </cell>
          <cell r="AU72">
            <v>-8062000</v>
          </cell>
          <cell r="AV72">
            <v>0</v>
          </cell>
          <cell r="AW72">
            <v>0</v>
          </cell>
          <cell r="AX72">
            <v>-16124000</v>
          </cell>
          <cell r="AY72">
            <v>143170680</v>
          </cell>
          <cell r="AZ72">
            <v>-22443050</v>
          </cell>
          <cell r="BA72">
            <v>3413989</v>
          </cell>
          <cell r="BB72">
            <v>0</v>
          </cell>
          <cell r="BC72">
            <v>-15513790</v>
          </cell>
          <cell r="BD72">
            <v>-210597</v>
          </cell>
          <cell r="BE72">
            <v>-230568</v>
          </cell>
          <cell r="BF72">
            <v>-6689</v>
          </cell>
          <cell r="BG72">
            <v>-3318497</v>
          </cell>
          <cell r="BH72">
            <v>-628963</v>
          </cell>
          <cell r="BI72">
            <v>-291972</v>
          </cell>
          <cell r="BJ72">
            <v>-5404</v>
          </cell>
          <cell r="BK72">
            <v>-101517</v>
          </cell>
          <cell r="BL72">
            <v>-17440</v>
          </cell>
          <cell r="BM72">
            <v>-117007</v>
          </cell>
          <cell r="BN72">
            <v>-117007</v>
          </cell>
          <cell r="BO72">
            <v>0</v>
          </cell>
          <cell r="BP72">
            <v>152051052</v>
          </cell>
          <cell r="BQ72">
            <v>-1263242</v>
          </cell>
          <cell r="BR72">
            <v>8342118</v>
          </cell>
          <cell r="BS72">
            <v>-5088747</v>
          </cell>
        </row>
        <row r="73">
          <cell r="A73">
            <v>66</v>
          </cell>
          <cell r="B73" t="str">
            <v>Cotswold</v>
          </cell>
          <cell r="C73" t="str">
            <v>E1632</v>
          </cell>
          <cell r="D73">
            <v>178723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178723</v>
          </cell>
          <cell r="J73">
            <v>0</v>
          </cell>
          <cell r="K73">
            <v>89110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570756</v>
          </cell>
          <cell r="R73">
            <v>142688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11364</v>
          </cell>
          <cell r="X73">
            <v>2840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338239</v>
          </cell>
          <cell r="AD73">
            <v>84560</v>
          </cell>
          <cell r="AE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175391</v>
          </cell>
          <cell r="AM73">
            <v>43523</v>
          </cell>
          <cell r="AN73">
            <v>0</v>
          </cell>
          <cell r="AO73">
            <v>-185191</v>
          </cell>
          <cell r="AP73">
            <v>-148152</v>
          </cell>
          <cell r="AQ73">
            <v>-37038</v>
          </cell>
          <cell r="AR73">
            <v>0</v>
          </cell>
          <cell r="AS73">
            <v>-370381</v>
          </cell>
          <cell r="AT73">
            <v>-1038874</v>
          </cell>
          <cell r="AU73">
            <v>-831101</v>
          </cell>
          <cell r="AV73">
            <v>-207776</v>
          </cell>
          <cell r="AW73">
            <v>0</v>
          </cell>
          <cell r="AX73">
            <v>-2077751</v>
          </cell>
          <cell r="AY73">
            <v>27397878</v>
          </cell>
          <cell r="AZ73">
            <v>-2811087</v>
          </cell>
          <cell r="BA73">
            <v>620024</v>
          </cell>
          <cell r="BB73">
            <v>0</v>
          </cell>
          <cell r="BC73">
            <v>-2011295</v>
          </cell>
          <cell r="BD73">
            <v>-112886</v>
          </cell>
          <cell r="BE73">
            <v>-35147</v>
          </cell>
          <cell r="BF73">
            <v>0</v>
          </cell>
          <cell r="BG73">
            <v>-1125389</v>
          </cell>
          <cell r="BH73">
            <v>-78838</v>
          </cell>
          <cell r="BI73">
            <v>-8183</v>
          </cell>
          <cell r="BJ73">
            <v>-76</v>
          </cell>
          <cell r="BK73">
            <v>-5501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28949605</v>
          </cell>
          <cell r="BQ73">
            <v>-144040</v>
          </cell>
          <cell r="BR73">
            <v>1009225</v>
          </cell>
          <cell r="BS73">
            <v>-282954</v>
          </cell>
        </row>
        <row r="74">
          <cell r="A74">
            <v>67</v>
          </cell>
          <cell r="B74" t="str">
            <v>Coventry</v>
          </cell>
          <cell r="C74" t="str">
            <v>E4602</v>
          </cell>
          <cell r="D74">
            <v>381387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381387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1299652</v>
          </cell>
          <cell r="R74">
            <v>0</v>
          </cell>
          <cell r="S74">
            <v>26524</v>
          </cell>
          <cell r="T74">
            <v>0</v>
          </cell>
          <cell r="U74">
            <v>0</v>
          </cell>
          <cell r="V74">
            <v>0</v>
          </cell>
          <cell r="W74">
            <v>16666</v>
          </cell>
          <cell r="X74">
            <v>0</v>
          </cell>
          <cell r="Y74">
            <v>340</v>
          </cell>
          <cell r="Z74">
            <v>0</v>
          </cell>
          <cell r="AA74">
            <v>0</v>
          </cell>
          <cell r="AB74">
            <v>0</v>
          </cell>
          <cell r="AC74">
            <v>543620</v>
          </cell>
          <cell r="AD74">
            <v>0</v>
          </cell>
          <cell r="AE74">
            <v>11094</v>
          </cell>
          <cell r="AI74">
            <v>0</v>
          </cell>
          <cell r="AJ74">
            <v>0</v>
          </cell>
          <cell r="AK74">
            <v>0</v>
          </cell>
          <cell r="AL74">
            <v>839923</v>
          </cell>
          <cell r="AM74">
            <v>0</v>
          </cell>
          <cell r="AN74">
            <v>17141</v>
          </cell>
          <cell r="AO74">
            <v>-1613309</v>
          </cell>
          <cell r="AP74">
            <v>-1581042</v>
          </cell>
          <cell r="AQ74">
            <v>0</v>
          </cell>
          <cell r="AR74">
            <v>-32266</v>
          </cell>
          <cell r="AS74">
            <v>-3226617</v>
          </cell>
          <cell r="AT74">
            <v>-3975421</v>
          </cell>
          <cell r="AU74">
            <v>-3895913</v>
          </cell>
          <cell r="AV74">
            <v>0</v>
          </cell>
          <cell r="AW74">
            <v>-79508</v>
          </cell>
          <cell r="AX74">
            <v>-7950842</v>
          </cell>
          <cell r="AY74">
            <v>119459406</v>
          </cell>
          <cell r="AZ74">
            <v>-5236847</v>
          </cell>
          <cell r="BA74">
            <v>2945772</v>
          </cell>
          <cell r="BB74">
            <v>0</v>
          </cell>
          <cell r="BC74">
            <v>-12142217</v>
          </cell>
          <cell r="BD74">
            <v>-44556</v>
          </cell>
          <cell r="BE74">
            <v>0</v>
          </cell>
          <cell r="BF74">
            <v>-78688</v>
          </cell>
          <cell r="BG74">
            <v>-3254024</v>
          </cell>
          <cell r="BH74">
            <v>-579199</v>
          </cell>
          <cell r="BI74">
            <v>-223332</v>
          </cell>
          <cell r="BJ74">
            <v>-11139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118462075</v>
          </cell>
          <cell r="BQ74">
            <v>-477126</v>
          </cell>
          <cell r="BR74">
            <v>8221998</v>
          </cell>
          <cell r="BS74">
            <v>-1810782</v>
          </cell>
        </row>
        <row r="75">
          <cell r="A75">
            <v>68</v>
          </cell>
          <cell r="B75" t="str">
            <v>Craven</v>
          </cell>
          <cell r="C75" t="str">
            <v>E2731</v>
          </cell>
          <cell r="D75">
            <v>120581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120581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465693</v>
          </cell>
          <cell r="R75">
            <v>104782</v>
          </cell>
          <cell r="S75">
            <v>11642</v>
          </cell>
          <cell r="T75">
            <v>0</v>
          </cell>
          <cell r="U75">
            <v>0</v>
          </cell>
          <cell r="V75">
            <v>0</v>
          </cell>
          <cell r="W75">
            <v>2231</v>
          </cell>
          <cell r="X75">
            <v>502</v>
          </cell>
          <cell r="Y75">
            <v>56</v>
          </cell>
          <cell r="Z75">
            <v>12175</v>
          </cell>
          <cell r="AA75">
            <v>2740</v>
          </cell>
          <cell r="AB75">
            <v>304</v>
          </cell>
          <cell r="AC75">
            <v>243499</v>
          </cell>
          <cell r="AD75">
            <v>54788</v>
          </cell>
          <cell r="AE75">
            <v>6088</v>
          </cell>
          <cell r="AI75">
            <v>6595</v>
          </cell>
          <cell r="AJ75">
            <v>0</v>
          </cell>
          <cell r="AK75">
            <v>0</v>
          </cell>
          <cell r="AL75">
            <v>102806</v>
          </cell>
          <cell r="AM75">
            <v>23131</v>
          </cell>
          <cell r="AN75">
            <v>2570</v>
          </cell>
          <cell r="AO75">
            <v>-108174</v>
          </cell>
          <cell r="AP75">
            <v>-86540</v>
          </cell>
          <cell r="AQ75">
            <v>-19472</v>
          </cell>
          <cell r="AR75">
            <v>-2164</v>
          </cell>
          <cell r="AS75">
            <v>-216350</v>
          </cell>
          <cell r="AT75">
            <v>-460786</v>
          </cell>
          <cell r="AU75">
            <v>-368629</v>
          </cell>
          <cell r="AV75">
            <v>-82941</v>
          </cell>
          <cell r="AW75">
            <v>-9216</v>
          </cell>
          <cell r="AX75">
            <v>-921572</v>
          </cell>
          <cell r="AY75">
            <v>17327768</v>
          </cell>
          <cell r="AZ75">
            <v>-2243698</v>
          </cell>
          <cell r="BA75">
            <v>387086</v>
          </cell>
          <cell r="BB75">
            <v>0</v>
          </cell>
          <cell r="BC75">
            <v>-1081017</v>
          </cell>
          <cell r="BD75">
            <v>-27734</v>
          </cell>
          <cell r="BE75">
            <v>-35786</v>
          </cell>
          <cell r="BF75">
            <v>-14675</v>
          </cell>
          <cell r="BG75">
            <v>-679900</v>
          </cell>
          <cell r="BH75">
            <v>-23642</v>
          </cell>
          <cell r="BI75">
            <v>-3561</v>
          </cell>
          <cell r="BJ75">
            <v>0</v>
          </cell>
          <cell r="BK75">
            <v>-29968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17310356</v>
          </cell>
          <cell r="BQ75">
            <v>-98053</v>
          </cell>
          <cell r="BR75">
            <v>473454</v>
          </cell>
          <cell r="BS75">
            <v>-113218</v>
          </cell>
        </row>
        <row r="76">
          <cell r="A76">
            <v>69</v>
          </cell>
          <cell r="B76" t="str">
            <v>Crawley</v>
          </cell>
          <cell r="C76" t="str">
            <v>E3834</v>
          </cell>
          <cell r="D76">
            <v>208046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208046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150078</v>
          </cell>
          <cell r="R76">
            <v>37520</v>
          </cell>
          <cell r="S76">
            <v>0</v>
          </cell>
          <cell r="T76">
            <v>1169</v>
          </cell>
          <cell r="U76">
            <v>292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4625</v>
          </cell>
          <cell r="AA76">
            <v>1156</v>
          </cell>
          <cell r="AB76">
            <v>0</v>
          </cell>
          <cell r="AC76">
            <v>146099</v>
          </cell>
          <cell r="AD76">
            <v>36526</v>
          </cell>
          <cell r="AE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689531</v>
          </cell>
          <cell r="AM76">
            <v>172383</v>
          </cell>
          <cell r="AN76">
            <v>0</v>
          </cell>
          <cell r="AO76">
            <v>-358142</v>
          </cell>
          <cell r="AP76">
            <v>-286513</v>
          </cell>
          <cell r="AQ76">
            <v>-71628</v>
          </cell>
          <cell r="AR76">
            <v>0</v>
          </cell>
          <cell r="AS76">
            <v>-716283</v>
          </cell>
          <cell r="AT76">
            <v>-3365513</v>
          </cell>
          <cell r="AU76">
            <v>-2692408</v>
          </cell>
          <cell r="AV76">
            <v>-673102</v>
          </cell>
          <cell r="AW76">
            <v>0</v>
          </cell>
          <cell r="AX76">
            <v>-6731023</v>
          </cell>
          <cell r="AY76">
            <v>111245071</v>
          </cell>
          <cell r="AZ76">
            <v>-732981</v>
          </cell>
          <cell r="BA76">
            <v>2728556</v>
          </cell>
          <cell r="BB76">
            <v>0</v>
          </cell>
          <cell r="BC76">
            <v>-2591433</v>
          </cell>
          <cell r="BD76">
            <v>-28376</v>
          </cell>
          <cell r="BE76">
            <v>0</v>
          </cell>
          <cell r="BF76">
            <v>-34797</v>
          </cell>
          <cell r="BG76">
            <v>-2823800</v>
          </cell>
          <cell r="BH76">
            <v>-277970</v>
          </cell>
          <cell r="BI76">
            <v>-100336</v>
          </cell>
          <cell r="BJ76">
            <v>-1645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113861271</v>
          </cell>
          <cell r="BQ76">
            <v>-868607</v>
          </cell>
          <cell r="BR76">
            <v>1385605</v>
          </cell>
          <cell r="BS76">
            <v>-2604473</v>
          </cell>
        </row>
        <row r="77">
          <cell r="A77">
            <v>70</v>
          </cell>
          <cell r="B77" t="str">
            <v>Croydon</v>
          </cell>
          <cell r="C77" t="str">
            <v>E5035</v>
          </cell>
          <cell r="D77">
            <v>427611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427611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916793</v>
          </cell>
          <cell r="R77">
            <v>611194</v>
          </cell>
          <cell r="S77">
            <v>0</v>
          </cell>
          <cell r="T77">
            <v>2678</v>
          </cell>
          <cell r="U77">
            <v>1786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979</v>
          </cell>
          <cell r="AA77">
            <v>652</v>
          </cell>
          <cell r="AB77">
            <v>0</v>
          </cell>
          <cell r="AC77">
            <v>210440</v>
          </cell>
          <cell r="AD77">
            <v>140292</v>
          </cell>
          <cell r="AE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502670</v>
          </cell>
          <cell r="AM77">
            <v>335114</v>
          </cell>
          <cell r="AN77">
            <v>0</v>
          </cell>
          <cell r="AO77">
            <v>-5316207</v>
          </cell>
          <cell r="AP77">
            <v>-3189725</v>
          </cell>
          <cell r="AQ77">
            <v>-2126483</v>
          </cell>
          <cell r="AR77">
            <v>0</v>
          </cell>
          <cell r="AS77">
            <v>-10632415</v>
          </cell>
          <cell r="AT77">
            <v>-3400000</v>
          </cell>
          <cell r="AU77">
            <v>-2040000</v>
          </cell>
          <cell r="AV77">
            <v>-1360000</v>
          </cell>
          <cell r="AW77">
            <v>0</v>
          </cell>
          <cell r="AX77">
            <v>-6800000</v>
          </cell>
          <cell r="AY77">
            <v>105907505</v>
          </cell>
          <cell r="AZ77">
            <v>-5735545</v>
          </cell>
          <cell r="BA77">
            <v>31865</v>
          </cell>
          <cell r="BB77">
            <v>0</v>
          </cell>
          <cell r="BC77">
            <v>-8512151</v>
          </cell>
          <cell r="BD77">
            <v>-122208</v>
          </cell>
          <cell r="BE77">
            <v>0</v>
          </cell>
          <cell r="BF77">
            <v>-30523</v>
          </cell>
          <cell r="BG77">
            <v>-7334722</v>
          </cell>
          <cell r="BH77">
            <v>-30577</v>
          </cell>
          <cell r="BI77">
            <v>-53283</v>
          </cell>
          <cell r="BJ77">
            <v>0</v>
          </cell>
          <cell r="BK77">
            <v>0</v>
          </cell>
          <cell r="BL77">
            <v>0</v>
          </cell>
          <cell r="BM77">
            <v>-605638</v>
          </cell>
          <cell r="BN77">
            <v>0</v>
          </cell>
          <cell r="BO77">
            <v>-17344</v>
          </cell>
          <cell r="BP77">
            <v>110972900</v>
          </cell>
          <cell r="BQ77">
            <v>-4499377</v>
          </cell>
          <cell r="BR77">
            <v>11097760</v>
          </cell>
          <cell r="BS77">
            <v>-3519290</v>
          </cell>
        </row>
        <row r="78">
          <cell r="A78">
            <v>71</v>
          </cell>
          <cell r="B78" t="str">
            <v>Dacorum</v>
          </cell>
          <cell r="C78" t="str">
            <v>E1932</v>
          </cell>
          <cell r="D78">
            <v>218200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218200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432223</v>
          </cell>
          <cell r="R78">
            <v>108056</v>
          </cell>
          <cell r="S78">
            <v>0</v>
          </cell>
          <cell r="T78">
            <v>22164</v>
          </cell>
          <cell r="U78">
            <v>5542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5803</v>
          </cell>
          <cell r="AA78">
            <v>1450</v>
          </cell>
          <cell r="AB78">
            <v>0</v>
          </cell>
          <cell r="AC78">
            <v>300418</v>
          </cell>
          <cell r="AD78">
            <v>75104</v>
          </cell>
          <cell r="AE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351069</v>
          </cell>
          <cell r="AM78">
            <v>87767</v>
          </cell>
          <cell r="AN78">
            <v>0</v>
          </cell>
          <cell r="AO78">
            <v>-472875</v>
          </cell>
          <cell r="AP78">
            <v>-378301</v>
          </cell>
          <cell r="AQ78">
            <v>-94575</v>
          </cell>
          <cell r="AR78">
            <v>0</v>
          </cell>
          <cell r="AS78">
            <v>-945751</v>
          </cell>
          <cell r="AT78">
            <v>-5569542.5999999996</v>
          </cell>
          <cell r="AU78">
            <v>-4455633</v>
          </cell>
          <cell r="AV78">
            <v>-1113908</v>
          </cell>
          <cell r="AW78">
            <v>0</v>
          </cell>
          <cell r="AX78">
            <v>-11139083</v>
          </cell>
          <cell r="AY78">
            <v>54381872</v>
          </cell>
          <cell r="AZ78">
            <v>-2174859</v>
          </cell>
          <cell r="BA78">
            <v>1478050</v>
          </cell>
          <cell r="BB78">
            <v>0</v>
          </cell>
          <cell r="BC78">
            <v>-3826752</v>
          </cell>
          <cell r="BD78">
            <v>-78595</v>
          </cell>
          <cell r="BE78">
            <v>-4001</v>
          </cell>
          <cell r="BF78">
            <v>-239310</v>
          </cell>
          <cell r="BG78">
            <v>-1722140</v>
          </cell>
          <cell r="BH78">
            <v>-229279</v>
          </cell>
          <cell r="BI78">
            <v>-1988</v>
          </cell>
          <cell r="BJ78">
            <v>-749</v>
          </cell>
          <cell r="BK78">
            <v>0</v>
          </cell>
          <cell r="BL78">
            <v>-1952</v>
          </cell>
          <cell r="BM78">
            <v>0</v>
          </cell>
          <cell r="BN78">
            <v>0</v>
          </cell>
          <cell r="BO78">
            <v>0</v>
          </cell>
          <cell r="BP78">
            <v>61975923</v>
          </cell>
          <cell r="BQ78">
            <v>-171753</v>
          </cell>
          <cell r="BR78">
            <v>3455355</v>
          </cell>
          <cell r="BS78">
            <v>-1496260</v>
          </cell>
        </row>
        <row r="79">
          <cell r="A79">
            <v>72</v>
          </cell>
          <cell r="B79" t="str">
            <v>Darlington</v>
          </cell>
          <cell r="C79" t="str">
            <v>E1301</v>
          </cell>
          <cell r="D79">
            <v>145025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145025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553602</v>
          </cell>
          <cell r="R79">
            <v>0</v>
          </cell>
          <cell r="S79">
            <v>11298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9647</v>
          </cell>
          <cell r="AA79">
            <v>0</v>
          </cell>
          <cell r="AB79">
            <v>196</v>
          </cell>
          <cell r="AC79">
            <v>243080</v>
          </cell>
          <cell r="AD79">
            <v>0</v>
          </cell>
          <cell r="AE79">
            <v>4960</v>
          </cell>
          <cell r="AI79">
            <v>0</v>
          </cell>
          <cell r="AJ79">
            <v>0</v>
          </cell>
          <cell r="AK79">
            <v>0</v>
          </cell>
          <cell r="AL79">
            <v>251194</v>
          </cell>
          <cell r="AM79">
            <v>0</v>
          </cell>
          <cell r="AN79">
            <v>5126</v>
          </cell>
          <cell r="AO79">
            <v>-258000</v>
          </cell>
          <cell r="AP79">
            <v>-252840</v>
          </cell>
          <cell r="AQ79">
            <v>0</v>
          </cell>
          <cell r="AR79">
            <v>-5160</v>
          </cell>
          <cell r="AS79">
            <v>-516000</v>
          </cell>
          <cell r="AT79">
            <v>-324918</v>
          </cell>
          <cell r="AU79">
            <v>-318419</v>
          </cell>
          <cell r="AV79">
            <v>0</v>
          </cell>
          <cell r="AW79">
            <v>-6499</v>
          </cell>
          <cell r="AX79">
            <v>-649836</v>
          </cell>
          <cell r="AY79">
            <v>33563574</v>
          </cell>
          <cell r="AZ79">
            <v>-2189171</v>
          </cell>
          <cell r="BA79">
            <v>768588</v>
          </cell>
          <cell r="BB79">
            <v>0</v>
          </cell>
          <cell r="BC79">
            <v>-2580407</v>
          </cell>
          <cell r="BD79">
            <v>-54307</v>
          </cell>
          <cell r="BE79">
            <v>-4121</v>
          </cell>
          <cell r="BF79">
            <v>-58966</v>
          </cell>
          <cell r="BG79">
            <v>-1081632</v>
          </cell>
          <cell r="BH79">
            <v>-42742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34400399</v>
          </cell>
          <cell r="BQ79">
            <v>-551262</v>
          </cell>
          <cell r="BR79">
            <v>2063084</v>
          </cell>
          <cell r="BS79">
            <v>-694681</v>
          </cell>
        </row>
        <row r="80">
          <cell r="A80">
            <v>73</v>
          </cell>
          <cell r="B80" t="str">
            <v>Dartford</v>
          </cell>
          <cell r="C80" t="str">
            <v>E2233</v>
          </cell>
          <cell r="D80">
            <v>175686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175686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299693</v>
          </cell>
          <cell r="R80">
            <v>67430</v>
          </cell>
          <cell r="S80">
            <v>7492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96662</v>
          </cell>
          <cell r="AD80">
            <v>21748</v>
          </cell>
          <cell r="AE80">
            <v>2416</v>
          </cell>
          <cell r="AI80">
            <v>0</v>
          </cell>
          <cell r="AJ80">
            <v>0</v>
          </cell>
          <cell r="AK80">
            <v>0</v>
          </cell>
          <cell r="AL80">
            <v>494671</v>
          </cell>
          <cell r="AM80">
            <v>111301</v>
          </cell>
          <cell r="AN80">
            <v>12367</v>
          </cell>
          <cell r="AO80">
            <v>-932102</v>
          </cell>
          <cell r="AP80">
            <v>-745683</v>
          </cell>
          <cell r="AQ80">
            <v>-167779</v>
          </cell>
          <cell r="AR80">
            <v>-18642</v>
          </cell>
          <cell r="AS80">
            <v>-1864206</v>
          </cell>
          <cell r="AT80">
            <v>-4935922</v>
          </cell>
          <cell r="AU80">
            <v>-3948737</v>
          </cell>
          <cell r="AV80">
            <v>-888466</v>
          </cell>
          <cell r="AW80">
            <v>-98718</v>
          </cell>
          <cell r="AX80">
            <v>-9871843</v>
          </cell>
          <cell r="AY80">
            <v>82140695</v>
          </cell>
          <cell r="AZ80">
            <v>-1419191</v>
          </cell>
          <cell r="BA80">
            <v>2028287</v>
          </cell>
          <cell r="BB80">
            <v>0</v>
          </cell>
          <cell r="BC80">
            <v>-2493064</v>
          </cell>
          <cell r="BD80">
            <v>-50679</v>
          </cell>
          <cell r="BE80">
            <v>-131</v>
          </cell>
          <cell r="BF80">
            <v>0</v>
          </cell>
          <cell r="BG80">
            <v>-2580700</v>
          </cell>
          <cell r="BH80">
            <v>-40501</v>
          </cell>
          <cell r="BI80">
            <v>-794</v>
          </cell>
          <cell r="BJ80">
            <v>-7808</v>
          </cell>
          <cell r="BK80">
            <v>0</v>
          </cell>
          <cell r="BL80">
            <v>-2256</v>
          </cell>
          <cell r="BM80">
            <v>-2500</v>
          </cell>
          <cell r="BN80">
            <v>0</v>
          </cell>
          <cell r="BO80">
            <v>0</v>
          </cell>
          <cell r="BP80">
            <v>84472940</v>
          </cell>
          <cell r="BQ80">
            <v>-455392</v>
          </cell>
          <cell r="BR80">
            <v>2863758</v>
          </cell>
          <cell r="BS80">
            <v>-5320317</v>
          </cell>
        </row>
        <row r="81">
          <cell r="A81">
            <v>74</v>
          </cell>
          <cell r="B81" t="str">
            <v>Daventry</v>
          </cell>
          <cell r="C81" t="str">
            <v>E2832</v>
          </cell>
          <cell r="D81">
            <v>116858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116858</v>
          </cell>
          <cell r="J81">
            <v>0</v>
          </cell>
          <cell r="K81">
            <v>204335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318352</v>
          </cell>
          <cell r="R81">
            <v>79588</v>
          </cell>
          <cell r="S81">
            <v>0</v>
          </cell>
          <cell r="T81">
            <v>774</v>
          </cell>
          <cell r="U81">
            <v>194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153547</v>
          </cell>
          <cell r="AD81">
            <v>38388</v>
          </cell>
          <cell r="AE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240719</v>
          </cell>
          <cell r="AM81">
            <v>59435</v>
          </cell>
          <cell r="AN81">
            <v>0</v>
          </cell>
          <cell r="AO81">
            <v>-124970</v>
          </cell>
          <cell r="AP81">
            <v>-99977</v>
          </cell>
          <cell r="AQ81">
            <v>-24995</v>
          </cell>
          <cell r="AR81">
            <v>0</v>
          </cell>
          <cell r="AS81">
            <v>-249942</v>
          </cell>
          <cell r="AT81">
            <v>-2521365</v>
          </cell>
          <cell r="AU81">
            <v>-2017092</v>
          </cell>
          <cell r="AV81">
            <v>-504272</v>
          </cell>
          <cell r="AW81">
            <v>0</v>
          </cell>
          <cell r="AX81">
            <v>-5042729</v>
          </cell>
          <cell r="AY81">
            <v>35526138</v>
          </cell>
          <cell r="AZ81">
            <v>-1573463</v>
          </cell>
          <cell r="BA81">
            <v>926342</v>
          </cell>
          <cell r="BB81">
            <v>0</v>
          </cell>
          <cell r="BC81">
            <v>-1742930</v>
          </cell>
          <cell r="BD81">
            <v>-26963</v>
          </cell>
          <cell r="BE81">
            <v>-40976</v>
          </cell>
          <cell r="BF81">
            <v>-144273</v>
          </cell>
          <cell r="BG81">
            <v>-1405136</v>
          </cell>
          <cell r="BH81">
            <v>-40093</v>
          </cell>
          <cell r="BI81">
            <v>-15443</v>
          </cell>
          <cell r="BJ81">
            <v>-858</v>
          </cell>
          <cell r="BK81">
            <v>-851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39466088</v>
          </cell>
          <cell r="BQ81">
            <v>-69834</v>
          </cell>
          <cell r="BR81">
            <v>433604</v>
          </cell>
          <cell r="BS81">
            <v>-69111</v>
          </cell>
        </row>
        <row r="82">
          <cell r="A82">
            <v>75</v>
          </cell>
          <cell r="B82" t="str">
            <v>Derby</v>
          </cell>
          <cell r="C82" t="str">
            <v>E1001</v>
          </cell>
          <cell r="D82">
            <v>314969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314969</v>
          </cell>
          <cell r="J82">
            <v>16000</v>
          </cell>
          <cell r="K82">
            <v>750000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998961</v>
          </cell>
          <cell r="R82">
            <v>0</v>
          </cell>
          <cell r="S82">
            <v>20386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6973</v>
          </cell>
          <cell r="AA82">
            <v>0</v>
          </cell>
          <cell r="AB82">
            <v>142</v>
          </cell>
          <cell r="AC82">
            <v>640645</v>
          </cell>
          <cell r="AD82">
            <v>0</v>
          </cell>
          <cell r="AE82">
            <v>13074</v>
          </cell>
          <cell r="AI82">
            <v>0</v>
          </cell>
          <cell r="AJ82">
            <v>0</v>
          </cell>
          <cell r="AK82">
            <v>0</v>
          </cell>
          <cell r="AL82">
            <v>626289</v>
          </cell>
          <cell r="AM82">
            <v>0</v>
          </cell>
          <cell r="AN82">
            <v>12553</v>
          </cell>
          <cell r="AO82">
            <v>-1500465</v>
          </cell>
          <cell r="AP82">
            <v>-1470456</v>
          </cell>
          <cell r="AQ82">
            <v>0</v>
          </cell>
          <cell r="AR82">
            <v>-30010</v>
          </cell>
          <cell r="AS82">
            <v>-3000931</v>
          </cell>
          <cell r="AT82">
            <v>-3601467</v>
          </cell>
          <cell r="AU82">
            <v>-3529437</v>
          </cell>
          <cell r="AV82">
            <v>0</v>
          </cell>
          <cell r="AW82">
            <v>-72030</v>
          </cell>
          <cell r="AX82">
            <v>-7202934</v>
          </cell>
          <cell r="AY82">
            <v>86514345</v>
          </cell>
          <cell r="AZ82">
            <v>-4027647</v>
          </cell>
          <cell r="BA82">
            <v>2081926</v>
          </cell>
          <cell r="BB82">
            <v>0</v>
          </cell>
          <cell r="BC82">
            <v>-5277627</v>
          </cell>
          <cell r="BD82">
            <v>-33740</v>
          </cell>
          <cell r="BE82">
            <v>0</v>
          </cell>
          <cell r="BF82">
            <v>-257754</v>
          </cell>
          <cell r="BG82">
            <v>-3575479</v>
          </cell>
          <cell r="BH82">
            <v>-78770</v>
          </cell>
          <cell r="BI82">
            <v>-158387</v>
          </cell>
          <cell r="BJ82">
            <v>-8435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87392641</v>
          </cell>
          <cell r="BQ82">
            <v>-1646344</v>
          </cell>
          <cell r="BR82">
            <v>5224457</v>
          </cell>
          <cell r="BS82">
            <v>-69797</v>
          </cell>
        </row>
        <row r="83">
          <cell r="A83">
            <v>76</v>
          </cell>
          <cell r="B83" t="str">
            <v>Derbyshire Dales</v>
          </cell>
          <cell r="C83" t="str">
            <v>E1035</v>
          </cell>
          <cell r="D83">
            <v>146857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146857</v>
          </cell>
          <cell r="J83">
            <v>0</v>
          </cell>
          <cell r="K83">
            <v>69344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529133</v>
          </cell>
          <cell r="R83">
            <v>119056</v>
          </cell>
          <cell r="S83">
            <v>13228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307353</v>
          </cell>
          <cell r="AD83">
            <v>69154</v>
          </cell>
          <cell r="AE83">
            <v>7684</v>
          </cell>
          <cell r="AI83">
            <v>0</v>
          </cell>
          <cell r="AJ83">
            <v>0</v>
          </cell>
          <cell r="AK83">
            <v>0</v>
          </cell>
          <cell r="AL83">
            <v>100212</v>
          </cell>
          <cell r="AM83">
            <v>22320</v>
          </cell>
          <cell r="AN83">
            <v>2480</v>
          </cell>
          <cell r="AO83">
            <v>-114000</v>
          </cell>
          <cell r="AP83">
            <v>-91200</v>
          </cell>
          <cell r="AQ83">
            <v>-20520</v>
          </cell>
          <cell r="AR83">
            <v>-2280</v>
          </cell>
          <cell r="AS83">
            <v>-228000</v>
          </cell>
          <cell r="AT83">
            <v>-297685</v>
          </cell>
          <cell r="AU83">
            <v>-238149</v>
          </cell>
          <cell r="AV83">
            <v>-53583</v>
          </cell>
          <cell r="AW83">
            <v>-5954</v>
          </cell>
          <cell r="AX83">
            <v>-595371</v>
          </cell>
          <cell r="AY83">
            <v>16745909</v>
          </cell>
          <cell r="AZ83">
            <v>-2590585</v>
          </cell>
          <cell r="BA83">
            <v>345270</v>
          </cell>
          <cell r="BB83">
            <v>0</v>
          </cell>
          <cell r="BC83">
            <v>-1037982</v>
          </cell>
          <cell r="BD83">
            <v>-43727</v>
          </cell>
          <cell r="BE83">
            <v>-57178</v>
          </cell>
          <cell r="BF83">
            <v>-13696</v>
          </cell>
          <cell r="BG83">
            <v>-407669</v>
          </cell>
          <cell r="BH83">
            <v>-111903</v>
          </cell>
          <cell r="BI83">
            <v>-127243</v>
          </cell>
          <cell r="BJ83">
            <v>-3943</v>
          </cell>
          <cell r="BK83">
            <v>-56845</v>
          </cell>
          <cell r="BL83">
            <v>-9161</v>
          </cell>
          <cell r="BM83">
            <v>0</v>
          </cell>
          <cell r="BN83">
            <v>0</v>
          </cell>
          <cell r="BO83">
            <v>0</v>
          </cell>
          <cell r="BP83">
            <v>17047276</v>
          </cell>
          <cell r="BQ83">
            <v>-41075</v>
          </cell>
          <cell r="BR83">
            <v>1163696</v>
          </cell>
          <cell r="BS83">
            <v>-138141</v>
          </cell>
        </row>
        <row r="84">
          <cell r="A84">
            <v>77</v>
          </cell>
          <cell r="B84" t="str">
            <v>Doncaster</v>
          </cell>
          <cell r="C84" t="str">
            <v>E4402</v>
          </cell>
          <cell r="D84">
            <v>374362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374362</v>
          </cell>
          <cell r="J84">
            <v>0</v>
          </cell>
          <cell r="K84">
            <v>224808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1485361</v>
          </cell>
          <cell r="R84">
            <v>0</v>
          </cell>
          <cell r="S84">
            <v>30314</v>
          </cell>
          <cell r="T84">
            <v>5061</v>
          </cell>
          <cell r="U84">
            <v>0</v>
          </cell>
          <cell r="V84">
            <v>104</v>
          </cell>
          <cell r="W84">
            <v>0</v>
          </cell>
          <cell r="X84">
            <v>0</v>
          </cell>
          <cell r="Y84">
            <v>0</v>
          </cell>
          <cell r="Z84">
            <v>85136</v>
          </cell>
          <cell r="AA84">
            <v>0</v>
          </cell>
          <cell r="AB84">
            <v>1738</v>
          </cell>
          <cell r="AC84">
            <v>516805</v>
          </cell>
          <cell r="AD84">
            <v>0</v>
          </cell>
          <cell r="AE84">
            <v>10548</v>
          </cell>
          <cell r="AI84">
            <v>0</v>
          </cell>
          <cell r="AJ84">
            <v>0</v>
          </cell>
          <cell r="AK84">
            <v>0</v>
          </cell>
          <cell r="AL84">
            <v>671034</v>
          </cell>
          <cell r="AM84">
            <v>0</v>
          </cell>
          <cell r="AN84">
            <v>13628</v>
          </cell>
          <cell r="AO84">
            <v>-2327172</v>
          </cell>
          <cell r="AP84">
            <v>-2280628</v>
          </cell>
          <cell r="AQ84">
            <v>0</v>
          </cell>
          <cell r="AR84">
            <v>-46543</v>
          </cell>
          <cell r="AS84">
            <v>-4654343</v>
          </cell>
          <cell r="AT84">
            <v>-5036045</v>
          </cell>
          <cell r="AU84">
            <v>-4935327</v>
          </cell>
          <cell r="AV84">
            <v>0</v>
          </cell>
          <cell r="AW84">
            <v>-100722</v>
          </cell>
          <cell r="AX84">
            <v>-10072094</v>
          </cell>
          <cell r="AY84">
            <v>86443783</v>
          </cell>
          <cell r="AZ84">
            <v>-5959647</v>
          </cell>
          <cell r="BA84">
            <v>2155635</v>
          </cell>
          <cell r="BB84">
            <v>0</v>
          </cell>
          <cell r="BC84">
            <v>-5318909</v>
          </cell>
          <cell r="BD84">
            <v>-29094</v>
          </cell>
          <cell r="BE84">
            <v>-11000</v>
          </cell>
          <cell r="BF84">
            <v>0</v>
          </cell>
          <cell r="BG84">
            <v>-2959077</v>
          </cell>
          <cell r="BH84">
            <v>-272818</v>
          </cell>
          <cell r="BI84">
            <v>-98332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92161874</v>
          </cell>
          <cell r="BQ84">
            <v>-1150784</v>
          </cell>
          <cell r="BR84">
            <v>9003976</v>
          </cell>
          <cell r="BS84">
            <v>-1658574</v>
          </cell>
        </row>
        <row r="85">
          <cell r="A85">
            <v>78</v>
          </cell>
          <cell r="B85" t="str">
            <v>Dover</v>
          </cell>
          <cell r="C85" t="str">
            <v>E2234</v>
          </cell>
          <cell r="D85">
            <v>156088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156088</v>
          </cell>
          <cell r="J85">
            <v>0</v>
          </cell>
          <cell r="K85">
            <v>0</v>
          </cell>
          <cell r="L85">
            <v>0</v>
          </cell>
          <cell r="M85">
            <v>1250025</v>
          </cell>
          <cell r="N85">
            <v>1000019</v>
          </cell>
          <cell r="O85">
            <v>225005</v>
          </cell>
          <cell r="P85">
            <v>25001</v>
          </cell>
          <cell r="Q85">
            <v>477588</v>
          </cell>
          <cell r="R85">
            <v>107458</v>
          </cell>
          <cell r="S85">
            <v>11940</v>
          </cell>
          <cell r="T85">
            <v>2485</v>
          </cell>
          <cell r="U85">
            <v>558</v>
          </cell>
          <cell r="V85">
            <v>62</v>
          </cell>
          <cell r="W85">
            <v>0</v>
          </cell>
          <cell r="X85">
            <v>0</v>
          </cell>
          <cell r="Y85">
            <v>0</v>
          </cell>
          <cell r="Z85">
            <v>2436</v>
          </cell>
          <cell r="AA85">
            <v>548</v>
          </cell>
          <cell r="AB85">
            <v>60</v>
          </cell>
          <cell r="AC85">
            <v>284084</v>
          </cell>
          <cell r="AD85">
            <v>63918</v>
          </cell>
          <cell r="AE85">
            <v>7102</v>
          </cell>
          <cell r="AI85">
            <v>0</v>
          </cell>
          <cell r="AJ85">
            <v>0</v>
          </cell>
          <cell r="AK85">
            <v>0</v>
          </cell>
          <cell r="AL85">
            <v>217861</v>
          </cell>
          <cell r="AM85">
            <v>49019</v>
          </cell>
          <cell r="AN85">
            <v>5447</v>
          </cell>
          <cell r="AO85">
            <v>-826392</v>
          </cell>
          <cell r="AP85">
            <v>-661115</v>
          </cell>
          <cell r="AQ85">
            <v>-148751</v>
          </cell>
          <cell r="AR85">
            <v>-16528</v>
          </cell>
          <cell r="AS85">
            <v>-1652786</v>
          </cell>
          <cell r="AT85">
            <v>-4044500</v>
          </cell>
          <cell r="AU85">
            <v>-3235600</v>
          </cell>
          <cell r="AV85">
            <v>-728010</v>
          </cell>
          <cell r="AW85">
            <v>-80890</v>
          </cell>
          <cell r="AX85">
            <v>-8089000</v>
          </cell>
          <cell r="AY85">
            <v>28243609</v>
          </cell>
          <cell r="AZ85">
            <v>-2366310</v>
          </cell>
          <cell r="BA85">
            <v>836298</v>
          </cell>
          <cell r="BB85">
            <v>0</v>
          </cell>
          <cell r="BC85">
            <v>-2317233.6</v>
          </cell>
          <cell r="BD85">
            <v>-52859.95</v>
          </cell>
          <cell r="BE85">
            <v>-20885.72</v>
          </cell>
          <cell r="BF85">
            <v>-12114.67</v>
          </cell>
          <cell r="BG85">
            <v>-834887</v>
          </cell>
          <cell r="BH85">
            <v>-141713</v>
          </cell>
          <cell r="BI85">
            <v>-23882</v>
          </cell>
          <cell r="BJ85">
            <v>0</v>
          </cell>
          <cell r="BK85">
            <v>0</v>
          </cell>
          <cell r="BL85">
            <v>0</v>
          </cell>
          <cell r="BM85">
            <v>-2660448</v>
          </cell>
          <cell r="BN85">
            <v>0</v>
          </cell>
          <cell r="BO85">
            <v>-2660448</v>
          </cell>
          <cell r="BP85">
            <v>33683959</v>
          </cell>
          <cell r="BQ85">
            <v>-492925</v>
          </cell>
          <cell r="BR85">
            <v>2151571</v>
          </cell>
          <cell r="BS85">
            <v>-719889</v>
          </cell>
        </row>
        <row r="86">
          <cell r="A86">
            <v>79</v>
          </cell>
          <cell r="B86" t="str">
            <v>Dudley</v>
          </cell>
          <cell r="C86" t="str">
            <v>E4603</v>
          </cell>
          <cell r="D86">
            <v>429762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429762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1735203</v>
          </cell>
          <cell r="R86">
            <v>0</v>
          </cell>
          <cell r="S86">
            <v>35412</v>
          </cell>
          <cell r="T86">
            <v>9616</v>
          </cell>
          <cell r="U86">
            <v>0</v>
          </cell>
          <cell r="V86">
            <v>196</v>
          </cell>
          <cell r="W86">
            <v>49715</v>
          </cell>
          <cell r="X86">
            <v>0</v>
          </cell>
          <cell r="Y86">
            <v>1014</v>
          </cell>
          <cell r="Z86">
            <v>124287</v>
          </cell>
          <cell r="AA86">
            <v>0</v>
          </cell>
          <cell r="AB86">
            <v>2536</v>
          </cell>
          <cell r="AC86">
            <v>820193</v>
          </cell>
          <cell r="AD86">
            <v>0</v>
          </cell>
          <cell r="AE86">
            <v>16738</v>
          </cell>
          <cell r="AI86">
            <v>0</v>
          </cell>
          <cell r="AJ86">
            <v>0</v>
          </cell>
          <cell r="AK86">
            <v>0</v>
          </cell>
          <cell r="AL86">
            <v>657676</v>
          </cell>
          <cell r="AM86">
            <v>0</v>
          </cell>
          <cell r="AN86">
            <v>13422</v>
          </cell>
          <cell r="AO86">
            <v>-1297000</v>
          </cell>
          <cell r="AP86">
            <v>-1271060</v>
          </cell>
          <cell r="AQ86">
            <v>0</v>
          </cell>
          <cell r="AR86">
            <v>-25940</v>
          </cell>
          <cell r="AS86">
            <v>-2594000</v>
          </cell>
          <cell r="AT86">
            <v>-5300000</v>
          </cell>
          <cell r="AU86">
            <v>-5194000</v>
          </cell>
          <cell r="AV86">
            <v>0</v>
          </cell>
          <cell r="AW86">
            <v>-106000</v>
          </cell>
          <cell r="AX86">
            <v>-10600000</v>
          </cell>
          <cell r="AY86">
            <v>88779244</v>
          </cell>
          <cell r="AZ86">
            <v>-6717359</v>
          </cell>
          <cell r="BA86">
            <v>2244275</v>
          </cell>
          <cell r="BB86">
            <v>0</v>
          </cell>
          <cell r="BC86">
            <v>-4779981</v>
          </cell>
          <cell r="BD86">
            <v>-25878</v>
          </cell>
          <cell r="BE86">
            <v>0</v>
          </cell>
          <cell r="BF86">
            <v>-106278</v>
          </cell>
          <cell r="BG86">
            <v>-6304991</v>
          </cell>
          <cell r="BH86">
            <v>-465797</v>
          </cell>
          <cell r="BI86">
            <v>-83395</v>
          </cell>
          <cell r="BJ86">
            <v>-6469</v>
          </cell>
          <cell r="BK86">
            <v>0</v>
          </cell>
          <cell r="BL86">
            <v>0</v>
          </cell>
          <cell r="BM86">
            <v>-7844</v>
          </cell>
          <cell r="BN86">
            <v>0</v>
          </cell>
          <cell r="BO86">
            <v>0</v>
          </cell>
          <cell r="BP86">
            <v>94280861</v>
          </cell>
          <cell r="BQ86">
            <v>-1409000</v>
          </cell>
          <cell r="BR86">
            <v>5037036</v>
          </cell>
          <cell r="BS86">
            <v>-828110</v>
          </cell>
        </row>
        <row r="87">
          <cell r="A87">
            <v>80</v>
          </cell>
          <cell r="B87" t="str">
            <v>Durham UA</v>
          </cell>
          <cell r="C87" t="str">
            <v>E1302</v>
          </cell>
          <cell r="D87">
            <v>601017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601017</v>
          </cell>
          <cell r="J87">
            <v>0</v>
          </cell>
          <cell r="K87">
            <v>11278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2398066</v>
          </cell>
          <cell r="R87">
            <v>0</v>
          </cell>
          <cell r="S87">
            <v>48940</v>
          </cell>
          <cell r="T87">
            <v>4595</v>
          </cell>
          <cell r="U87">
            <v>0</v>
          </cell>
          <cell r="V87">
            <v>94</v>
          </cell>
          <cell r="W87">
            <v>89134</v>
          </cell>
          <cell r="X87">
            <v>0</v>
          </cell>
          <cell r="Y87">
            <v>1820</v>
          </cell>
          <cell r="Z87">
            <v>2944</v>
          </cell>
          <cell r="AA87">
            <v>0</v>
          </cell>
          <cell r="AB87">
            <v>60</v>
          </cell>
          <cell r="AC87">
            <v>821945</v>
          </cell>
          <cell r="AD87">
            <v>0</v>
          </cell>
          <cell r="AE87">
            <v>16774</v>
          </cell>
          <cell r="AI87">
            <v>4263</v>
          </cell>
          <cell r="AJ87">
            <v>0</v>
          </cell>
          <cell r="AK87">
            <v>0</v>
          </cell>
          <cell r="AL87">
            <v>799301</v>
          </cell>
          <cell r="AM87">
            <v>0</v>
          </cell>
          <cell r="AN87">
            <v>16309</v>
          </cell>
          <cell r="AO87">
            <v>-2512200</v>
          </cell>
          <cell r="AP87">
            <v>-2461956</v>
          </cell>
          <cell r="AQ87">
            <v>0</v>
          </cell>
          <cell r="AR87">
            <v>-50243</v>
          </cell>
          <cell r="AS87">
            <v>-5024399</v>
          </cell>
          <cell r="AT87">
            <v>-3842407</v>
          </cell>
          <cell r="AU87">
            <v>-3765558</v>
          </cell>
          <cell r="AV87">
            <v>0</v>
          </cell>
          <cell r="AW87">
            <v>-76848</v>
          </cell>
          <cell r="AX87">
            <v>-7684813</v>
          </cell>
          <cell r="AY87">
            <v>111661049</v>
          </cell>
          <cell r="AZ87">
            <v>-9477115</v>
          </cell>
          <cell r="BA87">
            <v>2752890</v>
          </cell>
          <cell r="BB87">
            <v>0</v>
          </cell>
          <cell r="BC87">
            <v>-9649442</v>
          </cell>
          <cell r="BD87">
            <v>-236825</v>
          </cell>
          <cell r="BE87">
            <v>-88096</v>
          </cell>
          <cell r="BF87">
            <v>-390424</v>
          </cell>
          <cell r="BG87">
            <v>-4611123</v>
          </cell>
          <cell r="BH87">
            <v>-465234</v>
          </cell>
          <cell r="BI87">
            <v>-85556</v>
          </cell>
          <cell r="BJ87">
            <v>0</v>
          </cell>
          <cell r="BK87">
            <v>-61048</v>
          </cell>
          <cell r="BL87">
            <v>-2055</v>
          </cell>
          <cell r="BM87">
            <v>0</v>
          </cell>
          <cell r="BN87">
            <v>0</v>
          </cell>
          <cell r="BO87">
            <v>0</v>
          </cell>
          <cell r="BP87">
            <v>116502154</v>
          </cell>
          <cell r="BQ87">
            <v>-1772730</v>
          </cell>
          <cell r="BR87">
            <v>7165174</v>
          </cell>
          <cell r="BS87">
            <v>-1597991</v>
          </cell>
        </row>
        <row r="88">
          <cell r="A88">
            <v>81</v>
          </cell>
          <cell r="B88" t="str">
            <v>Ealing</v>
          </cell>
          <cell r="C88" t="str">
            <v>E5036</v>
          </cell>
          <cell r="D88">
            <v>492431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522431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697113</v>
          </cell>
          <cell r="R88">
            <v>464742</v>
          </cell>
          <cell r="S88">
            <v>0</v>
          </cell>
          <cell r="T88">
            <v>4748</v>
          </cell>
          <cell r="U88">
            <v>3166</v>
          </cell>
          <cell r="V88">
            <v>0</v>
          </cell>
          <cell r="W88">
            <v>69212</v>
          </cell>
          <cell r="X88">
            <v>46140</v>
          </cell>
          <cell r="Y88">
            <v>0</v>
          </cell>
          <cell r="Z88">
            <v>17791</v>
          </cell>
          <cell r="AA88">
            <v>11862</v>
          </cell>
          <cell r="AB88">
            <v>0</v>
          </cell>
          <cell r="AC88">
            <v>703346</v>
          </cell>
          <cell r="AD88">
            <v>468896</v>
          </cell>
          <cell r="AE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577433</v>
          </cell>
          <cell r="AM88">
            <v>384955</v>
          </cell>
          <cell r="AN88">
            <v>0</v>
          </cell>
          <cell r="AO88">
            <v>2234553</v>
          </cell>
          <cell r="AP88">
            <v>1340732</v>
          </cell>
          <cell r="AQ88">
            <v>893821</v>
          </cell>
          <cell r="AR88">
            <v>0</v>
          </cell>
          <cell r="AS88">
            <v>4469106</v>
          </cell>
          <cell r="AT88">
            <v>-7098678</v>
          </cell>
          <cell r="AU88">
            <v>-4259206</v>
          </cell>
          <cell r="AV88">
            <v>-2839472</v>
          </cell>
          <cell r="AW88">
            <v>0</v>
          </cell>
          <cell r="AX88">
            <v>-14197356</v>
          </cell>
          <cell r="AY88">
            <v>151586906</v>
          </cell>
          <cell r="AZ88">
            <v>-4573394</v>
          </cell>
          <cell r="BA88">
            <v>3189792</v>
          </cell>
          <cell r="BB88">
            <v>0</v>
          </cell>
          <cell r="BC88">
            <v>-7417505</v>
          </cell>
          <cell r="BD88">
            <v>-72000</v>
          </cell>
          <cell r="BE88">
            <v>0</v>
          </cell>
          <cell r="BF88">
            <v>-571</v>
          </cell>
          <cell r="BG88">
            <v>-4243107</v>
          </cell>
          <cell r="BH88">
            <v>-146059</v>
          </cell>
          <cell r="BI88">
            <v>-342134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142305540</v>
          </cell>
          <cell r="BQ88">
            <v>-4682827</v>
          </cell>
          <cell r="BR88">
            <v>21319336</v>
          </cell>
          <cell r="BS88">
            <v>-5165254</v>
          </cell>
        </row>
        <row r="89">
          <cell r="A89">
            <v>82</v>
          </cell>
          <cell r="B89" t="str">
            <v>East Cambridgeshire</v>
          </cell>
          <cell r="C89" t="str">
            <v>E0532</v>
          </cell>
          <cell r="D89">
            <v>92995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92995</v>
          </cell>
          <cell r="J89">
            <v>0</v>
          </cell>
          <cell r="K89">
            <v>190000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310934</v>
          </cell>
          <cell r="R89">
            <v>69960</v>
          </cell>
          <cell r="S89">
            <v>7774</v>
          </cell>
          <cell r="T89">
            <v>4326</v>
          </cell>
          <cell r="U89">
            <v>974</v>
          </cell>
          <cell r="V89">
            <v>108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143780</v>
          </cell>
          <cell r="AD89">
            <v>32350</v>
          </cell>
          <cell r="AE89">
            <v>3594</v>
          </cell>
          <cell r="AI89">
            <v>0</v>
          </cell>
          <cell r="AJ89">
            <v>0</v>
          </cell>
          <cell r="AK89">
            <v>0</v>
          </cell>
          <cell r="AL89">
            <v>108231</v>
          </cell>
          <cell r="AM89">
            <v>23729</v>
          </cell>
          <cell r="AN89">
            <v>2637</v>
          </cell>
          <cell r="AO89">
            <v>-116138.47</v>
          </cell>
          <cell r="AP89">
            <v>-92911</v>
          </cell>
          <cell r="AQ89">
            <v>-20905</v>
          </cell>
          <cell r="AR89">
            <v>-2324</v>
          </cell>
          <cell r="AS89">
            <v>-232278.47</v>
          </cell>
          <cell r="AT89">
            <v>-259859</v>
          </cell>
          <cell r="AU89">
            <v>-207886</v>
          </cell>
          <cell r="AV89">
            <v>-46774</v>
          </cell>
          <cell r="AW89">
            <v>-5198</v>
          </cell>
          <cell r="AX89">
            <v>-519717</v>
          </cell>
          <cell r="AY89">
            <v>18248868</v>
          </cell>
          <cell r="AZ89">
            <v>-1533430</v>
          </cell>
          <cell r="BA89">
            <v>400746</v>
          </cell>
          <cell r="BB89">
            <v>0</v>
          </cell>
          <cell r="BC89">
            <v>-1448102</v>
          </cell>
          <cell r="BD89">
            <v>-48721</v>
          </cell>
          <cell r="BE89">
            <v>-37148</v>
          </cell>
          <cell r="BF89">
            <v>-28047</v>
          </cell>
          <cell r="BG89">
            <v>-487201</v>
          </cell>
          <cell r="BH89">
            <v>-41590</v>
          </cell>
          <cell r="BI89">
            <v>-9057</v>
          </cell>
          <cell r="BJ89">
            <v>-4805</v>
          </cell>
          <cell r="BK89">
            <v>-6989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18065242</v>
          </cell>
          <cell r="BQ89">
            <v>-37244</v>
          </cell>
          <cell r="BR89">
            <v>511998</v>
          </cell>
          <cell r="BS89">
            <v>-225089</v>
          </cell>
        </row>
        <row r="90">
          <cell r="A90">
            <v>83</v>
          </cell>
          <cell r="B90" t="str">
            <v>East Devon</v>
          </cell>
          <cell r="C90" t="str">
            <v>E1131</v>
          </cell>
          <cell r="D90">
            <v>226929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226929</v>
          </cell>
          <cell r="J90">
            <v>0</v>
          </cell>
          <cell r="K90">
            <v>173787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855843</v>
          </cell>
          <cell r="R90">
            <v>192564</v>
          </cell>
          <cell r="S90">
            <v>21396</v>
          </cell>
          <cell r="T90">
            <v>3666</v>
          </cell>
          <cell r="U90">
            <v>824</v>
          </cell>
          <cell r="V90">
            <v>92</v>
          </cell>
          <cell r="W90">
            <v>0</v>
          </cell>
          <cell r="X90">
            <v>0</v>
          </cell>
          <cell r="Y90">
            <v>0</v>
          </cell>
          <cell r="Z90">
            <v>974</v>
          </cell>
          <cell r="AA90">
            <v>220</v>
          </cell>
          <cell r="AB90">
            <v>24</v>
          </cell>
          <cell r="AC90">
            <v>362908</v>
          </cell>
          <cell r="AD90">
            <v>81654</v>
          </cell>
          <cell r="AE90">
            <v>9072</v>
          </cell>
          <cell r="AI90">
            <v>0</v>
          </cell>
          <cell r="AJ90">
            <v>0</v>
          </cell>
          <cell r="AK90">
            <v>0</v>
          </cell>
          <cell r="AL90">
            <v>191159</v>
          </cell>
          <cell r="AM90">
            <v>42441</v>
          </cell>
          <cell r="AN90">
            <v>4716</v>
          </cell>
          <cell r="AO90">
            <v>-71416</v>
          </cell>
          <cell r="AP90">
            <v>-57132</v>
          </cell>
          <cell r="AQ90">
            <v>-12855</v>
          </cell>
          <cell r="AR90">
            <v>-1428</v>
          </cell>
          <cell r="AS90">
            <v>-142831</v>
          </cell>
          <cell r="AT90">
            <v>-1724644</v>
          </cell>
          <cell r="AU90">
            <v>-1379714</v>
          </cell>
          <cell r="AV90">
            <v>-310435</v>
          </cell>
          <cell r="AW90">
            <v>-34493</v>
          </cell>
          <cell r="AX90">
            <v>-3449286</v>
          </cell>
          <cell r="AY90">
            <v>29237340</v>
          </cell>
          <cell r="AZ90">
            <v>-4165591</v>
          </cell>
          <cell r="BA90">
            <v>688485</v>
          </cell>
          <cell r="BB90">
            <v>0</v>
          </cell>
          <cell r="BC90">
            <v>-1968068</v>
          </cell>
          <cell r="BD90">
            <v>-388319</v>
          </cell>
          <cell r="BE90">
            <v>-44326</v>
          </cell>
          <cell r="BF90">
            <v>0</v>
          </cell>
          <cell r="BG90">
            <v>-1070968</v>
          </cell>
          <cell r="BH90">
            <v>-93654</v>
          </cell>
          <cell r="BI90">
            <v>-5604</v>
          </cell>
          <cell r="BJ90">
            <v>-76130</v>
          </cell>
          <cell r="BK90">
            <v>-13970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31396476</v>
          </cell>
          <cell r="BQ90">
            <v>-126000</v>
          </cell>
          <cell r="BR90">
            <v>671674</v>
          </cell>
          <cell r="BS90">
            <v>-382402</v>
          </cell>
        </row>
        <row r="91">
          <cell r="A91">
            <v>84</v>
          </cell>
          <cell r="B91" t="str">
            <v>East Dorset</v>
          </cell>
          <cell r="C91" t="str">
            <v>E1233</v>
          </cell>
          <cell r="D91">
            <v>108361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108361</v>
          </cell>
          <cell r="J91">
            <v>0</v>
          </cell>
          <cell r="K91">
            <v>44307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409704</v>
          </cell>
          <cell r="R91">
            <v>92184</v>
          </cell>
          <cell r="S91">
            <v>10242</v>
          </cell>
          <cell r="T91">
            <v>751</v>
          </cell>
          <cell r="U91">
            <v>168</v>
          </cell>
          <cell r="V91">
            <v>18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184785</v>
          </cell>
          <cell r="AD91">
            <v>41576</v>
          </cell>
          <cell r="AE91">
            <v>4620</v>
          </cell>
          <cell r="AI91">
            <v>0</v>
          </cell>
          <cell r="AJ91">
            <v>0</v>
          </cell>
          <cell r="AK91">
            <v>0</v>
          </cell>
          <cell r="AL91">
            <v>124483</v>
          </cell>
          <cell r="AM91">
            <v>27863</v>
          </cell>
          <cell r="AN91">
            <v>3096</v>
          </cell>
          <cell r="AO91">
            <v>-198390</v>
          </cell>
          <cell r="AP91">
            <v>-158714</v>
          </cell>
          <cell r="AQ91">
            <v>-35711</v>
          </cell>
          <cell r="AR91">
            <v>-3968</v>
          </cell>
          <cell r="AS91">
            <v>-396783</v>
          </cell>
          <cell r="AT91">
            <v>-466927.4</v>
          </cell>
          <cell r="AU91">
            <v>-373542</v>
          </cell>
          <cell r="AV91">
            <v>-84047</v>
          </cell>
          <cell r="AW91">
            <v>-9339</v>
          </cell>
          <cell r="AX91">
            <v>-933855.4</v>
          </cell>
          <cell r="AY91">
            <v>21229655.600000001</v>
          </cell>
          <cell r="AZ91">
            <v>-1980506</v>
          </cell>
          <cell r="BA91">
            <v>452216</v>
          </cell>
          <cell r="BB91">
            <v>0</v>
          </cell>
          <cell r="BC91">
            <v>-916200</v>
          </cell>
          <cell r="BD91">
            <v>-34423</v>
          </cell>
          <cell r="BE91">
            <v>-14418</v>
          </cell>
          <cell r="BF91">
            <v>-32659</v>
          </cell>
          <cell r="BG91">
            <v>-520219</v>
          </cell>
          <cell r="BH91">
            <v>-27312</v>
          </cell>
          <cell r="BI91">
            <v>-2303</v>
          </cell>
          <cell r="BJ91">
            <v>0</v>
          </cell>
          <cell r="BK91">
            <v>-7536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21401070</v>
          </cell>
          <cell r="BQ91">
            <v>-169193</v>
          </cell>
          <cell r="BR91">
            <v>869984</v>
          </cell>
          <cell r="BS91">
            <v>-125032</v>
          </cell>
        </row>
        <row r="92">
          <cell r="A92">
            <v>85</v>
          </cell>
          <cell r="B92" t="str">
            <v>East Hampshire</v>
          </cell>
          <cell r="C92" t="str">
            <v>E1732</v>
          </cell>
          <cell r="D92">
            <v>152268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152268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509568</v>
          </cell>
          <cell r="R92">
            <v>114654</v>
          </cell>
          <cell r="S92">
            <v>12740</v>
          </cell>
          <cell r="T92">
            <v>8118</v>
          </cell>
          <cell r="U92">
            <v>1826</v>
          </cell>
          <cell r="V92">
            <v>202</v>
          </cell>
          <cell r="W92">
            <v>4057</v>
          </cell>
          <cell r="X92">
            <v>914</v>
          </cell>
          <cell r="Y92">
            <v>102</v>
          </cell>
          <cell r="Z92">
            <v>6314</v>
          </cell>
          <cell r="AA92">
            <v>1420</v>
          </cell>
          <cell r="AB92">
            <v>158</v>
          </cell>
          <cell r="AC92">
            <v>299505</v>
          </cell>
          <cell r="AD92">
            <v>67388</v>
          </cell>
          <cell r="AE92">
            <v>7488</v>
          </cell>
          <cell r="AI92">
            <v>0</v>
          </cell>
          <cell r="AJ92">
            <v>0</v>
          </cell>
          <cell r="AK92">
            <v>0</v>
          </cell>
          <cell r="AL92">
            <v>168101</v>
          </cell>
          <cell r="AM92">
            <v>37823</v>
          </cell>
          <cell r="AN92">
            <v>4203</v>
          </cell>
          <cell r="AO92">
            <v>-96265</v>
          </cell>
          <cell r="AP92">
            <v>-77012</v>
          </cell>
          <cell r="AQ92">
            <v>-17327</v>
          </cell>
          <cell r="AR92">
            <v>-1926</v>
          </cell>
          <cell r="AS92">
            <v>-192530</v>
          </cell>
          <cell r="AT92">
            <v>-253395</v>
          </cell>
          <cell r="AU92">
            <v>-202715</v>
          </cell>
          <cell r="AV92">
            <v>-45611</v>
          </cell>
          <cell r="AW92">
            <v>-5068</v>
          </cell>
          <cell r="AX92">
            <v>-506789</v>
          </cell>
          <cell r="AY92">
            <v>29484902</v>
          </cell>
          <cell r="AZ92">
            <v>-2494408</v>
          </cell>
          <cell r="BA92">
            <v>659136</v>
          </cell>
          <cell r="BB92">
            <v>0</v>
          </cell>
          <cell r="BC92">
            <v>-2308812</v>
          </cell>
          <cell r="BD92">
            <v>-62900</v>
          </cell>
          <cell r="BE92">
            <v>-29570</v>
          </cell>
          <cell r="BF92">
            <v>-17387</v>
          </cell>
          <cell r="BG92">
            <v>-1044644</v>
          </cell>
          <cell r="BH92">
            <v>-121768</v>
          </cell>
          <cell r="BI92">
            <v>-2194</v>
          </cell>
          <cell r="BJ92">
            <v>-7862</v>
          </cell>
          <cell r="BK92">
            <v>-29569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28794107</v>
          </cell>
          <cell r="BQ92">
            <v>-156566</v>
          </cell>
          <cell r="BR92">
            <v>371057</v>
          </cell>
          <cell r="BS92">
            <v>-173074</v>
          </cell>
        </row>
        <row r="93">
          <cell r="A93">
            <v>86</v>
          </cell>
          <cell r="B93" t="str">
            <v>East Hertfordshire</v>
          </cell>
          <cell r="C93" t="str">
            <v>E1933</v>
          </cell>
          <cell r="D93">
            <v>194976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194976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521193</v>
          </cell>
          <cell r="R93">
            <v>130298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20291</v>
          </cell>
          <cell r="X93">
            <v>5074</v>
          </cell>
          <cell r="Y93">
            <v>0</v>
          </cell>
          <cell r="Z93">
            <v>8116</v>
          </cell>
          <cell r="AA93">
            <v>2030</v>
          </cell>
          <cell r="AB93">
            <v>0</v>
          </cell>
          <cell r="AC93">
            <v>234556</v>
          </cell>
          <cell r="AD93">
            <v>58638</v>
          </cell>
          <cell r="AE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261187</v>
          </cell>
          <cell r="AM93">
            <v>65297</v>
          </cell>
          <cell r="AN93">
            <v>0</v>
          </cell>
          <cell r="AO93">
            <v>-533384</v>
          </cell>
          <cell r="AP93">
            <v>-426706</v>
          </cell>
          <cell r="AQ93">
            <v>-106677</v>
          </cell>
          <cell r="AR93">
            <v>0</v>
          </cell>
          <cell r="AS93">
            <v>-1066767</v>
          </cell>
          <cell r="AT93">
            <v>-3148320</v>
          </cell>
          <cell r="AU93">
            <v>-2518657</v>
          </cell>
          <cell r="AV93">
            <v>-629665</v>
          </cell>
          <cell r="AW93">
            <v>0</v>
          </cell>
          <cell r="AX93">
            <v>-6296642</v>
          </cell>
          <cell r="AY93">
            <v>38624787</v>
          </cell>
          <cell r="AZ93">
            <v>-2556194</v>
          </cell>
          <cell r="BA93">
            <v>1030023</v>
          </cell>
          <cell r="BB93">
            <v>0</v>
          </cell>
          <cell r="BC93">
            <v>-3933147</v>
          </cell>
          <cell r="BD93">
            <v>-102343</v>
          </cell>
          <cell r="BE93">
            <v>-52136</v>
          </cell>
          <cell r="BF93">
            <v>-64362</v>
          </cell>
          <cell r="BG93">
            <v>-1555084</v>
          </cell>
          <cell r="BH93">
            <v>-169307</v>
          </cell>
          <cell r="BI93">
            <v>-42615</v>
          </cell>
          <cell r="BJ93">
            <v>-188</v>
          </cell>
          <cell r="BK93">
            <v>-21484</v>
          </cell>
          <cell r="BL93">
            <v>-1408</v>
          </cell>
          <cell r="BM93">
            <v>0</v>
          </cell>
          <cell r="BN93">
            <v>0</v>
          </cell>
          <cell r="BO93">
            <v>0</v>
          </cell>
          <cell r="BP93">
            <v>43433442</v>
          </cell>
          <cell r="BQ93">
            <v>-930627</v>
          </cell>
          <cell r="BR93">
            <v>1859680</v>
          </cell>
          <cell r="BS93">
            <v>-171574</v>
          </cell>
        </row>
        <row r="94">
          <cell r="A94">
            <v>87</v>
          </cell>
          <cell r="B94" t="str">
            <v>East Lindsey</v>
          </cell>
          <cell r="C94" t="str">
            <v>E2532</v>
          </cell>
          <cell r="D94">
            <v>268475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268475</v>
          </cell>
          <cell r="J94">
            <v>0</v>
          </cell>
          <cell r="K94">
            <v>66555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946078</v>
          </cell>
          <cell r="R94">
            <v>236520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368890</v>
          </cell>
          <cell r="AD94">
            <v>92222</v>
          </cell>
          <cell r="AE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193064</v>
          </cell>
          <cell r="AM94">
            <v>48023</v>
          </cell>
          <cell r="AN94">
            <v>0</v>
          </cell>
          <cell r="AO94">
            <v>-429000</v>
          </cell>
          <cell r="AP94">
            <v>-343200</v>
          </cell>
          <cell r="AQ94">
            <v>-85800</v>
          </cell>
          <cell r="AR94">
            <v>0</v>
          </cell>
          <cell r="AS94">
            <v>-858000</v>
          </cell>
          <cell r="AT94">
            <v>-1411396</v>
          </cell>
          <cell r="AU94">
            <v>-1129118</v>
          </cell>
          <cell r="AV94">
            <v>-282279</v>
          </cell>
          <cell r="AW94">
            <v>0</v>
          </cell>
          <cell r="AX94">
            <v>-2822793</v>
          </cell>
          <cell r="AY94">
            <v>30878942</v>
          </cell>
          <cell r="AZ94">
            <v>-4563243</v>
          </cell>
          <cell r="BA94">
            <v>716309</v>
          </cell>
          <cell r="BB94">
            <v>0</v>
          </cell>
          <cell r="BC94">
            <v>-2159351</v>
          </cell>
          <cell r="BD94">
            <v>-78160</v>
          </cell>
          <cell r="BE94">
            <v>-112388</v>
          </cell>
          <cell r="BF94">
            <v>0</v>
          </cell>
          <cell r="BG94">
            <v>-762663</v>
          </cell>
          <cell r="BH94">
            <v>-65854</v>
          </cell>
          <cell r="BI94">
            <v>-8143</v>
          </cell>
          <cell r="BJ94">
            <v>-9497</v>
          </cell>
          <cell r="BK94">
            <v>-25339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33060171</v>
          </cell>
          <cell r="BQ94">
            <v>-429903</v>
          </cell>
          <cell r="BR94">
            <v>2153165</v>
          </cell>
          <cell r="BS94">
            <v>-1097918</v>
          </cell>
        </row>
        <row r="95">
          <cell r="A95">
            <v>88</v>
          </cell>
          <cell r="B95" t="str">
            <v>East Northamptonshire</v>
          </cell>
          <cell r="C95" t="str">
            <v>E2833</v>
          </cell>
          <cell r="D95">
            <v>100730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100730</v>
          </cell>
          <cell r="J95">
            <v>0</v>
          </cell>
          <cell r="K95">
            <v>500000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377678</v>
          </cell>
          <cell r="R95">
            <v>94420</v>
          </cell>
          <cell r="S95">
            <v>0</v>
          </cell>
          <cell r="T95">
            <v>1754</v>
          </cell>
          <cell r="U95">
            <v>438</v>
          </cell>
          <cell r="V95">
            <v>0</v>
          </cell>
          <cell r="W95">
            <v>2081</v>
          </cell>
          <cell r="X95">
            <v>520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136964</v>
          </cell>
          <cell r="AD95">
            <v>34242</v>
          </cell>
          <cell r="AE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136390</v>
          </cell>
          <cell r="AM95">
            <v>32275</v>
          </cell>
          <cell r="AN95">
            <v>0</v>
          </cell>
          <cell r="AO95">
            <v>-35485</v>
          </cell>
          <cell r="AP95">
            <v>-28386</v>
          </cell>
          <cell r="AQ95">
            <v>-7096</v>
          </cell>
          <cell r="AR95">
            <v>0</v>
          </cell>
          <cell r="AS95">
            <v>-70967</v>
          </cell>
          <cell r="AT95">
            <v>-937298</v>
          </cell>
          <cell r="AU95">
            <v>-749838</v>
          </cell>
          <cell r="AV95">
            <v>-187460</v>
          </cell>
          <cell r="AW95">
            <v>0</v>
          </cell>
          <cell r="AX95">
            <v>-1874596</v>
          </cell>
          <cell r="AY95">
            <v>19810918</v>
          </cell>
          <cell r="AZ95">
            <v>-1843680</v>
          </cell>
          <cell r="BA95">
            <v>523289</v>
          </cell>
          <cell r="BB95">
            <v>0</v>
          </cell>
          <cell r="BC95">
            <v>-1545537</v>
          </cell>
          <cell r="BD95">
            <v>-21391</v>
          </cell>
          <cell r="BE95">
            <v>-36490</v>
          </cell>
          <cell r="BF95">
            <v>-674129</v>
          </cell>
          <cell r="BG95">
            <v>-589814</v>
          </cell>
          <cell r="BH95">
            <v>-84564</v>
          </cell>
          <cell r="BI95">
            <v>-71934</v>
          </cell>
          <cell r="BJ95">
            <v>-5348</v>
          </cell>
          <cell r="BK95">
            <v>-22851</v>
          </cell>
          <cell r="BL95">
            <v>-55241</v>
          </cell>
          <cell r="BM95">
            <v>0</v>
          </cell>
          <cell r="BN95">
            <v>0</v>
          </cell>
          <cell r="BO95">
            <v>0</v>
          </cell>
          <cell r="BP95">
            <v>22248235</v>
          </cell>
          <cell r="BQ95">
            <v>-140255</v>
          </cell>
          <cell r="BR95">
            <v>123900</v>
          </cell>
          <cell r="BS95">
            <v>-180588</v>
          </cell>
        </row>
        <row r="96">
          <cell r="A96">
            <v>89</v>
          </cell>
          <cell r="B96" t="str">
            <v>East Riding of Yorkshire</v>
          </cell>
          <cell r="C96" t="str">
            <v>E2001</v>
          </cell>
          <cell r="D96">
            <v>442204</v>
          </cell>
          <cell r="E96">
            <v>0</v>
          </cell>
          <cell r="F96">
            <v>97702</v>
          </cell>
          <cell r="G96">
            <v>0</v>
          </cell>
          <cell r="H96">
            <v>0</v>
          </cell>
          <cell r="I96">
            <v>442204</v>
          </cell>
          <cell r="J96">
            <v>898</v>
          </cell>
          <cell r="K96">
            <v>1718125</v>
          </cell>
          <cell r="L96">
            <v>0</v>
          </cell>
          <cell r="M96">
            <v>75512</v>
          </cell>
          <cell r="N96">
            <v>74002</v>
          </cell>
          <cell r="O96">
            <v>0</v>
          </cell>
          <cell r="P96">
            <v>1510</v>
          </cell>
          <cell r="Q96">
            <v>1887698</v>
          </cell>
          <cell r="R96">
            <v>0</v>
          </cell>
          <cell r="S96">
            <v>38524</v>
          </cell>
          <cell r="T96">
            <v>1010</v>
          </cell>
          <cell r="U96">
            <v>0</v>
          </cell>
          <cell r="V96">
            <v>20</v>
          </cell>
          <cell r="W96">
            <v>0</v>
          </cell>
          <cell r="X96">
            <v>0</v>
          </cell>
          <cell r="Y96">
            <v>0</v>
          </cell>
          <cell r="Z96">
            <v>6998</v>
          </cell>
          <cell r="AA96">
            <v>0</v>
          </cell>
          <cell r="AB96">
            <v>142</v>
          </cell>
          <cell r="AC96">
            <v>975996</v>
          </cell>
          <cell r="AD96">
            <v>0</v>
          </cell>
          <cell r="AE96">
            <v>19918</v>
          </cell>
          <cell r="AI96">
            <v>23449</v>
          </cell>
          <cell r="AJ96">
            <v>0</v>
          </cell>
          <cell r="AK96">
            <v>0</v>
          </cell>
          <cell r="AL96">
            <v>735852</v>
          </cell>
          <cell r="AM96">
            <v>0</v>
          </cell>
          <cell r="AN96">
            <v>14506</v>
          </cell>
          <cell r="AO96">
            <v>-986664</v>
          </cell>
          <cell r="AP96">
            <v>-966931</v>
          </cell>
          <cell r="AQ96">
            <v>0</v>
          </cell>
          <cell r="AR96">
            <v>-19733</v>
          </cell>
          <cell r="AS96">
            <v>-1973328</v>
          </cell>
          <cell r="AT96">
            <v>-5478266</v>
          </cell>
          <cell r="AU96">
            <v>-5368699</v>
          </cell>
          <cell r="AV96">
            <v>0</v>
          </cell>
          <cell r="AW96">
            <v>-109565</v>
          </cell>
          <cell r="AX96">
            <v>-10956530</v>
          </cell>
          <cell r="AY96">
            <v>107829514</v>
          </cell>
          <cell r="AZ96">
            <v>-7553464</v>
          </cell>
          <cell r="BA96">
            <v>2305938</v>
          </cell>
          <cell r="BB96">
            <v>0</v>
          </cell>
          <cell r="BC96">
            <v>-2990061</v>
          </cell>
          <cell r="BD96">
            <v>-44131</v>
          </cell>
          <cell r="BE96">
            <v>-116843</v>
          </cell>
          <cell r="BF96">
            <v>0</v>
          </cell>
          <cell r="BG96">
            <v>-2733763</v>
          </cell>
          <cell r="BH96">
            <v>-119732</v>
          </cell>
          <cell r="BI96">
            <v>-407422</v>
          </cell>
          <cell r="BJ96">
            <v>-5553</v>
          </cell>
          <cell r="BK96">
            <v>-44310</v>
          </cell>
          <cell r="BL96">
            <v>-142948</v>
          </cell>
          <cell r="BM96">
            <v>-284476</v>
          </cell>
          <cell r="BN96">
            <v>-63510</v>
          </cell>
          <cell r="BO96">
            <v>-275619</v>
          </cell>
          <cell r="BP96">
            <v>106519159</v>
          </cell>
          <cell r="BQ96">
            <v>-371701</v>
          </cell>
          <cell r="BR96">
            <v>4700509</v>
          </cell>
          <cell r="BS96">
            <v>-2347512</v>
          </cell>
        </row>
        <row r="97">
          <cell r="A97">
            <v>90</v>
          </cell>
          <cell r="B97" t="str">
            <v>East Staffordshire</v>
          </cell>
          <cell r="C97" t="str">
            <v>E3432</v>
          </cell>
          <cell r="D97">
            <v>179426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179426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511047</v>
          </cell>
          <cell r="R97">
            <v>114986</v>
          </cell>
          <cell r="S97">
            <v>12776</v>
          </cell>
          <cell r="T97">
            <v>627</v>
          </cell>
          <cell r="U97">
            <v>140</v>
          </cell>
          <cell r="V97">
            <v>16</v>
          </cell>
          <cell r="W97">
            <v>1231</v>
          </cell>
          <cell r="X97">
            <v>278</v>
          </cell>
          <cell r="Y97">
            <v>30</v>
          </cell>
          <cell r="Z97">
            <v>0</v>
          </cell>
          <cell r="AA97">
            <v>0</v>
          </cell>
          <cell r="AB97">
            <v>0</v>
          </cell>
          <cell r="AC97">
            <v>180378</v>
          </cell>
          <cell r="AD97">
            <v>40584</v>
          </cell>
          <cell r="AE97">
            <v>4510</v>
          </cell>
          <cell r="AI97">
            <v>0</v>
          </cell>
          <cell r="AJ97">
            <v>0</v>
          </cell>
          <cell r="AK97">
            <v>0</v>
          </cell>
          <cell r="AL97">
            <v>316373</v>
          </cell>
          <cell r="AM97">
            <v>71184</v>
          </cell>
          <cell r="AN97">
            <v>7909</v>
          </cell>
          <cell r="AO97">
            <v>-71878</v>
          </cell>
          <cell r="AP97">
            <v>-57503</v>
          </cell>
          <cell r="AQ97">
            <v>-12938</v>
          </cell>
          <cell r="AR97">
            <v>-1438</v>
          </cell>
          <cell r="AS97">
            <v>-143757</v>
          </cell>
          <cell r="AT97">
            <v>-2945627</v>
          </cell>
          <cell r="AU97">
            <v>-2356502</v>
          </cell>
          <cell r="AV97">
            <v>-530214</v>
          </cell>
          <cell r="AW97">
            <v>-58913</v>
          </cell>
          <cell r="AX97">
            <v>-5891256</v>
          </cell>
          <cell r="AY97">
            <v>51721161</v>
          </cell>
          <cell r="AZ97">
            <v>-2540697</v>
          </cell>
          <cell r="BA97">
            <v>1292277</v>
          </cell>
          <cell r="BB97">
            <v>0</v>
          </cell>
          <cell r="BC97">
            <v>-1931955</v>
          </cell>
          <cell r="BD97">
            <v>-54080</v>
          </cell>
          <cell r="BE97">
            <v>-9729</v>
          </cell>
          <cell r="BF97">
            <v>-822871</v>
          </cell>
          <cell r="BG97">
            <v>-2429473</v>
          </cell>
          <cell r="BH97">
            <v>-117663</v>
          </cell>
          <cell r="BI97">
            <v>-123254</v>
          </cell>
          <cell r="BJ97">
            <v>-9965</v>
          </cell>
          <cell r="BK97">
            <v>-9729</v>
          </cell>
          <cell r="BL97">
            <v>-1867</v>
          </cell>
          <cell r="BM97">
            <v>0</v>
          </cell>
          <cell r="BN97">
            <v>0</v>
          </cell>
          <cell r="BO97">
            <v>0</v>
          </cell>
          <cell r="BP97">
            <v>54672029</v>
          </cell>
          <cell r="BQ97">
            <v>-453495</v>
          </cell>
          <cell r="BR97">
            <v>1933211</v>
          </cell>
          <cell r="BS97">
            <v>-1461779</v>
          </cell>
        </row>
        <row r="98">
          <cell r="A98">
            <v>91</v>
          </cell>
          <cell r="B98" t="str">
            <v>Eastbourne</v>
          </cell>
          <cell r="C98" t="str">
            <v>E1432</v>
          </cell>
          <cell r="D98">
            <v>125494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125494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409249</v>
          </cell>
          <cell r="R98">
            <v>92082</v>
          </cell>
          <cell r="S98">
            <v>10232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142866</v>
          </cell>
          <cell r="AD98">
            <v>32144</v>
          </cell>
          <cell r="AE98">
            <v>3572</v>
          </cell>
          <cell r="AI98">
            <v>0</v>
          </cell>
          <cell r="AJ98">
            <v>0</v>
          </cell>
          <cell r="AK98">
            <v>0</v>
          </cell>
          <cell r="AL98">
            <v>200661</v>
          </cell>
          <cell r="AM98">
            <v>45149</v>
          </cell>
          <cell r="AN98">
            <v>5017</v>
          </cell>
          <cell r="AO98">
            <v>-301572</v>
          </cell>
          <cell r="AP98">
            <v>-241258</v>
          </cell>
          <cell r="AQ98">
            <v>-54284</v>
          </cell>
          <cell r="AR98">
            <v>-6031</v>
          </cell>
          <cell r="AS98">
            <v>-603145</v>
          </cell>
          <cell r="AT98">
            <v>-522538</v>
          </cell>
          <cell r="AU98">
            <v>-418032</v>
          </cell>
          <cell r="AV98">
            <v>-94056</v>
          </cell>
          <cell r="AW98">
            <v>-10451</v>
          </cell>
          <cell r="AX98">
            <v>-1045077</v>
          </cell>
          <cell r="AY98">
            <v>32564009</v>
          </cell>
          <cell r="AZ98">
            <v>-1987834</v>
          </cell>
          <cell r="BA98">
            <v>773017</v>
          </cell>
          <cell r="BB98">
            <v>0</v>
          </cell>
          <cell r="BC98">
            <v>-2519696</v>
          </cell>
          <cell r="BD98">
            <v>-76031</v>
          </cell>
          <cell r="BE98">
            <v>0</v>
          </cell>
          <cell r="BF98">
            <v>-7457</v>
          </cell>
          <cell r="BG98">
            <v>-650407</v>
          </cell>
          <cell r="BH98">
            <v>-41671</v>
          </cell>
          <cell r="BI98">
            <v>-2049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32396819</v>
          </cell>
          <cell r="BQ98">
            <v>-235569</v>
          </cell>
          <cell r="BR98">
            <v>1945725</v>
          </cell>
          <cell r="BS98">
            <v>-1174434</v>
          </cell>
        </row>
        <row r="99">
          <cell r="A99">
            <v>92</v>
          </cell>
          <cell r="B99" t="str">
            <v>Eastleigh</v>
          </cell>
          <cell r="C99" t="str">
            <v>E1733</v>
          </cell>
          <cell r="D99">
            <v>150925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150925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340901</v>
          </cell>
          <cell r="R99">
            <v>76702</v>
          </cell>
          <cell r="S99">
            <v>8522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223208</v>
          </cell>
          <cell r="AD99">
            <v>50222</v>
          </cell>
          <cell r="AE99">
            <v>5580</v>
          </cell>
          <cell r="AI99">
            <v>0</v>
          </cell>
          <cell r="AJ99">
            <v>0</v>
          </cell>
          <cell r="AK99">
            <v>0</v>
          </cell>
          <cell r="AL99">
            <v>331626</v>
          </cell>
          <cell r="AM99">
            <v>74616</v>
          </cell>
          <cell r="AN99">
            <v>8291</v>
          </cell>
          <cell r="AO99">
            <v>-231576</v>
          </cell>
          <cell r="AP99">
            <v>-185261</v>
          </cell>
          <cell r="AQ99">
            <v>-41684</v>
          </cell>
          <cell r="AR99">
            <v>-4632</v>
          </cell>
          <cell r="AS99">
            <v>-463153</v>
          </cell>
          <cell r="AT99">
            <v>-2714475</v>
          </cell>
          <cell r="AU99">
            <v>-2171579</v>
          </cell>
          <cell r="AV99">
            <v>-488606</v>
          </cell>
          <cell r="AW99">
            <v>-54289</v>
          </cell>
          <cell r="AX99">
            <v>-5428949</v>
          </cell>
          <cell r="AY99">
            <v>53576098</v>
          </cell>
          <cell r="AZ99">
            <v>-1644041</v>
          </cell>
          <cell r="BA99">
            <v>1327791</v>
          </cell>
          <cell r="BB99">
            <v>0</v>
          </cell>
          <cell r="BC99">
            <v>-2070702</v>
          </cell>
          <cell r="BD99">
            <v>0</v>
          </cell>
          <cell r="BE99">
            <v>0</v>
          </cell>
          <cell r="BF99">
            <v>-47134</v>
          </cell>
          <cell r="BG99">
            <v>-1885137</v>
          </cell>
          <cell r="BH99">
            <v>-51138</v>
          </cell>
          <cell r="BI99">
            <v>-131104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56130792</v>
          </cell>
          <cell r="BQ99">
            <v>-169947</v>
          </cell>
          <cell r="BR99">
            <v>1100457</v>
          </cell>
          <cell r="BS99">
            <v>-398419</v>
          </cell>
        </row>
        <row r="100">
          <cell r="A100">
            <v>93</v>
          </cell>
          <cell r="B100" t="str">
            <v>Eden</v>
          </cell>
          <cell r="C100" t="str">
            <v>E0935</v>
          </cell>
          <cell r="D100">
            <v>128148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128148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439150</v>
          </cell>
          <cell r="R100">
            <v>109788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132838</v>
          </cell>
          <cell r="AD100">
            <v>33210</v>
          </cell>
          <cell r="AE100">
            <v>0</v>
          </cell>
          <cell r="AI100">
            <v>230225</v>
          </cell>
          <cell r="AJ100">
            <v>0</v>
          </cell>
          <cell r="AK100">
            <v>0</v>
          </cell>
          <cell r="AL100">
            <v>123723</v>
          </cell>
          <cell r="AM100">
            <v>30931</v>
          </cell>
          <cell r="AN100">
            <v>0</v>
          </cell>
          <cell r="AO100">
            <v>-68750</v>
          </cell>
          <cell r="AP100">
            <v>-55000</v>
          </cell>
          <cell r="AQ100">
            <v>-13751</v>
          </cell>
          <cell r="AR100">
            <v>0</v>
          </cell>
          <cell r="AS100">
            <v>-137501</v>
          </cell>
          <cell r="AT100">
            <v>-651854.04</v>
          </cell>
          <cell r="AU100">
            <v>-521484</v>
          </cell>
          <cell r="AV100">
            <v>-130372</v>
          </cell>
          <cell r="AW100">
            <v>0</v>
          </cell>
          <cell r="AX100">
            <v>-1303710</v>
          </cell>
          <cell r="AY100">
            <v>19861226</v>
          </cell>
          <cell r="AZ100">
            <v>-2120813</v>
          </cell>
          <cell r="BA100">
            <v>460100</v>
          </cell>
          <cell r="BB100">
            <v>0</v>
          </cell>
          <cell r="BC100">
            <v>-1251358</v>
          </cell>
          <cell r="BD100">
            <v>-74238</v>
          </cell>
          <cell r="BE100">
            <v>-65074</v>
          </cell>
          <cell r="BF100">
            <v>0</v>
          </cell>
          <cell r="BG100">
            <v>-463763</v>
          </cell>
          <cell r="BH100">
            <v>-48528</v>
          </cell>
          <cell r="BI100">
            <v>-38014</v>
          </cell>
          <cell r="BJ100">
            <v>-2064</v>
          </cell>
          <cell r="BK100">
            <v>-37815</v>
          </cell>
          <cell r="BL100">
            <v>-3455</v>
          </cell>
          <cell r="BM100">
            <v>0</v>
          </cell>
          <cell r="BN100">
            <v>0</v>
          </cell>
          <cell r="BO100">
            <v>0</v>
          </cell>
          <cell r="BP100">
            <v>21013577</v>
          </cell>
          <cell r="BQ100">
            <v>-105194</v>
          </cell>
          <cell r="BR100">
            <v>590756</v>
          </cell>
          <cell r="BS100">
            <v>-136193</v>
          </cell>
        </row>
        <row r="101">
          <cell r="A101">
            <v>94</v>
          </cell>
          <cell r="B101" t="str">
            <v>Elmbridge</v>
          </cell>
          <cell r="C101" t="str">
            <v>E3631</v>
          </cell>
          <cell r="D101">
            <v>181697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181697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371353</v>
          </cell>
          <cell r="R101">
            <v>92838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38814</v>
          </cell>
          <cell r="X101">
            <v>9704</v>
          </cell>
          <cell r="Y101">
            <v>0</v>
          </cell>
          <cell r="Z101">
            <v>1631</v>
          </cell>
          <cell r="AA101">
            <v>408</v>
          </cell>
          <cell r="AB101">
            <v>0</v>
          </cell>
          <cell r="AC101">
            <v>386287</v>
          </cell>
          <cell r="AD101">
            <v>96572</v>
          </cell>
          <cell r="AE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313862</v>
          </cell>
          <cell r="AM101">
            <v>78466</v>
          </cell>
          <cell r="AN101">
            <v>0</v>
          </cell>
          <cell r="AO101">
            <v>-241000</v>
          </cell>
          <cell r="AP101">
            <v>-192800</v>
          </cell>
          <cell r="AQ101">
            <v>-48200</v>
          </cell>
          <cell r="AR101">
            <v>0</v>
          </cell>
          <cell r="AS101">
            <v>-482000</v>
          </cell>
          <cell r="AT101">
            <v>-3891116</v>
          </cell>
          <cell r="AU101">
            <v>-3112893</v>
          </cell>
          <cell r="AV101">
            <v>-778224</v>
          </cell>
          <cell r="AW101">
            <v>0</v>
          </cell>
          <cell r="AX101">
            <v>-7782233</v>
          </cell>
          <cell r="AY101">
            <v>46414565</v>
          </cell>
          <cell r="AZ101">
            <v>-1829416</v>
          </cell>
          <cell r="BA101">
            <v>1303591</v>
          </cell>
          <cell r="BB101">
            <v>0</v>
          </cell>
          <cell r="BC101">
            <v>-3356835</v>
          </cell>
          <cell r="BD101">
            <v>-51748</v>
          </cell>
          <cell r="BE101">
            <v>0</v>
          </cell>
          <cell r="BF101">
            <v>-87711</v>
          </cell>
          <cell r="BG101">
            <v>-3305850</v>
          </cell>
          <cell r="BH101">
            <v>-103884</v>
          </cell>
          <cell r="BI101">
            <v>-316939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53524874</v>
          </cell>
          <cell r="BQ101">
            <v>-233390</v>
          </cell>
          <cell r="BR101">
            <v>862101</v>
          </cell>
          <cell r="BS101">
            <v>-599403</v>
          </cell>
        </row>
        <row r="102">
          <cell r="A102">
            <v>95</v>
          </cell>
          <cell r="B102" t="str">
            <v>Enfield</v>
          </cell>
          <cell r="C102" t="str">
            <v>E5037</v>
          </cell>
          <cell r="D102">
            <v>346759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346759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593313</v>
          </cell>
          <cell r="R102">
            <v>395542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940519</v>
          </cell>
          <cell r="AD102">
            <v>627012</v>
          </cell>
          <cell r="AE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459653</v>
          </cell>
          <cell r="AM102">
            <v>306436</v>
          </cell>
          <cell r="AN102">
            <v>0</v>
          </cell>
          <cell r="AO102">
            <v>-2391631</v>
          </cell>
          <cell r="AP102">
            <v>-1434978</v>
          </cell>
          <cell r="AQ102">
            <v>-956653</v>
          </cell>
          <cell r="AR102">
            <v>0</v>
          </cell>
          <cell r="AS102">
            <v>-4783262</v>
          </cell>
          <cell r="AT102">
            <v>-3673471.5</v>
          </cell>
          <cell r="AU102">
            <v>-2204082</v>
          </cell>
          <cell r="AV102">
            <v>-1469389</v>
          </cell>
          <cell r="AW102">
            <v>0</v>
          </cell>
          <cell r="AX102">
            <v>-7346942.5</v>
          </cell>
          <cell r="AY102">
            <v>97776537</v>
          </cell>
          <cell r="AZ102">
            <v>-3851914</v>
          </cell>
          <cell r="BA102">
            <v>2334884</v>
          </cell>
          <cell r="BB102">
            <v>0</v>
          </cell>
          <cell r="BC102">
            <v>-4963437</v>
          </cell>
          <cell r="BD102">
            <v>-118283</v>
          </cell>
          <cell r="BE102">
            <v>0</v>
          </cell>
          <cell r="BF102">
            <v>0</v>
          </cell>
          <cell r="BG102">
            <v>-3719501</v>
          </cell>
          <cell r="BH102">
            <v>-288664</v>
          </cell>
          <cell r="BI102">
            <v>-192580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104908237</v>
          </cell>
          <cell r="BQ102">
            <v>-3645536</v>
          </cell>
          <cell r="BR102">
            <v>7142909</v>
          </cell>
          <cell r="BS102">
            <v>-2477170</v>
          </cell>
        </row>
        <row r="103">
          <cell r="A103">
            <v>96</v>
          </cell>
          <cell r="B103" t="str">
            <v>Epping Forest</v>
          </cell>
          <cell r="C103" t="str">
            <v>E1537</v>
          </cell>
          <cell r="D103">
            <v>170744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170744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497784</v>
          </cell>
          <cell r="R103">
            <v>112002</v>
          </cell>
          <cell r="S103">
            <v>12444</v>
          </cell>
          <cell r="T103">
            <v>1941</v>
          </cell>
          <cell r="U103">
            <v>436</v>
          </cell>
          <cell r="V103">
            <v>48</v>
          </cell>
          <cell r="W103">
            <v>45698</v>
          </cell>
          <cell r="X103">
            <v>10282</v>
          </cell>
          <cell r="Y103">
            <v>1142</v>
          </cell>
          <cell r="Z103">
            <v>9418</v>
          </cell>
          <cell r="AA103">
            <v>2118</v>
          </cell>
          <cell r="AB103">
            <v>236</v>
          </cell>
          <cell r="AC103">
            <v>190201</v>
          </cell>
          <cell r="AD103">
            <v>42796</v>
          </cell>
          <cell r="AE103">
            <v>4756</v>
          </cell>
          <cell r="AI103">
            <v>0</v>
          </cell>
          <cell r="AJ103">
            <v>0</v>
          </cell>
          <cell r="AK103">
            <v>0</v>
          </cell>
          <cell r="AL103">
            <v>201910</v>
          </cell>
          <cell r="AM103">
            <v>45430</v>
          </cell>
          <cell r="AN103">
            <v>5048</v>
          </cell>
          <cell r="AO103">
            <v>-166292</v>
          </cell>
          <cell r="AP103">
            <v>-133034</v>
          </cell>
          <cell r="AQ103">
            <v>-29933</v>
          </cell>
          <cell r="AR103">
            <v>-3326</v>
          </cell>
          <cell r="AS103">
            <v>-332585</v>
          </cell>
          <cell r="AT103">
            <v>-1630970</v>
          </cell>
          <cell r="AU103">
            <v>-1304778</v>
          </cell>
          <cell r="AV103">
            <v>-293575</v>
          </cell>
          <cell r="AW103">
            <v>-32619</v>
          </cell>
          <cell r="AX103">
            <v>-3261942</v>
          </cell>
          <cell r="AY103">
            <v>32392576</v>
          </cell>
          <cell r="AZ103">
            <v>-2428418</v>
          </cell>
          <cell r="BA103">
            <v>743110</v>
          </cell>
          <cell r="BB103">
            <v>0</v>
          </cell>
          <cell r="BC103">
            <v>-2211686</v>
          </cell>
          <cell r="BD103">
            <v>-25874</v>
          </cell>
          <cell r="BE103">
            <v>-9013</v>
          </cell>
          <cell r="BF103">
            <v>0</v>
          </cell>
          <cell r="BG103">
            <v>-1054349</v>
          </cell>
          <cell r="BH103">
            <v>-13941</v>
          </cell>
          <cell r="BI103">
            <v>-59234</v>
          </cell>
          <cell r="BJ103">
            <v>0</v>
          </cell>
          <cell r="BK103">
            <v>-5408</v>
          </cell>
          <cell r="BL103">
            <v>-11298</v>
          </cell>
          <cell r="BM103">
            <v>0</v>
          </cell>
          <cell r="BN103">
            <v>0</v>
          </cell>
          <cell r="BO103">
            <v>0</v>
          </cell>
          <cell r="BP103">
            <v>34320708</v>
          </cell>
          <cell r="BQ103">
            <v>-262329</v>
          </cell>
          <cell r="BR103">
            <v>1117192</v>
          </cell>
          <cell r="BS103">
            <v>-813086</v>
          </cell>
        </row>
        <row r="104">
          <cell r="A104">
            <v>97</v>
          </cell>
          <cell r="B104" t="str">
            <v>Epsom &amp; Ewell</v>
          </cell>
          <cell r="C104" t="str">
            <v>E3632</v>
          </cell>
          <cell r="D104">
            <v>86618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86618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212667</v>
          </cell>
          <cell r="R104">
            <v>53168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4177</v>
          </cell>
          <cell r="AA104">
            <v>1044</v>
          </cell>
          <cell r="AB104">
            <v>0</v>
          </cell>
          <cell r="AC104">
            <v>196421</v>
          </cell>
          <cell r="AD104">
            <v>49106</v>
          </cell>
          <cell r="AE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134756</v>
          </cell>
          <cell r="AM104">
            <v>33689</v>
          </cell>
          <cell r="AN104">
            <v>0</v>
          </cell>
          <cell r="AO104">
            <v>-33113</v>
          </cell>
          <cell r="AP104">
            <v>-26491</v>
          </cell>
          <cell r="AQ104">
            <v>-6622</v>
          </cell>
          <cell r="AR104">
            <v>0</v>
          </cell>
          <cell r="AS104">
            <v>-66226</v>
          </cell>
          <cell r="AT104">
            <v>-640272</v>
          </cell>
          <cell r="AU104">
            <v>-512218</v>
          </cell>
          <cell r="AV104">
            <v>-128055</v>
          </cell>
          <cell r="AW104">
            <v>0</v>
          </cell>
          <cell r="AX104">
            <v>-1280545</v>
          </cell>
          <cell r="AY104">
            <v>22642203</v>
          </cell>
          <cell r="AZ104">
            <v>-1073407</v>
          </cell>
          <cell r="BA104">
            <v>574235</v>
          </cell>
          <cell r="BB104">
            <v>0</v>
          </cell>
          <cell r="BC104">
            <v>-2710482</v>
          </cell>
          <cell r="BD104">
            <v>-48778</v>
          </cell>
          <cell r="BE104">
            <v>0</v>
          </cell>
          <cell r="BF104">
            <v>0</v>
          </cell>
          <cell r="BG104">
            <v>-606924</v>
          </cell>
          <cell r="BH104">
            <v>-87583</v>
          </cell>
          <cell r="BI104">
            <v>-574</v>
          </cell>
          <cell r="BJ104">
            <v>-8551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22878256</v>
          </cell>
          <cell r="BQ104">
            <v>-108355</v>
          </cell>
          <cell r="BR104">
            <v>173613</v>
          </cell>
          <cell r="BS104">
            <v>-361066</v>
          </cell>
        </row>
        <row r="105">
          <cell r="A105">
            <v>98</v>
          </cell>
          <cell r="B105" t="str">
            <v>Erewash</v>
          </cell>
          <cell r="C105" t="str">
            <v>E1036</v>
          </cell>
          <cell r="D105">
            <v>134058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134058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506347</v>
          </cell>
          <cell r="R105">
            <v>113928</v>
          </cell>
          <cell r="S105">
            <v>12658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1534</v>
          </cell>
          <cell r="AA105">
            <v>346</v>
          </cell>
          <cell r="AB105">
            <v>38</v>
          </cell>
          <cell r="AC105">
            <v>74043</v>
          </cell>
          <cell r="AD105">
            <v>16660</v>
          </cell>
          <cell r="AE105">
            <v>1852</v>
          </cell>
          <cell r="AI105">
            <v>0</v>
          </cell>
          <cell r="AJ105">
            <v>0</v>
          </cell>
          <cell r="AK105">
            <v>0</v>
          </cell>
          <cell r="AL105">
            <v>151544</v>
          </cell>
          <cell r="AM105">
            <v>34097</v>
          </cell>
          <cell r="AN105">
            <v>3789</v>
          </cell>
          <cell r="AO105">
            <v>-269000</v>
          </cell>
          <cell r="AP105">
            <v>-215200</v>
          </cell>
          <cell r="AQ105">
            <v>-48420</v>
          </cell>
          <cell r="AR105">
            <v>-5380</v>
          </cell>
          <cell r="AS105">
            <v>-538000</v>
          </cell>
          <cell r="AT105">
            <v>-217000</v>
          </cell>
          <cell r="AU105">
            <v>-173600</v>
          </cell>
          <cell r="AV105">
            <v>-39060</v>
          </cell>
          <cell r="AW105">
            <v>-4340</v>
          </cell>
          <cell r="AX105">
            <v>-434000</v>
          </cell>
          <cell r="AY105">
            <v>23819212</v>
          </cell>
          <cell r="AZ105">
            <v>-2435751</v>
          </cell>
          <cell r="BA105">
            <v>536511</v>
          </cell>
          <cell r="BB105">
            <v>0</v>
          </cell>
          <cell r="BC105">
            <v>-1688213</v>
          </cell>
          <cell r="BD105">
            <v>-83801</v>
          </cell>
          <cell r="BE105">
            <v>-1554</v>
          </cell>
          <cell r="BF105">
            <v>-4065</v>
          </cell>
          <cell r="BG105">
            <v>-631295</v>
          </cell>
          <cell r="BH105">
            <v>-16647</v>
          </cell>
          <cell r="BI105">
            <v>-67434</v>
          </cell>
          <cell r="BJ105">
            <v>0</v>
          </cell>
          <cell r="BK105">
            <v>-1193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24266833</v>
          </cell>
          <cell r="BQ105">
            <v>-245268</v>
          </cell>
          <cell r="BR105">
            <v>1343293</v>
          </cell>
          <cell r="BS105">
            <v>-692302</v>
          </cell>
        </row>
        <row r="106">
          <cell r="A106">
            <v>99</v>
          </cell>
          <cell r="B106" t="str">
            <v>Exeter</v>
          </cell>
          <cell r="C106" t="str">
            <v>E1132</v>
          </cell>
          <cell r="D106">
            <v>220072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220072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426354</v>
          </cell>
          <cell r="R106">
            <v>95930</v>
          </cell>
          <cell r="S106">
            <v>10658</v>
          </cell>
          <cell r="T106">
            <v>2996</v>
          </cell>
          <cell r="U106">
            <v>674</v>
          </cell>
          <cell r="V106">
            <v>74</v>
          </cell>
          <cell r="W106">
            <v>0</v>
          </cell>
          <cell r="X106">
            <v>0</v>
          </cell>
          <cell r="Y106">
            <v>0</v>
          </cell>
          <cell r="Z106">
            <v>2976</v>
          </cell>
          <cell r="AA106">
            <v>670</v>
          </cell>
          <cell r="AB106">
            <v>74</v>
          </cell>
          <cell r="AC106">
            <v>421461</v>
          </cell>
          <cell r="AD106">
            <v>94828</v>
          </cell>
          <cell r="AE106">
            <v>10536</v>
          </cell>
          <cell r="AI106">
            <v>0</v>
          </cell>
          <cell r="AJ106">
            <v>0</v>
          </cell>
          <cell r="AK106">
            <v>0</v>
          </cell>
          <cell r="AL106">
            <v>459478</v>
          </cell>
          <cell r="AM106">
            <v>103382</v>
          </cell>
          <cell r="AN106">
            <v>11487</v>
          </cell>
          <cell r="AO106">
            <v>-80000</v>
          </cell>
          <cell r="AP106">
            <v>-64000</v>
          </cell>
          <cell r="AQ106">
            <v>-14400</v>
          </cell>
          <cell r="AR106">
            <v>-1600</v>
          </cell>
          <cell r="AS106">
            <v>-160000</v>
          </cell>
          <cell r="AT106">
            <v>-1438697</v>
          </cell>
          <cell r="AU106">
            <v>-1150956</v>
          </cell>
          <cell r="AV106">
            <v>-258966</v>
          </cell>
          <cell r="AW106">
            <v>-28773</v>
          </cell>
          <cell r="AX106">
            <v>-2877392</v>
          </cell>
          <cell r="AY106">
            <v>76399298</v>
          </cell>
          <cell r="AZ106">
            <v>-2098155</v>
          </cell>
          <cell r="BA106">
            <v>1859254</v>
          </cell>
          <cell r="BB106">
            <v>0</v>
          </cell>
          <cell r="BC106">
            <v>-5307494</v>
          </cell>
          <cell r="BD106">
            <v>-33416</v>
          </cell>
          <cell r="BE106">
            <v>0</v>
          </cell>
          <cell r="BF106">
            <v>-17710</v>
          </cell>
          <cell r="BG106">
            <v>-2515974</v>
          </cell>
          <cell r="BH106">
            <v>-157670</v>
          </cell>
          <cell r="BI106">
            <v>-370428</v>
          </cell>
          <cell r="BJ106">
            <v>-2928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76556890</v>
          </cell>
          <cell r="BQ106">
            <v>0</v>
          </cell>
          <cell r="BR106">
            <v>2024891</v>
          </cell>
          <cell r="BS106">
            <v>-1432212</v>
          </cell>
        </row>
        <row r="107">
          <cell r="A107">
            <v>100</v>
          </cell>
          <cell r="B107" t="str">
            <v>Fareham</v>
          </cell>
          <cell r="C107" t="str">
            <v>E1734</v>
          </cell>
          <cell r="D107">
            <v>142033</v>
          </cell>
          <cell r="E107">
            <v>98929</v>
          </cell>
          <cell r="F107">
            <v>0</v>
          </cell>
          <cell r="G107">
            <v>0</v>
          </cell>
          <cell r="H107">
            <v>0</v>
          </cell>
          <cell r="I107">
            <v>142033</v>
          </cell>
          <cell r="J107">
            <v>0</v>
          </cell>
          <cell r="K107">
            <v>80852</v>
          </cell>
          <cell r="L107">
            <v>0</v>
          </cell>
          <cell r="M107">
            <v>281568</v>
          </cell>
          <cell r="N107">
            <v>281568</v>
          </cell>
          <cell r="O107">
            <v>0</v>
          </cell>
          <cell r="P107">
            <v>0</v>
          </cell>
          <cell r="Q107">
            <v>337471</v>
          </cell>
          <cell r="R107">
            <v>75932</v>
          </cell>
          <cell r="S107">
            <v>8436</v>
          </cell>
          <cell r="T107">
            <v>1623</v>
          </cell>
          <cell r="U107">
            <v>366</v>
          </cell>
          <cell r="V107">
            <v>40</v>
          </cell>
          <cell r="W107">
            <v>4057</v>
          </cell>
          <cell r="X107">
            <v>914</v>
          </cell>
          <cell r="Y107">
            <v>102</v>
          </cell>
          <cell r="Z107">
            <v>8271</v>
          </cell>
          <cell r="AA107">
            <v>1860</v>
          </cell>
          <cell r="AB107">
            <v>206</v>
          </cell>
          <cell r="AC107">
            <v>203650</v>
          </cell>
          <cell r="AD107">
            <v>45822</v>
          </cell>
          <cell r="AE107">
            <v>5092</v>
          </cell>
          <cell r="AI107">
            <v>0</v>
          </cell>
          <cell r="AJ107">
            <v>0</v>
          </cell>
          <cell r="AK107">
            <v>0</v>
          </cell>
          <cell r="AL107">
            <v>254490</v>
          </cell>
          <cell r="AM107">
            <v>56071</v>
          </cell>
          <cell r="AN107">
            <v>6230</v>
          </cell>
          <cell r="AO107">
            <v>-158124.49</v>
          </cell>
          <cell r="AP107">
            <v>-126499</v>
          </cell>
          <cell r="AQ107">
            <v>-28462</v>
          </cell>
          <cell r="AR107">
            <v>-3163</v>
          </cell>
          <cell r="AS107">
            <v>-316248.49</v>
          </cell>
          <cell r="AT107">
            <v>-3301913</v>
          </cell>
          <cell r="AU107">
            <v>-2641530</v>
          </cell>
          <cell r="AV107">
            <v>-594343</v>
          </cell>
          <cell r="AW107">
            <v>-66038</v>
          </cell>
          <cell r="AX107">
            <v>-6603824</v>
          </cell>
          <cell r="AY107">
            <v>37897129</v>
          </cell>
          <cell r="AZ107">
            <v>-1632884</v>
          </cell>
          <cell r="BA107">
            <v>1054194</v>
          </cell>
          <cell r="BB107">
            <v>0</v>
          </cell>
          <cell r="BC107">
            <v>-2638195</v>
          </cell>
          <cell r="BD107">
            <v>0</v>
          </cell>
          <cell r="BE107">
            <v>0</v>
          </cell>
          <cell r="BF107">
            <v>-42732</v>
          </cell>
          <cell r="BG107">
            <v>-1074972</v>
          </cell>
          <cell r="BH107">
            <v>-149946</v>
          </cell>
          <cell r="BI107">
            <v>-439007</v>
          </cell>
          <cell r="BJ107">
            <v>0</v>
          </cell>
          <cell r="BK107">
            <v>0</v>
          </cell>
          <cell r="BL107">
            <v>0</v>
          </cell>
          <cell r="BM107">
            <v>-149351</v>
          </cell>
          <cell r="BN107">
            <v>-159056</v>
          </cell>
          <cell r="BO107">
            <v>0</v>
          </cell>
          <cell r="BP107">
            <v>41526924</v>
          </cell>
          <cell r="BQ107">
            <v>-326538</v>
          </cell>
          <cell r="BR107">
            <v>651139</v>
          </cell>
          <cell r="BS107">
            <v>-636334</v>
          </cell>
        </row>
        <row r="108">
          <cell r="A108">
            <v>101</v>
          </cell>
          <cell r="B108" t="str">
            <v>Fenland</v>
          </cell>
          <cell r="C108" t="str">
            <v>E0533</v>
          </cell>
          <cell r="D108">
            <v>127492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127492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461016</v>
          </cell>
          <cell r="R108">
            <v>103728</v>
          </cell>
          <cell r="S108">
            <v>11526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186179</v>
          </cell>
          <cell r="AD108">
            <v>41890</v>
          </cell>
          <cell r="AE108">
            <v>4654</v>
          </cell>
          <cell r="AI108">
            <v>0</v>
          </cell>
          <cell r="AJ108">
            <v>0</v>
          </cell>
          <cell r="AK108">
            <v>0</v>
          </cell>
          <cell r="AL108">
            <v>142558</v>
          </cell>
          <cell r="AM108">
            <v>32076</v>
          </cell>
          <cell r="AN108">
            <v>3564</v>
          </cell>
          <cell r="AO108">
            <v>-232301.53</v>
          </cell>
          <cell r="AP108">
            <v>-185842</v>
          </cell>
          <cell r="AQ108">
            <v>-41815</v>
          </cell>
          <cell r="AR108">
            <v>-4646</v>
          </cell>
          <cell r="AS108">
            <v>-464604.53</v>
          </cell>
          <cell r="AT108">
            <v>-730646</v>
          </cell>
          <cell r="AU108">
            <v>-584518</v>
          </cell>
          <cell r="AV108">
            <v>-131517</v>
          </cell>
          <cell r="AW108">
            <v>-14614</v>
          </cell>
          <cell r="AX108">
            <v>-1461295</v>
          </cell>
          <cell r="AY108">
            <v>24064938</v>
          </cell>
          <cell r="AZ108">
            <v>-2259938</v>
          </cell>
          <cell r="BA108">
            <v>572138</v>
          </cell>
          <cell r="BB108">
            <v>0</v>
          </cell>
          <cell r="BC108">
            <v>-1849787</v>
          </cell>
          <cell r="BD108">
            <v>-28801</v>
          </cell>
          <cell r="BE108">
            <v>-32634</v>
          </cell>
          <cell r="BF108">
            <v>-40755</v>
          </cell>
          <cell r="BG108">
            <v>-582415</v>
          </cell>
          <cell r="BH108">
            <v>-28656</v>
          </cell>
          <cell r="BI108">
            <v>-69515</v>
          </cell>
          <cell r="BJ108">
            <v>0</v>
          </cell>
          <cell r="BK108">
            <v>-32105</v>
          </cell>
          <cell r="BL108">
            <v>-26585</v>
          </cell>
          <cell r="BM108">
            <v>0</v>
          </cell>
          <cell r="BN108">
            <v>0</v>
          </cell>
          <cell r="BO108">
            <v>0</v>
          </cell>
          <cell r="BP108">
            <v>24978328</v>
          </cell>
          <cell r="BQ108">
            <v>-59118</v>
          </cell>
          <cell r="BR108">
            <v>886225</v>
          </cell>
          <cell r="BS108">
            <v>-91558</v>
          </cell>
        </row>
        <row r="109">
          <cell r="A109">
            <v>102</v>
          </cell>
          <cell r="B109" t="str">
            <v>Forest Heath</v>
          </cell>
          <cell r="C109" t="str">
            <v>E3532</v>
          </cell>
          <cell r="D109">
            <v>89555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89555</v>
          </cell>
          <cell r="J109">
            <v>0</v>
          </cell>
          <cell r="K109">
            <v>128000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271988</v>
          </cell>
          <cell r="R109">
            <v>67998</v>
          </cell>
          <cell r="S109">
            <v>0</v>
          </cell>
          <cell r="T109">
            <v>1071</v>
          </cell>
          <cell r="U109">
            <v>268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1631</v>
          </cell>
          <cell r="AA109">
            <v>408</v>
          </cell>
          <cell r="AB109">
            <v>0</v>
          </cell>
          <cell r="AC109">
            <v>142109</v>
          </cell>
          <cell r="AD109">
            <v>35528</v>
          </cell>
          <cell r="AE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128535</v>
          </cell>
          <cell r="AM109">
            <v>31667</v>
          </cell>
          <cell r="AN109">
            <v>0</v>
          </cell>
          <cell r="AO109">
            <v>-142241.60000000001</v>
          </cell>
          <cell r="AP109">
            <v>-113793</v>
          </cell>
          <cell r="AQ109">
            <v>-28448</v>
          </cell>
          <cell r="AR109">
            <v>0</v>
          </cell>
          <cell r="AS109">
            <v>-284482.59999999998</v>
          </cell>
          <cell r="AT109">
            <v>-362183</v>
          </cell>
          <cell r="AU109">
            <v>-289748</v>
          </cell>
          <cell r="AV109">
            <v>-72436</v>
          </cell>
          <cell r="AW109">
            <v>0</v>
          </cell>
          <cell r="AX109">
            <v>-724367</v>
          </cell>
          <cell r="AY109">
            <v>21666038</v>
          </cell>
          <cell r="AZ109">
            <v>-1322561</v>
          </cell>
          <cell r="BA109">
            <v>487623</v>
          </cell>
          <cell r="BB109">
            <v>0</v>
          </cell>
          <cell r="BC109">
            <v>-1027234</v>
          </cell>
          <cell r="BD109">
            <v>-10602</v>
          </cell>
          <cell r="BE109">
            <v>-16948</v>
          </cell>
          <cell r="BF109">
            <v>-48539</v>
          </cell>
          <cell r="BG109">
            <v>-493491</v>
          </cell>
          <cell r="BH109">
            <v>-15079</v>
          </cell>
          <cell r="BI109">
            <v>-619</v>
          </cell>
          <cell r="BJ109">
            <v>-561</v>
          </cell>
          <cell r="BK109">
            <v>-4091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22198767</v>
          </cell>
          <cell r="BQ109">
            <v>-14198</v>
          </cell>
          <cell r="BR109">
            <v>835338</v>
          </cell>
          <cell r="BS109">
            <v>-38065</v>
          </cell>
        </row>
        <row r="110">
          <cell r="A110">
            <v>103</v>
          </cell>
          <cell r="B110" t="str">
            <v>Forest of Dean</v>
          </cell>
          <cell r="C110" t="str">
            <v>E1633</v>
          </cell>
          <cell r="D110">
            <v>118413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118413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453451</v>
          </cell>
          <cell r="R110">
            <v>113364</v>
          </cell>
          <cell r="S110">
            <v>0</v>
          </cell>
          <cell r="T110">
            <v>3790</v>
          </cell>
          <cell r="U110">
            <v>948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3019</v>
          </cell>
          <cell r="AA110">
            <v>754</v>
          </cell>
          <cell r="AB110">
            <v>0</v>
          </cell>
          <cell r="AC110">
            <v>98994</v>
          </cell>
          <cell r="AD110">
            <v>24748</v>
          </cell>
          <cell r="AE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72427</v>
          </cell>
          <cell r="AM110">
            <v>18107</v>
          </cell>
          <cell r="AN110">
            <v>0</v>
          </cell>
          <cell r="AO110">
            <v>-79963</v>
          </cell>
          <cell r="AP110">
            <v>-63969</v>
          </cell>
          <cell r="AQ110">
            <v>-15993</v>
          </cell>
          <cell r="AR110">
            <v>0</v>
          </cell>
          <cell r="AS110">
            <v>-159925</v>
          </cell>
          <cell r="AT110">
            <v>-78717</v>
          </cell>
          <cell r="AU110">
            <v>-62974</v>
          </cell>
          <cell r="AV110">
            <v>-15744</v>
          </cell>
          <cell r="AW110">
            <v>0</v>
          </cell>
          <cell r="AX110">
            <v>-157435</v>
          </cell>
          <cell r="AY110">
            <v>11644823</v>
          </cell>
          <cell r="AZ110">
            <v>-2211899</v>
          </cell>
          <cell r="BA110">
            <v>265858</v>
          </cell>
          <cell r="BB110">
            <v>0</v>
          </cell>
          <cell r="BC110">
            <v>-1493883</v>
          </cell>
          <cell r="BD110">
            <v>-3914</v>
          </cell>
          <cell r="BE110">
            <v>-48660</v>
          </cell>
          <cell r="BF110">
            <v>-21624</v>
          </cell>
          <cell r="BG110">
            <v>-429783</v>
          </cell>
          <cell r="BH110">
            <v>-56890</v>
          </cell>
          <cell r="BI110">
            <v>-53148</v>
          </cell>
          <cell r="BJ110">
            <v>-669</v>
          </cell>
          <cell r="BK110">
            <v>-44600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11695640</v>
          </cell>
          <cell r="BQ110">
            <v>-186419</v>
          </cell>
          <cell r="BR110">
            <v>525359</v>
          </cell>
          <cell r="BS110">
            <v>-144223</v>
          </cell>
        </row>
        <row r="111">
          <cell r="A111">
            <v>104</v>
          </cell>
          <cell r="B111" t="str">
            <v>Fylde</v>
          </cell>
          <cell r="C111" t="str">
            <v>E2335</v>
          </cell>
          <cell r="D111">
            <v>111852</v>
          </cell>
          <cell r="E111">
            <v>1994204</v>
          </cell>
          <cell r="F111">
            <v>0</v>
          </cell>
          <cell r="G111">
            <v>0</v>
          </cell>
          <cell r="H111">
            <v>0</v>
          </cell>
          <cell r="I111">
            <v>111852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419002</v>
          </cell>
          <cell r="R111">
            <v>94276</v>
          </cell>
          <cell r="S111">
            <v>10476</v>
          </cell>
          <cell r="T111">
            <v>0</v>
          </cell>
          <cell r="U111">
            <v>0</v>
          </cell>
          <cell r="V111">
            <v>0</v>
          </cell>
          <cell r="W111">
            <v>5661</v>
          </cell>
          <cell r="X111">
            <v>1274</v>
          </cell>
          <cell r="Y111">
            <v>142</v>
          </cell>
          <cell r="Z111">
            <v>6555</v>
          </cell>
          <cell r="AA111">
            <v>1474</v>
          </cell>
          <cell r="AB111">
            <v>164</v>
          </cell>
          <cell r="AC111">
            <v>194298</v>
          </cell>
          <cell r="AD111">
            <v>43718</v>
          </cell>
          <cell r="AE111">
            <v>4858</v>
          </cell>
          <cell r="AI111">
            <v>0</v>
          </cell>
          <cell r="AJ111">
            <v>0</v>
          </cell>
          <cell r="AK111">
            <v>0</v>
          </cell>
          <cell r="AL111">
            <v>141493</v>
          </cell>
          <cell r="AM111">
            <v>31836</v>
          </cell>
          <cell r="AN111">
            <v>3537</v>
          </cell>
          <cell r="AO111">
            <v>-369544</v>
          </cell>
          <cell r="AP111">
            <v>-295636</v>
          </cell>
          <cell r="AQ111">
            <v>-66518</v>
          </cell>
          <cell r="AR111">
            <v>-7391</v>
          </cell>
          <cell r="AS111">
            <v>-739089</v>
          </cell>
          <cell r="AT111">
            <v>-1780125</v>
          </cell>
          <cell r="AU111">
            <v>-1424100</v>
          </cell>
          <cell r="AV111">
            <v>-320422</v>
          </cell>
          <cell r="AW111">
            <v>-35603</v>
          </cell>
          <cell r="AX111">
            <v>-3560250</v>
          </cell>
          <cell r="AY111">
            <v>21847632</v>
          </cell>
          <cell r="AZ111">
            <v>-2018581</v>
          </cell>
          <cell r="BA111">
            <v>554975</v>
          </cell>
          <cell r="BB111">
            <v>0</v>
          </cell>
          <cell r="BC111">
            <v>-1175386</v>
          </cell>
          <cell r="BD111">
            <v>-6422</v>
          </cell>
          <cell r="BE111">
            <v>-7222</v>
          </cell>
          <cell r="BF111">
            <v>0</v>
          </cell>
          <cell r="BG111">
            <v>-630017</v>
          </cell>
          <cell r="BH111">
            <v>-57072</v>
          </cell>
          <cell r="BI111">
            <v>-21816</v>
          </cell>
          <cell r="BJ111">
            <v>-892</v>
          </cell>
          <cell r="BK111">
            <v>-6930</v>
          </cell>
          <cell r="BL111">
            <v>-565</v>
          </cell>
          <cell r="BM111">
            <v>0</v>
          </cell>
          <cell r="BN111">
            <v>0</v>
          </cell>
          <cell r="BO111">
            <v>0</v>
          </cell>
          <cell r="BP111">
            <v>24692553</v>
          </cell>
          <cell r="BQ111">
            <v>0</v>
          </cell>
          <cell r="BR111">
            <v>1589247</v>
          </cell>
          <cell r="BS111">
            <v>-396737</v>
          </cell>
        </row>
        <row r="112">
          <cell r="A112">
            <v>105</v>
          </cell>
          <cell r="B112" t="str">
            <v>Gateshead</v>
          </cell>
          <cell r="C112" t="str">
            <v>E4501</v>
          </cell>
          <cell r="D112">
            <v>292496</v>
          </cell>
          <cell r="E112">
            <v>1154997</v>
          </cell>
          <cell r="F112">
            <v>0</v>
          </cell>
          <cell r="G112">
            <v>0</v>
          </cell>
          <cell r="H112">
            <v>0</v>
          </cell>
          <cell r="I112">
            <v>292496</v>
          </cell>
          <cell r="J112">
            <v>356260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955040</v>
          </cell>
          <cell r="R112">
            <v>0</v>
          </cell>
          <cell r="S112">
            <v>19490</v>
          </cell>
          <cell r="T112">
            <v>796</v>
          </cell>
          <cell r="U112">
            <v>0</v>
          </cell>
          <cell r="V112">
            <v>16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382109</v>
          </cell>
          <cell r="AD112">
            <v>0</v>
          </cell>
          <cell r="AE112">
            <v>7798</v>
          </cell>
          <cell r="AI112">
            <v>0</v>
          </cell>
          <cell r="AJ112">
            <v>0</v>
          </cell>
          <cell r="AK112">
            <v>0</v>
          </cell>
          <cell r="AL112">
            <v>667417</v>
          </cell>
          <cell r="AM112">
            <v>0</v>
          </cell>
          <cell r="AN112">
            <v>13515</v>
          </cell>
          <cell r="AO112">
            <v>-1582500</v>
          </cell>
          <cell r="AP112">
            <v>-1550850</v>
          </cell>
          <cell r="AQ112">
            <v>0</v>
          </cell>
          <cell r="AR112">
            <v>-31650</v>
          </cell>
          <cell r="AS112">
            <v>-3165000</v>
          </cell>
          <cell r="AT112">
            <v>-1689937</v>
          </cell>
          <cell r="AU112">
            <v>-1656139</v>
          </cell>
          <cell r="AV112">
            <v>0</v>
          </cell>
          <cell r="AW112">
            <v>-33799</v>
          </cell>
          <cell r="AX112">
            <v>-3379875</v>
          </cell>
          <cell r="AY112">
            <v>87006022</v>
          </cell>
          <cell r="AZ112">
            <v>-3780247</v>
          </cell>
          <cell r="BA112">
            <v>2150891</v>
          </cell>
          <cell r="BB112">
            <v>0</v>
          </cell>
          <cell r="BC112">
            <v>-3790321</v>
          </cell>
          <cell r="BD112">
            <v>-94245</v>
          </cell>
          <cell r="BE112">
            <v>-11160</v>
          </cell>
          <cell r="BF112">
            <v>-25584</v>
          </cell>
          <cell r="BG112">
            <v>-5156420</v>
          </cell>
          <cell r="BH112">
            <v>-94997</v>
          </cell>
          <cell r="BI112">
            <v>-40753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89334538</v>
          </cell>
          <cell r="BQ112">
            <v>-1107580</v>
          </cell>
          <cell r="BR112">
            <v>7556116</v>
          </cell>
          <cell r="BS112">
            <v>-2020843</v>
          </cell>
        </row>
        <row r="113">
          <cell r="A113">
            <v>106</v>
          </cell>
          <cell r="B113" t="str">
            <v>Gedling</v>
          </cell>
          <cell r="C113" t="str">
            <v>E3034</v>
          </cell>
          <cell r="D113">
            <v>101364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101364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333569</v>
          </cell>
          <cell r="R113">
            <v>75052</v>
          </cell>
          <cell r="S113">
            <v>8340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13997</v>
          </cell>
          <cell r="AA113">
            <v>3150</v>
          </cell>
          <cell r="AB113">
            <v>350</v>
          </cell>
          <cell r="AC113">
            <v>166186</v>
          </cell>
          <cell r="AD113">
            <v>37392</v>
          </cell>
          <cell r="AE113">
            <v>4154</v>
          </cell>
          <cell r="AI113">
            <v>0</v>
          </cell>
          <cell r="AJ113">
            <v>0</v>
          </cell>
          <cell r="AK113">
            <v>0</v>
          </cell>
          <cell r="AL113">
            <v>125793</v>
          </cell>
          <cell r="AM113">
            <v>28303</v>
          </cell>
          <cell r="AN113">
            <v>3145</v>
          </cell>
          <cell r="AO113">
            <v>-64013</v>
          </cell>
          <cell r="AP113">
            <v>-51211</v>
          </cell>
          <cell r="AQ113">
            <v>-11523</v>
          </cell>
          <cell r="AR113">
            <v>-1280</v>
          </cell>
          <cell r="AS113">
            <v>-128027</v>
          </cell>
          <cell r="AT113">
            <v>-888610</v>
          </cell>
          <cell r="AU113">
            <v>-710887</v>
          </cell>
          <cell r="AV113">
            <v>-159950</v>
          </cell>
          <cell r="AW113">
            <v>-17772</v>
          </cell>
          <cell r="AX113">
            <v>-1777219</v>
          </cell>
          <cell r="AY113">
            <v>19359807</v>
          </cell>
          <cell r="AZ113">
            <v>-1616554</v>
          </cell>
          <cell r="BA113">
            <v>464510</v>
          </cell>
          <cell r="BB113">
            <v>0</v>
          </cell>
          <cell r="BC113">
            <v>-1037889</v>
          </cell>
          <cell r="BD113">
            <v>-48296</v>
          </cell>
          <cell r="BE113">
            <v>-709</v>
          </cell>
          <cell r="BF113">
            <v>-38851</v>
          </cell>
          <cell r="BG113">
            <v>-443769</v>
          </cell>
          <cell r="BH113">
            <v>-82481</v>
          </cell>
          <cell r="BI113">
            <v>-44125</v>
          </cell>
          <cell r="BJ113">
            <v>-5808</v>
          </cell>
          <cell r="BK113">
            <v>-5376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20741902</v>
          </cell>
          <cell r="BQ113">
            <v>-184456</v>
          </cell>
          <cell r="BR113">
            <v>274709</v>
          </cell>
          <cell r="BS113">
            <v>-133155</v>
          </cell>
        </row>
        <row r="114">
          <cell r="A114">
            <v>107</v>
          </cell>
          <cell r="B114" t="str">
            <v>Gloucester</v>
          </cell>
          <cell r="C114" t="str">
            <v>E1634</v>
          </cell>
          <cell r="D114">
            <v>179533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179533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316830</v>
          </cell>
          <cell r="R114">
            <v>79208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482</v>
          </cell>
          <cell r="AA114">
            <v>120</v>
          </cell>
          <cell r="AB114">
            <v>0</v>
          </cell>
          <cell r="AC114">
            <v>314050</v>
          </cell>
          <cell r="AD114">
            <v>78512</v>
          </cell>
          <cell r="AE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313563</v>
          </cell>
          <cell r="AM114">
            <v>78391</v>
          </cell>
          <cell r="AN114">
            <v>0</v>
          </cell>
          <cell r="AO114">
            <v>-645034.36</v>
          </cell>
          <cell r="AP114">
            <v>-516030</v>
          </cell>
          <cell r="AQ114">
            <v>-129008</v>
          </cell>
          <cell r="AR114">
            <v>0</v>
          </cell>
          <cell r="AS114">
            <v>-1290072.3</v>
          </cell>
          <cell r="AT114">
            <v>-648276</v>
          </cell>
          <cell r="AU114">
            <v>-518621</v>
          </cell>
          <cell r="AV114">
            <v>-129654</v>
          </cell>
          <cell r="AW114">
            <v>0</v>
          </cell>
          <cell r="AX114">
            <v>-1296551</v>
          </cell>
          <cell r="AY114">
            <v>50872383</v>
          </cell>
          <cell r="AZ114">
            <v>-1855089</v>
          </cell>
          <cell r="BA114">
            <v>1253659</v>
          </cell>
          <cell r="BB114">
            <v>0</v>
          </cell>
          <cell r="BC114">
            <v>-3200218</v>
          </cell>
          <cell r="BD114">
            <v>-38824</v>
          </cell>
          <cell r="BE114">
            <v>0</v>
          </cell>
          <cell r="BF114">
            <v>-134606</v>
          </cell>
          <cell r="BG114">
            <v>-2126032</v>
          </cell>
          <cell r="BH114">
            <v>-2338</v>
          </cell>
          <cell r="BI114">
            <v>-55038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51821726</v>
          </cell>
          <cell r="BQ114">
            <v>-1894753</v>
          </cell>
          <cell r="BR114">
            <v>2749177</v>
          </cell>
          <cell r="BS114">
            <v>-864911</v>
          </cell>
        </row>
        <row r="115">
          <cell r="A115">
            <v>108</v>
          </cell>
          <cell r="B115" t="str">
            <v>Gosport</v>
          </cell>
          <cell r="C115" t="str">
            <v>E1735</v>
          </cell>
          <cell r="D115">
            <v>80817</v>
          </cell>
          <cell r="E115">
            <v>435664</v>
          </cell>
          <cell r="F115">
            <v>0</v>
          </cell>
          <cell r="G115">
            <v>0</v>
          </cell>
          <cell r="H115">
            <v>0</v>
          </cell>
          <cell r="I115">
            <v>80817</v>
          </cell>
          <cell r="J115">
            <v>0</v>
          </cell>
          <cell r="K115">
            <v>0</v>
          </cell>
          <cell r="L115">
            <v>0</v>
          </cell>
          <cell r="M115">
            <v>79395</v>
          </cell>
          <cell r="N115">
            <v>79395</v>
          </cell>
          <cell r="O115">
            <v>0</v>
          </cell>
          <cell r="P115">
            <v>0</v>
          </cell>
          <cell r="Q115">
            <v>252499</v>
          </cell>
          <cell r="R115">
            <v>56812</v>
          </cell>
          <cell r="S115">
            <v>6312</v>
          </cell>
          <cell r="T115">
            <v>0</v>
          </cell>
          <cell r="U115">
            <v>0</v>
          </cell>
          <cell r="V115">
            <v>0</v>
          </cell>
          <cell r="W115">
            <v>15219</v>
          </cell>
          <cell r="X115">
            <v>3424</v>
          </cell>
          <cell r="Y115">
            <v>380</v>
          </cell>
          <cell r="Z115">
            <v>8118</v>
          </cell>
          <cell r="AA115">
            <v>1826</v>
          </cell>
          <cell r="AB115">
            <v>202</v>
          </cell>
          <cell r="AC115">
            <v>106940</v>
          </cell>
          <cell r="AD115">
            <v>24062</v>
          </cell>
          <cell r="AE115">
            <v>2674</v>
          </cell>
          <cell r="AI115">
            <v>0</v>
          </cell>
          <cell r="AJ115">
            <v>0</v>
          </cell>
          <cell r="AK115">
            <v>0</v>
          </cell>
          <cell r="AL115">
            <v>87856</v>
          </cell>
          <cell r="AM115">
            <v>19507</v>
          </cell>
          <cell r="AN115">
            <v>2167</v>
          </cell>
          <cell r="AO115">
            <v>-301950</v>
          </cell>
          <cell r="AP115">
            <v>-241560</v>
          </cell>
          <cell r="AQ115">
            <v>-54351</v>
          </cell>
          <cell r="AR115">
            <v>-6039</v>
          </cell>
          <cell r="AS115">
            <v>-603900</v>
          </cell>
          <cell r="AT115">
            <v>-1726215</v>
          </cell>
          <cell r="AU115">
            <v>-1380971</v>
          </cell>
          <cell r="AV115">
            <v>-310718</v>
          </cell>
          <cell r="AW115">
            <v>-34524</v>
          </cell>
          <cell r="AX115">
            <v>-3452428</v>
          </cell>
          <cell r="AY115">
            <v>15392649</v>
          </cell>
          <cell r="AZ115">
            <v>-1296455</v>
          </cell>
          <cell r="BA115">
            <v>356668</v>
          </cell>
          <cell r="BB115">
            <v>0</v>
          </cell>
          <cell r="BC115">
            <v>-1116330</v>
          </cell>
          <cell r="BD115">
            <v>-16283</v>
          </cell>
          <cell r="BE115">
            <v>0</v>
          </cell>
          <cell r="BF115">
            <v>0</v>
          </cell>
          <cell r="BG115">
            <v>-413386</v>
          </cell>
          <cell r="BH115">
            <v>-98365</v>
          </cell>
          <cell r="BI115">
            <v>-66135</v>
          </cell>
          <cell r="BJ115">
            <v>0</v>
          </cell>
          <cell r="BK115">
            <v>0</v>
          </cell>
          <cell r="BL115">
            <v>0</v>
          </cell>
          <cell r="BM115">
            <v>-79198</v>
          </cell>
          <cell r="BN115">
            <v>-82564</v>
          </cell>
          <cell r="BO115">
            <v>0</v>
          </cell>
          <cell r="BP115">
            <v>15711046</v>
          </cell>
          <cell r="BQ115">
            <v>-44298</v>
          </cell>
          <cell r="BR115">
            <v>1106894</v>
          </cell>
          <cell r="BS115">
            <v>-102611</v>
          </cell>
        </row>
        <row r="116">
          <cell r="A116">
            <v>109</v>
          </cell>
          <cell r="B116" t="str">
            <v>Gravesham</v>
          </cell>
          <cell r="C116" t="str">
            <v>E2236</v>
          </cell>
          <cell r="D116">
            <v>96531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96531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324764</v>
          </cell>
          <cell r="R116">
            <v>73072</v>
          </cell>
          <cell r="S116">
            <v>8120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13579</v>
          </cell>
          <cell r="AA116">
            <v>3056</v>
          </cell>
          <cell r="AB116">
            <v>340</v>
          </cell>
          <cell r="AC116">
            <v>215373</v>
          </cell>
          <cell r="AD116">
            <v>48458</v>
          </cell>
          <cell r="AE116">
            <v>5384</v>
          </cell>
          <cell r="AI116">
            <v>0</v>
          </cell>
          <cell r="AJ116">
            <v>0</v>
          </cell>
          <cell r="AK116">
            <v>0</v>
          </cell>
          <cell r="AL116">
            <v>136644</v>
          </cell>
          <cell r="AM116">
            <v>30745</v>
          </cell>
          <cell r="AN116">
            <v>3416</v>
          </cell>
          <cell r="AO116">
            <v>-957647</v>
          </cell>
          <cell r="AP116">
            <v>-766117.6</v>
          </cell>
          <cell r="AQ116">
            <v>-172377</v>
          </cell>
          <cell r="AR116">
            <v>-19152</v>
          </cell>
          <cell r="AS116">
            <v>-1915294</v>
          </cell>
          <cell r="AT116">
            <v>-1400926</v>
          </cell>
          <cell r="AU116">
            <v>-1120741</v>
          </cell>
          <cell r="AV116">
            <v>-252167</v>
          </cell>
          <cell r="AW116">
            <v>-28019</v>
          </cell>
          <cell r="AX116">
            <v>-2801853</v>
          </cell>
          <cell r="AY116">
            <v>20174278</v>
          </cell>
          <cell r="AZ116">
            <v>-1580032</v>
          </cell>
          <cell r="BA116">
            <v>567974</v>
          </cell>
          <cell r="BB116">
            <v>0</v>
          </cell>
          <cell r="BC116">
            <v>-2390515</v>
          </cell>
          <cell r="BD116">
            <v>-38088</v>
          </cell>
          <cell r="BE116">
            <v>-9197</v>
          </cell>
          <cell r="BF116">
            <v>0</v>
          </cell>
          <cell r="BG116">
            <v>-832185</v>
          </cell>
          <cell r="BH116">
            <v>-127212</v>
          </cell>
          <cell r="BI116">
            <v>-24832</v>
          </cell>
          <cell r="BJ116">
            <v>-219</v>
          </cell>
          <cell r="BK116">
            <v>-2863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23185766</v>
          </cell>
          <cell r="BQ116">
            <v>-103038</v>
          </cell>
          <cell r="BR116">
            <v>2116197</v>
          </cell>
          <cell r="BS116">
            <v>-306489</v>
          </cell>
        </row>
        <row r="117">
          <cell r="A117">
            <v>110</v>
          </cell>
          <cell r="B117" t="str">
            <v>Great Yarmouth</v>
          </cell>
          <cell r="C117" t="str">
            <v>E2633</v>
          </cell>
          <cell r="D117">
            <v>185334</v>
          </cell>
          <cell r="E117">
            <v>277898</v>
          </cell>
          <cell r="F117">
            <v>0</v>
          </cell>
          <cell r="G117">
            <v>0</v>
          </cell>
          <cell r="H117">
            <v>0</v>
          </cell>
          <cell r="I117">
            <v>185334</v>
          </cell>
          <cell r="J117">
            <v>0</v>
          </cell>
          <cell r="K117">
            <v>55000</v>
          </cell>
          <cell r="L117">
            <v>0</v>
          </cell>
          <cell r="M117">
            <v>332394</v>
          </cell>
          <cell r="N117">
            <v>332394</v>
          </cell>
          <cell r="O117">
            <v>0</v>
          </cell>
          <cell r="P117">
            <v>0</v>
          </cell>
          <cell r="Q117">
            <v>552211</v>
          </cell>
          <cell r="R117">
            <v>138054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57222</v>
          </cell>
          <cell r="AD117">
            <v>14306</v>
          </cell>
          <cell r="AE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171467</v>
          </cell>
          <cell r="AM117">
            <v>41454</v>
          </cell>
          <cell r="AN117">
            <v>0</v>
          </cell>
          <cell r="AO117">
            <v>35292.32</v>
          </cell>
          <cell r="AP117">
            <v>28234</v>
          </cell>
          <cell r="AQ117">
            <v>7059</v>
          </cell>
          <cell r="AR117">
            <v>0</v>
          </cell>
          <cell r="AS117">
            <v>70585.320000000007</v>
          </cell>
          <cell r="AT117">
            <v>-6485891</v>
          </cell>
          <cell r="AU117">
            <v>-5188712</v>
          </cell>
          <cell r="AV117">
            <v>-1297178</v>
          </cell>
          <cell r="AW117">
            <v>0</v>
          </cell>
          <cell r="AX117">
            <v>-12971781</v>
          </cell>
          <cell r="AY117">
            <v>26194372</v>
          </cell>
          <cell r="AZ117">
            <v>-2662155</v>
          </cell>
          <cell r="BA117">
            <v>667857</v>
          </cell>
          <cell r="BB117">
            <v>0</v>
          </cell>
          <cell r="BC117">
            <v>-1645326</v>
          </cell>
          <cell r="BD117">
            <v>-19280</v>
          </cell>
          <cell r="BE117">
            <v>-1441</v>
          </cell>
          <cell r="BF117">
            <v>-335</v>
          </cell>
          <cell r="BG117">
            <v>-983768</v>
          </cell>
          <cell r="BH117">
            <v>-109987</v>
          </cell>
          <cell r="BI117">
            <v>-36524</v>
          </cell>
          <cell r="BJ117">
            <v>0</v>
          </cell>
          <cell r="BK117">
            <v>-783</v>
          </cell>
          <cell r="BL117">
            <v>0</v>
          </cell>
          <cell r="BM117">
            <v>-315326</v>
          </cell>
          <cell r="BN117">
            <v>-315538</v>
          </cell>
          <cell r="BO117">
            <v>0</v>
          </cell>
          <cell r="BP117">
            <v>25723442</v>
          </cell>
          <cell r="BQ117">
            <v>-292866</v>
          </cell>
          <cell r="BR117">
            <v>955886</v>
          </cell>
          <cell r="BS117">
            <v>-108574</v>
          </cell>
        </row>
        <row r="118">
          <cell r="A118">
            <v>111</v>
          </cell>
          <cell r="B118" t="str">
            <v>Greenwich</v>
          </cell>
          <cell r="C118" t="str">
            <v>E5012</v>
          </cell>
          <cell r="D118">
            <v>279949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279949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504415</v>
          </cell>
          <cell r="R118">
            <v>336276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19784</v>
          </cell>
          <cell r="X118">
            <v>13190</v>
          </cell>
          <cell r="Y118">
            <v>0</v>
          </cell>
          <cell r="Z118">
            <v>107413</v>
          </cell>
          <cell r="AA118">
            <v>71610</v>
          </cell>
          <cell r="AB118">
            <v>0</v>
          </cell>
          <cell r="AC118">
            <v>337856</v>
          </cell>
          <cell r="AD118">
            <v>225238</v>
          </cell>
          <cell r="AE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301407</v>
          </cell>
          <cell r="AM118">
            <v>200938</v>
          </cell>
          <cell r="AN118">
            <v>0</v>
          </cell>
          <cell r="AO118">
            <v>-918409</v>
          </cell>
          <cell r="AP118">
            <v>-551046</v>
          </cell>
          <cell r="AQ118">
            <v>-367363</v>
          </cell>
          <cell r="AR118">
            <v>0</v>
          </cell>
          <cell r="AS118">
            <v>-1836818</v>
          </cell>
          <cell r="AT118">
            <v>-2111000</v>
          </cell>
          <cell r="AU118">
            <v>-1266600</v>
          </cell>
          <cell r="AV118">
            <v>-844400</v>
          </cell>
          <cell r="AW118">
            <v>0</v>
          </cell>
          <cell r="AX118">
            <v>-4222000</v>
          </cell>
          <cell r="AY118">
            <v>66803755</v>
          </cell>
          <cell r="AZ118">
            <v>-3286105</v>
          </cell>
          <cell r="BA118">
            <v>1651271</v>
          </cell>
          <cell r="BB118">
            <v>0</v>
          </cell>
          <cell r="BC118">
            <v>-7312524</v>
          </cell>
          <cell r="BD118">
            <v>-117512</v>
          </cell>
          <cell r="BE118">
            <v>0</v>
          </cell>
          <cell r="BF118">
            <v>-92427</v>
          </cell>
          <cell r="BG118">
            <v>-2961873</v>
          </cell>
          <cell r="BH118">
            <v>-540451</v>
          </cell>
          <cell r="BI118">
            <v>-46997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67311253</v>
          </cell>
          <cell r="BQ118">
            <v>-722873</v>
          </cell>
          <cell r="BR118">
            <v>2928060</v>
          </cell>
          <cell r="BS118">
            <v>-2969455</v>
          </cell>
        </row>
        <row r="119">
          <cell r="A119">
            <v>112</v>
          </cell>
          <cell r="B119" t="str">
            <v>Guildford</v>
          </cell>
          <cell r="C119" t="str">
            <v>E3633</v>
          </cell>
          <cell r="D119">
            <v>234931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234931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358083</v>
          </cell>
          <cell r="R119">
            <v>89522</v>
          </cell>
          <cell r="S119">
            <v>0</v>
          </cell>
          <cell r="T119">
            <v>7234</v>
          </cell>
          <cell r="U119">
            <v>1808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18388</v>
          </cell>
          <cell r="AA119">
            <v>4598</v>
          </cell>
          <cell r="AB119">
            <v>0</v>
          </cell>
          <cell r="AC119">
            <v>195665</v>
          </cell>
          <cell r="AD119">
            <v>48916</v>
          </cell>
          <cell r="AE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467643</v>
          </cell>
          <cell r="AM119">
            <v>116911</v>
          </cell>
          <cell r="AN119">
            <v>0</v>
          </cell>
          <cell r="AO119">
            <v>-432754</v>
          </cell>
          <cell r="AP119">
            <v>-346204</v>
          </cell>
          <cell r="AQ119">
            <v>-86551</v>
          </cell>
          <cell r="AR119">
            <v>0</v>
          </cell>
          <cell r="AS119">
            <v>-865509</v>
          </cell>
          <cell r="AT119">
            <v>-4113801</v>
          </cell>
          <cell r="AU119">
            <v>-3291041</v>
          </cell>
          <cell r="AV119">
            <v>-822761</v>
          </cell>
          <cell r="AW119">
            <v>0</v>
          </cell>
          <cell r="AX119">
            <v>-8227603</v>
          </cell>
          <cell r="AY119">
            <v>74654484</v>
          </cell>
          <cell r="AZ119">
            <v>-1766364</v>
          </cell>
          <cell r="BA119">
            <v>1961707</v>
          </cell>
          <cell r="BB119">
            <v>0</v>
          </cell>
          <cell r="BC119">
            <v>-7538295</v>
          </cell>
          <cell r="BD119">
            <v>-70247</v>
          </cell>
          <cell r="BE119">
            <v>-20130</v>
          </cell>
          <cell r="BF119">
            <v>-132360</v>
          </cell>
          <cell r="BG119">
            <v>-2158548</v>
          </cell>
          <cell r="BH119">
            <v>-144593</v>
          </cell>
          <cell r="BI119">
            <v>-6299</v>
          </cell>
          <cell r="BJ119">
            <v>0</v>
          </cell>
          <cell r="BK119">
            <v>-20130</v>
          </cell>
          <cell r="BL119">
            <v>-24074</v>
          </cell>
          <cell r="BM119">
            <v>0</v>
          </cell>
          <cell r="BN119">
            <v>0</v>
          </cell>
          <cell r="BO119">
            <v>0</v>
          </cell>
          <cell r="BP119">
            <v>79764303</v>
          </cell>
          <cell r="BQ119">
            <v>0</v>
          </cell>
          <cell r="BR119">
            <v>1544292</v>
          </cell>
          <cell r="BS119">
            <v>-2228613</v>
          </cell>
        </row>
        <row r="120">
          <cell r="A120">
            <v>113</v>
          </cell>
          <cell r="B120" t="str">
            <v>Hackney</v>
          </cell>
          <cell r="C120" t="str">
            <v>E5013</v>
          </cell>
          <cell r="D120">
            <v>505991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505991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835633</v>
          </cell>
          <cell r="R120">
            <v>557088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515566</v>
          </cell>
          <cell r="AD120">
            <v>343712</v>
          </cell>
          <cell r="AE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392543</v>
          </cell>
          <cell r="AM120">
            <v>261696</v>
          </cell>
          <cell r="AN120">
            <v>0</v>
          </cell>
          <cell r="AO120">
            <v>-6014072</v>
          </cell>
          <cell r="AP120">
            <v>-3608443</v>
          </cell>
          <cell r="AQ120">
            <v>-2405628</v>
          </cell>
          <cell r="AR120">
            <v>0</v>
          </cell>
          <cell r="AS120">
            <v>-12028143</v>
          </cell>
          <cell r="AT120">
            <v>-4571415</v>
          </cell>
          <cell r="AU120">
            <v>-2742850</v>
          </cell>
          <cell r="AV120">
            <v>-1828566</v>
          </cell>
          <cell r="AW120">
            <v>0</v>
          </cell>
          <cell r="AX120">
            <v>-9142831</v>
          </cell>
          <cell r="AY120">
            <v>83408084</v>
          </cell>
          <cell r="AZ120">
            <v>-5377836</v>
          </cell>
          <cell r="BA120">
            <v>1939143</v>
          </cell>
          <cell r="BB120">
            <v>0</v>
          </cell>
          <cell r="BC120">
            <v>-10867209</v>
          </cell>
          <cell r="BD120">
            <v>0</v>
          </cell>
          <cell r="BE120">
            <v>0</v>
          </cell>
          <cell r="BF120">
            <v>0</v>
          </cell>
          <cell r="BG120">
            <v>-3060152</v>
          </cell>
          <cell r="BH120">
            <v>-138093</v>
          </cell>
          <cell r="BI120">
            <v>-13329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91463094</v>
          </cell>
          <cell r="BQ120">
            <v>0</v>
          </cell>
          <cell r="BR120">
            <v>23724640</v>
          </cell>
          <cell r="BS120">
            <v>-9100596</v>
          </cell>
        </row>
        <row r="121">
          <cell r="A121">
            <v>114</v>
          </cell>
          <cell r="B121" t="str">
            <v>Halton</v>
          </cell>
          <cell r="C121" t="str">
            <v>E0601</v>
          </cell>
          <cell r="D121">
            <v>165598</v>
          </cell>
          <cell r="E121">
            <v>33252</v>
          </cell>
          <cell r="F121">
            <v>0</v>
          </cell>
          <cell r="G121">
            <v>0</v>
          </cell>
          <cell r="H121">
            <v>0</v>
          </cell>
          <cell r="I121">
            <v>165598</v>
          </cell>
          <cell r="J121">
            <v>0</v>
          </cell>
          <cell r="K121">
            <v>0</v>
          </cell>
          <cell r="L121">
            <v>0</v>
          </cell>
          <cell r="M121">
            <v>160374</v>
          </cell>
          <cell r="N121">
            <v>160041</v>
          </cell>
          <cell r="O121">
            <v>0</v>
          </cell>
          <cell r="P121">
            <v>333</v>
          </cell>
          <cell r="Q121">
            <v>468423</v>
          </cell>
          <cell r="R121">
            <v>0</v>
          </cell>
          <cell r="S121">
            <v>9560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198480</v>
          </cell>
          <cell r="AD121">
            <v>0</v>
          </cell>
          <cell r="AE121">
            <v>4050</v>
          </cell>
          <cell r="AI121">
            <v>0</v>
          </cell>
          <cell r="AJ121">
            <v>0</v>
          </cell>
          <cell r="AK121">
            <v>0</v>
          </cell>
          <cell r="AL121">
            <v>377817</v>
          </cell>
          <cell r="AM121">
            <v>0</v>
          </cell>
          <cell r="AN121">
            <v>7668</v>
          </cell>
          <cell r="AO121">
            <v>-1176839</v>
          </cell>
          <cell r="AP121">
            <v>-1153300</v>
          </cell>
          <cell r="AQ121">
            <v>0</v>
          </cell>
          <cell r="AR121">
            <v>-23536</v>
          </cell>
          <cell r="AS121">
            <v>-2353675</v>
          </cell>
          <cell r="AT121">
            <v>-4604397</v>
          </cell>
          <cell r="AU121">
            <v>-4512309</v>
          </cell>
          <cell r="AV121">
            <v>0</v>
          </cell>
          <cell r="AW121">
            <v>-92088</v>
          </cell>
          <cell r="AX121">
            <v>-9208794</v>
          </cell>
          <cell r="AY121">
            <v>46335611</v>
          </cell>
          <cell r="AZ121">
            <v>-1880193</v>
          </cell>
          <cell r="BA121">
            <v>1237275</v>
          </cell>
          <cell r="BB121">
            <v>0</v>
          </cell>
          <cell r="BC121">
            <v>-2341200</v>
          </cell>
          <cell r="BD121">
            <v>-89170</v>
          </cell>
          <cell r="BE121">
            <v>-1542</v>
          </cell>
          <cell r="BF121">
            <v>0</v>
          </cell>
          <cell r="BG121">
            <v>-2397215</v>
          </cell>
          <cell r="BH121">
            <v>-75271</v>
          </cell>
          <cell r="BI121">
            <v>-243217</v>
          </cell>
          <cell r="BJ121">
            <v>-13544</v>
          </cell>
          <cell r="BK121">
            <v>0</v>
          </cell>
          <cell r="BL121">
            <v>0</v>
          </cell>
          <cell r="BM121">
            <v>-180595</v>
          </cell>
          <cell r="BN121">
            <v>-147966</v>
          </cell>
          <cell r="BO121">
            <v>-32629</v>
          </cell>
          <cell r="BP121">
            <v>51175769</v>
          </cell>
          <cell r="BQ121">
            <v>-487273</v>
          </cell>
          <cell r="BR121">
            <v>3637398</v>
          </cell>
          <cell r="BS121">
            <v>-1133165</v>
          </cell>
        </row>
        <row r="122">
          <cell r="A122">
            <v>115</v>
          </cell>
          <cell r="B122" t="str">
            <v>Hambleton</v>
          </cell>
          <cell r="C122" t="str">
            <v>E2732</v>
          </cell>
          <cell r="D122">
            <v>155517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155517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528928</v>
          </cell>
          <cell r="R122">
            <v>119010</v>
          </cell>
          <cell r="S122">
            <v>13224</v>
          </cell>
          <cell r="T122">
            <v>6778</v>
          </cell>
          <cell r="U122">
            <v>1524</v>
          </cell>
          <cell r="V122">
            <v>170</v>
          </cell>
          <cell r="W122">
            <v>8118</v>
          </cell>
          <cell r="X122">
            <v>1826</v>
          </cell>
          <cell r="Y122">
            <v>202</v>
          </cell>
          <cell r="Z122">
            <v>8118</v>
          </cell>
          <cell r="AA122">
            <v>1826</v>
          </cell>
          <cell r="AB122">
            <v>202</v>
          </cell>
          <cell r="AC122">
            <v>202918</v>
          </cell>
          <cell r="AD122">
            <v>45656</v>
          </cell>
          <cell r="AE122">
            <v>5072</v>
          </cell>
          <cell r="AI122">
            <v>2492</v>
          </cell>
          <cell r="AJ122">
            <v>0</v>
          </cell>
          <cell r="AK122">
            <v>0</v>
          </cell>
          <cell r="AL122">
            <v>157213</v>
          </cell>
          <cell r="AM122">
            <v>35373</v>
          </cell>
          <cell r="AN122">
            <v>3930</v>
          </cell>
          <cell r="AO122">
            <v>-134643</v>
          </cell>
          <cell r="AP122">
            <v>-107714</v>
          </cell>
          <cell r="AQ122">
            <v>-24237</v>
          </cell>
          <cell r="AR122">
            <v>-2693</v>
          </cell>
          <cell r="AS122">
            <v>-269287</v>
          </cell>
          <cell r="AT122">
            <v>-788838</v>
          </cell>
          <cell r="AU122">
            <v>-631069</v>
          </cell>
          <cell r="AV122">
            <v>-141989</v>
          </cell>
          <cell r="AW122">
            <v>-15776</v>
          </cell>
          <cell r="AX122">
            <v>-1577672</v>
          </cell>
          <cell r="AY122">
            <v>25629264</v>
          </cell>
          <cell r="AZ122">
            <v>-2611668</v>
          </cell>
          <cell r="BA122">
            <v>555917</v>
          </cell>
          <cell r="BB122">
            <v>0</v>
          </cell>
          <cell r="BC122">
            <v>-789161</v>
          </cell>
          <cell r="BD122">
            <v>-97649</v>
          </cell>
          <cell r="BE122">
            <v>-62494</v>
          </cell>
          <cell r="BF122">
            <v>0</v>
          </cell>
          <cell r="BG122">
            <v>-495006</v>
          </cell>
          <cell r="BH122">
            <v>-70332</v>
          </cell>
          <cell r="BI122">
            <v>-24658</v>
          </cell>
          <cell r="BJ122">
            <v>-1365</v>
          </cell>
          <cell r="BK122">
            <v>-14331</v>
          </cell>
          <cell r="BL122">
            <v>-364</v>
          </cell>
          <cell r="BM122">
            <v>0</v>
          </cell>
          <cell r="BN122">
            <v>0</v>
          </cell>
          <cell r="BO122">
            <v>0</v>
          </cell>
          <cell r="BP122">
            <v>26746640</v>
          </cell>
          <cell r="BQ122">
            <v>-85710</v>
          </cell>
          <cell r="BR122">
            <v>47926</v>
          </cell>
          <cell r="BS122">
            <v>-88932</v>
          </cell>
        </row>
        <row r="123">
          <cell r="A123">
            <v>116</v>
          </cell>
          <cell r="B123" t="str">
            <v>Hammersmith and Fulham</v>
          </cell>
          <cell r="C123" t="str">
            <v>E5014</v>
          </cell>
          <cell r="D123">
            <v>568907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568907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344036</v>
          </cell>
          <cell r="R123">
            <v>229358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115580</v>
          </cell>
          <cell r="X123">
            <v>77054</v>
          </cell>
          <cell r="Y123">
            <v>0</v>
          </cell>
          <cell r="Z123">
            <v>9253</v>
          </cell>
          <cell r="AA123">
            <v>6170</v>
          </cell>
          <cell r="AB123">
            <v>0</v>
          </cell>
          <cell r="AC123">
            <v>448323</v>
          </cell>
          <cell r="AD123">
            <v>298882</v>
          </cell>
          <cell r="AE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822749</v>
          </cell>
          <cell r="AM123">
            <v>548500</v>
          </cell>
          <cell r="AN123">
            <v>0</v>
          </cell>
          <cell r="AO123">
            <v>-8010853.4000000004</v>
          </cell>
          <cell r="AP123">
            <v>-4806513</v>
          </cell>
          <cell r="AQ123">
            <v>-3204342</v>
          </cell>
          <cell r="AR123">
            <v>0</v>
          </cell>
          <cell r="AS123">
            <v>-16021708</v>
          </cell>
          <cell r="AT123">
            <v>-29132455</v>
          </cell>
          <cell r="AU123">
            <v>-17479473</v>
          </cell>
          <cell r="AV123">
            <v>-11652984</v>
          </cell>
          <cell r="AW123">
            <v>0</v>
          </cell>
          <cell r="AX123">
            <v>-58264912</v>
          </cell>
          <cell r="AY123">
            <v>172272628</v>
          </cell>
          <cell r="AZ123">
            <v>-2293870</v>
          </cell>
          <cell r="BA123">
            <v>4325842</v>
          </cell>
          <cell r="BB123">
            <v>0</v>
          </cell>
          <cell r="BC123">
            <v>-8888383</v>
          </cell>
          <cell r="BD123">
            <v>0</v>
          </cell>
          <cell r="BE123">
            <v>0</v>
          </cell>
          <cell r="BF123">
            <v>-47927</v>
          </cell>
          <cell r="BG123">
            <v>-4461278</v>
          </cell>
          <cell r="BH123">
            <v>-47894</v>
          </cell>
          <cell r="BI123">
            <v>-79688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191844001</v>
          </cell>
          <cell r="BQ123">
            <v>0</v>
          </cell>
          <cell r="BR123">
            <v>22647080</v>
          </cell>
          <cell r="BS123">
            <v>-15570700</v>
          </cell>
        </row>
        <row r="124">
          <cell r="A124">
            <v>117</v>
          </cell>
          <cell r="B124" t="str">
            <v>Harborough</v>
          </cell>
          <cell r="C124" t="str">
            <v>E2433</v>
          </cell>
          <cell r="D124">
            <v>126157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126157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352772</v>
          </cell>
          <cell r="R124">
            <v>79374</v>
          </cell>
          <cell r="S124">
            <v>8820</v>
          </cell>
          <cell r="T124">
            <v>0</v>
          </cell>
          <cell r="U124">
            <v>0</v>
          </cell>
          <cell r="V124">
            <v>0</v>
          </cell>
          <cell r="W124">
            <v>15016</v>
          </cell>
          <cell r="X124">
            <v>3378</v>
          </cell>
          <cell r="Y124">
            <v>376</v>
          </cell>
          <cell r="Z124">
            <v>0</v>
          </cell>
          <cell r="AA124">
            <v>0</v>
          </cell>
          <cell r="AB124">
            <v>0</v>
          </cell>
          <cell r="AC124">
            <v>140901</v>
          </cell>
          <cell r="AD124">
            <v>31702</v>
          </cell>
          <cell r="AE124">
            <v>3522</v>
          </cell>
          <cell r="AI124">
            <v>0</v>
          </cell>
          <cell r="AJ124">
            <v>0</v>
          </cell>
          <cell r="AK124">
            <v>0</v>
          </cell>
          <cell r="AL124">
            <v>222815</v>
          </cell>
          <cell r="AM124">
            <v>50133</v>
          </cell>
          <cell r="AN124">
            <v>5570</v>
          </cell>
          <cell r="AO124">
            <v>-35702</v>
          </cell>
          <cell r="AP124">
            <v>-28560</v>
          </cell>
          <cell r="AQ124">
            <v>-6426</v>
          </cell>
          <cell r="AR124">
            <v>-714</v>
          </cell>
          <cell r="AS124">
            <v>-71402</v>
          </cell>
          <cell r="AT124">
            <v>-1925652</v>
          </cell>
          <cell r="AU124">
            <v>-1540523</v>
          </cell>
          <cell r="AV124">
            <v>-346618</v>
          </cell>
          <cell r="AW124">
            <v>-38513</v>
          </cell>
          <cell r="AX124">
            <v>-3851306</v>
          </cell>
          <cell r="AY124">
            <v>34533073</v>
          </cell>
          <cell r="AZ124">
            <v>-1708013</v>
          </cell>
          <cell r="BA124">
            <v>858328</v>
          </cell>
          <cell r="BB124">
            <v>0</v>
          </cell>
          <cell r="BC124">
            <v>-1589551</v>
          </cell>
          <cell r="BD124">
            <v>-39510</v>
          </cell>
          <cell r="BE124">
            <v>-32688</v>
          </cell>
          <cell r="BF124">
            <v>-561046</v>
          </cell>
          <cell r="BG124">
            <v>-790351</v>
          </cell>
          <cell r="BH124">
            <v>-23088</v>
          </cell>
          <cell r="BI124">
            <v>-33307</v>
          </cell>
          <cell r="BJ124">
            <v>-9878</v>
          </cell>
          <cell r="BK124">
            <v>-32687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38158176</v>
          </cell>
          <cell r="BQ124">
            <v>-138412</v>
          </cell>
          <cell r="BR124">
            <v>669565</v>
          </cell>
          <cell r="BS124">
            <v>-275892</v>
          </cell>
        </row>
        <row r="125">
          <cell r="A125">
            <v>118</v>
          </cell>
          <cell r="B125" t="str">
            <v>Haringey</v>
          </cell>
          <cell r="C125" t="str">
            <v>E5038</v>
          </cell>
          <cell r="D125">
            <v>307187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307187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636080</v>
          </cell>
          <cell r="R125">
            <v>424054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30611</v>
          </cell>
          <cell r="X125">
            <v>20408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929430</v>
          </cell>
          <cell r="AD125">
            <v>619620</v>
          </cell>
          <cell r="AE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281531</v>
          </cell>
          <cell r="AM125">
            <v>187687</v>
          </cell>
          <cell r="AN125">
            <v>0</v>
          </cell>
          <cell r="AO125">
            <v>-2583696.2999999998</v>
          </cell>
          <cell r="AP125">
            <v>-1550219</v>
          </cell>
          <cell r="AQ125">
            <v>-1033479</v>
          </cell>
          <cell r="AR125">
            <v>0</v>
          </cell>
          <cell r="AS125">
            <v>-5167394.3</v>
          </cell>
          <cell r="AT125">
            <v>-4226598</v>
          </cell>
          <cell r="AU125">
            <v>-2535957</v>
          </cell>
          <cell r="AV125">
            <v>-1690639</v>
          </cell>
          <cell r="AW125">
            <v>0</v>
          </cell>
          <cell r="AX125">
            <v>-8453194</v>
          </cell>
          <cell r="AY125">
            <v>48305984</v>
          </cell>
          <cell r="AZ125">
            <v>-4142175</v>
          </cell>
          <cell r="BA125">
            <v>1333058</v>
          </cell>
          <cell r="BB125">
            <v>0</v>
          </cell>
          <cell r="BC125">
            <v>-5070761</v>
          </cell>
          <cell r="BD125">
            <v>-24832</v>
          </cell>
          <cell r="BE125">
            <v>0</v>
          </cell>
          <cell r="BF125">
            <v>-3321</v>
          </cell>
          <cell r="BG125">
            <v>-1728967</v>
          </cell>
          <cell r="BH125">
            <v>-455895</v>
          </cell>
          <cell r="BI125">
            <v>-211663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62808976</v>
          </cell>
          <cell r="BQ125">
            <v>-2070000</v>
          </cell>
          <cell r="BR125">
            <v>9536526.6600000001</v>
          </cell>
          <cell r="BS125">
            <v>-9860252.5</v>
          </cell>
        </row>
        <row r="126">
          <cell r="A126">
            <v>119</v>
          </cell>
          <cell r="B126" t="str">
            <v>Harlow</v>
          </cell>
          <cell r="C126" t="str">
            <v>E1538</v>
          </cell>
          <cell r="D126">
            <v>120638</v>
          </cell>
          <cell r="E126">
            <v>2938559</v>
          </cell>
          <cell r="F126">
            <v>0</v>
          </cell>
          <cell r="G126">
            <v>0</v>
          </cell>
          <cell r="H126">
            <v>0</v>
          </cell>
          <cell r="I126">
            <v>120638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173674</v>
          </cell>
          <cell r="R126">
            <v>39076</v>
          </cell>
          <cell r="S126">
            <v>4342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5053</v>
          </cell>
          <cell r="AA126">
            <v>1136</v>
          </cell>
          <cell r="AB126">
            <v>126</v>
          </cell>
          <cell r="AC126">
            <v>67586</v>
          </cell>
          <cell r="AD126">
            <v>15208</v>
          </cell>
          <cell r="AE126">
            <v>1690</v>
          </cell>
          <cell r="AI126">
            <v>0</v>
          </cell>
          <cell r="AJ126">
            <v>0</v>
          </cell>
          <cell r="AK126">
            <v>0</v>
          </cell>
          <cell r="AL126">
            <v>264102</v>
          </cell>
          <cell r="AM126">
            <v>59423</v>
          </cell>
          <cell r="AN126">
            <v>6603</v>
          </cell>
          <cell r="AO126">
            <v>-623458</v>
          </cell>
          <cell r="AP126">
            <v>-498767</v>
          </cell>
          <cell r="AQ126">
            <v>-112223</v>
          </cell>
          <cell r="AR126">
            <v>-12469</v>
          </cell>
          <cell r="AS126">
            <v>-1246917</v>
          </cell>
          <cell r="AT126">
            <v>-3520227</v>
          </cell>
          <cell r="AU126">
            <v>-2816182</v>
          </cell>
          <cell r="AV126">
            <v>-633641</v>
          </cell>
          <cell r="AW126">
            <v>-70404</v>
          </cell>
          <cell r="AX126">
            <v>-7040454</v>
          </cell>
          <cell r="AY126">
            <v>42364832</v>
          </cell>
          <cell r="AZ126">
            <v>-842614</v>
          </cell>
          <cell r="BA126">
            <v>1111043</v>
          </cell>
          <cell r="BB126">
            <v>0</v>
          </cell>
          <cell r="BC126">
            <v>-2432268</v>
          </cell>
          <cell r="BD126">
            <v>-65028</v>
          </cell>
          <cell r="BE126">
            <v>0</v>
          </cell>
          <cell r="BF126">
            <v>-18541</v>
          </cell>
          <cell r="BG126">
            <v>-2492503</v>
          </cell>
          <cell r="BH126">
            <v>-33257</v>
          </cell>
          <cell r="BI126">
            <v>-7656</v>
          </cell>
          <cell r="BJ126">
            <v>0</v>
          </cell>
          <cell r="BK126">
            <v>0</v>
          </cell>
          <cell r="BL126">
            <v>0</v>
          </cell>
          <cell r="BM126">
            <v>-26037</v>
          </cell>
          <cell r="BN126">
            <v>0</v>
          </cell>
          <cell r="BO126">
            <v>0</v>
          </cell>
          <cell r="BP126">
            <v>44771605</v>
          </cell>
          <cell r="BQ126">
            <v>-257583</v>
          </cell>
          <cell r="BR126">
            <v>2481492</v>
          </cell>
          <cell r="BS126">
            <v>-542915</v>
          </cell>
        </row>
        <row r="127">
          <cell r="A127">
            <v>120</v>
          </cell>
          <cell r="B127" t="str">
            <v>Harrogate</v>
          </cell>
          <cell r="C127" t="str">
            <v>E2753</v>
          </cell>
          <cell r="D127">
            <v>287230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287230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975827</v>
          </cell>
          <cell r="R127">
            <v>219560</v>
          </cell>
          <cell r="S127">
            <v>24396</v>
          </cell>
          <cell r="T127">
            <v>4057</v>
          </cell>
          <cell r="U127">
            <v>914</v>
          </cell>
          <cell r="V127">
            <v>102</v>
          </cell>
          <cell r="W127">
            <v>19333</v>
          </cell>
          <cell r="X127">
            <v>4350</v>
          </cell>
          <cell r="Y127">
            <v>484</v>
          </cell>
          <cell r="Z127">
            <v>15360</v>
          </cell>
          <cell r="AA127">
            <v>3456</v>
          </cell>
          <cell r="AB127">
            <v>384</v>
          </cell>
          <cell r="AC127">
            <v>546835</v>
          </cell>
          <cell r="AD127">
            <v>123038</v>
          </cell>
          <cell r="AE127">
            <v>13670</v>
          </cell>
          <cell r="AI127">
            <v>24404</v>
          </cell>
          <cell r="AJ127">
            <v>0</v>
          </cell>
          <cell r="AK127">
            <v>0</v>
          </cell>
          <cell r="AL127">
            <v>348444</v>
          </cell>
          <cell r="AM127">
            <v>78400</v>
          </cell>
          <cell r="AN127">
            <v>8711</v>
          </cell>
          <cell r="AO127">
            <v>-505636</v>
          </cell>
          <cell r="AP127">
            <v>-404510</v>
          </cell>
          <cell r="AQ127">
            <v>-91014</v>
          </cell>
          <cell r="AR127">
            <v>-10113</v>
          </cell>
          <cell r="AS127">
            <v>-1011273</v>
          </cell>
          <cell r="AT127">
            <v>-1396098</v>
          </cell>
          <cell r="AU127">
            <v>-1116878</v>
          </cell>
          <cell r="AV127">
            <v>-251297</v>
          </cell>
          <cell r="AW127">
            <v>-27921</v>
          </cell>
          <cell r="AX127">
            <v>-2792194</v>
          </cell>
          <cell r="AY127">
            <v>59707297</v>
          </cell>
          <cell r="AZ127">
            <v>-4617365</v>
          </cell>
          <cell r="BA127">
            <v>1335820</v>
          </cell>
          <cell r="BB127">
            <v>0</v>
          </cell>
          <cell r="BC127">
            <v>-2960399</v>
          </cell>
          <cell r="BD127">
            <v>-120211</v>
          </cell>
          <cell r="BE127">
            <v>-54233</v>
          </cell>
          <cell r="BF127">
            <v>0</v>
          </cell>
          <cell r="BG127">
            <v>-1529911</v>
          </cell>
          <cell r="BH127">
            <v>-28443</v>
          </cell>
          <cell r="BI127">
            <v>-158964</v>
          </cell>
          <cell r="BJ127">
            <v>0</v>
          </cell>
          <cell r="BK127">
            <v>-13606</v>
          </cell>
          <cell r="BL127">
            <v>-27399</v>
          </cell>
          <cell r="BM127">
            <v>0</v>
          </cell>
          <cell r="BN127">
            <v>0</v>
          </cell>
          <cell r="BO127">
            <v>0</v>
          </cell>
          <cell r="BP127">
            <v>61318106</v>
          </cell>
          <cell r="BQ127">
            <v>0</v>
          </cell>
          <cell r="BR127">
            <v>1593408</v>
          </cell>
          <cell r="BS127">
            <v>-697688</v>
          </cell>
        </row>
        <row r="128">
          <cell r="A128">
            <v>121</v>
          </cell>
          <cell r="B128" t="str">
            <v>Harrow</v>
          </cell>
          <cell r="C128" t="str">
            <v>E5039</v>
          </cell>
          <cell r="D128">
            <v>254409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254409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483196</v>
          </cell>
          <cell r="R128">
            <v>322130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15219</v>
          </cell>
          <cell r="X128">
            <v>10146</v>
          </cell>
          <cell r="Y128">
            <v>0</v>
          </cell>
          <cell r="Z128">
            <v>15219</v>
          </cell>
          <cell r="AA128">
            <v>10146</v>
          </cell>
          <cell r="AB128">
            <v>0</v>
          </cell>
          <cell r="AC128">
            <v>380469</v>
          </cell>
          <cell r="AD128">
            <v>253646</v>
          </cell>
          <cell r="AE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203160</v>
          </cell>
          <cell r="AM128">
            <v>135440</v>
          </cell>
          <cell r="AN128">
            <v>0</v>
          </cell>
          <cell r="AO128">
            <v>-1100685</v>
          </cell>
          <cell r="AP128">
            <v>-660412</v>
          </cell>
          <cell r="AQ128">
            <v>-440273</v>
          </cell>
          <cell r="AR128">
            <v>0</v>
          </cell>
          <cell r="AS128">
            <v>-2201370</v>
          </cell>
          <cell r="AT128">
            <v>-2100000</v>
          </cell>
          <cell r="AU128">
            <v>-1260000</v>
          </cell>
          <cell r="AV128">
            <v>-840000</v>
          </cell>
          <cell r="AW128">
            <v>0</v>
          </cell>
          <cell r="AX128">
            <v>-4200000</v>
          </cell>
          <cell r="AY128">
            <v>44846186</v>
          </cell>
          <cell r="AZ128">
            <v>-2895139</v>
          </cell>
          <cell r="BA128">
            <v>997547</v>
          </cell>
          <cell r="BB128">
            <v>0</v>
          </cell>
          <cell r="BC128">
            <v>-4403752</v>
          </cell>
          <cell r="BD128">
            <v>-180262</v>
          </cell>
          <cell r="BE128">
            <v>0</v>
          </cell>
          <cell r="BF128">
            <v>0</v>
          </cell>
          <cell r="BG128">
            <v>-1650775</v>
          </cell>
          <cell r="BH128">
            <v>-44780</v>
          </cell>
          <cell r="BI128">
            <v>-16556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49075378</v>
          </cell>
          <cell r="BQ128">
            <v>-1171168</v>
          </cell>
          <cell r="BR128">
            <v>3331277</v>
          </cell>
          <cell r="BS128">
            <v>-509084</v>
          </cell>
        </row>
        <row r="129">
          <cell r="A129">
            <v>122</v>
          </cell>
          <cell r="B129" t="str">
            <v>Hart</v>
          </cell>
          <cell r="C129" t="str">
            <v>E1736</v>
          </cell>
          <cell r="D129">
            <v>99214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99214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215406</v>
          </cell>
          <cell r="R129">
            <v>48466</v>
          </cell>
          <cell r="S129">
            <v>5386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446</v>
          </cell>
          <cell r="AA129">
            <v>100</v>
          </cell>
          <cell r="AB129">
            <v>12</v>
          </cell>
          <cell r="AC129">
            <v>174188</v>
          </cell>
          <cell r="AD129">
            <v>39192</v>
          </cell>
          <cell r="AE129">
            <v>4354</v>
          </cell>
          <cell r="AI129">
            <v>0</v>
          </cell>
          <cell r="AJ129">
            <v>0</v>
          </cell>
          <cell r="AK129">
            <v>0</v>
          </cell>
          <cell r="AL129">
            <v>171969</v>
          </cell>
          <cell r="AM129">
            <v>38693</v>
          </cell>
          <cell r="AN129">
            <v>4299</v>
          </cell>
          <cell r="AO129">
            <v>-33167059</v>
          </cell>
          <cell r="AP129">
            <v>-26533648</v>
          </cell>
          <cell r="AQ129">
            <v>-5970071</v>
          </cell>
          <cell r="AR129">
            <v>-663341</v>
          </cell>
          <cell r="AS129">
            <v>-66334119</v>
          </cell>
          <cell r="AT129">
            <v>-1003898.3</v>
          </cell>
          <cell r="AU129">
            <v>-803120</v>
          </cell>
          <cell r="AV129">
            <v>-180702</v>
          </cell>
          <cell r="AW129">
            <v>-20079</v>
          </cell>
          <cell r="AX129">
            <v>-2007799.3</v>
          </cell>
          <cell r="AY129">
            <v>28233503</v>
          </cell>
          <cell r="AZ129">
            <v>-1052807</v>
          </cell>
          <cell r="BA129">
            <v>690569</v>
          </cell>
          <cell r="BB129">
            <v>0</v>
          </cell>
          <cell r="BC129">
            <v>-1273326.5</v>
          </cell>
          <cell r="BD129">
            <v>-35301.68</v>
          </cell>
          <cell r="BE129">
            <v>-2807.65</v>
          </cell>
          <cell r="BF129">
            <v>-50172.88</v>
          </cell>
          <cell r="BG129">
            <v>-2471069.9</v>
          </cell>
          <cell r="BH129">
            <v>-56523.46</v>
          </cell>
          <cell r="BI129">
            <v>-22001.59</v>
          </cell>
          <cell r="BJ129">
            <v>0</v>
          </cell>
          <cell r="BK129">
            <v>-2807.65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28635748</v>
          </cell>
          <cell r="BQ129">
            <v>-234964</v>
          </cell>
          <cell r="BR129">
            <v>1402298</v>
          </cell>
          <cell r="BS129">
            <v>-357955</v>
          </cell>
        </row>
        <row r="130">
          <cell r="A130">
            <v>123</v>
          </cell>
          <cell r="B130" t="str">
            <v>Hartlepool</v>
          </cell>
          <cell r="C130" t="str">
            <v>E0701</v>
          </cell>
          <cell r="D130">
            <v>124897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124897</v>
          </cell>
          <cell r="J130">
            <v>0</v>
          </cell>
          <cell r="K130">
            <v>0</v>
          </cell>
          <cell r="L130">
            <v>0</v>
          </cell>
          <cell r="M130">
            <v>86028</v>
          </cell>
          <cell r="N130">
            <v>86028</v>
          </cell>
          <cell r="O130">
            <v>0</v>
          </cell>
          <cell r="P130">
            <v>0</v>
          </cell>
          <cell r="Q130">
            <v>490540</v>
          </cell>
          <cell r="R130">
            <v>0</v>
          </cell>
          <cell r="S130">
            <v>10012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198310</v>
          </cell>
          <cell r="AD130">
            <v>0</v>
          </cell>
          <cell r="AE130">
            <v>4048</v>
          </cell>
          <cell r="AI130">
            <v>0</v>
          </cell>
          <cell r="AJ130">
            <v>0</v>
          </cell>
          <cell r="AK130">
            <v>0</v>
          </cell>
          <cell r="AL130">
            <v>281684</v>
          </cell>
          <cell r="AM130">
            <v>0</v>
          </cell>
          <cell r="AN130">
            <v>5723</v>
          </cell>
          <cell r="AO130">
            <v>-460561</v>
          </cell>
          <cell r="AP130">
            <v>-451350</v>
          </cell>
          <cell r="AQ130">
            <v>0</v>
          </cell>
          <cell r="AR130">
            <v>-9211</v>
          </cell>
          <cell r="AS130">
            <v>-921122</v>
          </cell>
          <cell r="AT130">
            <v>-694104</v>
          </cell>
          <cell r="AU130">
            <v>-680223</v>
          </cell>
          <cell r="AV130">
            <v>0</v>
          </cell>
          <cell r="AW130">
            <v>-13882</v>
          </cell>
          <cell r="AX130">
            <v>-1388209</v>
          </cell>
          <cell r="AY130">
            <v>43201176</v>
          </cell>
          <cell r="AZ130">
            <v>-1931239</v>
          </cell>
          <cell r="BA130">
            <v>968694</v>
          </cell>
          <cell r="BB130">
            <v>0</v>
          </cell>
          <cell r="BC130">
            <v>-1925020</v>
          </cell>
          <cell r="BD130">
            <v>-48499</v>
          </cell>
          <cell r="BE130">
            <v>0</v>
          </cell>
          <cell r="BF130">
            <v>-65732</v>
          </cell>
          <cell r="BG130">
            <v>-1324426</v>
          </cell>
          <cell r="BH130">
            <v>-127126</v>
          </cell>
          <cell r="BI130">
            <v>-38894</v>
          </cell>
          <cell r="BJ130">
            <v>-2964</v>
          </cell>
          <cell r="BK130">
            <v>0</v>
          </cell>
          <cell r="BL130">
            <v>0</v>
          </cell>
          <cell r="BM130">
            <v>-82729</v>
          </cell>
          <cell r="BN130">
            <v>-82729</v>
          </cell>
          <cell r="BO130">
            <v>0</v>
          </cell>
          <cell r="BP130">
            <v>32870537</v>
          </cell>
          <cell r="BQ130">
            <v>-73704</v>
          </cell>
          <cell r="BR130">
            <v>1649015</v>
          </cell>
          <cell r="BS130">
            <v>-872866</v>
          </cell>
        </row>
        <row r="131">
          <cell r="A131">
            <v>124</v>
          </cell>
          <cell r="B131" t="str">
            <v>Hastings</v>
          </cell>
          <cell r="C131" t="str">
            <v>E1433</v>
          </cell>
          <cell r="D131">
            <v>131732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131732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481530</v>
          </cell>
          <cell r="R131">
            <v>108344</v>
          </cell>
          <cell r="S131">
            <v>12038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138090</v>
          </cell>
          <cell r="AD131">
            <v>31070</v>
          </cell>
          <cell r="AE131">
            <v>3452</v>
          </cell>
          <cell r="AI131">
            <v>0</v>
          </cell>
          <cell r="AJ131">
            <v>0</v>
          </cell>
          <cell r="AK131">
            <v>0</v>
          </cell>
          <cell r="AL131">
            <v>124168</v>
          </cell>
          <cell r="AM131">
            <v>27938</v>
          </cell>
          <cell r="AN131">
            <v>3104</v>
          </cell>
          <cell r="AO131">
            <v>-379154</v>
          </cell>
          <cell r="AP131">
            <v>-303324</v>
          </cell>
          <cell r="AQ131">
            <v>-68248</v>
          </cell>
          <cell r="AR131">
            <v>-7582</v>
          </cell>
          <cell r="AS131">
            <v>-758308</v>
          </cell>
          <cell r="AT131">
            <v>-1055501</v>
          </cell>
          <cell r="AU131">
            <v>-844399</v>
          </cell>
          <cell r="AV131">
            <v>-189990</v>
          </cell>
          <cell r="AW131">
            <v>-21110</v>
          </cell>
          <cell r="AX131">
            <v>-2111000</v>
          </cell>
          <cell r="AY131">
            <v>19442020</v>
          </cell>
          <cell r="AZ131">
            <v>-2350095</v>
          </cell>
          <cell r="BA131">
            <v>502792</v>
          </cell>
          <cell r="BB131">
            <v>0</v>
          </cell>
          <cell r="BC131">
            <v>-2297221</v>
          </cell>
          <cell r="BD131">
            <v>-34800</v>
          </cell>
          <cell r="BE131">
            <v>0</v>
          </cell>
          <cell r="BF131">
            <v>-4955</v>
          </cell>
          <cell r="BG131">
            <v>-542867</v>
          </cell>
          <cell r="BH131">
            <v>-120670</v>
          </cell>
          <cell r="BI131">
            <v>-153700</v>
          </cell>
          <cell r="BJ131">
            <v>-2302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20173468</v>
          </cell>
          <cell r="BQ131">
            <v>-91201</v>
          </cell>
          <cell r="BR131">
            <v>1294463</v>
          </cell>
          <cell r="BS131">
            <v>-417256</v>
          </cell>
        </row>
        <row r="132">
          <cell r="A132">
            <v>125</v>
          </cell>
          <cell r="B132" t="str">
            <v>Havant</v>
          </cell>
          <cell r="C132" t="str">
            <v>E1737</v>
          </cell>
          <cell r="D132">
            <v>139832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139832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410349</v>
          </cell>
          <cell r="R132">
            <v>92328</v>
          </cell>
          <cell r="S132">
            <v>10258</v>
          </cell>
          <cell r="T132">
            <v>758</v>
          </cell>
          <cell r="U132">
            <v>172</v>
          </cell>
          <cell r="V132">
            <v>20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224106</v>
          </cell>
          <cell r="AD132">
            <v>50424</v>
          </cell>
          <cell r="AE132">
            <v>5602</v>
          </cell>
          <cell r="AI132">
            <v>0</v>
          </cell>
          <cell r="AJ132">
            <v>0</v>
          </cell>
          <cell r="AK132">
            <v>0</v>
          </cell>
          <cell r="AL132">
            <v>190816</v>
          </cell>
          <cell r="AM132">
            <v>42934</v>
          </cell>
          <cell r="AN132">
            <v>4770</v>
          </cell>
          <cell r="AO132">
            <v>-186424</v>
          </cell>
          <cell r="AP132">
            <v>-149139</v>
          </cell>
          <cell r="AQ132">
            <v>-33556</v>
          </cell>
          <cell r="AR132">
            <v>-3729</v>
          </cell>
          <cell r="AS132">
            <v>-372848</v>
          </cell>
          <cell r="AT132">
            <v>-174476</v>
          </cell>
          <cell r="AU132">
            <v>-139579</v>
          </cell>
          <cell r="AV132">
            <v>-31405</v>
          </cell>
          <cell r="AW132">
            <v>-3489</v>
          </cell>
          <cell r="AX132">
            <v>-348949</v>
          </cell>
          <cell r="AY132">
            <v>33218435</v>
          </cell>
          <cell r="AZ132">
            <v>-2023788</v>
          </cell>
          <cell r="BA132">
            <v>735988</v>
          </cell>
          <cell r="BB132">
            <v>0</v>
          </cell>
          <cell r="BC132">
            <v>-1848044</v>
          </cell>
          <cell r="BD132">
            <v>-3904</v>
          </cell>
          <cell r="BE132">
            <v>-1928</v>
          </cell>
          <cell r="BF132">
            <v>-29309</v>
          </cell>
          <cell r="BG132">
            <v>-679325</v>
          </cell>
          <cell r="BH132">
            <v>-97831</v>
          </cell>
          <cell r="BI132">
            <v>-90422</v>
          </cell>
          <cell r="BJ132">
            <v>0</v>
          </cell>
          <cell r="BK132">
            <v>-1928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33045692</v>
          </cell>
          <cell r="BQ132">
            <v>-227790</v>
          </cell>
          <cell r="BR132">
            <v>454877</v>
          </cell>
          <cell r="BS132">
            <v>-690759</v>
          </cell>
        </row>
        <row r="133">
          <cell r="A133">
            <v>126</v>
          </cell>
          <cell r="B133" t="str">
            <v>Havering</v>
          </cell>
          <cell r="C133" t="str">
            <v>E5040</v>
          </cell>
          <cell r="D133">
            <v>271109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271109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561992</v>
          </cell>
          <cell r="R133">
            <v>374662</v>
          </cell>
          <cell r="S133">
            <v>0</v>
          </cell>
          <cell r="T133">
            <v>875</v>
          </cell>
          <cell r="U133">
            <v>584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451996</v>
          </cell>
          <cell r="AD133">
            <v>301332</v>
          </cell>
          <cell r="AE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318365</v>
          </cell>
          <cell r="AM133">
            <v>212243</v>
          </cell>
          <cell r="AN133">
            <v>0</v>
          </cell>
          <cell r="AO133">
            <v>-1774223.4</v>
          </cell>
          <cell r="AP133">
            <v>-1064532</v>
          </cell>
          <cell r="AQ133">
            <v>-709689</v>
          </cell>
          <cell r="AR133">
            <v>0</v>
          </cell>
          <cell r="AS133">
            <v>-3548444.4</v>
          </cell>
          <cell r="AT133">
            <v>-1491671.4</v>
          </cell>
          <cell r="AU133">
            <v>-895003</v>
          </cell>
          <cell r="AV133">
            <v>-596669</v>
          </cell>
          <cell r="AW133">
            <v>0</v>
          </cell>
          <cell r="AX133">
            <v>-2983343.4</v>
          </cell>
          <cell r="AY133">
            <v>72952156</v>
          </cell>
          <cell r="AZ133">
            <v>-3436680</v>
          </cell>
          <cell r="BA133">
            <v>1623251</v>
          </cell>
          <cell r="BB133">
            <v>0</v>
          </cell>
          <cell r="BC133">
            <v>-4376704</v>
          </cell>
          <cell r="BD133">
            <v>-319932</v>
          </cell>
          <cell r="BE133">
            <v>0</v>
          </cell>
          <cell r="BF133">
            <v>-44896</v>
          </cell>
          <cell r="BG133">
            <v>-3228666</v>
          </cell>
          <cell r="BH133">
            <v>-137355</v>
          </cell>
          <cell r="BI133">
            <v>-10974</v>
          </cell>
          <cell r="BJ133">
            <v>-72252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71015458</v>
          </cell>
          <cell r="BQ133">
            <v>-1198762</v>
          </cell>
          <cell r="BR133">
            <v>6187303</v>
          </cell>
          <cell r="BS133">
            <v>-3703409</v>
          </cell>
        </row>
        <row r="134">
          <cell r="A134">
            <v>127</v>
          </cell>
          <cell r="B134" t="str">
            <v>Herefordshire</v>
          </cell>
          <cell r="C134" t="str">
            <v>E1801</v>
          </cell>
          <cell r="D134">
            <v>301961</v>
          </cell>
          <cell r="E134">
            <v>234538</v>
          </cell>
          <cell r="F134">
            <v>0</v>
          </cell>
          <cell r="G134">
            <v>0</v>
          </cell>
          <cell r="H134">
            <v>0</v>
          </cell>
          <cell r="I134">
            <v>301961</v>
          </cell>
          <cell r="J134">
            <v>0</v>
          </cell>
          <cell r="K134">
            <v>43450</v>
          </cell>
          <cell r="L134">
            <v>0</v>
          </cell>
          <cell r="M134">
            <v>302000</v>
          </cell>
          <cell r="N134">
            <v>302000</v>
          </cell>
          <cell r="O134">
            <v>0</v>
          </cell>
          <cell r="P134">
            <v>0</v>
          </cell>
          <cell r="Q134">
            <v>1333385</v>
          </cell>
          <cell r="R134">
            <v>0</v>
          </cell>
          <cell r="S134">
            <v>27212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675834</v>
          </cell>
          <cell r="AD134">
            <v>0</v>
          </cell>
          <cell r="AE134">
            <v>13792</v>
          </cell>
          <cell r="AI134">
            <v>3222</v>
          </cell>
          <cell r="AJ134">
            <v>0</v>
          </cell>
          <cell r="AK134">
            <v>0</v>
          </cell>
          <cell r="AL134">
            <v>344665</v>
          </cell>
          <cell r="AM134">
            <v>0</v>
          </cell>
          <cell r="AN134">
            <v>6931</v>
          </cell>
          <cell r="AO134">
            <v>-98660.42</v>
          </cell>
          <cell r="AP134">
            <v>-96686</v>
          </cell>
          <cell r="AQ134">
            <v>0</v>
          </cell>
          <cell r="AR134">
            <v>-1973</v>
          </cell>
          <cell r="AS134">
            <v>-197319.42</v>
          </cell>
          <cell r="AT134">
            <v>-2985681</v>
          </cell>
          <cell r="AU134">
            <v>-2925969</v>
          </cell>
          <cell r="AV134">
            <v>0</v>
          </cell>
          <cell r="AW134">
            <v>-59714</v>
          </cell>
          <cell r="AX134">
            <v>-5971364</v>
          </cell>
          <cell r="AY134">
            <v>41872950</v>
          </cell>
          <cell r="AZ134">
            <v>-5276026</v>
          </cell>
          <cell r="BA134">
            <v>1086682</v>
          </cell>
          <cell r="BB134">
            <v>0</v>
          </cell>
          <cell r="BC134">
            <v>-4201734</v>
          </cell>
          <cell r="BD134">
            <v>-75929</v>
          </cell>
          <cell r="BE134">
            <v>-96575</v>
          </cell>
          <cell r="BF134">
            <v>-8081</v>
          </cell>
          <cell r="BG134">
            <v>-2185867</v>
          </cell>
          <cell r="BH134">
            <v>-340656</v>
          </cell>
          <cell r="BI134">
            <v>-135186</v>
          </cell>
          <cell r="BJ134">
            <v>-193</v>
          </cell>
          <cell r="BK134">
            <v>-63949</v>
          </cell>
          <cell r="BL134">
            <v>0</v>
          </cell>
          <cell r="BM134">
            <v>-89032</v>
          </cell>
          <cell r="BN134">
            <v>-89031</v>
          </cell>
          <cell r="BO134">
            <v>0</v>
          </cell>
          <cell r="BP134">
            <v>46503274</v>
          </cell>
          <cell r="BQ134">
            <v>-456979</v>
          </cell>
          <cell r="BR134">
            <v>929442</v>
          </cell>
          <cell r="BS134">
            <v>-1080074</v>
          </cell>
        </row>
        <row r="135">
          <cell r="A135">
            <v>128</v>
          </cell>
          <cell r="B135" t="str">
            <v>Hertsmere</v>
          </cell>
          <cell r="C135" t="str">
            <v>E1934</v>
          </cell>
          <cell r="D135">
            <v>149502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149502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328454</v>
          </cell>
          <cell r="R135">
            <v>82114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55620</v>
          </cell>
          <cell r="X135">
            <v>13906</v>
          </cell>
          <cell r="Y135">
            <v>0</v>
          </cell>
          <cell r="Z135">
            <v>9357</v>
          </cell>
          <cell r="AA135">
            <v>2340</v>
          </cell>
          <cell r="AB135">
            <v>0</v>
          </cell>
          <cell r="AC135">
            <v>331827</v>
          </cell>
          <cell r="AD135">
            <v>82956</v>
          </cell>
          <cell r="AE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269305</v>
          </cell>
          <cell r="AM135">
            <v>67326</v>
          </cell>
          <cell r="AN135">
            <v>0</v>
          </cell>
          <cell r="AO135">
            <v>-149943.35</v>
          </cell>
          <cell r="AP135">
            <v>-119953</v>
          </cell>
          <cell r="AQ135">
            <v>-29988</v>
          </cell>
          <cell r="AR135">
            <v>0</v>
          </cell>
          <cell r="AS135">
            <v>-299884.34999999998</v>
          </cell>
          <cell r="AT135">
            <v>-1766105</v>
          </cell>
          <cell r="AU135">
            <v>-1412883</v>
          </cell>
          <cell r="AV135">
            <v>-353220</v>
          </cell>
          <cell r="AW135">
            <v>0</v>
          </cell>
          <cell r="AX135">
            <v>-3532208</v>
          </cell>
          <cell r="AY135">
            <v>47939174.5</v>
          </cell>
          <cell r="AZ135">
            <v>-1604095</v>
          </cell>
          <cell r="BA135">
            <v>1108203</v>
          </cell>
          <cell r="BB135">
            <v>0</v>
          </cell>
          <cell r="BC135">
            <v>-4838526</v>
          </cell>
          <cell r="BD135">
            <v>-52615</v>
          </cell>
          <cell r="BE135">
            <v>0</v>
          </cell>
          <cell r="BF135">
            <v>-102458</v>
          </cell>
          <cell r="BG135">
            <v>-906258</v>
          </cell>
          <cell r="BH135">
            <v>-101246</v>
          </cell>
          <cell r="BI135">
            <v>-37766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45822691</v>
          </cell>
          <cell r="BQ135">
            <v>-396759</v>
          </cell>
          <cell r="BR135">
            <v>1041959</v>
          </cell>
          <cell r="BS135">
            <v>-908877</v>
          </cell>
        </row>
        <row r="136">
          <cell r="A136">
            <v>129</v>
          </cell>
          <cell r="B136" t="str">
            <v>High Peak</v>
          </cell>
          <cell r="C136" t="str">
            <v>E1037</v>
          </cell>
          <cell r="D136">
            <v>135499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135499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524803</v>
          </cell>
          <cell r="R136">
            <v>118080</v>
          </cell>
          <cell r="S136">
            <v>13120</v>
          </cell>
          <cell r="T136">
            <v>0</v>
          </cell>
          <cell r="U136">
            <v>0</v>
          </cell>
          <cell r="V136">
            <v>0</v>
          </cell>
          <cell r="W136">
            <v>168</v>
          </cell>
          <cell r="X136">
            <v>38</v>
          </cell>
          <cell r="Y136">
            <v>4</v>
          </cell>
          <cell r="Z136">
            <v>339</v>
          </cell>
          <cell r="AA136">
            <v>76</v>
          </cell>
          <cell r="AB136">
            <v>8</v>
          </cell>
          <cell r="AC136">
            <v>175079</v>
          </cell>
          <cell r="AD136">
            <v>39394</v>
          </cell>
          <cell r="AE136">
            <v>4378</v>
          </cell>
          <cell r="AI136">
            <v>0</v>
          </cell>
          <cell r="AJ136">
            <v>0</v>
          </cell>
          <cell r="AK136">
            <v>0</v>
          </cell>
          <cell r="AL136">
            <v>142563</v>
          </cell>
          <cell r="AM136">
            <v>32077</v>
          </cell>
          <cell r="AN136">
            <v>3564</v>
          </cell>
          <cell r="AO136">
            <v>-451853</v>
          </cell>
          <cell r="AP136">
            <v>-361484</v>
          </cell>
          <cell r="AQ136">
            <v>-81334</v>
          </cell>
          <cell r="AR136">
            <v>-9038</v>
          </cell>
          <cell r="AS136">
            <v>-903709</v>
          </cell>
          <cell r="AT136">
            <v>-392095</v>
          </cell>
          <cell r="AU136">
            <v>-313676</v>
          </cell>
          <cell r="AV136">
            <v>-70577</v>
          </cell>
          <cell r="AW136">
            <v>-7843</v>
          </cell>
          <cell r="AX136">
            <v>-784191</v>
          </cell>
          <cell r="AY136">
            <v>23414037</v>
          </cell>
          <cell r="AZ136">
            <v>-2552181</v>
          </cell>
          <cell r="BA136">
            <v>520416</v>
          </cell>
          <cell r="BB136">
            <v>0</v>
          </cell>
          <cell r="BC136">
            <v>-927613</v>
          </cell>
          <cell r="BD136">
            <v>-70054</v>
          </cell>
          <cell r="BE136">
            <v>-14601</v>
          </cell>
          <cell r="BF136">
            <v>0</v>
          </cell>
          <cell r="BG136">
            <v>-390609</v>
          </cell>
          <cell r="BH136">
            <v>-28798</v>
          </cell>
          <cell r="BI136">
            <v>-151002</v>
          </cell>
          <cell r="BJ136">
            <v>-5765</v>
          </cell>
          <cell r="BK136">
            <v>-7187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24305855</v>
          </cell>
          <cell r="BQ136">
            <v>-169033</v>
          </cell>
          <cell r="BR136">
            <v>1423175</v>
          </cell>
          <cell r="BS136">
            <v>-1050366</v>
          </cell>
        </row>
        <row r="137">
          <cell r="A137">
            <v>130</v>
          </cell>
          <cell r="B137" t="str">
            <v>Hillingdon</v>
          </cell>
          <cell r="C137" t="str">
            <v>E5041</v>
          </cell>
          <cell r="D137">
            <v>585792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585792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476591</v>
          </cell>
          <cell r="R137">
            <v>317728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30437</v>
          </cell>
          <cell r="AA137">
            <v>20292</v>
          </cell>
          <cell r="AB137">
            <v>0</v>
          </cell>
          <cell r="AC137">
            <v>365250</v>
          </cell>
          <cell r="AD137">
            <v>243500</v>
          </cell>
          <cell r="AE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1626506</v>
          </cell>
          <cell r="AM137">
            <v>1084338</v>
          </cell>
          <cell r="AN137">
            <v>0</v>
          </cell>
          <cell r="AO137">
            <v>-1725200</v>
          </cell>
          <cell r="AP137">
            <v>-1035120</v>
          </cell>
          <cell r="AQ137">
            <v>-690080</v>
          </cell>
          <cell r="AR137">
            <v>0</v>
          </cell>
          <cell r="AS137">
            <v>-3450400</v>
          </cell>
          <cell r="AT137">
            <v>-705434</v>
          </cell>
          <cell r="AU137">
            <v>-423261</v>
          </cell>
          <cell r="AV137">
            <v>-282174</v>
          </cell>
          <cell r="AW137">
            <v>0</v>
          </cell>
          <cell r="AX137">
            <v>-1410869</v>
          </cell>
          <cell r="AY137">
            <v>346077824</v>
          </cell>
          <cell r="AZ137">
            <v>-3165226</v>
          </cell>
          <cell r="BA137">
            <v>8094021</v>
          </cell>
          <cell r="BB137">
            <v>0</v>
          </cell>
          <cell r="BC137">
            <v>-7742349</v>
          </cell>
          <cell r="BD137">
            <v>-46215</v>
          </cell>
          <cell r="BE137">
            <v>0</v>
          </cell>
          <cell r="BF137">
            <v>-325253</v>
          </cell>
          <cell r="BG137">
            <v>-12757521</v>
          </cell>
          <cell r="BH137">
            <v>-211448</v>
          </cell>
          <cell r="BI137">
            <v>-16088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344965004</v>
          </cell>
          <cell r="BQ137">
            <v>-696000</v>
          </cell>
          <cell r="BR137">
            <v>12198700</v>
          </cell>
          <cell r="BS137">
            <v>-9669364</v>
          </cell>
        </row>
        <row r="138">
          <cell r="A138">
            <v>131</v>
          </cell>
          <cell r="B138" t="str">
            <v>Hinckley and Bosworth</v>
          </cell>
          <cell r="C138" t="str">
            <v>E2434</v>
          </cell>
          <cell r="D138">
            <v>123813</v>
          </cell>
          <cell r="E138">
            <v>907450</v>
          </cell>
          <cell r="F138">
            <v>0</v>
          </cell>
          <cell r="G138">
            <v>0</v>
          </cell>
          <cell r="H138">
            <v>0</v>
          </cell>
          <cell r="I138">
            <v>123813</v>
          </cell>
          <cell r="J138">
            <v>60950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458992</v>
          </cell>
          <cell r="R138">
            <v>103274</v>
          </cell>
          <cell r="S138">
            <v>11474</v>
          </cell>
          <cell r="T138">
            <v>582</v>
          </cell>
          <cell r="U138">
            <v>132</v>
          </cell>
          <cell r="V138">
            <v>14</v>
          </cell>
          <cell r="W138">
            <v>3951</v>
          </cell>
          <cell r="X138">
            <v>890</v>
          </cell>
          <cell r="Y138">
            <v>98</v>
          </cell>
          <cell r="Z138">
            <v>0</v>
          </cell>
          <cell r="AA138">
            <v>0</v>
          </cell>
          <cell r="AB138">
            <v>0</v>
          </cell>
          <cell r="AC138">
            <v>129185</v>
          </cell>
          <cell r="AD138">
            <v>29066</v>
          </cell>
          <cell r="AE138">
            <v>3230</v>
          </cell>
          <cell r="AI138">
            <v>0</v>
          </cell>
          <cell r="AJ138">
            <v>0</v>
          </cell>
          <cell r="AK138">
            <v>0</v>
          </cell>
          <cell r="AL138">
            <v>169837</v>
          </cell>
          <cell r="AM138">
            <v>38013</v>
          </cell>
          <cell r="AN138">
            <v>4224</v>
          </cell>
          <cell r="AO138">
            <v>-29836</v>
          </cell>
          <cell r="AP138">
            <v>-23870</v>
          </cell>
          <cell r="AQ138">
            <v>-5371</v>
          </cell>
          <cell r="AR138">
            <v>-597</v>
          </cell>
          <cell r="AS138">
            <v>-59674</v>
          </cell>
          <cell r="AT138">
            <v>-419714</v>
          </cell>
          <cell r="AU138">
            <v>-335772</v>
          </cell>
          <cell r="AV138">
            <v>-75550</v>
          </cell>
          <cell r="AW138">
            <v>-8394</v>
          </cell>
          <cell r="AX138">
            <v>-839430</v>
          </cell>
          <cell r="AY138">
            <v>26551326</v>
          </cell>
          <cell r="AZ138">
            <v>-2243051</v>
          </cell>
          <cell r="BA138">
            <v>645518</v>
          </cell>
          <cell r="BB138">
            <v>0</v>
          </cell>
          <cell r="BC138">
            <v>-1698667</v>
          </cell>
          <cell r="BD138">
            <v>-6015</v>
          </cell>
          <cell r="BE138">
            <v>-12448</v>
          </cell>
          <cell r="BF138">
            <v>-18888</v>
          </cell>
          <cell r="BG138">
            <v>-506103</v>
          </cell>
          <cell r="BH138">
            <v>-69572</v>
          </cell>
          <cell r="BI138">
            <v>-80215</v>
          </cell>
          <cell r="BJ138">
            <v>-1503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27578083</v>
          </cell>
          <cell r="BQ138">
            <v>-314292</v>
          </cell>
          <cell r="BR138">
            <v>549042</v>
          </cell>
          <cell r="BS138">
            <v>-368254</v>
          </cell>
        </row>
        <row r="139">
          <cell r="A139">
            <v>132</v>
          </cell>
          <cell r="B139" t="str">
            <v>Horsham</v>
          </cell>
          <cell r="C139" t="str">
            <v>E3835</v>
          </cell>
          <cell r="D139">
            <v>176540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176540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530391</v>
          </cell>
          <cell r="R139">
            <v>132598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172</v>
          </cell>
          <cell r="AA139">
            <v>44</v>
          </cell>
          <cell r="AB139">
            <v>0</v>
          </cell>
          <cell r="AC139">
            <v>294070</v>
          </cell>
          <cell r="AD139">
            <v>73518</v>
          </cell>
          <cell r="AE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232109</v>
          </cell>
          <cell r="AM139">
            <v>58027</v>
          </cell>
          <cell r="AN139">
            <v>0</v>
          </cell>
          <cell r="AO139">
            <v>-546687</v>
          </cell>
          <cell r="AP139">
            <v>-437349</v>
          </cell>
          <cell r="AQ139">
            <v>-109337</v>
          </cell>
          <cell r="AR139">
            <v>0</v>
          </cell>
          <cell r="AS139">
            <v>-1093373</v>
          </cell>
          <cell r="AT139">
            <v>-2115707</v>
          </cell>
          <cell r="AU139">
            <v>-1692565</v>
          </cell>
          <cell r="AV139">
            <v>-423141</v>
          </cell>
          <cell r="AW139">
            <v>0</v>
          </cell>
          <cell r="AX139">
            <v>-4231413</v>
          </cell>
          <cell r="AY139">
            <v>36974365</v>
          </cell>
          <cell r="AZ139">
            <v>-2634131</v>
          </cell>
          <cell r="BA139">
            <v>899475</v>
          </cell>
          <cell r="BB139">
            <v>0</v>
          </cell>
          <cell r="BC139">
            <v>-2676166</v>
          </cell>
          <cell r="BD139">
            <v>-50347</v>
          </cell>
          <cell r="BE139">
            <v>-17908</v>
          </cell>
          <cell r="BF139">
            <v>-20107</v>
          </cell>
          <cell r="BG139">
            <v>-1156356</v>
          </cell>
          <cell r="BH139">
            <v>-69450</v>
          </cell>
          <cell r="BI139">
            <v>-447395</v>
          </cell>
          <cell r="BJ139">
            <v>-3331</v>
          </cell>
          <cell r="BK139">
            <v>-3490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39399825</v>
          </cell>
          <cell r="BQ139">
            <v>-523769</v>
          </cell>
          <cell r="BR139">
            <v>2514399</v>
          </cell>
          <cell r="BS139">
            <v>-1513776</v>
          </cell>
        </row>
        <row r="140">
          <cell r="A140">
            <v>133</v>
          </cell>
          <cell r="B140" t="str">
            <v>Hounslow</v>
          </cell>
          <cell r="C140" t="str">
            <v>E5042</v>
          </cell>
          <cell r="D140">
            <v>402034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402034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413956</v>
          </cell>
          <cell r="R140">
            <v>275970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96449</v>
          </cell>
          <cell r="X140">
            <v>64300</v>
          </cell>
          <cell r="Y140">
            <v>0</v>
          </cell>
          <cell r="Z140">
            <v>1535</v>
          </cell>
          <cell r="AA140">
            <v>1022</v>
          </cell>
          <cell r="AB140">
            <v>0</v>
          </cell>
          <cell r="AC140">
            <v>178010</v>
          </cell>
          <cell r="AD140">
            <v>118674</v>
          </cell>
          <cell r="AE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683036</v>
          </cell>
          <cell r="AM140">
            <v>455357</v>
          </cell>
          <cell r="AN140">
            <v>0</v>
          </cell>
          <cell r="AO140">
            <v>-2892910</v>
          </cell>
          <cell r="AP140">
            <v>-1735746</v>
          </cell>
          <cell r="AQ140">
            <v>-1157164</v>
          </cell>
          <cell r="AR140">
            <v>0</v>
          </cell>
          <cell r="AS140">
            <v>-5785820</v>
          </cell>
          <cell r="AT140">
            <v>-10000000</v>
          </cell>
          <cell r="AU140">
            <v>-6000000</v>
          </cell>
          <cell r="AV140">
            <v>-4000000</v>
          </cell>
          <cell r="AW140">
            <v>0</v>
          </cell>
          <cell r="AX140">
            <v>-20000000</v>
          </cell>
          <cell r="AY140">
            <v>142043995</v>
          </cell>
          <cell r="AZ140">
            <v>-2739733</v>
          </cell>
          <cell r="BA140">
            <v>3591583</v>
          </cell>
          <cell r="BB140">
            <v>0</v>
          </cell>
          <cell r="BC140">
            <v>-4932129</v>
          </cell>
          <cell r="BD140">
            <v>-53155</v>
          </cell>
          <cell r="BE140">
            <v>0</v>
          </cell>
          <cell r="BF140">
            <v>-113459</v>
          </cell>
          <cell r="BG140">
            <v>-6446657</v>
          </cell>
          <cell r="BH140">
            <v>-251300</v>
          </cell>
          <cell r="BI140">
            <v>-509013</v>
          </cell>
          <cell r="BJ140">
            <v>-3495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153917410</v>
          </cell>
          <cell r="BQ140">
            <v>-14180</v>
          </cell>
          <cell r="BR140">
            <v>12306055</v>
          </cell>
          <cell r="BS140">
            <v>-11938675</v>
          </cell>
        </row>
        <row r="141">
          <cell r="A141">
            <v>134</v>
          </cell>
          <cell r="B141" t="str">
            <v>Huntingdonshire</v>
          </cell>
          <cell r="C141" t="str">
            <v>E0551</v>
          </cell>
          <cell r="D141">
            <v>221544</v>
          </cell>
          <cell r="E141">
            <v>636801</v>
          </cell>
          <cell r="F141">
            <v>0</v>
          </cell>
          <cell r="G141">
            <v>0</v>
          </cell>
          <cell r="H141">
            <v>0</v>
          </cell>
          <cell r="I141">
            <v>221544</v>
          </cell>
          <cell r="J141">
            <v>0</v>
          </cell>
          <cell r="K141">
            <v>407937</v>
          </cell>
          <cell r="L141">
            <v>0</v>
          </cell>
          <cell r="M141">
            <v>203397</v>
          </cell>
          <cell r="N141">
            <v>203397</v>
          </cell>
          <cell r="O141">
            <v>0</v>
          </cell>
          <cell r="P141">
            <v>0</v>
          </cell>
          <cell r="Q141">
            <v>604733</v>
          </cell>
          <cell r="R141">
            <v>136064</v>
          </cell>
          <cell r="S141">
            <v>15118</v>
          </cell>
          <cell r="T141">
            <v>4057</v>
          </cell>
          <cell r="U141">
            <v>914</v>
          </cell>
          <cell r="V141">
            <v>102</v>
          </cell>
          <cell r="W141">
            <v>4057</v>
          </cell>
          <cell r="X141">
            <v>914</v>
          </cell>
          <cell r="Y141">
            <v>102</v>
          </cell>
          <cell r="Z141">
            <v>6087</v>
          </cell>
          <cell r="AA141">
            <v>1370</v>
          </cell>
          <cell r="AB141">
            <v>152</v>
          </cell>
          <cell r="AC141">
            <v>304375</v>
          </cell>
          <cell r="AD141">
            <v>68484</v>
          </cell>
          <cell r="AE141">
            <v>7610</v>
          </cell>
          <cell r="AI141">
            <v>0</v>
          </cell>
          <cell r="AJ141">
            <v>0</v>
          </cell>
          <cell r="AK141">
            <v>0</v>
          </cell>
          <cell r="AL141">
            <v>354285</v>
          </cell>
          <cell r="AM141">
            <v>77708</v>
          </cell>
          <cell r="AN141">
            <v>8634</v>
          </cell>
          <cell r="AO141">
            <v>118500</v>
          </cell>
          <cell r="AP141">
            <v>94800</v>
          </cell>
          <cell r="AQ141">
            <v>21330</v>
          </cell>
          <cell r="AR141">
            <v>2370</v>
          </cell>
          <cell r="AS141">
            <v>237000</v>
          </cell>
          <cell r="AT141">
            <v>-4149330</v>
          </cell>
          <cell r="AU141">
            <v>-3319465</v>
          </cell>
          <cell r="AV141">
            <v>-746880</v>
          </cell>
          <cell r="AW141">
            <v>-82987</v>
          </cell>
          <cell r="AX141">
            <v>-8298662</v>
          </cell>
          <cell r="AY141">
            <v>52457262</v>
          </cell>
          <cell r="AZ141">
            <v>-2929350</v>
          </cell>
          <cell r="BA141">
            <v>1333741</v>
          </cell>
          <cell r="BB141">
            <v>0</v>
          </cell>
          <cell r="BC141">
            <v>-2601834</v>
          </cell>
          <cell r="BD141">
            <v>-200113</v>
          </cell>
          <cell r="BE141">
            <v>-47784</v>
          </cell>
          <cell r="BF141">
            <v>-18064</v>
          </cell>
          <cell r="BG141">
            <v>-2412298</v>
          </cell>
          <cell r="BH141">
            <v>-1191</v>
          </cell>
          <cell r="BI141">
            <v>-47657</v>
          </cell>
          <cell r="BJ141">
            <v>0</v>
          </cell>
          <cell r="BK141">
            <v>-22549</v>
          </cell>
          <cell r="BL141">
            <v>-397</v>
          </cell>
          <cell r="BM141">
            <v>-292669</v>
          </cell>
          <cell r="BN141">
            <v>-268806</v>
          </cell>
          <cell r="BO141">
            <v>0</v>
          </cell>
          <cell r="BP141">
            <v>56921989</v>
          </cell>
          <cell r="BQ141">
            <v>-323000</v>
          </cell>
          <cell r="BR141">
            <v>612816</v>
          </cell>
          <cell r="BS141">
            <v>-64179</v>
          </cell>
        </row>
        <row r="142">
          <cell r="A142">
            <v>135</v>
          </cell>
          <cell r="B142" t="str">
            <v>Hyndburn</v>
          </cell>
          <cell r="C142" t="str">
            <v>E2336</v>
          </cell>
          <cell r="D142">
            <v>130946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130946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483849</v>
          </cell>
          <cell r="R142">
            <v>108866</v>
          </cell>
          <cell r="S142">
            <v>12096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1845</v>
          </cell>
          <cell r="AA142">
            <v>416</v>
          </cell>
          <cell r="AB142">
            <v>46</v>
          </cell>
          <cell r="AC142">
            <v>189608</v>
          </cell>
          <cell r="AD142">
            <v>42662</v>
          </cell>
          <cell r="AE142">
            <v>4740</v>
          </cell>
          <cell r="AI142">
            <v>0</v>
          </cell>
          <cell r="AJ142">
            <v>0</v>
          </cell>
          <cell r="AK142">
            <v>0</v>
          </cell>
          <cell r="AL142">
            <v>115154</v>
          </cell>
          <cell r="AM142">
            <v>25910</v>
          </cell>
          <cell r="AN142">
            <v>2879</v>
          </cell>
          <cell r="AO142">
            <v>-1128203</v>
          </cell>
          <cell r="AP142">
            <v>-902562</v>
          </cell>
          <cell r="AQ142">
            <v>-203076</v>
          </cell>
          <cell r="AR142">
            <v>-22564</v>
          </cell>
          <cell r="AS142">
            <v>-2256405</v>
          </cell>
          <cell r="AT142">
            <v>-1013970.2</v>
          </cell>
          <cell r="AU142">
            <v>-811176</v>
          </cell>
          <cell r="AV142">
            <v>-182515</v>
          </cell>
          <cell r="AW142">
            <v>-20280</v>
          </cell>
          <cell r="AX142">
            <v>-2027941.2</v>
          </cell>
          <cell r="AY142">
            <v>20650177</v>
          </cell>
          <cell r="AZ142">
            <v>-2351257</v>
          </cell>
          <cell r="BA142">
            <v>526577</v>
          </cell>
          <cell r="BB142">
            <v>0</v>
          </cell>
          <cell r="BC142">
            <v>-1460255</v>
          </cell>
          <cell r="BD142">
            <v>-34414</v>
          </cell>
          <cell r="BE142">
            <v>0</v>
          </cell>
          <cell r="BF142">
            <v>-4150</v>
          </cell>
          <cell r="BG142">
            <v>-2098403</v>
          </cell>
          <cell r="BH142">
            <v>-128103</v>
          </cell>
          <cell r="BI142">
            <v>-95312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21587036</v>
          </cell>
          <cell r="BQ142">
            <v>-44453</v>
          </cell>
          <cell r="BR142">
            <v>4053112</v>
          </cell>
          <cell r="BS142">
            <v>-714378</v>
          </cell>
        </row>
        <row r="143">
          <cell r="A143">
            <v>136</v>
          </cell>
          <cell r="B143" t="str">
            <v>Ipswich</v>
          </cell>
          <cell r="C143" t="str">
            <v>E3533</v>
          </cell>
          <cell r="D143">
            <v>194575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194575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467665</v>
          </cell>
          <cell r="R143">
            <v>116916</v>
          </cell>
          <cell r="S143">
            <v>0</v>
          </cell>
          <cell r="T143">
            <v>727</v>
          </cell>
          <cell r="U143">
            <v>182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1411</v>
          </cell>
          <cell r="AA143">
            <v>354</v>
          </cell>
          <cell r="AB143">
            <v>0</v>
          </cell>
          <cell r="AC143">
            <v>214578</v>
          </cell>
          <cell r="AD143">
            <v>53644</v>
          </cell>
          <cell r="AE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335267</v>
          </cell>
          <cell r="AM143">
            <v>83817</v>
          </cell>
          <cell r="AN143">
            <v>0</v>
          </cell>
          <cell r="AO143">
            <v>-406094</v>
          </cell>
          <cell r="AP143">
            <v>-324875</v>
          </cell>
          <cell r="AQ143">
            <v>-81220</v>
          </cell>
          <cell r="AR143">
            <v>0</v>
          </cell>
          <cell r="AS143">
            <v>-812189</v>
          </cell>
          <cell r="AT143">
            <v>-1276045</v>
          </cell>
          <cell r="AU143">
            <v>-1020836</v>
          </cell>
          <cell r="AV143">
            <v>-255210</v>
          </cell>
          <cell r="AW143">
            <v>0</v>
          </cell>
          <cell r="AX143">
            <v>-2552091</v>
          </cell>
          <cell r="AY143">
            <v>55154192</v>
          </cell>
          <cell r="AZ143">
            <v>-2335857</v>
          </cell>
          <cell r="BA143">
            <v>1303046</v>
          </cell>
          <cell r="BB143">
            <v>0</v>
          </cell>
          <cell r="BC143">
            <v>-3427371</v>
          </cell>
          <cell r="BD143">
            <v>-87531</v>
          </cell>
          <cell r="BE143">
            <v>0</v>
          </cell>
          <cell r="BF143">
            <v>-72579</v>
          </cell>
          <cell r="BG143">
            <v>-2165643</v>
          </cell>
          <cell r="BH143">
            <v>-111109</v>
          </cell>
          <cell r="BI143">
            <v>-53810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55634293</v>
          </cell>
          <cell r="BQ143">
            <v>-694960</v>
          </cell>
          <cell r="BR143">
            <v>1411176</v>
          </cell>
          <cell r="BS143">
            <v>-498530</v>
          </cell>
        </row>
        <row r="144">
          <cell r="A144">
            <v>137</v>
          </cell>
          <cell r="B144" t="str">
            <v>Isle of Wight Council</v>
          </cell>
          <cell r="C144" t="str">
            <v>E2101</v>
          </cell>
          <cell r="D144">
            <v>253629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253629</v>
          </cell>
          <cell r="J144">
            <v>0</v>
          </cell>
          <cell r="K144">
            <v>77475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1192574</v>
          </cell>
          <cell r="R144">
            <v>0</v>
          </cell>
          <cell r="S144">
            <v>0</v>
          </cell>
          <cell r="T144">
            <v>5580</v>
          </cell>
          <cell r="U144">
            <v>0</v>
          </cell>
          <cell r="V144">
            <v>0</v>
          </cell>
          <cell r="W144">
            <v>6818</v>
          </cell>
          <cell r="X144">
            <v>0</v>
          </cell>
          <cell r="Y144">
            <v>0</v>
          </cell>
          <cell r="Z144">
            <v>5073</v>
          </cell>
          <cell r="AA144">
            <v>0</v>
          </cell>
          <cell r="AB144">
            <v>0</v>
          </cell>
          <cell r="AC144">
            <v>481916</v>
          </cell>
          <cell r="AD144">
            <v>0</v>
          </cell>
          <cell r="AE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250060</v>
          </cell>
          <cell r="AM144">
            <v>0</v>
          </cell>
          <cell r="AN144">
            <v>0</v>
          </cell>
          <cell r="AO144">
            <v>-254994</v>
          </cell>
          <cell r="AP144">
            <v>-254995</v>
          </cell>
          <cell r="AQ144">
            <v>0</v>
          </cell>
          <cell r="AR144">
            <v>0</v>
          </cell>
          <cell r="AS144">
            <v>-509989</v>
          </cell>
          <cell r="AT144">
            <v>-2045766</v>
          </cell>
          <cell r="AU144">
            <v>-2045769</v>
          </cell>
          <cell r="AV144">
            <v>0</v>
          </cell>
          <cell r="AW144">
            <v>0</v>
          </cell>
          <cell r="AX144">
            <v>-4091535</v>
          </cell>
          <cell r="AY144">
            <v>32395344</v>
          </cell>
          <cell r="AZ144">
            <v>-4665822</v>
          </cell>
          <cell r="BA144">
            <v>759095</v>
          </cell>
          <cell r="BB144">
            <v>0</v>
          </cell>
          <cell r="BC144">
            <v>-2622719</v>
          </cell>
          <cell r="BD144">
            <v>-90007</v>
          </cell>
          <cell r="BE144">
            <v>-11627</v>
          </cell>
          <cell r="BF144">
            <v>-558</v>
          </cell>
          <cell r="BG144">
            <v>-755603</v>
          </cell>
          <cell r="BH144">
            <v>-77025</v>
          </cell>
          <cell r="BI144">
            <v>-64968</v>
          </cell>
          <cell r="BJ144">
            <v>-916</v>
          </cell>
          <cell r="BK144">
            <v>-8899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34303090</v>
          </cell>
          <cell r="BQ144">
            <v>-275221</v>
          </cell>
          <cell r="BR144">
            <v>1128822</v>
          </cell>
          <cell r="BS144">
            <v>-558121</v>
          </cell>
        </row>
        <row r="145">
          <cell r="A145">
            <v>138</v>
          </cell>
          <cell r="B145" t="str">
            <v>Isles of Scilly</v>
          </cell>
          <cell r="C145" t="str">
            <v>E4001</v>
          </cell>
          <cell r="D145">
            <v>24751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24751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83138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27901</v>
          </cell>
          <cell r="AD145">
            <v>0</v>
          </cell>
          <cell r="AE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11629</v>
          </cell>
          <cell r="AM145">
            <v>0</v>
          </cell>
          <cell r="AN145">
            <v>0</v>
          </cell>
          <cell r="AO145">
            <v>69487</v>
          </cell>
          <cell r="AP145">
            <v>69488</v>
          </cell>
          <cell r="AQ145">
            <v>0</v>
          </cell>
          <cell r="AR145">
            <v>0</v>
          </cell>
          <cell r="AS145">
            <v>138975</v>
          </cell>
          <cell r="AT145">
            <v>-27500</v>
          </cell>
          <cell r="AU145">
            <v>-27500</v>
          </cell>
          <cell r="AV145">
            <v>0</v>
          </cell>
          <cell r="AW145">
            <v>0</v>
          </cell>
          <cell r="AX145">
            <v>-55000</v>
          </cell>
          <cell r="AY145">
            <v>1550248</v>
          </cell>
          <cell r="AZ145">
            <v>-322082</v>
          </cell>
          <cell r="BA145">
            <v>0</v>
          </cell>
          <cell r="BB145">
            <v>0</v>
          </cell>
          <cell r="BC145">
            <v>-33241</v>
          </cell>
          <cell r="BD145">
            <v>-6372</v>
          </cell>
          <cell r="BE145">
            <v>-1759</v>
          </cell>
          <cell r="BF145">
            <v>-7369</v>
          </cell>
          <cell r="BG145">
            <v>-11179</v>
          </cell>
          <cell r="BH145">
            <v>-2493</v>
          </cell>
          <cell r="BI145">
            <v>-5116</v>
          </cell>
          <cell r="BJ145">
            <v>-1403</v>
          </cell>
          <cell r="BK145">
            <v>-1229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1563936</v>
          </cell>
          <cell r="BQ145">
            <v>-179779</v>
          </cell>
          <cell r="BR145">
            <v>50350</v>
          </cell>
          <cell r="BS145">
            <v>-28598</v>
          </cell>
        </row>
        <row r="146">
          <cell r="A146">
            <v>139</v>
          </cell>
          <cell r="B146" t="str">
            <v>Islington</v>
          </cell>
          <cell r="C146" t="str">
            <v>E5015</v>
          </cell>
          <cell r="D146">
            <v>645239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645239</v>
          </cell>
          <cell r="J146">
            <v>0</v>
          </cell>
          <cell r="K146">
            <v>60240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520004</v>
          </cell>
          <cell r="R146">
            <v>346668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56940</v>
          </cell>
          <cell r="X146">
            <v>37960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667414</v>
          </cell>
          <cell r="AD146">
            <v>444944</v>
          </cell>
          <cell r="AE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836333</v>
          </cell>
          <cell r="AM146">
            <v>556970</v>
          </cell>
          <cell r="AN146">
            <v>0</v>
          </cell>
          <cell r="AO146">
            <v>-8126047.5999999996</v>
          </cell>
          <cell r="AP146">
            <v>-4875627</v>
          </cell>
          <cell r="AQ146">
            <v>-3250418</v>
          </cell>
          <cell r="AR146">
            <v>0</v>
          </cell>
          <cell r="AS146">
            <v>-16252092</v>
          </cell>
          <cell r="AT146">
            <v>-5483561</v>
          </cell>
          <cell r="AU146">
            <v>-3290137</v>
          </cell>
          <cell r="AV146">
            <v>-2193424</v>
          </cell>
          <cell r="AW146">
            <v>0</v>
          </cell>
          <cell r="AX146">
            <v>-10967122</v>
          </cell>
          <cell r="AY146">
            <v>192533287</v>
          </cell>
          <cell r="AZ146">
            <v>-3187110</v>
          </cell>
          <cell r="BA146">
            <v>4669223</v>
          </cell>
          <cell r="BB146">
            <v>0</v>
          </cell>
          <cell r="BC146">
            <v>-18820571</v>
          </cell>
          <cell r="BD146">
            <v>0</v>
          </cell>
          <cell r="BE146">
            <v>0</v>
          </cell>
          <cell r="BF146">
            <v>-16706</v>
          </cell>
          <cell r="BG146">
            <v>-5478611</v>
          </cell>
          <cell r="BH146">
            <v>-678209</v>
          </cell>
          <cell r="BI146">
            <v>-275095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199268155</v>
          </cell>
          <cell r="BQ146">
            <v>-3304115</v>
          </cell>
          <cell r="BR146">
            <v>21516432</v>
          </cell>
          <cell r="BS146">
            <v>-13894859</v>
          </cell>
        </row>
        <row r="147">
          <cell r="A147">
            <v>140</v>
          </cell>
          <cell r="B147" t="str">
            <v>Kensington and Chelsea</v>
          </cell>
          <cell r="C147" t="str">
            <v>E5016</v>
          </cell>
          <cell r="D147">
            <v>609336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609336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245920</v>
          </cell>
          <cell r="R147">
            <v>163948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15219</v>
          </cell>
          <cell r="AA147">
            <v>10146</v>
          </cell>
          <cell r="AB147">
            <v>0</v>
          </cell>
          <cell r="AC147">
            <v>487001</v>
          </cell>
          <cell r="AD147">
            <v>324666</v>
          </cell>
          <cell r="AE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1204935</v>
          </cell>
          <cell r="AM147">
            <v>803290</v>
          </cell>
          <cell r="AN147">
            <v>0</v>
          </cell>
          <cell r="AO147">
            <v>-312287</v>
          </cell>
          <cell r="AP147">
            <v>-187373</v>
          </cell>
          <cell r="AQ147">
            <v>-124915</v>
          </cell>
          <cell r="AR147">
            <v>0</v>
          </cell>
          <cell r="AS147">
            <v>-624575</v>
          </cell>
          <cell r="AT147">
            <v>-9133644.1999999993</v>
          </cell>
          <cell r="AU147">
            <v>-5480187</v>
          </cell>
          <cell r="AV147">
            <v>-3653457</v>
          </cell>
          <cell r="AW147">
            <v>0</v>
          </cell>
          <cell r="AX147">
            <v>-18267288</v>
          </cell>
          <cell r="AY147">
            <v>267792401</v>
          </cell>
          <cell r="AZ147">
            <v>-1592721</v>
          </cell>
          <cell r="BA147">
            <v>6703116</v>
          </cell>
          <cell r="BB147">
            <v>0</v>
          </cell>
          <cell r="BC147">
            <v>-16022498</v>
          </cell>
          <cell r="BD147">
            <v>0</v>
          </cell>
          <cell r="BE147">
            <v>0</v>
          </cell>
          <cell r="BF147">
            <v>-4518</v>
          </cell>
          <cell r="BG147">
            <v>-8701647</v>
          </cell>
          <cell r="BH147">
            <v>-79247</v>
          </cell>
          <cell r="BI147">
            <v>-86152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276304889</v>
          </cell>
          <cell r="BQ147">
            <v>0</v>
          </cell>
          <cell r="BR147">
            <v>8158189</v>
          </cell>
          <cell r="BS147">
            <v>-8144050</v>
          </cell>
        </row>
        <row r="148">
          <cell r="A148">
            <v>141</v>
          </cell>
          <cell r="B148" t="str">
            <v>Kettering</v>
          </cell>
          <cell r="C148" t="str">
            <v>E2834</v>
          </cell>
          <cell r="D148">
            <v>112730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112730</v>
          </cell>
          <cell r="J148">
            <v>0</v>
          </cell>
          <cell r="K148">
            <v>76638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346695</v>
          </cell>
          <cell r="R148">
            <v>86674</v>
          </cell>
          <cell r="S148">
            <v>0</v>
          </cell>
          <cell r="T148">
            <v>7003</v>
          </cell>
          <cell r="U148">
            <v>1752</v>
          </cell>
          <cell r="V148">
            <v>0</v>
          </cell>
          <cell r="W148">
            <v>1014</v>
          </cell>
          <cell r="X148">
            <v>254</v>
          </cell>
          <cell r="Y148">
            <v>0</v>
          </cell>
          <cell r="Z148">
            <v>2028</v>
          </cell>
          <cell r="AA148">
            <v>508</v>
          </cell>
          <cell r="AB148">
            <v>0</v>
          </cell>
          <cell r="AC148">
            <v>162333</v>
          </cell>
          <cell r="AD148">
            <v>40584</v>
          </cell>
          <cell r="AE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184898</v>
          </cell>
          <cell r="AM148">
            <v>45945</v>
          </cell>
          <cell r="AN148">
            <v>0</v>
          </cell>
          <cell r="AO148">
            <v>-51732</v>
          </cell>
          <cell r="AP148">
            <v>-41384</v>
          </cell>
          <cell r="AQ148">
            <v>-10345</v>
          </cell>
          <cell r="AR148">
            <v>0</v>
          </cell>
          <cell r="AS148">
            <v>-103461</v>
          </cell>
          <cell r="AT148">
            <v>-936168</v>
          </cell>
          <cell r="AU148">
            <v>-748934</v>
          </cell>
          <cell r="AV148">
            <v>-187233</v>
          </cell>
          <cell r="AW148">
            <v>0</v>
          </cell>
          <cell r="AX148">
            <v>-1872335</v>
          </cell>
          <cell r="AY148">
            <v>30341529</v>
          </cell>
          <cell r="AZ148">
            <v>-1601937</v>
          </cell>
          <cell r="BA148">
            <v>738586</v>
          </cell>
          <cell r="BB148">
            <v>0</v>
          </cell>
          <cell r="BC148">
            <v>-2485617</v>
          </cell>
          <cell r="BD148">
            <v>-68753</v>
          </cell>
          <cell r="BE148">
            <v>-7664</v>
          </cell>
          <cell r="BF148">
            <v>0</v>
          </cell>
          <cell r="BG148">
            <v>-616952</v>
          </cell>
          <cell r="BH148">
            <v>-11590</v>
          </cell>
          <cell r="BI148">
            <v>-32082</v>
          </cell>
          <cell r="BJ148">
            <v>-1747</v>
          </cell>
          <cell r="BK148">
            <v>-1301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31455959</v>
          </cell>
          <cell r="BQ148">
            <v>-210067</v>
          </cell>
          <cell r="BR148">
            <v>258875</v>
          </cell>
          <cell r="BS148">
            <v>-449007</v>
          </cell>
        </row>
        <row r="149">
          <cell r="A149">
            <v>142</v>
          </cell>
          <cell r="B149" t="str">
            <v>Kings Lynn and West Norfolk</v>
          </cell>
          <cell r="C149" t="str">
            <v>E2634</v>
          </cell>
          <cell r="D149">
            <v>220417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220417</v>
          </cell>
          <cell r="J149">
            <v>0</v>
          </cell>
          <cell r="K149">
            <v>551462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565935</v>
          </cell>
          <cell r="R149">
            <v>141484</v>
          </cell>
          <cell r="S149">
            <v>0</v>
          </cell>
          <cell r="T149">
            <v>453</v>
          </cell>
          <cell r="U149">
            <v>114</v>
          </cell>
          <cell r="V149">
            <v>0</v>
          </cell>
          <cell r="W149">
            <v>4501</v>
          </cell>
          <cell r="X149">
            <v>1126</v>
          </cell>
          <cell r="Y149">
            <v>0</v>
          </cell>
          <cell r="Z149">
            <v>2265</v>
          </cell>
          <cell r="AA149">
            <v>566</v>
          </cell>
          <cell r="AB149">
            <v>0</v>
          </cell>
          <cell r="AC149">
            <v>190123</v>
          </cell>
          <cell r="AD149">
            <v>47532</v>
          </cell>
          <cell r="AE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256891</v>
          </cell>
          <cell r="AM149">
            <v>62212</v>
          </cell>
          <cell r="AN149">
            <v>0</v>
          </cell>
          <cell r="AO149">
            <v>-280039</v>
          </cell>
          <cell r="AP149">
            <v>-224031</v>
          </cell>
          <cell r="AQ149">
            <v>-56009</v>
          </cell>
          <cell r="AR149">
            <v>0</v>
          </cell>
          <cell r="AS149">
            <v>-560079</v>
          </cell>
          <cell r="AT149">
            <v>-4690269.5999999996</v>
          </cell>
          <cell r="AU149">
            <v>-3752215</v>
          </cell>
          <cell r="AV149">
            <v>-938054</v>
          </cell>
          <cell r="AW149">
            <v>0</v>
          </cell>
          <cell r="AX149">
            <v>-9380538.5999999996</v>
          </cell>
          <cell r="AY149">
            <v>40875292</v>
          </cell>
          <cell r="AZ149">
            <v>-3338776</v>
          </cell>
          <cell r="BA149">
            <v>1002803</v>
          </cell>
          <cell r="BB149">
            <v>0</v>
          </cell>
          <cell r="BC149">
            <v>-2500299</v>
          </cell>
          <cell r="BD149">
            <v>-23663</v>
          </cell>
          <cell r="BE149">
            <v>-77625</v>
          </cell>
          <cell r="BF149">
            <v>-10630</v>
          </cell>
          <cell r="BG149">
            <v>-964262</v>
          </cell>
          <cell r="BH149">
            <v>-165204</v>
          </cell>
          <cell r="BI149">
            <v>-50632</v>
          </cell>
          <cell r="BJ149">
            <v>0</v>
          </cell>
          <cell r="BK149">
            <v>-30464</v>
          </cell>
          <cell r="BL149">
            <v>-27424</v>
          </cell>
          <cell r="BM149">
            <v>0</v>
          </cell>
          <cell r="BN149">
            <v>0</v>
          </cell>
          <cell r="BO149">
            <v>0</v>
          </cell>
          <cell r="BP149">
            <v>42750269</v>
          </cell>
          <cell r="BQ149">
            <v>-335004</v>
          </cell>
          <cell r="BR149">
            <v>1111049</v>
          </cell>
          <cell r="BS149">
            <v>-249702</v>
          </cell>
        </row>
        <row r="150">
          <cell r="A150">
            <v>143</v>
          </cell>
          <cell r="B150" t="str">
            <v>Kingston upon Hull</v>
          </cell>
          <cell r="C150" t="str">
            <v>E2002</v>
          </cell>
          <cell r="D150">
            <v>371140</v>
          </cell>
          <cell r="E150">
            <v>0</v>
          </cell>
          <cell r="F150">
            <v>160494</v>
          </cell>
          <cell r="G150">
            <v>0</v>
          </cell>
          <cell r="H150">
            <v>0</v>
          </cell>
          <cell r="I150">
            <v>371140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1391511</v>
          </cell>
          <cell r="R150">
            <v>0</v>
          </cell>
          <cell r="S150">
            <v>28398</v>
          </cell>
          <cell r="T150">
            <v>995</v>
          </cell>
          <cell r="U150">
            <v>0</v>
          </cell>
          <cell r="V150">
            <v>20</v>
          </cell>
          <cell r="W150">
            <v>59657</v>
          </cell>
          <cell r="X150">
            <v>0</v>
          </cell>
          <cell r="Y150">
            <v>1218</v>
          </cell>
          <cell r="Z150">
            <v>74572</v>
          </cell>
          <cell r="AA150">
            <v>0</v>
          </cell>
          <cell r="AB150">
            <v>1522</v>
          </cell>
          <cell r="AC150">
            <v>775547</v>
          </cell>
          <cell r="AD150">
            <v>0</v>
          </cell>
          <cell r="AE150">
            <v>15828</v>
          </cell>
          <cell r="AI150">
            <v>0</v>
          </cell>
          <cell r="AJ150">
            <v>0</v>
          </cell>
          <cell r="AK150">
            <v>0</v>
          </cell>
          <cell r="AL150">
            <v>651144</v>
          </cell>
          <cell r="AM150">
            <v>0</v>
          </cell>
          <cell r="AN150">
            <v>13289</v>
          </cell>
          <cell r="AO150">
            <v>-663862</v>
          </cell>
          <cell r="AP150">
            <v>-650585</v>
          </cell>
          <cell r="AQ150">
            <v>0</v>
          </cell>
          <cell r="AR150">
            <v>-13277</v>
          </cell>
          <cell r="AS150">
            <v>-1327724</v>
          </cell>
          <cell r="AT150">
            <v>-3000000</v>
          </cell>
          <cell r="AU150">
            <v>-2940000</v>
          </cell>
          <cell r="AV150">
            <v>0</v>
          </cell>
          <cell r="AW150">
            <v>-60000</v>
          </cell>
          <cell r="AX150">
            <v>-6000000</v>
          </cell>
          <cell r="AY150">
            <v>83069256</v>
          </cell>
          <cell r="AZ150">
            <v>-5774426</v>
          </cell>
          <cell r="BA150">
            <v>1986935</v>
          </cell>
          <cell r="BB150">
            <v>0</v>
          </cell>
          <cell r="BC150">
            <v>-6751201</v>
          </cell>
          <cell r="BD150">
            <v>-5470</v>
          </cell>
          <cell r="BE150">
            <v>0</v>
          </cell>
          <cell r="BF150">
            <v>-19631</v>
          </cell>
          <cell r="BG150">
            <v>-4089385</v>
          </cell>
          <cell r="BH150">
            <v>-5470</v>
          </cell>
          <cell r="BI150">
            <v>-5816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86695620</v>
          </cell>
          <cell r="BQ150">
            <v>-1604702</v>
          </cell>
          <cell r="BR150">
            <v>5985779</v>
          </cell>
          <cell r="BS150">
            <v>-732333</v>
          </cell>
        </row>
        <row r="151">
          <cell r="A151">
            <v>144</v>
          </cell>
          <cell r="B151" t="str">
            <v>Kingston upon Thames</v>
          </cell>
          <cell r="C151" t="str">
            <v>E5043</v>
          </cell>
          <cell r="D151">
            <v>254033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254033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352818</v>
          </cell>
          <cell r="R151">
            <v>235212</v>
          </cell>
          <cell r="S151">
            <v>0</v>
          </cell>
          <cell r="T151">
            <v>15219</v>
          </cell>
          <cell r="U151">
            <v>10146</v>
          </cell>
          <cell r="V151">
            <v>0</v>
          </cell>
          <cell r="W151">
            <v>30437</v>
          </cell>
          <cell r="X151">
            <v>20292</v>
          </cell>
          <cell r="Y151">
            <v>0</v>
          </cell>
          <cell r="Z151">
            <v>97399</v>
          </cell>
          <cell r="AA151">
            <v>64934</v>
          </cell>
          <cell r="AB151">
            <v>0</v>
          </cell>
          <cell r="AC151">
            <v>304902</v>
          </cell>
          <cell r="AD151">
            <v>203268</v>
          </cell>
          <cell r="AE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356683</v>
          </cell>
          <cell r="AM151">
            <v>237788</v>
          </cell>
          <cell r="AN151">
            <v>0</v>
          </cell>
          <cell r="AO151">
            <v>-1942911.5</v>
          </cell>
          <cell r="AP151">
            <v>-1165747.8999999999</v>
          </cell>
          <cell r="AQ151">
            <v>-777164.6</v>
          </cell>
          <cell r="AR151">
            <v>0</v>
          </cell>
          <cell r="AS151">
            <v>-3885824</v>
          </cell>
          <cell r="AT151">
            <v>-1598126</v>
          </cell>
          <cell r="AU151">
            <v>-958876</v>
          </cell>
          <cell r="AV151">
            <v>-639251</v>
          </cell>
          <cell r="AW151">
            <v>0</v>
          </cell>
          <cell r="AX151">
            <v>-3196253</v>
          </cell>
          <cell r="AY151">
            <v>79796260</v>
          </cell>
          <cell r="AZ151">
            <v>-2372783</v>
          </cell>
          <cell r="BA151">
            <v>1950161</v>
          </cell>
          <cell r="BB151">
            <v>0</v>
          </cell>
          <cell r="BC151">
            <v>-5884984</v>
          </cell>
          <cell r="BD151">
            <v>-126631</v>
          </cell>
          <cell r="BE151">
            <v>0</v>
          </cell>
          <cell r="BF151">
            <v>-22498</v>
          </cell>
          <cell r="BG151">
            <v>-3237410</v>
          </cell>
          <cell r="BH151">
            <v>-52060</v>
          </cell>
          <cell r="BI151">
            <v>-382203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81091574</v>
          </cell>
          <cell r="BQ151">
            <v>-623338</v>
          </cell>
          <cell r="BR151">
            <v>3635762</v>
          </cell>
          <cell r="BS151">
            <v>-661216</v>
          </cell>
        </row>
        <row r="152">
          <cell r="A152">
            <v>145</v>
          </cell>
          <cell r="B152" t="str">
            <v>Kirklees</v>
          </cell>
          <cell r="C152" t="str">
            <v>E4703</v>
          </cell>
          <cell r="D152">
            <v>610587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610587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3021689</v>
          </cell>
          <cell r="R152">
            <v>0</v>
          </cell>
          <cell r="S152">
            <v>61668</v>
          </cell>
          <cell r="T152">
            <v>9221</v>
          </cell>
          <cell r="U152">
            <v>0</v>
          </cell>
          <cell r="V152">
            <v>188</v>
          </cell>
          <cell r="W152">
            <v>0</v>
          </cell>
          <cell r="X152">
            <v>0</v>
          </cell>
          <cell r="Y152">
            <v>0</v>
          </cell>
          <cell r="Z152">
            <v>12751</v>
          </cell>
          <cell r="AA152">
            <v>0</v>
          </cell>
          <cell r="AB152">
            <v>260</v>
          </cell>
          <cell r="AC152">
            <v>720048</v>
          </cell>
          <cell r="AD152">
            <v>0</v>
          </cell>
          <cell r="AE152">
            <v>14694</v>
          </cell>
          <cell r="AI152">
            <v>43610</v>
          </cell>
          <cell r="AJ152">
            <v>0</v>
          </cell>
          <cell r="AK152">
            <v>0</v>
          </cell>
          <cell r="AL152">
            <v>750207</v>
          </cell>
          <cell r="AM152">
            <v>0</v>
          </cell>
          <cell r="AN152">
            <v>15310</v>
          </cell>
          <cell r="AO152">
            <v>-1601622</v>
          </cell>
          <cell r="AP152">
            <v>-1569589</v>
          </cell>
          <cell r="AQ152">
            <v>0</v>
          </cell>
          <cell r="AR152">
            <v>-32032</v>
          </cell>
          <cell r="AS152">
            <v>-3203243</v>
          </cell>
          <cell r="AT152">
            <v>-3800501</v>
          </cell>
          <cell r="AU152">
            <v>-3724490</v>
          </cell>
          <cell r="AV152">
            <v>0</v>
          </cell>
          <cell r="AW152">
            <v>-76010</v>
          </cell>
          <cell r="AX152">
            <v>-7601001</v>
          </cell>
          <cell r="AY152">
            <v>100136432</v>
          </cell>
          <cell r="AZ152">
            <v>-11852829</v>
          </cell>
          <cell r="BA152">
            <v>2473298</v>
          </cell>
          <cell r="BB152">
            <v>0</v>
          </cell>
          <cell r="BC152">
            <v>-7093016</v>
          </cell>
          <cell r="BD152">
            <v>-168214</v>
          </cell>
          <cell r="BE152">
            <v>-4097</v>
          </cell>
          <cell r="BF152">
            <v>-157396</v>
          </cell>
          <cell r="BG152">
            <v>-5328670</v>
          </cell>
          <cell r="BH152">
            <v>-265067</v>
          </cell>
          <cell r="BI152">
            <v>-108405</v>
          </cell>
          <cell r="BJ152">
            <v>-868</v>
          </cell>
          <cell r="BK152">
            <v>-1034</v>
          </cell>
          <cell r="BL152">
            <v>-145571</v>
          </cell>
          <cell r="BM152">
            <v>0</v>
          </cell>
          <cell r="BN152">
            <v>0</v>
          </cell>
          <cell r="BO152">
            <v>0</v>
          </cell>
          <cell r="BP152">
            <v>103497656</v>
          </cell>
          <cell r="BQ152">
            <v>-2047365</v>
          </cell>
          <cell r="BR152">
            <v>5514201</v>
          </cell>
          <cell r="BS152">
            <v>-940973</v>
          </cell>
        </row>
        <row r="153">
          <cell r="A153">
            <v>146</v>
          </cell>
          <cell r="B153" t="str">
            <v>Knowsley</v>
          </cell>
          <cell r="C153" t="str">
            <v>E4301</v>
          </cell>
          <cell r="D153">
            <v>141291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141291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444085</v>
          </cell>
          <cell r="R153">
            <v>0</v>
          </cell>
          <cell r="S153">
            <v>9062</v>
          </cell>
          <cell r="T153">
            <v>1968</v>
          </cell>
          <cell r="U153">
            <v>0</v>
          </cell>
          <cell r="V153">
            <v>40</v>
          </cell>
          <cell r="W153">
            <v>31956</v>
          </cell>
          <cell r="X153">
            <v>0</v>
          </cell>
          <cell r="Y153">
            <v>652</v>
          </cell>
          <cell r="Z153">
            <v>11699</v>
          </cell>
          <cell r="AA153">
            <v>0</v>
          </cell>
          <cell r="AB153">
            <v>238</v>
          </cell>
          <cell r="AC153">
            <v>201976</v>
          </cell>
          <cell r="AD153">
            <v>0</v>
          </cell>
          <cell r="AE153">
            <v>4122</v>
          </cell>
          <cell r="AI153">
            <v>0</v>
          </cell>
          <cell r="AJ153">
            <v>0</v>
          </cell>
          <cell r="AK153">
            <v>0</v>
          </cell>
          <cell r="AL153">
            <v>292900</v>
          </cell>
          <cell r="AM153">
            <v>0</v>
          </cell>
          <cell r="AN153">
            <v>5978</v>
          </cell>
          <cell r="AO153">
            <v>-568321</v>
          </cell>
          <cell r="AP153">
            <v>-556954</v>
          </cell>
          <cell r="AQ153">
            <v>0</v>
          </cell>
          <cell r="AR153">
            <v>-11366</v>
          </cell>
          <cell r="AS153">
            <v>-1136641</v>
          </cell>
          <cell r="AT153">
            <v>-5223187.5</v>
          </cell>
          <cell r="AU153">
            <v>-5118724</v>
          </cell>
          <cell r="AV153">
            <v>0</v>
          </cell>
          <cell r="AW153">
            <v>-104463</v>
          </cell>
          <cell r="AX153">
            <v>-10446374</v>
          </cell>
          <cell r="AY153">
            <v>40861267</v>
          </cell>
          <cell r="AZ153">
            <v>-1809786</v>
          </cell>
          <cell r="BA153">
            <v>998755</v>
          </cell>
          <cell r="BB153">
            <v>0</v>
          </cell>
          <cell r="BC153">
            <v>-2132837</v>
          </cell>
          <cell r="BD153">
            <v>-15385</v>
          </cell>
          <cell r="BE153">
            <v>0</v>
          </cell>
          <cell r="BF153">
            <v>0</v>
          </cell>
          <cell r="BG153">
            <v>-2075863</v>
          </cell>
          <cell r="BH153">
            <v>-193226</v>
          </cell>
          <cell r="BI153">
            <v>-46197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39945719</v>
          </cell>
          <cell r="BQ153">
            <v>-47375</v>
          </cell>
          <cell r="BR153">
            <v>3921044</v>
          </cell>
          <cell r="BS153">
            <v>-1208441</v>
          </cell>
        </row>
        <row r="154">
          <cell r="A154">
            <v>147</v>
          </cell>
          <cell r="B154" t="str">
            <v>Lambeth</v>
          </cell>
          <cell r="C154" t="str">
            <v>E5017</v>
          </cell>
          <cell r="D154">
            <v>480869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480869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848573</v>
          </cell>
          <cell r="R154">
            <v>565714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21307</v>
          </cell>
          <cell r="X154">
            <v>14206</v>
          </cell>
          <cell r="Y154">
            <v>0</v>
          </cell>
          <cell r="Z154">
            <v>1553</v>
          </cell>
          <cell r="AA154">
            <v>1034</v>
          </cell>
          <cell r="AB154">
            <v>0</v>
          </cell>
          <cell r="AC154">
            <v>1004437</v>
          </cell>
          <cell r="AD154">
            <v>669626</v>
          </cell>
          <cell r="AE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532447</v>
          </cell>
          <cell r="AM154">
            <v>354965</v>
          </cell>
          <cell r="AN154">
            <v>0</v>
          </cell>
          <cell r="AO154">
            <v>-1791456</v>
          </cell>
          <cell r="AP154">
            <v>-1074874</v>
          </cell>
          <cell r="AQ154">
            <v>-716582</v>
          </cell>
          <cell r="AR154">
            <v>0</v>
          </cell>
          <cell r="AS154">
            <v>-3582912</v>
          </cell>
          <cell r="AT154">
            <v>-10855848</v>
          </cell>
          <cell r="AU154">
            <v>-6513508</v>
          </cell>
          <cell r="AV154">
            <v>-4342339</v>
          </cell>
          <cell r="AW154">
            <v>0</v>
          </cell>
          <cell r="AX154">
            <v>-21711695</v>
          </cell>
          <cell r="AY154">
            <v>111613518</v>
          </cell>
          <cell r="AZ154">
            <v>-5609817</v>
          </cell>
          <cell r="BA154">
            <v>2918793</v>
          </cell>
          <cell r="BB154">
            <v>0</v>
          </cell>
          <cell r="BC154">
            <v>-15683243</v>
          </cell>
          <cell r="BD154">
            <v>-7616</v>
          </cell>
          <cell r="BE154">
            <v>0</v>
          </cell>
          <cell r="BF154">
            <v>-164</v>
          </cell>
          <cell r="BG154">
            <v>-2513629</v>
          </cell>
          <cell r="BH154">
            <v>-203931</v>
          </cell>
          <cell r="BI154">
            <v>-415369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122132370</v>
          </cell>
          <cell r="BQ154">
            <v>-742885</v>
          </cell>
          <cell r="BR154">
            <v>5601100</v>
          </cell>
          <cell r="BS154">
            <v>-7493073</v>
          </cell>
        </row>
        <row r="155">
          <cell r="A155">
            <v>148</v>
          </cell>
          <cell r="B155" t="str">
            <v>Lancaster</v>
          </cell>
          <cell r="C155" t="str">
            <v>E2337</v>
          </cell>
          <cell r="D155">
            <v>227185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227185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674161</v>
          </cell>
          <cell r="R155">
            <v>151686</v>
          </cell>
          <cell r="S155">
            <v>16854</v>
          </cell>
          <cell r="T155">
            <v>4226</v>
          </cell>
          <cell r="U155">
            <v>952</v>
          </cell>
          <cell r="V155">
            <v>106</v>
          </cell>
          <cell r="W155">
            <v>6120</v>
          </cell>
          <cell r="X155">
            <v>1378</v>
          </cell>
          <cell r="Y155">
            <v>154</v>
          </cell>
          <cell r="Z155">
            <v>12714</v>
          </cell>
          <cell r="AA155">
            <v>2860</v>
          </cell>
          <cell r="AB155">
            <v>318</v>
          </cell>
          <cell r="AC155">
            <v>360366</v>
          </cell>
          <cell r="AD155">
            <v>81082</v>
          </cell>
          <cell r="AE155">
            <v>9010</v>
          </cell>
          <cell r="AI155">
            <v>384657</v>
          </cell>
          <cell r="AJ155">
            <v>0</v>
          </cell>
          <cell r="AK155">
            <v>0</v>
          </cell>
          <cell r="AL155">
            <v>356998</v>
          </cell>
          <cell r="AM155">
            <v>80325</v>
          </cell>
          <cell r="AN155">
            <v>8925</v>
          </cell>
          <cell r="AO155">
            <v>-81349</v>
          </cell>
          <cell r="AP155">
            <v>-65078</v>
          </cell>
          <cell r="AQ155">
            <v>-14642</v>
          </cell>
          <cell r="AR155">
            <v>-1627</v>
          </cell>
          <cell r="AS155">
            <v>-162696</v>
          </cell>
          <cell r="AT155">
            <v>-13920210</v>
          </cell>
          <cell r="AU155">
            <v>-11136167</v>
          </cell>
          <cell r="AV155">
            <v>-2505638</v>
          </cell>
          <cell r="AW155">
            <v>-278404</v>
          </cell>
          <cell r="AX155">
            <v>-27840419</v>
          </cell>
          <cell r="AY155">
            <v>49006753</v>
          </cell>
          <cell r="AZ155">
            <v>-3282781</v>
          </cell>
          <cell r="BA155">
            <v>1609685</v>
          </cell>
          <cell r="BB155">
            <v>0</v>
          </cell>
          <cell r="BC155">
            <v>-3454341</v>
          </cell>
          <cell r="BD155">
            <v>-42654</v>
          </cell>
          <cell r="BE155">
            <v>-29397</v>
          </cell>
          <cell r="BF155">
            <v>-12693</v>
          </cell>
          <cell r="BG155">
            <v>-1285803</v>
          </cell>
          <cell r="BH155">
            <v>-103797</v>
          </cell>
          <cell r="BI155">
            <v>-40226</v>
          </cell>
          <cell r="BJ155">
            <v>-2338</v>
          </cell>
          <cell r="BK155">
            <v>-3326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52249998</v>
          </cell>
          <cell r="BQ155">
            <v>0</v>
          </cell>
          <cell r="BR155">
            <v>888039</v>
          </cell>
          <cell r="BS155">
            <v>-345369</v>
          </cell>
        </row>
        <row r="156">
          <cell r="A156">
            <v>149</v>
          </cell>
          <cell r="B156" t="str">
            <v>Leeds</v>
          </cell>
          <cell r="C156" t="str">
            <v>E4704</v>
          </cell>
          <cell r="D156">
            <v>1242261</v>
          </cell>
          <cell r="E156">
            <v>940240</v>
          </cell>
          <cell r="F156">
            <v>0</v>
          </cell>
          <cell r="G156">
            <v>0</v>
          </cell>
          <cell r="H156">
            <v>0</v>
          </cell>
          <cell r="I156">
            <v>1242261</v>
          </cell>
          <cell r="J156">
            <v>0</v>
          </cell>
          <cell r="K156">
            <v>0</v>
          </cell>
          <cell r="L156">
            <v>0</v>
          </cell>
          <cell r="M156">
            <v>210000</v>
          </cell>
          <cell r="N156">
            <v>210000</v>
          </cell>
          <cell r="O156">
            <v>0</v>
          </cell>
          <cell r="P156">
            <v>0</v>
          </cell>
          <cell r="Q156">
            <v>4096481</v>
          </cell>
          <cell r="R156">
            <v>0</v>
          </cell>
          <cell r="S156">
            <v>83602</v>
          </cell>
          <cell r="T156">
            <v>9944</v>
          </cell>
          <cell r="U156">
            <v>0</v>
          </cell>
          <cell r="V156">
            <v>202</v>
          </cell>
          <cell r="W156">
            <v>24857</v>
          </cell>
          <cell r="X156">
            <v>0</v>
          </cell>
          <cell r="Y156">
            <v>508</v>
          </cell>
          <cell r="Z156">
            <v>24857</v>
          </cell>
          <cell r="AA156">
            <v>0</v>
          </cell>
          <cell r="AB156">
            <v>508</v>
          </cell>
          <cell r="AC156">
            <v>2286872</v>
          </cell>
          <cell r="AD156">
            <v>0</v>
          </cell>
          <cell r="AE156">
            <v>46670</v>
          </cell>
          <cell r="AI156">
            <v>586864</v>
          </cell>
          <cell r="AJ156">
            <v>0</v>
          </cell>
          <cell r="AK156">
            <v>0</v>
          </cell>
          <cell r="AL156">
            <v>2727901</v>
          </cell>
          <cell r="AM156">
            <v>0</v>
          </cell>
          <cell r="AN156">
            <v>55609</v>
          </cell>
          <cell r="AO156">
            <v>-3485000</v>
          </cell>
          <cell r="AP156">
            <v>-3415300</v>
          </cell>
          <cell r="AQ156">
            <v>0</v>
          </cell>
          <cell r="AR156">
            <v>-69700</v>
          </cell>
          <cell r="AS156">
            <v>-6970000</v>
          </cell>
          <cell r="AT156">
            <v>-20736486</v>
          </cell>
          <cell r="AU156">
            <v>-20321756</v>
          </cell>
          <cell r="AV156">
            <v>0</v>
          </cell>
          <cell r="AW156">
            <v>-414729</v>
          </cell>
          <cell r="AX156">
            <v>-41472971</v>
          </cell>
          <cell r="AY156">
            <v>331956444</v>
          </cell>
          <cell r="AZ156">
            <v>-16076292</v>
          </cell>
          <cell r="BA156">
            <v>9044063</v>
          </cell>
          <cell r="BB156">
            <v>0</v>
          </cell>
          <cell r="BC156">
            <v>-22994700</v>
          </cell>
          <cell r="BD156">
            <v>-304593</v>
          </cell>
          <cell r="BE156">
            <v>-11134</v>
          </cell>
          <cell r="BF156">
            <v>-376720</v>
          </cell>
          <cell r="BG156">
            <v>-22089227</v>
          </cell>
          <cell r="BH156">
            <v>-50621</v>
          </cell>
          <cell r="BI156">
            <v>-452754</v>
          </cell>
          <cell r="BJ156">
            <v>-39815</v>
          </cell>
          <cell r="BK156">
            <v>-6266</v>
          </cell>
          <cell r="BL156">
            <v>-6046</v>
          </cell>
          <cell r="BM156">
            <v>-503740</v>
          </cell>
          <cell r="BN156">
            <v>-190476</v>
          </cell>
          <cell r="BO156">
            <v>0</v>
          </cell>
          <cell r="BP156">
            <v>358741979</v>
          </cell>
          <cell r="BQ156">
            <v>-2695996</v>
          </cell>
          <cell r="BR156">
            <v>16099547</v>
          </cell>
          <cell r="BS156">
            <v>-7123963</v>
          </cell>
        </row>
        <row r="157">
          <cell r="A157">
            <v>150</v>
          </cell>
          <cell r="B157" t="str">
            <v>Leicester</v>
          </cell>
          <cell r="C157" t="str">
            <v>E2401</v>
          </cell>
          <cell r="D157">
            <v>492367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492367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2093443</v>
          </cell>
          <cell r="R157">
            <v>0</v>
          </cell>
          <cell r="S157">
            <v>42724</v>
          </cell>
          <cell r="T157">
            <v>15902</v>
          </cell>
          <cell r="U157">
            <v>0</v>
          </cell>
          <cell r="V157">
            <v>324</v>
          </cell>
          <cell r="W157">
            <v>40613</v>
          </cell>
          <cell r="X157">
            <v>0</v>
          </cell>
          <cell r="Y157">
            <v>828</v>
          </cell>
          <cell r="Z157">
            <v>64207</v>
          </cell>
          <cell r="AA157">
            <v>0</v>
          </cell>
          <cell r="AB157">
            <v>1310</v>
          </cell>
          <cell r="AC157">
            <v>947823</v>
          </cell>
          <cell r="AD157">
            <v>0</v>
          </cell>
          <cell r="AE157">
            <v>19344</v>
          </cell>
          <cell r="AI157">
            <v>0</v>
          </cell>
          <cell r="AJ157">
            <v>0</v>
          </cell>
          <cell r="AK157">
            <v>0</v>
          </cell>
          <cell r="AL157">
            <v>736317</v>
          </cell>
          <cell r="AM157">
            <v>0</v>
          </cell>
          <cell r="AN157">
            <v>15027</v>
          </cell>
          <cell r="AO157">
            <v>-1419331</v>
          </cell>
          <cell r="AP157">
            <v>-1390945</v>
          </cell>
          <cell r="AQ157">
            <v>0</v>
          </cell>
          <cell r="AR157">
            <v>-28386</v>
          </cell>
          <cell r="AS157">
            <v>-2838662</v>
          </cell>
          <cell r="AT157">
            <v>-4813609</v>
          </cell>
          <cell r="AU157">
            <v>-4717336</v>
          </cell>
          <cell r="AV157">
            <v>0</v>
          </cell>
          <cell r="AW157">
            <v>-96272</v>
          </cell>
          <cell r="AX157">
            <v>-9627217</v>
          </cell>
          <cell r="AY157">
            <v>94511705</v>
          </cell>
          <cell r="AZ157">
            <v>-8331831</v>
          </cell>
          <cell r="BA157">
            <v>2384547</v>
          </cell>
          <cell r="BB157">
            <v>0</v>
          </cell>
          <cell r="BC157">
            <v>-7957552</v>
          </cell>
          <cell r="BD157">
            <v>-42406</v>
          </cell>
          <cell r="BE157">
            <v>0</v>
          </cell>
          <cell r="BF157">
            <v>-2649</v>
          </cell>
          <cell r="BG157">
            <v>-3777186</v>
          </cell>
          <cell r="BH157">
            <v>-344612</v>
          </cell>
          <cell r="BI157">
            <v>-169038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101319858</v>
          </cell>
          <cell r="BQ157">
            <v>-1468909</v>
          </cell>
          <cell r="BR157">
            <v>6526098</v>
          </cell>
          <cell r="BS157">
            <v>-970006</v>
          </cell>
        </row>
        <row r="158">
          <cell r="A158">
            <v>151</v>
          </cell>
          <cell r="B158" t="str">
            <v>Lewes</v>
          </cell>
          <cell r="C158" t="str">
            <v>E1435</v>
          </cell>
          <cell r="D158">
            <v>130673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130673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480235</v>
          </cell>
          <cell r="R158">
            <v>108052</v>
          </cell>
          <cell r="S158">
            <v>12006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285871</v>
          </cell>
          <cell r="AD158">
            <v>64320</v>
          </cell>
          <cell r="AE158">
            <v>7146</v>
          </cell>
          <cell r="AI158">
            <v>0</v>
          </cell>
          <cell r="AJ158">
            <v>0</v>
          </cell>
          <cell r="AK158">
            <v>0</v>
          </cell>
          <cell r="AL158">
            <v>146219</v>
          </cell>
          <cell r="AM158">
            <v>32899</v>
          </cell>
          <cell r="AN158">
            <v>3655</v>
          </cell>
          <cell r="AO158">
            <v>-72412</v>
          </cell>
          <cell r="AP158">
            <v>-57929</v>
          </cell>
          <cell r="AQ158">
            <v>-13034</v>
          </cell>
          <cell r="AR158">
            <v>-1448</v>
          </cell>
          <cell r="AS158">
            <v>-144823</v>
          </cell>
          <cell r="AT158">
            <v>-823500</v>
          </cell>
          <cell r="AU158">
            <v>-658800</v>
          </cell>
          <cell r="AV158">
            <v>-148230</v>
          </cell>
          <cell r="AW158">
            <v>-16470</v>
          </cell>
          <cell r="AX158">
            <v>-1647000</v>
          </cell>
          <cell r="AY158">
            <v>23514551</v>
          </cell>
          <cell r="AZ158">
            <v>-2360732</v>
          </cell>
          <cell r="BA158">
            <v>554675</v>
          </cell>
          <cell r="BB158">
            <v>0</v>
          </cell>
          <cell r="BC158">
            <v>-2072799</v>
          </cell>
          <cell r="BD158">
            <v>-84884</v>
          </cell>
          <cell r="BE158">
            <v>-10756</v>
          </cell>
          <cell r="BF158">
            <v>-7318</v>
          </cell>
          <cell r="BG158">
            <v>-689449</v>
          </cell>
          <cell r="BH158">
            <v>-160589</v>
          </cell>
          <cell r="BI158">
            <v>-14248</v>
          </cell>
          <cell r="BJ158">
            <v>-530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24272437</v>
          </cell>
          <cell r="BQ158">
            <v>-158433</v>
          </cell>
          <cell r="BR158">
            <v>625507</v>
          </cell>
          <cell r="BS158">
            <v>-53666</v>
          </cell>
        </row>
        <row r="159">
          <cell r="A159">
            <v>152</v>
          </cell>
          <cell r="B159" t="str">
            <v>Lewisham</v>
          </cell>
          <cell r="C159" t="str">
            <v>E5018</v>
          </cell>
          <cell r="D159">
            <v>306899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310399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728640</v>
          </cell>
          <cell r="R159">
            <v>485760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3602</v>
          </cell>
          <cell r="AA159">
            <v>2400</v>
          </cell>
          <cell r="AB159">
            <v>0</v>
          </cell>
          <cell r="AC159">
            <v>324194</v>
          </cell>
          <cell r="AD159">
            <v>216130</v>
          </cell>
          <cell r="AE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232894</v>
          </cell>
          <cell r="AM159">
            <v>155263</v>
          </cell>
          <cell r="AN159">
            <v>0</v>
          </cell>
          <cell r="AO159">
            <v>-1554101.5</v>
          </cell>
          <cell r="AP159">
            <v>-932462</v>
          </cell>
          <cell r="AQ159">
            <v>-621640</v>
          </cell>
          <cell r="AR159">
            <v>0</v>
          </cell>
          <cell r="AS159">
            <v>-3108203.5</v>
          </cell>
          <cell r="AT159">
            <v>-1144608</v>
          </cell>
          <cell r="AU159">
            <v>-686766</v>
          </cell>
          <cell r="AV159">
            <v>-457844</v>
          </cell>
          <cell r="AW159">
            <v>0</v>
          </cell>
          <cell r="AX159">
            <v>-2289218</v>
          </cell>
          <cell r="AY159">
            <v>49143007</v>
          </cell>
          <cell r="AZ159">
            <v>-4750141</v>
          </cell>
          <cell r="BA159">
            <v>1145456</v>
          </cell>
          <cell r="BB159">
            <v>0</v>
          </cell>
          <cell r="BC159">
            <v>-6250629</v>
          </cell>
          <cell r="BD159">
            <v>0</v>
          </cell>
          <cell r="BE159">
            <v>0</v>
          </cell>
          <cell r="BF159">
            <v>-53900</v>
          </cell>
          <cell r="BG159">
            <v>-1160467</v>
          </cell>
          <cell r="BH159">
            <v>-343917</v>
          </cell>
          <cell r="BI159">
            <v>-32109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53099859</v>
          </cell>
          <cell r="BQ159">
            <v>-535943</v>
          </cell>
          <cell r="BR159">
            <v>4807247</v>
          </cell>
          <cell r="BS159">
            <v>-4530201</v>
          </cell>
        </row>
        <row r="160">
          <cell r="A160">
            <v>153</v>
          </cell>
          <cell r="B160" t="str">
            <v>Lichfield</v>
          </cell>
          <cell r="C160" t="str">
            <v>E3433</v>
          </cell>
          <cell r="D160">
            <v>124275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124275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368275</v>
          </cell>
          <cell r="R160">
            <v>82862</v>
          </cell>
          <cell r="S160">
            <v>9206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3246</v>
          </cell>
          <cell r="AA160">
            <v>730</v>
          </cell>
          <cell r="AB160">
            <v>82</v>
          </cell>
          <cell r="AC160">
            <v>247153</v>
          </cell>
          <cell r="AD160">
            <v>55610</v>
          </cell>
          <cell r="AE160">
            <v>6178</v>
          </cell>
          <cell r="AI160">
            <v>0</v>
          </cell>
          <cell r="AJ160">
            <v>0</v>
          </cell>
          <cell r="AK160">
            <v>0</v>
          </cell>
          <cell r="AL160">
            <v>189918</v>
          </cell>
          <cell r="AM160">
            <v>42732</v>
          </cell>
          <cell r="AN160">
            <v>4748</v>
          </cell>
          <cell r="AO160">
            <v>-206105.60000000001</v>
          </cell>
          <cell r="AP160">
            <v>-164885</v>
          </cell>
          <cell r="AQ160">
            <v>-37099</v>
          </cell>
          <cell r="AR160">
            <v>-4122</v>
          </cell>
          <cell r="AS160">
            <v>-412211.6</v>
          </cell>
          <cell r="AT160">
            <v>-2087179</v>
          </cell>
          <cell r="AU160">
            <v>-1669744</v>
          </cell>
          <cell r="AV160">
            <v>-375693</v>
          </cell>
          <cell r="AW160">
            <v>-41744</v>
          </cell>
          <cell r="AX160">
            <v>-4174360</v>
          </cell>
          <cell r="AY160">
            <v>30220034</v>
          </cell>
          <cell r="AZ160">
            <v>-1674419</v>
          </cell>
          <cell r="BA160">
            <v>720930</v>
          </cell>
          <cell r="BB160">
            <v>0</v>
          </cell>
          <cell r="BC160">
            <v>-1303319</v>
          </cell>
          <cell r="BD160">
            <v>-56938</v>
          </cell>
          <cell r="BE160">
            <v>-8709</v>
          </cell>
          <cell r="BF160">
            <v>-545894</v>
          </cell>
          <cell r="BG160">
            <v>-1800466</v>
          </cell>
          <cell r="BH160">
            <v>-38229</v>
          </cell>
          <cell r="BI160">
            <v>-34425</v>
          </cell>
          <cell r="BJ160">
            <v>0</v>
          </cell>
          <cell r="BK160">
            <v>-2784</v>
          </cell>
          <cell r="BL160">
            <v>-1397</v>
          </cell>
          <cell r="BM160">
            <v>0</v>
          </cell>
          <cell r="BN160">
            <v>0</v>
          </cell>
          <cell r="BO160">
            <v>0</v>
          </cell>
          <cell r="BP160">
            <v>33116100</v>
          </cell>
          <cell r="BQ160">
            <v>-68451</v>
          </cell>
          <cell r="BR160">
            <v>1351067</v>
          </cell>
          <cell r="BS160">
            <v>-771842</v>
          </cell>
        </row>
        <row r="161">
          <cell r="A161">
            <v>154</v>
          </cell>
          <cell r="B161" t="str">
            <v>Lincoln</v>
          </cell>
          <cell r="C161" t="str">
            <v>E2533</v>
          </cell>
          <cell r="D161">
            <v>148989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148989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373750</v>
          </cell>
          <cell r="R161">
            <v>93438</v>
          </cell>
          <cell r="S161">
            <v>0</v>
          </cell>
          <cell r="T161">
            <v>2028</v>
          </cell>
          <cell r="U161">
            <v>508</v>
          </cell>
          <cell r="V161">
            <v>0</v>
          </cell>
          <cell r="W161">
            <v>13460</v>
          </cell>
          <cell r="X161">
            <v>3366</v>
          </cell>
          <cell r="Y161">
            <v>0</v>
          </cell>
          <cell r="Z161">
            <v>108406</v>
          </cell>
          <cell r="AA161">
            <v>27102</v>
          </cell>
          <cell r="AB161">
            <v>0</v>
          </cell>
          <cell r="AC161">
            <v>243918</v>
          </cell>
          <cell r="AD161">
            <v>60980</v>
          </cell>
          <cell r="AE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246941</v>
          </cell>
          <cell r="AM161">
            <v>61735</v>
          </cell>
          <cell r="AN161">
            <v>0</v>
          </cell>
          <cell r="AO161">
            <v>-180002</v>
          </cell>
          <cell r="AP161">
            <v>-144001</v>
          </cell>
          <cell r="AQ161">
            <v>-36001</v>
          </cell>
          <cell r="AR161">
            <v>0</v>
          </cell>
          <cell r="AS161">
            <v>-360004</v>
          </cell>
          <cell r="AT161">
            <v>-1993757</v>
          </cell>
          <cell r="AU161">
            <v>-1595005</v>
          </cell>
          <cell r="AV161">
            <v>-398751</v>
          </cell>
          <cell r="AW161">
            <v>0</v>
          </cell>
          <cell r="AX161">
            <v>-3987513</v>
          </cell>
          <cell r="AY161">
            <v>39485422</v>
          </cell>
          <cell r="AZ161">
            <v>-1877100</v>
          </cell>
          <cell r="BA161">
            <v>1010114</v>
          </cell>
          <cell r="BB161">
            <v>0</v>
          </cell>
          <cell r="BC161">
            <v>-3923568</v>
          </cell>
          <cell r="BD161">
            <v>-76308</v>
          </cell>
          <cell r="BE161">
            <v>0</v>
          </cell>
          <cell r="BF161">
            <v>0</v>
          </cell>
          <cell r="BG161">
            <v>-1321541</v>
          </cell>
          <cell r="BH161">
            <v>-46681</v>
          </cell>
          <cell r="BI161">
            <v>-6775</v>
          </cell>
          <cell r="BJ161">
            <v>-3684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41540998</v>
          </cell>
          <cell r="BQ161">
            <v>-283219</v>
          </cell>
          <cell r="BR161">
            <v>867207</v>
          </cell>
          <cell r="BS161">
            <v>-1894083</v>
          </cell>
        </row>
        <row r="162">
          <cell r="A162">
            <v>155</v>
          </cell>
          <cell r="B162" t="str">
            <v>Liverpool</v>
          </cell>
          <cell r="C162" t="str">
            <v>E4302</v>
          </cell>
          <cell r="D162">
            <v>778592</v>
          </cell>
          <cell r="E162">
            <v>3663356</v>
          </cell>
          <cell r="F162">
            <v>31386449</v>
          </cell>
          <cell r="G162">
            <v>0</v>
          </cell>
          <cell r="H162">
            <v>0</v>
          </cell>
          <cell r="I162">
            <v>778592</v>
          </cell>
          <cell r="J162">
            <v>0</v>
          </cell>
          <cell r="K162">
            <v>0</v>
          </cell>
          <cell r="L162">
            <v>0</v>
          </cell>
          <cell r="M162">
            <v>332714</v>
          </cell>
          <cell r="N162">
            <v>332714</v>
          </cell>
          <cell r="O162">
            <v>0</v>
          </cell>
          <cell r="P162">
            <v>0</v>
          </cell>
          <cell r="Q162">
            <v>1913845</v>
          </cell>
          <cell r="R162">
            <v>0</v>
          </cell>
          <cell r="S162">
            <v>39058</v>
          </cell>
          <cell r="T162">
            <v>118382</v>
          </cell>
          <cell r="U162">
            <v>0</v>
          </cell>
          <cell r="V162">
            <v>2416</v>
          </cell>
          <cell r="W162">
            <v>25846</v>
          </cell>
          <cell r="X162">
            <v>0</v>
          </cell>
          <cell r="Y162">
            <v>528</v>
          </cell>
          <cell r="Z162">
            <v>29696</v>
          </cell>
          <cell r="AA162">
            <v>0</v>
          </cell>
          <cell r="AB162">
            <v>606</v>
          </cell>
          <cell r="AC162">
            <v>1364666</v>
          </cell>
          <cell r="AD162">
            <v>0</v>
          </cell>
          <cell r="AE162">
            <v>27850</v>
          </cell>
          <cell r="AI162">
            <v>0</v>
          </cell>
          <cell r="AJ162">
            <v>0</v>
          </cell>
          <cell r="AK162">
            <v>0</v>
          </cell>
          <cell r="AL162">
            <v>1362876</v>
          </cell>
          <cell r="AM162">
            <v>0</v>
          </cell>
          <cell r="AN162">
            <v>27715</v>
          </cell>
          <cell r="AO162">
            <v>-25913102</v>
          </cell>
          <cell r="AP162">
            <v>-25364179</v>
          </cell>
          <cell r="AQ162">
            <v>0</v>
          </cell>
          <cell r="AR162">
            <v>-486350</v>
          </cell>
          <cell r="AS162">
            <v>-51763631</v>
          </cell>
          <cell r="AT162">
            <v>-7051862</v>
          </cell>
          <cell r="AU162">
            <v>-6910824</v>
          </cell>
          <cell r="AV162">
            <v>0</v>
          </cell>
          <cell r="AW162">
            <v>-141038</v>
          </cell>
          <cell r="AX162">
            <v>-14103724</v>
          </cell>
          <cell r="AY162">
            <v>179438438</v>
          </cell>
          <cell r="AZ162">
            <v>-8647741</v>
          </cell>
          <cell r="BA162">
            <v>4965308</v>
          </cell>
          <cell r="BB162">
            <v>0</v>
          </cell>
          <cell r="BC162">
            <v>-16124971</v>
          </cell>
          <cell r="BD162">
            <v>0</v>
          </cell>
          <cell r="BE162">
            <v>0</v>
          </cell>
          <cell r="BF162">
            <v>-1002</v>
          </cell>
          <cell r="BG162">
            <v>-18774207</v>
          </cell>
          <cell r="BH162">
            <v>-36396</v>
          </cell>
          <cell r="BI162">
            <v>-42342</v>
          </cell>
          <cell r="BJ162">
            <v>0</v>
          </cell>
          <cell r="BK162">
            <v>0</v>
          </cell>
          <cell r="BL162">
            <v>0</v>
          </cell>
          <cell r="BM162">
            <v>-176229</v>
          </cell>
          <cell r="BN162">
            <v>-255826</v>
          </cell>
          <cell r="BO162">
            <v>0</v>
          </cell>
          <cell r="BP162">
            <v>182978322</v>
          </cell>
          <cell r="BQ162">
            <v>-184079</v>
          </cell>
          <cell r="BR162">
            <v>67964612</v>
          </cell>
          <cell r="BS162">
            <v>-10938257</v>
          </cell>
        </row>
        <row r="163">
          <cell r="A163">
            <v>156</v>
          </cell>
          <cell r="B163" t="str">
            <v>Luton</v>
          </cell>
          <cell r="C163" t="str">
            <v>E0201</v>
          </cell>
          <cell r="D163">
            <v>259664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259664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586120</v>
          </cell>
          <cell r="R163">
            <v>0</v>
          </cell>
          <cell r="S163">
            <v>11962</v>
          </cell>
          <cell r="T163">
            <v>798596</v>
          </cell>
          <cell r="U163">
            <v>0</v>
          </cell>
          <cell r="V163">
            <v>16298</v>
          </cell>
          <cell r="W163">
            <v>74918</v>
          </cell>
          <cell r="X163">
            <v>0</v>
          </cell>
          <cell r="Y163">
            <v>1528</v>
          </cell>
          <cell r="Z163">
            <v>1525</v>
          </cell>
          <cell r="AA163">
            <v>0</v>
          </cell>
          <cell r="AB163">
            <v>32</v>
          </cell>
          <cell r="AC163">
            <v>706595</v>
          </cell>
          <cell r="AD163">
            <v>0</v>
          </cell>
          <cell r="AE163">
            <v>14420</v>
          </cell>
          <cell r="AI163">
            <v>0</v>
          </cell>
          <cell r="AJ163">
            <v>0</v>
          </cell>
          <cell r="AK163">
            <v>0</v>
          </cell>
          <cell r="AL163">
            <v>474441</v>
          </cell>
          <cell r="AM163">
            <v>0</v>
          </cell>
          <cell r="AN163">
            <v>9682</v>
          </cell>
          <cell r="AO163">
            <v>3225832</v>
          </cell>
          <cell r="AP163">
            <v>3161315</v>
          </cell>
          <cell r="AQ163">
            <v>0</v>
          </cell>
          <cell r="AR163">
            <v>64517</v>
          </cell>
          <cell r="AS163">
            <v>6451663</v>
          </cell>
          <cell r="AT163">
            <v>-5336589.8</v>
          </cell>
          <cell r="AU163">
            <v>-5229857</v>
          </cell>
          <cell r="AV163">
            <v>0</v>
          </cell>
          <cell r="AW163">
            <v>-106732</v>
          </cell>
          <cell r="AX163">
            <v>-10673178</v>
          </cell>
          <cell r="AY163">
            <v>58773828</v>
          </cell>
          <cell r="AZ163">
            <v>-2782438</v>
          </cell>
          <cell r="BA163">
            <v>1626611</v>
          </cell>
          <cell r="BB163">
            <v>0</v>
          </cell>
          <cell r="BC163">
            <v>-5062895</v>
          </cell>
          <cell r="BD163">
            <v>-46654</v>
          </cell>
          <cell r="BE163">
            <v>0</v>
          </cell>
          <cell r="BF163">
            <v>-68759</v>
          </cell>
          <cell r="BG163">
            <v>-2203753</v>
          </cell>
          <cell r="BH163">
            <v>-135290</v>
          </cell>
          <cell r="BI163">
            <v>-61156</v>
          </cell>
          <cell r="BJ163">
            <v>0</v>
          </cell>
          <cell r="BK163">
            <v>0</v>
          </cell>
          <cell r="BL163">
            <v>0</v>
          </cell>
          <cell r="BM163">
            <v>-3913</v>
          </cell>
          <cell r="BN163">
            <v>0</v>
          </cell>
          <cell r="BO163">
            <v>0</v>
          </cell>
          <cell r="BP163">
            <v>68426448</v>
          </cell>
          <cell r="BQ163">
            <v>-647337</v>
          </cell>
          <cell r="BR163">
            <v>11066931</v>
          </cell>
          <cell r="BS163">
            <v>-2064922</v>
          </cell>
        </row>
        <row r="164">
          <cell r="A164">
            <v>157</v>
          </cell>
          <cell r="B164" t="str">
            <v>Maidstone</v>
          </cell>
          <cell r="C164" t="str">
            <v>E2237</v>
          </cell>
          <cell r="D164">
            <v>206271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206271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489058</v>
          </cell>
          <cell r="R164">
            <v>110038</v>
          </cell>
          <cell r="S164">
            <v>12226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6026</v>
          </cell>
          <cell r="AA164">
            <v>1356</v>
          </cell>
          <cell r="AB164">
            <v>150</v>
          </cell>
          <cell r="AC164">
            <v>365296</v>
          </cell>
          <cell r="AD164">
            <v>82192</v>
          </cell>
          <cell r="AE164">
            <v>9132</v>
          </cell>
          <cell r="AI164">
            <v>0</v>
          </cell>
          <cell r="AJ164">
            <v>0</v>
          </cell>
          <cell r="AK164">
            <v>0</v>
          </cell>
          <cell r="AL164">
            <v>341396</v>
          </cell>
          <cell r="AM164">
            <v>76814</v>
          </cell>
          <cell r="AN164">
            <v>8535</v>
          </cell>
          <cell r="AO164">
            <v>-962159.91</v>
          </cell>
          <cell r="AP164">
            <v>-769726</v>
          </cell>
          <cell r="AQ164">
            <v>-173188</v>
          </cell>
          <cell r="AR164">
            <v>-19243</v>
          </cell>
          <cell r="AS164">
            <v>-1924316.9</v>
          </cell>
          <cell r="AT164">
            <v>-1335426</v>
          </cell>
          <cell r="AU164">
            <v>-1068342</v>
          </cell>
          <cell r="AV164">
            <v>-240377</v>
          </cell>
          <cell r="AW164">
            <v>-26709</v>
          </cell>
          <cell r="AX164">
            <v>-2670854</v>
          </cell>
          <cell r="AY164">
            <v>56068300</v>
          </cell>
          <cell r="AZ164">
            <v>-2387737</v>
          </cell>
          <cell r="BA164">
            <v>1354802</v>
          </cell>
          <cell r="BB164">
            <v>0</v>
          </cell>
          <cell r="BC164">
            <v>-3771179</v>
          </cell>
          <cell r="BD164">
            <v>-101939</v>
          </cell>
          <cell r="BE164">
            <v>-3814</v>
          </cell>
          <cell r="BF164">
            <v>-38110</v>
          </cell>
          <cell r="BG164">
            <v>-2750922</v>
          </cell>
          <cell r="BH164">
            <v>-137638</v>
          </cell>
          <cell r="BI164">
            <v>-8921</v>
          </cell>
          <cell r="BJ164">
            <v>-7567</v>
          </cell>
          <cell r="BK164">
            <v>-3362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56907650</v>
          </cell>
          <cell r="BQ164">
            <v>-344264</v>
          </cell>
          <cell r="BR164">
            <v>3573405</v>
          </cell>
          <cell r="BS164">
            <v>-429961</v>
          </cell>
        </row>
        <row r="165">
          <cell r="A165">
            <v>158</v>
          </cell>
          <cell r="B165" t="str">
            <v>Maldon</v>
          </cell>
          <cell r="C165" t="str">
            <v>E1539</v>
          </cell>
          <cell r="D165">
            <v>93051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93051</v>
          </cell>
          <cell r="J165">
            <v>0</v>
          </cell>
          <cell r="K165">
            <v>480675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370373</v>
          </cell>
          <cell r="R165">
            <v>83334</v>
          </cell>
          <cell r="S165">
            <v>9260</v>
          </cell>
          <cell r="T165">
            <v>788</v>
          </cell>
          <cell r="U165">
            <v>178</v>
          </cell>
          <cell r="V165">
            <v>20</v>
          </cell>
          <cell r="W165">
            <v>0</v>
          </cell>
          <cell r="X165">
            <v>0</v>
          </cell>
          <cell r="Y165">
            <v>0</v>
          </cell>
          <cell r="Z165">
            <v>2637</v>
          </cell>
          <cell r="AA165">
            <v>594</v>
          </cell>
          <cell r="AB165">
            <v>66</v>
          </cell>
          <cell r="AC165">
            <v>82105</v>
          </cell>
          <cell r="AD165">
            <v>18474</v>
          </cell>
          <cell r="AE165">
            <v>2052</v>
          </cell>
          <cell r="AI165">
            <v>0</v>
          </cell>
          <cell r="AJ165">
            <v>0</v>
          </cell>
          <cell r="AK165">
            <v>0</v>
          </cell>
          <cell r="AL165">
            <v>84534</v>
          </cell>
          <cell r="AM165">
            <v>17443</v>
          </cell>
          <cell r="AN165">
            <v>1938</v>
          </cell>
          <cell r="AO165">
            <v>50543</v>
          </cell>
          <cell r="AP165">
            <v>40434</v>
          </cell>
          <cell r="AQ165">
            <v>9098</v>
          </cell>
          <cell r="AR165">
            <v>1011</v>
          </cell>
          <cell r="AS165">
            <v>101086</v>
          </cell>
          <cell r="AT165">
            <v>-435939</v>
          </cell>
          <cell r="AU165">
            <v>-348751</v>
          </cell>
          <cell r="AV165">
            <v>-78469</v>
          </cell>
          <cell r="AW165">
            <v>-8719</v>
          </cell>
          <cell r="AX165">
            <v>-871878</v>
          </cell>
          <cell r="AY165">
            <v>12591750</v>
          </cell>
          <cell r="AZ165">
            <v>-1798756</v>
          </cell>
          <cell r="BA165">
            <v>281711</v>
          </cell>
          <cell r="BB165">
            <v>0</v>
          </cell>
          <cell r="BC165">
            <v>-772685</v>
          </cell>
          <cell r="BD165">
            <v>-24129</v>
          </cell>
          <cell r="BE165">
            <v>-14299</v>
          </cell>
          <cell r="BF165">
            <v>-2739</v>
          </cell>
          <cell r="BG165">
            <v>-443547</v>
          </cell>
          <cell r="BH165">
            <v>-35890</v>
          </cell>
          <cell r="BI165">
            <v>-11042</v>
          </cell>
          <cell r="BJ165">
            <v>0</v>
          </cell>
          <cell r="BK165">
            <v>-537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13694913</v>
          </cell>
          <cell r="BQ165">
            <v>-31206</v>
          </cell>
          <cell r="BR165">
            <v>728753</v>
          </cell>
          <cell r="BS165">
            <v>-245700</v>
          </cell>
        </row>
        <row r="166">
          <cell r="A166">
            <v>159</v>
          </cell>
          <cell r="B166" t="str">
            <v>Malvern Hills</v>
          </cell>
          <cell r="C166" t="str">
            <v>E1851</v>
          </cell>
          <cell r="D166">
            <v>107713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107713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421783</v>
          </cell>
          <cell r="R166">
            <v>94900</v>
          </cell>
          <cell r="S166">
            <v>10544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178411</v>
          </cell>
          <cell r="AD166">
            <v>40142</v>
          </cell>
          <cell r="AE166">
            <v>4460</v>
          </cell>
          <cell r="AI166">
            <v>0</v>
          </cell>
          <cell r="AJ166">
            <v>0</v>
          </cell>
          <cell r="AK166">
            <v>0</v>
          </cell>
          <cell r="AL166">
            <v>87917</v>
          </cell>
          <cell r="AM166">
            <v>19781</v>
          </cell>
          <cell r="AN166">
            <v>2198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-2170638.4</v>
          </cell>
          <cell r="AU166">
            <v>-1736511</v>
          </cell>
          <cell r="AV166">
            <v>-390715</v>
          </cell>
          <cell r="AW166">
            <v>-43412</v>
          </cell>
          <cell r="AX166">
            <v>-4341276.4000000004</v>
          </cell>
          <cell r="AY166">
            <v>10965946.5</v>
          </cell>
          <cell r="AZ166">
            <v>-2046844</v>
          </cell>
          <cell r="BA166">
            <v>343184</v>
          </cell>
          <cell r="BB166">
            <v>0</v>
          </cell>
          <cell r="BC166">
            <v>-1707948</v>
          </cell>
          <cell r="BD166">
            <v>-42281</v>
          </cell>
          <cell r="BE166">
            <v>-58793</v>
          </cell>
          <cell r="BF166">
            <v>-3829</v>
          </cell>
          <cell r="BG166">
            <v>-414693</v>
          </cell>
          <cell r="BH166">
            <v>-104265</v>
          </cell>
          <cell r="BI166">
            <v>-57822</v>
          </cell>
          <cell r="BJ166">
            <v>-10485</v>
          </cell>
          <cell r="BK166">
            <v>-34393</v>
          </cell>
          <cell r="BL166">
            <v>-30197</v>
          </cell>
          <cell r="BM166">
            <v>0</v>
          </cell>
          <cell r="BN166">
            <v>0</v>
          </cell>
          <cell r="BO166">
            <v>0</v>
          </cell>
          <cell r="BP166">
            <v>14889737</v>
          </cell>
          <cell r="BQ166">
            <v>0</v>
          </cell>
          <cell r="BR166">
            <v>428234</v>
          </cell>
          <cell r="BS166">
            <v>-121866</v>
          </cell>
        </row>
        <row r="167">
          <cell r="A167">
            <v>160</v>
          </cell>
          <cell r="B167" t="str">
            <v>Manchester</v>
          </cell>
          <cell r="C167" t="str">
            <v>E4203</v>
          </cell>
          <cell r="D167">
            <v>1120777</v>
          </cell>
          <cell r="E167">
            <v>6035290</v>
          </cell>
          <cell r="F167">
            <v>0</v>
          </cell>
          <cell r="G167">
            <v>0</v>
          </cell>
          <cell r="H167">
            <v>0</v>
          </cell>
          <cell r="I167">
            <v>1120777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2528596</v>
          </cell>
          <cell r="R167">
            <v>0</v>
          </cell>
          <cell r="S167">
            <v>51604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29635</v>
          </cell>
          <cell r="AA167">
            <v>0</v>
          </cell>
          <cell r="AB167">
            <v>604</v>
          </cell>
          <cell r="AC167">
            <v>780644</v>
          </cell>
          <cell r="AD167">
            <v>0</v>
          </cell>
          <cell r="AE167">
            <v>15932</v>
          </cell>
          <cell r="AI167">
            <v>43610</v>
          </cell>
          <cell r="AJ167">
            <v>0</v>
          </cell>
          <cell r="AK167">
            <v>0</v>
          </cell>
          <cell r="AL167">
            <v>2279664</v>
          </cell>
          <cell r="AM167">
            <v>0</v>
          </cell>
          <cell r="AN167">
            <v>46524</v>
          </cell>
          <cell r="AO167">
            <v>-724390</v>
          </cell>
          <cell r="AP167">
            <v>-709903</v>
          </cell>
          <cell r="AQ167">
            <v>0</v>
          </cell>
          <cell r="AR167">
            <v>-14488</v>
          </cell>
          <cell r="AS167">
            <v>-1448781</v>
          </cell>
          <cell r="AT167">
            <v>-65447090</v>
          </cell>
          <cell r="AU167">
            <v>-64138147</v>
          </cell>
          <cell r="AV167">
            <v>0</v>
          </cell>
          <cell r="AW167">
            <v>-1308942</v>
          </cell>
          <cell r="AX167">
            <v>-130894179</v>
          </cell>
          <cell r="AY167">
            <v>291812262</v>
          </cell>
          <cell r="AZ167">
            <v>-10236591</v>
          </cell>
          <cell r="BA167">
            <v>8408652</v>
          </cell>
          <cell r="BB167">
            <v>0</v>
          </cell>
          <cell r="BC167">
            <v>-24131473</v>
          </cell>
          <cell r="BD167">
            <v>-107960</v>
          </cell>
          <cell r="BE167">
            <v>0</v>
          </cell>
          <cell r="BF167">
            <v>0</v>
          </cell>
          <cell r="BG167">
            <v>-30403812</v>
          </cell>
          <cell r="BH167">
            <v>-695518</v>
          </cell>
          <cell r="BI167">
            <v>-1177813</v>
          </cell>
          <cell r="BJ167">
            <v>0</v>
          </cell>
          <cell r="BK167">
            <v>0</v>
          </cell>
          <cell r="BL167">
            <v>0</v>
          </cell>
          <cell r="BM167">
            <v>-588594</v>
          </cell>
          <cell r="BN167">
            <v>-598032</v>
          </cell>
          <cell r="BO167">
            <v>0</v>
          </cell>
          <cell r="BP167">
            <v>318775321</v>
          </cell>
          <cell r="BQ167">
            <v>-3753114</v>
          </cell>
          <cell r="BR167">
            <v>22706438</v>
          </cell>
          <cell r="BS167">
            <v>-14335873</v>
          </cell>
        </row>
        <row r="168">
          <cell r="A168">
            <v>161</v>
          </cell>
          <cell r="B168" t="str">
            <v>Mansfield</v>
          </cell>
          <cell r="C168" t="str">
            <v>E3035</v>
          </cell>
          <cell r="D168">
            <v>128720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128720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358767</v>
          </cell>
          <cell r="R168">
            <v>80722</v>
          </cell>
          <cell r="S168">
            <v>8970</v>
          </cell>
          <cell r="T168">
            <v>0</v>
          </cell>
          <cell r="U168">
            <v>0</v>
          </cell>
          <cell r="V168">
            <v>0</v>
          </cell>
          <cell r="W168">
            <v>8354</v>
          </cell>
          <cell r="X168">
            <v>1880</v>
          </cell>
          <cell r="Y168">
            <v>208</v>
          </cell>
          <cell r="Z168">
            <v>0</v>
          </cell>
          <cell r="AA168">
            <v>0</v>
          </cell>
          <cell r="AB168">
            <v>0</v>
          </cell>
          <cell r="AC168">
            <v>124934</v>
          </cell>
          <cell r="AD168">
            <v>28110</v>
          </cell>
          <cell r="AE168">
            <v>3124</v>
          </cell>
          <cell r="AI168">
            <v>0</v>
          </cell>
          <cell r="AJ168">
            <v>0</v>
          </cell>
          <cell r="AK168">
            <v>0</v>
          </cell>
          <cell r="AL168">
            <v>168968</v>
          </cell>
          <cell r="AM168">
            <v>38018</v>
          </cell>
          <cell r="AN168">
            <v>4224</v>
          </cell>
          <cell r="AO168">
            <v>-395804</v>
          </cell>
          <cell r="AP168">
            <v>-316643</v>
          </cell>
          <cell r="AQ168">
            <v>-71245</v>
          </cell>
          <cell r="AR168">
            <v>-7916</v>
          </cell>
          <cell r="AS168">
            <v>-791608</v>
          </cell>
          <cell r="AT168">
            <v>-1149251</v>
          </cell>
          <cell r="AU168">
            <v>-919403</v>
          </cell>
          <cell r="AV168">
            <v>-206866</v>
          </cell>
          <cell r="AW168">
            <v>-22985</v>
          </cell>
          <cell r="AX168">
            <v>-2298505</v>
          </cell>
          <cell r="AY168">
            <v>25888575</v>
          </cell>
          <cell r="AZ168">
            <v>-1774611</v>
          </cell>
          <cell r="BA168">
            <v>668053</v>
          </cell>
          <cell r="BB168">
            <v>0</v>
          </cell>
          <cell r="BC168">
            <v>-1921190</v>
          </cell>
          <cell r="BD168">
            <v>-15424</v>
          </cell>
          <cell r="BE168">
            <v>0</v>
          </cell>
          <cell r="BF168">
            <v>0</v>
          </cell>
          <cell r="BG168">
            <v>-1025361</v>
          </cell>
          <cell r="BH168">
            <v>-7744</v>
          </cell>
          <cell r="BI168">
            <v>-86400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27588390</v>
          </cell>
          <cell r="BQ168">
            <v>-157425</v>
          </cell>
          <cell r="BR168">
            <v>349041</v>
          </cell>
          <cell r="BS168">
            <v>-52415</v>
          </cell>
        </row>
        <row r="169">
          <cell r="A169">
            <v>162</v>
          </cell>
          <cell r="B169" t="str">
            <v>Medway</v>
          </cell>
          <cell r="C169" t="str">
            <v>E2201</v>
          </cell>
          <cell r="D169">
            <v>283782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283782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984193</v>
          </cell>
          <cell r="R169">
            <v>0</v>
          </cell>
          <cell r="S169">
            <v>20086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4166</v>
          </cell>
          <cell r="AA169">
            <v>0</v>
          </cell>
          <cell r="AB169">
            <v>86</v>
          </cell>
          <cell r="AC169">
            <v>372644</v>
          </cell>
          <cell r="AD169">
            <v>0</v>
          </cell>
          <cell r="AE169">
            <v>7604</v>
          </cell>
          <cell r="AI169">
            <v>0</v>
          </cell>
          <cell r="AJ169">
            <v>0</v>
          </cell>
          <cell r="AK169">
            <v>0</v>
          </cell>
          <cell r="AL169">
            <v>650839</v>
          </cell>
          <cell r="AM169">
            <v>0</v>
          </cell>
          <cell r="AN169">
            <v>13282</v>
          </cell>
          <cell r="AO169">
            <v>-1090556</v>
          </cell>
          <cell r="AP169">
            <v>-1068746</v>
          </cell>
          <cell r="AQ169">
            <v>0</v>
          </cell>
          <cell r="AR169">
            <v>-21812</v>
          </cell>
          <cell r="AS169">
            <v>-2181114</v>
          </cell>
          <cell r="AT169">
            <v>-8093616</v>
          </cell>
          <cell r="AU169">
            <v>-7931746</v>
          </cell>
          <cell r="AV169">
            <v>0</v>
          </cell>
          <cell r="AW169">
            <v>-161873</v>
          </cell>
          <cell r="AX169">
            <v>-16187235</v>
          </cell>
          <cell r="AY169">
            <v>78574970</v>
          </cell>
          <cell r="AZ169">
            <v>-3917546</v>
          </cell>
          <cell r="BA169">
            <v>2224982</v>
          </cell>
          <cell r="BB169">
            <v>0</v>
          </cell>
          <cell r="BC169">
            <v>-6393266</v>
          </cell>
          <cell r="BD169">
            <v>-99862</v>
          </cell>
          <cell r="BE169">
            <v>-4663</v>
          </cell>
          <cell r="BF169">
            <v>-34116</v>
          </cell>
          <cell r="BG169">
            <v>-2947213</v>
          </cell>
          <cell r="BH169">
            <v>-312153</v>
          </cell>
          <cell r="BI169">
            <v>-209816</v>
          </cell>
          <cell r="BJ169">
            <v>-22507</v>
          </cell>
          <cell r="BK169">
            <v>-2355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86392543</v>
          </cell>
          <cell r="BQ169">
            <v>-1067112</v>
          </cell>
          <cell r="BR169">
            <v>4729488</v>
          </cell>
          <cell r="BS169">
            <v>-2062264</v>
          </cell>
        </row>
        <row r="170">
          <cell r="A170">
            <v>163</v>
          </cell>
          <cell r="B170" t="str">
            <v>Melton</v>
          </cell>
          <cell r="C170" t="str">
            <v>E2436</v>
          </cell>
          <cell r="D170">
            <v>62568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62568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252511</v>
          </cell>
          <cell r="R170">
            <v>56814</v>
          </cell>
          <cell r="S170">
            <v>6312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142040</v>
          </cell>
          <cell r="AD170">
            <v>31960</v>
          </cell>
          <cell r="AE170">
            <v>3552</v>
          </cell>
          <cell r="AI170">
            <v>0</v>
          </cell>
          <cell r="AJ170">
            <v>0</v>
          </cell>
          <cell r="AK170">
            <v>0</v>
          </cell>
          <cell r="AL170">
            <v>76892</v>
          </cell>
          <cell r="AM170">
            <v>17301</v>
          </cell>
          <cell r="AN170">
            <v>1922</v>
          </cell>
          <cell r="AO170">
            <v>-86203.7</v>
          </cell>
          <cell r="AP170">
            <v>-68963</v>
          </cell>
          <cell r="AQ170">
            <v>-15517</v>
          </cell>
          <cell r="AR170">
            <v>-1724</v>
          </cell>
          <cell r="AS170">
            <v>-172407.7</v>
          </cell>
          <cell r="AT170">
            <v>-272241</v>
          </cell>
          <cell r="AU170">
            <v>-217792</v>
          </cell>
          <cell r="AV170">
            <v>-49003</v>
          </cell>
          <cell r="AW170">
            <v>-5444</v>
          </cell>
          <cell r="AX170">
            <v>-544480</v>
          </cell>
          <cell r="AY170">
            <v>12795048.300000001</v>
          </cell>
          <cell r="AZ170">
            <v>-1091789</v>
          </cell>
          <cell r="BA170">
            <v>299601</v>
          </cell>
          <cell r="BB170">
            <v>0</v>
          </cell>
          <cell r="BC170">
            <v>-963995</v>
          </cell>
          <cell r="BD170">
            <v>-35948</v>
          </cell>
          <cell r="BE170">
            <v>-26994</v>
          </cell>
          <cell r="BF170">
            <v>-8736</v>
          </cell>
          <cell r="BG170">
            <v>-359375</v>
          </cell>
          <cell r="BH170">
            <v>-14160</v>
          </cell>
          <cell r="BI170">
            <v>-20957</v>
          </cell>
          <cell r="BJ170">
            <v>-333</v>
          </cell>
          <cell r="BK170">
            <v>-9028</v>
          </cell>
          <cell r="BL170">
            <v>-1189</v>
          </cell>
          <cell r="BM170">
            <v>0</v>
          </cell>
          <cell r="BN170">
            <v>0</v>
          </cell>
          <cell r="BO170">
            <v>0</v>
          </cell>
          <cell r="BP170">
            <v>13105759</v>
          </cell>
          <cell r="BQ170">
            <v>-74494</v>
          </cell>
          <cell r="BR170">
            <v>764518</v>
          </cell>
          <cell r="BS170">
            <v>-460051</v>
          </cell>
        </row>
        <row r="171">
          <cell r="A171">
            <v>164</v>
          </cell>
          <cell r="B171" t="str">
            <v>Mendip</v>
          </cell>
          <cell r="C171" t="str">
            <v>E3331</v>
          </cell>
          <cell r="D171">
            <v>164661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164661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623415</v>
          </cell>
          <cell r="R171">
            <v>140268</v>
          </cell>
          <cell r="S171">
            <v>15586</v>
          </cell>
          <cell r="T171">
            <v>1153</v>
          </cell>
          <cell r="U171">
            <v>260</v>
          </cell>
          <cell r="V171">
            <v>28</v>
          </cell>
          <cell r="W171">
            <v>689</v>
          </cell>
          <cell r="X171">
            <v>156</v>
          </cell>
          <cell r="Y171">
            <v>18</v>
          </cell>
          <cell r="Z171">
            <v>0</v>
          </cell>
          <cell r="AA171">
            <v>0</v>
          </cell>
          <cell r="AB171">
            <v>0</v>
          </cell>
          <cell r="AC171">
            <v>264839</v>
          </cell>
          <cell r="AD171">
            <v>59588</v>
          </cell>
          <cell r="AE171">
            <v>6620</v>
          </cell>
          <cell r="AI171">
            <v>0</v>
          </cell>
          <cell r="AJ171">
            <v>0</v>
          </cell>
          <cell r="AK171">
            <v>0</v>
          </cell>
          <cell r="AL171">
            <v>190737</v>
          </cell>
          <cell r="AM171">
            <v>42916</v>
          </cell>
          <cell r="AN171">
            <v>4768</v>
          </cell>
          <cell r="AO171">
            <v>-307875</v>
          </cell>
          <cell r="AP171">
            <v>-246300</v>
          </cell>
          <cell r="AQ171">
            <v>-55417</v>
          </cell>
          <cell r="AR171">
            <v>-6158</v>
          </cell>
          <cell r="AS171">
            <v>-615750</v>
          </cell>
          <cell r="AT171">
            <v>-1169511</v>
          </cell>
          <cell r="AU171">
            <v>-935611</v>
          </cell>
          <cell r="AV171">
            <v>-210513</v>
          </cell>
          <cell r="AW171">
            <v>-23391</v>
          </cell>
          <cell r="AX171">
            <v>-2339026</v>
          </cell>
          <cell r="AY171">
            <v>31851134</v>
          </cell>
          <cell r="AZ171">
            <v>-3056559</v>
          </cell>
          <cell r="BA171">
            <v>752835</v>
          </cell>
          <cell r="BB171">
            <v>0</v>
          </cell>
          <cell r="BC171">
            <v>-2819505</v>
          </cell>
          <cell r="BD171">
            <v>-85815</v>
          </cell>
          <cell r="BE171">
            <v>-41706</v>
          </cell>
          <cell r="BF171">
            <v>-34129</v>
          </cell>
          <cell r="BG171">
            <v>-911926</v>
          </cell>
          <cell r="BH171">
            <v>-40266</v>
          </cell>
          <cell r="BI171">
            <v>-21915</v>
          </cell>
          <cell r="BJ171">
            <v>-2818</v>
          </cell>
          <cell r="BK171">
            <v>-27618</v>
          </cell>
          <cell r="BL171">
            <v>-26571</v>
          </cell>
          <cell r="BM171">
            <v>0</v>
          </cell>
          <cell r="BN171">
            <v>0</v>
          </cell>
          <cell r="BO171">
            <v>0</v>
          </cell>
          <cell r="BP171">
            <v>32426265</v>
          </cell>
          <cell r="BQ171">
            <v>-26324</v>
          </cell>
          <cell r="BR171">
            <v>991118</v>
          </cell>
          <cell r="BS171">
            <v>-451465</v>
          </cell>
        </row>
        <row r="172">
          <cell r="A172">
            <v>165</v>
          </cell>
          <cell r="B172" t="str">
            <v>Merton</v>
          </cell>
          <cell r="C172" t="str">
            <v>E5044</v>
          </cell>
          <cell r="D172">
            <v>277151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315055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422850</v>
          </cell>
          <cell r="R172">
            <v>281900</v>
          </cell>
          <cell r="S172">
            <v>0</v>
          </cell>
          <cell r="T172">
            <v>17259</v>
          </cell>
          <cell r="U172">
            <v>11506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1913</v>
          </cell>
          <cell r="AA172">
            <v>1276</v>
          </cell>
          <cell r="AB172">
            <v>0</v>
          </cell>
          <cell r="AC172">
            <v>319715</v>
          </cell>
          <cell r="AD172">
            <v>213142</v>
          </cell>
          <cell r="AE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372309</v>
          </cell>
          <cell r="AM172">
            <v>248206</v>
          </cell>
          <cell r="AN172">
            <v>0</v>
          </cell>
          <cell r="AO172">
            <v>-1136532</v>
          </cell>
          <cell r="AP172">
            <v>-681919</v>
          </cell>
          <cell r="AQ172">
            <v>-454613</v>
          </cell>
          <cell r="AR172">
            <v>0</v>
          </cell>
          <cell r="AS172">
            <v>-2273064</v>
          </cell>
          <cell r="AT172">
            <v>-4550000</v>
          </cell>
          <cell r="AU172">
            <v>-2730000</v>
          </cell>
          <cell r="AV172">
            <v>-1820000</v>
          </cell>
          <cell r="AW172">
            <v>0</v>
          </cell>
          <cell r="AX172">
            <v>-9100000</v>
          </cell>
          <cell r="AY172">
            <v>79269530</v>
          </cell>
          <cell r="AZ172">
            <v>-2817323</v>
          </cell>
          <cell r="BA172">
            <v>1905144</v>
          </cell>
          <cell r="BB172">
            <v>0</v>
          </cell>
          <cell r="BC172">
            <v>-5035528</v>
          </cell>
          <cell r="BD172">
            <v>-105211</v>
          </cell>
          <cell r="BE172">
            <v>0</v>
          </cell>
          <cell r="BF172">
            <v>-16594</v>
          </cell>
          <cell r="BG172">
            <v>-2124802</v>
          </cell>
          <cell r="BH172">
            <v>-395760</v>
          </cell>
          <cell r="BI172">
            <v>-170957</v>
          </cell>
          <cell r="BJ172">
            <v>-188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83540890</v>
          </cell>
          <cell r="BQ172">
            <v>-788465</v>
          </cell>
          <cell r="BR172">
            <v>4038685</v>
          </cell>
          <cell r="BS172">
            <v>-3286986</v>
          </cell>
        </row>
        <row r="173">
          <cell r="A173">
            <v>166</v>
          </cell>
          <cell r="B173" t="str">
            <v>Mid Devon</v>
          </cell>
          <cell r="C173" t="str">
            <v>E1133</v>
          </cell>
          <cell r="D173">
            <v>107596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107596</v>
          </cell>
          <cell r="J173">
            <v>0</v>
          </cell>
          <cell r="K173">
            <v>61625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436636</v>
          </cell>
          <cell r="R173">
            <v>98242</v>
          </cell>
          <cell r="S173">
            <v>10916</v>
          </cell>
          <cell r="T173">
            <v>1623</v>
          </cell>
          <cell r="U173">
            <v>366</v>
          </cell>
          <cell r="V173">
            <v>40</v>
          </cell>
          <cell r="W173">
            <v>8982</v>
          </cell>
          <cell r="X173">
            <v>2020</v>
          </cell>
          <cell r="Y173">
            <v>224</v>
          </cell>
          <cell r="Z173">
            <v>3235</v>
          </cell>
          <cell r="AA173">
            <v>728</v>
          </cell>
          <cell r="AB173">
            <v>80</v>
          </cell>
          <cell r="AC173">
            <v>109409</v>
          </cell>
          <cell r="AD173">
            <v>24616</v>
          </cell>
          <cell r="AE173">
            <v>2736</v>
          </cell>
          <cell r="AI173">
            <v>0</v>
          </cell>
          <cell r="AJ173">
            <v>0</v>
          </cell>
          <cell r="AK173">
            <v>0</v>
          </cell>
          <cell r="AL173">
            <v>87021</v>
          </cell>
          <cell r="AM173">
            <v>19377</v>
          </cell>
          <cell r="AN173">
            <v>2153</v>
          </cell>
          <cell r="AO173">
            <v>-101424</v>
          </cell>
          <cell r="AP173">
            <v>-81139</v>
          </cell>
          <cell r="AQ173">
            <v>-18257</v>
          </cell>
          <cell r="AR173">
            <v>-2029</v>
          </cell>
          <cell r="AS173">
            <v>-202849</v>
          </cell>
          <cell r="AT173">
            <v>-183000</v>
          </cell>
          <cell r="AU173">
            <v>-146400</v>
          </cell>
          <cell r="AV173">
            <v>-32940</v>
          </cell>
          <cell r="AW173">
            <v>-3660</v>
          </cell>
          <cell r="AX173">
            <v>-366000</v>
          </cell>
          <cell r="AY173">
            <v>14452981</v>
          </cell>
          <cell r="AZ173">
            <v>-2005294</v>
          </cell>
          <cell r="BA173">
            <v>370541</v>
          </cell>
          <cell r="BB173">
            <v>0</v>
          </cell>
          <cell r="BC173">
            <v>-1205618</v>
          </cell>
          <cell r="BD173">
            <v>-31600</v>
          </cell>
          <cell r="BE173">
            <v>-27287</v>
          </cell>
          <cell r="BF173">
            <v>-8376</v>
          </cell>
          <cell r="BG173">
            <v>-540394</v>
          </cell>
          <cell r="BH173">
            <v>-47078</v>
          </cell>
          <cell r="BI173">
            <v>-6697</v>
          </cell>
          <cell r="BJ173">
            <v>-2437</v>
          </cell>
          <cell r="BK173">
            <v>-4331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15088311</v>
          </cell>
          <cell r="BQ173">
            <v>0</v>
          </cell>
          <cell r="BR173">
            <v>492676</v>
          </cell>
          <cell r="BS173">
            <v>-145946</v>
          </cell>
        </row>
        <row r="174">
          <cell r="A174">
            <v>167</v>
          </cell>
          <cell r="B174" t="str">
            <v>Mid Suffolk</v>
          </cell>
          <cell r="C174" t="str">
            <v>E3534</v>
          </cell>
          <cell r="D174">
            <v>128399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128399</v>
          </cell>
          <cell r="J174">
            <v>0</v>
          </cell>
          <cell r="K174">
            <v>52707</v>
          </cell>
          <cell r="L174">
            <v>800000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406549</v>
          </cell>
          <cell r="R174">
            <v>101638</v>
          </cell>
          <cell r="S174">
            <v>0</v>
          </cell>
          <cell r="T174">
            <v>2041</v>
          </cell>
          <cell r="U174">
            <v>510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87837</v>
          </cell>
          <cell r="AD174">
            <v>21960</v>
          </cell>
          <cell r="AE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129546</v>
          </cell>
          <cell r="AM174">
            <v>43861</v>
          </cell>
          <cell r="AN174">
            <v>0</v>
          </cell>
          <cell r="AO174">
            <v>-125441</v>
          </cell>
          <cell r="AP174">
            <v>-100352</v>
          </cell>
          <cell r="AQ174">
            <v>-25088</v>
          </cell>
          <cell r="AR174">
            <v>0</v>
          </cell>
          <cell r="AS174">
            <v>-250881</v>
          </cell>
          <cell r="AT174">
            <v>-919517</v>
          </cell>
          <cell r="AU174">
            <v>-735614</v>
          </cell>
          <cell r="AV174">
            <v>-183904</v>
          </cell>
          <cell r="AW174">
            <v>0</v>
          </cell>
          <cell r="AX174">
            <v>-1839035</v>
          </cell>
          <cell r="AY174">
            <v>20504485</v>
          </cell>
          <cell r="AZ174">
            <v>-1977875</v>
          </cell>
          <cell r="BA174">
            <v>462798</v>
          </cell>
          <cell r="BB174">
            <v>0</v>
          </cell>
          <cell r="BC174">
            <v>-920798</v>
          </cell>
          <cell r="BD174">
            <v>-37178</v>
          </cell>
          <cell r="BE174">
            <v>-88237</v>
          </cell>
          <cell r="BF174">
            <v>0</v>
          </cell>
          <cell r="BG174">
            <v>-556534</v>
          </cell>
          <cell r="BH174">
            <v>-166672</v>
          </cell>
          <cell r="BI174">
            <v>-98822</v>
          </cell>
          <cell r="BJ174">
            <v>-6634</v>
          </cell>
          <cell r="BK174">
            <v>-88237</v>
          </cell>
          <cell r="BL174">
            <v>-70136</v>
          </cell>
          <cell r="BM174">
            <v>0</v>
          </cell>
          <cell r="BN174">
            <v>0</v>
          </cell>
          <cell r="BO174">
            <v>0</v>
          </cell>
          <cell r="BP174">
            <v>21136436</v>
          </cell>
          <cell r="BQ174">
            <v>-152004</v>
          </cell>
          <cell r="BR174">
            <v>956592</v>
          </cell>
          <cell r="BS174">
            <v>-85978</v>
          </cell>
        </row>
        <row r="175">
          <cell r="A175">
            <v>168</v>
          </cell>
          <cell r="B175" t="str">
            <v>Mid Sussex</v>
          </cell>
          <cell r="C175" t="str">
            <v>E3836</v>
          </cell>
          <cell r="D175">
            <v>172866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172866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488088</v>
          </cell>
          <cell r="R175">
            <v>122022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12782</v>
          </cell>
          <cell r="X175">
            <v>3196</v>
          </cell>
          <cell r="Y175">
            <v>0</v>
          </cell>
          <cell r="Z175">
            <v>1117</v>
          </cell>
          <cell r="AA175">
            <v>280</v>
          </cell>
          <cell r="AB175">
            <v>0</v>
          </cell>
          <cell r="AC175">
            <v>305948</v>
          </cell>
          <cell r="AD175">
            <v>76488</v>
          </cell>
          <cell r="AE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250912</v>
          </cell>
          <cell r="AM175">
            <v>62728</v>
          </cell>
          <cell r="AN175">
            <v>0</v>
          </cell>
          <cell r="AO175">
            <v>-843212</v>
          </cell>
          <cell r="AP175">
            <v>-674571</v>
          </cell>
          <cell r="AQ175">
            <v>-168643</v>
          </cell>
          <cell r="AR175">
            <v>0</v>
          </cell>
          <cell r="AS175">
            <v>-1686426</v>
          </cell>
          <cell r="AT175">
            <v>-885443</v>
          </cell>
          <cell r="AU175">
            <v>-708355</v>
          </cell>
          <cell r="AV175">
            <v>-177089</v>
          </cell>
          <cell r="AW175">
            <v>0</v>
          </cell>
          <cell r="AX175">
            <v>-1770887</v>
          </cell>
          <cell r="AY175">
            <v>41116398</v>
          </cell>
          <cell r="AZ175">
            <v>-2443206</v>
          </cell>
          <cell r="BA175">
            <v>977751</v>
          </cell>
          <cell r="BB175">
            <v>0</v>
          </cell>
          <cell r="BC175">
            <v>-3579813</v>
          </cell>
          <cell r="BD175">
            <v>-59091</v>
          </cell>
          <cell r="BE175">
            <v>-5037</v>
          </cell>
          <cell r="BF175">
            <v>-17425</v>
          </cell>
          <cell r="BG175">
            <v>-939210</v>
          </cell>
          <cell r="BH175">
            <v>-91552</v>
          </cell>
          <cell r="BI175">
            <v>-538835</v>
          </cell>
          <cell r="BJ175">
            <v>-4588</v>
          </cell>
          <cell r="BK175">
            <v>-5037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41998989</v>
          </cell>
          <cell r="BQ175">
            <v>-290061</v>
          </cell>
          <cell r="BR175">
            <v>2267829</v>
          </cell>
          <cell r="BS175">
            <v>-1164162</v>
          </cell>
        </row>
        <row r="176">
          <cell r="A176">
            <v>169</v>
          </cell>
          <cell r="B176" t="str">
            <v>Middlesbrough</v>
          </cell>
          <cell r="C176" t="str">
            <v>E0702</v>
          </cell>
          <cell r="D176">
            <v>178921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178921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604805</v>
          </cell>
          <cell r="R176">
            <v>0</v>
          </cell>
          <cell r="S176">
            <v>12342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19886</v>
          </cell>
          <cell r="AA176">
            <v>0</v>
          </cell>
          <cell r="AB176">
            <v>406</v>
          </cell>
          <cell r="AC176">
            <v>248574</v>
          </cell>
          <cell r="AD176">
            <v>0</v>
          </cell>
          <cell r="AE176">
            <v>5072</v>
          </cell>
          <cell r="AI176">
            <v>0</v>
          </cell>
          <cell r="AJ176">
            <v>0</v>
          </cell>
          <cell r="AK176">
            <v>0</v>
          </cell>
          <cell r="AL176">
            <v>289640</v>
          </cell>
          <cell r="AM176">
            <v>0</v>
          </cell>
          <cell r="AN176">
            <v>5911</v>
          </cell>
          <cell r="AO176">
            <v>-2609678</v>
          </cell>
          <cell r="AP176">
            <v>-2557485</v>
          </cell>
          <cell r="AQ176">
            <v>0</v>
          </cell>
          <cell r="AR176">
            <v>-52194</v>
          </cell>
          <cell r="AS176">
            <v>-5219357</v>
          </cell>
          <cell r="AT176">
            <v>-2000000</v>
          </cell>
          <cell r="AU176">
            <v>-1960000</v>
          </cell>
          <cell r="AV176">
            <v>0</v>
          </cell>
          <cell r="AW176">
            <v>-40000</v>
          </cell>
          <cell r="AX176">
            <v>-4000000</v>
          </cell>
          <cell r="AY176">
            <v>39220266</v>
          </cell>
          <cell r="AZ176">
            <v>-2420172</v>
          </cell>
          <cell r="BA176">
            <v>1035409</v>
          </cell>
          <cell r="BB176">
            <v>0</v>
          </cell>
          <cell r="BC176">
            <v>-4811474</v>
          </cell>
          <cell r="BD176">
            <v>-32071</v>
          </cell>
          <cell r="BE176">
            <v>0</v>
          </cell>
          <cell r="BF176">
            <v>0</v>
          </cell>
          <cell r="BG176">
            <v>-2208558</v>
          </cell>
          <cell r="BH176">
            <v>-5770</v>
          </cell>
          <cell r="BI176">
            <v>-54588</v>
          </cell>
          <cell r="BJ176">
            <v>-5013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41065519</v>
          </cell>
          <cell r="BQ176">
            <v>0</v>
          </cell>
          <cell r="BR176">
            <v>8357802</v>
          </cell>
          <cell r="BS176">
            <v>-1342898</v>
          </cell>
        </row>
        <row r="177">
          <cell r="A177">
            <v>170</v>
          </cell>
          <cell r="B177" t="str">
            <v>Milton Keynes</v>
          </cell>
          <cell r="C177" t="str">
            <v>E0401</v>
          </cell>
          <cell r="D177">
            <v>376320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376320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907743</v>
          </cell>
          <cell r="R177">
            <v>0</v>
          </cell>
          <cell r="S177">
            <v>18526</v>
          </cell>
          <cell r="T177">
            <v>5468</v>
          </cell>
          <cell r="U177">
            <v>0</v>
          </cell>
          <cell r="V177">
            <v>112</v>
          </cell>
          <cell r="W177">
            <v>9944</v>
          </cell>
          <cell r="X177">
            <v>0</v>
          </cell>
          <cell r="Y177">
            <v>202</v>
          </cell>
          <cell r="Z177">
            <v>5966</v>
          </cell>
          <cell r="AA177">
            <v>0</v>
          </cell>
          <cell r="AB177">
            <v>122</v>
          </cell>
          <cell r="AC177">
            <v>543081</v>
          </cell>
          <cell r="AD177">
            <v>0</v>
          </cell>
          <cell r="AE177">
            <v>11084</v>
          </cell>
          <cell r="AI177">
            <v>0</v>
          </cell>
          <cell r="AJ177">
            <v>0</v>
          </cell>
          <cell r="AK177">
            <v>0</v>
          </cell>
          <cell r="AL177">
            <v>1109047</v>
          </cell>
          <cell r="AM177">
            <v>0</v>
          </cell>
          <cell r="AN177">
            <v>22634</v>
          </cell>
          <cell r="AO177">
            <v>-2365000</v>
          </cell>
          <cell r="AP177">
            <v>-2317700</v>
          </cell>
          <cell r="AQ177">
            <v>0</v>
          </cell>
          <cell r="AR177">
            <v>-47300</v>
          </cell>
          <cell r="AS177">
            <v>-4730000</v>
          </cell>
          <cell r="AT177">
            <v>-13792936</v>
          </cell>
          <cell r="AU177">
            <v>-13517078</v>
          </cell>
          <cell r="AV177">
            <v>0</v>
          </cell>
          <cell r="AW177">
            <v>-275858</v>
          </cell>
          <cell r="AX177">
            <v>-27585872</v>
          </cell>
          <cell r="AY177">
            <v>143478729</v>
          </cell>
          <cell r="AZ177">
            <v>-3332450</v>
          </cell>
          <cell r="BA177">
            <v>3694683</v>
          </cell>
          <cell r="BB177">
            <v>0</v>
          </cell>
          <cell r="BC177">
            <v>-8233602</v>
          </cell>
          <cell r="BD177">
            <v>-64359</v>
          </cell>
          <cell r="BE177">
            <v>-12815</v>
          </cell>
          <cell r="BF177">
            <v>-47000</v>
          </cell>
          <cell r="BG177">
            <v>-4468136</v>
          </cell>
          <cell r="BH177">
            <v>-405747</v>
          </cell>
          <cell r="BI177">
            <v>-42435</v>
          </cell>
          <cell r="BJ177">
            <v>-16090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150731252</v>
          </cell>
          <cell r="BQ177">
            <v>-907283</v>
          </cell>
          <cell r="BR177">
            <v>5175280</v>
          </cell>
          <cell r="BS177">
            <v>-2896584</v>
          </cell>
        </row>
        <row r="178">
          <cell r="A178">
            <v>171</v>
          </cell>
          <cell r="B178" t="str">
            <v>Mole Valley</v>
          </cell>
          <cell r="C178" t="str">
            <v>E3634</v>
          </cell>
          <cell r="D178">
            <v>151601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151601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367232</v>
          </cell>
          <cell r="R178">
            <v>91808</v>
          </cell>
          <cell r="S178">
            <v>0</v>
          </cell>
          <cell r="T178">
            <v>1923</v>
          </cell>
          <cell r="U178">
            <v>482</v>
          </cell>
          <cell r="V178">
            <v>0</v>
          </cell>
          <cell r="W178">
            <v>101459</v>
          </cell>
          <cell r="X178">
            <v>25364</v>
          </cell>
          <cell r="Y178">
            <v>0</v>
          </cell>
          <cell r="Z178">
            <v>3484</v>
          </cell>
          <cell r="AA178">
            <v>872</v>
          </cell>
          <cell r="AB178">
            <v>0</v>
          </cell>
          <cell r="AC178">
            <v>178362</v>
          </cell>
          <cell r="AD178">
            <v>44590</v>
          </cell>
          <cell r="AE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220929</v>
          </cell>
          <cell r="AM178">
            <v>55232</v>
          </cell>
          <cell r="AN178">
            <v>0</v>
          </cell>
          <cell r="AO178">
            <v>-185000</v>
          </cell>
          <cell r="AP178">
            <v>-148000</v>
          </cell>
          <cell r="AQ178">
            <v>-37000</v>
          </cell>
          <cell r="AR178">
            <v>0</v>
          </cell>
          <cell r="AS178">
            <v>-370000</v>
          </cell>
          <cell r="AT178">
            <v>-2160524</v>
          </cell>
          <cell r="AU178">
            <v>-1728419</v>
          </cell>
          <cell r="AV178">
            <v>-432104</v>
          </cell>
          <cell r="AW178">
            <v>0</v>
          </cell>
          <cell r="AX178">
            <v>-4321047</v>
          </cell>
          <cell r="AY178">
            <v>34115751</v>
          </cell>
          <cell r="AZ178">
            <v>-1820848</v>
          </cell>
          <cell r="BA178">
            <v>844421</v>
          </cell>
          <cell r="BB178">
            <v>0</v>
          </cell>
          <cell r="BC178">
            <v>-2092650</v>
          </cell>
          <cell r="BD178">
            <v>-30029</v>
          </cell>
          <cell r="BE178">
            <v>-10411</v>
          </cell>
          <cell r="BF178">
            <v>-8034</v>
          </cell>
          <cell r="BG178">
            <v>-1073347</v>
          </cell>
          <cell r="BH178">
            <v>-21489</v>
          </cell>
          <cell r="BI178">
            <v>-13574</v>
          </cell>
          <cell r="BJ178">
            <v>-1746</v>
          </cell>
          <cell r="BK178">
            <v>-9086</v>
          </cell>
          <cell r="BL178">
            <v>-27638</v>
          </cell>
          <cell r="BM178">
            <v>0</v>
          </cell>
          <cell r="BN178">
            <v>0</v>
          </cell>
          <cell r="BO178">
            <v>0</v>
          </cell>
          <cell r="BP178">
            <v>36962050</v>
          </cell>
          <cell r="BQ178">
            <v>-50212</v>
          </cell>
          <cell r="BR178">
            <v>1067130</v>
          </cell>
          <cell r="BS178">
            <v>-773639</v>
          </cell>
        </row>
        <row r="179">
          <cell r="A179">
            <v>172</v>
          </cell>
          <cell r="B179" t="str">
            <v>New Forest</v>
          </cell>
          <cell r="C179" t="str">
            <v>E1738</v>
          </cell>
          <cell r="D179">
            <v>280124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280124</v>
          </cell>
          <cell r="J179">
            <v>0</v>
          </cell>
          <cell r="K179">
            <v>19710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860734</v>
          </cell>
          <cell r="R179">
            <v>193666</v>
          </cell>
          <cell r="S179">
            <v>21518</v>
          </cell>
          <cell r="T179">
            <v>4057</v>
          </cell>
          <cell r="U179">
            <v>914</v>
          </cell>
          <cell r="V179">
            <v>102</v>
          </cell>
          <cell r="W179">
            <v>8118</v>
          </cell>
          <cell r="X179">
            <v>1826</v>
          </cell>
          <cell r="Y179">
            <v>202</v>
          </cell>
          <cell r="Z179">
            <v>18262</v>
          </cell>
          <cell r="AA179">
            <v>4110</v>
          </cell>
          <cell r="AB179">
            <v>456</v>
          </cell>
          <cell r="AC179">
            <v>485377</v>
          </cell>
          <cell r="AD179">
            <v>109210</v>
          </cell>
          <cell r="AE179">
            <v>12134</v>
          </cell>
          <cell r="AI179">
            <v>0</v>
          </cell>
          <cell r="AJ179">
            <v>0</v>
          </cell>
          <cell r="AK179">
            <v>0</v>
          </cell>
          <cell r="AL179">
            <v>372040</v>
          </cell>
          <cell r="AM179">
            <v>83644</v>
          </cell>
          <cell r="AN179">
            <v>9294</v>
          </cell>
          <cell r="AO179">
            <v>-181780</v>
          </cell>
          <cell r="AP179">
            <v>-145424</v>
          </cell>
          <cell r="AQ179">
            <v>-32720</v>
          </cell>
          <cell r="AR179">
            <v>-3636</v>
          </cell>
          <cell r="AS179">
            <v>-363560</v>
          </cell>
          <cell r="AT179">
            <v>-5149999</v>
          </cell>
          <cell r="AU179">
            <v>-4120000</v>
          </cell>
          <cell r="AV179">
            <v>-927000</v>
          </cell>
          <cell r="AW179">
            <v>-103001</v>
          </cell>
          <cell r="AX179">
            <v>-10300000</v>
          </cell>
          <cell r="AY179">
            <v>61693160</v>
          </cell>
          <cell r="AZ179">
            <v>-4230479</v>
          </cell>
          <cell r="BA179">
            <v>1458817</v>
          </cell>
          <cell r="BB179">
            <v>0</v>
          </cell>
          <cell r="BC179">
            <v>-3190497</v>
          </cell>
          <cell r="BD179">
            <v>-128401</v>
          </cell>
          <cell r="BE179">
            <v>-18297</v>
          </cell>
          <cell r="BF179">
            <v>-9684</v>
          </cell>
          <cell r="BG179">
            <v>-1266277</v>
          </cell>
          <cell r="BH179">
            <v>-106596</v>
          </cell>
          <cell r="BI179">
            <v>-47283</v>
          </cell>
          <cell r="BJ179">
            <v>-2367</v>
          </cell>
          <cell r="BK179">
            <v>-9672</v>
          </cell>
          <cell r="BL179">
            <v>-5299</v>
          </cell>
          <cell r="BM179">
            <v>0</v>
          </cell>
          <cell r="BN179">
            <v>0</v>
          </cell>
          <cell r="BO179">
            <v>0</v>
          </cell>
          <cell r="BP179">
            <v>64930351</v>
          </cell>
          <cell r="BQ179">
            <v>-378826</v>
          </cell>
          <cell r="BR179">
            <v>1225000</v>
          </cell>
          <cell r="BS179">
            <v>-433464</v>
          </cell>
        </row>
        <row r="180">
          <cell r="A180">
            <v>173</v>
          </cell>
          <cell r="B180" t="str">
            <v>Newark and Sherwood</v>
          </cell>
          <cell r="C180" t="str">
            <v>E3036</v>
          </cell>
          <cell r="D180">
            <v>164151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164151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511409</v>
          </cell>
          <cell r="R180">
            <v>115066</v>
          </cell>
          <cell r="S180">
            <v>12786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142040</v>
          </cell>
          <cell r="AD180">
            <v>31960</v>
          </cell>
          <cell r="AE180">
            <v>3552</v>
          </cell>
          <cell r="AI180">
            <v>0</v>
          </cell>
          <cell r="AJ180">
            <v>0</v>
          </cell>
          <cell r="AK180">
            <v>0</v>
          </cell>
          <cell r="AL180">
            <v>227868</v>
          </cell>
          <cell r="AM180">
            <v>51270</v>
          </cell>
          <cell r="AN180">
            <v>5697</v>
          </cell>
          <cell r="AO180">
            <v>-173776</v>
          </cell>
          <cell r="AP180">
            <v>-139020</v>
          </cell>
          <cell r="AQ180">
            <v>-31279</v>
          </cell>
          <cell r="AR180">
            <v>-3475</v>
          </cell>
          <cell r="AS180">
            <v>-347550</v>
          </cell>
          <cell r="AT180">
            <v>-800000</v>
          </cell>
          <cell r="AU180">
            <v>-640000</v>
          </cell>
          <cell r="AV180">
            <v>-144000</v>
          </cell>
          <cell r="AW180">
            <v>-16000</v>
          </cell>
          <cell r="AX180">
            <v>-1600000</v>
          </cell>
          <cell r="AY180">
            <v>37049092</v>
          </cell>
          <cell r="AZ180">
            <v>-2496400</v>
          </cell>
          <cell r="BA180">
            <v>855588</v>
          </cell>
          <cell r="BB180">
            <v>0</v>
          </cell>
          <cell r="BC180">
            <v>-1504225</v>
          </cell>
          <cell r="BD180">
            <v>-84754</v>
          </cell>
          <cell r="BE180">
            <v>-26880</v>
          </cell>
          <cell r="BF180">
            <v>0</v>
          </cell>
          <cell r="BG180">
            <v>-963014</v>
          </cell>
          <cell r="BH180">
            <v>-25078</v>
          </cell>
          <cell r="BI180">
            <v>-50209</v>
          </cell>
          <cell r="BJ180">
            <v>0</v>
          </cell>
          <cell r="BK180">
            <v>-4361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37625964</v>
          </cell>
          <cell r="BQ180">
            <v>-376717</v>
          </cell>
          <cell r="BR180">
            <v>1173947</v>
          </cell>
          <cell r="BS180">
            <v>-375267</v>
          </cell>
        </row>
        <row r="181">
          <cell r="A181">
            <v>174</v>
          </cell>
          <cell r="B181" t="str">
            <v>Newcastle-upon-Tyne</v>
          </cell>
          <cell r="C181" t="str">
            <v>E4502</v>
          </cell>
          <cell r="D181">
            <v>471251</v>
          </cell>
          <cell r="E181">
            <v>69165</v>
          </cell>
          <cell r="F181">
            <v>5971988</v>
          </cell>
          <cell r="G181">
            <v>0</v>
          </cell>
          <cell r="H181">
            <v>0</v>
          </cell>
          <cell r="I181">
            <v>471251</v>
          </cell>
          <cell r="J181">
            <v>288714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1238170</v>
          </cell>
          <cell r="R181">
            <v>0</v>
          </cell>
          <cell r="S181">
            <v>25268</v>
          </cell>
          <cell r="T181">
            <v>5322</v>
          </cell>
          <cell r="U181">
            <v>0</v>
          </cell>
          <cell r="V181">
            <v>108</v>
          </cell>
          <cell r="W181">
            <v>346289</v>
          </cell>
          <cell r="X181">
            <v>0</v>
          </cell>
          <cell r="Y181">
            <v>7068</v>
          </cell>
          <cell r="Z181">
            <v>336167</v>
          </cell>
          <cell r="AA181">
            <v>0</v>
          </cell>
          <cell r="AB181">
            <v>6860</v>
          </cell>
          <cell r="AC181">
            <v>614586</v>
          </cell>
          <cell r="AD181">
            <v>0</v>
          </cell>
          <cell r="AE181">
            <v>12542</v>
          </cell>
          <cell r="AI181">
            <v>0</v>
          </cell>
          <cell r="AJ181">
            <v>0</v>
          </cell>
          <cell r="AK181">
            <v>0</v>
          </cell>
          <cell r="AL181">
            <v>1105043</v>
          </cell>
          <cell r="AM181">
            <v>0</v>
          </cell>
          <cell r="AN181">
            <v>22466</v>
          </cell>
          <cell r="AO181">
            <v>-1332481</v>
          </cell>
          <cell r="AP181">
            <v>-1305831</v>
          </cell>
          <cell r="AQ181">
            <v>0</v>
          </cell>
          <cell r="AR181">
            <v>-26650</v>
          </cell>
          <cell r="AS181">
            <v>-2664962</v>
          </cell>
          <cell r="AT181">
            <v>-7200630</v>
          </cell>
          <cell r="AU181">
            <v>-7056617</v>
          </cell>
          <cell r="AV181">
            <v>0</v>
          </cell>
          <cell r="AW181">
            <v>-144012</v>
          </cell>
          <cell r="AX181">
            <v>-14401259</v>
          </cell>
          <cell r="AY181">
            <v>143190916</v>
          </cell>
          <cell r="AZ181">
            <v>-4922651</v>
          </cell>
          <cell r="BA181">
            <v>3814249</v>
          </cell>
          <cell r="BB181">
            <v>0</v>
          </cell>
          <cell r="BC181">
            <v>-13204059</v>
          </cell>
          <cell r="BD181">
            <v>-113916</v>
          </cell>
          <cell r="BE181">
            <v>-2142</v>
          </cell>
          <cell r="BF181">
            <v>-100416</v>
          </cell>
          <cell r="BG181">
            <v>-10383637</v>
          </cell>
          <cell r="BH181">
            <v>-205978</v>
          </cell>
          <cell r="BI181">
            <v>-418980</v>
          </cell>
          <cell r="BJ181">
            <v>-19405.32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145006262</v>
          </cell>
          <cell r="BQ181">
            <v>-451362</v>
          </cell>
          <cell r="BR181">
            <v>8808587</v>
          </cell>
          <cell r="BS181">
            <v>-4921576</v>
          </cell>
        </row>
        <row r="182">
          <cell r="A182">
            <v>175</v>
          </cell>
          <cell r="B182" t="str">
            <v>Newcastle-under-Lyme</v>
          </cell>
          <cell r="C182" t="str">
            <v>E3434</v>
          </cell>
          <cell r="D182">
            <v>140565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140565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443695</v>
          </cell>
          <cell r="R182">
            <v>99832</v>
          </cell>
          <cell r="S182">
            <v>11092</v>
          </cell>
          <cell r="T182">
            <v>1441</v>
          </cell>
          <cell r="U182">
            <v>324</v>
          </cell>
          <cell r="V182">
            <v>36</v>
          </cell>
          <cell r="W182">
            <v>0</v>
          </cell>
          <cell r="X182">
            <v>0</v>
          </cell>
          <cell r="Y182">
            <v>0</v>
          </cell>
          <cell r="Z182">
            <v>1561</v>
          </cell>
          <cell r="AA182">
            <v>352</v>
          </cell>
          <cell r="AB182">
            <v>40</v>
          </cell>
          <cell r="AC182">
            <v>372861</v>
          </cell>
          <cell r="AD182">
            <v>83894</v>
          </cell>
          <cell r="AE182">
            <v>9322</v>
          </cell>
          <cell r="AI182">
            <v>0</v>
          </cell>
          <cell r="AJ182">
            <v>0</v>
          </cell>
          <cell r="AK182">
            <v>0</v>
          </cell>
          <cell r="AL182">
            <v>191691</v>
          </cell>
          <cell r="AM182">
            <v>43130</v>
          </cell>
          <cell r="AN182">
            <v>4792</v>
          </cell>
          <cell r="AO182">
            <v>-435727.5</v>
          </cell>
          <cell r="AP182">
            <v>-348581.6</v>
          </cell>
          <cell r="AQ182">
            <v>-78430.210000000006</v>
          </cell>
          <cell r="AR182">
            <v>-8714.69</v>
          </cell>
          <cell r="AS182">
            <v>-871454</v>
          </cell>
          <cell r="AT182">
            <v>-432439</v>
          </cell>
          <cell r="AU182">
            <v>-345951</v>
          </cell>
          <cell r="AV182">
            <v>-77839</v>
          </cell>
          <cell r="AW182">
            <v>-8649</v>
          </cell>
          <cell r="AX182">
            <v>-864878</v>
          </cell>
          <cell r="AY182">
            <v>31715373</v>
          </cell>
          <cell r="AZ182">
            <v>-2192894</v>
          </cell>
          <cell r="BA182">
            <v>776430</v>
          </cell>
          <cell r="BB182">
            <v>0</v>
          </cell>
          <cell r="BC182">
            <v>-2566723</v>
          </cell>
          <cell r="BD182">
            <v>-14730</v>
          </cell>
          <cell r="BE182">
            <v>-12395</v>
          </cell>
          <cell r="BF182">
            <v>-482151</v>
          </cell>
          <cell r="BG182">
            <v>-845276</v>
          </cell>
          <cell r="BH182">
            <v>-24974</v>
          </cell>
          <cell r="BI182">
            <v>-86462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32557301</v>
          </cell>
          <cell r="BQ182">
            <v>-282198</v>
          </cell>
          <cell r="BR182">
            <v>2540006</v>
          </cell>
          <cell r="BS182">
            <v>-438829</v>
          </cell>
        </row>
        <row r="183">
          <cell r="A183">
            <v>176</v>
          </cell>
          <cell r="B183" t="str">
            <v>Newham</v>
          </cell>
          <cell r="C183" t="str">
            <v>E5045</v>
          </cell>
          <cell r="D183">
            <v>371854</v>
          </cell>
          <cell r="E183">
            <v>239751</v>
          </cell>
          <cell r="F183">
            <v>0</v>
          </cell>
          <cell r="G183">
            <v>0</v>
          </cell>
          <cell r="H183">
            <v>0</v>
          </cell>
          <cell r="I183">
            <v>371854</v>
          </cell>
          <cell r="J183">
            <v>278857</v>
          </cell>
          <cell r="K183">
            <v>0</v>
          </cell>
          <cell r="L183">
            <v>0</v>
          </cell>
          <cell r="M183">
            <v>177210</v>
          </cell>
          <cell r="N183">
            <v>177210</v>
          </cell>
          <cell r="O183">
            <v>0</v>
          </cell>
          <cell r="P183">
            <v>0</v>
          </cell>
          <cell r="Q183">
            <v>491314</v>
          </cell>
          <cell r="R183">
            <v>327542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304907</v>
          </cell>
          <cell r="AD183">
            <v>203270</v>
          </cell>
          <cell r="AE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560051</v>
          </cell>
          <cell r="AM183">
            <v>368933</v>
          </cell>
          <cell r="AN183">
            <v>0</v>
          </cell>
          <cell r="AO183">
            <v>-1102682.3999999999</v>
          </cell>
          <cell r="AP183">
            <v>-661610</v>
          </cell>
          <cell r="AQ183">
            <v>-441072</v>
          </cell>
          <cell r="AR183">
            <v>0</v>
          </cell>
          <cell r="AS183">
            <v>-2205364.4</v>
          </cell>
          <cell r="AT183">
            <v>-4200115</v>
          </cell>
          <cell r="AU183">
            <v>-2520068</v>
          </cell>
          <cell r="AV183">
            <v>-1680046</v>
          </cell>
          <cell r="AW183">
            <v>0</v>
          </cell>
          <cell r="AX183">
            <v>-8400229</v>
          </cell>
          <cell r="AY183">
            <v>116199583</v>
          </cell>
          <cell r="AZ183">
            <v>-4530683.0999999996</v>
          </cell>
          <cell r="BA183">
            <v>2978321.49</v>
          </cell>
          <cell r="BB183">
            <v>0</v>
          </cell>
          <cell r="BC183">
            <v>-9495152.5999999996</v>
          </cell>
          <cell r="BD183">
            <v>0</v>
          </cell>
          <cell r="BE183">
            <v>0</v>
          </cell>
          <cell r="BF183">
            <v>-71400.570000000007</v>
          </cell>
          <cell r="BG183">
            <v>-5168107.5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-175097</v>
          </cell>
          <cell r="BN183">
            <v>-299023</v>
          </cell>
          <cell r="BO183">
            <v>0</v>
          </cell>
          <cell r="BP183">
            <v>120301837</v>
          </cell>
          <cell r="BQ183">
            <v>-2542584</v>
          </cell>
          <cell r="BR183">
            <v>5696361</v>
          </cell>
          <cell r="BS183">
            <v>-6750299</v>
          </cell>
        </row>
        <row r="184">
          <cell r="A184">
            <v>177</v>
          </cell>
          <cell r="B184" t="str">
            <v>North Devon</v>
          </cell>
          <cell r="C184" t="str">
            <v>E1134</v>
          </cell>
          <cell r="D184">
            <v>201252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201252</v>
          </cell>
          <cell r="J184">
            <v>0</v>
          </cell>
          <cell r="K184">
            <v>62000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876057</v>
          </cell>
          <cell r="R184">
            <v>197114</v>
          </cell>
          <cell r="S184">
            <v>21902</v>
          </cell>
          <cell r="T184">
            <v>1319</v>
          </cell>
          <cell r="U184">
            <v>298</v>
          </cell>
          <cell r="V184">
            <v>34</v>
          </cell>
          <cell r="W184">
            <v>0</v>
          </cell>
          <cell r="X184">
            <v>0</v>
          </cell>
          <cell r="Y184">
            <v>0</v>
          </cell>
          <cell r="Z184">
            <v>3788</v>
          </cell>
          <cell r="AA184">
            <v>852</v>
          </cell>
          <cell r="AB184">
            <v>94</v>
          </cell>
          <cell r="AC184">
            <v>328226</v>
          </cell>
          <cell r="AD184">
            <v>73852</v>
          </cell>
          <cell r="AE184">
            <v>8206</v>
          </cell>
          <cell r="AI184">
            <v>0</v>
          </cell>
          <cell r="AJ184">
            <v>0</v>
          </cell>
          <cell r="AK184">
            <v>0</v>
          </cell>
          <cell r="AL184">
            <v>188896</v>
          </cell>
          <cell r="AM184">
            <v>42298</v>
          </cell>
          <cell r="AN184">
            <v>4700</v>
          </cell>
          <cell r="AO184">
            <v>-410693</v>
          </cell>
          <cell r="AP184">
            <v>-328555</v>
          </cell>
          <cell r="AQ184">
            <v>-73925</v>
          </cell>
          <cell r="AR184">
            <v>-8214</v>
          </cell>
          <cell r="AS184">
            <v>-821387</v>
          </cell>
          <cell r="AT184">
            <v>-494616</v>
          </cell>
          <cell r="AU184">
            <v>-395693</v>
          </cell>
          <cell r="AV184">
            <v>-89031</v>
          </cell>
          <cell r="AW184">
            <v>-9892</v>
          </cell>
          <cell r="AX184">
            <v>-989232</v>
          </cell>
          <cell r="AY184">
            <v>31376803</v>
          </cell>
          <cell r="AZ184">
            <v>-4268229</v>
          </cell>
          <cell r="BA184">
            <v>699612</v>
          </cell>
          <cell r="BB184">
            <v>0</v>
          </cell>
          <cell r="BC184">
            <v>-2094496</v>
          </cell>
          <cell r="BD184">
            <v>-125504</v>
          </cell>
          <cell r="BE184">
            <v>-37403</v>
          </cell>
          <cell r="BF184">
            <v>0</v>
          </cell>
          <cell r="BG184">
            <v>-713562</v>
          </cell>
          <cell r="BH184">
            <v>-120146</v>
          </cell>
          <cell r="BI184">
            <v>-155501</v>
          </cell>
          <cell r="BJ184">
            <v>-9498</v>
          </cell>
          <cell r="BK184">
            <v>-14749</v>
          </cell>
          <cell r="BL184">
            <v>-9917</v>
          </cell>
          <cell r="BM184">
            <v>0</v>
          </cell>
          <cell r="BN184">
            <v>0</v>
          </cell>
          <cell r="BO184">
            <v>0</v>
          </cell>
          <cell r="BP184">
            <v>31827042</v>
          </cell>
          <cell r="BQ184">
            <v>-313712</v>
          </cell>
          <cell r="BR184">
            <v>1343367</v>
          </cell>
          <cell r="BS184">
            <v>-780498</v>
          </cell>
        </row>
        <row r="185">
          <cell r="A185">
            <v>178</v>
          </cell>
          <cell r="B185" t="str">
            <v>North Dorset</v>
          </cell>
          <cell r="C185" t="str">
            <v>E1234</v>
          </cell>
          <cell r="D185">
            <v>92435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92435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360662</v>
          </cell>
          <cell r="R185">
            <v>81150</v>
          </cell>
          <cell r="S185">
            <v>9016</v>
          </cell>
          <cell r="T185">
            <v>0</v>
          </cell>
          <cell r="U185">
            <v>0</v>
          </cell>
          <cell r="V185">
            <v>0</v>
          </cell>
          <cell r="W185">
            <v>3551</v>
          </cell>
          <cell r="X185">
            <v>800</v>
          </cell>
          <cell r="Y185">
            <v>88</v>
          </cell>
          <cell r="Z185">
            <v>0</v>
          </cell>
          <cell r="AA185">
            <v>0</v>
          </cell>
          <cell r="AB185">
            <v>0</v>
          </cell>
          <cell r="AC185">
            <v>191884</v>
          </cell>
          <cell r="AD185">
            <v>43174</v>
          </cell>
          <cell r="AE185">
            <v>4798</v>
          </cell>
          <cell r="AI185">
            <v>0</v>
          </cell>
          <cell r="AJ185">
            <v>0</v>
          </cell>
          <cell r="AK185">
            <v>0</v>
          </cell>
          <cell r="AL185">
            <v>75748</v>
          </cell>
          <cell r="AM185">
            <v>17043</v>
          </cell>
          <cell r="AN185">
            <v>1894</v>
          </cell>
          <cell r="AO185">
            <v>-168021</v>
          </cell>
          <cell r="AP185">
            <v>-134418</v>
          </cell>
          <cell r="AQ185">
            <v>-30245</v>
          </cell>
          <cell r="AR185">
            <v>-3362</v>
          </cell>
          <cell r="AS185">
            <v>-336046</v>
          </cell>
          <cell r="AT185">
            <v>-302798</v>
          </cell>
          <cell r="AU185">
            <v>-242238</v>
          </cell>
          <cell r="AV185">
            <v>-54503</v>
          </cell>
          <cell r="AW185">
            <v>-6056</v>
          </cell>
          <cell r="AX185">
            <v>-605595</v>
          </cell>
          <cell r="AY185">
            <v>12787495</v>
          </cell>
          <cell r="AZ185">
            <v>-1774474</v>
          </cell>
          <cell r="BA185">
            <v>314314</v>
          </cell>
          <cell r="BB185">
            <v>0</v>
          </cell>
          <cell r="BC185">
            <v>-2584708</v>
          </cell>
          <cell r="BD185">
            <v>-1099</v>
          </cell>
          <cell r="BE185">
            <v>-41864</v>
          </cell>
          <cell r="BF185">
            <v>-12446</v>
          </cell>
          <cell r="BG185">
            <v>-312388</v>
          </cell>
          <cell r="BH185">
            <v>-28898</v>
          </cell>
          <cell r="BI185">
            <v>-959</v>
          </cell>
          <cell r="BJ185">
            <v>0</v>
          </cell>
          <cell r="BK185">
            <v>-4063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13129793</v>
          </cell>
          <cell r="BQ185">
            <v>-148047</v>
          </cell>
          <cell r="BR185">
            <v>1396790</v>
          </cell>
          <cell r="BS185">
            <v>-1164300</v>
          </cell>
        </row>
        <row r="186">
          <cell r="A186">
            <v>179</v>
          </cell>
          <cell r="B186" t="str">
            <v>North East Derbyshire</v>
          </cell>
          <cell r="C186" t="str">
            <v>E1038</v>
          </cell>
          <cell r="D186">
            <v>97835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97835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348991</v>
          </cell>
          <cell r="R186">
            <v>78522</v>
          </cell>
          <cell r="S186">
            <v>8724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138893</v>
          </cell>
          <cell r="AD186">
            <v>31252</v>
          </cell>
          <cell r="AE186">
            <v>3472</v>
          </cell>
          <cell r="AI186">
            <v>0</v>
          </cell>
          <cell r="AJ186">
            <v>0</v>
          </cell>
          <cell r="AK186">
            <v>0</v>
          </cell>
          <cell r="AL186">
            <v>93595</v>
          </cell>
          <cell r="AM186">
            <v>21059</v>
          </cell>
          <cell r="AN186">
            <v>2340</v>
          </cell>
          <cell r="AO186">
            <v>-80065</v>
          </cell>
          <cell r="AP186">
            <v>-64053</v>
          </cell>
          <cell r="AQ186">
            <v>-14412</v>
          </cell>
          <cell r="AR186">
            <v>-1601</v>
          </cell>
          <cell r="AS186">
            <v>-160131</v>
          </cell>
          <cell r="AT186">
            <v>-500241.24</v>
          </cell>
          <cell r="AU186">
            <v>-400192</v>
          </cell>
          <cell r="AV186">
            <v>-90044</v>
          </cell>
          <cell r="AW186">
            <v>-10005</v>
          </cell>
          <cell r="AX186">
            <v>-1000482.2</v>
          </cell>
          <cell r="AY186">
            <v>15419154</v>
          </cell>
          <cell r="AZ186">
            <v>-1698603</v>
          </cell>
          <cell r="BA186">
            <v>331415</v>
          </cell>
          <cell r="BB186">
            <v>0</v>
          </cell>
          <cell r="BC186">
            <v>-465458</v>
          </cell>
          <cell r="BD186">
            <v>-10006</v>
          </cell>
          <cell r="BE186">
            <v>-9321</v>
          </cell>
          <cell r="BF186">
            <v>-154943</v>
          </cell>
          <cell r="BG186">
            <v>-315151</v>
          </cell>
          <cell r="BH186">
            <v>-30214</v>
          </cell>
          <cell r="BI186">
            <v>-16261</v>
          </cell>
          <cell r="BJ186">
            <v>-222</v>
          </cell>
          <cell r="BK186">
            <v>-1235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15837482</v>
          </cell>
          <cell r="BQ186">
            <v>-126933</v>
          </cell>
          <cell r="BR186">
            <v>492663</v>
          </cell>
          <cell r="BS186">
            <v>-166115</v>
          </cell>
        </row>
        <row r="187">
          <cell r="A187">
            <v>180</v>
          </cell>
          <cell r="B187" t="str">
            <v>North East Lincolnshire</v>
          </cell>
          <cell r="C187" t="str">
            <v>E2003</v>
          </cell>
          <cell r="D187">
            <v>235478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235478</v>
          </cell>
          <cell r="J187">
            <v>19603</v>
          </cell>
          <cell r="K187">
            <v>0</v>
          </cell>
          <cell r="L187">
            <v>0</v>
          </cell>
          <cell r="M187">
            <v>43877</v>
          </cell>
          <cell r="N187">
            <v>43877</v>
          </cell>
          <cell r="O187">
            <v>0</v>
          </cell>
          <cell r="P187">
            <v>0</v>
          </cell>
          <cell r="Q187">
            <v>833719</v>
          </cell>
          <cell r="R187">
            <v>0</v>
          </cell>
          <cell r="S187">
            <v>17014</v>
          </cell>
          <cell r="T187">
            <v>1754</v>
          </cell>
          <cell r="U187">
            <v>0</v>
          </cell>
          <cell r="V187">
            <v>36</v>
          </cell>
          <cell r="W187">
            <v>497</v>
          </cell>
          <cell r="X187">
            <v>0</v>
          </cell>
          <cell r="Y187">
            <v>10</v>
          </cell>
          <cell r="Z187">
            <v>0</v>
          </cell>
          <cell r="AA187">
            <v>0</v>
          </cell>
          <cell r="AB187">
            <v>0</v>
          </cell>
          <cell r="AC187">
            <v>338402</v>
          </cell>
          <cell r="AD187">
            <v>0</v>
          </cell>
          <cell r="AE187">
            <v>6906</v>
          </cell>
          <cell r="AI187">
            <v>0</v>
          </cell>
          <cell r="AJ187">
            <v>0</v>
          </cell>
          <cell r="AK187">
            <v>0</v>
          </cell>
          <cell r="AL187">
            <v>488308</v>
          </cell>
          <cell r="AM187">
            <v>0</v>
          </cell>
          <cell r="AN187">
            <v>9947</v>
          </cell>
          <cell r="AO187">
            <v>-1191246</v>
          </cell>
          <cell r="AP187">
            <v>-1167419</v>
          </cell>
          <cell r="AQ187">
            <v>0</v>
          </cell>
          <cell r="AR187">
            <v>-23825</v>
          </cell>
          <cell r="AS187">
            <v>-2382490</v>
          </cell>
          <cell r="AT187">
            <v>-6852261.9000000004</v>
          </cell>
          <cell r="AU187">
            <v>-6715215</v>
          </cell>
          <cell r="AV187">
            <v>0</v>
          </cell>
          <cell r="AW187">
            <v>-137046</v>
          </cell>
          <cell r="AX187">
            <v>-13704522</v>
          </cell>
          <cell r="AY187">
            <v>51105642</v>
          </cell>
          <cell r="AZ187">
            <v>-3310474</v>
          </cell>
          <cell r="BA187">
            <v>1560561</v>
          </cell>
          <cell r="BB187">
            <v>0</v>
          </cell>
          <cell r="BC187">
            <v>-2853843</v>
          </cell>
          <cell r="BD187">
            <v>-89498</v>
          </cell>
          <cell r="BE187">
            <v>-578</v>
          </cell>
          <cell r="BF187">
            <v>-31638</v>
          </cell>
          <cell r="BG187">
            <v>-2214532</v>
          </cell>
          <cell r="BH187">
            <v>-41391</v>
          </cell>
          <cell r="BI187">
            <v>-567357</v>
          </cell>
          <cell r="BJ187">
            <v>-2778</v>
          </cell>
          <cell r="BK187">
            <v>-578</v>
          </cell>
          <cell r="BL187">
            <v>0</v>
          </cell>
          <cell r="BM187">
            <v>-63744</v>
          </cell>
          <cell r="BN187">
            <v>-86708</v>
          </cell>
          <cell r="BO187">
            <v>0</v>
          </cell>
          <cell r="BP187">
            <v>61669463</v>
          </cell>
          <cell r="BQ187">
            <v>-233248</v>
          </cell>
          <cell r="BR187">
            <v>6443451</v>
          </cell>
          <cell r="BS187">
            <v>-1172789</v>
          </cell>
        </row>
        <row r="188">
          <cell r="A188">
            <v>181</v>
          </cell>
          <cell r="B188" t="str">
            <v>North Hertfordshire</v>
          </cell>
          <cell r="C188" t="str">
            <v>E1935</v>
          </cell>
          <cell r="D188">
            <v>181145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181145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529722</v>
          </cell>
          <cell r="R188">
            <v>132430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287945</v>
          </cell>
          <cell r="AD188">
            <v>71986</v>
          </cell>
          <cell r="AE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222593</v>
          </cell>
          <cell r="AM188">
            <v>55648</v>
          </cell>
          <cell r="AN188">
            <v>0</v>
          </cell>
          <cell r="AO188">
            <v>-61453</v>
          </cell>
          <cell r="AP188">
            <v>-49163</v>
          </cell>
          <cell r="AQ188">
            <v>-12290</v>
          </cell>
          <cell r="AR188">
            <v>0</v>
          </cell>
          <cell r="AS188">
            <v>-122906</v>
          </cell>
          <cell r="AT188">
            <v>-1189172</v>
          </cell>
          <cell r="AU188">
            <v>-951338</v>
          </cell>
          <cell r="AV188">
            <v>-237834</v>
          </cell>
          <cell r="AW188">
            <v>0</v>
          </cell>
          <cell r="AX188">
            <v>-2378344</v>
          </cell>
          <cell r="AY188">
            <v>36405668</v>
          </cell>
          <cell r="AZ188">
            <v>-2426119</v>
          </cell>
          <cell r="BA188">
            <v>842508</v>
          </cell>
          <cell r="BB188">
            <v>0</v>
          </cell>
          <cell r="BC188">
            <v>-2463702</v>
          </cell>
          <cell r="BD188">
            <v>-123409</v>
          </cell>
          <cell r="BE188">
            <v>-14993</v>
          </cell>
          <cell r="BF188">
            <v>-16028</v>
          </cell>
          <cell r="BG188">
            <v>-1700749</v>
          </cell>
          <cell r="BH188">
            <v>-169800</v>
          </cell>
          <cell r="BI188">
            <v>-103798</v>
          </cell>
          <cell r="BJ188">
            <v>-15180</v>
          </cell>
          <cell r="BK188">
            <v>-11858</v>
          </cell>
          <cell r="BL188">
            <v>-7030</v>
          </cell>
          <cell r="BM188">
            <v>0</v>
          </cell>
          <cell r="BN188">
            <v>0</v>
          </cell>
          <cell r="BO188">
            <v>0</v>
          </cell>
          <cell r="BP188">
            <v>37648668</v>
          </cell>
          <cell r="BQ188">
            <v>-434706</v>
          </cell>
          <cell r="BR188">
            <v>2071707</v>
          </cell>
          <cell r="BS188">
            <v>-535519</v>
          </cell>
        </row>
        <row r="189">
          <cell r="A189">
            <v>182</v>
          </cell>
          <cell r="B189" t="str">
            <v>North Kesteven</v>
          </cell>
          <cell r="C189" t="str">
            <v>E2534</v>
          </cell>
          <cell r="D189">
            <v>122921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122921</v>
          </cell>
          <cell r="J189">
            <v>0</v>
          </cell>
          <cell r="K189">
            <v>417846</v>
          </cell>
          <cell r="L189">
            <v>104461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455308</v>
          </cell>
          <cell r="R189">
            <v>113828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5271</v>
          </cell>
          <cell r="X189">
            <v>1318</v>
          </cell>
          <cell r="Y189">
            <v>0</v>
          </cell>
          <cell r="Z189">
            <v>26310</v>
          </cell>
          <cell r="AA189">
            <v>6578</v>
          </cell>
          <cell r="AB189">
            <v>0</v>
          </cell>
          <cell r="AC189">
            <v>93997</v>
          </cell>
          <cell r="AD189">
            <v>23500</v>
          </cell>
          <cell r="AE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152386</v>
          </cell>
          <cell r="AM189">
            <v>38096</v>
          </cell>
          <cell r="AN189">
            <v>0</v>
          </cell>
          <cell r="AO189">
            <v>-102500</v>
          </cell>
          <cell r="AP189">
            <v>-82000</v>
          </cell>
          <cell r="AQ189">
            <v>-20500</v>
          </cell>
          <cell r="AR189">
            <v>0</v>
          </cell>
          <cell r="AS189">
            <v>-205000</v>
          </cell>
          <cell r="AT189">
            <v>-1003300</v>
          </cell>
          <cell r="AU189">
            <v>-802640</v>
          </cell>
          <cell r="AV189">
            <v>-200660</v>
          </cell>
          <cell r="AW189">
            <v>0</v>
          </cell>
          <cell r="AX189">
            <v>-2006600</v>
          </cell>
          <cell r="AY189">
            <v>20653414</v>
          </cell>
          <cell r="AZ189">
            <v>-2230511</v>
          </cell>
          <cell r="BA189">
            <v>535611</v>
          </cell>
          <cell r="BB189">
            <v>0</v>
          </cell>
          <cell r="BC189">
            <v>-1583129</v>
          </cell>
          <cell r="BD189">
            <v>-44209</v>
          </cell>
          <cell r="BE189">
            <v>-45363</v>
          </cell>
          <cell r="BF189">
            <v>0</v>
          </cell>
          <cell r="BG189">
            <v>-770953</v>
          </cell>
          <cell r="BH189">
            <v>-62886</v>
          </cell>
          <cell r="BI189">
            <v>-13046</v>
          </cell>
          <cell r="BJ189">
            <v>0</v>
          </cell>
          <cell r="BK189">
            <v>-7855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23061885</v>
          </cell>
          <cell r="BQ189">
            <v>-719</v>
          </cell>
          <cell r="BR189">
            <v>580677</v>
          </cell>
          <cell r="BS189">
            <v>-148173</v>
          </cell>
        </row>
        <row r="190">
          <cell r="A190">
            <v>183</v>
          </cell>
          <cell r="B190" t="str">
            <v>North Lincolnshire</v>
          </cell>
          <cell r="C190" t="str">
            <v>E2004</v>
          </cell>
          <cell r="D190">
            <v>251144</v>
          </cell>
          <cell r="E190">
            <v>975331</v>
          </cell>
          <cell r="F190">
            <v>0</v>
          </cell>
          <cell r="G190">
            <v>0</v>
          </cell>
          <cell r="H190">
            <v>0</v>
          </cell>
          <cell r="I190">
            <v>251144</v>
          </cell>
          <cell r="J190">
            <v>0</v>
          </cell>
          <cell r="K190">
            <v>897600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861811</v>
          </cell>
          <cell r="R190">
            <v>0</v>
          </cell>
          <cell r="S190">
            <v>17588</v>
          </cell>
          <cell r="T190">
            <v>4027</v>
          </cell>
          <cell r="U190">
            <v>0</v>
          </cell>
          <cell r="V190">
            <v>82</v>
          </cell>
          <cell r="W190">
            <v>0</v>
          </cell>
          <cell r="X190">
            <v>0</v>
          </cell>
          <cell r="Y190">
            <v>0</v>
          </cell>
          <cell r="Z190">
            <v>1989</v>
          </cell>
          <cell r="AA190">
            <v>0</v>
          </cell>
          <cell r="AB190">
            <v>40</v>
          </cell>
          <cell r="AC190">
            <v>308876</v>
          </cell>
          <cell r="AD190">
            <v>0</v>
          </cell>
          <cell r="AE190">
            <v>6304</v>
          </cell>
          <cell r="AI190">
            <v>0</v>
          </cell>
          <cell r="AJ190">
            <v>0</v>
          </cell>
          <cell r="AK190">
            <v>0</v>
          </cell>
          <cell r="AL190">
            <v>652777</v>
          </cell>
          <cell r="AM190">
            <v>0</v>
          </cell>
          <cell r="AN190">
            <v>13055</v>
          </cell>
          <cell r="AO190">
            <v>-428550</v>
          </cell>
          <cell r="AP190">
            <v>-419979</v>
          </cell>
          <cell r="AQ190">
            <v>0</v>
          </cell>
          <cell r="AR190">
            <v>-8571</v>
          </cell>
          <cell r="AS190">
            <v>-857100</v>
          </cell>
          <cell r="AT190">
            <v>-6644745</v>
          </cell>
          <cell r="AU190">
            <v>-6511851</v>
          </cell>
          <cell r="AV190">
            <v>0</v>
          </cell>
          <cell r="AW190">
            <v>-132894</v>
          </cell>
          <cell r="AX190">
            <v>-13289490</v>
          </cell>
          <cell r="AY190">
            <v>84920165</v>
          </cell>
          <cell r="AZ190">
            <v>-3431354</v>
          </cell>
          <cell r="BA190">
            <v>2128081</v>
          </cell>
          <cell r="BB190">
            <v>0</v>
          </cell>
          <cell r="BC190">
            <v>-2194713</v>
          </cell>
          <cell r="BD190">
            <v>-35871</v>
          </cell>
          <cell r="BE190">
            <v>-25191</v>
          </cell>
          <cell r="BF190">
            <v>-9739</v>
          </cell>
          <cell r="BG190">
            <v>-2317104</v>
          </cell>
          <cell r="BH190">
            <v>-78146</v>
          </cell>
          <cell r="BI190">
            <v>-78628</v>
          </cell>
          <cell r="BJ190">
            <v>-4177</v>
          </cell>
          <cell r="BK190">
            <v>-20687</v>
          </cell>
          <cell r="BL190">
            <v>-1958</v>
          </cell>
          <cell r="BM190">
            <v>0</v>
          </cell>
          <cell r="BN190">
            <v>0</v>
          </cell>
          <cell r="BO190">
            <v>0</v>
          </cell>
          <cell r="BP190">
            <v>91130737</v>
          </cell>
          <cell r="BQ190">
            <v>-795053</v>
          </cell>
          <cell r="BR190">
            <v>5042024</v>
          </cell>
          <cell r="BS190">
            <v>-1141837</v>
          </cell>
        </row>
        <row r="191">
          <cell r="A191">
            <v>184</v>
          </cell>
          <cell r="B191" t="str">
            <v>North Norfolk</v>
          </cell>
          <cell r="C191" t="str">
            <v>E2635</v>
          </cell>
          <cell r="D191">
            <v>236095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236095</v>
          </cell>
          <cell r="J191">
            <v>0</v>
          </cell>
          <cell r="K191">
            <v>199200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739923</v>
          </cell>
          <cell r="R191">
            <v>184980</v>
          </cell>
          <cell r="S191">
            <v>0</v>
          </cell>
          <cell r="T191">
            <v>1237</v>
          </cell>
          <cell r="U191">
            <v>310</v>
          </cell>
          <cell r="V191">
            <v>0</v>
          </cell>
          <cell r="W191">
            <v>10504</v>
          </cell>
          <cell r="X191">
            <v>2626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332416</v>
          </cell>
          <cell r="AD191">
            <v>83104</v>
          </cell>
          <cell r="AE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143827</v>
          </cell>
          <cell r="AM191">
            <v>35230</v>
          </cell>
          <cell r="AN191">
            <v>0</v>
          </cell>
          <cell r="AO191">
            <v>-83981</v>
          </cell>
          <cell r="AP191">
            <v>-67185</v>
          </cell>
          <cell r="AQ191">
            <v>-16796</v>
          </cell>
          <cell r="AR191">
            <v>0</v>
          </cell>
          <cell r="AS191">
            <v>-167962</v>
          </cell>
          <cell r="AT191">
            <v>-418644</v>
          </cell>
          <cell r="AU191">
            <v>-334914</v>
          </cell>
          <cell r="AV191">
            <v>-83728</v>
          </cell>
          <cell r="AW191">
            <v>0</v>
          </cell>
          <cell r="AX191">
            <v>-837286</v>
          </cell>
          <cell r="AY191">
            <v>22414992</v>
          </cell>
          <cell r="AZ191">
            <v>-4204570</v>
          </cell>
          <cell r="BA191">
            <v>489921</v>
          </cell>
          <cell r="BB191">
            <v>0</v>
          </cell>
          <cell r="BC191">
            <v>-1447707</v>
          </cell>
          <cell r="BD191">
            <v>-58515</v>
          </cell>
          <cell r="BE191">
            <v>-100802</v>
          </cell>
          <cell r="BF191">
            <v>-451</v>
          </cell>
          <cell r="BG191">
            <v>-463429</v>
          </cell>
          <cell r="BH191">
            <v>-21329</v>
          </cell>
          <cell r="BI191">
            <v>-181277</v>
          </cell>
          <cell r="BJ191">
            <v>0</v>
          </cell>
          <cell r="BK191">
            <v>-5974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23207771</v>
          </cell>
          <cell r="BQ191">
            <v>-82675</v>
          </cell>
          <cell r="BR191">
            <v>304708</v>
          </cell>
          <cell r="BS191">
            <v>-417909</v>
          </cell>
        </row>
        <row r="192">
          <cell r="A192">
            <v>185</v>
          </cell>
          <cell r="B192" t="str">
            <v>North Somerset</v>
          </cell>
          <cell r="C192" t="str">
            <v>E0104</v>
          </cell>
          <cell r="D192">
            <v>261826</v>
          </cell>
          <cell r="E192">
            <v>198698</v>
          </cell>
          <cell r="F192">
            <v>0</v>
          </cell>
          <cell r="G192">
            <v>0</v>
          </cell>
          <cell r="H192">
            <v>0</v>
          </cell>
          <cell r="I192">
            <v>261826</v>
          </cell>
          <cell r="J192">
            <v>187007</v>
          </cell>
          <cell r="K192">
            <v>97834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978564</v>
          </cell>
          <cell r="R192">
            <v>0</v>
          </cell>
          <cell r="S192">
            <v>19970</v>
          </cell>
          <cell r="T192">
            <v>0</v>
          </cell>
          <cell r="U192">
            <v>0</v>
          </cell>
          <cell r="V192">
            <v>0</v>
          </cell>
          <cell r="W192">
            <v>58795</v>
          </cell>
          <cell r="X192">
            <v>0</v>
          </cell>
          <cell r="Y192">
            <v>1200</v>
          </cell>
          <cell r="Z192">
            <v>2236</v>
          </cell>
          <cell r="AA192">
            <v>0</v>
          </cell>
          <cell r="AB192">
            <v>46</v>
          </cell>
          <cell r="AC192">
            <v>309356</v>
          </cell>
          <cell r="AD192">
            <v>0</v>
          </cell>
          <cell r="AE192">
            <v>6314</v>
          </cell>
          <cell r="AI192">
            <v>0</v>
          </cell>
          <cell r="AJ192">
            <v>0</v>
          </cell>
          <cell r="AK192">
            <v>0</v>
          </cell>
          <cell r="AL192">
            <v>414534</v>
          </cell>
          <cell r="AM192">
            <v>0</v>
          </cell>
          <cell r="AN192">
            <v>8375</v>
          </cell>
          <cell r="AO192">
            <v>-1357357.3</v>
          </cell>
          <cell r="AP192">
            <v>-1330212</v>
          </cell>
          <cell r="AQ192">
            <v>0</v>
          </cell>
          <cell r="AR192">
            <v>-27148</v>
          </cell>
          <cell r="AS192">
            <v>-2714717.3</v>
          </cell>
          <cell r="AT192">
            <v>-1781111.4</v>
          </cell>
          <cell r="AU192">
            <v>-1745489</v>
          </cell>
          <cell r="AV192">
            <v>0</v>
          </cell>
          <cell r="AW192">
            <v>-35622</v>
          </cell>
          <cell r="AX192">
            <v>-3562222.4</v>
          </cell>
          <cell r="AY192">
            <v>56589168.799999997</v>
          </cell>
          <cell r="AZ192">
            <v>-3955708</v>
          </cell>
          <cell r="BA192">
            <v>1346073</v>
          </cell>
          <cell r="BB192">
            <v>0</v>
          </cell>
          <cell r="BC192">
            <v>-4109634</v>
          </cell>
          <cell r="BD192">
            <v>-111234</v>
          </cell>
          <cell r="BE192">
            <v>-15502</v>
          </cell>
          <cell r="BF192">
            <v>-5858</v>
          </cell>
          <cell r="BG192">
            <v>-1946849</v>
          </cell>
          <cell r="BH192">
            <v>-62670</v>
          </cell>
          <cell r="BI192">
            <v>-638301</v>
          </cell>
          <cell r="BJ192">
            <v>0</v>
          </cell>
          <cell r="BK192">
            <v>-4556</v>
          </cell>
          <cell r="BL192">
            <v>-1748</v>
          </cell>
          <cell r="BM192">
            <v>0</v>
          </cell>
          <cell r="BN192">
            <v>0</v>
          </cell>
          <cell r="BO192">
            <v>0</v>
          </cell>
          <cell r="BP192">
            <v>56837085</v>
          </cell>
          <cell r="BQ192">
            <v>-726019</v>
          </cell>
          <cell r="BR192">
            <v>4980987</v>
          </cell>
          <cell r="BS192">
            <v>-1521298</v>
          </cell>
        </row>
        <row r="193">
          <cell r="A193">
            <v>186</v>
          </cell>
          <cell r="B193" t="str">
            <v>North Tyneside</v>
          </cell>
          <cell r="C193" t="str">
            <v>E4503</v>
          </cell>
          <cell r="D193">
            <v>229326</v>
          </cell>
          <cell r="E193">
            <v>550844</v>
          </cell>
          <cell r="F193">
            <v>0</v>
          </cell>
          <cell r="G193">
            <v>0</v>
          </cell>
          <cell r="H193">
            <v>0</v>
          </cell>
          <cell r="I193">
            <v>229326</v>
          </cell>
          <cell r="J193">
            <v>61651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862055</v>
          </cell>
          <cell r="R193">
            <v>0</v>
          </cell>
          <cell r="S193">
            <v>17592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39771</v>
          </cell>
          <cell r="AA193">
            <v>0</v>
          </cell>
          <cell r="AB193">
            <v>812</v>
          </cell>
          <cell r="AC193">
            <v>571717</v>
          </cell>
          <cell r="AD193">
            <v>0</v>
          </cell>
          <cell r="AE193">
            <v>11668</v>
          </cell>
          <cell r="AI193">
            <v>0</v>
          </cell>
          <cell r="AJ193">
            <v>0</v>
          </cell>
          <cell r="AK193">
            <v>0</v>
          </cell>
          <cell r="AL193">
            <v>413899</v>
          </cell>
          <cell r="AM193">
            <v>0</v>
          </cell>
          <cell r="AN193">
            <v>8429</v>
          </cell>
          <cell r="AO193">
            <v>92274</v>
          </cell>
          <cell r="AP193">
            <v>90428</v>
          </cell>
          <cell r="AQ193">
            <v>0</v>
          </cell>
          <cell r="AR193">
            <v>1845</v>
          </cell>
          <cell r="AS193">
            <v>184547</v>
          </cell>
          <cell r="AT193">
            <v>-726593</v>
          </cell>
          <cell r="AU193">
            <v>-712061</v>
          </cell>
          <cell r="AV193">
            <v>0</v>
          </cell>
          <cell r="AW193">
            <v>-14532</v>
          </cell>
          <cell r="AX193">
            <v>-1453186</v>
          </cell>
          <cell r="AY193">
            <v>52473428</v>
          </cell>
          <cell r="AZ193">
            <v>-3417631</v>
          </cell>
          <cell r="BA193">
            <v>1384352</v>
          </cell>
          <cell r="BB193">
            <v>0</v>
          </cell>
          <cell r="BC193">
            <v>-4050570</v>
          </cell>
          <cell r="BD193">
            <v>-58820</v>
          </cell>
          <cell r="BE193">
            <v>0</v>
          </cell>
          <cell r="BF193">
            <v>-105794</v>
          </cell>
          <cell r="BG193">
            <v>-2072600</v>
          </cell>
          <cell r="BH193">
            <v>-285134</v>
          </cell>
          <cell r="BI193">
            <v>-33609</v>
          </cell>
          <cell r="BJ193">
            <v>-14705</v>
          </cell>
          <cell r="BK193">
            <v>0</v>
          </cell>
          <cell r="BL193">
            <v>0</v>
          </cell>
          <cell r="BM193">
            <v>-55509</v>
          </cell>
          <cell r="BN193">
            <v>-140116</v>
          </cell>
          <cell r="BO193">
            <v>0</v>
          </cell>
          <cell r="BP193">
            <v>54908842</v>
          </cell>
          <cell r="BQ193">
            <v>-1386112</v>
          </cell>
          <cell r="BR193">
            <v>5281143</v>
          </cell>
          <cell r="BS193">
            <v>-1332694</v>
          </cell>
        </row>
        <row r="194">
          <cell r="A194">
            <v>187</v>
          </cell>
          <cell r="B194" t="str">
            <v>North Warwickshire</v>
          </cell>
          <cell r="C194" t="str">
            <v>E3731</v>
          </cell>
          <cell r="D194">
            <v>110738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110738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266902</v>
          </cell>
          <cell r="R194">
            <v>66726</v>
          </cell>
          <cell r="S194">
            <v>0</v>
          </cell>
          <cell r="T194">
            <v>828</v>
          </cell>
          <cell r="U194">
            <v>206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1116</v>
          </cell>
          <cell r="AA194">
            <v>280</v>
          </cell>
          <cell r="AB194">
            <v>0</v>
          </cell>
          <cell r="AC194">
            <v>120532</v>
          </cell>
          <cell r="AD194">
            <v>30134</v>
          </cell>
          <cell r="AE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250791</v>
          </cell>
          <cell r="AM194">
            <v>62698</v>
          </cell>
          <cell r="AN194">
            <v>0</v>
          </cell>
          <cell r="AO194">
            <v>-84829</v>
          </cell>
          <cell r="AP194">
            <v>-67864</v>
          </cell>
          <cell r="AQ194">
            <v>-16967</v>
          </cell>
          <cell r="AR194">
            <v>0</v>
          </cell>
          <cell r="AS194">
            <v>-169660</v>
          </cell>
          <cell r="AT194">
            <v>-2003383</v>
          </cell>
          <cell r="AU194">
            <v>-1602706</v>
          </cell>
          <cell r="AV194">
            <v>-400676</v>
          </cell>
          <cell r="AW194">
            <v>0</v>
          </cell>
          <cell r="AX194">
            <v>-4006765</v>
          </cell>
          <cell r="AY194">
            <v>39342738</v>
          </cell>
          <cell r="AZ194">
            <v>-1313563</v>
          </cell>
          <cell r="BA194">
            <v>985492</v>
          </cell>
          <cell r="BB194">
            <v>0</v>
          </cell>
          <cell r="BC194">
            <v>-810893</v>
          </cell>
          <cell r="BD194">
            <v>-29778</v>
          </cell>
          <cell r="BE194">
            <v>-16352</v>
          </cell>
          <cell r="BF194">
            <v>-244439</v>
          </cell>
          <cell r="BG194">
            <v>-1187929</v>
          </cell>
          <cell r="BH194">
            <v>-27819</v>
          </cell>
          <cell r="BI194">
            <v>-8771</v>
          </cell>
          <cell r="BJ194">
            <v>-408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41687692</v>
          </cell>
          <cell r="BQ194">
            <v>-99664</v>
          </cell>
          <cell r="BR194">
            <v>681702</v>
          </cell>
          <cell r="BS194">
            <v>-321101</v>
          </cell>
        </row>
        <row r="195">
          <cell r="A195">
            <v>188</v>
          </cell>
          <cell r="B195" t="str">
            <v>North West Leicestershire</v>
          </cell>
          <cell r="C195" t="str">
            <v>E2437</v>
          </cell>
          <cell r="D195">
            <v>146594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146594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378485</v>
          </cell>
          <cell r="R195">
            <v>85158</v>
          </cell>
          <cell r="S195">
            <v>9462</v>
          </cell>
          <cell r="T195">
            <v>3126</v>
          </cell>
          <cell r="U195">
            <v>704</v>
          </cell>
          <cell r="V195">
            <v>78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116615</v>
          </cell>
          <cell r="AD195">
            <v>26238</v>
          </cell>
          <cell r="AE195">
            <v>2916</v>
          </cell>
          <cell r="AI195">
            <v>0</v>
          </cell>
          <cell r="AJ195">
            <v>0</v>
          </cell>
          <cell r="AK195">
            <v>0</v>
          </cell>
          <cell r="AL195">
            <v>292908</v>
          </cell>
          <cell r="AM195">
            <v>65904</v>
          </cell>
          <cell r="AN195">
            <v>7323</v>
          </cell>
          <cell r="AO195">
            <v>-301146.92</v>
          </cell>
          <cell r="AP195">
            <v>-240918</v>
          </cell>
          <cell r="AQ195">
            <v>-54206</v>
          </cell>
          <cell r="AR195">
            <v>-6024</v>
          </cell>
          <cell r="AS195">
            <v>-602294.92000000004</v>
          </cell>
          <cell r="AT195">
            <v>-3068910</v>
          </cell>
          <cell r="AU195">
            <v>-2455128</v>
          </cell>
          <cell r="AV195">
            <v>-552403</v>
          </cell>
          <cell r="AW195">
            <v>-61378</v>
          </cell>
          <cell r="AX195">
            <v>-6137819</v>
          </cell>
          <cell r="AY195">
            <v>46406591.799999997</v>
          </cell>
          <cell r="AZ195">
            <v>-1864468</v>
          </cell>
          <cell r="BA195">
            <v>1160260</v>
          </cell>
          <cell r="BB195">
            <v>0</v>
          </cell>
          <cell r="BC195">
            <v>-1335444</v>
          </cell>
          <cell r="BD195">
            <v>-14499</v>
          </cell>
          <cell r="BE195">
            <v>-9603</v>
          </cell>
          <cell r="BF195">
            <v>-100449</v>
          </cell>
          <cell r="BG195">
            <v>-1663337</v>
          </cell>
          <cell r="BH195">
            <v>-49318</v>
          </cell>
          <cell r="BI195">
            <v>-75192</v>
          </cell>
          <cell r="BJ195">
            <v>-1271</v>
          </cell>
          <cell r="BK195">
            <v>-9139</v>
          </cell>
          <cell r="BL195">
            <v>-233</v>
          </cell>
          <cell r="BM195">
            <v>0</v>
          </cell>
          <cell r="BN195">
            <v>0</v>
          </cell>
          <cell r="BO195">
            <v>0</v>
          </cell>
          <cell r="BP195">
            <v>49547626</v>
          </cell>
          <cell r="BQ195">
            <v>-379417</v>
          </cell>
          <cell r="BR195">
            <v>1014688</v>
          </cell>
          <cell r="BS195">
            <v>-835043</v>
          </cell>
        </row>
        <row r="196">
          <cell r="A196">
            <v>189</v>
          </cell>
          <cell r="B196" t="str">
            <v>Northampton</v>
          </cell>
          <cell r="C196" t="str">
            <v>E2835</v>
          </cell>
          <cell r="D196">
            <v>297757</v>
          </cell>
          <cell r="E196">
            <v>3407447</v>
          </cell>
          <cell r="F196">
            <v>0</v>
          </cell>
          <cell r="G196">
            <v>0</v>
          </cell>
          <cell r="H196">
            <v>0</v>
          </cell>
          <cell r="I196">
            <v>297757</v>
          </cell>
          <cell r="J196">
            <v>0</v>
          </cell>
          <cell r="K196">
            <v>0</v>
          </cell>
          <cell r="L196">
            <v>0</v>
          </cell>
          <cell r="M196">
            <v>2041284</v>
          </cell>
          <cell r="N196">
            <v>2041284</v>
          </cell>
          <cell r="O196">
            <v>0</v>
          </cell>
          <cell r="P196">
            <v>0</v>
          </cell>
          <cell r="Q196">
            <v>742347</v>
          </cell>
          <cell r="R196">
            <v>185586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17108</v>
          </cell>
          <cell r="AA196">
            <v>4278</v>
          </cell>
          <cell r="AB196">
            <v>0</v>
          </cell>
          <cell r="AC196">
            <v>472989</v>
          </cell>
          <cell r="AD196">
            <v>118248</v>
          </cell>
          <cell r="AE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602415</v>
          </cell>
          <cell r="AM196">
            <v>143161</v>
          </cell>
          <cell r="AN196">
            <v>0</v>
          </cell>
          <cell r="AO196">
            <v>-337680.73</v>
          </cell>
          <cell r="AP196">
            <v>-270145</v>
          </cell>
          <cell r="AQ196">
            <v>-67535</v>
          </cell>
          <cell r="AR196">
            <v>0</v>
          </cell>
          <cell r="AS196">
            <v>-675360.73</v>
          </cell>
          <cell r="AT196">
            <v>-2026687.4</v>
          </cell>
          <cell r="AU196">
            <v>-1621349</v>
          </cell>
          <cell r="AV196">
            <v>-405336</v>
          </cell>
          <cell r="AW196">
            <v>0</v>
          </cell>
          <cell r="AX196">
            <v>-4053372.4</v>
          </cell>
          <cell r="AY196">
            <v>95996503</v>
          </cell>
          <cell r="AZ196">
            <v>-3664391</v>
          </cell>
          <cell r="BA196">
            <v>2427247</v>
          </cell>
          <cell r="BB196">
            <v>0</v>
          </cell>
          <cell r="BC196">
            <v>-6837644</v>
          </cell>
          <cell r="BD196">
            <v>-15424</v>
          </cell>
          <cell r="BE196">
            <v>0</v>
          </cell>
          <cell r="BF196">
            <v>-851624</v>
          </cell>
          <cell r="BG196">
            <v>-5097538</v>
          </cell>
          <cell r="BH196">
            <v>-226256</v>
          </cell>
          <cell r="BI196">
            <v>-208933</v>
          </cell>
          <cell r="BJ196">
            <v>-2892</v>
          </cell>
          <cell r="BK196">
            <v>0</v>
          </cell>
          <cell r="BL196">
            <v>0</v>
          </cell>
          <cell r="BM196">
            <v>-2021740</v>
          </cell>
          <cell r="BN196">
            <v>-2049989</v>
          </cell>
          <cell r="BO196">
            <v>0</v>
          </cell>
          <cell r="BP196">
            <v>99012774</v>
          </cell>
          <cell r="BQ196">
            <v>-430288</v>
          </cell>
          <cell r="BR196">
            <v>1428255</v>
          </cell>
          <cell r="BS196">
            <v>-788025</v>
          </cell>
        </row>
        <row r="197">
          <cell r="A197">
            <v>190</v>
          </cell>
          <cell r="B197" t="str">
            <v>Northumberland UA</v>
          </cell>
          <cell r="C197" t="str">
            <v>E2901</v>
          </cell>
          <cell r="D197">
            <v>474651</v>
          </cell>
          <cell r="E197">
            <v>11846</v>
          </cell>
          <cell r="F197">
            <v>0</v>
          </cell>
          <cell r="G197">
            <v>0</v>
          </cell>
          <cell r="H197">
            <v>0</v>
          </cell>
          <cell r="I197">
            <v>474651</v>
          </cell>
          <cell r="J197">
            <v>30818</v>
          </cell>
          <cell r="K197">
            <v>1206260</v>
          </cell>
          <cell r="L197">
            <v>0</v>
          </cell>
          <cell r="M197">
            <v>84056</v>
          </cell>
          <cell r="N197">
            <v>84056</v>
          </cell>
          <cell r="O197">
            <v>0</v>
          </cell>
          <cell r="P197">
            <v>0</v>
          </cell>
          <cell r="Q197">
            <v>2038330</v>
          </cell>
          <cell r="R197">
            <v>0</v>
          </cell>
          <cell r="S197">
            <v>0</v>
          </cell>
          <cell r="T197">
            <v>4855</v>
          </cell>
          <cell r="U197">
            <v>0</v>
          </cell>
          <cell r="V197">
            <v>0</v>
          </cell>
          <cell r="W197">
            <v>50729</v>
          </cell>
          <cell r="X197">
            <v>0</v>
          </cell>
          <cell r="Y197">
            <v>0</v>
          </cell>
          <cell r="Z197">
            <v>15910</v>
          </cell>
          <cell r="AA197">
            <v>0</v>
          </cell>
          <cell r="AB197">
            <v>0</v>
          </cell>
          <cell r="AC197">
            <v>862396</v>
          </cell>
          <cell r="AD197">
            <v>0</v>
          </cell>
          <cell r="AE197">
            <v>0</v>
          </cell>
          <cell r="AI197">
            <v>130489</v>
          </cell>
          <cell r="AJ197">
            <v>0</v>
          </cell>
          <cell r="AK197">
            <v>0</v>
          </cell>
          <cell r="AL197">
            <v>568328</v>
          </cell>
          <cell r="AM197">
            <v>0</v>
          </cell>
          <cell r="AN197">
            <v>0</v>
          </cell>
          <cell r="AO197">
            <v>-623535.37</v>
          </cell>
          <cell r="AP197">
            <v>-623535</v>
          </cell>
          <cell r="AQ197">
            <v>0</v>
          </cell>
          <cell r="AR197">
            <v>0</v>
          </cell>
          <cell r="AS197">
            <v>-1247070.3</v>
          </cell>
          <cell r="AT197">
            <v>-3452195</v>
          </cell>
          <cell r="AU197">
            <v>-3452196</v>
          </cell>
          <cell r="AV197">
            <v>0</v>
          </cell>
          <cell r="AW197">
            <v>0</v>
          </cell>
          <cell r="AX197">
            <v>-6904391</v>
          </cell>
          <cell r="AY197">
            <v>72519048</v>
          </cell>
          <cell r="AZ197">
            <v>-7598991</v>
          </cell>
          <cell r="BA197">
            <v>1760856</v>
          </cell>
          <cell r="BB197">
            <v>0</v>
          </cell>
          <cell r="BC197">
            <v>-5937026</v>
          </cell>
          <cell r="BD197">
            <v>-190938</v>
          </cell>
          <cell r="BE197">
            <v>-91191</v>
          </cell>
          <cell r="BF197">
            <v>-102069</v>
          </cell>
          <cell r="BG197">
            <v>-2673628</v>
          </cell>
          <cell r="BH197">
            <v>-574442</v>
          </cell>
          <cell r="BI197">
            <v>-386700</v>
          </cell>
          <cell r="BJ197">
            <v>-19424</v>
          </cell>
          <cell r="BK197">
            <v>-12801</v>
          </cell>
          <cell r="BL197">
            <v>-12445</v>
          </cell>
          <cell r="BM197">
            <v>-76525</v>
          </cell>
          <cell r="BN197">
            <v>-26888</v>
          </cell>
          <cell r="BO197">
            <v>0</v>
          </cell>
          <cell r="BP197">
            <v>76413132</v>
          </cell>
          <cell r="BQ197">
            <v>-857600</v>
          </cell>
          <cell r="BR197">
            <v>2741292</v>
          </cell>
          <cell r="BS197">
            <v>-125003</v>
          </cell>
        </row>
        <row r="198">
          <cell r="A198">
            <v>191</v>
          </cell>
          <cell r="B198" t="str">
            <v>Norwich</v>
          </cell>
          <cell r="C198" t="str">
            <v>E2636</v>
          </cell>
          <cell r="D198">
            <v>270558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270558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669027</v>
          </cell>
          <cell r="R198">
            <v>167258</v>
          </cell>
          <cell r="S198">
            <v>0</v>
          </cell>
          <cell r="T198">
            <v>1089</v>
          </cell>
          <cell r="U198">
            <v>272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577584</v>
          </cell>
          <cell r="AD198">
            <v>144396</v>
          </cell>
          <cell r="AE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447758</v>
          </cell>
          <cell r="AM198">
            <v>111939</v>
          </cell>
          <cell r="AN198">
            <v>0</v>
          </cell>
          <cell r="AO198">
            <v>-768126</v>
          </cell>
          <cell r="AP198">
            <v>-614501.19999999995</v>
          </cell>
          <cell r="AQ198">
            <v>-153625.79999999999</v>
          </cell>
          <cell r="AR198">
            <v>0</v>
          </cell>
          <cell r="AS198">
            <v>-1536253</v>
          </cell>
          <cell r="AT198">
            <v>-716891</v>
          </cell>
          <cell r="AU198">
            <v>-573514</v>
          </cell>
          <cell r="AV198">
            <v>-143380</v>
          </cell>
          <cell r="AW198">
            <v>0</v>
          </cell>
          <cell r="AX198">
            <v>-1433785</v>
          </cell>
          <cell r="AY198">
            <v>74287059</v>
          </cell>
          <cell r="AZ198">
            <v>-3262512</v>
          </cell>
          <cell r="BA198">
            <v>1869801</v>
          </cell>
          <cell r="BB198">
            <v>0</v>
          </cell>
          <cell r="BC198">
            <v>-5287577</v>
          </cell>
          <cell r="BD198">
            <v>-24081</v>
          </cell>
          <cell r="BE198">
            <v>0</v>
          </cell>
          <cell r="BF198">
            <v>-112918</v>
          </cell>
          <cell r="BG198">
            <v>-3996795</v>
          </cell>
          <cell r="BH198">
            <v>-89241</v>
          </cell>
          <cell r="BI198">
            <v>-33042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76438051</v>
          </cell>
          <cell r="BQ198">
            <v>-817372</v>
          </cell>
          <cell r="BR198">
            <v>3061486</v>
          </cell>
          <cell r="BS198">
            <v>-1197900</v>
          </cell>
        </row>
        <row r="199">
          <cell r="A199">
            <v>192</v>
          </cell>
          <cell r="B199" t="str">
            <v>Nottingham</v>
          </cell>
          <cell r="C199" t="str">
            <v>E3001</v>
          </cell>
          <cell r="D199">
            <v>493483</v>
          </cell>
          <cell r="E199">
            <v>4103539</v>
          </cell>
          <cell r="F199">
            <v>5855936</v>
          </cell>
          <cell r="G199">
            <v>0</v>
          </cell>
          <cell r="H199">
            <v>0</v>
          </cell>
          <cell r="I199">
            <v>495983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1322905</v>
          </cell>
          <cell r="R199">
            <v>0</v>
          </cell>
          <cell r="S199">
            <v>26998</v>
          </cell>
          <cell r="T199">
            <v>9944</v>
          </cell>
          <cell r="U199">
            <v>0</v>
          </cell>
          <cell r="V199">
            <v>202</v>
          </cell>
          <cell r="W199">
            <v>54686</v>
          </cell>
          <cell r="X199">
            <v>0</v>
          </cell>
          <cell r="Y199">
            <v>1116</v>
          </cell>
          <cell r="Z199">
            <v>24857</v>
          </cell>
          <cell r="AA199">
            <v>0</v>
          </cell>
          <cell r="AB199">
            <v>508</v>
          </cell>
          <cell r="AC199">
            <v>684063</v>
          </cell>
          <cell r="AD199">
            <v>0</v>
          </cell>
          <cell r="AE199">
            <v>13960</v>
          </cell>
          <cell r="AI199">
            <v>0</v>
          </cell>
          <cell r="AJ199">
            <v>0</v>
          </cell>
          <cell r="AK199">
            <v>0</v>
          </cell>
          <cell r="AL199">
            <v>881827</v>
          </cell>
          <cell r="AM199">
            <v>0</v>
          </cell>
          <cell r="AN199">
            <v>17996</v>
          </cell>
          <cell r="AO199">
            <v>-3108524</v>
          </cell>
          <cell r="AP199">
            <v>-3046355</v>
          </cell>
          <cell r="AQ199">
            <v>0</v>
          </cell>
          <cell r="AR199">
            <v>-62171</v>
          </cell>
          <cell r="AS199">
            <v>-6217050</v>
          </cell>
          <cell r="AT199">
            <v>-3180100</v>
          </cell>
          <cell r="AU199">
            <v>-3116497</v>
          </cell>
          <cell r="AV199">
            <v>0</v>
          </cell>
          <cell r="AW199">
            <v>-63602</v>
          </cell>
          <cell r="AX199">
            <v>-6360199</v>
          </cell>
          <cell r="AY199">
            <v>119497977</v>
          </cell>
          <cell r="AZ199">
            <v>-5375741</v>
          </cell>
          <cell r="BA199">
            <v>3144059</v>
          </cell>
          <cell r="BB199">
            <v>0</v>
          </cell>
          <cell r="BC199">
            <v>-12503267</v>
          </cell>
          <cell r="BD199">
            <v>-45308</v>
          </cell>
          <cell r="BE199">
            <v>0</v>
          </cell>
          <cell r="BF199">
            <v>-136582</v>
          </cell>
          <cell r="BG199">
            <v>-6967689</v>
          </cell>
          <cell r="BH199">
            <v>-170742</v>
          </cell>
          <cell r="BI199">
            <v>-573544</v>
          </cell>
          <cell r="BJ199">
            <v>-819</v>
          </cell>
          <cell r="BK199">
            <v>0</v>
          </cell>
          <cell r="BL199">
            <v>0</v>
          </cell>
          <cell r="BM199">
            <v>-6846</v>
          </cell>
          <cell r="BN199">
            <v>0</v>
          </cell>
          <cell r="BO199">
            <v>0</v>
          </cell>
          <cell r="BP199">
            <v>121389804</v>
          </cell>
          <cell r="BQ199">
            <v>-1537900</v>
          </cell>
          <cell r="BR199">
            <v>10957548</v>
          </cell>
          <cell r="BS199">
            <v>-2848885</v>
          </cell>
        </row>
        <row r="200">
          <cell r="A200">
            <v>193</v>
          </cell>
          <cell r="B200" t="str">
            <v>Nuneaton and Bedworth</v>
          </cell>
          <cell r="C200" t="str">
            <v>E3732</v>
          </cell>
          <cell r="D200">
            <v>134325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134325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382076</v>
          </cell>
          <cell r="R200">
            <v>95520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6652</v>
          </cell>
          <cell r="X200">
            <v>1664</v>
          </cell>
          <cell r="Y200">
            <v>0</v>
          </cell>
          <cell r="Z200">
            <v>9179</v>
          </cell>
          <cell r="AA200">
            <v>2294</v>
          </cell>
          <cell r="AB200">
            <v>0</v>
          </cell>
          <cell r="AC200">
            <v>243499</v>
          </cell>
          <cell r="AD200">
            <v>60876</v>
          </cell>
          <cell r="AE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201266</v>
          </cell>
          <cell r="AM200">
            <v>50316</v>
          </cell>
          <cell r="AN200">
            <v>0</v>
          </cell>
          <cell r="AO200">
            <v>-176800</v>
          </cell>
          <cell r="AP200">
            <v>-141440</v>
          </cell>
          <cell r="AQ200">
            <v>-35360</v>
          </cell>
          <cell r="AR200">
            <v>0</v>
          </cell>
          <cell r="AS200">
            <v>-353600</v>
          </cell>
          <cell r="AT200">
            <v>-1669862.5</v>
          </cell>
          <cell r="AU200">
            <v>-1335891</v>
          </cell>
          <cell r="AV200">
            <v>-333972</v>
          </cell>
          <cell r="AW200">
            <v>0</v>
          </cell>
          <cell r="AX200">
            <v>-3339725.5</v>
          </cell>
          <cell r="AY200">
            <v>32063457</v>
          </cell>
          <cell r="AZ200">
            <v>-1876634</v>
          </cell>
          <cell r="BA200">
            <v>788660</v>
          </cell>
          <cell r="BB200">
            <v>0</v>
          </cell>
          <cell r="BC200">
            <v>-1975784</v>
          </cell>
          <cell r="BD200">
            <v>-24408</v>
          </cell>
          <cell r="BE200">
            <v>0</v>
          </cell>
          <cell r="BF200">
            <v>-32716</v>
          </cell>
          <cell r="BG200">
            <v>-954769</v>
          </cell>
          <cell r="BH200">
            <v>-34924</v>
          </cell>
          <cell r="BI200">
            <v>-41493</v>
          </cell>
          <cell r="BJ200">
            <v>0</v>
          </cell>
          <cell r="BK200">
            <v>0</v>
          </cell>
          <cell r="BL200">
            <v>0</v>
          </cell>
          <cell r="BM200">
            <v>-17546</v>
          </cell>
          <cell r="BN200">
            <v>0</v>
          </cell>
          <cell r="BO200">
            <v>0</v>
          </cell>
          <cell r="BP200">
            <v>34254852</v>
          </cell>
          <cell r="BQ200">
            <v>-275577</v>
          </cell>
          <cell r="BR200">
            <v>953772</v>
          </cell>
          <cell r="BS200">
            <v>-327613</v>
          </cell>
        </row>
        <row r="201">
          <cell r="A201">
            <v>194</v>
          </cell>
          <cell r="B201" t="str">
            <v>Oadby and Wigston</v>
          </cell>
          <cell r="C201" t="str">
            <v>E2438</v>
          </cell>
          <cell r="D201">
            <v>56350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56350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196947</v>
          </cell>
          <cell r="R201">
            <v>44312</v>
          </cell>
          <cell r="S201">
            <v>4924</v>
          </cell>
          <cell r="T201">
            <v>4057</v>
          </cell>
          <cell r="U201">
            <v>914</v>
          </cell>
          <cell r="V201">
            <v>102</v>
          </cell>
          <cell r="W201">
            <v>0</v>
          </cell>
          <cell r="X201">
            <v>0</v>
          </cell>
          <cell r="Y201">
            <v>0</v>
          </cell>
          <cell r="Z201">
            <v>4057</v>
          </cell>
          <cell r="AA201">
            <v>914</v>
          </cell>
          <cell r="AB201">
            <v>102</v>
          </cell>
          <cell r="AC201">
            <v>88836</v>
          </cell>
          <cell r="AD201">
            <v>19988</v>
          </cell>
          <cell r="AE201">
            <v>2220</v>
          </cell>
          <cell r="AI201">
            <v>0</v>
          </cell>
          <cell r="AJ201">
            <v>0</v>
          </cell>
          <cell r="AK201">
            <v>0</v>
          </cell>
          <cell r="AL201">
            <v>68984</v>
          </cell>
          <cell r="AM201">
            <v>15521</v>
          </cell>
          <cell r="AN201">
            <v>1725</v>
          </cell>
          <cell r="AO201">
            <v>-128794.2</v>
          </cell>
          <cell r="AP201">
            <v>-103037</v>
          </cell>
          <cell r="AQ201">
            <v>-23183</v>
          </cell>
          <cell r="AR201">
            <v>-2577</v>
          </cell>
          <cell r="AS201">
            <v>-257591.2</v>
          </cell>
          <cell r="AT201">
            <v>-407548</v>
          </cell>
          <cell r="AU201">
            <v>-326038</v>
          </cell>
          <cell r="AV201">
            <v>-73359</v>
          </cell>
          <cell r="AW201">
            <v>-8151</v>
          </cell>
          <cell r="AX201">
            <v>-815096</v>
          </cell>
          <cell r="AY201">
            <v>10938285</v>
          </cell>
          <cell r="AZ201">
            <v>-974937</v>
          </cell>
          <cell r="BA201">
            <v>274795</v>
          </cell>
          <cell r="BB201">
            <v>0</v>
          </cell>
          <cell r="BC201">
            <v>-1347455</v>
          </cell>
          <cell r="BD201">
            <v>0</v>
          </cell>
          <cell r="BE201">
            <v>0</v>
          </cell>
          <cell r="BF201">
            <v>0</v>
          </cell>
          <cell r="BG201">
            <v>-662042</v>
          </cell>
          <cell r="BH201">
            <v>-48701</v>
          </cell>
          <cell r="BI201">
            <v>-13155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11430647</v>
          </cell>
          <cell r="BQ201">
            <v>-26001</v>
          </cell>
          <cell r="BR201">
            <v>808966</v>
          </cell>
          <cell r="BS201">
            <v>-447837</v>
          </cell>
        </row>
        <row r="202">
          <cell r="A202">
            <v>195</v>
          </cell>
          <cell r="B202" t="str">
            <v>Oldham</v>
          </cell>
          <cell r="C202" t="str">
            <v>E4204</v>
          </cell>
          <cell r="D202">
            <v>311145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311145</v>
          </cell>
          <cell r="J202">
            <v>0</v>
          </cell>
          <cell r="K202">
            <v>1896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1424765</v>
          </cell>
          <cell r="R202">
            <v>0</v>
          </cell>
          <cell r="S202">
            <v>29076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8705</v>
          </cell>
          <cell r="AA202">
            <v>0</v>
          </cell>
          <cell r="AB202">
            <v>178</v>
          </cell>
          <cell r="AC202">
            <v>561929</v>
          </cell>
          <cell r="AD202">
            <v>0</v>
          </cell>
          <cell r="AE202">
            <v>11468</v>
          </cell>
          <cell r="AI202">
            <v>3738</v>
          </cell>
          <cell r="AJ202">
            <v>0</v>
          </cell>
          <cell r="AK202">
            <v>0</v>
          </cell>
          <cell r="AL202">
            <v>417091</v>
          </cell>
          <cell r="AM202">
            <v>0</v>
          </cell>
          <cell r="AN202">
            <v>8511</v>
          </cell>
          <cell r="AO202">
            <v>-2126885</v>
          </cell>
          <cell r="AP202">
            <v>-2084349</v>
          </cell>
          <cell r="AQ202">
            <v>0</v>
          </cell>
          <cell r="AR202">
            <v>-42539</v>
          </cell>
          <cell r="AS202">
            <v>-4253773</v>
          </cell>
          <cell r="AT202">
            <v>-1539654</v>
          </cell>
          <cell r="AU202">
            <v>-1508862</v>
          </cell>
          <cell r="AV202">
            <v>0</v>
          </cell>
          <cell r="AW202">
            <v>-30794</v>
          </cell>
          <cell r="AX202">
            <v>-3079310</v>
          </cell>
          <cell r="AY202">
            <v>54752418</v>
          </cell>
          <cell r="AZ202">
            <v>-5675550</v>
          </cell>
          <cell r="BA202">
            <v>1405548</v>
          </cell>
          <cell r="BB202">
            <v>0</v>
          </cell>
          <cell r="BC202">
            <v>-5373698</v>
          </cell>
          <cell r="BD202">
            <v>-87309</v>
          </cell>
          <cell r="BE202">
            <v>-11158</v>
          </cell>
          <cell r="BF202">
            <v>-2447</v>
          </cell>
          <cell r="BG202">
            <v>-2890718</v>
          </cell>
          <cell r="BH202">
            <v>-319780</v>
          </cell>
          <cell r="BI202">
            <v>-78517</v>
          </cell>
          <cell r="BJ202">
            <v>-345</v>
          </cell>
          <cell r="BK202">
            <v>-1663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56738384</v>
          </cell>
          <cell r="BQ202">
            <v>-1149041</v>
          </cell>
          <cell r="BR202">
            <v>7360990</v>
          </cell>
          <cell r="BS202">
            <v>-946333</v>
          </cell>
        </row>
        <row r="203">
          <cell r="A203">
            <v>196</v>
          </cell>
          <cell r="B203" t="str">
            <v>Oxford</v>
          </cell>
          <cell r="C203" t="str">
            <v>E3132</v>
          </cell>
          <cell r="D203">
            <v>219682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219682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236321</v>
          </cell>
          <cell r="R203">
            <v>59080</v>
          </cell>
          <cell r="S203">
            <v>0</v>
          </cell>
          <cell r="T203">
            <v>2028</v>
          </cell>
          <cell r="U203">
            <v>508</v>
          </cell>
          <cell r="V203">
            <v>0</v>
          </cell>
          <cell r="W203">
            <v>8116</v>
          </cell>
          <cell r="X203">
            <v>2030</v>
          </cell>
          <cell r="Y203">
            <v>0</v>
          </cell>
          <cell r="Z203">
            <v>8116</v>
          </cell>
          <cell r="AA203">
            <v>2030</v>
          </cell>
          <cell r="AB203">
            <v>0</v>
          </cell>
          <cell r="AC203">
            <v>496624</v>
          </cell>
          <cell r="AD203">
            <v>124156</v>
          </cell>
          <cell r="AE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494948</v>
          </cell>
          <cell r="AM203">
            <v>123737</v>
          </cell>
          <cell r="AN203">
            <v>0</v>
          </cell>
          <cell r="AO203">
            <v>-499794</v>
          </cell>
          <cell r="AP203">
            <v>-399835</v>
          </cell>
          <cell r="AQ203">
            <v>-99959</v>
          </cell>
          <cell r="AR203">
            <v>0</v>
          </cell>
          <cell r="AS203">
            <v>-999588</v>
          </cell>
          <cell r="AT203">
            <v>-7058956</v>
          </cell>
          <cell r="AU203">
            <v>-5647165</v>
          </cell>
          <cell r="AV203">
            <v>-1411791</v>
          </cell>
          <cell r="AW203">
            <v>0</v>
          </cell>
          <cell r="AX203">
            <v>-14117912</v>
          </cell>
          <cell r="AY203">
            <v>73625017</v>
          </cell>
          <cell r="AZ203">
            <v>-1162891</v>
          </cell>
          <cell r="BA203">
            <v>2396140</v>
          </cell>
          <cell r="BB203">
            <v>0</v>
          </cell>
          <cell r="BC203">
            <v>-19912042</v>
          </cell>
          <cell r="BD203">
            <v>-33951</v>
          </cell>
          <cell r="BE203">
            <v>0</v>
          </cell>
          <cell r="BF203">
            <v>-148562</v>
          </cell>
          <cell r="BG203">
            <v>-2154368</v>
          </cell>
          <cell r="BH203">
            <v>0</v>
          </cell>
          <cell r="BI203">
            <v>-55854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85002455</v>
          </cell>
          <cell r="BQ203">
            <v>0</v>
          </cell>
          <cell r="BR203">
            <v>2238972</v>
          </cell>
          <cell r="BS203">
            <v>-1881764</v>
          </cell>
        </row>
        <row r="204">
          <cell r="A204">
            <v>197</v>
          </cell>
          <cell r="B204" t="str">
            <v>Pendle</v>
          </cell>
          <cell r="C204" t="str">
            <v>E2338</v>
          </cell>
          <cell r="D204">
            <v>136755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136755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555210</v>
          </cell>
          <cell r="R204">
            <v>124922</v>
          </cell>
          <cell r="S204">
            <v>13880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142545</v>
          </cell>
          <cell r="AD204">
            <v>32072</v>
          </cell>
          <cell r="AE204">
            <v>3564</v>
          </cell>
          <cell r="AI204">
            <v>38626</v>
          </cell>
          <cell r="AJ204">
            <v>0</v>
          </cell>
          <cell r="AK204">
            <v>0</v>
          </cell>
          <cell r="AL204">
            <v>112735</v>
          </cell>
          <cell r="AM204">
            <v>25365</v>
          </cell>
          <cell r="AN204">
            <v>2818</v>
          </cell>
          <cell r="AO204">
            <v>-400000</v>
          </cell>
          <cell r="AP204">
            <v>-320000</v>
          </cell>
          <cell r="AQ204">
            <v>-72000</v>
          </cell>
          <cell r="AR204">
            <v>-8000</v>
          </cell>
          <cell r="AS204">
            <v>-800000</v>
          </cell>
          <cell r="AT204">
            <v>-1284999</v>
          </cell>
          <cell r="AU204">
            <v>-1028001</v>
          </cell>
          <cell r="AV204">
            <v>-231301</v>
          </cell>
          <cell r="AW204">
            <v>-25699</v>
          </cell>
          <cell r="AX204">
            <v>-2570000</v>
          </cell>
          <cell r="AY204">
            <v>18264758</v>
          </cell>
          <cell r="AZ204">
            <v>-2720175</v>
          </cell>
          <cell r="BA204">
            <v>448227</v>
          </cell>
          <cell r="BB204">
            <v>0</v>
          </cell>
          <cell r="BC204">
            <v>-1035368</v>
          </cell>
          <cell r="BD204">
            <v>0</v>
          </cell>
          <cell r="BE204">
            <v>-787</v>
          </cell>
          <cell r="BF204">
            <v>-535</v>
          </cell>
          <cell r="BG204">
            <v>-1080584</v>
          </cell>
          <cell r="BH204">
            <v>-121241</v>
          </cell>
          <cell r="BI204">
            <v>-116322</v>
          </cell>
          <cell r="BJ204">
            <v>0</v>
          </cell>
          <cell r="BK204">
            <v>-787</v>
          </cell>
          <cell r="BL204">
            <v>0</v>
          </cell>
          <cell r="BM204">
            <v>-2244</v>
          </cell>
          <cell r="BN204">
            <v>0</v>
          </cell>
          <cell r="BO204">
            <v>0</v>
          </cell>
          <cell r="BP204">
            <v>19377540</v>
          </cell>
          <cell r="BQ204">
            <v>0</v>
          </cell>
          <cell r="BR204">
            <v>983544</v>
          </cell>
          <cell r="BS204">
            <v>-135499</v>
          </cell>
        </row>
        <row r="205">
          <cell r="A205">
            <v>198</v>
          </cell>
          <cell r="B205" t="str">
            <v>Peterborough</v>
          </cell>
          <cell r="C205" t="str">
            <v>E0501</v>
          </cell>
          <cell r="D205">
            <v>274992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274992</v>
          </cell>
          <cell r="J205">
            <v>0</v>
          </cell>
          <cell r="K205">
            <v>40000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760245</v>
          </cell>
          <cell r="R205">
            <v>0</v>
          </cell>
          <cell r="S205">
            <v>15516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8087</v>
          </cell>
          <cell r="AA205">
            <v>0</v>
          </cell>
          <cell r="AB205">
            <v>166</v>
          </cell>
          <cell r="AC205">
            <v>485080</v>
          </cell>
          <cell r="AD205">
            <v>0</v>
          </cell>
          <cell r="AE205">
            <v>9900</v>
          </cell>
          <cell r="AI205">
            <v>0</v>
          </cell>
          <cell r="AJ205">
            <v>0</v>
          </cell>
          <cell r="AK205">
            <v>0</v>
          </cell>
          <cell r="AL205">
            <v>687877</v>
          </cell>
          <cell r="AM205">
            <v>0</v>
          </cell>
          <cell r="AN205">
            <v>14026</v>
          </cell>
          <cell r="AO205">
            <v>-959330</v>
          </cell>
          <cell r="AP205">
            <v>-940145</v>
          </cell>
          <cell r="AQ205">
            <v>0</v>
          </cell>
          <cell r="AR205">
            <v>-19187</v>
          </cell>
          <cell r="AS205">
            <v>-1918662</v>
          </cell>
          <cell r="AT205">
            <v>-5348231</v>
          </cell>
          <cell r="AU205">
            <v>-5241264</v>
          </cell>
          <cell r="AV205">
            <v>0</v>
          </cell>
          <cell r="AW205">
            <v>-106964</v>
          </cell>
          <cell r="AX205">
            <v>-10696459</v>
          </cell>
          <cell r="AY205">
            <v>92035828</v>
          </cell>
          <cell r="AZ205">
            <v>-3044769</v>
          </cell>
          <cell r="BA205">
            <v>2295116</v>
          </cell>
          <cell r="BB205">
            <v>0</v>
          </cell>
          <cell r="BC205">
            <v>-5885630</v>
          </cell>
          <cell r="BD205">
            <v>-55941</v>
          </cell>
          <cell r="BE205">
            <v>-15757</v>
          </cell>
          <cell r="BF205">
            <v>-14815</v>
          </cell>
          <cell r="BG205">
            <v>-3330818</v>
          </cell>
          <cell r="BH205">
            <v>-291385</v>
          </cell>
          <cell r="BI205">
            <v>-67836</v>
          </cell>
          <cell r="BJ205">
            <v>-2791</v>
          </cell>
          <cell r="BK205">
            <v>-6435</v>
          </cell>
          <cell r="BL205">
            <v>-940</v>
          </cell>
          <cell r="BM205">
            <v>0</v>
          </cell>
          <cell r="BN205">
            <v>0</v>
          </cell>
          <cell r="BO205">
            <v>0</v>
          </cell>
          <cell r="BP205">
            <v>94826931</v>
          </cell>
          <cell r="BQ205">
            <v>-81239</v>
          </cell>
          <cell r="BR205">
            <v>9112474</v>
          </cell>
          <cell r="BS205">
            <v>-2121957</v>
          </cell>
        </row>
        <row r="206">
          <cell r="A206">
            <v>199</v>
          </cell>
          <cell r="B206" t="str">
            <v>Plymouth</v>
          </cell>
          <cell r="C206" t="str">
            <v>E1101</v>
          </cell>
          <cell r="D206">
            <v>312349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312349</v>
          </cell>
          <cell r="J206">
            <v>0</v>
          </cell>
          <cell r="K206">
            <v>1282000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1090218</v>
          </cell>
          <cell r="R206">
            <v>0</v>
          </cell>
          <cell r="S206">
            <v>22250</v>
          </cell>
          <cell r="T206">
            <v>6332</v>
          </cell>
          <cell r="U206">
            <v>0</v>
          </cell>
          <cell r="V206">
            <v>130</v>
          </cell>
          <cell r="W206">
            <v>0</v>
          </cell>
          <cell r="X206">
            <v>0</v>
          </cell>
          <cell r="Y206">
            <v>0</v>
          </cell>
          <cell r="Z206">
            <v>12494</v>
          </cell>
          <cell r="AA206">
            <v>0</v>
          </cell>
          <cell r="AB206">
            <v>256</v>
          </cell>
          <cell r="AC206">
            <v>445047</v>
          </cell>
          <cell r="AD206">
            <v>0</v>
          </cell>
          <cell r="AE206">
            <v>9082</v>
          </cell>
          <cell r="AI206">
            <v>0</v>
          </cell>
          <cell r="AJ206">
            <v>0</v>
          </cell>
          <cell r="AK206">
            <v>0</v>
          </cell>
          <cell r="AL206">
            <v>667401</v>
          </cell>
          <cell r="AM206">
            <v>0</v>
          </cell>
          <cell r="AN206">
            <v>13239</v>
          </cell>
          <cell r="AO206">
            <v>-484960.59</v>
          </cell>
          <cell r="AP206">
            <v>-475261</v>
          </cell>
          <cell r="AQ206">
            <v>0</v>
          </cell>
          <cell r="AR206">
            <v>-9699</v>
          </cell>
          <cell r="AS206">
            <v>-969920.59</v>
          </cell>
          <cell r="AT206">
            <v>-670175</v>
          </cell>
          <cell r="AU206">
            <v>-656771</v>
          </cell>
          <cell r="AV206">
            <v>0</v>
          </cell>
          <cell r="AW206">
            <v>-13403</v>
          </cell>
          <cell r="AX206">
            <v>-1340349</v>
          </cell>
          <cell r="AY206">
            <v>89652950</v>
          </cell>
          <cell r="AZ206">
            <v>-4339725</v>
          </cell>
          <cell r="BA206">
            <v>2164535</v>
          </cell>
          <cell r="BB206">
            <v>0</v>
          </cell>
          <cell r="BC206">
            <v>-9336451</v>
          </cell>
          <cell r="BD206">
            <v>-14537</v>
          </cell>
          <cell r="BE206">
            <v>0</v>
          </cell>
          <cell r="BF206">
            <v>-74281</v>
          </cell>
          <cell r="BG206">
            <v>-2157595</v>
          </cell>
          <cell r="BH206">
            <v>-122376</v>
          </cell>
          <cell r="BI206">
            <v>-161301</v>
          </cell>
          <cell r="BJ206">
            <v>0</v>
          </cell>
          <cell r="BK206">
            <v>0</v>
          </cell>
          <cell r="BL206">
            <v>0</v>
          </cell>
          <cell r="BM206">
            <v>-60196</v>
          </cell>
          <cell r="BN206">
            <v>0</v>
          </cell>
          <cell r="BO206">
            <v>0</v>
          </cell>
          <cell r="BP206">
            <v>90767482</v>
          </cell>
          <cell r="BQ206">
            <v>-421009</v>
          </cell>
          <cell r="BR206">
            <v>4272441</v>
          </cell>
          <cell r="BS206">
            <v>-1171891</v>
          </cell>
        </row>
        <row r="207">
          <cell r="A207">
            <v>200</v>
          </cell>
          <cell r="B207" t="str">
            <v>Poole</v>
          </cell>
          <cell r="C207" t="str">
            <v>E1201</v>
          </cell>
          <cell r="D207">
            <v>236916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236916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748036</v>
          </cell>
          <cell r="R207">
            <v>0</v>
          </cell>
          <cell r="S207">
            <v>15266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350740</v>
          </cell>
          <cell r="AD207">
            <v>0</v>
          </cell>
          <cell r="AE207">
            <v>7158</v>
          </cell>
          <cell r="AI207">
            <v>0</v>
          </cell>
          <cell r="AJ207">
            <v>0</v>
          </cell>
          <cell r="AK207">
            <v>0</v>
          </cell>
          <cell r="AL207">
            <v>422982</v>
          </cell>
          <cell r="AM207">
            <v>0</v>
          </cell>
          <cell r="AN207">
            <v>8632</v>
          </cell>
          <cell r="AO207">
            <v>-242755</v>
          </cell>
          <cell r="AP207">
            <v>-237899</v>
          </cell>
          <cell r="AQ207">
            <v>0</v>
          </cell>
          <cell r="AR207">
            <v>-4856</v>
          </cell>
          <cell r="AS207">
            <v>-485509</v>
          </cell>
          <cell r="AT207">
            <v>-1513199</v>
          </cell>
          <cell r="AU207">
            <v>-1482933</v>
          </cell>
          <cell r="AV207">
            <v>0</v>
          </cell>
          <cell r="AW207">
            <v>-30263</v>
          </cell>
          <cell r="AX207">
            <v>-3026396</v>
          </cell>
          <cell r="AY207">
            <v>59756302</v>
          </cell>
          <cell r="AZ207">
            <v>-2983119</v>
          </cell>
          <cell r="BA207">
            <v>1457136</v>
          </cell>
          <cell r="BB207">
            <v>0</v>
          </cell>
          <cell r="BC207">
            <v>-4697602</v>
          </cell>
          <cell r="BD207">
            <v>-36208</v>
          </cell>
          <cell r="BE207">
            <v>0</v>
          </cell>
          <cell r="BF207">
            <v>-79364</v>
          </cell>
          <cell r="BG207">
            <v>-1615560</v>
          </cell>
          <cell r="BH207">
            <v>-268512</v>
          </cell>
          <cell r="BI207">
            <v>-42359</v>
          </cell>
          <cell r="BJ207">
            <v>-2747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60616991</v>
          </cell>
          <cell r="BQ207">
            <v>-378482</v>
          </cell>
          <cell r="BR207">
            <v>1121384</v>
          </cell>
          <cell r="BS207">
            <v>-1061484</v>
          </cell>
        </row>
        <row r="208">
          <cell r="A208">
            <v>201</v>
          </cell>
          <cell r="B208" t="str">
            <v>Portsmouth</v>
          </cell>
          <cell r="C208" t="str">
            <v>E1701</v>
          </cell>
          <cell r="D208">
            <v>277975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277975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902200</v>
          </cell>
          <cell r="R208">
            <v>0</v>
          </cell>
          <cell r="S208">
            <v>18412</v>
          </cell>
          <cell r="T208">
            <v>0</v>
          </cell>
          <cell r="U208">
            <v>0</v>
          </cell>
          <cell r="V208">
            <v>0</v>
          </cell>
          <cell r="W208">
            <v>995</v>
          </cell>
          <cell r="X208">
            <v>0</v>
          </cell>
          <cell r="Y208">
            <v>20</v>
          </cell>
          <cell r="Z208">
            <v>4971</v>
          </cell>
          <cell r="AA208">
            <v>0</v>
          </cell>
          <cell r="AB208">
            <v>102</v>
          </cell>
          <cell r="AC208">
            <v>571072</v>
          </cell>
          <cell r="AD208">
            <v>0</v>
          </cell>
          <cell r="AE208">
            <v>11654</v>
          </cell>
          <cell r="AI208">
            <v>0</v>
          </cell>
          <cell r="AJ208">
            <v>0</v>
          </cell>
          <cell r="AK208">
            <v>0</v>
          </cell>
          <cell r="AL208">
            <v>577820</v>
          </cell>
          <cell r="AM208">
            <v>0</v>
          </cell>
          <cell r="AN208">
            <v>11792</v>
          </cell>
          <cell r="AO208">
            <v>-1721500</v>
          </cell>
          <cell r="AP208">
            <v>-1687070</v>
          </cell>
          <cell r="AQ208">
            <v>0</v>
          </cell>
          <cell r="AR208">
            <v>-34430</v>
          </cell>
          <cell r="AS208">
            <v>-3443000</v>
          </cell>
          <cell r="AT208">
            <v>-7973810</v>
          </cell>
          <cell r="AU208">
            <v>-7814332</v>
          </cell>
          <cell r="AV208">
            <v>0</v>
          </cell>
          <cell r="AW208">
            <v>-159477</v>
          </cell>
          <cell r="AX208">
            <v>-15947619</v>
          </cell>
          <cell r="AY208">
            <v>76639420</v>
          </cell>
          <cell r="AZ208">
            <v>-3506609</v>
          </cell>
          <cell r="BA208">
            <v>1951073</v>
          </cell>
          <cell r="BB208">
            <v>0</v>
          </cell>
          <cell r="BC208">
            <v>-6162229</v>
          </cell>
          <cell r="BD208">
            <v>-33352</v>
          </cell>
          <cell r="BE208">
            <v>0</v>
          </cell>
          <cell r="BF208">
            <v>-72983</v>
          </cell>
          <cell r="BG208">
            <v>-2247683</v>
          </cell>
          <cell r="BH208">
            <v>-237851</v>
          </cell>
          <cell r="BI208">
            <v>-1943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81727913</v>
          </cell>
          <cell r="BQ208">
            <v>-848274</v>
          </cell>
          <cell r="BR208">
            <v>4770496</v>
          </cell>
          <cell r="BS208">
            <v>-1732552</v>
          </cell>
        </row>
        <row r="209">
          <cell r="A209">
            <v>202</v>
          </cell>
          <cell r="B209" t="str">
            <v>Preston</v>
          </cell>
          <cell r="C209" t="str">
            <v>E2339</v>
          </cell>
          <cell r="D209">
            <v>237714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237714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695351</v>
          </cell>
          <cell r="R209">
            <v>156454</v>
          </cell>
          <cell r="S209">
            <v>17384</v>
          </cell>
          <cell r="T209">
            <v>2270</v>
          </cell>
          <cell r="U209">
            <v>510</v>
          </cell>
          <cell r="V209">
            <v>56</v>
          </cell>
          <cell r="W209">
            <v>0</v>
          </cell>
          <cell r="X209">
            <v>0</v>
          </cell>
          <cell r="Y209">
            <v>0</v>
          </cell>
          <cell r="Z209">
            <v>82484</v>
          </cell>
          <cell r="AA209">
            <v>18560</v>
          </cell>
          <cell r="AB209">
            <v>2062</v>
          </cell>
          <cell r="AC209">
            <v>413302</v>
          </cell>
          <cell r="AD209">
            <v>92994</v>
          </cell>
          <cell r="AE209">
            <v>10332</v>
          </cell>
          <cell r="AI209">
            <v>2132</v>
          </cell>
          <cell r="AJ209">
            <v>0</v>
          </cell>
          <cell r="AK209">
            <v>0</v>
          </cell>
          <cell r="AL209">
            <v>382038</v>
          </cell>
          <cell r="AM209">
            <v>85959</v>
          </cell>
          <cell r="AN209">
            <v>9551</v>
          </cell>
          <cell r="AO209">
            <v>-1225155.8</v>
          </cell>
          <cell r="AP209">
            <v>-980123</v>
          </cell>
          <cell r="AQ209">
            <v>-220527</v>
          </cell>
          <cell r="AR209">
            <v>-24503</v>
          </cell>
          <cell r="AS209">
            <v>-2450308.7999999998</v>
          </cell>
          <cell r="AT209">
            <v>-4266839.2</v>
          </cell>
          <cell r="AU209">
            <v>-3413471</v>
          </cell>
          <cell r="AV209">
            <v>-768030</v>
          </cell>
          <cell r="AW209">
            <v>-85337</v>
          </cell>
          <cell r="AX209">
            <v>-8533677.1999999993</v>
          </cell>
          <cell r="AY209">
            <v>62121125</v>
          </cell>
          <cell r="AZ209">
            <v>-3372138</v>
          </cell>
          <cell r="BA209">
            <v>1639101</v>
          </cell>
          <cell r="BB209">
            <v>0</v>
          </cell>
          <cell r="BC209">
            <v>-4744387</v>
          </cell>
          <cell r="BD209">
            <v>-95102</v>
          </cell>
          <cell r="BE209">
            <v>-1735</v>
          </cell>
          <cell r="BF209">
            <v>-1076</v>
          </cell>
          <cell r="BG209">
            <v>-3080350</v>
          </cell>
          <cell r="BH209">
            <v>-54100</v>
          </cell>
          <cell r="BI209">
            <v>-19491</v>
          </cell>
          <cell r="BJ209">
            <v>-5433</v>
          </cell>
          <cell r="BK209">
            <v>-1735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67463759</v>
          </cell>
          <cell r="BQ209">
            <v>-434257</v>
          </cell>
          <cell r="BR209">
            <v>3945299</v>
          </cell>
          <cell r="BS209">
            <v>-929670</v>
          </cell>
        </row>
        <row r="210">
          <cell r="A210">
            <v>203</v>
          </cell>
          <cell r="B210" t="str">
            <v>Purbeck</v>
          </cell>
          <cell r="C210" t="str">
            <v>E1236</v>
          </cell>
          <cell r="D210">
            <v>96644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96644</v>
          </cell>
          <cell r="J210">
            <v>0</v>
          </cell>
          <cell r="K210">
            <v>118427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359376</v>
          </cell>
          <cell r="R210">
            <v>80860</v>
          </cell>
          <cell r="S210">
            <v>8984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133588</v>
          </cell>
          <cell r="AD210">
            <v>30058</v>
          </cell>
          <cell r="AE210">
            <v>3340</v>
          </cell>
          <cell r="AI210">
            <v>0</v>
          </cell>
          <cell r="AJ210">
            <v>0</v>
          </cell>
          <cell r="AK210">
            <v>0</v>
          </cell>
          <cell r="AL210">
            <v>100243</v>
          </cell>
          <cell r="AM210">
            <v>22166</v>
          </cell>
          <cell r="AN210">
            <v>2463</v>
          </cell>
          <cell r="AO210">
            <v>-81258</v>
          </cell>
          <cell r="AP210">
            <v>-65006</v>
          </cell>
          <cell r="AQ210">
            <v>-14626</v>
          </cell>
          <cell r="AR210">
            <v>-1625</v>
          </cell>
          <cell r="AS210">
            <v>-162515</v>
          </cell>
          <cell r="AT210">
            <v>-2300001</v>
          </cell>
          <cell r="AU210">
            <v>-1839999</v>
          </cell>
          <cell r="AV210">
            <v>-414000</v>
          </cell>
          <cell r="AW210">
            <v>-46000</v>
          </cell>
          <cell r="AX210">
            <v>-4600000</v>
          </cell>
          <cell r="AY210">
            <v>12470651</v>
          </cell>
          <cell r="AZ210">
            <v>-1744244</v>
          </cell>
          <cell r="BA210">
            <v>374484</v>
          </cell>
          <cell r="BB210">
            <v>0</v>
          </cell>
          <cell r="BC210">
            <v>-722838</v>
          </cell>
          <cell r="BD210">
            <v>-44826</v>
          </cell>
          <cell r="BE210">
            <v>-8821</v>
          </cell>
          <cell r="BF210">
            <v>0</v>
          </cell>
          <cell r="BG210">
            <v>-580703</v>
          </cell>
          <cell r="BH210">
            <v>-16138</v>
          </cell>
          <cell r="BI210">
            <v>-6210</v>
          </cell>
          <cell r="BJ210">
            <v>-1648</v>
          </cell>
          <cell r="BK210">
            <v>-4037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16850721</v>
          </cell>
          <cell r="BQ210">
            <v>-15154</v>
          </cell>
          <cell r="BR210">
            <v>707467</v>
          </cell>
          <cell r="BS210">
            <v>-124416</v>
          </cell>
        </row>
        <row r="211">
          <cell r="A211">
            <v>204</v>
          </cell>
          <cell r="B211" t="str">
            <v>Reading</v>
          </cell>
          <cell r="C211" t="str">
            <v>E0303</v>
          </cell>
          <cell r="D211">
            <v>270170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270170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448060</v>
          </cell>
          <cell r="R211">
            <v>0</v>
          </cell>
          <cell r="S211">
            <v>9144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258327</v>
          </cell>
          <cell r="AD211">
            <v>0</v>
          </cell>
          <cell r="AE211">
            <v>5272</v>
          </cell>
          <cell r="AI211">
            <v>0</v>
          </cell>
          <cell r="AJ211">
            <v>0</v>
          </cell>
          <cell r="AK211">
            <v>0</v>
          </cell>
          <cell r="AL211">
            <v>751851</v>
          </cell>
          <cell r="AM211">
            <v>0</v>
          </cell>
          <cell r="AN211">
            <v>15344</v>
          </cell>
          <cell r="AO211">
            <v>-1275000.1000000001</v>
          </cell>
          <cell r="AP211">
            <v>-1249499</v>
          </cell>
          <cell r="AQ211">
            <v>0</v>
          </cell>
          <cell r="AR211">
            <v>-25500</v>
          </cell>
          <cell r="AS211">
            <v>-2549999.1</v>
          </cell>
          <cell r="AT211">
            <v>-6200000</v>
          </cell>
          <cell r="AU211">
            <v>-6076000</v>
          </cell>
          <cell r="AV211">
            <v>0</v>
          </cell>
          <cell r="AW211">
            <v>-124000</v>
          </cell>
          <cell r="AX211">
            <v>-12400000</v>
          </cell>
          <cell r="AY211">
            <v>104916039</v>
          </cell>
          <cell r="AZ211">
            <v>-1789734</v>
          </cell>
          <cell r="BA211">
            <v>2523515</v>
          </cell>
          <cell r="BB211">
            <v>0</v>
          </cell>
          <cell r="BC211">
            <v>-3950382</v>
          </cell>
          <cell r="BD211">
            <v>-6632</v>
          </cell>
          <cell r="BE211">
            <v>0</v>
          </cell>
          <cell r="BF211">
            <v>-60296</v>
          </cell>
          <cell r="BG211">
            <v>-4037122</v>
          </cell>
          <cell r="BH211">
            <v>-52018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106491341</v>
          </cell>
          <cell r="BQ211">
            <v>-2766795</v>
          </cell>
          <cell r="BR211">
            <v>5821746</v>
          </cell>
          <cell r="BS211">
            <v>-2058236</v>
          </cell>
        </row>
        <row r="212">
          <cell r="A212">
            <v>205</v>
          </cell>
          <cell r="B212" t="str">
            <v>Redbridge</v>
          </cell>
          <cell r="C212" t="str">
            <v>E5046</v>
          </cell>
          <cell r="D212">
            <v>281315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281315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557347</v>
          </cell>
          <cell r="R212">
            <v>371564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588868</v>
          </cell>
          <cell r="AD212">
            <v>392578</v>
          </cell>
          <cell r="AE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229327</v>
          </cell>
          <cell r="AM212">
            <v>152885</v>
          </cell>
          <cell r="AN212">
            <v>0</v>
          </cell>
          <cell r="AO212">
            <v>-3705700</v>
          </cell>
          <cell r="AP212">
            <v>-2223420</v>
          </cell>
          <cell r="AQ212">
            <v>-1482280</v>
          </cell>
          <cell r="AR212">
            <v>0</v>
          </cell>
          <cell r="AS212">
            <v>-7411400</v>
          </cell>
          <cell r="AT212">
            <v>-500000</v>
          </cell>
          <cell r="AU212">
            <v>-300000</v>
          </cell>
          <cell r="AV212">
            <v>-200000</v>
          </cell>
          <cell r="AW212">
            <v>0</v>
          </cell>
          <cell r="AX212">
            <v>-1000000</v>
          </cell>
          <cell r="AY212">
            <v>50385519</v>
          </cell>
          <cell r="AZ212">
            <v>-3764548</v>
          </cell>
          <cell r="BA212">
            <v>1071398</v>
          </cell>
          <cell r="BB212">
            <v>0</v>
          </cell>
          <cell r="BC212">
            <v>-4403670</v>
          </cell>
          <cell r="BD212">
            <v>-110021</v>
          </cell>
          <cell r="BE212">
            <v>0</v>
          </cell>
          <cell r="BF212">
            <v>0</v>
          </cell>
          <cell r="BG212">
            <v>-1849111</v>
          </cell>
          <cell r="BH212">
            <v>0</v>
          </cell>
          <cell r="BI212">
            <v>-15010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52054692</v>
          </cell>
          <cell r="BQ212">
            <v>-804600</v>
          </cell>
          <cell r="BR212">
            <v>8709438</v>
          </cell>
          <cell r="BS212">
            <v>-2070415</v>
          </cell>
        </row>
        <row r="213">
          <cell r="A213">
            <v>206</v>
          </cell>
          <cell r="B213" t="str">
            <v>Redcar and Cleveland</v>
          </cell>
          <cell r="C213" t="str">
            <v>E0703</v>
          </cell>
          <cell r="D213">
            <v>169391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169391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614986</v>
          </cell>
          <cell r="R213">
            <v>0</v>
          </cell>
          <cell r="S213">
            <v>12550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425382</v>
          </cell>
          <cell r="AA213">
            <v>0</v>
          </cell>
          <cell r="AB213">
            <v>8682</v>
          </cell>
          <cell r="AC213">
            <v>186286</v>
          </cell>
          <cell r="AD213">
            <v>0</v>
          </cell>
          <cell r="AE213">
            <v>3802</v>
          </cell>
          <cell r="AI213">
            <v>0</v>
          </cell>
          <cell r="AJ213">
            <v>0</v>
          </cell>
          <cell r="AK213">
            <v>0</v>
          </cell>
          <cell r="AL213">
            <v>338666</v>
          </cell>
          <cell r="AM213">
            <v>0</v>
          </cell>
          <cell r="AN213">
            <v>6912</v>
          </cell>
          <cell r="AO213">
            <v>-739632</v>
          </cell>
          <cell r="AP213">
            <v>-724840</v>
          </cell>
          <cell r="AQ213">
            <v>0</v>
          </cell>
          <cell r="AR213">
            <v>-14793</v>
          </cell>
          <cell r="AS213">
            <v>-1479265</v>
          </cell>
          <cell r="AT213">
            <v>-2399110.2999999998</v>
          </cell>
          <cell r="AU213">
            <v>-2351129</v>
          </cell>
          <cell r="AV213">
            <v>0</v>
          </cell>
          <cell r="AW213">
            <v>-47982</v>
          </cell>
          <cell r="AX213">
            <v>-4798221.3</v>
          </cell>
          <cell r="AY213">
            <v>40741557.600000001</v>
          </cell>
          <cell r="AZ213">
            <v>-2453870</v>
          </cell>
          <cell r="BA213">
            <v>1144617</v>
          </cell>
          <cell r="BB213">
            <v>0</v>
          </cell>
          <cell r="BC213">
            <v>-2294859</v>
          </cell>
          <cell r="BD213">
            <v>-63513</v>
          </cell>
          <cell r="BE213">
            <v>-7559</v>
          </cell>
          <cell r="BF213">
            <v>0</v>
          </cell>
          <cell r="BG213">
            <v>-1086291</v>
          </cell>
          <cell r="BH213">
            <v>-40723</v>
          </cell>
          <cell r="BI213">
            <v>-273683</v>
          </cell>
          <cell r="BJ213">
            <v>0</v>
          </cell>
          <cell r="BK213">
            <v>-307</v>
          </cell>
          <cell r="BL213">
            <v>-1331</v>
          </cell>
          <cell r="BM213">
            <v>0</v>
          </cell>
          <cell r="BN213">
            <v>-18316</v>
          </cell>
          <cell r="BO213">
            <v>0</v>
          </cell>
          <cell r="BP213">
            <v>40749909</v>
          </cell>
          <cell r="BQ213">
            <v>-428497</v>
          </cell>
          <cell r="BR213">
            <v>0</v>
          </cell>
          <cell r="BS213">
            <v>-1226716</v>
          </cell>
        </row>
        <row r="214">
          <cell r="A214">
            <v>207</v>
          </cell>
          <cell r="B214" t="str">
            <v>Redditch</v>
          </cell>
          <cell r="C214" t="str">
            <v>E1835</v>
          </cell>
          <cell r="D214">
            <v>109875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109875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272006</v>
          </cell>
          <cell r="R214">
            <v>61202</v>
          </cell>
          <cell r="S214">
            <v>6800</v>
          </cell>
          <cell r="T214">
            <v>1064</v>
          </cell>
          <cell r="U214">
            <v>240</v>
          </cell>
          <cell r="V214">
            <v>26</v>
          </cell>
          <cell r="W214">
            <v>0</v>
          </cell>
          <cell r="X214">
            <v>0</v>
          </cell>
          <cell r="Y214">
            <v>0</v>
          </cell>
          <cell r="Z214">
            <v>3351</v>
          </cell>
          <cell r="AA214">
            <v>754</v>
          </cell>
          <cell r="AB214">
            <v>84</v>
          </cell>
          <cell r="AC214">
            <v>55792</v>
          </cell>
          <cell r="AD214">
            <v>12554</v>
          </cell>
          <cell r="AE214">
            <v>1394</v>
          </cell>
          <cell r="AI214">
            <v>0</v>
          </cell>
          <cell r="AJ214">
            <v>0</v>
          </cell>
          <cell r="AK214">
            <v>0</v>
          </cell>
          <cell r="AL214">
            <v>214220</v>
          </cell>
          <cell r="AM214">
            <v>48200</v>
          </cell>
          <cell r="AN214">
            <v>5355</v>
          </cell>
          <cell r="AO214">
            <v>-619415</v>
          </cell>
          <cell r="AP214">
            <v>-495531</v>
          </cell>
          <cell r="AQ214">
            <v>-111494</v>
          </cell>
          <cell r="AR214">
            <v>-12388</v>
          </cell>
          <cell r="AS214">
            <v>-1238828</v>
          </cell>
          <cell r="AT214">
            <v>-1793546</v>
          </cell>
          <cell r="AU214">
            <v>-1434837</v>
          </cell>
          <cell r="AV214">
            <v>-322838</v>
          </cell>
          <cell r="AW214">
            <v>-35871</v>
          </cell>
          <cell r="AX214">
            <v>-3587092</v>
          </cell>
          <cell r="AY214">
            <v>33269057</v>
          </cell>
          <cell r="AZ214">
            <v>-1328376</v>
          </cell>
          <cell r="BA214">
            <v>825599.84</v>
          </cell>
          <cell r="BB214">
            <v>0</v>
          </cell>
          <cell r="BC214">
            <v>-1213418</v>
          </cell>
          <cell r="BD214">
            <v>-13108</v>
          </cell>
          <cell r="BE214">
            <v>-1374</v>
          </cell>
          <cell r="BF214">
            <v>0</v>
          </cell>
          <cell r="BG214">
            <v>-1259523</v>
          </cell>
          <cell r="BH214">
            <v>-29977</v>
          </cell>
          <cell r="BI214">
            <v>-49743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36112613</v>
          </cell>
          <cell r="BQ214">
            <v>-90964</v>
          </cell>
          <cell r="BR214">
            <v>2836804</v>
          </cell>
          <cell r="BS214">
            <v>-1005611</v>
          </cell>
        </row>
        <row r="215">
          <cell r="A215">
            <v>208</v>
          </cell>
          <cell r="B215" t="str">
            <v>Reigate and Banstead</v>
          </cell>
          <cell r="C215" t="str">
            <v>E3635</v>
          </cell>
          <cell r="D215">
            <v>175241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175241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399658</v>
          </cell>
          <cell r="R215">
            <v>99914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811</v>
          </cell>
          <cell r="X215">
            <v>204</v>
          </cell>
          <cell r="Y215">
            <v>0</v>
          </cell>
          <cell r="Z215">
            <v>2028</v>
          </cell>
          <cell r="AA215">
            <v>508</v>
          </cell>
          <cell r="AB215">
            <v>0</v>
          </cell>
          <cell r="AC215">
            <v>280491</v>
          </cell>
          <cell r="AD215">
            <v>70124</v>
          </cell>
          <cell r="AE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284707</v>
          </cell>
          <cell r="AM215">
            <v>71177</v>
          </cell>
          <cell r="AN215">
            <v>0</v>
          </cell>
          <cell r="AO215">
            <v>-55407.1</v>
          </cell>
          <cell r="AP215">
            <v>-44326</v>
          </cell>
          <cell r="AQ215">
            <v>-11081</v>
          </cell>
          <cell r="AR215">
            <v>0</v>
          </cell>
          <cell r="AS215">
            <v>-110814.1</v>
          </cell>
          <cell r="AT215">
            <v>-1135757</v>
          </cell>
          <cell r="AU215">
            <v>-908608</v>
          </cell>
          <cell r="AV215">
            <v>-227153</v>
          </cell>
          <cell r="AW215">
            <v>0</v>
          </cell>
          <cell r="AX215">
            <v>-2271518</v>
          </cell>
          <cell r="AY215">
            <v>47285840</v>
          </cell>
          <cell r="AZ215">
            <v>-1952516</v>
          </cell>
          <cell r="BA215">
            <v>1156585</v>
          </cell>
          <cell r="BB215">
            <v>0</v>
          </cell>
          <cell r="BC215">
            <v>-3302355</v>
          </cell>
          <cell r="BD215">
            <v>-57560</v>
          </cell>
          <cell r="BE215">
            <v>0</v>
          </cell>
          <cell r="BF215">
            <v>-28075</v>
          </cell>
          <cell r="BG215">
            <v>-1988447</v>
          </cell>
          <cell r="BH215">
            <v>-70549</v>
          </cell>
          <cell r="BI215">
            <v>-33043</v>
          </cell>
          <cell r="BJ215">
            <v>-2420</v>
          </cell>
          <cell r="BK215">
            <v>-2564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48583687</v>
          </cell>
          <cell r="BQ215">
            <v>-193538</v>
          </cell>
          <cell r="BR215">
            <v>601450</v>
          </cell>
          <cell r="BS215">
            <v>-1326383</v>
          </cell>
        </row>
        <row r="216">
          <cell r="A216">
            <v>209</v>
          </cell>
          <cell r="B216" t="str">
            <v>Ribble Valley</v>
          </cell>
          <cell r="C216" t="str">
            <v>E2340</v>
          </cell>
          <cell r="D216">
            <v>90494</v>
          </cell>
          <cell r="E216">
            <v>1861312</v>
          </cell>
          <cell r="F216">
            <v>0</v>
          </cell>
          <cell r="G216">
            <v>0</v>
          </cell>
          <cell r="H216">
            <v>0</v>
          </cell>
          <cell r="I216">
            <v>90494</v>
          </cell>
          <cell r="J216">
            <v>17018</v>
          </cell>
          <cell r="K216">
            <v>10000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397787</v>
          </cell>
          <cell r="R216">
            <v>89502</v>
          </cell>
          <cell r="S216">
            <v>9944</v>
          </cell>
          <cell r="T216">
            <v>1839</v>
          </cell>
          <cell r="U216">
            <v>414</v>
          </cell>
          <cell r="V216">
            <v>46</v>
          </cell>
          <cell r="W216">
            <v>8118</v>
          </cell>
          <cell r="X216">
            <v>1826</v>
          </cell>
          <cell r="Y216">
            <v>202</v>
          </cell>
          <cell r="Z216">
            <v>8118</v>
          </cell>
          <cell r="AA216">
            <v>1826</v>
          </cell>
          <cell r="AB216">
            <v>202</v>
          </cell>
          <cell r="AC216">
            <v>178900</v>
          </cell>
          <cell r="AD216">
            <v>40252</v>
          </cell>
          <cell r="AE216">
            <v>4472</v>
          </cell>
          <cell r="AI216">
            <v>32245</v>
          </cell>
          <cell r="AJ216">
            <v>0</v>
          </cell>
          <cell r="AK216">
            <v>0</v>
          </cell>
          <cell r="AL216">
            <v>85033</v>
          </cell>
          <cell r="AM216">
            <v>19044</v>
          </cell>
          <cell r="AN216">
            <v>2116</v>
          </cell>
          <cell r="AO216">
            <v>-165000</v>
          </cell>
          <cell r="AP216">
            <v>-132000</v>
          </cell>
          <cell r="AQ216">
            <v>-29700</v>
          </cell>
          <cell r="AR216">
            <v>-3300</v>
          </cell>
          <cell r="AS216">
            <v>-330000</v>
          </cell>
          <cell r="AT216">
            <v>-233600</v>
          </cell>
          <cell r="AU216">
            <v>-186880</v>
          </cell>
          <cell r="AV216">
            <v>-42048</v>
          </cell>
          <cell r="AW216">
            <v>-4672</v>
          </cell>
          <cell r="AX216">
            <v>-467200</v>
          </cell>
          <cell r="AY216">
            <v>14018890</v>
          </cell>
          <cell r="AZ216">
            <v>-1877691</v>
          </cell>
          <cell r="BA216">
            <v>277523</v>
          </cell>
          <cell r="BB216">
            <v>0</v>
          </cell>
          <cell r="BC216">
            <v>-889848</v>
          </cell>
          <cell r="BD216">
            <v>-26115</v>
          </cell>
          <cell r="BE216">
            <v>-27073</v>
          </cell>
          <cell r="BF216">
            <v>0</v>
          </cell>
          <cell r="BG216">
            <v>-377919</v>
          </cell>
          <cell r="BH216">
            <v>-29114</v>
          </cell>
          <cell r="BI216">
            <v>-10142</v>
          </cell>
          <cell r="BJ216">
            <v>0</v>
          </cell>
          <cell r="BK216">
            <v>-5323</v>
          </cell>
          <cell r="BL216">
            <v>-1590</v>
          </cell>
          <cell r="BM216">
            <v>0</v>
          </cell>
          <cell r="BN216">
            <v>0</v>
          </cell>
          <cell r="BO216">
            <v>0</v>
          </cell>
          <cell r="BP216">
            <v>14242381</v>
          </cell>
          <cell r="BQ216">
            <v>-96236</v>
          </cell>
          <cell r="BR216">
            <v>492625</v>
          </cell>
          <cell r="BS216">
            <v>-80032</v>
          </cell>
        </row>
        <row r="217">
          <cell r="A217">
            <v>210</v>
          </cell>
          <cell r="B217" t="str">
            <v>Richmond upon Thames</v>
          </cell>
          <cell r="C217" t="str">
            <v>E5047</v>
          </cell>
          <cell r="D217">
            <v>299392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299392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353415</v>
          </cell>
          <cell r="R217">
            <v>235610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320507</v>
          </cell>
          <cell r="AD217">
            <v>213670</v>
          </cell>
          <cell r="AE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357037</v>
          </cell>
          <cell r="AM217">
            <v>238025</v>
          </cell>
          <cell r="AN217">
            <v>0</v>
          </cell>
          <cell r="AO217">
            <v>-149837</v>
          </cell>
          <cell r="AP217">
            <v>-89902</v>
          </cell>
          <cell r="AQ217">
            <v>-59935</v>
          </cell>
          <cell r="AR217">
            <v>0</v>
          </cell>
          <cell r="AS217">
            <v>-299674</v>
          </cell>
          <cell r="AT217">
            <v>-3363660</v>
          </cell>
          <cell r="AU217">
            <v>-2018197</v>
          </cell>
          <cell r="AV217">
            <v>-1345465</v>
          </cell>
          <cell r="AW217">
            <v>0</v>
          </cell>
          <cell r="AX217">
            <v>-6727322</v>
          </cell>
          <cell r="AY217">
            <v>77523684</v>
          </cell>
          <cell r="AZ217">
            <v>-2337414</v>
          </cell>
          <cell r="BA217">
            <v>1820343</v>
          </cell>
          <cell r="BB217">
            <v>0</v>
          </cell>
          <cell r="BC217">
            <v>-8227880</v>
          </cell>
          <cell r="BD217">
            <v>-51674</v>
          </cell>
          <cell r="BE217">
            <v>0</v>
          </cell>
          <cell r="BF217">
            <v>0</v>
          </cell>
          <cell r="BG217">
            <v>-2683309</v>
          </cell>
          <cell r="BH217">
            <v>-247094</v>
          </cell>
          <cell r="BI217">
            <v>-157941</v>
          </cell>
          <cell r="BJ217">
            <v>-3928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81035285</v>
          </cell>
          <cell r="BQ217">
            <v>-8422</v>
          </cell>
          <cell r="BR217">
            <v>4889057</v>
          </cell>
          <cell r="BS217">
            <v>-2354005</v>
          </cell>
        </row>
        <row r="218">
          <cell r="A218">
            <v>211</v>
          </cell>
          <cell r="B218" t="str">
            <v>Richmondshire</v>
          </cell>
          <cell r="C218" t="str">
            <v>E2734</v>
          </cell>
          <cell r="D218">
            <v>96555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96555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368990</v>
          </cell>
          <cell r="R218">
            <v>83022</v>
          </cell>
          <cell r="S218">
            <v>9224</v>
          </cell>
          <cell r="T218">
            <v>0</v>
          </cell>
          <cell r="U218">
            <v>0</v>
          </cell>
          <cell r="V218">
            <v>0</v>
          </cell>
          <cell r="W218">
            <v>2532</v>
          </cell>
          <cell r="X218">
            <v>570</v>
          </cell>
          <cell r="Y218">
            <v>64</v>
          </cell>
          <cell r="Z218">
            <v>0</v>
          </cell>
          <cell r="AA218">
            <v>0</v>
          </cell>
          <cell r="AB218">
            <v>0</v>
          </cell>
          <cell r="AC218">
            <v>111416</v>
          </cell>
          <cell r="AD218">
            <v>25068</v>
          </cell>
          <cell r="AE218">
            <v>2786</v>
          </cell>
          <cell r="AI218">
            <v>6960</v>
          </cell>
          <cell r="AJ218">
            <v>0</v>
          </cell>
          <cell r="AK218">
            <v>0</v>
          </cell>
          <cell r="AL218">
            <v>71900</v>
          </cell>
          <cell r="AM218">
            <v>16177</v>
          </cell>
          <cell r="AN218">
            <v>1797</v>
          </cell>
          <cell r="AO218">
            <v>-119851</v>
          </cell>
          <cell r="AP218">
            <v>-95880</v>
          </cell>
          <cell r="AQ218">
            <v>-21573</v>
          </cell>
          <cell r="AR218">
            <v>-2397</v>
          </cell>
          <cell r="AS218">
            <v>-239701</v>
          </cell>
          <cell r="AT218">
            <v>-322750</v>
          </cell>
          <cell r="AU218">
            <v>-258200</v>
          </cell>
          <cell r="AV218">
            <v>-58095</v>
          </cell>
          <cell r="AW218">
            <v>-6455</v>
          </cell>
          <cell r="AX218">
            <v>-645500</v>
          </cell>
          <cell r="AY218">
            <v>9041650</v>
          </cell>
          <cell r="AZ218">
            <v>-1802968</v>
          </cell>
          <cell r="BA218">
            <v>256928</v>
          </cell>
          <cell r="BB218">
            <v>0</v>
          </cell>
          <cell r="BC218">
            <v>-575387</v>
          </cell>
          <cell r="BD218">
            <v>-42447</v>
          </cell>
          <cell r="BE218">
            <v>-47103</v>
          </cell>
          <cell r="BF218">
            <v>0</v>
          </cell>
          <cell r="BG218">
            <v>-248095</v>
          </cell>
          <cell r="BH218">
            <v>-49743</v>
          </cell>
          <cell r="BI218">
            <v>-14379</v>
          </cell>
          <cell r="BJ218">
            <v>-1357</v>
          </cell>
          <cell r="BK218">
            <v>-14204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8563240</v>
          </cell>
          <cell r="BQ218">
            <v>-18430</v>
          </cell>
          <cell r="BR218">
            <v>521476</v>
          </cell>
          <cell r="BS218">
            <v>-4039664</v>
          </cell>
        </row>
        <row r="219">
          <cell r="A219">
            <v>212</v>
          </cell>
          <cell r="B219" t="str">
            <v>Rochdale</v>
          </cell>
          <cell r="C219" t="str">
            <v>E4205</v>
          </cell>
          <cell r="D219">
            <v>285653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285653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1303017</v>
          </cell>
          <cell r="R219">
            <v>0</v>
          </cell>
          <cell r="S219">
            <v>26592</v>
          </cell>
          <cell r="T219">
            <v>3283</v>
          </cell>
          <cell r="U219">
            <v>0</v>
          </cell>
          <cell r="V219">
            <v>68</v>
          </cell>
          <cell r="W219">
            <v>8210</v>
          </cell>
          <cell r="X219">
            <v>0</v>
          </cell>
          <cell r="Y219">
            <v>168</v>
          </cell>
          <cell r="Z219">
            <v>34998</v>
          </cell>
          <cell r="AA219">
            <v>0</v>
          </cell>
          <cell r="AB219">
            <v>714</v>
          </cell>
          <cell r="AC219">
            <v>572649</v>
          </cell>
          <cell r="AD219">
            <v>0</v>
          </cell>
          <cell r="AE219">
            <v>11686</v>
          </cell>
          <cell r="AI219">
            <v>155749</v>
          </cell>
          <cell r="AJ219">
            <v>0</v>
          </cell>
          <cell r="AK219">
            <v>0</v>
          </cell>
          <cell r="AL219">
            <v>438950</v>
          </cell>
          <cell r="AM219">
            <v>0</v>
          </cell>
          <cell r="AN219">
            <v>8958</v>
          </cell>
          <cell r="AO219">
            <v>-793480</v>
          </cell>
          <cell r="AP219">
            <v>-777609</v>
          </cell>
          <cell r="AQ219">
            <v>0</v>
          </cell>
          <cell r="AR219">
            <v>-15869</v>
          </cell>
          <cell r="AS219">
            <v>-1586958</v>
          </cell>
          <cell r="AT219">
            <v>-3594033</v>
          </cell>
          <cell r="AU219">
            <v>-3522153</v>
          </cell>
          <cell r="AV219">
            <v>0</v>
          </cell>
          <cell r="AW219">
            <v>-71880</v>
          </cell>
          <cell r="AX219">
            <v>-7188066</v>
          </cell>
          <cell r="AY219">
            <v>55872245</v>
          </cell>
          <cell r="AZ219">
            <v>-5188436</v>
          </cell>
          <cell r="BA219">
            <v>1537473</v>
          </cell>
          <cell r="BB219">
            <v>0</v>
          </cell>
          <cell r="BC219">
            <v>-3282902</v>
          </cell>
          <cell r="BD219">
            <v>-94038</v>
          </cell>
          <cell r="BE219">
            <v>0</v>
          </cell>
          <cell r="BF219">
            <v>-134335</v>
          </cell>
          <cell r="BG219">
            <v>-4367005</v>
          </cell>
          <cell r="BH219">
            <v>-221872</v>
          </cell>
          <cell r="BI219">
            <v>-102216</v>
          </cell>
          <cell r="BJ219">
            <v>-8980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62346834</v>
          </cell>
          <cell r="BQ219">
            <v>-1169757</v>
          </cell>
          <cell r="BR219">
            <v>3124243</v>
          </cell>
          <cell r="BS219">
            <v>-662588</v>
          </cell>
        </row>
        <row r="220">
          <cell r="A220">
            <v>213</v>
          </cell>
          <cell r="B220" t="str">
            <v>Rochford</v>
          </cell>
          <cell r="C220" t="str">
            <v>E1540</v>
          </cell>
          <cell r="D220">
            <v>85235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85235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325798</v>
          </cell>
          <cell r="R220">
            <v>73304</v>
          </cell>
          <cell r="S220">
            <v>8144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117507</v>
          </cell>
          <cell r="AD220">
            <v>26438</v>
          </cell>
          <cell r="AE220">
            <v>2938</v>
          </cell>
          <cell r="AI220">
            <v>0</v>
          </cell>
          <cell r="AJ220">
            <v>0</v>
          </cell>
          <cell r="AK220">
            <v>0</v>
          </cell>
          <cell r="AL220">
            <v>94899</v>
          </cell>
          <cell r="AM220">
            <v>21352</v>
          </cell>
          <cell r="AN220">
            <v>2372</v>
          </cell>
          <cell r="AO220">
            <v>-124986</v>
          </cell>
          <cell r="AP220">
            <v>-99990</v>
          </cell>
          <cell r="AQ220">
            <v>-22499</v>
          </cell>
          <cell r="AR220">
            <v>-2500</v>
          </cell>
          <cell r="AS220">
            <v>-249975</v>
          </cell>
          <cell r="AT220">
            <v>-111567</v>
          </cell>
          <cell r="AU220">
            <v>-89253</v>
          </cell>
          <cell r="AV220">
            <v>-20082</v>
          </cell>
          <cell r="AW220">
            <v>-2232</v>
          </cell>
          <cell r="AX220">
            <v>-223134</v>
          </cell>
          <cell r="AY220">
            <v>15428189</v>
          </cell>
          <cell r="AZ220">
            <v>-1612902</v>
          </cell>
          <cell r="BA220">
            <v>334944</v>
          </cell>
          <cell r="BB220">
            <v>0</v>
          </cell>
          <cell r="BC220">
            <v>-1172017</v>
          </cell>
          <cell r="BD220">
            <v>-13216</v>
          </cell>
          <cell r="BE220">
            <v>-259</v>
          </cell>
          <cell r="BF220">
            <v>-39697</v>
          </cell>
          <cell r="BG220">
            <v>-397538</v>
          </cell>
          <cell r="BH220">
            <v>-22774</v>
          </cell>
          <cell r="BI220">
            <v>0</v>
          </cell>
          <cell r="BJ220">
            <v>-337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15389797</v>
          </cell>
          <cell r="BQ220">
            <v>0</v>
          </cell>
          <cell r="BR220">
            <v>439022</v>
          </cell>
          <cell r="BS220">
            <v>-18319</v>
          </cell>
        </row>
        <row r="221">
          <cell r="A221">
            <v>214</v>
          </cell>
          <cell r="B221" t="str">
            <v>Rossendale</v>
          </cell>
          <cell r="C221" t="str">
            <v>E2341</v>
          </cell>
          <cell r="D221">
            <v>99985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99985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423729</v>
          </cell>
          <cell r="R221">
            <v>95340</v>
          </cell>
          <cell r="S221">
            <v>10594</v>
          </cell>
          <cell r="T221">
            <v>2030</v>
          </cell>
          <cell r="U221">
            <v>456</v>
          </cell>
          <cell r="V221">
            <v>50</v>
          </cell>
          <cell r="W221">
            <v>4057</v>
          </cell>
          <cell r="X221">
            <v>914</v>
          </cell>
          <cell r="Y221">
            <v>102</v>
          </cell>
          <cell r="Z221">
            <v>1218</v>
          </cell>
          <cell r="AA221">
            <v>274</v>
          </cell>
          <cell r="AB221">
            <v>30</v>
          </cell>
          <cell r="AC221">
            <v>128244</v>
          </cell>
          <cell r="AD221">
            <v>28854</v>
          </cell>
          <cell r="AE221">
            <v>3206</v>
          </cell>
          <cell r="AI221">
            <v>34888</v>
          </cell>
          <cell r="AJ221">
            <v>0</v>
          </cell>
          <cell r="AK221">
            <v>0</v>
          </cell>
          <cell r="AL221">
            <v>80395</v>
          </cell>
          <cell r="AM221">
            <v>18089</v>
          </cell>
          <cell r="AN221">
            <v>2010</v>
          </cell>
          <cell r="AO221">
            <v>-412302</v>
          </cell>
          <cell r="AP221">
            <v>-329843</v>
          </cell>
          <cell r="AQ221">
            <v>-74215</v>
          </cell>
          <cell r="AR221">
            <v>-8246</v>
          </cell>
          <cell r="AS221">
            <v>-824606</v>
          </cell>
          <cell r="AT221">
            <v>-507110</v>
          </cell>
          <cell r="AU221">
            <v>-405688</v>
          </cell>
          <cell r="AV221">
            <v>-91279</v>
          </cell>
          <cell r="AW221">
            <v>-10141</v>
          </cell>
          <cell r="AX221">
            <v>-1014218</v>
          </cell>
          <cell r="AY221">
            <v>12989821</v>
          </cell>
          <cell r="AZ221">
            <v>-1968051</v>
          </cell>
          <cell r="BA221">
            <v>302189</v>
          </cell>
          <cell r="BB221">
            <v>0</v>
          </cell>
          <cell r="BC221">
            <v>-464959</v>
          </cell>
          <cell r="BD221">
            <v>-45448</v>
          </cell>
          <cell r="BE221">
            <v>0</v>
          </cell>
          <cell r="BF221">
            <v>0</v>
          </cell>
          <cell r="BG221">
            <v>-790396</v>
          </cell>
          <cell r="BH221">
            <v>-46634</v>
          </cell>
          <cell r="BI221">
            <v>-24798</v>
          </cell>
          <cell r="BJ221">
            <v>-2660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13742914</v>
          </cell>
          <cell r="BQ221">
            <v>-209781</v>
          </cell>
          <cell r="BR221">
            <v>1087745</v>
          </cell>
          <cell r="BS221">
            <v>0</v>
          </cell>
        </row>
        <row r="222">
          <cell r="A222">
            <v>215</v>
          </cell>
          <cell r="B222" t="str">
            <v>Rother</v>
          </cell>
          <cell r="C222" t="str">
            <v>E1436</v>
          </cell>
          <cell r="D222">
            <v>146945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146945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582360</v>
          </cell>
          <cell r="R222">
            <v>131030</v>
          </cell>
          <cell r="S222">
            <v>14558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3070</v>
          </cell>
          <cell r="AA222">
            <v>690</v>
          </cell>
          <cell r="AB222">
            <v>76</v>
          </cell>
          <cell r="AC222">
            <v>237812</v>
          </cell>
          <cell r="AD222">
            <v>53508</v>
          </cell>
          <cell r="AE222">
            <v>5946</v>
          </cell>
          <cell r="AI222">
            <v>0</v>
          </cell>
          <cell r="AJ222">
            <v>0</v>
          </cell>
          <cell r="AK222">
            <v>0</v>
          </cell>
          <cell r="AL222">
            <v>97870</v>
          </cell>
          <cell r="AM222">
            <v>22021</v>
          </cell>
          <cell r="AN222">
            <v>2447</v>
          </cell>
          <cell r="AO222">
            <v>-247482.39</v>
          </cell>
          <cell r="AP222">
            <v>-197987</v>
          </cell>
          <cell r="AQ222">
            <v>-44548</v>
          </cell>
          <cell r="AR222">
            <v>-4950</v>
          </cell>
          <cell r="AS222">
            <v>-494967.39</v>
          </cell>
          <cell r="AT222">
            <v>-473995</v>
          </cell>
          <cell r="AU222">
            <v>-379196</v>
          </cell>
          <cell r="AV222">
            <v>-85319</v>
          </cell>
          <cell r="AW222">
            <v>-9480</v>
          </cell>
          <cell r="AX222">
            <v>-947990</v>
          </cell>
          <cell r="AY222">
            <v>16083589</v>
          </cell>
          <cell r="AZ222">
            <v>-2820421</v>
          </cell>
          <cell r="BA222">
            <v>363580</v>
          </cell>
          <cell r="BB222">
            <v>0</v>
          </cell>
          <cell r="BC222">
            <v>-2102186</v>
          </cell>
          <cell r="BD222">
            <v>-67930</v>
          </cell>
          <cell r="BE222">
            <v>-37366</v>
          </cell>
          <cell r="BF222">
            <v>-165</v>
          </cell>
          <cell r="BG222">
            <v>-426988</v>
          </cell>
          <cell r="BH222">
            <v>-41078</v>
          </cell>
          <cell r="BI222">
            <v>0</v>
          </cell>
          <cell r="BJ222">
            <v>-5385</v>
          </cell>
          <cell r="BK222">
            <v>-14205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16389990</v>
          </cell>
          <cell r="BQ222">
            <v>0</v>
          </cell>
          <cell r="BR222">
            <v>687061</v>
          </cell>
          <cell r="BS222">
            <v>-223801</v>
          </cell>
        </row>
        <row r="223">
          <cell r="A223">
            <v>216</v>
          </cell>
          <cell r="B223" t="str">
            <v>Rotherham</v>
          </cell>
          <cell r="C223" t="str">
            <v>E4403</v>
          </cell>
          <cell r="D223">
            <v>311612</v>
          </cell>
          <cell r="E223">
            <v>336819</v>
          </cell>
          <cell r="F223">
            <v>0</v>
          </cell>
          <cell r="G223">
            <v>0</v>
          </cell>
          <cell r="H223">
            <v>0</v>
          </cell>
          <cell r="I223">
            <v>311612</v>
          </cell>
          <cell r="J223">
            <v>0</v>
          </cell>
          <cell r="K223">
            <v>155295</v>
          </cell>
          <cell r="L223">
            <v>0</v>
          </cell>
          <cell r="M223">
            <v>298702</v>
          </cell>
          <cell r="N223">
            <v>298702</v>
          </cell>
          <cell r="O223">
            <v>0</v>
          </cell>
          <cell r="P223">
            <v>0</v>
          </cell>
          <cell r="Q223">
            <v>1269140</v>
          </cell>
          <cell r="R223">
            <v>0</v>
          </cell>
          <cell r="S223">
            <v>25900</v>
          </cell>
          <cell r="T223">
            <v>1225</v>
          </cell>
          <cell r="U223">
            <v>0</v>
          </cell>
          <cell r="V223">
            <v>24</v>
          </cell>
          <cell r="W223">
            <v>0</v>
          </cell>
          <cell r="X223">
            <v>0</v>
          </cell>
          <cell r="Y223">
            <v>0</v>
          </cell>
          <cell r="Z223">
            <v>50404</v>
          </cell>
          <cell r="AA223">
            <v>0</v>
          </cell>
          <cell r="AB223">
            <v>1028</v>
          </cell>
          <cell r="AC223">
            <v>277988</v>
          </cell>
          <cell r="AD223">
            <v>0</v>
          </cell>
          <cell r="AE223">
            <v>5674</v>
          </cell>
          <cell r="AI223">
            <v>0</v>
          </cell>
          <cell r="AJ223">
            <v>0</v>
          </cell>
          <cell r="AK223">
            <v>0</v>
          </cell>
          <cell r="AL223">
            <v>534694</v>
          </cell>
          <cell r="AM223">
            <v>0</v>
          </cell>
          <cell r="AN223">
            <v>10777</v>
          </cell>
          <cell r="AO223">
            <v>-241478</v>
          </cell>
          <cell r="AP223">
            <v>-236649</v>
          </cell>
          <cell r="AQ223">
            <v>0</v>
          </cell>
          <cell r="AR223">
            <v>-4830</v>
          </cell>
          <cell r="AS223">
            <v>-482957</v>
          </cell>
          <cell r="AT223">
            <v>-3952653</v>
          </cell>
          <cell r="AU223">
            <v>-3873599</v>
          </cell>
          <cell r="AV223">
            <v>0</v>
          </cell>
          <cell r="AW223">
            <v>-79054</v>
          </cell>
          <cell r="AX223">
            <v>-7905306</v>
          </cell>
          <cell r="AY223">
            <v>71703224</v>
          </cell>
          <cell r="AZ223">
            <v>-5045500</v>
          </cell>
          <cell r="BA223">
            <v>1741255</v>
          </cell>
          <cell r="BB223">
            <v>0</v>
          </cell>
          <cell r="BC223">
            <v>-4159660</v>
          </cell>
          <cell r="BD223">
            <v>-14113</v>
          </cell>
          <cell r="BE223">
            <v>-16002</v>
          </cell>
          <cell r="BF223">
            <v>-5335</v>
          </cell>
          <cell r="BG223">
            <v>-2235960</v>
          </cell>
          <cell r="BH223">
            <v>-132272</v>
          </cell>
          <cell r="BI223">
            <v>-619331</v>
          </cell>
          <cell r="BJ223">
            <v>-3528</v>
          </cell>
          <cell r="BK223">
            <v>0</v>
          </cell>
          <cell r="BL223">
            <v>0</v>
          </cell>
          <cell r="BM223">
            <v>-421673</v>
          </cell>
          <cell r="BN223">
            <v>-152104</v>
          </cell>
          <cell r="BO223">
            <v>0</v>
          </cell>
          <cell r="BP223">
            <v>73929448</v>
          </cell>
          <cell r="BQ223">
            <v>-970527</v>
          </cell>
          <cell r="BR223">
            <v>1961994</v>
          </cell>
          <cell r="BS223">
            <v>-404654</v>
          </cell>
        </row>
        <row r="224">
          <cell r="A224">
            <v>217</v>
          </cell>
          <cell r="B224" t="str">
            <v>Rugby</v>
          </cell>
          <cell r="C224" t="str">
            <v>E3733</v>
          </cell>
          <cell r="D224">
            <v>137030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137030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367692</v>
          </cell>
          <cell r="R224">
            <v>91922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41123</v>
          </cell>
          <cell r="X224">
            <v>10282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149491</v>
          </cell>
          <cell r="AD224">
            <v>37374</v>
          </cell>
          <cell r="AE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270585</v>
          </cell>
          <cell r="AM224">
            <v>67646</v>
          </cell>
          <cell r="AN224">
            <v>0</v>
          </cell>
          <cell r="AO224">
            <v>-118556</v>
          </cell>
          <cell r="AP224">
            <v>-94846</v>
          </cell>
          <cell r="AQ224">
            <v>-23711</v>
          </cell>
          <cell r="AR224">
            <v>0</v>
          </cell>
          <cell r="AS224">
            <v>-237113</v>
          </cell>
          <cell r="AT224">
            <v>-1100711</v>
          </cell>
          <cell r="AU224">
            <v>-880569</v>
          </cell>
          <cell r="AV224">
            <v>-220142</v>
          </cell>
          <cell r="AW224">
            <v>0</v>
          </cell>
          <cell r="AX224">
            <v>-2201422</v>
          </cell>
          <cell r="AY224">
            <v>41642375</v>
          </cell>
          <cell r="AZ224">
            <v>-1780492</v>
          </cell>
          <cell r="BA224">
            <v>1022143</v>
          </cell>
          <cell r="BB224">
            <v>0</v>
          </cell>
          <cell r="BC224">
            <v>-2626901</v>
          </cell>
          <cell r="BD224">
            <v>-73785</v>
          </cell>
          <cell r="BE224">
            <v>-12575</v>
          </cell>
          <cell r="BF224">
            <v>-231389</v>
          </cell>
          <cell r="BG224">
            <v>-1926745</v>
          </cell>
          <cell r="BH224">
            <v>-89600</v>
          </cell>
          <cell r="BI224">
            <v>-16035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41897822</v>
          </cell>
          <cell r="BQ224">
            <v>-112093</v>
          </cell>
          <cell r="BR224">
            <v>905499</v>
          </cell>
          <cell r="BS224">
            <v>-428666</v>
          </cell>
        </row>
        <row r="225">
          <cell r="A225">
            <v>218</v>
          </cell>
          <cell r="B225" t="str">
            <v>Runnymede</v>
          </cell>
          <cell r="C225" t="str">
            <v>E3636</v>
          </cell>
          <cell r="D225">
            <v>126689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126689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251732</v>
          </cell>
          <cell r="R225">
            <v>62934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1312</v>
          </cell>
          <cell r="AA225">
            <v>328</v>
          </cell>
          <cell r="AB225">
            <v>0</v>
          </cell>
          <cell r="AC225">
            <v>178452</v>
          </cell>
          <cell r="AD225">
            <v>44614</v>
          </cell>
          <cell r="AE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261014</v>
          </cell>
          <cell r="AM225">
            <v>65254</v>
          </cell>
          <cell r="AN225">
            <v>0</v>
          </cell>
          <cell r="AO225">
            <v>-484300</v>
          </cell>
          <cell r="AP225">
            <v>-387440</v>
          </cell>
          <cell r="AQ225">
            <v>-96860</v>
          </cell>
          <cell r="AR225">
            <v>0</v>
          </cell>
          <cell r="AS225">
            <v>-968600</v>
          </cell>
          <cell r="AT225">
            <v>-2127003</v>
          </cell>
          <cell r="AU225">
            <v>-1701604</v>
          </cell>
          <cell r="AV225">
            <v>-425401</v>
          </cell>
          <cell r="AW225">
            <v>0</v>
          </cell>
          <cell r="AX225">
            <v>-4254008</v>
          </cell>
          <cell r="AY225">
            <v>40509679</v>
          </cell>
          <cell r="AZ225">
            <v>-1193493</v>
          </cell>
          <cell r="BA225">
            <v>1048855</v>
          </cell>
          <cell r="BB225">
            <v>0</v>
          </cell>
          <cell r="BC225">
            <v>-2956941</v>
          </cell>
          <cell r="BD225">
            <v>-36805</v>
          </cell>
          <cell r="BE225">
            <v>-1648</v>
          </cell>
          <cell r="BF225">
            <v>-15187</v>
          </cell>
          <cell r="BG225">
            <v>-1809208</v>
          </cell>
          <cell r="BH225">
            <v>-20491</v>
          </cell>
          <cell r="BI225">
            <v>-275</v>
          </cell>
          <cell r="BJ225">
            <v>0</v>
          </cell>
          <cell r="BK225">
            <v>0</v>
          </cell>
          <cell r="BL225">
            <v>-2482</v>
          </cell>
          <cell r="BM225">
            <v>0</v>
          </cell>
          <cell r="BN225">
            <v>0</v>
          </cell>
          <cell r="BO225">
            <v>0</v>
          </cell>
          <cell r="BP225">
            <v>42840029</v>
          </cell>
          <cell r="BQ225">
            <v>0</v>
          </cell>
          <cell r="BR225">
            <v>1537310</v>
          </cell>
          <cell r="BS225">
            <v>-619511</v>
          </cell>
        </row>
        <row r="226">
          <cell r="A226">
            <v>219</v>
          </cell>
          <cell r="B226" t="str">
            <v>Rushcliffe</v>
          </cell>
          <cell r="C226" t="str">
            <v>E3038</v>
          </cell>
          <cell r="D226">
            <v>109293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109293</v>
          </cell>
          <cell r="J226">
            <v>0</v>
          </cell>
          <cell r="K226">
            <v>58851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377799</v>
          </cell>
          <cell r="R226">
            <v>85004</v>
          </cell>
          <cell r="S226">
            <v>9444</v>
          </cell>
          <cell r="T226">
            <v>10117</v>
          </cell>
          <cell r="U226">
            <v>2276</v>
          </cell>
          <cell r="V226">
            <v>252</v>
          </cell>
          <cell r="W226">
            <v>4250</v>
          </cell>
          <cell r="X226">
            <v>956</v>
          </cell>
          <cell r="Y226">
            <v>106</v>
          </cell>
          <cell r="Z226">
            <v>4057</v>
          </cell>
          <cell r="AA226">
            <v>914</v>
          </cell>
          <cell r="AB226">
            <v>102</v>
          </cell>
          <cell r="AC226">
            <v>172155</v>
          </cell>
          <cell r="AD226">
            <v>38734</v>
          </cell>
          <cell r="AE226">
            <v>4304</v>
          </cell>
          <cell r="AI226">
            <v>0</v>
          </cell>
          <cell r="AJ226">
            <v>0</v>
          </cell>
          <cell r="AK226">
            <v>0</v>
          </cell>
          <cell r="AL226">
            <v>156258</v>
          </cell>
          <cell r="AM226">
            <v>34965</v>
          </cell>
          <cell r="AN226">
            <v>3885</v>
          </cell>
          <cell r="AO226">
            <v>-280950</v>
          </cell>
          <cell r="AP226">
            <v>-224760</v>
          </cell>
          <cell r="AQ226">
            <v>-50571</v>
          </cell>
          <cell r="AR226">
            <v>-5619</v>
          </cell>
          <cell r="AS226">
            <v>-561900</v>
          </cell>
          <cell r="AT226">
            <v>-1050208</v>
          </cell>
          <cell r="AU226">
            <v>-840167</v>
          </cell>
          <cell r="AV226">
            <v>-189038</v>
          </cell>
          <cell r="AW226">
            <v>-21004</v>
          </cell>
          <cell r="AX226">
            <v>-2100417</v>
          </cell>
          <cell r="AY226">
            <v>24726371</v>
          </cell>
          <cell r="AZ226">
            <v>-1891458</v>
          </cell>
          <cell r="BA226">
            <v>638415</v>
          </cell>
          <cell r="BB226">
            <v>0</v>
          </cell>
          <cell r="BC226">
            <v>-2574062</v>
          </cell>
          <cell r="BD226">
            <v>-77457</v>
          </cell>
          <cell r="BE226">
            <v>-9342</v>
          </cell>
          <cell r="BF226">
            <v>0</v>
          </cell>
          <cell r="BG226">
            <v>-405740</v>
          </cell>
          <cell r="BH226">
            <v>-23476</v>
          </cell>
          <cell r="BI226">
            <v>-377709</v>
          </cell>
          <cell r="BJ226">
            <v>0</v>
          </cell>
          <cell r="BK226">
            <v>-980</v>
          </cell>
          <cell r="BL226">
            <v>-1436</v>
          </cell>
          <cell r="BM226">
            <v>0</v>
          </cell>
          <cell r="BN226">
            <v>0</v>
          </cell>
          <cell r="BO226">
            <v>0</v>
          </cell>
          <cell r="BP226">
            <v>26130540</v>
          </cell>
          <cell r="BQ226">
            <v>-107985</v>
          </cell>
          <cell r="BR226">
            <v>513639</v>
          </cell>
          <cell r="BS226">
            <v>-598526</v>
          </cell>
        </row>
        <row r="227">
          <cell r="A227">
            <v>220</v>
          </cell>
          <cell r="B227" t="str">
            <v>Rushmoor</v>
          </cell>
          <cell r="C227" t="str">
            <v>E1740</v>
          </cell>
          <cell r="D227">
            <v>123644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123644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247045</v>
          </cell>
          <cell r="R227">
            <v>55584</v>
          </cell>
          <cell r="S227">
            <v>6176</v>
          </cell>
          <cell r="T227">
            <v>325</v>
          </cell>
          <cell r="U227">
            <v>74</v>
          </cell>
          <cell r="V227">
            <v>8</v>
          </cell>
          <cell r="W227">
            <v>0</v>
          </cell>
          <cell r="X227">
            <v>0</v>
          </cell>
          <cell r="Y227">
            <v>0</v>
          </cell>
          <cell r="Z227">
            <v>13398</v>
          </cell>
          <cell r="AA227">
            <v>3014</v>
          </cell>
          <cell r="AB227">
            <v>334</v>
          </cell>
          <cell r="AC227">
            <v>159861</v>
          </cell>
          <cell r="AD227">
            <v>35968</v>
          </cell>
          <cell r="AE227">
            <v>3996</v>
          </cell>
          <cell r="AI227">
            <v>0</v>
          </cell>
          <cell r="AJ227">
            <v>0</v>
          </cell>
          <cell r="AK227">
            <v>0</v>
          </cell>
          <cell r="AL227">
            <v>271547</v>
          </cell>
          <cell r="AM227">
            <v>61098</v>
          </cell>
          <cell r="AN227">
            <v>6789</v>
          </cell>
          <cell r="AO227">
            <v>-276565.73</v>
          </cell>
          <cell r="AP227">
            <v>-221253</v>
          </cell>
          <cell r="AQ227">
            <v>-49783</v>
          </cell>
          <cell r="AR227">
            <v>-5532</v>
          </cell>
          <cell r="AS227">
            <v>-553133.73</v>
          </cell>
          <cell r="AT227">
            <v>-2201693</v>
          </cell>
          <cell r="AU227">
            <v>-1761356</v>
          </cell>
          <cell r="AV227">
            <v>-396305</v>
          </cell>
          <cell r="AW227">
            <v>-44035</v>
          </cell>
          <cell r="AX227">
            <v>-4403389</v>
          </cell>
          <cell r="AY227">
            <v>49915770</v>
          </cell>
          <cell r="AZ227">
            <v>-1217893</v>
          </cell>
          <cell r="BA227">
            <v>1084853</v>
          </cell>
          <cell r="BB227">
            <v>0</v>
          </cell>
          <cell r="BC227">
            <v>-1521346</v>
          </cell>
          <cell r="BD227">
            <v>-15308</v>
          </cell>
          <cell r="BE227">
            <v>0</v>
          </cell>
          <cell r="BF227">
            <v>-318889</v>
          </cell>
          <cell r="BG227">
            <v>-2452658</v>
          </cell>
          <cell r="BH227">
            <v>-53312</v>
          </cell>
          <cell r="BI227">
            <v>-43596</v>
          </cell>
          <cell r="BJ227">
            <v>-3827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44377794</v>
          </cell>
          <cell r="BQ227">
            <v>-147272</v>
          </cell>
          <cell r="BR227">
            <v>1860580</v>
          </cell>
          <cell r="BS227">
            <v>-1779453</v>
          </cell>
        </row>
        <row r="228">
          <cell r="A228">
            <v>221</v>
          </cell>
          <cell r="B228" t="str">
            <v>Rutland</v>
          </cell>
          <cell r="C228" t="str">
            <v>E2402</v>
          </cell>
          <cell r="D228">
            <v>54620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54620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229614</v>
          </cell>
          <cell r="R228">
            <v>0</v>
          </cell>
          <cell r="S228">
            <v>4686</v>
          </cell>
          <cell r="T228">
            <v>0</v>
          </cell>
          <cell r="U228">
            <v>0</v>
          </cell>
          <cell r="V228">
            <v>0</v>
          </cell>
          <cell r="W228">
            <v>2237</v>
          </cell>
          <cell r="X228">
            <v>0</v>
          </cell>
          <cell r="Y228">
            <v>46</v>
          </cell>
          <cell r="Z228">
            <v>6117</v>
          </cell>
          <cell r="AA228">
            <v>0</v>
          </cell>
          <cell r="AB228">
            <v>124</v>
          </cell>
          <cell r="AC228">
            <v>82481</v>
          </cell>
          <cell r="AD228">
            <v>0</v>
          </cell>
          <cell r="AE228">
            <v>1684</v>
          </cell>
          <cell r="AI228">
            <v>0</v>
          </cell>
          <cell r="AJ228">
            <v>0</v>
          </cell>
          <cell r="AK228">
            <v>0</v>
          </cell>
          <cell r="AL228">
            <v>73273</v>
          </cell>
          <cell r="AM228">
            <v>0</v>
          </cell>
          <cell r="AN228">
            <v>1495</v>
          </cell>
          <cell r="AO228">
            <v>-54704</v>
          </cell>
          <cell r="AP228">
            <v>-53611</v>
          </cell>
          <cell r="AQ228">
            <v>0</v>
          </cell>
          <cell r="AR228">
            <v>-1094</v>
          </cell>
          <cell r="AS228">
            <v>-109409</v>
          </cell>
          <cell r="AT228">
            <v>-291771.40000000002</v>
          </cell>
          <cell r="AU228">
            <v>-285935</v>
          </cell>
          <cell r="AV228">
            <v>0</v>
          </cell>
          <cell r="AW228">
            <v>-5835</v>
          </cell>
          <cell r="AX228">
            <v>-583541.4</v>
          </cell>
          <cell r="AY228">
            <v>9949936</v>
          </cell>
          <cell r="AZ228">
            <v>-918414</v>
          </cell>
          <cell r="BA228">
            <v>228833</v>
          </cell>
          <cell r="BB228">
            <v>0</v>
          </cell>
          <cell r="BC228">
            <v>-1142494</v>
          </cell>
          <cell r="BD228">
            <v>-17445</v>
          </cell>
          <cell r="BE228">
            <v>-11153</v>
          </cell>
          <cell r="BF228">
            <v>0</v>
          </cell>
          <cell r="BG228">
            <v>-231909</v>
          </cell>
          <cell r="BH228">
            <v>-35176</v>
          </cell>
          <cell r="BI228">
            <v>-35848</v>
          </cell>
          <cell r="BJ228">
            <v>-4261</v>
          </cell>
          <cell r="BK228">
            <v>-1531</v>
          </cell>
          <cell r="BL228">
            <v>-11153</v>
          </cell>
          <cell r="BM228">
            <v>0</v>
          </cell>
          <cell r="BN228">
            <v>0</v>
          </cell>
          <cell r="BO228">
            <v>0</v>
          </cell>
          <cell r="BP228">
            <v>10191488</v>
          </cell>
          <cell r="BQ228">
            <v>-35133</v>
          </cell>
          <cell r="BR228">
            <v>291043</v>
          </cell>
          <cell r="BS228">
            <v>-84341</v>
          </cell>
        </row>
        <row r="229">
          <cell r="A229">
            <v>222</v>
          </cell>
          <cell r="B229" t="str">
            <v>Ryedale</v>
          </cell>
          <cell r="C229" t="str">
            <v>E2755</v>
          </cell>
          <cell r="D229">
            <v>111400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111400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446618</v>
          </cell>
          <cell r="R229">
            <v>100490</v>
          </cell>
          <cell r="S229">
            <v>11166</v>
          </cell>
          <cell r="T229">
            <v>10146</v>
          </cell>
          <cell r="U229">
            <v>2282</v>
          </cell>
          <cell r="V229">
            <v>254</v>
          </cell>
          <cell r="W229">
            <v>0</v>
          </cell>
          <cell r="X229">
            <v>0</v>
          </cell>
          <cell r="Y229">
            <v>0</v>
          </cell>
          <cell r="Z229">
            <v>10146</v>
          </cell>
          <cell r="AA229">
            <v>2282</v>
          </cell>
          <cell r="AB229">
            <v>254</v>
          </cell>
          <cell r="AC229">
            <v>196830</v>
          </cell>
          <cell r="AD229">
            <v>44286</v>
          </cell>
          <cell r="AE229">
            <v>4920</v>
          </cell>
          <cell r="AI229">
            <v>4984</v>
          </cell>
          <cell r="AJ229">
            <v>0</v>
          </cell>
          <cell r="AK229">
            <v>0</v>
          </cell>
          <cell r="AL229">
            <v>95621</v>
          </cell>
          <cell r="AM229">
            <v>21515</v>
          </cell>
          <cell r="AN229">
            <v>2391</v>
          </cell>
          <cell r="AO229">
            <v>-65000</v>
          </cell>
          <cell r="AP229">
            <v>-52000</v>
          </cell>
          <cell r="AQ229">
            <v>-11700</v>
          </cell>
          <cell r="AR229">
            <v>-1300</v>
          </cell>
          <cell r="AS229">
            <v>-130000</v>
          </cell>
          <cell r="AT229">
            <v>-695000</v>
          </cell>
          <cell r="AU229">
            <v>-556000</v>
          </cell>
          <cell r="AV229">
            <v>-125100</v>
          </cell>
          <cell r="AW229">
            <v>-13900</v>
          </cell>
          <cell r="AX229">
            <v>-1390000</v>
          </cell>
          <cell r="AY229">
            <v>16087686</v>
          </cell>
          <cell r="AZ229">
            <v>-2074084</v>
          </cell>
          <cell r="BA229">
            <v>337914</v>
          </cell>
          <cell r="BB229">
            <v>0</v>
          </cell>
          <cell r="BC229">
            <v>-832315</v>
          </cell>
          <cell r="BD229">
            <v>-29186</v>
          </cell>
          <cell r="BE229">
            <v>-45093</v>
          </cell>
          <cell r="BF229">
            <v>0</v>
          </cell>
          <cell r="BG229">
            <v>-384424</v>
          </cell>
          <cell r="BH229">
            <v>-84098</v>
          </cell>
          <cell r="BI229">
            <v>-44723</v>
          </cell>
          <cell r="BJ229">
            <v>-2477</v>
          </cell>
          <cell r="BK229">
            <v>-5791</v>
          </cell>
          <cell r="BL229">
            <v>-5082</v>
          </cell>
          <cell r="BM229">
            <v>0</v>
          </cell>
          <cell r="BN229">
            <v>0</v>
          </cell>
          <cell r="BO229">
            <v>0</v>
          </cell>
          <cell r="BP229">
            <v>16320900</v>
          </cell>
          <cell r="BQ229">
            <v>-15792</v>
          </cell>
          <cell r="BR229">
            <v>259983</v>
          </cell>
          <cell r="BS229">
            <v>-85201</v>
          </cell>
        </row>
        <row r="230">
          <cell r="A230">
            <v>223</v>
          </cell>
          <cell r="B230" t="str">
            <v>Salford</v>
          </cell>
          <cell r="C230" t="str">
            <v>E4206</v>
          </cell>
          <cell r="D230">
            <v>445996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445996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1122502</v>
          </cell>
          <cell r="R230">
            <v>0</v>
          </cell>
          <cell r="S230">
            <v>22908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555893</v>
          </cell>
          <cell r="AD230">
            <v>0</v>
          </cell>
          <cell r="AE230">
            <v>11344</v>
          </cell>
          <cell r="AI230">
            <v>244215</v>
          </cell>
          <cell r="AJ230">
            <v>0</v>
          </cell>
          <cell r="AK230">
            <v>0</v>
          </cell>
          <cell r="AL230">
            <v>690143</v>
          </cell>
          <cell r="AM230">
            <v>0</v>
          </cell>
          <cell r="AN230">
            <v>14085</v>
          </cell>
          <cell r="AO230">
            <v>-6565360</v>
          </cell>
          <cell r="AP230">
            <v>-6434055</v>
          </cell>
          <cell r="AQ230">
            <v>0</v>
          </cell>
          <cell r="AR230">
            <v>-131308</v>
          </cell>
          <cell r="AS230">
            <v>-13130723</v>
          </cell>
          <cell r="AT230">
            <v>-5112886</v>
          </cell>
          <cell r="AU230">
            <v>-5010631</v>
          </cell>
          <cell r="AV230">
            <v>0</v>
          </cell>
          <cell r="AW230">
            <v>-102258</v>
          </cell>
          <cell r="AX230">
            <v>-10225775</v>
          </cell>
          <cell r="AY230">
            <v>86656170</v>
          </cell>
          <cell r="AZ230">
            <v>-4435855</v>
          </cell>
          <cell r="BA230">
            <v>2352904</v>
          </cell>
          <cell r="BB230">
            <v>0</v>
          </cell>
          <cell r="BC230">
            <v>-6480327</v>
          </cell>
          <cell r="BD230">
            <v>-88218</v>
          </cell>
          <cell r="BE230">
            <v>0</v>
          </cell>
          <cell r="BF230">
            <v>-1304</v>
          </cell>
          <cell r="BG230">
            <v>-5997352</v>
          </cell>
          <cell r="BH230">
            <v>-62596</v>
          </cell>
          <cell r="BI230">
            <v>-30404</v>
          </cell>
          <cell r="BJ230">
            <v>-19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96525697</v>
          </cell>
          <cell r="BQ230">
            <v>-1260927</v>
          </cell>
          <cell r="BR230">
            <v>24367175</v>
          </cell>
          <cell r="BS230">
            <v>-3455135</v>
          </cell>
        </row>
        <row r="231">
          <cell r="A231">
            <v>224</v>
          </cell>
          <cell r="B231" t="str">
            <v>Sandwell</v>
          </cell>
          <cell r="C231" t="str">
            <v>E4604</v>
          </cell>
          <cell r="D231">
            <v>451968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451968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1914649</v>
          </cell>
          <cell r="R231">
            <v>0</v>
          </cell>
          <cell r="S231">
            <v>39074</v>
          </cell>
          <cell r="T231">
            <v>5966</v>
          </cell>
          <cell r="U231">
            <v>0</v>
          </cell>
          <cell r="V231">
            <v>122</v>
          </cell>
          <cell r="W231">
            <v>19790</v>
          </cell>
          <cell r="X231">
            <v>0</v>
          </cell>
          <cell r="Y231">
            <v>404</v>
          </cell>
          <cell r="Z231">
            <v>9393</v>
          </cell>
          <cell r="AA231">
            <v>0</v>
          </cell>
          <cell r="AB231">
            <v>192</v>
          </cell>
          <cell r="AC231">
            <v>912237</v>
          </cell>
          <cell r="AD231">
            <v>0</v>
          </cell>
          <cell r="AE231">
            <v>18618</v>
          </cell>
          <cell r="AI231">
            <v>0</v>
          </cell>
          <cell r="AJ231">
            <v>0</v>
          </cell>
          <cell r="AK231">
            <v>0</v>
          </cell>
          <cell r="AL231">
            <v>735011</v>
          </cell>
          <cell r="AM231">
            <v>0</v>
          </cell>
          <cell r="AN231">
            <v>15000</v>
          </cell>
          <cell r="AO231">
            <v>-774532</v>
          </cell>
          <cell r="AP231">
            <v>-759041</v>
          </cell>
          <cell r="AQ231">
            <v>0</v>
          </cell>
          <cell r="AR231">
            <v>-15490</v>
          </cell>
          <cell r="AS231">
            <v>-1549063</v>
          </cell>
          <cell r="AT231">
            <v>-860957</v>
          </cell>
          <cell r="AU231">
            <v>-843737</v>
          </cell>
          <cell r="AV231">
            <v>0</v>
          </cell>
          <cell r="AW231">
            <v>-17219</v>
          </cell>
          <cell r="AX231">
            <v>-1721913</v>
          </cell>
          <cell r="AY231">
            <v>97372350</v>
          </cell>
          <cell r="AZ231">
            <v>-7676339</v>
          </cell>
          <cell r="BA231">
            <v>2340009</v>
          </cell>
          <cell r="BB231">
            <v>0</v>
          </cell>
          <cell r="BC231">
            <v>-5307709</v>
          </cell>
          <cell r="BD231">
            <v>-95100</v>
          </cell>
          <cell r="BE231">
            <v>0</v>
          </cell>
          <cell r="BF231">
            <v>-186751</v>
          </cell>
          <cell r="BG231">
            <v>-4478582</v>
          </cell>
          <cell r="BH231">
            <v>-433027</v>
          </cell>
          <cell r="BI231">
            <v>-330782</v>
          </cell>
          <cell r="BJ231">
            <v>-2283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99879024</v>
          </cell>
          <cell r="BQ231">
            <v>-2373466</v>
          </cell>
          <cell r="BR231">
            <v>5176477</v>
          </cell>
          <cell r="BS231">
            <v>-598131</v>
          </cell>
        </row>
        <row r="232">
          <cell r="A232">
            <v>225</v>
          </cell>
          <cell r="B232" t="str">
            <v>Scarborough</v>
          </cell>
          <cell r="C232" t="str">
            <v>E2736</v>
          </cell>
          <cell r="D232">
            <v>254871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254871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1144147</v>
          </cell>
          <cell r="R232">
            <v>257432</v>
          </cell>
          <cell r="S232">
            <v>28604</v>
          </cell>
          <cell r="T232">
            <v>8118</v>
          </cell>
          <cell r="U232">
            <v>1826</v>
          </cell>
          <cell r="V232">
            <v>202</v>
          </cell>
          <cell r="W232">
            <v>32467</v>
          </cell>
          <cell r="X232">
            <v>7304</v>
          </cell>
          <cell r="Y232">
            <v>812</v>
          </cell>
          <cell r="Z232">
            <v>4057</v>
          </cell>
          <cell r="AA232">
            <v>914</v>
          </cell>
          <cell r="AB232">
            <v>102</v>
          </cell>
          <cell r="AC232">
            <v>449436</v>
          </cell>
          <cell r="AD232">
            <v>101124</v>
          </cell>
          <cell r="AE232">
            <v>11236</v>
          </cell>
          <cell r="AI232">
            <v>4984</v>
          </cell>
          <cell r="AJ232">
            <v>0</v>
          </cell>
          <cell r="AK232">
            <v>0</v>
          </cell>
          <cell r="AL232">
            <v>189854</v>
          </cell>
          <cell r="AM232">
            <v>42717</v>
          </cell>
          <cell r="AN232">
            <v>4746</v>
          </cell>
          <cell r="AO232">
            <v>-349878</v>
          </cell>
          <cell r="AP232">
            <v>-279903</v>
          </cell>
          <cell r="AQ232">
            <v>-62978</v>
          </cell>
          <cell r="AR232">
            <v>-6997</v>
          </cell>
          <cell r="AS232">
            <v>-699756</v>
          </cell>
          <cell r="AT232">
            <v>-1640243</v>
          </cell>
          <cell r="AU232">
            <v>-1312197</v>
          </cell>
          <cell r="AV232">
            <v>-295244</v>
          </cell>
          <cell r="AW232">
            <v>-32806</v>
          </cell>
          <cell r="AX232">
            <v>-3280490</v>
          </cell>
          <cell r="AY232">
            <v>32496264</v>
          </cell>
          <cell r="AZ232">
            <v>-5153794</v>
          </cell>
          <cell r="BA232">
            <v>661494</v>
          </cell>
          <cell r="BB232">
            <v>0</v>
          </cell>
          <cell r="BC232">
            <v>-1525065</v>
          </cell>
          <cell r="BD232">
            <v>-142257</v>
          </cell>
          <cell r="BE232">
            <v>-27829</v>
          </cell>
          <cell r="BF232">
            <v>-4638</v>
          </cell>
          <cell r="BG232">
            <v>-712791</v>
          </cell>
          <cell r="BH232">
            <v>-127667</v>
          </cell>
          <cell r="BI232">
            <v>-57813</v>
          </cell>
          <cell r="BJ232">
            <v>0</v>
          </cell>
          <cell r="BK232">
            <v>-1229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32674404</v>
          </cell>
          <cell r="BQ232">
            <v>-306778</v>
          </cell>
          <cell r="BR232">
            <v>1305462</v>
          </cell>
          <cell r="BS232">
            <v>-761238</v>
          </cell>
        </row>
        <row r="233">
          <cell r="A233">
            <v>226</v>
          </cell>
          <cell r="B233" t="str">
            <v>Sedgemoor</v>
          </cell>
          <cell r="C233" t="str">
            <v>E3332</v>
          </cell>
          <cell r="D233">
            <v>162577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162577</v>
          </cell>
          <cell r="J233">
            <v>0</v>
          </cell>
          <cell r="K233">
            <v>84378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568125</v>
          </cell>
          <cell r="R233">
            <v>127828</v>
          </cell>
          <cell r="S233">
            <v>14204</v>
          </cell>
          <cell r="T233">
            <v>1383</v>
          </cell>
          <cell r="U233">
            <v>312</v>
          </cell>
          <cell r="V233">
            <v>34</v>
          </cell>
          <cell r="W233">
            <v>13061</v>
          </cell>
          <cell r="X233">
            <v>2938</v>
          </cell>
          <cell r="Y233">
            <v>326</v>
          </cell>
          <cell r="Z233">
            <v>6278</v>
          </cell>
          <cell r="AA233">
            <v>1414</v>
          </cell>
          <cell r="AB233">
            <v>158</v>
          </cell>
          <cell r="AC233">
            <v>241160</v>
          </cell>
          <cell r="AD233">
            <v>54260</v>
          </cell>
          <cell r="AE233">
            <v>6028</v>
          </cell>
          <cell r="AI233">
            <v>0</v>
          </cell>
          <cell r="AJ233">
            <v>0</v>
          </cell>
          <cell r="AK233">
            <v>0</v>
          </cell>
          <cell r="AL233">
            <v>215020</v>
          </cell>
          <cell r="AM233">
            <v>48103</v>
          </cell>
          <cell r="AN233">
            <v>5345</v>
          </cell>
          <cell r="AO233">
            <v>-372344</v>
          </cell>
          <cell r="AP233">
            <v>-297876</v>
          </cell>
          <cell r="AQ233">
            <v>-67021</v>
          </cell>
          <cell r="AR233">
            <v>-7447</v>
          </cell>
          <cell r="AS233">
            <v>-744688</v>
          </cell>
          <cell r="AT233">
            <v>-2114249</v>
          </cell>
          <cell r="AU233">
            <v>-1691400</v>
          </cell>
          <cell r="AV233">
            <v>-380565</v>
          </cell>
          <cell r="AW233">
            <v>-42285</v>
          </cell>
          <cell r="AX233">
            <v>-4228499</v>
          </cell>
          <cell r="AY233">
            <v>35610400</v>
          </cell>
          <cell r="AZ233">
            <v>-2778569</v>
          </cell>
          <cell r="BA233">
            <v>853430</v>
          </cell>
          <cell r="BB233">
            <v>0</v>
          </cell>
          <cell r="BC233">
            <v>-2293974</v>
          </cell>
          <cell r="BD233">
            <v>-29557</v>
          </cell>
          <cell r="BE233">
            <v>-71440</v>
          </cell>
          <cell r="BF233">
            <v>-191621</v>
          </cell>
          <cell r="BG233">
            <v>-878877</v>
          </cell>
          <cell r="BH233">
            <v>-70489</v>
          </cell>
          <cell r="BI233">
            <v>-21749</v>
          </cell>
          <cell r="BJ233">
            <v>0</v>
          </cell>
          <cell r="BK233">
            <v>-38026</v>
          </cell>
          <cell r="BL233">
            <v>-358</v>
          </cell>
          <cell r="BM233">
            <v>0</v>
          </cell>
          <cell r="BN233">
            <v>0</v>
          </cell>
          <cell r="BO233">
            <v>0</v>
          </cell>
          <cell r="BP233">
            <v>37425922</v>
          </cell>
          <cell r="BQ233">
            <v>0</v>
          </cell>
          <cell r="BR233">
            <v>1540241</v>
          </cell>
          <cell r="BS233">
            <v>-676822</v>
          </cell>
        </row>
        <row r="234">
          <cell r="A234">
            <v>227</v>
          </cell>
          <cell r="B234" t="str">
            <v>Sefton</v>
          </cell>
          <cell r="C234" t="str">
            <v>E4304</v>
          </cell>
          <cell r="D234">
            <v>326802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326802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1405056</v>
          </cell>
          <cell r="R234">
            <v>0</v>
          </cell>
          <cell r="S234">
            <v>28674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395919</v>
          </cell>
          <cell r="AD234">
            <v>0</v>
          </cell>
          <cell r="AE234">
            <v>8080</v>
          </cell>
          <cell r="AI234">
            <v>0</v>
          </cell>
          <cell r="AJ234">
            <v>0</v>
          </cell>
          <cell r="AK234">
            <v>0</v>
          </cell>
          <cell r="AL234">
            <v>468627</v>
          </cell>
          <cell r="AM234">
            <v>0</v>
          </cell>
          <cell r="AN234">
            <v>9564</v>
          </cell>
          <cell r="AO234">
            <v>-779550</v>
          </cell>
          <cell r="AP234">
            <v>-763959</v>
          </cell>
          <cell r="AQ234">
            <v>0</v>
          </cell>
          <cell r="AR234">
            <v>-15591</v>
          </cell>
          <cell r="AS234">
            <v>-1559100</v>
          </cell>
          <cell r="AT234">
            <v>-5063300</v>
          </cell>
          <cell r="AU234">
            <v>-4962034</v>
          </cell>
          <cell r="AV234">
            <v>0</v>
          </cell>
          <cell r="AW234">
            <v>-101266</v>
          </cell>
          <cell r="AX234">
            <v>-10126600</v>
          </cell>
          <cell r="AY234">
            <v>68122067</v>
          </cell>
          <cell r="AZ234">
            <v>-5630640</v>
          </cell>
          <cell r="BA234">
            <v>1639973</v>
          </cell>
          <cell r="BB234">
            <v>0</v>
          </cell>
          <cell r="BC234">
            <v>-4365719</v>
          </cell>
          <cell r="BD234">
            <v>-33443</v>
          </cell>
          <cell r="BE234">
            <v>-1766</v>
          </cell>
          <cell r="BF234">
            <v>0</v>
          </cell>
          <cell r="BG234">
            <v>-3601033</v>
          </cell>
          <cell r="BH234">
            <v>-240465</v>
          </cell>
          <cell r="BI234">
            <v>-76324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75208310</v>
          </cell>
          <cell r="BQ234">
            <v>-660150</v>
          </cell>
          <cell r="BR234">
            <v>3387961</v>
          </cell>
          <cell r="BS234">
            <v>-799901</v>
          </cell>
        </row>
        <row r="235">
          <cell r="A235">
            <v>228</v>
          </cell>
          <cell r="B235" t="str">
            <v>Selby</v>
          </cell>
          <cell r="C235" t="str">
            <v>E2757</v>
          </cell>
          <cell r="D235">
            <v>117679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117679</v>
          </cell>
          <cell r="J235">
            <v>0</v>
          </cell>
          <cell r="K235">
            <v>7889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323096</v>
          </cell>
          <cell r="R235">
            <v>72696</v>
          </cell>
          <cell r="S235">
            <v>8078</v>
          </cell>
          <cell r="T235">
            <v>866</v>
          </cell>
          <cell r="U235">
            <v>194</v>
          </cell>
          <cell r="V235">
            <v>22</v>
          </cell>
          <cell r="W235">
            <v>1053</v>
          </cell>
          <cell r="X235">
            <v>236</v>
          </cell>
          <cell r="Y235">
            <v>26</v>
          </cell>
          <cell r="Z235">
            <v>1296</v>
          </cell>
          <cell r="AA235">
            <v>292</v>
          </cell>
          <cell r="AB235">
            <v>32</v>
          </cell>
          <cell r="AC235">
            <v>93732</v>
          </cell>
          <cell r="AD235">
            <v>21090</v>
          </cell>
          <cell r="AE235">
            <v>2344</v>
          </cell>
          <cell r="AI235">
            <v>58927</v>
          </cell>
          <cell r="AJ235">
            <v>0</v>
          </cell>
          <cell r="AK235">
            <v>0</v>
          </cell>
          <cell r="AL235">
            <v>246679</v>
          </cell>
          <cell r="AM235">
            <v>55477</v>
          </cell>
          <cell r="AN235">
            <v>6164</v>
          </cell>
          <cell r="AO235">
            <v>-348415</v>
          </cell>
          <cell r="AP235">
            <v>-278732</v>
          </cell>
          <cell r="AQ235">
            <v>-62715</v>
          </cell>
          <cell r="AR235">
            <v>-6968</v>
          </cell>
          <cell r="AS235">
            <v>-696830</v>
          </cell>
          <cell r="AT235">
            <v>-527432</v>
          </cell>
          <cell r="AU235">
            <v>-421945</v>
          </cell>
          <cell r="AV235">
            <v>-94937</v>
          </cell>
          <cell r="AW235">
            <v>-10549</v>
          </cell>
          <cell r="AX235">
            <v>-1054863</v>
          </cell>
          <cell r="AY235">
            <v>38709308</v>
          </cell>
          <cell r="AZ235">
            <v>-1614340</v>
          </cell>
          <cell r="BA235">
            <v>971612</v>
          </cell>
          <cell r="BB235">
            <v>0</v>
          </cell>
          <cell r="BC235">
            <v>-910289</v>
          </cell>
          <cell r="BD235">
            <v>-52681</v>
          </cell>
          <cell r="BE235">
            <v>-22038</v>
          </cell>
          <cell r="BF235">
            <v>0</v>
          </cell>
          <cell r="BG235">
            <v>-762131</v>
          </cell>
          <cell r="BH235">
            <v>-43079</v>
          </cell>
          <cell r="BI235">
            <v>-19352</v>
          </cell>
          <cell r="BJ235">
            <v>-1347</v>
          </cell>
          <cell r="BK235">
            <v>-14168</v>
          </cell>
          <cell r="BL235">
            <v>-2791</v>
          </cell>
          <cell r="BM235">
            <v>0</v>
          </cell>
          <cell r="BN235">
            <v>0</v>
          </cell>
          <cell r="BO235">
            <v>0</v>
          </cell>
          <cell r="BP235">
            <v>43849031</v>
          </cell>
          <cell r="BQ235">
            <v>-188404</v>
          </cell>
          <cell r="BR235">
            <v>2080815</v>
          </cell>
          <cell r="BS235">
            <v>-242246</v>
          </cell>
        </row>
        <row r="236">
          <cell r="A236">
            <v>229</v>
          </cell>
          <cell r="B236" t="str">
            <v>Sevenoaks</v>
          </cell>
          <cell r="C236" t="str">
            <v>E2239</v>
          </cell>
          <cell r="D236">
            <v>167320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167320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476395</v>
          </cell>
          <cell r="R236">
            <v>107188</v>
          </cell>
          <cell r="S236">
            <v>11910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199563</v>
          </cell>
          <cell r="AD236">
            <v>44902</v>
          </cell>
          <cell r="AE236">
            <v>4990</v>
          </cell>
          <cell r="AI236">
            <v>0</v>
          </cell>
          <cell r="AJ236">
            <v>0</v>
          </cell>
          <cell r="AK236">
            <v>0</v>
          </cell>
          <cell r="AL236">
            <v>206248</v>
          </cell>
          <cell r="AM236">
            <v>46406</v>
          </cell>
          <cell r="AN236">
            <v>5156</v>
          </cell>
          <cell r="AO236">
            <v>-451900</v>
          </cell>
          <cell r="AP236">
            <v>-361520</v>
          </cell>
          <cell r="AQ236">
            <v>-81342</v>
          </cell>
          <cell r="AR236">
            <v>-9038</v>
          </cell>
          <cell r="AS236">
            <v>-903800</v>
          </cell>
          <cell r="AT236">
            <v>-2254853</v>
          </cell>
          <cell r="AU236">
            <v>-1803882</v>
          </cell>
          <cell r="AV236">
            <v>-405874</v>
          </cell>
          <cell r="AW236">
            <v>-45097</v>
          </cell>
          <cell r="AX236">
            <v>-4509706</v>
          </cell>
          <cell r="AY236">
            <v>32684310</v>
          </cell>
          <cell r="AZ236">
            <v>-2294721</v>
          </cell>
          <cell r="BA236">
            <v>804543</v>
          </cell>
          <cell r="BB236">
            <v>0</v>
          </cell>
          <cell r="BC236">
            <v>-2675703</v>
          </cell>
          <cell r="BD236">
            <v>-85034</v>
          </cell>
          <cell r="BE236">
            <v>-14792</v>
          </cell>
          <cell r="BF236">
            <v>-70307</v>
          </cell>
          <cell r="BG236">
            <v>-1141706</v>
          </cell>
          <cell r="BH236">
            <v>-123443</v>
          </cell>
          <cell r="BI236">
            <v>-30319</v>
          </cell>
          <cell r="BJ236">
            <v>0</v>
          </cell>
          <cell r="BK236">
            <v>-687</v>
          </cell>
          <cell r="BL236">
            <v>-7666</v>
          </cell>
          <cell r="BM236">
            <v>0</v>
          </cell>
          <cell r="BN236">
            <v>0</v>
          </cell>
          <cell r="BO236">
            <v>0</v>
          </cell>
          <cell r="BP236">
            <v>35429028</v>
          </cell>
          <cell r="BQ236">
            <v>-435621</v>
          </cell>
          <cell r="BR236">
            <v>2008216</v>
          </cell>
          <cell r="BS236">
            <v>-1299730</v>
          </cell>
        </row>
        <row r="237">
          <cell r="A237">
            <v>230</v>
          </cell>
          <cell r="B237" t="str">
            <v>Sheffield</v>
          </cell>
          <cell r="C237" t="str">
            <v>E4404</v>
          </cell>
          <cell r="D237">
            <v>787885</v>
          </cell>
          <cell r="E237">
            <v>1681289</v>
          </cell>
          <cell r="F237">
            <v>1529012</v>
          </cell>
          <cell r="G237">
            <v>0</v>
          </cell>
          <cell r="H237">
            <v>0</v>
          </cell>
          <cell r="I237">
            <v>787885</v>
          </cell>
          <cell r="J237">
            <v>292027</v>
          </cell>
          <cell r="K237">
            <v>1000000</v>
          </cell>
          <cell r="L237">
            <v>0</v>
          </cell>
          <cell r="M237">
            <v>55000</v>
          </cell>
          <cell r="N237">
            <v>55000</v>
          </cell>
          <cell r="O237">
            <v>0</v>
          </cell>
          <cell r="P237">
            <v>0</v>
          </cell>
          <cell r="Q237">
            <v>2786550</v>
          </cell>
          <cell r="R237">
            <v>0</v>
          </cell>
          <cell r="S237">
            <v>56868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8136</v>
          </cell>
          <cell r="AA237">
            <v>0</v>
          </cell>
          <cell r="AB237">
            <v>166</v>
          </cell>
          <cell r="AC237">
            <v>673242</v>
          </cell>
          <cell r="AD237">
            <v>0</v>
          </cell>
          <cell r="AE237">
            <v>13740</v>
          </cell>
          <cell r="AI237">
            <v>0</v>
          </cell>
          <cell r="AJ237">
            <v>0</v>
          </cell>
          <cell r="AK237">
            <v>0</v>
          </cell>
          <cell r="AL237">
            <v>1545945</v>
          </cell>
          <cell r="AM237">
            <v>0</v>
          </cell>
          <cell r="AN237">
            <v>31149</v>
          </cell>
          <cell r="AO237">
            <v>-4078500</v>
          </cell>
          <cell r="AP237">
            <v>-3996930</v>
          </cell>
          <cell r="AQ237">
            <v>0</v>
          </cell>
          <cell r="AR237">
            <v>-81570</v>
          </cell>
          <cell r="AS237">
            <v>-8157000</v>
          </cell>
          <cell r="AT237">
            <v>-6850000</v>
          </cell>
          <cell r="AU237">
            <v>-6713000</v>
          </cell>
          <cell r="AV237">
            <v>0</v>
          </cell>
          <cell r="AW237">
            <v>-137000</v>
          </cell>
          <cell r="AX237">
            <v>-13700000</v>
          </cell>
          <cell r="AY237">
            <v>203439652</v>
          </cell>
          <cell r="AZ237">
            <v>-10862122</v>
          </cell>
          <cell r="BA237">
            <v>3990658</v>
          </cell>
          <cell r="BB237">
            <v>0</v>
          </cell>
          <cell r="BC237">
            <v>-18120962</v>
          </cell>
          <cell r="BD237">
            <v>-15701</v>
          </cell>
          <cell r="BE237">
            <v>0</v>
          </cell>
          <cell r="BF237">
            <v>-593351</v>
          </cell>
          <cell r="BG237">
            <v>-8365281</v>
          </cell>
          <cell r="BH237">
            <v>-6483</v>
          </cell>
          <cell r="BI237">
            <v>-187965</v>
          </cell>
          <cell r="BJ237">
            <v>0</v>
          </cell>
          <cell r="BK237">
            <v>0</v>
          </cell>
          <cell r="BL237">
            <v>0</v>
          </cell>
          <cell r="BM237">
            <v>-55000</v>
          </cell>
          <cell r="BN237">
            <v>-55000</v>
          </cell>
          <cell r="BO237">
            <v>0</v>
          </cell>
          <cell r="BP237">
            <v>209789104</v>
          </cell>
          <cell r="BQ237">
            <v>-5838112</v>
          </cell>
          <cell r="BR237">
            <v>11055907</v>
          </cell>
          <cell r="BS237">
            <v>-1912746</v>
          </cell>
        </row>
        <row r="238">
          <cell r="A238">
            <v>231</v>
          </cell>
          <cell r="B238" t="str">
            <v>Shepway</v>
          </cell>
          <cell r="C238" t="str">
            <v>E2240</v>
          </cell>
          <cell r="D238">
            <v>151180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151180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537821</v>
          </cell>
          <cell r="R238">
            <v>121010</v>
          </cell>
          <cell r="S238">
            <v>13446</v>
          </cell>
          <cell r="T238">
            <v>16379</v>
          </cell>
          <cell r="U238">
            <v>3686</v>
          </cell>
          <cell r="V238">
            <v>410</v>
          </cell>
          <cell r="W238">
            <v>3815</v>
          </cell>
          <cell r="X238">
            <v>858</v>
          </cell>
          <cell r="Y238">
            <v>96</v>
          </cell>
          <cell r="Z238">
            <v>4899</v>
          </cell>
          <cell r="AA238">
            <v>1102</v>
          </cell>
          <cell r="AB238">
            <v>122</v>
          </cell>
          <cell r="AC238">
            <v>260518</v>
          </cell>
          <cell r="AD238">
            <v>58618</v>
          </cell>
          <cell r="AE238">
            <v>6514</v>
          </cell>
          <cell r="AI238">
            <v>0</v>
          </cell>
          <cell r="AJ238">
            <v>0</v>
          </cell>
          <cell r="AK238">
            <v>0</v>
          </cell>
          <cell r="AL238">
            <v>158421</v>
          </cell>
          <cell r="AM238">
            <v>35645</v>
          </cell>
          <cell r="AN238">
            <v>3961</v>
          </cell>
          <cell r="AO238">
            <v>-192745</v>
          </cell>
          <cell r="AP238">
            <v>-154195</v>
          </cell>
          <cell r="AQ238">
            <v>-34694</v>
          </cell>
          <cell r="AR238">
            <v>-3854</v>
          </cell>
          <cell r="AS238">
            <v>-385488</v>
          </cell>
          <cell r="AT238">
            <v>-1304725</v>
          </cell>
          <cell r="AU238">
            <v>-1043781</v>
          </cell>
          <cell r="AV238">
            <v>-234851</v>
          </cell>
          <cell r="AW238">
            <v>-26095</v>
          </cell>
          <cell r="AX238">
            <v>-2609452</v>
          </cell>
          <cell r="AY238">
            <v>26768852</v>
          </cell>
          <cell r="AZ238">
            <v>-2653773</v>
          </cell>
          <cell r="BA238">
            <v>667977</v>
          </cell>
          <cell r="BB238">
            <v>0</v>
          </cell>
          <cell r="BC238">
            <v>-2403679</v>
          </cell>
          <cell r="BD238">
            <v>-93302</v>
          </cell>
          <cell r="BE238">
            <v>-23451</v>
          </cell>
          <cell r="BF238">
            <v>-20510</v>
          </cell>
          <cell r="BG238">
            <v>-1047546</v>
          </cell>
          <cell r="BH238">
            <v>-65511</v>
          </cell>
          <cell r="BI238">
            <v>-2253</v>
          </cell>
          <cell r="BJ238">
            <v>-1110</v>
          </cell>
          <cell r="BK238">
            <v>0</v>
          </cell>
          <cell r="BL238">
            <v>0</v>
          </cell>
          <cell r="BM238">
            <v>-75919</v>
          </cell>
          <cell r="BN238">
            <v>0</v>
          </cell>
          <cell r="BO238">
            <v>0</v>
          </cell>
          <cell r="BP238">
            <v>28481294</v>
          </cell>
          <cell r="BQ238">
            <v>-318458</v>
          </cell>
          <cell r="BR238">
            <v>1083747</v>
          </cell>
          <cell r="BS238">
            <v>-408436</v>
          </cell>
        </row>
        <row r="239">
          <cell r="A239">
            <v>232</v>
          </cell>
          <cell r="B239" t="str">
            <v>Shropshire UA</v>
          </cell>
          <cell r="C239" t="str">
            <v>E3202</v>
          </cell>
          <cell r="D239">
            <v>463056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463056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2024030</v>
          </cell>
          <cell r="R239">
            <v>0</v>
          </cell>
          <cell r="S239">
            <v>41306</v>
          </cell>
          <cell r="T239">
            <v>9944</v>
          </cell>
          <cell r="U239">
            <v>0</v>
          </cell>
          <cell r="V239">
            <v>202</v>
          </cell>
          <cell r="W239">
            <v>30817</v>
          </cell>
          <cell r="X239">
            <v>0</v>
          </cell>
          <cell r="Y239">
            <v>628</v>
          </cell>
          <cell r="Z239">
            <v>21067</v>
          </cell>
          <cell r="AA239">
            <v>0</v>
          </cell>
          <cell r="AB239">
            <v>430</v>
          </cell>
          <cell r="AC239">
            <v>646424</v>
          </cell>
          <cell r="AD239">
            <v>0</v>
          </cell>
          <cell r="AE239">
            <v>13192</v>
          </cell>
          <cell r="AI239">
            <v>0</v>
          </cell>
          <cell r="AJ239">
            <v>0</v>
          </cell>
          <cell r="AK239">
            <v>0</v>
          </cell>
          <cell r="AL239">
            <v>571173</v>
          </cell>
          <cell r="AM239">
            <v>0</v>
          </cell>
          <cell r="AN239">
            <v>11657</v>
          </cell>
          <cell r="AO239">
            <v>-744877</v>
          </cell>
          <cell r="AP239">
            <v>-729981</v>
          </cell>
          <cell r="AQ239">
            <v>0</v>
          </cell>
          <cell r="AR239">
            <v>-14897</v>
          </cell>
          <cell r="AS239">
            <v>-1489755</v>
          </cell>
          <cell r="AT239">
            <v>-3866886</v>
          </cell>
          <cell r="AU239">
            <v>-3789547</v>
          </cell>
          <cell r="AV239">
            <v>0</v>
          </cell>
          <cell r="AW239">
            <v>-77338</v>
          </cell>
          <cell r="AX239">
            <v>-7733771</v>
          </cell>
          <cell r="AY239">
            <v>67340148</v>
          </cell>
          <cell r="AZ239">
            <v>-8027173</v>
          </cell>
          <cell r="BA239">
            <v>1746013</v>
          </cell>
          <cell r="BB239">
            <v>0</v>
          </cell>
          <cell r="BC239">
            <v>-6012563</v>
          </cell>
          <cell r="BD239">
            <v>-152155</v>
          </cell>
          <cell r="BE239">
            <v>-98608</v>
          </cell>
          <cell r="BF239">
            <v>-184450</v>
          </cell>
          <cell r="BG239">
            <v>-2574353</v>
          </cell>
          <cell r="BH239">
            <v>-483457</v>
          </cell>
          <cell r="BI239">
            <v>-452957</v>
          </cell>
          <cell r="BJ239">
            <v>-26262</v>
          </cell>
          <cell r="BK239">
            <v>-8254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76818790</v>
          </cell>
          <cell r="BQ239">
            <v>-759674</v>
          </cell>
          <cell r="BR239">
            <v>3183223</v>
          </cell>
          <cell r="BS239">
            <v>-2136619</v>
          </cell>
        </row>
        <row r="240">
          <cell r="A240">
            <v>233</v>
          </cell>
          <cell r="B240" t="str">
            <v>Slough</v>
          </cell>
          <cell r="C240" t="str">
            <v>E0304</v>
          </cell>
          <cell r="D240">
            <v>204561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204561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301155</v>
          </cell>
          <cell r="R240">
            <v>0</v>
          </cell>
          <cell r="S240">
            <v>6146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1999</v>
          </cell>
          <cell r="AA240">
            <v>0</v>
          </cell>
          <cell r="AB240">
            <v>40</v>
          </cell>
          <cell r="AC240">
            <v>367287</v>
          </cell>
          <cell r="AD240">
            <v>0</v>
          </cell>
          <cell r="AE240">
            <v>7496</v>
          </cell>
          <cell r="AI240">
            <v>0</v>
          </cell>
          <cell r="AJ240">
            <v>0</v>
          </cell>
          <cell r="AK240">
            <v>0</v>
          </cell>
          <cell r="AL240">
            <v>697378</v>
          </cell>
          <cell r="AM240">
            <v>0</v>
          </cell>
          <cell r="AN240">
            <v>14232</v>
          </cell>
          <cell r="AO240">
            <v>-1530767.9</v>
          </cell>
          <cell r="AP240">
            <v>-1500154</v>
          </cell>
          <cell r="AQ240">
            <v>0</v>
          </cell>
          <cell r="AR240">
            <v>-30615</v>
          </cell>
          <cell r="AS240">
            <v>-3061536.9</v>
          </cell>
          <cell r="AT240">
            <v>-1244296</v>
          </cell>
          <cell r="AU240">
            <v>-1219410</v>
          </cell>
          <cell r="AV240">
            <v>0</v>
          </cell>
          <cell r="AW240">
            <v>-24886</v>
          </cell>
          <cell r="AX240">
            <v>-2488592</v>
          </cell>
          <cell r="AY240">
            <v>92046304</v>
          </cell>
          <cell r="AZ240">
            <v>-1225274</v>
          </cell>
          <cell r="BA240">
            <v>2329160</v>
          </cell>
          <cell r="BB240">
            <v>0</v>
          </cell>
          <cell r="BC240">
            <v>-3502807</v>
          </cell>
          <cell r="BD240">
            <v>0</v>
          </cell>
          <cell r="BE240">
            <v>0</v>
          </cell>
          <cell r="BF240">
            <v>-76841</v>
          </cell>
          <cell r="BG240">
            <v>-4632345</v>
          </cell>
          <cell r="BH240">
            <v>-152512</v>
          </cell>
          <cell r="BI240">
            <v>-135388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96567706</v>
          </cell>
          <cell r="BQ240">
            <v>-3237641</v>
          </cell>
          <cell r="BR240">
            <v>5577994</v>
          </cell>
          <cell r="BS240">
            <v>-388598</v>
          </cell>
        </row>
        <row r="241">
          <cell r="A241">
            <v>234</v>
          </cell>
          <cell r="B241" t="str">
            <v>Solihull</v>
          </cell>
          <cell r="C241" t="str">
            <v>E4605</v>
          </cell>
          <cell r="D241">
            <v>247739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247739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540402</v>
          </cell>
          <cell r="R241">
            <v>0</v>
          </cell>
          <cell r="S241">
            <v>11028</v>
          </cell>
          <cell r="T241">
            <v>4971</v>
          </cell>
          <cell r="U241">
            <v>0</v>
          </cell>
          <cell r="V241">
            <v>102</v>
          </cell>
          <cell r="W241">
            <v>134229</v>
          </cell>
          <cell r="X241">
            <v>0</v>
          </cell>
          <cell r="Y241">
            <v>2740</v>
          </cell>
          <cell r="Z241">
            <v>19886</v>
          </cell>
          <cell r="AA241">
            <v>0</v>
          </cell>
          <cell r="AB241">
            <v>406</v>
          </cell>
          <cell r="AC241">
            <v>568691</v>
          </cell>
          <cell r="AD241">
            <v>0</v>
          </cell>
          <cell r="AE241">
            <v>11606</v>
          </cell>
          <cell r="AI241">
            <v>0</v>
          </cell>
          <cell r="AJ241">
            <v>0</v>
          </cell>
          <cell r="AK241">
            <v>0</v>
          </cell>
          <cell r="AL241">
            <v>840365</v>
          </cell>
          <cell r="AM241">
            <v>0</v>
          </cell>
          <cell r="AN241">
            <v>17150</v>
          </cell>
          <cell r="AO241">
            <v>-754581</v>
          </cell>
          <cell r="AP241">
            <v>-739489</v>
          </cell>
          <cell r="AQ241">
            <v>0</v>
          </cell>
          <cell r="AR241">
            <v>-15092</v>
          </cell>
          <cell r="AS241">
            <v>-1509162</v>
          </cell>
          <cell r="AT241">
            <v>-4302824</v>
          </cell>
          <cell r="AU241">
            <v>-4216769</v>
          </cell>
          <cell r="AV241">
            <v>0</v>
          </cell>
          <cell r="AW241">
            <v>-86057</v>
          </cell>
          <cell r="AX241">
            <v>-8605650</v>
          </cell>
          <cell r="AY241">
            <v>105732713</v>
          </cell>
          <cell r="AZ241">
            <v>-2170276</v>
          </cell>
          <cell r="BA241">
            <v>2672287</v>
          </cell>
          <cell r="BB241">
            <v>0</v>
          </cell>
          <cell r="BC241">
            <v>-4460679</v>
          </cell>
          <cell r="BD241">
            <v>-103189</v>
          </cell>
          <cell r="BE241">
            <v>-964</v>
          </cell>
          <cell r="BF241">
            <v>-186515</v>
          </cell>
          <cell r="BG241">
            <v>-3728073</v>
          </cell>
          <cell r="BH241">
            <v>-63102</v>
          </cell>
          <cell r="BI241">
            <v>-324923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112131732</v>
          </cell>
          <cell r="BQ241">
            <v>-746830</v>
          </cell>
          <cell r="BR241">
            <v>2284808</v>
          </cell>
          <cell r="BS241">
            <v>-3839306</v>
          </cell>
        </row>
        <row r="242">
          <cell r="A242">
            <v>235</v>
          </cell>
          <cell r="B242" t="str">
            <v>South Bucks</v>
          </cell>
          <cell r="C242" t="str">
            <v>E0434</v>
          </cell>
          <cell r="D242">
            <v>97084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97084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180410</v>
          </cell>
          <cell r="R242">
            <v>40592</v>
          </cell>
          <cell r="S242">
            <v>4510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91794</v>
          </cell>
          <cell r="AD242">
            <v>20654</v>
          </cell>
          <cell r="AE242">
            <v>2294</v>
          </cell>
          <cell r="AI242">
            <v>0</v>
          </cell>
          <cell r="AJ242">
            <v>0</v>
          </cell>
          <cell r="AK242">
            <v>0</v>
          </cell>
          <cell r="AL242">
            <v>183967</v>
          </cell>
          <cell r="AM242">
            <v>41393</v>
          </cell>
          <cell r="AN242">
            <v>4599</v>
          </cell>
          <cell r="AO242">
            <v>-171500</v>
          </cell>
          <cell r="AP242">
            <v>-137200</v>
          </cell>
          <cell r="AQ242">
            <v>-30870</v>
          </cell>
          <cell r="AR242">
            <v>-3430</v>
          </cell>
          <cell r="AS242">
            <v>-343000</v>
          </cell>
          <cell r="AT242">
            <v>-2238553</v>
          </cell>
          <cell r="AU242">
            <v>-1790842</v>
          </cell>
          <cell r="AV242">
            <v>-402939</v>
          </cell>
          <cell r="AW242">
            <v>-44770</v>
          </cell>
          <cell r="AX242">
            <v>-4477104</v>
          </cell>
          <cell r="AY242">
            <v>26665463</v>
          </cell>
          <cell r="AZ242">
            <v>-888462</v>
          </cell>
          <cell r="BA242">
            <v>731201</v>
          </cell>
          <cell r="BB242">
            <v>0</v>
          </cell>
          <cell r="BC242">
            <v>-1836183</v>
          </cell>
          <cell r="BD242">
            <v>-58418</v>
          </cell>
          <cell r="BE242">
            <v>-1133</v>
          </cell>
          <cell r="BF242">
            <v>0</v>
          </cell>
          <cell r="BG242">
            <v>-1860388</v>
          </cell>
          <cell r="BH242">
            <v>-19730</v>
          </cell>
          <cell r="BI242">
            <v>-26992</v>
          </cell>
          <cell r="BJ242">
            <v>-255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30045593</v>
          </cell>
          <cell r="BQ242">
            <v>-323503</v>
          </cell>
          <cell r="BR242">
            <v>1258023</v>
          </cell>
          <cell r="BS242">
            <v>-535693</v>
          </cell>
        </row>
        <row r="243">
          <cell r="A243">
            <v>236</v>
          </cell>
          <cell r="B243" t="str">
            <v>South Cambridgeshire</v>
          </cell>
          <cell r="C243" t="str">
            <v>E0536</v>
          </cell>
          <cell r="D243">
            <v>221079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221079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479160</v>
          </cell>
          <cell r="R243">
            <v>107810</v>
          </cell>
          <cell r="S243">
            <v>11978</v>
          </cell>
          <cell r="T243">
            <v>39994</v>
          </cell>
          <cell r="U243">
            <v>8998</v>
          </cell>
          <cell r="V243">
            <v>1000</v>
          </cell>
          <cell r="W243">
            <v>0</v>
          </cell>
          <cell r="X243">
            <v>0</v>
          </cell>
          <cell r="Y243">
            <v>0</v>
          </cell>
          <cell r="Z243">
            <v>2094</v>
          </cell>
          <cell r="AA243">
            <v>472</v>
          </cell>
          <cell r="AB243">
            <v>52</v>
          </cell>
          <cell r="AC243">
            <v>134378</v>
          </cell>
          <cell r="AD243">
            <v>30234</v>
          </cell>
          <cell r="AE243">
            <v>3360</v>
          </cell>
          <cell r="AI243">
            <v>0</v>
          </cell>
          <cell r="AJ243">
            <v>0</v>
          </cell>
          <cell r="AK243">
            <v>0</v>
          </cell>
          <cell r="AL243">
            <v>408093</v>
          </cell>
          <cell r="AM243">
            <v>91821</v>
          </cell>
          <cell r="AN243">
            <v>10202</v>
          </cell>
          <cell r="AO243">
            <v>-38900</v>
          </cell>
          <cell r="AP243">
            <v>-31118</v>
          </cell>
          <cell r="AQ243">
            <v>-7001</v>
          </cell>
          <cell r="AR243">
            <v>-778</v>
          </cell>
          <cell r="AS243">
            <v>-77797</v>
          </cell>
          <cell r="AT243">
            <v>-2079273</v>
          </cell>
          <cell r="AU243">
            <v>-1663421</v>
          </cell>
          <cell r="AV243">
            <v>-374270</v>
          </cell>
          <cell r="AW243">
            <v>-41586</v>
          </cell>
          <cell r="AX243">
            <v>-4158550</v>
          </cell>
          <cell r="AY243">
            <v>67341721</v>
          </cell>
          <cell r="AZ243">
            <v>-2435182</v>
          </cell>
          <cell r="BA243">
            <v>1719311</v>
          </cell>
          <cell r="BB243">
            <v>0</v>
          </cell>
          <cell r="BC243">
            <v>-8649054</v>
          </cell>
          <cell r="BD243">
            <v>-37939</v>
          </cell>
          <cell r="BE243">
            <v>-81223</v>
          </cell>
          <cell r="BF243">
            <v>-9233</v>
          </cell>
          <cell r="BG243">
            <v>-1724228</v>
          </cell>
          <cell r="BH243">
            <v>-103609</v>
          </cell>
          <cell r="BI243">
            <v>-57054</v>
          </cell>
          <cell r="BJ243">
            <v>0</v>
          </cell>
          <cell r="BK243">
            <v>-86993</v>
          </cell>
          <cell r="BL243">
            <v>-49832</v>
          </cell>
          <cell r="BM243">
            <v>0</v>
          </cell>
          <cell r="BN243">
            <v>0</v>
          </cell>
          <cell r="BO243">
            <v>0</v>
          </cell>
          <cell r="BP243">
            <v>68075368</v>
          </cell>
          <cell r="BQ243">
            <v>-357985</v>
          </cell>
          <cell r="BR243">
            <v>500777</v>
          </cell>
          <cell r="BS243">
            <v>-949531</v>
          </cell>
        </row>
        <row r="244">
          <cell r="A244">
            <v>237</v>
          </cell>
          <cell r="B244" t="str">
            <v>South Derbyshire</v>
          </cell>
          <cell r="C244" t="str">
            <v>E1039</v>
          </cell>
          <cell r="D244">
            <v>91614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91614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287262</v>
          </cell>
          <cell r="R244">
            <v>64634</v>
          </cell>
          <cell r="S244">
            <v>7182</v>
          </cell>
          <cell r="T244">
            <v>965</v>
          </cell>
          <cell r="U244">
            <v>218</v>
          </cell>
          <cell r="V244">
            <v>24</v>
          </cell>
          <cell r="W244">
            <v>6493</v>
          </cell>
          <cell r="X244">
            <v>1462</v>
          </cell>
          <cell r="Y244">
            <v>162</v>
          </cell>
          <cell r="Z244">
            <v>12906</v>
          </cell>
          <cell r="AA244">
            <v>2904</v>
          </cell>
          <cell r="AB244">
            <v>322</v>
          </cell>
          <cell r="AC244">
            <v>67398</v>
          </cell>
          <cell r="AD244">
            <v>15164</v>
          </cell>
          <cell r="AE244">
            <v>1684</v>
          </cell>
          <cell r="AI244">
            <v>0</v>
          </cell>
          <cell r="AJ244">
            <v>0</v>
          </cell>
          <cell r="AK244">
            <v>0</v>
          </cell>
          <cell r="AL244">
            <v>128216</v>
          </cell>
          <cell r="AM244">
            <v>28849</v>
          </cell>
          <cell r="AN244">
            <v>3205</v>
          </cell>
          <cell r="AO244">
            <v>-658946</v>
          </cell>
          <cell r="AP244">
            <v>-527158</v>
          </cell>
          <cell r="AQ244">
            <v>-118611</v>
          </cell>
          <cell r="AR244">
            <v>-13179</v>
          </cell>
          <cell r="AS244">
            <v>-1317894</v>
          </cell>
          <cell r="AT244">
            <v>-340624</v>
          </cell>
          <cell r="AU244">
            <v>-272499</v>
          </cell>
          <cell r="AV244">
            <v>-61312</v>
          </cell>
          <cell r="AW244">
            <v>-6813</v>
          </cell>
          <cell r="AX244">
            <v>-681248</v>
          </cell>
          <cell r="AY244">
            <v>22613632</v>
          </cell>
          <cell r="AZ244">
            <v>-1406435</v>
          </cell>
          <cell r="BA244">
            <v>524951</v>
          </cell>
          <cell r="BB244">
            <v>0</v>
          </cell>
          <cell r="BC244">
            <v>-1138023</v>
          </cell>
          <cell r="BD244">
            <v>-37535</v>
          </cell>
          <cell r="BE244">
            <v>-21438</v>
          </cell>
          <cell r="BF244">
            <v>-715521</v>
          </cell>
          <cell r="BG244">
            <v>-556024</v>
          </cell>
          <cell r="BH244">
            <v>-37820</v>
          </cell>
          <cell r="BI244">
            <v>-8206</v>
          </cell>
          <cell r="BJ244">
            <v>0</v>
          </cell>
          <cell r="BK244">
            <v>0</v>
          </cell>
          <cell r="BL244">
            <v>-1516</v>
          </cell>
          <cell r="BM244">
            <v>0</v>
          </cell>
          <cell r="BN244">
            <v>0</v>
          </cell>
          <cell r="BO244">
            <v>0</v>
          </cell>
          <cell r="BP244">
            <v>22737185</v>
          </cell>
          <cell r="BQ244">
            <v>-107376</v>
          </cell>
          <cell r="BR244">
            <v>1867184</v>
          </cell>
          <cell r="BS244">
            <v>-506607</v>
          </cell>
        </row>
        <row r="245">
          <cell r="A245">
            <v>238</v>
          </cell>
          <cell r="B245" t="str">
            <v>South Gloucestershire</v>
          </cell>
          <cell r="C245" t="str">
            <v>E0103</v>
          </cell>
          <cell r="D245">
            <v>334208</v>
          </cell>
          <cell r="E245">
            <v>640636</v>
          </cell>
          <cell r="F245">
            <v>0</v>
          </cell>
          <cell r="G245">
            <v>0</v>
          </cell>
          <cell r="H245">
            <v>0</v>
          </cell>
          <cell r="I245">
            <v>334208</v>
          </cell>
          <cell r="J245">
            <v>3390996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888448</v>
          </cell>
          <cell r="R245">
            <v>0</v>
          </cell>
          <cell r="S245">
            <v>18132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13082</v>
          </cell>
          <cell r="AA245">
            <v>0</v>
          </cell>
          <cell r="AB245">
            <v>266</v>
          </cell>
          <cell r="AC245">
            <v>375609</v>
          </cell>
          <cell r="AD245">
            <v>0</v>
          </cell>
          <cell r="AE245">
            <v>7666</v>
          </cell>
          <cell r="AI245">
            <v>0</v>
          </cell>
          <cell r="AJ245">
            <v>0</v>
          </cell>
          <cell r="AK245">
            <v>0</v>
          </cell>
          <cell r="AL245">
            <v>1026435</v>
          </cell>
          <cell r="AM245">
            <v>0</v>
          </cell>
          <cell r="AN245">
            <v>19938</v>
          </cell>
          <cell r="AO245">
            <v>-162114</v>
          </cell>
          <cell r="AP245">
            <v>-158872</v>
          </cell>
          <cell r="AQ245">
            <v>0</v>
          </cell>
          <cell r="AR245">
            <v>-3242</v>
          </cell>
          <cell r="AS245">
            <v>-324228</v>
          </cell>
          <cell r="AT245">
            <v>-6948381</v>
          </cell>
          <cell r="AU245">
            <v>-6809414</v>
          </cell>
          <cell r="AV245">
            <v>0</v>
          </cell>
          <cell r="AW245">
            <v>-138968</v>
          </cell>
          <cell r="AX245">
            <v>-13896763</v>
          </cell>
          <cell r="AY245">
            <v>122032782</v>
          </cell>
          <cell r="AZ245">
            <v>-3550977</v>
          </cell>
          <cell r="BA245">
            <v>3062549</v>
          </cell>
          <cell r="BB245">
            <v>0</v>
          </cell>
          <cell r="BC245">
            <v>-6731841</v>
          </cell>
          <cell r="BD245">
            <v>-91561</v>
          </cell>
          <cell r="BE245">
            <v>-28878</v>
          </cell>
          <cell r="BF245">
            <v>-187700</v>
          </cell>
          <cell r="BG245">
            <v>-4221823</v>
          </cell>
          <cell r="BH245">
            <v>-144977</v>
          </cell>
          <cell r="BI245">
            <v>-593937</v>
          </cell>
          <cell r="BJ245">
            <v>0</v>
          </cell>
          <cell r="BK245">
            <v>-51203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132055124</v>
          </cell>
          <cell r="BQ245">
            <v>-210363</v>
          </cell>
          <cell r="BR245">
            <v>3060762</v>
          </cell>
          <cell r="BS245">
            <v>-3164993</v>
          </cell>
        </row>
        <row r="246">
          <cell r="A246">
            <v>239</v>
          </cell>
          <cell r="B246" t="str">
            <v>South Hams</v>
          </cell>
          <cell r="C246" t="str">
            <v>E1136</v>
          </cell>
          <cell r="D246">
            <v>206372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206372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893993</v>
          </cell>
          <cell r="R246">
            <v>201148</v>
          </cell>
          <cell r="S246">
            <v>22350</v>
          </cell>
          <cell r="T246">
            <v>8118</v>
          </cell>
          <cell r="U246">
            <v>1826</v>
          </cell>
          <cell r="V246">
            <v>202</v>
          </cell>
          <cell r="W246">
            <v>8118</v>
          </cell>
          <cell r="X246">
            <v>1826</v>
          </cell>
          <cell r="Y246">
            <v>202</v>
          </cell>
          <cell r="Z246">
            <v>2842</v>
          </cell>
          <cell r="AA246">
            <v>640</v>
          </cell>
          <cell r="AB246">
            <v>72</v>
          </cell>
          <cell r="AC246">
            <v>420253</v>
          </cell>
          <cell r="AD246">
            <v>94558</v>
          </cell>
          <cell r="AE246">
            <v>10506</v>
          </cell>
          <cell r="AI246">
            <v>0</v>
          </cell>
          <cell r="AJ246">
            <v>0</v>
          </cell>
          <cell r="AK246">
            <v>0</v>
          </cell>
          <cell r="AL246">
            <v>176182</v>
          </cell>
          <cell r="AM246">
            <v>39641</v>
          </cell>
          <cell r="AN246">
            <v>4405</v>
          </cell>
          <cell r="AO246">
            <v>-220254</v>
          </cell>
          <cell r="AP246">
            <v>-176203</v>
          </cell>
          <cell r="AQ246">
            <v>-39646</v>
          </cell>
          <cell r="AR246">
            <v>-4405</v>
          </cell>
          <cell r="AS246">
            <v>-440508</v>
          </cell>
          <cell r="AT246">
            <v>-1164580</v>
          </cell>
          <cell r="AU246">
            <v>-931664</v>
          </cell>
          <cell r="AV246">
            <v>-209625</v>
          </cell>
          <cell r="AW246">
            <v>-23292</v>
          </cell>
          <cell r="AX246">
            <v>-2329161</v>
          </cell>
          <cell r="AY246">
            <v>29519445</v>
          </cell>
          <cell r="AZ246">
            <v>-3972069</v>
          </cell>
          <cell r="BA246">
            <v>673129</v>
          </cell>
          <cell r="BB246">
            <v>0</v>
          </cell>
          <cell r="BC246">
            <v>-2127825</v>
          </cell>
          <cell r="BD246">
            <v>-96716</v>
          </cell>
          <cell r="BE246">
            <v>-55135</v>
          </cell>
          <cell r="BF246">
            <v>-316464</v>
          </cell>
          <cell r="BG246">
            <v>-917656</v>
          </cell>
          <cell r="BH246">
            <v>-208713</v>
          </cell>
          <cell r="BI246">
            <v>-49333</v>
          </cell>
          <cell r="BJ246">
            <v>-1058</v>
          </cell>
          <cell r="BK246">
            <v>-12167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28750777</v>
          </cell>
          <cell r="BQ246">
            <v>-175352</v>
          </cell>
          <cell r="BR246">
            <v>1663925</v>
          </cell>
          <cell r="BS246">
            <v>-648618</v>
          </cell>
        </row>
        <row r="247">
          <cell r="A247">
            <v>240</v>
          </cell>
          <cell r="B247" t="str">
            <v>South Holland</v>
          </cell>
          <cell r="C247" t="str">
            <v>E2535</v>
          </cell>
          <cell r="D247">
            <v>112559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112559</v>
          </cell>
          <cell r="J247">
            <v>0</v>
          </cell>
          <cell r="K247">
            <v>211990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363141</v>
          </cell>
          <cell r="R247">
            <v>90786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114299</v>
          </cell>
          <cell r="AD247">
            <v>28576</v>
          </cell>
          <cell r="AE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157210</v>
          </cell>
          <cell r="AM247">
            <v>38530</v>
          </cell>
          <cell r="AN247">
            <v>0</v>
          </cell>
          <cell r="AO247">
            <v>-151500</v>
          </cell>
          <cell r="AP247">
            <v>-121200</v>
          </cell>
          <cell r="AQ247">
            <v>-30299</v>
          </cell>
          <cell r="AR247">
            <v>0</v>
          </cell>
          <cell r="AS247">
            <v>-302999</v>
          </cell>
          <cell r="AT247">
            <v>-2139531</v>
          </cell>
          <cell r="AU247">
            <v>-1711626</v>
          </cell>
          <cell r="AV247">
            <v>-427906</v>
          </cell>
          <cell r="AW247">
            <v>0</v>
          </cell>
          <cell r="AX247">
            <v>-4279063</v>
          </cell>
          <cell r="AY247">
            <v>24331704</v>
          </cell>
          <cell r="AZ247">
            <v>-1752708</v>
          </cell>
          <cell r="BA247">
            <v>588943</v>
          </cell>
          <cell r="BB247">
            <v>0</v>
          </cell>
          <cell r="BC247">
            <v>-999885</v>
          </cell>
          <cell r="BD247">
            <v>-52213</v>
          </cell>
          <cell r="BE247">
            <v>-35645</v>
          </cell>
          <cell r="BF247">
            <v>0</v>
          </cell>
          <cell r="BG247">
            <v>-392027</v>
          </cell>
          <cell r="BH247">
            <v>-73604</v>
          </cell>
          <cell r="BI247">
            <v>-48743</v>
          </cell>
          <cell r="BJ247">
            <v>-7159</v>
          </cell>
          <cell r="BK247">
            <v>-35644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26201936</v>
          </cell>
          <cell r="BQ247">
            <v>-66785</v>
          </cell>
          <cell r="BR247">
            <v>733894</v>
          </cell>
          <cell r="BS247">
            <v>-441813</v>
          </cell>
        </row>
        <row r="248">
          <cell r="A248">
            <v>241</v>
          </cell>
          <cell r="B248" t="str">
            <v>South Kesteven</v>
          </cell>
          <cell r="C248" t="str">
            <v>E2536</v>
          </cell>
          <cell r="D248">
            <v>180718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180718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566138</v>
          </cell>
          <cell r="R248">
            <v>141534</v>
          </cell>
          <cell r="S248">
            <v>0</v>
          </cell>
          <cell r="T248">
            <v>4059</v>
          </cell>
          <cell r="U248">
            <v>1014</v>
          </cell>
          <cell r="V248">
            <v>0</v>
          </cell>
          <cell r="W248">
            <v>35308</v>
          </cell>
          <cell r="X248">
            <v>8826</v>
          </cell>
          <cell r="Y248">
            <v>0</v>
          </cell>
          <cell r="Z248">
            <v>15828</v>
          </cell>
          <cell r="AA248">
            <v>3956</v>
          </cell>
          <cell r="AB248">
            <v>0</v>
          </cell>
          <cell r="AC248">
            <v>397716</v>
          </cell>
          <cell r="AD248">
            <v>99430</v>
          </cell>
          <cell r="AE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232177</v>
          </cell>
          <cell r="AM248">
            <v>58044</v>
          </cell>
          <cell r="AN248">
            <v>0</v>
          </cell>
          <cell r="AO248">
            <v>-225000</v>
          </cell>
          <cell r="AP248">
            <v>-180000</v>
          </cell>
          <cell r="AQ248">
            <v>-45000</v>
          </cell>
          <cell r="AR248">
            <v>0</v>
          </cell>
          <cell r="AS248">
            <v>-450000</v>
          </cell>
          <cell r="AT248">
            <v>-967165</v>
          </cell>
          <cell r="AU248">
            <v>-773732</v>
          </cell>
          <cell r="AV248">
            <v>-193433</v>
          </cell>
          <cell r="AW248">
            <v>0</v>
          </cell>
          <cell r="AX248">
            <v>-1934330</v>
          </cell>
          <cell r="AY248">
            <v>37465124</v>
          </cell>
          <cell r="AZ248">
            <v>-2701624</v>
          </cell>
          <cell r="BA248">
            <v>905908</v>
          </cell>
          <cell r="BB248">
            <v>0</v>
          </cell>
          <cell r="BC248">
            <v>-3142597</v>
          </cell>
          <cell r="BD248">
            <v>-141121</v>
          </cell>
          <cell r="BE248">
            <v>-51009</v>
          </cell>
          <cell r="BF248">
            <v>-134507</v>
          </cell>
          <cell r="BG248">
            <v>-1417195</v>
          </cell>
          <cell r="BH248">
            <v>-19253</v>
          </cell>
          <cell r="BI248">
            <v>-2831</v>
          </cell>
          <cell r="BJ248">
            <v>0</v>
          </cell>
          <cell r="BK248">
            <v>-24698</v>
          </cell>
          <cell r="BL248">
            <v>-56150</v>
          </cell>
          <cell r="BM248">
            <v>0</v>
          </cell>
          <cell r="BN248">
            <v>0</v>
          </cell>
          <cell r="BO248">
            <v>0</v>
          </cell>
          <cell r="BP248">
            <v>38505582</v>
          </cell>
          <cell r="BQ248">
            <v>-273348</v>
          </cell>
          <cell r="BR248">
            <v>1400568</v>
          </cell>
          <cell r="BS248">
            <v>-1360732</v>
          </cell>
        </row>
        <row r="249">
          <cell r="A249">
            <v>242</v>
          </cell>
          <cell r="B249" t="str">
            <v>South Lakeland</v>
          </cell>
          <cell r="C249" t="str">
            <v>E0936</v>
          </cell>
          <cell r="D249">
            <v>299546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299546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1188340</v>
          </cell>
          <cell r="R249">
            <v>297084</v>
          </cell>
          <cell r="S249">
            <v>0</v>
          </cell>
          <cell r="T249">
            <v>7012</v>
          </cell>
          <cell r="U249">
            <v>1752</v>
          </cell>
          <cell r="V249">
            <v>0</v>
          </cell>
          <cell r="W249">
            <v>2460</v>
          </cell>
          <cell r="X249">
            <v>616</v>
          </cell>
          <cell r="Y249">
            <v>0</v>
          </cell>
          <cell r="Z249">
            <v>6983</v>
          </cell>
          <cell r="AA249">
            <v>1746</v>
          </cell>
          <cell r="AB249">
            <v>0</v>
          </cell>
          <cell r="AC249">
            <v>455514</v>
          </cell>
          <cell r="AD249">
            <v>113878</v>
          </cell>
          <cell r="AE249">
            <v>0</v>
          </cell>
          <cell r="AI249">
            <v>746102</v>
          </cell>
          <cell r="AJ249">
            <v>0</v>
          </cell>
          <cell r="AK249">
            <v>0</v>
          </cell>
          <cell r="AL249">
            <v>236545</v>
          </cell>
          <cell r="AM249">
            <v>59136</v>
          </cell>
          <cell r="AN249">
            <v>0</v>
          </cell>
          <cell r="AO249">
            <v>-393715.86</v>
          </cell>
          <cell r="AP249">
            <v>-314973</v>
          </cell>
          <cell r="AQ249">
            <v>-78743</v>
          </cell>
          <cell r="AR249">
            <v>0</v>
          </cell>
          <cell r="AS249">
            <v>-787431.86</v>
          </cell>
          <cell r="AT249">
            <v>-1063500</v>
          </cell>
          <cell r="AU249">
            <v>-850800</v>
          </cell>
          <cell r="AV249">
            <v>-212700</v>
          </cell>
          <cell r="AW249">
            <v>0</v>
          </cell>
          <cell r="AX249">
            <v>-2127000</v>
          </cell>
          <cell r="AY249">
            <v>39327640</v>
          </cell>
          <cell r="AZ249">
            <v>-5825623</v>
          </cell>
          <cell r="BA249">
            <v>840157</v>
          </cell>
          <cell r="BB249">
            <v>0</v>
          </cell>
          <cell r="BC249">
            <v>-2885809</v>
          </cell>
          <cell r="BD249">
            <v>-105797</v>
          </cell>
          <cell r="BE249">
            <v>-27890</v>
          </cell>
          <cell r="BF249">
            <v>-1053</v>
          </cell>
          <cell r="BG249">
            <v>-838614</v>
          </cell>
          <cell r="BH249">
            <v>-61679</v>
          </cell>
          <cell r="BI249">
            <v>-29973</v>
          </cell>
          <cell r="BJ249">
            <v>-11006</v>
          </cell>
          <cell r="BK249">
            <v>-4352</v>
          </cell>
          <cell r="BL249">
            <v>-8676</v>
          </cell>
          <cell r="BM249">
            <v>0</v>
          </cell>
          <cell r="BN249">
            <v>0</v>
          </cell>
          <cell r="BO249">
            <v>0</v>
          </cell>
          <cell r="BP249">
            <v>40160426</v>
          </cell>
          <cell r="BQ249">
            <v>-217841</v>
          </cell>
          <cell r="BR249">
            <v>1461940</v>
          </cell>
          <cell r="BS249">
            <v>-850834</v>
          </cell>
        </row>
        <row r="250">
          <cell r="A250">
            <v>243</v>
          </cell>
          <cell r="B250" t="str">
            <v>South Norfolk</v>
          </cell>
          <cell r="C250" t="str">
            <v>E2637</v>
          </cell>
          <cell r="D250">
            <v>159148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159148</v>
          </cell>
          <cell r="J250">
            <v>0</v>
          </cell>
          <cell r="K250">
            <v>32000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574219</v>
          </cell>
          <cell r="R250">
            <v>143554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91313</v>
          </cell>
          <cell r="X250">
            <v>22828</v>
          </cell>
          <cell r="Y250">
            <v>0</v>
          </cell>
          <cell r="Z250">
            <v>1895</v>
          </cell>
          <cell r="AA250">
            <v>474</v>
          </cell>
          <cell r="AB250">
            <v>0</v>
          </cell>
          <cell r="AC250">
            <v>169796</v>
          </cell>
          <cell r="AD250">
            <v>42448</v>
          </cell>
          <cell r="AE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174688</v>
          </cell>
          <cell r="AM250">
            <v>43555</v>
          </cell>
          <cell r="AN250">
            <v>0</v>
          </cell>
          <cell r="AO250">
            <v>-128236</v>
          </cell>
          <cell r="AP250">
            <v>-102590</v>
          </cell>
          <cell r="AQ250">
            <v>-25649</v>
          </cell>
          <cell r="AR250">
            <v>0</v>
          </cell>
          <cell r="AS250">
            <v>-256475</v>
          </cell>
          <cell r="AT250">
            <v>-259041</v>
          </cell>
          <cell r="AU250">
            <v>-207233</v>
          </cell>
          <cell r="AV250">
            <v>-51808</v>
          </cell>
          <cell r="AW250">
            <v>0</v>
          </cell>
          <cell r="AX250">
            <v>-518082</v>
          </cell>
          <cell r="AY250">
            <v>28078003</v>
          </cell>
          <cell r="AZ250">
            <v>-2565398</v>
          </cell>
          <cell r="BA250">
            <v>687050</v>
          </cell>
          <cell r="BB250">
            <v>0</v>
          </cell>
          <cell r="BC250">
            <v>-3531101</v>
          </cell>
          <cell r="BD250">
            <v>-60622</v>
          </cell>
          <cell r="BE250">
            <v>-82965</v>
          </cell>
          <cell r="BF250">
            <v>-162467</v>
          </cell>
          <cell r="BG250">
            <v>-831972</v>
          </cell>
          <cell r="BH250">
            <v>-109660</v>
          </cell>
          <cell r="BI250">
            <v>-122251</v>
          </cell>
          <cell r="BJ250">
            <v>-4932</v>
          </cell>
          <cell r="BK250">
            <v>-40553</v>
          </cell>
          <cell r="BL250">
            <v>-25255</v>
          </cell>
          <cell r="BM250">
            <v>0</v>
          </cell>
          <cell r="BN250">
            <v>0</v>
          </cell>
          <cell r="BO250">
            <v>0</v>
          </cell>
          <cell r="BP250">
            <v>27794546</v>
          </cell>
          <cell r="BQ250">
            <v>-107432</v>
          </cell>
          <cell r="BR250">
            <v>1079979</v>
          </cell>
          <cell r="BS250">
            <v>-372192</v>
          </cell>
        </row>
        <row r="251">
          <cell r="A251">
            <v>244</v>
          </cell>
          <cell r="B251" t="str">
            <v>South Northamptonshire</v>
          </cell>
          <cell r="C251" t="str">
            <v>E2836</v>
          </cell>
          <cell r="D251">
            <v>107607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107607</v>
          </cell>
          <cell r="J251">
            <v>0</v>
          </cell>
          <cell r="K251">
            <v>117600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369028</v>
          </cell>
          <cell r="R251">
            <v>92258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3833</v>
          </cell>
          <cell r="AA251">
            <v>958</v>
          </cell>
          <cell r="AB251">
            <v>0</v>
          </cell>
          <cell r="AC251">
            <v>140092</v>
          </cell>
          <cell r="AD251">
            <v>35022</v>
          </cell>
          <cell r="AE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123052</v>
          </cell>
          <cell r="AM251">
            <v>30334</v>
          </cell>
          <cell r="AN251">
            <v>0</v>
          </cell>
          <cell r="AO251">
            <v>-174843.67</v>
          </cell>
          <cell r="AP251">
            <v>-139873</v>
          </cell>
          <cell r="AQ251">
            <v>-34968</v>
          </cell>
          <cell r="AR251">
            <v>0</v>
          </cell>
          <cell r="AS251">
            <v>-349684.67</v>
          </cell>
          <cell r="AT251">
            <v>-1302555</v>
          </cell>
          <cell r="AU251">
            <v>-1042043</v>
          </cell>
          <cell r="AV251">
            <v>-260511</v>
          </cell>
          <cell r="AW251">
            <v>0</v>
          </cell>
          <cell r="AX251">
            <v>-2605109</v>
          </cell>
          <cell r="AY251">
            <v>18021156</v>
          </cell>
          <cell r="AZ251">
            <v>-1805563</v>
          </cell>
          <cell r="BA251">
            <v>454834</v>
          </cell>
          <cell r="BB251">
            <v>0</v>
          </cell>
          <cell r="BC251">
            <v>-1587634</v>
          </cell>
          <cell r="BD251">
            <v>-6189</v>
          </cell>
          <cell r="BE251">
            <v>-62541</v>
          </cell>
          <cell r="BF251">
            <v>-3958</v>
          </cell>
          <cell r="BG251">
            <v>-601324</v>
          </cell>
          <cell r="BH251">
            <v>-123004</v>
          </cell>
          <cell r="BI251">
            <v>-136379</v>
          </cell>
          <cell r="BJ251">
            <v>-1547</v>
          </cell>
          <cell r="BK251">
            <v>-19268</v>
          </cell>
          <cell r="BL251">
            <v>-7960</v>
          </cell>
          <cell r="BM251">
            <v>0</v>
          </cell>
          <cell r="BN251">
            <v>0</v>
          </cell>
          <cell r="BO251">
            <v>0</v>
          </cell>
          <cell r="BP251">
            <v>20593114</v>
          </cell>
          <cell r="BQ251">
            <v>0</v>
          </cell>
          <cell r="BR251">
            <v>718196</v>
          </cell>
          <cell r="BS251">
            <v>-156377</v>
          </cell>
        </row>
        <row r="252">
          <cell r="A252">
            <v>245</v>
          </cell>
          <cell r="B252" t="str">
            <v>South Oxfordshire</v>
          </cell>
          <cell r="C252" t="str">
            <v>E3133</v>
          </cell>
          <cell r="D252">
            <v>186946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186946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497035</v>
          </cell>
          <cell r="R252">
            <v>124260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5952</v>
          </cell>
          <cell r="AA252">
            <v>1488</v>
          </cell>
          <cell r="AB252">
            <v>0</v>
          </cell>
          <cell r="AC252">
            <v>286781</v>
          </cell>
          <cell r="AD252">
            <v>71696</v>
          </cell>
          <cell r="AE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250183</v>
          </cell>
          <cell r="AM252">
            <v>62546</v>
          </cell>
          <cell r="AN252">
            <v>0</v>
          </cell>
          <cell r="AO252">
            <v>-489895</v>
          </cell>
          <cell r="AP252">
            <v>-391916</v>
          </cell>
          <cell r="AQ252">
            <v>-97979</v>
          </cell>
          <cell r="AR252">
            <v>0</v>
          </cell>
          <cell r="AS252">
            <v>-979790</v>
          </cell>
          <cell r="AT252">
            <v>-1358464</v>
          </cell>
          <cell r="AU252">
            <v>-1086772</v>
          </cell>
          <cell r="AV252">
            <v>-271694</v>
          </cell>
          <cell r="AW252">
            <v>0</v>
          </cell>
          <cell r="AX252">
            <v>-2716930</v>
          </cell>
          <cell r="AY252">
            <v>40989502</v>
          </cell>
          <cell r="AZ252">
            <v>-2435807</v>
          </cell>
          <cell r="BA252">
            <v>985799</v>
          </cell>
          <cell r="BB252">
            <v>0</v>
          </cell>
          <cell r="BC252">
            <v>-3965928</v>
          </cell>
          <cell r="BD252">
            <v>-79673</v>
          </cell>
          <cell r="BE252">
            <v>-44136</v>
          </cell>
          <cell r="BF252">
            <v>-93799</v>
          </cell>
          <cell r="BG252">
            <v>-1245781</v>
          </cell>
          <cell r="BH252">
            <v>-200649</v>
          </cell>
          <cell r="BI252">
            <v>-16718</v>
          </cell>
          <cell r="BJ252">
            <v>-9959</v>
          </cell>
          <cell r="BK252">
            <v>-21316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42399925</v>
          </cell>
          <cell r="BQ252">
            <v>-82948</v>
          </cell>
          <cell r="BR252">
            <v>1806430</v>
          </cell>
          <cell r="BS252">
            <v>-898361</v>
          </cell>
        </row>
        <row r="253">
          <cell r="A253">
            <v>246</v>
          </cell>
          <cell r="B253" t="str">
            <v>South Ribble</v>
          </cell>
          <cell r="C253" t="str">
            <v>E2342</v>
          </cell>
          <cell r="D253">
            <v>127026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127026</v>
          </cell>
          <cell r="J253">
            <v>0</v>
          </cell>
          <cell r="K253">
            <v>20000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436186</v>
          </cell>
          <cell r="R253">
            <v>98142</v>
          </cell>
          <cell r="S253">
            <v>10904</v>
          </cell>
          <cell r="T253">
            <v>4057</v>
          </cell>
          <cell r="U253">
            <v>914</v>
          </cell>
          <cell r="V253">
            <v>102</v>
          </cell>
          <cell r="W253">
            <v>20291</v>
          </cell>
          <cell r="X253">
            <v>4566</v>
          </cell>
          <cell r="Y253">
            <v>508</v>
          </cell>
          <cell r="Z253">
            <v>4870</v>
          </cell>
          <cell r="AA253">
            <v>1096</v>
          </cell>
          <cell r="AB253">
            <v>122</v>
          </cell>
          <cell r="AC253">
            <v>156744</v>
          </cell>
          <cell r="AD253">
            <v>35268</v>
          </cell>
          <cell r="AE253">
            <v>3918</v>
          </cell>
          <cell r="AI253">
            <v>6230</v>
          </cell>
          <cell r="AJ253">
            <v>0</v>
          </cell>
          <cell r="AK253">
            <v>0</v>
          </cell>
          <cell r="AL253">
            <v>218875</v>
          </cell>
          <cell r="AM253">
            <v>49181</v>
          </cell>
          <cell r="AN253">
            <v>5465</v>
          </cell>
          <cell r="AO253">
            <v>-236811</v>
          </cell>
          <cell r="AP253">
            <v>-189445</v>
          </cell>
          <cell r="AQ253">
            <v>-42625</v>
          </cell>
          <cell r="AR253">
            <v>-4735</v>
          </cell>
          <cell r="AS253">
            <v>-473616</v>
          </cell>
          <cell r="AT253">
            <v>-808362</v>
          </cell>
          <cell r="AU253">
            <v>-646690</v>
          </cell>
          <cell r="AV253">
            <v>-145505</v>
          </cell>
          <cell r="AW253">
            <v>-16167</v>
          </cell>
          <cell r="AX253">
            <v>-1616724</v>
          </cell>
          <cell r="AY253">
            <v>37977378</v>
          </cell>
          <cell r="AZ253">
            <v>-2121017</v>
          </cell>
          <cell r="BA253">
            <v>862532</v>
          </cell>
          <cell r="BB253">
            <v>0</v>
          </cell>
          <cell r="BC253">
            <v>-1627968</v>
          </cell>
          <cell r="BD253">
            <v>-46446</v>
          </cell>
          <cell r="BE253">
            <v>-4965</v>
          </cell>
          <cell r="BF253">
            <v>-12683</v>
          </cell>
          <cell r="BG253">
            <v>-967109</v>
          </cell>
          <cell r="BH253">
            <v>-109565</v>
          </cell>
          <cell r="BI253">
            <v>-24041</v>
          </cell>
          <cell r="BJ253">
            <v>-439</v>
          </cell>
          <cell r="BK253">
            <v>-4965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37634211</v>
          </cell>
          <cell r="BQ253">
            <v>-298259</v>
          </cell>
          <cell r="BR253">
            <v>1124989</v>
          </cell>
          <cell r="BS253">
            <v>-742483</v>
          </cell>
        </row>
        <row r="254">
          <cell r="A254">
            <v>247</v>
          </cell>
          <cell r="B254" t="str">
            <v>South Somerset</v>
          </cell>
          <cell r="C254" t="str">
            <v>E3334</v>
          </cell>
          <cell r="D254">
            <v>224868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224868</v>
          </cell>
          <cell r="J254">
            <v>0</v>
          </cell>
          <cell r="K254">
            <v>181263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749212</v>
          </cell>
          <cell r="R254">
            <v>168572</v>
          </cell>
          <cell r="S254">
            <v>18730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215481</v>
          </cell>
          <cell r="AD254">
            <v>48484</v>
          </cell>
          <cell r="AE254">
            <v>5388</v>
          </cell>
          <cell r="AI254">
            <v>0</v>
          </cell>
          <cell r="AJ254">
            <v>0</v>
          </cell>
          <cell r="AK254">
            <v>0</v>
          </cell>
          <cell r="AL254">
            <v>260492</v>
          </cell>
          <cell r="AM254">
            <v>58016</v>
          </cell>
          <cell r="AN254">
            <v>6446</v>
          </cell>
          <cell r="AO254">
            <v>-530057</v>
          </cell>
          <cell r="AP254">
            <v>-424045</v>
          </cell>
          <cell r="AQ254">
            <v>-95410</v>
          </cell>
          <cell r="AR254">
            <v>-10601</v>
          </cell>
          <cell r="AS254">
            <v>-1060113</v>
          </cell>
          <cell r="AT254">
            <v>-2098534.6</v>
          </cell>
          <cell r="AU254">
            <v>-1678828</v>
          </cell>
          <cell r="AV254">
            <v>-377735</v>
          </cell>
          <cell r="AW254">
            <v>-41970</v>
          </cell>
          <cell r="AX254">
            <v>-4197067.5999999996</v>
          </cell>
          <cell r="AY254">
            <v>41083862.299999997</v>
          </cell>
          <cell r="AZ254">
            <v>-3668992</v>
          </cell>
          <cell r="BA254">
            <v>979557</v>
          </cell>
          <cell r="BB254">
            <v>0</v>
          </cell>
          <cell r="BC254">
            <v>-3275498</v>
          </cell>
          <cell r="BD254">
            <v>-24630</v>
          </cell>
          <cell r="BE254">
            <v>-95969</v>
          </cell>
          <cell r="BF254">
            <v>-2542</v>
          </cell>
          <cell r="BG254">
            <v>-1382627</v>
          </cell>
          <cell r="BH254">
            <v>-158473</v>
          </cell>
          <cell r="BI254">
            <v>-141362</v>
          </cell>
          <cell r="BJ254">
            <v>-3796</v>
          </cell>
          <cell r="BK254">
            <v>-34230</v>
          </cell>
          <cell r="BL254">
            <v>-39923</v>
          </cell>
          <cell r="BM254">
            <v>0</v>
          </cell>
          <cell r="BN254">
            <v>0</v>
          </cell>
          <cell r="BO254">
            <v>0</v>
          </cell>
          <cell r="BP254">
            <v>43564589</v>
          </cell>
          <cell r="BQ254">
            <v>-297787</v>
          </cell>
          <cell r="BR254">
            <v>3294064</v>
          </cell>
          <cell r="BS254">
            <v>-687258</v>
          </cell>
        </row>
        <row r="255">
          <cell r="A255">
            <v>248</v>
          </cell>
          <cell r="B255" t="str">
            <v>South Staffordshire</v>
          </cell>
          <cell r="C255" t="str">
            <v>E3435</v>
          </cell>
          <cell r="D255">
            <v>103776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103776</v>
          </cell>
          <cell r="J255">
            <v>2259367</v>
          </cell>
          <cell r="K255">
            <v>0</v>
          </cell>
          <cell r="L255">
            <v>210000</v>
          </cell>
          <cell r="M255">
            <v>54035</v>
          </cell>
          <cell r="N255">
            <v>54035</v>
          </cell>
          <cell r="O255">
            <v>0</v>
          </cell>
          <cell r="P255">
            <v>0</v>
          </cell>
          <cell r="Q255">
            <v>412261</v>
          </cell>
          <cell r="R255">
            <v>92758</v>
          </cell>
          <cell r="S255">
            <v>10306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1623</v>
          </cell>
          <cell r="AA255">
            <v>366</v>
          </cell>
          <cell r="AB255">
            <v>40</v>
          </cell>
          <cell r="AC255">
            <v>160529</v>
          </cell>
          <cell r="AD255">
            <v>36118</v>
          </cell>
          <cell r="AE255">
            <v>4014</v>
          </cell>
          <cell r="AI255">
            <v>0</v>
          </cell>
          <cell r="AJ255">
            <v>0</v>
          </cell>
          <cell r="AK255">
            <v>0</v>
          </cell>
          <cell r="AL255">
            <v>161292</v>
          </cell>
          <cell r="AM255">
            <v>31762</v>
          </cell>
          <cell r="AN255">
            <v>3189</v>
          </cell>
          <cell r="AO255">
            <v>-243500</v>
          </cell>
          <cell r="AP255">
            <v>-194800</v>
          </cell>
          <cell r="AQ255">
            <v>-43830</v>
          </cell>
          <cell r="AR255">
            <v>-4870</v>
          </cell>
          <cell r="AS255">
            <v>-487000</v>
          </cell>
          <cell r="AT255">
            <v>-1370000</v>
          </cell>
          <cell r="AU255">
            <v>-1096000</v>
          </cell>
          <cell r="AV255">
            <v>-246600</v>
          </cell>
          <cell r="AW255">
            <v>-27400</v>
          </cell>
          <cell r="AX255">
            <v>-2740000</v>
          </cell>
          <cell r="AY255">
            <v>16871468</v>
          </cell>
          <cell r="AZ255">
            <v>-2001834</v>
          </cell>
          <cell r="BA255">
            <v>502986</v>
          </cell>
          <cell r="BB255">
            <v>0</v>
          </cell>
          <cell r="BC255">
            <v>-516164</v>
          </cell>
          <cell r="BD255">
            <v>-20707</v>
          </cell>
          <cell r="BE255">
            <v>-10344</v>
          </cell>
          <cell r="BF255">
            <v>-11463</v>
          </cell>
          <cell r="BG255">
            <v>-523293</v>
          </cell>
          <cell r="BH255">
            <v>-37463</v>
          </cell>
          <cell r="BI255">
            <v>-226391</v>
          </cell>
          <cell r="BJ255">
            <v>-4116</v>
          </cell>
          <cell r="BK255">
            <v>-5427</v>
          </cell>
          <cell r="BL255">
            <v>0</v>
          </cell>
          <cell r="BM255">
            <v>-54035</v>
          </cell>
          <cell r="BN255">
            <v>-54035</v>
          </cell>
          <cell r="BO255">
            <v>0</v>
          </cell>
          <cell r="BP255">
            <v>20836816</v>
          </cell>
          <cell r="BQ255">
            <v>-180555</v>
          </cell>
          <cell r="BR255">
            <v>889580</v>
          </cell>
          <cell r="BS255">
            <v>-224965</v>
          </cell>
        </row>
        <row r="256">
          <cell r="A256">
            <v>249</v>
          </cell>
          <cell r="B256" t="str">
            <v>South Tyneside</v>
          </cell>
          <cell r="C256" t="str">
            <v>E4504</v>
          </cell>
          <cell r="D256">
            <v>150544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150544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661701</v>
          </cell>
          <cell r="R256">
            <v>0</v>
          </cell>
          <cell r="S256">
            <v>13504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24857</v>
          </cell>
          <cell r="AA256">
            <v>0</v>
          </cell>
          <cell r="AB256">
            <v>508</v>
          </cell>
          <cell r="AC256">
            <v>348002</v>
          </cell>
          <cell r="AD256">
            <v>0</v>
          </cell>
          <cell r="AE256">
            <v>7102</v>
          </cell>
          <cell r="AI256">
            <v>0</v>
          </cell>
          <cell r="AJ256">
            <v>0</v>
          </cell>
          <cell r="AK256">
            <v>0</v>
          </cell>
          <cell r="AL256">
            <v>220301</v>
          </cell>
          <cell r="AM256">
            <v>0</v>
          </cell>
          <cell r="AN256">
            <v>4496</v>
          </cell>
          <cell r="AO256">
            <v>-287472.93</v>
          </cell>
          <cell r="AP256">
            <v>-281724</v>
          </cell>
          <cell r="AQ256">
            <v>0</v>
          </cell>
          <cell r="AR256">
            <v>-5749</v>
          </cell>
          <cell r="AS256">
            <v>-574945.93000000005</v>
          </cell>
          <cell r="AT256">
            <v>-533781</v>
          </cell>
          <cell r="AU256">
            <v>-523104</v>
          </cell>
          <cell r="AV256">
            <v>0</v>
          </cell>
          <cell r="AW256">
            <v>-10676</v>
          </cell>
          <cell r="AX256">
            <v>-1067561</v>
          </cell>
          <cell r="AY256">
            <v>30215378</v>
          </cell>
          <cell r="AZ256">
            <v>-2605393</v>
          </cell>
          <cell r="BA256">
            <v>734013</v>
          </cell>
          <cell r="BB256">
            <v>0</v>
          </cell>
          <cell r="BC256">
            <v>-1906432</v>
          </cell>
          <cell r="BD256">
            <v>-46815</v>
          </cell>
          <cell r="BE256">
            <v>0</v>
          </cell>
          <cell r="BF256">
            <v>-70121</v>
          </cell>
          <cell r="BG256">
            <v>-1340646</v>
          </cell>
          <cell r="BH256">
            <v>-115108</v>
          </cell>
          <cell r="BI256">
            <v>-127574</v>
          </cell>
          <cell r="BJ256">
            <v>-257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31290207</v>
          </cell>
          <cell r="BQ256">
            <v>-542906</v>
          </cell>
          <cell r="BR256">
            <v>1271826</v>
          </cell>
          <cell r="BS256">
            <v>-482865</v>
          </cell>
        </row>
        <row r="257">
          <cell r="A257">
            <v>250</v>
          </cell>
          <cell r="B257" t="str">
            <v>Southampton</v>
          </cell>
          <cell r="C257" t="str">
            <v>E1702</v>
          </cell>
          <cell r="D257">
            <v>314029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314029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823728</v>
          </cell>
          <cell r="R257">
            <v>0</v>
          </cell>
          <cell r="S257">
            <v>16810</v>
          </cell>
          <cell r="T257">
            <v>7645</v>
          </cell>
          <cell r="U257">
            <v>0</v>
          </cell>
          <cell r="V257">
            <v>156</v>
          </cell>
          <cell r="W257">
            <v>0</v>
          </cell>
          <cell r="X257">
            <v>0</v>
          </cell>
          <cell r="Y257">
            <v>0</v>
          </cell>
          <cell r="Z257">
            <v>25851</v>
          </cell>
          <cell r="AA257">
            <v>0</v>
          </cell>
          <cell r="AB257">
            <v>528</v>
          </cell>
          <cell r="AC257">
            <v>439709</v>
          </cell>
          <cell r="AD257">
            <v>0</v>
          </cell>
          <cell r="AE257">
            <v>8974</v>
          </cell>
          <cell r="AI257">
            <v>0</v>
          </cell>
          <cell r="AJ257">
            <v>0</v>
          </cell>
          <cell r="AK257">
            <v>0</v>
          </cell>
          <cell r="AL257">
            <v>678191</v>
          </cell>
          <cell r="AM257">
            <v>0</v>
          </cell>
          <cell r="AN257">
            <v>13841</v>
          </cell>
          <cell r="AO257">
            <v>-734297</v>
          </cell>
          <cell r="AP257">
            <v>-719610.46</v>
          </cell>
          <cell r="AQ257">
            <v>0</v>
          </cell>
          <cell r="AR257">
            <v>-14685.54</v>
          </cell>
          <cell r="AS257">
            <v>-1468593</v>
          </cell>
          <cell r="AT257">
            <v>-8781347</v>
          </cell>
          <cell r="AU257">
            <v>-8605719</v>
          </cell>
          <cell r="AV257">
            <v>0</v>
          </cell>
          <cell r="AW257">
            <v>-175627</v>
          </cell>
          <cell r="AX257">
            <v>-17562693</v>
          </cell>
          <cell r="AY257">
            <v>98922597</v>
          </cell>
          <cell r="AZ257">
            <v>-3316383</v>
          </cell>
          <cell r="BA257">
            <v>2509939</v>
          </cell>
          <cell r="BB257">
            <v>0</v>
          </cell>
          <cell r="BC257">
            <v>-8347454</v>
          </cell>
          <cell r="BD257">
            <v>-51074</v>
          </cell>
          <cell r="BE257">
            <v>0</v>
          </cell>
          <cell r="BF257">
            <v>-33646</v>
          </cell>
          <cell r="BG257">
            <v>-3531256</v>
          </cell>
          <cell r="BH257">
            <v>0</v>
          </cell>
          <cell r="BI257">
            <v>-104840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103461312</v>
          </cell>
          <cell r="BQ257">
            <v>-472667</v>
          </cell>
          <cell r="BR257">
            <v>3735023</v>
          </cell>
          <cell r="BS257">
            <v>-2507083</v>
          </cell>
        </row>
        <row r="258">
          <cell r="A258">
            <v>251</v>
          </cell>
          <cell r="B258" t="str">
            <v>Southend-on-Sea</v>
          </cell>
          <cell r="C258" t="str">
            <v>E1501</v>
          </cell>
          <cell r="D258">
            <v>239216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239216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1188123</v>
          </cell>
          <cell r="R258">
            <v>0</v>
          </cell>
          <cell r="S258">
            <v>24248</v>
          </cell>
          <cell r="T258">
            <v>4175</v>
          </cell>
          <cell r="U258">
            <v>0</v>
          </cell>
          <cell r="V258">
            <v>86</v>
          </cell>
          <cell r="W258">
            <v>34734</v>
          </cell>
          <cell r="X258">
            <v>0</v>
          </cell>
          <cell r="Y258">
            <v>708</v>
          </cell>
          <cell r="Z258">
            <v>12428</v>
          </cell>
          <cell r="AA258">
            <v>0</v>
          </cell>
          <cell r="AB258">
            <v>254</v>
          </cell>
          <cell r="AC258">
            <v>452805</v>
          </cell>
          <cell r="AD258">
            <v>0</v>
          </cell>
          <cell r="AE258">
            <v>9240</v>
          </cell>
          <cell r="AI258">
            <v>0</v>
          </cell>
          <cell r="AJ258">
            <v>0</v>
          </cell>
          <cell r="AK258">
            <v>0</v>
          </cell>
          <cell r="AL258">
            <v>331907</v>
          </cell>
          <cell r="AM258">
            <v>0</v>
          </cell>
          <cell r="AN258">
            <v>6774</v>
          </cell>
          <cell r="AO258">
            <v>-285864.59999999998</v>
          </cell>
          <cell r="AP258">
            <v>-280147</v>
          </cell>
          <cell r="AQ258">
            <v>0</v>
          </cell>
          <cell r="AR258">
            <v>-5717</v>
          </cell>
          <cell r="AS258">
            <v>-571728.6</v>
          </cell>
          <cell r="AT258">
            <v>-1286667.2</v>
          </cell>
          <cell r="AU258">
            <v>-1260934</v>
          </cell>
          <cell r="AV258">
            <v>0</v>
          </cell>
          <cell r="AW258">
            <v>-25733</v>
          </cell>
          <cell r="AX258">
            <v>-2573334.2000000002</v>
          </cell>
          <cell r="AY258">
            <v>44184195</v>
          </cell>
          <cell r="AZ258">
            <v>-4731722</v>
          </cell>
          <cell r="BA258">
            <v>1054389</v>
          </cell>
          <cell r="BB258">
            <v>0</v>
          </cell>
          <cell r="BC258">
            <v>-3936492</v>
          </cell>
          <cell r="BD258">
            <v>-42549</v>
          </cell>
          <cell r="BE258">
            <v>0</v>
          </cell>
          <cell r="BF258">
            <v>-5902</v>
          </cell>
          <cell r="BG258">
            <v>-1834453</v>
          </cell>
          <cell r="BH258">
            <v>-71699</v>
          </cell>
          <cell r="BI258">
            <v>-5262</v>
          </cell>
          <cell r="BJ258">
            <v>-3711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45262663</v>
          </cell>
          <cell r="BQ258">
            <v>-286034</v>
          </cell>
          <cell r="BR258">
            <v>2046202</v>
          </cell>
          <cell r="BS258">
            <v>-1487142</v>
          </cell>
        </row>
        <row r="259">
          <cell r="A259">
            <v>252</v>
          </cell>
          <cell r="B259" t="str">
            <v>Southwark</v>
          </cell>
          <cell r="C259" t="str">
            <v>E5019</v>
          </cell>
          <cell r="D259">
            <v>652462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652462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842373</v>
          </cell>
          <cell r="R259">
            <v>561582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684844</v>
          </cell>
          <cell r="AD259">
            <v>456562</v>
          </cell>
          <cell r="AE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1000225</v>
          </cell>
          <cell r="AM259">
            <v>666816</v>
          </cell>
          <cell r="AN259">
            <v>0</v>
          </cell>
          <cell r="AO259">
            <v>-2397113.2999999998</v>
          </cell>
          <cell r="AP259">
            <v>-1438268</v>
          </cell>
          <cell r="AQ259">
            <v>-958846</v>
          </cell>
          <cell r="AR259">
            <v>0</v>
          </cell>
          <cell r="AS259">
            <v>-4794227.3</v>
          </cell>
          <cell r="AT259">
            <v>-15443705</v>
          </cell>
          <cell r="AU259">
            <v>-9266224</v>
          </cell>
          <cell r="AV259">
            <v>-6177482</v>
          </cell>
          <cell r="AW259">
            <v>0</v>
          </cell>
          <cell r="AX259">
            <v>-30887411</v>
          </cell>
          <cell r="AY259">
            <v>208847609</v>
          </cell>
          <cell r="AZ259">
            <v>-5492066</v>
          </cell>
          <cell r="BA259">
            <v>5090885</v>
          </cell>
          <cell r="BB259">
            <v>0</v>
          </cell>
          <cell r="BC259">
            <v>-24219947</v>
          </cell>
          <cell r="BD259">
            <v>-44014</v>
          </cell>
          <cell r="BE259">
            <v>0</v>
          </cell>
          <cell r="BF259">
            <v>-2194337</v>
          </cell>
          <cell r="BG259">
            <v>-7168313</v>
          </cell>
          <cell r="BH259">
            <v>-423307</v>
          </cell>
          <cell r="BI259">
            <v>-37732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202978467</v>
          </cell>
          <cell r="BQ259">
            <v>0</v>
          </cell>
          <cell r="BR259">
            <v>9441176</v>
          </cell>
          <cell r="BS259">
            <v>-11763643</v>
          </cell>
        </row>
        <row r="260">
          <cell r="A260">
            <v>253</v>
          </cell>
          <cell r="B260" t="str">
            <v>Spelthorne</v>
          </cell>
          <cell r="C260" t="str">
            <v>E3637</v>
          </cell>
          <cell r="D260">
            <v>129885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129885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242015</v>
          </cell>
          <cell r="R260">
            <v>60504</v>
          </cell>
          <cell r="S260">
            <v>0</v>
          </cell>
          <cell r="T260">
            <v>8116</v>
          </cell>
          <cell r="U260">
            <v>2030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154236</v>
          </cell>
          <cell r="AD260">
            <v>38558</v>
          </cell>
          <cell r="AE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262769</v>
          </cell>
          <cell r="AM260">
            <v>65692</v>
          </cell>
          <cell r="AN260">
            <v>0</v>
          </cell>
          <cell r="AO260">
            <v>-55000</v>
          </cell>
          <cell r="AP260">
            <v>-44000</v>
          </cell>
          <cell r="AQ260">
            <v>-11000</v>
          </cell>
          <cell r="AR260">
            <v>0</v>
          </cell>
          <cell r="AS260">
            <v>-110000</v>
          </cell>
          <cell r="AT260">
            <v>-2865628</v>
          </cell>
          <cell r="AU260">
            <v>-2292502</v>
          </cell>
          <cell r="AV260">
            <v>-573125</v>
          </cell>
          <cell r="AW260">
            <v>0</v>
          </cell>
          <cell r="AX260">
            <v>-5731255</v>
          </cell>
          <cell r="AY260">
            <v>39649536</v>
          </cell>
          <cell r="AZ260">
            <v>-1231097</v>
          </cell>
          <cell r="BA260">
            <v>1017081</v>
          </cell>
          <cell r="BB260">
            <v>0</v>
          </cell>
          <cell r="BC260">
            <v>-1709531</v>
          </cell>
          <cell r="BD260">
            <v>-28920</v>
          </cell>
          <cell r="BE260">
            <v>0</v>
          </cell>
          <cell r="BF260">
            <v>-84996</v>
          </cell>
          <cell r="BG260">
            <v>-2010700</v>
          </cell>
          <cell r="BH260">
            <v>-48345</v>
          </cell>
          <cell r="BI260">
            <v>-44879</v>
          </cell>
          <cell r="BJ260">
            <v>-6603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42579623</v>
          </cell>
          <cell r="BQ260">
            <v>-106000</v>
          </cell>
          <cell r="BR260">
            <v>1087033</v>
          </cell>
          <cell r="BS260">
            <v>-1090113</v>
          </cell>
        </row>
        <row r="261">
          <cell r="A261">
            <v>254</v>
          </cell>
          <cell r="B261" t="str">
            <v>St Albans</v>
          </cell>
          <cell r="C261" t="str">
            <v>E1936</v>
          </cell>
          <cell r="D261">
            <v>195891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195891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341926</v>
          </cell>
          <cell r="R261">
            <v>85482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32467</v>
          </cell>
          <cell r="AA261">
            <v>8116</v>
          </cell>
          <cell r="AB261">
            <v>0</v>
          </cell>
          <cell r="AC261">
            <v>461712</v>
          </cell>
          <cell r="AD261">
            <v>115428</v>
          </cell>
          <cell r="AE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368466</v>
          </cell>
          <cell r="AM261">
            <v>92116</v>
          </cell>
          <cell r="AN261">
            <v>0</v>
          </cell>
          <cell r="AO261">
            <v>-130500</v>
          </cell>
          <cell r="AP261">
            <v>-104400</v>
          </cell>
          <cell r="AQ261">
            <v>-26100</v>
          </cell>
          <cell r="AR261">
            <v>0</v>
          </cell>
          <cell r="AS261">
            <v>-261000</v>
          </cell>
          <cell r="AT261">
            <v>-3131179.8</v>
          </cell>
          <cell r="AU261">
            <v>-2504944</v>
          </cell>
          <cell r="AV261">
            <v>-626237</v>
          </cell>
          <cell r="AW261">
            <v>0</v>
          </cell>
          <cell r="AX261">
            <v>-6262360.7999999998</v>
          </cell>
          <cell r="AY261">
            <v>56913135</v>
          </cell>
          <cell r="AZ261">
            <v>-1806521</v>
          </cell>
          <cell r="BA261">
            <v>1506022</v>
          </cell>
          <cell r="BB261">
            <v>0</v>
          </cell>
          <cell r="BC261">
            <v>-5336061</v>
          </cell>
          <cell r="BD261">
            <v>-130227</v>
          </cell>
          <cell r="BE261">
            <v>0</v>
          </cell>
          <cell r="BF261">
            <v>-120882</v>
          </cell>
          <cell r="BG261">
            <v>-837529</v>
          </cell>
          <cell r="BH261">
            <v>-125920</v>
          </cell>
          <cell r="BI261">
            <v>-20993</v>
          </cell>
          <cell r="BJ261">
            <v>-1133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61622700</v>
          </cell>
          <cell r="BQ261">
            <v>0</v>
          </cell>
          <cell r="BR261">
            <v>2400018</v>
          </cell>
          <cell r="BS261">
            <v>-1137567</v>
          </cell>
        </row>
        <row r="262">
          <cell r="A262">
            <v>255</v>
          </cell>
          <cell r="B262" t="str">
            <v>St Edmundsbury</v>
          </cell>
          <cell r="C262" t="str">
            <v>E3535</v>
          </cell>
          <cell r="D262">
            <v>163120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163120</v>
          </cell>
          <cell r="J262">
            <v>0</v>
          </cell>
          <cell r="K262">
            <v>260058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396372</v>
          </cell>
          <cell r="R262">
            <v>99092</v>
          </cell>
          <cell r="S262">
            <v>0</v>
          </cell>
          <cell r="T262">
            <v>4694</v>
          </cell>
          <cell r="U262">
            <v>1174</v>
          </cell>
          <cell r="V262">
            <v>0</v>
          </cell>
          <cell r="W262">
            <v>4741</v>
          </cell>
          <cell r="X262">
            <v>1186</v>
          </cell>
          <cell r="Y262">
            <v>0</v>
          </cell>
          <cell r="Z262">
            <v>233</v>
          </cell>
          <cell r="AA262">
            <v>58</v>
          </cell>
          <cell r="AB262">
            <v>0</v>
          </cell>
          <cell r="AC262">
            <v>290689</v>
          </cell>
          <cell r="AD262">
            <v>72672</v>
          </cell>
          <cell r="AE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273336</v>
          </cell>
          <cell r="AM262">
            <v>67386</v>
          </cell>
          <cell r="AN262">
            <v>0</v>
          </cell>
          <cell r="AO262">
            <v>-212811.45</v>
          </cell>
          <cell r="AP262">
            <v>-170250</v>
          </cell>
          <cell r="AQ262">
            <v>-42562</v>
          </cell>
          <cell r="AR262">
            <v>0</v>
          </cell>
          <cell r="AS262">
            <v>-425623.45</v>
          </cell>
          <cell r="AT262">
            <v>-1074713</v>
          </cell>
          <cell r="AU262">
            <v>-859772</v>
          </cell>
          <cell r="AV262">
            <v>-214943</v>
          </cell>
          <cell r="AW262">
            <v>0</v>
          </cell>
          <cell r="AX262">
            <v>-2149428</v>
          </cell>
          <cell r="AY262">
            <v>45583573</v>
          </cell>
          <cell r="AZ262">
            <v>-1958520</v>
          </cell>
          <cell r="BA262">
            <v>1074640</v>
          </cell>
          <cell r="BB262">
            <v>0</v>
          </cell>
          <cell r="BC262">
            <v>-2612639</v>
          </cell>
          <cell r="BD262">
            <v>-34000</v>
          </cell>
          <cell r="BE262">
            <v>-52742</v>
          </cell>
          <cell r="BF262">
            <v>-18996</v>
          </cell>
          <cell r="BG262">
            <v>-1008121</v>
          </cell>
          <cell r="BH262">
            <v>-103562</v>
          </cell>
          <cell r="BI262">
            <v>-77349</v>
          </cell>
          <cell r="BJ262">
            <v>-4185</v>
          </cell>
          <cell r="BK262">
            <v>-21030</v>
          </cell>
          <cell r="BL262">
            <v>-7898</v>
          </cell>
          <cell r="BM262">
            <v>0</v>
          </cell>
          <cell r="BN262">
            <v>0</v>
          </cell>
          <cell r="BO262">
            <v>0</v>
          </cell>
          <cell r="BP262">
            <v>46724033</v>
          </cell>
          <cell r="BQ262">
            <v>-174126</v>
          </cell>
          <cell r="BR262">
            <v>1580404</v>
          </cell>
          <cell r="BS262">
            <v>-159893</v>
          </cell>
        </row>
        <row r="263">
          <cell r="A263">
            <v>256</v>
          </cell>
          <cell r="B263" t="str">
            <v>St Helens</v>
          </cell>
          <cell r="C263" t="str">
            <v>E4303</v>
          </cell>
          <cell r="D263">
            <v>199028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199028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782236</v>
          </cell>
          <cell r="R263">
            <v>0</v>
          </cell>
          <cell r="S263">
            <v>15964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291457</v>
          </cell>
          <cell r="AD263">
            <v>0</v>
          </cell>
          <cell r="AE263">
            <v>5948</v>
          </cell>
          <cell r="AI263">
            <v>1246</v>
          </cell>
          <cell r="AJ263">
            <v>0</v>
          </cell>
          <cell r="AK263">
            <v>0</v>
          </cell>
          <cell r="AL263">
            <v>342385</v>
          </cell>
          <cell r="AM263">
            <v>0</v>
          </cell>
          <cell r="AN263">
            <v>6987</v>
          </cell>
          <cell r="AO263">
            <v>-1157918</v>
          </cell>
          <cell r="AP263">
            <v>-1134759</v>
          </cell>
          <cell r="AQ263">
            <v>0</v>
          </cell>
          <cell r="AR263">
            <v>-23158</v>
          </cell>
          <cell r="AS263">
            <v>-2315835</v>
          </cell>
          <cell r="AT263">
            <v>-2979015</v>
          </cell>
          <cell r="AU263">
            <v>-2919436</v>
          </cell>
          <cell r="AV263">
            <v>0</v>
          </cell>
          <cell r="AW263">
            <v>-59581</v>
          </cell>
          <cell r="AX263">
            <v>-5958032</v>
          </cell>
          <cell r="AY263">
            <v>47717679</v>
          </cell>
          <cell r="AZ263">
            <v>-3141025</v>
          </cell>
          <cell r="BA263">
            <v>1252176</v>
          </cell>
          <cell r="BB263">
            <v>0</v>
          </cell>
          <cell r="BC263">
            <v>-3257315</v>
          </cell>
          <cell r="BD263">
            <v>-95690</v>
          </cell>
          <cell r="BE263">
            <v>0</v>
          </cell>
          <cell r="BF263">
            <v>-39706</v>
          </cell>
          <cell r="BG263">
            <v>-2178438</v>
          </cell>
          <cell r="BH263">
            <v>-241500</v>
          </cell>
          <cell r="BI263">
            <v>-34250</v>
          </cell>
          <cell r="BJ263">
            <v>-13960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51562988</v>
          </cell>
          <cell r="BQ263">
            <v>-560270</v>
          </cell>
          <cell r="BR263">
            <v>3406520</v>
          </cell>
          <cell r="BS263">
            <v>-705180</v>
          </cell>
        </row>
        <row r="264">
          <cell r="A264">
            <v>257</v>
          </cell>
          <cell r="B264" t="str">
            <v>Stafford</v>
          </cell>
          <cell r="C264" t="str">
            <v>E3436</v>
          </cell>
          <cell r="D264">
            <v>170588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170588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487083</v>
          </cell>
          <cell r="R264">
            <v>109594</v>
          </cell>
          <cell r="S264">
            <v>12178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163793</v>
          </cell>
          <cell r="AD264">
            <v>36854</v>
          </cell>
          <cell r="AE264">
            <v>4094</v>
          </cell>
          <cell r="AI264">
            <v>0</v>
          </cell>
          <cell r="AJ264">
            <v>0</v>
          </cell>
          <cell r="AK264">
            <v>0</v>
          </cell>
          <cell r="AL264">
            <v>264975</v>
          </cell>
          <cell r="AM264">
            <v>59619</v>
          </cell>
          <cell r="AN264">
            <v>6624</v>
          </cell>
          <cell r="AO264">
            <v>-436954</v>
          </cell>
          <cell r="AP264">
            <v>-349564</v>
          </cell>
          <cell r="AQ264">
            <v>-78652</v>
          </cell>
          <cell r="AR264">
            <v>-8739</v>
          </cell>
          <cell r="AS264">
            <v>-873909</v>
          </cell>
          <cell r="AT264">
            <v>-2441559</v>
          </cell>
          <cell r="AU264">
            <v>-1953245</v>
          </cell>
          <cell r="AV264">
            <v>-439480</v>
          </cell>
          <cell r="AW264">
            <v>-48831</v>
          </cell>
          <cell r="AX264">
            <v>-4883115</v>
          </cell>
          <cell r="AY264">
            <v>40659350</v>
          </cell>
          <cell r="AZ264">
            <v>-2362860</v>
          </cell>
          <cell r="BA264">
            <v>1042323</v>
          </cell>
          <cell r="BB264">
            <v>0</v>
          </cell>
          <cell r="BC264">
            <v>-2461140</v>
          </cell>
          <cell r="BD264">
            <v>-21748</v>
          </cell>
          <cell r="BE264">
            <v>-19607</v>
          </cell>
          <cell r="BF264">
            <v>0</v>
          </cell>
          <cell r="BG264">
            <v>-2023873</v>
          </cell>
          <cell r="BH264">
            <v>-211362</v>
          </cell>
          <cell r="BI264">
            <v>-78599</v>
          </cell>
          <cell r="BJ264">
            <v>-3914</v>
          </cell>
          <cell r="BK264">
            <v>-16089</v>
          </cell>
          <cell r="BL264">
            <v>-4799</v>
          </cell>
          <cell r="BM264">
            <v>0</v>
          </cell>
          <cell r="BN264">
            <v>0</v>
          </cell>
          <cell r="BO264">
            <v>0</v>
          </cell>
          <cell r="BP264">
            <v>44131880</v>
          </cell>
          <cell r="BQ264">
            <v>-158681</v>
          </cell>
          <cell r="BR264">
            <v>1877313</v>
          </cell>
          <cell r="BS264">
            <v>-218348</v>
          </cell>
        </row>
        <row r="265">
          <cell r="A265">
            <v>258</v>
          </cell>
          <cell r="B265" t="str">
            <v>Staffordshire Moorlands</v>
          </cell>
          <cell r="C265" t="str">
            <v>E3437</v>
          </cell>
          <cell r="D265">
            <v>115122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115122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457052</v>
          </cell>
          <cell r="R265">
            <v>102836</v>
          </cell>
          <cell r="S265">
            <v>11426</v>
          </cell>
          <cell r="T265">
            <v>0</v>
          </cell>
          <cell r="U265">
            <v>0</v>
          </cell>
          <cell r="V265">
            <v>0</v>
          </cell>
          <cell r="W265">
            <v>1851</v>
          </cell>
          <cell r="X265">
            <v>416</v>
          </cell>
          <cell r="Y265">
            <v>46</v>
          </cell>
          <cell r="Z265">
            <v>1702</v>
          </cell>
          <cell r="AA265">
            <v>382</v>
          </cell>
          <cell r="AB265">
            <v>42</v>
          </cell>
          <cell r="AC265">
            <v>149511</v>
          </cell>
          <cell r="AD265">
            <v>33640</v>
          </cell>
          <cell r="AE265">
            <v>3738</v>
          </cell>
          <cell r="AI265">
            <v>0</v>
          </cell>
          <cell r="AJ265">
            <v>0</v>
          </cell>
          <cell r="AK265">
            <v>0</v>
          </cell>
          <cell r="AL265">
            <v>106609</v>
          </cell>
          <cell r="AM265">
            <v>23987</v>
          </cell>
          <cell r="AN265">
            <v>2665</v>
          </cell>
          <cell r="AO265">
            <v>-213000</v>
          </cell>
          <cell r="AP265">
            <v>-170401</v>
          </cell>
          <cell r="AQ265">
            <v>-38341</v>
          </cell>
          <cell r="AR265">
            <v>-4260</v>
          </cell>
          <cell r="AS265">
            <v>-426002</v>
          </cell>
          <cell r="AT265">
            <v>-516550.58</v>
          </cell>
          <cell r="AU265">
            <v>-413240</v>
          </cell>
          <cell r="AV265">
            <v>-92979</v>
          </cell>
          <cell r="AW265">
            <v>-10331</v>
          </cell>
          <cell r="AX265">
            <v>-1033100.5</v>
          </cell>
          <cell r="AY265">
            <v>17138228.399999999</v>
          </cell>
          <cell r="AZ265">
            <v>-2220780</v>
          </cell>
          <cell r="BA265">
            <v>402255</v>
          </cell>
          <cell r="BB265">
            <v>0</v>
          </cell>
          <cell r="BC265">
            <v>-1142768</v>
          </cell>
          <cell r="BD265">
            <v>-48296</v>
          </cell>
          <cell r="BE265">
            <v>-18509</v>
          </cell>
          <cell r="BF265">
            <v>0</v>
          </cell>
          <cell r="BG265">
            <v>-521146</v>
          </cell>
          <cell r="BH265">
            <v>-83379</v>
          </cell>
          <cell r="BI265">
            <v>-83864</v>
          </cell>
          <cell r="BJ265">
            <v>-3157</v>
          </cell>
          <cell r="BK265">
            <v>-6994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17987002</v>
          </cell>
          <cell r="BQ265">
            <v>-166283</v>
          </cell>
          <cell r="BR265">
            <v>789954</v>
          </cell>
          <cell r="BS265">
            <v>-321704</v>
          </cell>
        </row>
        <row r="266">
          <cell r="A266">
            <v>259</v>
          </cell>
          <cell r="B266" t="str">
            <v>Stevenage</v>
          </cell>
          <cell r="C266" t="str">
            <v>E1937</v>
          </cell>
          <cell r="D266">
            <v>112274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112274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186211</v>
          </cell>
          <cell r="R266">
            <v>46552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22321</v>
          </cell>
          <cell r="X266">
            <v>5580</v>
          </cell>
          <cell r="Y266">
            <v>0</v>
          </cell>
          <cell r="Z266">
            <v>8116</v>
          </cell>
          <cell r="AA266">
            <v>2030</v>
          </cell>
          <cell r="AB266">
            <v>0</v>
          </cell>
          <cell r="AC266">
            <v>105923</v>
          </cell>
          <cell r="AD266">
            <v>26480</v>
          </cell>
          <cell r="AE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278352</v>
          </cell>
          <cell r="AM266">
            <v>69588</v>
          </cell>
          <cell r="AN266">
            <v>0</v>
          </cell>
          <cell r="AO266">
            <v>-1212844</v>
          </cell>
          <cell r="AP266">
            <v>-970274</v>
          </cell>
          <cell r="AQ266">
            <v>-242569</v>
          </cell>
          <cell r="AR266">
            <v>0</v>
          </cell>
          <cell r="AS266">
            <v>-2425687</v>
          </cell>
          <cell r="AT266">
            <v>-3061183</v>
          </cell>
          <cell r="AU266">
            <v>-2448945</v>
          </cell>
          <cell r="AV266">
            <v>-612236</v>
          </cell>
          <cell r="AW266">
            <v>0</v>
          </cell>
          <cell r="AX266">
            <v>-6122364</v>
          </cell>
          <cell r="AY266">
            <v>44483093</v>
          </cell>
          <cell r="AZ266">
            <v>-876960</v>
          </cell>
          <cell r="BA266">
            <v>1144870</v>
          </cell>
          <cell r="BB266">
            <v>0</v>
          </cell>
          <cell r="BC266">
            <v>-1595748</v>
          </cell>
          <cell r="BD266">
            <v>-3952</v>
          </cell>
          <cell r="BE266">
            <v>0</v>
          </cell>
          <cell r="BF266">
            <v>-155569</v>
          </cell>
          <cell r="BG266">
            <v>-1755634</v>
          </cell>
          <cell r="BH266">
            <v>-133079</v>
          </cell>
          <cell r="BI266">
            <v>-16226</v>
          </cell>
          <cell r="BJ266">
            <v>-988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48221917</v>
          </cell>
          <cell r="BQ266">
            <v>-1184806</v>
          </cell>
          <cell r="BR266">
            <v>3157545</v>
          </cell>
          <cell r="BS266">
            <v>-1122591</v>
          </cell>
        </row>
        <row r="267">
          <cell r="A267">
            <v>260</v>
          </cell>
          <cell r="B267" t="str">
            <v>Stockport</v>
          </cell>
          <cell r="C267" t="str">
            <v>E4207</v>
          </cell>
          <cell r="D267">
            <v>431789</v>
          </cell>
          <cell r="E267">
            <v>6035290</v>
          </cell>
          <cell r="F267">
            <v>0</v>
          </cell>
          <cell r="G267">
            <v>0</v>
          </cell>
          <cell r="H267">
            <v>0</v>
          </cell>
          <cell r="I267">
            <v>431789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1708462</v>
          </cell>
          <cell r="R267">
            <v>0</v>
          </cell>
          <cell r="S267">
            <v>34866</v>
          </cell>
          <cell r="T267">
            <v>2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553447</v>
          </cell>
          <cell r="AD267">
            <v>0</v>
          </cell>
          <cell r="AE267">
            <v>11294</v>
          </cell>
          <cell r="AI267">
            <v>0</v>
          </cell>
          <cell r="AJ267">
            <v>0</v>
          </cell>
          <cell r="AK267">
            <v>0</v>
          </cell>
          <cell r="AL267">
            <v>646805</v>
          </cell>
          <cell r="AM267">
            <v>0</v>
          </cell>
          <cell r="AN267">
            <v>13200</v>
          </cell>
          <cell r="AO267">
            <v>-2052446</v>
          </cell>
          <cell r="AP267">
            <v>-2011398</v>
          </cell>
          <cell r="AQ267">
            <v>0</v>
          </cell>
          <cell r="AR267">
            <v>-41049</v>
          </cell>
          <cell r="AS267">
            <v>-4104893</v>
          </cell>
          <cell r="AT267">
            <v>-1986812</v>
          </cell>
          <cell r="AU267">
            <v>-1947074</v>
          </cell>
          <cell r="AV267">
            <v>0</v>
          </cell>
          <cell r="AW267">
            <v>-39736</v>
          </cell>
          <cell r="AX267">
            <v>-3973622</v>
          </cell>
          <cell r="AY267">
            <v>90293000</v>
          </cell>
          <cell r="AZ267">
            <v>-6824117</v>
          </cell>
          <cell r="BA267">
            <v>2150926</v>
          </cell>
          <cell r="BB267">
            <v>0</v>
          </cell>
          <cell r="BC267">
            <v>-4132385</v>
          </cell>
          <cell r="BD267">
            <v>-244596</v>
          </cell>
          <cell r="BE267">
            <v>0</v>
          </cell>
          <cell r="BF267">
            <v>-131462</v>
          </cell>
          <cell r="BG267">
            <v>-5640210</v>
          </cell>
          <cell r="BH267">
            <v>0</v>
          </cell>
          <cell r="BI267">
            <v>-66865</v>
          </cell>
          <cell r="BJ267">
            <v>-20828</v>
          </cell>
          <cell r="BK267">
            <v>0</v>
          </cell>
          <cell r="BL267">
            <v>0</v>
          </cell>
          <cell r="BM267">
            <v>-5805</v>
          </cell>
          <cell r="BN267">
            <v>0</v>
          </cell>
          <cell r="BO267">
            <v>0</v>
          </cell>
          <cell r="BP267">
            <v>92507562</v>
          </cell>
          <cell r="BQ267">
            <v>-840245</v>
          </cell>
          <cell r="BR267">
            <v>12392573</v>
          </cell>
          <cell r="BS267">
            <v>-1376394</v>
          </cell>
        </row>
        <row r="268">
          <cell r="A268">
            <v>261</v>
          </cell>
          <cell r="B268" t="str">
            <v>Stockton-on-Tees</v>
          </cell>
          <cell r="C268" t="str">
            <v>E0704</v>
          </cell>
          <cell r="D268">
            <v>239418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239418</v>
          </cell>
          <cell r="J268">
            <v>1073146</v>
          </cell>
          <cell r="K268">
            <v>0</v>
          </cell>
          <cell r="L268">
            <v>0</v>
          </cell>
          <cell r="M268">
            <v>90513.5</v>
          </cell>
          <cell r="N268">
            <v>89778.5</v>
          </cell>
          <cell r="O268">
            <v>0</v>
          </cell>
          <cell r="P268">
            <v>735</v>
          </cell>
          <cell r="Q268">
            <v>709233</v>
          </cell>
          <cell r="R268">
            <v>0</v>
          </cell>
          <cell r="S268">
            <v>14474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3156</v>
          </cell>
          <cell r="AA268">
            <v>0</v>
          </cell>
          <cell r="AB268">
            <v>64</v>
          </cell>
          <cell r="AC268">
            <v>398171</v>
          </cell>
          <cell r="AD268">
            <v>0</v>
          </cell>
          <cell r="AE268">
            <v>8126</v>
          </cell>
          <cell r="AI268">
            <v>0</v>
          </cell>
          <cell r="AJ268">
            <v>0</v>
          </cell>
          <cell r="AK268">
            <v>0</v>
          </cell>
          <cell r="AL268">
            <v>607713</v>
          </cell>
          <cell r="AM268">
            <v>0</v>
          </cell>
          <cell r="AN268">
            <v>12067</v>
          </cell>
          <cell r="AO268">
            <v>-630500</v>
          </cell>
          <cell r="AP268">
            <v>-617890</v>
          </cell>
          <cell r="AQ268">
            <v>0</v>
          </cell>
          <cell r="AR268">
            <v>-12610</v>
          </cell>
          <cell r="AS268">
            <v>-1261000</v>
          </cell>
          <cell r="AT268">
            <v>-3062662</v>
          </cell>
          <cell r="AU268">
            <v>-3001407</v>
          </cell>
          <cell r="AV268">
            <v>0</v>
          </cell>
          <cell r="AW268">
            <v>-61252</v>
          </cell>
          <cell r="AX268">
            <v>-6125321</v>
          </cell>
          <cell r="AY268">
            <v>75612148</v>
          </cell>
          <cell r="AZ268">
            <v>-2850859</v>
          </cell>
          <cell r="BA268">
            <v>1936254</v>
          </cell>
          <cell r="BB268">
            <v>0</v>
          </cell>
          <cell r="BC268">
            <v>-3913136</v>
          </cell>
          <cell r="BD268">
            <v>-35938</v>
          </cell>
          <cell r="BE268">
            <v>-9761</v>
          </cell>
          <cell r="BF268">
            <v>-7944</v>
          </cell>
          <cell r="BG268">
            <v>-2147774</v>
          </cell>
          <cell r="BH268">
            <v>-185105</v>
          </cell>
          <cell r="BI268">
            <v>-84517</v>
          </cell>
          <cell r="BJ268">
            <v>-9279</v>
          </cell>
          <cell r="BK268">
            <v>-9761</v>
          </cell>
          <cell r="BL268">
            <v>0</v>
          </cell>
          <cell r="BM268">
            <v>-208761</v>
          </cell>
          <cell r="BN268">
            <v>-43756</v>
          </cell>
          <cell r="BO268">
            <v>-72059</v>
          </cell>
          <cell r="BP268">
            <v>80523098</v>
          </cell>
          <cell r="BQ268">
            <v>-316495</v>
          </cell>
          <cell r="BR268">
            <v>1128223</v>
          </cell>
          <cell r="BS268">
            <v>-909738</v>
          </cell>
        </row>
        <row r="269">
          <cell r="A269">
            <v>262</v>
          </cell>
          <cell r="B269" t="str">
            <v>Stoke-on-Trent</v>
          </cell>
          <cell r="C269" t="str">
            <v>E3401</v>
          </cell>
          <cell r="D269">
            <v>362244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362244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1489272</v>
          </cell>
          <cell r="R269">
            <v>0</v>
          </cell>
          <cell r="S269">
            <v>30394</v>
          </cell>
          <cell r="T269">
            <v>2770</v>
          </cell>
          <cell r="U269">
            <v>0</v>
          </cell>
          <cell r="V269">
            <v>56</v>
          </cell>
          <cell r="W269">
            <v>0</v>
          </cell>
          <cell r="X269">
            <v>0</v>
          </cell>
          <cell r="Y269">
            <v>0</v>
          </cell>
          <cell r="Z269">
            <v>13767</v>
          </cell>
          <cell r="AA269">
            <v>0</v>
          </cell>
          <cell r="AB269">
            <v>280</v>
          </cell>
          <cell r="AC269">
            <v>488046</v>
          </cell>
          <cell r="AD269">
            <v>0</v>
          </cell>
          <cell r="AE269">
            <v>9960</v>
          </cell>
          <cell r="AI269">
            <v>0</v>
          </cell>
          <cell r="AJ269">
            <v>0</v>
          </cell>
          <cell r="AK269">
            <v>0</v>
          </cell>
          <cell r="AL269">
            <v>594838</v>
          </cell>
          <cell r="AM269">
            <v>0</v>
          </cell>
          <cell r="AN269">
            <v>12140</v>
          </cell>
          <cell r="AO269">
            <v>-1733000</v>
          </cell>
          <cell r="AP269">
            <v>-1698340</v>
          </cell>
          <cell r="AQ269">
            <v>0</v>
          </cell>
          <cell r="AR269">
            <v>-34660</v>
          </cell>
          <cell r="AS269">
            <v>-3466000</v>
          </cell>
          <cell r="AT269">
            <v>-6450000</v>
          </cell>
          <cell r="AU269">
            <v>-6321000</v>
          </cell>
          <cell r="AV269">
            <v>0</v>
          </cell>
          <cell r="AW269">
            <v>-129000</v>
          </cell>
          <cell r="AX269">
            <v>-12900000</v>
          </cell>
          <cell r="AY269">
            <v>76077512</v>
          </cell>
          <cell r="AZ269">
            <v>-6085720</v>
          </cell>
          <cell r="BA269">
            <v>1997745</v>
          </cell>
          <cell r="BB269">
            <v>0</v>
          </cell>
          <cell r="BC269">
            <v>-5328555</v>
          </cell>
          <cell r="BD269">
            <v>-56086</v>
          </cell>
          <cell r="BE269">
            <v>0</v>
          </cell>
          <cell r="BF269">
            <v>-175522</v>
          </cell>
          <cell r="BG269">
            <v>0</v>
          </cell>
          <cell r="BH269">
            <v>-102593</v>
          </cell>
          <cell r="BI269">
            <v>-208339</v>
          </cell>
          <cell r="BJ269">
            <v>-7272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84505330</v>
          </cell>
          <cell r="BQ269">
            <v>-728702</v>
          </cell>
          <cell r="BR269">
            <v>5313463</v>
          </cell>
          <cell r="BS269">
            <v>-4548934</v>
          </cell>
        </row>
        <row r="270">
          <cell r="A270">
            <v>263</v>
          </cell>
          <cell r="B270" t="str">
            <v>Stratford-on-Avon</v>
          </cell>
          <cell r="C270" t="str">
            <v>E3734</v>
          </cell>
          <cell r="D270">
            <v>217612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217612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668851</v>
          </cell>
          <cell r="R270">
            <v>167214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77499</v>
          </cell>
          <cell r="AD270">
            <v>19376</v>
          </cell>
          <cell r="AE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315840</v>
          </cell>
          <cell r="AM270">
            <v>78960</v>
          </cell>
          <cell r="AN270">
            <v>0</v>
          </cell>
          <cell r="AO270">
            <v>-268924</v>
          </cell>
          <cell r="AP270">
            <v>-215139</v>
          </cell>
          <cell r="AQ270">
            <v>-53784</v>
          </cell>
          <cell r="AR270">
            <v>0</v>
          </cell>
          <cell r="AS270">
            <v>-537847</v>
          </cell>
          <cell r="AT270">
            <v>-1521716</v>
          </cell>
          <cell r="AU270">
            <v>-1217373</v>
          </cell>
          <cell r="AV270">
            <v>-304344</v>
          </cell>
          <cell r="AW270">
            <v>0</v>
          </cell>
          <cell r="AX270">
            <v>-3043433</v>
          </cell>
          <cell r="AY270">
            <v>51615608</v>
          </cell>
          <cell r="AZ270">
            <v>-3312357</v>
          </cell>
          <cell r="BA270">
            <v>1221210</v>
          </cell>
          <cell r="BB270">
            <v>0</v>
          </cell>
          <cell r="BC270">
            <v>-4058429</v>
          </cell>
          <cell r="BD270">
            <v>-96596</v>
          </cell>
          <cell r="BE270">
            <v>-37469</v>
          </cell>
          <cell r="BF270">
            <v>-6391</v>
          </cell>
          <cell r="BG270">
            <v>-2167043</v>
          </cell>
          <cell r="BH270">
            <v>-8196</v>
          </cell>
          <cell r="BI270">
            <v>-20477</v>
          </cell>
          <cell r="BJ270">
            <v>0</v>
          </cell>
          <cell r="BK270">
            <v>-4614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52603090</v>
          </cell>
          <cell r="BQ270">
            <v>-179472</v>
          </cell>
          <cell r="BR270">
            <v>1771202</v>
          </cell>
          <cell r="BS270">
            <v>-682799</v>
          </cell>
        </row>
        <row r="271">
          <cell r="A271">
            <v>264</v>
          </cell>
          <cell r="B271" t="str">
            <v>Stroud</v>
          </cell>
          <cell r="C271" t="str">
            <v>E1635</v>
          </cell>
          <cell r="D271">
            <v>158456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158456</v>
          </cell>
          <cell r="J271">
            <v>0</v>
          </cell>
          <cell r="K271">
            <v>696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512016</v>
          </cell>
          <cell r="R271">
            <v>128004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216657</v>
          </cell>
          <cell r="AD271">
            <v>54164</v>
          </cell>
          <cell r="AE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149639</v>
          </cell>
          <cell r="AM271">
            <v>37407</v>
          </cell>
          <cell r="AN271">
            <v>0</v>
          </cell>
          <cell r="AO271">
            <v>-237019.25</v>
          </cell>
          <cell r="AP271">
            <v>-189617</v>
          </cell>
          <cell r="AQ271">
            <v>-47405</v>
          </cell>
          <cell r="AR271">
            <v>0</v>
          </cell>
          <cell r="AS271">
            <v>-474041.25</v>
          </cell>
          <cell r="AT271">
            <v>-823686</v>
          </cell>
          <cell r="AU271">
            <v>-658948</v>
          </cell>
          <cell r="AV271">
            <v>-164736</v>
          </cell>
          <cell r="AW271">
            <v>0</v>
          </cell>
          <cell r="AX271">
            <v>-1647370</v>
          </cell>
          <cell r="AY271">
            <v>23155700</v>
          </cell>
          <cell r="AZ271">
            <v>-2484513</v>
          </cell>
          <cell r="BA271">
            <v>567310</v>
          </cell>
          <cell r="BB271">
            <v>0</v>
          </cell>
          <cell r="BC271">
            <v>-2009148</v>
          </cell>
          <cell r="BD271">
            <v>-58902</v>
          </cell>
          <cell r="BE271">
            <v>-46939</v>
          </cell>
          <cell r="BF271">
            <v>-204826</v>
          </cell>
          <cell r="BG271">
            <v>-1181696</v>
          </cell>
          <cell r="BH271">
            <v>-87532</v>
          </cell>
          <cell r="BI271">
            <v>-42058</v>
          </cell>
          <cell r="BJ271">
            <v>0</v>
          </cell>
          <cell r="BK271">
            <v>-3157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24699554</v>
          </cell>
          <cell r="BQ271">
            <v>-234492</v>
          </cell>
          <cell r="BR271">
            <v>738604</v>
          </cell>
          <cell r="BS271">
            <v>-358777</v>
          </cell>
        </row>
        <row r="272">
          <cell r="A272">
            <v>265</v>
          </cell>
          <cell r="B272" t="str">
            <v>Suffolk Coastal</v>
          </cell>
          <cell r="C272" t="str">
            <v>E3536</v>
          </cell>
          <cell r="D272">
            <v>278139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278139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744953</v>
          </cell>
          <cell r="R272">
            <v>186238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892</v>
          </cell>
          <cell r="AA272">
            <v>224</v>
          </cell>
          <cell r="AB272">
            <v>0</v>
          </cell>
          <cell r="AC272">
            <v>314043</v>
          </cell>
          <cell r="AD272">
            <v>78512</v>
          </cell>
          <cell r="AE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380671</v>
          </cell>
          <cell r="AM272">
            <v>95168</v>
          </cell>
          <cell r="AN272">
            <v>0</v>
          </cell>
          <cell r="AO272">
            <v>-231750</v>
          </cell>
          <cell r="AP272">
            <v>-185402</v>
          </cell>
          <cell r="AQ272">
            <v>-46351</v>
          </cell>
          <cell r="AR272">
            <v>0</v>
          </cell>
          <cell r="AS272">
            <v>-463503</v>
          </cell>
          <cell r="AT272">
            <v>-1131742</v>
          </cell>
          <cell r="AU272">
            <v>-905391</v>
          </cell>
          <cell r="AV272">
            <v>-226347</v>
          </cell>
          <cell r="AW272">
            <v>0</v>
          </cell>
          <cell r="AX272">
            <v>-2263480</v>
          </cell>
          <cell r="AY272">
            <v>70637424</v>
          </cell>
          <cell r="AZ272">
            <v>-3601964</v>
          </cell>
          <cell r="BA272">
            <v>1493079</v>
          </cell>
          <cell r="BB272">
            <v>0</v>
          </cell>
          <cell r="BC272">
            <v>-2449410</v>
          </cell>
          <cell r="BD272">
            <v>-39175</v>
          </cell>
          <cell r="BE272">
            <v>-75483</v>
          </cell>
          <cell r="BF272">
            <v>0</v>
          </cell>
          <cell r="BG272">
            <v>-843592</v>
          </cell>
          <cell r="BH272">
            <v>-53726</v>
          </cell>
          <cell r="BI272">
            <v>-301363</v>
          </cell>
          <cell r="BJ272">
            <v>-481</v>
          </cell>
          <cell r="BK272">
            <v>-17184</v>
          </cell>
          <cell r="BL272">
            <v>-11423</v>
          </cell>
          <cell r="BM272">
            <v>0</v>
          </cell>
          <cell r="BN272">
            <v>0</v>
          </cell>
          <cell r="BO272">
            <v>0</v>
          </cell>
          <cell r="BP272">
            <v>50669070</v>
          </cell>
          <cell r="BQ272">
            <v>155876</v>
          </cell>
          <cell r="BR272">
            <v>847765</v>
          </cell>
          <cell r="BS272">
            <v>-395489</v>
          </cell>
        </row>
        <row r="273">
          <cell r="A273">
            <v>266</v>
          </cell>
          <cell r="B273" t="str">
            <v>Sunderland</v>
          </cell>
          <cell r="C273" t="str">
            <v>E4505</v>
          </cell>
          <cell r="D273">
            <v>337431</v>
          </cell>
          <cell r="E273">
            <v>142652</v>
          </cell>
          <cell r="F273">
            <v>0</v>
          </cell>
          <cell r="G273">
            <v>0</v>
          </cell>
          <cell r="H273">
            <v>0</v>
          </cell>
          <cell r="I273">
            <v>337431</v>
          </cell>
          <cell r="J273">
            <v>657508</v>
          </cell>
          <cell r="K273">
            <v>0</v>
          </cell>
          <cell r="L273">
            <v>0</v>
          </cell>
          <cell r="M273">
            <v>34510</v>
          </cell>
          <cell r="N273">
            <v>34510</v>
          </cell>
          <cell r="O273">
            <v>0</v>
          </cell>
          <cell r="P273">
            <v>0</v>
          </cell>
          <cell r="Q273">
            <v>1112970</v>
          </cell>
          <cell r="R273">
            <v>0</v>
          </cell>
          <cell r="S273">
            <v>22714</v>
          </cell>
          <cell r="T273">
            <v>6463</v>
          </cell>
          <cell r="U273">
            <v>0</v>
          </cell>
          <cell r="V273">
            <v>132</v>
          </cell>
          <cell r="W273">
            <v>0</v>
          </cell>
          <cell r="X273">
            <v>0</v>
          </cell>
          <cell r="Y273">
            <v>0</v>
          </cell>
          <cell r="Z273">
            <v>5899</v>
          </cell>
          <cell r="AA273">
            <v>0</v>
          </cell>
          <cell r="AB273">
            <v>120</v>
          </cell>
          <cell r="AC273">
            <v>567286</v>
          </cell>
          <cell r="AD273">
            <v>0</v>
          </cell>
          <cell r="AE273">
            <v>11578</v>
          </cell>
          <cell r="AI273">
            <v>0</v>
          </cell>
          <cell r="AJ273">
            <v>0</v>
          </cell>
          <cell r="AK273">
            <v>0</v>
          </cell>
          <cell r="AL273">
            <v>632494</v>
          </cell>
          <cell r="AM273">
            <v>0</v>
          </cell>
          <cell r="AN273">
            <v>12702</v>
          </cell>
          <cell r="AO273">
            <v>-419008</v>
          </cell>
          <cell r="AP273">
            <v>-410628</v>
          </cell>
          <cell r="AQ273">
            <v>0</v>
          </cell>
          <cell r="AR273">
            <v>-8381</v>
          </cell>
          <cell r="AS273">
            <v>-838017</v>
          </cell>
          <cell r="AT273">
            <v>-5672229</v>
          </cell>
          <cell r="AU273">
            <v>-5558783</v>
          </cell>
          <cell r="AV273">
            <v>0</v>
          </cell>
          <cell r="AW273">
            <v>-113445</v>
          </cell>
          <cell r="AX273">
            <v>-11344457</v>
          </cell>
          <cell r="AY273">
            <v>83314399</v>
          </cell>
          <cell r="AZ273">
            <v>-4452300</v>
          </cell>
          <cell r="BA273">
            <v>2151435</v>
          </cell>
          <cell r="BB273">
            <v>0</v>
          </cell>
          <cell r="BC273">
            <v>-5285617</v>
          </cell>
          <cell r="BD273">
            <v>-33123</v>
          </cell>
          <cell r="BE273">
            <v>-1850</v>
          </cell>
          <cell r="BF273">
            <v>-84759</v>
          </cell>
          <cell r="BG273">
            <v>-2784828</v>
          </cell>
          <cell r="BH273">
            <v>-59689</v>
          </cell>
          <cell r="BI273">
            <v>-116782</v>
          </cell>
          <cell r="BJ273">
            <v>-578</v>
          </cell>
          <cell r="BK273">
            <v>0</v>
          </cell>
          <cell r="BL273">
            <v>0</v>
          </cell>
          <cell r="BM273">
            <v>-33740</v>
          </cell>
          <cell r="BN273">
            <v>-33740</v>
          </cell>
          <cell r="BO273">
            <v>0</v>
          </cell>
          <cell r="BP273">
            <v>90132886</v>
          </cell>
          <cell r="BQ273">
            <v>-1151042</v>
          </cell>
          <cell r="BR273">
            <v>7355358</v>
          </cell>
          <cell r="BS273">
            <v>-1438582</v>
          </cell>
        </row>
        <row r="274">
          <cell r="A274">
            <v>267</v>
          </cell>
          <cell r="B274" t="str">
            <v>Surrey Heath</v>
          </cell>
          <cell r="C274" t="str">
            <v>E3638</v>
          </cell>
          <cell r="D274">
            <v>122065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122065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261763</v>
          </cell>
          <cell r="R274">
            <v>65440</v>
          </cell>
          <cell r="S274">
            <v>0</v>
          </cell>
          <cell r="T274">
            <v>4059</v>
          </cell>
          <cell r="U274">
            <v>1014</v>
          </cell>
          <cell r="V274">
            <v>0</v>
          </cell>
          <cell r="W274">
            <v>4059</v>
          </cell>
          <cell r="X274">
            <v>1014</v>
          </cell>
          <cell r="Y274">
            <v>0</v>
          </cell>
          <cell r="Z274">
            <v>405</v>
          </cell>
          <cell r="AA274">
            <v>102</v>
          </cell>
          <cell r="AB274">
            <v>0</v>
          </cell>
          <cell r="AC274">
            <v>176131</v>
          </cell>
          <cell r="AD274">
            <v>44034</v>
          </cell>
          <cell r="AE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196725</v>
          </cell>
          <cell r="AM274">
            <v>49181</v>
          </cell>
          <cell r="AN274">
            <v>0</v>
          </cell>
          <cell r="AO274">
            <v>-493250</v>
          </cell>
          <cell r="AP274">
            <v>-394600</v>
          </cell>
          <cell r="AQ274">
            <v>-98650</v>
          </cell>
          <cell r="AR274">
            <v>0</v>
          </cell>
          <cell r="AS274">
            <v>-986500</v>
          </cell>
          <cell r="AT274">
            <v>-1599750</v>
          </cell>
          <cell r="AU274">
            <v>-1279800</v>
          </cell>
          <cell r="AV274">
            <v>-319950</v>
          </cell>
          <cell r="AW274">
            <v>0</v>
          </cell>
          <cell r="AX274">
            <v>-3199500</v>
          </cell>
          <cell r="AY274">
            <v>32670734</v>
          </cell>
          <cell r="AZ274">
            <v>-1241476</v>
          </cell>
          <cell r="BA274">
            <v>827113</v>
          </cell>
          <cell r="BB274">
            <v>0</v>
          </cell>
          <cell r="BC274">
            <v>-1343235</v>
          </cell>
          <cell r="BD274">
            <v>-5639</v>
          </cell>
          <cell r="BE274">
            <v>0</v>
          </cell>
          <cell r="BF274">
            <v>-229063</v>
          </cell>
          <cell r="BG274">
            <v>-1523767</v>
          </cell>
          <cell r="BH274">
            <v>-80985</v>
          </cell>
          <cell r="BI274">
            <v>-208916</v>
          </cell>
          <cell r="BJ274">
            <v>-1410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34893842</v>
          </cell>
          <cell r="BQ274">
            <v>-350758</v>
          </cell>
          <cell r="BR274">
            <v>1176627</v>
          </cell>
          <cell r="BS274">
            <v>-518074</v>
          </cell>
        </row>
        <row r="275">
          <cell r="A275">
            <v>268</v>
          </cell>
          <cell r="B275" t="str">
            <v>Sutton</v>
          </cell>
          <cell r="C275" t="str">
            <v>E5048</v>
          </cell>
          <cell r="D275">
            <v>203646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245289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408362</v>
          </cell>
          <cell r="R275">
            <v>272240</v>
          </cell>
          <cell r="S275">
            <v>0</v>
          </cell>
          <cell r="T275">
            <v>914</v>
          </cell>
          <cell r="U275">
            <v>608</v>
          </cell>
          <cell r="V275">
            <v>0</v>
          </cell>
          <cell r="W275">
            <v>9131</v>
          </cell>
          <cell r="X275">
            <v>6088</v>
          </cell>
          <cell r="Y275">
            <v>0</v>
          </cell>
          <cell r="Z275">
            <v>1522</v>
          </cell>
          <cell r="AA275">
            <v>1014</v>
          </cell>
          <cell r="AB275">
            <v>0</v>
          </cell>
          <cell r="AC275">
            <v>220049</v>
          </cell>
          <cell r="AD275">
            <v>146698</v>
          </cell>
          <cell r="AE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221035</v>
          </cell>
          <cell r="AM275">
            <v>147357</v>
          </cell>
          <cell r="AN275">
            <v>0</v>
          </cell>
          <cell r="AO275">
            <v>-458881</v>
          </cell>
          <cell r="AP275">
            <v>-275328</v>
          </cell>
          <cell r="AQ275">
            <v>-183552</v>
          </cell>
          <cell r="AR275">
            <v>0</v>
          </cell>
          <cell r="AS275">
            <v>-917761</v>
          </cell>
          <cell r="AT275">
            <v>-2884395</v>
          </cell>
          <cell r="AU275">
            <v>-1730636</v>
          </cell>
          <cell r="AV275">
            <v>-1153758</v>
          </cell>
          <cell r="AW275">
            <v>0</v>
          </cell>
          <cell r="AX275">
            <v>-5768789</v>
          </cell>
          <cell r="AY275">
            <v>46100134</v>
          </cell>
          <cell r="AZ275">
            <v>-2703943</v>
          </cell>
          <cell r="BA275">
            <v>1140167</v>
          </cell>
          <cell r="BB275">
            <v>0</v>
          </cell>
          <cell r="BC275">
            <v>-4269732</v>
          </cell>
          <cell r="BD275">
            <v>-36246</v>
          </cell>
          <cell r="BE275">
            <v>0</v>
          </cell>
          <cell r="BF275">
            <v>-4316</v>
          </cell>
          <cell r="BG275">
            <v>-1408209</v>
          </cell>
          <cell r="BH275">
            <v>0</v>
          </cell>
          <cell r="BI275">
            <v>-108068</v>
          </cell>
          <cell r="BJ275">
            <v>0</v>
          </cell>
          <cell r="BK275">
            <v>0</v>
          </cell>
          <cell r="BL275">
            <v>0</v>
          </cell>
          <cell r="BM275">
            <v>-11448</v>
          </cell>
          <cell r="BN275">
            <v>0</v>
          </cell>
          <cell r="BO275">
            <v>0</v>
          </cell>
          <cell r="BP275">
            <v>50747628</v>
          </cell>
          <cell r="BQ275">
            <v>-695543</v>
          </cell>
          <cell r="BR275">
            <v>2526846</v>
          </cell>
          <cell r="BS275">
            <v>-719634</v>
          </cell>
        </row>
        <row r="276">
          <cell r="A276">
            <v>269</v>
          </cell>
          <cell r="B276" t="str">
            <v>Swale</v>
          </cell>
          <cell r="C276" t="str">
            <v>E2241</v>
          </cell>
          <cell r="D276">
            <v>180565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180565</v>
          </cell>
          <cell r="J276">
            <v>0</v>
          </cell>
          <cell r="K276">
            <v>80975</v>
          </cell>
          <cell r="L276">
            <v>175450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649590</v>
          </cell>
          <cell r="R276">
            <v>146158</v>
          </cell>
          <cell r="S276">
            <v>16240</v>
          </cell>
          <cell r="T276">
            <v>1151</v>
          </cell>
          <cell r="U276">
            <v>258</v>
          </cell>
          <cell r="V276">
            <v>28</v>
          </cell>
          <cell r="W276">
            <v>18407</v>
          </cell>
          <cell r="X276">
            <v>4142</v>
          </cell>
          <cell r="Y276">
            <v>460</v>
          </cell>
          <cell r="Z276">
            <v>0</v>
          </cell>
          <cell r="AA276">
            <v>0</v>
          </cell>
          <cell r="AB276">
            <v>0</v>
          </cell>
          <cell r="AC276">
            <v>258398</v>
          </cell>
          <cell r="AD276">
            <v>58140</v>
          </cell>
          <cell r="AE276">
            <v>6460</v>
          </cell>
          <cell r="AI276">
            <v>0</v>
          </cell>
          <cell r="AJ276">
            <v>0</v>
          </cell>
          <cell r="AK276">
            <v>0</v>
          </cell>
          <cell r="AL276">
            <v>253707</v>
          </cell>
          <cell r="AM276">
            <v>59377</v>
          </cell>
          <cell r="AN276">
            <v>6313</v>
          </cell>
          <cell r="AO276">
            <v>-1198725</v>
          </cell>
          <cell r="AP276">
            <v>-958979</v>
          </cell>
          <cell r="AQ276">
            <v>-215771</v>
          </cell>
          <cell r="AR276">
            <v>-23974</v>
          </cell>
          <cell r="AS276">
            <v>-2397449</v>
          </cell>
          <cell r="AT276">
            <v>-2807633.3</v>
          </cell>
          <cell r="AU276">
            <v>-2246109</v>
          </cell>
          <cell r="AV276">
            <v>-505374</v>
          </cell>
          <cell r="AW276">
            <v>-56153</v>
          </cell>
          <cell r="AX276">
            <v>-5615269.2999999998</v>
          </cell>
          <cell r="AY276">
            <v>40950264.600000001</v>
          </cell>
          <cell r="AZ276">
            <v>-3173152</v>
          </cell>
          <cell r="BA276">
            <v>1040275</v>
          </cell>
          <cell r="BB276">
            <v>0</v>
          </cell>
          <cell r="BC276">
            <v>-2713149</v>
          </cell>
          <cell r="BD276">
            <v>-89645</v>
          </cell>
          <cell r="BE276">
            <v>-34073</v>
          </cell>
          <cell r="BF276">
            <v>-3515</v>
          </cell>
          <cell r="BG276">
            <v>-1638339</v>
          </cell>
          <cell r="BH276">
            <v>-236383</v>
          </cell>
          <cell r="BI276">
            <v>-140689</v>
          </cell>
          <cell r="BJ276">
            <v>-22411</v>
          </cell>
          <cell r="BK276">
            <v>-34073</v>
          </cell>
          <cell r="BL276">
            <v>-9243</v>
          </cell>
          <cell r="BM276">
            <v>0</v>
          </cell>
          <cell r="BN276">
            <v>0</v>
          </cell>
          <cell r="BO276">
            <v>0</v>
          </cell>
          <cell r="BP276">
            <v>44831248</v>
          </cell>
          <cell r="BQ276">
            <v>-192280</v>
          </cell>
          <cell r="BR276">
            <v>2555255</v>
          </cell>
          <cell r="BS276">
            <v>-493460</v>
          </cell>
        </row>
        <row r="277">
          <cell r="A277">
            <v>270</v>
          </cell>
          <cell r="B277" t="str">
            <v>Swindon</v>
          </cell>
          <cell r="C277" t="str">
            <v>E3901</v>
          </cell>
          <cell r="D277">
            <v>270907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270907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667883</v>
          </cell>
          <cell r="R277">
            <v>0</v>
          </cell>
          <cell r="S277">
            <v>13630</v>
          </cell>
          <cell r="T277">
            <v>2285</v>
          </cell>
          <cell r="U277">
            <v>0</v>
          </cell>
          <cell r="V277">
            <v>46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330184</v>
          </cell>
          <cell r="AD277">
            <v>0</v>
          </cell>
          <cell r="AE277">
            <v>6738</v>
          </cell>
          <cell r="AI277">
            <v>0</v>
          </cell>
          <cell r="AJ277">
            <v>0</v>
          </cell>
          <cell r="AK277">
            <v>0</v>
          </cell>
          <cell r="AL277">
            <v>756004</v>
          </cell>
          <cell r="AM277">
            <v>0</v>
          </cell>
          <cell r="AN277">
            <v>15429</v>
          </cell>
          <cell r="AO277">
            <v>-638277</v>
          </cell>
          <cell r="AP277">
            <v>-625509</v>
          </cell>
          <cell r="AQ277">
            <v>0</v>
          </cell>
          <cell r="AR277">
            <v>-12764</v>
          </cell>
          <cell r="AS277">
            <v>-1276550</v>
          </cell>
          <cell r="AT277">
            <v>-3784594</v>
          </cell>
          <cell r="AU277">
            <v>-3708903</v>
          </cell>
          <cell r="AV277">
            <v>0</v>
          </cell>
          <cell r="AW277">
            <v>-75693</v>
          </cell>
          <cell r="AX277">
            <v>-7569190</v>
          </cell>
          <cell r="AY277">
            <v>103124119</v>
          </cell>
          <cell r="AZ277">
            <v>-2650697</v>
          </cell>
          <cell r="BA277">
            <v>2616059</v>
          </cell>
          <cell r="BB277">
            <v>0</v>
          </cell>
          <cell r="BC277">
            <v>-5980571</v>
          </cell>
          <cell r="BD277">
            <v>-73860</v>
          </cell>
          <cell r="BE277">
            <v>-6671</v>
          </cell>
          <cell r="BF277">
            <v>-119776</v>
          </cell>
          <cell r="BG277">
            <v>-4413920</v>
          </cell>
          <cell r="BH277">
            <v>-189491</v>
          </cell>
          <cell r="BI277">
            <v>-77505</v>
          </cell>
          <cell r="BJ277">
            <v>-18465</v>
          </cell>
          <cell r="BK277">
            <v>-4808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108446253</v>
          </cell>
          <cell r="BQ277">
            <v>-428955</v>
          </cell>
          <cell r="BR277">
            <v>3733882</v>
          </cell>
          <cell r="BS277">
            <v>-455053</v>
          </cell>
        </row>
        <row r="278">
          <cell r="A278">
            <v>271</v>
          </cell>
          <cell r="B278" t="str">
            <v>Tameside</v>
          </cell>
          <cell r="C278" t="str">
            <v>E4208</v>
          </cell>
          <cell r="D278">
            <v>300741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300741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1465315</v>
          </cell>
          <cell r="R278">
            <v>0</v>
          </cell>
          <cell r="S278">
            <v>29904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23283</v>
          </cell>
          <cell r="AA278">
            <v>0</v>
          </cell>
          <cell r="AB278">
            <v>476</v>
          </cell>
          <cell r="AC278">
            <v>450291</v>
          </cell>
          <cell r="AD278">
            <v>0</v>
          </cell>
          <cell r="AE278">
            <v>9190</v>
          </cell>
          <cell r="AI278">
            <v>0</v>
          </cell>
          <cell r="AJ278">
            <v>0</v>
          </cell>
          <cell r="AK278">
            <v>0</v>
          </cell>
          <cell r="AL278">
            <v>403828</v>
          </cell>
          <cell r="AM278">
            <v>0</v>
          </cell>
          <cell r="AN278">
            <v>8241</v>
          </cell>
          <cell r="AO278">
            <v>-1719654.9</v>
          </cell>
          <cell r="AP278">
            <v>-1685262</v>
          </cell>
          <cell r="AQ278">
            <v>0</v>
          </cell>
          <cell r="AR278">
            <v>-34393</v>
          </cell>
          <cell r="AS278">
            <v>-3439309.9</v>
          </cell>
          <cell r="AT278">
            <v>-2739094</v>
          </cell>
          <cell r="AU278">
            <v>-2684313</v>
          </cell>
          <cell r="AV278">
            <v>0</v>
          </cell>
          <cell r="AW278">
            <v>-54782</v>
          </cell>
          <cell r="AX278">
            <v>-5478189</v>
          </cell>
          <cell r="AY278">
            <v>54928571</v>
          </cell>
          <cell r="AZ278">
            <v>-5810917</v>
          </cell>
          <cell r="BA278">
            <v>1346773</v>
          </cell>
          <cell r="BB278">
            <v>0</v>
          </cell>
          <cell r="BC278">
            <v>-2962480</v>
          </cell>
          <cell r="BD278">
            <v>-129000</v>
          </cell>
          <cell r="BE278">
            <v>0</v>
          </cell>
          <cell r="BF278">
            <v>0</v>
          </cell>
          <cell r="BG278">
            <v>-2342502</v>
          </cell>
          <cell r="BH278">
            <v>-26216</v>
          </cell>
          <cell r="BI278">
            <v>-35672</v>
          </cell>
          <cell r="BJ278">
            <v>-2515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58446192</v>
          </cell>
          <cell r="BQ278">
            <v>-159298</v>
          </cell>
          <cell r="BR278">
            <v>6671794</v>
          </cell>
          <cell r="BS278">
            <v>-2079775</v>
          </cell>
        </row>
        <row r="279">
          <cell r="A279">
            <v>272</v>
          </cell>
          <cell r="B279" t="str">
            <v>Tamworth</v>
          </cell>
          <cell r="C279" t="str">
            <v>E3439</v>
          </cell>
          <cell r="D279">
            <v>91651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91651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236848</v>
          </cell>
          <cell r="R279">
            <v>53290</v>
          </cell>
          <cell r="S279">
            <v>5922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28408</v>
          </cell>
          <cell r="AA279">
            <v>6392</v>
          </cell>
          <cell r="AB279">
            <v>710</v>
          </cell>
          <cell r="AC279">
            <v>81858</v>
          </cell>
          <cell r="AD279">
            <v>18418</v>
          </cell>
          <cell r="AE279">
            <v>2046</v>
          </cell>
          <cell r="AI279">
            <v>0</v>
          </cell>
          <cell r="AJ279">
            <v>0</v>
          </cell>
          <cell r="AK279">
            <v>0</v>
          </cell>
          <cell r="AL279">
            <v>192225</v>
          </cell>
          <cell r="AM279">
            <v>43251</v>
          </cell>
          <cell r="AN279">
            <v>4806</v>
          </cell>
          <cell r="AO279">
            <v>-408840.76</v>
          </cell>
          <cell r="AP279">
            <v>-327072</v>
          </cell>
          <cell r="AQ279">
            <v>-73591</v>
          </cell>
          <cell r="AR279">
            <v>-8176</v>
          </cell>
          <cell r="AS279">
            <v>-817679.76</v>
          </cell>
          <cell r="AT279">
            <v>-1907101</v>
          </cell>
          <cell r="AU279">
            <v>-1525682</v>
          </cell>
          <cell r="AV279">
            <v>-343278</v>
          </cell>
          <cell r="AW279">
            <v>-38142</v>
          </cell>
          <cell r="AX279">
            <v>-3814203</v>
          </cell>
          <cell r="AY279">
            <v>30215157</v>
          </cell>
          <cell r="AZ279">
            <v>-1158985</v>
          </cell>
          <cell r="BA279">
            <v>780560</v>
          </cell>
          <cell r="BB279">
            <v>0</v>
          </cell>
          <cell r="BC279">
            <v>-1141666</v>
          </cell>
          <cell r="BD279">
            <v>-28130</v>
          </cell>
          <cell r="BE279">
            <v>0</v>
          </cell>
          <cell r="BF279">
            <v>-48302</v>
          </cell>
          <cell r="BG279">
            <v>-1431230</v>
          </cell>
          <cell r="BH279">
            <v>-18973</v>
          </cell>
          <cell r="BI279">
            <v>-2002</v>
          </cell>
          <cell r="BJ279">
            <v>-2362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33443743</v>
          </cell>
          <cell r="BQ279">
            <v>-179658</v>
          </cell>
          <cell r="BR279">
            <v>1077958</v>
          </cell>
          <cell r="BS279">
            <v>-831759</v>
          </cell>
        </row>
        <row r="280">
          <cell r="A280">
            <v>273</v>
          </cell>
          <cell r="B280" t="str">
            <v>Tandridge</v>
          </cell>
          <cell r="C280" t="str">
            <v>E3639</v>
          </cell>
          <cell r="D280">
            <v>126117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126117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406672</v>
          </cell>
          <cell r="R280">
            <v>101668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148235</v>
          </cell>
          <cell r="AD280">
            <v>37060</v>
          </cell>
          <cell r="AE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116620</v>
          </cell>
          <cell r="AM280">
            <v>29155</v>
          </cell>
          <cell r="AN280">
            <v>0</v>
          </cell>
          <cell r="AO280">
            <v>-94542.85</v>
          </cell>
          <cell r="AP280">
            <v>-75636</v>
          </cell>
          <cell r="AQ280">
            <v>-18909</v>
          </cell>
          <cell r="AR280">
            <v>0</v>
          </cell>
          <cell r="AS280">
            <v>-189087.85</v>
          </cell>
          <cell r="AT280">
            <v>-594534</v>
          </cell>
          <cell r="AU280">
            <v>-475628</v>
          </cell>
          <cell r="AV280">
            <v>-118907</v>
          </cell>
          <cell r="AW280">
            <v>0</v>
          </cell>
          <cell r="AX280">
            <v>-1189069</v>
          </cell>
          <cell r="AY280">
            <v>19437706</v>
          </cell>
          <cell r="AZ280">
            <v>-1997806</v>
          </cell>
          <cell r="BA280">
            <v>452969</v>
          </cell>
          <cell r="BB280">
            <v>0</v>
          </cell>
          <cell r="BC280">
            <v>-2434392</v>
          </cell>
          <cell r="BD280">
            <v>-31602</v>
          </cell>
          <cell r="BE280">
            <v>-14413</v>
          </cell>
          <cell r="BF280">
            <v>-21160</v>
          </cell>
          <cell r="BG280">
            <v>-616706</v>
          </cell>
          <cell r="BH280">
            <v>-51836</v>
          </cell>
          <cell r="BI280">
            <v>-13247</v>
          </cell>
          <cell r="BJ280">
            <v>-37</v>
          </cell>
          <cell r="BK280">
            <v>-14413</v>
          </cell>
          <cell r="BL280">
            <v>-5181</v>
          </cell>
          <cell r="BM280">
            <v>0</v>
          </cell>
          <cell r="BN280">
            <v>0</v>
          </cell>
          <cell r="BO280">
            <v>0</v>
          </cell>
          <cell r="BP280">
            <v>19949402</v>
          </cell>
          <cell r="BQ280">
            <v>-93861</v>
          </cell>
          <cell r="BR280">
            <v>0</v>
          </cell>
          <cell r="BS280">
            <v>0</v>
          </cell>
        </row>
        <row r="281">
          <cell r="A281">
            <v>274</v>
          </cell>
          <cell r="B281" t="str">
            <v>Taunton Deane</v>
          </cell>
          <cell r="C281" t="str">
            <v>E3333</v>
          </cell>
          <cell r="D281">
            <v>163502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163502</v>
          </cell>
          <cell r="J281">
            <v>0</v>
          </cell>
          <cell r="K281">
            <v>120000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490432</v>
          </cell>
          <cell r="R281">
            <v>110346</v>
          </cell>
          <cell r="S281">
            <v>12260</v>
          </cell>
          <cell r="T281">
            <v>0</v>
          </cell>
          <cell r="U281">
            <v>0</v>
          </cell>
          <cell r="V281">
            <v>0</v>
          </cell>
          <cell r="W281">
            <v>5832</v>
          </cell>
          <cell r="X281">
            <v>1312</v>
          </cell>
          <cell r="Y281">
            <v>146</v>
          </cell>
          <cell r="Z281">
            <v>7192</v>
          </cell>
          <cell r="AA281">
            <v>1618</v>
          </cell>
          <cell r="AB281">
            <v>180</v>
          </cell>
          <cell r="AC281">
            <v>162122</v>
          </cell>
          <cell r="AD281">
            <v>36478</v>
          </cell>
          <cell r="AE281">
            <v>4054</v>
          </cell>
          <cell r="AI281">
            <v>0</v>
          </cell>
          <cell r="AJ281">
            <v>0</v>
          </cell>
          <cell r="AK281">
            <v>0</v>
          </cell>
          <cell r="AL281">
            <v>233967</v>
          </cell>
          <cell r="AM281">
            <v>52249</v>
          </cell>
          <cell r="AN281">
            <v>5805</v>
          </cell>
          <cell r="AO281">
            <v>-290923</v>
          </cell>
          <cell r="AP281">
            <v>-232737</v>
          </cell>
          <cell r="AQ281">
            <v>-52367</v>
          </cell>
          <cell r="AR281">
            <v>-5818</v>
          </cell>
          <cell r="AS281">
            <v>-581845</v>
          </cell>
          <cell r="AT281">
            <v>-3669778</v>
          </cell>
          <cell r="AU281">
            <v>-2935821</v>
          </cell>
          <cell r="AV281">
            <v>-660560</v>
          </cell>
          <cell r="AW281">
            <v>-73395</v>
          </cell>
          <cell r="AX281">
            <v>-7339554</v>
          </cell>
          <cell r="AY281">
            <v>36017634</v>
          </cell>
          <cell r="AZ281">
            <v>-2428658</v>
          </cell>
          <cell r="BA281">
            <v>949610</v>
          </cell>
          <cell r="BB281">
            <v>0</v>
          </cell>
          <cell r="BC281">
            <v>-3400533</v>
          </cell>
          <cell r="BD281">
            <v>-47438</v>
          </cell>
          <cell r="BE281">
            <v>-32961</v>
          </cell>
          <cell r="BF281">
            <v>-2720</v>
          </cell>
          <cell r="BG281">
            <v>-1279706</v>
          </cell>
          <cell r="BH281">
            <v>-131272</v>
          </cell>
          <cell r="BI281">
            <v>-52683</v>
          </cell>
          <cell r="BJ281">
            <v>-2338</v>
          </cell>
          <cell r="BK281">
            <v>-13170</v>
          </cell>
          <cell r="BL281">
            <v>-6814</v>
          </cell>
          <cell r="BM281">
            <v>0</v>
          </cell>
          <cell r="BN281">
            <v>0</v>
          </cell>
          <cell r="BO281">
            <v>0</v>
          </cell>
          <cell r="BP281">
            <v>40804063</v>
          </cell>
          <cell r="BQ281">
            <v>-203982</v>
          </cell>
          <cell r="BR281">
            <v>1331167</v>
          </cell>
          <cell r="BS281">
            <v>-593672</v>
          </cell>
        </row>
        <row r="282">
          <cell r="A282">
            <v>275</v>
          </cell>
          <cell r="B282" t="str">
            <v>Teignbridge</v>
          </cell>
          <cell r="C282" t="str">
            <v>E1137</v>
          </cell>
          <cell r="D282">
            <v>191444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191444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758882</v>
          </cell>
          <cell r="R282">
            <v>170748</v>
          </cell>
          <cell r="S282">
            <v>18972</v>
          </cell>
          <cell r="T282">
            <v>4057</v>
          </cell>
          <cell r="U282">
            <v>914</v>
          </cell>
          <cell r="V282">
            <v>102</v>
          </cell>
          <cell r="W282">
            <v>0</v>
          </cell>
          <cell r="X282">
            <v>0</v>
          </cell>
          <cell r="Y282">
            <v>0</v>
          </cell>
          <cell r="Z282">
            <v>4057</v>
          </cell>
          <cell r="AA282">
            <v>914</v>
          </cell>
          <cell r="AB282">
            <v>102</v>
          </cell>
          <cell r="AC282">
            <v>232111</v>
          </cell>
          <cell r="AD282">
            <v>52224</v>
          </cell>
          <cell r="AE282">
            <v>5802</v>
          </cell>
          <cell r="AI282">
            <v>0</v>
          </cell>
          <cell r="AJ282">
            <v>0</v>
          </cell>
          <cell r="AK282">
            <v>0</v>
          </cell>
          <cell r="AL282">
            <v>188724</v>
          </cell>
          <cell r="AM282">
            <v>42463</v>
          </cell>
          <cell r="AN282">
            <v>4718</v>
          </cell>
          <cell r="AO282">
            <v>-200000</v>
          </cell>
          <cell r="AP282">
            <v>-160000</v>
          </cell>
          <cell r="AQ282">
            <v>-36000</v>
          </cell>
          <cell r="AR282">
            <v>-4000</v>
          </cell>
          <cell r="AS282">
            <v>-400000</v>
          </cell>
          <cell r="AT282">
            <v>-281557</v>
          </cell>
          <cell r="AU282">
            <v>-225246</v>
          </cell>
          <cell r="AV282">
            <v>-50680</v>
          </cell>
          <cell r="AW282">
            <v>-5631</v>
          </cell>
          <cell r="AX282">
            <v>-563114</v>
          </cell>
          <cell r="AY282">
            <v>31287540</v>
          </cell>
          <cell r="AZ282">
            <v>-3662893</v>
          </cell>
          <cell r="BA282">
            <v>685883</v>
          </cell>
          <cell r="BB282">
            <v>0</v>
          </cell>
          <cell r="BC282">
            <v>-2119211</v>
          </cell>
          <cell r="BD282">
            <v>-74281</v>
          </cell>
          <cell r="BE282">
            <v>-48883</v>
          </cell>
          <cell r="BF282">
            <v>0</v>
          </cell>
          <cell r="BG282">
            <v>-859748</v>
          </cell>
          <cell r="BH282">
            <v>-87467</v>
          </cell>
          <cell r="BI282">
            <v>-40284</v>
          </cell>
          <cell r="BJ282">
            <v>-6675</v>
          </cell>
          <cell r="BK282">
            <v>-20407</v>
          </cell>
          <cell r="BL282">
            <v>-2004</v>
          </cell>
          <cell r="BM282">
            <v>0</v>
          </cell>
          <cell r="BN282">
            <v>0</v>
          </cell>
          <cell r="BO282">
            <v>0</v>
          </cell>
          <cell r="BP282">
            <v>31664629</v>
          </cell>
          <cell r="BQ282">
            <v>-171951</v>
          </cell>
          <cell r="BR282">
            <v>644492</v>
          </cell>
          <cell r="BS282">
            <v>-272848</v>
          </cell>
        </row>
        <row r="283">
          <cell r="A283">
            <v>276</v>
          </cell>
          <cell r="B283" t="str">
            <v>Telford and the Wrekin</v>
          </cell>
          <cell r="C283" t="str">
            <v>E3201</v>
          </cell>
          <cell r="D283">
            <v>214432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234432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664062</v>
          </cell>
          <cell r="R283">
            <v>0</v>
          </cell>
          <cell r="S283">
            <v>13552</v>
          </cell>
          <cell r="T283">
            <v>11289</v>
          </cell>
          <cell r="U283">
            <v>0</v>
          </cell>
          <cell r="V283">
            <v>230</v>
          </cell>
          <cell r="W283">
            <v>26777</v>
          </cell>
          <cell r="X283">
            <v>0</v>
          </cell>
          <cell r="Y283">
            <v>546</v>
          </cell>
          <cell r="Z283">
            <v>0</v>
          </cell>
          <cell r="AA283">
            <v>0</v>
          </cell>
          <cell r="AB283">
            <v>0</v>
          </cell>
          <cell r="AC283">
            <v>190269</v>
          </cell>
          <cell r="AD283">
            <v>0</v>
          </cell>
          <cell r="AE283">
            <v>3884</v>
          </cell>
          <cell r="AI283">
            <v>0</v>
          </cell>
          <cell r="AJ283">
            <v>0</v>
          </cell>
          <cell r="AK283">
            <v>0</v>
          </cell>
          <cell r="AL283">
            <v>492504</v>
          </cell>
          <cell r="AM283">
            <v>0</v>
          </cell>
          <cell r="AN283">
            <v>10051</v>
          </cell>
          <cell r="AO283">
            <v>-692000</v>
          </cell>
          <cell r="AP283">
            <v>-678160</v>
          </cell>
          <cell r="AQ283">
            <v>0</v>
          </cell>
          <cell r="AR283">
            <v>-13840</v>
          </cell>
          <cell r="AS283">
            <v>-1384000</v>
          </cell>
          <cell r="AT283">
            <v>-2450000</v>
          </cell>
          <cell r="AU283">
            <v>-2401000</v>
          </cell>
          <cell r="AV283">
            <v>0</v>
          </cell>
          <cell r="AW283">
            <v>-49000</v>
          </cell>
          <cell r="AX283">
            <v>-4900000</v>
          </cell>
          <cell r="AY283">
            <v>68594140</v>
          </cell>
          <cell r="AZ283">
            <v>-2686038</v>
          </cell>
          <cell r="BA283">
            <v>1674715</v>
          </cell>
          <cell r="BB283">
            <v>0</v>
          </cell>
          <cell r="BC283">
            <v>-4279504</v>
          </cell>
          <cell r="BD283">
            <v>-36238</v>
          </cell>
          <cell r="BE283">
            <v>-8582</v>
          </cell>
          <cell r="BF283">
            <v>-136000</v>
          </cell>
          <cell r="BG283">
            <v>-2155580</v>
          </cell>
          <cell r="BH283">
            <v>-279750</v>
          </cell>
          <cell r="BI283">
            <v>-44085</v>
          </cell>
          <cell r="BJ283">
            <v>-3372</v>
          </cell>
          <cell r="BK283">
            <v>-8582</v>
          </cell>
          <cell r="BL283">
            <v>0</v>
          </cell>
          <cell r="BM283">
            <v>-11820</v>
          </cell>
          <cell r="BN283">
            <v>0</v>
          </cell>
          <cell r="BO283">
            <v>0</v>
          </cell>
          <cell r="BP283">
            <v>70343529</v>
          </cell>
          <cell r="BQ283">
            <v>-489651</v>
          </cell>
          <cell r="BR283">
            <v>3267214</v>
          </cell>
          <cell r="BS283">
            <v>-2129817</v>
          </cell>
        </row>
        <row r="284">
          <cell r="A284">
            <v>277</v>
          </cell>
          <cell r="B284" t="str">
            <v>Tendring</v>
          </cell>
          <cell r="C284" t="str">
            <v>E1542</v>
          </cell>
          <cell r="D284">
            <v>294938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294938</v>
          </cell>
          <cell r="J284">
            <v>0</v>
          </cell>
          <cell r="K284">
            <v>186847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891807</v>
          </cell>
          <cell r="R284">
            <v>200656</v>
          </cell>
          <cell r="S284">
            <v>22296</v>
          </cell>
          <cell r="T284">
            <v>1169</v>
          </cell>
          <cell r="U284">
            <v>262</v>
          </cell>
          <cell r="V284">
            <v>30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222482</v>
          </cell>
          <cell r="AD284">
            <v>50058</v>
          </cell>
          <cell r="AE284">
            <v>5562</v>
          </cell>
          <cell r="AI284">
            <v>0</v>
          </cell>
          <cell r="AJ284">
            <v>0</v>
          </cell>
          <cell r="AK284">
            <v>0</v>
          </cell>
          <cell r="AL284">
            <v>150582</v>
          </cell>
          <cell r="AM284">
            <v>33268</v>
          </cell>
          <cell r="AN284">
            <v>3696</v>
          </cell>
          <cell r="AO284">
            <v>-44742</v>
          </cell>
          <cell r="AP284">
            <v>-35795</v>
          </cell>
          <cell r="AQ284">
            <v>-8055</v>
          </cell>
          <cell r="AR284">
            <v>-895</v>
          </cell>
          <cell r="AS284">
            <v>-89487</v>
          </cell>
          <cell r="AT284">
            <v>-1162500</v>
          </cell>
          <cell r="AU284">
            <v>-930000</v>
          </cell>
          <cell r="AV284">
            <v>-209250</v>
          </cell>
          <cell r="AW284">
            <v>-23250</v>
          </cell>
          <cell r="AX284">
            <v>-2325000</v>
          </cell>
          <cell r="AY284">
            <v>23847283</v>
          </cell>
          <cell r="AZ284">
            <v>-4321521</v>
          </cell>
          <cell r="BA284">
            <v>563658</v>
          </cell>
          <cell r="BB284">
            <v>0</v>
          </cell>
          <cell r="BC284">
            <v>-2068998</v>
          </cell>
          <cell r="BD284">
            <v>-121746</v>
          </cell>
          <cell r="BE284">
            <v>-45980</v>
          </cell>
          <cell r="BF284">
            <v>0</v>
          </cell>
          <cell r="BG284">
            <v>-639600</v>
          </cell>
          <cell r="BH284">
            <v>-30049</v>
          </cell>
          <cell r="BI284">
            <v>-567</v>
          </cell>
          <cell r="BJ284">
            <v>0</v>
          </cell>
          <cell r="BK284">
            <v>-45980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25167302</v>
          </cell>
          <cell r="BQ284">
            <v>-108438</v>
          </cell>
          <cell r="BR284">
            <v>398107</v>
          </cell>
          <cell r="BS284">
            <v>-349664</v>
          </cell>
        </row>
        <row r="285">
          <cell r="A285">
            <v>278</v>
          </cell>
          <cell r="B285" t="str">
            <v>Test Valley</v>
          </cell>
          <cell r="C285" t="str">
            <v>E1742</v>
          </cell>
          <cell r="D285">
            <v>189487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189487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504484</v>
          </cell>
          <cell r="R285">
            <v>113510</v>
          </cell>
          <cell r="S285">
            <v>12612</v>
          </cell>
          <cell r="T285">
            <v>4057</v>
          </cell>
          <cell r="U285">
            <v>914</v>
          </cell>
          <cell r="V285">
            <v>102</v>
          </cell>
          <cell r="W285">
            <v>0</v>
          </cell>
          <cell r="X285">
            <v>0</v>
          </cell>
          <cell r="Y285">
            <v>0</v>
          </cell>
          <cell r="Z285">
            <v>10146</v>
          </cell>
          <cell r="AA285">
            <v>2282</v>
          </cell>
          <cell r="AB285">
            <v>254</v>
          </cell>
          <cell r="AC285">
            <v>172479</v>
          </cell>
          <cell r="AD285">
            <v>38808</v>
          </cell>
          <cell r="AE285">
            <v>4312</v>
          </cell>
          <cell r="AI285">
            <v>0</v>
          </cell>
          <cell r="AJ285">
            <v>0</v>
          </cell>
          <cell r="AK285">
            <v>0</v>
          </cell>
          <cell r="AL285">
            <v>277976</v>
          </cell>
          <cell r="AM285">
            <v>62545</v>
          </cell>
          <cell r="AN285">
            <v>6949</v>
          </cell>
          <cell r="AO285">
            <v>-495585</v>
          </cell>
          <cell r="AP285">
            <v>-396467</v>
          </cell>
          <cell r="AQ285">
            <v>-89205</v>
          </cell>
          <cell r="AR285">
            <v>-9911</v>
          </cell>
          <cell r="AS285">
            <v>-991168</v>
          </cell>
          <cell r="AT285">
            <v>-2873015</v>
          </cell>
          <cell r="AU285">
            <v>-2298412</v>
          </cell>
          <cell r="AV285">
            <v>-517143</v>
          </cell>
          <cell r="AW285">
            <v>-57461</v>
          </cell>
          <cell r="AX285">
            <v>-5746031</v>
          </cell>
          <cell r="AY285">
            <v>43440020</v>
          </cell>
          <cell r="AZ285">
            <v>-2467735</v>
          </cell>
          <cell r="BA285">
            <v>1111812</v>
          </cell>
          <cell r="BB285">
            <v>0</v>
          </cell>
          <cell r="BC285">
            <v>-2646242</v>
          </cell>
          <cell r="BD285">
            <v>-75552</v>
          </cell>
          <cell r="BE285">
            <v>-29880</v>
          </cell>
          <cell r="BF285">
            <v>-20375</v>
          </cell>
          <cell r="BG285">
            <v>-1412591</v>
          </cell>
          <cell r="BH285">
            <v>-169916</v>
          </cell>
          <cell r="BI285">
            <v>-72328</v>
          </cell>
          <cell r="BJ285">
            <v>-18888</v>
          </cell>
          <cell r="BK285">
            <v>-44997</v>
          </cell>
          <cell r="BL285">
            <v>-29880</v>
          </cell>
          <cell r="BM285">
            <v>0</v>
          </cell>
          <cell r="BN285">
            <v>0</v>
          </cell>
          <cell r="BO285">
            <v>0</v>
          </cell>
          <cell r="BP285">
            <v>46565106</v>
          </cell>
          <cell r="BQ285">
            <v>-579652</v>
          </cell>
          <cell r="BR285">
            <v>2900639</v>
          </cell>
          <cell r="BS285">
            <v>-387596</v>
          </cell>
        </row>
        <row r="286">
          <cell r="A286">
            <v>279</v>
          </cell>
          <cell r="B286" t="str">
            <v>Tewkesbury</v>
          </cell>
          <cell r="C286" t="str">
            <v>E1636</v>
          </cell>
          <cell r="D286">
            <v>123912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123912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357116</v>
          </cell>
          <cell r="R286">
            <v>89280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3252</v>
          </cell>
          <cell r="AA286">
            <v>812</v>
          </cell>
          <cell r="AB286">
            <v>0</v>
          </cell>
          <cell r="AC286">
            <v>121204</v>
          </cell>
          <cell r="AD286">
            <v>30300</v>
          </cell>
          <cell r="AE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204327</v>
          </cell>
          <cell r="AM286">
            <v>51082</v>
          </cell>
          <cell r="AN286">
            <v>0</v>
          </cell>
          <cell r="AO286">
            <v>-91000</v>
          </cell>
          <cell r="AP286">
            <v>-72800</v>
          </cell>
          <cell r="AQ286">
            <v>-18200</v>
          </cell>
          <cell r="AR286">
            <v>0</v>
          </cell>
          <cell r="AS286">
            <v>-182000</v>
          </cell>
          <cell r="AT286">
            <v>-4755997</v>
          </cell>
          <cell r="AU286">
            <v>-3804798</v>
          </cell>
          <cell r="AV286">
            <v>-951200</v>
          </cell>
          <cell r="AW286">
            <v>0</v>
          </cell>
          <cell r="AX286">
            <v>-9511995</v>
          </cell>
          <cell r="AY286">
            <v>23079340</v>
          </cell>
          <cell r="AZ286">
            <v>-1732862</v>
          </cell>
          <cell r="BA286">
            <v>836377</v>
          </cell>
          <cell r="BB286">
            <v>0</v>
          </cell>
          <cell r="BC286">
            <v>-1141025</v>
          </cell>
          <cell r="BD286">
            <v>-33914</v>
          </cell>
          <cell r="BE286">
            <v>-7189</v>
          </cell>
          <cell r="BF286">
            <v>-16161</v>
          </cell>
          <cell r="BG286">
            <v>-1049727</v>
          </cell>
          <cell r="BH286">
            <v>-43162</v>
          </cell>
          <cell r="BI286">
            <v>-8722</v>
          </cell>
          <cell r="BJ286">
            <v>-366</v>
          </cell>
          <cell r="BK286">
            <v>-2804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31179452</v>
          </cell>
          <cell r="BQ286">
            <v>-162921</v>
          </cell>
          <cell r="BR286">
            <v>576692</v>
          </cell>
          <cell r="BS286">
            <v>-164069</v>
          </cell>
        </row>
        <row r="287">
          <cell r="A287">
            <v>280</v>
          </cell>
          <cell r="B287" t="str">
            <v>Thanet</v>
          </cell>
          <cell r="C287" t="str">
            <v>E2242</v>
          </cell>
          <cell r="D287">
            <v>191716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191716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796891</v>
          </cell>
          <cell r="R287">
            <v>179300</v>
          </cell>
          <cell r="S287">
            <v>19922</v>
          </cell>
          <cell r="T287">
            <v>3928</v>
          </cell>
          <cell r="U287">
            <v>884</v>
          </cell>
          <cell r="V287">
            <v>98</v>
          </cell>
          <cell r="W287">
            <v>13825</v>
          </cell>
          <cell r="X287">
            <v>3110</v>
          </cell>
          <cell r="Y287">
            <v>346</v>
          </cell>
          <cell r="Z287">
            <v>1774</v>
          </cell>
          <cell r="AA287">
            <v>398</v>
          </cell>
          <cell r="AB287">
            <v>44</v>
          </cell>
          <cell r="AC287">
            <v>339093</v>
          </cell>
          <cell r="AD287">
            <v>76296</v>
          </cell>
          <cell r="AE287">
            <v>8478</v>
          </cell>
          <cell r="AI287">
            <v>0</v>
          </cell>
          <cell r="AJ287">
            <v>0</v>
          </cell>
          <cell r="AK287">
            <v>0</v>
          </cell>
          <cell r="AL287">
            <v>180494</v>
          </cell>
          <cell r="AM287">
            <v>40611</v>
          </cell>
          <cell r="AN287">
            <v>4512</v>
          </cell>
          <cell r="AO287">
            <v>-548922</v>
          </cell>
          <cell r="AP287">
            <v>-439136</v>
          </cell>
          <cell r="AQ287">
            <v>-98806</v>
          </cell>
          <cell r="AR287">
            <v>-10978</v>
          </cell>
          <cell r="AS287">
            <v>-1097842</v>
          </cell>
          <cell r="AT287">
            <v>-3057993</v>
          </cell>
          <cell r="AU287">
            <v>-2446395</v>
          </cell>
          <cell r="AV287">
            <v>-550440</v>
          </cell>
          <cell r="AW287">
            <v>-61160</v>
          </cell>
          <cell r="AX287">
            <v>-6115988</v>
          </cell>
          <cell r="AY287">
            <v>25929758</v>
          </cell>
          <cell r="AZ287">
            <v>-3660740</v>
          </cell>
          <cell r="BA287">
            <v>767325</v>
          </cell>
          <cell r="BB287">
            <v>0</v>
          </cell>
          <cell r="BC287">
            <v>-3609631</v>
          </cell>
          <cell r="BD287">
            <v>-37721</v>
          </cell>
          <cell r="BE287">
            <v>-4953</v>
          </cell>
          <cell r="BF287">
            <v>-305713</v>
          </cell>
          <cell r="BG287">
            <v>-1267798</v>
          </cell>
          <cell r="BH287">
            <v>-145379</v>
          </cell>
          <cell r="BI287">
            <v>-41626</v>
          </cell>
          <cell r="BJ287">
            <v>-735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31629988</v>
          </cell>
          <cell r="BQ287">
            <v>-294732</v>
          </cell>
          <cell r="BR287">
            <v>1694462</v>
          </cell>
          <cell r="BS287">
            <v>-718925</v>
          </cell>
        </row>
        <row r="288">
          <cell r="A288">
            <v>281</v>
          </cell>
          <cell r="B288" t="str">
            <v>Three Rivers</v>
          </cell>
          <cell r="C288" t="str">
            <v>E1938</v>
          </cell>
          <cell r="D288">
            <v>95987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95987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183074</v>
          </cell>
          <cell r="R288">
            <v>45768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261763</v>
          </cell>
          <cell r="AD288">
            <v>65440</v>
          </cell>
          <cell r="AE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164646</v>
          </cell>
          <cell r="AM288">
            <v>41162</v>
          </cell>
          <cell r="AN288">
            <v>0</v>
          </cell>
          <cell r="AO288">
            <v>-500332</v>
          </cell>
          <cell r="AP288">
            <v>-400266</v>
          </cell>
          <cell r="AQ288">
            <v>-100066</v>
          </cell>
          <cell r="AR288">
            <v>0</v>
          </cell>
          <cell r="AS288">
            <v>-1000664</v>
          </cell>
          <cell r="AT288">
            <v>-2967513</v>
          </cell>
          <cell r="AU288">
            <v>-2374009</v>
          </cell>
          <cell r="AV288">
            <v>-593503</v>
          </cell>
          <cell r="AW288">
            <v>0</v>
          </cell>
          <cell r="AX288">
            <v>-5935025</v>
          </cell>
          <cell r="AY288">
            <v>21536514</v>
          </cell>
          <cell r="AZ288">
            <v>-908050</v>
          </cell>
          <cell r="BA288">
            <v>661126</v>
          </cell>
          <cell r="BB288">
            <v>0</v>
          </cell>
          <cell r="BC288">
            <v>-2344753</v>
          </cell>
          <cell r="BD288">
            <v>-27605</v>
          </cell>
          <cell r="BE288">
            <v>-2324</v>
          </cell>
          <cell r="BF288">
            <v>-61257</v>
          </cell>
          <cell r="BG288">
            <v>-894970</v>
          </cell>
          <cell r="BH288">
            <v>-142113</v>
          </cell>
          <cell r="BI288">
            <v>-142697</v>
          </cell>
          <cell r="BJ288">
            <v>-6856</v>
          </cell>
          <cell r="BK288">
            <v>-2324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26925270</v>
          </cell>
          <cell r="BQ288">
            <v>-262336</v>
          </cell>
          <cell r="BR288">
            <v>1305139</v>
          </cell>
          <cell r="BS288">
            <v>-907129</v>
          </cell>
        </row>
        <row r="289">
          <cell r="A289">
            <v>282</v>
          </cell>
          <cell r="B289" t="str">
            <v>Thurrock</v>
          </cell>
          <cell r="C289" t="str">
            <v>E1502</v>
          </cell>
          <cell r="D289">
            <v>234584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234584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526129</v>
          </cell>
          <cell r="R289">
            <v>0</v>
          </cell>
          <cell r="S289">
            <v>10738</v>
          </cell>
          <cell r="T289">
            <v>55382</v>
          </cell>
          <cell r="U289">
            <v>0</v>
          </cell>
          <cell r="V289">
            <v>1130</v>
          </cell>
          <cell r="W289">
            <v>35521</v>
          </cell>
          <cell r="X289">
            <v>0</v>
          </cell>
          <cell r="Y289">
            <v>724</v>
          </cell>
          <cell r="Z289">
            <v>11837</v>
          </cell>
          <cell r="AA289">
            <v>0</v>
          </cell>
          <cell r="AB289">
            <v>242</v>
          </cell>
          <cell r="AC289">
            <v>176638</v>
          </cell>
          <cell r="AD289">
            <v>0</v>
          </cell>
          <cell r="AE289">
            <v>3604</v>
          </cell>
          <cell r="AI289">
            <v>0</v>
          </cell>
          <cell r="AJ289">
            <v>0</v>
          </cell>
          <cell r="AK289">
            <v>0</v>
          </cell>
          <cell r="AL289">
            <v>779482</v>
          </cell>
          <cell r="AM289">
            <v>0</v>
          </cell>
          <cell r="AN289">
            <v>15908</v>
          </cell>
          <cell r="AO289">
            <v>111932</v>
          </cell>
          <cell r="AP289">
            <v>109694</v>
          </cell>
          <cell r="AQ289">
            <v>0</v>
          </cell>
          <cell r="AR289">
            <v>2239</v>
          </cell>
          <cell r="AS289">
            <v>223865</v>
          </cell>
          <cell r="AT289">
            <v>-7414869</v>
          </cell>
          <cell r="AU289">
            <v>-7266573</v>
          </cell>
          <cell r="AV289">
            <v>0</v>
          </cell>
          <cell r="AW289">
            <v>-148297</v>
          </cell>
          <cell r="AX289">
            <v>-14829739</v>
          </cell>
          <cell r="AY289">
            <v>102200505</v>
          </cell>
          <cell r="AZ289">
            <v>-2115379</v>
          </cell>
          <cell r="BA289">
            <v>2680228</v>
          </cell>
          <cell r="BB289">
            <v>0</v>
          </cell>
          <cell r="BC289">
            <v>-3338138</v>
          </cell>
          <cell r="BD289">
            <v>-33885</v>
          </cell>
          <cell r="BE289">
            <v>0</v>
          </cell>
          <cell r="BF289">
            <v>-41829</v>
          </cell>
          <cell r="BG289">
            <v>-10026578</v>
          </cell>
          <cell r="BH289">
            <v>-40529</v>
          </cell>
          <cell r="BI289">
            <v>-26872</v>
          </cell>
          <cell r="BJ289">
            <v>-913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102884842</v>
          </cell>
          <cell r="BQ289">
            <v>0</v>
          </cell>
          <cell r="BR289">
            <v>2588747</v>
          </cell>
          <cell r="BS289">
            <v>-492198</v>
          </cell>
        </row>
        <row r="290">
          <cell r="A290">
            <v>283</v>
          </cell>
          <cell r="B290" t="str">
            <v>Tonbridge and Malling</v>
          </cell>
          <cell r="C290" t="str">
            <v>E2243</v>
          </cell>
          <cell r="D290">
            <v>165385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165385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376422</v>
          </cell>
          <cell r="R290">
            <v>84696</v>
          </cell>
          <cell r="S290">
            <v>9410</v>
          </cell>
          <cell r="T290">
            <v>0</v>
          </cell>
          <cell r="U290">
            <v>0</v>
          </cell>
          <cell r="V290">
            <v>0</v>
          </cell>
          <cell r="W290">
            <v>143888</v>
          </cell>
          <cell r="X290">
            <v>32374</v>
          </cell>
          <cell r="Y290">
            <v>3598</v>
          </cell>
          <cell r="Z290">
            <v>1530</v>
          </cell>
          <cell r="AA290">
            <v>344</v>
          </cell>
          <cell r="AB290">
            <v>38</v>
          </cell>
          <cell r="AC290">
            <v>274036</v>
          </cell>
          <cell r="AD290">
            <v>61658</v>
          </cell>
          <cell r="AE290">
            <v>6850</v>
          </cell>
          <cell r="AI290">
            <v>0</v>
          </cell>
          <cell r="AJ290">
            <v>0</v>
          </cell>
          <cell r="AK290">
            <v>0</v>
          </cell>
          <cell r="AL290">
            <v>314757</v>
          </cell>
          <cell r="AM290">
            <v>70820</v>
          </cell>
          <cell r="AN290">
            <v>7869</v>
          </cell>
          <cell r="AO290">
            <v>-190000</v>
          </cell>
          <cell r="AP290">
            <v>-152000</v>
          </cell>
          <cell r="AQ290">
            <v>-34200</v>
          </cell>
          <cell r="AR290">
            <v>-3800</v>
          </cell>
          <cell r="AS290">
            <v>-380000</v>
          </cell>
          <cell r="AT290">
            <v>-3035000</v>
          </cell>
          <cell r="AU290">
            <v>-2428000</v>
          </cell>
          <cell r="AV290">
            <v>-546300</v>
          </cell>
          <cell r="AW290">
            <v>-60700</v>
          </cell>
          <cell r="AX290">
            <v>-6070000</v>
          </cell>
          <cell r="AY290">
            <v>49513728</v>
          </cell>
          <cell r="AZ290">
            <v>-1709826</v>
          </cell>
          <cell r="BA290">
            <v>1312018</v>
          </cell>
          <cell r="BB290">
            <v>0</v>
          </cell>
          <cell r="BC290">
            <v>-4648903</v>
          </cell>
          <cell r="BD290">
            <v>-85658</v>
          </cell>
          <cell r="BE290">
            <v>-10024</v>
          </cell>
          <cell r="BF290">
            <v>-15791</v>
          </cell>
          <cell r="BG290">
            <v>-1624303</v>
          </cell>
          <cell r="BH290">
            <v>-129498</v>
          </cell>
          <cell r="BI290">
            <v>-14664</v>
          </cell>
          <cell r="BJ290">
            <v>-17997</v>
          </cell>
          <cell r="BK290">
            <v>-3180</v>
          </cell>
          <cell r="BL290">
            <v>-13000</v>
          </cell>
          <cell r="BM290">
            <v>0</v>
          </cell>
          <cell r="BN290">
            <v>0</v>
          </cell>
          <cell r="BO290">
            <v>0</v>
          </cell>
          <cell r="BP290">
            <v>53770843</v>
          </cell>
          <cell r="BQ290">
            <v>-471448</v>
          </cell>
          <cell r="BR290">
            <v>1085945</v>
          </cell>
          <cell r="BS290">
            <v>-1097426</v>
          </cell>
        </row>
        <row r="291">
          <cell r="A291">
            <v>284</v>
          </cell>
          <cell r="B291" t="str">
            <v>Torbay</v>
          </cell>
          <cell r="C291" t="str">
            <v>E1102</v>
          </cell>
          <cell r="D291">
            <v>202829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202829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999361</v>
          </cell>
          <cell r="R291">
            <v>0</v>
          </cell>
          <cell r="S291">
            <v>20396</v>
          </cell>
          <cell r="T291">
            <v>104401</v>
          </cell>
          <cell r="U291">
            <v>0</v>
          </cell>
          <cell r="V291">
            <v>2130</v>
          </cell>
          <cell r="W291">
            <v>24019</v>
          </cell>
          <cell r="X291">
            <v>0</v>
          </cell>
          <cell r="Y291">
            <v>490</v>
          </cell>
          <cell r="Z291">
            <v>0</v>
          </cell>
          <cell r="AA291">
            <v>0</v>
          </cell>
          <cell r="AB291">
            <v>0</v>
          </cell>
          <cell r="AC291">
            <v>328645</v>
          </cell>
          <cell r="AD291">
            <v>0</v>
          </cell>
          <cell r="AE291">
            <v>6708</v>
          </cell>
          <cell r="AI291">
            <v>0</v>
          </cell>
          <cell r="AJ291">
            <v>0</v>
          </cell>
          <cell r="AK291">
            <v>0</v>
          </cell>
          <cell r="AL291">
            <v>260071</v>
          </cell>
          <cell r="AM291">
            <v>0</v>
          </cell>
          <cell r="AN291">
            <v>5308</v>
          </cell>
          <cell r="AO291">
            <v>-371246</v>
          </cell>
          <cell r="AP291">
            <v>-363821</v>
          </cell>
          <cell r="AQ291">
            <v>0</v>
          </cell>
          <cell r="AR291">
            <v>-7425</v>
          </cell>
          <cell r="AS291">
            <v>-742492</v>
          </cell>
          <cell r="AT291">
            <v>-1237240</v>
          </cell>
          <cell r="AU291">
            <v>-1212495</v>
          </cell>
          <cell r="AV291">
            <v>0</v>
          </cell>
          <cell r="AW291">
            <v>-24745</v>
          </cell>
          <cell r="AX291">
            <v>-2474480</v>
          </cell>
          <cell r="AY291">
            <v>35188708</v>
          </cell>
          <cell r="AZ291">
            <v>-4180264</v>
          </cell>
          <cell r="BA291">
            <v>848761</v>
          </cell>
          <cell r="BB291">
            <v>0</v>
          </cell>
          <cell r="BC291">
            <v>-3349367</v>
          </cell>
          <cell r="BD291">
            <v>-146788</v>
          </cell>
          <cell r="BE291">
            <v>0</v>
          </cell>
          <cell r="BF291">
            <v>-2072</v>
          </cell>
          <cell r="BG291">
            <v>-1331869</v>
          </cell>
          <cell r="BH291">
            <v>-70066</v>
          </cell>
          <cell r="BI291">
            <v>-307713</v>
          </cell>
          <cell r="BJ291">
            <v>-4891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35740748</v>
          </cell>
          <cell r="BQ291">
            <v>-447585</v>
          </cell>
          <cell r="BR291">
            <v>1809057</v>
          </cell>
          <cell r="BS291">
            <v>-900280</v>
          </cell>
        </row>
        <row r="292">
          <cell r="A292">
            <v>285</v>
          </cell>
          <cell r="B292" t="str">
            <v>Torridge</v>
          </cell>
          <cell r="C292" t="str">
            <v>E1139</v>
          </cell>
          <cell r="D292">
            <v>128301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128301</v>
          </cell>
          <cell r="J292">
            <v>0</v>
          </cell>
          <cell r="K292">
            <v>510790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567241</v>
          </cell>
          <cell r="R292">
            <v>127630</v>
          </cell>
          <cell r="S292">
            <v>14182</v>
          </cell>
          <cell r="T292">
            <v>1095</v>
          </cell>
          <cell r="U292">
            <v>246</v>
          </cell>
          <cell r="V292">
            <v>28</v>
          </cell>
          <cell r="W292">
            <v>1879</v>
          </cell>
          <cell r="X292">
            <v>424</v>
          </cell>
          <cell r="Y292">
            <v>48</v>
          </cell>
          <cell r="Z292">
            <v>1389</v>
          </cell>
          <cell r="AA292">
            <v>312</v>
          </cell>
          <cell r="AB292">
            <v>34</v>
          </cell>
          <cell r="AC292">
            <v>128308</v>
          </cell>
          <cell r="AD292">
            <v>28870</v>
          </cell>
          <cell r="AE292">
            <v>3208</v>
          </cell>
          <cell r="AI292">
            <v>0</v>
          </cell>
          <cell r="AJ292">
            <v>0</v>
          </cell>
          <cell r="AK292">
            <v>0</v>
          </cell>
          <cell r="AL292">
            <v>71392</v>
          </cell>
          <cell r="AM292">
            <v>14387</v>
          </cell>
          <cell r="AN292">
            <v>1599</v>
          </cell>
          <cell r="AO292">
            <v>-27282</v>
          </cell>
          <cell r="AP292">
            <v>-21824</v>
          </cell>
          <cell r="AQ292">
            <v>-4910</v>
          </cell>
          <cell r="AR292">
            <v>-545</v>
          </cell>
          <cell r="AS292">
            <v>-54561</v>
          </cell>
          <cell r="AT292">
            <v>-356828</v>
          </cell>
          <cell r="AU292">
            <v>-285461</v>
          </cell>
          <cell r="AV292">
            <v>-64229</v>
          </cell>
          <cell r="AW292">
            <v>-7137</v>
          </cell>
          <cell r="AX292">
            <v>-713655</v>
          </cell>
          <cell r="AY292">
            <v>10241298</v>
          </cell>
          <cell r="AZ292">
            <v>-2778303</v>
          </cell>
          <cell r="BA292">
            <v>225772</v>
          </cell>
          <cell r="BB292">
            <v>0</v>
          </cell>
          <cell r="BC292">
            <v>-1066921</v>
          </cell>
          <cell r="BD292">
            <v>-25536</v>
          </cell>
          <cell r="BE292">
            <v>-58164</v>
          </cell>
          <cell r="BF292">
            <v>0</v>
          </cell>
          <cell r="BG292">
            <v>-396052</v>
          </cell>
          <cell r="BH292">
            <v>-68456</v>
          </cell>
          <cell r="BI292">
            <v>-25978</v>
          </cell>
          <cell r="BJ292">
            <v>-3922</v>
          </cell>
          <cell r="BK292">
            <v>-14536</v>
          </cell>
          <cell r="BL292">
            <v>-5440</v>
          </cell>
          <cell r="BM292">
            <v>-424</v>
          </cell>
          <cell r="BN292">
            <v>0</v>
          </cell>
          <cell r="BO292">
            <v>0</v>
          </cell>
          <cell r="BP292">
            <v>10630484</v>
          </cell>
          <cell r="BQ292">
            <v>-60575</v>
          </cell>
          <cell r="BR292">
            <v>361434</v>
          </cell>
          <cell r="BS292">
            <v>-157618</v>
          </cell>
        </row>
        <row r="293">
          <cell r="A293">
            <v>286</v>
          </cell>
          <cell r="B293" t="str">
            <v>Tower Hamlets</v>
          </cell>
          <cell r="C293" t="str">
            <v>E5020</v>
          </cell>
          <cell r="D293">
            <v>965370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973370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920378</v>
          </cell>
          <cell r="R293">
            <v>613586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4411</v>
          </cell>
          <cell r="X293">
            <v>2942</v>
          </cell>
          <cell r="Y293">
            <v>0</v>
          </cell>
          <cell r="Z293">
            <v>895</v>
          </cell>
          <cell r="AA293">
            <v>596</v>
          </cell>
          <cell r="AB293">
            <v>0</v>
          </cell>
          <cell r="AC293">
            <v>880708</v>
          </cell>
          <cell r="AD293">
            <v>587140</v>
          </cell>
          <cell r="AE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1673265</v>
          </cell>
          <cell r="AM293">
            <v>1115510</v>
          </cell>
          <cell r="AN293">
            <v>0</v>
          </cell>
          <cell r="AO293">
            <v>-2593037</v>
          </cell>
          <cell r="AP293">
            <v>-1555823</v>
          </cell>
          <cell r="AQ293">
            <v>-1037214</v>
          </cell>
          <cell r="AR293">
            <v>0</v>
          </cell>
          <cell r="AS293">
            <v>-5186074</v>
          </cell>
          <cell r="AT293">
            <v>-5017266</v>
          </cell>
          <cell r="AU293">
            <v>-3010359</v>
          </cell>
          <cell r="AV293">
            <v>-2006906</v>
          </cell>
          <cell r="AW293">
            <v>0</v>
          </cell>
          <cell r="AX293">
            <v>-10034531</v>
          </cell>
          <cell r="AY293">
            <v>361759022</v>
          </cell>
          <cell r="AZ293">
            <v>-6037778</v>
          </cell>
          <cell r="BA293">
            <v>8236008</v>
          </cell>
          <cell r="BB293">
            <v>0</v>
          </cell>
          <cell r="BC293">
            <v>-12218323</v>
          </cell>
          <cell r="BD293">
            <v>0</v>
          </cell>
          <cell r="BE293">
            <v>0</v>
          </cell>
          <cell r="BF293">
            <v>-638307</v>
          </cell>
          <cell r="BG293">
            <v>-13375871</v>
          </cell>
          <cell r="BH293">
            <v>-574617</v>
          </cell>
          <cell r="BI293">
            <v>-329656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346052987</v>
          </cell>
          <cell r="BQ293">
            <v>-2356354</v>
          </cell>
          <cell r="BR293">
            <v>13984607</v>
          </cell>
          <cell r="BS293">
            <v>-19775333</v>
          </cell>
        </row>
        <row r="294">
          <cell r="A294">
            <v>287</v>
          </cell>
          <cell r="B294" t="str">
            <v>Trafford</v>
          </cell>
          <cell r="C294" t="str">
            <v>E4209</v>
          </cell>
          <cell r="D294">
            <v>462189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462189</v>
          </cell>
          <cell r="J294">
            <v>0</v>
          </cell>
          <cell r="K294">
            <v>76908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1052854</v>
          </cell>
          <cell r="R294">
            <v>0</v>
          </cell>
          <cell r="S294">
            <v>21486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14135</v>
          </cell>
          <cell r="AA294">
            <v>0</v>
          </cell>
          <cell r="AB294">
            <v>288</v>
          </cell>
          <cell r="AC294">
            <v>619965</v>
          </cell>
          <cell r="AD294">
            <v>0</v>
          </cell>
          <cell r="AE294">
            <v>12652</v>
          </cell>
          <cell r="AI294">
            <v>1246</v>
          </cell>
          <cell r="AJ294">
            <v>0</v>
          </cell>
          <cell r="AK294">
            <v>0</v>
          </cell>
          <cell r="AL294">
            <v>1153300</v>
          </cell>
          <cell r="AM294">
            <v>0</v>
          </cell>
          <cell r="AN294">
            <v>23514</v>
          </cell>
          <cell r="AO294">
            <v>-3788438.4</v>
          </cell>
          <cell r="AP294">
            <v>-3712669</v>
          </cell>
          <cell r="AQ294">
            <v>0</v>
          </cell>
          <cell r="AR294">
            <v>-75770</v>
          </cell>
          <cell r="AS294">
            <v>-7576877.4000000004</v>
          </cell>
          <cell r="AT294">
            <v>-14286694</v>
          </cell>
          <cell r="AU294">
            <v>-14000960</v>
          </cell>
          <cell r="AV294">
            <v>0</v>
          </cell>
          <cell r="AW294">
            <v>-285734</v>
          </cell>
          <cell r="AX294">
            <v>-28573388</v>
          </cell>
          <cell r="AY294">
            <v>158111029</v>
          </cell>
          <cell r="AZ294">
            <v>-4220132.9000000004</v>
          </cell>
          <cell r="BA294">
            <v>3824640</v>
          </cell>
          <cell r="BB294">
            <v>0</v>
          </cell>
          <cell r="BC294">
            <v>-4860526.5</v>
          </cell>
          <cell r="BD294">
            <v>-60732</v>
          </cell>
          <cell r="BE294">
            <v>-494.05</v>
          </cell>
          <cell r="BF294">
            <v>0</v>
          </cell>
          <cell r="BG294">
            <v>-7591935.5</v>
          </cell>
          <cell r="BH294">
            <v>-127231</v>
          </cell>
          <cell r="BI294">
            <v>-288379.28000000003</v>
          </cell>
          <cell r="BJ294">
            <v>-10917</v>
          </cell>
          <cell r="BK294">
            <v>-494.05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158433935</v>
          </cell>
          <cell r="BQ294">
            <v>-1554314</v>
          </cell>
          <cell r="BR294">
            <v>9275082</v>
          </cell>
          <cell r="BS294">
            <v>-5136685</v>
          </cell>
        </row>
        <row r="295">
          <cell r="A295">
            <v>288</v>
          </cell>
          <cell r="B295" t="str">
            <v>Tunbridge Wells</v>
          </cell>
          <cell r="C295" t="str">
            <v>E2244</v>
          </cell>
          <cell r="D295">
            <v>177239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177239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474590</v>
          </cell>
          <cell r="R295">
            <v>106782</v>
          </cell>
          <cell r="S295">
            <v>11864</v>
          </cell>
          <cell r="T295">
            <v>1305</v>
          </cell>
          <cell r="U295">
            <v>294</v>
          </cell>
          <cell r="V295">
            <v>32</v>
          </cell>
          <cell r="W295">
            <v>0</v>
          </cell>
          <cell r="X295">
            <v>0</v>
          </cell>
          <cell r="Y295">
            <v>0</v>
          </cell>
          <cell r="Z295">
            <v>1365</v>
          </cell>
          <cell r="AA295">
            <v>306</v>
          </cell>
          <cell r="AB295">
            <v>34</v>
          </cell>
          <cell r="AC295">
            <v>397879</v>
          </cell>
          <cell r="AD295">
            <v>89524</v>
          </cell>
          <cell r="AE295">
            <v>9948</v>
          </cell>
          <cell r="AI295">
            <v>0</v>
          </cell>
          <cell r="AJ295">
            <v>0</v>
          </cell>
          <cell r="AK295">
            <v>0</v>
          </cell>
          <cell r="AL295">
            <v>297393</v>
          </cell>
          <cell r="AM295">
            <v>66913</v>
          </cell>
          <cell r="AN295">
            <v>7435</v>
          </cell>
          <cell r="AO295">
            <v>-901334</v>
          </cell>
          <cell r="AP295">
            <v>-721069</v>
          </cell>
          <cell r="AQ295">
            <v>-162241</v>
          </cell>
          <cell r="AR295">
            <v>-18026</v>
          </cell>
          <cell r="AS295">
            <v>-1802670</v>
          </cell>
          <cell r="AT295">
            <v>-1513387</v>
          </cell>
          <cell r="AU295">
            <v>-1210709</v>
          </cell>
          <cell r="AV295">
            <v>-272409</v>
          </cell>
          <cell r="AW295">
            <v>-30267</v>
          </cell>
          <cell r="AX295">
            <v>-3026772</v>
          </cell>
          <cell r="AY295">
            <v>50523301</v>
          </cell>
          <cell r="AZ295">
            <v>-2320603</v>
          </cell>
          <cell r="BA295">
            <v>1216731</v>
          </cell>
          <cell r="BB295">
            <v>0</v>
          </cell>
          <cell r="BC295">
            <v>-4010929</v>
          </cell>
          <cell r="BD295">
            <v>-18703</v>
          </cell>
          <cell r="BE295">
            <v>-9289</v>
          </cell>
          <cell r="BF295">
            <v>-10143</v>
          </cell>
          <cell r="BG295">
            <v>-1494945</v>
          </cell>
          <cell r="BH295">
            <v>-27086</v>
          </cell>
          <cell r="BI295">
            <v>-14808</v>
          </cell>
          <cell r="BJ295">
            <v>-742</v>
          </cell>
          <cell r="BK295">
            <v>-5416</v>
          </cell>
          <cell r="BL295">
            <v>-31439</v>
          </cell>
          <cell r="BM295">
            <v>0</v>
          </cell>
          <cell r="BN295">
            <v>0</v>
          </cell>
          <cell r="BO295">
            <v>0</v>
          </cell>
          <cell r="BP295">
            <v>52296311</v>
          </cell>
          <cell r="BQ295">
            <v>0</v>
          </cell>
          <cell r="BR295">
            <v>1952080</v>
          </cell>
          <cell r="BS295">
            <v>-549856</v>
          </cell>
        </row>
        <row r="296">
          <cell r="A296">
            <v>289</v>
          </cell>
          <cell r="B296" t="str">
            <v>Uttlesford</v>
          </cell>
          <cell r="C296" t="str">
            <v>E1544</v>
          </cell>
          <cell r="D296">
            <v>137952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137952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364878</v>
          </cell>
          <cell r="R296">
            <v>82098</v>
          </cell>
          <cell r="S296">
            <v>9122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2609</v>
          </cell>
          <cell r="AA296">
            <v>588</v>
          </cell>
          <cell r="AB296">
            <v>66</v>
          </cell>
          <cell r="AC296">
            <v>177499</v>
          </cell>
          <cell r="AD296">
            <v>39938</v>
          </cell>
          <cell r="AE296">
            <v>4438</v>
          </cell>
          <cell r="AI296">
            <v>0</v>
          </cell>
          <cell r="AJ296">
            <v>0</v>
          </cell>
          <cell r="AK296">
            <v>0</v>
          </cell>
          <cell r="AL296">
            <v>240295</v>
          </cell>
          <cell r="AM296">
            <v>54066</v>
          </cell>
          <cell r="AN296">
            <v>6007</v>
          </cell>
          <cell r="AO296">
            <v>-216064</v>
          </cell>
          <cell r="AP296">
            <v>-172851</v>
          </cell>
          <cell r="AQ296">
            <v>-38891</v>
          </cell>
          <cell r="AR296">
            <v>-4322</v>
          </cell>
          <cell r="AS296">
            <v>-432128</v>
          </cell>
          <cell r="AT296">
            <v>-4604389</v>
          </cell>
          <cell r="AU296">
            <v>-3683512</v>
          </cell>
          <cell r="AV296">
            <v>-828791</v>
          </cell>
          <cell r="AW296">
            <v>-92088</v>
          </cell>
          <cell r="AX296">
            <v>-9208780</v>
          </cell>
          <cell r="AY296">
            <v>43707913</v>
          </cell>
          <cell r="AZ296">
            <v>-1775701</v>
          </cell>
          <cell r="BA296">
            <v>970107</v>
          </cell>
          <cell r="BB296">
            <v>0</v>
          </cell>
          <cell r="BC296">
            <v>-1793927</v>
          </cell>
          <cell r="BD296">
            <v>-53309</v>
          </cell>
          <cell r="BE296">
            <v>-46487</v>
          </cell>
          <cell r="BF296">
            <v>-106811</v>
          </cell>
          <cell r="BG296">
            <v>-1517401</v>
          </cell>
          <cell r="BH296">
            <v>-43284</v>
          </cell>
          <cell r="BI296">
            <v>-106130</v>
          </cell>
          <cell r="BJ296">
            <v>-164</v>
          </cell>
          <cell r="BK296">
            <v>-39714</v>
          </cell>
          <cell r="BL296">
            <v>-97136</v>
          </cell>
          <cell r="BM296">
            <v>-34789</v>
          </cell>
          <cell r="BN296">
            <v>0</v>
          </cell>
          <cell r="BO296">
            <v>0</v>
          </cell>
          <cell r="BP296">
            <v>41604035</v>
          </cell>
          <cell r="BQ296">
            <v>0</v>
          </cell>
          <cell r="BR296">
            <v>941763</v>
          </cell>
          <cell r="BS296">
            <v>-434038</v>
          </cell>
        </row>
        <row r="297">
          <cell r="A297">
            <v>290</v>
          </cell>
          <cell r="B297" t="str">
            <v>Vale of White Horse</v>
          </cell>
          <cell r="C297" t="str">
            <v>E3134</v>
          </cell>
          <cell r="D297">
            <v>184722</v>
          </cell>
          <cell r="E297">
            <v>1208592</v>
          </cell>
          <cell r="F297">
            <v>0</v>
          </cell>
          <cell r="G297">
            <v>0</v>
          </cell>
          <cell r="H297">
            <v>0</v>
          </cell>
          <cell r="I297">
            <v>184722</v>
          </cell>
          <cell r="J297">
            <v>0</v>
          </cell>
          <cell r="K297">
            <v>121278</v>
          </cell>
          <cell r="L297">
            <v>0</v>
          </cell>
          <cell r="M297">
            <v>373238</v>
          </cell>
          <cell r="N297">
            <v>373238</v>
          </cell>
          <cell r="O297">
            <v>0</v>
          </cell>
          <cell r="P297">
            <v>0</v>
          </cell>
          <cell r="Q297">
            <v>340168</v>
          </cell>
          <cell r="R297">
            <v>85042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163262</v>
          </cell>
          <cell r="AD297">
            <v>40816</v>
          </cell>
          <cell r="AE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339890</v>
          </cell>
          <cell r="AM297">
            <v>83170</v>
          </cell>
          <cell r="AN297">
            <v>0</v>
          </cell>
          <cell r="AO297">
            <v>-394040</v>
          </cell>
          <cell r="AP297">
            <v>-315232</v>
          </cell>
          <cell r="AQ297">
            <v>-78808</v>
          </cell>
          <cell r="AR297">
            <v>0</v>
          </cell>
          <cell r="AS297">
            <v>-788080</v>
          </cell>
          <cell r="AT297">
            <v>-1825489</v>
          </cell>
          <cell r="AU297">
            <v>-1460393</v>
          </cell>
          <cell r="AV297">
            <v>-365098</v>
          </cell>
          <cell r="AW297">
            <v>0</v>
          </cell>
          <cell r="AX297">
            <v>-3650980</v>
          </cell>
          <cell r="AY297">
            <v>53242427</v>
          </cell>
          <cell r="AZ297">
            <v>-1642740</v>
          </cell>
          <cell r="BA297">
            <v>1405963</v>
          </cell>
          <cell r="BB297">
            <v>0</v>
          </cell>
          <cell r="BC297">
            <v>-6642753</v>
          </cell>
          <cell r="BD297">
            <v>-83868</v>
          </cell>
          <cell r="BE297">
            <v>-38154</v>
          </cell>
          <cell r="BF297">
            <v>-79646</v>
          </cell>
          <cell r="BG297">
            <v>-1997823</v>
          </cell>
          <cell r="BH297">
            <v>-163100</v>
          </cell>
          <cell r="BI297">
            <v>-8293</v>
          </cell>
          <cell r="BJ297">
            <v>-5242</v>
          </cell>
          <cell r="BK297">
            <v>-14567</v>
          </cell>
          <cell r="BL297">
            <v>0</v>
          </cell>
          <cell r="BM297">
            <v>-412075</v>
          </cell>
          <cell r="BN297">
            <v>-589087</v>
          </cell>
          <cell r="BO297">
            <v>0</v>
          </cell>
          <cell r="BP297">
            <v>50529476</v>
          </cell>
          <cell r="BQ297">
            <v>-4086</v>
          </cell>
          <cell r="BR297">
            <v>1526264</v>
          </cell>
          <cell r="BS297">
            <v>-910444</v>
          </cell>
        </row>
        <row r="298">
          <cell r="A298">
            <v>291</v>
          </cell>
          <cell r="B298" t="str">
            <v>Wakefield</v>
          </cell>
          <cell r="C298" t="str">
            <v>E4705</v>
          </cell>
          <cell r="D298">
            <v>461041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461041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1886668</v>
          </cell>
          <cell r="R298">
            <v>0</v>
          </cell>
          <cell r="S298">
            <v>38504</v>
          </cell>
          <cell r="T298">
            <v>4971</v>
          </cell>
          <cell r="U298">
            <v>0</v>
          </cell>
          <cell r="V298">
            <v>102</v>
          </cell>
          <cell r="W298">
            <v>644</v>
          </cell>
          <cell r="X298">
            <v>0</v>
          </cell>
          <cell r="Y298">
            <v>14</v>
          </cell>
          <cell r="Z298">
            <v>49069</v>
          </cell>
          <cell r="AA298">
            <v>0</v>
          </cell>
          <cell r="AB298">
            <v>1002</v>
          </cell>
          <cell r="AC298">
            <v>870004</v>
          </cell>
          <cell r="AD298">
            <v>0</v>
          </cell>
          <cell r="AE298">
            <v>17756</v>
          </cell>
          <cell r="AI298">
            <v>37380</v>
          </cell>
          <cell r="AJ298">
            <v>0</v>
          </cell>
          <cell r="AK298">
            <v>0</v>
          </cell>
          <cell r="AL298">
            <v>862989</v>
          </cell>
          <cell r="AM298">
            <v>0</v>
          </cell>
          <cell r="AN298">
            <v>17612</v>
          </cell>
          <cell r="AO298">
            <v>-510000</v>
          </cell>
          <cell r="AP298">
            <v>-499800</v>
          </cell>
          <cell r="AQ298">
            <v>0</v>
          </cell>
          <cell r="AR298">
            <v>-10200</v>
          </cell>
          <cell r="AS298">
            <v>-1020000</v>
          </cell>
          <cell r="AT298">
            <v>-3707208</v>
          </cell>
          <cell r="AU298">
            <v>-3633065</v>
          </cell>
          <cell r="AV298">
            <v>0</v>
          </cell>
          <cell r="AW298">
            <v>-74145</v>
          </cell>
          <cell r="AX298">
            <v>-7414418</v>
          </cell>
          <cell r="AY298">
            <v>118281538</v>
          </cell>
          <cell r="AZ298">
            <v>-7481153</v>
          </cell>
          <cell r="BA298">
            <v>2939366</v>
          </cell>
          <cell r="BB298">
            <v>0</v>
          </cell>
          <cell r="BC298">
            <v>-6673925</v>
          </cell>
          <cell r="BD298">
            <v>-64415</v>
          </cell>
          <cell r="BE298">
            <v>-8869</v>
          </cell>
          <cell r="BF298">
            <v>-269672</v>
          </cell>
          <cell r="BG298">
            <v>-6135456</v>
          </cell>
          <cell r="BH298">
            <v>-731917</v>
          </cell>
          <cell r="BI298">
            <v>-429544</v>
          </cell>
          <cell r="BJ298">
            <v>-9741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122631848</v>
          </cell>
          <cell r="BQ298">
            <v>-800731</v>
          </cell>
          <cell r="BR298">
            <v>1675869</v>
          </cell>
          <cell r="BS298">
            <v>-983588</v>
          </cell>
        </row>
        <row r="299">
          <cell r="A299">
            <v>292</v>
          </cell>
          <cell r="B299" t="str">
            <v>Walsall</v>
          </cell>
          <cell r="C299" t="str">
            <v>E4606</v>
          </cell>
          <cell r="D299">
            <v>340097</v>
          </cell>
          <cell r="E299">
            <v>175838</v>
          </cell>
          <cell r="F299">
            <v>0</v>
          </cell>
          <cell r="G299">
            <v>0</v>
          </cell>
          <cell r="H299">
            <v>0</v>
          </cell>
          <cell r="I299">
            <v>340097</v>
          </cell>
          <cell r="J299">
            <v>10990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1395094</v>
          </cell>
          <cell r="R299">
            <v>0</v>
          </cell>
          <cell r="S299">
            <v>28472</v>
          </cell>
          <cell r="T299">
            <v>9706</v>
          </cell>
          <cell r="U299">
            <v>0</v>
          </cell>
          <cell r="V299">
            <v>198</v>
          </cell>
          <cell r="W299">
            <v>0</v>
          </cell>
          <cell r="X299">
            <v>0</v>
          </cell>
          <cell r="Y299">
            <v>0</v>
          </cell>
          <cell r="Z299">
            <v>12526</v>
          </cell>
          <cell r="AA299">
            <v>0</v>
          </cell>
          <cell r="AB299">
            <v>256</v>
          </cell>
          <cell r="AC299">
            <v>332819</v>
          </cell>
          <cell r="AD299">
            <v>0</v>
          </cell>
          <cell r="AE299">
            <v>6792</v>
          </cell>
          <cell r="AI299">
            <v>0</v>
          </cell>
          <cell r="AJ299">
            <v>0</v>
          </cell>
          <cell r="AK299">
            <v>0</v>
          </cell>
          <cell r="AL299">
            <v>500523</v>
          </cell>
          <cell r="AM299">
            <v>0</v>
          </cell>
          <cell r="AN299">
            <v>10211</v>
          </cell>
          <cell r="AO299">
            <v>-1470121</v>
          </cell>
          <cell r="AP299">
            <v>-1440718</v>
          </cell>
          <cell r="AQ299">
            <v>0</v>
          </cell>
          <cell r="AR299">
            <v>-29402</v>
          </cell>
          <cell r="AS299">
            <v>-2940241</v>
          </cell>
          <cell r="AT299">
            <v>-3092001</v>
          </cell>
          <cell r="AU299">
            <v>-3030163</v>
          </cell>
          <cell r="AV299">
            <v>0</v>
          </cell>
          <cell r="AW299">
            <v>-61841</v>
          </cell>
          <cell r="AX299">
            <v>-6184005</v>
          </cell>
          <cell r="AY299">
            <v>61676889</v>
          </cell>
          <cell r="AZ299">
            <v>-5559965</v>
          </cell>
          <cell r="BA299">
            <v>1650578</v>
          </cell>
          <cell r="BB299">
            <v>0</v>
          </cell>
          <cell r="BC299">
            <v>-4786990</v>
          </cell>
          <cell r="BD299">
            <v>-28766</v>
          </cell>
          <cell r="BE299">
            <v>0</v>
          </cell>
          <cell r="BF299">
            <v>-58169</v>
          </cell>
          <cell r="BG299">
            <v>-2984190</v>
          </cell>
          <cell r="BH299">
            <v>-165340</v>
          </cell>
          <cell r="BI299">
            <v>-47796</v>
          </cell>
          <cell r="BJ299">
            <v>-2176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67315783</v>
          </cell>
          <cell r="BQ299">
            <v>0</v>
          </cell>
          <cell r="BR299">
            <v>6381286</v>
          </cell>
          <cell r="BS299">
            <v>-1775975</v>
          </cell>
        </row>
        <row r="300">
          <cell r="A300">
            <v>293</v>
          </cell>
          <cell r="B300" t="str">
            <v>Waltham Forest</v>
          </cell>
          <cell r="C300" t="str">
            <v>E5049</v>
          </cell>
          <cell r="D300">
            <v>290876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290876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816288</v>
          </cell>
          <cell r="R300">
            <v>544192</v>
          </cell>
          <cell r="S300">
            <v>0</v>
          </cell>
          <cell r="T300">
            <v>436</v>
          </cell>
          <cell r="U300">
            <v>292</v>
          </cell>
          <cell r="V300">
            <v>0</v>
          </cell>
          <cell r="W300">
            <v>18262</v>
          </cell>
          <cell r="X300">
            <v>12176</v>
          </cell>
          <cell r="Y300">
            <v>0</v>
          </cell>
          <cell r="Z300">
            <v>12176</v>
          </cell>
          <cell r="AA300">
            <v>8116</v>
          </cell>
          <cell r="AB300">
            <v>0</v>
          </cell>
          <cell r="AC300">
            <v>608749</v>
          </cell>
          <cell r="AD300">
            <v>405834</v>
          </cell>
          <cell r="AE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237206</v>
          </cell>
          <cell r="AM300">
            <v>158137</v>
          </cell>
          <cell r="AN300">
            <v>0</v>
          </cell>
          <cell r="AO300">
            <v>-1004314</v>
          </cell>
          <cell r="AP300">
            <v>-602587</v>
          </cell>
          <cell r="AQ300">
            <v>-401725</v>
          </cell>
          <cell r="AR300">
            <v>0</v>
          </cell>
          <cell r="AS300">
            <v>-2008626</v>
          </cell>
          <cell r="AT300">
            <v>-1022850</v>
          </cell>
          <cell r="AU300">
            <v>-613710</v>
          </cell>
          <cell r="AV300">
            <v>-409140</v>
          </cell>
          <cell r="AW300">
            <v>0</v>
          </cell>
          <cell r="AX300">
            <v>-2045700</v>
          </cell>
          <cell r="AY300">
            <v>51157193</v>
          </cell>
          <cell r="AZ300">
            <v>-5256749</v>
          </cell>
          <cell r="BA300">
            <v>1133567</v>
          </cell>
          <cell r="BB300">
            <v>0</v>
          </cell>
          <cell r="BC300">
            <v>-4765563</v>
          </cell>
          <cell r="BD300">
            <v>-41683</v>
          </cell>
          <cell r="BE300">
            <v>0</v>
          </cell>
          <cell r="BF300">
            <v>0</v>
          </cell>
          <cell r="BG300">
            <v>-1286953</v>
          </cell>
          <cell r="BH300">
            <v>-145077</v>
          </cell>
          <cell r="BI300">
            <v>-26063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53854143</v>
          </cell>
          <cell r="BQ300">
            <v>-1315945</v>
          </cell>
          <cell r="BR300">
            <v>5402335</v>
          </cell>
          <cell r="BS300">
            <v>-2451179</v>
          </cell>
        </row>
        <row r="301">
          <cell r="A301">
            <v>294</v>
          </cell>
          <cell r="B301" t="str">
            <v>Wandsworth</v>
          </cell>
          <cell r="C301" t="str">
            <v>E5021</v>
          </cell>
          <cell r="D301">
            <v>468827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468827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568628</v>
          </cell>
          <cell r="R301">
            <v>379086</v>
          </cell>
          <cell r="S301">
            <v>0</v>
          </cell>
          <cell r="T301">
            <v>1907</v>
          </cell>
          <cell r="U301">
            <v>1270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715961</v>
          </cell>
          <cell r="AD301">
            <v>477308</v>
          </cell>
          <cell r="AE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452642</v>
          </cell>
          <cell r="AM301">
            <v>301762</v>
          </cell>
          <cell r="AN301">
            <v>0</v>
          </cell>
          <cell r="AO301">
            <v>-1098500</v>
          </cell>
          <cell r="AP301">
            <v>-659100</v>
          </cell>
          <cell r="AQ301">
            <v>-439400</v>
          </cell>
          <cell r="AR301">
            <v>0</v>
          </cell>
          <cell r="AS301">
            <v>-2197000</v>
          </cell>
          <cell r="AT301">
            <v>-3470917</v>
          </cell>
          <cell r="AU301">
            <v>-2082550</v>
          </cell>
          <cell r="AV301">
            <v>-1388366</v>
          </cell>
          <cell r="AW301">
            <v>0</v>
          </cell>
          <cell r="AX301">
            <v>-6941833</v>
          </cell>
          <cell r="AY301">
            <v>100933935</v>
          </cell>
          <cell r="AZ301">
            <v>-3704602</v>
          </cell>
          <cell r="BA301">
            <v>2237262</v>
          </cell>
          <cell r="BB301">
            <v>0</v>
          </cell>
          <cell r="BC301">
            <v>-8356685</v>
          </cell>
          <cell r="BD301">
            <v>-29711</v>
          </cell>
          <cell r="BE301">
            <v>0</v>
          </cell>
          <cell r="BF301">
            <v>-73249</v>
          </cell>
          <cell r="BG301">
            <v>-4252028</v>
          </cell>
          <cell r="BH301">
            <v>-154620</v>
          </cell>
          <cell r="BI301">
            <v>-678545</v>
          </cell>
          <cell r="BJ301">
            <v>-1347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102203652</v>
          </cell>
          <cell r="BQ301">
            <v>-383271</v>
          </cell>
          <cell r="BR301">
            <v>4859586</v>
          </cell>
          <cell r="BS301">
            <v>-2254223</v>
          </cell>
        </row>
        <row r="302">
          <cell r="A302">
            <v>295</v>
          </cell>
          <cell r="B302" t="str">
            <v>Warrington</v>
          </cell>
          <cell r="C302" t="str">
            <v>E0602</v>
          </cell>
          <cell r="D302">
            <v>307797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307797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731166</v>
          </cell>
          <cell r="R302">
            <v>0</v>
          </cell>
          <cell r="S302">
            <v>14922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425604</v>
          </cell>
          <cell r="AD302">
            <v>0</v>
          </cell>
          <cell r="AE302">
            <v>8686</v>
          </cell>
          <cell r="AI302">
            <v>40503</v>
          </cell>
          <cell r="AJ302">
            <v>0</v>
          </cell>
          <cell r="AK302">
            <v>0</v>
          </cell>
          <cell r="AL302">
            <v>803560</v>
          </cell>
          <cell r="AM302">
            <v>0</v>
          </cell>
          <cell r="AN302">
            <v>16399</v>
          </cell>
          <cell r="AO302">
            <v>-3184453</v>
          </cell>
          <cell r="AP302">
            <v>-3120763</v>
          </cell>
          <cell r="AQ302">
            <v>0</v>
          </cell>
          <cell r="AR302">
            <v>-63689</v>
          </cell>
          <cell r="AS302">
            <v>-6368905</v>
          </cell>
          <cell r="AT302">
            <v>-3980388</v>
          </cell>
          <cell r="AU302">
            <v>-3900781</v>
          </cell>
          <cell r="AV302">
            <v>0</v>
          </cell>
          <cell r="AW302">
            <v>-79608</v>
          </cell>
          <cell r="AX302">
            <v>-7960777</v>
          </cell>
          <cell r="AY302">
            <v>101246886</v>
          </cell>
          <cell r="AZ302">
            <v>-2930433</v>
          </cell>
          <cell r="BA302">
            <v>2607149</v>
          </cell>
          <cell r="BB302">
            <v>0</v>
          </cell>
          <cell r="BC302">
            <v>-3972994</v>
          </cell>
          <cell r="BD302">
            <v>-63217</v>
          </cell>
          <cell r="BE302">
            <v>-1777</v>
          </cell>
          <cell r="BF302">
            <v>-44178</v>
          </cell>
          <cell r="BG302">
            <v>-4583052</v>
          </cell>
          <cell r="BH302">
            <v>-165153</v>
          </cell>
          <cell r="BI302">
            <v>-548021</v>
          </cell>
          <cell r="BJ302">
            <v>-2829</v>
          </cell>
          <cell r="BK302">
            <v>-889</v>
          </cell>
          <cell r="BL302">
            <v>-3462</v>
          </cell>
          <cell r="BM302">
            <v>-5619</v>
          </cell>
          <cell r="BN302">
            <v>0</v>
          </cell>
          <cell r="BO302">
            <v>0</v>
          </cell>
          <cell r="BP302">
            <v>105718231</v>
          </cell>
          <cell r="BQ302">
            <v>0</v>
          </cell>
          <cell r="BR302">
            <v>12401336</v>
          </cell>
          <cell r="BS302">
            <v>-1702006</v>
          </cell>
        </row>
        <row r="303">
          <cell r="A303">
            <v>296</v>
          </cell>
          <cell r="B303" t="str">
            <v>Warwick</v>
          </cell>
          <cell r="C303" t="str">
            <v>E3735</v>
          </cell>
          <cell r="D303">
            <v>214945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214945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447695</v>
          </cell>
          <cell r="R303">
            <v>111924</v>
          </cell>
          <cell r="S303">
            <v>0</v>
          </cell>
          <cell r="T303">
            <v>6087</v>
          </cell>
          <cell r="U303">
            <v>1522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28408</v>
          </cell>
          <cell r="AA303">
            <v>7102</v>
          </cell>
          <cell r="AB303">
            <v>0</v>
          </cell>
          <cell r="AC303">
            <v>405834</v>
          </cell>
          <cell r="AD303">
            <v>101458</v>
          </cell>
          <cell r="AE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399280</v>
          </cell>
          <cell r="AM303">
            <v>99820</v>
          </cell>
          <cell r="AN303">
            <v>0</v>
          </cell>
          <cell r="AO303">
            <v>-250000</v>
          </cell>
          <cell r="AP303">
            <v>-200000</v>
          </cell>
          <cell r="AQ303">
            <v>-50000</v>
          </cell>
          <cell r="AR303">
            <v>0</v>
          </cell>
          <cell r="AS303">
            <v>-500000</v>
          </cell>
          <cell r="AT303">
            <v>-4256940</v>
          </cell>
          <cell r="AU303">
            <v>-3405551</v>
          </cell>
          <cell r="AV303">
            <v>-851388</v>
          </cell>
          <cell r="AW303">
            <v>0</v>
          </cell>
          <cell r="AX303">
            <v>-8513879</v>
          </cell>
          <cell r="AY303">
            <v>63306813</v>
          </cell>
          <cell r="AZ303">
            <v>-2832502</v>
          </cell>
          <cell r="BA303">
            <v>1575283</v>
          </cell>
          <cell r="BB303">
            <v>0</v>
          </cell>
          <cell r="BC303">
            <v>-4077660</v>
          </cell>
          <cell r="BD303">
            <v>-62014</v>
          </cell>
          <cell r="BE303">
            <v>-9202</v>
          </cell>
          <cell r="BF303">
            <v>-31838</v>
          </cell>
          <cell r="BG303">
            <v>-2429055</v>
          </cell>
          <cell r="BH303">
            <v>-6563</v>
          </cell>
          <cell r="BI303">
            <v>-92396</v>
          </cell>
          <cell r="BJ303">
            <v>0</v>
          </cell>
          <cell r="BK303">
            <v>-11354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66380840</v>
          </cell>
          <cell r="BQ303">
            <v>-520335</v>
          </cell>
          <cell r="BR303">
            <v>984330</v>
          </cell>
          <cell r="BS303">
            <v>-1069115</v>
          </cell>
        </row>
        <row r="304">
          <cell r="A304">
            <v>297</v>
          </cell>
          <cell r="B304" t="str">
            <v>Watford</v>
          </cell>
          <cell r="C304" t="str">
            <v>E1939</v>
          </cell>
          <cell r="D304">
            <v>171837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171837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265270</v>
          </cell>
          <cell r="R304">
            <v>66318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95372</v>
          </cell>
          <cell r="AA304">
            <v>23842</v>
          </cell>
          <cell r="AB304">
            <v>0</v>
          </cell>
          <cell r="AC304">
            <v>366468</v>
          </cell>
          <cell r="AD304">
            <v>91616</v>
          </cell>
          <cell r="AE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390713</v>
          </cell>
          <cell r="AM304">
            <v>97678</v>
          </cell>
          <cell r="AN304">
            <v>0</v>
          </cell>
          <cell r="AO304">
            <v>-1074721</v>
          </cell>
          <cell r="AP304">
            <v>-859776</v>
          </cell>
          <cell r="AQ304">
            <v>-214944</v>
          </cell>
          <cell r="AR304">
            <v>0</v>
          </cell>
          <cell r="AS304">
            <v>-2149441</v>
          </cell>
          <cell r="AT304">
            <v>-7018005</v>
          </cell>
          <cell r="AU304">
            <v>-5614404</v>
          </cell>
          <cell r="AV304">
            <v>-1403601</v>
          </cell>
          <cell r="AW304">
            <v>0</v>
          </cell>
          <cell r="AX304">
            <v>-14036010</v>
          </cell>
          <cell r="AY304">
            <v>54682617</v>
          </cell>
          <cell r="AZ304">
            <v>-1325864</v>
          </cell>
          <cell r="BA304">
            <v>1603743</v>
          </cell>
          <cell r="BB304">
            <v>0</v>
          </cell>
          <cell r="BC304">
            <v>-2608584</v>
          </cell>
          <cell r="BD304">
            <v>0</v>
          </cell>
          <cell r="BE304">
            <v>0</v>
          </cell>
          <cell r="BF304">
            <v>-75744</v>
          </cell>
          <cell r="BG304">
            <v>-3030001</v>
          </cell>
          <cell r="BH304">
            <v>-286856</v>
          </cell>
          <cell r="BI304">
            <v>-100771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64689244</v>
          </cell>
          <cell r="BQ304">
            <v>-821559</v>
          </cell>
          <cell r="BR304">
            <v>3961092</v>
          </cell>
          <cell r="BS304">
            <v>-566162</v>
          </cell>
        </row>
        <row r="305">
          <cell r="A305">
            <v>298</v>
          </cell>
          <cell r="B305" t="str">
            <v>Waveney</v>
          </cell>
          <cell r="C305" t="str">
            <v>E3537</v>
          </cell>
          <cell r="D305">
            <v>203983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203983</v>
          </cell>
          <cell r="J305">
            <v>33247</v>
          </cell>
          <cell r="K305">
            <v>0</v>
          </cell>
          <cell r="L305">
            <v>0</v>
          </cell>
          <cell r="M305">
            <v>82624</v>
          </cell>
          <cell r="N305">
            <v>82624</v>
          </cell>
          <cell r="O305">
            <v>0</v>
          </cell>
          <cell r="P305">
            <v>0</v>
          </cell>
          <cell r="Q305">
            <v>639267</v>
          </cell>
          <cell r="R305">
            <v>159816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275403</v>
          </cell>
          <cell r="AD305">
            <v>68852</v>
          </cell>
          <cell r="AE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155287</v>
          </cell>
          <cell r="AM305">
            <v>38399</v>
          </cell>
          <cell r="AN305">
            <v>0</v>
          </cell>
          <cell r="AO305">
            <v>-331540</v>
          </cell>
          <cell r="AP305">
            <v>-265233</v>
          </cell>
          <cell r="AQ305">
            <v>-66309</v>
          </cell>
          <cell r="AR305">
            <v>0</v>
          </cell>
          <cell r="AS305">
            <v>-663082</v>
          </cell>
          <cell r="AT305">
            <v>-975696</v>
          </cell>
          <cell r="AU305">
            <v>-780556</v>
          </cell>
          <cell r="AV305">
            <v>-195139</v>
          </cell>
          <cell r="AW305">
            <v>0</v>
          </cell>
          <cell r="AX305">
            <v>-1951391</v>
          </cell>
          <cell r="AY305">
            <v>25601350</v>
          </cell>
          <cell r="AZ305">
            <v>-3144915</v>
          </cell>
          <cell r="BA305">
            <v>606201</v>
          </cell>
          <cell r="BB305">
            <v>0</v>
          </cell>
          <cell r="BC305">
            <v>-1989938</v>
          </cell>
          <cell r="BD305">
            <v>-62818</v>
          </cell>
          <cell r="BE305">
            <v>-19350</v>
          </cell>
          <cell r="BF305">
            <v>-5061</v>
          </cell>
          <cell r="BG305">
            <v>-910632</v>
          </cell>
          <cell r="BH305">
            <v>-65314</v>
          </cell>
          <cell r="BI305">
            <v>-4999</v>
          </cell>
          <cell r="BJ305">
            <v>-198</v>
          </cell>
          <cell r="BK305">
            <v>-444</v>
          </cell>
          <cell r="BL305">
            <v>0</v>
          </cell>
          <cell r="BM305">
            <v>-79479</v>
          </cell>
          <cell r="BN305">
            <v>-87413</v>
          </cell>
          <cell r="BO305">
            <v>0</v>
          </cell>
          <cell r="BP305">
            <v>26714146</v>
          </cell>
          <cell r="BQ305">
            <v>67</v>
          </cell>
          <cell r="BR305">
            <v>1350822</v>
          </cell>
          <cell r="BS305">
            <v>-453911</v>
          </cell>
        </row>
        <row r="306">
          <cell r="A306">
            <v>299</v>
          </cell>
          <cell r="B306" t="str">
            <v>Waverley</v>
          </cell>
          <cell r="C306" t="str">
            <v>E3640</v>
          </cell>
          <cell r="D306">
            <v>180761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180761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432796</v>
          </cell>
          <cell r="R306">
            <v>108200</v>
          </cell>
          <cell r="S306">
            <v>0</v>
          </cell>
          <cell r="T306">
            <v>8116</v>
          </cell>
          <cell r="U306">
            <v>2030</v>
          </cell>
          <cell r="V306">
            <v>0</v>
          </cell>
          <cell r="W306">
            <v>9914</v>
          </cell>
          <cell r="X306">
            <v>2478</v>
          </cell>
          <cell r="Y306">
            <v>0</v>
          </cell>
          <cell r="Z306">
            <v>2075</v>
          </cell>
          <cell r="AA306">
            <v>520</v>
          </cell>
          <cell r="AB306">
            <v>0</v>
          </cell>
          <cell r="AC306">
            <v>464052</v>
          </cell>
          <cell r="AD306">
            <v>116012</v>
          </cell>
          <cell r="AE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214265</v>
          </cell>
          <cell r="AM306">
            <v>53566</v>
          </cell>
          <cell r="AN306">
            <v>0</v>
          </cell>
          <cell r="AO306">
            <v>-212500</v>
          </cell>
          <cell r="AP306">
            <v>-170000</v>
          </cell>
          <cell r="AQ306">
            <v>-42500</v>
          </cell>
          <cell r="AR306">
            <v>0</v>
          </cell>
          <cell r="AS306">
            <v>-425000</v>
          </cell>
          <cell r="AT306">
            <v>-534000</v>
          </cell>
          <cell r="AU306">
            <v>-427200</v>
          </cell>
          <cell r="AV306">
            <v>-106800</v>
          </cell>
          <cell r="AW306">
            <v>0</v>
          </cell>
          <cell r="AX306">
            <v>-1068000</v>
          </cell>
          <cell r="AY306">
            <v>35354158</v>
          </cell>
          <cell r="AZ306">
            <v>-2171479</v>
          </cell>
          <cell r="BA306">
            <v>871020</v>
          </cell>
          <cell r="BB306">
            <v>0</v>
          </cell>
          <cell r="BC306">
            <v>-4784177</v>
          </cell>
          <cell r="BD306">
            <v>-43650</v>
          </cell>
          <cell r="BE306">
            <v>-6893</v>
          </cell>
          <cell r="BF306">
            <v>-36902</v>
          </cell>
          <cell r="BG306">
            <v>-1149010</v>
          </cell>
          <cell r="BH306">
            <v>-64651</v>
          </cell>
          <cell r="BI306">
            <v>-476299</v>
          </cell>
          <cell r="BJ306">
            <v>0</v>
          </cell>
          <cell r="BK306">
            <v>-4136</v>
          </cell>
          <cell r="BL306">
            <v>-6519</v>
          </cell>
          <cell r="BM306">
            <v>0</v>
          </cell>
          <cell r="BN306">
            <v>0</v>
          </cell>
          <cell r="BO306">
            <v>0</v>
          </cell>
          <cell r="BP306">
            <v>36095250</v>
          </cell>
          <cell r="BQ306">
            <v>-115973</v>
          </cell>
          <cell r="BR306">
            <v>2013095</v>
          </cell>
          <cell r="BS306">
            <v>-585429</v>
          </cell>
        </row>
        <row r="307">
          <cell r="A307">
            <v>300</v>
          </cell>
          <cell r="B307" t="str">
            <v>Wealden</v>
          </cell>
          <cell r="C307" t="str">
            <v>E1437</v>
          </cell>
          <cell r="D307">
            <v>208385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208385</v>
          </cell>
          <cell r="J307">
            <v>0</v>
          </cell>
          <cell r="K307">
            <v>148000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932733</v>
          </cell>
          <cell r="R307">
            <v>209866</v>
          </cell>
          <cell r="S307">
            <v>23318</v>
          </cell>
          <cell r="T307">
            <v>1723</v>
          </cell>
          <cell r="U307">
            <v>388</v>
          </cell>
          <cell r="V307">
            <v>44</v>
          </cell>
          <cell r="W307">
            <v>29221</v>
          </cell>
          <cell r="X307">
            <v>6574</v>
          </cell>
          <cell r="Y307">
            <v>730</v>
          </cell>
          <cell r="Z307">
            <v>4057</v>
          </cell>
          <cell r="AA307">
            <v>914</v>
          </cell>
          <cell r="AB307">
            <v>102</v>
          </cell>
          <cell r="AC307">
            <v>410045</v>
          </cell>
          <cell r="AD307">
            <v>92260</v>
          </cell>
          <cell r="AE307">
            <v>10252</v>
          </cell>
          <cell r="AI307">
            <v>0</v>
          </cell>
          <cell r="AJ307">
            <v>0</v>
          </cell>
          <cell r="AK307">
            <v>0</v>
          </cell>
          <cell r="AL307">
            <v>171973</v>
          </cell>
          <cell r="AM307">
            <v>38208</v>
          </cell>
          <cell r="AN307">
            <v>4245</v>
          </cell>
          <cell r="AO307">
            <v>-233033</v>
          </cell>
          <cell r="AP307">
            <v>-186426</v>
          </cell>
          <cell r="AQ307">
            <v>-41946</v>
          </cell>
          <cell r="AR307">
            <v>-4661</v>
          </cell>
          <cell r="AS307">
            <v>-466066</v>
          </cell>
          <cell r="AT307">
            <v>-409751</v>
          </cell>
          <cell r="AU307">
            <v>-327800</v>
          </cell>
          <cell r="AV307">
            <v>-73755</v>
          </cell>
          <cell r="AW307">
            <v>-8194</v>
          </cell>
          <cell r="AX307">
            <v>-819500</v>
          </cell>
          <cell r="AY307">
            <v>28711012</v>
          </cell>
          <cell r="AZ307">
            <v>-4564336</v>
          </cell>
          <cell r="BA307">
            <v>612633</v>
          </cell>
          <cell r="BB307">
            <v>0</v>
          </cell>
          <cell r="BC307">
            <v>-2552208</v>
          </cell>
          <cell r="BD307">
            <v>-130069</v>
          </cell>
          <cell r="BE307">
            <v>-65513</v>
          </cell>
          <cell r="BF307">
            <v>-12234</v>
          </cell>
          <cell r="BG307">
            <v>-770999</v>
          </cell>
          <cell r="BH307">
            <v>-80130</v>
          </cell>
          <cell r="BI307">
            <v>-10764</v>
          </cell>
          <cell r="BJ307">
            <v>0</v>
          </cell>
          <cell r="BK307">
            <v>-9626</v>
          </cell>
          <cell r="BL307">
            <v>-20610</v>
          </cell>
          <cell r="BM307">
            <v>0</v>
          </cell>
          <cell r="BN307">
            <v>0</v>
          </cell>
          <cell r="BO307">
            <v>0</v>
          </cell>
          <cell r="BP307">
            <v>29273660</v>
          </cell>
          <cell r="BQ307">
            <v>-169392</v>
          </cell>
          <cell r="BR307">
            <v>1590790</v>
          </cell>
          <cell r="BS307">
            <v>-272572</v>
          </cell>
        </row>
        <row r="308">
          <cell r="A308">
            <v>301</v>
          </cell>
          <cell r="B308" t="str">
            <v>Wellingborough</v>
          </cell>
          <cell r="C308" t="str">
            <v>E2837</v>
          </cell>
          <cell r="D308">
            <v>111686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111686</v>
          </cell>
          <cell r="J308">
            <v>0</v>
          </cell>
          <cell r="K308">
            <v>33432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391724</v>
          </cell>
          <cell r="R308">
            <v>97932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2948</v>
          </cell>
          <cell r="AA308">
            <v>736</v>
          </cell>
          <cell r="AB308">
            <v>0</v>
          </cell>
          <cell r="AC308">
            <v>151101</v>
          </cell>
          <cell r="AD308">
            <v>37776</v>
          </cell>
          <cell r="AE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172306</v>
          </cell>
          <cell r="AM308">
            <v>42955</v>
          </cell>
          <cell r="AN308">
            <v>0</v>
          </cell>
          <cell r="AO308">
            <v>-83010</v>
          </cell>
          <cell r="AP308">
            <v>-66408</v>
          </cell>
          <cell r="AQ308">
            <v>-16602</v>
          </cell>
          <cell r="AR308">
            <v>0</v>
          </cell>
          <cell r="AS308">
            <v>-166020</v>
          </cell>
          <cell r="AT308">
            <v>-875995.8</v>
          </cell>
          <cell r="AU308">
            <v>-700797</v>
          </cell>
          <cell r="AV308">
            <v>-175199</v>
          </cell>
          <cell r="AW308">
            <v>0</v>
          </cell>
          <cell r="AX308">
            <v>-1751991.8</v>
          </cell>
          <cell r="AY308">
            <v>27383229</v>
          </cell>
          <cell r="AZ308">
            <v>-1904345</v>
          </cell>
          <cell r="BA308">
            <v>676616</v>
          </cell>
          <cell r="BB308">
            <v>0</v>
          </cell>
          <cell r="BC308">
            <v>-1701768</v>
          </cell>
          <cell r="BD308">
            <v>-8175</v>
          </cell>
          <cell r="BE308">
            <v>-2470</v>
          </cell>
          <cell r="BF308">
            <v>-113929</v>
          </cell>
          <cell r="BG308">
            <v>-1154573</v>
          </cell>
          <cell r="BH308">
            <v>-100916</v>
          </cell>
          <cell r="BI308">
            <v>-11481</v>
          </cell>
          <cell r="BJ308">
            <v>-366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29184878</v>
          </cell>
          <cell r="BQ308">
            <v>-131789</v>
          </cell>
          <cell r="BR308">
            <v>536053</v>
          </cell>
          <cell r="BS308">
            <v>-126585</v>
          </cell>
        </row>
        <row r="309">
          <cell r="A309">
            <v>302</v>
          </cell>
          <cell r="B309" t="str">
            <v>Welwyn Hatfield</v>
          </cell>
          <cell r="C309" t="str">
            <v>E1940</v>
          </cell>
          <cell r="D309">
            <v>154681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154681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265111</v>
          </cell>
          <cell r="R309">
            <v>66278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7444</v>
          </cell>
          <cell r="X309">
            <v>1860</v>
          </cell>
          <cell r="Y309">
            <v>0</v>
          </cell>
          <cell r="Z309">
            <v>33219</v>
          </cell>
          <cell r="AA309">
            <v>8304</v>
          </cell>
          <cell r="AB309">
            <v>0</v>
          </cell>
          <cell r="AC309">
            <v>190537</v>
          </cell>
          <cell r="AD309">
            <v>47634</v>
          </cell>
          <cell r="AE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336454</v>
          </cell>
          <cell r="AM309">
            <v>84113</v>
          </cell>
          <cell r="AN309">
            <v>0</v>
          </cell>
          <cell r="AO309">
            <v>-78116.070000000007</v>
          </cell>
          <cell r="AP309">
            <v>-62492</v>
          </cell>
          <cell r="AQ309">
            <v>-15624</v>
          </cell>
          <cell r="AR309">
            <v>0</v>
          </cell>
          <cell r="AS309">
            <v>-156232.07</v>
          </cell>
          <cell r="AT309">
            <v>-1407561.7</v>
          </cell>
          <cell r="AU309">
            <v>-1126048</v>
          </cell>
          <cell r="AV309">
            <v>-281512</v>
          </cell>
          <cell r="AW309">
            <v>0</v>
          </cell>
          <cell r="AX309">
            <v>-2815121.7</v>
          </cell>
          <cell r="AY309">
            <v>57562316</v>
          </cell>
          <cell r="AZ309">
            <v>-1284915</v>
          </cell>
          <cell r="BA309">
            <v>1462391</v>
          </cell>
          <cell r="BB309">
            <v>0</v>
          </cell>
          <cell r="BC309">
            <v>-5498851</v>
          </cell>
          <cell r="BD309">
            <v>-44440</v>
          </cell>
          <cell r="BE309">
            <v>0</v>
          </cell>
          <cell r="BF309">
            <v>-110134</v>
          </cell>
          <cell r="BG309">
            <v>-1682116</v>
          </cell>
          <cell r="BH309">
            <v>-231713</v>
          </cell>
          <cell r="BI309">
            <v>-47884</v>
          </cell>
          <cell r="BJ309">
            <v>-5645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59222362</v>
          </cell>
          <cell r="BQ309">
            <v>-174019</v>
          </cell>
          <cell r="BR309">
            <v>634663</v>
          </cell>
          <cell r="BS309">
            <v>-65925</v>
          </cell>
        </row>
        <row r="310">
          <cell r="A310">
            <v>303</v>
          </cell>
          <cell r="B310" t="str">
            <v>West Berkshire</v>
          </cell>
          <cell r="C310" t="str">
            <v>E0302</v>
          </cell>
          <cell r="D310">
            <v>258585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258585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560713</v>
          </cell>
          <cell r="R310">
            <v>0</v>
          </cell>
          <cell r="S310">
            <v>11444</v>
          </cell>
          <cell r="T310">
            <v>0</v>
          </cell>
          <cell r="U310">
            <v>0</v>
          </cell>
          <cell r="V310">
            <v>0</v>
          </cell>
          <cell r="W310">
            <v>8833</v>
          </cell>
          <cell r="X310">
            <v>0</v>
          </cell>
          <cell r="Y310">
            <v>180</v>
          </cell>
          <cell r="Z310">
            <v>68456</v>
          </cell>
          <cell r="AA310">
            <v>0</v>
          </cell>
          <cell r="AB310">
            <v>1398</v>
          </cell>
          <cell r="AC310">
            <v>220150</v>
          </cell>
          <cell r="AD310">
            <v>0</v>
          </cell>
          <cell r="AE310">
            <v>4492</v>
          </cell>
          <cell r="AI310">
            <v>0</v>
          </cell>
          <cell r="AJ310">
            <v>0</v>
          </cell>
          <cell r="AK310">
            <v>0</v>
          </cell>
          <cell r="AL310">
            <v>584462</v>
          </cell>
          <cell r="AM310">
            <v>0</v>
          </cell>
          <cell r="AN310">
            <v>11928</v>
          </cell>
          <cell r="AO310">
            <v>-375000</v>
          </cell>
          <cell r="AP310">
            <v>-367500</v>
          </cell>
          <cell r="AQ310">
            <v>0</v>
          </cell>
          <cell r="AR310">
            <v>-7500</v>
          </cell>
          <cell r="AS310">
            <v>-750000</v>
          </cell>
          <cell r="AT310">
            <v>-3839500</v>
          </cell>
          <cell r="AU310">
            <v>-3762710</v>
          </cell>
          <cell r="AV310">
            <v>0</v>
          </cell>
          <cell r="AW310">
            <v>-76790</v>
          </cell>
          <cell r="AX310">
            <v>-7679000</v>
          </cell>
          <cell r="AY310">
            <v>75186231</v>
          </cell>
          <cell r="AZ310">
            <v>-2228725</v>
          </cell>
          <cell r="BA310">
            <v>1896211</v>
          </cell>
          <cell r="BB310">
            <v>0</v>
          </cell>
          <cell r="BC310">
            <v>-3984195</v>
          </cell>
          <cell r="BD310">
            <v>-34180</v>
          </cell>
          <cell r="BE310">
            <v>-31684</v>
          </cell>
          <cell r="BF310">
            <v>-2496</v>
          </cell>
          <cell r="BG310">
            <v>-2527846</v>
          </cell>
          <cell r="BH310">
            <v>-42175</v>
          </cell>
          <cell r="BI310">
            <v>-34497</v>
          </cell>
          <cell r="BJ310">
            <v>0</v>
          </cell>
          <cell r="BK310">
            <v>-8015</v>
          </cell>
          <cell r="BL310">
            <v>-36925</v>
          </cell>
          <cell r="BM310">
            <v>0</v>
          </cell>
          <cell r="BN310">
            <v>0</v>
          </cell>
          <cell r="BO310">
            <v>0</v>
          </cell>
          <cell r="BP310">
            <v>82604222</v>
          </cell>
          <cell r="BQ310">
            <v>-236296</v>
          </cell>
          <cell r="BR310">
            <v>2230173</v>
          </cell>
          <cell r="BS310">
            <v>-2100428</v>
          </cell>
        </row>
        <row r="311">
          <cell r="A311">
            <v>304</v>
          </cell>
          <cell r="B311" t="str">
            <v>West Devon</v>
          </cell>
          <cell r="C311" t="str">
            <v>E1140</v>
          </cell>
          <cell r="D311">
            <v>83914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83914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322860</v>
          </cell>
          <cell r="R311">
            <v>72644</v>
          </cell>
          <cell r="S311">
            <v>8072</v>
          </cell>
          <cell r="T311">
            <v>4057</v>
          </cell>
          <cell r="U311">
            <v>914</v>
          </cell>
          <cell r="V311">
            <v>102</v>
          </cell>
          <cell r="W311">
            <v>4057</v>
          </cell>
          <cell r="X311">
            <v>914</v>
          </cell>
          <cell r="Y311">
            <v>102</v>
          </cell>
          <cell r="Z311">
            <v>8118</v>
          </cell>
          <cell r="AA311">
            <v>1826</v>
          </cell>
          <cell r="AB311">
            <v>202</v>
          </cell>
          <cell r="AC311">
            <v>217165</v>
          </cell>
          <cell r="AD311">
            <v>48862</v>
          </cell>
          <cell r="AE311">
            <v>5430</v>
          </cell>
          <cell r="AI311">
            <v>0</v>
          </cell>
          <cell r="AJ311">
            <v>0</v>
          </cell>
          <cell r="AK311">
            <v>0</v>
          </cell>
          <cell r="AL311">
            <v>60364</v>
          </cell>
          <cell r="AM311">
            <v>13582</v>
          </cell>
          <cell r="AN311">
            <v>1509</v>
          </cell>
          <cell r="AO311">
            <v>-111385</v>
          </cell>
          <cell r="AP311">
            <v>-89106</v>
          </cell>
          <cell r="AQ311">
            <v>-20049</v>
          </cell>
          <cell r="AR311">
            <v>-2228</v>
          </cell>
          <cell r="AS311">
            <v>-222768</v>
          </cell>
          <cell r="AT311">
            <v>-189626</v>
          </cell>
          <cell r="AU311">
            <v>-151700</v>
          </cell>
          <cell r="AV311">
            <v>-34132</v>
          </cell>
          <cell r="AW311">
            <v>-3792</v>
          </cell>
          <cell r="AX311">
            <v>-379250</v>
          </cell>
          <cell r="AY311">
            <v>10050559</v>
          </cell>
          <cell r="AZ311">
            <v>-1430307</v>
          </cell>
          <cell r="BA311">
            <v>214015</v>
          </cell>
          <cell r="BB311">
            <v>0</v>
          </cell>
          <cell r="BC311">
            <v>-752899</v>
          </cell>
          <cell r="BD311">
            <v>-67684</v>
          </cell>
          <cell r="BE311">
            <v>-44994</v>
          </cell>
          <cell r="BF311">
            <v>-957</v>
          </cell>
          <cell r="BG311">
            <v>-298659</v>
          </cell>
          <cell r="BH311">
            <v>-68354</v>
          </cell>
          <cell r="BI311">
            <v>-18149</v>
          </cell>
          <cell r="BJ311">
            <v>-4540</v>
          </cell>
          <cell r="BK311">
            <v>-15571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10417257</v>
          </cell>
          <cell r="BQ311">
            <v>-120254</v>
          </cell>
          <cell r="BR311">
            <v>612381</v>
          </cell>
          <cell r="BS311">
            <v>-204520</v>
          </cell>
        </row>
        <row r="312">
          <cell r="A312">
            <v>305</v>
          </cell>
          <cell r="B312" t="str">
            <v>West Dorset</v>
          </cell>
          <cell r="C312" t="str">
            <v>E1237</v>
          </cell>
          <cell r="D312">
            <v>208248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208248</v>
          </cell>
          <cell r="J312">
            <v>0</v>
          </cell>
          <cell r="K312">
            <v>112909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771516</v>
          </cell>
          <cell r="R312">
            <v>173590</v>
          </cell>
          <cell r="S312">
            <v>19288</v>
          </cell>
          <cell r="T312">
            <v>5319</v>
          </cell>
          <cell r="U312">
            <v>1196</v>
          </cell>
          <cell r="V312">
            <v>132</v>
          </cell>
          <cell r="W312">
            <v>32452</v>
          </cell>
          <cell r="X312">
            <v>7302</v>
          </cell>
          <cell r="Y312">
            <v>812</v>
          </cell>
          <cell r="Z312">
            <v>1389</v>
          </cell>
          <cell r="AA312">
            <v>312</v>
          </cell>
          <cell r="AB312">
            <v>34</v>
          </cell>
          <cell r="AC312">
            <v>426538</v>
          </cell>
          <cell r="AD312">
            <v>95970</v>
          </cell>
          <cell r="AE312">
            <v>10664</v>
          </cell>
          <cell r="AI312">
            <v>0</v>
          </cell>
          <cell r="AJ312">
            <v>0</v>
          </cell>
          <cell r="AK312">
            <v>0</v>
          </cell>
          <cell r="AL312">
            <v>161581</v>
          </cell>
          <cell r="AM312">
            <v>35985</v>
          </cell>
          <cell r="AN312">
            <v>3998</v>
          </cell>
          <cell r="AO312">
            <v>-787000</v>
          </cell>
          <cell r="AP312">
            <v>-629600</v>
          </cell>
          <cell r="AQ312">
            <v>-141660</v>
          </cell>
          <cell r="AR312">
            <v>-15740</v>
          </cell>
          <cell r="AS312">
            <v>-1574000</v>
          </cell>
          <cell r="AT312">
            <v>-1575708</v>
          </cell>
          <cell r="AU312">
            <v>-1260567</v>
          </cell>
          <cell r="AV312">
            <v>-283628</v>
          </cell>
          <cell r="AW312">
            <v>-31514</v>
          </cell>
          <cell r="AX312">
            <v>-3151417</v>
          </cell>
          <cell r="AY312">
            <v>27837184</v>
          </cell>
          <cell r="AZ312">
            <v>-3791810</v>
          </cell>
          <cell r="BA312">
            <v>657199</v>
          </cell>
          <cell r="BB312">
            <v>0</v>
          </cell>
          <cell r="BC312">
            <v>-2856754</v>
          </cell>
          <cell r="BD312">
            <v>-104976</v>
          </cell>
          <cell r="BE312">
            <v>-85656</v>
          </cell>
          <cell r="BF312">
            <v>-12369</v>
          </cell>
          <cell r="BG312">
            <v>-833056</v>
          </cell>
          <cell r="BH312">
            <v>-157878</v>
          </cell>
          <cell r="BI312">
            <v>-7662</v>
          </cell>
          <cell r="BJ312">
            <v>-1485</v>
          </cell>
          <cell r="BK312">
            <v>-65489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29891428</v>
          </cell>
          <cell r="BQ312">
            <v>-9097</v>
          </cell>
          <cell r="BR312">
            <v>1942778</v>
          </cell>
          <cell r="BS312">
            <v>-356355</v>
          </cell>
        </row>
        <row r="313">
          <cell r="A313">
            <v>306</v>
          </cell>
          <cell r="B313" t="str">
            <v>West Lancashire</v>
          </cell>
          <cell r="C313" t="str">
            <v>E2343</v>
          </cell>
          <cell r="D313">
            <v>132639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132639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414049</v>
          </cell>
          <cell r="R313">
            <v>93160</v>
          </cell>
          <cell r="S313">
            <v>10352</v>
          </cell>
          <cell r="T313">
            <v>0</v>
          </cell>
          <cell r="U313">
            <v>0</v>
          </cell>
          <cell r="V313">
            <v>0</v>
          </cell>
          <cell r="W313">
            <v>3650</v>
          </cell>
          <cell r="X313">
            <v>822</v>
          </cell>
          <cell r="Y313">
            <v>92</v>
          </cell>
          <cell r="Z313">
            <v>52472</v>
          </cell>
          <cell r="AA313">
            <v>11806</v>
          </cell>
          <cell r="AB313">
            <v>1312</v>
          </cell>
          <cell r="AC313">
            <v>143329</v>
          </cell>
          <cell r="AD313">
            <v>32250</v>
          </cell>
          <cell r="AE313">
            <v>3584</v>
          </cell>
          <cell r="AI313">
            <v>13706</v>
          </cell>
          <cell r="AJ313">
            <v>0</v>
          </cell>
          <cell r="AK313">
            <v>0</v>
          </cell>
          <cell r="AL313">
            <v>182100</v>
          </cell>
          <cell r="AM313">
            <v>40973</v>
          </cell>
          <cell r="AN313">
            <v>4553</v>
          </cell>
          <cell r="AO313">
            <v>-748631</v>
          </cell>
          <cell r="AP313">
            <v>-598906</v>
          </cell>
          <cell r="AQ313">
            <v>-134755</v>
          </cell>
          <cell r="AR313">
            <v>-14973</v>
          </cell>
          <cell r="AS313">
            <v>-1497265</v>
          </cell>
          <cell r="AT313">
            <v>-996890</v>
          </cell>
          <cell r="AU313">
            <v>-797513</v>
          </cell>
          <cell r="AV313">
            <v>-179441</v>
          </cell>
          <cell r="AW313">
            <v>-19937</v>
          </cell>
          <cell r="AX313">
            <v>-1993781</v>
          </cell>
          <cell r="AY313">
            <v>29690434</v>
          </cell>
          <cell r="AZ313">
            <v>-1997458</v>
          </cell>
          <cell r="BA313">
            <v>741901</v>
          </cell>
          <cell r="BB313">
            <v>0</v>
          </cell>
          <cell r="BC313">
            <v>-2393154</v>
          </cell>
          <cell r="BD313">
            <v>0</v>
          </cell>
          <cell r="BE313">
            <v>-5386</v>
          </cell>
          <cell r="BF313">
            <v>0</v>
          </cell>
          <cell r="BG313">
            <v>-1481303</v>
          </cell>
          <cell r="BH313">
            <v>-9139</v>
          </cell>
          <cell r="BI313">
            <v>-25760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30994411</v>
          </cell>
          <cell r="BQ313">
            <v>-1105548</v>
          </cell>
          <cell r="BR313">
            <v>5110666</v>
          </cell>
          <cell r="BS313">
            <v>-1375441</v>
          </cell>
        </row>
        <row r="314">
          <cell r="A314">
            <v>307</v>
          </cell>
          <cell r="B314" t="str">
            <v>West Lindsey</v>
          </cell>
          <cell r="C314" t="str">
            <v>E2537</v>
          </cell>
          <cell r="D314">
            <v>105817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105817</v>
          </cell>
          <cell r="J314">
            <v>0</v>
          </cell>
          <cell r="K314">
            <v>19947</v>
          </cell>
          <cell r="L314">
            <v>4987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348435</v>
          </cell>
          <cell r="R314">
            <v>87110</v>
          </cell>
          <cell r="S314">
            <v>0</v>
          </cell>
          <cell r="T314">
            <v>811</v>
          </cell>
          <cell r="U314">
            <v>204</v>
          </cell>
          <cell r="V314">
            <v>0</v>
          </cell>
          <cell r="W314">
            <v>12175</v>
          </cell>
          <cell r="X314">
            <v>3044</v>
          </cell>
          <cell r="Y314">
            <v>0</v>
          </cell>
          <cell r="Z314">
            <v>20291</v>
          </cell>
          <cell r="AA314">
            <v>5074</v>
          </cell>
          <cell r="AB314">
            <v>0</v>
          </cell>
          <cell r="AC314">
            <v>110206</v>
          </cell>
          <cell r="AD314">
            <v>27552</v>
          </cell>
          <cell r="AE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95247</v>
          </cell>
          <cell r="AM314">
            <v>23812</v>
          </cell>
          <cell r="AN314">
            <v>0</v>
          </cell>
          <cell r="AO314">
            <v>-152784</v>
          </cell>
          <cell r="AP314">
            <v>-122226</v>
          </cell>
          <cell r="AQ314">
            <v>-30557</v>
          </cell>
          <cell r="AR314">
            <v>0</v>
          </cell>
          <cell r="AS314">
            <v>-305567</v>
          </cell>
          <cell r="AT314">
            <v>-285000</v>
          </cell>
          <cell r="AU314">
            <v>-227999</v>
          </cell>
          <cell r="AV314">
            <v>-57001</v>
          </cell>
          <cell r="AW314">
            <v>0</v>
          </cell>
          <cell r="AX314">
            <v>-570000</v>
          </cell>
          <cell r="AY314">
            <v>15446961</v>
          </cell>
          <cell r="AZ314">
            <v>-1699233</v>
          </cell>
          <cell r="BA314">
            <v>365626</v>
          </cell>
          <cell r="BB314">
            <v>0</v>
          </cell>
          <cell r="BC314">
            <v>-1368274</v>
          </cell>
          <cell r="BD314">
            <v>-40189</v>
          </cell>
          <cell r="BE314">
            <v>-34831</v>
          </cell>
          <cell r="BF314">
            <v>0</v>
          </cell>
          <cell r="BG314">
            <v>-722522</v>
          </cell>
          <cell r="BH314">
            <v>-32760</v>
          </cell>
          <cell r="BI314">
            <v>-29032</v>
          </cell>
          <cell r="BJ314">
            <v>-3275</v>
          </cell>
          <cell r="BK314">
            <v>-6447</v>
          </cell>
          <cell r="BL314">
            <v>-238</v>
          </cell>
          <cell r="BM314">
            <v>0</v>
          </cell>
          <cell r="BN314">
            <v>0</v>
          </cell>
          <cell r="BO314">
            <v>0</v>
          </cell>
          <cell r="BP314">
            <v>15735665</v>
          </cell>
          <cell r="BQ314">
            <v>-37144</v>
          </cell>
          <cell r="BR314">
            <v>391406</v>
          </cell>
          <cell r="BS314">
            <v>-132124</v>
          </cell>
        </row>
        <row r="315">
          <cell r="A315">
            <v>308</v>
          </cell>
          <cell r="B315" t="str">
            <v>West Oxfordshire</v>
          </cell>
          <cell r="C315" t="str">
            <v>E3135</v>
          </cell>
          <cell r="D315">
            <v>163844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163844</v>
          </cell>
          <cell r="J315">
            <v>0</v>
          </cell>
          <cell r="K315">
            <v>198186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476485</v>
          </cell>
          <cell r="R315">
            <v>119122</v>
          </cell>
          <cell r="S315">
            <v>0</v>
          </cell>
          <cell r="T315">
            <v>1161</v>
          </cell>
          <cell r="U315">
            <v>290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1475</v>
          </cell>
          <cell r="AA315">
            <v>370</v>
          </cell>
          <cell r="AB315">
            <v>0</v>
          </cell>
          <cell r="AC315">
            <v>218997</v>
          </cell>
          <cell r="AD315">
            <v>54750</v>
          </cell>
          <cell r="AE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196858</v>
          </cell>
          <cell r="AM315">
            <v>48492</v>
          </cell>
          <cell r="AN315">
            <v>0</v>
          </cell>
          <cell r="AO315">
            <v>-118140</v>
          </cell>
          <cell r="AP315">
            <v>-94512</v>
          </cell>
          <cell r="AQ315">
            <v>-23628</v>
          </cell>
          <cell r="AR315">
            <v>0</v>
          </cell>
          <cell r="AS315">
            <v>-236280</v>
          </cell>
          <cell r="AT315">
            <v>-1427245</v>
          </cell>
          <cell r="AU315">
            <v>-1141795</v>
          </cell>
          <cell r="AV315">
            <v>-285448</v>
          </cell>
          <cell r="AW315">
            <v>0</v>
          </cell>
          <cell r="AX315">
            <v>-2854488</v>
          </cell>
          <cell r="AY315">
            <v>31670404</v>
          </cell>
          <cell r="AZ315">
            <v>-2323698</v>
          </cell>
          <cell r="BA315">
            <v>720501</v>
          </cell>
          <cell r="BB315">
            <v>0</v>
          </cell>
          <cell r="BC315">
            <v>-2357110</v>
          </cell>
          <cell r="BD315">
            <v>-57283</v>
          </cell>
          <cell r="BE315">
            <v>-44886</v>
          </cell>
          <cell r="BF315">
            <v>-4687</v>
          </cell>
          <cell r="BG315">
            <v>-816462</v>
          </cell>
          <cell r="BH315">
            <v>-79993</v>
          </cell>
          <cell r="BI315">
            <v>0</v>
          </cell>
          <cell r="BJ315">
            <v>0</v>
          </cell>
          <cell r="BK315">
            <v>-3452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32732993</v>
          </cell>
          <cell r="BQ315">
            <v>-81490</v>
          </cell>
          <cell r="BR315">
            <v>736399</v>
          </cell>
          <cell r="BS315">
            <v>-214134</v>
          </cell>
        </row>
        <row r="316">
          <cell r="A316">
            <v>309</v>
          </cell>
          <cell r="B316" t="str">
            <v>West Somerset</v>
          </cell>
          <cell r="C316" t="str">
            <v>E3335</v>
          </cell>
          <cell r="D316">
            <v>74735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74735</v>
          </cell>
          <cell r="J316">
            <v>0</v>
          </cell>
          <cell r="K316">
            <v>10000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272266</v>
          </cell>
          <cell r="R316">
            <v>61260</v>
          </cell>
          <cell r="S316">
            <v>6806</v>
          </cell>
          <cell r="T316">
            <v>6108</v>
          </cell>
          <cell r="U316">
            <v>1374</v>
          </cell>
          <cell r="V316">
            <v>152</v>
          </cell>
          <cell r="W316">
            <v>304</v>
          </cell>
          <cell r="X316">
            <v>68</v>
          </cell>
          <cell r="Y316">
            <v>8</v>
          </cell>
          <cell r="Z316">
            <v>1420</v>
          </cell>
          <cell r="AA316">
            <v>320</v>
          </cell>
          <cell r="AB316">
            <v>36</v>
          </cell>
          <cell r="AC316">
            <v>110012</v>
          </cell>
          <cell r="AD316">
            <v>24752</v>
          </cell>
          <cell r="AE316">
            <v>2750</v>
          </cell>
          <cell r="AI316">
            <v>0</v>
          </cell>
          <cell r="AJ316">
            <v>0</v>
          </cell>
          <cell r="AK316">
            <v>0</v>
          </cell>
          <cell r="AL316">
            <v>67340</v>
          </cell>
          <cell r="AM316">
            <v>15119</v>
          </cell>
          <cell r="AN316">
            <v>1680</v>
          </cell>
          <cell r="AO316">
            <v>-42500</v>
          </cell>
          <cell r="AP316">
            <v>-34000</v>
          </cell>
          <cell r="AQ316">
            <v>-7650</v>
          </cell>
          <cell r="AR316">
            <v>-850</v>
          </cell>
          <cell r="AS316">
            <v>-85000</v>
          </cell>
          <cell r="AT316">
            <v>-3973021</v>
          </cell>
          <cell r="AU316">
            <v>-3178416</v>
          </cell>
          <cell r="AV316">
            <v>-715144</v>
          </cell>
          <cell r="AW316">
            <v>-79460</v>
          </cell>
          <cell r="AX316">
            <v>-7946041</v>
          </cell>
          <cell r="AY316">
            <v>6003490</v>
          </cell>
          <cell r="AZ316">
            <v>-1365130</v>
          </cell>
          <cell r="BA316">
            <v>268328</v>
          </cell>
          <cell r="BB316">
            <v>0</v>
          </cell>
          <cell r="BC316">
            <v>-595527</v>
          </cell>
          <cell r="BD316">
            <v>-11394</v>
          </cell>
          <cell r="BE316">
            <v>-47947</v>
          </cell>
          <cell r="BF316">
            <v>0</v>
          </cell>
          <cell r="BG316">
            <v>-107230</v>
          </cell>
          <cell r="BH316">
            <v>-30492</v>
          </cell>
          <cell r="BI316">
            <v>-82584</v>
          </cell>
          <cell r="BJ316">
            <v>-2357</v>
          </cell>
          <cell r="BK316">
            <v>-95799</v>
          </cell>
          <cell r="BL316">
            <v>-36724</v>
          </cell>
          <cell r="BM316">
            <v>0</v>
          </cell>
          <cell r="BN316">
            <v>0</v>
          </cell>
          <cell r="BO316">
            <v>0</v>
          </cell>
          <cell r="BP316">
            <v>12169984</v>
          </cell>
          <cell r="BQ316">
            <v>-8647</v>
          </cell>
          <cell r="BR316">
            <v>445251</v>
          </cell>
          <cell r="BS316">
            <v>-133967</v>
          </cell>
        </row>
        <row r="317">
          <cell r="A317">
            <v>310</v>
          </cell>
          <cell r="B317" t="str">
            <v>Westminster</v>
          </cell>
          <cell r="C317" t="str">
            <v>E5022</v>
          </cell>
          <cell r="D317">
            <v>3129174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3129174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326866</v>
          </cell>
          <cell r="R317">
            <v>217912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7441</v>
          </cell>
          <cell r="AA317">
            <v>4962</v>
          </cell>
          <cell r="AB317">
            <v>0</v>
          </cell>
          <cell r="AC317">
            <v>1001388</v>
          </cell>
          <cell r="AD317">
            <v>667592</v>
          </cell>
          <cell r="AE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7903371</v>
          </cell>
          <cell r="AM317">
            <v>5268914</v>
          </cell>
          <cell r="AN317">
            <v>0</v>
          </cell>
          <cell r="AO317">
            <v>-15499822</v>
          </cell>
          <cell r="AP317">
            <v>-9299894</v>
          </cell>
          <cell r="AQ317">
            <v>-6199929</v>
          </cell>
          <cell r="AR317">
            <v>0</v>
          </cell>
          <cell r="AS317">
            <v>-30999645</v>
          </cell>
          <cell r="AT317">
            <v>-148500000</v>
          </cell>
          <cell r="AU317">
            <v>-89100000</v>
          </cell>
          <cell r="AV317">
            <v>-59400000</v>
          </cell>
          <cell r="AW317">
            <v>0</v>
          </cell>
          <cell r="AX317">
            <v>-297000000</v>
          </cell>
          <cell r="AY317">
            <v>1538997817</v>
          </cell>
          <cell r="AZ317">
            <v>-2142899</v>
          </cell>
          <cell r="BA317">
            <v>43667280</v>
          </cell>
          <cell r="BB317">
            <v>0</v>
          </cell>
          <cell r="BC317">
            <v>-64371698</v>
          </cell>
          <cell r="BD317">
            <v>-22750</v>
          </cell>
          <cell r="BE317">
            <v>0</v>
          </cell>
          <cell r="BF317">
            <v>-5296206</v>
          </cell>
          <cell r="BG317">
            <v>-109672119</v>
          </cell>
          <cell r="BH317">
            <v>-353682</v>
          </cell>
          <cell r="BI317">
            <v>-36194</v>
          </cell>
          <cell r="BJ317">
            <v>-5688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1729302049</v>
          </cell>
          <cell r="BQ317">
            <v>0</v>
          </cell>
          <cell r="BR317">
            <v>49773040</v>
          </cell>
          <cell r="BS317">
            <v>-126426105</v>
          </cell>
        </row>
        <row r="318">
          <cell r="A318">
            <v>311</v>
          </cell>
          <cell r="B318" t="str">
            <v>Weymouth and Portland</v>
          </cell>
          <cell r="C318" t="str">
            <v>E1238</v>
          </cell>
          <cell r="D318">
            <v>107702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107702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319809</v>
          </cell>
          <cell r="R318">
            <v>71956</v>
          </cell>
          <cell r="S318">
            <v>7996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5948</v>
          </cell>
          <cell r="AA318">
            <v>1338</v>
          </cell>
          <cell r="AB318">
            <v>148</v>
          </cell>
          <cell r="AC318">
            <v>230784</v>
          </cell>
          <cell r="AD318">
            <v>51926</v>
          </cell>
          <cell r="AE318">
            <v>5770</v>
          </cell>
          <cell r="AI318">
            <v>0</v>
          </cell>
          <cell r="AJ318">
            <v>0</v>
          </cell>
          <cell r="AK318">
            <v>0</v>
          </cell>
          <cell r="AL318">
            <v>89910</v>
          </cell>
          <cell r="AM318">
            <v>20230</v>
          </cell>
          <cell r="AN318">
            <v>2248</v>
          </cell>
          <cell r="AO318">
            <v>-877000</v>
          </cell>
          <cell r="AP318">
            <v>-701600</v>
          </cell>
          <cell r="AQ318">
            <v>-157860</v>
          </cell>
          <cell r="AR318">
            <v>-17540</v>
          </cell>
          <cell r="AS318">
            <v>-1754000</v>
          </cell>
          <cell r="AT318">
            <v>-859111</v>
          </cell>
          <cell r="AU318">
            <v>-687287</v>
          </cell>
          <cell r="AV318">
            <v>-154640</v>
          </cell>
          <cell r="AW318">
            <v>-17182</v>
          </cell>
          <cell r="AX318">
            <v>-1718220</v>
          </cell>
          <cell r="AY318">
            <v>16223923</v>
          </cell>
          <cell r="AZ318">
            <v>-1559849</v>
          </cell>
          <cell r="BA318">
            <v>395921</v>
          </cell>
          <cell r="BB318">
            <v>0</v>
          </cell>
          <cell r="BC318">
            <v>-1174318</v>
          </cell>
          <cell r="BD318">
            <v>-71286</v>
          </cell>
          <cell r="BE318">
            <v>0</v>
          </cell>
          <cell r="BF318">
            <v>0</v>
          </cell>
          <cell r="BG318">
            <v>-599902</v>
          </cell>
          <cell r="BH318">
            <v>-25546</v>
          </cell>
          <cell r="BI318">
            <v>-95341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17459294</v>
          </cell>
          <cell r="BQ318">
            <v>-10124</v>
          </cell>
          <cell r="BR318">
            <v>1968653</v>
          </cell>
          <cell r="BS318">
            <v>-268801</v>
          </cell>
        </row>
        <row r="319">
          <cell r="A319">
            <v>312</v>
          </cell>
          <cell r="B319" t="str">
            <v>Wigan</v>
          </cell>
          <cell r="C319" t="str">
            <v>E4210</v>
          </cell>
          <cell r="D319">
            <v>387365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387365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1709213</v>
          </cell>
          <cell r="R319">
            <v>0</v>
          </cell>
          <cell r="S319">
            <v>34882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11779</v>
          </cell>
          <cell r="AA319">
            <v>0</v>
          </cell>
          <cell r="AB319">
            <v>240</v>
          </cell>
          <cell r="AC319">
            <v>978849</v>
          </cell>
          <cell r="AD319">
            <v>0</v>
          </cell>
          <cell r="AE319">
            <v>19976</v>
          </cell>
          <cell r="AI319">
            <v>14952</v>
          </cell>
          <cell r="AJ319">
            <v>0</v>
          </cell>
          <cell r="AK319">
            <v>0</v>
          </cell>
          <cell r="AL319">
            <v>580261</v>
          </cell>
          <cell r="AM319">
            <v>0</v>
          </cell>
          <cell r="AN319">
            <v>11842</v>
          </cell>
          <cell r="AO319">
            <v>-4113827</v>
          </cell>
          <cell r="AP319">
            <v>-1228016</v>
          </cell>
          <cell r="AQ319">
            <v>0</v>
          </cell>
          <cell r="AR319">
            <v>-53958</v>
          </cell>
          <cell r="AS319">
            <v>-5395801</v>
          </cell>
          <cell r="AT319">
            <v>-1448232</v>
          </cell>
          <cell r="AU319">
            <v>-1419268</v>
          </cell>
          <cell r="AV319">
            <v>0</v>
          </cell>
          <cell r="AW319">
            <v>-28964</v>
          </cell>
          <cell r="AX319">
            <v>-2896464</v>
          </cell>
          <cell r="AY319">
            <v>74590247</v>
          </cell>
          <cell r="AZ319">
            <v>-6772779</v>
          </cell>
          <cell r="BA319">
            <v>1889996</v>
          </cell>
          <cell r="BB319">
            <v>0</v>
          </cell>
          <cell r="BC319">
            <v>-5063348</v>
          </cell>
          <cell r="BD319">
            <v>-156399</v>
          </cell>
          <cell r="BE319">
            <v>0</v>
          </cell>
          <cell r="BF319">
            <v>0</v>
          </cell>
          <cell r="BG319">
            <v>-4287668</v>
          </cell>
          <cell r="BH319">
            <v>-772519</v>
          </cell>
          <cell r="BI319">
            <v>-439388</v>
          </cell>
          <cell r="BJ319">
            <v>-27484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78583359</v>
          </cell>
          <cell r="BQ319">
            <v>-1848613</v>
          </cell>
          <cell r="BR319">
            <v>6455222</v>
          </cell>
          <cell r="BS319">
            <v>-601548</v>
          </cell>
        </row>
        <row r="320">
          <cell r="A320">
            <v>313</v>
          </cell>
          <cell r="B320" t="str">
            <v>Wiltshire UA</v>
          </cell>
          <cell r="C320" t="str">
            <v>E3902</v>
          </cell>
          <cell r="D320">
            <v>622066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622066</v>
          </cell>
          <cell r="J320">
            <v>0</v>
          </cell>
          <cell r="K320">
            <v>440000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2389399</v>
          </cell>
          <cell r="R320">
            <v>0</v>
          </cell>
          <cell r="S320">
            <v>48764</v>
          </cell>
          <cell r="T320">
            <v>8677</v>
          </cell>
          <cell r="U320">
            <v>0</v>
          </cell>
          <cell r="V320">
            <v>178</v>
          </cell>
          <cell r="W320">
            <v>167165</v>
          </cell>
          <cell r="X320">
            <v>0</v>
          </cell>
          <cell r="Y320">
            <v>3412</v>
          </cell>
          <cell r="Z320">
            <v>8770</v>
          </cell>
          <cell r="AA320">
            <v>0</v>
          </cell>
          <cell r="AB320">
            <v>180</v>
          </cell>
          <cell r="AC320">
            <v>1326695</v>
          </cell>
          <cell r="AD320">
            <v>0</v>
          </cell>
          <cell r="AE320">
            <v>27076</v>
          </cell>
          <cell r="AI320">
            <v>0</v>
          </cell>
          <cell r="AJ320">
            <v>0</v>
          </cell>
          <cell r="AK320">
            <v>0</v>
          </cell>
          <cell r="AL320">
            <v>1005844</v>
          </cell>
          <cell r="AM320">
            <v>0</v>
          </cell>
          <cell r="AN320">
            <v>20396</v>
          </cell>
          <cell r="AO320">
            <v>-417850</v>
          </cell>
          <cell r="AP320">
            <v>-409493</v>
          </cell>
          <cell r="AQ320">
            <v>0</v>
          </cell>
          <cell r="AR320">
            <v>-8357</v>
          </cell>
          <cell r="AS320">
            <v>-835700</v>
          </cell>
          <cell r="AT320">
            <v>-1727795</v>
          </cell>
          <cell r="AU320">
            <v>-1693239</v>
          </cell>
          <cell r="AV320">
            <v>0</v>
          </cell>
          <cell r="AW320">
            <v>-34555</v>
          </cell>
          <cell r="AX320">
            <v>-3455589</v>
          </cell>
          <cell r="AY320">
            <v>136592045</v>
          </cell>
          <cell r="AZ320">
            <v>-9524616</v>
          </cell>
          <cell r="BA320">
            <v>3288852</v>
          </cell>
          <cell r="BB320">
            <v>0</v>
          </cell>
          <cell r="BC320">
            <v>-10009813</v>
          </cell>
          <cell r="BD320">
            <v>-181646</v>
          </cell>
          <cell r="BE320">
            <v>-240817</v>
          </cell>
          <cell r="BF320">
            <v>-286320</v>
          </cell>
          <cell r="BG320">
            <v>-4887673</v>
          </cell>
          <cell r="BH320">
            <v>-331130</v>
          </cell>
          <cell r="BI320">
            <v>-61498</v>
          </cell>
          <cell r="BJ320">
            <v>-638</v>
          </cell>
          <cell r="BK320">
            <v>-249902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138253575</v>
          </cell>
          <cell r="BQ320">
            <v>-1235630</v>
          </cell>
          <cell r="BR320">
            <v>5349308</v>
          </cell>
          <cell r="BS320">
            <v>-1544668</v>
          </cell>
        </row>
        <row r="321">
          <cell r="A321">
            <v>314</v>
          </cell>
          <cell r="B321" t="str">
            <v>Winchester</v>
          </cell>
          <cell r="C321" t="str">
            <v>E1743</v>
          </cell>
          <cell r="D321">
            <v>198414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198414</v>
          </cell>
          <cell r="J321">
            <v>0</v>
          </cell>
          <cell r="K321">
            <v>129659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490023</v>
          </cell>
          <cell r="R321">
            <v>110256</v>
          </cell>
          <cell r="S321">
            <v>12250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271327</v>
          </cell>
          <cell r="AD321">
            <v>61048</v>
          </cell>
          <cell r="AE321">
            <v>6784</v>
          </cell>
          <cell r="AI321">
            <v>0</v>
          </cell>
          <cell r="AJ321">
            <v>0</v>
          </cell>
          <cell r="AK321">
            <v>0</v>
          </cell>
          <cell r="AL321">
            <v>332668</v>
          </cell>
          <cell r="AM321">
            <v>74425</v>
          </cell>
          <cell r="AN321">
            <v>8269</v>
          </cell>
          <cell r="AO321">
            <v>-665118</v>
          </cell>
          <cell r="AP321">
            <v>-532095</v>
          </cell>
          <cell r="AQ321">
            <v>-119721</v>
          </cell>
          <cell r="AR321">
            <v>-13302</v>
          </cell>
          <cell r="AS321">
            <v>-1330236</v>
          </cell>
          <cell r="AT321">
            <v>-2410375</v>
          </cell>
          <cell r="AU321">
            <v>-1928299</v>
          </cell>
          <cell r="AV321">
            <v>-433868</v>
          </cell>
          <cell r="AW321">
            <v>-48208</v>
          </cell>
          <cell r="AX321">
            <v>-4820750</v>
          </cell>
          <cell r="AY321">
            <v>52647884</v>
          </cell>
          <cell r="AZ321">
            <v>-2445067</v>
          </cell>
          <cell r="BA321">
            <v>1285628</v>
          </cell>
          <cell r="BB321">
            <v>0</v>
          </cell>
          <cell r="BC321">
            <v>-3296239</v>
          </cell>
          <cell r="BD321">
            <v>-44010</v>
          </cell>
          <cell r="BE321">
            <v>-14896</v>
          </cell>
          <cell r="BF321">
            <v>-15051</v>
          </cell>
          <cell r="BG321">
            <v>-1514962</v>
          </cell>
          <cell r="BH321">
            <v>-72743</v>
          </cell>
          <cell r="BI321">
            <v>-182377</v>
          </cell>
          <cell r="BJ321">
            <v>-3996</v>
          </cell>
          <cell r="BK321">
            <v>-8828</v>
          </cell>
          <cell r="BL321">
            <v>-8557</v>
          </cell>
          <cell r="BM321">
            <v>-4529</v>
          </cell>
          <cell r="BN321">
            <v>0</v>
          </cell>
          <cell r="BO321">
            <v>0</v>
          </cell>
          <cell r="BP321">
            <v>55114507</v>
          </cell>
          <cell r="BQ321">
            <v>-25267</v>
          </cell>
          <cell r="BR321">
            <v>2228390</v>
          </cell>
          <cell r="BS321">
            <v>-1490017</v>
          </cell>
        </row>
        <row r="322">
          <cell r="A322">
            <v>315</v>
          </cell>
          <cell r="B322" t="str">
            <v>Windsor and Maidenhead</v>
          </cell>
          <cell r="C322" t="str">
            <v>E0305</v>
          </cell>
          <cell r="D322">
            <v>246447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246447</v>
          </cell>
          <cell r="J322">
            <v>0</v>
          </cell>
          <cell r="K322">
            <v>7159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435763</v>
          </cell>
          <cell r="R322">
            <v>0</v>
          </cell>
          <cell r="S322">
            <v>8894</v>
          </cell>
          <cell r="T322">
            <v>0</v>
          </cell>
          <cell r="U322">
            <v>0</v>
          </cell>
          <cell r="V322">
            <v>0</v>
          </cell>
          <cell r="W322">
            <v>248574</v>
          </cell>
          <cell r="X322">
            <v>0</v>
          </cell>
          <cell r="Y322">
            <v>5072</v>
          </cell>
          <cell r="Z322">
            <v>23862</v>
          </cell>
          <cell r="AA322">
            <v>0</v>
          </cell>
          <cell r="AB322">
            <v>488</v>
          </cell>
          <cell r="AC322">
            <v>639785</v>
          </cell>
          <cell r="AD322">
            <v>0</v>
          </cell>
          <cell r="AE322">
            <v>13056</v>
          </cell>
          <cell r="AI322">
            <v>0</v>
          </cell>
          <cell r="AJ322">
            <v>0</v>
          </cell>
          <cell r="AK322">
            <v>0</v>
          </cell>
          <cell r="AL322">
            <v>557917</v>
          </cell>
          <cell r="AM322">
            <v>0</v>
          </cell>
          <cell r="AN322">
            <v>11384</v>
          </cell>
          <cell r="AO322">
            <v>-891754.1</v>
          </cell>
          <cell r="AP322">
            <v>-873919</v>
          </cell>
          <cell r="AQ322">
            <v>0</v>
          </cell>
          <cell r="AR322">
            <v>-17836</v>
          </cell>
          <cell r="AS322">
            <v>-1783509.1</v>
          </cell>
          <cell r="AT322">
            <v>-2456108</v>
          </cell>
          <cell r="AU322">
            <v>-2406986</v>
          </cell>
          <cell r="AV322">
            <v>0</v>
          </cell>
          <cell r="AW322">
            <v>-49121</v>
          </cell>
          <cell r="AX322">
            <v>-4912215</v>
          </cell>
          <cell r="AY322">
            <v>76116417</v>
          </cell>
          <cell r="AZ322">
            <v>-1764177</v>
          </cell>
          <cell r="BA322">
            <v>1902230</v>
          </cell>
          <cell r="BB322">
            <v>0</v>
          </cell>
          <cell r="BC322">
            <v>-5765049</v>
          </cell>
          <cell r="BD322">
            <v>0</v>
          </cell>
          <cell r="BE322">
            <v>-6001</v>
          </cell>
          <cell r="BF322">
            <v>-149346</v>
          </cell>
          <cell r="BG322">
            <v>-3829155</v>
          </cell>
          <cell r="BH322">
            <v>-317945</v>
          </cell>
          <cell r="BI322">
            <v>-175314</v>
          </cell>
          <cell r="BJ322">
            <v>0</v>
          </cell>
          <cell r="BK322">
            <v>0</v>
          </cell>
          <cell r="BL322">
            <v>-31442</v>
          </cell>
          <cell r="BM322">
            <v>0</v>
          </cell>
          <cell r="BN322">
            <v>0</v>
          </cell>
          <cell r="BO322">
            <v>0</v>
          </cell>
          <cell r="BP322">
            <v>77478322</v>
          </cell>
          <cell r="BQ322">
            <v>-1295137</v>
          </cell>
          <cell r="BR322">
            <v>3861233</v>
          </cell>
          <cell r="BS322">
            <v>-1054299</v>
          </cell>
        </row>
        <row r="323">
          <cell r="A323">
            <v>316</v>
          </cell>
          <cell r="B323" t="str">
            <v>Wirral</v>
          </cell>
          <cell r="C323" t="str">
            <v>E4305</v>
          </cell>
          <cell r="D323">
            <v>339401</v>
          </cell>
          <cell r="E323">
            <v>2915</v>
          </cell>
          <cell r="F323">
            <v>0</v>
          </cell>
          <cell r="G323">
            <v>0</v>
          </cell>
          <cell r="H323">
            <v>0</v>
          </cell>
          <cell r="I323">
            <v>339401</v>
          </cell>
          <cell r="J323">
            <v>47085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1539493</v>
          </cell>
          <cell r="R323">
            <v>0</v>
          </cell>
          <cell r="S323">
            <v>31418</v>
          </cell>
          <cell r="T323">
            <v>12738</v>
          </cell>
          <cell r="U323">
            <v>0</v>
          </cell>
          <cell r="V323">
            <v>260</v>
          </cell>
          <cell r="W323">
            <v>24857</v>
          </cell>
          <cell r="X323">
            <v>0</v>
          </cell>
          <cell r="Y323">
            <v>508</v>
          </cell>
          <cell r="Z323">
            <v>16234</v>
          </cell>
          <cell r="AA323">
            <v>0</v>
          </cell>
          <cell r="AB323">
            <v>332</v>
          </cell>
          <cell r="AC323">
            <v>698570</v>
          </cell>
          <cell r="AD323">
            <v>0</v>
          </cell>
          <cell r="AE323">
            <v>14256</v>
          </cell>
          <cell r="AI323">
            <v>0</v>
          </cell>
          <cell r="AJ323">
            <v>0</v>
          </cell>
          <cell r="AK323">
            <v>0</v>
          </cell>
          <cell r="AL323">
            <v>492299</v>
          </cell>
          <cell r="AM323">
            <v>0</v>
          </cell>
          <cell r="AN323">
            <v>10033</v>
          </cell>
          <cell r="AO323">
            <v>-1749677</v>
          </cell>
          <cell r="AP323">
            <v>-1714684</v>
          </cell>
          <cell r="AQ323">
            <v>0</v>
          </cell>
          <cell r="AR323">
            <v>-34993</v>
          </cell>
          <cell r="AS323">
            <v>-3499354</v>
          </cell>
          <cell r="AT323">
            <v>-2684011</v>
          </cell>
          <cell r="AU323">
            <v>-2630330</v>
          </cell>
          <cell r="AV323">
            <v>0</v>
          </cell>
          <cell r="AW323">
            <v>-53680</v>
          </cell>
          <cell r="AX323">
            <v>-5368021</v>
          </cell>
          <cell r="AY323">
            <v>65387518</v>
          </cell>
          <cell r="AZ323">
            <v>-6164520</v>
          </cell>
          <cell r="BA323">
            <v>1637643</v>
          </cell>
          <cell r="BB323">
            <v>0</v>
          </cell>
          <cell r="BC323">
            <v>-4634280</v>
          </cell>
          <cell r="BD323">
            <v>-30274</v>
          </cell>
          <cell r="BE323">
            <v>-578</v>
          </cell>
          <cell r="BF323">
            <v>-61310</v>
          </cell>
          <cell r="BG323">
            <v>-4029461</v>
          </cell>
          <cell r="BH323">
            <v>-570308</v>
          </cell>
          <cell r="BI323">
            <v>-130926</v>
          </cell>
          <cell r="BJ323">
            <v>-7568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69223359</v>
          </cell>
          <cell r="BQ323">
            <v>-1327268</v>
          </cell>
          <cell r="BR323">
            <v>5516855</v>
          </cell>
          <cell r="BS323">
            <v>-996202</v>
          </cell>
        </row>
        <row r="324">
          <cell r="A324">
            <v>317</v>
          </cell>
          <cell r="B324" t="str">
            <v>Woking</v>
          </cell>
          <cell r="C324" t="str">
            <v>E3641</v>
          </cell>
          <cell r="D324">
            <v>136159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136159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206970</v>
          </cell>
          <cell r="R324">
            <v>51742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96796</v>
          </cell>
          <cell r="AD324">
            <v>24198</v>
          </cell>
          <cell r="AE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266816</v>
          </cell>
          <cell r="AM324">
            <v>66704</v>
          </cell>
          <cell r="AN324">
            <v>0</v>
          </cell>
          <cell r="AO324">
            <v>-450500</v>
          </cell>
          <cell r="AP324">
            <v>-360400</v>
          </cell>
          <cell r="AQ324">
            <v>-90100</v>
          </cell>
          <cell r="AR324">
            <v>0</v>
          </cell>
          <cell r="AS324">
            <v>-901000</v>
          </cell>
          <cell r="AT324">
            <v>-3465000</v>
          </cell>
          <cell r="AU324">
            <v>-2772000</v>
          </cell>
          <cell r="AV324">
            <v>-693000</v>
          </cell>
          <cell r="AW324">
            <v>0</v>
          </cell>
          <cell r="AX324">
            <v>-6930000</v>
          </cell>
          <cell r="AY324">
            <v>42080537</v>
          </cell>
          <cell r="AZ324">
            <v>-1022771</v>
          </cell>
          <cell r="BA324">
            <v>1089277</v>
          </cell>
          <cell r="BB324">
            <v>0</v>
          </cell>
          <cell r="BC324">
            <v>-2599948</v>
          </cell>
          <cell r="BD324">
            <v>0</v>
          </cell>
          <cell r="BE324">
            <v>-699</v>
          </cell>
          <cell r="BF324">
            <v>-28893</v>
          </cell>
          <cell r="BG324">
            <v>-1643207</v>
          </cell>
          <cell r="BH324">
            <v>-306987</v>
          </cell>
          <cell r="BI324">
            <v>-64432</v>
          </cell>
          <cell r="BJ324">
            <v>0</v>
          </cell>
          <cell r="BK324">
            <v>0</v>
          </cell>
          <cell r="BL324">
            <v>0</v>
          </cell>
          <cell r="BM324">
            <v>-17304</v>
          </cell>
          <cell r="BN324">
            <v>0</v>
          </cell>
          <cell r="BO324">
            <v>0</v>
          </cell>
          <cell r="BP324">
            <v>45174740</v>
          </cell>
          <cell r="BQ324">
            <v>0</v>
          </cell>
          <cell r="BR324">
            <v>2674259</v>
          </cell>
          <cell r="BS324">
            <v>-925171</v>
          </cell>
        </row>
        <row r="325">
          <cell r="A325">
            <v>318</v>
          </cell>
          <cell r="B325" t="str">
            <v>Wokingham</v>
          </cell>
          <cell r="C325" t="str">
            <v>E0306</v>
          </cell>
          <cell r="D325">
            <v>185021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185021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457483</v>
          </cell>
          <cell r="R325">
            <v>0</v>
          </cell>
          <cell r="S325">
            <v>9336</v>
          </cell>
          <cell r="T325">
            <v>1935</v>
          </cell>
          <cell r="U325">
            <v>0</v>
          </cell>
          <cell r="V325">
            <v>40</v>
          </cell>
          <cell r="W325">
            <v>0</v>
          </cell>
          <cell r="X325">
            <v>0</v>
          </cell>
          <cell r="Y325">
            <v>0</v>
          </cell>
          <cell r="Z325">
            <v>4113</v>
          </cell>
          <cell r="AA325">
            <v>0</v>
          </cell>
          <cell r="AB325">
            <v>84</v>
          </cell>
          <cell r="AC325">
            <v>212529</v>
          </cell>
          <cell r="AD325">
            <v>0</v>
          </cell>
          <cell r="AE325">
            <v>4338</v>
          </cell>
          <cell r="AI325">
            <v>0</v>
          </cell>
          <cell r="AJ325">
            <v>0</v>
          </cell>
          <cell r="AK325">
            <v>0</v>
          </cell>
          <cell r="AL325">
            <v>402302</v>
          </cell>
          <cell r="AM325">
            <v>0</v>
          </cell>
          <cell r="AN325">
            <v>8210</v>
          </cell>
          <cell r="AO325">
            <v>-270895</v>
          </cell>
          <cell r="AP325">
            <v>-265478</v>
          </cell>
          <cell r="AQ325">
            <v>0</v>
          </cell>
          <cell r="AR325">
            <v>-5418</v>
          </cell>
          <cell r="AS325">
            <v>-541791</v>
          </cell>
          <cell r="AT325">
            <v>-809500</v>
          </cell>
          <cell r="AU325">
            <v>-793310</v>
          </cell>
          <cell r="AV325">
            <v>0</v>
          </cell>
          <cell r="AW325">
            <v>-16190</v>
          </cell>
          <cell r="AX325">
            <v>-1619000</v>
          </cell>
          <cell r="AY325">
            <v>56145580</v>
          </cell>
          <cell r="AZ325">
            <v>-1820842</v>
          </cell>
          <cell r="BA325">
            <v>1363807</v>
          </cell>
          <cell r="BB325">
            <v>0</v>
          </cell>
          <cell r="BC325">
            <v>-5075582</v>
          </cell>
          <cell r="BD325">
            <v>-54138</v>
          </cell>
          <cell r="BE325">
            <v>-4037</v>
          </cell>
          <cell r="BF325">
            <v>-59505</v>
          </cell>
          <cell r="BG325">
            <v>-2159400</v>
          </cell>
          <cell r="BH325">
            <v>-6052</v>
          </cell>
          <cell r="BI325">
            <v>-36729</v>
          </cell>
          <cell r="BJ325">
            <v>-815</v>
          </cell>
          <cell r="BK325">
            <v>-819</v>
          </cell>
          <cell r="BL325">
            <v>0</v>
          </cell>
          <cell r="BM325">
            <v>-5356</v>
          </cell>
          <cell r="BN325">
            <v>0</v>
          </cell>
          <cell r="BO325">
            <v>0</v>
          </cell>
          <cell r="BP325">
            <v>56889713</v>
          </cell>
          <cell r="BQ325">
            <v>-208209</v>
          </cell>
          <cell r="BR325">
            <v>2531720</v>
          </cell>
          <cell r="BS325">
            <v>-2726727</v>
          </cell>
        </row>
        <row r="326">
          <cell r="A326">
            <v>319</v>
          </cell>
          <cell r="B326" t="str">
            <v>Wolverhampton</v>
          </cell>
          <cell r="C326" t="str">
            <v>E4607</v>
          </cell>
          <cell r="D326">
            <v>346763</v>
          </cell>
          <cell r="E326">
            <v>88549</v>
          </cell>
          <cell r="F326">
            <v>0</v>
          </cell>
          <cell r="G326">
            <v>0</v>
          </cell>
          <cell r="H326">
            <v>0</v>
          </cell>
          <cell r="I326">
            <v>346763</v>
          </cell>
          <cell r="J326">
            <v>0</v>
          </cell>
          <cell r="K326">
            <v>0</v>
          </cell>
          <cell r="L326">
            <v>0</v>
          </cell>
          <cell r="M326">
            <v>79200</v>
          </cell>
          <cell r="N326">
            <v>79200</v>
          </cell>
          <cell r="O326">
            <v>0</v>
          </cell>
          <cell r="P326">
            <v>0</v>
          </cell>
          <cell r="Q326">
            <v>1310233</v>
          </cell>
          <cell r="R326">
            <v>0</v>
          </cell>
          <cell r="S326">
            <v>26740</v>
          </cell>
          <cell r="T326">
            <v>3606</v>
          </cell>
          <cell r="U326">
            <v>0</v>
          </cell>
          <cell r="V326">
            <v>74</v>
          </cell>
          <cell r="W326">
            <v>0</v>
          </cell>
          <cell r="X326">
            <v>0</v>
          </cell>
          <cell r="Y326">
            <v>0</v>
          </cell>
          <cell r="Z326">
            <v>15495</v>
          </cell>
          <cell r="AA326">
            <v>0</v>
          </cell>
          <cell r="AB326">
            <v>316</v>
          </cell>
          <cell r="AC326">
            <v>350386</v>
          </cell>
          <cell r="AD326">
            <v>0</v>
          </cell>
          <cell r="AE326">
            <v>7150</v>
          </cell>
          <cell r="AI326">
            <v>0</v>
          </cell>
          <cell r="AJ326">
            <v>0</v>
          </cell>
          <cell r="AK326">
            <v>0</v>
          </cell>
          <cell r="AL326">
            <v>545219</v>
          </cell>
          <cell r="AM326">
            <v>0</v>
          </cell>
          <cell r="AN326">
            <v>11103</v>
          </cell>
          <cell r="AO326">
            <v>-1242890</v>
          </cell>
          <cell r="AP326">
            <v>-1218033</v>
          </cell>
          <cell r="AQ326">
            <v>0</v>
          </cell>
          <cell r="AR326">
            <v>-24858</v>
          </cell>
          <cell r="AS326">
            <v>-2485781</v>
          </cell>
          <cell r="AT326">
            <v>-4053078</v>
          </cell>
          <cell r="AU326">
            <v>-3972017</v>
          </cell>
          <cell r="AV326">
            <v>0</v>
          </cell>
          <cell r="AW326">
            <v>-81062</v>
          </cell>
          <cell r="AX326">
            <v>-8106157</v>
          </cell>
          <cell r="AY326">
            <v>66053957</v>
          </cell>
          <cell r="AZ326">
            <v>-5299107</v>
          </cell>
          <cell r="BA326">
            <v>1771874</v>
          </cell>
          <cell r="BB326">
            <v>0</v>
          </cell>
          <cell r="BC326">
            <v>-4381865</v>
          </cell>
          <cell r="BD326">
            <v>-20514</v>
          </cell>
          <cell r="BE326">
            <v>0</v>
          </cell>
          <cell r="BF326">
            <v>-454</v>
          </cell>
          <cell r="BG326">
            <v>-3774615</v>
          </cell>
          <cell r="BH326">
            <v>-272478</v>
          </cell>
          <cell r="BI326">
            <v>-386436</v>
          </cell>
          <cell r="BJ326">
            <v>-2659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73866745</v>
          </cell>
          <cell r="BQ326">
            <v>-1169727</v>
          </cell>
          <cell r="BR326">
            <v>6924501</v>
          </cell>
          <cell r="BS326">
            <v>-1033090</v>
          </cell>
        </row>
        <row r="327">
          <cell r="A327">
            <v>320</v>
          </cell>
          <cell r="B327" t="str">
            <v>Worcester</v>
          </cell>
          <cell r="C327" t="str">
            <v>E1837</v>
          </cell>
          <cell r="D327">
            <v>138095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138095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367974</v>
          </cell>
          <cell r="R327">
            <v>82794</v>
          </cell>
          <cell r="S327">
            <v>9200</v>
          </cell>
          <cell r="T327">
            <v>955</v>
          </cell>
          <cell r="U327">
            <v>214</v>
          </cell>
          <cell r="V327">
            <v>24</v>
          </cell>
          <cell r="W327">
            <v>0</v>
          </cell>
          <cell r="X327">
            <v>0</v>
          </cell>
          <cell r="Y327">
            <v>0</v>
          </cell>
          <cell r="Z327">
            <v>758</v>
          </cell>
          <cell r="AA327">
            <v>172</v>
          </cell>
          <cell r="AB327">
            <v>20</v>
          </cell>
          <cell r="AC327">
            <v>279288</v>
          </cell>
          <cell r="AD327">
            <v>62840</v>
          </cell>
          <cell r="AE327">
            <v>6982</v>
          </cell>
          <cell r="AI327">
            <v>0</v>
          </cell>
          <cell r="AJ327">
            <v>0</v>
          </cell>
          <cell r="AK327">
            <v>0</v>
          </cell>
          <cell r="AL327">
            <v>236334</v>
          </cell>
          <cell r="AM327">
            <v>53175</v>
          </cell>
          <cell r="AN327">
            <v>5908</v>
          </cell>
          <cell r="AO327">
            <v>-147384</v>
          </cell>
          <cell r="AP327">
            <v>-117907</v>
          </cell>
          <cell r="AQ327">
            <v>-26529</v>
          </cell>
          <cell r="AR327">
            <v>-2948</v>
          </cell>
          <cell r="AS327">
            <v>-294768</v>
          </cell>
          <cell r="AT327">
            <v>-3044816</v>
          </cell>
          <cell r="AU327">
            <v>-2435853</v>
          </cell>
          <cell r="AV327">
            <v>-548067</v>
          </cell>
          <cell r="AW327">
            <v>-60896</v>
          </cell>
          <cell r="AX327">
            <v>-6089632</v>
          </cell>
          <cell r="AY327">
            <v>35536456</v>
          </cell>
          <cell r="AZ327">
            <v>-1799707</v>
          </cell>
          <cell r="BA327">
            <v>986512</v>
          </cell>
          <cell r="BB327">
            <v>0</v>
          </cell>
          <cell r="BC327">
            <v>-3319927</v>
          </cell>
          <cell r="BD327">
            <v>-17641</v>
          </cell>
          <cell r="BE327">
            <v>0</v>
          </cell>
          <cell r="BF327">
            <v>-214719</v>
          </cell>
          <cell r="BG327">
            <v>-1783278</v>
          </cell>
          <cell r="BH327">
            <v>-201865</v>
          </cell>
          <cell r="BI327">
            <v>-16784</v>
          </cell>
          <cell r="BJ327">
            <v>-4410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39867760</v>
          </cell>
          <cell r="BQ327">
            <v>-168099</v>
          </cell>
          <cell r="BR327">
            <v>1227825</v>
          </cell>
          <cell r="BS327">
            <v>-620774</v>
          </cell>
        </row>
        <row r="328">
          <cell r="A328">
            <v>321</v>
          </cell>
          <cell r="B328" t="str">
            <v>Worthing</v>
          </cell>
          <cell r="C328" t="str">
            <v>E3837</v>
          </cell>
          <cell r="D328">
            <v>132241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132241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425243</v>
          </cell>
          <cell r="R328">
            <v>106312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9976</v>
          </cell>
          <cell r="X328">
            <v>2494</v>
          </cell>
          <cell r="Y328">
            <v>0</v>
          </cell>
          <cell r="Z328">
            <v>1249</v>
          </cell>
          <cell r="AA328">
            <v>312</v>
          </cell>
          <cell r="AB328">
            <v>0</v>
          </cell>
          <cell r="AC328">
            <v>316813</v>
          </cell>
          <cell r="AD328">
            <v>79204</v>
          </cell>
          <cell r="AE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180814</v>
          </cell>
          <cell r="AM328">
            <v>45204</v>
          </cell>
          <cell r="AN328">
            <v>0</v>
          </cell>
          <cell r="AO328">
            <v>-432338</v>
          </cell>
          <cell r="AP328">
            <v>-345871</v>
          </cell>
          <cell r="AQ328">
            <v>-86468</v>
          </cell>
          <cell r="AR328">
            <v>0</v>
          </cell>
          <cell r="AS328">
            <v>-864677</v>
          </cell>
          <cell r="AT328">
            <v>-1363131</v>
          </cell>
          <cell r="AU328">
            <v>-1090505</v>
          </cell>
          <cell r="AV328">
            <v>-272626</v>
          </cell>
          <cell r="AW328">
            <v>0</v>
          </cell>
          <cell r="AX328">
            <v>-2726262</v>
          </cell>
          <cell r="AY328">
            <v>29283531</v>
          </cell>
          <cell r="AZ328">
            <v>-2043353</v>
          </cell>
          <cell r="BA328">
            <v>719639</v>
          </cell>
          <cell r="BB328">
            <v>0</v>
          </cell>
          <cell r="BC328">
            <v>-1983923</v>
          </cell>
          <cell r="BD328">
            <v>-34762</v>
          </cell>
          <cell r="BE328">
            <v>0</v>
          </cell>
          <cell r="BF328">
            <v>-3786</v>
          </cell>
          <cell r="BG328">
            <v>-982342</v>
          </cell>
          <cell r="BH328">
            <v>-90543</v>
          </cell>
          <cell r="BI328">
            <v>-5422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30696885</v>
          </cell>
          <cell r="BQ328">
            <v>-114622</v>
          </cell>
          <cell r="BR328">
            <v>1572337</v>
          </cell>
          <cell r="BS328">
            <v>-449559</v>
          </cell>
        </row>
        <row r="329">
          <cell r="A329">
            <v>322</v>
          </cell>
          <cell r="B329" t="str">
            <v>Wychavon</v>
          </cell>
          <cell r="C329" t="str">
            <v>E1838</v>
          </cell>
          <cell r="D329">
            <v>188085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188085</v>
          </cell>
          <cell r="J329">
            <v>0</v>
          </cell>
          <cell r="K329">
            <v>35400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633954</v>
          </cell>
          <cell r="R329">
            <v>142640</v>
          </cell>
          <cell r="S329">
            <v>15848</v>
          </cell>
          <cell r="T329">
            <v>650</v>
          </cell>
          <cell r="U329">
            <v>146</v>
          </cell>
          <cell r="V329">
            <v>16</v>
          </cell>
          <cell r="W329">
            <v>998</v>
          </cell>
          <cell r="X329">
            <v>226</v>
          </cell>
          <cell r="Y329">
            <v>26</v>
          </cell>
          <cell r="Z329">
            <v>2761</v>
          </cell>
          <cell r="AA329">
            <v>620</v>
          </cell>
          <cell r="AB329">
            <v>68</v>
          </cell>
          <cell r="AC329">
            <v>295702</v>
          </cell>
          <cell r="AD329">
            <v>66532</v>
          </cell>
          <cell r="AE329">
            <v>7392</v>
          </cell>
          <cell r="AI329">
            <v>0</v>
          </cell>
          <cell r="AJ329">
            <v>0</v>
          </cell>
          <cell r="AK329">
            <v>0</v>
          </cell>
          <cell r="AL329">
            <v>225391</v>
          </cell>
          <cell r="AM329">
            <v>50597</v>
          </cell>
          <cell r="AN329">
            <v>5622</v>
          </cell>
          <cell r="AO329">
            <v>-97500</v>
          </cell>
          <cell r="AP329">
            <v>-78000</v>
          </cell>
          <cell r="AQ329">
            <v>-17550</v>
          </cell>
          <cell r="AR329">
            <v>-1950</v>
          </cell>
          <cell r="AS329">
            <v>-195000</v>
          </cell>
          <cell r="AT329">
            <v>-2943068</v>
          </cell>
          <cell r="AU329">
            <v>-2354453</v>
          </cell>
          <cell r="AV329">
            <v>-529751</v>
          </cell>
          <cell r="AW329">
            <v>-58861</v>
          </cell>
          <cell r="AX329">
            <v>-5886133</v>
          </cell>
          <cell r="AY329">
            <v>34691364</v>
          </cell>
          <cell r="AZ329">
            <v>-3076094</v>
          </cell>
          <cell r="BA329">
            <v>906299</v>
          </cell>
          <cell r="BB329">
            <v>0</v>
          </cell>
          <cell r="BC329">
            <v>-1832260</v>
          </cell>
          <cell r="BD329">
            <v>-41751</v>
          </cell>
          <cell r="BE329">
            <v>-65651</v>
          </cell>
          <cell r="BF329">
            <v>-220959</v>
          </cell>
          <cell r="BG329">
            <v>-1772936</v>
          </cell>
          <cell r="BH329">
            <v>-202120</v>
          </cell>
          <cell r="BI329">
            <v>-64359</v>
          </cell>
          <cell r="BJ329">
            <v>-9949</v>
          </cell>
          <cell r="BK329">
            <v>-51510</v>
          </cell>
          <cell r="BL329">
            <v>-27655</v>
          </cell>
          <cell r="BM329">
            <v>0</v>
          </cell>
          <cell r="BN329">
            <v>0</v>
          </cell>
          <cell r="BO329">
            <v>0</v>
          </cell>
          <cell r="BP329">
            <v>39421998</v>
          </cell>
          <cell r="BQ329">
            <v>-195000</v>
          </cell>
          <cell r="BR329">
            <v>821026</v>
          </cell>
          <cell r="BS329">
            <v>-1207896</v>
          </cell>
        </row>
        <row r="330">
          <cell r="A330">
            <v>323</v>
          </cell>
          <cell r="B330" t="str">
            <v>Wycombe</v>
          </cell>
          <cell r="C330" t="str">
            <v>E0435</v>
          </cell>
          <cell r="D330">
            <v>243439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243439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472364</v>
          </cell>
          <cell r="R330">
            <v>106282</v>
          </cell>
          <cell r="S330">
            <v>11810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85824</v>
          </cell>
          <cell r="AD330">
            <v>19310</v>
          </cell>
          <cell r="AE330">
            <v>2146</v>
          </cell>
          <cell r="AI330">
            <v>0</v>
          </cell>
          <cell r="AJ330">
            <v>0</v>
          </cell>
          <cell r="AK330">
            <v>0</v>
          </cell>
          <cell r="AL330">
            <v>420053</v>
          </cell>
          <cell r="AM330">
            <v>94512</v>
          </cell>
          <cell r="AN330">
            <v>10501</v>
          </cell>
          <cell r="AO330">
            <v>-1091507</v>
          </cell>
          <cell r="AP330">
            <v>-873206</v>
          </cell>
          <cell r="AQ330">
            <v>-196471</v>
          </cell>
          <cell r="AR330">
            <v>-21831</v>
          </cell>
          <cell r="AS330">
            <v>-2183015</v>
          </cell>
          <cell r="AT330">
            <v>-3400075</v>
          </cell>
          <cell r="AU330">
            <v>-2720060</v>
          </cell>
          <cell r="AV330">
            <v>-612014</v>
          </cell>
          <cell r="AW330">
            <v>-68002</v>
          </cell>
          <cell r="AX330">
            <v>-6800151</v>
          </cell>
          <cell r="AY330">
            <v>68221872</v>
          </cell>
          <cell r="AZ330">
            <v>-2303512</v>
          </cell>
          <cell r="BA330">
            <v>1658671</v>
          </cell>
          <cell r="BB330">
            <v>0</v>
          </cell>
          <cell r="BC330">
            <v>-4261251</v>
          </cell>
          <cell r="BD330">
            <v>-43443</v>
          </cell>
          <cell r="BE330">
            <v>-17219</v>
          </cell>
          <cell r="BF330">
            <v>0</v>
          </cell>
          <cell r="BG330">
            <v>-2797645</v>
          </cell>
          <cell r="BH330">
            <v>-88952</v>
          </cell>
          <cell r="BI330">
            <v>-118256</v>
          </cell>
          <cell r="BJ330">
            <v>-3617</v>
          </cell>
          <cell r="BK330">
            <v>-1273</v>
          </cell>
          <cell r="BL330">
            <v>-23420</v>
          </cell>
          <cell r="BM330">
            <v>0</v>
          </cell>
          <cell r="BN330">
            <v>0</v>
          </cell>
          <cell r="BO330">
            <v>0</v>
          </cell>
          <cell r="BP330">
            <v>70773084</v>
          </cell>
          <cell r="BQ330">
            <v>-809898</v>
          </cell>
          <cell r="BR330">
            <v>2717825</v>
          </cell>
          <cell r="BS330">
            <v>-2526181</v>
          </cell>
        </row>
        <row r="331">
          <cell r="A331">
            <v>324</v>
          </cell>
          <cell r="B331" t="str">
            <v>Wyre</v>
          </cell>
          <cell r="C331" t="str">
            <v>E2344</v>
          </cell>
          <cell r="D331">
            <v>153550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153550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590742</v>
          </cell>
          <cell r="R331">
            <v>132918</v>
          </cell>
          <cell r="S331">
            <v>14768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261899</v>
          </cell>
          <cell r="AD331">
            <v>58928</v>
          </cell>
          <cell r="AE331">
            <v>6548</v>
          </cell>
          <cell r="AI331">
            <v>40274</v>
          </cell>
          <cell r="AJ331">
            <v>0</v>
          </cell>
          <cell r="AK331">
            <v>0</v>
          </cell>
          <cell r="AL331">
            <v>154441</v>
          </cell>
          <cell r="AM331">
            <v>34749</v>
          </cell>
          <cell r="AN331">
            <v>3861</v>
          </cell>
          <cell r="AO331">
            <v>-196157.85</v>
          </cell>
          <cell r="AP331">
            <v>-156925</v>
          </cell>
          <cell r="AQ331">
            <v>-35308</v>
          </cell>
          <cell r="AR331">
            <v>-3923</v>
          </cell>
          <cell r="AS331">
            <v>-392313.85</v>
          </cell>
          <cell r="AT331">
            <v>-965043.68</v>
          </cell>
          <cell r="AU331">
            <v>-772035</v>
          </cell>
          <cell r="AV331">
            <v>-173708</v>
          </cell>
          <cell r="AW331">
            <v>-19301</v>
          </cell>
          <cell r="AX331">
            <v>-1930087.6</v>
          </cell>
          <cell r="AY331">
            <v>25903266</v>
          </cell>
          <cell r="AZ331">
            <v>-2857863</v>
          </cell>
          <cell r="BA331">
            <v>585156</v>
          </cell>
          <cell r="BB331">
            <v>0</v>
          </cell>
          <cell r="BC331">
            <v>-1653608</v>
          </cell>
          <cell r="BD331">
            <v>-22253</v>
          </cell>
          <cell r="BE331">
            <v>-3154</v>
          </cell>
          <cell r="BF331">
            <v>0</v>
          </cell>
          <cell r="BG331">
            <v>-745924</v>
          </cell>
          <cell r="BH331">
            <v>-3180</v>
          </cell>
          <cell r="BI331">
            <v>-82252</v>
          </cell>
          <cell r="BJ331">
            <v>0</v>
          </cell>
          <cell r="BK331">
            <v>0</v>
          </cell>
          <cell r="BL331">
            <v>-39</v>
          </cell>
          <cell r="BM331">
            <v>0</v>
          </cell>
          <cell r="BN331">
            <v>0</v>
          </cell>
          <cell r="BO331">
            <v>0</v>
          </cell>
          <cell r="BP331">
            <v>26967988</v>
          </cell>
          <cell r="BQ331">
            <v>-207109</v>
          </cell>
          <cell r="BR331">
            <v>939457</v>
          </cell>
          <cell r="BS331">
            <v>-529435</v>
          </cell>
        </row>
        <row r="332">
          <cell r="A332">
            <v>325</v>
          </cell>
          <cell r="B332" t="str">
            <v>Wyre Forest</v>
          </cell>
          <cell r="C332" t="str">
            <v>E1839</v>
          </cell>
          <cell r="D332">
            <v>135893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135893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442085</v>
          </cell>
          <cell r="R332">
            <v>99468</v>
          </cell>
          <cell r="S332">
            <v>11052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109737</v>
          </cell>
          <cell r="AD332">
            <v>24692</v>
          </cell>
          <cell r="AE332">
            <v>2744</v>
          </cell>
          <cell r="AI332">
            <v>0</v>
          </cell>
          <cell r="AJ332">
            <v>0</v>
          </cell>
          <cell r="AK332">
            <v>0</v>
          </cell>
          <cell r="AL332">
            <v>169707</v>
          </cell>
          <cell r="AM332">
            <v>38184</v>
          </cell>
          <cell r="AN332">
            <v>4243</v>
          </cell>
          <cell r="AO332">
            <v>-634976</v>
          </cell>
          <cell r="AP332">
            <v>-507982</v>
          </cell>
          <cell r="AQ332">
            <v>-114296</v>
          </cell>
          <cell r="AR332">
            <v>-12700</v>
          </cell>
          <cell r="AS332">
            <v>-1269954</v>
          </cell>
          <cell r="AT332">
            <v>-1552392</v>
          </cell>
          <cell r="AU332">
            <v>-1241913</v>
          </cell>
          <cell r="AV332">
            <v>-279430</v>
          </cell>
          <cell r="AW332">
            <v>-31048</v>
          </cell>
          <cell r="AX332">
            <v>-3104783</v>
          </cell>
          <cell r="AY332">
            <v>26258739</v>
          </cell>
          <cell r="AZ332">
            <v>-2159478</v>
          </cell>
          <cell r="BA332">
            <v>673403</v>
          </cell>
          <cell r="BB332">
            <v>0</v>
          </cell>
          <cell r="BC332">
            <v>-1798463</v>
          </cell>
          <cell r="BD332">
            <v>-46939</v>
          </cell>
          <cell r="BE332">
            <v>-9953</v>
          </cell>
          <cell r="BF332">
            <v>0</v>
          </cell>
          <cell r="BG332">
            <v>-1600855</v>
          </cell>
          <cell r="BH332">
            <v>-83048</v>
          </cell>
          <cell r="BI332">
            <v>-82209</v>
          </cell>
          <cell r="BJ332">
            <v>0</v>
          </cell>
          <cell r="BK332">
            <v>-2761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28640896</v>
          </cell>
          <cell r="BQ332">
            <v>-375546</v>
          </cell>
          <cell r="BR332">
            <v>2392291</v>
          </cell>
          <cell r="BS332">
            <v>-101114</v>
          </cell>
        </row>
        <row r="333">
          <cell r="A333">
            <v>326</v>
          </cell>
          <cell r="B333" t="str">
            <v>York</v>
          </cell>
          <cell r="C333" t="str">
            <v>E2701</v>
          </cell>
          <cell r="D333">
            <v>295442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295442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808358</v>
          </cell>
          <cell r="R333">
            <v>0</v>
          </cell>
          <cell r="S333">
            <v>16498</v>
          </cell>
          <cell r="T333">
            <v>7631</v>
          </cell>
          <cell r="U333">
            <v>0</v>
          </cell>
          <cell r="V333">
            <v>156</v>
          </cell>
          <cell r="W333">
            <v>29351</v>
          </cell>
          <cell r="X333">
            <v>0</v>
          </cell>
          <cell r="Y333">
            <v>598</v>
          </cell>
          <cell r="Z333">
            <v>24857</v>
          </cell>
          <cell r="AA333">
            <v>0</v>
          </cell>
          <cell r="AB333">
            <v>508</v>
          </cell>
          <cell r="AC333">
            <v>796953</v>
          </cell>
          <cell r="AD333">
            <v>0</v>
          </cell>
          <cell r="AE333">
            <v>16264</v>
          </cell>
          <cell r="AI333">
            <v>243460</v>
          </cell>
          <cell r="AJ333">
            <v>0</v>
          </cell>
          <cell r="AK333">
            <v>0</v>
          </cell>
          <cell r="AL333">
            <v>722601</v>
          </cell>
          <cell r="AM333">
            <v>0</v>
          </cell>
          <cell r="AN333">
            <v>14747</v>
          </cell>
          <cell r="AO333">
            <v>-1167120.7</v>
          </cell>
          <cell r="AP333">
            <v>-1143777</v>
          </cell>
          <cell r="AQ333">
            <v>0</v>
          </cell>
          <cell r="AR333">
            <v>-23342</v>
          </cell>
          <cell r="AS333">
            <v>-2334239.7000000002</v>
          </cell>
          <cell r="AT333">
            <v>-6450707</v>
          </cell>
          <cell r="AU333">
            <v>-6321693</v>
          </cell>
          <cell r="AV333">
            <v>0</v>
          </cell>
          <cell r="AW333">
            <v>-129015</v>
          </cell>
          <cell r="AX333">
            <v>-12901415</v>
          </cell>
          <cell r="AY333">
            <v>98525897</v>
          </cell>
          <cell r="AZ333">
            <v>-3222990</v>
          </cell>
          <cell r="BA333">
            <v>2453477</v>
          </cell>
          <cell r="BB333">
            <v>0</v>
          </cell>
          <cell r="BC333">
            <v>-8619153</v>
          </cell>
          <cell r="BD333">
            <v>-153347</v>
          </cell>
          <cell r="BE333">
            <v>-9130</v>
          </cell>
          <cell r="BF333">
            <v>-5011</v>
          </cell>
          <cell r="BG333">
            <v>-3194833</v>
          </cell>
          <cell r="BH333">
            <v>-123161</v>
          </cell>
          <cell r="BI333">
            <v>-7077</v>
          </cell>
          <cell r="BJ333">
            <v>-22005</v>
          </cell>
          <cell r="BK333">
            <v>-4008</v>
          </cell>
          <cell r="BL333">
            <v>-34556</v>
          </cell>
          <cell r="BM333">
            <v>-7172</v>
          </cell>
          <cell r="BN333">
            <v>0</v>
          </cell>
          <cell r="BO333">
            <v>0</v>
          </cell>
          <cell r="BP333">
            <v>99855595</v>
          </cell>
          <cell r="BQ333">
            <v>-325355</v>
          </cell>
          <cell r="BR333">
            <v>3912930</v>
          </cell>
          <cell r="BS333">
            <v>-338674</v>
          </cell>
        </row>
        <row r="334">
          <cell r="A334">
            <v>327</v>
          </cell>
          <cell r="B334" t="str">
            <v>ZZZZ</v>
          </cell>
          <cell r="C334" t="str">
            <v>EZZZZ</v>
          </cell>
        </row>
      </sheetData>
      <sheetData sheetId="8" refreshError="1"/>
      <sheetData sheetId="9">
        <row r="5">
          <cell r="A5" t="str">
            <v>E3831</v>
          </cell>
        </row>
      </sheetData>
      <sheetData sheetId="10" refreshError="1"/>
      <sheetData sheetId="11" refreshError="1"/>
      <sheetData sheetId="12">
        <row r="6">
          <cell r="A6" t="str">
            <v>E3831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Contents"/>
      <sheetName val="Summary"/>
      <sheetName val="Details"/>
      <sheetName val="Baselines"/>
      <sheetName val="Glossary"/>
      <sheetName val="Org_Lookups"/>
    </sheetNames>
    <sheetDataSet>
      <sheetData sheetId="0">
        <row r="1">
          <cell r="B1" t="str">
            <v>[2012-13 PCT Revenue Allocations Final.xls]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op-down"/>
      <sheetName val="All Auths"/>
    </sheetNames>
    <sheetDataSet>
      <sheetData sheetId="0">
        <row r="4">
          <cell r="J4" t="str">
            <v>Total England</v>
          </cell>
        </row>
        <row r="6">
          <cell r="J6" t="str">
            <v>London Area</v>
          </cell>
        </row>
        <row r="7">
          <cell r="J7" t="str">
            <v>Metropolitan Areas</v>
          </cell>
        </row>
        <row r="8">
          <cell r="J8" t="str">
            <v>Shire Areas</v>
          </cell>
        </row>
        <row r="10">
          <cell r="J10" t="str">
            <v>Inner London Boroughs</v>
          </cell>
        </row>
        <row r="11">
          <cell r="J11" t="str">
            <v>Outer London Boroughs</v>
          </cell>
        </row>
        <row r="12">
          <cell r="J12" t="str">
            <v>London Boroughs</v>
          </cell>
        </row>
        <row r="13">
          <cell r="J13" t="str">
            <v>GLA</v>
          </cell>
        </row>
        <row r="15">
          <cell r="J15" t="str">
            <v>Metropolitan Districts</v>
          </cell>
        </row>
        <row r="16">
          <cell r="J16" t="str">
            <v>Metropolitan Fire Authorities</v>
          </cell>
        </row>
        <row r="18">
          <cell r="J18" t="str">
            <v>Shire Counties with Fire</v>
          </cell>
        </row>
        <row r="19">
          <cell r="J19" t="str">
            <v>Shire Counties without Fire</v>
          </cell>
        </row>
        <row r="20">
          <cell r="J20" t="str">
            <v>Shire Unitaries with Fire</v>
          </cell>
        </row>
        <row r="21">
          <cell r="J21" t="str">
            <v>Shire Unitaries without Fire</v>
          </cell>
        </row>
        <row r="22">
          <cell r="J22" t="str">
            <v>Shire Districts</v>
          </cell>
        </row>
        <row r="23">
          <cell r="J23" t="str">
            <v>Shire Fire Authorities</v>
          </cell>
        </row>
        <row r="25">
          <cell r="J25" t="str">
            <v>Adur</v>
          </cell>
        </row>
        <row r="26">
          <cell r="J26" t="str">
            <v>Allerdale</v>
          </cell>
        </row>
        <row r="27">
          <cell r="J27" t="str">
            <v>Amber Valley</v>
          </cell>
        </row>
        <row r="28">
          <cell r="J28" t="str">
            <v>Arun</v>
          </cell>
        </row>
        <row r="29">
          <cell r="J29" t="str">
            <v>Ashfield</v>
          </cell>
        </row>
        <row r="30">
          <cell r="J30" t="str">
            <v>Ashford</v>
          </cell>
        </row>
        <row r="31">
          <cell r="J31" t="str">
            <v>Avon Fire</v>
          </cell>
        </row>
        <row r="32">
          <cell r="J32" t="str">
            <v>Aylesbury Vale</v>
          </cell>
        </row>
        <row r="33">
          <cell r="J33" t="str">
            <v>Babergh</v>
          </cell>
        </row>
        <row r="34">
          <cell r="J34" t="str">
            <v>Barking and Dagenham</v>
          </cell>
        </row>
        <row r="36">
          <cell r="J36" t="str">
            <v>Barnet</v>
          </cell>
        </row>
        <row r="37">
          <cell r="J37" t="str">
            <v>Barnsley</v>
          </cell>
        </row>
        <row r="38">
          <cell r="J38" t="str">
            <v>Barrow-in-Furness</v>
          </cell>
        </row>
        <row r="39">
          <cell r="J39" t="str">
            <v>Basildon</v>
          </cell>
        </row>
        <row r="40">
          <cell r="J40" t="str">
            <v>Basingstoke and Deane</v>
          </cell>
        </row>
        <row r="41">
          <cell r="J41" t="str">
            <v>Bassetlaw</v>
          </cell>
        </row>
        <row r="42">
          <cell r="J42" t="str">
            <v>Bath &amp; North East Somerset</v>
          </cell>
        </row>
        <row r="43">
          <cell r="J43" t="str">
            <v>Bedford</v>
          </cell>
        </row>
        <row r="44">
          <cell r="J44" t="str">
            <v>Bedfordshire Fire</v>
          </cell>
        </row>
        <row r="45">
          <cell r="J45" t="str">
            <v>Berkshire Fire</v>
          </cell>
        </row>
        <row r="46">
          <cell r="J46" t="str">
            <v>Bexley</v>
          </cell>
        </row>
        <row r="47">
          <cell r="J47" t="str">
            <v>Birmingham</v>
          </cell>
        </row>
        <row r="48">
          <cell r="J48" t="str">
            <v>Blaby</v>
          </cell>
        </row>
        <row r="49">
          <cell r="J49" t="str">
            <v>Blackburn with Darwen</v>
          </cell>
        </row>
        <row r="50">
          <cell r="J50" t="str">
            <v>Blackpool</v>
          </cell>
        </row>
        <row r="51">
          <cell r="J51" t="str">
            <v>Bolsover</v>
          </cell>
        </row>
        <row r="52">
          <cell r="J52" t="str">
            <v>Bolton</v>
          </cell>
        </row>
        <row r="53">
          <cell r="J53" t="str">
            <v>Boston</v>
          </cell>
        </row>
        <row r="54">
          <cell r="J54" t="str">
            <v>Bournemouth</v>
          </cell>
        </row>
        <row r="55">
          <cell r="J55" t="str">
            <v>Bracknell Forest</v>
          </cell>
        </row>
        <row r="56">
          <cell r="J56" t="str">
            <v>Bradford</v>
          </cell>
        </row>
        <row r="57">
          <cell r="J57" t="str">
            <v>Braintree</v>
          </cell>
        </row>
        <row r="58">
          <cell r="J58" t="str">
            <v>Breckland</v>
          </cell>
        </row>
        <row r="59">
          <cell r="J59" t="str">
            <v>Brent</v>
          </cell>
        </row>
        <row r="60">
          <cell r="J60" t="str">
            <v>Brentwood</v>
          </cell>
        </row>
        <row r="61">
          <cell r="J61" t="str">
            <v>Brighton &amp; Hove</v>
          </cell>
        </row>
        <row r="62">
          <cell r="J62" t="str">
            <v>Bristol</v>
          </cell>
        </row>
        <row r="63">
          <cell r="J63" t="str">
            <v>Broadland</v>
          </cell>
        </row>
        <row r="64">
          <cell r="J64" t="str">
            <v>Bromley</v>
          </cell>
        </row>
        <row r="65">
          <cell r="J65" t="str">
            <v>Bromsgrove</v>
          </cell>
        </row>
        <row r="66">
          <cell r="J66" t="str">
            <v>Broxbourne</v>
          </cell>
        </row>
        <row r="67">
          <cell r="J67" t="str">
            <v>Broxtowe</v>
          </cell>
        </row>
        <row r="68">
          <cell r="J68" t="str">
            <v>Buckinghamshire</v>
          </cell>
        </row>
        <row r="69">
          <cell r="J69" t="str">
            <v>Buckinghamshire Fire</v>
          </cell>
        </row>
        <row r="70">
          <cell r="J70" t="str">
            <v>Burnley</v>
          </cell>
        </row>
        <row r="71">
          <cell r="J71" t="str">
            <v>Bury</v>
          </cell>
        </row>
        <row r="72">
          <cell r="J72" t="str">
            <v>Calderdale</v>
          </cell>
        </row>
        <row r="73">
          <cell r="J73" t="str">
            <v>Cambridge</v>
          </cell>
        </row>
        <row r="74">
          <cell r="J74" t="str">
            <v>Cambridgeshire</v>
          </cell>
        </row>
        <row r="75">
          <cell r="J75" t="str">
            <v>Cambridgeshire Fire</v>
          </cell>
        </row>
        <row r="76">
          <cell r="J76" t="str">
            <v>Camden</v>
          </cell>
        </row>
        <row r="77">
          <cell r="J77" t="str">
            <v>Cannock Chase</v>
          </cell>
        </row>
        <row r="78">
          <cell r="J78" t="str">
            <v>Canterbury</v>
          </cell>
        </row>
        <row r="79">
          <cell r="J79" t="str">
            <v>Carlisle</v>
          </cell>
        </row>
        <row r="80">
          <cell r="J80" t="str">
            <v>Castle Point</v>
          </cell>
        </row>
        <row r="81">
          <cell r="J81" t="str">
            <v>Central Bedfordshire</v>
          </cell>
        </row>
        <row r="82">
          <cell r="J82" t="str">
            <v>Charnwood</v>
          </cell>
        </row>
        <row r="83">
          <cell r="J83" t="str">
            <v>Chelmsford</v>
          </cell>
        </row>
        <row r="84">
          <cell r="J84" t="str">
            <v>Cheltenham</v>
          </cell>
        </row>
        <row r="85">
          <cell r="J85" t="str">
            <v>Cherwell</v>
          </cell>
        </row>
        <row r="86">
          <cell r="J86" t="str">
            <v>Cheshire East</v>
          </cell>
        </row>
        <row r="87">
          <cell r="J87" t="str">
            <v>Cheshire Fire</v>
          </cell>
        </row>
        <row r="88">
          <cell r="J88" t="str">
            <v>Cheshire West and Chester</v>
          </cell>
        </row>
        <row r="89">
          <cell r="J89" t="str">
            <v>Chesterfield</v>
          </cell>
        </row>
        <row r="90">
          <cell r="J90" t="str">
            <v>Chichester</v>
          </cell>
        </row>
        <row r="91">
          <cell r="J91" t="str">
            <v>Chiltern</v>
          </cell>
        </row>
        <row r="92">
          <cell r="J92" t="str">
            <v>Chorley</v>
          </cell>
        </row>
        <row r="93">
          <cell r="J93" t="str">
            <v>Christchurch</v>
          </cell>
        </row>
        <row r="94">
          <cell r="J94" t="str">
            <v>City of London - non-police</v>
          </cell>
        </row>
        <row r="95">
          <cell r="J95" t="str">
            <v>Cleveland Fire</v>
          </cell>
        </row>
        <row r="96">
          <cell r="J96" t="str">
            <v>Colchester</v>
          </cell>
        </row>
        <row r="97">
          <cell r="J97" t="str">
            <v>Copeland</v>
          </cell>
        </row>
        <row r="98">
          <cell r="J98" t="str">
            <v>Corby</v>
          </cell>
        </row>
        <row r="99">
          <cell r="J99" t="str">
            <v>Cornwall</v>
          </cell>
        </row>
        <row r="100">
          <cell r="J100" t="str">
            <v>Cotswold</v>
          </cell>
        </row>
        <row r="101">
          <cell r="J101" t="str">
            <v>Coventry</v>
          </cell>
        </row>
        <row r="102">
          <cell r="J102" t="str">
            <v>Craven</v>
          </cell>
        </row>
        <row r="103">
          <cell r="J103" t="str">
            <v>Crawley</v>
          </cell>
        </row>
        <row r="104">
          <cell r="J104" t="str">
            <v>Croydon</v>
          </cell>
        </row>
        <row r="105">
          <cell r="J105" t="str">
            <v>Cumbria</v>
          </cell>
        </row>
        <row r="106">
          <cell r="J106" t="str">
            <v>Dacorum</v>
          </cell>
        </row>
        <row r="107">
          <cell r="J107" t="str">
            <v>Darlington</v>
          </cell>
        </row>
        <row r="108">
          <cell r="J108" t="str">
            <v>Dartford</v>
          </cell>
        </row>
        <row r="109">
          <cell r="J109" t="str">
            <v>Daventry</v>
          </cell>
        </row>
        <row r="110">
          <cell r="J110" t="str">
            <v>Derby</v>
          </cell>
        </row>
        <row r="111">
          <cell r="J111" t="str">
            <v>Derbyshire</v>
          </cell>
        </row>
        <row r="112">
          <cell r="J112" t="str">
            <v>Derbyshire Dales</v>
          </cell>
        </row>
        <row r="113">
          <cell r="J113" t="str">
            <v>Derbyshire Fire</v>
          </cell>
        </row>
        <row r="114">
          <cell r="J114" t="str">
            <v>Devon</v>
          </cell>
        </row>
        <row r="115">
          <cell r="J115" t="str">
            <v>Devon &amp; Somerset Fire</v>
          </cell>
        </row>
        <row r="116">
          <cell r="J116" t="str">
            <v>Doncaster</v>
          </cell>
        </row>
        <row r="117">
          <cell r="J117" t="str">
            <v>Dorset</v>
          </cell>
        </row>
        <row r="118">
          <cell r="J118" t="str">
            <v>Dorset Fire</v>
          </cell>
        </row>
        <row r="119">
          <cell r="J119" t="str">
            <v>Dover</v>
          </cell>
        </row>
        <row r="120">
          <cell r="J120" t="str">
            <v>Dudley</v>
          </cell>
        </row>
        <row r="121">
          <cell r="J121" t="str">
            <v>Durham</v>
          </cell>
        </row>
        <row r="122">
          <cell r="J122" t="str">
            <v>Durham Fire</v>
          </cell>
        </row>
        <row r="123">
          <cell r="J123" t="str">
            <v>Ealing</v>
          </cell>
        </row>
        <row r="124">
          <cell r="J124" t="str">
            <v>East Cambridgeshire</v>
          </cell>
        </row>
        <row r="125">
          <cell r="J125" t="str">
            <v>East Devon</v>
          </cell>
        </row>
        <row r="126">
          <cell r="J126" t="str">
            <v>East Dorset</v>
          </cell>
        </row>
        <row r="127">
          <cell r="J127" t="str">
            <v>East Hampshire</v>
          </cell>
        </row>
        <row r="128">
          <cell r="J128" t="str">
            <v>East Hertfordshire</v>
          </cell>
        </row>
        <row r="129">
          <cell r="J129" t="str">
            <v>East Lindsey</v>
          </cell>
        </row>
        <row r="130">
          <cell r="J130" t="str">
            <v>East Northamptonshire</v>
          </cell>
        </row>
        <row r="131">
          <cell r="J131" t="str">
            <v>East Riding of Yorkshire</v>
          </cell>
        </row>
        <row r="132">
          <cell r="J132" t="str">
            <v>East Staffordshire</v>
          </cell>
        </row>
        <row r="133">
          <cell r="J133" t="str">
            <v>East Sussex</v>
          </cell>
        </row>
        <row r="134">
          <cell r="J134" t="str">
            <v>East Sussex Fire</v>
          </cell>
        </row>
        <row r="135">
          <cell r="J135" t="str">
            <v>Eastbourne</v>
          </cell>
        </row>
        <row r="136">
          <cell r="J136" t="str">
            <v>Eastleigh</v>
          </cell>
        </row>
        <row r="137">
          <cell r="J137" t="str">
            <v>Eden</v>
          </cell>
        </row>
        <row r="138">
          <cell r="J138" t="str">
            <v>Elmbridge</v>
          </cell>
        </row>
        <row r="139">
          <cell r="J139" t="str">
            <v>Enfield</v>
          </cell>
        </row>
        <row r="140">
          <cell r="J140" t="str">
            <v>Epping Forest</v>
          </cell>
        </row>
        <row r="141">
          <cell r="J141" t="str">
            <v>Epsom and Ewell</v>
          </cell>
        </row>
        <row r="142">
          <cell r="J142" t="str">
            <v>Erewash</v>
          </cell>
        </row>
        <row r="143">
          <cell r="J143" t="str">
            <v>Essex</v>
          </cell>
        </row>
        <row r="144">
          <cell r="J144" t="str">
            <v>Essex Fire</v>
          </cell>
        </row>
        <row r="145">
          <cell r="J145" t="str">
            <v>Exeter</v>
          </cell>
        </row>
        <row r="146">
          <cell r="J146" t="str">
            <v>Fareham</v>
          </cell>
        </row>
        <row r="147">
          <cell r="J147" t="str">
            <v>Fenland</v>
          </cell>
        </row>
        <row r="148">
          <cell r="J148" t="str">
            <v>Forest Heath</v>
          </cell>
        </row>
        <row r="149">
          <cell r="J149" t="str">
            <v>Forest of Dean</v>
          </cell>
        </row>
        <row r="150">
          <cell r="J150" t="str">
            <v>Fylde</v>
          </cell>
        </row>
        <row r="151">
          <cell r="J151" t="str">
            <v>Gateshead</v>
          </cell>
        </row>
        <row r="152">
          <cell r="J152" t="str">
            <v>Gedling</v>
          </cell>
        </row>
        <row r="153">
          <cell r="J153" t="str">
            <v>GLA - fire</v>
          </cell>
        </row>
        <row r="154">
          <cell r="J154" t="str">
            <v>GLA - mayor and misc</v>
          </cell>
        </row>
        <row r="155">
          <cell r="J155" t="str">
            <v>Gloucester</v>
          </cell>
        </row>
        <row r="156">
          <cell r="J156" t="str">
            <v>Gloucestershire</v>
          </cell>
        </row>
        <row r="157">
          <cell r="J157" t="str">
            <v>Gosport</v>
          </cell>
        </row>
        <row r="158">
          <cell r="J158" t="str">
            <v>Gravesham</v>
          </cell>
        </row>
        <row r="159">
          <cell r="J159" t="str">
            <v>Great Yarmouth</v>
          </cell>
        </row>
        <row r="160">
          <cell r="J160" t="str">
            <v>Greater Manchester Fire</v>
          </cell>
        </row>
        <row r="161">
          <cell r="J161" t="str">
            <v>Greenwich</v>
          </cell>
        </row>
        <row r="162">
          <cell r="J162" t="str">
            <v>Guildford</v>
          </cell>
        </row>
        <row r="163">
          <cell r="J163" t="str">
            <v>Hackney</v>
          </cell>
        </row>
        <row r="164">
          <cell r="J164" t="str">
            <v>Halton</v>
          </cell>
        </row>
        <row r="165">
          <cell r="J165" t="str">
            <v>Hambleton</v>
          </cell>
        </row>
        <row r="166">
          <cell r="J166" t="str">
            <v>Hammersmith and Fulham</v>
          </cell>
        </row>
        <row r="167">
          <cell r="J167" t="str">
            <v>Hampshire</v>
          </cell>
        </row>
        <row r="168">
          <cell r="J168" t="str">
            <v>Hampshire Fire</v>
          </cell>
        </row>
        <row r="169">
          <cell r="J169" t="str">
            <v>Harborough</v>
          </cell>
        </row>
        <row r="170">
          <cell r="J170" t="str">
            <v>Haringey</v>
          </cell>
        </row>
        <row r="171">
          <cell r="J171" t="str">
            <v>Harlow</v>
          </cell>
        </row>
        <row r="172">
          <cell r="J172" t="str">
            <v>Harrogate</v>
          </cell>
        </row>
        <row r="173">
          <cell r="J173" t="str">
            <v>Harrow</v>
          </cell>
        </row>
        <row r="174">
          <cell r="J174" t="str">
            <v>Hart</v>
          </cell>
        </row>
        <row r="175">
          <cell r="J175" t="str">
            <v>Hartlepool</v>
          </cell>
        </row>
        <row r="176">
          <cell r="J176" t="str">
            <v>Hastings</v>
          </cell>
        </row>
        <row r="177">
          <cell r="J177" t="str">
            <v>Havant</v>
          </cell>
        </row>
        <row r="178">
          <cell r="J178" t="str">
            <v>Havering</v>
          </cell>
        </row>
        <row r="179">
          <cell r="J179" t="str">
            <v>Hereford and Worcester Fire</v>
          </cell>
        </row>
        <row r="180">
          <cell r="J180" t="str">
            <v>Herefordshire</v>
          </cell>
        </row>
        <row r="181">
          <cell r="J181" t="str">
            <v>Hertfordshire</v>
          </cell>
        </row>
        <row r="182">
          <cell r="J182" t="str">
            <v>Hertsmere</v>
          </cell>
        </row>
        <row r="183">
          <cell r="J183" t="str">
            <v>High Peak</v>
          </cell>
        </row>
        <row r="184">
          <cell r="J184" t="str">
            <v>Hillingdon</v>
          </cell>
        </row>
        <row r="185">
          <cell r="J185" t="str">
            <v>Hinckley and Bosworth</v>
          </cell>
        </row>
        <row r="186">
          <cell r="J186" t="str">
            <v>Horsham</v>
          </cell>
        </row>
        <row r="187">
          <cell r="J187" t="str">
            <v>Hounslow</v>
          </cell>
        </row>
        <row r="188">
          <cell r="J188" t="str">
            <v>Humberside Fire</v>
          </cell>
        </row>
        <row r="189">
          <cell r="J189" t="str">
            <v>Huntingdonshire</v>
          </cell>
        </row>
        <row r="190">
          <cell r="J190" t="str">
            <v>Hyndburn</v>
          </cell>
        </row>
        <row r="191">
          <cell r="J191" t="str">
            <v>Ipswich</v>
          </cell>
        </row>
        <row r="192">
          <cell r="J192" t="str">
            <v>Isle of Wight</v>
          </cell>
        </row>
        <row r="193">
          <cell r="J193" t="str">
            <v>Isles of Scilly</v>
          </cell>
        </row>
        <row r="194">
          <cell r="J194" t="str">
            <v>Islington</v>
          </cell>
        </row>
        <row r="195">
          <cell r="J195" t="str">
            <v>Kensington and Chelsea</v>
          </cell>
        </row>
        <row r="196">
          <cell r="J196" t="str">
            <v>Kent</v>
          </cell>
        </row>
        <row r="197">
          <cell r="J197" t="str">
            <v>Kent Fire</v>
          </cell>
        </row>
        <row r="198">
          <cell r="J198" t="str">
            <v>Kettering</v>
          </cell>
        </row>
        <row r="199">
          <cell r="J199" t="str">
            <v>Kings Lynn and West Norfolk</v>
          </cell>
        </row>
        <row r="200">
          <cell r="J200" t="str">
            <v>Kingston upon Hull</v>
          </cell>
        </row>
        <row r="201">
          <cell r="J201" t="str">
            <v>Kingston upon Thames</v>
          </cell>
        </row>
        <row r="202">
          <cell r="J202" t="str">
            <v>Kirklees</v>
          </cell>
        </row>
        <row r="203">
          <cell r="J203" t="str">
            <v>Knowsley</v>
          </cell>
        </row>
        <row r="204">
          <cell r="J204" t="str">
            <v>Lambeth</v>
          </cell>
        </row>
        <row r="205">
          <cell r="J205" t="str">
            <v>Lancashire</v>
          </cell>
        </row>
        <row r="206">
          <cell r="J206" t="str">
            <v>Lancashire Fire</v>
          </cell>
        </row>
        <row r="207">
          <cell r="J207" t="str">
            <v>Lancaster</v>
          </cell>
        </row>
        <row r="208">
          <cell r="J208" t="str">
            <v>Leeds</v>
          </cell>
        </row>
        <row r="209">
          <cell r="J209" t="str">
            <v>Leicester</v>
          </cell>
        </row>
        <row r="210">
          <cell r="J210" t="str">
            <v>Leicestershire</v>
          </cell>
        </row>
        <row r="211">
          <cell r="J211" t="str">
            <v>Leicestershire Fire</v>
          </cell>
        </row>
        <row r="212">
          <cell r="J212" t="str">
            <v>Lewes</v>
          </cell>
        </row>
        <row r="213">
          <cell r="J213" t="str">
            <v>Lewisham</v>
          </cell>
        </row>
        <row r="214">
          <cell r="J214" t="str">
            <v>Lichfield</v>
          </cell>
        </row>
        <row r="215">
          <cell r="J215" t="str">
            <v>Lincoln</v>
          </cell>
        </row>
        <row r="216">
          <cell r="J216" t="str">
            <v>Lincolnshire</v>
          </cell>
        </row>
        <row r="217">
          <cell r="J217" t="str">
            <v>Liverpool</v>
          </cell>
        </row>
        <row r="218">
          <cell r="J218" t="str">
            <v>Luton</v>
          </cell>
        </row>
        <row r="219">
          <cell r="J219" t="str">
            <v>Maidstone</v>
          </cell>
        </row>
        <row r="220">
          <cell r="J220" t="str">
            <v>Maldon</v>
          </cell>
        </row>
        <row r="221">
          <cell r="J221" t="str">
            <v>Malvern Hills</v>
          </cell>
        </row>
        <row r="222">
          <cell r="J222" t="str">
            <v>Manchester</v>
          </cell>
        </row>
        <row r="223">
          <cell r="J223" t="str">
            <v>Mansfield</v>
          </cell>
        </row>
        <row r="224">
          <cell r="J224" t="str">
            <v>Medway</v>
          </cell>
        </row>
        <row r="225">
          <cell r="J225" t="str">
            <v>Melton</v>
          </cell>
        </row>
        <row r="226">
          <cell r="J226" t="str">
            <v>Mendip</v>
          </cell>
        </row>
        <row r="227">
          <cell r="J227" t="str">
            <v>Merseyside Fire</v>
          </cell>
        </row>
        <row r="228">
          <cell r="J228" t="str">
            <v>Merton</v>
          </cell>
        </row>
        <row r="229">
          <cell r="J229" t="str">
            <v>Mid Devon</v>
          </cell>
        </row>
        <row r="230">
          <cell r="J230" t="str">
            <v>Mid Suffolk</v>
          </cell>
        </row>
        <row r="231">
          <cell r="J231" t="str">
            <v>Mid Sussex</v>
          </cell>
        </row>
        <row r="232">
          <cell r="J232" t="str">
            <v>Middlesbrough</v>
          </cell>
        </row>
        <row r="233">
          <cell r="J233" t="str">
            <v>Milton Keynes</v>
          </cell>
        </row>
        <row r="234">
          <cell r="J234" t="str">
            <v>Mole Valley</v>
          </cell>
        </row>
        <row r="235">
          <cell r="J235" t="str">
            <v>New Forest</v>
          </cell>
        </row>
        <row r="236">
          <cell r="J236" t="str">
            <v>Newark and Sherwood</v>
          </cell>
        </row>
        <row r="237">
          <cell r="J237" t="str">
            <v>Newcastle upon Tyne</v>
          </cell>
        </row>
        <row r="238">
          <cell r="J238" t="str">
            <v>Newcastle-under-Lyme</v>
          </cell>
        </row>
        <row r="239">
          <cell r="J239" t="str">
            <v>Newham</v>
          </cell>
        </row>
        <row r="240">
          <cell r="J240" t="str">
            <v>Norfolk</v>
          </cell>
        </row>
        <row r="241">
          <cell r="J241" t="str">
            <v>North Devon</v>
          </cell>
        </row>
        <row r="242">
          <cell r="J242" t="str">
            <v>North Dorset</v>
          </cell>
        </row>
        <row r="243">
          <cell r="J243" t="str">
            <v>North East Derbyshire</v>
          </cell>
        </row>
        <row r="244">
          <cell r="J244" t="str">
            <v>North East Lincolnshire</v>
          </cell>
        </row>
        <row r="245">
          <cell r="J245" t="str">
            <v>North Hertfordshire</v>
          </cell>
        </row>
        <row r="246">
          <cell r="J246" t="str">
            <v>North Kesteven</v>
          </cell>
        </row>
        <row r="247">
          <cell r="J247" t="str">
            <v>North Lincolnshire</v>
          </cell>
        </row>
        <row r="248">
          <cell r="J248" t="str">
            <v>North Norfolk</v>
          </cell>
        </row>
        <row r="249">
          <cell r="J249" t="str">
            <v>North Somerset</v>
          </cell>
        </row>
        <row r="250">
          <cell r="J250" t="str">
            <v>North Tyneside</v>
          </cell>
        </row>
        <row r="251">
          <cell r="J251" t="str">
            <v>North Warwickshire</v>
          </cell>
        </row>
        <row r="252">
          <cell r="J252" t="str">
            <v>North West Leicestershire</v>
          </cell>
        </row>
        <row r="253">
          <cell r="J253" t="str">
            <v>North Yorkshire</v>
          </cell>
        </row>
        <row r="254">
          <cell r="J254" t="str">
            <v>North Yorkshire Fire</v>
          </cell>
        </row>
        <row r="255">
          <cell r="J255" t="str">
            <v>Northampton</v>
          </cell>
        </row>
        <row r="256">
          <cell r="J256" t="str">
            <v>Northamptonshire</v>
          </cell>
        </row>
        <row r="257">
          <cell r="J257" t="str">
            <v>Northumberland</v>
          </cell>
        </row>
        <row r="258">
          <cell r="J258" t="str">
            <v>Norwich</v>
          </cell>
        </row>
        <row r="259">
          <cell r="J259" t="str">
            <v>Nottingham</v>
          </cell>
        </row>
        <row r="260">
          <cell r="J260" t="str">
            <v>Nottinghamshire</v>
          </cell>
        </row>
        <row r="261">
          <cell r="J261" t="str">
            <v>Nottinghamshire Fire</v>
          </cell>
        </row>
        <row r="262">
          <cell r="J262" t="str">
            <v>Nuneaton and Bedworth</v>
          </cell>
        </row>
        <row r="263">
          <cell r="J263" t="str">
            <v>Oadby and Wigston</v>
          </cell>
        </row>
        <row r="264">
          <cell r="J264" t="str">
            <v>Oldham</v>
          </cell>
        </row>
        <row r="265">
          <cell r="J265" t="str">
            <v>Oxford</v>
          </cell>
        </row>
        <row r="266">
          <cell r="J266" t="str">
            <v>Oxfordshire</v>
          </cell>
        </row>
        <row r="267">
          <cell r="J267" t="str">
            <v>Pendle</v>
          </cell>
        </row>
        <row r="268">
          <cell r="J268" t="str">
            <v>Peterborough</v>
          </cell>
        </row>
        <row r="269">
          <cell r="J269" t="str">
            <v>Plymouth</v>
          </cell>
        </row>
        <row r="270">
          <cell r="J270" t="str">
            <v>Poole</v>
          </cell>
        </row>
        <row r="271">
          <cell r="J271" t="str">
            <v>Portsmouth</v>
          </cell>
        </row>
        <row r="272">
          <cell r="J272" t="str">
            <v>Preston</v>
          </cell>
        </row>
        <row r="273">
          <cell r="J273" t="str">
            <v>Purbeck</v>
          </cell>
        </row>
        <row r="274">
          <cell r="J274" t="str">
            <v>Reading</v>
          </cell>
        </row>
        <row r="275">
          <cell r="J275" t="str">
            <v>Redbridge</v>
          </cell>
        </row>
        <row r="276">
          <cell r="J276" t="str">
            <v>Redcar and Cleveland</v>
          </cell>
        </row>
        <row r="277">
          <cell r="J277" t="str">
            <v>Redditch</v>
          </cell>
        </row>
        <row r="278">
          <cell r="J278" t="str">
            <v>Reigate and Banstead</v>
          </cell>
        </row>
        <row r="279">
          <cell r="J279" t="str">
            <v>Ribble Valley</v>
          </cell>
        </row>
        <row r="280">
          <cell r="J280" t="str">
            <v>Richmond upon Thames</v>
          </cell>
        </row>
        <row r="281">
          <cell r="J281" t="str">
            <v>Richmondshire</v>
          </cell>
        </row>
        <row r="282">
          <cell r="J282" t="str">
            <v>Rochdale</v>
          </cell>
        </row>
        <row r="283">
          <cell r="J283" t="str">
            <v>Rochford</v>
          </cell>
        </row>
        <row r="284">
          <cell r="J284" t="str">
            <v>Rossendale</v>
          </cell>
        </row>
        <row r="285">
          <cell r="J285" t="str">
            <v>Rother</v>
          </cell>
        </row>
        <row r="286">
          <cell r="J286" t="str">
            <v>Rotherham</v>
          </cell>
        </row>
        <row r="287">
          <cell r="J287" t="str">
            <v>Rugby</v>
          </cell>
        </row>
        <row r="288">
          <cell r="J288" t="str">
            <v>Runnymede</v>
          </cell>
        </row>
        <row r="289">
          <cell r="J289" t="str">
            <v>Rushcliffe</v>
          </cell>
        </row>
        <row r="290">
          <cell r="J290" t="str">
            <v>Rushmoor</v>
          </cell>
        </row>
        <row r="291">
          <cell r="J291" t="str">
            <v>Rutland</v>
          </cell>
        </row>
        <row r="292">
          <cell r="J292" t="str">
            <v>Ryedale</v>
          </cell>
        </row>
        <row r="293">
          <cell r="J293" t="str">
            <v>Salford</v>
          </cell>
        </row>
        <row r="294">
          <cell r="J294" t="str">
            <v>Sandwell</v>
          </cell>
        </row>
        <row r="295">
          <cell r="J295" t="str">
            <v>Scarborough</v>
          </cell>
        </row>
        <row r="296">
          <cell r="J296" t="str">
            <v>Sedgemoor</v>
          </cell>
        </row>
        <row r="297">
          <cell r="J297" t="str">
            <v>Sefton</v>
          </cell>
        </row>
        <row r="298">
          <cell r="J298" t="str">
            <v>Selby</v>
          </cell>
        </row>
        <row r="299">
          <cell r="J299" t="str">
            <v>Sevenoaks</v>
          </cell>
        </row>
        <row r="300">
          <cell r="J300" t="str">
            <v>Sheffield</v>
          </cell>
        </row>
        <row r="301">
          <cell r="J301" t="str">
            <v>Shepway</v>
          </cell>
        </row>
        <row r="302">
          <cell r="J302" t="str">
            <v>Shropshire</v>
          </cell>
        </row>
        <row r="303">
          <cell r="J303" t="str">
            <v>Shropshire Fire</v>
          </cell>
        </row>
        <row r="304">
          <cell r="J304" t="str">
            <v>Slough</v>
          </cell>
        </row>
        <row r="305">
          <cell r="J305" t="str">
            <v>Solihull</v>
          </cell>
        </row>
        <row r="306">
          <cell r="J306" t="str">
            <v>Somerset</v>
          </cell>
        </row>
        <row r="307">
          <cell r="J307" t="str">
            <v>South Bucks</v>
          </cell>
        </row>
        <row r="308">
          <cell r="J308" t="str">
            <v>South Cambridgeshire</v>
          </cell>
        </row>
        <row r="309">
          <cell r="J309" t="str">
            <v>South Derbyshire</v>
          </cell>
        </row>
        <row r="310">
          <cell r="J310" t="str">
            <v>South Gloucestershire</v>
          </cell>
        </row>
        <row r="311">
          <cell r="J311" t="str">
            <v>South Hams</v>
          </cell>
        </row>
        <row r="312">
          <cell r="J312" t="str">
            <v>South Holland</v>
          </cell>
        </row>
        <row r="313">
          <cell r="J313" t="str">
            <v>South Kesteven</v>
          </cell>
        </row>
        <row r="314">
          <cell r="J314" t="str">
            <v>South Lakeland</v>
          </cell>
        </row>
        <row r="315">
          <cell r="J315" t="str">
            <v>South Norfolk</v>
          </cell>
        </row>
        <row r="316">
          <cell r="J316" t="str">
            <v>South Northamptonshire</v>
          </cell>
        </row>
        <row r="317">
          <cell r="J317" t="str">
            <v>South Oxfordshire</v>
          </cell>
        </row>
        <row r="318">
          <cell r="J318" t="str">
            <v>South Ribble</v>
          </cell>
        </row>
        <row r="319">
          <cell r="J319" t="str">
            <v>South Somerset</v>
          </cell>
        </row>
        <row r="320">
          <cell r="J320" t="str">
            <v>South Staffordshire</v>
          </cell>
        </row>
        <row r="321">
          <cell r="J321" t="str">
            <v>South Tyneside</v>
          </cell>
        </row>
        <row r="322">
          <cell r="J322" t="str">
            <v>South Yorkshire Fire</v>
          </cell>
        </row>
        <row r="323">
          <cell r="J323" t="str">
            <v>Southampton</v>
          </cell>
        </row>
        <row r="324">
          <cell r="J324" t="str">
            <v>Southend-on-Sea</v>
          </cell>
        </row>
        <row r="325">
          <cell r="J325" t="str">
            <v>Southwark</v>
          </cell>
        </row>
        <row r="326">
          <cell r="J326" t="str">
            <v>Spelthorne</v>
          </cell>
        </row>
        <row r="327">
          <cell r="J327" t="str">
            <v>St Albans</v>
          </cell>
        </row>
        <row r="328">
          <cell r="J328" t="str">
            <v>St Edmundsbury</v>
          </cell>
        </row>
        <row r="329">
          <cell r="J329" t="str">
            <v>St Helens</v>
          </cell>
        </row>
        <row r="330">
          <cell r="J330" t="str">
            <v>Stafford</v>
          </cell>
        </row>
        <row r="331">
          <cell r="J331" t="str">
            <v>Staffordshire</v>
          </cell>
        </row>
        <row r="332">
          <cell r="J332" t="str">
            <v>Staffordshire Fire</v>
          </cell>
        </row>
        <row r="333">
          <cell r="J333" t="str">
            <v>Staffordshire Moorlands</v>
          </cell>
        </row>
        <row r="334">
          <cell r="J334" t="str">
            <v>Stevenage</v>
          </cell>
        </row>
        <row r="335">
          <cell r="J335" t="str">
            <v>Stockport</v>
          </cell>
        </row>
        <row r="336">
          <cell r="J336" t="str">
            <v>Stockton-on-Tees</v>
          </cell>
        </row>
        <row r="337">
          <cell r="J337" t="str">
            <v>Stoke-on-Trent</v>
          </cell>
        </row>
        <row r="338">
          <cell r="J338" t="str">
            <v>Stratford-on-Avon</v>
          </cell>
        </row>
        <row r="339">
          <cell r="J339" t="str">
            <v>Stroud</v>
          </cell>
        </row>
        <row r="340">
          <cell r="J340" t="str">
            <v>Suffolk</v>
          </cell>
        </row>
        <row r="341">
          <cell r="J341" t="str">
            <v>Suffolk Coastal</v>
          </cell>
        </row>
        <row r="342">
          <cell r="J342" t="str">
            <v>Sunderland</v>
          </cell>
        </row>
        <row r="343">
          <cell r="J343" t="str">
            <v>Surrey</v>
          </cell>
        </row>
        <row r="344">
          <cell r="J344" t="str">
            <v>Surrey Heath</v>
          </cell>
        </row>
        <row r="345">
          <cell r="J345" t="str">
            <v>Sutton</v>
          </cell>
        </row>
        <row r="346">
          <cell r="J346" t="str">
            <v>Swale</v>
          </cell>
        </row>
        <row r="347">
          <cell r="J347" t="str">
            <v>Swindon</v>
          </cell>
        </row>
        <row r="348">
          <cell r="J348" t="str">
            <v>Tameside</v>
          </cell>
        </row>
        <row r="349">
          <cell r="J349" t="str">
            <v>Tamworth</v>
          </cell>
        </row>
        <row r="350">
          <cell r="J350" t="str">
            <v>Tandridge</v>
          </cell>
        </row>
        <row r="351">
          <cell r="J351" t="str">
            <v>Taunton Deane</v>
          </cell>
        </row>
        <row r="352">
          <cell r="J352" t="str">
            <v>Teignbridge</v>
          </cell>
        </row>
        <row r="353">
          <cell r="J353" t="str">
            <v>Telford and the Wrekin</v>
          </cell>
        </row>
        <row r="354">
          <cell r="J354" t="str">
            <v>Tendring</v>
          </cell>
        </row>
        <row r="355">
          <cell r="J355" t="str">
            <v>Test Valley</v>
          </cell>
        </row>
        <row r="356">
          <cell r="J356" t="str">
            <v>Tewkesbury</v>
          </cell>
        </row>
        <row r="357">
          <cell r="J357" t="str">
            <v>Thanet</v>
          </cell>
        </row>
        <row r="358">
          <cell r="J358" t="str">
            <v>Three Rivers</v>
          </cell>
        </row>
        <row r="359">
          <cell r="J359" t="str">
            <v>Thurrock</v>
          </cell>
        </row>
        <row r="360">
          <cell r="J360" t="str">
            <v>Tonbridge and Malling</v>
          </cell>
        </row>
        <row r="361">
          <cell r="J361" t="str">
            <v>Torbay</v>
          </cell>
        </row>
        <row r="362">
          <cell r="J362" t="str">
            <v>Torridge</v>
          </cell>
        </row>
        <row r="363">
          <cell r="J363" t="str">
            <v>Tower Hamlets</v>
          </cell>
        </row>
        <row r="364">
          <cell r="J364" t="str">
            <v>Trafford</v>
          </cell>
        </row>
        <row r="365">
          <cell r="J365" t="str">
            <v>Tunbridge Wells</v>
          </cell>
        </row>
        <row r="366">
          <cell r="J366" t="str">
            <v>Tyne and Wear Fire</v>
          </cell>
        </row>
        <row r="367">
          <cell r="J367" t="str">
            <v>Uttlesford</v>
          </cell>
        </row>
        <row r="368">
          <cell r="J368" t="str">
            <v>Vale of White Horse</v>
          </cell>
        </row>
        <row r="369">
          <cell r="J369" t="str">
            <v>Wakefield</v>
          </cell>
        </row>
        <row r="370">
          <cell r="J370" t="str">
            <v>Walsall</v>
          </cell>
        </row>
        <row r="371">
          <cell r="J371" t="str">
            <v>Waltham Forest</v>
          </cell>
        </row>
        <row r="372">
          <cell r="J372" t="str">
            <v>Wandsworth</v>
          </cell>
        </row>
        <row r="373">
          <cell r="J373" t="str">
            <v>Warrington</v>
          </cell>
        </row>
        <row r="374">
          <cell r="J374" t="str">
            <v>Warwick</v>
          </cell>
        </row>
        <row r="375">
          <cell r="J375" t="str">
            <v>Warwickshire</v>
          </cell>
        </row>
        <row r="376">
          <cell r="J376" t="str">
            <v>Watford</v>
          </cell>
        </row>
        <row r="377">
          <cell r="J377" t="str">
            <v>Waveney</v>
          </cell>
        </row>
        <row r="378">
          <cell r="J378" t="str">
            <v>Waverley</v>
          </cell>
        </row>
        <row r="379">
          <cell r="J379" t="str">
            <v>Wealden</v>
          </cell>
        </row>
        <row r="380">
          <cell r="J380" t="str">
            <v>Wellingborough</v>
          </cell>
        </row>
        <row r="381">
          <cell r="J381" t="str">
            <v>Welwyn Hatfield</v>
          </cell>
        </row>
        <row r="382">
          <cell r="J382" t="str">
            <v>West Berkshire</v>
          </cell>
        </row>
        <row r="383">
          <cell r="J383" t="str">
            <v>West Devon</v>
          </cell>
        </row>
        <row r="384">
          <cell r="J384" t="str">
            <v>West Dorset</v>
          </cell>
        </row>
        <row r="385">
          <cell r="J385" t="str">
            <v>West Lancashire</v>
          </cell>
        </row>
        <row r="386">
          <cell r="J386" t="str">
            <v>West Lindsey</v>
          </cell>
        </row>
        <row r="387">
          <cell r="J387" t="str">
            <v>West Midlands Fire</v>
          </cell>
        </row>
        <row r="388">
          <cell r="J388" t="str">
            <v>West Oxfordshire</v>
          </cell>
        </row>
        <row r="389">
          <cell r="J389" t="str">
            <v>West Somerset</v>
          </cell>
        </row>
        <row r="390">
          <cell r="J390" t="str">
            <v>West Sussex</v>
          </cell>
        </row>
        <row r="391">
          <cell r="J391" t="str">
            <v>West Yorkshire Fire</v>
          </cell>
        </row>
        <row r="392">
          <cell r="J392" t="str">
            <v>Westminster</v>
          </cell>
        </row>
        <row r="393">
          <cell r="J393" t="str">
            <v>Weymouth and Portland</v>
          </cell>
        </row>
        <row r="394">
          <cell r="J394" t="str">
            <v>Wigan</v>
          </cell>
        </row>
        <row r="395">
          <cell r="J395" t="str">
            <v>Wiltshire</v>
          </cell>
        </row>
        <row r="396">
          <cell r="J396" t="str">
            <v>Wiltshire Fire</v>
          </cell>
        </row>
        <row r="397">
          <cell r="J397" t="str">
            <v>Winchester</v>
          </cell>
        </row>
        <row r="398">
          <cell r="J398" t="str">
            <v>Windsor and Maidenhead</v>
          </cell>
        </row>
        <row r="399">
          <cell r="J399" t="str">
            <v>Wirral</v>
          </cell>
        </row>
        <row r="400">
          <cell r="J400" t="str">
            <v>Woking</v>
          </cell>
        </row>
        <row r="401">
          <cell r="J401" t="str">
            <v>Wokingham</v>
          </cell>
        </row>
        <row r="402">
          <cell r="J402" t="str">
            <v>Wolverhampton</v>
          </cell>
        </row>
        <row r="403">
          <cell r="J403" t="str">
            <v>Worcester</v>
          </cell>
        </row>
        <row r="404">
          <cell r="J404" t="str">
            <v>Worcestershire</v>
          </cell>
        </row>
        <row r="405">
          <cell r="J405" t="str">
            <v>Worthing</v>
          </cell>
        </row>
        <row r="406">
          <cell r="J406" t="str">
            <v>Wychavon</v>
          </cell>
        </row>
        <row r="407">
          <cell r="J407" t="str">
            <v>Wycombe</v>
          </cell>
        </row>
        <row r="408">
          <cell r="J408" t="str">
            <v>Wyre</v>
          </cell>
        </row>
        <row r="409">
          <cell r="J409" t="str">
            <v>Wyre Forest</v>
          </cell>
        </row>
        <row r="410">
          <cell r="J410" t="str">
            <v>York</v>
          </cell>
        </row>
      </sheetData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QRC4 Form"/>
      <sheetName val="Main Validation"/>
      <sheetName val="Validation"/>
      <sheetName val="Parameters"/>
      <sheetName val="Data"/>
      <sheetName val="Sheet1"/>
      <sheetName val="Sheet2"/>
    </sheetNames>
    <sheetDataSet>
      <sheetData sheetId="0" refreshError="1"/>
      <sheetData sheetId="1">
        <row r="20">
          <cell r="E20" t="str">
            <v>E3831</v>
          </cell>
        </row>
      </sheetData>
      <sheetData sheetId="2" refreshError="1"/>
      <sheetData sheetId="3" refreshError="1"/>
      <sheetData sheetId="4" refreshError="1"/>
      <sheetData sheetId="5">
        <row r="12">
          <cell r="A12">
            <v>1</v>
          </cell>
          <cell r="B12" t="str">
            <v>Adur</v>
          </cell>
          <cell r="C12" t="str">
            <v>E3831</v>
          </cell>
        </row>
        <row r="13">
          <cell r="A13">
            <v>2</v>
          </cell>
          <cell r="B13" t="str">
            <v>Allerdale</v>
          </cell>
          <cell r="C13" t="str">
            <v>E0931</v>
          </cell>
        </row>
        <row r="14">
          <cell r="A14">
            <v>3</v>
          </cell>
          <cell r="B14" t="str">
            <v>Amber Valley</v>
          </cell>
          <cell r="C14" t="str">
            <v>E1031</v>
          </cell>
        </row>
        <row r="15">
          <cell r="A15">
            <v>4</v>
          </cell>
          <cell r="B15" t="str">
            <v>Arun</v>
          </cell>
          <cell r="C15" t="str">
            <v>E3832</v>
          </cell>
        </row>
        <row r="16">
          <cell r="A16">
            <v>5</v>
          </cell>
          <cell r="B16" t="str">
            <v>Ashfield</v>
          </cell>
          <cell r="C16" t="str">
            <v>E3031</v>
          </cell>
        </row>
        <row r="17">
          <cell r="A17">
            <v>6</v>
          </cell>
          <cell r="B17" t="str">
            <v>Ashford</v>
          </cell>
          <cell r="C17" t="str">
            <v>E2231</v>
          </cell>
        </row>
        <row r="18">
          <cell r="A18">
            <v>7</v>
          </cell>
          <cell r="B18" t="str">
            <v>Aylesbury Vale</v>
          </cell>
          <cell r="C18" t="str">
            <v>E0431</v>
          </cell>
        </row>
        <row r="19">
          <cell r="A19">
            <v>8</v>
          </cell>
          <cell r="B19" t="str">
            <v>Babergh</v>
          </cell>
          <cell r="C19" t="str">
            <v>E3531</v>
          </cell>
        </row>
        <row r="20">
          <cell r="A20">
            <v>9</v>
          </cell>
          <cell r="B20" t="str">
            <v>Barking and Dagenham</v>
          </cell>
          <cell r="C20" t="str">
            <v>E5030</v>
          </cell>
        </row>
        <row r="21">
          <cell r="A21">
            <v>10</v>
          </cell>
          <cell r="B21" t="str">
            <v>Barnet</v>
          </cell>
          <cell r="C21" t="str">
            <v>E5031</v>
          </cell>
        </row>
        <row r="22">
          <cell r="A22">
            <v>11</v>
          </cell>
          <cell r="B22" t="str">
            <v>Barnsley</v>
          </cell>
          <cell r="C22" t="str">
            <v>E4401</v>
          </cell>
        </row>
        <row r="23">
          <cell r="A23">
            <v>12</v>
          </cell>
          <cell r="B23" t="str">
            <v>Barrow-in-Furness</v>
          </cell>
          <cell r="C23" t="str">
            <v>E0932</v>
          </cell>
        </row>
        <row r="24">
          <cell r="A24">
            <v>13</v>
          </cell>
          <cell r="B24" t="str">
            <v>Basildon</v>
          </cell>
          <cell r="C24" t="str">
            <v>E1531</v>
          </cell>
        </row>
        <row r="25">
          <cell r="A25">
            <v>14</v>
          </cell>
          <cell r="B25" t="str">
            <v>Basingstoke &amp; Deane</v>
          </cell>
          <cell r="C25" t="str">
            <v>E1731</v>
          </cell>
        </row>
        <row r="26">
          <cell r="A26">
            <v>15</v>
          </cell>
          <cell r="B26" t="str">
            <v>Bassetlaw</v>
          </cell>
          <cell r="C26" t="str">
            <v>E3032</v>
          </cell>
        </row>
        <row r="27">
          <cell r="A27">
            <v>16</v>
          </cell>
          <cell r="B27" t="str">
            <v>Bath &amp; North East Somerset</v>
          </cell>
          <cell r="C27" t="str">
            <v>E0101</v>
          </cell>
        </row>
        <row r="28">
          <cell r="A28">
            <v>17</v>
          </cell>
          <cell r="B28" t="str">
            <v>Bedford</v>
          </cell>
          <cell r="C28" t="str">
            <v>E0202</v>
          </cell>
        </row>
        <row r="29">
          <cell r="A29">
            <v>18</v>
          </cell>
          <cell r="B29" t="str">
            <v>Bexley</v>
          </cell>
          <cell r="C29" t="str">
            <v>E5032</v>
          </cell>
        </row>
        <row r="30">
          <cell r="A30">
            <v>19</v>
          </cell>
          <cell r="B30" t="str">
            <v>Birmingham</v>
          </cell>
          <cell r="C30" t="str">
            <v>E4601</v>
          </cell>
        </row>
        <row r="31">
          <cell r="A31">
            <v>20</v>
          </cell>
          <cell r="B31" t="str">
            <v>Blaby</v>
          </cell>
          <cell r="C31" t="str">
            <v>E2431</v>
          </cell>
        </row>
        <row r="32">
          <cell r="A32">
            <v>21</v>
          </cell>
          <cell r="B32" t="str">
            <v>Blackburn with Darwen</v>
          </cell>
          <cell r="C32" t="str">
            <v>E2301</v>
          </cell>
        </row>
        <row r="33">
          <cell r="A33">
            <v>22</v>
          </cell>
          <cell r="B33" t="str">
            <v>Blackpool</v>
          </cell>
          <cell r="C33" t="str">
            <v>E2302</v>
          </cell>
        </row>
        <row r="34">
          <cell r="A34">
            <v>23</v>
          </cell>
          <cell r="B34" t="str">
            <v>Bolsover</v>
          </cell>
          <cell r="C34" t="str">
            <v>E1032</v>
          </cell>
        </row>
        <row r="35">
          <cell r="A35">
            <v>24</v>
          </cell>
          <cell r="B35" t="str">
            <v>Bolton</v>
          </cell>
          <cell r="C35" t="str">
            <v>E4201</v>
          </cell>
        </row>
        <row r="36">
          <cell r="A36">
            <v>25</v>
          </cell>
          <cell r="B36" t="str">
            <v>Boston</v>
          </cell>
          <cell r="C36" t="str">
            <v>E2531</v>
          </cell>
        </row>
        <row r="37">
          <cell r="A37">
            <v>26</v>
          </cell>
          <cell r="B37" t="str">
            <v>Bournemouth</v>
          </cell>
          <cell r="C37" t="str">
            <v>E1202</v>
          </cell>
        </row>
        <row r="38">
          <cell r="A38">
            <v>27</v>
          </cell>
          <cell r="B38" t="str">
            <v>Bracknell Forest</v>
          </cell>
          <cell r="C38" t="str">
            <v>E0301</v>
          </cell>
        </row>
        <row r="39">
          <cell r="A39">
            <v>28</v>
          </cell>
          <cell r="B39" t="str">
            <v>Bradford</v>
          </cell>
          <cell r="C39" t="str">
            <v>E4701</v>
          </cell>
        </row>
        <row r="40">
          <cell r="A40">
            <v>29</v>
          </cell>
          <cell r="B40" t="str">
            <v>Braintree</v>
          </cell>
          <cell r="C40" t="str">
            <v>E1532</v>
          </cell>
        </row>
        <row r="41">
          <cell r="A41">
            <v>30</v>
          </cell>
          <cell r="B41" t="str">
            <v>Breckland</v>
          </cell>
          <cell r="C41" t="str">
            <v>E2631</v>
          </cell>
        </row>
        <row r="42">
          <cell r="A42">
            <v>31</v>
          </cell>
          <cell r="B42" t="str">
            <v>Brent</v>
          </cell>
          <cell r="C42" t="str">
            <v>E5033</v>
          </cell>
        </row>
        <row r="43">
          <cell r="A43">
            <v>32</v>
          </cell>
          <cell r="B43" t="str">
            <v>Brentwood</v>
          </cell>
          <cell r="C43" t="str">
            <v>E1533</v>
          </cell>
        </row>
        <row r="44">
          <cell r="A44">
            <v>33</v>
          </cell>
          <cell r="B44" t="str">
            <v>Brighton &amp; Hove</v>
          </cell>
          <cell r="C44" t="str">
            <v>E1401</v>
          </cell>
        </row>
        <row r="45">
          <cell r="A45">
            <v>34</v>
          </cell>
          <cell r="B45" t="str">
            <v>Bristol</v>
          </cell>
          <cell r="C45" t="str">
            <v>E0102</v>
          </cell>
        </row>
        <row r="46">
          <cell r="A46">
            <v>35</v>
          </cell>
          <cell r="B46" t="str">
            <v>Broadland</v>
          </cell>
          <cell r="C46" t="str">
            <v>E2632</v>
          </cell>
        </row>
        <row r="47">
          <cell r="A47">
            <v>36</v>
          </cell>
          <cell r="B47" t="str">
            <v>Bromley</v>
          </cell>
          <cell r="C47" t="str">
            <v>E5034</v>
          </cell>
        </row>
        <row r="48">
          <cell r="A48">
            <v>37</v>
          </cell>
          <cell r="B48" t="str">
            <v>Bromsgrove</v>
          </cell>
          <cell r="C48" t="str">
            <v>E1831</v>
          </cell>
        </row>
        <row r="49">
          <cell r="A49">
            <v>38</v>
          </cell>
          <cell r="B49" t="str">
            <v>Broxbourne</v>
          </cell>
          <cell r="C49" t="str">
            <v>E1931</v>
          </cell>
        </row>
        <row r="50">
          <cell r="A50">
            <v>39</v>
          </cell>
          <cell r="B50" t="str">
            <v>Broxtowe</v>
          </cell>
          <cell r="C50" t="str">
            <v>E3033</v>
          </cell>
        </row>
        <row r="51">
          <cell r="A51">
            <v>40</v>
          </cell>
          <cell r="B51" t="str">
            <v>Burnley</v>
          </cell>
          <cell r="C51" t="str">
            <v>E2333</v>
          </cell>
        </row>
        <row r="52">
          <cell r="A52">
            <v>41</v>
          </cell>
          <cell r="B52" t="str">
            <v>Bury</v>
          </cell>
          <cell r="C52" t="str">
            <v>E4202</v>
          </cell>
        </row>
        <row r="53">
          <cell r="A53">
            <v>42</v>
          </cell>
          <cell r="B53" t="str">
            <v>Calderdale</v>
          </cell>
          <cell r="C53" t="str">
            <v>E4702</v>
          </cell>
        </row>
        <row r="54">
          <cell r="A54">
            <v>43</v>
          </cell>
          <cell r="B54" t="str">
            <v>Cambridge</v>
          </cell>
          <cell r="C54" t="str">
            <v>E0531</v>
          </cell>
        </row>
        <row r="55">
          <cell r="A55">
            <v>44</v>
          </cell>
          <cell r="B55" t="str">
            <v>Camden</v>
          </cell>
          <cell r="C55" t="str">
            <v>E5011</v>
          </cell>
        </row>
        <row r="56">
          <cell r="A56">
            <v>45</v>
          </cell>
          <cell r="B56" t="str">
            <v>Cannock Chase</v>
          </cell>
          <cell r="C56" t="str">
            <v>E3431</v>
          </cell>
        </row>
        <row r="57">
          <cell r="A57">
            <v>46</v>
          </cell>
          <cell r="B57" t="str">
            <v>Canterbury</v>
          </cell>
          <cell r="C57" t="str">
            <v>E2232</v>
          </cell>
        </row>
        <row r="58">
          <cell r="A58">
            <v>47</v>
          </cell>
          <cell r="B58" t="str">
            <v>Carlisle</v>
          </cell>
          <cell r="C58" t="str">
            <v>E0933</v>
          </cell>
        </row>
        <row r="59">
          <cell r="A59">
            <v>48</v>
          </cell>
          <cell r="B59" t="str">
            <v>Castle Point</v>
          </cell>
          <cell r="C59" t="str">
            <v>E1534</v>
          </cell>
        </row>
        <row r="60">
          <cell r="A60">
            <v>49</v>
          </cell>
          <cell r="B60" t="str">
            <v>Central Bedfordshire UA</v>
          </cell>
          <cell r="C60" t="str">
            <v>E0203</v>
          </cell>
        </row>
        <row r="61">
          <cell r="A61">
            <v>50</v>
          </cell>
          <cell r="B61" t="str">
            <v>Charnwood</v>
          </cell>
          <cell r="C61" t="str">
            <v>E2432</v>
          </cell>
        </row>
        <row r="62">
          <cell r="A62">
            <v>51</v>
          </cell>
          <cell r="B62" t="str">
            <v>Chelmsford</v>
          </cell>
          <cell r="C62" t="str">
            <v>E1535</v>
          </cell>
        </row>
        <row r="63">
          <cell r="A63">
            <v>52</v>
          </cell>
          <cell r="B63" t="str">
            <v>Cheltenham</v>
          </cell>
          <cell r="C63" t="str">
            <v>E1631</v>
          </cell>
        </row>
        <row r="64">
          <cell r="A64">
            <v>53</v>
          </cell>
          <cell r="B64" t="str">
            <v>Cherwell</v>
          </cell>
          <cell r="C64" t="str">
            <v>E3131</v>
          </cell>
        </row>
        <row r="65">
          <cell r="A65">
            <v>54</v>
          </cell>
          <cell r="B65" t="str">
            <v>Cheshire East UA</v>
          </cell>
          <cell r="C65" t="str">
            <v>E0603</v>
          </cell>
        </row>
        <row r="66">
          <cell r="A66">
            <v>55</v>
          </cell>
          <cell r="B66" t="str">
            <v>Cheshire West and Chester UA</v>
          </cell>
          <cell r="C66" t="str">
            <v>E0604</v>
          </cell>
        </row>
        <row r="67">
          <cell r="A67">
            <v>56</v>
          </cell>
          <cell r="B67" t="str">
            <v>Chesterfield</v>
          </cell>
          <cell r="C67" t="str">
            <v>E1033</v>
          </cell>
        </row>
        <row r="68">
          <cell r="A68">
            <v>57</v>
          </cell>
          <cell r="B68" t="str">
            <v>Chichester</v>
          </cell>
          <cell r="C68" t="str">
            <v>E3833</v>
          </cell>
        </row>
        <row r="69">
          <cell r="A69">
            <v>58</v>
          </cell>
          <cell r="B69" t="str">
            <v>Chiltern</v>
          </cell>
          <cell r="C69" t="str">
            <v>E0432</v>
          </cell>
        </row>
        <row r="70">
          <cell r="A70">
            <v>59</v>
          </cell>
          <cell r="B70" t="str">
            <v>Chorley</v>
          </cell>
          <cell r="C70" t="str">
            <v>E2334</v>
          </cell>
        </row>
        <row r="71">
          <cell r="A71">
            <v>60</v>
          </cell>
          <cell r="B71" t="str">
            <v>Christchurch</v>
          </cell>
          <cell r="C71" t="str">
            <v>E1232</v>
          </cell>
        </row>
        <row r="72">
          <cell r="A72">
            <v>61</v>
          </cell>
          <cell r="B72" t="str">
            <v>City of London</v>
          </cell>
          <cell r="C72" t="str">
            <v>E5010</v>
          </cell>
        </row>
        <row r="73">
          <cell r="A73">
            <v>62</v>
          </cell>
          <cell r="B73" t="str">
            <v>Colchester</v>
          </cell>
          <cell r="C73" t="str">
            <v>E1536</v>
          </cell>
        </row>
        <row r="74">
          <cell r="A74">
            <v>63</v>
          </cell>
          <cell r="B74" t="str">
            <v>Copeland</v>
          </cell>
          <cell r="C74" t="str">
            <v>E0934</v>
          </cell>
        </row>
        <row r="75">
          <cell r="A75">
            <v>64</v>
          </cell>
          <cell r="B75" t="str">
            <v>Corby</v>
          </cell>
          <cell r="C75" t="str">
            <v>E2831</v>
          </cell>
        </row>
        <row r="76">
          <cell r="A76">
            <v>65</v>
          </cell>
          <cell r="B76" t="str">
            <v>Cornwall UA</v>
          </cell>
          <cell r="C76" t="str">
            <v>E0801</v>
          </cell>
        </row>
        <row r="77">
          <cell r="A77">
            <v>66</v>
          </cell>
          <cell r="B77" t="str">
            <v>Cotswold</v>
          </cell>
          <cell r="C77" t="str">
            <v>E1632</v>
          </cell>
        </row>
        <row r="78">
          <cell r="A78">
            <v>67</v>
          </cell>
          <cell r="B78" t="str">
            <v>Coventry</v>
          </cell>
          <cell r="C78" t="str">
            <v>E4602</v>
          </cell>
        </row>
        <row r="79">
          <cell r="A79">
            <v>68</v>
          </cell>
          <cell r="B79" t="str">
            <v>Craven</v>
          </cell>
          <cell r="C79" t="str">
            <v>E2731</v>
          </cell>
        </row>
        <row r="80">
          <cell r="A80">
            <v>69</v>
          </cell>
          <cell r="B80" t="str">
            <v>Crawley</v>
          </cell>
          <cell r="C80" t="str">
            <v>E3834</v>
          </cell>
        </row>
        <row r="81">
          <cell r="A81">
            <v>70</v>
          </cell>
          <cell r="B81" t="str">
            <v>Croydon</v>
          </cell>
          <cell r="C81" t="str">
            <v>E5035</v>
          </cell>
        </row>
        <row r="82">
          <cell r="A82">
            <v>71</v>
          </cell>
          <cell r="B82" t="str">
            <v>Dacorum</v>
          </cell>
          <cell r="C82" t="str">
            <v>E1932</v>
          </cell>
        </row>
        <row r="83">
          <cell r="A83">
            <v>72</v>
          </cell>
          <cell r="B83" t="str">
            <v>Darlington</v>
          </cell>
          <cell r="C83" t="str">
            <v>E1301</v>
          </cell>
        </row>
        <row r="84">
          <cell r="A84">
            <v>73</v>
          </cell>
          <cell r="B84" t="str">
            <v>Dartford</v>
          </cell>
          <cell r="C84" t="str">
            <v>E2233</v>
          </cell>
        </row>
        <row r="85">
          <cell r="A85">
            <v>74</v>
          </cell>
          <cell r="B85" t="str">
            <v>Daventry</v>
          </cell>
          <cell r="C85" t="str">
            <v>E2832</v>
          </cell>
        </row>
        <row r="86">
          <cell r="A86">
            <v>75</v>
          </cell>
          <cell r="B86" t="str">
            <v>Derby</v>
          </cell>
          <cell r="C86" t="str">
            <v>E1001</v>
          </cell>
        </row>
        <row r="87">
          <cell r="A87">
            <v>76</v>
          </cell>
          <cell r="B87" t="str">
            <v>Derbyshire Dales</v>
          </cell>
          <cell r="C87" t="str">
            <v>E1035</v>
          </cell>
        </row>
        <row r="88">
          <cell r="A88">
            <v>77</v>
          </cell>
          <cell r="B88" t="str">
            <v>Doncaster</v>
          </cell>
          <cell r="C88" t="str">
            <v>E4402</v>
          </cell>
        </row>
        <row r="89">
          <cell r="A89">
            <v>78</v>
          </cell>
          <cell r="B89" t="str">
            <v>Dover</v>
          </cell>
          <cell r="C89" t="str">
            <v>E2234</v>
          </cell>
        </row>
        <row r="90">
          <cell r="A90">
            <v>79</v>
          </cell>
          <cell r="B90" t="str">
            <v>Dudley</v>
          </cell>
          <cell r="C90" t="str">
            <v>E4603</v>
          </cell>
        </row>
        <row r="91">
          <cell r="A91">
            <v>80</v>
          </cell>
          <cell r="B91" t="str">
            <v>Durham</v>
          </cell>
          <cell r="C91" t="str">
            <v>E1302</v>
          </cell>
        </row>
        <row r="92">
          <cell r="A92">
            <v>81</v>
          </cell>
          <cell r="B92" t="str">
            <v>Ealing</v>
          </cell>
          <cell r="C92" t="str">
            <v>E5036</v>
          </cell>
        </row>
        <row r="93">
          <cell r="A93">
            <v>82</v>
          </cell>
          <cell r="B93" t="str">
            <v>East Cambridgeshire</v>
          </cell>
          <cell r="C93" t="str">
            <v>E0532</v>
          </cell>
        </row>
        <row r="94">
          <cell r="A94">
            <v>83</v>
          </cell>
          <cell r="B94" t="str">
            <v>East Devon</v>
          </cell>
          <cell r="C94" t="str">
            <v>E1131</v>
          </cell>
        </row>
        <row r="95">
          <cell r="A95">
            <v>84</v>
          </cell>
          <cell r="B95" t="str">
            <v>East Dorset</v>
          </cell>
          <cell r="C95" t="str">
            <v>E1233</v>
          </cell>
        </row>
        <row r="96">
          <cell r="A96">
            <v>85</v>
          </cell>
          <cell r="B96" t="str">
            <v>East Hampshire</v>
          </cell>
          <cell r="C96" t="str">
            <v>E1732</v>
          </cell>
        </row>
        <row r="97">
          <cell r="A97">
            <v>86</v>
          </cell>
          <cell r="B97" t="str">
            <v>East Hertfordshire</v>
          </cell>
          <cell r="C97" t="str">
            <v>E1933</v>
          </cell>
        </row>
        <row r="98">
          <cell r="A98">
            <v>87</v>
          </cell>
          <cell r="B98" t="str">
            <v>East Lindsey</v>
          </cell>
          <cell r="C98" t="str">
            <v>E2532</v>
          </cell>
        </row>
        <row r="99">
          <cell r="A99">
            <v>88</v>
          </cell>
          <cell r="B99" t="str">
            <v>East Northamptonshire</v>
          </cell>
          <cell r="C99" t="str">
            <v>E2833</v>
          </cell>
        </row>
        <row r="100">
          <cell r="A100">
            <v>89</v>
          </cell>
          <cell r="B100" t="str">
            <v>East Riding of Yorkshire</v>
          </cell>
          <cell r="C100" t="str">
            <v>E2001</v>
          </cell>
        </row>
        <row r="101">
          <cell r="A101">
            <v>90</v>
          </cell>
          <cell r="B101" t="str">
            <v>East Staffordshire</v>
          </cell>
          <cell r="C101" t="str">
            <v>E3432</v>
          </cell>
        </row>
        <row r="102">
          <cell r="A102">
            <v>91</v>
          </cell>
          <cell r="B102" t="str">
            <v>Eastbourne</v>
          </cell>
          <cell r="C102" t="str">
            <v>E1432</v>
          </cell>
        </row>
        <row r="103">
          <cell r="A103">
            <v>92</v>
          </cell>
          <cell r="B103" t="str">
            <v>Eastleigh</v>
          </cell>
          <cell r="C103" t="str">
            <v>E1733</v>
          </cell>
        </row>
        <row r="104">
          <cell r="A104">
            <v>93</v>
          </cell>
          <cell r="B104" t="str">
            <v>Eden</v>
          </cell>
          <cell r="C104" t="str">
            <v>E0935</v>
          </cell>
        </row>
        <row r="105">
          <cell r="A105">
            <v>94</v>
          </cell>
          <cell r="B105" t="str">
            <v>Elmbridge</v>
          </cell>
          <cell r="C105" t="str">
            <v>E3631</v>
          </cell>
        </row>
        <row r="106">
          <cell r="A106">
            <v>95</v>
          </cell>
          <cell r="B106" t="str">
            <v>Enfield</v>
          </cell>
          <cell r="C106" t="str">
            <v>E5037</v>
          </cell>
        </row>
        <row r="107">
          <cell r="A107">
            <v>96</v>
          </cell>
          <cell r="B107" t="str">
            <v>Epping Forest</v>
          </cell>
          <cell r="C107" t="str">
            <v>E1537</v>
          </cell>
        </row>
        <row r="108">
          <cell r="A108">
            <v>97</v>
          </cell>
          <cell r="B108" t="str">
            <v>Epsom &amp; Ewell</v>
          </cell>
          <cell r="C108" t="str">
            <v>E3632</v>
          </cell>
        </row>
        <row r="109">
          <cell r="A109">
            <v>98</v>
          </cell>
          <cell r="B109" t="str">
            <v>Erewash</v>
          </cell>
          <cell r="C109" t="str">
            <v>E1036</v>
          </cell>
        </row>
        <row r="110">
          <cell r="A110">
            <v>99</v>
          </cell>
          <cell r="B110" t="str">
            <v>Exeter</v>
          </cell>
          <cell r="C110" t="str">
            <v>E1132</v>
          </cell>
        </row>
        <row r="111">
          <cell r="A111">
            <v>100</v>
          </cell>
          <cell r="B111" t="str">
            <v>Fareham</v>
          </cell>
          <cell r="C111" t="str">
            <v>E1734</v>
          </cell>
        </row>
        <row r="112">
          <cell r="A112">
            <v>101</v>
          </cell>
          <cell r="B112" t="str">
            <v>Fenland</v>
          </cell>
          <cell r="C112" t="str">
            <v>E0533</v>
          </cell>
        </row>
        <row r="113">
          <cell r="A113">
            <v>102</v>
          </cell>
          <cell r="B113" t="str">
            <v>Forest Heath</v>
          </cell>
          <cell r="C113" t="str">
            <v>E3532</v>
          </cell>
        </row>
        <row r="114">
          <cell r="A114">
            <v>103</v>
          </cell>
          <cell r="B114" t="str">
            <v>Forest of Dean</v>
          </cell>
          <cell r="C114" t="str">
            <v>E1633</v>
          </cell>
        </row>
        <row r="115">
          <cell r="A115">
            <v>104</v>
          </cell>
          <cell r="B115" t="str">
            <v>Fylde</v>
          </cell>
          <cell r="C115" t="str">
            <v>E2335</v>
          </cell>
        </row>
        <row r="116">
          <cell r="A116">
            <v>105</v>
          </cell>
          <cell r="B116" t="str">
            <v>Gateshead</v>
          </cell>
          <cell r="C116" t="str">
            <v>E4501</v>
          </cell>
        </row>
        <row r="117">
          <cell r="A117">
            <v>106</v>
          </cell>
          <cell r="B117" t="str">
            <v>Gedling</v>
          </cell>
          <cell r="C117" t="str">
            <v>E3034</v>
          </cell>
        </row>
        <row r="118">
          <cell r="A118">
            <v>107</v>
          </cell>
          <cell r="B118" t="str">
            <v>Gloucester</v>
          </cell>
          <cell r="C118" t="str">
            <v>E1634</v>
          </cell>
        </row>
        <row r="119">
          <cell r="A119">
            <v>108</v>
          </cell>
          <cell r="B119" t="str">
            <v>Gosport</v>
          </cell>
          <cell r="C119" t="str">
            <v>E1735</v>
          </cell>
        </row>
        <row r="120">
          <cell r="A120">
            <v>109</v>
          </cell>
          <cell r="B120" t="str">
            <v>Gravesham</v>
          </cell>
          <cell r="C120" t="str">
            <v>E2236</v>
          </cell>
        </row>
        <row r="121">
          <cell r="A121">
            <v>110</v>
          </cell>
          <cell r="B121" t="str">
            <v>Great Yarmouth</v>
          </cell>
          <cell r="C121" t="str">
            <v>E2633</v>
          </cell>
        </row>
        <row r="122">
          <cell r="A122">
            <v>111</v>
          </cell>
          <cell r="B122" t="str">
            <v>Greenwich</v>
          </cell>
          <cell r="C122" t="str">
            <v>E5012</v>
          </cell>
        </row>
        <row r="123">
          <cell r="A123">
            <v>112</v>
          </cell>
          <cell r="B123" t="str">
            <v>Guildford</v>
          </cell>
          <cell r="C123" t="str">
            <v>E3633</v>
          </cell>
        </row>
        <row r="124">
          <cell r="A124">
            <v>113</v>
          </cell>
          <cell r="B124" t="str">
            <v>Hackney</v>
          </cell>
          <cell r="C124" t="str">
            <v>E5013</v>
          </cell>
        </row>
        <row r="125">
          <cell r="A125">
            <v>114</v>
          </cell>
          <cell r="B125" t="str">
            <v>Halton</v>
          </cell>
          <cell r="C125" t="str">
            <v>E0601</v>
          </cell>
        </row>
        <row r="126">
          <cell r="A126">
            <v>115</v>
          </cell>
          <cell r="B126" t="str">
            <v>Hambleton</v>
          </cell>
          <cell r="C126" t="str">
            <v>E2732</v>
          </cell>
        </row>
        <row r="127">
          <cell r="A127">
            <v>116</v>
          </cell>
          <cell r="B127" t="str">
            <v>Hammersmith and Fulham</v>
          </cell>
          <cell r="C127" t="str">
            <v>E5014</v>
          </cell>
        </row>
        <row r="128">
          <cell r="A128">
            <v>117</v>
          </cell>
          <cell r="B128" t="str">
            <v>Harborough</v>
          </cell>
          <cell r="C128" t="str">
            <v>E2433</v>
          </cell>
        </row>
        <row r="129">
          <cell r="A129">
            <v>118</v>
          </cell>
          <cell r="B129" t="str">
            <v>Haringey</v>
          </cell>
          <cell r="C129" t="str">
            <v>E5038</v>
          </cell>
        </row>
        <row r="130">
          <cell r="A130">
            <v>119</v>
          </cell>
          <cell r="B130" t="str">
            <v>Harlow</v>
          </cell>
          <cell r="C130" t="str">
            <v>E1538</v>
          </cell>
        </row>
        <row r="131">
          <cell r="A131">
            <v>120</v>
          </cell>
          <cell r="B131" t="str">
            <v>Harrogate</v>
          </cell>
          <cell r="C131" t="str">
            <v>E2753</v>
          </cell>
        </row>
        <row r="132">
          <cell r="A132">
            <v>121</v>
          </cell>
          <cell r="B132" t="str">
            <v>Harrow</v>
          </cell>
          <cell r="C132" t="str">
            <v>E5039</v>
          </cell>
        </row>
        <row r="133">
          <cell r="A133">
            <v>122</v>
          </cell>
          <cell r="B133" t="str">
            <v>Hart</v>
          </cell>
          <cell r="C133" t="str">
            <v>E1736</v>
          </cell>
        </row>
        <row r="134">
          <cell r="A134">
            <v>123</v>
          </cell>
          <cell r="B134" t="str">
            <v>Hartlepool</v>
          </cell>
          <cell r="C134" t="str">
            <v>E0701</v>
          </cell>
        </row>
        <row r="135">
          <cell r="A135">
            <v>124</v>
          </cell>
          <cell r="B135" t="str">
            <v>Hastings</v>
          </cell>
          <cell r="C135" t="str">
            <v>E1433</v>
          </cell>
        </row>
        <row r="136">
          <cell r="A136">
            <v>125</v>
          </cell>
          <cell r="B136" t="str">
            <v>Havant</v>
          </cell>
          <cell r="C136" t="str">
            <v>E1737</v>
          </cell>
        </row>
        <row r="137">
          <cell r="A137">
            <v>126</v>
          </cell>
          <cell r="B137" t="str">
            <v>Havering</v>
          </cell>
          <cell r="C137" t="str">
            <v>E5040</v>
          </cell>
        </row>
        <row r="138">
          <cell r="A138">
            <v>127</v>
          </cell>
          <cell r="B138" t="str">
            <v>Herefordshire</v>
          </cell>
          <cell r="C138" t="str">
            <v>E1801</v>
          </cell>
        </row>
        <row r="139">
          <cell r="A139">
            <v>128</v>
          </cell>
          <cell r="B139" t="str">
            <v>Hertsmere</v>
          </cell>
          <cell r="C139" t="str">
            <v>E1934</v>
          </cell>
        </row>
        <row r="140">
          <cell r="A140">
            <v>129</v>
          </cell>
          <cell r="B140" t="str">
            <v>High Peak</v>
          </cell>
          <cell r="C140" t="str">
            <v>E1037</v>
          </cell>
        </row>
        <row r="141">
          <cell r="A141">
            <v>130</v>
          </cell>
          <cell r="B141" t="str">
            <v>Hillingdon</v>
          </cell>
          <cell r="C141" t="str">
            <v>E5041</v>
          </cell>
        </row>
        <row r="142">
          <cell r="A142">
            <v>131</v>
          </cell>
          <cell r="B142" t="str">
            <v>Hinckley and Bosworth</v>
          </cell>
          <cell r="C142" t="str">
            <v>E2434</v>
          </cell>
        </row>
        <row r="143">
          <cell r="A143">
            <v>132</v>
          </cell>
          <cell r="B143" t="str">
            <v>Horsham</v>
          </cell>
          <cell r="C143" t="str">
            <v>E3835</v>
          </cell>
        </row>
        <row r="144">
          <cell r="A144">
            <v>133</v>
          </cell>
          <cell r="B144" t="str">
            <v>Hounslow</v>
          </cell>
          <cell r="C144" t="str">
            <v>E5042</v>
          </cell>
        </row>
        <row r="145">
          <cell r="A145">
            <v>134</v>
          </cell>
          <cell r="B145" t="str">
            <v>Huntingdonshire</v>
          </cell>
          <cell r="C145" t="str">
            <v>E0551</v>
          </cell>
        </row>
        <row r="146">
          <cell r="A146">
            <v>135</v>
          </cell>
          <cell r="B146" t="str">
            <v>Hyndburn</v>
          </cell>
          <cell r="C146" t="str">
            <v>E2336</v>
          </cell>
        </row>
        <row r="147">
          <cell r="A147">
            <v>136</v>
          </cell>
          <cell r="B147" t="str">
            <v>Ipswich</v>
          </cell>
          <cell r="C147" t="str">
            <v>E3533</v>
          </cell>
        </row>
        <row r="148">
          <cell r="A148">
            <v>137</v>
          </cell>
          <cell r="B148" t="str">
            <v>Isle of Wight Council</v>
          </cell>
          <cell r="C148" t="str">
            <v>E2101</v>
          </cell>
        </row>
        <row r="149">
          <cell r="A149">
            <v>138</v>
          </cell>
          <cell r="B149" t="str">
            <v>Isles of Scilly</v>
          </cell>
          <cell r="C149" t="str">
            <v>E4001</v>
          </cell>
        </row>
        <row r="150">
          <cell r="A150">
            <v>139</v>
          </cell>
          <cell r="B150" t="str">
            <v>Islington</v>
          </cell>
          <cell r="C150" t="str">
            <v>E5015</v>
          </cell>
        </row>
        <row r="151">
          <cell r="A151">
            <v>140</v>
          </cell>
          <cell r="B151" t="str">
            <v>Kensington and Chelsea</v>
          </cell>
          <cell r="C151" t="str">
            <v>E5016</v>
          </cell>
        </row>
        <row r="152">
          <cell r="A152">
            <v>141</v>
          </cell>
          <cell r="B152" t="str">
            <v>Kettering</v>
          </cell>
          <cell r="C152" t="str">
            <v>E2834</v>
          </cell>
        </row>
        <row r="153">
          <cell r="A153">
            <v>142</v>
          </cell>
          <cell r="B153" t="str">
            <v>Kings Lynn and West Norfolk</v>
          </cell>
          <cell r="C153" t="str">
            <v>E2634</v>
          </cell>
        </row>
        <row r="154">
          <cell r="A154">
            <v>143</v>
          </cell>
          <cell r="B154" t="str">
            <v>Kingston upon Hull</v>
          </cell>
          <cell r="C154" t="str">
            <v>E2002</v>
          </cell>
        </row>
        <row r="155">
          <cell r="A155">
            <v>144</v>
          </cell>
          <cell r="B155" t="str">
            <v>Kingston upon Thames</v>
          </cell>
          <cell r="C155" t="str">
            <v>E5043</v>
          </cell>
        </row>
        <row r="156">
          <cell r="A156">
            <v>145</v>
          </cell>
          <cell r="B156" t="str">
            <v>Kirklees</v>
          </cell>
          <cell r="C156" t="str">
            <v>E4703</v>
          </cell>
        </row>
        <row r="157">
          <cell r="A157">
            <v>146</v>
          </cell>
          <cell r="B157" t="str">
            <v>Knowsley</v>
          </cell>
          <cell r="C157" t="str">
            <v>E4301</v>
          </cell>
        </row>
        <row r="158">
          <cell r="A158">
            <v>147</v>
          </cell>
          <cell r="B158" t="str">
            <v>Lambeth</v>
          </cell>
          <cell r="C158" t="str">
            <v>E5017</v>
          </cell>
        </row>
        <row r="159">
          <cell r="A159">
            <v>148</v>
          </cell>
          <cell r="B159" t="str">
            <v>Lancaster</v>
          </cell>
          <cell r="C159" t="str">
            <v>E2337</v>
          </cell>
        </row>
        <row r="160">
          <cell r="A160">
            <v>149</v>
          </cell>
          <cell r="B160" t="str">
            <v>Leeds</v>
          </cell>
          <cell r="C160" t="str">
            <v>E4704</v>
          </cell>
        </row>
        <row r="161">
          <cell r="A161">
            <v>150</v>
          </cell>
          <cell r="B161" t="str">
            <v>Leicester</v>
          </cell>
          <cell r="C161" t="str">
            <v>E2401</v>
          </cell>
        </row>
        <row r="162">
          <cell r="A162">
            <v>151</v>
          </cell>
          <cell r="B162" t="str">
            <v>Lewes</v>
          </cell>
          <cell r="C162" t="str">
            <v>E1435</v>
          </cell>
        </row>
        <row r="163">
          <cell r="A163">
            <v>152</v>
          </cell>
          <cell r="B163" t="str">
            <v>Lewisham</v>
          </cell>
          <cell r="C163" t="str">
            <v>E5018</v>
          </cell>
        </row>
        <row r="164">
          <cell r="A164">
            <v>153</v>
          </cell>
          <cell r="B164" t="str">
            <v>Lichfield</v>
          </cell>
          <cell r="C164" t="str">
            <v>E3433</v>
          </cell>
        </row>
        <row r="165">
          <cell r="A165">
            <v>154</v>
          </cell>
          <cell r="B165" t="str">
            <v>Lincoln</v>
          </cell>
          <cell r="C165" t="str">
            <v>E2533</v>
          </cell>
        </row>
        <row r="166">
          <cell r="A166">
            <v>155</v>
          </cell>
          <cell r="B166" t="str">
            <v>Liverpool</v>
          </cell>
          <cell r="C166" t="str">
            <v>E4302</v>
          </cell>
        </row>
        <row r="167">
          <cell r="A167">
            <v>156</v>
          </cell>
          <cell r="B167" t="str">
            <v>Luton</v>
          </cell>
          <cell r="C167" t="str">
            <v>E0201</v>
          </cell>
        </row>
        <row r="168">
          <cell r="A168">
            <v>157</v>
          </cell>
          <cell r="B168" t="str">
            <v>Maidstone</v>
          </cell>
          <cell r="C168" t="str">
            <v>E2237</v>
          </cell>
        </row>
        <row r="169">
          <cell r="A169">
            <v>158</v>
          </cell>
          <cell r="B169" t="str">
            <v>Maldon</v>
          </cell>
          <cell r="C169" t="str">
            <v>E1539</v>
          </cell>
        </row>
        <row r="170">
          <cell r="A170">
            <v>159</v>
          </cell>
          <cell r="B170" t="str">
            <v>Malvern Hills</v>
          </cell>
          <cell r="C170" t="str">
            <v>E1851</v>
          </cell>
        </row>
        <row r="171">
          <cell r="A171">
            <v>160</v>
          </cell>
          <cell r="B171" t="str">
            <v>Manchester</v>
          </cell>
          <cell r="C171" t="str">
            <v>E4203</v>
          </cell>
        </row>
        <row r="172">
          <cell r="A172">
            <v>161</v>
          </cell>
          <cell r="B172" t="str">
            <v>Mansfield</v>
          </cell>
          <cell r="C172" t="str">
            <v>E3035</v>
          </cell>
        </row>
        <row r="173">
          <cell r="A173">
            <v>162</v>
          </cell>
          <cell r="B173" t="str">
            <v>Medway</v>
          </cell>
          <cell r="C173" t="str">
            <v>E2201</v>
          </cell>
        </row>
        <row r="174">
          <cell r="A174">
            <v>163</v>
          </cell>
          <cell r="B174" t="str">
            <v>Melton</v>
          </cell>
          <cell r="C174" t="str">
            <v>E2436</v>
          </cell>
        </row>
        <row r="175">
          <cell r="A175">
            <v>164</v>
          </cell>
          <cell r="B175" t="str">
            <v>Mendip</v>
          </cell>
          <cell r="C175" t="str">
            <v>E3331</v>
          </cell>
        </row>
        <row r="176">
          <cell r="A176">
            <v>165</v>
          </cell>
          <cell r="B176" t="str">
            <v>Merton</v>
          </cell>
          <cell r="C176" t="str">
            <v>E5044</v>
          </cell>
        </row>
        <row r="177">
          <cell r="A177">
            <v>166</v>
          </cell>
          <cell r="B177" t="str">
            <v>Mid Devon</v>
          </cell>
          <cell r="C177" t="str">
            <v>E1133</v>
          </cell>
        </row>
        <row r="178">
          <cell r="A178">
            <v>167</v>
          </cell>
          <cell r="B178" t="str">
            <v>Mid Suffolk</v>
          </cell>
          <cell r="C178" t="str">
            <v>E3534</v>
          </cell>
        </row>
        <row r="179">
          <cell r="A179">
            <v>168</v>
          </cell>
          <cell r="B179" t="str">
            <v>Mid Sussex</v>
          </cell>
          <cell r="C179" t="str">
            <v>E3836</v>
          </cell>
        </row>
        <row r="180">
          <cell r="A180">
            <v>169</v>
          </cell>
          <cell r="B180" t="str">
            <v>Middlesbrough</v>
          </cell>
          <cell r="C180" t="str">
            <v>E0702</v>
          </cell>
        </row>
        <row r="181">
          <cell r="A181">
            <v>170</v>
          </cell>
          <cell r="B181" t="str">
            <v>Milton Keynes</v>
          </cell>
          <cell r="C181" t="str">
            <v>E0401</v>
          </cell>
        </row>
        <row r="182">
          <cell r="A182">
            <v>171</v>
          </cell>
          <cell r="B182" t="str">
            <v>Mole Valley</v>
          </cell>
          <cell r="C182" t="str">
            <v>E3634</v>
          </cell>
        </row>
        <row r="183">
          <cell r="A183">
            <v>172</v>
          </cell>
          <cell r="B183" t="str">
            <v>New Forest</v>
          </cell>
          <cell r="C183" t="str">
            <v>E1738</v>
          </cell>
        </row>
        <row r="184">
          <cell r="A184">
            <v>173</v>
          </cell>
          <cell r="B184" t="str">
            <v>Newark and Sherwood</v>
          </cell>
          <cell r="C184" t="str">
            <v>E3036</v>
          </cell>
        </row>
        <row r="185">
          <cell r="A185">
            <v>174</v>
          </cell>
          <cell r="B185" t="str">
            <v>Newcastle upon Tyne</v>
          </cell>
          <cell r="C185" t="str">
            <v>E4502</v>
          </cell>
        </row>
        <row r="186">
          <cell r="A186">
            <v>175</v>
          </cell>
          <cell r="B186" t="str">
            <v>Newcastle-under-Lyme</v>
          </cell>
          <cell r="C186" t="str">
            <v>E3434</v>
          </cell>
        </row>
        <row r="187">
          <cell r="A187">
            <v>176</v>
          </cell>
          <cell r="B187" t="str">
            <v>Newham</v>
          </cell>
          <cell r="C187" t="str">
            <v>E5045</v>
          </cell>
        </row>
        <row r="188">
          <cell r="A188">
            <v>177</v>
          </cell>
          <cell r="B188" t="str">
            <v>North Devon</v>
          </cell>
          <cell r="C188" t="str">
            <v>E1134</v>
          </cell>
        </row>
        <row r="189">
          <cell r="A189">
            <v>178</v>
          </cell>
          <cell r="B189" t="str">
            <v>North Dorset</v>
          </cell>
          <cell r="C189" t="str">
            <v>E1234</v>
          </cell>
        </row>
        <row r="190">
          <cell r="A190">
            <v>179</v>
          </cell>
          <cell r="B190" t="str">
            <v>North East Derbyshire</v>
          </cell>
          <cell r="C190" t="str">
            <v>E1038</v>
          </cell>
        </row>
        <row r="191">
          <cell r="A191">
            <v>180</v>
          </cell>
          <cell r="B191" t="str">
            <v>North East Lincolnshire</v>
          </cell>
          <cell r="C191" t="str">
            <v>E2003</v>
          </cell>
        </row>
        <row r="192">
          <cell r="A192">
            <v>181</v>
          </cell>
          <cell r="B192" t="str">
            <v>North Hertfordshire</v>
          </cell>
          <cell r="C192" t="str">
            <v>E1935</v>
          </cell>
        </row>
        <row r="193">
          <cell r="A193">
            <v>182</v>
          </cell>
          <cell r="B193" t="str">
            <v>North Kesteven</v>
          </cell>
          <cell r="C193" t="str">
            <v>E2534</v>
          </cell>
        </row>
        <row r="194">
          <cell r="A194">
            <v>183</v>
          </cell>
          <cell r="B194" t="str">
            <v>North Lincolnshire</v>
          </cell>
          <cell r="C194" t="str">
            <v>E2004</v>
          </cell>
        </row>
        <row r="195">
          <cell r="A195">
            <v>184</v>
          </cell>
          <cell r="B195" t="str">
            <v>North Norfolk</v>
          </cell>
          <cell r="C195" t="str">
            <v>E2635</v>
          </cell>
        </row>
        <row r="196">
          <cell r="A196">
            <v>185</v>
          </cell>
          <cell r="B196" t="str">
            <v>North Somerset</v>
          </cell>
          <cell r="C196" t="str">
            <v>E0104</v>
          </cell>
        </row>
        <row r="197">
          <cell r="A197">
            <v>186</v>
          </cell>
          <cell r="B197" t="str">
            <v>North Tyneside</v>
          </cell>
          <cell r="C197" t="str">
            <v>E4503</v>
          </cell>
        </row>
        <row r="198">
          <cell r="A198">
            <v>187</v>
          </cell>
          <cell r="B198" t="str">
            <v>North Warwickshire</v>
          </cell>
          <cell r="C198" t="str">
            <v>E3731</v>
          </cell>
        </row>
        <row r="199">
          <cell r="A199">
            <v>188</v>
          </cell>
          <cell r="B199" t="str">
            <v>North West Leicestershire</v>
          </cell>
          <cell r="C199" t="str">
            <v>E2437</v>
          </cell>
        </row>
        <row r="200">
          <cell r="A200">
            <v>189</v>
          </cell>
          <cell r="B200" t="str">
            <v>Northampton</v>
          </cell>
          <cell r="C200" t="str">
            <v>E2835</v>
          </cell>
        </row>
        <row r="201">
          <cell r="A201">
            <v>190</v>
          </cell>
          <cell r="B201" t="str">
            <v>Northumberland UA</v>
          </cell>
          <cell r="C201" t="str">
            <v>E2901</v>
          </cell>
        </row>
        <row r="202">
          <cell r="A202">
            <v>191</v>
          </cell>
          <cell r="B202" t="str">
            <v>Norwich</v>
          </cell>
          <cell r="C202" t="str">
            <v>E2636</v>
          </cell>
        </row>
        <row r="203">
          <cell r="A203">
            <v>192</v>
          </cell>
          <cell r="B203" t="str">
            <v>Nottingham</v>
          </cell>
          <cell r="C203" t="str">
            <v>E3001</v>
          </cell>
        </row>
        <row r="204">
          <cell r="A204">
            <v>193</v>
          </cell>
          <cell r="B204" t="str">
            <v>Nuneaton and Bedworth</v>
          </cell>
          <cell r="C204" t="str">
            <v>E3732</v>
          </cell>
        </row>
        <row r="205">
          <cell r="A205">
            <v>194</v>
          </cell>
          <cell r="B205" t="str">
            <v>Oadby and Wigston</v>
          </cell>
          <cell r="C205" t="str">
            <v>E2438</v>
          </cell>
        </row>
        <row r="206">
          <cell r="A206">
            <v>195</v>
          </cell>
          <cell r="B206" t="str">
            <v>Oldham</v>
          </cell>
          <cell r="C206" t="str">
            <v>E4204</v>
          </cell>
        </row>
        <row r="207">
          <cell r="A207">
            <v>196</v>
          </cell>
          <cell r="B207" t="str">
            <v>Oxford</v>
          </cell>
          <cell r="C207" t="str">
            <v>E3132</v>
          </cell>
        </row>
        <row r="208">
          <cell r="A208">
            <v>197</v>
          </cell>
          <cell r="B208" t="str">
            <v>Pendle</v>
          </cell>
          <cell r="C208" t="str">
            <v>E2338</v>
          </cell>
        </row>
        <row r="209">
          <cell r="A209">
            <v>198</v>
          </cell>
          <cell r="B209" t="str">
            <v>Peterborough</v>
          </cell>
          <cell r="C209" t="str">
            <v>E0501</v>
          </cell>
        </row>
        <row r="210">
          <cell r="A210">
            <v>199</v>
          </cell>
          <cell r="B210" t="str">
            <v>Plymouth</v>
          </cell>
          <cell r="C210" t="str">
            <v>E1101</v>
          </cell>
        </row>
        <row r="211">
          <cell r="A211">
            <v>200</v>
          </cell>
          <cell r="B211" t="str">
            <v>Poole</v>
          </cell>
          <cell r="C211" t="str">
            <v>E1201</v>
          </cell>
        </row>
        <row r="212">
          <cell r="A212">
            <v>201</v>
          </cell>
          <cell r="B212" t="str">
            <v>Portsmouth</v>
          </cell>
          <cell r="C212" t="str">
            <v>E1701</v>
          </cell>
        </row>
        <row r="213">
          <cell r="A213">
            <v>202</v>
          </cell>
          <cell r="B213" t="str">
            <v>Preston</v>
          </cell>
          <cell r="C213" t="str">
            <v>E2339</v>
          </cell>
        </row>
        <row r="214">
          <cell r="A214">
            <v>203</v>
          </cell>
          <cell r="B214" t="str">
            <v>Purbeck</v>
          </cell>
          <cell r="C214" t="str">
            <v>E1236</v>
          </cell>
        </row>
        <row r="215">
          <cell r="A215">
            <v>204</v>
          </cell>
          <cell r="B215" t="str">
            <v>Reading</v>
          </cell>
          <cell r="C215" t="str">
            <v>E0303</v>
          </cell>
        </row>
        <row r="216">
          <cell r="A216">
            <v>205</v>
          </cell>
          <cell r="B216" t="str">
            <v>Redbridge</v>
          </cell>
          <cell r="C216" t="str">
            <v>E5046</v>
          </cell>
        </row>
        <row r="217">
          <cell r="A217">
            <v>206</v>
          </cell>
          <cell r="B217" t="str">
            <v>Redcar and Cleveland</v>
          </cell>
          <cell r="C217" t="str">
            <v>E0703</v>
          </cell>
        </row>
        <row r="218">
          <cell r="A218">
            <v>207</v>
          </cell>
          <cell r="B218" t="str">
            <v>Redditch</v>
          </cell>
          <cell r="C218" t="str">
            <v>E1835</v>
          </cell>
        </row>
        <row r="219">
          <cell r="A219">
            <v>208</v>
          </cell>
          <cell r="B219" t="str">
            <v>Reigate and Banstead</v>
          </cell>
          <cell r="C219" t="str">
            <v>E3635</v>
          </cell>
        </row>
        <row r="220">
          <cell r="A220">
            <v>209</v>
          </cell>
          <cell r="B220" t="str">
            <v>Ribble Valley</v>
          </cell>
          <cell r="C220" t="str">
            <v>E2340</v>
          </cell>
        </row>
        <row r="221">
          <cell r="A221">
            <v>210</v>
          </cell>
          <cell r="B221" t="str">
            <v>Richmond upon Thames</v>
          </cell>
          <cell r="C221" t="str">
            <v>E5047</v>
          </cell>
        </row>
        <row r="222">
          <cell r="A222">
            <v>211</v>
          </cell>
          <cell r="B222" t="str">
            <v>Richmondshire</v>
          </cell>
          <cell r="C222" t="str">
            <v>E2734</v>
          </cell>
        </row>
        <row r="223">
          <cell r="A223">
            <v>212</v>
          </cell>
          <cell r="B223" t="str">
            <v>Rochdale</v>
          </cell>
          <cell r="C223" t="str">
            <v>E4205</v>
          </cell>
        </row>
        <row r="224">
          <cell r="A224">
            <v>213</v>
          </cell>
          <cell r="B224" t="str">
            <v>Rochford</v>
          </cell>
          <cell r="C224" t="str">
            <v>E1540</v>
          </cell>
        </row>
        <row r="225">
          <cell r="A225">
            <v>214</v>
          </cell>
          <cell r="B225" t="str">
            <v>Rossendale</v>
          </cell>
          <cell r="C225" t="str">
            <v>E2341</v>
          </cell>
        </row>
        <row r="226">
          <cell r="A226">
            <v>215</v>
          </cell>
          <cell r="B226" t="str">
            <v>Rother</v>
          </cell>
          <cell r="C226" t="str">
            <v>E1436</v>
          </cell>
        </row>
        <row r="227">
          <cell r="A227">
            <v>216</v>
          </cell>
          <cell r="B227" t="str">
            <v>Rotherham</v>
          </cell>
          <cell r="C227" t="str">
            <v>E4403</v>
          </cell>
        </row>
        <row r="228">
          <cell r="A228">
            <v>217</v>
          </cell>
          <cell r="B228" t="str">
            <v>Rugby</v>
          </cell>
          <cell r="C228" t="str">
            <v>E3733</v>
          </cell>
        </row>
        <row r="229">
          <cell r="A229">
            <v>218</v>
          </cell>
          <cell r="B229" t="str">
            <v>Runnymede</v>
          </cell>
          <cell r="C229" t="str">
            <v>E3636</v>
          </cell>
        </row>
        <row r="230">
          <cell r="A230">
            <v>219</v>
          </cell>
          <cell r="B230" t="str">
            <v>Rushcliffe</v>
          </cell>
          <cell r="C230" t="str">
            <v>E3038</v>
          </cell>
        </row>
        <row r="231">
          <cell r="A231">
            <v>220</v>
          </cell>
          <cell r="B231" t="str">
            <v>Rushmoor</v>
          </cell>
          <cell r="C231" t="str">
            <v>E1740</v>
          </cell>
        </row>
        <row r="232">
          <cell r="A232">
            <v>221</v>
          </cell>
          <cell r="B232" t="str">
            <v>Rutland</v>
          </cell>
          <cell r="C232" t="str">
            <v>E2402</v>
          </cell>
        </row>
        <row r="233">
          <cell r="A233">
            <v>222</v>
          </cell>
          <cell r="B233" t="str">
            <v>Ryedale</v>
          </cell>
          <cell r="C233" t="str">
            <v>E2755</v>
          </cell>
        </row>
        <row r="234">
          <cell r="A234">
            <v>223</v>
          </cell>
          <cell r="B234" t="str">
            <v>Salford</v>
          </cell>
          <cell r="C234" t="str">
            <v>E4206</v>
          </cell>
        </row>
        <row r="235">
          <cell r="A235">
            <v>224</v>
          </cell>
          <cell r="B235" t="str">
            <v>Sandwell</v>
          </cell>
          <cell r="C235" t="str">
            <v>E4604</v>
          </cell>
        </row>
        <row r="236">
          <cell r="A236">
            <v>225</v>
          </cell>
          <cell r="B236" t="str">
            <v>Scarborough</v>
          </cell>
          <cell r="C236" t="str">
            <v>E2736</v>
          </cell>
        </row>
        <row r="237">
          <cell r="A237">
            <v>226</v>
          </cell>
          <cell r="B237" t="str">
            <v>Sedgemoor</v>
          </cell>
          <cell r="C237" t="str">
            <v>E3332</v>
          </cell>
        </row>
        <row r="238">
          <cell r="A238">
            <v>227</v>
          </cell>
          <cell r="B238" t="str">
            <v>Sefton</v>
          </cell>
          <cell r="C238" t="str">
            <v>E4304</v>
          </cell>
        </row>
        <row r="239">
          <cell r="A239">
            <v>228</v>
          </cell>
          <cell r="B239" t="str">
            <v>Selby</v>
          </cell>
          <cell r="C239" t="str">
            <v>E2757</v>
          </cell>
        </row>
        <row r="240">
          <cell r="A240">
            <v>229</v>
          </cell>
          <cell r="B240" t="str">
            <v>Sevenoaks</v>
          </cell>
          <cell r="C240" t="str">
            <v>E2239</v>
          </cell>
        </row>
        <row r="241">
          <cell r="A241">
            <v>230</v>
          </cell>
          <cell r="B241" t="str">
            <v>Sheffield</v>
          </cell>
          <cell r="C241" t="str">
            <v>E4404</v>
          </cell>
        </row>
        <row r="242">
          <cell r="A242">
            <v>231</v>
          </cell>
          <cell r="B242" t="str">
            <v>Shepway</v>
          </cell>
          <cell r="C242" t="str">
            <v>E2240</v>
          </cell>
        </row>
        <row r="243">
          <cell r="A243">
            <v>232</v>
          </cell>
          <cell r="B243" t="str">
            <v>Shropshire UA</v>
          </cell>
          <cell r="C243" t="str">
            <v>E3202</v>
          </cell>
        </row>
        <row r="244">
          <cell r="A244">
            <v>233</v>
          </cell>
          <cell r="B244" t="str">
            <v>Slough</v>
          </cell>
          <cell r="C244" t="str">
            <v>E0304</v>
          </cell>
        </row>
        <row r="245">
          <cell r="A245">
            <v>234</v>
          </cell>
          <cell r="B245" t="str">
            <v>Solihull</v>
          </cell>
          <cell r="C245" t="str">
            <v>E4605</v>
          </cell>
        </row>
        <row r="246">
          <cell r="A246">
            <v>235</v>
          </cell>
          <cell r="B246" t="str">
            <v>South Bucks</v>
          </cell>
          <cell r="C246" t="str">
            <v>E0434</v>
          </cell>
        </row>
        <row r="247">
          <cell r="A247">
            <v>236</v>
          </cell>
          <cell r="B247" t="str">
            <v>South Cambridgeshire</v>
          </cell>
          <cell r="C247" t="str">
            <v>E0536</v>
          </cell>
        </row>
        <row r="248">
          <cell r="A248">
            <v>237</v>
          </cell>
          <cell r="B248" t="str">
            <v>South Derbyshire</v>
          </cell>
          <cell r="C248" t="str">
            <v>E1039</v>
          </cell>
        </row>
        <row r="249">
          <cell r="A249">
            <v>238</v>
          </cell>
          <cell r="B249" t="str">
            <v>South Gloucestershire</v>
          </cell>
          <cell r="C249" t="str">
            <v>E0103</v>
          </cell>
        </row>
        <row r="250">
          <cell r="A250">
            <v>239</v>
          </cell>
          <cell r="B250" t="str">
            <v>South Hams</v>
          </cell>
          <cell r="C250" t="str">
            <v>E1136</v>
          </cell>
        </row>
        <row r="251">
          <cell r="A251">
            <v>240</v>
          </cell>
          <cell r="B251" t="str">
            <v>South Holland</v>
          </cell>
          <cell r="C251" t="str">
            <v>E2535</v>
          </cell>
        </row>
        <row r="252">
          <cell r="A252">
            <v>241</v>
          </cell>
          <cell r="B252" t="str">
            <v>South Kesteven</v>
          </cell>
          <cell r="C252" t="str">
            <v>E2536</v>
          </cell>
        </row>
        <row r="253">
          <cell r="A253">
            <v>242</v>
          </cell>
          <cell r="B253" t="str">
            <v>South Lakeland</v>
          </cell>
          <cell r="C253" t="str">
            <v>E0936</v>
          </cell>
        </row>
        <row r="254">
          <cell r="A254">
            <v>243</v>
          </cell>
          <cell r="B254" t="str">
            <v>South Norfolk</v>
          </cell>
          <cell r="C254" t="str">
            <v>E2637</v>
          </cell>
        </row>
        <row r="255">
          <cell r="A255">
            <v>244</v>
          </cell>
          <cell r="B255" t="str">
            <v>South Northamptonshire</v>
          </cell>
          <cell r="C255" t="str">
            <v>E2836</v>
          </cell>
        </row>
        <row r="256">
          <cell r="A256">
            <v>245</v>
          </cell>
          <cell r="B256" t="str">
            <v>South Oxfordshire</v>
          </cell>
          <cell r="C256" t="str">
            <v>E3133</v>
          </cell>
        </row>
        <row r="257">
          <cell r="A257">
            <v>246</v>
          </cell>
          <cell r="B257" t="str">
            <v>South Ribble</v>
          </cell>
          <cell r="C257" t="str">
            <v>E2342</v>
          </cell>
        </row>
        <row r="258">
          <cell r="A258">
            <v>247</v>
          </cell>
          <cell r="B258" t="str">
            <v>South Somerset</v>
          </cell>
          <cell r="C258" t="str">
            <v>E3334</v>
          </cell>
        </row>
        <row r="259">
          <cell r="A259">
            <v>248</v>
          </cell>
          <cell r="B259" t="str">
            <v>South Staffordshire</v>
          </cell>
          <cell r="C259" t="str">
            <v>E3435</v>
          </cell>
        </row>
        <row r="260">
          <cell r="A260">
            <v>249</v>
          </cell>
          <cell r="B260" t="str">
            <v>South Tyneside</v>
          </cell>
          <cell r="C260" t="str">
            <v>E4504</v>
          </cell>
        </row>
        <row r="261">
          <cell r="A261">
            <v>250</v>
          </cell>
          <cell r="B261" t="str">
            <v>Southampton</v>
          </cell>
          <cell r="C261" t="str">
            <v>E1702</v>
          </cell>
        </row>
        <row r="262">
          <cell r="A262">
            <v>251</v>
          </cell>
          <cell r="B262" t="str">
            <v>Southend-on-Sea</v>
          </cell>
          <cell r="C262" t="str">
            <v>E1501</v>
          </cell>
        </row>
        <row r="263">
          <cell r="A263">
            <v>252</v>
          </cell>
          <cell r="B263" t="str">
            <v>Southwark</v>
          </cell>
          <cell r="C263" t="str">
            <v>E5019</v>
          </cell>
        </row>
        <row r="264">
          <cell r="A264">
            <v>253</v>
          </cell>
          <cell r="B264" t="str">
            <v>Spelthorne</v>
          </cell>
          <cell r="C264" t="str">
            <v>E3637</v>
          </cell>
        </row>
        <row r="265">
          <cell r="A265">
            <v>254</v>
          </cell>
          <cell r="B265" t="str">
            <v>St Albans</v>
          </cell>
          <cell r="C265" t="str">
            <v>E1936</v>
          </cell>
        </row>
        <row r="266">
          <cell r="A266">
            <v>255</v>
          </cell>
          <cell r="B266" t="str">
            <v>St Edmundsbury</v>
          </cell>
          <cell r="C266" t="str">
            <v>E3535</v>
          </cell>
        </row>
        <row r="267">
          <cell r="A267">
            <v>256</v>
          </cell>
          <cell r="B267" t="str">
            <v>St Helens</v>
          </cell>
          <cell r="C267" t="str">
            <v>E4303</v>
          </cell>
        </row>
        <row r="268">
          <cell r="A268">
            <v>257</v>
          </cell>
          <cell r="B268" t="str">
            <v>Stafford</v>
          </cell>
          <cell r="C268" t="str">
            <v>E3436</v>
          </cell>
        </row>
        <row r="269">
          <cell r="A269">
            <v>258</v>
          </cell>
          <cell r="B269" t="str">
            <v>Staffordshire Moorlands</v>
          </cell>
          <cell r="C269" t="str">
            <v>E3437</v>
          </cell>
        </row>
        <row r="270">
          <cell r="A270">
            <v>259</v>
          </cell>
          <cell r="B270" t="str">
            <v>Stevenage</v>
          </cell>
          <cell r="C270" t="str">
            <v>E1937</v>
          </cell>
        </row>
        <row r="271">
          <cell r="A271">
            <v>260</v>
          </cell>
          <cell r="B271" t="str">
            <v>Stockport</v>
          </cell>
          <cell r="C271" t="str">
            <v>E4207</v>
          </cell>
        </row>
        <row r="272">
          <cell r="A272">
            <v>261</v>
          </cell>
          <cell r="B272" t="str">
            <v>Stockton-on-Tees</v>
          </cell>
          <cell r="C272" t="str">
            <v>E0704</v>
          </cell>
        </row>
        <row r="273">
          <cell r="A273">
            <v>262</v>
          </cell>
          <cell r="B273" t="str">
            <v>Stoke-on-Trent</v>
          </cell>
          <cell r="C273" t="str">
            <v>E3401</v>
          </cell>
        </row>
        <row r="274">
          <cell r="A274">
            <v>263</v>
          </cell>
          <cell r="B274" t="str">
            <v>Stratford-on-Avon</v>
          </cell>
          <cell r="C274" t="str">
            <v>E3734</v>
          </cell>
        </row>
        <row r="275">
          <cell r="A275">
            <v>264</v>
          </cell>
          <cell r="B275" t="str">
            <v>Stroud</v>
          </cell>
          <cell r="C275" t="str">
            <v>E1635</v>
          </cell>
        </row>
        <row r="276">
          <cell r="A276">
            <v>265</v>
          </cell>
          <cell r="B276" t="str">
            <v>Suffolk Coastal</v>
          </cell>
          <cell r="C276" t="str">
            <v>E3536</v>
          </cell>
        </row>
        <row r="277">
          <cell r="A277">
            <v>266</v>
          </cell>
          <cell r="B277" t="str">
            <v>Sunderland</v>
          </cell>
          <cell r="C277" t="str">
            <v>E4505</v>
          </cell>
        </row>
        <row r="278">
          <cell r="A278">
            <v>267</v>
          </cell>
          <cell r="B278" t="str">
            <v>Surrey Heath</v>
          </cell>
          <cell r="C278" t="str">
            <v>E3638</v>
          </cell>
        </row>
        <row r="279">
          <cell r="A279">
            <v>268</v>
          </cell>
          <cell r="B279" t="str">
            <v>Sutton</v>
          </cell>
          <cell r="C279" t="str">
            <v>E5048</v>
          </cell>
        </row>
        <row r="280">
          <cell r="A280">
            <v>269</v>
          </cell>
          <cell r="B280" t="str">
            <v>Swale</v>
          </cell>
          <cell r="C280" t="str">
            <v>E2241</v>
          </cell>
        </row>
        <row r="281">
          <cell r="A281">
            <v>270</v>
          </cell>
          <cell r="B281" t="str">
            <v>Swindon</v>
          </cell>
          <cell r="C281" t="str">
            <v>E3901</v>
          </cell>
        </row>
        <row r="282">
          <cell r="A282">
            <v>271</v>
          </cell>
          <cell r="B282" t="str">
            <v>Tameside</v>
          </cell>
          <cell r="C282" t="str">
            <v>E4208</v>
          </cell>
        </row>
        <row r="283">
          <cell r="A283">
            <v>272</v>
          </cell>
          <cell r="B283" t="str">
            <v>Tamworth</v>
          </cell>
          <cell r="C283" t="str">
            <v>E3439</v>
          </cell>
        </row>
        <row r="284">
          <cell r="A284">
            <v>273</v>
          </cell>
          <cell r="B284" t="str">
            <v>Tandridge</v>
          </cell>
          <cell r="C284" t="str">
            <v>E3639</v>
          </cell>
        </row>
        <row r="285">
          <cell r="A285">
            <v>274</v>
          </cell>
          <cell r="B285" t="str">
            <v>Taunton Deane</v>
          </cell>
          <cell r="C285" t="str">
            <v>E3333</v>
          </cell>
        </row>
        <row r="286">
          <cell r="A286">
            <v>275</v>
          </cell>
          <cell r="B286" t="str">
            <v>Teignbridge</v>
          </cell>
          <cell r="C286" t="str">
            <v>E1137</v>
          </cell>
        </row>
        <row r="287">
          <cell r="A287">
            <v>276</v>
          </cell>
          <cell r="B287" t="str">
            <v>Telford and the Wrekin</v>
          </cell>
          <cell r="C287" t="str">
            <v>E3201</v>
          </cell>
        </row>
        <row r="288">
          <cell r="A288">
            <v>277</v>
          </cell>
          <cell r="B288" t="str">
            <v>Tendring</v>
          </cell>
          <cell r="C288" t="str">
            <v>E1542</v>
          </cell>
        </row>
        <row r="289">
          <cell r="A289">
            <v>278</v>
          </cell>
          <cell r="B289" t="str">
            <v>Test Valley</v>
          </cell>
          <cell r="C289" t="str">
            <v>E1742</v>
          </cell>
        </row>
        <row r="290">
          <cell r="A290">
            <v>279</v>
          </cell>
          <cell r="B290" t="str">
            <v>Tewkesbury</v>
          </cell>
          <cell r="C290" t="str">
            <v>E1636</v>
          </cell>
        </row>
        <row r="291">
          <cell r="A291">
            <v>280</v>
          </cell>
          <cell r="B291" t="str">
            <v>Thanet</v>
          </cell>
          <cell r="C291" t="str">
            <v>E2242</v>
          </cell>
        </row>
        <row r="292">
          <cell r="A292">
            <v>281</v>
          </cell>
          <cell r="B292" t="str">
            <v>Three Rivers</v>
          </cell>
          <cell r="C292" t="str">
            <v>E1938</v>
          </cell>
        </row>
        <row r="293">
          <cell r="A293">
            <v>282</v>
          </cell>
          <cell r="B293" t="str">
            <v>Thurrock</v>
          </cell>
          <cell r="C293" t="str">
            <v>E1502</v>
          </cell>
        </row>
        <row r="294">
          <cell r="A294">
            <v>283</v>
          </cell>
          <cell r="B294" t="str">
            <v>Tonbridge and Malling</v>
          </cell>
          <cell r="C294" t="str">
            <v>E2243</v>
          </cell>
        </row>
        <row r="295">
          <cell r="A295">
            <v>284</v>
          </cell>
          <cell r="B295" t="str">
            <v>Torbay</v>
          </cell>
          <cell r="C295" t="str">
            <v>E1102</v>
          </cell>
        </row>
        <row r="296">
          <cell r="A296">
            <v>285</v>
          </cell>
          <cell r="B296" t="str">
            <v>Torridge</v>
          </cell>
          <cell r="C296" t="str">
            <v>E1139</v>
          </cell>
        </row>
        <row r="297">
          <cell r="A297">
            <v>286</v>
          </cell>
          <cell r="B297" t="str">
            <v>Tower Hamlets</v>
          </cell>
          <cell r="C297" t="str">
            <v>E5020</v>
          </cell>
        </row>
        <row r="298">
          <cell r="A298">
            <v>287</v>
          </cell>
          <cell r="B298" t="str">
            <v>Trafford</v>
          </cell>
          <cell r="C298" t="str">
            <v>E4209</v>
          </cell>
        </row>
        <row r="299">
          <cell r="A299">
            <v>288</v>
          </cell>
          <cell r="B299" t="str">
            <v>Tunbridge Wells</v>
          </cell>
          <cell r="C299" t="str">
            <v>E2244</v>
          </cell>
        </row>
        <row r="300">
          <cell r="A300">
            <v>289</v>
          </cell>
          <cell r="B300" t="str">
            <v>Uttlesford</v>
          </cell>
          <cell r="C300" t="str">
            <v>E1544</v>
          </cell>
        </row>
        <row r="301">
          <cell r="A301">
            <v>290</v>
          </cell>
          <cell r="B301" t="str">
            <v>Vale of White Horse</v>
          </cell>
          <cell r="C301" t="str">
            <v>E3134</v>
          </cell>
        </row>
        <row r="302">
          <cell r="A302">
            <v>291</v>
          </cell>
          <cell r="B302" t="str">
            <v>Wakefield</v>
          </cell>
          <cell r="C302" t="str">
            <v>E4705</v>
          </cell>
        </row>
        <row r="303">
          <cell r="A303">
            <v>292</v>
          </cell>
          <cell r="B303" t="str">
            <v>Walsall</v>
          </cell>
          <cell r="C303" t="str">
            <v>E4606</v>
          </cell>
        </row>
        <row r="304">
          <cell r="A304">
            <v>293</v>
          </cell>
          <cell r="B304" t="str">
            <v>Waltham Forest</v>
          </cell>
          <cell r="C304" t="str">
            <v>E5049</v>
          </cell>
        </row>
        <row r="305">
          <cell r="A305">
            <v>294</v>
          </cell>
          <cell r="B305" t="str">
            <v>Wandsworth</v>
          </cell>
          <cell r="C305" t="str">
            <v>E5021</v>
          </cell>
        </row>
        <row r="306">
          <cell r="A306">
            <v>295</v>
          </cell>
          <cell r="B306" t="str">
            <v>Warrington</v>
          </cell>
          <cell r="C306" t="str">
            <v>E0602</v>
          </cell>
        </row>
        <row r="307">
          <cell r="A307">
            <v>296</v>
          </cell>
          <cell r="B307" t="str">
            <v>Warwick</v>
          </cell>
          <cell r="C307" t="str">
            <v>E3735</v>
          </cell>
        </row>
        <row r="308">
          <cell r="A308">
            <v>297</v>
          </cell>
          <cell r="B308" t="str">
            <v>Watford</v>
          </cell>
          <cell r="C308" t="str">
            <v>E1939</v>
          </cell>
        </row>
        <row r="309">
          <cell r="A309">
            <v>298</v>
          </cell>
          <cell r="B309" t="str">
            <v>Waveney</v>
          </cell>
          <cell r="C309" t="str">
            <v>E3537</v>
          </cell>
        </row>
        <row r="310">
          <cell r="A310">
            <v>299</v>
          </cell>
          <cell r="B310" t="str">
            <v>Waverley</v>
          </cell>
          <cell r="C310" t="str">
            <v>E3640</v>
          </cell>
        </row>
        <row r="311">
          <cell r="A311">
            <v>300</v>
          </cell>
          <cell r="B311" t="str">
            <v>Wealden</v>
          </cell>
          <cell r="C311" t="str">
            <v>E1437</v>
          </cell>
        </row>
        <row r="312">
          <cell r="A312">
            <v>301</v>
          </cell>
          <cell r="B312" t="str">
            <v>Wellingborough</v>
          </cell>
          <cell r="C312" t="str">
            <v>E2837</v>
          </cell>
        </row>
        <row r="313">
          <cell r="A313">
            <v>302</v>
          </cell>
          <cell r="B313" t="str">
            <v>Welwyn Hatfield</v>
          </cell>
          <cell r="C313" t="str">
            <v>E1940</v>
          </cell>
        </row>
        <row r="314">
          <cell r="A314">
            <v>303</v>
          </cell>
          <cell r="B314" t="str">
            <v>West Berkshire</v>
          </cell>
          <cell r="C314" t="str">
            <v>E0302</v>
          </cell>
        </row>
        <row r="315">
          <cell r="A315">
            <v>304</v>
          </cell>
          <cell r="B315" t="str">
            <v>West Devon</v>
          </cell>
          <cell r="C315" t="str">
            <v>E1140</v>
          </cell>
        </row>
        <row r="316">
          <cell r="A316">
            <v>305</v>
          </cell>
          <cell r="B316" t="str">
            <v>West Dorset</v>
          </cell>
          <cell r="C316" t="str">
            <v>E1237</v>
          </cell>
        </row>
        <row r="317">
          <cell r="A317">
            <v>306</v>
          </cell>
          <cell r="B317" t="str">
            <v>West Lancashire</v>
          </cell>
          <cell r="C317" t="str">
            <v>E2343</v>
          </cell>
        </row>
        <row r="318">
          <cell r="A318">
            <v>307</v>
          </cell>
          <cell r="B318" t="str">
            <v>West Lindsey</v>
          </cell>
          <cell r="C318" t="str">
            <v>E2537</v>
          </cell>
        </row>
        <row r="319">
          <cell r="A319">
            <v>308</v>
          </cell>
          <cell r="B319" t="str">
            <v>West Oxfordshire</v>
          </cell>
          <cell r="C319" t="str">
            <v>E3135</v>
          </cell>
        </row>
        <row r="320">
          <cell r="A320">
            <v>309</v>
          </cell>
          <cell r="B320" t="str">
            <v>West Somerset</v>
          </cell>
          <cell r="C320" t="str">
            <v>E3335</v>
          </cell>
        </row>
        <row r="321">
          <cell r="A321">
            <v>310</v>
          </cell>
          <cell r="B321" t="str">
            <v>Westminster</v>
          </cell>
          <cell r="C321" t="str">
            <v>E5022</v>
          </cell>
        </row>
        <row r="322">
          <cell r="A322">
            <v>311</v>
          </cell>
          <cell r="B322" t="str">
            <v>Weymouth and Portland</v>
          </cell>
          <cell r="C322" t="str">
            <v>E1238</v>
          </cell>
        </row>
        <row r="323">
          <cell r="A323">
            <v>312</v>
          </cell>
          <cell r="B323" t="str">
            <v>Wigan</v>
          </cell>
          <cell r="C323" t="str">
            <v>E4210</v>
          </cell>
        </row>
        <row r="324">
          <cell r="A324">
            <v>313</v>
          </cell>
          <cell r="B324" t="str">
            <v>Wiltshire UA</v>
          </cell>
          <cell r="C324" t="str">
            <v>E3902</v>
          </cell>
        </row>
        <row r="325">
          <cell r="A325">
            <v>314</v>
          </cell>
          <cell r="B325" t="str">
            <v>Winchester</v>
          </cell>
          <cell r="C325" t="str">
            <v>E1743</v>
          </cell>
        </row>
        <row r="326">
          <cell r="A326">
            <v>315</v>
          </cell>
          <cell r="B326" t="str">
            <v>Windsor and Maidenhead</v>
          </cell>
          <cell r="C326" t="str">
            <v>E0305</v>
          </cell>
        </row>
        <row r="327">
          <cell r="A327">
            <v>316</v>
          </cell>
          <cell r="B327" t="str">
            <v>Wirral</v>
          </cell>
          <cell r="C327" t="str">
            <v>E4305</v>
          </cell>
        </row>
        <row r="328">
          <cell r="A328">
            <v>317</v>
          </cell>
          <cell r="B328" t="str">
            <v>Woking</v>
          </cell>
          <cell r="C328" t="str">
            <v>E3641</v>
          </cell>
        </row>
        <row r="329">
          <cell r="A329">
            <v>318</v>
          </cell>
          <cell r="B329" t="str">
            <v>Wokingham</v>
          </cell>
          <cell r="C329" t="str">
            <v>E0306</v>
          </cell>
        </row>
        <row r="330">
          <cell r="A330">
            <v>319</v>
          </cell>
          <cell r="B330" t="str">
            <v>Wolverhampton</v>
          </cell>
          <cell r="C330" t="str">
            <v>E4607</v>
          </cell>
        </row>
        <row r="331">
          <cell r="A331">
            <v>320</v>
          </cell>
          <cell r="B331" t="str">
            <v>Worcester</v>
          </cell>
          <cell r="C331" t="str">
            <v>E1837</v>
          </cell>
        </row>
        <row r="332">
          <cell r="A332">
            <v>321</v>
          </cell>
          <cell r="B332" t="str">
            <v>Worthing</v>
          </cell>
          <cell r="C332" t="str">
            <v>E3837</v>
          </cell>
        </row>
        <row r="333">
          <cell r="A333">
            <v>322</v>
          </cell>
          <cell r="B333" t="str">
            <v>Wychavon</v>
          </cell>
          <cell r="C333" t="str">
            <v>E1838</v>
          </cell>
        </row>
        <row r="334">
          <cell r="A334">
            <v>323</v>
          </cell>
          <cell r="B334" t="str">
            <v>Wycombe</v>
          </cell>
          <cell r="C334" t="str">
            <v>E0435</v>
          </cell>
        </row>
        <row r="335">
          <cell r="A335">
            <v>324</v>
          </cell>
          <cell r="B335" t="str">
            <v>Wyre</v>
          </cell>
          <cell r="C335" t="str">
            <v>E2344</v>
          </cell>
        </row>
        <row r="336">
          <cell r="A336">
            <v>325</v>
          </cell>
          <cell r="B336" t="str">
            <v>Wyre Forest</v>
          </cell>
          <cell r="C336" t="str">
            <v>E1839</v>
          </cell>
        </row>
        <row r="337">
          <cell r="A337">
            <v>326</v>
          </cell>
          <cell r="B337" t="str">
            <v>York</v>
          </cell>
          <cell r="C337" t="str">
            <v>E2701</v>
          </cell>
        </row>
        <row r="338">
          <cell r="A338">
            <v>327</v>
          </cell>
          <cell r="B338" t="str">
            <v>ZZZZ</v>
          </cell>
          <cell r="C338" t="str">
            <v>EZZZZ</v>
          </cell>
        </row>
      </sheetData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2"/>
  <sheetViews>
    <sheetView tabSelected="1" zoomScale="90" zoomScaleNormal="90" workbookViewId="0">
      <selection activeCell="E6" sqref="E6"/>
    </sheetView>
  </sheetViews>
  <sheetFormatPr defaultRowHeight="12.75" x14ac:dyDescent="0.2"/>
  <cols>
    <col min="2" max="2" width="50.5703125" customWidth="1"/>
    <col min="3" max="3" width="2.85546875" customWidth="1"/>
    <col min="4" max="4" width="14.85546875" bestFit="1" customWidth="1"/>
    <col min="5" max="5" width="3.5703125" customWidth="1"/>
    <col min="6" max="6" width="45.85546875" customWidth="1"/>
    <col min="7" max="7" width="2.7109375" customWidth="1"/>
    <col min="8" max="8" width="19.7109375" style="10" bestFit="1" customWidth="1"/>
    <col min="9" max="9" width="2.5703125" customWidth="1"/>
    <col min="10" max="10" width="51.42578125" customWidth="1"/>
    <col min="11" max="12" width="14.7109375" customWidth="1"/>
  </cols>
  <sheetData>
    <row r="1" spans="1:13" ht="18.75" x14ac:dyDescent="0.3">
      <c r="B1" s="1" t="s">
        <v>835</v>
      </c>
      <c r="C1" s="2"/>
      <c r="D1" s="2"/>
      <c r="E1" s="2"/>
      <c r="H1"/>
    </row>
    <row r="2" spans="1:13" x14ac:dyDescent="0.2">
      <c r="B2" s="2"/>
      <c r="C2" s="2"/>
      <c r="D2" s="2"/>
      <c r="E2" s="2"/>
      <c r="H2"/>
    </row>
    <row r="3" spans="1:13" ht="21" x14ac:dyDescent="0.35">
      <c r="B3" s="3" t="s">
        <v>0</v>
      </c>
      <c r="C3" s="4"/>
      <c r="D3" s="4"/>
      <c r="E3" s="4"/>
      <c r="H3"/>
    </row>
    <row r="4" spans="1:13" ht="16.5" thickBot="1" x14ac:dyDescent="0.3">
      <c r="B4" s="4"/>
      <c r="C4" s="4"/>
      <c r="D4" s="4"/>
      <c r="E4" s="4"/>
      <c r="H4"/>
    </row>
    <row r="5" spans="1:13" ht="16.5" thickBot="1" x14ac:dyDescent="0.3">
      <c r="B5" s="5" t="s">
        <v>22</v>
      </c>
      <c r="C5" s="4"/>
      <c r="D5" s="4" t="str">
        <f>VLOOKUP($B$5,'Data (Updated)'!$B$3:$O$390,2,FALSE)</f>
        <v xml:space="preserve"> </v>
      </c>
      <c r="E5" s="6" t="str">
        <f>VLOOKUP($B$5,'Data (Updated)'!$B$3:$O$390,7,FALSE)</f>
        <v xml:space="preserve"> </v>
      </c>
      <c r="H5"/>
      <c r="J5" s="7"/>
      <c r="L5" s="7"/>
      <c r="M5" s="7"/>
    </row>
    <row r="6" spans="1:13" ht="13.5" thickBot="1" x14ac:dyDescent="0.25">
      <c r="H6"/>
    </row>
    <row r="7" spans="1:13" ht="13.5" thickBot="1" x14ac:dyDescent="0.25">
      <c r="F7" s="8" t="s">
        <v>1023</v>
      </c>
      <c r="H7"/>
    </row>
    <row r="8" spans="1:13" x14ac:dyDescent="0.2">
      <c r="A8" t="str">
        <f>"Row " &amp; ROW()</f>
        <v>Row 8</v>
      </c>
      <c r="B8" s="41" t="s">
        <v>831</v>
      </c>
      <c r="C8" s="9"/>
      <c r="D8" s="46">
        <v>0.436</v>
      </c>
      <c r="F8" s="8"/>
      <c r="H8"/>
    </row>
    <row r="9" spans="1:13" x14ac:dyDescent="0.2">
      <c r="A9" t="str">
        <f t="shared" ref="A9:A13" si="0">"Row " &amp; ROW()</f>
        <v>Row 9</v>
      </c>
      <c r="B9" s="15" t="s">
        <v>832</v>
      </c>
      <c r="C9" s="11"/>
      <c r="D9" s="47">
        <v>0.48399999999999999</v>
      </c>
      <c r="F9" s="8"/>
      <c r="H9"/>
    </row>
    <row r="10" spans="1:13" x14ac:dyDescent="0.2">
      <c r="A10" t="str">
        <f t="shared" si="0"/>
        <v>Row 10</v>
      </c>
      <c r="B10" s="15" t="s">
        <v>833</v>
      </c>
      <c r="C10" s="11"/>
      <c r="D10" s="47">
        <v>0.48</v>
      </c>
      <c r="F10" s="56"/>
      <c r="H10"/>
    </row>
    <row r="11" spans="1:13" x14ac:dyDescent="0.2">
      <c r="A11" t="str">
        <f t="shared" si="0"/>
        <v>Row 11</v>
      </c>
      <c r="B11" s="15" t="s">
        <v>936</v>
      </c>
      <c r="C11" s="11"/>
      <c r="D11" s="128">
        <v>264.89999999999998</v>
      </c>
      <c r="F11" s="56"/>
      <c r="H11"/>
    </row>
    <row r="12" spans="1:13" x14ac:dyDescent="0.2">
      <c r="A12" t="str">
        <f t="shared" si="0"/>
        <v>Row 12</v>
      </c>
      <c r="B12" s="15" t="s">
        <v>937</v>
      </c>
      <c r="C12" s="11"/>
      <c r="D12" s="128">
        <v>259.60000000000002</v>
      </c>
      <c r="F12" s="56"/>
      <c r="H12"/>
    </row>
    <row r="13" spans="1:13" ht="13.5" thickBot="1" x14ac:dyDescent="0.25">
      <c r="A13" t="str">
        <f t="shared" si="0"/>
        <v>Row 13</v>
      </c>
      <c r="B13" s="53" t="s">
        <v>3</v>
      </c>
      <c r="C13" s="48"/>
      <c r="D13" s="49">
        <f>IF(ISBLANK(VLOOKUP($D$5,'Data (Updated)'!$C$3:$O$390,4,FALSE)),VLOOKUP($D$5,'Data (Updated)'!$C$3:$O$390,5,FALSE),VLOOKUP($D$5,'Data (Updated)'!$C$3:$O$390,4,FALSE))</f>
        <v>0</v>
      </c>
      <c r="F13" s="54"/>
    </row>
    <row r="14" spans="1:13" ht="26.25" thickBot="1" x14ac:dyDescent="0.25">
      <c r="B14" s="50"/>
      <c r="C14" s="40"/>
      <c r="D14" s="51" t="s">
        <v>2</v>
      </c>
      <c r="E14" s="52"/>
      <c r="F14" s="50"/>
      <c r="K14" s="55"/>
    </row>
    <row r="15" spans="1:13" ht="27.75" customHeight="1" x14ac:dyDescent="0.2">
      <c r="A15" t="str">
        <f t="shared" ref="A15:A25" si="1">"Row " &amp; ROW()</f>
        <v>Row 15</v>
      </c>
      <c r="B15" s="41" t="str">
        <f>IF($D$15&lt;0,"Tariff 2016-17","Top-up 2016-17")</f>
        <v>Top-up 2016-17</v>
      </c>
      <c r="C15" s="9"/>
      <c r="D15" s="58">
        <f>VLOOKUP($D$5,'Data (Updated)'!$C$3:$O$390,9,FALSE)*1000000*D9/D10</f>
        <v>0</v>
      </c>
      <c r="E15" s="17"/>
      <c r="F15" s="59" t="s">
        <v>834</v>
      </c>
    </row>
    <row r="16" spans="1:13" ht="27.75" customHeight="1" x14ac:dyDescent="0.2">
      <c r="A16" t="str">
        <f t="shared" si="1"/>
        <v>Row 16</v>
      </c>
      <c r="B16" s="15" t="s">
        <v>1021</v>
      </c>
      <c r="C16" s="11"/>
      <c r="D16" s="18">
        <f>VLOOKUP($D$5,'Data (Updated)'!C:T,17,FALSE)</f>
        <v>0</v>
      </c>
      <c r="E16" s="12"/>
      <c r="F16" s="13" t="s">
        <v>829</v>
      </c>
      <c r="H16" s="14"/>
    </row>
    <row r="17" spans="1:14" ht="27.75" customHeight="1" x14ac:dyDescent="0.2">
      <c r="A17" t="str">
        <f t="shared" si="1"/>
        <v>Row 17</v>
      </c>
      <c r="B17" s="15" t="s">
        <v>1022</v>
      </c>
      <c r="C17" s="11"/>
      <c r="D17" s="18">
        <f>VLOOKUP($D$5,'Data (Updated)'!C:T,18,FALSE)</f>
        <v>0</v>
      </c>
      <c r="E17" s="12"/>
      <c r="F17" s="13" t="s">
        <v>829</v>
      </c>
      <c r="H17" s="14"/>
    </row>
    <row r="18" spans="1:14" ht="27.75" customHeight="1" x14ac:dyDescent="0.2">
      <c r="A18" t="str">
        <f t="shared" si="1"/>
        <v>Row 18</v>
      </c>
      <c r="B18" s="15" t="s">
        <v>925</v>
      </c>
      <c r="C18" s="11"/>
      <c r="D18" s="18" t="e">
        <f>IF(VLOOKUP($D$5,Datasheet1!A:P,16,FALSE)&lt;0,0,VLOOKUP($D$5,Datasheet1!A:P,16,FALSE))</f>
        <v>#N/A</v>
      </c>
      <c r="E18" s="12"/>
      <c r="F18" s="13" t="s">
        <v>926</v>
      </c>
      <c r="H18" s="14"/>
    </row>
    <row r="19" spans="1:14" ht="27.75" customHeight="1" x14ac:dyDescent="0.2">
      <c r="A19" t="str">
        <f t="shared" si="1"/>
        <v>Row 19</v>
      </c>
      <c r="B19" s="60" t="s">
        <v>918</v>
      </c>
      <c r="C19" s="11"/>
      <c r="D19" s="18" t="e">
        <f>-(VLOOKUP($D$5,Datasheet3!B:GB,20,FALSE)-VLOOKUP($D$5,Datasheet3!B:GB,23,FALSE)+VLOOKUP($D$5,Datasheet3!B:GB,29,FALSE)-VLOOKUP($D$5,Datasheet3!B:GB,32,FALSE))*0.5</f>
        <v>#N/A</v>
      </c>
      <c r="E19" s="12"/>
      <c r="F19" s="61" t="s">
        <v>927</v>
      </c>
      <c r="H19" s="14"/>
    </row>
    <row r="20" spans="1:14" ht="27.75" customHeight="1" x14ac:dyDescent="0.2">
      <c r="A20" t="str">
        <f t="shared" si="1"/>
        <v>Row 20</v>
      </c>
      <c r="B20" s="15" t="s">
        <v>919</v>
      </c>
      <c r="C20" s="11"/>
      <c r="D20" s="18" t="e">
        <f>-((VLOOKUP($D$5,Datasheet3!B:Z,23,FALSE)+VLOOKUP($D$5,Datasheet3!B:AI,32,FALSE)))</f>
        <v>#N/A</v>
      </c>
      <c r="E20" s="12"/>
      <c r="F20" s="61" t="s">
        <v>928</v>
      </c>
      <c r="H20" s="14"/>
    </row>
    <row r="21" spans="1:14" ht="27.75" customHeight="1" x14ac:dyDescent="0.2">
      <c r="A21" t="str">
        <f t="shared" si="1"/>
        <v>Row 21</v>
      </c>
      <c r="B21" s="15" t="s">
        <v>920</v>
      </c>
      <c r="C21" s="11"/>
      <c r="D21" s="18" t="e">
        <f>-(VLOOKUP($D$5,Datasheet3!B:DU,118,FALSE)+VLOOKUP($D$5,Datasheet3!B:DU,121,FALSE))</f>
        <v>#N/A</v>
      </c>
      <c r="E21" s="12"/>
      <c r="F21" s="61" t="s">
        <v>929</v>
      </c>
      <c r="H21" s="14"/>
    </row>
    <row r="22" spans="1:14" ht="27.75" customHeight="1" x14ac:dyDescent="0.2">
      <c r="A22" t="str">
        <f t="shared" si="1"/>
        <v>Row 22</v>
      </c>
      <c r="B22" s="15" t="s">
        <v>921</v>
      </c>
      <c r="C22" s="11"/>
      <c r="D22" s="18" t="e">
        <f>-(VLOOKUP($D$5,Datasheet3!B:EA,124,FALSE)+VLOOKUP($D$5,Datasheet3!B:EA,127,FALSE))</f>
        <v>#N/A</v>
      </c>
      <c r="E22" s="12"/>
      <c r="F22" s="61" t="s">
        <v>930</v>
      </c>
      <c r="H22" s="14"/>
    </row>
    <row r="23" spans="1:14" ht="27.75" customHeight="1" x14ac:dyDescent="0.2">
      <c r="A23" t="str">
        <f t="shared" si="1"/>
        <v>Row 23</v>
      </c>
      <c r="B23" s="15" t="s">
        <v>922</v>
      </c>
      <c r="C23" s="11"/>
      <c r="D23" s="18" t="e">
        <f>-(VLOOKUP($D$5,Datasheet3!B:ED,130,FALSE)+VLOOKUP($D$5,Datasheet3!B:EG,133,FALSE))</f>
        <v>#N/A</v>
      </c>
      <c r="E23" s="12"/>
      <c r="F23" s="61" t="s">
        <v>931</v>
      </c>
      <c r="H23" s="14"/>
    </row>
    <row r="24" spans="1:14" ht="27.75" customHeight="1" x14ac:dyDescent="0.2">
      <c r="A24" t="str">
        <f t="shared" si="1"/>
        <v>Row 24</v>
      </c>
      <c r="B24" s="15" t="s">
        <v>923</v>
      </c>
      <c r="C24" s="11"/>
      <c r="D24" s="18" t="e">
        <f>-(VLOOKUP($D$5,Datasheet3!B:EJ,136,FALSE)+VLOOKUP($D$5,Datasheet3!B:EM,139,FALSE))</f>
        <v>#N/A</v>
      </c>
      <c r="E24" s="12"/>
      <c r="F24" s="61" t="s">
        <v>932</v>
      </c>
      <c r="H24" s="14"/>
    </row>
    <row r="25" spans="1:14" ht="27.75" customHeight="1" thickBot="1" x14ac:dyDescent="0.25">
      <c r="A25" t="str">
        <f t="shared" si="1"/>
        <v>Row 25</v>
      </c>
      <c r="B25" s="42" t="s">
        <v>924</v>
      </c>
      <c r="C25" s="43"/>
      <c r="D25" s="44" t="e">
        <f>-VLOOKUP($D$5,Datasheet3!B:EP,142,FALSE)</f>
        <v>#N/A</v>
      </c>
      <c r="E25" s="45"/>
      <c r="F25" s="62" t="s">
        <v>933</v>
      </c>
      <c r="H25" s="14"/>
    </row>
    <row r="26" spans="1:14" ht="13.5" thickBot="1" x14ac:dyDescent="0.25">
      <c r="A26" s="10"/>
      <c r="H26" s="14"/>
      <c r="K26" s="16"/>
      <c r="L26" s="16"/>
    </row>
    <row r="27" spans="1:14" ht="36.75" customHeight="1" x14ac:dyDescent="0.2">
      <c r="A27" s="10"/>
      <c r="B27" s="34" t="s">
        <v>823</v>
      </c>
      <c r="C27" s="19"/>
      <c r="D27" s="19"/>
      <c r="E27" s="19"/>
      <c r="F27" s="38" t="s">
        <v>934</v>
      </c>
      <c r="G27" s="9"/>
      <c r="H27" s="130">
        <f>D16*D8</f>
        <v>0</v>
      </c>
      <c r="J27" s="14"/>
      <c r="M27" s="16"/>
      <c r="N27" s="16"/>
    </row>
    <row r="28" spans="1:14" ht="25.5" x14ac:dyDescent="0.2">
      <c r="A28" s="10"/>
      <c r="B28" s="35" t="s">
        <v>824</v>
      </c>
      <c r="C28" s="20"/>
      <c r="D28" s="20"/>
      <c r="E28" s="20"/>
      <c r="F28" s="39" t="s">
        <v>935</v>
      </c>
      <c r="G28" s="11"/>
      <c r="H28" s="131">
        <f>D17*D9</f>
        <v>0</v>
      </c>
      <c r="J28" s="21"/>
    </row>
    <row r="29" spans="1:14" ht="25.5" x14ac:dyDescent="0.2">
      <c r="A29" s="10"/>
      <c r="B29" s="36" t="s">
        <v>825</v>
      </c>
      <c r="C29" s="22"/>
      <c r="D29" s="22"/>
      <c r="E29" s="22"/>
      <c r="F29" s="37" t="s">
        <v>1016</v>
      </c>
      <c r="G29" s="23"/>
      <c r="H29" s="132" t="e">
        <f>SUM(D18:D25)*D9/D10</f>
        <v>#N/A</v>
      </c>
      <c r="J29" s="10"/>
    </row>
    <row r="30" spans="1:14" x14ac:dyDescent="0.2">
      <c r="A30" s="10"/>
      <c r="B30" s="36" t="s">
        <v>826</v>
      </c>
      <c r="C30" s="22"/>
      <c r="D30" s="22"/>
      <c r="E30" s="22"/>
      <c r="F30" s="37" t="s">
        <v>830</v>
      </c>
      <c r="G30" s="23"/>
      <c r="H30" s="132" t="e">
        <f>H29*(1-H27/H28)*D13</f>
        <v>#N/A</v>
      </c>
      <c r="J30" s="10"/>
    </row>
    <row r="31" spans="1:14" x14ac:dyDescent="0.2">
      <c r="B31" s="36" t="e">
        <f>IF($H$31&lt;0,"Adjusted 2016-17 Tariff","Adjusted 2016-17 Top-up")</f>
        <v>#N/A</v>
      </c>
      <c r="C31" s="22"/>
      <c r="D31" s="22"/>
      <c r="E31" s="22"/>
      <c r="F31" s="37" t="str">
        <f>IF($D$15&lt;0,"Tariff 2016-17 (Row 15) + J","Top-up 2016-17 (Row 15) + J")</f>
        <v>Top-up 2016-17 (Row 15) + J</v>
      </c>
      <c r="G31" s="23"/>
      <c r="H31" s="67" t="e">
        <f>H30+D15</f>
        <v>#N/A</v>
      </c>
      <c r="J31" s="10"/>
    </row>
    <row r="32" spans="1:14" ht="13.5" thickBot="1" x14ac:dyDescent="0.25">
      <c r="B32" s="63" t="e">
        <f>IF($H$32&lt;0,"2017-18 Post revaluation Tariff","2017-18 Post revaluation Top-up")</f>
        <v>#N/A</v>
      </c>
      <c r="C32" s="64"/>
      <c r="D32" s="64"/>
      <c r="E32" s="64"/>
      <c r="F32" s="65" t="e">
        <f>IF($H$32&lt;0,"Adjusted Tariff 2016-17 * RPI sep16 / RPI sep15","Adjusted Top-up 2016-17 * RPI sep16 / RPI sep15")</f>
        <v>#N/A</v>
      </c>
      <c r="G32" s="66"/>
      <c r="H32" s="68" t="e">
        <f>H31*$D$11/$D$12</f>
        <v>#N/A</v>
      </c>
    </row>
  </sheetData>
  <conditionalFormatting sqref="D5">
    <cfRule type="expression" dxfId="0" priority="4">
      <formula>LEFT($D$5,3)="BRP"</formula>
    </cfRule>
  </conditionalFormatting>
  <dataValidations count="2">
    <dataValidation type="custom" allowBlank="1" showInputMessage="1" showErrorMessage="1" sqref="C5">
      <formula1>#REF!="UNLOCK"</formula1>
    </dataValidation>
    <dataValidation type="custom" allowBlank="1" showInputMessage="1" showErrorMessage="1" sqref="D5:F5 F26 D26 F6 B26 B2:B4 A1:A4 C1:F4 B6:B14 J26 D6 A6:A31 F13:F15 E6:E26 H26 G27:G30 I26 C27:E31 G32 D8:D14 C6:C10 C13:C26">
      <formula1>$F$7="UNLOCK"</formula1>
    </dataValidation>
  </dataValidations>
  <pageMargins left="0.7" right="0.7" top="0.75" bottom="0.75" header="0.3" footer="0.3"/>
  <pageSetup paperSize="9" scale="6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'Data (Updated)'!$B$3:$B$389</xm:f>
          </x14:formula1>
          <xm:sqref>B5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89"/>
  <sheetViews>
    <sheetView workbookViewId="0">
      <pane xSplit="3" ySplit="2" topLeftCell="D333" activePane="bottomRight" state="frozen"/>
      <selection activeCell="C25" sqref="C25"/>
      <selection pane="topRight" activeCell="C25" sqref="C25"/>
      <selection pane="bottomLeft" activeCell="C25" sqref="C25"/>
      <selection pane="bottomRight" activeCell="C25" sqref="C25"/>
    </sheetView>
  </sheetViews>
  <sheetFormatPr defaultRowHeight="15" x14ac:dyDescent="0.25"/>
  <cols>
    <col min="1" max="1" width="8.42578125" style="27" customWidth="1"/>
    <col min="2" max="2" width="33.140625" style="27" customWidth="1"/>
    <col min="3" max="3" width="8.140625" style="27" bestFit="1" customWidth="1"/>
    <col min="4" max="4" width="9.85546875" style="27" customWidth="1"/>
    <col min="5" max="5" width="11.7109375" style="27" customWidth="1"/>
    <col min="6" max="7" width="9.28515625" style="27" bestFit="1" customWidth="1"/>
    <col min="8" max="8" width="13.7109375" style="27" customWidth="1"/>
    <col min="9" max="9" width="9.28515625" style="27" bestFit="1" customWidth="1"/>
    <col min="10" max="11" width="12" style="27" customWidth="1"/>
    <col min="12" max="12" width="14.5703125" style="27" bestFit="1" customWidth="1"/>
    <col min="13" max="13" width="15.42578125" style="27" customWidth="1"/>
    <col min="14" max="16" width="12" style="27" customWidth="1"/>
    <col min="17" max="17" width="28.42578125" style="27" customWidth="1"/>
    <col min="18" max="18" width="15.5703125" style="27" bestFit="1" customWidth="1"/>
    <col min="19" max="19" width="13.85546875" bestFit="1" customWidth="1"/>
    <col min="20" max="20" width="13.85546875" style="27" bestFit="1" customWidth="1"/>
    <col min="21" max="16384" width="9.140625" style="27"/>
  </cols>
  <sheetData>
    <row r="1" spans="1:20" x14ac:dyDescent="0.25">
      <c r="A1" s="24" t="s">
        <v>836</v>
      </c>
      <c r="B1" s="25"/>
      <c r="C1" s="26">
        <v>1</v>
      </c>
      <c r="D1" s="26">
        <v>2</v>
      </c>
      <c r="E1" s="26">
        <v>3</v>
      </c>
      <c r="F1" s="26">
        <v>4</v>
      </c>
      <c r="G1" s="26">
        <v>5</v>
      </c>
      <c r="H1" s="26">
        <v>6</v>
      </c>
      <c r="I1" s="26">
        <v>7</v>
      </c>
      <c r="J1" s="26">
        <v>8</v>
      </c>
      <c r="K1" s="26">
        <v>9</v>
      </c>
      <c r="L1" s="26">
        <v>10</v>
      </c>
      <c r="M1" s="26">
        <v>11</v>
      </c>
      <c r="N1" s="26">
        <v>12</v>
      </c>
      <c r="O1" s="26">
        <v>13</v>
      </c>
      <c r="P1" s="26">
        <v>14</v>
      </c>
      <c r="Q1" s="26">
        <v>15</v>
      </c>
      <c r="R1" s="26">
        <v>16</v>
      </c>
      <c r="S1" s="26">
        <v>17</v>
      </c>
      <c r="T1" s="26">
        <v>18</v>
      </c>
    </row>
    <row r="2" spans="1:20" s="28" customFormat="1" ht="63.75" x14ac:dyDescent="0.25">
      <c r="A2" s="145" t="s">
        <v>6</v>
      </c>
      <c r="B2" s="146" t="s">
        <v>7</v>
      </c>
      <c r="C2" s="146" t="s">
        <v>8</v>
      </c>
      <c r="D2" s="147" t="s">
        <v>9</v>
      </c>
      <c r="E2" s="148" t="s">
        <v>10</v>
      </c>
      <c r="F2" s="147" t="s">
        <v>11</v>
      </c>
      <c r="G2" s="147" t="s">
        <v>12</v>
      </c>
      <c r="H2" s="148" t="s">
        <v>13</v>
      </c>
      <c r="I2" s="147" t="s">
        <v>5</v>
      </c>
      <c r="J2" s="147" t="s">
        <v>4</v>
      </c>
      <c r="K2" s="147" t="s">
        <v>14</v>
      </c>
      <c r="L2" s="148" t="s">
        <v>15</v>
      </c>
      <c r="M2" s="148" t="s">
        <v>16</v>
      </c>
      <c r="N2" s="147" t="s">
        <v>17</v>
      </c>
      <c r="O2" s="147" t="s">
        <v>18</v>
      </c>
      <c r="P2" s="147" t="s">
        <v>19</v>
      </c>
      <c r="Q2" s="148" t="s">
        <v>20</v>
      </c>
      <c r="R2" s="148" t="s">
        <v>21</v>
      </c>
      <c r="S2" s="148" t="s">
        <v>828</v>
      </c>
      <c r="T2" s="148" t="s">
        <v>827</v>
      </c>
    </row>
    <row r="3" spans="1:20" s="28" customFormat="1" x14ac:dyDescent="0.25">
      <c r="A3" s="150"/>
      <c r="B3" s="151" t="s">
        <v>22</v>
      </c>
      <c r="C3" s="152" t="s">
        <v>23</v>
      </c>
      <c r="D3" s="153"/>
      <c r="E3" s="154"/>
      <c r="F3" s="153"/>
      <c r="G3" s="153"/>
      <c r="H3" s="154" t="s">
        <v>23</v>
      </c>
      <c r="I3" s="153"/>
      <c r="J3" s="153"/>
      <c r="K3" s="153"/>
      <c r="L3" s="154"/>
      <c r="M3" s="154"/>
      <c r="N3" s="153"/>
      <c r="O3" s="153"/>
      <c r="P3" s="153"/>
      <c r="Q3" s="149"/>
      <c r="R3" s="149"/>
      <c r="S3" s="149"/>
      <c r="T3" s="149"/>
    </row>
    <row r="4" spans="1:20" x14ac:dyDescent="0.25">
      <c r="A4" s="155">
        <v>1</v>
      </c>
      <c r="B4" s="156" t="s">
        <v>24</v>
      </c>
      <c r="C4" s="157" t="s">
        <v>25</v>
      </c>
      <c r="D4" s="158" t="s">
        <v>26</v>
      </c>
      <c r="E4" s="158" t="s">
        <v>27</v>
      </c>
      <c r="F4" s="178">
        <v>0.4</v>
      </c>
      <c r="G4" s="158"/>
      <c r="H4" s="159">
        <v>0</v>
      </c>
      <c r="I4" s="178">
        <v>0.5</v>
      </c>
      <c r="J4" s="178">
        <v>1.6039034648970001</v>
      </c>
      <c r="K4" s="178">
        <v>-5.1600133049990005</v>
      </c>
      <c r="L4" s="160">
        <v>0</v>
      </c>
      <c r="M4" s="160">
        <v>0</v>
      </c>
      <c r="N4" s="178">
        <v>1.0910629999999999</v>
      </c>
      <c r="O4" s="178">
        <v>1.0910629999999999</v>
      </c>
      <c r="P4" s="178">
        <f>O4*F4</f>
        <v>0.43642519999999996</v>
      </c>
      <c r="Q4" s="160" t="s">
        <v>28</v>
      </c>
      <c r="R4" s="160" t="s">
        <v>29</v>
      </c>
      <c r="S4" s="144">
        <v>46833283</v>
      </c>
      <c r="T4" s="144">
        <v>46072922</v>
      </c>
    </row>
    <row r="5" spans="1:20" x14ac:dyDescent="0.25">
      <c r="A5" s="155">
        <v>2</v>
      </c>
      <c r="B5" s="156" t="s">
        <v>30</v>
      </c>
      <c r="C5" s="157" t="s">
        <v>31</v>
      </c>
      <c r="D5" s="158" t="s">
        <v>32</v>
      </c>
      <c r="E5" s="158" t="s">
        <v>27</v>
      </c>
      <c r="F5" s="178">
        <v>0.4</v>
      </c>
      <c r="G5" s="158"/>
      <c r="H5" s="159">
        <v>0</v>
      </c>
      <c r="I5" s="178">
        <v>0.5</v>
      </c>
      <c r="J5" s="178">
        <v>3.3178978977819997</v>
      </c>
      <c r="K5" s="178">
        <v>-6.8944987673439995</v>
      </c>
      <c r="L5" s="160">
        <v>0</v>
      </c>
      <c r="M5" s="160">
        <v>0</v>
      </c>
      <c r="N5" s="178">
        <v>1.7783929999999999</v>
      </c>
      <c r="O5" s="178">
        <v>1.7783929999999999</v>
      </c>
      <c r="P5" s="178">
        <f t="shared" ref="P5:P68" si="0">O5*F5</f>
        <v>0.71135720000000002</v>
      </c>
      <c r="Q5" s="160" t="s">
        <v>33</v>
      </c>
      <c r="R5" s="160" t="s">
        <v>29</v>
      </c>
      <c r="S5" s="144">
        <v>77523394</v>
      </c>
      <c r="T5" s="144">
        <v>70827978</v>
      </c>
    </row>
    <row r="6" spans="1:20" x14ac:dyDescent="0.25">
      <c r="A6" s="155">
        <v>3</v>
      </c>
      <c r="B6" s="156" t="s">
        <v>34</v>
      </c>
      <c r="C6" s="157" t="s">
        <v>35</v>
      </c>
      <c r="D6" s="158" t="s">
        <v>36</v>
      </c>
      <c r="E6" s="158" t="s">
        <v>37</v>
      </c>
      <c r="F6" s="178">
        <v>0.4</v>
      </c>
      <c r="G6" s="158"/>
      <c r="H6" s="159">
        <v>0</v>
      </c>
      <c r="I6" s="178">
        <v>0.5</v>
      </c>
      <c r="J6" s="178">
        <v>2.9246582797589999</v>
      </c>
      <c r="K6" s="178">
        <v>-9.0513968602440009</v>
      </c>
      <c r="L6" s="160">
        <v>0</v>
      </c>
      <c r="M6" s="160">
        <v>0</v>
      </c>
      <c r="N6" s="178">
        <v>0.34</v>
      </c>
      <c r="O6" s="178">
        <v>0.34</v>
      </c>
      <c r="P6" s="178">
        <f t="shared" si="0"/>
        <v>0.13600000000000001</v>
      </c>
      <c r="Q6" s="160" t="s">
        <v>1</v>
      </c>
      <c r="R6" s="160" t="s">
        <v>29</v>
      </c>
      <c r="S6" s="144">
        <v>81881016</v>
      </c>
      <c r="T6" s="144">
        <v>77784753</v>
      </c>
    </row>
    <row r="7" spans="1:20" x14ac:dyDescent="0.25">
      <c r="A7" s="155">
        <v>4</v>
      </c>
      <c r="B7" s="156" t="s">
        <v>38</v>
      </c>
      <c r="C7" s="157" t="s">
        <v>39</v>
      </c>
      <c r="D7" s="158" t="s">
        <v>26</v>
      </c>
      <c r="E7" s="158" t="s">
        <v>27</v>
      </c>
      <c r="F7" s="178">
        <v>0.4</v>
      </c>
      <c r="G7" s="158"/>
      <c r="H7" s="159">
        <v>0</v>
      </c>
      <c r="I7" s="178">
        <v>0.5</v>
      </c>
      <c r="J7" s="178">
        <v>3.3297772394460003</v>
      </c>
      <c r="K7" s="178">
        <v>-8.7484005136920011</v>
      </c>
      <c r="L7" s="160">
        <v>0</v>
      </c>
      <c r="M7" s="160">
        <v>0</v>
      </c>
      <c r="N7" s="178">
        <v>1.8580000000000001</v>
      </c>
      <c r="O7" s="178">
        <v>1.8580000000000001</v>
      </c>
      <c r="P7" s="178">
        <f t="shared" si="0"/>
        <v>0.74320000000000008</v>
      </c>
      <c r="Q7" s="160" t="s">
        <v>28</v>
      </c>
      <c r="R7" s="160" t="s">
        <v>29</v>
      </c>
      <c r="S7" s="144">
        <v>97417313</v>
      </c>
      <c r="T7" s="144">
        <v>89747336</v>
      </c>
    </row>
    <row r="8" spans="1:20" x14ac:dyDescent="0.25">
      <c r="A8" s="155">
        <v>5</v>
      </c>
      <c r="B8" s="156" t="s">
        <v>40</v>
      </c>
      <c r="C8" s="157" t="s">
        <v>41</v>
      </c>
      <c r="D8" s="158" t="s">
        <v>42</v>
      </c>
      <c r="E8" s="158" t="s">
        <v>43</v>
      </c>
      <c r="F8" s="178">
        <v>0.4</v>
      </c>
      <c r="G8" s="158"/>
      <c r="H8" s="159">
        <v>0</v>
      </c>
      <c r="I8" s="178">
        <v>0.5</v>
      </c>
      <c r="J8" s="178">
        <v>3.52629801368</v>
      </c>
      <c r="K8" s="178">
        <v>-9.2728927679149997</v>
      </c>
      <c r="L8" s="160">
        <v>0</v>
      </c>
      <c r="M8" s="160">
        <v>0</v>
      </c>
      <c r="N8" s="178">
        <v>0.67168700000000003</v>
      </c>
      <c r="O8" s="178">
        <v>0.67168700000000003</v>
      </c>
      <c r="P8" s="178">
        <f t="shared" si="0"/>
        <v>0.26867480000000005</v>
      </c>
      <c r="Q8" s="160" t="s">
        <v>44</v>
      </c>
      <c r="R8" s="160" t="s">
        <v>29</v>
      </c>
      <c r="S8" s="144">
        <v>87806729</v>
      </c>
      <c r="T8" s="144">
        <v>81647479</v>
      </c>
    </row>
    <row r="9" spans="1:20" x14ac:dyDescent="0.25">
      <c r="A9" s="155">
        <v>6</v>
      </c>
      <c r="B9" s="156" t="s">
        <v>45</v>
      </c>
      <c r="C9" s="157" t="s">
        <v>46</v>
      </c>
      <c r="D9" s="158" t="s">
        <v>47</v>
      </c>
      <c r="E9" s="158" t="s">
        <v>48</v>
      </c>
      <c r="F9" s="178">
        <v>0.4</v>
      </c>
      <c r="G9" s="158"/>
      <c r="H9" s="159">
        <v>0</v>
      </c>
      <c r="I9" s="178">
        <v>0.5</v>
      </c>
      <c r="J9" s="178">
        <v>2.6117926970540002</v>
      </c>
      <c r="K9" s="178">
        <v>-15.494655286496</v>
      </c>
      <c r="L9" s="160">
        <v>1</v>
      </c>
      <c r="M9" s="160">
        <v>0</v>
      </c>
      <c r="N9" s="178">
        <v>2.4</v>
      </c>
      <c r="O9" s="178">
        <v>2.4</v>
      </c>
      <c r="P9" s="178">
        <f t="shared" si="0"/>
        <v>0.96</v>
      </c>
      <c r="Q9" s="160" t="s">
        <v>49</v>
      </c>
      <c r="R9" s="160" t="s">
        <v>29</v>
      </c>
      <c r="S9" s="144">
        <v>123222053</v>
      </c>
      <c r="T9" s="144">
        <v>115001938</v>
      </c>
    </row>
    <row r="10" spans="1:20" x14ac:dyDescent="0.25">
      <c r="A10" s="155">
        <v>7</v>
      </c>
      <c r="B10" s="156" t="s">
        <v>50</v>
      </c>
      <c r="C10" s="157" t="s">
        <v>51</v>
      </c>
      <c r="D10" s="158" t="s">
        <v>52</v>
      </c>
      <c r="E10" s="158" t="s">
        <v>53</v>
      </c>
      <c r="F10" s="178">
        <v>0.4</v>
      </c>
      <c r="G10" s="158"/>
      <c r="H10" s="159">
        <v>0</v>
      </c>
      <c r="I10" s="178">
        <v>0.5</v>
      </c>
      <c r="J10" s="178">
        <v>3.6150199655760002</v>
      </c>
      <c r="K10" s="178">
        <v>-16.022556929261</v>
      </c>
      <c r="L10" s="160">
        <v>0</v>
      </c>
      <c r="M10" s="160">
        <v>0</v>
      </c>
      <c r="N10" s="178">
        <v>0</v>
      </c>
      <c r="O10" s="178">
        <v>0</v>
      </c>
      <c r="P10" s="178">
        <f t="shared" si="0"/>
        <v>0</v>
      </c>
      <c r="Q10" s="160" t="s">
        <v>54</v>
      </c>
      <c r="R10" s="160" t="s">
        <v>29</v>
      </c>
      <c r="S10" s="144">
        <v>137704268</v>
      </c>
      <c r="T10" s="144">
        <v>130130691</v>
      </c>
    </row>
    <row r="11" spans="1:20" x14ac:dyDescent="0.25">
      <c r="A11" s="155">
        <v>8</v>
      </c>
      <c r="B11" s="156" t="s">
        <v>55</v>
      </c>
      <c r="C11" s="157" t="s">
        <v>56</v>
      </c>
      <c r="D11" s="158" t="s">
        <v>57</v>
      </c>
      <c r="E11" s="158" t="s">
        <v>27</v>
      </c>
      <c r="F11" s="178">
        <v>0.4</v>
      </c>
      <c r="G11" s="158"/>
      <c r="H11" s="159">
        <v>0</v>
      </c>
      <c r="I11" s="178">
        <v>0.5</v>
      </c>
      <c r="J11" s="178">
        <v>1.9411237259059999</v>
      </c>
      <c r="K11" s="178">
        <v>-7.2067079377840004</v>
      </c>
      <c r="L11" s="160">
        <v>0</v>
      </c>
      <c r="M11" s="160">
        <v>0</v>
      </c>
      <c r="N11" s="178">
        <v>0.77495899999999995</v>
      </c>
      <c r="O11" s="178">
        <v>0.77495899999999995</v>
      </c>
      <c r="P11" s="178">
        <f t="shared" si="0"/>
        <v>0.30998360000000003</v>
      </c>
      <c r="Q11" s="160" t="s">
        <v>58</v>
      </c>
      <c r="R11" s="160" t="s">
        <v>29</v>
      </c>
      <c r="S11" s="144">
        <v>62292798</v>
      </c>
      <c r="T11" s="144">
        <v>60455476</v>
      </c>
    </row>
    <row r="12" spans="1:20" x14ac:dyDescent="0.25">
      <c r="A12" s="155">
        <v>9</v>
      </c>
      <c r="B12" s="156" t="s">
        <v>59</v>
      </c>
      <c r="C12" s="157" t="s">
        <v>60</v>
      </c>
      <c r="D12" s="158" t="s">
        <v>61</v>
      </c>
      <c r="E12" s="158" t="s">
        <v>27</v>
      </c>
      <c r="F12" s="178">
        <v>0.3</v>
      </c>
      <c r="G12" s="158"/>
      <c r="H12" s="159">
        <v>0</v>
      </c>
      <c r="I12" s="178">
        <v>0</v>
      </c>
      <c r="J12" s="178">
        <v>52.368609586203</v>
      </c>
      <c r="K12" s="178">
        <v>35.002554683987995</v>
      </c>
      <c r="L12" s="160">
        <v>1</v>
      </c>
      <c r="M12" s="160">
        <v>0</v>
      </c>
      <c r="N12" s="178">
        <v>7.5572840000000001</v>
      </c>
      <c r="O12" s="178">
        <v>7.5572840000000001</v>
      </c>
      <c r="P12" s="178">
        <f t="shared" si="0"/>
        <v>2.2671852000000001</v>
      </c>
      <c r="Q12" s="160" t="s">
        <v>62</v>
      </c>
      <c r="R12" s="160" t="s">
        <v>29</v>
      </c>
      <c r="S12" s="144">
        <v>151078380</v>
      </c>
      <c r="T12" s="144">
        <v>139681708</v>
      </c>
    </row>
    <row r="13" spans="1:20" x14ac:dyDescent="0.25">
      <c r="A13" s="155">
        <v>10</v>
      </c>
      <c r="B13" s="156" t="s">
        <v>63</v>
      </c>
      <c r="C13" s="157" t="s">
        <v>64</v>
      </c>
      <c r="D13" s="158" t="s">
        <v>61</v>
      </c>
      <c r="E13" s="158" t="s">
        <v>27</v>
      </c>
      <c r="F13" s="178">
        <v>0.3</v>
      </c>
      <c r="G13" s="158"/>
      <c r="H13" s="159">
        <v>0</v>
      </c>
      <c r="I13" s="178">
        <v>0</v>
      </c>
      <c r="J13" s="178">
        <v>53.305289352357001</v>
      </c>
      <c r="K13" s="178">
        <v>18.114123103905001</v>
      </c>
      <c r="L13" s="160">
        <v>0</v>
      </c>
      <c r="M13" s="160">
        <v>0</v>
      </c>
      <c r="N13" s="178">
        <v>3.6382430000000001</v>
      </c>
      <c r="O13" s="178">
        <v>3.6382430000000001</v>
      </c>
      <c r="P13" s="178">
        <f t="shared" si="0"/>
        <v>1.0914729000000001</v>
      </c>
      <c r="Q13" s="160" t="s">
        <v>54</v>
      </c>
      <c r="R13" s="160" t="s">
        <v>29</v>
      </c>
      <c r="S13" s="144">
        <v>303298042</v>
      </c>
      <c r="T13" s="144">
        <v>271018973</v>
      </c>
    </row>
    <row r="14" spans="1:20" x14ac:dyDescent="0.25">
      <c r="A14" s="155">
        <v>11</v>
      </c>
      <c r="B14" s="156" t="s">
        <v>65</v>
      </c>
      <c r="C14" s="157" t="s">
        <v>66</v>
      </c>
      <c r="D14" s="158" t="s">
        <v>27</v>
      </c>
      <c r="E14" s="158" t="s">
        <v>67</v>
      </c>
      <c r="F14" s="178">
        <v>0.49</v>
      </c>
      <c r="G14" s="158"/>
      <c r="H14" s="159">
        <v>0</v>
      </c>
      <c r="I14" s="178">
        <v>0</v>
      </c>
      <c r="J14" s="178">
        <v>51.675008664246995</v>
      </c>
      <c r="K14" s="178">
        <v>26.434908601907999</v>
      </c>
      <c r="L14" s="160">
        <v>0</v>
      </c>
      <c r="M14" s="160">
        <v>0</v>
      </c>
      <c r="N14" s="178">
        <v>0.96469800000000006</v>
      </c>
      <c r="O14" s="178">
        <v>0.96469800000000006</v>
      </c>
      <c r="P14" s="178">
        <f t="shared" si="0"/>
        <v>0.47270202</v>
      </c>
      <c r="Q14" s="160" t="s">
        <v>54</v>
      </c>
      <c r="R14" s="160" t="s">
        <v>29</v>
      </c>
      <c r="S14" s="144">
        <v>138240160</v>
      </c>
      <c r="T14" s="144">
        <v>140699189</v>
      </c>
    </row>
    <row r="15" spans="1:20" x14ac:dyDescent="0.25">
      <c r="A15" s="155">
        <v>12</v>
      </c>
      <c r="B15" s="156" t="s">
        <v>68</v>
      </c>
      <c r="C15" s="157" t="s">
        <v>69</v>
      </c>
      <c r="D15" s="158" t="s">
        <v>32</v>
      </c>
      <c r="E15" s="158" t="s">
        <v>27</v>
      </c>
      <c r="F15" s="178">
        <v>0.4</v>
      </c>
      <c r="G15" s="158"/>
      <c r="H15" s="159">
        <v>0</v>
      </c>
      <c r="I15" s="178">
        <v>0.5</v>
      </c>
      <c r="J15" s="178">
        <v>2.840373269179</v>
      </c>
      <c r="K15" s="178">
        <v>-6.280371159045</v>
      </c>
      <c r="L15" s="160">
        <v>0</v>
      </c>
      <c r="M15" s="160">
        <v>0</v>
      </c>
      <c r="N15" s="178">
        <v>0.75693600000000005</v>
      </c>
      <c r="O15" s="178">
        <v>0.75693600000000005</v>
      </c>
      <c r="P15" s="178">
        <f t="shared" si="0"/>
        <v>0.30277440000000005</v>
      </c>
      <c r="Q15" s="160" t="s">
        <v>33</v>
      </c>
      <c r="R15" s="160" t="s">
        <v>29</v>
      </c>
      <c r="S15" s="144">
        <v>52678751</v>
      </c>
      <c r="T15" s="144">
        <v>56942128</v>
      </c>
    </row>
    <row r="16" spans="1:20" x14ac:dyDescent="0.25">
      <c r="A16" s="155">
        <v>13</v>
      </c>
      <c r="B16" s="156" t="s">
        <v>70</v>
      </c>
      <c r="C16" s="157" t="s">
        <v>71</v>
      </c>
      <c r="D16" s="158" t="s">
        <v>72</v>
      </c>
      <c r="E16" s="158" t="s">
        <v>73</v>
      </c>
      <c r="F16" s="178">
        <v>0.4</v>
      </c>
      <c r="G16" s="158"/>
      <c r="H16" s="159">
        <v>0</v>
      </c>
      <c r="I16" s="178">
        <v>0.5</v>
      </c>
      <c r="J16" s="178">
        <v>5.1747678995200008</v>
      </c>
      <c r="K16" s="178">
        <v>-25.954021552382997</v>
      </c>
      <c r="L16" s="160">
        <v>0</v>
      </c>
      <c r="M16" s="160">
        <v>0</v>
      </c>
      <c r="N16" s="178">
        <v>6.38</v>
      </c>
      <c r="O16" s="178">
        <v>6.38</v>
      </c>
      <c r="P16" s="178">
        <f t="shared" si="0"/>
        <v>2.552</v>
      </c>
      <c r="Q16" s="160" t="s">
        <v>62</v>
      </c>
      <c r="R16" s="160" t="s">
        <v>29</v>
      </c>
      <c r="S16" s="144">
        <v>195842228</v>
      </c>
      <c r="T16" s="144">
        <v>188376279</v>
      </c>
    </row>
    <row r="17" spans="1:20" x14ac:dyDescent="0.25">
      <c r="A17" s="155">
        <v>14</v>
      </c>
      <c r="B17" s="156" t="s">
        <v>74</v>
      </c>
      <c r="C17" s="157" t="s">
        <v>75</v>
      </c>
      <c r="D17" s="158" t="s">
        <v>76</v>
      </c>
      <c r="E17" s="158" t="s">
        <v>77</v>
      </c>
      <c r="F17" s="178">
        <v>0.4</v>
      </c>
      <c r="G17" s="158"/>
      <c r="H17" s="159">
        <v>0</v>
      </c>
      <c r="I17" s="178">
        <v>0.5</v>
      </c>
      <c r="J17" s="178">
        <v>2.7702170163940001</v>
      </c>
      <c r="K17" s="178">
        <v>-26.940994816208001</v>
      </c>
      <c r="L17" s="160">
        <v>0</v>
      </c>
      <c r="M17" s="160">
        <v>0</v>
      </c>
      <c r="N17" s="178">
        <v>2.242</v>
      </c>
      <c r="O17" s="178">
        <v>2.242</v>
      </c>
      <c r="P17" s="178">
        <f t="shared" si="0"/>
        <v>0.89680000000000004</v>
      </c>
      <c r="Q17" s="160" t="s">
        <v>54</v>
      </c>
      <c r="R17" s="160" t="s">
        <v>29</v>
      </c>
      <c r="S17" s="144">
        <v>182525291</v>
      </c>
      <c r="T17" s="144">
        <v>177514192</v>
      </c>
    </row>
    <row r="18" spans="1:20" x14ac:dyDescent="0.25">
      <c r="A18" s="155">
        <v>15</v>
      </c>
      <c r="B18" s="156" t="s">
        <v>78</v>
      </c>
      <c r="C18" s="157" t="s">
        <v>79</v>
      </c>
      <c r="D18" s="158" t="s">
        <v>42</v>
      </c>
      <c r="E18" s="158" t="s">
        <v>43</v>
      </c>
      <c r="F18" s="178">
        <v>0.4</v>
      </c>
      <c r="G18" s="158"/>
      <c r="H18" s="159">
        <v>0</v>
      </c>
      <c r="I18" s="178">
        <v>0.5</v>
      </c>
      <c r="J18" s="178">
        <v>3.6815159391319998</v>
      </c>
      <c r="K18" s="178">
        <v>-15.283425659194</v>
      </c>
      <c r="L18" s="160">
        <v>1</v>
      </c>
      <c r="M18" s="160">
        <v>0</v>
      </c>
      <c r="N18" s="178">
        <v>1.6486400000000001</v>
      </c>
      <c r="O18" s="178">
        <v>1.6486400000000001</v>
      </c>
      <c r="P18" s="178">
        <f t="shared" si="0"/>
        <v>0.65945600000000004</v>
      </c>
      <c r="Q18" s="160" t="s">
        <v>44</v>
      </c>
      <c r="R18" s="160" t="s">
        <v>29</v>
      </c>
      <c r="S18" s="144">
        <v>111498989</v>
      </c>
      <c r="T18" s="144">
        <v>120677761</v>
      </c>
    </row>
    <row r="19" spans="1:20" x14ac:dyDescent="0.25">
      <c r="A19" s="155">
        <v>16</v>
      </c>
      <c r="B19" s="156" t="s">
        <v>80</v>
      </c>
      <c r="C19" s="157" t="s">
        <v>81</v>
      </c>
      <c r="D19" s="158" t="s">
        <v>27</v>
      </c>
      <c r="E19" s="158" t="s">
        <v>82</v>
      </c>
      <c r="F19" s="178">
        <v>0.49</v>
      </c>
      <c r="G19" s="158"/>
      <c r="H19" s="159">
        <v>0</v>
      </c>
      <c r="I19" s="178">
        <v>0.31391451186779473</v>
      </c>
      <c r="J19" s="178">
        <v>21.500316151354998</v>
      </c>
      <c r="K19" s="178">
        <v>-9.8373471964779995</v>
      </c>
      <c r="L19" s="160">
        <v>0</v>
      </c>
      <c r="M19" s="160">
        <v>0</v>
      </c>
      <c r="N19" s="178">
        <v>2.1499459999999999</v>
      </c>
      <c r="O19" s="178">
        <v>2.1499459999999999</v>
      </c>
      <c r="P19" s="178">
        <f t="shared" si="0"/>
        <v>1.0534735399999999</v>
      </c>
      <c r="Q19" s="160" t="s">
        <v>83</v>
      </c>
      <c r="R19" s="160" t="s">
        <v>29</v>
      </c>
      <c r="S19" s="144">
        <v>179971830</v>
      </c>
      <c r="T19" s="144">
        <v>168405730</v>
      </c>
    </row>
    <row r="20" spans="1:20" x14ac:dyDescent="0.25">
      <c r="A20" s="155">
        <v>17</v>
      </c>
      <c r="B20" s="156" t="s">
        <v>84</v>
      </c>
      <c r="C20" s="157" t="s">
        <v>85</v>
      </c>
      <c r="D20" s="158" t="s">
        <v>27</v>
      </c>
      <c r="E20" s="158" t="s">
        <v>86</v>
      </c>
      <c r="F20" s="178">
        <v>0.49</v>
      </c>
      <c r="G20" s="158"/>
      <c r="H20" s="159">
        <v>0</v>
      </c>
      <c r="I20" s="178">
        <v>6.7524755507101575E-2</v>
      </c>
      <c r="J20" s="178">
        <v>29.170264257259998</v>
      </c>
      <c r="K20" s="178">
        <v>-2.112350916869</v>
      </c>
      <c r="L20" s="160">
        <v>0</v>
      </c>
      <c r="M20" s="160">
        <v>0</v>
      </c>
      <c r="N20" s="178">
        <v>1.5620000000000001</v>
      </c>
      <c r="O20" s="178">
        <v>1.5620000000000001</v>
      </c>
      <c r="P20" s="178">
        <f t="shared" si="0"/>
        <v>0.76538000000000006</v>
      </c>
      <c r="Q20" s="160" t="s">
        <v>54</v>
      </c>
      <c r="R20" s="160" t="s">
        <v>29</v>
      </c>
      <c r="S20" s="144">
        <v>156247303</v>
      </c>
      <c r="T20" s="144">
        <v>161896216</v>
      </c>
    </row>
    <row r="21" spans="1:20" x14ac:dyDescent="0.25">
      <c r="A21" s="155">
        <v>18</v>
      </c>
      <c r="B21" s="156" t="s">
        <v>87</v>
      </c>
      <c r="C21" s="157" t="s">
        <v>88</v>
      </c>
      <c r="D21" s="158" t="s">
        <v>61</v>
      </c>
      <c r="E21" s="158" t="s">
        <v>27</v>
      </c>
      <c r="F21" s="178">
        <v>0.3</v>
      </c>
      <c r="G21" s="158"/>
      <c r="H21" s="159">
        <v>0</v>
      </c>
      <c r="I21" s="178">
        <v>0</v>
      </c>
      <c r="J21" s="178">
        <v>33.265929932138</v>
      </c>
      <c r="K21" s="178">
        <v>14.380135395304</v>
      </c>
      <c r="L21" s="160">
        <v>0</v>
      </c>
      <c r="M21" s="160">
        <v>0</v>
      </c>
      <c r="N21" s="178">
        <v>4.2170389999999998</v>
      </c>
      <c r="O21" s="178">
        <v>4.2170389999999998</v>
      </c>
      <c r="P21" s="178">
        <f t="shared" si="0"/>
        <v>1.2651116999999998</v>
      </c>
      <c r="Q21" s="160" t="s">
        <v>54</v>
      </c>
      <c r="R21" s="160" t="s">
        <v>29</v>
      </c>
      <c r="S21" s="144">
        <v>182947833</v>
      </c>
      <c r="T21" s="144">
        <v>172088162</v>
      </c>
    </row>
    <row r="22" spans="1:20" x14ac:dyDescent="0.25">
      <c r="A22" s="155">
        <v>19</v>
      </c>
      <c r="B22" s="156" t="s">
        <v>89</v>
      </c>
      <c r="C22" s="157" t="s">
        <v>90</v>
      </c>
      <c r="D22" s="158" t="s">
        <v>27</v>
      </c>
      <c r="E22" s="158" t="s">
        <v>91</v>
      </c>
      <c r="F22" s="178">
        <v>0.49</v>
      </c>
      <c r="G22" s="158"/>
      <c r="H22" s="159">
        <v>0</v>
      </c>
      <c r="I22" s="178">
        <v>0</v>
      </c>
      <c r="J22" s="178">
        <v>325.12069019830102</v>
      </c>
      <c r="K22" s="178">
        <v>126.01660577425</v>
      </c>
      <c r="L22" s="160">
        <v>1</v>
      </c>
      <c r="M22" s="160">
        <v>0</v>
      </c>
      <c r="N22" s="178">
        <v>31.497942999999999</v>
      </c>
      <c r="O22" s="178">
        <v>31.497942999999999</v>
      </c>
      <c r="P22" s="178">
        <f t="shared" si="0"/>
        <v>15.433992069999999</v>
      </c>
      <c r="Q22" s="160" t="s">
        <v>92</v>
      </c>
      <c r="R22" s="160" t="s">
        <v>29</v>
      </c>
      <c r="S22" s="144">
        <v>1111009636</v>
      </c>
      <c r="T22" s="144">
        <v>1066946194</v>
      </c>
    </row>
    <row r="23" spans="1:20" x14ac:dyDescent="0.25">
      <c r="A23" s="155">
        <v>20</v>
      </c>
      <c r="B23" s="156" t="s">
        <v>93</v>
      </c>
      <c r="C23" s="157" t="s">
        <v>94</v>
      </c>
      <c r="D23" s="158" t="s">
        <v>95</v>
      </c>
      <c r="E23" s="158" t="s">
        <v>96</v>
      </c>
      <c r="F23" s="178">
        <v>0.4</v>
      </c>
      <c r="G23" s="158"/>
      <c r="H23" s="159">
        <v>0</v>
      </c>
      <c r="I23" s="178">
        <v>0.5</v>
      </c>
      <c r="J23" s="178">
        <v>2.0242089195470001</v>
      </c>
      <c r="K23" s="178">
        <v>-13.798187894334999</v>
      </c>
      <c r="L23" s="160">
        <v>0</v>
      </c>
      <c r="M23" s="160">
        <v>0</v>
      </c>
      <c r="N23" s="178">
        <v>1.9770110000000001</v>
      </c>
      <c r="O23" s="178">
        <v>1.9770110000000001</v>
      </c>
      <c r="P23" s="178">
        <f t="shared" si="0"/>
        <v>0.79080440000000007</v>
      </c>
      <c r="Q23" s="160" t="s">
        <v>97</v>
      </c>
      <c r="R23" s="160" t="s">
        <v>29</v>
      </c>
      <c r="S23" s="144">
        <v>101515117</v>
      </c>
      <c r="T23" s="144">
        <v>94162873</v>
      </c>
    </row>
    <row r="24" spans="1:20" x14ac:dyDescent="0.25">
      <c r="A24" s="155">
        <v>21</v>
      </c>
      <c r="B24" s="156" t="s">
        <v>98</v>
      </c>
      <c r="C24" s="157" t="s">
        <v>99</v>
      </c>
      <c r="D24" s="158" t="s">
        <v>27</v>
      </c>
      <c r="E24" s="158" t="s">
        <v>100</v>
      </c>
      <c r="F24" s="178">
        <v>0.49</v>
      </c>
      <c r="G24" s="158"/>
      <c r="H24" s="159">
        <v>0</v>
      </c>
      <c r="I24" s="178">
        <v>0</v>
      </c>
      <c r="J24" s="178">
        <v>40.44914877766</v>
      </c>
      <c r="K24" s="178">
        <v>17.830765515446</v>
      </c>
      <c r="L24" s="160">
        <v>0</v>
      </c>
      <c r="M24" s="160">
        <v>0</v>
      </c>
      <c r="N24" s="178">
        <v>2.4973000000000001</v>
      </c>
      <c r="O24" s="178">
        <v>2.4973000000000001</v>
      </c>
      <c r="P24" s="178">
        <f t="shared" si="0"/>
        <v>1.2236769999999999</v>
      </c>
      <c r="Q24" s="160" t="s">
        <v>54</v>
      </c>
      <c r="R24" s="160" t="s">
        <v>29</v>
      </c>
      <c r="S24" s="144">
        <v>118695180</v>
      </c>
      <c r="T24" s="144">
        <v>128870567</v>
      </c>
    </row>
    <row r="25" spans="1:20" x14ac:dyDescent="0.25">
      <c r="A25" s="155">
        <v>22</v>
      </c>
      <c r="B25" s="156" t="s">
        <v>101</v>
      </c>
      <c r="C25" s="157" t="s">
        <v>102</v>
      </c>
      <c r="D25" s="158" t="s">
        <v>27</v>
      </c>
      <c r="E25" s="158" t="s">
        <v>100</v>
      </c>
      <c r="F25" s="178">
        <v>0.49</v>
      </c>
      <c r="G25" s="158"/>
      <c r="H25" s="159">
        <v>0</v>
      </c>
      <c r="I25" s="178">
        <v>0</v>
      </c>
      <c r="J25" s="178">
        <v>43.844095159470996</v>
      </c>
      <c r="K25" s="178">
        <v>19.162809445888001</v>
      </c>
      <c r="L25" s="160">
        <v>0</v>
      </c>
      <c r="M25" s="160">
        <v>0</v>
      </c>
      <c r="N25" s="178">
        <v>2.820843</v>
      </c>
      <c r="O25" s="178">
        <v>2.820843</v>
      </c>
      <c r="P25" s="178">
        <f t="shared" si="0"/>
        <v>1.3822130699999999</v>
      </c>
      <c r="Q25" s="160" t="s">
        <v>54</v>
      </c>
      <c r="R25" s="160" t="s">
        <v>29</v>
      </c>
      <c r="S25" s="144">
        <v>129618421</v>
      </c>
      <c r="T25" s="144">
        <v>132490792</v>
      </c>
    </row>
    <row r="26" spans="1:20" x14ac:dyDescent="0.25">
      <c r="A26" s="155">
        <v>23</v>
      </c>
      <c r="B26" s="156" t="s">
        <v>103</v>
      </c>
      <c r="C26" s="157" t="s">
        <v>104</v>
      </c>
      <c r="D26" s="158" t="s">
        <v>36</v>
      </c>
      <c r="E26" s="158" t="s">
        <v>37</v>
      </c>
      <c r="F26" s="178">
        <v>0.4</v>
      </c>
      <c r="G26" s="158"/>
      <c r="H26" s="159">
        <v>0</v>
      </c>
      <c r="I26" s="178">
        <v>0.5</v>
      </c>
      <c r="J26" s="178">
        <v>2.6560671496469999</v>
      </c>
      <c r="K26" s="178">
        <v>-5.5774199396799995</v>
      </c>
      <c r="L26" s="160">
        <v>0</v>
      </c>
      <c r="M26" s="160">
        <v>0</v>
      </c>
      <c r="N26" s="178">
        <v>0.60727500000000001</v>
      </c>
      <c r="O26" s="178">
        <v>0.60727500000000001</v>
      </c>
      <c r="P26" s="178">
        <f t="shared" si="0"/>
        <v>0.24291000000000001</v>
      </c>
      <c r="Q26" s="160" t="s">
        <v>1</v>
      </c>
      <c r="R26" s="160" t="s">
        <v>29</v>
      </c>
      <c r="S26" s="144">
        <v>62302426</v>
      </c>
      <c r="T26" s="144">
        <v>58301587</v>
      </c>
    </row>
    <row r="27" spans="1:20" x14ac:dyDescent="0.25">
      <c r="A27" s="155">
        <v>24</v>
      </c>
      <c r="B27" s="156" t="s">
        <v>105</v>
      </c>
      <c r="C27" s="157" t="s">
        <v>106</v>
      </c>
      <c r="D27" s="158" t="s">
        <v>27</v>
      </c>
      <c r="E27" s="158" t="s">
        <v>107</v>
      </c>
      <c r="F27" s="178">
        <v>0.49</v>
      </c>
      <c r="G27" s="158"/>
      <c r="H27" s="159">
        <v>0</v>
      </c>
      <c r="I27" s="178">
        <v>0</v>
      </c>
      <c r="J27" s="178">
        <v>61.861852758657996</v>
      </c>
      <c r="K27" s="178">
        <v>19.172359592776001</v>
      </c>
      <c r="L27" s="160">
        <v>0</v>
      </c>
      <c r="M27" s="160">
        <v>0</v>
      </c>
      <c r="N27" s="178">
        <v>6.0839369999999997</v>
      </c>
      <c r="O27" s="178">
        <v>6.0839369999999997</v>
      </c>
      <c r="P27" s="178">
        <f t="shared" si="0"/>
        <v>2.9811291299999998</v>
      </c>
      <c r="Q27" s="160" t="s">
        <v>108</v>
      </c>
      <c r="R27" s="160" t="s">
        <v>29</v>
      </c>
      <c r="S27" s="144">
        <v>224796476</v>
      </c>
      <c r="T27" s="144">
        <v>228218143</v>
      </c>
    </row>
    <row r="28" spans="1:20" x14ac:dyDescent="0.25">
      <c r="A28" s="155">
        <v>25</v>
      </c>
      <c r="B28" s="156" t="s">
        <v>109</v>
      </c>
      <c r="C28" s="157" t="s">
        <v>110</v>
      </c>
      <c r="D28" s="158" t="s">
        <v>111</v>
      </c>
      <c r="E28" s="158" t="s">
        <v>27</v>
      </c>
      <c r="F28" s="178">
        <v>0.4</v>
      </c>
      <c r="G28" s="158"/>
      <c r="H28" s="159">
        <v>0</v>
      </c>
      <c r="I28" s="178">
        <v>0.5</v>
      </c>
      <c r="J28" s="178">
        <v>2.4532763682909997</v>
      </c>
      <c r="K28" s="178">
        <v>-5.1300355765230004</v>
      </c>
      <c r="L28" s="160">
        <v>0</v>
      </c>
      <c r="M28" s="160">
        <v>0</v>
      </c>
      <c r="N28" s="178">
        <v>1.1040129999999999</v>
      </c>
      <c r="O28" s="178">
        <v>1.1040129999999999</v>
      </c>
      <c r="P28" s="178">
        <f t="shared" si="0"/>
        <v>0.44160519999999998</v>
      </c>
      <c r="Q28" s="160" t="s">
        <v>112</v>
      </c>
      <c r="R28" s="160" t="s">
        <v>29</v>
      </c>
      <c r="S28" s="144">
        <v>52309574</v>
      </c>
      <c r="T28" s="144">
        <v>49963994</v>
      </c>
    </row>
    <row r="29" spans="1:20" x14ac:dyDescent="0.25">
      <c r="A29" s="155">
        <v>26</v>
      </c>
      <c r="B29" s="156" t="s">
        <v>113</v>
      </c>
      <c r="C29" s="157" t="s">
        <v>114</v>
      </c>
      <c r="D29" s="158" t="s">
        <v>27</v>
      </c>
      <c r="E29" s="158" t="s">
        <v>115</v>
      </c>
      <c r="F29" s="178">
        <v>0.49</v>
      </c>
      <c r="G29" s="158"/>
      <c r="H29" s="159">
        <v>0</v>
      </c>
      <c r="I29" s="178">
        <v>0.13341351691664938</v>
      </c>
      <c r="J29" s="178">
        <v>28.687145710464002</v>
      </c>
      <c r="K29" s="178">
        <v>-4.4164698035429995</v>
      </c>
      <c r="L29" s="160">
        <v>1</v>
      </c>
      <c r="M29" s="160">
        <v>0</v>
      </c>
      <c r="N29" s="178">
        <v>2</v>
      </c>
      <c r="O29" s="178">
        <v>2</v>
      </c>
      <c r="P29" s="178">
        <f t="shared" si="0"/>
        <v>0.98</v>
      </c>
      <c r="Q29" s="160" t="s">
        <v>54</v>
      </c>
      <c r="R29" s="160" t="s">
        <v>29</v>
      </c>
      <c r="S29" s="144">
        <v>166339103</v>
      </c>
      <c r="T29" s="144">
        <v>166828284</v>
      </c>
    </row>
    <row r="30" spans="1:20" x14ac:dyDescent="0.25">
      <c r="A30" s="155">
        <v>27</v>
      </c>
      <c r="B30" s="156" t="s">
        <v>116</v>
      </c>
      <c r="C30" s="157" t="s">
        <v>117</v>
      </c>
      <c r="D30" s="158" t="s">
        <v>27</v>
      </c>
      <c r="E30" s="158" t="s">
        <v>118</v>
      </c>
      <c r="F30" s="178">
        <v>0.49</v>
      </c>
      <c r="G30" s="158"/>
      <c r="H30" s="159">
        <v>0</v>
      </c>
      <c r="I30" s="178">
        <v>0.42276368007610798</v>
      </c>
      <c r="J30" s="178">
        <v>15.276965685977</v>
      </c>
      <c r="K30" s="178">
        <v>-11.188738135885</v>
      </c>
      <c r="L30" s="160">
        <v>0</v>
      </c>
      <c r="M30" s="160">
        <v>0</v>
      </c>
      <c r="N30" s="178">
        <v>3.9260579999999998</v>
      </c>
      <c r="O30" s="178">
        <v>3.9260579999999998</v>
      </c>
      <c r="P30" s="178">
        <f t="shared" si="0"/>
        <v>1.9237684199999998</v>
      </c>
      <c r="Q30" s="160" t="s">
        <v>54</v>
      </c>
      <c r="R30" s="160" t="s">
        <v>29</v>
      </c>
      <c r="S30" s="144">
        <v>163207905</v>
      </c>
      <c r="T30" s="144">
        <v>158202457</v>
      </c>
    </row>
    <row r="31" spans="1:20" x14ac:dyDescent="0.25">
      <c r="A31" s="155">
        <v>28</v>
      </c>
      <c r="B31" s="156" t="s">
        <v>119</v>
      </c>
      <c r="C31" s="157" t="s">
        <v>120</v>
      </c>
      <c r="D31" s="158" t="s">
        <v>27</v>
      </c>
      <c r="E31" s="158" t="s">
        <v>121</v>
      </c>
      <c r="F31" s="178">
        <v>0.49</v>
      </c>
      <c r="G31" s="158"/>
      <c r="H31" s="159">
        <v>0</v>
      </c>
      <c r="I31" s="178">
        <v>0</v>
      </c>
      <c r="J31" s="178">
        <v>126.392959109449</v>
      </c>
      <c r="K31" s="178">
        <v>56.568239664636003</v>
      </c>
      <c r="L31" s="160">
        <v>1</v>
      </c>
      <c r="M31" s="160">
        <v>0</v>
      </c>
      <c r="N31" s="178">
        <v>9.0675299999999996</v>
      </c>
      <c r="O31" s="178">
        <v>9.0675299999999996</v>
      </c>
      <c r="P31" s="178">
        <f t="shared" si="0"/>
        <v>4.4430896999999998</v>
      </c>
      <c r="Q31" s="160" t="s">
        <v>122</v>
      </c>
      <c r="R31" s="160" t="s">
        <v>29</v>
      </c>
      <c r="S31" s="144">
        <v>393576371</v>
      </c>
      <c r="T31" s="144">
        <v>388567553</v>
      </c>
    </row>
    <row r="32" spans="1:20" x14ac:dyDescent="0.25">
      <c r="A32" s="155">
        <v>29</v>
      </c>
      <c r="B32" s="156" t="s">
        <v>123</v>
      </c>
      <c r="C32" s="157" t="s">
        <v>124</v>
      </c>
      <c r="D32" s="158" t="s">
        <v>72</v>
      </c>
      <c r="E32" s="158" t="s">
        <v>73</v>
      </c>
      <c r="F32" s="178">
        <v>0.4</v>
      </c>
      <c r="G32" s="158"/>
      <c r="H32" s="159">
        <v>0</v>
      </c>
      <c r="I32" s="178">
        <v>0.5</v>
      </c>
      <c r="J32" s="178">
        <v>3.1648059779280002</v>
      </c>
      <c r="K32" s="178">
        <v>-12.905985772623001</v>
      </c>
      <c r="L32" s="160">
        <v>0</v>
      </c>
      <c r="M32" s="160">
        <v>0</v>
      </c>
      <c r="N32" s="178">
        <v>0.95699999999999996</v>
      </c>
      <c r="O32" s="178">
        <v>0.95699999999999996</v>
      </c>
      <c r="P32" s="178">
        <f t="shared" si="0"/>
        <v>0.38280000000000003</v>
      </c>
      <c r="Q32" s="160" t="s">
        <v>125</v>
      </c>
      <c r="R32" s="160" t="s">
        <v>29</v>
      </c>
      <c r="S32" s="144">
        <v>111454883</v>
      </c>
      <c r="T32" s="144">
        <v>106221752</v>
      </c>
    </row>
    <row r="33" spans="1:20" x14ac:dyDescent="0.25">
      <c r="A33" s="155">
        <v>30</v>
      </c>
      <c r="B33" s="156" t="s">
        <v>126</v>
      </c>
      <c r="C33" s="157" t="s">
        <v>127</v>
      </c>
      <c r="D33" s="158" t="s">
        <v>128</v>
      </c>
      <c r="E33" s="158" t="s">
        <v>27</v>
      </c>
      <c r="F33" s="178">
        <v>0.4</v>
      </c>
      <c r="G33" s="158"/>
      <c r="H33" s="159">
        <v>0</v>
      </c>
      <c r="I33" s="178">
        <v>0.5</v>
      </c>
      <c r="J33" s="178">
        <v>3.5936421054530001</v>
      </c>
      <c r="K33" s="178">
        <v>-7.9018877344079996</v>
      </c>
      <c r="L33" s="160">
        <v>0</v>
      </c>
      <c r="M33" s="160">
        <v>0</v>
      </c>
      <c r="N33" s="178">
        <v>1.2646170000000001</v>
      </c>
      <c r="O33" s="178">
        <v>1.2646170000000001</v>
      </c>
      <c r="P33" s="178">
        <f t="shared" si="0"/>
        <v>0.50584680000000004</v>
      </c>
      <c r="Q33" s="160" t="s">
        <v>129</v>
      </c>
      <c r="R33" s="160" t="s">
        <v>29</v>
      </c>
      <c r="S33" s="144">
        <v>84427124</v>
      </c>
      <c r="T33" s="144">
        <v>77030187</v>
      </c>
    </row>
    <row r="34" spans="1:20" x14ac:dyDescent="0.25">
      <c r="A34" s="155">
        <v>31</v>
      </c>
      <c r="B34" s="156" t="s">
        <v>130</v>
      </c>
      <c r="C34" s="157" t="s">
        <v>131</v>
      </c>
      <c r="D34" s="158" t="s">
        <v>61</v>
      </c>
      <c r="E34" s="158" t="s">
        <v>27</v>
      </c>
      <c r="F34" s="178">
        <v>0.3</v>
      </c>
      <c r="G34" s="158"/>
      <c r="H34" s="159">
        <v>0</v>
      </c>
      <c r="I34" s="178">
        <v>0</v>
      </c>
      <c r="J34" s="178">
        <v>80.161860449719001</v>
      </c>
      <c r="K34" s="178">
        <v>48.345379762721002</v>
      </c>
      <c r="L34" s="160">
        <v>1</v>
      </c>
      <c r="M34" s="160">
        <v>0</v>
      </c>
      <c r="N34" s="178">
        <v>4.4823339999999998</v>
      </c>
      <c r="O34" s="178">
        <v>4.4823339999999998</v>
      </c>
      <c r="P34" s="178">
        <f t="shared" si="0"/>
        <v>1.3447001999999999</v>
      </c>
      <c r="Q34" s="160" t="s">
        <v>54</v>
      </c>
      <c r="R34" s="160" t="s">
        <v>29</v>
      </c>
      <c r="S34" s="144">
        <v>314954836</v>
      </c>
      <c r="T34" s="144">
        <v>281458984</v>
      </c>
    </row>
    <row r="35" spans="1:20" x14ac:dyDescent="0.25">
      <c r="A35" s="155">
        <v>32</v>
      </c>
      <c r="B35" s="156" t="s">
        <v>132</v>
      </c>
      <c r="C35" s="157" t="s">
        <v>133</v>
      </c>
      <c r="D35" s="158" t="s">
        <v>72</v>
      </c>
      <c r="E35" s="158" t="s">
        <v>73</v>
      </c>
      <c r="F35" s="178">
        <v>0.4</v>
      </c>
      <c r="G35" s="158"/>
      <c r="H35" s="159">
        <v>0</v>
      </c>
      <c r="I35" s="178">
        <v>0.5</v>
      </c>
      <c r="J35" s="178">
        <v>1.505959343287</v>
      </c>
      <c r="K35" s="178">
        <v>-10.554217264327001</v>
      </c>
      <c r="L35" s="160">
        <v>0</v>
      </c>
      <c r="M35" s="160">
        <v>0</v>
      </c>
      <c r="N35" s="178">
        <v>1.506013</v>
      </c>
      <c r="O35" s="178">
        <v>1.506013</v>
      </c>
      <c r="P35" s="178">
        <f t="shared" si="0"/>
        <v>0.60240520000000009</v>
      </c>
      <c r="Q35" s="160" t="s">
        <v>125</v>
      </c>
      <c r="R35" s="160" t="s">
        <v>29</v>
      </c>
      <c r="S35" s="144">
        <v>74538965</v>
      </c>
      <c r="T35" s="144">
        <v>75491026</v>
      </c>
    </row>
    <row r="36" spans="1:20" x14ac:dyDescent="0.25">
      <c r="A36" s="155">
        <v>33</v>
      </c>
      <c r="B36" s="156" t="s">
        <v>134</v>
      </c>
      <c r="C36" s="157" t="s">
        <v>135</v>
      </c>
      <c r="D36" s="158" t="s">
        <v>27</v>
      </c>
      <c r="E36" s="158" t="s">
        <v>136</v>
      </c>
      <c r="F36" s="178">
        <v>0.49</v>
      </c>
      <c r="G36" s="158"/>
      <c r="H36" s="159">
        <v>0</v>
      </c>
      <c r="I36" s="178">
        <v>0</v>
      </c>
      <c r="J36" s="178">
        <v>53.672289274192998</v>
      </c>
      <c r="K36" s="178">
        <v>1.6421911113779999</v>
      </c>
      <c r="L36" s="160">
        <v>0</v>
      </c>
      <c r="M36" s="160">
        <v>0</v>
      </c>
      <c r="N36" s="178">
        <v>3.593648</v>
      </c>
      <c r="O36" s="178">
        <v>3.593648</v>
      </c>
      <c r="P36" s="178">
        <f t="shared" si="0"/>
        <v>1.76088752</v>
      </c>
      <c r="Q36" s="160" t="s">
        <v>54</v>
      </c>
      <c r="R36" s="160" t="s">
        <v>29</v>
      </c>
      <c r="S36" s="144">
        <v>311971601</v>
      </c>
      <c r="T36" s="144">
        <v>265784226</v>
      </c>
    </row>
    <row r="37" spans="1:20" x14ac:dyDescent="0.25">
      <c r="A37" s="155">
        <v>34</v>
      </c>
      <c r="B37" s="156" t="s">
        <v>137</v>
      </c>
      <c r="C37" s="157" t="s">
        <v>138</v>
      </c>
      <c r="D37" s="158" t="s">
        <v>27</v>
      </c>
      <c r="E37" s="158" t="s">
        <v>82</v>
      </c>
      <c r="F37" s="178">
        <v>0.49</v>
      </c>
      <c r="G37" s="158"/>
      <c r="H37" s="159">
        <v>0</v>
      </c>
      <c r="I37" s="178">
        <v>9.7551427016805192E-2</v>
      </c>
      <c r="J37" s="178">
        <v>92.575983845788997</v>
      </c>
      <c r="K37" s="178">
        <v>-10.007129000182999</v>
      </c>
      <c r="L37" s="160">
        <v>0</v>
      </c>
      <c r="M37" s="160">
        <v>0</v>
      </c>
      <c r="N37" s="178">
        <v>10.24</v>
      </c>
      <c r="O37" s="178">
        <v>10.24</v>
      </c>
      <c r="P37" s="178">
        <f t="shared" si="0"/>
        <v>5.0175999999999998</v>
      </c>
      <c r="Q37" s="160" t="s">
        <v>54</v>
      </c>
      <c r="R37" s="160" t="s">
        <v>29</v>
      </c>
      <c r="S37" s="144">
        <v>564352623</v>
      </c>
      <c r="T37" s="144">
        <v>538631087</v>
      </c>
    </row>
    <row r="38" spans="1:20" x14ac:dyDescent="0.25">
      <c r="A38" s="155">
        <v>35</v>
      </c>
      <c r="B38" s="156" t="s">
        <v>139</v>
      </c>
      <c r="C38" s="157" t="s">
        <v>140</v>
      </c>
      <c r="D38" s="158" t="s">
        <v>128</v>
      </c>
      <c r="E38" s="158" t="s">
        <v>27</v>
      </c>
      <c r="F38" s="178">
        <v>0.4</v>
      </c>
      <c r="G38" s="158"/>
      <c r="H38" s="159">
        <v>0</v>
      </c>
      <c r="I38" s="178">
        <v>0.5</v>
      </c>
      <c r="J38" s="178">
        <v>2.6099052469770001</v>
      </c>
      <c r="K38" s="178">
        <v>-8.9214428629349989</v>
      </c>
      <c r="L38" s="160">
        <v>0</v>
      </c>
      <c r="M38" s="160">
        <v>0</v>
      </c>
      <c r="N38" s="178">
        <v>0.59721400000000002</v>
      </c>
      <c r="O38" s="178">
        <v>0.59721400000000002</v>
      </c>
      <c r="P38" s="178">
        <f t="shared" si="0"/>
        <v>0.23888560000000003</v>
      </c>
      <c r="Q38" s="160" t="s">
        <v>129</v>
      </c>
      <c r="R38" s="160" t="s">
        <v>29</v>
      </c>
      <c r="S38" s="144">
        <v>77067096</v>
      </c>
      <c r="T38" s="144">
        <v>73759624</v>
      </c>
    </row>
    <row r="39" spans="1:20" x14ac:dyDescent="0.25">
      <c r="A39" s="155">
        <v>36</v>
      </c>
      <c r="B39" s="156" t="s">
        <v>141</v>
      </c>
      <c r="C39" s="157" t="s">
        <v>142</v>
      </c>
      <c r="D39" s="158" t="s">
        <v>61</v>
      </c>
      <c r="E39" s="158" t="s">
        <v>27</v>
      </c>
      <c r="F39" s="178">
        <v>0.3</v>
      </c>
      <c r="G39" s="158"/>
      <c r="H39" s="159">
        <v>0</v>
      </c>
      <c r="I39" s="178">
        <v>0</v>
      </c>
      <c r="J39" s="178">
        <v>34.919211038549001</v>
      </c>
      <c r="K39" s="178">
        <v>9.9499770871300015</v>
      </c>
      <c r="L39" s="160">
        <v>0</v>
      </c>
      <c r="M39" s="160">
        <v>0</v>
      </c>
      <c r="N39" s="178">
        <v>0.36552200000000001</v>
      </c>
      <c r="O39" s="178">
        <v>0.36552200000000001</v>
      </c>
      <c r="P39" s="178">
        <f t="shared" si="0"/>
        <v>0.10965660000000001</v>
      </c>
      <c r="Q39" s="160" t="s">
        <v>54</v>
      </c>
      <c r="R39" s="160" t="s">
        <v>29</v>
      </c>
      <c r="S39" s="144">
        <v>247090205</v>
      </c>
      <c r="T39" s="144">
        <v>211405340</v>
      </c>
    </row>
    <row r="40" spans="1:20" x14ac:dyDescent="0.25">
      <c r="A40" s="155">
        <v>37</v>
      </c>
      <c r="B40" s="156" t="s">
        <v>143</v>
      </c>
      <c r="C40" s="157" t="s">
        <v>144</v>
      </c>
      <c r="D40" s="158" t="s">
        <v>145</v>
      </c>
      <c r="E40" s="158" t="s">
        <v>146</v>
      </c>
      <c r="F40" s="178">
        <v>0.4</v>
      </c>
      <c r="G40" s="158"/>
      <c r="H40" s="159">
        <v>0</v>
      </c>
      <c r="I40" s="178">
        <v>0.5</v>
      </c>
      <c r="J40" s="178">
        <v>1.584862181066</v>
      </c>
      <c r="K40" s="178">
        <v>-9.1839187722440006</v>
      </c>
      <c r="L40" s="160">
        <v>1</v>
      </c>
      <c r="M40" s="160">
        <v>0</v>
      </c>
      <c r="N40" s="178">
        <v>0.65103599999999995</v>
      </c>
      <c r="O40" s="178">
        <v>0.65103599999999995</v>
      </c>
      <c r="P40" s="178">
        <f t="shared" si="0"/>
        <v>0.26041439999999999</v>
      </c>
      <c r="Q40" s="160" t="s">
        <v>92</v>
      </c>
      <c r="R40" s="160" t="s">
        <v>29</v>
      </c>
      <c r="S40" s="144">
        <v>64855124</v>
      </c>
      <c r="T40" s="144">
        <v>68876341</v>
      </c>
    </row>
    <row r="41" spans="1:20" x14ac:dyDescent="0.25">
      <c r="A41" s="155">
        <v>38</v>
      </c>
      <c r="B41" s="156" t="s">
        <v>147</v>
      </c>
      <c r="C41" s="157" t="s">
        <v>148</v>
      </c>
      <c r="D41" s="158" t="s">
        <v>149</v>
      </c>
      <c r="E41" s="158" t="s">
        <v>27</v>
      </c>
      <c r="F41" s="178">
        <v>0.4</v>
      </c>
      <c r="G41" s="158"/>
      <c r="H41" s="159">
        <v>0</v>
      </c>
      <c r="I41" s="178">
        <v>0.5</v>
      </c>
      <c r="J41" s="178">
        <v>2.1366478097249999</v>
      </c>
      <c r="K41" s="178">
        <v>-13.739864823535001</v>
      </c>
      <c r="L41" s="160">
        <v>0</v>
      </c>
      <c r="M41" s="160">
        <v>0</v>
      </c>
      <c r="N41" s="178">
        <v>1.268562</v>
      </c>
      <c r="O41" s="178">
        <v>1.268562</v>
      </c>
      <c r="P41" s="178">
        <f t="shared" si="0"/>
        <v>0.50742480000000001</v>
      </c>
      <c r="Q41" s="160" t="s">
        <v>150</v>
      </c>
      <c r="R41" s="160" t="s">
        <v>29</v>
      </c>
      <c r="S41" s="144">
        <v>94041141</v>
      </c>
      <c r="T41" s="144">
        <v>94704769</v>
      </c>
    </row>
    <row r="42" spans="1:20" x14ac:dyDescent="0.25">
      <c r="A42" s="155">
        <v>39</v>
      </c>
      <c r="B42" s="156" t="s">
        <v>151</v>
      </c>
      <c r="C42" s="157" t="s">
        <v>152</v>
      </c>
      <c r="D42" s="158" t="s">
        <v>42</v>
      </c>
      <c r="E42" s="158" t="s">
        <v>43</v>
      </c>
      <c r="F42" s="178">
        <v>0.4</v>
      </c>
      <c r="G42" s="158"/>
      <c r="H42" s="159">
        <v>0</v>
      </c>
      <c r="I42" s="178">
        <v>0.5</v>
      </c>
      <c r="J42" s="178">
        <v>2.629807004451</v>
      </c>
      <c r="K42" s="178">
        <v>-7.1546605054199999</v>
      </c>
      <c r="L42" s="160">
        <v>1</v>
      </c>
      <c r="M42" s="160">
        <v>0</v>
      </c>
      <c r="N42" s="178">
        <v>0.82424399999999998</v>
      </c>
      <c r="O42" s="178">
        <v>0.82424399999999998</v>
      </c>
      <c r="P42" s="178">
        <f t="shared" si="0"/>
        <v>0.32969760000000004</v>
      </c>
      <c r="Q42" s="160" t="s">
        <v>44</v>
      </c>
      <c r="R42" s="160" t="s">
        <v>29</v>
      </c>
      <c r="S42" s="144">
        <v>66292819</v>
      </c>
      <c r="T42" s="144">
        <v>60118230</v>
      </c>
    </row>
    <row r="43" spans="1:20" x14ac:dyDescent="0.25">
      <c r="A43" s="155">
        <v>40</v>
      </c>
      <c r="B43" s="156" t="s">
        <v>153</v>
      </c>
      <c r="C43" s="157" t="s">
        <v>154</v>
      </c>
      <c r="D43" s="158" t="s">
        <v>155</v>
      </c>
      <c r="E43" s="158" t="s">
        <v>100</v>
      </c>
      <c r="F43" s="178">
        <v>0.4</v>
      </c>
      <c r="G43" s="158"/>
      <c r="H43" s="159">
        <v>0</v>
      </c>
      <c r="I43" s="178">
        <v>0.5</v>
      </c>
      <c r="J43" s="178">
        <v>3.8705404935320002</v>
      </c>
      <c r="K43" s="178">
        <v>-7.1141864579779996</v>
      </c>
      <c r="L43" s="160">
        <v>0</v>
      </c>
      <c r="M43" s="160">
        <v>0</v>
      </c>
      <c r="N43" s="178">
        <v>1.3305579999999999</v>
      </c>
      <c r="O43" s="178">
        <v>1.3305579999999999</v>
      </c>
      <c r="P43" s="178">
        <f t="shared" si="0"/>
        <v>0.53222320000000001</v>
      </c>
      <c r="Q43" s="160" t="s">
        <v>54</v>
      </c>
      <c r="R43" s="160" t="s">
        <v>29</v>
      </c>
      <c r="S43" s="144">
        <v>71221542</v>
      </c>
      <c r="T43" s="144">
        <v>74674382</v>
      </c>
    </row>
    <row r="44" spans="1:20" x14ac:dyDescent="0.25">
      <c r="A44" s="155">
        <v>41</v>
      </c>
      <c r="B44" s="156" t="s">
        <v>156</v>
      </c>
      <c r="C44" s="157" t="s">
        <v>157</v>
      </c>
      <c r="D44" s="158" t="s">
        <v>27</v>
      </c>
      <c r="E44" s="158" t="s">
        <v>107</v>
      </c>
      <c r="F44" s="178">
        <v>0.49</v>
      </c>
      <c r="G44" s="158"/>
      <c r="H44" s="159">
        <v>0</v>
      </c>
      <c r="I44" s="178">
        <v>0</v>
      </c>
      <c r="J44" s="178">
        <v>32.682430191011001</v>
      </c>
      <c r="K44" s="178">
        <v>7.5876464426819998</v>
      </c>
      <c r="L44" s="160">
        <v>0</v>
      </c>
      <c r="M44" s="160">
        <v>0</v>
      </c>
      <c r="N44" s="178">
        <v>0</v>
      </c>
      <c r="O44" s="178">
        <v>0</v>
      </c>
      <c r="P44" s="178">
        <f t="shared" si="0"/>
        <v>0</v>
      </c>
      <c r="Q44" s="160" t="s">
        <v>108</v>
      </c>
      <c r="R44" s="160" t="s">
        <v>29</v>
      </c>
      <c r="S44" s="144">
        <v>129201479</v>
      </c>
      <c r="T44" s="144">
        <v>128028823</v>
      </c>
    </row>
    <row r="45" spans="1:20" x14ac:dyDescent="0.25">
      <c r="A45" s="155">
        <v>42</v>
      </c>
      <c r="B45" s="156" t="s">
        <v>158</v>
      </c>
      <c r="C45" s="157" t="s">
        <v>159</v>
      </c>
      <c r="D45" s="158" t="s">
        <v>27</v>
      </c>
      <c r="E45" s="158" t="s">
        <v>121</v>
      </c>
      <c r="F45" s="178">
        <v>0.49</v>
      </c>
      <c r="G45" s="158"/>
      <c r="H45" s="159">
        <v>0</v>
      </c>
      <c r="I45" s="178">
        <v>0</v>
      </c>
      <c r="J45" s="178">
        <v>38.327447492756001</v>
      </c>
      <c r="K45" s="178">
        <v>9.558779872961999</v>
      </c>
      <c r="L45" s="160">
        <v>0</v>
      </c>
      <c r="M45" s="160">
        <v>0</v>
      </c>
      <c r="N45" s="178">
        <v>1.6602840000000001</v>
      </c>
      <c r="O45" s="178">
        <v>1.6602840000000001</v>
      </c>
      <c r="P45" s="178">
        <f t="shared" si="0"/>
        <v>0.81353916000000004</v>
      </c>
      <c r="Q45" s="160" t="s">
        <v>122</v>
      </c>
      <c r="R45" s="160" t="s">
        <v>29</v>
      </c>
      <c r="S45" s="144">
        <v>157569262</v>
      </c>
      <c r="T45" s="144">
        <v>157229838</v>
      </c>
    </row>
    <row r="46" spans="1:20" x14ac:dyDescent="0.25">
      <c r="A46" s="155">
        <v>43</v>
      </c>
      <c r="B46" s="156" t="s">
        <v>160</v>
      </c>
      <c r="C46" s="157" t="s">
        <v>161</v>
      </c>
      <c r="D46" s="158" t="s">
        <v>162</v>
      </c>
      <c r="E46" s="158" t="s">
        <v>163</v>
      </c>
      <c r="F46" s="178">
        <v>0.4</v>
      </c>
      <c r="G46" s="158"/>
      <c r="H46" s="159">
        <v>0</v>
      </c>
      <c r="I46" s="178">
        <v>0.5</v>
      </c>
      <c r="J46" s="178">
        <v>3.8771526280490001</v>
      </c>
      <c r="K46" s="178">
        <v>-33.543521580160998</v>
      </c>
      <c r="L46" s="160">
        <v>0</v>
      </c>
      <c r="M46" s="160">
        <v>0</v>
      </c>
      <c r="N46" s="178">
        <v>5.7840860000000003</v>
      </c>
      <c r="O46" s="178">
        <v>5.7840860000000003</v>
      </c>
      <c r="P46" s="178">
        <f t="shared" si="0"/>
        <v>2.3136344000000002</v>
      </c>
      <c r="Q46" s="160" t="s">
        <v>54</v>
      </c>
      <c r="R46" s="160" t="s">
        <v>29</v>
      </c>
      <c r="S46" s="144">
        <v>290247450</v>
      </c>
      <c r="T46" s="144">
        <v>256990196</v>
      </c>
    </row>
    <row r="47" spans="1:20" x14ac:dyDescent="0.25">
      <c r="A47" s="155">
        <v>44</v>
      </c>
      <c r="B47" s="156" t="s">
        <v>164</v>
      </c>
      <c r="C47" s="157" t="s">
        <v>165</v>
      </c>
      <c r="D47" s="158" t="s">
        <v>61</v>
      </c>
      <c r="E47" s="158" t="s">
        <v>27</v>
      </c>
      <c r="F47" s="178">
        <v>0.3</v>
      </c>
      <c r="G47" s="158"/>
      <c r="H47" s="159">
        <v>0</v>
      </c>
      <c r="I47" s="178">
        <v>0.43932572347626542</v>
      </c>
      <c r="J47" s="178">
        <v>83.035044001076997</v>
      </c>
      <c r="K47" s="178">
        <v>-65.063500101749</v>
      </c>
      <c r="L47" s="160">
        <v>0</v>
      </c>
      <c r="M47" s="160">
        <v>0</v>
      </c>
      <c r="N47" s="178">
        <v>19.928250999999999</v>
      </c>
      <c r="O47" s="178">
        <v>19.928250999999999</v>
      </c>
      <c r="P47" s="178">
        <f t="shared" si="0"/>
        <v>5.9784752999999995</v>
      </c>
      <c r="Q47" s="160" t="s">
        <v>54</v>
      </c>
      <c r="R47" s="160" t="s">
        <v>29</v>
      </c>
      <c r="S47" s="144">
        <v>1603521370</v>
      </c>
      <c r="T47" s="144">
        <v>1238025082</v>
      </c>
    </row>
    <row r="48" spans="1:20" x14ac:dyDescent="0.25">
      <c r="A48" s="155">
        <v>45</v>
      </c>
      <c r="B48" s="156" t="s">
        <v>166</v>
      </c>
      <c r="C48" s="157" t="s">
        <v>167</v>
      </c>
      <c r="D48" s="158" t="s">
        <v>168</v>
      </c>
      <c r="E48" s="158" t="s">
        <v>169</v>
      </c>
      <c r="F48" s="178">
        <v>0.4</v>
      </c>
      <c r="G48" s="158"/>
      <c r="H48" s="159">
        <v>0</v>
      </c>
      <c r="I48" s="178">
        <v>0.5</v>
      </c>
      <c r="J48" s="178">
        <v>2.7642175892249998</v>
      </c>
      <c r="K48" s="178">
        <v>-10.532110768752</v>
      </c>
      <c r="L48" s="160">
        <v>0</v>
      </c>
      <c r="M48" s="160">
        <v>0</v>
      </c>
      <c r="N48" s="178">
        <v>1.235503</v>
      </c>
      <c r="O48" s="178">
        <v>1.235503</v>
      </c>
      <c r="P48" s="178">
        <f t="shared" si="0"/>
        <v>0.49420120000000001</v>
      </c>
      <c r="Q48" s="160" t="s">
        <v>92</v>
      </c>
      <c r="R48" s="160" t="s">
        <v>29</v>
      </c>
      <c r="S48" s="144">
        <v>83538925</v>
      </c>
      <c r="T48" s="144">
        <v>86503290</v>
      </c>
    </row>
    <row r="49" spans="1:20" x14ac:dyDescent="0.25">
      <c r="A49" s="155">
        <v>46</v>
      </c>
      <c r="B49" s="156" t="s">
        <v>170</v>
      </c>
      <c r="C49" s="157" t="s">
        <v>171</v>
      </c>
      <c r="D49" s="158" t="s">
        <v>47</v>
      </c>
      <c r="E49" s="158" t="s">
        <v>48</v>
      </c>
      <c r="F49" s="178">
        <v>0.4</v>
      </c>
      <c r="G49" s="158"/>
      <c r="H49" s="159">
        <v>0</v>
      </c>
      <c r="I49" s="178">
        <v>0.5</v>
      </c>
      <c r="J49" s="178">
        <v>4.2543308374920006</v>
      </c>
      <c r="K49" s="178">
        <v>-16.47154478877</v>
      </c>
      <c r="L49" s="160">
        <v>0</v>
      </c>
      <c r="M49" s="160">
        <v>0</v>
      </c>
      <c r="N49" s="178">
        <v>0.68477500000000002</v>
      </c>
      <c r="O49" s="178">
        <v>0.68477500000000002</v>
      </c>
      <c r="P49" s="178">
        <f t="shared" si="0"/>
        <v>0.27391000000000004</v>
      </c>
      <c r="Q49" s="160" t="s">
        <v>49</v>
      </c>
      <c r="R49" s="160" t="s">
        <v>29</v>
      </c>
      <c r="S49" s="144">
        <v>143598158</v>
      </c>
      <c r="T49" s="144">
        <v>137002013</v>
      </c>
    </row>
    <row r="50" spans="1:20" x14ac:dyDescent="0.25">
      <c r="A50" s="155">
        <v>47</v>
      </c>
      <c r="B50" s="156" t="s">
        <v>172</v>
      </c>
      <c r="C50" s="157" t="s">
        <v>173</v>
      </c>
      <c r="D50" s="158" t="s">
        <v>32</v>
      </c>
      <c r="E50" s="158" t="s">
        <v>27</v>
      </c>
      <c r="F50" s="178">
        <v>0.4</v>
      </c>
      <c r="G50" s="158"/>
      <c r="H50" s="159">
        <v>0</v>
      </c>
      <c r="I50" s="178">
        <v>0.5</v>
      </c>
      <c r="J50" s="178">
        <v>3.0270738397430001</v>
      </c>
      <c r="K50" s="178">
        <v>-13.446317502563</v>
      </c>
      <c r="L50" s="160">
        <v>0</v>
      </c>
      <c r="M50" s="160">
        <v>0</v>
      </c>
      <c r="N50" s="178">
        <v>1.4113640000000001</v>
      </c>
      <c r="O50" s="178">
        <v>1.4113640000000001</v>
      </c>
      <c r="P50" s="178">
        <f t="shared" si="0"/>
        <v>0.56454560000000009</v>
      </c>
      <c r="Q50" s="160" t="s">
        <v>33</v>
      </c>
      <c r="R50" s="160" t="s">
        <v>29</v>
      </c>
      <c r="S50" s="144">
        <v>105326943</v>
      </c>
      <c r="T50" s="144">
        <v>107274632</v>
      </c>
    </row>
    <row r="51" spans="1:20" x14ac:dyDescent="0.25">
      <c r="A51" s="155">
        <v>48</v>
      </c>
      <c r="B51" s="156" t="s">
        <v>174</v>
      </c>
      <c r="C51" s="157" t="s">
        <v>175</v>
      </c>
      <c r="D51" s="158" t="s">
        <v>72</v>
      </c>
      <c r="E51" s="158" t="s">
        <v>73</v>
      </c>
      <c r="F51" s="178">
        <v>0.4</v>
      </c>
      <c r="G51" s="158"/>
      <c r="H51" s="159">
        <v>0</v>
      </c>
      <c r="I51" s="178">
        <v>0.5</v>
      </c>
      <c r="J51" s="178">
        <v>2.0541575976619999</v>
      </c>
      <c r="K51" s="178">
        <v>-3.991102321843</v>
      </c>
      <c r="L51" s="160">
        <v>1</v>
      </c>
      <c r="M51" s="160">
        <v>0</v>
      </c>
      <c r="N51" s="178">
        <v>0.27439799999999998</v>
      </c>
      <c r="O51" s="178">
        <v>0.27439799999999998</v>
      </c>
      <c r="P51" s="178">
        <f t="shared" si="0"/>
        <v>0.1097592</v>
      </c>
      <c r="Q51" s="160" t="s">
        <v>125</v>
      </c>
      <c r="R51" s="160" t="s">
        <v>29</v>
      </c>
      <c r="S51" s="144">
        <v>40592620</v>
      </c>
      <c r="T51" s="144">
        <v>39911440</v>
      </c>
    </row>
    <row r="52" spans="1:20" x14ac:dyDescent="0.25">
      <c r="A52" s="155">
        <v>49</v>
      </c>
      <c r="B52" s="162" t="s">
        <v>176</v>
      </c>
      <c r="C52" s="163" t="s">
        <v>177</v>
      </c>
      <c r="D52" s="158" t="s">
        <v>27</v>
      </c>
      <c r="E52" s="158" t="s">
        <v>86</v>
      </c>
      <c r="F52" s="178">
        <v>0.49</v>
      </c>
      <c r="G52" s="158"/>
      <c r="H52" s="159">
        <v>0</v>
      </c>
      <c r="I52" s="178">
        <v>0.24244277061872388</v>
      </c>
      <c r="J52" s="178">
        <v>29.200927385490999</v>
      </c>
      <c r="K52" s="178">
        <v>-9.3452396254769994</v>
      </c>
      <c r="L52" s="160">
        <v>0</v>
      </c>
      <c r="M52" s="160">
        <v>0</v>
      </c>
      <c r="N52" s="178">
        <v>2.981617</v>
      </c>
      <c r="O52" s="178">
        <v>2.981617</v>
      </c>
      <c r="P52" s="178">
        <f t="shared" si="0"/>
        <v>1.4609923300000001</v>
      </c>
      <c r="Q52" s="160" t="s">
        <v>54</v>
      </c>
      <c r="R52" s="160" t="s">
        <v>29</v>
      </c>
      <c r="S52" s="144">
        <v>211642038</v>
      </c>
      <c r="T52" s="144">
        <v>205963089</v>
      </c>
    </row>
    <row r="53" spans="1:20" x14ac:dyDescent="0.25">
      <c r="A53" s="155">
        <v>50</v>
      </c>
      <c r="B53" s="156" t="s">
        <v>178</v>
      </c>
      <c r="C53" s="157" t="s">
        <v>179</v>
      </c>
      <c r="D53" s="158" t="s">
        <v>95</v>
      </c>
      <c r="E53" s="158" t="s">
        <v>96</v>
      </c>
      <c r="F53" s="178">
        <v>0.4</v>
      </c>
      <c r="G53" s="158"/>
      <c r="H53" s="159">
        <v>0</v>
      </c>
      <c r="I53" s="178">
        <v>0.5</v>
      </c>
      <c r="J53" s="178">
        <v>3.896195379665</v>
      </c>
      <c r="K53" s="178">
        <v>-13.989983219100001</v>
      </c>
      <c r="L53" s="160">
        <v>0</v>
      </c>
      <c r="M53" s="160">
        <v>0</v>
      </c>
      <c r="N53" s="178">
        <v>1.0104660000000001</v>
      </c>
      <c r="O53" s="178">
        <v>1.0104660000000001</v>
      </c>
      <c r="P53" s="178">
        <f t="shared" si="0"/>
        <v>0.40418640000000006</v>
      </c>
      <c r="Q53" s="160" t="s">
        <v>97</v>
      </c>
      <c r="R53" s="160" t="s">
        <v>29</v>
      </c>
      <c r="S53" s="144">
        <v>129963383</v>
      </c>
      <c r="T53" s="144">
        <v>115609590</v>
      </c>
    </row>
    <row r="54" spans="1:20" x14ac:dyDescent="0.25">
      <c r="A54" s="155">
        <v>51</v>
      </c>
      <c r="B54" s="156" t="s">
        <v>180</v>
      </c>
      <c r="C54" s="157" t="s">
        <v>181</v>
      </c>
      <c r="D54" s="158" t="s">
        <v>72</v>
      </c>
      <c r="E54" s="158" t="s">
        <v>73</v>
      </c>
      <c r="F54" s="178">
        <v>0.4</v>
      </c>
      <c r="G54" s="158"/>
      <c r="H54" s="159">
        <v>0</v>
      </c>
      <c r="I54" s="178">
        <v>0.5</v>
      </c>
      <c r="J54" s="178">
        <v>3.093291132914</v>
      </c>
      <c r="K54" s="178">
        <v>-28.072029587150997</v>
      </c>
      <c r="L54" s="160">
        <v>0</v>
      </c>
      <c r="M54" s="160">
        <v>0</v>
      </c>
      <c r="N54" s="178">
        <v>1.835806</v>
      </c>
      <c r="O54" s="178">
        <v>1.835806</v>
      </c>
      <c r="P54" s="178">
        <f t="shared" si="0"/>
        <v>0.73432240000000004</v>
      </c>
      <c r="Q54" s="160" t="s">
        <v>125</v>
      </c>
      <c r="R54" s="160" t="s">
        <v>29</v>
      </c>
      <c r="S54" s="144">
        <v>186160461</v>
      </c>
      <c r="T54" s="144">
        <v>187102812</v>
      </c>
    </row>
    <row r="55" spans="1:20" x14ac:dyDescent="0.25">
      <c r="A55" s="155">
        <v>52</v>
      </c>
      <c r="B55" s="156" t="s">
        <v>182</v>
      </c>
      <c r="C55" s="157" t="s">
        <v>183</v>
      </c>
      <c r="D55" s="164" t="s">
        <v>184</v>
      </c>
      <c r="E55" s="164" t="s">
        <v>27</v>
      </c>
      <c r="F55" s="179">
        <v>0.4</v>
      </c>
      <c r="G55" s="164"/>
      <c r="H55" s="159">
        <v>0</v>
      </c>
      <c r="I55" s="179">
        <v>0.5</v>
      </c>
      <c r="J55" s="179">
        <v>2.578950363888</v>
      </c>
      <c r="K55" s="179">
        <v>-19.084297728851002</v>
      </c>
      <c r="L55" s="160">
        <v>0</v>
      </c>
      <c r="M55" s="160">
        <v>0</v>
      </c>
      <c r="N55" s="179">
        <v>0.64500000000000002</v>
      </c>
      <c r="O55" s="179">
        <v>0.64500000000000002</v>
      </c>
      <c r="P55" s="179">
        <f t="shared" si="0"/>
        <v>0.25800000000000001</v>
      </c>
      <c r="Q55" s="160" t="s">
        <v>185</v>
      </c>
      <c r="R55" s="160" t="s">
        <v>29</v>
      </c>
      <c r="S55" s="144">
        <v>135430754</v>
      </c>
      <c r="T55" s="144">
        <v>132707729</v>
      </c>
    </row>
    <row r="56" spans="1:20" x14ac:dyDescent="0.25">
      <c r="A56" s="155">
        <v>53</v>
      </c>
      <c r="B56" s="156" t="s">
        <v>186</v>
      </c>
      <c r="C56" s="157" t="s">
        <v>187</v>
      </c>
      <c r="D56" s="158" t="s">
        <v>188</v>
      </c>
      <c r="E56" s="158" t="s">
        <v>27</v>
      </c>
      <c r="F56" s="178">
        <v>0.4</v>
      </c>
      <c r="G56" s="158"/>
      <c r="H56" s="159">
        <v>0</v>
      </c>
      <c r="I56" s="178">
        <v>0.5</v>
      </c>
      <c r="J56" s="178">
        <v>3.466055133307</v>
      </c>
      <c r="K56" s="178">
        <v>-23.745566520478</v>
      </c>
      <c r="L56" s="160">
        <v>0</v>
      </c>
      <c r="M56" s="160">
        <v>0</v>
      </c>
      <c r="N56" s="178">
        <v>2.5186280000000001</v>
      </c>
      <c r="O56" s="178">
        <v>2.5186280000000001</v>
      </c>
      <c r="P56" s="178">
        <f t="shared" si="0"/>
        <v>1.0074512</v>
      </c>
      <c r="Q56" s="160" t="s">
        <v>189</v>
      </c>
      <c r="R56" s="160" t="s">
        <v>29</v>
      </c>
      <c r="S56" s="144">
        <v>208968090</v>
      </c>
      <c r="T56" s="144">
        <v>173367345</v>
      </c>
    </row>
    <row r="57" spans="1:20" x14ac:dyDescent="0.25">
      <c r="A57" s="155">
        <v>54</v>
      </c>
      <c r="B57" s="156" t="s">
        <v>190</v>
      </c>
      <c r="C57" s="157" t="s">
        <v>191</v>
      </c>
      <c r="D57" s="158" t="s">
        <v>27</v>
      </c>
      <c r="E57" s="158" t="s">
        <v>192</v>
      </c>
      <c r="F57" s="178">
        <v>0.49</v>
      </c>
      <c r="G57" s="158"/>
      <c r="H57" s="159">
        <v>0</v>
      </c>
      <c r="I57" s="178">
        <v>0.42767111000127611</v>
      </c>
      <c r="J57" s="178">
        <v>38.606878205160996</v>
      </c>
      <c r="K57" s="178">
        <v>-28.848878019517002</v>
      </c>
      <c r="L57" s="160">
        <v>0</v>
      </c>
      <c r="M57" s="160">
        <v>0</v>
      </c>
      <c r="N57" s="178">
        <v>4.9018480000000002</v>
      </c>
      <c r="O57" s="178">
        <v>4.9018480000000002</v>
      </c>
      <c r="P57" s="178">
        <f t="shared" si="0"/>
        <v>2.4019055200000001</v>
      </c>
      <c r="Q57" s="160" t="s">
        <v>108</v>
      </c>
      <c r="R57" s="160" t="s">
        <v>29</v>
      </c>
      <c r="S57" s="144">
        <v>349030757</v>
      </c>
      <c r="T57" s="144">
        <v>345601006</v>
      </c>
    </row>
    <row r="58" spans="1:20" x14ac:dyDescent="0.25">
      <c r="A58" s="155">
        <v>55</v>
      </c>
      <c r="B58" s="156" t="s">
        <v>193</v>
      </c>
      <c r="C58" s="157" t="s">
        <v>194</v>
      </c>
      <c r="D58" s="158" t="s">
        <v>27</v>
      </c>
      <c r="E58" s="158" t="s">
        <v>192</v>
      </c>
      <c r="F58" s="178">
        <v>0.49</v>
      </c>
      <c r="G58" s="158"/>
      <c r="H58" s="159">
        <v>0</v>
      </c>
      <c r="I58" s="178">
        <v>0.34763355766883586</v>
      </c>
      <c r="J58" s="178">
        <v>48.060962448536998</v>
      </c>
      <c r="K58" s="178">
        <v>-25.610764361869997</v>
      </c>
      <c r="L58" s="160">
        <v>1</v>
      </c>
      <c r="M58" s="160">
        <v>0</v>
      </c>
      <c r="N58" s="178">
        <v>6.4887940000000004</v>
      </c>
      <c r="O58" s="178">
        <v>6.4887940000000004</v>
      </c>
      <c r="P58" s="178">
        <f t="shared" si="0"/>
        <v>3.17950906</v>
      </c>
      <c r="Q58" s="160" t="s">
        <v>54</v>
      </c>
      <c r="R58" s="160" t="s">
        <v>29</v>
      </c>
      <c r="S58" s="144">
        <v>386939116</v>
      </c>
      <c r="T58" s="144">
        <v>392631459</v>
      </c>
    </row>
    <row r="59" spans="1:20" x14ac:dyDescent="0.25">
      <c r="A59" s="155">
        <v>56</v>
      </c>
      <c r="B59" s="156" t="s">
        <v>195</v>
      </c>
      <c r="C59" s="157" t="s">
        <v>196</v>
      </c>
      <c r="D59" s="158" t="s">
        <v>36</v>
      </c>
      <c r="E59" s="158" t="s">
        <v>37</v>
      </c>
      <c r="F59" s="178">
        <v>0.4</v>
      </c>
      <c r="G59" s="158"/>
      <c r="H59" s="159">
        <v>0</v>
      </c>
      <c r="I59" s="178">
        <v>0.5</v>
      </c>
      <c r="J59" s="178">
        <v>3.0618741214049998</v>
      </c>
      <c r="K59" s="178">
        <v>-11.049251637357001</v>
      </c>
      <c r="L59" s="160">
        <v>0</v>
      </c>
      <c r="M59" s="160">
        <v>0</v>
      </c>
      <c r="N59" s="178">
        <v>1.3875710000000001</v>
      </c>
      <c r="O59" s="178">
        <v>1.3875710000000001</v>
      </c>
      <c r="P59" s="178">
        <f t="shared" si="0"/>
        <v>0.55502840000000009</v>
      </c>
      <c r="Q59" s="160" t="s">
        <v>1</v>
      </c>
      <c r="R59" s="160" t="s">
        <v>29</v>
      </c>
      <c r="S59" s="144">
        <v>98007641</v>
      </c>
      <c r="T59" s="144">
        <v>91200570</v>
      </c>
    </row>
    <row r="60" spans="1:20" x14ac:dyDescent="0.25">
      <c r="A60" s="155">
        <v>57</v>
      </c>
      <c r="B60" s="156" t="s">
        <v>197</v>
      </c>
      <c r="C60" s="157" t="s">
        <v>198</v>
      </c>
      <c r="D60" s="158" t="s">
        <v>26</v>
      </c>
      <c r="E60" s="158" t="s">
        <v>27</v>
      </c>
      <c r="F60" s="178">
        <v>0.4</v>
      </c>
      <c r="G60" s="158"/>
      <c r="H60" s="159">
        <v>0</v>
      </c>
      <c r="I60" s="178">
        <v>0.5</v>
      </c>
      <c r="J60" s="178">
        <v>2.043872609338</v>
      </c>
      <c r="K60" s="178">
        <v>-15.301210240483002</v>
      </c>
      <c r="L60" s="160">
        <v>0</v>
      </c>
      <c r="M60" s="160">
        <v>0</v>
      </c>
      <c r="N60" s="178">
        <v>1.8585160000000001</v>
      </c>
      <c r="O60" s="178">
        <v>1.8585160000000001</v>
      </c>
      <c r="P60" s="178">
        <f t="shared" si="0"/>
        <v>0.74340640000000002</v>
      </c>
      <c r="Q60" s="160" t="s">
        <v>28</v>
      </c>
      <c r="R60" s="160" t="s">
        <v>29</v>
      </c>
      <c r="S60" s="144">
        <v>125417080</v>
      </c>
      <c r="T60" s="144">
        <v>110042523</v>
      </c>
    </row>
    <row r="61" spans="1:20" x14ac:dyDescent="0.25">
      <c r="A61" s="155">
        <v>58</v>
      </c>
      <c r="B61" s="156" t="s">
        <v>199</v>
      </c>
      <c r="C61" s="157" t="s">
        <v>200</v>
      </c>
      <c r="D61" s="158" t="s">
        <v>52</v>
      </c>
      <c r="E61" s="158" t="s">
        <v>53</v>
      </c>
      <c r="F61" s="178">
        <v>0.4</v>
      </c>
      <c r="G61" s="158"/>
      <c r="H61" s="159">
        <v>0</v>
      </c>
      <c r="I61" s="178">
        <v>0.5</v>
      </c>
      <c r="J61" s="178">
        <v>1.3552614049209999</v>
      </c>
      <c r="K61" s="178">
        <v>-6.8605085863030002</v>
      </c>
      <c r="L61" s="160">
        <v>0</v>
      </c>
      <c r="M61" s="160">
        <v>0</v>
      </c>
      <c r="N61" s="178">
        <v>1.070721</v>
      </c>
      <c r="O61" s="178">
        <v>1.070721</v>
      </c>
      <c r="P61" s="178">
        <f t="shared" si="0"/>
        <v>0.42828840000000001</v>
      </c>
      <c r="Q61" s="160" t="s">
        <v>54</v>
      </c>
      <c r="R61" s="160" t="s">
        <v>29</v>
      </c>
      <c r="S61" s="144">
        <v>59275639</v>
      </c>
      <c r="T61" s="144">
        <v>54040044</v>
      </c>
    </row>
    <row r="62" spans="1:20" x14ac:dyDescent="0.25">
      <c r="A62" s="155">
        <v>59</v>
      </c>
      <c r="B62" s="156" t="s">
        <v>201</v>
      </c>
      <c r="C62" s="157" t="s">
        <v>202</v>
      </c>
      <c r="D62" s="158" t="s">
        <v>155</v>
      </c>
      <c r="E62" s="158" t="s">
        <v>100</v>
      </c>
      <c r="F62" s="178">
        <v>0.4</v>
      </c>
      <c r="G62" s="158"/>
      <c r="H62" s="159">
        <v>0</v>
      </c>
      <c r="I62" s="178">
        <v>0.5</v>
      </c>
      <c r="J62" s="178">
        <v>2.669355115343</v>
      </c>
      <c r="K62" s="178">
        <v>-7.7917307511139997</v>
      </c>
      <c r="L62" s="160">
        <v>0</v>
      </c>
      <c r="M62" s="160">
        <v>0</v>
      </c>
      <c r="N62" s="178">
        <v>0.9</v>
      </c>
      <c r="O62" s="178">
        <v>0.9</v>
      </c>
      <c r="P62" s="178">
        <f t="shared" si="0"/>
        <v>0.36000000000000004</v>
      </c>
      <c r="Q62" s="160" t="s">
        <v>54</v>
      </c>
      <c r="R62" s="160" t="s">
        <v>29</v>
      </c>
      <c r="S62" s="144">
        <v>66659357</v>
      </c>
      <c r="T62" s="144">
        <v>71241179</v>
      </c>
    </row>
    <row r="63" spans="1:20" x14ac:dyDescent="0.25">
      <c r="A63" s="155">
        <v>60</v>
      </c>
      <c r="B63" s="156" t="s">
        <v>203</v>
      </c>
      <c r="C63" s="157" t="s">
        <v>204</v>
      </c>
      <c r="D63" s="158" t="s">
        <v>205</v>
      </c>
      <c r="E63" s="158" t="s">
        <v>115</v>
      </c>
      <c r="F63" s="178">
        <v>0.4</v>
      </c>
      <c r="G63" s="158"/>
      <c r="H63" s="159">
        <v>0</v>
      </c>
      <c r="I63" s="178">
        <v>0.5</v>
      </c>
      <c r="J63" s="178">
        <v>0.90351004722299999</v>
      </c>
      <c r="K63" s="178">
        <v>-6.2775359973980001</v>
      </c>
      <c r="L63" s="160">
        <v>0</v>
      </c>
      <c r="M63" s="160">
        <v>0</v>
      </c>
      <c r="N63" s="178">
        <v>0.63622000000000001</v>
      </c>
      <c r="O63" s="178">
        <v>0.63622000000000001</v>
      </c>
      <c r="P63" s="178">
        <f t="shared" si="0"/>
        <v>0.25448799999999999</v>
      </c>
      <c r="Q63" s="160" t="s">
        <v>54</v>
      </c>
      <c r="R63" s="160" t="s">
        <v>29</v>
      </c>
      <c r="S63" s="144">
        <v>48695840</v>
      </c>
      <c r="T63" s="144">
        <v>44465981</v>
      </c>
    </row>
    <row r="64" spans="1:20" x14ac:dyDescent="0.25">
      <c r="A64" s="155">
        <v>61</v>
      </c>
      <c r="B64" s="156" t="s">
        <v>206</v>
      </c>
      <c r="C64" s="157" t="s">
        <v>207</v>
      </c>
      <c r="D64" s="158" t="s">
        <v>61</v>
      </c>
      <c r="E64" s="158" t="s">
        <v>27</v>
      </c>
      <c r="F64" s="178">
        <v>0.3</v>
      </c>
      <c r="G64" s="158"/>
      <c r="H64" s="159">
        <v>0</v>
      </c>
      <c r="I64" s="178">
        <v>0.5</v>
      </c>
      <c r="J64" s="178">
        <v>15.13349502751</v>
      </c>
      <c r="K64" s="178">
        <v>-208.13850085212098</v>
      </c>
      <c r="L64" s="160">
        <v>0</v>
      </c>
      <c r="M64" s="160">
        <v>0</v>
      </c>
      <c r="N64" s="178">
        <v>80.741101</v>
      </c>
      <c r="O64" s="178">
        <v>80.741101</v>
      </c>
      <c r="P64" s="178">
        <f t="shared" si="0"/>
        <v>24.222330299999999</v>
      </c>
      <c r="Q64" s="160" t="s">
        <v>54</v>
      </c>
      <c r="R64" s="160" t="s">
        <v>29</v>
      </c>
      <c r="S64" s="144">
        <v>2563868028</v>
      </c>
      <c r="T64" s="144">
        <v>1969107044</v>
      </c>
    </row>
    <row r="65" spans="1:20" x14ac:dyDescent="0.25">
      <c r="A65" s="155">
        <v>62</v>
      </c>
      <c r="B65" s="156" t="s">
        <v>208</v>
      </c>
      <c r="C65" s="157" t="s">
        <v>209</v>
      </c>
      <c r="D65" s="158" t="s">
        <v>72</v>
      </c>
      <c r="E65" s="158" t="s">
        <v>73</v>
      </c>
      <c r="F65" s="178">
        <v>0.4</v>
      </c>
      <c r="G65" s="158"/>
      <c r="H65" s="159">
        <v>0</v>
      </c>
      <c r="I65" s="178">
        <v>0.5</v>
      </c>
      <c r="J65" s="178">
        <v>3.9271889410000003</v>
      </c>
      <c r="K65" s="178">
        <v>-19.952832359843001</v>
      </c>
      <c r="L65" s="160">
        <v>0</v>
      </c>
      <c r="M65" s="160">
        <v>0</v>
      </c>
      <c r="N65" s="178">
        <v>1.2364299999999999</v>
      </c>
      <c r="O65" s="178">
        <v>1.2364299999999999</v>
      </c>
      <c r="P65" s="178">
        <f t="shared" si="0"/>
        <v>0.49457200000000001</v>
      </c>
      <c r="Q65" s="160" t="s">
        <v>125</v>
      </c>
      <c r="R65" s="160" t="s">
        <v>29</v>
      </c>
      <c r="S65" s="144">
        <v>162406811</v>
      </c>
      <c r="T65" s="144">
        <v>155155482</v>
      </c>
    </row>
    <row r="66" spans="1:20" x14ac:dyDescent="0.25">
      <c r="A66" s="155">
        <v>63</v>
      </c>
      <c r="B66" s="156" t="s">
        <v>210</v>
      </c>
      <c r="C66" s="157" t="s">
        <v>211</v>
      </c>
      <c r="D66" s="158" t="s">
        <v>32</v>
      </c>
      <c r="E66" s="158" t="s">
        <v>27</v>
      </c>
      <c r="F66" s="178">
        <v>0.4</v>
      </c>
      <c r="G66" s="158"/>
      <c r="H66" s="159">
        <v>0</v>
      </c>
      <c r="I66" s="178">
        <v>0.5</v>
      </c>
      <c r="J66" s="178">
        <v>2.2888728096690003</v>
      </c>
      <c r="K66" s="178">
        <v>-14.221155289116</v>
      </c>
      <c r="L66" s="160">
        <v>0</v>
      </c>
      <c r="M66" s="160">
        <v>0</v>
      </c>
      <c r="N66" s="178">
        <v>15.773367</v>
      </c>
      <c r="O66" s="178">
        <v>15.773367</v>
      </c>
      <c r="P66" s="178">
        <f t="shared" si="0"/>
        <v>6.3093468000000001</v>
      </c>
      <c r="Q66" s="160" t="s">
        <v>54</v>
      </c>
      <c r="R66" s="160" t="s">
        <v>29</v>
      </c>
      <c r="S66" s="144">
        <v>77881051</v>
      </c>
      <c r="T66" s="144">
        <v>88785055</v>
      </c>
    </row>
    <row r="67" spans="1:20" x14ac:dyDescent="0.25">
      <c r="A67" s="155">
        <v>64</v>
      </c>
      <c r="B67" s="156" t="s">
        <v>212</v>
      </c>
      <c r="C67" s="157" t="s">
        <v>213</v>
      </c>
      <c r="D67" s="158" t="s">
        <v>214</v>
      </c>
      <c r="E67" s="158" t="s">
        <v>27</v>
      </c>
      <c r="F67" s="178">
        <v>0.4</v>
      </c>
      <c r="G67" s="158"/>
      <c r="H67" s="159">
        <v>0</v>
      </c>
      <c r="I67" s="178">
        <v>0.5</v>
      </c>
      <c r="J67" s="178">
        <v>1.9191885717239998</v>
      </c>
      <c r="K67" s="178">
        <v>-10.488859133775</v>
      </c>
      <c r="L67" s="160">
        <v>0</v>
      </c>
      <c r="M67" s="160">
        <v>1</v>
      </c>
      <c r="N67" s="178">
        <v>1.1567639999999999</v>
      </c>
      <c r="O67" s="178">
        <v>1.1567639999999999</v>
      </c>
      <c r="P67" s="178">
        <f t="shared" si="0"/>
        <v>0.46270559999999999</v>
      </c>
      <c r="Q67" s="160" t="s">
        <v>215</v>
      </c>
      <c r="R67" s="160" t="s">
        <v>29</v>
      </c>
      <c r="S67" s="144">
        <v>84075816</v>
      </c>
      <c r="T67" s="144">
        <v>83413301</v>
      </c>
    </row>
    <row r="68" spans="1:20" x14ac:dyDescent="0.25">
      <c r="A68" s="155">
        <v>65</v>
      </c>
      <c r="B68" s="156" t="s">
        <v>216</v>
      </c>
      <c r="C68" s="157" t="s">
        <v>217</v>
      </c>
      <c r="D68" s="158" t="s">
        <v>27</v>
      </c>
      <c r="E68" s="158" t="s">
        <v>27</v>
      </c>
      <c r="F68" s="178">
        <v>0.5</v>
      </c>
      <c r="G68" s="158"/>
      <c r="H68" s="159">
        <v>0</v>
      </c>
      <c r="I68" s="178">
        <v>0</v>
      </c>
      <c r="J68" s="178">
        <v>101.776666908499</v>
      </c>
      <c r="K68" s="178">
        <v>20.856265596017</v>
      </c>
      <c r="L68" s="160">
        <v>0</v>
      </c>
      <c r="M68" s="160">
        <v>0</v>
      </c>
      <c r="N68" s="178">
        <v>6.2539999999999996</v>
      </c>
      <c r="O68" s="178">
        <v>6.2539999999999996</v>
      </c>
      <c r="P68" s="178">
        <f t="shared" si="0"/>
        <v>3.1269999999999998</v>
      </c>
      <c r="Q68" s="160" t="s">
        <v>54</v>
      </c>
      <c r="R68" s="160" t="s">
        <v>29</v>
      </c>
      <c r="S68" s="144">
        <v>455275923</v>
      </c>
      <c r="T68" s="144">
        <v>431359607</v>
      </c>
    </row>
    <row r="69" spans="1:20" x14ac:dyDescent="0.25">
      <c r="A69" s="155">
        <v>66</v>
      </c>
      <c r="B69" s="156" t="s">
        <v>218</v>
      </c>
      <c r="C69" s="157" t="s">
        <v>219</v>
      </c>
      <c r="D69" s="164" t="s">
        <v>184</v>
      </c>
      <c r="E69" s="164" t="s">
        <v>27</v>
      </c>
      <c r="F69" s="179">
        <v>0.4</v>
      </c>
      <c r="G69" s="164"/>
      <c r="H69" s="159">
        <v>0</v>
      </c>
      <c r="I69" s="179">
        <v>0.5</v>
      </c>
      <c r="J69" s="179">
        <v>1.704796718326</v>
      </c>
      <c r="K69" s="179">
        <v>-10.223963562587</v>
      </c>
      <c r="L69" s="160">
        <v>0</v>
      </c>
      <c r="M69" s="160">
        <v>0</v>
      </c>
      <c r="N69" s="179">
        <v>0.88045499999999999</v>
      </c>
      <c r="O69" s="179">
        <v>0.88045499999999999</v>
      </c>
      <c r="P69" s="179">
        <f t="shared" ref="P69:P132" si="1">O69*F69</f>
        <v>0.352182</v>
      </c>
      <c r="Q69" s="160" t="s">
        <v>185</v>
      </c>
      <c r="R69" s="160" t="s">
        <v>29</v>
      </c>
      <c r="S69" s="144">
        <v>87153817</v>
      </c>
      <c r="T69" s="144">
        <v>77316033</v>
      </c>
    </row>
    <row r="70" spans="1:20" x14ac:dyDescent="0.25">
      <c r="A70" s="155">
        <v>67</v>
      </c>
      <c r="B70" s="156" t="s">
        <v>220</v>
      </c>
      <c r="C70" s="157" t="s">
        <v>221</v>
      </c>
      <c r="D70" s="158" t="s">
        <v>27</v>
      </c>
      <c r="E70" s="158" t="s">
        <v>91</v>
      </c>
      <c r="F70" s="178">
        <v>0.49</v>
      </c>
      <c r="G70" s="158"/>
      <c r="H70" s="159">
        <v>0</v>
      </c>
      <c r="I70" s="178">
        <v>0</v>
      </c>
      <c r="J70" s="178">
        <v>73.392924078114007</v>
      </c>
      <c r="K70" s="178">
        <v>15.958094658608001</v>
      </c>
      <c r="L70" s="160">
        <v>1</v>
      </c>
      <c r="M70" s="160">
        <v>0</v>
      </c>
      <c r="N70" s="178">
        <v>4.5282400000000003</v>
      </c>
      <c r="O70" s="178">
        <v>4.5282400000000003</v>
      </c>
      <c r="P70" s="178">
        <f t="shared" si="1"/>
        <v>2.2188376000000001</v>
      </c>
      <c r="Q70" s="160" t="s">
        <v>222</v>
      </c>
      <c r="R70" s="160" t="s">
        <v>29</v>
      </c>
      <c r="S70" s="144">
        <v>310864576</v>
      </c>
      <c r="T70" s="144">
        <v>300649007</v>
      </c>
    </row>
    <row r="71" spans="1:20" x14ac:dyDescent="0.25">
      <c r="A71" s="155">
        <v>68</v>
      </c>
      <c r="B71" s="156" t="s">
        <v>223</v>
      </c>
      <c r="C71" s="157" t="s">
        <v>224</v>
      </c>
      <c r="D71" s="158" t="s">
        <v>225</v>
      </c>
      <c r="E71" s="158" t="s">
        <v>226</v>
      </c>
      <c r="F71" s="178">
        <v>0.4</v>
      </c>
      <c r="G71" s="158"/>
      <c r="H71" s="159">
        <v>0</v>
      </c>
      <c r="I71" s="178">
        <v>0.5</v>
      </c>
      <c r="J71" s="178">
        <v>1.348299836287</v>
      </c>
      <c r="K71" s="178">
        <v>-5.8274087880880003</v>
      </c>
      <c r="L71" s="160">
        <v>0</v>
      </c>
      <c r="M71" s="160">
        <v>0</v>
      </c>
      <c r="N71" s="178">
        <v>0.88100000000000001</v>
      </c>
      <c r="O71" s="178">
        <v>0.88100000000000001</v>
      </c>
      <c r="P71" s="178">
        <f t="shared" si="1"/>
        <v>0.35240000000000005</v>
      </c>
      <c r="Q71" s="160" t="s">
        <v>227</v>
      </c>
      <c r="R71" s="160" t="s">
        <v>29</v>
      </c>
      <c r="S71" s="144">
        <v>50416719</v>
      </c>
      <c r="T71" s="144">
        <v>47691494</v>
      </c>
    </row>
    <row r="72" spans="1:20" x14ac:dyDescent="0.25">
      <c r="A72" s="155">
        <v>69</v>
      </c>
      <c r="B72" s="156" t="s">
        <v>228</v>
      </c>
      <c r="C72" s="157" t="s">
        <v>229</v>
      </c>
      <c r="D72" s="158" t="s">
        <v>26</v>
      </c>
      <c r="E72" s="158" t="s">
        <v>27</v>
      </c>
      <c r="F72" s="178">
        <v>0.4</v>
      </c>
      <c r="G72" s="158"/>
      <c r="H72" s="159">
        <v>0</v>
      </c>
      <c r="I72" s="178">
        <v>0.5</v>
      </c>
      <c r="J72" s="178">
        <v>3.3063922843249998</v>
      </c>
      <c r="K72" s="178">
        <v>-41.668875838411999</v>
      </c>
      <c r="L72" s="160">
        <v>0</v>
      </c>
      <c r="M72" s="160">
        <v>0</v>
      </c>
      <c r="N72" s="178">
        <v>3.8700860000000001</v>
      </c>
      <c r="O72" s="178">
        <v>3.8700860000000001</v>
      </c>
      <c r="P72" s="178">
        <f t="shared" si="1"/>
        <v>1.5480344000000001</v>
      </c>
      <c r="Q72" s="160" t="s">
        <v>54</v>
      </c>
      <c r="R72" s="160" t="s">
        <v>29</v>
      </c>
      <c r="S72" s="144">
        <v>268979838</v>
      </c>
      <c r="T72" s="144">
        <v>257314051</v>
      </c>
    </row>
    <row r="73" spans="1:20" x14ac:dyDescent="0.25">
      <c r="A73" s="155">
        <v>70</v>
      </c>
      <c r="B73" s="156" t="s">
        <v>230</v>
      </c>
      <c r="C73" s="157" t="s">
        <v>231</v>
      </c>
      <c r="D73" s="158" t="s">
        <v>61</v>
      </c>
      <c r="E73" s="158" t="s">
        <v>27</v>
      </c>
      <c r="F73" s="178">
        <v>0.3</v>
      </c>
      <c r="G73" s="158"/>
      <c r="H73" s="159">
        <v>0</v>
      </c>
      <c r="I73" s="178">
        <v>0</v>
      </c>
      <c r="J73" s="178">
        <v>67.204014916093001</v>
      </c>
      <c r="K73" s="178">
        <v>32.957626111754998</v>
      </c>
      <c r="L73" s="160">
        <v>0</v>
      </c>
      <c r="M73" s="160">
        <v>0</v>
      </c>
      <c r="N73" s="178">
        <v>3.5127959999999998</v>
      </c>
      <c r="O73" s="178">
        <v>3.5127959999999998</v>
      </c>
      <c r="P73" s="178">
        <f t="shared" si="1"/>
        <v>1.0538387999999999</v>
      </c>
      <c r="Q73" s="160" t="s">
        <v>54</v>
      </c>
      <c r="R73" s="160" t="s">
        <v>29</v>
      </c>
      <c r="S73" s="144">
        <v>334615298</v>
      </c>
      <c r="T73" s="144">
        <v>282041543</v>
      </c>
    </row>
    <row r="74" spans="1:20" x14ac:dyDescent="0.25">
      <c r="A74" s="155">
        <v>71</v>
      </c>
      <c r="B74" s="156" t="s">
        <v>232</v>
      </c>
      <c r="C74" s="157" t="s">
        <v>233</v>
      </c>
      <c r="D74" s="158" t="s">
        <v>149</v>
      </c>
      <c r="E74" s="158" t="s">
        <v>27</v>
      </c>
      <c r="F74" s="178">
        <v>0.4</v>
      </c>
      <c r="G74" s="158"/>
      <c r="H74" s="159">
        <v>0</v>
      </c>
      <c r="I74" s="178">
        <v>0.5</v>
      </c>
      <c r="J74" s="178">
        <v>2.7384118879630002</v>
      </c>
      <c r="K74" s="178">
        <v>-21.906147835537002</v>
      </c>
      <c r="L74" s="160">
        <v>0</v>
      </c>
      <c r="M74" s="160">
        <v>0</v>
      </c>
      <c r="N74" s="178">
        <v>3.6405508700000002</v>
      </c>
      <c r="O74" s="178">
        <v>3.6405508700000002</v>
      </c>
      <c r="P74" s="178">
        <f t="shared" si="1"/>
        <v>1.4562203480000002</v>
      </c>
      <c r="Q74" s="160" t="s">
        <v>54</v>
      </c>
      <c r="R74" s="160" t="s">
        <v>29</v>
      </c>
      <c r="S74" s="144">
        <v>158328938</v>
      </c>
      <c r="T74" s="144">
        <v>148540929</v>
      </c>
    </row>
    <row r="75" spans="1:20" x14ac:dyDescent="0.25">
      <c r="A75" s="155">
        <v>72</v>
      </c>
      <c r="B75" s="156" t="s">
        <v>234</v>
      </c>
      <c r="C75" s="157" t="s">
        <v>235</v>
      </c>
      <c r="D75" s="158" t="s">
        <v>27</v>
      </c>
      <c r="E75" s="158" t="s">
        <v>236</v>
      </c>
      <c r="F75" s="178">
        <v>0.49</v>
      </c>
      <c r="G75" s="158"/>
      <c r="H75" s="159">
        <v>0</v>
      </c>
      <c r="I75" s="178">
        <v>0</v>
      </c>
      <c r="J75" s="178">
        <v>20.790702741781001</v>
      </c>
      <c r="K75" s="178">
        <v>3.9790384755999999</v>
      </c>
      <c r="L75" s="160">
        <v>0</v>
      </c>
      <c r="M75" s="160">
        <v>0</v>
      </c>
      <c r="N75" s="178">
        <v>1.011919</v>
      </c>
      <c r="O75" s="178">
        <v>1.011919</v>
      </c>
      <c r="P75" s="178">
        <f t="shared" si="1"/>
        <v>0.49584031000000001</v>
      </c>
      <c r="Q75" s="160" t="s">
        <v>54</v>
      </c>
      <c r="R75" s="160" t="s">
        <v>29</v>
      </c>
      <c r="S75" s="144">
        <v>80991864</v>
      </c>
      <c r="T75" s="144">
        <v>86628345</v>
      </c>
    </row>
    <row r="76" spans="1:20" x14ac:dyDescent="0.25">
      <c r="A76" s="155">
        <v>73</v>
      </c>
      <c r="B76" s="156" t="s">
        <v>237</v>
      </c>
      <c r="C76" s="157" t="s">
        <v>238</v>
      </c>
      <c r="D76" s="158" t="s">
        <v>47</v>
      </c>
      <c r="E76" s="158" t="s">
        <v>48</v>
      </c>
      <c r="F76" s="178">
        <v>0.4</v>
      </c>
      <c r="G76" s="158"/>
      <c r="H76" s="159">
        <v>0</v>
      </c>
      <c r="I76" s="178">
        <v>0.5</v>
      </c>
      <c r="J76" s="178">
        <v>2.4650114499479998</v>
      </c>
      <c r="K76" s="178">
        <v>-30.25253955674</v>
      </c>
      <c r="L76" s="160">
        <v>0</v>
      </c>
      <c r="M76" s="160">
        <v>0</v>
      </c>
      <c r="N76" s="178">
        <v>4.785107</v>
      </c>
      <c r="O76" s="178">
        <v>4.785107</v>
      </c>
      <c r="P76" s="178">
        <f t="shared" si="1"/>
        <v>1.9140428</v>
      </c>
      <c r="Q76" s="160" t="s">
        <v>54</v>
      </c>
      <c r="R76" s="160" t="s">
        <v>29</v>
      </c>
      <c r="S76" s="144">
        <v>198372102</v>
      </c>
      <c r="T76" s="144">
        <v>196302640</v>
      </c>
    </row>
    <row r="77" spans="1:20" x14ac:dyDescent="0.25">
      <c r="A77" s="155">
        <v>74</v>
      </c>
      <c r="B77" s="156" t="s">
        <v>239</v>
      </c>
      <c r="C77" s="157" t="s">
        <v>240</v>
      </c>
      <c r="D77" s="158" t="s">
        <v>214</v>
      </c>
      <c r="E77" s="158" t="s">
        <v>27</v>
      </c>
      <c r="F77" s="178">
        <v>0.4</v>
      </c>
      <c r="G77" s="158"/>
      <c r="H77" s="159">
        <v>0</v>
      </c>
      <c r="I77" s="178">
        <v>0.5</v>
      </c>
      <c r="J77" s="178">
        <v>1.9222125721009999</v>
      </c>
      <c r="K77" s="178">
        <v>-12.715672885898</v>
      </c>
      <c r="L77" s="160">
        <v>1</v>
      </c>
      <c r="M77" s="160">
        <v>0</v>
      </c>
      <c r="N77" s="178">
        <v>1.128512</v>
      </c>
      <c r="O77" s="178">
        <v>1.128512</v>
      </c>
      <c r="P77" s="178">
        <f t="shared" si="1"/>
        <v>0.45140479999999999</v>
      </c>
      <c r="Q77" s="160" t="s">
        <v>215</v>
      </c>
      <c r="R77" s="160" t="s">
        <v>29</v>
      </c>
      <c r="S77" s="144">
        <v>106490470</v>
      </c>
      <c r="T77" s="144">
        <v>103217081</v>
      </c>
    </row>
    <row r="78" spans="1:20" x14ac:dyDescent="0.25">
      <c r="A78" s="155">
        <v>75</v>
      </c>
      <c r="B78" s="156" t="s">
        <v>241</v>
      </c>
      <c r="C78" s="157" t="s">
        <v>242</v>
      </c>
      <c r="D78" s="158" t="s">
        <v>27</v>
      </c>
      <c r="E78" s="158" t="s">
        <v>37</v>
      </c>
      <c r="F78" s="178">
        <v>0.49</v>
      </c>
      <c r="G78" s="158"/>
      <c r="H78" s="159">
        <v>0</v>
      </c>
      <c r="I78" s="178">
        <v>0</v>
      </c>
      <c r="J78" s="178">
        <v>52.388248461598998</v>
      </c>
      <c r="K78" s="178">
        <v>13.160065873713</v>
      </c>
      <c r="L78" s="160">
        <v>0</v>
      </c>
      <c r="M78" s="160">
        <v>0</v>
      </c>
      <c r="N78" s="178">
        <v>5.1646580000000002</v>
      </c>
      <c r="O78" s="178">
        <v>5.1646580000000002</v>
      </c>
      <c r="P78" s="178">
        <f t="shared" si="1"/>
        <v>2.5306824200000002</v>
      </c>
      <c r="Q78" s="160" t="s">
        <v>1</v>
      </c>
      <c r="R78" s="160" t="s">
        <v>29</v>
      </c>
      <c r="S78" s="144">
        <v>230223883</v>
      </c>
      <c r="T78" s="144">
        <v>215712163</v>
      </c>
    </row>
    <row r="79" spans="1:20" x14ac:dyDescent="0.25">
      <c r="A79" s="155">
        <v>76</v>
      </c>
      <c r="B79" s="156" t="s">
        <v>243</v>
      </c>
      <c r="C79" s="157" t="s">
        <v>244</v>
      </c>
      <c r="D79" s="158" t="s">
        <v>36</v>
      </c>
      <c r="E79" s="158" t="s">
        <v>37</v>
      </c>
      <c r="F79" s="178">
        <v>0.4</v>
      </c>
      <c r="G79" s="158"/>
      <c r="H79" s="159">
        <v>0</v>
      </c>
      <c r="I79" s="178">
        <v>0.5</v>
      </c>
      <c r="J79" s="178">
        <v>1.520358016084</v>
      </c>
      <c r="K79" s="178">
        <v>-5.4603342931359995</v>
      </c>
      <c r="L79" s="160">
        <v>0</v>
      </c>
      <c r="M79" s="160">
        <v>0</v>
      </c>
      <c r="N79" s="178">
        <v>0.38955499999999998</v>
      </c>
      <c r="O79" s="178">
        <v>0.38955499999999998</v>
      </c>
      <c r="P79" s="178">
        <f t="shared" si="1"/>
        <v>0.15582200000000002</v>
      </c>
      <c r="Q79" s="160" t="s">
        <v>1</v>
      </c>
      <c r="R79" s="160" t="s">
        <v>29</v>
      </c>
      <c r="S79" s="144">
        <v>56099953</v>
      </c>
      <c r="T79" s="144">
        <v>47140570</v>
      </c>
    </row>
    <row r="80" spans="1:20" x14ac:dyDescent="0.25">
      <c r="A80" s="155">
        <v>77</v>
      </c>
      <c r="B80" s="156" t="s">
        <v>245</v>
      </c>
      <c r="C80" s="157" t="s">
        <v>246</v>
      </c>
      <c r="D80" s="158" t="s">
        <v>27</v>
      </c>
      <c r="E80" s="158" t="s">
        <v>67</v>
      </c>
      <c r="F80" s="178">
        <v>0.49</v>
      </c>
      <c r="G80" s="158"/>
      <c r="H80" s="159">
        <v>0</v>
      </c>
      <c r="I80" s="178">
        <v>0</v>
      </c>
      <c r="J80" s="178">
        <v>69.311853075489992</v>
      </c>
      <c r="K80" s="178">
        <v>26.972035055927002</v>
      </c>
      <c r="L80" s="160">
        <v>0</v>
      </c>
      <c r="M80" s="160">
        <v>0</v>
      </c>
      <c r="N80" s="178">
        <v>4.7002709999999999</v>
      </c>
      <c r="O80" s="178">
        <v>4.7002709999999999</v>
      </c>
      <c r="P80" s="178">
        <f t="shared" si="1"/>
        <v>2.3031327899999998</v>
      </c>
      <c r="Q80" s="160" t="s">
        <v>54</v>
      </c>
      <c r="R80" s="160" t="s">
        <v>29</v>
      </c>
      <c r="S80" s="144">
        <v>233503936</v>
      </c>
      <c r="T80" s="144">
        <v>234094704</v>
      </c>
    </row>
    <row r="81" spans="1:20" x14ac:dyDescent="0.25">
      <c r="A81" s="155">
        <v>78</v>
      </c>
      <c r="B81" s="156" t="s">
        <v>247</v>
      </c>
      <c r="C81" s="157" t="s">
        <v>248</v>
      </c>
      <c r="D81" s="158" t="s">
        <v>47</v>
      </c>
      <c r="E81" s="158" t="s">
        <v>48</v>
      </c>
      <c r="F81" s="178">
        <v>0.4</v>
      </c>
      <c r="G81" s="158"/>
      <c r="H81" s="159">
        <v>0</v>
      </c>
      <c r="I81" s="178">
        <v>0.5</v>
      </c>
      <c r="J81" s="178">
        <v>3.36274583888</v>
      </c>
      <c r="K81" s="178">
        <v>-10.516896195740999</v>
      </c>
      <c r="L81" s="160">
        <v>0</v>
      </c>
      <c r="M81" s="160">
        <v>0</v>
      </c>
      <c r="N81" s="178">
        <v>2.2050000000000001</v>
      </c>
      <c r="O81" s="178">
        <v>2.2050000000000001</v>
      </c>
      <c r="P81" s="178">
        <f t="shared" si="1"/>
        <v>0.88200000000000012</v>
      </c>
      <c r="Q81" s="160" t="s">
        <v>49</v>
      </c>
      <c r="R81" s="160" t="s">
        <v>29</v>
      </c>
      <c r="S81" s="144">
        <v>111264464</v>
      </c>
      <c r="T81" s="144">
        <v>89836883</v>
      </c>
    </row>
    <row r="82" spans="1:20" x14ac:dyDescent="0.25">
      <c r="A82" s="155">
        <v>79</v>
      </c>
      <c r="B82" s="156" t="s">
        <v>249</v>
      </c>
      <c r="C82" s="157" t="s">
        <v>250</v>
      </c>
      <c r="D82" s="158" t="s">
        <v>27</v>
      </c>
      <c r="E82" s="158" t="s">
        <v>91</v>
      </c>
      <c r="F82" s="178">
        <v>0.49</v>
      </c>
      <c r="G82" s="158"/>
      <c r="H82" s="159">
        <v>0</v>
      </c>
      <c r="I82" s="178">
        <v>0</v>
      </c>
      <c r="J82" s="178">
        <v>62.513778118178998</v>
      </c>
      <c r="K82" s="178">
        <v>15.170434869472</v>
      </c>
      <c r="L82" s="160">
        <v>1</v>
      </c>
      <c r="M82" s="160">
        <v>0</v>
      </c>
      <c r="N82" s="178">
        <v>5</v>
      </c>
      <c r="O82" s="178">
        <v>5</v>
      </c>
      <c r="P82" s="178">
        <f t="shared" si="1"/>
        <v>2.4500000000000002</v>
      </c>
      <c r="Q82" s="160" t="s">
        <v>54</v>
      </c>
      <c r="R82" s="160" t="s">
        <v>29</v>
      </c>
      <c r="S82" s="144">
        <v>235592351</v>
      </c>
      <c r="T82" s="144">
        <v>241532523</v>
      </c>
    </row>
    <row r="83" spans="1:20" x14ac:dyDescent="0.25">
      <c r="A83" s="155">
        <v>80</v>
      </c>
      <c r="B83" s="156" t="s">
        <v>251</v>
      </c>
      <c r="C83" s="157" t="s">
        <v>252</v>
      </c>
      <c r="D83" s="158" t="s">
        <v>27</v>
      </c>
      <c r="E83" s="158" t="s">
        <v>236</v>
      </c>
      <c r="F83" s="178">
        <v>0.49</v>
      </c>
      <c r="G83" s="158"/>
      <c r="H83" s="159">
        <v>0</v>
      </c>
      <c r="I83" s="178">
        <v>0</v>
      </c>
      <c r="J83" s="178">
        <v>115.54101425182999</v>
      </c>
      <c r="K83" s="178">
        <v>60.491282191644999</v>
      </c>
      <c r="L83" s="160">
        <v>0</v>
      </c>
      <c r="M83" s="160">
        <v>0</v>
      </c>
      <c r="N83" s="178">
        <v>3.567418</v>
      </c>
      <c r="O83" s="178">
        <v>3.567418</v>
      </c>
      <c r="P83" s="178">
        <f t="shared" si="1"/>
        <v>1.74803482</v>
      </c>
      <c r="Q83" s="160" t="s">
        <v>54</v>
      </c>
      <c r="R83" s="160" t="s">
        <v>29</v>
      </c>
      <c r="S83" s="144">
        <v>310122486</v>
      </c>
      <c r="T83" s="144">
        <v>309158606</v>
      </c>
    </row>
    <row r="84" spans="1:20" x14ac:dyDescent="0.25">
      <c r="A84" s="155">
        <v>81</v>
      </c>
      <c r="B84" s="156" t="s">
        <v>253</v>
      </c>
      <c r="C84" s="157" t="s">
        <v>254</v>
      </c>
      <c r="D84" s="158" t="s">
        <v>61</v>
      </c>
      <c r="E84" s="158" t="s">
        <v>27</v>
      </c>
      <c r="F84" s="178">
        <v>0.3</v>
      </c>
      <c r="G84" s="158"/>
      <c r="H84" s="159">
        <v>0</v>
      </c>
      <c r="I84" s="178">
        <v>0</v>
      </c>
      <c r="J84" s="178">
        <v>69.982010455739001</v>
      </c>
      <c r="K84" s="178">
        <v>29.264977654058999</v>
      </c>
      <c r="L84" s="160">
        <v>0</v>
      </c>
      <c r="M84" s="160">
        <v>0</v>
      </c>
      <c r="N84" s="178">
        <v>17.733028000000001</v>
      </c>
      <c r="O84" s="178">
        <v>17.733028000000001</v>
      </c>
      <c r="P84" s="178">
        <f t="shared" si="1"/>
        <v>5.3199084000000001</v>
      </c>
      <c r="Q84" s="160" t="s">
        <v>54</v>
      </c>
      <c r="R84" s="160" t="s">
        <v>29</v>
      </c>
      <c r="S84" s="144">
        <v>396400328</v>
      </c>
      <c r="T84" s="144">
        <v>352419616</v>
      </c>
    </row>
    <row r="85" spans="1:20" x14ac:dyDescent="0.25">
      <c r="A85" s="155">
        <v>82</v>
      </c>
      <c r="B85" s="156" t="s">
        <v>255</v>
      </c>
      <c r="C85" s="157" t="s">
        <v>256</v>
      </c>
      <c r="D85" s="158" t="s">
        <v>162</v>
      </c>
      <c r="E85" s="158" t="s">
        <v>163</v>
      </c>
      <c r="F85" s="178">
        <v>0.4</v>
      </c>
      <c r="G85" s="158"/>
      <c r="H85" s="159">
        <v>0</v>
      </c>
      <c r="I85" s="178">
        <v>0.5</v>
      </c>
      <c r="J85" s="178">
        <v>2.2382823529389997</v>
      </c>
      <c r="K85" s="178">
        <v>-4.7432283221310003</v>
      </c>
      <c r="L85" s="160">
        <v>0</v>
      </c>
      <c r="M85" s="160">
        <v>0</v>
      </c>
      <c r="N85" s="178">
        <v>0.70246799999999998</v>
      </c>
      <c r="O85" s="178">
        <v>0.70246799999999998</v>
      </c>
      <c r="P85" s="178">
        <f t="shared" si="1"/>
        <v>0.28098719999999999</v>
      </c>
      <c r="Q85" s="160" t="s">
        <v>54</v>
      </c>
      <c r="R85" s="160" t="s">
        <v>29</v>
      </c>
      <c r="S85" s="144">
        <v>54128919</v>
      </c>
      <c r="T85" s="144">
        <v>48273863</v>
      </c>
    </row>
    <row r="86" spans="1:20" x14ac:dyDescent="0.25">
      <c r="A86" s="155">
        <v>83</v>
      </c>
      <c r="B86" s="156" t="s">
        <v>257</v>
      </c>
      <c r="C86" s="157" t="s">
        <v>258</v>
      </c>
      <c r="D86" s="158" t="s">
        <v>259</v>
      </c>
      <c r="E86" s="158" t="s">
        <v>260</v>
      </c>
      <c r="F86" s="178">
        <v>0.4</v>
      </c>
      <c r="G86" s="158"/>
      <c r="H86" s="159">
        <v>0</v>
      </c>
      <c r="I86" s="178">
        <v>0.5</v>
      </c>
      <c r="J86" s="178">
        <v>2.4209090101669997</v>
      </c>
      <c r="K86" s="178">
        <v>-10.338717441543</v>
      </c>
      <c r="L86" s="160">
        <v>1</v>
      </c>
      <c r="M86" s="160">
        <v>0</v>
      </c>
      <c r="N86" s="178">
        <v>1.1785079999999999</v>
      </c>
      <c r="O86" s="178">
        <v>1.1785079999999999</v>
      </c>
      <c r="P86" s="178">
        <f t="shared" si="1"/>
        <v>0.47140319999999997</v>
      </c>
      <c r="Q86" s="160" t="s">
        <v>261</v>
      </c>
      <c r="R86" s="160" t="s">
        <v>29</v>
      </c>
      <c r="S86" s="144">
        <v>92814902</v>
      </c>
      <c r="T86" s="144">
        <v>89142276</v>
      </c>
    </row>
    <row r="87" spans="1:20" x14ac:dyDescent="0.25">
      <c r="A87" s="155">
        <v>84</v>
      </c>
      <c r="B87" s="156" t="s">
        <v>262</v>
      </c>
      <c r="C87" s="157" t="s">
        <v>263</v>
      </c>
      <c r="D87" s="158" t="s">
        <v>205</v>
      </c>
      <c r="E87" s="158" t="s">
        <v>115</v>
      </c>
      <c r="F87" s="178">
        <v>0.4</v>
      </c>
      <c r="G87" s="158"/>
      <c r="H87" s="159">
        <v>0</v>
      </c>
      <c r="I87" s="178">
        <v>0.5</v>
      </c>
      <c r="J87" s="178">
        <v>1.2536368202879999</v>
      </c>
      <c r="K87" s="178">
        <v>-7.3876798493210005</v>
      </c>
      <c r="L87" s="160">
        <v>0</v>
      </c>
      <c r="M87" s="160">
        <v>0</v>
      </c>
      <c r="N87" s="178">
        <v>0.85077400000000003</v>
      </c>
      <c r="O87" s="178">
        <v>0.85077400000000003</v>
      </c>
      <c r="P87" s="178">
        <f t="shared" si="1"/>
        <v>0.34030960000000005</v>
      </c>
      <c r="Q87" s="160" t="s">
        <v>54</v>
      </c>
      <c r="R87" s="160" t="s">
        <v>29</v>
      </c>
      <c r="S87" s="144">
        <v>59690690</v>
      </c>
      <c r="T87" s="144">
        <v>54443391</v>
      </c>
    </row>
    <row r="88" spans="1:20" x14ac:dyDescent="0.25">
      <c r="A88" s="155">
        <v>85</v>
      </c>
      <c r="B88" s="156" t="s">
        <v>264</v>
      </c>
      <c r="C88" s="157" t="s">
        <v>265</v>
      </c>
      <c r="D88" s="158" t="s">
        <v>76</v>
      </c>
      <c r="E88" s="158" t="s">
        <v>77</v>
      </c>
      <c r="F88" s="178">
        <v>0.4</v>
      </c>
      <c r="G88" s="158"/>
      <c r="H88" s="159">
        <v>0</v>
      </c>
      <c r="I88" s="178">
        <v>0.5</v>
      </c>
      <c r="J88" s="178">
        <v>1.720593569811</v>
      </c>
      <c r="K88" s="178">
        <v>-9.7599016877340006</v>
      </c>
      <c r="L88" s="160">
        <v>0</v>
      </c>
      <c r="M88" s="160">
        <v>0</v>
      </c>
      <c r="N88" s="178">
        <v>1.026985</v>
      </c>
      <c r="O88" s="178">
        <v>1.026985</v>
      </c>
      <c r="P88" s="178">
        <f t="shared" si="1"/>
        <v>0.41079400000000005</v>
      </c>
      <c r="Q88" s="160" t="s">
        <v>54</v>
      </c>
      <c r="R88" s="160" t="s">
        <v>29</v>
      </c>
      <c r="S88" s="144">
        <v>86150154</v>
      </c>
      <c r="T88" s="144">
        <v>76131095</v>
      </c>
    </row>
    <row r="89" spans="1:20" x14ac:dyDescent="0.25">
      <c r="A89" s="155">
        <v>86</v>
      </c>
      <c r="B89" s="156" t="s">
        <v>266</v>
      </c>
      <c r="C89" s="157" t="s">
        <v>267</v>
      </c>
      <c r="D89" s="158" t="s">
        <v>149</v>
      </c>
      <c r="E89" s="158" t="s">
        <v>27</v>
      </c>
      <c r="F89" s="178">
        <v>0.4</v>
      </c>
      <c r="G89" s="158"/>
      <c r="H89" s="159">
        <v>0</v>
      </c>
      <c r="I89" s="178">
        <v>0.5</v>
      </c>
      <c r="J89" s="178">
        <v>2.4691957923110004</v>
      </c>
      <c r="K89" s="178">
        <v>-15.447268895733</v>
      </c>
      <c r="L89" s="160">
        <v>1</v>
      </c>
      <c r="M89" s="160">
        <v>0</v>
      </c>
      <c r="N89" s="178">
        <v>1.859264</v>
      </c>
      <c r="O89" s="178">
        <v>1.859264</v>
      </c>
      <c r="P89" s="178">
        <f t="shared" si="1"/>
        <v>0.74370560000000008</v>
      </c>
      <c r="Q89" s="160" t="s">
        <v>54</v>
      </c>
      <c r="R89" s="160" t="s">
        <v>29</v>
      </c>
      <c r="S89" s="144">
        <v>118230980</v>
      </c>
      <c r="T89" s="144">
        <v>112645439</v>
      </c>
    </row>
    <row r="90" spans="1:20" x14ac:dyDescent="0.25">
      <c r="A90" s="155">
        <v>87</v>
      </c>
      <c r="B90" s="156" t="s">
        <v>268</v>
      </c>
      <c r="C90" s="157" t="s">
        <v>269</v>
      </c>
      <c r="D90" s="158" t="s">
        <v>111</v>
      </c>
      <c r="E90" s="158" t="s">
        <v>27</v>
      </c>
      <c r="F90" s="178">
        <v>0.4</v>
      </c>
      <c r="G90" s="158"/>
      <c r="H90" s="159">
        <v>0</v>
      </c>
      <c r="I90" s="178">
        <v>0.5</v>
      </c>
      <c r="J90" s="178">
        <v>5.5827945592280006</v>
      </c>
      <c r="K90" s="178">
        <v>-7.2056773282959998</v>
      </c>
      <c r="L90" s="160">
        <v>0</v>
      </c>
      <c r="M90" s="160">
        <v>0</v>
      </c>
      <c r="N90" s="178">
        <v>1.0835589999999999</v>
      </c>
      <c r="O90" s="178">
        <v>1.0835589999999999</v>
      </c>
      <c r="P90" s="178">
        <f t="shared" si="1"/>
        <v>0.43342360000000002</v>
      </c>
      <c r="Q90" s="160" t="s">
        <v>112</v>
      </c>
      <c r="R90" s="160" t="s">
        <v>29</v>
      </c>
      <c r="S90" s="144">
        <v>98505314</v>
      </c>
      <c r="T90" s="144">
        <v>90596995</v>
      </c>
    </row>
    <row r="91" spans="1:20" x14ac:dyDescent="0.25">
      <c r="A91" s="155">
        <v>88</v>
      </c>
      <c r="B91" s="156" t="s">
        <v>270</v>
      </c>
      <c r="C91" s="157" t="s">
        <v>271</v>
      </c>
      <c r="D91" s="158" t="s">
        <v>214</v>
      </c>
      <c r="E91" s="158" t="s">
        <v>27</v>
      </c>
      <c r="F91" s="178">
        <v>0.4</v>
      </c>
      <c r="G91" s="158"/>
      <c r="H91" s="159">
        <v>0</v>
      </c>
      <c r="I91" s="178">
        <v>0.5</v>
      </c>
      <c r="J91" s="178">
        <v>2.1872907939630002</v>
      </c>
      <c r="K91" s="178">
        <v>-5.8475525243549997</v>
      </c>
      <c r="L91" s="160">
        <v>1</v>
      </c>
      <c r="M91" s="160">
        <v>0</v>
      </c>
      <c r="N91" s="178">
        <v>0.40972700000000001</v>
      </c>
      <c r="O91" s="178">
        <v>0.40972700000000001</v>
      </c>
      <c r="P91" s="178">
        <f t="shared" si="1"/>
        <v>0.1638908</v>
      </c>
      <c r="Q91" s="160" t="s">
        <v>215</v>
      </c>
      <c r="R91" s="160" t="s">
        <v>29</v>
      </c>
      <c r="S91" s="144">
        <v>60134210</v>
      </c>
      <c r="T91" s="144">
        <v>60003021</v>
      </c>
    </row>
    <row r="92" spans="1:20" x14ac:dyDescent="0.25">
      <c r="A92" s="155">
        <v>89</v>
      </c>
      <c r="B92" s="156" t="s">
        <v>272</v>
      </c>
      <c r="C92" s="157" t="s">
        <v>273</v>
      </c>
      <c r="D92" s="158" t="s">
        <v>27</v>
      </c>
      <c r="E92" s="158" t="s">
        <v>274</v>
      </c>
      <c r="F92" s="178">
        <v>0.49</v>
      </c>
      <c r="G92" s="158"/>
      <c r="H92" s="159">
        <v>0</v>
      </c>
      <c r="I92" s="178">
        <v>0</v>
      </c>
      <c r="J92" s="178">
        <v>48.311833054792004</v>
      </c>
      <c r="K92" s="178">
        <v>5.8337086325300005</v>
      </c>
      <c r="L92" s="160">
        <v>1</v>
      </c>
      <c r="M92" s="160">
        <v>0</v>
      </c>
      <c r="N92" s="178">
        <v>1.7130369999999999</v>
      </c>
      <c r="O92" s="178">
        <v>1.7130369999999999</v>
      </c>
      <c r="P92" s="178">
        <f t="shared" si="1"/>
        <v>0.8393881299999999</v>
      </c>
      <c r="Q92" s="160" t="s">
        <v>54</v>
      </c>
      <c r="R92" s="160" t="s">
        <v>29</v>
      </c>
      <c r="S92" s="144">
        <v>242186225</v>
      </c>
      <c r="T92" s="144">
        <v>254160975</v>
      </c>
    </row>
    <row r="93" spans="1:20" x14ac:dyDescent="0.25">
      <c r="A93" s="155">
        <v>90</v>
      </c>
      <c r="B93" s="156" t="s">
        <v>275</v>
      </c>
      <c r="C93" s="157" t="s">
        <v>276</v>
      </c>
      <c r="D93" s="158" t="s">
        <v>168</v>
      </c>
      <c r="E93" s="158" t="s">
        <v>169</v>
      </c>
      <c r="F93" s="178">
        <v>0.4</v>
      </c>
      <c r="G93" s="158"/>
      <c r="H93" s="159">
        <v>0</v>
      </c>
      <c r="I93" s="178">
        <v>0.5</v>
      </c>
      <c r="J93" s="178">
        <v>2.9037515642749998</v>
      </c>
      <c r="K93" s="178">
        <v>-18.679444402344</v>
      </c>
      <c r="L93" s="160">
        <v>0</v>
      </c>
      <c r="M93" s="160">
        <v>1</v>
      </c>
      <c r="N93" s="178">
        <v>2.5057649999999998</v>
      </c>
      <c r="O93" s="178">
        <v>2.5057649999999998</v>
      </c>
      <c r="P93" s="178">
        <f t="shared" si="1"/>
        <v>1.0023059999999999</v>
      </c>
      <c r="Q93" s="160" t="s">
        <v>92</v>
      </c>
      <c r="R93" s="160" t="s">
        <v>29</v>
      </c>
      <c r="S93" s="144">
        <v>139064205</v>
      </c>
      <c r="T93" s="144">
        <v>132899945</v>
      </c>
    </row>
    <row r="94" spans="1:20" x14ac:dyDescent="0.25">
      <c r="A94" s="155">
        <v>91</v>
      </c>
      <c r="B94" s="156" t="s">
        <v>277</v>
      </c>
      <c r="C94" s="157" t="s">
        <v>278</v>
      </c>
      <c r="D94" s="158" t="s">
        <v>279</v>
      </c>
      <c r="E94" s="158" t="s">
        <v>136</v>
      </c>
      <c r="F94" s="178">
        <v>0.4</v>
      </c>
      <c r="G94" s="158"/>
      <c r="H94" s="159">
        <v>0</v>
      </c>
      <c r="I94" s="178">
        <v>0.5</v>
      </c>
      <c r="J94" s="178">
        <v>3.314796340599</v>
      </c>
      <c r="K94" s="178">
        <v>-10.040201205399999</v>
      </c>
      <c r="L94" s="160">
        <v>0</v>
      </c>
      <c r="M94" s="160">
        <v>0</v>
      </c>
      <c r="N94" s="178">
        <v>1.1584669999999999</v>
      </c>
      <c r="O94" s="178">
        <v>1.1584669999999999</v>
      </c>
      <c r="P94" s="178">
        <f t="shared" si="1"/>
        <v>0.46338679999999999</v>
      </c>
      <c r="Q94" s="160" t="s">
        <v>280</v>
      </c>
      <c r="R94" s="160" t="s">
        <v>29</v>
      </c>
      <c r="S94" s="144">
        <v>91892662</v>
      </c>
      <c r="T94" s="144">
        <v>82782202</v>
      </c>
    </row>
    <row r="95" spans="1:20" x14ac:dyDescent="0.25">
      <c r="A95" s="155">
        <v>92</v>
      </c>
      <c r="B95" s="156" t="s">
        <v>281</v>
      </c>
      <c r="C95" s="157" t="s">
        <v>282</v>
      </c>
      <c r="D95" s="158" t="s">
        <v>76</v>
      </c>
      <c r="E95" s="158" t="s">
        <v>77</v>
      </c>
      <c r="F95" s="178">
        <v>0.4</v>
      </c>
      <c r="G95" s="158"/>
      <c r="H95" s="159">
        <v>0</v>
      </c>
      <c r="I95" s="178">
        <v>0.5</v>
      </c>
      <c r="J95" s="178">
        <v>2.344937384769</v>
      </c>
      <c r="K95" s="178">
        <v>-20.313683233359001</v>
      </c>
      <c r="L95" s="160">
        <v>0</v>
      </c>
      <c r="M95" s="160">
        <v>0</v>
      </c>
      <c r="N95" s="178">
        <v>2.117</v>
      </c>
      <c r="O95" s="178">
        <v>2.117</v>
      </c>
      <c r="P95" s="178">
        <f t="shared" si="1"/>
        <v>0.8468</v>
      </c>
      <c r="Q95" s="160" t="s">
        <v>54</v>
      </c>
      <c r="R95" s="160" t="s">
        <v>29</v>
      </c>
      <c r="S95" s="144">
        <v>134492228</v>
      </c>
      <c r="T95" s="144">
        <v>132875685</v>
      </c>
    </row>
    <row r="96" spans="1:20" x14ac:dyDescent="0.25">
      <c r="A96" s="155">
        <v>93</v>
      </c>
      <c r="B96" s="156" t="s">
        <v>283</v>
      </c>
      <c r="C96" s="157" t="s">
        <v>284</v>
      </c>
      <c r="D96" s="158" t="s">
        <v>32</v>
      </c>
      <c r="E96" s="158" t="s">
        <v>27</v>
      </c>
      <c r="F96" s="178">
        <v>0.4</v>
      </c>
      <c r="G96" s="158"/>
      <c r="H96" s="159">
        <v>0</v>
      </c>
      <c r="I96" s="178">
        <v>0.5</v>
      </c>
      <c r="J96" s="178">
        <v>1.5571486237880001</v>
      </c>
      <c r="K96" s="178">
        <v>-6.414583251112</v>
      </c>
      <c r="L96" s="160">
        <v>0</v>
      </c>
      <c r="M96" s="160">
        <v>0</v>
      </c>
      <c r="N96" s="178">
        <v>0.28601700000000002</v>
      </c>
      <c r="O96" s="178">
        <v>0.28601700000000002</v>
      </c>
      <c r="P96" s="178">
        <f t="shared" si="1"/>
        <v>0.11440680000000002</v>
      </c>
      <c r="Q96" s="160" t="s">
        <v>33</v>
      </c>
      <c r="R96" s="160" t="s">
        <v>29</v>
      </c>
      <c r="S96" s="144">
        <v>56960380</v>
      </c>
      <c r="T96" s="144">
        <v>52686134</v>
      </c>
    </row>
    <row r="97" spans="1:20" x14ac:dyDescent="0.25">
      <c r="A97" s="155">
        <v>94</v>
      </c>
      <c r="B97" s="156" t="s">
        <v>285</v>
      </c>
      <c r="C97" s="157" t="s">
        <v>286</v>
      </c>
      <c r="D97" s="158" t="s">
        <v>287</v>
      </c>
      <c r="E97" s="158" t="s">
        <v>27</v>
      </c>
      <c r="F97" s="178">
        <v>0.4</v>
      </c>
      <c r="G97" s="158"/>
      <c r="H97" s="159">
        <v>0</v>
      </c>
      <c r="I97" s="178">
        <v>0.5</v>
      </c>
      <c r="J97" s="178">
        <v>2.1132437713879999</v>
      </c>
      <c r="K97" s="178">
        <v>-18.764555668900002</v>
      </c>
      <c r="L97" s="160">
        <v>0</v>
      </c>
      <c r="M97" s="160">
        <v>0</v>
      </c>
      <c r="N97" s="178">
        <v>0.820156</v>
      </c>
      <c r="O97" s="178">
        <v>0.820156</v>
      </c>
      <c r="P97" s="178">
        <f t="shared" si="1"/>
        <v>0.32806240000000003</v>
      </c>
      <c r="Q97" s="160" t="s">
        <v>288</v>
      </c>
      <c r="R97" s="160" t="s">
        <v>29</v>
      </c>
      <c r="S97" s="144">
        <v>164931023</v>
      </c>
      <c r="T97" s="144">
        <v>134876910</v>
      </c>
    </row>
    <row r="98" spans="1:20" x14ac:dyDescent="0.25">
      <c r="A98" s="155">
        <v>95</v>
      </c>
      <c r="B98" s="156" t="s">
        <v>289</v>
      </c>
      <c r="C98" s="157" t="s">
        <v>290</v>
      </c>
      <c r="D98" s="158" t="s">
        <v>61</v>
      </c>
      <c r="E98" s="158" t="s">
        <v>27</v>
      </c>
      <c r="F98" s="178">
        <v>0.3</v>
      </c>
      <c r="G98" s="158"/>
      <c r="H98" s="159">
        <v>0</v>
      </c>
      <c r="I98" s="178">
        <v>0</v>
      </c>
      <c r="J98" s="178">
        <v>67.312822846843005</v>
      </c>
      <c r="K98" s="178">
        <v>35.277269629020999</v>
      </c>
      <c r="L98" s="160">
        <v>0</v>
      </c>
      <c r="M98" s="160">
        <v>0</v>
      </c>
      <c r="N98" s="178">
        <v>2.01275629</v>
      </c>
      <c r="O98" s="178">
        <v>2.01275629</v>
      </c>
      <c r="P98" s="178">
        <f t="shared" si="1"/>
        <v>0.60382688699999998</v>
      </c>
      <c r="Q98" s="160" t="s">
        <v>54</v>
      </c>
      <c r="R98" s="160" t="s">
        <v>29</v>
      </c>
      <c r="S98" s="144">
        <v>282289626</v>
      </c>
      <c r="T98" s="144">
        <v>258982777</v>
      </c>
    </row>
    <row r="99" spans="1:20" x14ac:dyDescent="0.25">
      <c r="A99" s="155">
        <v>96</v>
      </c>
      <c r="B99" s="156" t="s">
        <v>291</v>
      </c>
      <c r="C99" s="157" t="s">
        <v>292</v>
      </c>
      <c r="D99" s="158" t="s">
        <v>72</v>
      </c>
      <c r="E99" s="158" t="s">
        <v>73</v>
      </c>
      <c r="F99" s="178">
        <v>0.4</v>
      </c>
      <c r="G99" s="158"/>
      <c r="H99" s="159">
        <v>0</v>
      </c>
      <c r="I99" s="178">
        <v>0.5</v>
      </c>
      <c r="J99" s="178">
        <v>3.0226202974840004</v>
      </c>
      <c r="K99" s="178">
        <v>-10.229675168403</v>
      </c>
      <c r="L99" s="160">
        <v>0</v>
      </c>
      <c r="M99" s="160">
        <v>0</v>
      </c>
      <c r="N99" s="178">
        <v>1.084632</v>
      </c>
      <c r="O99" s="178">
        <v>1.084632</v>
      </c>
      <c r="P99" s="178">
        <f t="shared" si="1"/>
        <v>0.43385280000000004</v>
      </c>
      <c r="Q99" s="160" t="s">
        <v>125</v>
      </c>
      <c r="R99" s="160" t="s">
        <v>29</v>
      </c>
      <c r="S99" s="144">
        <v>93894496</v>
      </c>
      <c r="T99" s="144">
        <v>86580952</v>
      </c>
    </row>
    <row r="100" spans="1:20" x14ac:dyDescent="0.25">
      <c r="A100" s="155">
        <v>97</v>
      </c>
      <c r="B100" s="156" t="s">
        <v>293</v>
      </c>
      <c r="C100" s="157" t="s">
        <v>294</v>
      </c>
      <c r="D100" s="158" t="s">
        <v>287</v>
      </c>
      <c r="E100" s="158" t="s">
        <v>27</v>
      </c>
      <c r="F100" s="178">
        <v>0.4</v>
      </c>
      <c r="G100" s="158"/>
      <c r="H100" s="159">
        <v>0</v>
      </c>
      <c r="I100" s="178">
        <v>0.5</v>
      </c>
      <c r="J100" s="178">
        <v>1.288566238824</v>
      </c>
      <c r="K100" s="178">
        <v>-8.1900918835669998</v>
      </c>
      <c r="L100" s="160">
        <v>0</v>
      </c>
      <c r="M100" s="160">
        <v>0</v>
      </c>
      <c r="N100" s="178">
        <v>1.053245</v>
      </c>
      <c r="O100" s="178">
        <v>1.053245</v>
      </c>
      <c r="P100" s="178">
        <f t="shared" si="1"/>
        <v>0.42129800000000001</v>
      </c>
      <c r="Q100" s="160" t="s">
        <v>54</v>
      </c>
      <c r="R100" s="160" t="s">
        <v>29</v>
      </c>
      <c r="S100" s="144">
        <v>65041728</v>
      </c>
      <c r="T100" s="144">
        <v>58567292</v>
      </c>
    </row>
    <row r="101" spans="1:20" x14ac:dyDescent="0.25">
      <c r="A101" s="155">
        <v>98</v>
      </c>
      <c r="B101" s="156" t="s">
        <v>295</v>
      </c>
      <c r="C101" s="157" t="s">
        <v>296</v>
      </c>
      <c r="D101" s="158" t="s">
        <v>36</v>
      </c>
      <c r="E101" s="158" t="s">
        <v>37</v>
      </c>
      <c r="F101" s="178">
        <v>0.4</v>
      </c>
      <c r="G101" s="158"/>
      <c r="H101" s="159">
        <v>0</v>
      </c>
      <c r="I101" s="178">
        <v>0.5</v>
      </c>
      <c r="J101" s="178">
        <v>3.0170370577279999</v>
      </c>
      <c r="K101" s="178">
        <v>-6.5697307139049999</v>
      </c>
      <c r="L101" s="160">
        <v>0</v>
      </c>
      <c r="M101" s="160">
        <v>0</v>
      </c>
      <c r="N101" s="178">
        <v>0.30499999999999999</v>
      </c>
      <c r="O101" s="178">
        <v>0.30499999999999999</v>
      </c>
      <c r="P101" s="178">
        <f t="shared" si="1"/>
        <v>0.122</v>
      </c>
      <c r="Q101" s="160" t="s">
        <v>1</v>
      </c>
      <c r="R101" s="160" t="s">
        <v>29</v>
      </c>
      <c r="S101" s="144">
        <v>65553927</v>
      </c>
      <c r="T101" s="144">
        <v>63787737</v>
      </c>
    </row>
    <row r="102" spans="1:20" x14ac:dyDescent="0.25">
      <c r="A102" s="155">
        <v>99</v>
      </c>
      <c r="B102" s="156" t="s">
        <v>297</v>
      </c>
      <c r="C102" s="157" t="s">
        <v>298</v>
      </c>
      <c r="D102" s="158" t="s">
        <v>259</v>
      </c>
      <c r="E102" s="158" t="s">
        <v>260</v>
      </c>
      <c r="F102" s="178">
        <v>0.4</v>
      </c>
      <c r="G102" s="158"/>
      <c r="H102" s="159">
        <v>0</v>
      </c>
      <c r="I102" s="178">
        <v>0.5</v>
      </c>
      <c r="J102" s="178">
        <v>3.7484992312650003</v>
      </c>
      <c r="K102" s="178">
        <v>-26.371110586234</v>
      </c>
      <c r="L102" s="160">
        <v>0</v>
      </c>
      <c r="M102" s="160">
        <v>0</v>
      </c>
      <c r="N102" s="178">
        <v>2.8154409999999999</v>
      </c>
      <c r="O102" s="178">
        <v>2.8154409999999999</v>
      </c>
      <c r="P102" s="178">
        <f t="shared" si="1"/>
        <v>1.1261764000000001</v>
      </c>
      <c r="Q102" s="160" t="s">
        <v>261</v>
      </c>
      <c r="R102" s="160" t="s">
        <v>29</v>
      </c>
      <c r="S102" s="144">
        <v>188103248</v>
      </c>
      <c r="T102" s="144">
        <v>186190600</v>
      </c>
    </row>
    <row r="103" spans="1:20" x14ac:dyDescent="0.25">
      <c r="A103" s="155">
        <v>100</v>
      </c>
      <c r="B103" s="156" t="s">
        <v>299</v>
      </c>
      <c r="C103" s="157" t="s">
        <v>300</v>
      </c>
      <c r="D103" s="158" t="s">
        <v>76</v>
      </c>
      <c r="E103" s="158" t="s">
        <v>77</v>
      </c>
      <c r="F103" s="178">
        <v>0.4</v>
      </c>
      <c r="G103" s="158"/>
      <c r="H103" s="159">
        <v>0</v>
      </c>
      <c r="I103" s="178">
        <v>0.5</v>
      </c>
      <c r="J103" s="178">
        <v>1.7504463054450001</v>
      </c>
      <c r="K103" s="178">
        <v>-15.148498355012</v>
      </c>
      <c r="L103" s="160">
        <v>0</v>
      </c>
      <c r="M103" s="160">
        <v>0</v>
      </c>
      <c r="N103" s="178">
        <v>2.49817008</v>
      </c>
      <c r="O103" s="178">
        <v>2.49817008</v>
      </c>
      <c r="P103" s="178">
        <f t="shared" si="1"/>
        <v>0.99926803200000003</v>
      </c>
      <c r="Q103" s="160" t="s">
        <v>54</v>
      </c>
      <c r="R103" s="160" t="s">
        <v>29</v>
      </c>
      <c r="S103" s="144">
        <v>100746779</v>
      </c>
      <c r="T103" s="144">
        <v>100249877</v>
      </c>
    </row>
    <row r="104" spans="1:20" x14ac:dyDescent="0.25">
      <c r="A104" s="155">
        <v>101</v>
      </c>
      <c r="B104" s="156" t="s">
        <v>301</v>
      </c>
      <c r="C104" s="157" t="s">
        <v>302</v>
      </c>
      <c r="D104" s="158" t="s">
        <v>162</v>
      </c>
      <c r="E104" s="158" t="s">
        <v>163</v>
      </c>
      <c r="F104" s="178">
        <v>0.4</v>
      </c>
      <c r="G104" s="158"/>
      <c r="H104" s="159">
        <v>0</v>
      </c>
      <c r="I104" s="178">
        <v>0.5</v>
      </c>
      <c r="J104" s="178">
        <v>3.35989783599</v>
      </c>
      <c r="K104" s="178">
        <v>-6.3367610669900003</v>
      </c>
      <c r="L104" s="160">
        <v>0</v>
      </c>
      <c r="M104" s="160">
        <v>0</v>
      </c>
      <c r="N104" s="178">
        <v>0.71867199999999998</v>
      </c>
      <c r="O104" s="178">
        <v>0.71867199999999998</v>
      </c>
      <c r="P104" s="178">
        <f t="shared" si="1"/>
        <v>0.28746880000000002</v>
      </c>
      <c r="Q104" s="160" t="s">
        <v>54</v>
      </c>
      <c r="R104" s="160" t="s">
        <v>29</v>
      </c>
      <c r="S104" s="144">
        <v>66729401</v>
      </c>
      <c r="T104" s="144">
        <v>65548679</v>
      </c>
    </row>
    <row r="105" spans="1:20" x14ac:dyDescent="0.25">
      <c r="A105" s="155">
        <v>102</v>
      </c>
      <c r="B105" s="156" t="s">
        <v>303</v>
      </c>
      <c r="C105" s="157" t="s">
        <v>304</v>
      </c>
      <c r="D105" s="158" t="s">
        <v>57</v>
      </c>
      <c r="E105" s="158" t="s">
        <v>27</v>
      </c>
      <c r="F105" s="178">
        <v>0.4</v>
      </c>
      <c r="G105" s="158"/>
      <c r="H105" s="159">
        <v>0</v>
      </c>
      <c r="I105" s="178">
        <v>0.5</v>
      </c>
      <c r="J105" s="178">
        <v>1.818961686405</v>
      </c>
      <c r="K105" s="178">
        <v>-6.9654317896939997</v>
      </c>
      <c r="L105" s="160">
        <v>0</v>
      </c>
      <c r="M105" s="160">
        <v>0</v>
      </c>
      <c r="N105" s="178">
        <v>0.21065400000000001</v>
      </c>
      <c r="O105" s="178">
        <v>0.21065400000000001</v>
      </c>
      <c r="P105" s="178">
        <f t="shared" si="1"/>
        <v>8.4261600000000006E-2</v>
      </c>
      <c r="Q105" s="160" t="s">
        <v>58</v>
      </c>
      <c r="R105" s="160" t="s">
        <v>29</v>
      </c>
      <c r="S105" s="144">
        <v>61651626</v>
      </c>
      <c r="T105" s="144">
        <v>54534390</v>
      </c>
    </row>
    <row r="106" spans="1:20" x14ac:dyDescent="0.25">
      <c r="A106" s="155">
        <v>103</v>
      </c>
      <c r="B106" s="156" t="s">
        <v>305</v>
      </c>
      <c r="C106" s="157" t="s">
        <v>306</v>
      </c>
      <c r="D106" s="164" t="s">
        <v>184</v>
      </c>
      <c r="E106" s="164" t="s">
        <v>27</v>
      </c>
      <c r="F106" s="179">
        <v>0.4</v>
      </c>
      <c r="G106" s="164"/>
      <c r="H106" s="159">
        <v>0</v>
      </c>
      <c r="I106" s="179">
        <v>0.49979543538835458</v>
      </c>
      <c r="J106" s="179">
        <v>2.352707458487</v>
      </c>
      <c r="K106" s="179">
        <v>-2.3507831969590001</v>
      </c>
      <c r="L106" s="160">
        <v>0</v>
      </c>
      <c r="M106" s="160">
        <v>0</v>
      </c>
      <c r="N106" s="179">
        <v>0.126745</v>
      </c>
      <c r="O106" s="179">
        <v>0.126745</v>
      </c>
      <c r="P106" s="179">
        <f t="shared" si="1"/>
        <v>5.0698E-2</v>
      </c>
      <c r="Q106" s="160" t="s">
        <v>185</v>
      </c>
      <c r="R106" s="160" t="s">
        <v>29</v>
      </c>
      <c r="S106" s="144">
        <v>39254390</v>
      </c>
      <c r="T106" s="144">
        <v>35176860</v>
      </c>
    </row>
    <row r="107" spans="1:20" x14ac:dyDescent="0.25">
      <c r="A107" s="155">
        <v>104</v>
      </c>
      <c r="B107" s="156" t="s">
        <v>307</v>
      </c>
      <c r="C107" s="157" t="s">
        <v>308</v>
      </c>
      <c r="D107" s="158" t="s">
        <v>155</v>
      </c>
      <c r="E107" s="158" t="s">
        <v>100</v>
      </c>
      <c r="F107" s="178">
        <v>0.4</v>
      </c>
      <c r="G107" s="158"/>
      <c r="H107" s="159">
        <v>0</v>
      </c>
      <c r="I107" s="178">
        <v>0.5</v>
      </c>
      <c r="J107" s="178">
        <v>1.7565404378539999</v>
      </c>
      <c r="K107" s="178">
        <v>-8.1787515605359999</v>
      </c>
      <c r="L107" s="160">
        <v>0</v>
      </c>
      <c r="M107" s="160">
        <v>0</v>
      </c>
      <c r="N107" s="178">
        <v>0.885656</v>
      </c>
      <c r="O107" s="178">
        <v>0.885656</v>
      </c>
      <c r="P107" s="178">
        <f t="shared" si="1"/>
        <v>0.35426240000000003</v>
      </c>
      <c r="Q107" s="160" t="s">
        <v>54</v>
      </c>
      <c r="R107" s="160" t="s">
        <v>29</v>
      </c>
      <c r="S107" s="144">
        <v>65657886</v>
      </c>
      <c r="T107" s="144">
        <v>64318477</v>
      </c>
    </row>
    <row r="108" spans="1:20" x14ac:dyDescent="0.25">
      <c r="A108" s="155">
        <v>105</v>
      </c>
      <c r="B108" s="156" t="s">
        <v>309</v>
      </c>
      <c r="C108" s="157" t="s">
        <v>310</v>
      </c>
      <c r="D108" s="158" t="s">
        <v>27</v>
      </c>
      <c r="E108" s="158" t="s">
        <v>311</v>
      </c>
      <c r="F108" s="178">
        <v>0.49</v>
      </c>
      <c r="G108" s="158"/>
      <c r="H108" s="159">
        <v>0</v>
      </c>
      <c r="I108" s="178">
        <v>0</v>
      </c>
      <c r="J108" s="178">
        <v>53.067915052497</v>
      </c>
      <c r="K108" s="178">
        <v>9.8691501432780004</v>
      </c>
      <c r="L108" s="160">
        <v>0</v>
      </c>
      <c r="M108" s="160">
        <v>0</v>
      </c>
      <c r="N108" s="178">
        <v>2.70208</v>
      </c>
      <c r="O108" s="178">
        <v>2.70208</v>
      </c>
      <c r="P108" s="178">
        <f t="shared" si="1"/>
        <v>1.3240192</v>
      </c>
      <c r="Q108" s="160" t="s">
        <v>54</v>
      </c>
      <c r="R108" s="160" t="s">
        <v>29</v>
      </c>
      <c r="S108" s="144">
        <v>222981994</v>
      </c>
      <c r="T108" s="144">
        <v>218924101</v>
      </c>
    </row>
    <row r="109" spans="1:20" x14ac:dyDescent="0.25">
      <c r="A109" s="155">
        <v>106</v>
      </c>
      <c r="B109" s="156" t="s">
        <v>312</v>
      </c>
      <c r="C109" s="157" t="s">
        <v>313</v>
      </c>
      <c r="D109" s="158" t="s">
        <v>42</v>
      </c>
      <c r="E109" s="158" t="s">
        <v>43</v>
      </c>
      <c r="F109" s="178">
        <v>0.4</v>
      </c>
      <c r="G109" s="158"/>
      <c r="H109" s="159">
        <v>0</v>
      </c>
      <c r="I109" s="178">
        <v>0.5</v>
      </c>
      <c r="J109" s="178">
        <v>2.7922417551250001</v>
      </c>
      <c r="K109" s="178">
        <v>-5.4821811930250002</v>
      </c>
      <c r="L109" s="160">
        <v>0</v>
      </c>
      <c r="M109" s="160">
        <v>0</v>
      </c>
      <c r="N109" s="178">
        <v>0.408636</v>
      </c>
      <c r="O109" s="178">
        <v>0.408636</v>
      </c>
      <c r="P109" s="178">
        <f t="shared" si="1"/>
        <v>0.1634544</v>
      </c>
      <c r="Q109" s="160" t="s">
        <v>44</v>
      </c>
      <c r="R109" s="160" t="s">
        <v>29</v>
      </c>
      <c r="S109" s="144">
        <v>58295577</v>
      </c>
      <c r="T109" s="144">
        <v>53254721</v>
      </c>
    </row>
    <row r="110" spans="1:20" x14ac:dyDescent="0.25">
      <c r="A110" s="155">
        <v>107</v>
      </c>
      <c r="B110" s="156" t="s">
        <v>314</v>
      </c>
      <c r="C110" s="157" t="s">
        <v>315</v>
      </c>
      <c r="D110" s="164" t="s">
        <v>184</v>
      </c>
      <c r="E110" s="164" t="s">
        <v>27</v>
      </c>
      <c r="F110" s="179">
        <v>0.4</v>
      </c>
      <c r="G110" s="164"/>
      <c r="H110" s="159">
        <v>0</v>
      </c>
      <c r="I110" s="179">
        <v>0.5</v>
      </c>
      <c r="J110" s="179">
        <v>3.3622984272730001</v>
      </c>
      <c r="K110" s="179">
        <v>-16.503835021059</v>
      </c>
      <c r="L110" s="160">
        <v>0</v>
      </c>
      <c r="M110" s="160">
        <v>0</v>
      </c>
      <c r="N110" s="179">
        <v>0.526814</v>
      </c>
      <c r="O110" s="179">
        <v>0.526814</v>
      </c>
      <c r="P110" s="179">
        <f t="shared" si="1"/>
        <v>0.21072560000000001</v>
      </c>
      <c r="Q110" s="160" t="s">
        <v>185</v>
      </c>
      <c r="R110" s="160" t="s">
        <v>29</v>
      </c>
      <c r="S110" s="144">
        <v>129780779</v>
      </c>
      <c r="T110" s="144">
        <v>127015856</v>
      </c>
    </row>
    <row r="111" spans="1:20" x14ac:dyDescent="0.25">
      <c r="A111" s="155">
        <v>108</v>
      </c>
      <c r="B111" s="156" t="s">
        <v>316</v>
      </c>
      <c r="C111" s="157" t="s">
        <v>317</v>
      </c>
      <c r="D111" s="158" t="s">
        <v>76</v>
      </c>
      <c r="E111" s="158" t="s">
        <v>77</v>
      </c>
      <c r="F111" s="178">
        <v>0.4</v>
      </c>
      <c r="G111" s="158"/>
      <c r="H111" s="159">
        <v>0</v>
      </c>
      <c r="I111" s="178">
        <v>0.5</v>
      </c>
      <c r="J111" s="178">
        <v>2.273524764801</v>
      </c>
      <c r="K111" s="178">
        <v>-3.4916670766490001</v>
      </c>
      <c r="L111" s="160">
        <v>0</v>
      </c>
      <c r="M111" s="160">
        <v>0</v>
      </c>
      <c r="N111" s="178">
        <v>2.503809</v>
      </c>
      <c r="O111" s="178">
        <v>2.503809</v>
      </c>
      <c r="P111" s="178">
        <f t="shared" si="1"/>
        <v>1.0015236000000001</v>
      </c>
      <c r="Q111" s="160" t="s">
        <v>54</v>
      </c>
      <c r="R111" s="160" t="s">
        <v>29</v>
      </c>
      <c r="S111" s="144">
        <v>43001090</v>
      </c>
      <c r="T111" s="144">
        <v>41495031</v>
      </c>
    </row>
    <row r="112" spans="1:20" x14ac:dyDescent="0.25">
      <c r="A112" s="155">
        <v>109</v>
      </c>
      <c r="B112" s="156" t="s">
        <v>318</v>
      </c>
      <c r="C112" s="157" t="s">
        <v>319</v>
      </c>
      <c r="D112" s="158" t="s">
        <v>47</v>
      </c>
      <c r="E112" s="158" t="s">
        <v>48</v>
      </c>
      <c r="F112" s="178">
        <v>0.4</v>
      </c>
      <c r="G112" s="158"/>
      <c r="H112" s="159">
        <v>0</v>
      </c>
      <c r="I112" s="178">
        <v>0.5</v>
      </c>
      <c r="J112" s="178">
        <v>2.690922479733</v>
      </c>
      <c r="K112" s="178">
        <v>-6.3991365432350005</v>
      </c>
      <c r="L112" s="160">
        <v>0</v>
      </c>
      <c r="M112" s="160">
        <v>0</v>
      </c>
      <c r="N112" s="178">
        <v>0.41919899999999999</v>
      </c>
      <c r="O112" s="178">
        <v>0.41919899999999999</v>
      </c>
      <c r="P112" s="178">
        <f t="shared" si="1"/>
        <v>0.16767960000000001</v>
      </c>
      <c r="Q112" s="160" t="s">
        <v>49</v>
      </c>
      <c r="R112" s="160" t="s">
        <v>29</v>
      </c>
      <c r="S112" s="144">
        <v>64100695</v>
      </c>
      <c r="T112" s="144">
        <v>62182745</v>
      </c>
    </row>
    <row r="113" spans="1:20" x14ac:dyDescent="0.25">
      <c r="A113" s="155">
        <v>110</v>
      </c>
      <c r="B113" s="156" t="s">
        <v>320</v>
      </c>
      <c r="C113" s="157" t="s">
        <v>321</v>
      </c>
      <c r="D113" s="158" t="s">
        <v>128</v>
      </c>
      <c r="E113" s="158" t="s">
        <v>27</v>
      </c>
      <c r="F113" s="178">
        <v>0.4</v>
      </c>
      <c r="G113" s="158"/>
      <c r="H113" s="159">
        <v>0</v>
      </c>
      <c r="I113" s="178">
        <v>0.5</v>
      </c>
      <c r="J113" s="178">
        <v>3.4858782636060002</v>
      </c>
      <c r="K113" s="178">
        <v>-8.6570166918979989</v>
      </c>
      <c r="L113" s="160">
        <v>0</v>
      </c>
      <c r="M113" s="160">
        <v>0</v>
      </c>
      <c r="N113" s="178">
        <v>9.4629209999999997</v>
      </c>
      <c r="O113" s="178">
        <v>9.4629209999999997</v>
      </c>
      <c r="P113" s="178">
        <f t="shared" si="1"/>
        <v>3.7851683999999999</v>
      </c>
      <c r="Q113" s="160" t="s">
        <v>54</v>
      </c>
      <c r="R113" s="160" t="s">
        <v>29</v>
      </c>
      <c r="S113" s="144">
        <v>78966283</v>
      </c>
      <c r="T113" s="144">
        <v>77573148</v>
      </c>
    </row>
    <row r="114" spans="1:20" x14ac:dyDescent="0.25">
      <c r="A114" s="155">
        <v>111</v>
      </c>
      <c r="B114" s="156" t="s">
        <v>322</v>
      </c>
      <c r="C114" s="157" t="s">
        <v>323</v>
      </c>
      <c r="D114" s="158" t="s">
        <v>61</v>
      </c>
      <c r="E114" s="158" t="s">
        <v>27</v>
      </c>
      <c r="F114" s="178">
        <v>0.3</v>
      </c>
      <c r="G114" s="158"/>
      <c r="H114" s="159">
        <v>0</v>
      </c>
      <c r="I114" s="178">
        <v>0</v>
      </c>
      <c r="J114" s="178">
        <v>75.774205547884009</v>
      </c>
      <c r="K114" s="178">
        <v>57.261156625178998</v>
      </c>
      <c r="L114" s="160">
        <v>0</v>
      </c>
      <c r="M114" s="160">
        <v>0</v>
      </c>
      <c r="N114" s="178">
        <v>2.758</v>
      </c>
      <c r="O114" s="178">
        <v>2.758</v>
      </c>
      <c r="P114" s="178">
        <f t="shared" si="1"/>
        <v>0.82740000000000002</v>
      </c>
      <c r="Q114" s="160" t="s">
        <v>54</v>
      </c>
      <c r="R114" s="160" t="s">
        <v>29</v>
      </c>
      <c r="S114" s="144">
        <v>229387057</v>
      </c>
      <c r="T114" s="144">
        <v>189453764</v>
      </c>
    </row>
    <row r="115" spans="1:20" x14ac:dyDescent="0.25">
      <c r="A115" s="155">
        <v>112</v>
      </c>
      <c r="B115" s="156" t="s">
        <v>324</v>
      </c>
      <c r="C115" s="157" t="s">
        <v>325</v>
      </c>
      <c r="D115" s="158" t="s">
        <v>287</v>
      </c>
      <c r="E115" s="158" t="s">
        <v>27</v>
      </c>
      <c r="F115" s="178">
        <v>0.4</v>
      </c>
      <c r="G115" s="158"/>
      <c r="H115" s="159">
        <v>0</v>
      </c>
      <c r="I115" s="178">
        <v>0.5</v>
      </c>
      <c r="J115" s="178">
        <v>2.6579908300169999</v>
      </c>
      <c r="K115" s="178">
        <v>-28.059754137195</v>
      </c>
      <c r="L115" s="160">
        <v>1</v>
      </c>
      <c r="M115" s="160">
        <v>0</v>
      </c>
      <c r="N115" s="178">
        <v>2.8</v>
      </c>
      <c r="O115" s="178">
        <v>2.8</v>
      </c>
      <c r="P115" s="178">
        <f t="shared" si="1"/>
        <v>1.1199999999999999</v>
      </c>
      <c r="Q115" s="160" t="s">
        <v>54</v>
      </c>
      <c r="R115" s="160" t="s">
        <v>29</v>
      </c>
      <c r="S115" s="144">
        <v>227539727</v>
      </c>
      <c r="T115" s="144">
        <v>196705339</v>
      </c>
    </row>
    <row r="116" spans="1:20" x14ac:dyDescent="0.25">
      <c r="A116" s="155">
        <v>113</v>
      </c>
      <c r="B116" s="156" t="s">
        <v>326</v>
      </c>
      <c r="C116" s="157" t="s">
        <v>327</v>
      </c>
      <c r="D116" s="158" t="s">
        <v>61</v>
      </c>
      <c r="E116" s="158" t="s">
        <v>27</v>
      </c>
      <c r="F116" s="178">
        <v>0.3</v>
      </c>
      <c r="G116" s="158"/>
      <c r="H116" s="159">
        <v>0</v>
      </c>
      <c r="I116" s="178">
        <v>0</v>
      </c>
      <c r="J116" s="178">
        <v>100.778729178067</v>
      </c>
      <c r="K116" s="178">
        <v>74.526795973142995</v>
      </c>
      <c r="L116" s="160">
        <v>0</v>
      </c>
      <c r="M116" s="160">
        <v>1</v>
      </c>
      <c r="N116" s="178">
        <v>2.037531</v>
      </c>
      <c r="O116" s="178">
        <v>2.037531</v>
      </c>
      <c r="P116" s="178">
        <f t="shared" si="1"/>
        <v>0.61125929999999995</v>
      </c>
      <c r="Q116" s="160" t="s">
        <v>54</v>
      </c>
      <c r="R116" s="160" t="s">
        <v>29</v>
      </c>
      <c r="S116" s="144">
        <v>354523832</v>
      </c>
      <c r="T116" s="144">
        <v>242507447</v>
      </c>
    </row>
    <row r="117" spans="1:20" x14ac:dyDescent="0.25">
      <c r="A117" s="155">
        <v>114</v>
      </c>
      <c r="B117" s="156" t="s">
        <v>328</v>
      </c>
      <c r="C117" s="157" t="s">
        <v>329</v>
      </c>
      <c r="D117" s="158" t="s">
        <v>27</v>
      </c>
      <c r="E117" s="158" t="s">
        <v>192</v>
      </c>
      <c r="F117" s="178">
        <v>0.49</v>
      </c>
      <c r="G117" s="158"/>
      <c r="H117" s="159">
        <v>0</v>
      </c>
      <c r="I117" s="178">
        <v>0</v>
      </c>
      <c r="J117" s="178">
        <v>32.768540526480997</v>
      </c>
      <c r="K117" s="178">
        <v>7.4490801354949996</v>
      </c>
      <c r="L117" s="160">
        <v>0</v>
      </c>
      <c r="M117" s="160">
        <v>0</v>
      </c>
      <c r="N117" s="178">
        <v>3.6198039999999998</v>
      </c>
      <c r="O117" s="178">
        <v>3.6198039999999998</v>
      </c>
      <c r="P117" s="178">
        <f t="shared" si="1"/>
        <v>1.77370396</v>
      </c>
      <c r="Q117" s="165" t="s">
        <v>330</v>
      </c>
      <c r="R117" s="160" t="s">
        <v>29</v>
      </c>
      <c r="S117" s="144">
        <v>127388766</v>
      </c>
      <c r="T117" s="144">
        <v>135795045</v>
      </c>
    </row>
    <row r="118" spans="1:20" x14ac:dyDescent="0.25">
      <c r="A118" s="155">
        <v>115</v>
      </c>
      <c r="B118" s="156" t="s">
        <v>331</v>
      </c>
      <c r="C118" s="157" t="s">
        <v>332</v>
      </c>
      <c r="D118" s="158" t="s">
        <v>225</v>
      </c>
      <c r="E118" s="158" t="s">
        <v>226</v>
      </c>
      <c r="F118" s="178">
        <v>0.4</v>
      </c>
      <c r="G118" s="158"/>
      <c r="H118" s="159">
        <v>0</v>
      </c>
      <c r="I118" s="178">
        <v>0.5</v>
      </c>
      <c r="J118" s="178">
        <v>1.894767265711</v>
      </c>
      <c r="K118" s="178">
        <v>-8.861141100367</v>
      </c>
      <c r="L118" s="160">
        <v>0</v>
      </c>
      <c r="M118" s="160">
        <v>0</v>
      </c>
      <c r="N118" s="178">
        <v>0.53701399999999999</v>
      </c>
      <c r="O118" s="178">
        <v>0.53701399999999999</v>
      </c>
      <c r="P118" s="178">
        <f t="shared" si="1"/>
        <v>0.21480560000000001</v>
      </c>
      <c r="Q118" s="160" t="s">
        <v>227</v>
      </c>
      <c r="R118" s="160" t="s">
        <v>29</v>
      </c>
      <c r="S118" s="144">
        <v>71293348</v>
      </c>
      <c r="T118" s="144">
        <v>67904160</v>
      </c>
    </row>
    <row r="119" spans="1:20" x14ac:dyDescent="0.25">
      <c r="A119" s="155">
        <v>116</v>
      </c>
      <c r="B119" s="156" t="s">
        <v>333</v>
      </c>
      <c r="C119" s="157" t="s">
        <v>334</v>
      </c>
      <c r="D119" s="158" t="s">
        <v>61</v>
      </c>
      <c r="E119" s="158" t="s">
        <v>27</v>
      </c>
      <c r="F119" s="178">
        <v>0.3</v>
      </c>
      <c r="G119" s="158"/>
      <c r="H119" s="159">
        <v>0</v>
      </c>
      <c r="I119" s="178">
        <v>4.9713566740034132E-2</v>
      </c>
      <c r="J119" s="178">
        <v>56.141623685657002</v>
      </c>
      <c r="K119" s="178">
        <v>-2.9370095886550001</v>
      </c>
      <c r="L119" s="160">
        <v>0</v>
      </c>
      <c r="M119" s="160">
        <v>0</v>
      </c>
      <c r="N119" s="178">
        <v>29.375202999999999</v>
      </c>
      <c r="O119" s="178">
        <v>29.375202999999999</v>
      </c>
      <c r="P119" s="178">
        <f t="shared" si="1"/>
        <v>8.8125608999999994</v>
      </c>
      <c r="Q119" s="160" t="s">
        <v>54</v>
      </c>
      <c r="R119" s="160" t="s">
        <v>29</v>
      </c>
      <c r="S119" s="144">
        <v>583188181</v>
      </c>
      <c r="T119" s="144">
        <v>427841738</v>
      </c>
    </row>
    <row r="120" spans="1:20" x14ac:dyDescent="0.25">
      <c r="A120" s="155">
        <v>117</v>
      </c>
      <c r="B120" s="156" t="s">
        <v>335</v>
      </c>
      <c r="C120" s="157" t="s">
        <v>336</v>
      </c>
      <c r="D120" s="158" t="s">
        <v>95</v>
      </c>
      <c r="E120" s="158" t="s">
        <v>96</v>
      </c>
      <c r="F120" s="178">
        <v>0.4</v>
      </c>
      <c r="G120" s="158"/>
      <c r="H120" s="159">
        <v>0</v>
      </c>
      <c r="I120" s="178">
        <v>0.5</v>
      </c>
      <c r="J120" s="178">
        <v>1.6070085533420002</v>
      </c>
      <c r="K120" s="178">
        <v>-11.914039871022998</v>
      </c>
      <c r="L120" s="160">
        <v>0</v>
      </c>
      <c r="M120" s="160">
        <v>0</v>
      </c>
      <c r="N120" s="178">
        <v>0.36576399999999998</v>
      </c>
      <c r="O120" s="178">
        <v>0.36576399999999998</v>
      </c>
      <c r="P120" s="178">
        <f t="shared" si="1"/>
        <v>0.14630560000000001</v>
      </c>
      <c r="Q120" s="160" t="s">
        <v>97</v>
      </c>
      <c r="R120" s="160" t="s">
        <v>29</v>
      </c>
      <c r="S120" s="144">
        <v>104570931</v>
      </c>
      <c r="T120" s="144">
        <v>91415466</v>
      </c>
    </row>
    <row r="121" spans="1:20" x14ac:dyDescent="0.25">
      <c r="A121" s="155">
        <v>118</v>
      </c>
      <c r="B121" s="156" t="s">
        <v>337</v>
      </c>
      <c r="C121" s="157" t="s">
        <v>338</v>
      </c>
      <c r="D121" s="158" t="s">
        <v>61</v>
      </c>
      <c r="E121" s="158" t="s">
        <v>27</v>
      </c>
      <c r="F121" s="178">
        <v>0.3</v>
      </c>
      <c r="G121" s="158"/>
      <c r="H121" s="159">
        <v>0</v>
      </c>
      <c r="I121" s="178">
        <v>0</v>
      </c>
      <c r="J121" s="178">
        <v>74.415071084354992</v>
      </c>
      <c r="K121" s="178">
        <v>54.763349821422999</v>
      </c>
      <c r="L121" s="160">
        <v>0</v>
      </c>
      <c r="M121" s="160">
        <v>0</v>
      </c>
      <c r="N121" s="178">
        <v>1.002921</v>
      </c>
      <c r="O121" s="178">
        <v>1.002921</v>
      </c>
      <c r="P121" s="178">
        <f t="shared" si="1"/>
        <v>0.30087629999999999</v>
      </c>
      <c r="Q121" s="160" t="s">
        <v>54</v>
      </c>
      <c r="R121" s="160" t="s">
        <v>29</v>
      </c>
      <c r="S121" s="144">
        <v>202590398</v>
      </c>
      <c r="T121" s="144">
        <v>164200421</v>
      </c>
    </row>
    <row r="122" spans="1:20" x14ac:dyDescent="0.25">
      <c r="A122" s="155">
        <v>119</v>
      </c>
      <c r="B122" s="156" t="s">
        <v>339</v>
      </c>
      <c r="C122" s="157" t="s">
        <v>340</v>
      </c>
      <c r="D122" s="158" t="s">
        <v>72</v>
      </c>
      <c r="E122" s="158" t="s">
        <v>73</v>
      </c>
      <c r="F122" s="178">
        <v>0.4</v>
      </c>
      <c r="G122" s="158"/>
      <c r="H122" s="159">
        <v>0</v>
      </c>
      <c r="I122" s="178">
        <v>0.5</v>
      </c>
      <c r="J122" s="178">
        <v>2.8301272666689998</v>
      </c>
      <c r="K122" s="178">
        <v>-15.718326019982001</v>
      </c>
      <c r="L122" s="160">
        <v>0</v>
      </c>
      <c r="M122" s="160">
        <v>0</v>
      </c>
      <c r="N122" s="178">
        <v>2.4561299999999999</v>
      </c>
      <c r="O122" s="178">
        <v>2.4561299999999999</v>
      </c>
      <c r="P122" s="178">
        <f t="shared" si="1"/>
        <v>0.98245199999999999</v>
      </c>
      <c r="Q122" s="160" t="s">
        <v>54</v>
      </c>
      <c r="R122" s="160" t="s">
        <v>29</v>
      </c>
      <c r="S122" s="144">
        <v>111911835</v>
      </c>
      <c r="T122" s="144">
        <v>109568131</v>
      </c>
    </row>
    <row r="123" spans="1:20" x14ac:dyDescent="0.25">
      <c r="A123" s="155">
        <v>120</v>
      </c>
      <c r="B123" s="156" t="s">
        <v>341</v>
      </c>
      <c r="C123" s="157" t="s">
        <v>342</v>
      </c>
      <c r="D123" s="158" t="s">
        <v>225</v>
      </c>
      <c r="E123" s="158" t="s">
        <v>226</v>
      </c>
      <c r="F123" s="178">
        <v>0.4</v>
      </c>
      <c r="G123" s="158"/>
      <c r="H123" s="159">
        <v>0</v>
      </c>
      <c r="I123" s="178">
        <v>0.5</v>
      </c>
      <c r="J123" s="178">
        <v>3.3968143114780003</v>
      </c>
      <c r="K123" s="178">
        <v>-20.924534013946001</v>
      </c>
      <c r="L123" s="160">
        <v>0</v>
      </c>
      <c r="M123" s="160">
        <v>0</v>
      </c>
      <c r="N123" s="178">
        <v>0.99532600000000004</v>
      </c>
      <c r="O123" s="178">
        <v>0.99532600000000004</v>
      </c>
      <c r="P123" s="178">
        <f t="shared" si="1"/>
        <v>0.39813040000000005</v>
      </c>
      <c r="Q123" s="160" t="s">
        <v>122</v>
      </c>
      <c r="R123" s="160" t="s">
        <v>29</v>
      </c>
      <c r="S123" s="144">
        <v>161524122</v>
      </c>
      <c r="T123" s="144">
        <v>152038828</v>
      </c>
    </row>
    <row r="124" spans="1:20" x14ac:dyDescent="0.25">
      <c r="A124" s="155">
        <v>121</v>
      </c>
      <c r="B124" s="156" t="s">
        <v>343</v>
      </c>
      <c r="C124" s="157" t="s">
        <v>344</v>
      </c>
      <c r="D124" s="158" t="s">
        <v>61</v>
      </c>
      <c r="E124" s="158" t="s">
        <v>27</v>
      </c>
      <c r="F124" s="178">
        <v>0.3</v>
      </c>
      <c r="G124" s="158"/>
      <c r="H124" s="159">
        <v>0</v>
      </c>
      <c r="I124" s="178">
        <v>0</v>
      </c>
      <c r="J124" s="178">
        <v>36.010282849460999</v>
      </c>
      <c r="K124" s="178">
        <v>20.938932521625002</v>
      </c>
      <c r="L124" s="160">
        <v>0</v>
      </c>
      <c r="M124" s="160">
        <v>0</v>
      </c>
      <c r="N124" s="178">
        <v>0</v>
      </c>
      <c r="O124" s="178">
        <v>0</v>
      </c>
      <c r="P124" s="178">
        <f t="shared" si="1"/>
        <v>0</v>
      </c>
      <c r="Q124" s="160" t="s">
        <v>54</v>
      </c>
      <c r="R124" s="160" t="s">
        <v>29</v>
      </c>
      <c r="S124" s="144">
        <v>144029164</v>
      </c>
      <c r="T124" s="144">
        <v>125982050</v>
      </c>
    </row>
    <row r="125" spans="1:20" x14ac:dyDescent="0.25">
      <c r="A125" s="155">
        <v>122</v>
      </c>
      <c r="B125" s="156" t="s">
        <v>345</v>
      </c>
      <c r="C125" s="157" t="s">
        <v>346</v>
      </c>
      <c r="D125" s="158" t="s">
        <v>76</v>
      </c>
      <c r="E125" s="158" t="s">
        <v>77</v>
      </c>
      <c r="F125" s="178">
        <v>0.4</v>
      </c>
      <c r="G125" s="158"/>
      <c r="H125" s="159">
        <v>0</v>
      </c>
      <c r="I125" s="178">
        <v>0.5</v>
      </c>
      <c r="J125" s="178">
        <v>1.2543783900880001</v>
      </c>
      <c r="K125" s="178">
        <v>-10.566590491725</v>
      </c>
      <c r="L125" s="160">
        <v>0</v>
      </c>
      <c r="M125" s="160">
        <v>0</v>
      </c>
      <c r="N125" s="178">
        <v>1.4386545800000001</v>
      </c>
      <c r="O125" s="178">
        <v>1.4386545800000001</v>
      </c>
      <c r="P125" s="178">
        <f t="shared" si="1"/>
        <v>0.57546183200000012</v>
      </c>
      <c r="Q125" s="160" t="s">
        <v>54</v>
      </c>
      <c r="R125" s="160" t="s">
        <v>29</v>
      </c>
      <c r="S125" s="144">
        <v>81272961</v>
      </c>
      <c r="T125" s="144">
        <v>73424209</v>
      </c>
    </row>
    <row r="126" spans="1:20" x14ac:dyDescent="0.25">
      <c r="A126" s="155">
        <v>123</v>
      </c>
      <c r="B126" s="156" t="s">
        <v>347</v>
      </c>
      <c r="C126" s="157" t="s">
        <v>348</v>
      </c>
      <c r="D126" s="164" t="s">
        <v>27</v>
      </c>
      <c r="E126" s="164" t="s">
        <v>349</v>
      </c>
      <c r="F126" s="179">
        <v>0.49</v>
      </c>
      <c r="G126" s="164"/>
      <c r="H126" s="159">
        <v>0</v>
      </c>
      <c r="I126" s="179">
        <v>0</v>
      </c>
      <c r="J126" s="179">
        <v>25.858944146751998</v>
      </c>
      <c r="K126" s="179">
        <v>7.4475904663880002</v>
      </c>
      <c r="L126" s="160">
        <v>0</v>
      </c>
      <c r="M126" s="160">
        <v>0</v>
      </c>
      <c r="N126" s="179">
        <v>2.9230610000000001</v>
      </c>
      <c r="O126" s="179">
        <v>2.9230610000000001</v>
      </c>
      <c r="P126" s="179">
        <f t="shared" si="1"/>
        <v>1.4322998900000001</v>
      </c>
      <c r="Q126" s="160" t="s">
        <v>54</v>
      </c>
      <c r="R126" s="160" t="s">
        <v>29</v>
      </c>
      <c r="S126" s="144">
        <v>79017858</v>
      </c>
      <c r="T126" s="144">
        <v>80406122</v>
      </c>
    </row>
    <row r="127" spans="1:20" x14ac:dyDescent="0.25">
      <c r="A127" s="155">
        <v>124</v>
      </c>
      <c r="B127" s="156" t="s">
        <v>350</v>
      </c>
      <c r="C127" s="157" t="s">
        <v>351</v>
      </c>
      <c r="D127" s="158" t="s">
        <v>279</v>
      </c>
      <c r="E127" s="158" t="s">
        <v>136</v>
      </c>
      <c r="F127" s="178">
        <v>0.4</v>
      </c>
      <c r="G127" s="158"/>
      <c r="H127" s="159">
        <v>0</v>
      </c>
      <c r="I127" s="178">
        <v>0.5</v>
      </c>
      <c r="J127" s="178">
        <v>3.4666698338250002</v>
      </c>
      <c r="K127" s="178">
        <v>-5.3262238187279998</v>
      </c>
      <c r="L127" s="160">
        <v>0</v>
      </c>
      <c r="M127" s="160">
        <v>0</v>
      </c>
      <c r="N127" s="178">
        <v>1.285188</v>
      </c>
      <c r="O127" s="178">
        <v>1.285188</v>
      </c>
      <c r="P127" s="178">
        <f t="shared" si="1"/>
        <v>0.51407520000000007</v>
      </c>
      <c r="Q127" s="160" t="s">
        <v>280</v>
      </c>
      <c r="R127" s="160" t="s">
        <v>29</v>
      </c>
      <c r="S127" s="144">
        <v>62767624</v>
      </c>
      <c r="T127" s="144">
        <v>58076659</v>
      </c>
    </row>
    <row r="128" spans="1:20" x14ac:dyDescent="0.25">
      <c r="A128" s="155">
        <v>125</v>
      </c>
      <c r="B128" s="156" t="s">
        <v>352</v>
      </c>
      <c r="C128" s="157" t="s">
        <v>353</v>
      </c>
      <c r="D128" s="158" t="s">
        <v>76</v>
      </c>
      <c r="E128" s="158" t="s">
        <v>77</v>
      </c>
      <c r="F128" s="178">
        <v>0.4</v>
      </c>
      <c r="G128" s="158"/>
      <c r="H128" s="159">
        <v>0</v>
      </c>
      <c r="I128" s="178">
        <v>0.5</v>
      </c>
      <c r="J128" s="178">
        <v>3.03855262078</v>
      </c>
      <c r="K128" s="178">
        <v>-9.7626510916430007</v>
      </c>
      <c r="L128" s="160">
        <v>0</v>
      </c>
      <c r="M128" s="160">
        <v>0</v>
      </c>
      <c r="N128" s="178">
        <v>0.66146099999999997</v>
      </c>
      <c r="O128" s="178">
        <v>0.66146099999999997</v>
      </c>
      <c r="P128" s="178">
        <f t="shared" si="1"/>
        <v>0.2645844</v>
      </c>
      <c r="Q128" s="160" t="s">
        <v>54</v>
      </c>
      <c r="R128" s="160" t="s">
        <v>29</v>
      </c>
      <c r="S128" s="144">
        <v>84616566</v>
      </c>
      <c r="T128" s="144">
        <v>81252688</v>
      </c>
    </row>
    <row r="129" spans="1:20" x14ac:dyDescent="0.25">
      <c r="A129" s="155">
        <v>126</v>
      </c>
      <c r="B129" s="156" t="s">
        <v>354</v>
      </c>
      <c r="C129" s="157" t="s">
        <v>355</v>
      </c>
      <c r="D129" s="158" t="s">
        <v>61</v>
      </c>
      <c r="E129" s="158" t="s">
        <v>27</v>
      </c>
      <c r="F129" s="178">
        <v>0.3</v>
      </c>
      <c r="G129" s="158"/>
      <c r="H129" s="159">
        <v>0</v>
      </c>
      <c r="I129" s="178">
        <v>0</v>
      </c>
      <c r="J129" s="178">
        <v>31.365241472929998</v>
      </c>
      <c r="K129" s="178">
        <v>9.3839677475649985</v>
      </c>
      <c r="L129" s="160">
        <v>0</v>
      </c>
      <c r="M129" s="160">
        <v>0</v>
      </c>
      <c r="N129" s="178">
        <v>4.6271840700000002</v>
      </c>
      <c r="O129" s="178">
        <v>4.6271840700000002</v>
      </c>
      <c r="P129" s="178">
        <f t="shared" si="1"/>
        <v>1.3881552210000001</v>
      </c>
      <c r="Q129" s="160" t="s">
        <v>62</v>
      </c>
      <c r="R129" s="160" t="s">
        <v>29</v>
      </c>
      <c r="S129" s="144">
        <v>204076852</v>
      </c>
      <c r="T129" s="144">
        <v>180329856</v>
      </c>
    </row>
    <row r="130" spans="1:20" x14ac:dyDescent="0.25">
      <c r="A130" s="155">
        <v>127</v>
      </c>
      <c r="B130" s="156" t="s">
        <v>356</v>
      </c>
      <c r="C130" s="157" t="s">
        <v>357</v>
      </c>
      <c r="D130" s="158" t="s">
        <v>27</v>
      </c>
      <c r="E130" s="158" t="s">
        <v>146</v>
      </c>
      <c r="F130" s="178">
        <v>0.49</v>
      </c>
      <c r="G130" s="158"/>
      <c r="H130" s="159">
        <v>0</v>
      </c>
      <c r="I130" s="178">
        <v>0</v>
      </c>
      <c r="J130" s="178">
        <v>29.625493435493997</v>
      </c>
      <c r="K130" s="178">
        <v>6.8141481700120003</v>
      </c>
      <c r="L130" s="160">
        <v>1</v>
      </c>
      <c r="M130" s="160">
        <v>0</v>
      </c>
      <c r="N130" s="178">
        <v>1.6031949999999999</v>
      </c>
      <c r="O130" s="178">
        <v>1.6031949999999999</v>
      </c>
      <c r="P130" s="178">
        <f t="shared" si="1"/>
        <v>0.78556554999999995</v>
      </c>
      <c r="Q130" s="160"/>
      <c r="R130" s="160" t="s">
        <v>29</v>
      </c>
      <c r="S130" s="144">
        <v>133231232</v>
      </c>
      <c r="T130" s="144">
        <v>130100536</v>
      </c>
    </row>
    <row r="131" spans="1:20" x14ac:dyDescent="0.25">
      <c r="A131" s="155">
        <v>128</v>
      </c>
      <c r="B131" s="156" t="s">
        <v>358</v>
      </c>
      <c r="C131" s="157" t="s">
        <v>359</v>
      </c>
      <c r="D131" s="158" t="s">
        <v>149</v>
      </c>
      <c r="E131" s="158" t="s">
        <v>27</v>
      </c>
      <c r="F131" s="178">
        <v>0.4</v>
      </c>
      <c r="G131" s="158"/>
      <c r="H131" s="159">
        <v>0</v>
      </c>
      <c r="I131" s="178">
        <v>0.5</v>
      </c>
      <c r="J131" s="178">
        <v>2.4712394319020001</v>
      </c>
      <c r="K131" s="178">
        <v>-15.091321464985</v>
      </c>
      <c r="L131" s="160">
        <v>0</v>
      </c>
      <c r="M131" s="160">
        <v>0</v>
      </c>
      <c r="N131" s="178">
        <v>4.2106244000000004</v>
      </c>
      <c r="O131" s="178">
        <v>4.2106244000000004</v>
      </c>
      <c r="P131" s="178">
        <f t="shared" si="1"/>
        <v>1.6842497600000002</v>
      </c>
      <c r="Q131" s="160" t="s">
        <v>54</v>
      </c>
      <c r="R131" s="160" t="s">
        <v>29</v>
      </c>
      <c r="S131" s="144">
        <v>119320671</v>
      </c>
      <c r="T131" s="144">
        <v>113095003</v>
      </c>
    </row>
    <row r="132" spans="1:20" x14ac:dyDescent="0.25">
      <c r="A132" s="155">
        <v>129</v>
      </c>
      <c r="B132" s="156" t="s">
        <v>360</v>
      </c>
      <c r="C132" s="157" t="s">
        <v>361</v>
      </c>
      <c r="D132" s="158" t="s">
        <v>36</v>
      </c>
      <c r="E132" s="158" t="s">
        <v>37</v>
      </c>
      <c r="F132" s="178">
        <v>0.4</v>
      </c>
      <c r="G132" s="158"/>
      <c r="H132" s="159">
        <v>0</v>
      </c>
      <c r="I132" s="178">
        <v>0.5</v>
      </c>
      <c r="J132" s="178">
        <v>2.148984705952</v>
      </c>
      <c r="K132" s="178">
        <v>-7.188674544135</v>
      </c>
      <c r="L132" s="160">
        <v>0</v>
      </c>
      <c r="M132" s="160">
        <v>0</v>
      </c>
      <c r="N132" s="178">
        <v>0.20705599999999999</v>
      </c>
      <c r="O132" s="178">
        <v>0.20705599999999999</v>
      </c>
      <c r="P132" s="178">
        <f t="shared" si="1"/>
        <v>8.2822400000000004E-2</v>
      </c>
      <c r="Q132" s="160" t="s">
        <v>1</v>
      </c>
      <c r="R132" s="160" t="s">
        <v>29</v>
      </c>
      <c r="S132" s="144">
        <v>69424245</v>
      </c>
      <c r="T132" s="144">
        <v>60877003</v>
      </c>
    </row>
    <row r="133" spans="1:20" x14ac:dyDescent="0.25">
      <c r="A133" s="155">
        <v>130</v>
      </c>
      <c r="B133" s="156" t="s">
        <v>362</v>
      </c>
      <c r="C133" s="157" t="s">
        <v>363</v>
      </c>
      <c r="D133" s="158" t="s">
        <v>61</v>
      </c>
      <c r="E133" s="158" t="s">
        <v>27</v>
      </c>
      <c r="F133" s="178">
        <v>0.3</v>
      </c>
      <c r="G133" s="158"/>
      <c r="H133" s="159">
        <v>0</v>
      </c>
      <c r="I133" s="178">
        <v>0.5</v>
      </c>
      <c r="J133" s="178">
        <v>42.858929219411998</v>
      </c>
      <c r="K133" s="178">
        <v>-60.288068480775998</v>
      </c>
      <c r="L133" s="160">
        <v>0</v>
      </c>
      <c r="M133" s="160">
        <v>0</v>
      </c>
      <c r="N133" s="178">
        <v>1.380825</v>
      </c>
      <c r="O133" s="178">
        <v>1.380825</v>
      </c>
      <c r="P133" s="178">
        <f t="shared" ref="P133:P196" si="2">O133*F133</f>
        <v>0.41424749999999999</v>
      </c>
      <c r="Q133" s="160" t="s">
        <v>54</v>
      </c>
      <c r="R133" s="160" t="s">
        <v>29</v>
      </c>
      <c r="S133" s="144">
        <v>818365778</v>
      </c>
      <c r="T133" s="144">
        <v>811936866</v>
      </c>
    </row>
    <row r="134" spans="1:20" x14ac:dyDescent="0.25">
      <c r="A134" s="155">
        <v>131</v>
      </c>
      <c r="B134" s="156" t="s">
        <v>364</v>
      </c>
      <c r="C134" s="157" t="s">
        <v>365</v>
      </c>
      <c r="D134" s="158" t="s">
        <v>95</v>
      </c>
      <c r="E134" s="158" t="s">
        <v>96</v>
      </c>
      <c r="F134" s="178">
        <v>0.4</v>
      </c>
      <c r="G134" s="158"/>
      <c r="H134" s="159">
        <v>0</v>
      </c>
      <c r="I134" s="178">
        <v>0.5</v>
      </c>
      <c r="J134" s="178">
        <v>2.3587025455419997</v>
      </c>
      <c r="K134" s="178">
        <v>-8.9672587016809988</v>
      </c>
      <c r="L134" s="160">
        <v>0</v>
      </c>
      <c r="M134" s="160">
        <v>0</v>
      </c>
      <c r="N134" s="178">
        <v>0.42630699999999999</v>
      </c>
      <c r="O134" s="178">
        <v>0.42630699999999999</v>
      </c>
      <c r="P134" s="178">
        <f t="shared" si="2"/>
        <v>0.1705228</v>
      </c>
      <c r="Q134" s="160" t="s">
        <v>97</v>
      </c>
      <c r="R134" s="160" t="s">
        <v>29</v>
      </c>
      <c r="S134" s="144">
        <v>85319582</v>
      </c>
      <c r="T134" s="144">
        <v>77847082</v>
      </c>
    </row>
    <row r="135" spans="1:20" x14ac:dyDescent="0.25">
      <c r="A135" s="155">
        <v>132</v>
      </c>
      <c r="B135" s="156" t="s">
        <v>366</v>
      </c>
      <c r="C135" s="157" t="s">
        <v>367</v>
      </c>
      <c r="D135" s="158" t="s">
        <v>26</v>
      </c>
      <c r="E135" s="158" t="s">
        <v>27</v>
      </c>
      <c r="F135" s="178">
        <v>0.4</v>
      </c>
      <c r="G135" s="158"/>
      <c r="H135" s="159">
        <v>0</v>
      </c>
      <c r="I135" s="178">
        <v>0.5</v>
      </c>
      <c r="J135" s="178">
        <v>1.8625589522429999</v>
      </c>
      <c r="K135" s="178">
        <v>-13.956098163154</v>
      </c>
      <c r="L135" s="160">
        <v>0</v>
      </c>
      <c r="M135" s="160">
        <v>0</v>
      </c>
      <c r="N135" s="178">
        <v>2.0229110000000001</v>
      </c>
      <c r="O135" s="178">
        <v>2.0229110000000001</v>
      </c>
      <c r="P135" s="178">
        <f t="shared" si="2"/>
        <v>0.80916440000000012</v>
      </c>
      <c r="Q135" s="160" t="s">
        <v>54</v>
      </c>
      <c r="R135" s="160" t="s">
        <v>29</v>
      </c>
      <c r="S135" s="144">
        <v>113507442</v>
      </c>
      <c r="T135" s="144">
        <v>103032765</v>
      </c>
    </row>
    <row r="136" spans="1:20" x14ac:dyDescent="0.25">
      <c r="A136" s="155">
        <v>133</v>
      </c>
      <c r="B136" s="156" t="s">
        <v>368</v>
      </c>
      <c r="C136" s="157" t="s">
        <v>369</v>
      </c>
      <c r="D136" s="158" t="s">
        <v>61</v>
      </c>
      <c r="E136" s="158" t="s">
        <v>27</v>
      </c>
      <c r="F136" s="178">
        <v>0.3</v>
      </c>
      <c r="G136" s="158"/>
      <c r="H136" s="159">
        <v>0</v>
      </c>
      <c r="I136" s="178">
        <v>0</v>
      </c>
      <c r="J136" s="178">
        <v>44.746749683466</v>
      </c>
      <c r="K136" s="178">
        <v>0.526685591738</v>
      </c>
      <c r="L136" s="160">
        <v>0</v>
      </c>
      <c r="M136" s="160">
        <v>0</v>
      </c>
      <c r="N136" s="178">
        <v>9.5</v>
      </c>
      <c r="O136" s="178">
        <v>9.5</v>
      </c>
      <c r="P136" s="178">
        <f t="shared" si="2"/>
        <v>2.85</v>
      </c>
      <c r="Q136" s="160" t="s">
        <v>54</v>
      </c>
      <c r="R136" s="160" t="s">
        <v>29</v>
      </c>
      <c r="S136" s="144">
        <v>465828435</v>
      </c>
      <c r="T136" s="144">
        <v>373208440</v>
      </c>
    </row>
    <row r="137" spans="1:20" x14ac:dyDescent="0.25">
      <c r="A137" s="155">
        <v>134</v>
      </c>
      <c r="B137" s="156" t="s">
        <v>370</v>
      </c>
      <c r="C137" s="157" t="s">
        <v>371</v>
      </c>
      <c r="D137" s="158" t="s">
        <v>162</v>
      </c>
      <c r="E137" s="158" t="s">
        <v>163</v>
      </c>
      <c r="F137" s="178">
        <v>0.4</v>
      </c>
      <c r="G137" s="158"/>
      <c r="H137" s="159">
        <v>0</v>
      </c>
      <c r="I137" s="178">
        <v>0.5</v>
      </c>
      <c r="J137" s="178">
        <v>4.1601516517560002</v>
      </c>
      <c r="K137" s="178">
        <v>-18.830522572645002</v>
      </c>
      <c r="L137" s="160">
        <v>1</v>
      </c>
      <c r="M137" s="160">
        <v>0</v>
      </c>
      <c r="N137" s="178">
        <v>3.552</v>
      </c>
      <c r="O137" s="178">
        <v>3.552</v>
      </c>
      <c r="P137" s="178">
        <f t="shared" si="2"/>
        <v>1.4208000000000001</v>
      </c>
      <c r="Q137" s="160" t="s">
        <v>54</v>
      </c>
      <c r="R137" s="160" t="s">
        <v>29</v>
      </c>
      <c r="S137" s="144">
        <v>144877865</v>
      </c>
      <c r="T137" s="144">
        <v>142302203</v>
      </c>
    </row>
    <row r="138" spans="1:20" x14ac:dyDescent="0.25">
      <c r="A138" s="155">
        <v>135</v>
      </c>
      <c r="B138" s="156" t="s">
        <v>372</v>
      </c>
      <c r="C138" s="157" t="s">
        <v>373</v>
      </c>
      <c r="D138" s="158" t="s">
        <v>155</v>
      </c>
      <c r="E138" s="158" t="s">
        <v>100</v>
      </c>
      <c r="F138" s="178">
        <v>0.4</v>
      </c>
      <c r="G138" s="158"/>
      <c r="H138" s="159">
        <v>0</v>
      </c>
      <c r="I138" s="178">
        <v>0.5</v>
      </c>
      <c r="J138" s="178">
        <v>3.268080048886</v>
      </c>
      <c r="K138" s="178">
        <v>-5.0213930776989999</v>
      </c>
      <c r="L138" s="160">
        <v>0</v>
      </c>
      <c r="M138" s="160">
        <v>0</v>
      </c>
      <c r="N138" s="178">
        <v>0.74126226000000006</v>
      </c>
      <c r="O138" s="178">
        <v>0.74126226000000006</v>
      </c>
      <c r="P138" s="178">
        <f t="shared" si="2"/>
        <v>0.29650490400000001</v>
      </c>
      <c r="Q138" s="160" t="s">
        <v>54</v>
      </c>
      <c r="R138" s="160" t="s">
        <v>29</v>
      </c>
      <c r="S138" s="144">
        <v>55575706</v>
      </c>
      <c r="T138" s="144">
        <v>59299337</v>
      </c>
    </row>
    <row r="139" spans="1:20" x14ac:dyDescent="0.25">
      <c r="A139" s="155">
        <v>136</v>
      </c>
      <c r="B139" s="156" t="s">
        <v>374</v>
      </c>
      <c r="C139" s="157" t="s">
        <v>375</v>
      </c>
      <c r="D139" s="158" t="s">
        <v>57</v>
      </c>
      <c r="E139" s="158" t="s">
        <v>27</v>
      </c>
      <c r="F139" s="178">
        <v>0.4</v>
      </c>
      <c r="G139" s="158"/>
      <c r="H139" s="159">
        <v>0</v>
      </c>
      <c r="I139" s="178">
        <v>0.5</v>
      </c>
      <c r="J139" s="178">
        <v>3.9547099595940001</v>
      </c>
      <c r="K139" s="178">
        <v>-17.927208012492002</v>
      </c>
      <c r="L139" s="160">
        <v>0</v>
      </c>
      <c r="M139" s="160">
        <v>0</v>
      </c>
      <c r="N139" s="178">
        <v>1.4144479999999999</v>
      </c>
      <c r="O139" s="178">
        <v>1.4144479999999999</v>
      </c>
      <c r="P139" s="178">
        <f t="shared" si="2"/>
        <v>0.56577920000000004</v>
      </c>
      <c r="Q139" s="160" t="s">
        <v>58</v>
      </c>
      <c r="R139" s="160" t="s">
        <v>29</v>
      </c>
      <c r="S139" s="144">
        <v>134117893</v>
      </c>
      <c r="T139" s="144">
        <v>135208461</v>
      </c>
    </row>
    <row r="140" spans="1:20" x14ac:dyDescent="0.25">
      <c r="A140" s="155">
        <v>137</v>
      </c>
      <c r="B140" s="156" t="s">
        <v>376</v>
      </c>
      <c r="C140" s="157" t="s">
        <v>377</v>
      </c>
      <c r="D140" s="158" t="s">
        <v>27</v>
      </c>
      <c r="E140" s="158" t="s">
        <v>27</v>
      </c>
      <c r="F140" s="178">
        <v>0.5</v>
      </c>
      <c r="G140" s="158"/>
      <c r="H140" s="159">
        <v>0</v>
      </c>
      <c r="I140" s="178">
        <v>0</v>
      </c>
      <c r="J140" s="178">
        <v>29.742745690376999</v>
      </c>
      <c r="K140" s="178">
        <v>12.449111234550999</v>
      </c>
      <c r="L140" s="160">
        <v>0</v>
      </c>
      <c r="M140" s="160">
        <v>1</v>
      </c>
      <c r="N140" s="178">
        <v>3.131745</v>
      </c>
      <c r="O140" s="178">
        <v>3.131745</v>
      </c>
      <c r="P140" s="178">
        <f t="shared" si="2"/>
        <v>1.5658725</v>
      </c>
      <c r="Q140" s="160" t="s">
        <v>54</v>
      </c>
      <c r="R140" s="160" t="s">
        <v>29</v>
      </c>
      <c r="S140" s="144">
        <v>107039923</v>
      </c>
      <c r="T140" s="144">
        <v>94056911</v>
      </c>
    </row>
    <row r="141" spans="1:20" x14ac:dyDescent="0.25">
      <c r="A141" s="155">
        <v>138</v>
      </c>
      <c r="B141" s="156" t="s">
        <v>378</v>
      </c>
      <c r="C141" s="157" t="s">
        <v>379</v>
      </c>
      <c r="D141" s="158" t="s">
        <v>27</v>
      </c>
      <c r="E141" s="158" t="s">
        <v>27</v>
      </c>
      <c r="F141" s="178">
        <v>0.5</v>
      </c>
      <c r="G141" s="158"/>
      <c r="H141" s="159">
        <v>0</v>
      </c>
      <c r="I141" s="178">
        <v>0</v>
      </c>
      <c r="J141" s="178">
        <v>1.3835834960060001</v>
      </c>
      <c r="K141" s="178">
        <v>0.49809761190399998</v>
      </c>
      <c r="L141" s="160">
        <v>0</v>
      </c>
      <c r="M141" s="160">
        <v>0</v>
      </c>
      <c r="N141" s="178">
        <v>0</v>
      </c>
      <c r="O141" s="178">
        <v>0</v>
      </c>
      <c r="P141" s="178">
        <f t="shared" si="2"/>
        <v>0</v>
      </c>
      <c r="Q141" s="160" t="s">
        <v>54</v>
      </c>
      <c r="R141" s="160" t="s">
        <v>29</v>
      </c>
      <c r="S141" s="144">
        <v>4472964</v>
      </c>
      <c r="T141" s="144">
        <v>4196595</v>
      </c>
    </row>
    <row r="142" spans="1:20" x14ac:dyDescent="0.25">
      <c r="A142" s="155">
        <v>139</v>
      </c>
      <c r="B142" s="156" t="s">
        <v>380</v>
      </c>
      <c r="C142" s="157" t="s">
        <v>381</v>
      </c>
      <c r="D142" s="158" t="s">
        <v>61</v>
      </c>
      <c r="E142" s="158" t="s">
        <v>27</v>
      </c>
      <c r="F142" s="178">
        <v>0.3</v>
      </c>
      <c r="G142" s="158"/>
      <c r="H142" s="159">
        <v>0</v>
      </c>
      <c r="I142" s="178">
        <v>0</v>
      </c>
      <c r="J142" s="178">
        <v>77.378051871010001</v>
      </c>
      <c r="K142" s="178">
        <v>20.380036377314003</v>
      </c>
      <c r="L142" s="160">
        <v>0</v>
      </c>
      <c r="M142" s="160">
        <v>0</v>
      </c>
      <c r="N142" s="178">
        <v>5.5390242499999998</v>
      </c>
      <c r="O142" s="178">
        <v>5.5390242499999998</v>
      </c>
      <c r="P142" s="178">
        <f t="shared" si="2"/>
        <v>1.6617072749999999</v>
      </c>
      <c r="Q142" s="160" t="s">
        <v>54</v>
      </c>
      <c r="R142" s="160" t="s">
        <v>29</v>
      </c>
      <c r="S142" s="144">
        <v>725774663</v>
      </c>
      <c r="T142" s="144">
        <v>500376581</v>
      </c>
    </row>
    <row r="143" spans="1:20" x14ac:dyDescent="0.25">
      <c r="A143" s="155">
        <v>140</v>
      </c>
      <c r="B143" s="156" t="s">
        <v>382</v>
      </c>
      <c r="C143" s="157" t="s">
        <v>383</v>
      </c>
      <c r="D143" s="158" t="s">
        <v>61</v>
      </c>
      <c r="E143" s="158" t="s">
        <v>27</v>
      </c>
      <c r="F143" s="178">
        <v>0.3</v>
      </c>
      <c r="G143" s="158"/>
      <c r="H143" s="159">
        <v>0</v>
      </c>
      <c r="I143" s="178">
        <v>0.42748754062418892</v>
      </c>
      <c r="J143" s="178">
        <v>47.858438820088999</v>
      </c>
      <c r="K143" s="178">
        <v>-35.735267962205995</v>
      </c>
      <c r="L143" s="160">
        <v>0</v>
      </c>
      <c r="M143" s="160">
        <v>0</v>
      </c>
      <c r="N143" s="178">
        <v>9.8877649999999999</v>
      </c>
      <c r="O143" s="178">
        <v>9.8877649999999999</v>
      </c>
      <c r="P143" s="178">
        <f t="shared" si="2"/>
        <v>2.9663295000000001</v>
      </c>
      <c r="Q143" s="160" t="s">
        <v>54</v>
      </c>
      <c r="R143" s="160" t="s">
        <v>29</v>
      </c>
      <c r="S143" s="144">
        <v>823688531</v>
      </c>
      <c r="T143" s="144">
        <v>640459934</v>
      </c>
    </row>
    <row r="144" spans="1:20" x14ac:dyDescent="0.25">
      <c r="A144" s="155">
        <v>141</v>
      </c>
      <c r="B144" s="156" t="s">
        <v>384</v>
      </c>
      <c r="C144" s="157" t="s">
        <v>385</v>
      </c>
      <c r="D144" s="158" t="s">
        <v>214</v>
      </c>
      <c r="E144" s="158" t="s">
        <v>27</v>
      </c>
      <c r="F144" s="178">
        <v>0.4</v>
      </c>
      <c r="G144" s="158"/>
      <c r="H144" s="159">
        <v>0</v>
      </c>
      <c r="I144" s="178">
        <v>0.5</v>
      </c>
      <c r="J144" s="178">
        <v>2.2911400871460001</v>
      </c>
      <c r="K144" s="178">
        <v>-8.9885439532980005</v>
      </c>
      <c r="L144" s="160">
        <v>0</v>
      </c>
      <c r="M144" s="160">
        <v>1</v>
      </c>
      <c r="N144" s="178">
        <v>1.0838810000000001</v>
      </c>
      <c r="O144" s="178">
        <v>1.0838810000000001</v>
      </c>
      <c r="P144" s="178">
        <f t="shared" si="2"/>
        <v>0.43355240000000006</v>
      </c>
      <c r="Q144" s="160" t="s">
        <v>215</v>
      </c>
      <c r="R144" s="160" t="s">
        <v>29</v>
      </c>
      <c r="S144" s="144">
        <v>77537063</v>
      </c>
      <c r="T144" s="144">
        <v>78147310</v>
      </c>
    </row>
    <row r="145" spans="1:20" x14ac:dyDescent="0.25">
      <c r="A145" s="155">
        <v>142</v>
      </c>
      <c r="B145" s="156" t="s">
        <v>386</v>
      </c>
      <c r="C145" s="157" t="s">
        <v>387</v>
      </c>
      <c r="D145" s="158" t="s">
        <v>128</v>
      </c>
      <c r="E145" s="158" t="s">
        <v>27</v>
      </c>
      <c r="F145" s="178">
        <v>0.4</v>
      </c>
      <c r="G145" s="158"/>
      <c r="H145" s="159">
        <v>0</v>
      </c>
      <c r="I145" s="178">
        <v>0.5</v>
      </c>
      <c r="J145" s="178">
        <v>4.983945448069</v>
      </c>
      <c r="K145" s="178">
        <v>-11.722149541416</v>
      </c>
      <c r="L145" s="160">
        <v>0</v>
      </c>
      <c r="M145" s="160">
        <v>0</v>
      </c>
      <c r="N145" s="178">
        <v>5.7362682899999999</v>
      </c>
      <c r="O145" s="178">
        <v>5.7362682899999999</v>
      </c>
      <c r="P145" s="178">
        <f t="shared" si="2"/>
        <v>2.2945073160000002</v>
      </c>
      <c r="Q145" s="160" t="s">
        <v>129</v>
      </c>
      <c r="R145" s="160" t="s">
        <v>29</v>
      </c>
      <c r="S145" s="144">
        <v>114058454</v>
      </c>
      <c r="T145" s="144">
        <v>111652041</v>
      </c>
    </row>
    <row r="146" spans="1:20" x14ac:dyDescent="0.25">
      <c r="A146" s="155">
        <v>143</v>
      </c>
      <c r="B146" s="156" t="s">
        <v>388</v>
      </c>
      <c r="C146" s="157" t="s">
        <v>389</v>
      </c>
      <c r="D146" s="158" t="s">
        <v>27</v>
      </c>
      <c r="E146" s="158" t="s">
        <v>274</v>
      </c>
      <c r="F146" s="178">
        <v>0.49</v>
      </c>
      <c r="G146" s="158"/>
      <c r="H146" s="159">
        <v>0</v>
      </c>
      <c r="I146" s="178">
        <v>0</v>
      </c>
      <c r="J146" s="178">
        <v>74.044976406537003</v>
      </c>
      <c r="K146" s="178">
        <v>31.121391246062</v>
      </c>
      <c r="L146" s="160">
        <v>0</v>
      </c>
      <c r="M146" s="160">
        <v>0</v>
      </c>
      <c r="N146" s="178">
        <v>4.0179999999999998</v>
      </c>
      <c r="O146" s="178">
        <v>4.0179999999999998</v>
      </c>
      <c r="P146" s="178">
        <f t="shared" si="2"/>
        <v>1.9688199999999998</v>
      </c>
      <c r="Q146" s="160" t="s">
        <v>54</v>
      </c>
      <c r="R146" s="160" t="s">
        <v>29</v>
      </c>
      <c r="S146" s="144">
        <v>220037256</v>
      </c>
      <c r="T146" s="144">
        <v>227571942</v>
      </c>
    </row>
    <row r="147" spans="1:20" x14ac:dyDescent="0.25">
      <c r="A147" s="155">
        <v>144</v>
      </c>
      <c r="B147" s="156" t="s">
        <v>390</v>
      </c>
      <c r="C147" s="157" t="s">
        <v>391</v>
      </c>
      <c r="D147" s="158" t="s">
        <v>61</v>
      </c>
      <c r="E147" s="158" t="s">
        <v>27</v>
      </c>
      <c r="F147" s="178">
        <v>0.3</v>
      </c>
      <c r="G147" s="158"/>
      <c r="H147" s="159">
        <v>0</v>
      </c>
      <c r="I147" s="178">
        <v>0.18200908325227372</v>
      </c>
      <c r="J147" s="178">
        <v>20.026628184937998</v>
      </c>
      <c r="K147" s="178">
        <v>-4.4560743063160002</v>
      </c>
      <c r="L147" s="160">
        <v>0</v>
      </c>
      <c r="M147" s="160">
        <v>0</v>
      </c>
      <c r="N147" s="178">
        <v>2.915559</v>
      </c>
      <c r="O147" s="178">
        <v>2.915559</v>
      </c>
      <c r="P147" s="178">
        <f t="shared" si="2"/>
        <v>0.87466769999999994</v>
      </c>
      <c r="Q147" s="160" t="s">
        <v>54</v>
      </c>
      <c r="R147" s="160" t="s">
        <v>29</v>
      </c>
      <c r="S147" s="144">
        <v>216390932</v>
      </c>
      <c r="T147" s="144">
        <v>198497637</v>
      </c>
    </row>
    <row r="148" spans="1:20" x14ac:dyDescent="0.25">
      <c r="A148" s="155">
        <v>145</v>
      </c>
      <c r="B148" s="156" t="s">
        <v>392</v>
      </c>
      <c r="C148" s="157" t="s">
        <v>393</v>
      </c>
      <c r="D148" s="158" t="s">
        <v>27</v>
      </c>
      <c r="E148" s="158" t="s">
        <v>121</v>
      </c>
      <c r="F148" s="178">
        <v>0.49</v>
      </c>
      <c r="G148" s="158"/>
      <c r="H148" s="159">
        <v>0</v>
      </c>
      <c r="I148" s="178">
        <v>0</v>
      </c>
      <c r="J148" s="178">
        <v>75.040793533520002</v>
      </c>
      <c r="K148" s="178">
        <v>21.252145676132002</v>
      </c>
      <c r="L148" s="160">
        <v>0</v>
      </c>
      <c r="M148" s="160">
        <v>0</v>
      </c>
      <c r="N148" s="178">
        <v>5.4742090000000001</v>
      </c>
      <c r="O148" s="178">
        <v>5.4742090000000001</v>
      </c>
      <c r="P148" s="178">
        <f t="shared" si="2"/>
        <v>2.6823624100000001</v>
      </c>
      <c r="Q148" s="160" t="s">
        <v>122</v>
      </c>
      <c r="R148" s="160" t="s">
        <v>29</v>
      </c>
      <c r="S148" s="144">
        <v>283366272</v>
      </c>
      <c r="T148" s="144">
        <v>279948008</v>
      </c>
    </row>
    <row r="149" spans="1:20" x14ac:dyDescent="0.25">
      <c r="A149" s="155">
        <v>146</v>
      </c>
      <c r="B149" s="156" t="s">
        <v>394</v>
      </c>
      <c r="C149" s="157" t="s">
        <v>395</v>
      </c>
      <c r="D149" s="158" t="s">
        <v>27</v>
      </c>
      <c r="E149" s="158" t="s">
        <v>396</v>
      </c>
      <c r="F149" s="178">
        <v>0.49</v>
      </c>
      <c r="G149" s="158"/>
      <c r="H149" s="159">
        <v>0</v>
      </c>
      <c r="I149" s="178">
        <v>0</v>
      </c>
      <c r="J149" s="178">
        <v>56.624149116843</v>
      </c>
      <c r="K149" s="178">
        <v>36.539374634795003</v>
      </c>
      <c r="L149" s="160">
        <v>0</v>
      </c>
      <c r="M149" s="160">
        <v>0</v>
      </c>
      <c r="N149" s="178">
        <v>10.3155687</v>
      </c>
      <c r="O149" s="178">
        <v>10.3155687</v>
      </c>
      <c r="P149" s="178">
        <f t="shared" si="2"/>
        <v>5.0546286629999999</v>
      </c>
      <c r="Q149" s="160" t="s">
        <v>54</v>
      </c>
      <c r="R149" s="160" t="s">
        <v>29</v>
      </c>
      <c r="S149" s="144">
        <v>114861091</v>
      </c>
      <c r="T149" s="144">
        <v>105396630</v>
      </c>
    </row>
    <row r="150" spans="1:20" x14ac:dyDescent="0.25">
      <c r="A150" s="155">
        <v>147</v>
      </c>
      <c r="B150" s="156" t="s">
        <v>397</v>
      </c>
      <c r="C150" s="157" t="s">
        <v>398</v>
      </c>
      <c r="D150" s="158" t="s">
        <v>61</v>
      </c>
      <c r="E150" s="158" t="s">
        <v>27</v>
      </c>
      <c r="F150" s="178">
        <v>0.3</v>
      </c>
      <c r="G150" s="158"/>
      <c r="H150" s="159">
        <v>0</v>
      </c>
      <c r="I150" s="178">
        <v>0</v>
      </c>
      <c r="J150" s="178">
        <v>101.224896510759</v>
      </c>
      <c r="K150" s="178">
        <v>65.368015953043994</v>
      </c>
      <c r="L150" s="160">
        <v>0</v>
      </c>
      <c r="M150" s="160">
        <v>0</v>
      </c>
      <c r="N150" s="178">
        <v>9.5311459999999997</v>
      </c>
      <c r="O150" s="178">
        <v>9.5311459999999997</v>
      </c>
      <c r="P150" s="178">
        <f t="shared" si="2"/>
        <v>2.8593438</v>
      </c>
      <c r="Q150" s="160" t="s">
        <v>54</v>
      </c>
      <c r="R150" s="160" t="s">
        <v>29</v>
      </c>
      <c r="S150" s="144">
        <v>426161224</v>
      </c>
      <c r="T150" s="144">
        <v>315064561</v>
      </c>
    </row>
    <row r="151" spans="1:20" x14ac:dyDescent="0.25">
      <c r="A151" s="155">
        <v>148</v>
      </c>
      <c r="B151" s="156" t="s">
        <v>399</v>
      </c>
      <c r="C151" s="157" t="s">
        <v>400</v>
      </c>
      <c r="D151" s="158" t="s">
        <v>155</v>
      </c>
      <c r="E151" s="158" t="s">
        <v>100</v>
      </c>
      <c r="F151" s="178">
        <v>0.4</v>
      </c>
      <c r="G151" s="158"/>
      <c r="H151" s="159">
        <v>0</v>
      </c>
      <c r="I151" s="178">
        <v>0.5</v>
      </c>
      <c r="J151" s="178">
        <v>5.2067985609999994</v>
      </c>
      <c r="K151" s="178">
        <v>-19.762946411114001</v>
      </c>
      <c r="L151" s="160">
        <v>0</v>
      </c>
      <c r="M151" s="160">
        <v>0</v>
      </c>
      <c r="N151" s="178">
        <v>9.0423010000000001</v>
      </c>
      <c r="O151" s="178">
        <v>9.0423010000000001</v>
      </c>
      <c r="P151" s="178">
        <f t="shared" si="2"/>
        <v>3.6169204000000001</v>
      </c>
      <c r="Q151" s="160" t="s">
        <v>54</v>
      </c>
      <c r="R151" s="160" t="s">
        <v>29</v>
      </c>
      <c r="S151" s="144">
        <v>159798747</v>
      </c>
      <c r="T151" s="144">
        <v>153637350</v>
      </c>
    </row>
    <row r="152" spans="1:20" x14ac:dyDescent="0.25">
      <c r="A152" s="155">
        <v>149</v>
      </c>
      <c r="B152" s="156" t="s">
        <v>401</v>
      </c>
      <c r="C152" s="157" t="s">
        <v>402</v>
      </c>
      <c r="D152" s="158" t="s">
        <v>27</v>
      </c>
      <c r="E152" s="158" t="s">
        <v>121</v>
      </c>
      <c r="F152" s="178">
        <v>0.49</v>
      </c>
      <c r="G152" s="158"/>
      <c r="H152" s="159">
        <v>0</v>
      </c>
      <c r="I152" s="178">
        <v>0.18608665864151708</v>
      </c>
      <c r="J152" s="178">
        <v>143.798218563799</v>
      </c>
      <c r="K152" s="178">
        <v>-32.876878385352001</v>
      </c>
      <c r="L152" s="160">
        <v>1</v>
      </c>
      <c r="M152" s="160">
        <v>0</v>
      </c>
      <c r="N152" s="178">
        <v>17.029923</v>
      </c>
      <c r="O152" s="178">
        <v>17.029923</v>
      </c>
      <c r="P152" s="178">
        <f t="shared" si="2"/>
        <v>8.3446622700000006</v>
      </c>
      <c r="Q152" s="160" t="s">
        <v>122</v>
      </c>
      <c r="R152" s="160" t="s">
        <v>29</v>
      </c>
      <c r="S152" s="144">
        <v>907803470</v>
      </c>
      <c r="T152" s="144">
        <v>918923428</v>
      </c>
    </row>
    <row r="153" spans="1:20" x14ac:dyDescent="0.25">
      <c r="A153" s="155">
        <v>150</v>
      </c>
      <c r="B153" s="156" t="s">
        <v>403</v>
      </c>
      <c r="C153" s="157" t="s">
        <v>404</v>
      </c>
      <c r="D153" s="158" t="s">
        <v>27</v>
      </c>
      <c r="E153" s="158" t="s">
        <v>96</v>
      </c>
      <c r="F153" s="178">
        <v>0.49</v>
      </c>
      <c r="G153" s="158"/>
      <c r="H153" s="159">
        <v>0</v>
      </c>
      <c r="I153" s="178">
        <v>0</v>
      </c>
      <c r="J153" s="178">
        <v>91.965919336348989</v>
      </c>
      <c r="K153" s="178">
        <v>43.851311038089001</v>
      </c>
      <c r="L153" s="160">
        <v>0</v>
      </c>
      <c r="M153" s="160">
        <v>0</v>
      </c>
      <c r="N153" s="178">
        <v>5.265269</v>
      </c>
      <c r="O153" s="178">
        <v>5.265269</v>
      </c>
      <c r="P153" s="178">
        <f t="shared" si="2"/>
        <v>2.57998181</v>
      </c>
      <c r="Q153" s="160" t="s">
        <v>97</v>
      </c>
      <c r="R153" s="160" t="s">
        <v>29</v>
      </c>
      <c r="S153" s="144">
        <v>308764193</v>
      </c>
      <c r="T153" s="144">
        <v>263623041</v>
      </c>
    </row>
    <row r="154" spans="1:20" x14ac:dyDescent="0.25">
      <c r="A154" s="155">
        <v>151</v>
      </c>
      <c r="B154" s="156" t="s">
        <v>405</v>
      </c>
      <c r="C154" s="157" t="s">
        <v>406</v>
      </c>
      <c r="D154" s="158" t="s">
        <v>279</v>
      </c>
      <c r="E154" s="158" t="s">
        <v>136</v>
      </c>
      <c r="F154" s="178">
        <v>0.4</v>
      </c>
      <c r="G154" s="158"/>
      <c r="H154" s="159">
        <v>0</v>
      </c>
      <c r="I154" s="178">
        <v>0.5</v>
      </c>
      <c r="J154" s="178">
        <v>2.0356656305529999</v>
      </c>
      <c r="K154" s="178">
        <v>-7.3380935746449998</v>
      </c>
      <c r="L154" s="160">
        <v>0</v>
      </c>
      <c r="M154" s="160">
        <v>0</v>
      </c>
      <c r="N154" s="178">
        <v>0.78222499999999995</v>
      </c>
      <c r="O154" s="178">
        <v>0.78222499999999995</v>
      </c>
      <c r="P154" s="178">
        <f t="shared" si="2"/>
        <v>0.31289</v>
      </c>
      <c r="Q154" s="160" t="s">
        <v>280</v>
      </c>
      <c r="R154" s="160" t="s">
        <v>29</v>
      </c>
      <c r="S154" s="144">
        <v>70010423</v>
      </c>
      <c r="T154" s="144">
        <v>64567256</v>
      </c>
    </row>
    <row r="155" spans="1:20" x14ac:dyDescent="0.25">
      <c r="A155" s="155">
        <v>152</v>
      </c>
      <c r="B155" s="156" t="s">
        <v>407</v>
      </c>
      <c r="C155" s="157" t="s">
        <v>408</v>
      </c>
      <c r="D155" s="158" t="s">
        <v>61</v>
      </c>
      <c r="E155" s="158" t="s">
        <v>27</v>
      </c>
      <c r="F155" s="178">
        <v>0.3</v>
      </c>
      <c r="G155" s="158"/>
      <c r="H155" s="159">
        <v>0</v>
      </c>
      <c r="I155" s="178">
        <v>0</v>
      </c>
      <c r="J155" s="178">
        <v>86.363020393106993</v>
      </c>
      <c r="K155" s="178">
        <v>70.976305380135003</v>
      </c>
      <c r="L155" s="160">
        <v>0</v>
      </c>
      <c r="M155" s="160">
        <v>0</v>
      </c>
      <c r="N155" s="178">
        <v>1.7216560000000001</v>
      </c>
      <c r="O155" s="178">
        <v>1.7216560000000001</v>
      </c>
      <c r="P155" s="178">
        <f t="shared" si="2"/>
        <v>0.51649679999999998</v>
      </c>
      <c r="Q155" s="160" t="s">
        <v>54</v>
      </c>
      <c r="R155" s="160" t="s">
        <v>29</v>
      </c>
      <c r="S155" s="144">
        <v>190351252</v>
      </c>
      <c r="T155" s="144">
        <v>139858738</v>
      </c>
    </row>
    <row r="156" spans="1:20" x14ac:dyDescent="0.25">
      <c r="A156" s="155">
        <v>153</v>
      </c>
      <c r="B156" s="156" t="s">
        <v>409</v>
      </c>
      <c r="C156" s="157" t="s">
        <v>410</v>
      </c>
      <c r="D156" s="158" t="s">
        <v>168</v>
      </c>
      <c r="E156" s="158" t="s">
        <v>169</v>
      </c>
      <c r="F156" s="178">
        <v>0.4</v>
      </c>
      <c r="G156" s="158"/>
      <c r="H156" s="159">
        <v>0</v>
      </c>
      <c r="I156" s="178">
        <v>0.5</v>
      </c>
      <c r="J156" s="178">
        <v>1.921206438494</v>
      </c>
      <c r="K156" s="178">
        <v>-11.176269769217999</v>
      </c>
      <c r="L156" s="160">
        <v>0</v>
      </c>
      <c r="M156" s="160">
        <v>0</v>
      </c>
      <c r="N156" s="178">
        <v>1.141221</v>
      </c>
      <c r="O156" s="178">
        <v>1.141221</v>
      </c>
      <c r="P156" s="178">
        <f t="shared" si="2"/>
        <v>0.45648840000000002</v>
      </c>
      <c r="Q156" s="160" t="s">
        <v>92</v>
      </c>
      <c r="R156" s="160" t="s">
        <v>29</v>
      </c>
      <c r="S156" s="144">
        <v>88816040</v>
      </c>
      <c r="T156" s="144">
        <v>82682223</v>
      </c>
    </row>
    <row r="157" spans="1:20" x14ac:dyDescent="0.25">
      <c r="A157" s="155">
        <v>154</v>
      </c>
      <c r="B157" s="156" t="s">
        <v>411</v>
      </c>
      <c r="C157" s="157" t="s">
        <v>412</v>
      </c>
      <c r="D157" s="158" t="s">
        <v>111</v>
      </c>
      <c r="E157" s="158" t="s">
        <v>27</v>
      </c>
      <c r="F157" s="178">
        <v>0.4</v>
      </c>
      <c r="G157" s="158"/>
      <c r="H157" s="159">
        <v>0</v>
      </c>
      <c r="I157" s="178">
        <v>0.5</v>
      </c>
      <c r="J157" s="178">
        <v>3.4618332314459996</v>
      </c>
      <c r="K157" s="178">
        <v>-12.829207729869001</v>
      </c>
      <c r="L157" s="160">
        <v>1</v>
      </c>
      <c r="M157" s="160">
        <v>0</v>
      </c>
      <c r="N157" s="178">
        <v>1.736273</v>
      </c>
      <c r="O157" s="178">
        <v>1.736273</v>
      </c>
      <c r="P157" s="178">
        <f t="shared" si="2"/>
        <v>0.69450920000000005</v>
      </c>
      <c r="Q157" s="160" t="s">
        <v>112</v>
      </c>
      <c r="R157" s="160" t="s">
        <v>29</v>
      </c>
      <c r="S157" s="144">
        <v>111711348</v>
      </c>
      <c r="T157" s="144">
        <v>105658837</v>
      </c>
    </row>
    <row r="158" spans="1:20" x14ac:dyDescent="0.25">
      <c r="A158" s="155">
        <v>155</v>
      </c>
      <c r="B158" s="156" t="s">
        <v>413</v>
      </c>
      <c r="C158" s="157" t="s">
        <v>414</v>
      </c>
      <c r="D158" s="158" t="s">
        <v>27</v>
      </c>
      <c r="E158" s="158" t="s">
        <v>396</v>
      </c>
      <c r="F158" s="178">
        <v>0.49</v>
      </c>
      <c r="G158" s="158"/>
      <c r="H158" s="159">
        <v>0</v>
      </c>
      <c r="I158" s="178">
        <v>0</v>
      </c>
      <c r="J158" s="178">
        <v>160.38258471130601</v>
      </c>
      <c r="K158" s="178">
        <v>64.582050510312996</v>
      </c>
      <c r="L158" s="160">
        <v>1</v>
      </c>
      <c r="M158" s="160">
        <v>0</v>
      </c>
      <c r="N158" s="178">
        <v>11.877007000000001</v>
      </c>
      <c r="O158" s="178">
        <v>11.877007000000001</v>
      </c>
      <c r="P158" s="178">
        <f t="shared" si="2"/>
        <v>5.8197334300000003</v>
      </c>
      <c r="Q158" s="160" t="s">
        <v>54</v>
      </c>
      <c r="R158" s="160" t="s">
        <v>29</v>
      </c>
      <c r="S158" s="144">
        <v>524982685</v>
      </c>
      <c r="T158" s="144">
        <v>507763709</v>
      </c>
    </row>
    <row r="159" spans="1:20" x14ac:dyDescent="0.25">
      <c r="A159" s="155">
        <v>156</v>
      </c>
      <c r="B159" s="156" t="s">
        <v>415</v>
      </c>
      <c r="C159" s="157" t="s">
        <v>416</v>
      </c>
      <c r="D159" s="158" t="s">
        <v>27</v>
      </c>
      <c r="E159" s="158" t="s">
        <v>86</v>
      </c>
      <c r="F159" s="178">
        <v>0.49</v>
      </c>
      <c r="G159" s="158"/>
      <c r="H159" s="159">
        <v>0</v>
      </c>
      <c r="I159" s="178">
        <v>0</v>
      </c>
      <c r="J159" s="178">
        <v>44.232737132745001</v>
      </c>
      <c r="K159" s="178">
        <v>10.751479531775999</v>
      </c>
      <c r="L159" s="160">
        <v>0</v>
      </c>
      <c r="M159" s="160">
        <v>0</v>
      </c>
      <c r="N159" s="178">
        <v>3.0834837200000003</v>
      </c>
      <c r="O159" s="178">
        <v>3.0834837200000003</v>
      </c>
      <c r="P159" s="178">
        <f t="shared" si="2"/>
        <v>1.5109070228000001</v>
      </c>
      <c r="Q159" s="160" t="s">
        <v>54</v>
      </c>
      <c r="R159" s="160" t="s">
        <v>29</v>
      </c>
      <c r="S159" s="144">
        <v>174387063</v>
      </c>
      <c r="T159" s="144">
        <v>166774996</v>
      </c>
    </row>
    <row r="160" spans="1:20" x14ac:dyDescent="0.25">
      <c r="A160" s="155">
        <v>157</v>
      </c>
      <c r="B160" s="156" t="s">
        <v>417</v>
      </c>
      <c r="C160" s="157" t="s">
        <v>418</v>
      </c>
      <c r="D160" s="158" t="s">
        <v>47</v>
      </c>
      <c r="E160" s="158" t="s">
        <v>48</v>
      </c>
      <c r="F160" s="178">
        <v>0.4</v>
      </c>
      <c r="G160" s="158"/>
      <c r="H160" s="159">
        <v>0</v>
      </c>
      <c r="I160" s="178">
        <v>0.5</v>
      </c>
      <c r="J160" s="178">
        <v>2.958685222628</v>
      </c>
      <c r="K160" s="178">
        <v>-19.491273111331999</v>
      </c>
      <c r="L160" s="160">
        <v>1</v>
      </c>
      <c r="M160" s="160">
        <v>0</v>
      </c>
      <c r="N160" s="178">
        <v>2.1466569999999998</v>
      </c>
      <c r="O160" s="178">
        <v>2.1466569999999998</v>
      </c>
      <c r="P160" s="178">
        <f t="shared" si="2"/>
        <v>0.85866279999999995</v>
      </c>
      <c r="Q160" s="160" t="s">
        <v>49</v>
      </c>
      <c r="R160" s="160" t="s">
        <v>29</v>
      </c>
      <c r="S160" s="144">
        <v>145720526</v>
      </c>
      <c r="T160" s="144">
        <v>143112828</v>
      </c>
    </row>
    <row r="161" spans="1:20" x14ac:dyDescent="0.25">
      <c r="A161" s="155">
        <v>158</v>
      </c>
      <c r="B161" s="156" t="s">
        <v>419</v>
      </c>
      <c r="C161" s="157" t="s">
        <v>420</v>
      </c>
      <c r="D161" s="158" t="s">
        <v>72</v>
      </c>
      <c r="E161" s="158" t="s">
        <v>73</v>
      </c>
      <c r="F161" s="178">
        <v>0.4</v>
      </c>
      <c r="G161" s="158"/>
      <c r="H161" s="159">
        <v>0</v>
      </c>
      <c r="I161" s="178">
        <v>0.5</v>
      </c>
      <c r="J161" s="178">
        <v>1.3909144725490001</v>
      </c>
      <c r="K161" s="178">
        <v>-3.8171972208230001</v>
      </c>
      <c r="L161" s="160">
        <v>0</v>
      </c>
      <c r="M161" s="160">
        <v>0</v>
      </c>
      <c r="N161" s="178">
        <v>0.19581299999999999</v>
      </c>
      <c r="O161" s="178">
        <v>0.19581299999999999</v>
      </c>
      <c r="P161" s="178">
        <f t="shared" si="2"/>
        <v>7.8325199999999998E-2</v>
      </c>
      <c r="Q161" s="160" t="s">
        <v>54</v>
      </c>
      <c r="R161" s="160" t="s">
        <v>29</v>
      </c>
      <c r="S161" s="144">
        <v>38397463</v>
      </c>
      <c r="T161" s="144">
        <v>36641885</v>
      </c>
    </row>
    <row r="162" spans="1:20" x14ac:dyDescent="0.25">
      <c r="A162" s="155">
        <v>159</v>
      </c>
      <c r="B162" s="156" t="s">
        <v>421</v>
      </c>
      <c r="C162" s="157" t="s">
        <v>422</v>
      </c>
      <c r="D162" s="158" t="s">
        <v>145</v>
      </c>
      <c r="E162" s="158" t="s">
        <v>146</v>
      </c>
      <c r="F162" s="178">
        <v>0.4</v>
      </c>
      <c r="G162" s="158"/>
      <c r="H162" s="159">
        <v>0</v>
      </c>
      <c r="I162" s="178">
        <v>0.5</v>
      </c>
      <c r="J162" s="178">
        <v>1.6594706376130002</v>
      </c>
      <c r="K162" s="178">
        <v>-4.808328471476</v>
      </c>
      <c r="L162" s="160">
        <v>1</v>
      </c>
      <c r="M162" s="160">
        <v>0</v>
      </c>
      <c r="N162" s="178">
        <v>0.459287</v>
      </c>
      <c r="O162" s="178">
        <v>0.459287</v>
      </c>
      <c r="P162" s="178">
        <f t="shared" si="2"/>
        <v>0.18371480000000001</v>
      </c>
      <c r="Q162" s="160" t="s">
        <v>423</v>
      </c>
      <c r="R162" s="160" t="s">
        <v>29</v>
      </c>
      <c r="S162" s="144">
        <v>45446413</v>
      </c>
      <c r="T162" s="144">
        <v>42819735</v>
      </c>
    </row>
    <row r="163" spans="1:20" x14ac:dyDescent="0.25">
      <c r="A163" s="155">
        <v>160</v>
      </c>
      <c r="B163" s="156" t="s">
        <v>424</v>
      </c>
      <c r="C163" s="157" t="s">
        <v>425</v>
      </c>
      <c r="D163" s="158" t="s">
        <v>27</v>
      </c>
      <c r="E163" s="158" t="s">
        <v>107</v>
      </c>
      <c r="F163" s="178">
        <v>0.49</v>
      </c>
      <c r="G163" s="158"/>
      <c r="H163" s="159">
        <v>0</v>
      </c>
      <c r="I163" s="178">
        <v>0</v>
      </c>
      <c r="J163" s="178">
        <v>162.25287567137102</v>
      </c>
      <c r="K163" s="178">
        <v>7.5119696107339999</v>
      </c>
      <c r="L163" s="160">
        <v>0</v>
      </c>
      <c r="M163" s="160">
        <v>0</v>
      </c>
      <c r="N163" s="178">
        <v>78.997573000000003</v>
      </c>
      <c r="O163" s="178">
        <v>78.997573000000003</v>
      </c>
      <c r="P163" s="178">
        <f t="shared" si="2"/>
        <v>38.708810769999999</v>
      </c>
      <c r="Q163" s="160" t="s">
        <v>108</v>
      </c>
      <c r="R163" s="160" t="s">
        <v>29</v>
      </c>
      <c r="S163" s="144">
        <v>910648106</v>
      </c>
      <c r="T163" s="144">
        <v>848129041</v>
      </c>
    </row>
    <row r="164" spans="1:20" x14ac:dyDescent="0.25">
      <c r="A164" s="155">
        <v>161</v>
      </c>
      <c r="B164" s="156" t="s">
        <v>426</v>
      </c>
      <c r="C164" s="157" t="s">
        <v>427</v>
      </c>
      <c r="D164" s="158" t="s">
        <v>42</v>
      </c>
      <c r="E164" s="158" t="s">
        <v>43</v>
      </c>
      <c r="F164" s="178">
        <v>0.4</v>
      </c>
      <c r="G164" s="158"/>
      <c r="H164" s="159">
        <v>0</v>
      </c>
      <c r="I164" s="178">
        <v>0.5</v>
      </c>
      <c r="J164" s="178">
        <v>3.3872584015010001</v>
      </c>
      <c r="K164" s="178">
        <v>-7.4142368980939999</v>
      </c>
      <c r="L164" s="160">
        <v>1</v>
      </c>
      <c r="M164" s="160">
        <v>0</v>
      </c>
      <c r="N164" s="178">
        <v>1.007104</v>
      </c>
      <c r="O164" s="178">
        <v>1.007104</v>
      </c>
      <c r="P164" s="178">
        <f t="shared" si="2"/>
        <v>0.40284160000000002</v>
      </c>
      <c r="Q164" s="160" t="s">
        <v>44</v>
      </c>
      <c r="R164" s="160" t="s">
        <v>29</v>
      </c>
      <c r="S164" s="144">
        <v>74685752</v>
      </c>
      <c r="T164" s="144">
        <v>71214495</v>
      </c>
    </row>
    <row r="165" spans="1:20" x14ac:dyDescent="0.25">
      <c r="A165" s="155">
        <v>162</v>
      </c>
      <c r="B165" s="156" t="s">
        <v>428</v>
      </c>
      <c r="C165" s="157" t="s">
        <v>429</v>
      </c>
      <c r="D165" s="158" t="s">
        <v>27</v>
      </c>
      <c r="E165" s="158" t="s">
        <v>48</v>
      </c>
      <c r="F165" s="178">
        <v>0.49</v>
      </c>
      <c r="G165" s="158"/>
      <c r="H165" s="159">
        <v>0</v>
      </c>
      <c r="I165" s="178">
        <v>0</v>
      </c>
      <c r="J165" s="178">
        <v>43.760153845547997</v>
      </c>
      <c r="K165" s="178">
        <v>0.42921588943200001</v>
      </c>
      <c r="L165" s="160">
        <v>1</v>
      </c>
      <c r="M165" s="160">
        <v>0</v>
      </c>
      <c r="N165" s="178">
        <v>6.8280500000000002</v>
      </c>
      <c r="O165" s="178">
        <v>6.8280500000000002</v>
      </c>
      <c r="P165" s="178">
        <f t="shared" si="2"/>
        <v>3.3457444999999999</v>
      </c>
      <c r="Q165" s="160" t="s">
        <v>54</v>
      </c>
      <c r="R165" s="160" t="s">
        <v>29</v>
      </c>
      <c r="S165" s="144">
        <v>223145735</v>
      </c>
      <c r="T165" s="144">
        <v>219901291</v>
      </c>
    </row>
    <row r="166" spans="1:20" x14ac:dyDescent="0.25">
      <c r="A166" s="155">
        <v>163</v>
      </c>
      <c r="B166" s="156" t="s">
        <v>430</v>
      </c>
      <c r="C166" s="157" t="s">
        <v>431</v>
      </c>
      <c r="D166" s="158" t="s">
        <v>95</v>
      </c>
      <c r="E166" s="158" t="s">
        <v>96</v>
      </c>
      <c r="F166" s="178">
        <v>0.4</v>
      </c>
      <c r="G166" s="158"/>
      <c r="H166" s="159">
        <v>0</v>
      </c>
      <c r="I166" s="178">
        <v>0.5</v>
      </c>
      <c r="J166" s="178">
        <v>1.2049840169679999</v>
      </c>
      <c r="K166" s="178">
        <v>-3.9556210322349998</v>
      </c>
      <c r="L166" s="160">
        <v>0</v>
      </c>
      <c r="M166" s="160">
        <v>0</v>
      </c>
      <c r="N166" s="178">
        <v>0.28154600000000002</v>
      </c>
      <c r="O166" s="178">
        <v>0.28154600000000002</v>
      </c>
      <c r="P166" s="178">
        <f t="shared" si="2"/>
        <v>0.11261840000000001</v>
      </c>
      <c r="Q166" s="160" t="s">
        <v>97</v>
      </c>
      <c r="R166" s="160" t="s">
        <v>29</v>
      </c>
      <c r="S166" s="144">
        <v>38390854</v>
      </c>
      <c r="T166" s="144">
        <v>34706569</v>
      </c>
    </row>
    <row r="167" spans="1:20" x14ac:dyDescent="0.25">
      <c r="A167" s="155">
        <v>164</v>
      </c>
      <c r="B167" s="156" t="s">
        <v>432</v>
      </c>
      <c r="C167" s="157" t="s">
        <v>433</v>
      </c>
      <c r="D167" s="158" t="s">
        <v>434</v>
      </c>
      <c r="E167" s="158" t="s">
        <v>260</v>
      </c>
      <c r="F167" s="178">
        <v>0.4</v>
      </c>
      <c r="G167" s="158"/>
      <c r="H167" s="159">
        <v>0</v>
      </c>
      <c r="I167" s="178">
        <v>0.5</v>
      </c>
      <c r="J167" s="178">
        <v>2.6379287502159996</v>
      </c>
      <c r="K167" s="178">
        <v>-9.9596015908460007</v>
      </c>
      <c r="L167" s="160">
        <v>0</v>
      </c>
      <c r="M167" s="160">
        <v>0</v>
      </c>
      <c r="N167" s="178">
        <v>0</v>
      </c>
      <c r="O167" s="178">
        <v>0</v>
      </c>
      <c r="P167" s="178">
        <f t="shared" si="2"/>
        <v>0</v>
      </c>
      <c r="Q167" s="160" t="s">
        <v>83</v>
      </c>
      <c r="R167" s="160" t="s">
        <v>29</v>
      </c>
      <c r="S167" s="144">
        <v>91482705</v>
      </c>
      <c r="T167" s="144">
        <v>86366700</v>
      </c>
    </row>
    <row r="168" spans="1:20" x14ac:dyDescent="0.25">
      <c r="A168" s="155">
        <v>165</v>
      </c>
      <c r="B168" s="156" t="s">
        <v>435</v>
      </c>
      <c r="C168" s="157" t="s">
        <v>436</v>
      </c>
      <c r="D168" s="158" t="s">
        <v>61</v>
      </c>
      <c r="E168" s="158" t="s">
        <v>27</v>
      </c>
      <c r="F168" s="178">
        <v>0.3</v>
      </c>
      <c r="G168" s="158"/>
      <c r="H168" s="159">
        <v>0</v>
      </c>
      <c r="I168" s="178">
        <v>0</v>
      </c>
      <c r="J168" s="178">
        <v>32.638684358109003</v>
      </c>
      <c r="K168" s="178">
        <v>7.8410192996279999</v>
      </c>
      <c r="L168" s="160">
        <v>0</v>
      </c>
      <c r="M168" s="160">
        <v>0</v>
      </c>
      <c r="N168" s="178">
        <v>4.1051039999999999</v>
      </c>
      <c r="O168" s="178">
        <v>4.1051039999999999</v>
      </c>
      <c r="P168" s="178">
        <f t="shared" si="2"/>
        <v>1.2315311999999998</v>
      </c>
      <c r="Q168" s="160" t="s">
        <v>54</v>
      </c>
      <c r="R168" s="160" t="s">
        <v>29</v>
      </c>
      <c r="S168" s="144">
        <v>213869242</v>
      </c>
      <c r="T168" s="144">
        <v>200136315</v>
      </c>
    </row>
    <row r="169" spans="1:20" x14ac:dyDescent="0.25">
      <c r="A169" s="155">
        <v>166</v>
      </c>
      <c r="B169" s="156" t="s">
        <v>437</v>
      </c>
      <c r="C169" s="157" t="s">
        <v>438</v>
      </c>
      <c r="D169" s="158" t="s">
        <v>259</v>
      </c>
      <c r="E169" s="158" t="s">
        <v>260</v>
      </c>
      <c r="F169" s="178">
        <v>0.4</v>
      </c>
      <c r="G169" s="158"/>
      <c r="H169" s="159">
        <v>0</v>
      </c>
      <c r="I169" s="178">
        <v>0.5</v>
      </c>
      <c r="J169" s="178">
        <v>2.0086313487799998</v>
      </c>
      <c r="K169" s="178">
        <v>-4.0626976652679998</v>
      </c>
      <c r="L169" s="160">
        <v>0</v>
      </c>
      <c r="M169" s="160">
        <v>0</v>
      </c>
      <c r="N169" s="178">
        <v>1.2999999999999999E-2</v>
      </c>
      <c r="O169" s="178">
        <v>1.2999999999999999E-2</v>
      </c>
      <c r="P169" s="178">
        <f t="shared" si="2"/>
        <v>5.1999999999999998E-3</v>
      </c>
      <c r="Q169" s="160" t="s">
        <v>261</v>
      </c>
      <c r="R169" s="160" t="s">
        <v>29</v>
      </c>
      <c r="S169" s="144">
        <v>42139327</v>
      </c>
      <c r="T169" s="144">
        <v>40669101</v>
      </c>
    </row>
    <row r="170" spans="1:20" x14ac:dyDescent="0.25">
      <c r="A170" s="155">
        <v>167</v>
      </c>
      <c r="B170" s="156" t="s">
        <v>439</v>
      </c>
      <c r="C170" s="157" t="s">
        <v>440</v>
      </c>
      <c r="D170" s="158" t="s">
        <v>57</v>
      </c>
      <c r="E170" s="158" t="s">
        <v>27</v>
      </c>
      <c r="F170" s="178">
        <v>0.4</v>
      </c>
      <c r="G170" s="158"/>
      <c r="H170" s="159">
        <v>0</v>
      </c>
      <c r="I170" s="178">
        <v>0.5</v>
      </c>
      <c r="J170" s="178">
        <v>2.0641067637820001</v>
      </c>
      <c r="K170" s="178">
        <v>-6.5605373133340006</v>
      </c>
      <c r="L170" s="160">
        <v>0</v>
      </c>
      <c r="M170" s="160">
        <v>0</v>
      </c>
      <c r="N170" s="178">
        <v>0.543103</v>
      </c>
      <c r="O170" s="178">
        <v>0.543103</v>
      </c>
      <c r="P170" s="178">
        <f t="shared" si="2"/>
        <v>0.21724120000000002</v>
      </c>
      <c r="Q170" s="160" t="s">
        <v>58</v>
      </c>
      <c r="R170" s="160" t="s">
        <v>29</v>
      </c>
      <c r="S170" s="144">
        <v>60719563</v>
      </c>
      <c r="T170" s="144">
        <v>56137230</v>
      </c>
    </row>
    <row r="171" spans="1:20" x14ac:dyDescent="0.25">
      <c r="A171" s="155">
        <v>168</v>
      </c>
      <c r="B171" s="156" t="s">
        <v>441</v>
      </c>
      <c r="C171" s="157" t="s">
        <v>442</v>
      </c>
      <c r="D171" s="158" t="s">
        <v>26</v>
      </c>
      <c r="E171" s="158" t="s">
        <v>27</v>
      </c>
      <c r="F171" s="178">
        <v>0.4</v>
      </c>
      <c r="G171" s="158"/>
      <c r="H171" s="159">
        <v>0</v>
      </c>
      <c r="I171" s="178">
        <v>0.5</v>
      </c>
      <c r="J171" s="178">
        <v>1.9443691808050001</v>
      </c>
      <c r="K171" s="178">
        <v>-14.867042914848</v>
      </c>
      <c r="L171" s="160">
        <v>0</v>
      </c>
      <c r="M171" s="160">
        <v>0</v>
      </c>
      <c r="N171" s="178">
        <v>1.006923</v>
      </c>
      <c r="O171" s="178">
        <v>1.006923</v>
      </c>
      <c r="P171" s="178">
        <f t="shared" si="2"/>
        <v>0.40276920000000005</v>
      </c>
      <c r="Q171" s="160" t="s">
        <v>54</v>
      </c>
      <c r="R171" s="160" t="s">
        <v>29</v>
      </c>
      <c r="S171" s="144">
        <v>117736581</v>
      </c>
      <c r="T171" s="144">
        <v>108358727</v>
      </c>
    </row>
    <row r="172" spans="1:20" x14ac:dyDescent="0.25">
      <c r="A172" s="155">
        <v>169</v>
      </c>
      <c r="B172" s="156" t="s">
        <v>443</v>
      </c>
      <c r="C172" s="157" t="s">
        <v>444</v>
      </c>
      <c r="D172" s="158" t="s">
        <v>27</v>
      </c>
      <c r="E172" s="158" t="s">
        <v>349</v>
      </c>
      <c r="F172" s="178">
        <v>0.49</v>
      </c>
      <c r="G172" s="158"/>
      <c r="H172" s="159">
        <v>0</v>
      </c>
      <c r="I172" s="178">
        <v>0</v>
      </c>
      <c r="J172" s="178">
        <v>41.766792822060999</v>
      </c>
      <c r="K172" s="178">
        <v>21.630119351485</v>
      </c>
      <c r="L172" s="160">
        <v>0</v>
      </c>
      <c r="M172" s="160">
        <v>0</v>
      </c>
      <c r="N172" s="178">
        <v>2.7</v>
      </c>
      <c r="O172" s="178">
        <v>2.7</v>
      </c>
      <c r="P172" s="178">
        <f t="shared" si="2"/>
        <v>1.323</v>
      </c>
      <c r="Q172" s="160" t="s">
        <v>54</v>
      </c>
      <c r="R172" s="160" t="s">
        <v>29</v>
      </c>
      <c r="S172" s="144">
        <v>103664116</v>
      </c>
      <c r="T172" s="144">
        <v>110925930</v>
      </c>
    </row>
    <row r="173" spans="1:20" x14ac:dyDescent="0.25">
      <c r="A173" s="155">
        <v>170</v>
      </c>
      <c r="B173" s="156" t="s">
        <v>445</v>
      </c>
      <c r="C173" s="157" t="s">
        <v>446</v>
      </c>
      <c r="D173" s="158" t="s">
        <v>27</v>
      </c>
      <c r="E173" s="158" t="s">
        <v>53</v>
      </c>
      <c r="F173" s="178">
        <v>0.49</v>
      </c>
      <c r="G173" s="158"/>
      <c r="H173" s="159">
        <v>0</v>
      </c>
      <c r="I173" s="178">
        <v>0.39624801786590558</v>
      </c>
      <c r="J173" s="178">
        <v>42.177810643878999</v>
      </c>
      <c r="K173" s="178">
        <v>-27.681687953346</v>
      </c>
      <c r="L173" s="160">
        <v>0</v>
      </c>
      <c r="M173" s="160">
        <v>0</v>
      </c>
      <c r="N173" s="178">
        <v>17.326000000000001</v>
      </c>
      <c r="O173" s="178">
        <v>17.326000000000001</v>
      </c>
      <c r="P173" s="178">
        <f t="shared" si="2"/>
        <v>8.4897399999999994</v>
      </c>
      <c r="Q173" s="160" t="s">
        <v>54</v>
      </c>
      <c r="R173" s="160" t="s">
        <v>29</v>
      </c>
      <c r="S173" s="144">
        <v>406265962</v>
      </c>
      <c r="T173" s="144">
        <v>375039225</v>
      </c>
    </row>
    <row r="174" spans="1:20" x14ac:dyDescent="0.25">
      <c r="A174" s="155">
        <v>171</v>
      </c>
      <c r="B174" s="156" t="s">
        <v>447</v>
      </c>
      <c r="C174" s="157" t="s">
        <v>448</v>
      </c>
      <c r="D174" s="158" t="s">
        <v>287</v>
      </c>
      <c r="E174" s="158" t="s">
        <v>27</v>
      </c>
      <c r="F174" s="178">
        <v>0.4</v>
      </c>
      <c r="G174" s="158"/>
      <c r="H174" s="159">
        <v>0</v>
      </c>
      <c r="I174" s="178">
        <v>0.5</v>
      </c>
      <c r="J174" s="178">
        <v>1.167389802777</v>
      </c>
      <c r="K174" s="178">
        <v>-13.320400643268</v>
      </c>
      <c r="L174" s="160">
        <v>0</v>
      </c>
      <c r="M174" s="160">
        <v>0</v>
      </c>
      <c r="N174" s="178">
        <v>1.219063</v>
      </c>
      <c r="O174" s="178">
        <v>1.219063</v>
      </c>
      <c r="P174" s="178">
        <f t="shared" si="2"/>
        <v>0.48762520000000004</v>
      </c>
      <c r="Q174" s="160" t="s">
        <v>288</v>
      </c>
      <c r="R174" s="160" t="s">
        <v>29</v>
      </c>
      <c r="S174" s="144">
        <v>110022490</v>
      </c>
      <c r="T174" s="144">
        <v>90051189</v>
      </c>
    </row>
    <row r="175" spans="1:20" x14ac:dyDescent="0.25">
      <c r="A175" s="155">
        <v>172</v>
      </c>
      <c r="B175" s="156" t="s">
        <v>449</v>
      </c>
      <c r="C175" s="157" t="s">
        <v>450</v>
      </c>
      <c r="D175" s="158" t="s">
        <v>76</v>
      </c>
      <c r="E175" s="158" t="s">
        <v>77</v>
      </c>
      <c r="F175" s="178">
        <v>0.4</v>
      </c>
      <c r="G175" s="158"/>
      <c r="H175" s="159">
        <v>0</v>
      </c>
      <c r="I175" s="178">
        <v>0.5</v>
      </c>
      <c r="J175" s="178">
        <v>3.6281174735369999</v>
      </c>
      <c r="K175" s="178">
        <v>-22.197649146457003</v>
      </c>
      <c r="L175" s="160">
        <v>0</v>
      </c>
      <c r="M175" s="160">
        <v>0</v>
      </c>
      <c r="N175" s="178">
        <v>5.2476710000000004</v>
      </c>
      <c r="O175" s="178">
        <v>5.2476710000000004</v>
      </c>
      <c r="P175" s="178">
        <f t="shared" si="2"/>
        <v>2.0990684000000002</v>
      </c>
      <c r="Q175" s="160" t="s">
        <v>54</v>
      </c>
      <c r="R175" s="160" t="s">
        <v>29</v>
      </c>
      <c r="S175" s="144">
        <v>166613222</v>
      </c>
      <c r="T175" s="144">
        <v>156456333</v>
      </c>
    </row>
    <row r="176" spans="1:20" x14ac:dyDescent="0.25">
      <c r="A176" s="155">
        <v>173</v>
      </c>
      <c r="B176" s="156" t="s">
        <v>451</v>
      </c>
      <c r="C176" s="157" t="s">
        <v>452</v>
      </c>
      <c r="D176" s="158" t="s">
        <v>42</v>
      </c>
      <c r="E176" s="158" t="s">
        <v>43</v>
      </c>
      <c r="F176" s="178">
        <v>0.4</v>
      </c>
      <c r="G176" s="158"/>
      <c r="H176" s="159">
        <v>0</v>
      </c>
      <c r="I176" s="178">
        <v>0.5</v>
      </c>
      <c r="J176" s="178">
        <v>3.3379862846199999</v>
      </c>
      <c r="K176" s="178">
        <v>-10.448376642807</v>
      </c>
      <c r="L176" s="160">
        <v>0</v>
      </c>
      <c r="M176" s="160">
        <v>0</v>
      </c>
      <c r="N176" s="178">
        <v>1.224645</v>
      </c>
      <c r="O176" s="178">
        <v>1.224645</v>
      </c>
      <c r="P176" s="178">
        <f t="shared" si="2"/>
        <v>0.48985800000000002</v>
      </c>
      <c r="Q176" s="160" t="s">
        <v>44</v>
      </c>
      <c r="R176" s="160" t="s">
        <v>29</v>
      </c>
      <c r="S176" s="144">
        <v>103080356</v>
      </c>
      <c r="T176" s="144">
        <v>92566294</v>
      </c>
    </row>
    <row r="177" spans="1:20" x14ac:dyDescent="0.25">
      <c r="A177" s="155">
        <v>174</v>
      </c>
      <c r="B177" s="156" t="s">
        <v>453</v>
      </c>
      <c r="C177" s="157" t="s">
        <v>454</v>
      </c>
      <c r="D177" s="158" t="s">
        <v>27</v>
      </c>
      <c r="E177" s="158" t="s">
        <v>311</v>
      </c>
      <c r="F177" s="178">
        <v>0.49</v>
      </c>
      <c r="G177" s="158"/>
      <c r="H177" s="159">
        <v>0</v>
      </c>
      <c r="I177" s="178">
        <v>0</v>
      </c>
      <c r="J177" s="178">
        <v>82.041443686807</v>
      </c>
      <c r="K177" s="178">
        <v>8.102533324585</v>
      </c>
      <c r="L177" s="160">
        <v>1</v>
      </c>
      <c r="M177" s="160">
        <v>0</v>
      </c>
      <c r="N177" s="178">
        <v>13.775116000000001</v>
      </c>
      <c r="O177" s="178">
        <v>13.775116000000001</v>
      </c>
      <c r="P177" s="178">
        <f t="shared" si="2"/>
        <v>6.7498068399999998</v>
      </c>
      <c r="Q177" s="160" t="s">
        <v>54</v>
      </c>
      <c r="R177" s="160" t="s">
        <v>29</v>
      </c>
      <c r="S177" s="144">
        <v>380179484</v>
      </c>
      <c r="T177" s="144">
        <v>385155104</v>
      </c>
    </row>
    <row r="178" spans="1:20" x14ac:dyDescent="0.25">
      <c r="A178" s="155">
        <v>175</v>
      </c>
      <c r="B178" s="156" t="s">
        <v>455</v>
      </c>
      <c r="C178" s="157" t="s">
        <v>456</v>
      </c>
      <c r="D178" s="158" t="s">
        <v>168</v>
      </c>
      <c r="E178" s="158" t="s">
        <v>169</v>
      </c>
      <c r="F178" s="178">
        <v>0.4</v>
      </c>
      <c r="G178" s="158"/>
      <c r="H178" s="159">
        <v>0</v>
      </c>
      <c r="I178" s="178">
        <v>0.5</v>
      </c>
      <c r="J178" s="178">
        <v>3.3908840507820002</v>
      </c>
      <c r="K178" s="178">
        <v>-9.5077649711320014</v>
      </c>
      <c r="L178" s="160">
        <v>0</v>
      </c>
      <c r="M178" s="160">
        <v>0</v>
      </c>
      <c r="N178" s="178">
        <v>0.39700000000000002</v>
      </c>
      <c r="O178" s="178">
        <v>0.39700000000000002</v>
      </c>
      <c r="P178" s="178">
        <f t="shared" si="2"/>
        <v>0.15880000000000002</v>
      </c>
      <c r="Q178" s="160" t="s">
        <v>457</v>
      </c>
      <c r="R178" s="160" t="s">
        <v>29</v>
      </c>
      <c r="S178" s="144">
        <v>90471457</v>
      </c>
      <c r="T178" s="144">
        <v>86421203</v>
      </c>
    </row>
    <row r="179" spans="1:20" x14ac:dyDescent="0.25">
      <c r="A179" s="155">
        <v>176</v>
      </c>
      <c r="B179" s="156" t="s">
        <v>458</v>
      </c>
      <c r="C179" s="157" t="s">
        <v>459</v>
      </c>
      <c r="D179" s="158" t="s">
        <v>61</v>
      </c>
      <c r="E179" s="158" t="s">
        <v>27</v>
      </c>
      <c r="F179" s="178">
        <v>0.3</v>
      </c>
      <c r="G179" s="158"/>
      <c r="H179" s="159">
        <v>0</v>
      </c>
      <c r="I179" s="178">
        <v>0</v>
      </c>
      <c r="J179" s="178">
        <v>101.172870681381</v>
      </c>
      <c r="K179" s="178">
        <v>70.590544606842002</v>
      </c>
      <c r="L179" s="160">
        <v>0</v>
      </c>
      <c r="M179" s="160">
        <v>0</v>
      </c>
      <c r="N179" s="178">
        <v>5.4543879999999998</v>
      </c>
      <c r="O179" s="178">
        <v>5.4543879999999998</v>
      </c>
      <c r="P179" s="178">
        <f t="shared" si="2"/>
        <v>1.6363163999999999</v>
      </c>
      <c r="Q179" s="160" t="s">
        <v>54</v>
      </c>
      <c r="R179" s="160" t="s">
        <v>29</v>
      </c>
      <c r="S179" s="144">
        <v>385626990</v>
      </c>
      <c r="T179" s="144">
        <v>321368770</v>
      </c>
    </row>
    <row r="180" spans="1:20" x14ac:dyDescent="0.25">
      <c r="A180" s="155">
        <v>177</v>
      </c>
      <c r="B180" s="156" t="s">
        <v>460</v>
      </c>
      <c r="C180" s="157" t="s">
        <v>461</v>
      </c>
      <c r="D180" s="158" t="s">
        <v>259</v>
      </c>
      <c r="E180" s="158" t="s">
        <v>260</v>
      </c>
      <c r="F180" s="178">
        <v>0.4</v>
      </c>
      <c r="G180" s="158"/>
      <c r="H180" s="159">
        <v>0</v>
      </c>
      <c r="I180" s="178">
        <v>0.5</v>
      </c>
      <c r="J180" s="178">
        <v>2.7144579549389998</v>
      </c>
      <c r="K180" s="178">
        <v>-10.269618558991001</v>
      </c>
      <c r="L180" s="160">
        <v>0</v>
      </c>
      <c r="M180" s="160">
        <v>1</v>
      </c>
      <c r="N180" s="178">
        <v>0.65996100000000002</v>
      </c>
      <c r="O180" s="178">
        <v>0.65996100000000002</v>
      </c>
      <c r="P180" s="178">
        <f t="shared" si="2"/>
        <v>0.26398440000000001</v>
      </c>
      <c r="Q180" s="160" t="s">
        <v>261</v>
      </c>
      <c r="R180" s="160" t="s">
        <v>29</v>
      </c>
      <c r="S180" s="144">
        <v>86512115</v>
      </c>
      <c r="T180" s="144">
        <v>85565704</v>
      </c>
    </row>
    <row r="181" spans="1:20" x14ac:dyDescent="0.25">
      <c r="A181" s="155">
        <v>178</v>
      </c>
      <c r="B181" s="156" t="s">
        <v>462</v>
      </c>
      <c r="C181" s="157" t="s">
        <v>463</v>
      </c>
      <c r="D181" s="158" t="s">
        <v>205</v>
      </c>
      <c r="E181" s="158" t="s">
        <v>115</v>
      </c>
      <c r="F181" s="178">
        <v>0.4</v>
      </c>
      <c r="G181" s="158"/>
      <c r="H181" s="159">
        <v>0</v>
      </c>
      <c r="I181" s="178">
        <v>0.5</v>
      </c>
      <c r="J181" s="178">
        <v>1.506037325493</v>
      </c>
      <c r="K181" s="178">
        <v>-4.3329518934310007</v>
      </c>
      <c r="L181" s="160">
        <v>0</v>
      </c>
      <c r="M181" s="160">
        <v>0</v>
      </c>
      <c r="N181" s="178">
        <v>0.29745300000000002</v>
      </c>
      <c r="O181" s="178">
        <v>0.29745300000000002</v>
      </c>
      <c r="P181" s="178">
        <f t="shared" si="2"/>
        <v>0.11898120000000001</v>
      </c>
      <c r="Q181" s="160" t="s">
        <v>54</v>
      </c>
      <c r="R181" s="160" t="s">
        <v>29</v>
      </c>
      <c r="S181" s="144">
        <v>42455960</v>
      </c>
      <c r="T181" s="144">
        <v>39988300</v>
      </c>
    </row>
    <row r="182" spans="1:20" x14ac:dyDescent="0.25">
      <c r="A182" s="155">
        <v>179</v>
      </c>
      <c r="B182" s="156" t="s">
        <v>464</v>
      </c>
      <c r="C182" s="157" t="s">
        <v>465</v>
      </c>
      <c r="D182" s="158" t="s">
        <v>36</v>
      </c>
      <c r="E182" s="158" t="s">
        <v>37</v>
      </c>
      <c r="F182" s="178">
        <v>0.4</v>
      </c>
      <c r="G182" s="158"/>
      <c r="H182" s="159">
        <v>0</v>
      </c>
      <c r="I182" s="178">
        <v>0.5</v>
      </c>
      <c r="J182" s="178">
        <v>2.5430730668990003</v>
      </c>
      <c r="K182" s="178">
        <v>-2.9822149850640001</v>
      </c>
      <c r="L182" s="160">
        <v>0</v>
      </c>
      <c r="M182" s="160">
        <v>0</v>
      </c>
      <c r="N182" s="178">
        <v>0.52961821999999992</v>
      </c>
      <c r="O182" s="178">
        <v>0.52961821999999992</v>
      </c>
      <c r="P182" s="178">
        <f t="shared" si="2"/>
        <v>0.21184728799999997</v>
      </c>
      <c r="Q182" s="160" t="s">
        <v>1</v>
      </c>
      <c r="R182" s="160" t="s">
        <v>29</v>
      </c>
      <c r="S182" s="144">
        <v>44767784</v>
      </c>
      <c r="T182" s="144">
        <v>40485827</v>
      </c>
    </row>
    <row r="183" spans="1:20" x14ac:dyDescent="0.25">
      <c r="A183" s="155">
        <v>180</v>
      </c>
      <c r="B183" s="156" t="s">
        <v>466</v>
      </c>
      <c r="C183" s="157" t="s">
        <v>467</v>
      </c>
      <c r="D183" s="158" t="s">
        <v>27</v>
      </c>
      <c r="E183" s="158" t="s">
        <v>274</v>
      </c>
      <c r="F183" s="178">
        <v>0.49</v>
      </c>
      <c r="G183" s="158"/>
      <c r="H183" s="159">
        <v>0</v>
      </c>
      <c r="I183" s="178">
        <v>0</v>
      </c>
      <c r="J183" s="178">
        <v>36.061265701612001</v>
      </c>
      <c r="K183" s="178">
        <v>3.53304058338</v>
      </c>
      <c r="L183" s="160">
        <v>1</v>
      </c>
      <c r="M183" s="160">
        <v>0</v>
      </c>
      <c r="N183" s="178">
        <v>3.03918</v>
      </c>
      <c r="O183" s="178">
        <v>3.03918</v>
      </c>
      <c r="P183" s="178">
        <f t="shared" si="2"/>
        <v>1.4891981999999999</v>
      </c>
      <c r="Q183" s="160" t="s">
        <v>54</v>
      </c>
      <c r="R183" s="160" t="s">
        <v>29</v>
      </c>
      <c r="S183" s="144">
        <v>157039074</v>
      </c>
      <c r="T183" s="144">
        <v>163121154</v>
      </c>
    </row>
    <row r="184" spans="1:20" x14ac:dyDescent="0.25">
      <c r="A184" s="155">
        <v>181</v>
      </c>
      <c r="B184" s="156" t="s">
        <v>468</v>
      </c>
      <c r="C184" s="157" t="s">
        <v>469</v>
      </c>
      <c r="D184" s="158" t="s">
        <v>149</v>
      </c>
      <c r="E184" s="158" t="s">
        <v>27</v>
      </c>
      <c r="F184" s="178">
        <v>0.4</v>
      </c>
      <c r="G184" s="158"/>
      <c r="H184" s="159">
        <v>0</v>
      </c>
      <c r="I184" s="178">
        <v>0.5</v>
      </c>
      <c r="J184" s="178">
        <v>2.4741281562740003</v>
      </c>
      <c r="K184" s="178">
        <v>-12.743673319825</v>
      </c>
      <c r="L184" s="160">
        <v>0</v>
      </c>
      <c r="M184" s="160">
        <v>0</v>
      </c>
      <c r="N184" s="178">
        <v>0.99095999999999995</v>
      </c>
      <c r="O184" s="178">
        <v>0.99095999999999995</v>
      </c>
      <c r="P184" s="178">
        <f t="shared" si="2"/>
        <v>0.39638400000000001</v>
      </c>
      <c r="Q184" s="160" t="s">
        <v>150</v>
      </c>
      <c r="R184" s="160" t="s">
        <v>29</v>
      </c>
      <c r="S184" s="144">
        <v>101462658</v>
      </c>
      <c r="T184" s="144">
        <v>97390596</v>
      </c>
    </row>
    <row r="185" spans="1:20" x14ac:dyDescent="0.25">
      <c r="A185" s="155">
        <v>182</v>
      </c>
      <c r="B185" s="156" t="s">
        <v>470</v>
      </c>
      <c r="C185" s="157" t="s">
        <v>471</v>
      </c>
      <c r="D185" s="158" t="s">
        <v>111</v>
      </c>
      <c r="E185" s="158" t="s">
        <v>27</v>
      </c>
      <c r="F185" s="178">
        <v>0.4</v>
      </c>
      <c r="G185" s="158"/>
      <c r="H185" s="159">
        <v>0</v>
      </c>
      <c r="I185" s="178">
        <v>0.5</v>
      </c>
      <c r="J185" s="178">
        <v>2.8260736314799999</v>
      </c>
      <c r="K185" s="178">
        <v>-6.1669677919889994</v>
      </c>
      <c r="L185" s="160">
        <v>0</v>
      </c>
      <c r="M185" s="160">
        <v>0</v>
      </c>
      <c r="N185" s="178">
        <v>0.69305899999999998</v>
      </c>
      <c r="O185" s="178">
        <v>0.69305899999999998</v>
      </c>
      <c r="P185" s="178">
        <f t="shared" si="2"/>
        <v>0.27722360000000001</v>
      </c>
      <c r="Q185" s="160" t="s">
        <v>112</v>
      </c>
      <c r="R185" s="160" t="s">
        <v>29</v>
      </c>
      <c r="S185" s="144">
        <v>69347089</v>
      </c>
      <c r="T185" s="144">
        <v>63760315</v>
      </c>
    </row>
    <row r="186" spans="1:20" x14ac:dyDescent="0.25">
      <c r="A186" s="155">
        <v>183</v>
      </c>
      <c r="B186" s="156" t="s">
        <v>472</v>
      </c>
      <c r="C186" s="157" t="s">
        <v>473</v>
      </c>
      <c r="D186" s="158" t="s">
        <v>27</v>
      </c>
      <c r="E186" s="158" t="s">
        <v>274</v>
      </c>
      <c r="F186" s="178">
        <v>0.49</v>
      </c>
      <c r="G186" s="158"/>
      <c r="H186" s="159">
        <v>0</v>
      </c>
      <c r="I186" s="178">
        <v>0.24595397819857734</v>
      </c>
      <c r="J186" s="178">
        <v>30.106664672807</v>
      </c>
      <c r="K186" s="178">
        <v>-9.8201618959289991</v>
      </c>
      <c r="L186" s="160">
        <v>0</v>
      </c>
      <c r="M186" s="160">
        <v>0</v>
      </c>
      <c r="N186" s="178">
        <v>6.1327400000000001</v>
      </c>
      <c r="O186" s="178">
        <v>6.1327400000000001</v>
      </c>
      <c r="P186" s="178">
        <f t="shared" si="2"/>
        <v>3.0050425999999999</v>
      </c>
      <c r="Q186" s="160" t="s">
        <v>54</v>
      </c>
      <c r="R186" s="160" t="s">
        <v>29</v>
      </c>
      <c r="S186" s="144">
        <v>195611574</v>
      </c>
      <c r="T186" s="144">
        <v>208973979</v>
      </c>
    </row>
    <row r="187" spans="1:20" x14ac:dyDescent="0.25">
      <c r="A187" s="155">
        <v>184</v>
      </c>
      <c r="B187" s="156" t="s">
        <v>474</v>
      </c>
      <c r="C187" s="157" t="s">
        <v>475</v>
      </c>
      <c r="D187" s="158" t="s">
        <v>128</v>
      </c>
      <c r="E187" s="158" t="s">
        <v>27</v>
      </c>
      <c r="F187" s="178">
        <v>0.4</v>
      </c>
      <c r="G187" s="158"/>
      <c r="H187" s="159">
        <v>0</v>
      </c>
      <c r="I187" s="178">
        <v>0.5</v>
      </c>
      <c r="J187" s="178">
        <v>2.9272787252589998</v>
      </c>
      <c r="K187" s="178">
        <v>-6.7488107857219992</v>
      </c>
      <c r="L187" s="160">
        <v>0</v>
      </c>
      <c r="M187" s="160">
        <v>0</v>
      </c>
      <c r="N187" s="178">
        <v>0.32208300000000001</v>
      </c>
      <c r="O187" s="178">
        <v>0.32208300000000001</v>
      </c>
      <c r="P187" s="178">
        <f t="shared" si="2"/>
        <v>0.12883320000000001</v>
      </c>
      <c r="Q187" s="160" t="s">
        <v>129</v>
      </c>
      <c r="R187" s="160" t="s">
        <v>29</v>
      </c>
      <c r="S187" s="144">
        <v>78621624</v>
      </c>
      <c r="T187" s="144">
        <v>67689928</v>
      </c>
    </row>
    <row r="188" spans="1:20" x14ac:dyDescent="0.25">
      <c r="A188" s="155">
        <v>185</v>
      </c>
      <c r="B188" s="156" t="s">
        <v>476</v>
      </c>
      <c r="C188" s="157" t="s">
        <v>477</v>
      </c>
      <c r="D188" s="158" t="s">
        <v>27</v>
      </c>
      <c r="E188" s="158" t="s">
        <v>82</v>
      </c>
      <c r="F188" s="178">
        <v>0.49</v>
      </c>
      <c r="G188" s="158"/>
      <c r="H188" s="159">
        <v>0</v>
      </c>
      <c r="I188" s="178">
        <v>0</v>
      </c>
      <c r="J188" s="178">
        <v>28.846920789132</v>
      </c>
      <c r="K188" s="178">
        <v>0.31903624114200002</v>
      </c>
      <c r="L188" s="160">
        <v>0</v>
      </c>
      <c r="M188" s="160">
        <v>0</v>
      </c>
      <c r="N188" s="178">
        <v>2.25008783</v>
      </c>
      <c r="O188" s="178">
        <v>2.25008783</v>
      </c>
      <c r="P188" s="178">
        <f t="shared" si="2"/>
        <v>1.1025430367</v>
      </c>
      <c r="Q188" s="160" t="s">
        <v>83</v>
      </c>
      <c r="R188" s="160" t="s">
        <v>29</v>
      </c>
      <c r="S188" s="144">
        <v>159381617</v>
      </c>
      <c r="T188" s="144">
        <v>154851560</v>
      </c>
    </row>
    <row r="189" spans="1:20" x14ac:dyDescent="0.25">
      <c r="A189" s="155">
        <v>186</v>
      </c>
      <c r="B189" s="156" t="s">
        <v>478</v>
      </c>
      <c r="C189" s="157" t="s">
        <v>479</v>
      </c>
      <c r="D189" s="158" t="s">
        <v>27</v>
      </c>
      <c r="E189" s="158" t="s">
        <v>311</v>
      </c>
      <c r="F189" s="178">
        <v>0.49</v>
      </c>
      <c r="G189" s="158"/>
      <c r="H189" s="159">
        <v>0</v>
      </c>
      <c r="I189" s="178">
        <v>0</v>
      </c>
      <c r="J189" s="178">
        <v>43.839236195649001</v>
      </c>
      <c r="K189" s="178">
        <v>15.543933966313</v>
      </c>
      <c r="L189" s="160">
        <v>0</v>
      </c>
      <c r="M189" s="160">
        <v>0</v>
      </c>
      <c r="N189" s="178">
        <v>1.9015820000000001</v>
      </c>
      <c r="O189" s="178">
        <v>1.9015820000000001</v>
      </c>
      <c r="P189" s="178">
        <f t="shared" si="2"/>
        <v>0.93177518000000004</v>
      </c>
      <c r="Q189" s="160" t="s">
        <v>54</v>
      </c>
      <c r="R189" s="160" t="s">
        <v>29</v>
      </c>
      <c r="S189" s="144">
        <v>147199488</v>
      </c>
      <c r="T189" s="144">
        <v>148596825</v>
      </c>
    </row>
    <row r="190" spans="1:20" x14ac:dyDescent="0.25">
      <c r="A190" s="155">
        <v>187</v>
      </c>
      <c r="B190" s="156" t="s">
        <v>480</v>
      </c>
      <c r="C190" s="157" t="s">
        <v>481</v>
      </c>
      <c r="D190" s="158" t="s">
        <v>482</v>
      </c>
      <c r="E190" s="158" t="s">
        <v>27</v>
      </c>
      <c r="F190" s="178">
        <v>0.4</v>
      </c>
      <c r="G190" s="158"/>
      <c r="H190" s="159">
        <v>0</v>
      </c>
      <c r="I190" s="178">
        <v>0.5</v>
      </c>
      <c r="J190" s="178">
        <v>1.744132804663</v>
      </c>
      <c r="K190" s="178">
        <v>-14.52822905056</v>
      </c>
      <c r="L190" s="160">
        <v>0</v>
      </c>
      <c r="M190" s="160">
        <v>1</v>
      </c>
      <c r="N190" s="178">
        <v>1.5267999999999999</v>
      </c>
      <c r="O190" s="178">
        <v>1.5267999999999999</v>
      </c>
      <c r="P190" s="178">
        <f t="shared" si="2"/>
        <v>0.61072000000000004</v>
      </c>
      <c r="Q190" s="160" t="s">
        <v>222</v>
      </c>
      <c r="R190" s="160" t="s">
        <v>29</v>
      </c>
      <c r="S190" s="144">
        <v>105457765</v>
      </c>
      <c r="T190" s="144">
        <v>97681740</v>
      </c>
    </row>
    <row r="191" spans="1:20" x14ac:dyDescent="0.25">
      <c r="A191" s="155">
        <v>188</v>
      </c>
      <c r="B191" s="156" t="s">
        <v>483</v>
      </c>
      <c r="C191" s="157" t="s">
        <v>484</v>
      </c>
      <c r="D191" s="158" t="s">
        <v>95</v>
      </c>
      <c r="E191" s="158" t="s">
        <v>96</v>
      </c>
      <c r="F191" s="178">
        <v>0.4</v>
      </c>
      <c r="G191" s="158"/>
      <c r="H191" s="159">
        <v>0</v>
      </c>
      <c r="I191" s="178">
        <v>0.5</v>
      </c>
      <c r="J191" s="178">
        <v>2.1815707289470003</v>
      </c>
      <c r="K191" s="178">
        <v>-16.832573397537001</v>
      </c>
      <c r="L191" s="160">
        <v>0</v>
      </c>
      <c r="M191" s="160">
        <v>0</v>
      </c>
      <c r="N191" s="178">
        <v>2.5223900399999999</v>
      </c>
      <c r="O191" s="178">
        <v>2.5223900399999999</v>
      </c>
      <c r="P191" s="178">
        <f t="shared" si="2"/>
        <v>1.008956016</v>
      </c>
      <c r="Q191" s="160" t="s">
        <v>97</v>
      </c>
      <c r="R191" s="160" t="s">
        <v>29</v>
      </c>
      <c r="S191" s="144">
        <v>128526453</v>
      </c>
      <c r="T191" s="144">
        <v>117466921</v>
      </c>
    </row>
    <row r="192" spans="1:20" x14ac:dyDescent="0.25">
      <c r="A192" s="155">
        <v>189</v>
      </c>
      <c r="B192" s="156" t="s">
        <v>485</v>
      </c>
      <c r="C192" s="157" t="s">
        <v>486</v>
      </c>
      <c r="D192" s="158" t="s">
        <v>214</v>
      </c>
      <c r="E192" s="158" t="s">
        <v>27</v>
      </c>
      <c r="F192" s="178">
        <v>0.4</v>
      </c>
      <c r="G192" s="158"/>
      <c r="H192" s="159">
        <v>0</v>
      </c>
      <c r="I192" s="178">
        <v>0.5</v>
      </c>
      <c r="J192" s="178">
        <v>6.200580740905</v>
      </c>
      <c r="K192" s="178">
        <v>-32.726998395057997</v>
      </c>
      <c r="L192" s="160">
        <v>1</v>
      </c>
      <c r="M192" s="160">
        <v>0</v>
      </c>
      <c r="N192" s="178">
        <v>2.9553990200000002</v>
      </c>
      <c r="O192" s="178">
        <v>2.9553990200000002</v>
      </c>
      <c r="P192" s="178">
        <f t="shared" si="2"/>
        <v>1.1821596080000001</v>
      </c>
      <c r="Q192" s="160"/>
      <c r="R192" s="160" t="s">
        <v>29</v>
      </c>
      <c r="S192" s="144">
        <v>240173392</v>
      </c>
      <c r="T192" s="144">
        <v>244015886</v>
      </c>
    </row>
    <row r="193" spans="1:20" x14ac:dyDescent="0.25">
      <c r="A193" s="155">
        <v>190</v>
      </c>
      <c r="B193" s="156" t="s">
        <v>487</v>
      </c>
      <c r="C193" s="157" t="s">
        <v>488</v>
      </c>
      <c r="D193" s="158" t="s">
        <v>27</v>
      </c>
      <c r="E193" s="158" t="s">
        <v>27</v>
      </c>
      <c r="F193" s="178">
        <v>0.5</v>
      </c>
      <c r="G193" s="158"/>
      <c r="H193" s="159">
        <v>0</v>
      </c>
      <c r="I193" s="178">
        <v>0</v>
      </c>
      <c r="J193" s="178">
        <v>62.548197157713005</v>
      </c>
      <c r="K193" s="178">
        <v>23.858871097264</v>
      </c>
      <c r="L193" s="160">
        <v>0</v>
      </c>
      <c r="M193" s="160">
        <v>0</v>
      </c>
      <c r="N193" s="178">
        <v>3.7230629999999998</v>
      </c>
      <c r="O193" s="178">
        <v>3.7230629999999998</v>
      </c>
      <c r="P193" s="178">
        <f t="shared" si="2"/>
        <v>1.8615314999999999</v>
      </c>
      <c r="Q193" s="160" t="s">
        <v>54</v>
      </c>
      <c r="R193" s="160" t="s">
        <v>29</v>
      </c>
      <c r="S193" s="144">
        <v>221344215</v>
      </c>
      <c r="T193" s="144">
        <v>205562231</v>
      </c>
    </row>
    <row r="194" spans="1:20" x14ac:dyDescent="0.25">
      <c r="A194" s="155">
        <v>191</v>
      </c>
      <c r="B194" s="156" t="s">
        <v>489</v>
      </c>
      <c r="C194" s="157" t="s">
        <v>490</v>
      </c>
      <c r="D194" s="158" t="s">
        <v>128</v>
      </c>
      <c r="E194" s="158" t="s">
        <v>27</v>
      </c>
      <c r="F194" s="178">
        <v>0.4</v>
      </c>
      <c r="G194" s="158"/>
      <c r="H194" s="159">
        <v>0</v>
      </c>
      <c r="I194" s="178">
        <v>0.5</v>
      </c>
      <c r="J194" s="178">
        <v>5.4335413554779999</v>
      </c>
      <c r="K194" s="178">
        <v>-25.88522359673</v>
      </c>
      <c r="L194" s="160">
        <v>0</v>
      </c>
      <c r="M194" s="160">
        <v>0</v>
      </c>
      <c r="N194" s="178">
        <v>0.38981500000000002</v>
      </c>
      <c r="O194" s="178">
        <v>0.38981500000000002</v>
      </c>
      <c r="P194" s="178">
        <f t="shared" si="2"/>
        <v>0.15592600000000001</v>
      </c>
      <c r="Q194" s="160" t="s">
        <v>129</v>
      </c>
      <c r="R194" s="160" t="s">
        <v>29</v>
      </c>
      <c r="S194" s="144">
        <v>204543181</v>
      </c>
      <c r="T194" s="144">
        <v>194019026</v>
      </c>
    </row>
    <row r="195" spans="1:20" x14ac:dyDescent="0.25">
      <c r="A195" s="155">
        <v>192</v>
      </c>
      <c r="B195" s="156" t="s">
        <v>491</v>
      </c>
      <c r="C195" s="157" t="s">
        <v>492</v>
      </c>
      <c r="D195" s="158" t="s">
        <v>27</v>
      </c>
      <c r="E195" s="158" t="s">
        <v>43</v>
      </c>
      <c r="F195" s="178">
        <v>0.49</v>
      </c>
      <c r="G195" s="158"/>
      <c r="H195" s="159">
        <v>0</v>
      </c>
      <c r="I195" s="178">
        <v>0</v>
      </c>
      <c r="J195" s="178">
        <v>87.656628764067989</v>
      </c>
      <c r="K195" s="178">
        <v>27.308410791669999</v>
      </c>
      <c r="L195" s="160">
        <v>0</v>
      </c>
      <c r="M195" s="160">
        <v>0</v>
      </c>
      <c r="N195" s="178">
        <v>6.4276650000000002</v>
      </c>
      <c r="O195" s="178">
        <v>6.4276650000000002</v>
      </c>
      <c r="P195" s="178">
        <f t="shared" si="2"/>
        <v>3.14955585</v>
      </c>
      <c r="Q195" s="160" t="s">
        <v>54</v>
      </c>
      <c r="R195" s="160" t="s">
        <v>29</v>
      </c>
      <c r="S195" s="144">
        <v>377066523</v>
      </c>
      <c r="T195" s="144">
        <v>325484175</v>
      </c>
    </row>
    <row r="196" spans="1:20" x14ac:dyDescent="0.25">
      <c r="A196" s="155">
        <v>193</v>
      </c>
      <c r="B196" s="156" t="s">
        <v>493</v>
      </c>
      <c r="C196" s="157" t="s">
        <v>494</v>
      </c>
      <c r="D196" s="158" t="s">
        <v>482</v>
      </c>
      <c r="E196" s="158" t="s">
        <v>27</v>
      </c>
      <c r="F196" s="178">
        <v>0.4</v>
      </c>
      <c r="G196" s="158"/>
      <c r="H196" s="159">
        <v>0</v>
      </c>
      <c r="I196" s="178">
        <v>0.5</v>
      </c>
      <c r="J196" s="178">
        <v>3.3506808565399999</v>
      </c>
      <c r="K196" s="178">
        <v>-9.8162919803059996</v>
      </c>
      <c r="L196" s="160">
        <v>0</v>
      </c>
      <c r="M196" s="160">
        <v>0</v>
      </c>
      <c r="N196" s="178">
        <v>1.1454547399999999</v>
      </c>
      <c r="O196" s="178">
        <v>1.1454547399999999</v>
      </c>
      <c r="P196" s="178">
        <f t="shared" si="2"/>
        <v>0.45818189599999998</v>
      </c>
      <c r="Q196" s="160" t="s">
        <v>222</v>
      </c>
      <c r="R196" s="160" t="s">
        <v>29</v>
      </c>
      <c r="S196" s="144">
        <v>85355273</v>
      </c>
      <c r="T196" s="144">
        <v>84553574</v>
      </c>
    </row>
    <row r="197" spans="1:20" x14ac:dyDescent="0.25">
      <c r="A197" s="155">
        <v>194</v>
      </c>
      <c r="B197" s="156" t="s">
        <v>495</v>
      </c>
      <c r="C197" s="157" t="s">
        <v>496</v>
      </c>
      <c r="D197" s="158" t="s">
        <v>95</v>
      </c>
      <c r="E197" s="158" t="s">
        <v>96</v>
      </c>
      <c r="F197" s="178">
        <v>0.4</v>
      </c>
      <c r="G197" s="158"/>
      <c r="H197" s="159">
        <v>0</v>
      </c>
      <c r="I197" s="178">
        <v>0.5</v>
      </c>
      <c r="J197" s="178">
        <v>1.399797048455</v>
      </c>
      <c r="K197" s="178">
        <v>-3.5119057237379998</v>
      </c>
      <c r="L197" s="160">
        <v>0</v>
      </c>
      <c r="M197" s="160">
        <v>0</v>
      </c>
      <c r="N197" s="178">
        <v>0.34075100000000003</v>
      </c>
      <c r="O197" s="178">
        <v>0.34075100000000003</v>
      </c>
      <c r="P197" s="178">
        <f t="shared" ref="P197:P260" si="3">O197*F197</f>
        <v>0.13630040000000002</v>
      </c>
      <c r="Q197" s="160" t="s">
        <v>97</v>
      </c>
      <c r="R197" s="160" t="s">
        <v>29</v>
      </c>
      <c r="S197" s="144">
        <v>34487392</v>
      </c>
      <c r="T197" s="144">
        <v>31690960</v>
      </c>
    </row>
    <row r="198" spans="1:20" x14ac:dyDescent="0.25">
      <c r="A198" s="155">
        <v>195</v>
      </c>
      <c r="B198" s="156" t="s">
        <v>497</v>
      </c>
      <c r="C198" s="157" t="s">
        <v>498</v>
      </c>
      <c r="D198" s="158" t="s">
        <v>27</v>
      </c>
      <c r="E198" s="158" t="s">
        <v>107</v>
      </c>
      <c r="F198" s="178">
        <v>0.49</v>
      </c>
      <c r="G198" s="158"/>
      <c r="H198" s="159">
        <v>0</v>
      </c>
      <c r="I198" s="178">
        <v>0</v>
      </c>
      <c r="J198" s="178">
        <v>58.806711561028003</v>
      </c>
      <c r="K198" s="178">
        <v>29.986975630644</v>
      </c>
      <c r="L198" s="160">
        <v>0</v>
      </c>
      <c r="M198" s="160">
        <v>0</v>
      </c>
      <c r="N198" s="178">
        <v>0</v>
      </c>
      <c r="O198" s="178">
        <v>0</v>
      </c>
      <c r="P198" s="178">
        <f t="shared" si="3"/>
        <v>0</v>
      </c>
      <c r="Q198" s="160" t="s">
        <v>108</v>
      </c>
      <c r="R198" s="160" t="s">
        <v>29</v>
      </c>
      <c r="S198" s="144">
        <v>157846325</v>
      </c>
      <c r="T198" s="144">
        <v>159191483</v>
      </c>
    </row>
    <row r="199" spans="1:20" x14ac:dyDescent="0.25">
      <c r="A199" s="155">
        <v>196</v>
      </c>
      <c r="B199" s="156" t="s">
        <v>499</v>
      </c>
      <c r="C199" s="157" t="s">
        <v>500</v>
      </c>
      <c r="D199" s="158" t="s">
        <v>188</v>
      </c>
      <c r="E199" s="158" t="s">
        <v>27</v>
      </c>
      <c r="F199" s="178">
        <v>0.4</v>
      </c>
      <c r="G199" s="158"/>
      <c r="H199" s="159">
        <v>0</v>
      </c>
      <c r="I199" s="178">
        <v>0.5</v>
      </c>
      <c r="J199" s="178">
        <v>5.6815414187949997</v>
      </c>
      <c r="K199" s="178">
        <v>-27.480262568409</v>
      </c>
      <c r="L199" s="160">
        <v>0</v>
      </c>
      <c r="M199" s="160">
        <v>0</v>
      </c>
      <c r="N199" s="178">
        <v>3.2217630000000002</v>
      </c>
      <c r="O199" s="178">
        <v>3.2217630000000002</v>
      </c>
      <c r="P199" s="178">
        <f t="shared" si="3"/>
        <v>1.2887052000000001</v>
      </c>
      <c r="Q199" s="160" t="s">
        <v>54</v>
      </c>
      <c r="R199" s="160" t="s">
        <v>29</v>
      </c>
      <c r="S199" s="144">
        <v>254889799</v>
      </c>
      <c r="T199" s="144">
        <v>227627067</v>
      </c>
    </row>
    <row r="200" spans="1:20" x14ac:dyDescent="0.25">
      <c r="A200" s="155">
        <v>197</v>
      </c>
      <c r="B200" s="156" t="s">
        <v>501</v>
      </c>
      <c r="C200" s="157" t="s">
        <v>502</v>
      </c>
      <c r="D200" s="158" t="s">
        <v>155</v>
      </c>
      <c r="E200" s="158" t="s">
        <v>100</v>
      </c>
      <c r="F200" s="178">
        <v>0.4</v>
      </c>
      <c r="G200" s="158"/>
      <c r="H200" s="159">
        <v>0</v>
      </c>
      <c r="I200" s="178">
        <v>0.5</v>
      </c>
      <c r="J200" s="178">
        <v>3.6952729211749999</v>
      </c>
      <c r="K200" s="178">
        <v>-4.0599934087100005</v>
      </c>
      <c r="L200" s="160">
        <v>0</v>
      </c>
      <c r="M200" s="160">
        <v>0</v>
      </c>
      <c r="N200" s="178">
        <v>1.1100289999999999</v>
      </c>
      <c r="O200" s="178">
        <v>1.1100289999999999</v>
      </c>
      <c r="P200" s="178">
        <f t="shared" si="3"/>
        <v>0.44401160000000001</v>
      </c>
      <c r="Q200" s="160" t="s">
        <v>54</v>
      </c>
      <c r="R200" s="160" t="s">
        <v>29</v>
      </c>
      <c r="S200" s="144">
        <v>51568984</v>
      </c>
      <c r="T200" s="144">
        <v>52822500</v>
      </c>
    </row>
    <row r="201" spans="1:20" x14ac:dyDescent="0.25">
      <c r="A201" s="155">
        <v>198</v>
      </c>
      <c r="B201" s="156" t="s">
        <v>503</v>
      </c>
      <c r="C201" s="157" t="s">
        <v>504</v>
      </c>
      <c r="D201" s="158" t="s">
        <v>27</v>
      </c>
      <c r="E201" s="158" t="s">
        <v>163</v>
      </c>
      <c r="F201" s="178">
        <v>0.49</v>
      </c>
      <c r="G201" s="158"/>
      <c r="H201" s="159">
        <v>0</v>
      </c>
      <c r="I201" s="178">
        <v>0.1490851351297976</v>
      </c>
      <c r="J201" s="178">
        <v>38.130145133107995</v>
      </c>
      <c r="K201" s="178">
        <v>-6.6806188518949998</v>
      </c>
      <c r="L201" s="160">
        <v>1</v>
      </c>
      <c r="M201" s="160">
        <v>0</v>
      </c>
      <c r="N201" s="178">
        <v>6.2150109999999996</v>
      </c>
      <c r="O201" s="178">
        <v>6.2150109999999996</v>
      </c>
      <c r="P201" s="178">
        <f t="shared" si="3"/>
        <v>3.0453553899999997</v>
      </c>
      <c r="Q201" s="160" t="s">
        <v>54</v>
      </c>
      <c r="R201" s="160" t="s">
        <v>29</v>
      </c>
      <c r="S201" s="144">
        <v>231410767</v>
      </c>
      <c r="T201" s="144">
        <v>230401497</v>
      </c>
    </row>
    <row r="202" spans="1:20" x14ac:dyDescent="0.25">
      <c r="A202" s="155">
        <v>199</v>
      </c>
      <c r="B202" s="156" t="s">
        <v>505</v>
      </c>
      <c r="C202" s="157" t="s">
        <v>506</v>
      </c>
      <c r="D202" s="158" t="s">
        <v>27</v>
      </c>
      <c r="E202" s="158" t="s">
        <v>260</v>
      </c>
      <c r="F202" s="178">
        <v>0.49</v>
      </c>
      <c r="G202" s="158"/>
      <c r="H202" s="159">
        <v>0</v>
      </c>
      <c r="I202" s="178">
        <v>0</v>
      </c>
      <c r="J202" s="178">
        <v>52.945838096798006</v>
      </c>
      <c r="K202" s="178">
        <v>9.1622077007960012</v>
      </c>
      <c r="L202" s="160">
        <v>0</v>
      </c>
      <c r="M202" s="160">
        <v>0</v>
      </c>
      <c r="N202" s="178">
        <v>0.9022</v>
      </c>
      <c r="O202" s="178">
        <v>0.9022</v>
      </c>
      <c r="P202" s="178">
        <f t="shared" si="3"/>
        <v>0.44207799999999997</v>
      </c>
      <c r="Q202" s="160" t="s">
        <v>261</v>
      </c>
      <c r="R202" s="160" t="s">
        <v>29</v>
      </c>
      <c r="S202" s="144">
        <v>230053407</v>
      </c>
      <c r="T202" s="144">
        <v>228970264</v>
      </c>
    </row>
    <row r="203" spans="1:20" x14ac:dyDescent="0.25">
      <c r="A203" s="155">
        <v>200</v>
      </c>
      <c r="B203" s="156" t="s">
        <v>507</v>
      </c>
      <c r="C203" s="157" t="s">
        <v>508</v>
      </c>
      <c r="D203" s="158" t="s">
        <v>27</v>
      </c>
      <c r="E203" s="158" t="s">
        <v>115</v>
      </c>
      <c r="F203" s="178">
        <v>0.49</v>
      </c>
      <c r="G203" s="158"/>
      <c r="H203" s="159">
        <v>0</v>
      </c>
      <c r="I203" s="178">
        <v>0.47985377888673653</v>
      </c>
      <c r="J203" s="178">
        <v>15.747898892258</v>
      </c>
      <c r="K203" s="178">
        <v>-14.528008940342</v>
      </c>
      <c r="L203" s="160">
        <v>1</v>
      </c>
      <c r="M203" s="160">
        <v>0</v>
      </c>
      <c r="N203" s="178">
        <v>2.2165110000000001</v>
      </c>
      <c r="O203" s="178">
        <v>2.2165110000000001</v>
      </c>
      <c r="P203" s="178">
        <f t="shared" si="3"/>
        <v>1.0860903900000001</v>
      </c>
      <c r="Q203" s="160" t="s">
        <v>54</v>
      </c>
      <c r="R203" s="160" t="s">
        <v>29</v>
      </c>
      <c r="S203" s="144">
        <v>159450532</v>
      </c>
      <c r="T203" s="144">
        <v>152665339</v>
      </c>
    </row>
    <row r="204" spans="1:20" x14ac:dyDescent="0.25">
      <c r="A204" s="155">
        <v>201</v>
      </c>
      <c r="B204" s="156" t="s">
        <v>509</v>
      </c>
      <c r="C204" s="157" t="s">
        <v>510</v>
      </c>
      <c r="D204" s="158" t="s">
        <v>27</v>
      </c>
      <c r="E204" s="158" t="s">
        <v>77</v>
      </c>
      <c r="F204" s="178">
        <v>0.49</v>
      </c>
      <c r="G204" s="158"/>
      <c r="H204" s="159">
        <v>0</v>
      </c>
      <c r="I204" s="178">
        <v>0</v>
      </c>
      <c r="J204" s="178">
        <v>44.038592819918001</v>
      </c>
      <c r="K204" s="178">
        <v>4.4657858733400007</v>
      </c>
      <c r="L204" s="160">
        <v>0</v>
      </c>
      <c r="M204" s="160">
        <v>0</v>
      </c>
      <c r="N204" s="178">
        <v>11.182658</v>
      </c>
      <c r="O204" s="178">
        <v>11.182658</v>
      </c>
      <c r="P204" s="178">
        <f t="shared" si="3"/>
        <v>5.4795024200000002</v>
      </c>
      <c r="Q204" s="160" t="s">
        <v>54</v>
      </c>
      <c r="R204" s="160" t="s">
        <v>29</v>
      </c>
      <c r="S204" s="144">
        <v>219279211</v>
      </c>
      <c r="T204" s="144">
        <v>204028587</v>
      </c>
    </row>
    <row r="205" spans="1:20" x14ac:dyDescent="0.25">
      <c r="A205" s="155">
        <v>202</v>
      </c>
      <c r="B205" s="156" t="s">
        <v>511</v>
      </c>
      <c r="C205" s="157" t="s">
        <v>512</v>
      </c>
      <c r="D205" s="158" t="s">
        <v>155</v>
      </c>
      <c r="E205" s="158" t="s">
        <v>100</v>
      </c>
      <c r="F205" s="178">
        <v>0.4</v>
      </c>
      <c r="G205" s="158"/>
      <c r="H205" s="159">
        <v>0</v>
      </c>
      <c r="I205" s="178">
        <v>0.5</v>
      </c>
      <c r="J205" s="178">
        <v>5.0459895077240002</v>
      </c>
      <c r="K205" s="178">
        <v>-21.746135487061</v>
      </c>
      <c r="L205" s="160">
        <v>0</v>
      </c>
      <c r="M205" s="160">
        <v>0</v>
      </c>
      <c r="N205" s="178">
        <v>3.6191841199999999</v>
      </c>
      <c r="O205" s="178">
        <v>3.6191841199999999</v>
      </c>
      <c r="P205" s="178">
        <f t="shared" si="3"/>
        <v>1.4476736480000001</v>
      </c>
      <c r="Q205" s="160" t="s">
        <v>54</v>
      </c>
      <c r="R205" s="160" t="s">
        <v>29</v>
      </c>
      <c r="S205" s="144">
        <v>153355957</v>
      </c>
      <c r="T205" s="144">
        <v>169808634</v>
      </c>
    </row>
    <row r="206" spans="1:20" x14ac:dyDescent="0.25">
      <c r="A206" s="155">
        <v>203</v>
      </c>
      <c r="B206" s="156" t="s">
        <v>513</v>
      </c>
      <c r="C206" s="157" t="s">
        <v>514</v>
      </c>
      <c r="D206" s="158" t="s">
        <v>205</v>
      </c>
      <c r="E206" s="158" t="s">
        <v>115</v>
      </c>
      <c r="F206" s="178">
        <v>0.4</v>
      </c>
      <c r="G206" s="158"/>
      <c r="H206" s="159">
        <v>0</v>
      </c>
      <c r="I206" s="178">
        <v>0.5</v>
      </c>
      <c r="J206" s="178">
        <v>1.04896098025</v>
      </c>
      <c r="K206" s="178">
        <v>-6.0046954170890006</v>
      </c>
      <c r="L206" s="160">
        <v>0</v>
      </c>
      <c r="M206" s="160">
        <v>0</v>
      </c>
      <c r="N206" s="178">
        <v>0.37321799999999999</v>
      </c>
      <c r="O206" s="178">
        <v>0.37321799999999999</v>
      </c>
      <c r="P206" s="178">
        <f t="shared" si="3"/>
        <v>0.14928720000000001</v>
      </c>
      <c r="Q206" s="160" t="s">
        <v>54</v>
      </c>
      <c r="R206" s="160" t="s">
        <v>29</v>
      </c>
      <c r="S206" s="144">
        <v>43606901</v>
      </c>
      <c r="T206" s="144">
        <v>40299239</v>
      </c>
    </row>
    <row r="207" spans="1:20" x14ac:dyDescent="0.25">
      <c r="A207" s="155">
        <v>204</v>
      </c>
      <c r="B207" s="156" t="s">
        <v>515</v>
      </c>
      <c r="C207" s="157" t="s">
        <v>516</v>
      </c>
      <c r="D207" s="158" t="s">
        <v>27</v>
      </c>
      <c r="E207" s="158" t="s">
        <v>118</v>
      </c>
      <c r="F207" s="178">
        <v>0.49</v>
      </c>
      <c r="G207" s="158"/>
      <c r="H207" s="159">
        <v>0</v>
      </c>
      <c r="I207" s="178">
        <v>0.44328328461562783</v>
      </c>
      <c r="J207" s="178">
        <v>27.859377189524</v>
      </c>
      <c r="K207" s="178">
        <v>-22.182909361688001</v>
      </c>
      <c r="L207" s="160">
        <v>1</v>
      </c>
      <c r="M207" s="160">
        <v>0</v>
      </c>
      <c r="N207" s="178">
        <v>12</v>
      </c>
      <c r="O207" s="178">
        <v>12</v>
      </c>
      <c r="P207" s="178">
        <f t="shared" si="3"/>
        <v>5.88</v>
      </c>
      <c r="Q207" s="160" t="s">
        <v>54</v>
      </c>
      <c r="R207" s="160" t="s">
        <v>29</v>
      </c>
      <c r="S207" s="144">
        <v>305048828</v>
      </c>
      <c r="T207" s="144">
        <v>252922268</v>
      </c>
    </row>
    <row r="208" spans="1:20" x14ac:dyDescent="0.25">
      <c r="A208" s="155">
        <v>205</v>
      </c>
      <c r="B208" s="156" t="s">
        <v>517</v>
      </c>
      <c r="C208" s="157" t="s">
        <v>518</v>
      </c>
      <c r="D208" s="158" t="s">
        <v>61</v>
      </c>
      <c r="E208" s="158" t="s">
        <v>27</v>
      </c>
      <c r="F208" s="178">
        <v>0.3</v>
      </c>
      <c r="G208" s="158"/>
      <c r="H208" s="159">
        <v>0</v>
      </c>
      <c r="I208" s="178">
        <v>0</v>
      </c>
      <c r="J208" s="178">
        <v>48.503207770818001</v>
      </c>
      <c r="K208" s="178">
        <v>31.440253565711</v>
      </c>
      <c r="L208" s="160">
        <v>0</v>
      </c>
      <c r="M208" s="160">
        <v>0</v>
      </c>
      <c r="N208" s="178">
        <v>0</v>
      </c>
      <c r="O208" s="178">
        <v>0</v>
      </c>
      <c r="P208" s="178">
        <f t="shared" si="3"/>
        <v>0</v>
      </c>
      <c r="Q208" s="160" t="s">
        <v>54</v>
      </c>
      <c r="R208" s="160" t="s">
        <v>29</v>
      </c>
      <c r="S208" s="144">
        <v>157318220</v>
      </c>
      <c r="T208" s="144">
        <v>137195469</v>
      </c>
    </row>
    <row r="209" spans="1:20" x14ac:dyDescent="0.25">
      <c r="A209" s="155">
        <v>206</v>
      </c>
      <c r="B209" s="156" t="s">
        <v>519</v>
      </c>
      <c r="C209" s="157" t="s">
        <v>520</v>
      </c>
      <c r="D209" s="158" t="s">
        <v>27</v>
      </c>
      <c r="E209" s="158" t="s">
        <v>349</v>
      </c>
      <c r="F209" s="178">
        <v>0.49</v>
      </c>
      <c r="G209" s="158"/>
      <c r="H209" s="159">
        <v>0</v>
      </c>
      <c r="I209" s="178">
        <v>0</v>
      </c>
      <c r="J209" s="178">
        <v>32.724890627156</v>
      </c>
      <c r="K209" s="178">
        <v>8.4693032061049998</v>
      </c>
      <c r="L209" s="160">
        <v>1</v>
      </c>
      <c r="M209" s="160">
        <v>0</v>
      </c>
      <c r="N209" s="178">
        <v>3.4684789999999999</v>
      </c>
      <c r="O209" s="178">
        <v>3.4684789999999999</v>
      </c>
      <c r="P209" s="178">
        <f t="shared" si="3"/>
        <v>1.6995547099999999</v>
      </c>
      <c r="Q209" s="160" t="s">
        <v>54</v>
      </c>
      <c r="R209" s="160" t="s">
        <v>29</v>
      </c>
      <c r="S209" s="144">
        <v>91852912</v>
      </c>
      <c r="T209" s="144">
        <v>115476411</v>
      </c>
    </row>
    <row r="210" spans="1:20" x14ac:dyDescent="0.25">
      <c r="A210" s="155">
        <v>207</v>
      </c>
      <c r="B210" s="156" t="s">
        <v>521</v>
      </c>
      <c r="C210" s="157" t="s">
        <v>522</v>
      </c>
      <c r="D210" s="158" t="s">
        <v>145</v>
      </c>
      <c r="E210" s="158" t="s">
        <v>146</v>
      </c>
      <c r="F210" s="178">
        <v>0.4</v>
      </c>
      <c r="G210" s="158"/>
      <c r="H210" s="159">
        <v>0</v>
      </c>
      <c r="I210" s="178">
        <v>0.5</v>
      </c>
      <c r="J210" s="178">
        <v>2.0025559389550001</v>
      </c>
      <c r="K210" s="178">
        <v>-12.397095739311</v>
      </c>
      <c r="L210" s="160">
        <v>1</v>
      </c>
      <c r="M210" s="160">
        <v>0</v>
      </c>
      <c r="N210" s="178">
        <v>0.82706500000000005</v>
      </c>
      <c r="O210" s="178">
        <v>0.82706500000000005</v>
      </c>
      <c r="P210" s="178">
        <f t="shared" si="3"/>
        <v>0.33082600000000006</v>
      </c>
      <c r="Q210" s="160" t="s">
        <v>92</v>
      </c>
      <c r="R210" s="160" t="s">
        <v>29</v>
      </c>
      <c r="S210" s="144">
        <v>79437142</v>
      </c>
      <c r="T210" s="144">
        <v>84359453</v>
      </c>
    </row>
    <row r="211" spans="1:20" x14ac:dyDescent="0.25">
      <c r="A211" s="155">
        <v>208</v>
      </c>
      <c r="B211" s="156" t="s">
        <v>523</v>
      </c>
      <c r="C211" s="157" t="s">
        <v>524</v>
      </c>
      <c r="D211" s="158" t="s">
        <v>287</v>
      </c>
      <c r="E211" s="158" t="s">
        <v>27</v>
      </c>
      <c r="F211" s="178">
        <v>0.4</v>
      </c>
      <c r="G211" s="158"/>
      <c r="H211" s="159">
        <v>0</v>
      </c>
      <c r="I211" s="178">
        <v>0.5</v>
      </c>
      <c r="J211" s="178">
        <v>2.1651813211839999</v>
      </c>
      <c r="K211" s="178">
        <v>-17.317705538532998</v>
      </c>
      <c r="L211" s="160">
        <v>0</v>
      </c>
      <c r="M211" s="160">
        <v>0</v>
      </c>
      <c r="N211" s="178">
        <v>1.2039690000000001</v>
      </c>
      <c r="O211" s="178">
        <v>1.2039690000000001</v>
      </c>
      <c r="P211" s="178">
        <f t="shared" si="3"/>
        <v>0.48158760000000006</v>
      </c>
      <c r="Q211" s="160" t="s">
        <v>54</v>
      </c>
      <c r="R211" s="160" t="s">
        <v>29</v>
      </c>
      <c r="S211" s="144">
        <v>136377278</v>
      </c>
      <c r="T211" s="144">
        <v>119405116</v>
      </c>
    </row>
    <row r="212" spans="1:20" x14ac:dyDescent="0.25">
      <c r="A212" s="155">
        <v>209</v>
      </c>
      <c r="B212" s="156" t="s">
        <v>525</v>
      </c>
      <c r="C212" s="157" t="s">
        <v>526</v>
      </c>
      <c r="D212" s="158" t="s">
        <v>155</v>
      </c>
      <c r="E212" s="158" t="s">
        <v>100</v>
      </c>
      <c r="F212" s="178">
        <v>0.4</v>
      </c>
      <c r="G212" s="158"/>
      <c r="H212" s="159">
        <v>0</v>
      </c>
      <c r="I212" s="178">
        <v>0.5</v>
      </c>
      <c r="J212" s="178">
        <v>1.229274160658</v>
      </c>
      <c r="K212" s="178">
        <v>-4.325447425878</v>
      </c>
      <c r="L212" s="160">
        <v>0</v>
      </c>
      <c r="M212" s="160">
        <v>0</v>
      </c>
      <c r="N212" s="178">
        <v>0.26100000000000001</v>
      </c>
      <c r="O212" s="178">
        <v>0.26100000000000001</v>
      </c>
      <c r="P212" s="178">
        <f t="shared" si="3"/>
        <v>0.10440000000000001</v>
      </c>
      <c r="Q212" s="160" t="s">
        <v>54</v>
      </c>
      <c r="R212" s="160" t="s">
        <v>29</v>
      </c>
      <c r="S212" s="144">
        <v>40032427</v>
      </c>
      <c r="T212" s="144">
        <v>38846063</v>
      </c>
    </row>
    <row r="213" spans="1:20" x14ac:dyDescent="0.25">
      <c r="A213" s="155">
        <v>210</v>
      </c>
      <c r="B213" s="156" t="s">
        <v>527</v>
      </c>
      <c r="C213" s="157" t="s">
        <v>528</v>
      </c>
      <c r="D213" s="158" t="s">
        <v>61</v>
      </c>
      <c r="E213" s="158" t="s">
        <v>27</v>
      </c>
      <c r="F213" s="178">
        <v>0.3</v>
      </c>
      <c r="G213" s="158"/>
      <c r="H213" s="159">
        <v>0</v>
      </c>
      <c r="I213" s="178">
        <v>0.15510818155567818</v>
      </c>
      <c r="J213" s="178">
        <v>20.488454172012002</v>
      </c>
      <c r="K213" s="178">
        <v>-3.761341721485</v>
      </c>
      <c r="L213" s="160">
        <v>0</v>
      </c>
      <c r="M213" s="160">
        <v>0</v>
      </c>
      <c r="N213" s="178">
        <v>3.0230679999999999</v>
      </c>
      <c r="O213" s="178">
        <v>3.0230679999999999</v>
      </c>
      <c r="P213" s="178">
        <f t="shared" si="3"/>
        <v>0.90692039999999996</v>
      </c>
      <c r="Q213" s="160" t="s">
        <v>54</v>
      </c>
      <c r="R213" s="160" t="s">
        <v>29</v>
      </c>
      <c r="S213" s="144">
        <v>229827201</v>
      </c>
      <c r="T213" s="144">
        <v>200839318</v>
      </c>
    </row>
    <row r="214" spans="1:20" x14ac:dyDescent="0.25">
      <c r="A214" s="155">
        <v>211</v>
      </c>
      <c r="B214" s="156" t="s">
        <v>529</v>
      </c>
      <c r="C214" s="157" t="s">
        <v>530</v>
      </c>
      <c r="D214" s="158" t="s">
        <v>225</v>
      </c>
      <c r="E214" s="158" t="s">
        <v>226</v>
      </c>
      <c r="F214" s="178">
        <v>0.4</v>
      </c>
      <c r="G214" s="158"/>
      <c r="H214" s="159">
        <v>0</v>
      </c>
      <c r="I214" s="178">
        <v>0.5</v>
      </c>
      <c r="J214" s="178">
        <v>1.3652898339740001</v>
      </c>
      <c r="K214" s="178">
        <v>-3.7313239768309998</v>
      </c>
      <c r="L214" s="160">
        <v>0</v>
      </c>
      <c r="M214" s="160">
        <v>0</v>
      </c>
      <c r="N214" s="178">
        <v>1.2749999999999999</v>
      </c>
      <c r="O214" s="178">
        <v>1.2749999999999999</v>
      </c>
      <c r="P214" s="178">
        <f t="shared" si="3"/>
        <v>0.51</v>
      </c>
      <c r="Q214" s="160" t="s">
        <v>227</v>
      </c>
      <c r="R214" s="160" t="s">
        <v>29</v>
      </c>
      <c r="S214" s="144">
        <v>38129748</v>
      </c>
      <c r="T214" s="144">
        <v>34889169</v>
      </c>
    </row>
    <row r="215" spans="1:20" x14ac:dyDescent="0.25">
      <c r="A215" s="155">
        <v>212</v>
      </c>
      <c r="B215" s="156" t="s">
        <v>531</v>
      </c>
      <c r="C215" s="157" t="s">
        <v>532</v>
      </c>
      <c r="D215" s="158" t="s">
        <v>27</v>
      </c>
      <c r="E215" s="158" t="s">
        <v>107</v>
      </c>
      <c r="F215" s="178">
        <v>0.49</v>
      </c>
      <c r="G215" s="158"/>
      <c r="H215" s="159">
        <v>0</v>
      </c>
      <c r="I215" s="178">
        <v>0</v>
      </c>
      <c r="J215" s="178">
        <v>55.689369128757001</v>
      </c>
      <c r="K215" s="178">
        <v>25.589945381667</v>
      </c>
      <c r="L215" s="160">
        <v>0</v>
      </c>
      <c r="M215" s="160">
        <v>0</v>
      </c>
      <c r="N215" s="178">
        <v>1.9184479999999999</v>
      </c>
      <c r="O215" s="178">
        <v>1.9184479999999999</v>
      </c>
      <c r="P215" s="178">
        <f t="shared" si="3"/>
        <v>0.94003951999999991</v>
      </c>
      <c r="Q215" s="160" t="s">
        <v>108</v>
      </c>
      <c r="R215" s="160" t="s">
        <v>29</v>
      </c>
      <c r="S215" s="144">
        <v>166809902</v>
      </c>
      <c r="T215" s="144">
        <v>169179902</v>
      </c>
    </row>
    <row r="216" spans="1:20" x14ac:dyDescent="0.25">
      <c r="A216" s="155">
        <v>213</v>
      </c>
      <c r="B216" s="156" t="s">
        <v>533</v>
      </c>
      <c r="C216" s="157" t="s">
        <v>534</v>
      </c>
      <c r="D216" s="158" t="s">
        <v>72</v>
      </c>
      <c r="E216" s="158" t="s">
        <v>73</v>
      </c>
      <c r="F216" s="178">
        <v>0.4</v>
      </c>
      <c r="G216" s="158"/>
      <c r="H216" s="159">
        <v>0</v>
      </c>
      <c r="I216" s="178">
        <v>0.5</v>
      </c>
      <c r="J216" s="178">
        <v>1.577265326187</v>
      </c>
      <c r="K216" s="178">
        <v>-4.8435260356579999</v>
      </c>
      <c r="L216" s="160">
        <v>0</v>
      </c>
      <c r="M216" s="160">
        <v>0</v>
      </c>
      <c r="N216" s="178">
        <v>0.17805599999999999</v>
      </c>
      <c r="O216" s="178">
        <v>0.17805599999999999</v>
      </c>
      <c r="P216" s="178">
        <f t="shared" si="3"/>
        <v>7.1222400000000005E-2</v>
      </c>
      <c r="Q216" s="160" t="s">
        <v>125</v>
      </c>
      <c r="R216" s="160" t="s">
        <v>29</v>
      </c>
      <c r="S216" s="144">
        <v>43333925</v>
      </c>
      <c r="T216" s="144">
        <v>40448595</v>
      </c>
    </row>
    <row r="217" spans="1:20" x14ac:dyDescent="0.25">
      <c r="A217" s="155">
        <v>214</v>
      </c>
      <c r="B217" s="156" t="s">
        <v>535</v>
      </c>
      <c r="C217" s="157" t="s">
        <v>536</v>
      </c>
      <c r="D217" s="158" t="s">
        <v>155</v>
      </c>
      <c r="E217" s="158" t="s">
        <v>100</v>
      </c>
      <c r="F217" s="178">
        <v>0.4</v>
      </c>
      <c r="G217" s="158"/>
      <c r="H217" s="159">
        <v>0</v>
      </c>
      <c r="I217" s="178">
        <v>0.5</v>
      </c>
      <c r="J217" s="178">
        <v>1.9782098773879999</v>
      </c>
      <c r="K217" s="178">
        <v>-3.278459739588</v>
      </c>
      <c r="L217" s="160">
        <v>0</v>
      </c>
      <c r="M217" s="160">
        <v>0</v>
      </c>
      <c r="N217" s="178">
        <v>0.26114399999999999</v>
      </c>
      <c r="O217" s="178">
        <v>0.26114399999999999</v>
      </c>
      <c r="P217" s="178">
        <f t="shared" si="3"/>
        <v>0.1044576</v>
      </c>
      <c r="Q217" s="160" t="s">
        <v>54</v>
      </c>
      <c r="R217" s="160" t="s">
        <v>29</v>
      </c>
      <c r="S217" s="144">
        <v>35286370</v>
      </c>
      <c r="T217" s="144">
        <v>36937576</v>
      </c>
    </row>
    <row r="218" spans="1:20" x14ac:dyDescent="0.25">
      <c r="A218" s="155">
        <v>215</v>
      </c>
      <c r="B218" s="156" t="s">
        <v>537</v>
      </c>
      <c r="C218" s="157" t="s">
        <v>538</v>
      </c>
      <c r="D218" s="158" t="s">
        <v>279</v>
      </c>
      <c r="E218" s="158" t="s">
        <v>136</v>
      </c>
      <c r="F218" s="178">
        <v>0.4</v>
      </c>
      <c r="G218" s="158"/>
      <c r="H218" s="159">
        <v>0</v>
      </c>
      <c r="I218" s="178">
        <v>0.5</v>
      </c>
      <c r="J218" s="178">
        <v>2.1559649991799996</v>
      </c>
      <c r="K218" s="178">
        <v>-4.5602343667409997</v>
      </c>
      <c r="L218" s="160">
        <v>0</v>
      </c>
      <c r="M218" s="160">
        <v>0</v>
      </c>
      <c r="N218" s="178">
        <v>0.751</v>
      </c>
      <c r="O218" s="178">
        <v>0.751</v>
      </c>
      <c r="P218" s="178">
        <f t="shared" si="3"/>
        <v>0.3004</v>
      </c>
      <c r="Q218" s="160" t="s">
        <v>280</v>
      </c>
      <c r="R218" s="160" t="s">
        <v>29</v>
      </c>
      <c r="S218" s="144">
        <v>54567738</v>
      </c>
      <c r="T218" s="144">
        <v>48569200</v>
      </c>
    </row>
    <row r="219" spans="1:20" x14ac:dyDescent="0.25">
      <c r="A219" s="155">
        <v>216</v>
      </c>
      <c r="B219" s="156" t="s">
        <v>539</v>
      </c>
      <c r="C219" s="157" t="s">
        <v>540</v>
      </c>
      <c r="D219" s="158" t="s">
        <v>27</v>
      </c>
      <c r="E219" s="158" t="s">
        <v>67</v>
      </c>
      <c r="F219" s="178">
        <v>0.49</v>
      </c>
      <c r="G219" s="158"/>
      <c r="H219" s="159">
        <v>0</v>
      </c>
      <c r="I219" s="178">
        <v>0</v>
      </c>
      <c r="J219" s="178">
        <v>58.269016644548998</v>
      </c>
      <c r="K219" s="178">
        <v>22.628063753233</v>
      </c>
      <c r="L219" s="160">
        <v>0</v>
      </c>
      <c r="M219" s="160">
        <v>0</v>
      </c>
      <c r="N219" s="178">
        <v>4.8032719999999998</v>
      </c>
      <c r="O219" s="178">
        <v>4.8032719999999998</v>
      </c>
      <c r="P219" s="178">
        <f t="shared" si="3"/>
        <v>2.3536032799999997</v>
      </c>
      <c r="Q219" s="160" t="s">
        <v>54</v>
      </c>
      <c r="R219" s="160" t="s">
        <v>29</v>
      </c>
      <c r="S219" s="144">
        <v>186119807</v>
      </c>
      <c r="T219" s="144">
        <v>189240633</v>
      </c>
    </row>
    <row r="220" spans="1:20" x14ac:dyDescent="0.25">
      <c r="A220" s="155">
        <v>217</v>
      </c>
      <c r="B220" s="156" t="s">
        <v>541</v>
      </c>
      <c r="C220" s="157" t="s">
        <v>542</v>
      </c>
      <c r="D220" s="158" t="s">
        <v>482</v>
      </c>
      <c r="E220" s="158" t="s">
        <v>27</v>
      </c>
      <c r="F220" s="178">
        <v>0.4</v>
      </c>
      <c r="G220" s="158"/>
      <c r="H220" s="159">
        <v>0</v>
      </c>
      <c r="I220" s="178">
        <v>0.5</v>
      </c>
      <c r="J220" s="178">
        <v>2.1913202507429999</v>
      </c>
      <c r="K220" s="178">
        <v>-13.655991870131999</v>
      </c>
      <c r="L220" s="160">
        <v>0</v>
      </c>
      <c r="M220" s="160">
        <v>0</v>
      </c>
      <c r="N220" s="178">
        <v>1.7769489999999999</v>
      </c>
      <c r="O220" s="178">
        <v>1.7769489999999999</v>
      </c>
      <c r="P220" s="178">
        <f t="shared" si="3"/>
        <v>0.71077959999999996</v>
      </c>
      <c r="Q220" s="160" t="s">
        <v>222</v>
      </c>
      <c r="R220" s="160" t="s">
        <v>29</v>
      </c>
      <c r="S220" s="144">
        <v>115555740</v>
      </c>
      <c r="T220" s="144">
        <v>113795437</v>
      </c>
    </row>
    <row r="221" spans="1:20" x14ac:dyDescent="0.25">
      <c r="A221" s="155">
        <v>218</v>
      </c>
      <c r="B221" s="156" t="s">
        <v>543</v>
      </c>
      <c r="C221" s="157" t="s">
        <v>544</v>
      </c>
      <c r="D221" s="158" t="s">
        <v>287</v>
      </c>
      <c r="E221" s="158" t="s">
        <v>27</v>
      </c>
      <c r="F221" s="178">
        <v>0.4</v>
      </c>
      <c r="G221" s="158"/>
      <c r="H221" s="159">
        <v>0</v>
      </c>
      <c r="I221" s="178">
        <v>0.5</v>
      </c>
      <c r="J221" s="178">
        <v>1.682274812075</v>
      </c>
      <c r="K221" s="178">
        <v>-15.815581699239001</v>
      </c>
      <c r="L221" s="160">
        <v>0</v>
      </c>
      <c r="M221" s="160">
        <v>0</v>
      </c>
      <c r="N221" s="178">
        <v>1.6575489999999999</v>
      </c>
      <c r="O221" s="178">
        <v>1.6575489999999999</v>
      </c>
      <c r="P221" s="178">
        <f t="shared" si="3"/>
        <v>0.66301960000000004</v>
      </c>
      <c r="Q221" s="160" t="s">
        <v>54</v>
      </c>
      <c r="R221" s="160" t="s">
        <v>29</v>
      </c>
      <c r="S221" s="144">
        <v>133899575</v>
      </c>
      <c r="T221" s="144">
        <v>106478780</v>
      </c>
    </row>
    <row r="222" spans="1:20" x14ac:dyDescent="0.25">
      <c r="A222" s="155">
        <v>219</v>
      </c>
      <c r="B222" s="156" t="s">
        <v>545</v>
      </c>
      <c r="C222" s="157" t="s">
        <v>546</v>
      </c>
      <c r="D222" s="158" t="s">
        <v>42</v>
      </c>
      <c r="E222" s="158" t="s">
        <v>43</v>
      </c>
      <c r="F222" s="178">
        <v>0.4</v>
      </c>
      <c r="G222" s="158"/>
      <c r="H222" s="159">
        <v>0</v>
      </c>
      <c r="I222" s="178">
        <v>0.5</v>
      </c>
      <c r="J222" s="178">
        <v>2.1640589988779997</v>
      </c>
      <c r="K222" s="178">
        <v>-8.8549789639530001</v>
      </c>
      <c r="L222" s="160">
        <v>1</v>
      </c>
      <c r="M222" s="160">
        <v>0</v>
      </c>
      <c r="N222" s="178">
        <v>0.94819500000000001</v>
      </c>
      <c r="O222" s="178">
        <v>0.94819500000000001</v>
      </c>
      <c r="P222" s="178">
        <f t="shared" si="3"/>
        <v>0.379278</v>
      </c>
      <c r="Q222" s="160" t="s">
        <v>44</v>
      </c>
      <c r="R222" s="160" t="s">
        <v>29</v>
      </c>
      <c r="S222" s="144">
        <v>69507760</v>
      </c>
      <c r="T222" s="144">
        <v>70214852</v>
      </c>
    </row>
    <row r="223" spans="1:20" x14ac:dyDescent="0.25">
      <c r="A223" s="155">
        <v>220</v>
      </c>
      <c r="B223" s="156" t="s">
        <v>547</v>
      </c>
      <c r="C223" s="157" t="s">
        <v>548</v>
      </c>
      <c r="D223" s="158" t="s">
        <v>76</v>
      </c>
      <c r="E223" s="158" t="s">
        <v>77</v>
      </c>
      <c r="F223" s="178">
        <v>0.4</v>
      </c>
      <c r="G223" s="158"/>
      <c r="H223" s="159">
        <v>0</v>
      </c>
      <c r="I223" s="178">
        <v>0.5</v>
      </c>
      <c r="J223" s="178">
        <v>2.160984934204</v>
      </c>
      <c r="K223" s="178">
        <v>-15.178351403336</v>
      </c>
      <c r="L223" s="160">
        <v>0</v>
      </c>
      <c r="M223" s="160">
        <v>0</v>
      </c>
      <c r="N223" s="178">
        <v>7.6635739999999997</v>
      </c>
      <c r="O223" s="178">
        <v>7.6635739999999997</v>
      </c>
      <c r="P223" s="178">
        <f t="shared" si="3"/>
        <v>3.0654295999999999</v>
      </c>
      <c r="Q223" s="160" t="s">
        <v>54</v>
      </c>
      <c r="R223" s="160" t="s">
        <v>29</v>
      </c>
      <c r="S223" s="144">
        <v>119696765</v>
      </c>
      <c r="T223" s="144">
        <v>108844920</v>
      </c>
    </row>
    <row r="224" spans="1:20" x14ac:dyDescent="0.25">
      <c r="A224" s="155">
        <v>221</v>
      </c>
      <c r="B224" s="156" t="s">
        <v>549</v>
      </c>
      <c r="C224" s="157" t="s">
        <v>550</v>
      </c>
      <c r="D224" s="158" t="s">
        <v>27</v>
      </c>
      <c r="E224" s="158" t="s">
        <v>96</v>
      </c>
      <c r="F224" s="178">
        <v>0.49</v>
      </c>
      <c r="G224" s="158"/>
      <c r="H224" s="159">
        <v>0</v>
      </c>
      <c r="I224" s="178">
        <v>0.16342197611250175</v>
      </c>
      <c r="J224" s="178">
        <v>4.0429502295470003</v>
      </c>
      <c r="K224" s="178">
        <v>-0.78977329738099999</v>
      </c>
      <c r="L224" s="160">
        <v>0</v>
      </c>
      <c r="M224" s="160">
        <v>0</v>
      </c>
      <c r="N224" s="178">
        <v>0.27974321000000002</v>
      </c>
      <c r="O224" s="178">
        <v>0.27974321000000002</v>
      </c>
      <c r="P224" s="178">
        <f t="shared" si="3"/>
        <v>0.13707417290000001</v>
      </c>
      <c r="Q224" s="160" t="s">
        <v>54</v>
      </c>
      <c r="R224" s="160" t="s">
        <v>29</v>
      </c>
      <c r="S224" s="144">
        <v>31446839</v>
      </c>
      <c r="T224" s="144">
        <v>27359068</v>
      </c>
    </row>
    <row r="225" spans="1:20" x14ac:dyDescent="0.25">
      <c r="A225" s="155">
        <v>222</v>
      </c>
      <c r="B225" s="156" t="s">
        <v>551</v>
      </c>
      <c r="C225" s="157" t="s">
        <v>552</v>
      </c>
      <c r="D225" s="158" t="s">
        <v>225</v>
      </c>
      <c r="E225" s="158" t="s">
        <v>226</v>
      </c>
      <c r="F225" s="178">
        <v>0.4</v>
      </c>
      <c r="G225" s="158"/>
      <c r="H225" s="159">
        <v>0</v>
      </c>
      <c r="I225" s="178">
        <v>0.5</v>
      </c>
      <c r="J225" s="178">
        <v>1.4872578947340001</v>
      </c>
      <c r="K225" s="178">
        <v>-5.1310398163310005</v>
      </c>
      <c r="L225" s="160">
        <v>0</v>
      </c>
      <c r="M225" s="160">
        <v>0</v>
      </c>
      <c r="N225" s="178">
        <v>0.93100000000000005</v>
      </c>
      <c r="O225" s="178">
        <v>0.93100000000000005</v>
      </c>
      <c r="P225" s="178">
        <f t="shared" si="3"/>
        <v>0.37240000000000006</v>
      </c>
      <c r="Q225" s="160" t="s">
        <v>227</v>
      </c>
      <c r="R225" s="160" t="s">
        <v>29</v>
      </c>
      <c r="S225" s="144">
        <v>48713573</v>
      </c>
      <c r="T225" s="144">
        <v>43302466</v>
      </c>
    </row>
    <row r="226" spans="1:20" x14ac:dyDescent="0.25">
      <c r="A226" s="155">
        <v>223</v>
      </c>
      <c r="B226" s="156" t="s">
        <v>553</v>
      </c>
      <c r="C226" s="157" t="s">
        <v>554</v>
      </c>
      <c r="D226" s="158" t="s">
        <v>27</v>
      </c>
      <c r="E226" s="158" t="s">
        <v>107</v>
      </c>
      <c r="F226" s="178">
        <v>0.49</v>
      </c>
      <c r="G226" s="158"/>
      <c r="H226" s="159">
        <v>0</v>
      </c>
      <c r="I226" s="178">
        <v>0</v>
      </c>
      <c r="J226" s="178">
        <v>65.922723822286997</v>
      </c>
      <c r="K226" s="178">
        <v>25.445674871247999</v>
      </c>
      <c r="L226" s="160">
        <v>0</v>
      </c>
      <c r="M226" s="160">
        <v>0</v>
      </c>
      <c r="N226" s="178">
        <v>4.5400910000000003</v>
      </c>
      <c r="O226" s="178">
        <v>4.5400910000000003</v>
      </c>
      <c r="P226" s="178">
        <f t="shared" si="3"/>
        <v>2.22464459</v>
      </c>
      <c r="Q226" s="160" t="s">
        <v>108</v>
      </c>
      <c r="R226" s="160" t="s">
        <v>29</v>
      </c>
      <c r="S226" s="144">
        <v>239862046</v>
      </c>
      <c r="T226" s="144">
        <v>245908616</v>
      </c>
    </row>
    <row r="227" spans="1:20" x14ac:dyDescent="0.25">
      <c r="A227" s="155">
        <v>224</v>
      </c>
      <c r="B227" s="156" t="s">
        <v>555</v>
      </c>
      <c r="C227" s="157" t="s">
        <v>556</v>
      </c>
      <c r="D227" s="158" t="s">
        <v>27</v>
      </c>
      <c r="E227" s="158" t="s">
        <v>91</v>
      </c>
      <c r="F227" s="178">
        <v>0.49</v>
      </c>
      <c r="G227" s="158"/>
      <c r="H227" s="159">
        <v>0</v>
      </c>
      <c r="I227" s="178">
        <v>0</v>
      </c>
      <c r="J227" s="178">
        <v>92.360274316062998</v>
      </c>
      <c r="K227" s="178">
        <v>44.630127042883998</v>
      </c>
      <c r="L227" s="160">
        <v>0</v>
      </c>
      <c r="M227" s="160">
        <v>0</v>
      </c>
      <c r="N227" s="178">
        <v>1</v>
      </c>
      <c r="O227" s="178">
        <v>1</v>
      </c>
      <c r="P227" s="178">
        <f t="shared" si="3"/>
        <v>0.49</v>
      </c>
      <c r="Q227" s="160" t="s">
        <v>54</v>
      </c>
      <c r="R227" s="160" t="s">
        <v>29</v>
      </c>
      <c r="S227" s="144">
        <v>254676508</v>
      </c>
      <c r="T227" s="144">
        <v>257170399</v>
      </c>
    </row>
    <row r="228" spans="1:20" x14ac:dyDescent="0.25">
      <c r="A228" s="155">
        <v>225</v>
      </c>
      <c r="B228" s="156" t="s">
        <v>557</v>
      </c>
      <c r="C228" s="157" t="s">
        <v>558</v>
      </c>
      <c r="D228" s="158" t="s">
        <v>225</v>
      </c>
      <c r="E228" s="158" t="s">
        <v>226</v>
      </c>
      <c r="F228" s="178">
        <v>0.4</v>
      </c>
      <c r="G228" s="158"/>
      <c r="H228" s="159">
        <v>0</v>
      </c>
      <c r="I228" s="178">
        <v>0.5</v>
      </c>
      <c r="J228" s="178">
        <v>3.890120876149</v>
      </c>
      <c r="K228" s="178">
        <v>-9.0930702319729999</v>
      </c>
      <c r="L228" s="160">
        <v>0</v>
      </c>
      <c r="M228" s="160">
        <v>0</v>
      </c>
      <c r="N228" s="178">
        <v>2.6237789999999999</v>
      </c>
      <c r="O228" s="178">
        <v>2.6237789999999999</v>
      </c>
      <c r="P228" s="178">
        <f t="shared" si="3"/>
        <v>1.0495116</v>
      </c>
      <c r="Q228" s="160" t="s">
        <v>227</v>
      </c>
      <c r="R228" s="160" t="s">
        <v>29</v>
      </c>
      <c r="S228" s="144">
        <v>102542814</v>
      </c>
      <c r="T228" s="144">
        <v>89273370</v>
      </c>
    </row>
    <row r="229" spans="1:20" x14ac:dyDescent="0.25">
      <c r="A229" s="155">
        <v>226</v>
      </c>
      <c r="B229" s="156" t="s">
        <v>559</v>
      </c>
      <c r="C229" s="157" t="s">
        <v>560</v>
      </c>
      <c r="D229" s="158" t="s">
        <v>434</v>
      </c>
      <c r="E229" s="158" t="s">
        <v>260</v>
      </c>
      <c r="F229" s="178">
        <v>0.4</v>
      </c>
      <c r="G229" s="158"/>
      <c r="H229" s="159">
        <v>0</v>
      </c>
      <c r="I229" s="178">
        <v>0.5</v>
      </c>
      <c r="J229" s="178">
        <v>3.2246495902149999</v>
      </c>
      <c r="K229" s="178">
        <v>-10.555132141591999</v>
      </c>
      <c r="L229" s="160">
        <v>0</v>
      </c>
      <c r="M229" s="160">
        <v>0</v>
      </c>
      <c r="N229" s="178">
        <v>2.1985939999999999</v>
      </c>
      <c r="O229" s="178">
        <v>2.1985939999999999</v>
      </c>
      <c r="P229" s="178">
        <f t="shared" si="3"/>
        <v>0.87943760000000004</v>
      </c>
      <c r="Q229" s="160" t="s">
        <v>83</v>
      </c>
      <c r="R229" s="160" t="s">
        <v>29</v>
      </c>
      <c r="S229" s="144">
        <v>102239744</v>
      </c>
      <c r="T229" s="144">
        <v>95957234</v>
      </c>
    </row>
    <row r="230" spans="1:20" x14ac:dyDescent="0.25">
      <c r="A230" s="155">
        <v>227</v>
      </c>
      <c r="B230" s="156" t="s">
        <v>561</v>
      </c>
      <c r="C230" s="157" t="s">
        <v>562</v>
      </c>
      <c r="D230" s="158" t="s">
        <v>27</v>
      </c>
      <c r="E230" s="158" t="s">
        <v>396</v>
      </c>
      <c r="F230" s="178">
        <v>0.49</v>
      </c>
      <c r="G230" s="158"/>
      <c r="H230" s="159">
        <v>0</v>
      </c>
      <c r="I230" s="178">
        <v>0</v>
      </c>
      <c r="J230" s="178">
        <v>58.940483065447999</v>
      </c>
      <c r="K230" s="178">
        <v>24.261770850373999</v>
      </c>
      <c r="L230" s="160">
        <v>1</v>
      </c>
      <c r="M230" s="160">
        <v>0</v>
      </c>
      <c r="N230" s="178">
        <v>3.3079999999999998</v>
      </c>
      <c r="O230" s="178">
        <v>3.3079999999999998</v>
      </c>
      <c r="P230" s="178">
        <f t="shared" si="3"/>
        <v>1.6209199999999999</v>
      </c>
      <c r="Q230" s="160" t="s">
        <v>54</v>
      </c>
      <c r="R230" s="160" t="s">
        <v>29</v>
      </c>
      <c r="S230" s="144">
        <v>184767989</v>
      </c>
      <c r="T230" s="144">
        <v>179087165</v>
      </c>
    </row>
    <row r="231" spans="1:20" x14ac:dyDescent="0.25">
      <c r="A231" s="155">
        <v>228</v>
      </c>
      <c r="B231" s="156" t="s">
        <v>563</v>
      </c>
      <c r="C231" s="157" t="s">
        <v>564</v>
      </c>
      <c r="D231" s="158" t="s">
        <v>225</v>
      </c>
      <c r="E231" s="158" t="s">
        <v>226</v>
      </c>
      <c r="F231" s="178">
        <v>0.4</v>
      </c>
      <c r="G231" s="158"/>
      <c r="H231" s="159">
        <v>0</v>
      </c>
      <c r="I231" s="178">
        <v>0.5</v>
      </c>
      <c r="J231" s="178">
        <v>2.2315973630879999</v>
      </c>
      <c r="K231" s="178">
        <v>-14.696736508231</v>
      </c>
      <c r="L231" s="160">
        <v>0</v>
      </c>
      <c r="M231" s="160">
        <v>0</v>
      </c>
      <c r="N231" s="178">
        <v>0.91691199999999995</v>
      </c>
      <c r="O231" s="178">
        <v>0.91691199999999995</v>
      </c>
      <c r="P231" s="178">
        <f t="shared" si="3"/>
        <v>0.3667648</v>
      </c>
      <c r="Q231" s="160" t="s">
        <v>54</v>
      </c>
      <c r="R231" s="160" t="s">
        <v>29</v>
      </c>
      <c r="S231" s="144">
        <v>90720583</v>
      </c>
      <c r="T231" s="144">
        <v>94653412</v>
      </c>
    </row>
    <row r="232" spans="1:20" x14ac:dyDescent="0.25">
      <c r="A232" s="155">
        <v>229</v>
      </c>
      <c r="B232" s="156" t="s">
        <v>565</v>
      </c>
      <c r="C232" s="157" t="s">
        <v>566</v>
      </c>
      <c r="D232" s="158" t="s">
        <v>47</v>
      </c>
      <c r="E232" s="158" t="s">
        <v>48</v>
      </c>
      <c r="F232" s="178">
        <v>0.4</v>
      </c>
      <c r="G232" s="158"/>
      <c r="H232" s="159">
        <v>0</v>
      </c>
      <c r="I232" s="178">
        <v>0.5</v>
      </c>
      <c r="J232" s="178">
        <v>2.0913786721449998</v>
      </c>
      <c r="K232" s="178">
        <v>-12.00844886246</v>
      </c>
      <c r="L232" s="160">
        <v>0</v>
      </c>
      <c r="M232" s="160">
        <v>0</v>
      </c>
      <c r="N232" s="178">
        <v>1.500475</v>
      </c>
      <c r="O232" s="178">
        <v>1.500475</v>
      </c>
      <c r="P232" s="178">
        <f t="shared" si="3"/>
        <v>0.60019</v>
      </c>
      <c r="Q232" s="160" t="s">
        <v>54</v>
      </c>
      <c r="R232" s="160" t="s">
        <v>29</v>
      </c>
      <c r="S232" s="144">
        <v>95041260</v>
      </c>
      <c r="T232" s="144">
        <v>88947459</v>
      </c>
    </row>
    <row r="233" spans="1:20" x14ac:dyDescent="0.25">
      <c r="A233" s="155">
        <v>230</v>
      </c>
      <c r="B233" s="156" t="s">
        <v>567</v>
      </c>
      <c r="C233" s="157" t="s">
        <v>568</v>
      </c>
      <c r="D233" s="158" t="s">
        <v>27</v>
      </c>
      <c r="E233" s="158" t="s">
        <v>67</v>
      </c>
      <c r="F233" s="178">
        <v>0.49</v>
      </c>
      <c r="G233" s="158"/>
      <c r="H233" s="159">
        <v>0</v>
      </c>
      <c r="I233" s="178">
        <v>0</v>
      </c>
      <c r="J233" s="178">
        <v>131.39928491598801</v>
      </c>
      <c r="K233" s="178">
        <v>28.883296402473</v>
      </c>
      <c r="L233" s="160">
        <v>0</v>
      </c>
      <c r="M233" s="160">
        <v>0</v>
      </c>
      <c r="N233" s="178">
        <v>9.0055630000000004</v>
      </c>
      <c r="O233" s="178">
        <v>9.0055630000000004</v>
      </c>
      <c r="P233" s="178">
        <f t="shared" si="3"/>
        <v>4.4127258700000001</v>
      </c>
      <c r="Q233" s="160" t="s">
        <v>54</v>
      </c>
      <c r="R233" s="160" t="s">
        <v>29</v>
      </c>
      <c r="S233" s="144">
        <v>541226106</v>
      </c>
      <c r="T233" s="144">
        <v>538510565</v>
      </c>
    </row>
    <row r="234" spans="1:20" x14ac:dyDescent="0.25">
      <c r="A234" s="155">
        <v>231</v>
      </c>
      <c r="B234" s="156" t="s">
        <v>569</v>
      </c>
      <c r="C234" s="157" t="s">
        <v>570</v>
      </c>
      <c r="D234" s="158" t="s">
        <v>47</v>
      </c>
      <c r="E234" s="158" t="s">
        <v>48</v>
      </c>
      <c r="F234" s="178">
        <v>0.4</v>
      </c>
      <c r="G234" s="158"/>
      <c r="H234" s="159">
        <v>0</v>
      </c>
      <c r="I234" s="178">
        <v>0.5</v>
      </c>
      <c r="J234" s="178">
        <v>3.3877357423480001</v>
      </c>
      <c r="K234" s="178">
        <v>-6.3510112305690001</v>
      </c>
      <c r="L234" s="160">
        <v>0</v>
      </c>
      <c r="M234" s="160">
        <v>0</v>
      </c>
      <c r="N234" s="178">
        <v>1.0599369999999999</v>
      </c>
      <c r="O234" s="178">
        <v>1.0599369999999999</v>
      </c>
      <c r="P234" s="178">
        <f t="shared" si="3"/>
        <v>0.42397479999999999</v>
      </c>
      <c r="Q234" s="160" t="s">
        <v>49</v>
      </c>
      <c r="R234" s="160" t="s">
        <v>29</v>
      </c>
      <c r="S234" s="144">
        <v>78664688</v>
      </c>
      <c r="T234" s="144">
        <v>73656095</v>
      </c>
    </row>
    <row r="235" spans="1:20" x14ac:dyDescent="0.25">
      <c r="A235" s="155">
        <v>232</v>
      </c>
      <c r="B235" s="156" t="s">
        <v>571</v>
      </c>
      <c r="C235" s="157" t="s">
        <v>572</v>
      </c>
      <c r="D235" s="158" t="s">
        <v>27</v>
      </c>
      <c r="E235" s="158" t="s">
        <v>573</v>
      </c>
      <c r="F235" s="178">
        <v>0.49</v>
      </c>
      <c r="G235" s="158"/>
      <c r="H235" s="159">
        <v>0</v>
      </c>
      <c r="I235" s="178">
        <v>0</v>
      </c>
      <c r="J235" s="178">
        <v>46.361037428811997</v>
      </c>
      <c r="K235" s="178">
        <v>10.036272082776001</v>
      </c>
      <c r="L235" s="160">
        <v>0</v>
      </c>
      <c r="M235" s="160">
        <v>0</v>
      </c>
      <c r="N235" s="178">
        <v>1.2201649999999999</v>
      </c>
      <c r="O235" s="178">
        <v>1.2201649999999999</v>
      </c>
      <c r="P235" s="178">
        <f t="shared" si="3"/>
        <v>0.59788084999999991</v>
      </c>
      <c r="Q235" s="160" t="s">
        <v>54</v>
      </c>
      <c r="R235" s="160" t="s">
        <v>29</v>
      </c>
      <c r="S235" s="144">
        <v>230017004</v>
      </c>
      <c r="T235" s="144">
        <v>202865734</v>
      </c>
    </row>
    <row r="236" spans="1:20" x14ac:dyDescent="0.25">
      <c r="A236" s="155">
        <v>233</v>
      </c>
      <c r="B236" s="156" t="s">
        <v>574</v>
      </c>
      <c r="C236" s="157" t="s">
        <v>575</v>
      </c>
      <c r="D236" s="158" t="s">
        <v>27</v>
      </c>
      <c r="E236" s="158" t="s">
        <v>118</v>
      </c>
      <c r="F236" s="178">
        <v>0.49</v>
      </c>
      <c r="G236" s="158"/>
      <c r="H236" s="159">
        <v>0</v>
      </c>
      <c r="I236" s="178">
        <v>0.40105886534547175</v>
      </c>
      <c r="J236" s="178">
        <v>27.484046866537998</v>
      </c>
      <c r="K236" s="178">
        <v>-18.403679373795001</v>
      </c>
      <c r="L236" s="160">
        <v>0</v>
      </c>
      <c r="M236" s="160">
        <v>0</v>
      </c>
      <c r="N236" s="178">
        <v>1.3121229999999999</v>
      </c>
      <c r="O236" s="178">
        <v>1.3121229999999999</v>
      </c>
      <c r="P236" s="178">
        <f t="shared" si="3"/>
        <v>0.64294026999999998</v>
      </c>
      <c r="Q236" s="160" t="s">
        <v>54</v>
      </c>
      <c r="R236" s="160" t="s">
        <v>29</v>
      </c>
      <c r="S236" s="144">
        <v>247837714</v>
      </c>
      <c r="T236" s="144">
        <v>223957894</v>
      </c>
    </row>
    <row r="237" spans="1:20" x14ac:dyDescent="0.25">
      <c r="A237" s="155">
        <v>234</v>
      </c>
      <c r="B237" s="156" t="s">
        <v>576</v>
      </c>
      <c r="C237" s="157" t="s">
        <v>577</v>
      </c>
      <c r="D237" s="158" t="s">
        <v>27</v>
      </c>
      <c r="E237" s="158" t="s">
        <v>91</v>
      </c>
      <c r="F237" s="178">
        <v>0.49</v>
      </c>
      <c r="G237" s="158"/>
      <c r="H237" s="159">
        <v>0</v>
      </c>
      <c r="I237" s="178">
        <v>0.4868326679313757</v>
      </c>
      <c r="J237" s="178">
        <v>27.422172437564999</v>
      </c>
      <c r="K237" s="178">
        <v>-26.014924467284001</v>
      </c>
      <c r="L237" s="160">
        <v>1</v>
      </c>
      <c r="M237" s="160">
        <v>0</v>
      </c>
      <c r="N237" s="178">
        <v>2.2350840000000001</v>
      </c>
      <c r="O237" s="178">
        <v>2.2350840000000001</v>
      </c>
      <c r="P237" s="178">
        <f t="shared" si="3"/>
        <v>1.0951911599999999</v>
      </c>
      <c r="Q237" s="160" t="s">
        <v>92</v>
      </c>
      <c r="R237" s="160" t="s">
        <v>29</v>
      </c>
      <c r="S237" s="144">
        <v>266888721</v>
      </c>
      <c r="T237" s="144">
        <v>274829027</v>
      </c>
    </row>
    <row r="238" spans="1:20" x14ac:dyDescent="0.25">
      <c r="A238" s="155">
        <v>235</v>
      </c>
      <c r="B238" s="156" t="s">
        <v>578</v>
      </c>
      <c r="C238" s="157" t="s">
        <v>579</v>
      </c>
      <c r="D238" s="158" t="s">
        <v>52</v>
      </c>
      <c r="E238" s="158" t="s">
        <v>53</v>
      </c>
      <c r="F238" s="178">
        <v>0.4</v>
      </c>
      <c r="G238" s="158"/>
      <c r="H238" s="159">
        <v>0</v>
      </c>
      <c r="I238" s="178">
        <v>0.5</v>
      </c>
      <c r="J238" s="178">
        <v>1.0035418285019999</v>
      </c>
      <c r="K238" s="178">
        <v>-10.920902146136999</v>
      </c>
      <c r="L238" s="160">
        <v>0</v>
      </c>
      <c r="M238" s="160">
        <v>0</v>
      </c>
      <c r="N238" s="178">
        <v>1.2749189999999999</v>
      </c>
      <c r="O238" s="178">
        <v>1.2749189999999999</v>
      </c>
      <c r="P238" s="178">
        <f t="shared" si="3"/>
        <v>0.50996759999999997</v>
      </c>
      <c r="Q238" s="160" t="s">
        <v>54</v>
      </c>
      <c r="R238" s="160" t="s">
        <v>29</v>
      </c>
      <c r="S238" s="144">
        <v>79630241</v>
      </c>
      <c r="T238" s="144">
        <v>74917692</v>
      </c>
    </row>
    <row r="239" spans="1:20" x14ac:dyDescent="0.25">
      <c r="A239" s="155">
        <v>236</v>
      </c>
      <c r="B239" s="156" t="s">
        <v>580</v>
      </c>
      <c r="C239" s="157" t="s">
        <v>581</v>
      </c>
      <c r="D239" s="158" t="s">
        <v>162</v>
      </c>
      <c r="E239" s="158" t="s">
        <v>163</v>
      </c>
      <c r="F239" s="178">
        <v>0.4</v>
      </c>
      <c r="G239" s="158"/>
      <c r="H239" s="159">
        <v>0</v>
      </c>
      <c r="I239" s="178">
        <v>0.5</v>
      </c>
      <c r="J239" s="178">
        <v>2.4026137856749998</v>
      </c>
      <c r="K239" s="178">
        <v>-24.050419252937999</v>
      </c>
      <c r="L239" s="160">
        <v>0</v>
      </c>
      <c r="M239" s="160">
        <v>0</v>
      </c>
      <c r="N239" s="178">
        <v>2.9951620000000001</v>
      </c>
      <c r="O239" s="178">
        <v>2.9951620000000001</v>
      </c>
      <c r="P239" s="178">
        <f t="shared" si="3"/>
        <v>1.1980648</v>
      </c>
      <c r="Q239" s="160" t="s">
        <v>54</v>
      </c>
      <c r="R239" s="160" t="s">
        <v>29</v>
      </c>
      <c r="S239" s="144">
        <v>206538636</v>
      </c>
      <c r="T239" s="144">
        <v>186094479</v>
      </c>
    </row>
    <row r="240" spans="1:20" x14ac:dyDescent="0.25">
      <c r="A240" s="155">
        <v>237</v>
      </c>
      <c r="B240" s="156" t="s">
        <v>582</v>
      </c>
      <c r="C240" s="157" t="s">
        <v>583</v>
      </c>
      <c r="D240" s="158" t="s">
        <v>36</v>
      </c>
      <c r="E240" s="158" t="s">
        <v>37</v>
      </c>
      <c r="F240" s="178">
        <v>0.4</v>
      </c>
      <c r="G240" s="158"/>
      <c r="H240" s="159">
        <v>0</v>
      </c>
      <c r="I240" s="178">
        <v>0.5</v>
      </c>
      <c r="J240" s="178">
        <v>2.29065419929</v>
      </c>
      <c r="K240" s="178">
        <v>-6.2003615235930001</v>
      </c>
      <c r="L240" s="160">
        <v>0</v>
      </c>
      <c r="M240" s="160">
        <v>0</v>
      </c>
      <c r="N240" s="178">
        <v>9.2367000000000005E-2</v>
      </c>
      <c r="O240" s="178">
        <v>9.2367000000000005E-2</v>
      </c>
      <c r="P240" s="178">
        <f t="shared" si="3"/>
        <v>3.6946800000000002E-2</v>
      </c>
      <c r="Q240" s="160" t="s">
        <v>1</v>
      </c>
      <c r="R240" s="160" t="s">
        <v>29</v>
      </c>
      <c r="S240" s="144">
        <v>61822901</v>
      </c>
      <c r="T240" s="144">
        <v>56823866</v>
      </c>
    </row>
    <row r="241" spans="1:20" x14ac:dyDescent="0.25">
      <c r="A241" s="155">
        <v>238</v>
      </c>
      <c r="B241" s="156" t="s">
        <v>584</v>
      </c>
      <c r="C241" s="157" t="s">
        <v>585</v>
      </c>
      <c r="D241" s="158" t="s">
        <v>27</v>
      </c>
      <c r="E241" s="158" t="s">
        <v>82</v>
      </c>
      <c r="F241" s="178">
        <v>0.49</v>
      </c>
      <c r="G241" s="158"/>
      <c r="H241" s="159">
        <v>0</v>
      </c>
      <c r="I241" s="178">
        <v>0.47402961089101725</v>
      </c>
      <c r="J241" s="178">
        <v>34.186463535418</v>
      </c>
      <c r="K241" s="178">
        <v>-30.810471972792001</v>
      </c>
      <c r="L241" s="160">
        <v>0</v>
      </c>
      <c r="M241" s="160">
        <v>0</v>
      </c>
      <c r="N241" s="178">
        <v>5.8775300000000001</v>
      </c>
      <c r="O241" s="178">
        <v>5.8775300000000001</v>
      </c>
      <c r="P241" s="178">
        <f t="shared" si="3"/>
        <v>2.8799896999999999</v>
      </c>
      <c r="Q241" s="160" t="s">
        <v>54</v>
      </c>
      <c r="R241" s="160" t="s">
        <v>29</v>
      </c>
      <c r="S241" s="144">
        <v>331261755</v>
      </c>
      <c r="T241" s="144">
        <v>330236709</v>
      </c>
    </row>
    <row r="242" spans="1:20" x14ac:dyDescent="0.25">
      <c r="A242" s="155">
        <v>239</v>
      </c>
      <c r="B242" s="156" t="s">
        <v>586</v>
      </c>
      <c r="C242" s="157" t="s">
        <v>587</v>
      </c>
      <c r="D242" s="158" t="s">
        <v>259</v>
      </c>
      <c r="E242" s="158" t="s">
        <v>260</v>
      </c>
      <c r="F242" s="178">
        <v>0.4</v>
      </c>
      <c r="G242" s="158"/>
      <c r="H242" s="159">
        <v>0</v>
      </c>
      <c r="I242" s="178">
        <v>0.5</v>
      </c>
      <c r="J242" s="178">
        <v>1.750214045825</v>
      </c>
      <c r="K242" s="178">
        <v>-11.256514554400999</v>
      </c>
      <c r="L242" s="160">
        <v>0</v>
      </c>
      <c r="M242" s="160">
        <v>0</v>
      </c>
      <c r="N242" s="178">
        <v>1.359294</v>
      </c>
      <c r="O242" s="178">
        <v>1.359294</v>
      </c>
      <c r="P242" s="178">
        <f t="shared" si="3"/>
        <v>0.54371760000000002</v>
      </c>
      <c r="Q242" s="160"/>
      <c r="R242" s="160" t="s">
        <v>29</v>
      </c>
      <c r="S242" s="144">
        <v>86673567</v>
      </c>
      <c r="T242" s="144">
        <v>84016495</v>
      </c>
    </row>
    <row r="243" spans="1:20" x14ac:dyDescent="0.25">
      <c r="A243" s="155">
        <v>240</v>
      </c>
      <c r="B243" s="156" t="s">
        <v>588</v>
      </c>
      <c r="C243" s="157" t="s">
        <v>589</v>
      </c>
      <c r="D243" s="158" t="s">
        <v>111</v>
      </c>
      <c r="E243" s="158" t="s">
        <v>27</v>
      </c>
      <c r="F243" s="178">
        <v>0.4</v>
      </c>
      <c r="G243" s="158"/>
      <c r="H243" s="159">
        <v>0</v>
      </c>
      <c r="I243" s="178">
        <v>0.5</v>
      </c>
      <c r="J243" s="178">
        <v>3.0366580753169998</v>
      </c>
      <c r="K243" s="178">
        <v>-6.6947670058859998</v>
      </c>
      <c r="L243" s="160">
        <v>0</v>
      </c>
      <c r="M243" s="160">
        <v>0</v>
      </c>
      <c r="N243" s="178">
        <v>2.0718540000000001</v>
      </c>
      <c r="O243" s="178">
        <v>2.0718540000000001</v>
      </c>
      <c r="P243" s="178">
        <f t="shared" si="3"/>
        <v>0.82874160000000008</v>
      </c>
      <c r="Q243" s="160" t="s">
        <v>54</v>
      </c>
      <c r="R243" s="160" t="s">
        <v>29</v>
      </c>
      <c r="S243" s="144">
        <v>59405252</v>
      </c>
      <c r="T243" s="144">
        <v>63307838</v>
      </c>
    </row>
    <row r="244" spans="1:20" x14ac:dyDescent="0.25">
      <c r="A244" s="155">
        <v>241</v>
      </c>
      <c r="B244" s="156" t="s">
        <v>590</v>
      </c>
      <c r="C244" s="157" t="s">
        <v>591</v>
      </c>
      <c r="D244" s="158" t="s">
        <v>111</v>
      </c>
      <c r="E244" s="158" t="s">
        <v>27</v>
      </c>
      <c r="F244" s="178">
        <v>0.4</v>
      </c>
      <c r="G244" s="158"/>
      <c r="H244" s="159">
        <v>0</v>
      </c>
      <c r="I244" s="178">
        <v>0.5</v>
      </c>
      <c r="J244" s="178">
        <v>3.3302911076299999</v>
      </c>
      <c r="K244" s="178">
        <v>-12.765094452344</v>
      </c>
      <c r="L244" s="160">
        <v>0</v>
      </c>
      <c r="M244" s="160">
        <v>0</v>
      </c>
      <c r="N244" s="178">
        <v>0.92357999999999996</v>
      </c>
      <c r="O244" s="178">
        <v>0.92357999999999996</v>
      </c>
      <c r="P244" s="178">
        <f t="shared" si="3"/>
        <v>0.36943199999999998</v>
      </c>
      <c r="Q244" s="160" t="s">
        <v>112</v>
      </c>
      <c r="R244" s="160" t="s">
        <v>29</v>
      </c>
      <c r="S244" s="144">
        <v>108429440</v>
      </c>
      <c r="T244" s="144">
        <v>102069242</v>
      </c>
    </row>
    <row r="245" spans="1:20" x14ac:dyDescent="0.25">
      <c r="A245" s="155">
        <v>242</v>
      </c>
      <c r="B245" s="156" t="s">
        <v>592</v>
      </c>
      <c r="C245" s="157" t="s">
        <v>593</v>
      </c>
      <c r="D245" s="158" t="s">
        <v>32</v>
      </c>
      <c r="E245" s="158" t="s">
        <v>27</v>
      </c>
      <c r="F245" s="178">
        <v>0.4</v>
      </c>
      <c r="G245" s="158"/>
      <c r="H245" s="159">
        <v>0</v>
      </c>
      <c r="I245" s="178">
        <v>0.5</v>
      </c>
      <c r="J245" s="178">
        <v>2.0413684394530001</v>
      </c>
      <c r="K245" s="178">
        <v>-14.104146491859</v>
      </c>
      <c r="L245" s="160">
        <v>0</v>
      </c>
      <c r="M245" s="160">
        <v>0</v>
      </c>
      <c r="N245" s="178">
        <v>1.258</v>
      </c>
      <c r="O245" s="178">
        <v>1.258</v>
      </c>
      <c r="P245" s="178">
        <f t="shared" si="3"/>
        <v>0.50319999999999998</v>
      </c>
      <c r="Q245" s="160" t="s">
        <v>33</v>
      </c>
      <c r="R245" s="160" t="s">
        <v>29</v>
      </c>
      <c r="S245" s="144">
        <v>118559357</v>
      </c>
      <c r="T245" s="144">
        <v>108582275</v>
      </c>
    </row>
    <row r="246" spans="1:20" x14ac:dyDescent="0.25">
      <c r="A246" s="155">
        <v>243</v>
      </c>
      <c r="B246" s="156" t="s">
        <v>594</v>
      </c>
      <c r="C246" s="157" t="s">
        <v>595</v>
      </c>
      <c r="D246" s="158" t="s">
        <v>128</v>
      </c>
      <c r="E246" s="158" t="s">
        <v>27</v>
      </c>
      <c r="F246" s="178">
        <v>0.4</v>
      </c>
      <c r="G246" s="158"/>
      <c r="H246" s="159">
        <v>0</v>
      </c>
      <c r="I246" s="178">
        <v>0.5</v>
      </c>
      <c r="J246" s="178">
        <v>2.833083726471</v>
      </c>
      <c r="K246" s="178">
        <v>-8.1702769499989998</v>
      </c>
      <c r="L246" s="160">
        <v>0</v>
      </c>
      <c r="M246" s="160">
        <v>0</v>
      </c>
      <c r="N246" s="178">
        <v>0.71328499999999995</v>
      </c>
      <c r="O246" s="178">
        <v>0.71328499999999995</v>
      </c>
      <c r="P246" s="178">
        <f t="shared" si="3"/>
        <v>0.28531400000000001</v>
      </c>
      <c r="Q246" s="160" t="s">
        <v>129</v>
      </c>
      <c r="R246" s="160" t="s">
        <v>29</v>
      </c>
      <c r="S246" s="144">
        <v>84128730</v>
      </c>
      <c r="T246" s="144">
        <v>80670555</v>
      </c>
    </row>
    <row r="247" spans="1:20" x14ac:dyDescent="0.25">
      <c r="A247" s="155">
        <v>244</v>
      </c>
      <c r="B247" s="156" t="s">
        <v>596</v>
      </c>
      <c r="C247" s="157" t="s">
        <v>597</v>
      </c>
      <c r="D247" s="158" t="s">
        <v>214</v>
      </c>
      <c r="E247" s="158" t="s">
        <v>27</v>
      </c>
      <c r="F247" s="178">
        <v>0.4</v>
      </c>
      <c r="G247" s="158"/>
      <c r="H247" s="159">
        <v>0</v>
      </c>
      <c r="I247" s="178">
        <v>0.5</v>
      </c>
      <c r="J247" s="178">
        <v>1.7116009986509999</v>
      </c>
      <c r="K247" s="178">
        <v>-6.3434383048820004</v>
      </c>
      <c r="L247" s="160">
        <v>0</v>
      </c>
      <c r="M247" s="160">
        <v>1</v>
      </c>
      <c r="N247" s="178">
        <v>0.62665599999999999</v>
      </c>
      <c r="O247" s="178">
        <v>0.62665599999999999</v>
      </c>
      <c r="P247" s="178">
        <f t="shared" si="3"/>
        <v>0.25066240000000001</v>
      </c>
      <c r="Q247" s="160" t="s">
        <v>215</v>
      </c>
      <c r="R247" s="160" t="s">
        <v>29</v>
      </c>
      <c r="S247" s="144">
        <v>59427071</v>
      </c>
      <c r="T247" s="144">
        <v>56187293</v>
      </c>
    </row>
    <row r="248" spans="1:20" x14ac:dyDescent="0.25">
      <c r="A248" s="155">
        <v>245</v>
      </c>
      <c r="B248" s="156" t="s">
        <v>598</v>
      </c>
      <c r="C248" s="157" t="s">
        <v>599</v>
      </c>
      <c r="D248" s="158" t="s">
        <v>188</v>
      </c>
      <c r="E248" s="158" t="s">
        <v>27</v>
      </c>
      <c r="F248" s="178">
        <v>0.4</v>
      </c>
      <c r="G248" s="158"/>
      <c r="H248" s="159">
        <v>0</v>
      </c>
      <c r="I248" s="178">
        <v>0.5</v>
      </c>
      <c r="J248" s="178">
        <v>2.364251360311</v>
      </c>
      <c r="K248" s="178">
        <v>-14.878075198986</v>
      </c>
      <c r="L248" s="160">
        <v>0</v>
      </c>
      <c r="M248" s="160">
        <v>0</v>
      </c>
      <c r="N248" s="178">
        <v>1.3515250000000001</v>
      </c>
      <c r="O248" s="178">
        <v>1.3515250000000001</v>
      </c>
      <c r="P248" s="178">
        <f t="shared" si="3"/>
        <v>0.54061000000000003</v>
      </c>
      <c r="Q248" s="160" t="s">
        <v>54</v>
      </c>
      <c r="R248" s="160" t="s">
        <v>29</v>
      </c>
      <c r="S248" s="144">
        <v>117606617</v>
      </c>
      <c r="T248" s="144">
        <v>106155362</v>
      </c>
    </row>
    <row r="249" spans="1:20" x14ac:dyDescent="0.25">
      <c r="A249" s="155">
        <v>246</v>
      </c>
      <c r="B249" s="156" t="s">
        <v>600</v>
      </c>
      <c r="C249" s="157" t="s">
        <v>601</v>
      </c>
      <c r="D249" s="158" t="s">
        <v>155</v>
      </c>
      <c r="E249" s="158" t="s">
        <v>100</v>
      </c>
      <c r="F249" s="178">
        <v>0.4</v>
      </c>
      <c r="G249" s="158"/>
      <c r="H249" s="159">
        <v>0</v>
      </c>
      <c r="I249" s="178">
        <v>0.5</v>
      </c>
      <c r="J249" s="178">
        <v>2.1296828694640002</v>
      </c>
      <c r="K249" s="178">
        <v>-11.855957072676999</v>
      </c>
      <c r="L249" s="160">
        <v>0</v>
      </c>
      <c r="M249" s="160">
        <v>0</v>
      </c>
      <c r="N249" s="178">
        <v>1.9</v>
      </c>
      <c r="O249" s="178">
        <v>1.9</v>
      </c>
      <c r="P249" s="178">
        <f t="shared" si="3"/>
        <v>0.76</v>
      </c>
      <c r="Q249" s="160" t="s">
        <v>54</v>
      </c>
      <c r="R249" s="160" t="s">
        <v>29</v>
      </c>
      <c r="S249" s="144">
        <v>86175136</v>
      </c>
      <c r="T249" s="144">
        <v>91754530</v>
      </c>
    </row>
    <row r="250" spans="1:20" x14ac:dyDescent="0.25">
      <c r="A250" s="155">
        <v>247</v>
      </c>
      <c r="B250" s="156" t="s">
        <v>602</v>
      </c>
      <c r="C250" s="157" t="s">
        <v>603</v>
      </c>
      <c r="D250" s="158" t="s">
        <v>434</v>
      </c>
      <c r="E250" s="158" t="s">
        <v>260</v>
      </c>
      <c r="F250" s="178">
        <v>0.4</v>
      </c>
      <c r="G250" s="158"/>
      <c r="H250" s="159">
        <v>0</v>
      </c>
      <c r="I250" s="178">
        <v>0.5</v>
      </c>
      <c r="J250" s="178">
        <v>3.3284468911449996</v>
      </c>
      <c r="K250" s="178">
        <v>-13.949138406809</v>
      </c>
      <c r="L250" s="160">
        <v>0</v>
      </c>
      <c r="M250" s="160">
        <v>0</v>
      </c>
      <c r="N250" s="178">
        <v>1.8855489999999999</v>
      </c>
      <c r="O250" s="178">
        <v>1.8855489999999999</v>
      </c>
      <c r="P250" s="178">
        <f t="shared" si="3"/>
        <v>0.75421959999999999</v>
      </c>
      <c r="Q250" s="160" t="s">
        <v>83</v>
      </c>
      <c r="R250" s="160" t="s">
        <v>29</v>
      </c>
      <c r="S250" s="144">
        <v>117064494</v>
      </c>
      <c r="T250" s="144">
        <v>113247382</v>
      </c>
    </row>
    <row r="251" spans="1:20" x14ac:dyDescent="0.25">
      <c r="A251" s="155">
        <v>248</v>
      </c>
      <c r="B251" s="156" t="s">
        <v>604</v>
      </c>
      <c r="C251" s="157" t="s">
        <v>605</v>
      </c>
      <c r="D251" s="158" t="s">
        <v>168</v>
      </c>
      <c r="E251" s="158" t="s">
        <v>169</v>
      </c>
      <c r="F251" s="178">
        <v>0.4</v>
      </c>
      <c r="G251" s="158"/>
      <c r="H251" s="159">
        <v>0</v>
      </c>
      <c r="I251" s="178">
        <v>0.5</v>
      </c>
      <c r="J251" s="178">
        <v>2.1309464182989997</v>
      </c>
      <c r="K251" s="178">
        <v>-5.822423707494</v>
      </c>
      <c r="L251" s="160">
        <v>0</v>
      </c>
      <c r="M251" s="160">
        <v>0</v>
      </c>
      <c r="N251" s="178">
        <v>0.95543999999999996</v>
      </c>
      <c r="O251" s="178">
        <v>0.95543999999999996</v>
      </c>
      <c r="P251" s="178">
        <f t="shared" si="3"/>
        <v>0.38217600000000002</v>
      </c>
      <c r="Q251" s="160" t="s">
        <v>457</v>
      </c>
      <c r="R251" s="160" t="s">
        <v>29</v>
      </c>
      <c r="S251" s="144">
        <v>62921450</v>
      </c>
      <c r="T251" s="144">
        <v>60070713</v>
      </c>
    </row>
    <row r="252" spans="1:20" x14ac:dyDescent="0.25">
      <c r="A252" s="155">
        <v>249</v>
      </c>
      <c r="B252" s="156" t="s">
        <v>606</v>
      </c>
      <c r="C252" s="157" t="s">
        <v>607</v>
      </c>
      <c r="D252" s="158" t="s">
        <v>27</v>
      </c>
      <c r="E252" s="158" t="s">
        <v>311</v>
      </c>
      <c r="F252" s="178">
        <v>0.49</v>
      </c>
      <c r="G252" s="158"/>
      <c r="H252" s="159">
        <v>0</v>
      </c>
      <c r="I252" s="178">
        <v>0</v>
      </c>
      <c r="J252" s="178">
        <v>44.891437274550995</v>
      </c>
      <c r="K252" s="178">
        <v>30.001691745946999</v>
      </c>
      <c r="L252" s="160">
        <v>1</v>
      </c>
      <c r="M252" s="160">
        <v>0</v>
      </c>
      <c r="N252" s="178">
        <v>0.48547400000000002</v>
      </c>
      <c r="O252" s="178">
        <v>0.48547400000000002</v>
      </c>
      <c r="P252" s="178">
        <f t="shared" si="3"/>
        <v>0.23788226000000001</v>
      </c>
      <c r="Q252" s="160" t="s">
        <v>54</v>
      </c>
      <c r="R252" s="160" t="s">
        <v>29</v>
      </c>
      <c r="S252" s="144">
        <v>78663811</v>
      </c>
      <c r="T252" s="144">
        <v>79606329</v>
      </c>
    </row>
    <row r="253" spans="1:20" x14ac:dyDescent="0.25">
      <c r="A253" s="155">
        <v>250</v>
      </c>
      <c r="B253" s="156" t="s">
        <v>608</v>
      </c>
      <c r="C253" s="157" t="s">
        <v>609</v>
      </c>
      <c r="D253" s="158" t="s">
        <v>27</v>
      </c>
      <c r="E253" s="158" t="s">
        <v>77</v>
      </c>
      <c r="F253" s="178">
        <v>0.49</v>
      </c>
      <c r="G253" s="158"/>
      <c r="H253" s="159">
        <v>0</v>
      </c>
      <c r="I253" s="178">
        <v>0</v>
      </c>
      <c r="J253" s="178">
        <v>50.240933524922994</v>
      </c>
      <c r="K253" s="178">
        <v>1.609131022238</v>
      </c>
      <c r="L253" s="160">
        <v>0</v>
      </c>
      <c r="M253" s="160">
        <v>0</v>
      </c>
      <c r="N253" s="178">
        <v>9.4862680000000008</v>
      </c>
      <c r="O253" s="178">
        <v>9.4862680000000008</v>
      </c>
      <c r="P253" s="178">
        <f t="shared" si="3"/>
        <v>4.6482713200000001</v>
      </c>
      <c r="Q253" s="160" t="s">
        <v>54</v>
      </c>
      <c r="R253" s="160" t="s">
        <v>29</v>
      </c>
      <c r="S253" s="144">
        <v>267466795</v>
      </c>
      <c r="T253" s="144">
        <v>251060733</v>
      </c>
    </row>
    <row r="254" spans="1:20" x14ac:dyDescent="0.25">
      <c r="A254" s="155">
        <v>251</v>
      </c>
      <c r="B254" s="156" t="s">
        <v>610</v>
      </c>
      <c r="C254" s="157" t="s">
        <v>611</v>
      </c>
      <c r="D254" s="158" t="s">
        <v>27</v>
      </c>
      <c r="E254" s="158" t="s">
        <v>73</v>
      </c>
      <c r="F254" s="178">
        <v>0.49</v>
      </c>
      <c r="G254" s="158"/>
      <c r="H254" s="159">
        <v>0</v>
      </c>
      <c r="I254" s="178">
        <v>0</v>
      </c>
      <c r="J254" s="178">
        <v>32.034016987371004</v>
      </c>
      <c r="K254" s="178">
        <v>9.4487361481620002</v>
      </c>
      <c r="L254" s="160">
        <v>0</v>
      </c>
      <c r="M254" s="160">
        <v>0</v>
      </c>
      <c r="N254" s="178">
        <v>1.1830953899999999</v>
      </c>
      <c r="O254" s="178">
        <v>1.1830953899999999</v>
      </c>
      <c r="P254" s="178">
        <f t="shared" si="3"/>
        <v>0.57971674109999993</v>
      </c>
      <c r="Q254" s="160" t="s">
        <v>54</v>
      </c>
      <c r="R254" s="160" t="s">
        <v>29</v>
      </c>
      <c r="S254" s="144">
        <v>123501050</v>
      </c>
      <c r="T254" s="144">
        <v>121345591</v>
      </c>
    </row>
    <row r="255" spans="1:20" x14ac:dyDescent="0.25">
      <c r="A255" s="155">
        <v>252</v>
      </c>
      <c r="B255" s="156" t="s">
        <v>612</v>
      </c>
      <c r="C255" s="157" t="s">
        <v>613</v>
      </c>
      <c r="D255" s="158" t="s">
        <v>61</v>
      </c>
      <c r="E255" s="158" t="s">
        <v>27</v>
      </c>
      <c r="F255" s="178">
        <v>0.3</v>
      </c>
      <c r="G255" s="158"/>
      <c r="H255" s="159">
        <v>0</v>
      </c>
      <c r="I255" s="178">
        <v>0</v>
      </c>
      <c r="J255" s="178">
        <v>105.16509954341801</v>
      </c>
      <c r="K255" s="178">
        <v>44.964652819937001</v>
      </c>
      <c r="L255" s="160">
        <v>1</v>
      </c>
      <c r="M255" s="160">
        <v>0</v>
      </c>
      <c r="N255" s="178">
        <v>31.417141999999998</v>
      </c>
      <c r="O255" s="178">
        <v>31.417141999999998</v>
      </c>
      <c r="P255" s="178">
        <f t="shared" si="3"/>
        <v>9.4251425999999991</v>
      </c>
      <c r="Q255" s="160" t="s">
        <v>54</v>
      </c>
      <c r="R255" s="160" t="s">
        <v>29</v>
      </c>
      <c r="S255" s="144">
        <v>728436537</v>
      </c>
      <c r="T255" s="144">
        <v>562005834</v>
      </c>
    </row>
    <row r="256" spans="1:20" x14ac:dyDescent="0.25">
      <c r="A256" s="155">
        <v>253</v>
      </c>
      <c r="B256" s="156" t="s">
        <v>614</v>
      </c>
      <c r="C256" s="157" t="s">
        <v>615</v>
      </c>
      <c r="D256" s="158" t="s">
        <v>287</v>
      </c>
      <c r="E256" s="158" t="s">
        <v>27</v>
      </c>
      <c r="F256" s="178">
        <v>0.4</v>
      </c>
      <c r="G256" s="158"/>
      <c r="H256" s="159">
        <v>0</v>
      </c>
      <c r="I256" s="178">
        <v>0.5</v>
      </c>
      <c r="J256" s="178">
        <v>1.7506801755150001</v>
      </c>
      <c r="K256" s="178">
        <v>-14.097139164449999</v>
      </c>
      <c r="L256" s="160">
        <v>0</v>
      </c>
      <c r="M256" s="160">
        <v>0</v>
      </c>
      <c r="N256" s="178">
        <v>1.983762</v>
      </c>
      <c r="O256" s="178">
        <v>1.983762</v>
      </c>
      <c r="P256" s="178">
        <f t="shared" si="3"/>
        <v>0.79350480000000001</v>
      </c>
      <c r="Q256" s="160" t="s">
        <v>288</v>
      </c>
      <c r="R256" s="160" t="s">
        <v>29</v>
      </c>
      <c r="S256" s="144">
        <v>118121028</v>
      </c>
      <c r="T256" s="144">
        <v>103529988</v>
      </c>
    </row>
    <row r="257" spans="1:20" x14ac:dyDescent="0.25">
      <c r="A257" s="155">
        <v>254</v>
      </c>
      <c r="B257" s="156" t="s">
        <v>616</v>
      </c>
      <c r="C257" s="157" t="s">
        <v>617</v>
      </c>
      <c r="D257" s="158" t="s">
        <v>149</v>
      </c>
      <c r="E257" s="158" t="s">
        <v>27</v>
      </c>
      <c r="F257" s="178">
        <v>0.4</v>
      </c>
      <c r="G257" s="158"/>
      <c r="H257" s="159">
        <v>0</v>
      </c>
      <c r="I257" s="178">
        <v>0.5</v>
      </c>
      <c r="J257" s="178">
        <v>2.2917921869819997</v>
      </c>
      <c r="K257" s="178">
        <v>-23.512399396047996</v>
      </c>
      <c r="L257" s="160">
        <v>0</v>
      </c>
      <c r="M257" s="160">
        <v>0</v>
      </c>
      <c r="N257" s="178">
        <v>0.92489500000000002</v>
      </c>
      <c r="O257" s="178">
        <v>0.92489500000000002</v>
      </c>
      <c r="P257" s="178">
        <f t="shared" si="3"/>
        <v>0.36995800000000001</v>
      </c>
      <c r="Q257" s="160" t="s">
        <v>54</v>
      </c>
      <c r="R257" s="160" t="s">
        <v>29</v>
      </c>
      <c r="S257" s="144">
        <v>152916927</v>
      </c>
      <c r="T257" s="144">
        <v>153385760</v>
      </c>
    </row>
    <row r="258" spans="1:20" x14ac:dyDescent="0.25">
      <c r="A258" s="155">
        <v>255</v>
      </c>
      <c r="B258" s="156" t="s">
        <v>618</v>
      </c>
      <c r="C258" s="157" t="s">
        <v>619</v>
      </c>
      <c r="D258" s="158" t="s">
        <v>57</v>
      </c>
      <c r="E258" s="158" t="s">
        <v>27</v>
      </c>
      <c r="F258" s="178">
        <v>0.4</v>
      </c>
      <c r="G258" s="158"/>
      <c r="H258" s="159">
        <v>0</v>
      </c>
      <c r="I258" s="178">
        <v>0.5</v>
      </c>
      <c r="J258" s="178">
        <v>2.2868767264210001</v>
      </c>
      <c r="K258" s="178">
        <v>-15.916101611715</v>
      </c>
      <c r="L258" s="160">
        <v>0</v>
      </c>
      <c r="M258" s="160">
        <v>0</v>
      </c>
      <c r="N258" s="178">
        <v>1.055717</v>
      </c>
      <c r="O258" s="178">
        <v>1.055717</v>
      </c>
      <c r="P258" s="178">
        <f t="shared" si="3"/>
        <v>0.42228680000000002</v>
      </c>
      <c r="Q258" s="160" t="s">
        <v>58</v>
      </c>
      <c r="R258" s="160" t="s">
        <v>29</v>
      </c>
      <c r="S258" s="144">
        <v>113442362</v>
      </c>
      <c r="T258" s="144">
        <v>112259215</v>
      </c>
    </row>
    <row r="259" spans="1:20" x14ac:dyDescent="0.25">
      <c r="A259" s="155">
        <v>256</v>
      </c>
      <c r="B259" s="156" t="s">
        <v>620</v>
      </c>
      <c r="C259" s="157" t="s">
        <v>621</v>
      </c>
      <c r="D259" s="158" t="s">
        <v>27</v>
      </c>
      <c r="E259" s="158" t="s">
        <v>396</v>
      </c>
      <c r="F259" s="178">
        <v>0.49</v>
      </c>
      <c r="G259" s="158"/>
      <c r="H259" s="159">
        <v>0</v>
      </c>
      <c r="I259" s="178">
        <v>0</v>
      </c>
      <c r="J259" s="178">
        <v>41.950661375587998</v>
      </c>
      <c r="K259" s="178">
        <v>17.996604321695997</v>
      </c>
      <c r="L259" s="160">
        <v>0</v>
      </c>
      <c r="M259" s="160">
        <v>0</v>
      </c>
      <c r="N259" s="178">
        <v>2.3497180000000002</v>
      </c>
      <c r="O259" s="178">
        <v>2.3497180000000002</v>
      </c>
      <c r="P259" s="178">
        <f t="shared" si="3"/>
        <v>1.15136182</v>
      </c>
      <c r="Q259" s="165" t="s">
        <v>330</v>
      </c>
      <c r="R259" s="160" t="s">
        <v>29</v>
      </c>
      <c r="S259" s="144">
        <v>129037224</v>
      </c>
      <c r="T259" s="144">
        <v>130726101</v>
      </c>
    </row>
    <row r="260" spans="1:20" x14ac:dyDescent="0.25">
      <c r="A260" s="155">
        <v>257</v>
      </c>
      <c r="B260" s="156" t="s">
        <v>622</v>
      </c>
      <c r="C260" s="157" t="s">
        <v>623</v>
      </c>
      <c r="D260" s="158" t="s">
        <v>168</v>
      </c>
      <c r="E260" s="158" t="s">
        <v>169</v>
      </c>
      <c r="F260" s="178">
        <v>0.4</v>
      </c>
      <c r="G260" s="158"/>
      <c r="H260" s="159">
        <v>0</v>
      </c>
      <c r="I260" s="178">
        <v>0.5</v>
      </c>
      <c r="J260" s="178">
        <v>2.5635022172489998</v>
      </c>
      <c r="K260" s="178">
        <v>-14.373894181335</v>
      </c>
      <c r="L260" s="160">
        <v>0</v>
      </c>
      <c r="M260" s="160">
        <v>0</v>
      </c>
      <c r="N260" s="178">
        <v>1.336846</v>
      </c>
      <c r="O260" s="178">
        <v>1.336846</v>
      </c>
      <c r="P260" s="178">
        <f t="shared" si="3"/>
        <v>0.53473840000000006</v>
      </c>
      <c r="Q260" s="160" t="s">
        <v>457</v>
      </c>
      <c r="R260" s="160" t="s">
        <v>29</v>
      </c>
      <c r="S260" s="144">
        <v>115624932</v>
      </c>
      <c r="T260" s="144">
        <v>111761892</v>
      </c>
    </row>
    <row r="261" spans="1:20" x14ac:dyDescent="0.25">
      <c r="A261" s="155">
        <v>258</v>
      </c>
      <c r="B261" s="156" t="s">
        <v>624</v>
      </c>
      <c r="C261" s="157" t="s">
        <v>625</v>
      </c>
      <c r="D261" s="158" t="s">
        <v>168</v>
      </c>
      <c r="E261" s="158" t="s">
        <v>169</v>
      </c>
      <c r="F261" s="178">
        <v>0.4</v>
      </c>
      <c r="G261" s="158"/>
      <c r="H261" s="159">
        <v>0</v>
      </c>
      <c r="I261" s="178">
        <v>0.5</v>
      </c>
      <c r="J261" s="178">
        <v>2.3801660196309999</v>
      </c>
      <c r="K261" s="178">
        <v>-4.7159430543679992</v>
      </c>
      <c r="L261" s="160">
        <v>0</v>
      </c>
      <c r="M261" s="160">
        <v>0</v>
      </c>
      <c r="N261" s="178">
        <v>0.26749499999999998</v>
      </c>
      <c r="O261" s="178">
        <v>0.26749499999999998</v>
      </c>
      <c r="P261" s="178">
        <f t="shared" ref="P261:P324" si="4">O261*F261</f>
        <v>0.106998</v>
      </c>
      <c r="Q261" s="160" t="s">
        <v>457</v>
      </c>
      <c r="R261" s="160" t="s">
        <v>29</v>
      </c>
      <c r="S261" s="144">
        <v>55932862</v>
      </c>
      <c r="T261" s="144">
        <v>48487616</v>
      </c>
    </row>
    <row r="262" spans="1:20" x14ac:dyDescent="0.25">
      <c r="A262" s="155">
        <v>259</v>
      </c>
      <c r="B262" s="156" t="s">
        <v>626</v>
      </c>
      <c r="C262" s="157" t="s">
        <v>627</v>
      </c>
      <c r="D262" s="158" t="s">
        <v>149</v>
      </c>
      <c r="E262" s="158" t="s">
        <v>27</v>
      </c>
      <c r="F262" s="178">
        <v>0.4</v>
      </c>
      <c r="G262" s="158"/>
      <c r="H262" s="159">
        <v>0</v>
      </c>
      <c r="I262" s="178">
        <v>0.5</v>
      </c>
      <c r="J262" s="178">
        <v>2.3347964354190003</v>
      </c>
      <c r="K262" s="178">
        <v>-16.238124806534</v>
      </c>
      <c r="L262" s="160">
        <v>0</v>
      </c>
      <c r="M262" s="160">
        <v>0</v>
      </c>
      <c r="N262" s="178">
        <v>2.76946</v>
      </c>
      <c r="O262" s="178">
        <v>2.76946</v>
      </c>
      <c r="P262" s="178">
        <f t="shared" si="4"/>
        <v>1.1077840000000001</v>
      </c>
      <c r="Q262" s="160" t="s">
        <v>150</v>
      </c>
      <c r="R262" s="160" t="s">
        <v>29</v>
      </c>
      <c r="S262" s="144">
        <v>109108415</v>
      </c>
      <c r="T262" s="144">
        <v>111854749</v>
      </c>
    </row>
    <row r="263" spans="1:20" x14ac:dyDescent="0.25">
      <c r="A263" s="155">
        <v>260</v>
      </c>
      <c r="B263" s="156" t="s">
        <v>628</v>
      </c>
      <c r="C263" s="157" t="s">
        <v>629</v>
      </c>
      <c r="D263" s="158" t="s">
        <v>27</v>
      </c>
      <c r="E263" s="158" t="s">
        <v>107</v>
      </c>
      <c r="F263" s="178">
        <v>0.49</v>
      </c>
      <c r="G263" s="158"/>
      <c r="H263" s="159">
        <v>0</v>
      </c>
      <c r="I263" s="178">
        <v>3.7547397977504393E-2</v>
      </c>
      <c r="J263" s="178">
        <v>43.489165288799001</v>
      </c>
      <c r="K263" s="178">
        <v>-1.6966082374889999</v>
      </c>
      <c r="L263" s="160">
        <v>0</v>
      </c>
      <c r="M263" s="160">
        <v>0</v>
      </c>
      <c r="N263" s="178">
        <v>2.9293170000000002</v>
      </c>
      <c r="O263" s="178">
        <v>2.9293170000000002</v>
      </c>
      <c r="P263" s="178">
        <f t="shared" si="4"/>
        <v>1.43536533</v>
      </c>
      <c r="Q263" s="160" t="s">
        <v>108</v>
      </c>
      <c r="R263" s="160" t="s">
        <v>29</v>
      </c>
      <c r="S263" s="144">
        <v>224813195</v>
      </c>
      <c r="T263" s="144">
        <v>238418790</v>
      </c>
    </row>
    <row r="264" spans="1:20" x14ac:dyDescent="0.25">
      <c r="A264" s="155">
        <v>261</v>
      </c>
      <c r="B264" s="156" t="s">
        <v>630</v>
      </c>
      <c r="C264" s="157" t="s">
        <v>631</v>
      </c>
      <c r="D264" s="158" t="s">
        <v>27</v>
      </c>
      <c r="E264" s="158" t="s">
        <v>349</v>
      </c>
      <c r="F264" s="178">
        <v>0.49</v>
      </c>
      <c r="G264" s="158"/>
      <c r="H264" s="159">
        <v>0</v>
      </c>
      <c r="I264" s="178">
        <v>6.4822096250664041E-2</v>
      </c>
      <c r="J264" s="178">
        <v>36.005386090824999</v>
      </c>
      <c r="K264" s="178">
        <v>-2.495722563368</v>
      </c>
      <c r="L264" s="160">
        <v>0</v>
      </c>
      <c r="M264" s="160">
        <v>0</v>
      </c>
      <c r="N264" s="178">
        <v>1.8353029999999999</v>
      </c>
      <c r="O264" s="178">
        <v>1.8353029999999999</v>
      </c>
      <c r="P264" s="178">
        <f t="shared" si="4"/>
        <v>0.89929846999999996</v>
      </c>
      <c r="Q264" s="160" t="s">
        <v>54</v>
      </c>
      <c r="R264" s="160" t="s">
        <v>29</v>
      </c>
      <c r="S264" s="144">
        <v>198068580</v>
      </c>
      <c r="T264" s="144">
        <v>198890872</v>
      </c>
    </row>
    <row r="265" spans="1:20" x14ac:dyDescent="0.25">
      <c r="A265" s="155">
        <v>262</v>
      </c>
      <c r="B265" s="156" t="s">
        <v>632</v>
      </c>
      <c r="C265" s="157" t="s">
        <v>633</v>
      </c>
      <c r="D265" s="158" t="s">
        <v>27</v>
      </c>
      <c r="E265" s="158" t="s">
        <v>169</v>
      </c>
      <c r="F265" s="178">
        <v>0.49</v>
      </c>
      <c r="G265" s="158"/>
      <c r="H265" s="159">
        <v>0</v>
      </c>
      <c r="I265" s="178">
        <v>0</v>
      </c>
      <c r="J265" s="178">
        <v>66.136271676749999</v>
      </c>
      <c r="K265" s="178">
        <v>25.402495800368001</v>
      </c>
      <c r="L265" s="160">
        <v>0</v>
      </c>
      <c r="M265" s="160">
        <v>0</v>
      </c>
      <c r="N265" s="178">
        <v>6</v>
      </c>
      <c r="O265" s="178">
        <v>6</v>
      </c>
      <c r="P265" s="178">
        <f t="shared" si="4"/>
        <v>2.94</v>
      </c>
      <c r="Q265" s="160" t="s">
        <v>457</v>
      </c>
      <c r="R265" s="160" t="s">
        <v>29</v>
      </c>
      <c r="S265" s="144">
        <v>231817941</v>
      </c>
      <c r="T265" s="144">
        <v>219889000</v>
      </c>
    </row>
    <row r="266" spans="1:20" x14ac:dyDescent="0.25">
      <c r="A266" s="155">
        <v>263</v>
      </c>
      <c r="B266" s="156" t="s">
        <v>634</v>
      </c>
      <c r="C266" s="157" t="s">
        <v>635</v>
      </c>
      <c r="D266" s="158" t="s">
        <v>482</v>
      </c>
      <c r="E266" s="158" t="s">
        <v>27</v>
      </c>
      <c r="F266" s="178">
        <v>0.4</v>
      </c>
      <c r="G266" s="158"/>
      <c r="H266" s="159">
        <v>0</v>
      </c>
      <c r="I266" s="178">
        <v>0.5</v>
      </c>
      <c r="J266" s="178">
        <v>2.2421939739500001</v>
      </c>
      <c r="K266" s="178">
        <v>-18.593162564735</v>
      </c>
      <c r="L266" s="160">
        <v>0</v>
      </c>
      <c r="M266" s="160">
        <v>0</v>
      </c>
      <c r="N266" s="178">
        <v>2.053998</v>
      </c>
      <c r="O266" s="178">
        <v>2.053998</v>
      </c>
      <c r="P266" s="178">
        <f t="shared" si="4"/>
        <v>0.82159920000000008</v>
      </c>
      <c r="Q266" s="160" t="s">
        <v>222</v>
      </c>
      <c r="R266" s="160" t="s">
        <v>29</v>
      </c>
      <c r="S266" s="144">
        <v>140647134</v>
      </c>
      <c r="T266" s="144">
        <v>133789082</v>
      </c>
    </row>
    <row r="267" spans="1:20" x14ac:dyDescent="0.25">
      <c r="A267" s="155">
        <v>264</v>
      </c>
      <c r="B267" s="156" t="s">
        <v>636</v>
      </c>
      <c r="C267" s="157" t="s">
        <v>637</v>
      </c>
      <c r="D267" s="164" t="s">
        <v>184</v>
      </c>
      <c r="E267" s="164" t="s">
        <v>27</v>
      </c>
      <c r="F267" s="179">
        <v>0.4</v>
      </c>
      <c r="G267" s="164"/>
      <c r="H267" s="159">
        <v>0</v>
      </c>
      <c r="I267" s="179">
        <v>0.5</v>
      </c>
      <c r="J267" s="179">
        <v>2.241969755925</v>
      </c>
      <c r="K267" s="179">
        <v>-7.6379364162290004</v>
      </c>
      <c r="L267" s="160">
        <v>0</v>
      </c>
      <c r="M267" s="160">
        <v>0</v>
      </c>
      <c r="N267" s="179">
        <v>0.47533199999999998</v>
      </c>
      <c r="O267" s="179">
        <v>0.47533199999999998</v>
      </c>
      <c r="P267" s="179">
        <f t="shared" si="4"/>
        <v>0.19013279999999999</v>
      </c>
      <c r="Q267" s="160" t="s">
        <v>185</v>
      </c>
      <c r="R267" s="160" t="s">
        <v>29</v>
      </c>
      <c r="S267" s="144">
        <v>74591657</v>
      </c>
      <c r="T267" s="144">
        <v>69975997</v>
      </c>
    </row>
    <row r="268" spans="1:20" x14ac:dyDescent="0.25">
      <c r="A268" s="155">
        <v>265</v>
      </c>
      <c r="B268" s="156" t="s">
        <v>638</v>
      </c>
      <c r="C268" s="157" t="s">
        <v>639</v>
      </c>
      <c r="D268" s="158" t="s">
        <v>57</v>
      </c>
      <c r="E268" s="158" t="s">
        <v>27</v>
      </c>
      <c r="F268" s="178">
        <v>0.4</v>
      </c>
      <c r="G268" s="158"/>
      <c r="H268" s="159">
        <v>0</v>
      </c>
      <c r="I268" s="178">
        <v>0.5</v>
      </c>
      <c r="J268" s="178">
        <v>2.6147652421229997</v>
      </c>
      <c r="K268" s="178">
        <v>-16.974875125992</v>
      </c>
      <c r="L268" s="160">
        <v>0</v>
      </c>
      <c r="M268" s="160">
        <v>0</v>
      </c>
      <c r="N268" s="178">
        <v>13.609683</v>
      </c>
      <c r="O268" s="178">
        <v>13.609683</v>
      </c>
      <c r="P268" s="178">
        <f t="shared" si="4"/>
        <v>5.4438732000000005</v>
      </c>
      <c r="Q268" s="165"/>
      <c r="R268" s="160" t="s">
        <v>29</v>
      </c>
      <c r="S268" s="144">
        <v>157502280</v>
      </c>
      <c r="T268" s="144">
        <v>157646519</v>
      </c>
    </row>
    <row r="269" spans="1:20" x14ac:dyDescent="0.25">
      <c r="A269" s="155">
        <v>266</v>
      </c>
      <c r="B269" s="156" t="s">
        <v>640</v>
      </c>
      <c r="C269" s="157" t="s">
        <v>641</v>
      </c>
      <c r="D269" s="158" t="s">
        <v>27</v>
      </c>
      <c r="E269" s="158" t="s">
        <v>311</v>
      </c>
      <c r="F269" s="178">
        <v>0.49</v>
      </c>
      <c r="G269" s="158"/>
      <c r="H269" s="159">
        <v>0</v>
      </c>
      <c r="I269" s="178">
        <v>0</v>
      </c>
      <c r="J269" s="178">
        <v>77.936803345186988</v>
      </c>
      <c r="K269" s="178">
        <v>35.947637514002004</v>
      </c>
      <c r="L269" s="160">
        <v>0</v>
      </c>
      <c r="M269" s="160">
        <v>0</v>
      </c>
      <c r="N269" s="178">
        <v>5.9113610000000003</v>
      </c>
      <c r="O269" s="178">
        <v>5.9113610000000003</v>
      </c>
      <c r="P269" s="178">
        <f t="shared" si="4"/>
        <v>2.8965668899999999</v>
      </c>
      <c r="Q269" s="160" t="s">
        <v>54</v>
      </c>
      <c r="R269" s="160" t="s">
        <v>29</v>
      </c>
      <c r="S269" s="144">
        <v>231372283</v>
      </c>
      <c r="T269" s="144">
        <v>226628636</v>
      </c>
    </row>
    <row r="270" spans="1:20" x14ac:dyDescent="0.25">
      <c r="A270" s="155">
        <v>267</v>
      </c>
      <c r="B270" s="156" t="s">
        <v>642</v>
      </c>
      <c r="C270" s="157" t="s">
        <v>643</v>
      </c>
      <c r="D270" s="158" t="s">
        <v>287</v>
      </c>
      <c r="E270" s="158" t="s">
        <v>27</v>
      </c>
      <c r="F270" s="178">
        <v>0.4</v>
      </c>
      <c r="G270" s="158"/>
      <c r="H270" s="159">
        <v>0</v>
      </c>
      <c r="I270" s="178">
        <v>0.5</v>
      </c>
      <c r="J270" s="178">
        <v>1.4234965293690001</v>
      </c>
      <c r="K270" s="178">
        <v>-12.187383985321</v>
      </c>
      <c r="L270" s="160">
        <v>0</v>
      </c>
      <c r="M270" s="160">
        <v>0</v>
      </c>
      <c r="N270" s="178">
        <v>1.04</v>
      </c>
      <c r="O270" s="178">
        <v>1.04</v>
      </c>
      <c r="P270" s="178">
        <f t="shared" si="4"/>
        <v>0.41600000000000004</v>
      </c>
      <c r="Q270" s="160" t="s">
        <v>54</v>
      </c>
      <c r="R270" s="160" t="s">
        <v>29</v>
      </c>
      <c r="S270" s="144">
        <v>92201560</v>
      </c>
      <c r="T270" s="144">
        <v>86583740</v>
      </c>
    </row>
    <row r="271" spans="1:20" x14ac:dyDescent="0.25">
      <c r="A271" s="155">
        <v>268</v>
      </c>
      <c r="B271" s="156" t="s">
        <v>644</v>
      </c>
      <c r="C271" s="157" t="s">
        <v>645</v>
      </c>
      <c r="D271" s="158" t="s">
        <v>61</v>
      </c>
      <c r="E271" s="158" t="s">
        <v>27</v>
      </c>
      <c r="F271" s="178">
        <v>0.3</v>
      </c>
      <c r="G271" s="158"/>
      <c r="H271" s="159">
        <v>0</v>
      </c>
      <c r="I271" s="178">
        <v>0</v>
      </c>
      <c r="J271" s="178">
        <v>33.053073407776004</v>
      </c>
      <c r="K271" s="178">
        <v>17.475935871491998</v>
      </c>
      <c r="L271" s="160">
        <v>0</v>
      </c>
      <c r="M271" s="160">
        <v>0</v>
      </c>
      <c r="N271" s="178">
        <v>0.01</v>
      </c>
      <c r="O271" s="178">
        <v>0.01</v>
      </c>
      <c r="P271" s="178">
        <f t="shared" si="4"/>
        <v>3.0000000000000001E-3</v>
      </c>
      <c r="Q271" s="160" t="s">
        <v>54</v>
      </c>
      <c r="R271" s="160" t="s">
        <v>29</v>
      </c>
      <c r="S271" s="144">
        <v>137064043</v>
      </c>
      <c r="T271" s="144">
        <v>124426184</v>
      </c>
    </row>
    <row r="272" spans="1:20" x14ac:dyDescent="0.25">
      <c r="A272" s="155">
        <v>269</v>
      </c>
      <c r="B272" s="156" t="s">
        <v>646</v>
      </c>
      <c r="C272" s="157" t="s">
        <v>647</v>
      </c>
      <c r="D272" s="158" t="s">
        <v>47</v>
      </c>
      <c r="E272" s="158" t="s">
        <v>48</v>
      </c>
      <c r="F272" s="178">
        <v>0.4</v>
      </c>
      <c r="G272" s="158"/>
      <c r="H272" s="159">
        <v>0</v>
      </c>
      <c r="I272" s="178">
        <v>0.5</v>
      </c>
      <c r="J272" s="178">
        <v>3.8939705330500001</v>
      </c>
      <c r="K272" s="178">
        <v>-11.518546569985</v>
      </c>
      <c r="L272" s="160">
        <v>0</v>
      </c>
      <c r="M272" s="160">
        <v>0</v>
      </c>
      <c r="N272" s="178">
        <v>2.0544169999999999</v>
      </c>
      <c r="O272" s="178">
        <v>2.0544169999999999</v>
      </c>
      <c r="P272" s="178">
        <f t="shared" si="4"/>
        <v>0.82176680000000002</v>
      </c>
      <c r="Q272" s="160" t="s">
        <v>49</v>
      </c>
      <c r="R272" s="160" t="s">
        <v>29</v>
      </c>
      <c r="S272" s="144">
        <v>119836098</v>
      </c>
      <c r="T272" s="144">
        <v>114101495</v>
      </c>
    </row>
    <row r="273" spans="1:20" x14ac:dyDescent="0.25">
      <c r="A273" s="155">
        <v>270</v>
      </c>
      <c r="B273" s="156" t="s">
        <v>648</v>
      </c>
      <c r="C273" s="157" t="s">
        <v>649</v>
      </c>
      <c r="D273" s="158" t="s">
        <v>27</v>
      </c>
      <c r="E273" s="158" t="s">
        <v>650</v>
      </c>
      <c r="F273" s="178">
        <v>0.49</v>
      </c>
      <c r="G273" s="158"/>
      <c r="H273" s="159">
        <v>0</v>
      </c>
      <c r="I273" s="178">
        <v>0.42926817944151541</v>
      </c>
      <c r="J273" s="178">
        <v>29.307535148290999</v>
      </c>
      <c r="K273" s="178">
        <v>-22.043264438854003</v>
      </c>
      <c r="L273" s="160">
        <v>0</v>
      </c>
      <c r="M273" s="160">
        <v>0</v>
      </c>
      <c r="N273" s="178">
        <v>2.5695700000000001</v>
      </c>
      <c r="O273" s="178">
        <v>2.5695700000000001</v>
      </c>
      <c r="P273" s="178">
        <f t="shared" si="4"/>
        <v>1.2590893000000001</v>
      </c>
      <c r="Q273" s="160" t="s">
        <v>54</v>
      </c>
      <c r="R273" s="160" t="s">
        <v>29</v>
      </c>
      <c r="S273" s="144">
        <v>254220351</v>
      </c>
      <c r="T273" s="144">
        <v>261162142</v>
      </c>
    </row>
    <row r="274" spans="1:20" x14ac:dyDescent="0.25">
      <c r="A274" s="155">
        <v>271</v>
      </c>
      <c r="B274" s="156" t="s">
        <v>651</v>
      </c>
      <c r="C274" s="157" t="s">
        <v>652</v>
      </c>
      <c r="D274" s="158" t="s">
        <v>27</v>
      </c>
      <c r="E274" s="158" t="s">
        <v>107</v>
      </c>
      <c r="F274" s="178">
        <v>0.49</v>
      </c>
      <c r="G274" s="158"/>
      <c r="H274" s="159">
        <v>0</v>
      </c>
      <c r="I274" s="178">
        <v>0</v>
      </c>
      <c r="J274" s="178">
        <v>51.097321914966003</v>
      </c>
      <c r="K274" s="178">
        <v>23.843833493213001</v>
      </c>
      <c r="L274" s="160">
        <v>0</v>
      </c>
      <c r="M274" s="160">
        <v>0</v>
      </c>
      <c r="N274" s="178">
        <v>2.452226</v>
      </c>
      <c r="O274" s="178">
        <v>2.452226</v>
      </c>
      <c r="P274" s="178">
        <f t="shared" si="4"/>
        <v>1.2015907399999999</v>
      </c>
      <c r="Q274" s="160" t="s">
        <v>108</v>
      </c>
      <c r="R274" s="160" t="s">
        <v>29</v>
      </c>
      <c r="S274" s="144">
        <v>147281142</v>
      </c>
      <c r="T274" s="144">
        <v>149295551</v>
      </c>
    </row>
    <row r="275" spans="1:20" x14ac:dyDescent="0.25">
      <c r="A275" s="155">
        <v>272</v>
      </c>
      <c r="B275" s="156" t="s">
        <v>653</v>
      </c>
      <c r="C275" s="157" t="s">
        <v>654</v>
      </c>
      <c r="D275" s="158" t="s">
        <v>168</v>
      </c>
      <c r="E275" s="158" t="s">
        <v>169</v>
      </c>
      <c r="F275" s="178">
        <v>0.4</v>
      </c>
      <c r="G275" s="158"/>
      <c r="H275" s="159">
        <v>0</v>
      </c>
      <c r="I275" s="178">
        <v>0.5</v>
      </c>
      <c r="J275" s="178">
        <v>2.1224745759350001</v>
      </c>
      <c r="K275" s="178">
        <v>-10.55201868478</v>
      </c>
      <c r="L275" s="160">
        <v>0</v>
      </c>
      <c r="M275" s="160">
        <v>0</v>
      </c>
      <c r="N275" s="178">
        <v>0.70819399999999999</v>
      </c>
      <c r="O275" s="178">
        <v>0.70819399999999999</v>
      </c>
      <c r="P275" s="178">
        <f t="shared" si="4"/>
        <v>0.28327760000000002</v>
      </c>
      <c r="Q275" s="160" t="s">
        <v>92</v>
      </c>
      <c r="R275" s="160" t="s">
        <v>29</v>
      </c>
      <c r="S275" s="144">
        <v>81800216</v>
      </c>
      <c r="T275" s="144">
        <v>79692406</v>
      </c>
    </row>
    <row r="276" spans="1:20" x14ac:dyDescent="0.25">
      <c r="A276" s="155">
        <v>273</v>
      </c>
      <c r="B276" s="156" t="s">
        <v>655</v>
      </c>
      <c r="C276" s="157" t="s">
        <v>656</v>
      </c>
      <c r="D276" s="158" t="s">
        <v>287</v>
      </c>
      <c r="E276" s="158" t="s">
        <v>27</v>
      </c>
      <c r="F276" s="178">
        <v>0.4</v>
      </c>
      <c r="G276" s="158"/>
      <c r="H276" s="159">
        <v>0</v>
      </c>
      <c r="I276" s="178">
        <v>0.5</v>
      </c>
      <c r="J276" s="178">
        <v>1.3243630663170001</v>
      </c>
      <c r="K276" s="178">
        <v>-7.0425125051880002</v>
      </c>
      <c r="L276" s="160">
        <v>0</v>
      </c>
      <c r="M276" s="160">
        <v>0</v>
      </c>
      <c r="N276" s="178">
        <v>0.59</v>
      </c>
      <c r="O276" s="178">
        <v>0.59</v>
      </c>
      <c r="P276" s="178">
        <f t="shared" si="4"/>
        <v>0.23599999999999999</v>
      </c>
      <c r="Q276" s="160" t="s">
        <v>54</v>
      </c>
      <c r="R276" s="160" t="s">
        <v>29</v>
      </c>
      <c r="S276" s="144">
        <v>58678731</v>
      </c>
      <c r="T276" s="144">
        <v>53157954</v>
      </c>
    </row>
    <row r="277" spans="1:20" x14ac:dyDescent="0.25">
      <c r="A277" s="155">
        <v>274</v>
      </c>
      <c r="B277" s="156" t="s">
        <v>657</v>
      </c>
      <c r="C277" s="157" t="s">
        <v>658</v>
      </c>
      <c r="D277" s="158" t="s">
        <v>434</v>
      </c>
      <c r="E277" s="158" t="s">
        <v>260</v>
      </c>
      <c r="F277" s="178">
        <v>0.4</v>
      </c>
      <c r="G277" s="158"/>
      <c r="H277" s="159">
        <v>0</v>
      </c>
      <c r="I277" s="178">
        <v>0.5</v>
      </c>
      <c r="J277" s="178">
        <v>2.4579515696270002</v>
      </c>
      <c r="K277" s="178">
        <v>-13.729012228849999</v>
      </c>
      <c r="L277" s="160">
        <v>0</v>
      </c>
      <c r="M277" s="160">
        <v>0</v>
      </c>
      <c r="N277" s="178">
        <v>1.9797309999999999</v>
      </c>
      <c r="O277" s="178">
        <v>1.9797309999999999</v>
      </c>
      <c r="P277" s="178">
        <f t="shared" si="4"/>
        <v>0.79189240000000005</v>
      </c>
      <c r="Q277" s="160" t="s">
        <v>83</v>
      </c>
      <c r="R277" s="160" t="s">
        <v>29</v>
      </c>
      <c r="S277" s="144">
        <v>102459810</v>
      </c>
      <c r="T277" s="144">
        <v>103162718</v>
      </c>
    </row>
    <row r="278" spans="1:20" x14ac:dyDescent="0.25">
      <c r="A278" s="155">
        <v>275</v>
      </c>
      <c r="B278" s="156" t="s">
        <v>659</v>
      </c>
      <c r="C278" s="157" t="s">
        <v>660</v>
      </c>
      <c r="D278" s="158" t="s">
        <v>259</v>
      </c>
      <c r="E278" s="158" t="s">
        <v>260</v>
      </c>
      <c r="F278" s="178">
        <v>0.4</v>
      </c>
      <c r="G278" s="158"/>
      <c r="H278" s="159">
        <v>0</v>
      </c>
      <c r="I278" s="178">
        <v>0.5</v>
      </c>
      <c r="J278" s="178">
        <v>3.0802755321389998</v>
      </c>
      <c r="K278" s="178">
        <v>-9.3607700350609999</v>
      </c>
      <c r="L278" s="160">
        <v>1</v>
      </c>
      <c r="M278" s="160">
        <v>0</v>
      </c>
      <c r="N278" s="178">
        <v>0.23532500000000001</v>
      </c>
      <c r="O278" s="178">
        <v>0.23532500000000001</v>
      </c>
      <c r="P278" s="178">
        <f t="shared" si="4"/>
        <v>9.4130000000000005E-2</v>
      </c>
      <c r="Q278" s="160" t="s">
        <v>261</v>
      </c>
      <c r="R278" s="160" t="s">
        <v>29</v>
      </c>
      <c r="S278" s="144">
        <v>84428047</v>
      </c>
      <c r="T278" s="144">
        <v>82769774</v>
      </c>
    </row>
    <row r="279" spans="1:20" x14ac:dyDescent="0.25">
      <c r="A279" s="155">
        <v>276</v>
      </c>
      <c r="B279" s="156" t="s">
        <v>661</v>
      </c>
      <c r="C279" s="157" t="s">
        <v>662</v>
      </c>
      <c r="D279" s="158" t="s">
        <v>27</v>
      </c>
      <c r="E279" s="158" t="s">
        <v>573</v>
      </c>
      <c r="F279" s="178">
        <v>0.49</v>
      </c>
      <c r="G279" s="158"/>
      <c r="H279" s="159">
        <v>0</v>
      </c>
      <c r="I279" s="178">
        <v>0</v>
      </c>
      <c r="J279" s="178">
        <v>35.161602533504002</v>
      </c>
      <c r="K279" s="178">
        <v>2.1161102591360001</v>
      </c>
      <c r="L279" s="160">
        <v>0</v>
      </c>
      <c r="M279" s="160">
        <v>0</v>
      </c>
      <c r="N279" s="178">
        <v>2.38</v>
      </c>
      <c r="O279" s="178">
        <v>2.38</v>
      </c>
      <c r="P279" s="178">
        <f t="shared" si="4"/>
        <v>1.1661999999999999</v>
      </c>
      <c r="Q279" s="160" t="s">
        <v>54</v>
      </c>
      <c r="R279" s="160" t="s">
        <v>29</v>
      </c>
      <c r="S279" s="144">
        <v>182718267</v>
      </c>
      <c r="T279" s="144">
        <v>174867353</v>
      </c>
    </row>
    <row r="280" spans="1:20" x14ac:dyDescent="0.25">
      <c r="A280" s="155">
        <v>277</v>
      </c>
      <c r="B280" s="156" t="s">
        <v>663</v>
      </c>
      <c r="C280" s="157" t="s">
        <v>664</v>
      </c>
      <c r="D280" s="158" t="s">
        <v>72</v>
      </c>
      <c r="E280" s="158" t="s">
        <v>73</v>
      </c>
      <c r="F280" s="178">
        <v>0.4</v>
      </c>
      <c r="G280" s="158"/>
      <c r="H280" s="159">
        <v>0</v>
      </c>
      <c r="I280" s="178">
        <v>0.5</v>
      </c>
      <c r="J280" s="178">
        <v>4.5915807116759995</v>
      </c>
      <c r="K280" s="178">
        <v>-5.2893134735080007</v>
      </c>
      <c r="L280" s="160">
        <v>0</v>
      </c>
      <c r="M280" s="160">
        <v>0</v>
      </c>
      <c r="N280" s="178">
        <v>1.105</v>
      </c>
      <c r="O280" s="178">
        <v>1.105</v>
      </c>
      <c r="P280" s="178">
        <f t="shared" si="4"/>
        <v>0.442</v>
      </c>
      <c r="Q280" s="160" t="s">
        <v>125</v>
      </c>
      <c r="R280" s="160" t="s">
        <v>29</v>
      </c>
      <c r="S280" s="144">
        <v>77161954</v>
      </c>
      <c r="T280" s="144">
        <v>71304908</v>
      </c>
    </row>
    <row r="281" spans="1:20" x14ac:dyDescent="0.25">
      <c r="A281" s="155">
        <v>278</v>
      </c>
      <c r="B281" s="156" t="s">
        <v>665</v>
      </c>
      <c r="C281" s="157" t="s">
        <v>666</v>
      </c>
      <c r="D281" s="158" t="s">
        <v>76</v>
      </c>
      <c r="E281" s="158" t="s">
        <v>77</v>
      </c>
      <c r="F281" s="178">
        <v>0.4</v>
      </c>
      <c r="G281" s="158"/>
      <c r="H281" s="159">
        <v>0</v>
      </c>
      <c r="I281" s="178">
        <v>0.5</v>
      </c>
      <c r="J281" s="178">
        <v>2.161297978755</v>
      </c>
      <c r="K281" s="178">
        <v>-16.321948866502002</v>
      </c>
      <c r="L281" s="160">
        <v>0</v>
      </c>
      <c r="M281" s="160">
        <v>0</v>
      </c>
      <c r="N281" s="178">
        <v>2.73529</v>
      </c>
      <c r="O281" s="178">
        <v>2.73529</v>
      </c>
      <c r="P281" s="178">
        <f t="shared" si="4"/>
        <v>1.0941160000000001</v>
      </c>
      <c r="Q281" s="160" t="s">
        <v>54</v>
      </c>
      <c r="R281" s="160" t="s">
        <v>29</v>
      </c>
      <c r="S281" s="144">
        <v>129618203</v>
      </c>
      <c r="T281" s="144">
        <v>120703896</v>
      </c>
    </row>
    <row r="282" spans="1:20" x14ac:dyDescent="0.25">
      <c r="A282" s="155">
        <v>279</v>
      </c>
      <c r="B282" s="156" t="s">
        <v>667</v>
      </c>
      <c r="C282" s="157" t="s">
        <v>668</v>
      </c>
      <c r="D282" s="164" t="s">
        <v>184</v>
      </c>
      <c r="E282" s="164" t="s">
        <v>27</v>
      </c>
      <c r="F282" s="179">
        <v>0.4</v>
      </c>
      <c r="G282" s="164"/>
      <c r="H282" s="159">
        <v>0</v>
      </c>
      <c r="I282" s="179">
        <v>0.5</v>
      </c>
      <c r="J282" s="179">
        <v>1.6756785200040001</v>
      </c>
      <c r="K282" s="179">
        <v>-12.127585491746999</v>
      </c>
      <c r="L282" s="160">
        <v>1</v>
      </c>
      <c r="M282" s="160">
        <v>0</v>
      </c>
      <c r="N282" s="179">
        <v>2.5660660000000002</v>
      </c>
      <c r="O282" s="179">
        <v>2.5660660000000002</v>
      </c>
      <c r="P282" s="179">
        <f t="shared" si="4"/>
        <v>1.0264264000000001</v>
      </c>
      <c r="Q282" s="160" t="s">
        <v>185</v>
      </c>
      <c r="R282" s="160" t="s">
        <v>29</v>
      </c>
      <c r="S282" s="144">
        <v>90647792</v>
      </c>
      <c r="T282" s="144">
        <v>82569884</v>
      </c>
    </row>
    <row r="283" spans="1:20" x14ac:dyDescent="0.25">
      <c r="A283" s="155">
        <v>280</v>
      </c>
      <c r="B283" s="156" t="s">
        <v>669</v>
      </c>
      <c r="C283" s="157" t="s">
        <v>670</v>
      </c>
      <c r="D283" s="158" t="s">
        <v>47</v>
      </c>
      <c r="E283" s="158" t="s">
        <v>48</v>
      </c>
      <c r="F283" s="178">
        <v>0.4</v>
      </c>
      <c r="G283" s="158"/>
      <c r="H283" s="159">
        <v>0</v>
      </c>
      <c r="I283" s="178">
        <v>0.5</v>
      </c>
      <c r="J283" s="178">
        <v>4.5869793978350009</v>
      </c>
      <c r="K283" s="178">
        <v>-8.5549797099209997</v>
      </c>
      <c r="L283" s="160">
        <v>0</v>
      </c>
      <c r="M283" s="160">
        <v>0</v>
      </c>
      <c r="N283" s="178">
        <v>0.13441800000000001</v>
      </c>
      <c r="O283" s="178">
        <v>0.13441800000000001</v>
      </c>
      <c r="P283" s="178">
        <f t="shared" si="4"/>
        <v>5.3767200000000008E-2</v>
      </c>
      <c r="Q283" s="160" t="s">
        <v>49</v>
      </c>
      <c r="R283" s="160" t="s">
        <v>29</v>
      </c>
      <c r="S283" s="144">
        <v>94354607</v>
      </c>
      <c r="T283" s="144">
        <v>90239520</v>
      </c>
    </row>
    <row r="284" spans="1:20" x14ac:dyDescent="0.25">
      <c r="A284" s="155">
        <v>281</v>
      </c>
      <c r="B284" s="156" t="s">
        <v>671</v>
      </c>
      <c r="C284" s="157" t="s">
        <v>672</v>
      </c>
      <c r="D284" s="158" t="s">
        <v>149</v>
      </c>
      <c r="E284" s="158" t="s">
        <v>27</v>
      </c>
      <c r="F284" s="178">
        <v>0.4</v>
      </c>
      <c r="G284" s="158"/>
      <c r="H284" s="159">
        <v>0</v>
      </c>
      <c r="I284" s="178">
        <v>0.5</v>
      </c>
      <c r="J284" s="178">
        <v>1.8105194613760001</v>
      </c>
      <c r="K284" s="178">
        <v>-8.645511955261</v>
      </c>
      <c r="L284" s="160">
        <v>0</v>
      </c>
      <c r="M284" s="160">
        <v>0</v>
      </c>
      <c r="N284" s="178">
        <v>0.93186599999999997</v>
      </c>
      <c r="O284" s="178">
        <v>0.93186599999999997</v>
      </c>
      <c r="P284" s="178">
        <f t="shared" si="4"/>
        <v>0.37274640000000003</v>
      </c>
      <c r="Q284" s="160" t="s">
        <v>150</v>
      </c>
      <c r="R284" s="160" t="s">
        <v>29</v>
      </c>
      <c r="S284" s="144">
        <v>70530260</v>
      </c>
      <c r="T284" s="144">
        <v>68148007</v>
      </c>
    </row>
    <row r="285" spans="1:20" x14ac:dyDescent="0.25">
      <c r="A285" s="155">
        <v>282</v>
      </c>
      <c r="B285" s="156" t="s">
        <v>673</v>
      </c>
      <c r="C285" s="157" t="s">
        <v>674</v>
      </c>
      <c r="D285" s="158" t="s">
        <v>27</v>
      </c>
      <c r="E285" s="158" t="s">
        <v>73</v>
      </c>
      <c r="F285" s="178">
        <v>0.49</v>
      </c>
      <c r="G285" s="158"/>
      <c r="H285" s="159">
        <v>0</v>
      </c>
      <c r="I285" s="178">
        <v>0.43987043800855086</v>
      </c>
      <c r="J285" s="178">
        <v>30.139399032620002</v>
      </c>
      <c r="K285" s="178">
        <v>-23.668507699675999</v>
      </c>
      <c r="L285" s="160">
        <v>0</v>
      </c>
      <c r="M285" s="160">
        <v>0</v>
      </c>
      <c r="N285" s="178">
        <v>9.1759780000000006</v>
      </c>
      <c r="O285" s="178">
        <v>9.1759780000000006</v>
      </c>
      <c r="P285" s="178">
        <f t="shared" si="4"/>
        <v>4.49622922</v>
      </c>
      <c r="Q285" s="160" t="s">
        <v>62</v>
      </c>
      <c r="R285" s="160" t="s">
        <v>29</v>
      </c>
      <c r="S285" s="144">
        <v>266774777</v>
      </c>
      <c r="T285" s="144">
        <v>266209579</v>
      </c>
    </row>
    <row r="286" spans="1:20" x14ac:dyDescent="0.25">
      <c r="A286" s="155">
        <v>283</v>
      </c>
      <c r="B286" s="156" t="s">
        <v>675</v>
      </c>
      <c r="C286" s="157" t="s">
        <v>676</v>
      </c>
      <c r="D286" s="158" t="s">
        <v>47</v>
      </c>
      <c r="E286" s="158" t="s">
        <v>48</v>
      </c>
      <c r="F286" s="178">
        <v>0.4</v>
      </c>
      <c r="G286" s="158"/>
      <c r="H286" s="159">
        <v>0</v>
      </c>
      <c r="I286" s="178">
        <v>0.5</v>
      </c>
      <c r="J286" s="178">
        <v>2.0891154330579997</v>
      </c>
      <c r="K286" s="178">
        <v>-20.150220423661999</v>
      </c>
      <c r="L286" s="160">
        <v>1</v>
      </c>
      <c r="M286" s="160">
        <v>0</v>
      </c>
      <c r="N286" s="178">
        <v>1.605</v>
      </c>
      <c r="O286" s="178">
        <v>1.605</v>
      </c>
      <c r="P286" s="178">
        <f t="shared" si="4"/>
        <v>0.64200000000000002</v>
      </c>
      <c r="Q286" s="160" t="s">
        <v>49</v>
      </c>
      <c r="R286" s="160" t="s">
        <v>29</v>
      </c>
      <c r="S286" s="144">
        <v>144917155</v>
      </c>
      <c r="T286" s="144">
        <v>135148856</v>
      </c>
    </row>
    <row r="287" spans="1:20" x14ac:dyDescent="0.25">
      <c r="A287" s="155">
        <v>284</v>
      </c>
      <c r="B287" s="156" t="s">
        <v>677</v>
      </c>
      <c r="C287" s="157" t="s">
        <v>678</v>
      </c>
      <c r="D287" s="158" t="s">
        <v>27</v>
      </c>
      <c r="E287" s="158" t="s">
        <v>260</v>
      </c>
      <c r="F287" s="178">
        <v>0.49</v>
      </c>
      <c r="G287" s="158"/>
      <c r="H287" s="159">
        <v>0</v>
      </c>
      <c r="I287" s="178">
        <v>0</v>
      </c>
      <c r="J287" s="178">
        <v>29.534430413897997</v>
      </c>
      <c r="K287" s="178">
        <v>10.802464524277999</v>
      </c>
      <c r="L287" s="160">
        <v>0</v>
      </c>
      <c r="M287" s="160">
        <v>0</v>
      </c>
      <c r="N287" s="178">
        <v>1.806403</v>
      </c>
      <c r="O287" s="178">
        <v>1.806403</v>
      </c>
      <c r="P287" s="178">
        <f t="shared" si="4"/>
        <v>0.88513746999999998</v>
      </c>
      <c r="Q287" s="160" t="s">
        <v>261</v>
      </c>
      <c r="R287" s="160" t="s">
        <v>29</v>
      </c>
      <c r="S287" s="144">
        <v>92392295</v>
      </c>
      <c r="T287" s="144">
        <v>98187919</v>
      </c>
    </row>
    <row r="288" spans="1:20" x14ac:dyDescent="0.25">
      <c r="A288" s="155">
        <v>285</v>
      </c>
      <c r="B288" s="156" t="s">
        <v>679</v>
      </c>
      <c r="C288" s="157" t="s">
        <v>680</v>
      </c>
      <c r="D288" s="158" t="s">
        <v>259</v>
      </c>
      <c r="E288" s="158" t="s">
        <v>260</v>
      </c>
      <c r="F288" s="178">
        <v>0.4</v>
      </c>
      <c r="G288" s="158"/>
      <c r="H288" s="159">
        <v>0</v>
      </c>
      <c r="I288" s="178">
        <v>0.5</v>
      </c>
      <c r="J288" s="178">
        <v>2.1606235192869998</v>
      </c>
      <c r="K288" s="178">
        <v>-2.2090392317859999</v>
      </c>
      <c r="L288" s="160">
        <v>0</v>
      </c>
      <c r="M288" s="160">
        <v>1</v>
      </c>
      <c r="N288" s="178">
        <v>0.46599800000000002</v>
      </c>
      <c r="O288" s="178">
        <v>0.46599800000000002</v>
      </c>
      <c r="P288" s="178">
        <f t="shared" si="4"/>
        <v>0.18639920000000001</v>
      </c>
      <c r="Q288" s="160" t="s">
        <v>261</v>
      </c>
      <c r="R288" s="160" t="s">
        <v>29</v>
      </c>
      <c r="S288" s="144">
        <v>36837114</v>
      </c>
      <c r="T288" s="144">
        <v>33449693</v>
      </c>
    </row>
    <row r="289" spans="1:20" x14ac:dyDescent="0.25">
      <c r="A289" s="155">
        <v>286</v>
      </c>
      <c r="B289" s="156" t="s">
        <v>681</v>
      </c>
      <c r="C289" s="157" t="s">
        <v>682</v>
      </c>
      <c r="D289" s="158" t="s">
        <v>61</v>
      </c>
      <c r="E289" s="158" t="s">
        <v>27</v>
      </c>
      <c r="F289" s="178">
        <v>0.3</v>
      </c>
      <c r="G289" s="158"/>
      <c r="H289" s="159">
        <v>0</v>
      </c>
      <c r="I289" s="178">
        <v>0</v>
      </c>
      <c r="J289" s="178">
        <v>101.21943212060199</v>
      </c>
      <c r="K289" s="178">
        <v>4.3927320265700001</v>
      </c>
      <c r="L289" s="160">
        <v>0</v>
      </c>
      <c r="M289" s="160">
        <v>0</v>
      </c>
      <c r="N289" s="178">
        <v>20</v>
      </c>
      <c r="O289" s="178">
        <v>20</v>
      </c>
      <c r="P289" s="178">
        <f t="shared" si="4"/>
        <v>6</v>
      </c>
      <c r="Q289" s="160" t="s">
        <v>54</v>
      </c>
      <c r="R289" s="160" t="s">
        <v>29</v>
      </c>
      <c r="S289" s="144">
        <v>1042685091</v>
      </c>
      <c r="T289" s="144">
        <v>864209682</v>
      </c>
    </row>
    <row r="290" spans="1:20" x14ac:dyDescent="0.25">
      <c r="A290" s="155">
        <v>287</v>
      </c>
      <c r="B290" s="156" t="s">
        <v>683</v>
      </c>
      <c r="C290" s="157" t="s">
        <v>684</v>
      </c>
      <c r="D290" s="158" t="s">
        <v>27</v>
      </c>
      <c r="E290" s="158" t="s">
        <v>107</v>
      </c>
      <c r="F290" s="178">
        <v>0.49</v>
      </c>
      <c r="G290" s="158"/>
      <c r="H290" s="159">
        <v>0</v>
      </c>
      <c r="I290" s="178">
        <v>0.5</v>
      </c>
      <c r="J290" s="178">
        <v>33.053819715960003</v>
      </c>
      <c r="K290" s="178">
        <v>-44.141543872326004</v>
      </c>
      <c r="L290" s="160">
        <v>0</v>
      </c>
      <c r="M290" s="160">
        <v>0</v>
      </c>
      <c r="N290" s="178">
        <v>27.412099999999999</v>
      </c>
      <c r="O290" s="178">
        <v>27.412099999999999</v>
      </c>
      <c r="P290" s="178">
        <f t="shared" si="4"/>
        <v>13.431928999999998</v>
      </c>
      <c r="Q290" s="160" t="s">
        <v>108</v>
      </c>
      <c r="R290" s="160" t="s">
        <v>29</v>
      </c>
      <c r="S290" s="144">
        <v>370233194</v>
      </c>
      <c r="T290" s="144">
        <v>380764505</v>
      </c>
    </row>
    <row r="291" spans="1:20" x14ac:dyDescent="0.25">
      <c r="A291" s="155">
        <v>288</v>
      </c>
      <c r="B291" s="156" t="s">
        <v>685</v>
      </c>
      <c r="C291" s="157" t="s">
        <v>686</v>
      </c>
      <c r="D291" s="158" t="s">
        <v>47</v>
      </c>
      <c r="E291" s="158" t="s">
        <v>48</v>
      </c>
      <c r="F291" s="178">
        <v>0.4</v>
      </c>
      <c r="G291" s="158"/>
      <c r="H291" s="159">
        <v>0</v>
      </c>
      <c r="I291" s="178">
        <v>0.5</v>
      </c>
      <c r="J291" s="178">
        <v>2.1553099822680002</v>
      </c>
      <c r="K291" s="178">
        <v>-17.802130965690001</v>
      </c>
      <c r="L291" s="160">
        <v>0</v>
      </c>
      <c r="M291" s="160">
        <v>0</v>
      </c>
      <c r="N291" s="178">
        <v>1.195746</v>
      </c>
      <c r="O291" s="178">
        <v>1.195746</v>
      </c>
      <c r="P291" s="178">
        <f t="shared" si="4"/>
        <v>0.47829840000000001</v>
      </c>
      <c r="Q291" s="160" t="s">
        <v>49</v>
      </c>
      <c r="R291" s="160" t="s">
        <v>29</v>
      </c>
      <c r="S291" s="144">
        <v>134739996</v>
      </c>
      <c r="T291" s="144">
        <v>127103093</v>
      </c>
    </row>
    <row r="292" spans="1:20" x14ac:dyDescent="0.25">
      <c r="A292" s="155">
        <v>289</v>
      </c>
      <c r="B292" s="156" t="s">
        <v>687</v>
      </c>
      <c r="C292" s="157" t="s">
        <v>688</v>
      </c>
      <c r="D292" s="158" t="s">
        <v>72</v>
      </c>
      <c r="E292" s="158" t="s">
        <v>73</v>
      </c>
      <c r="F292" s="178">
        <v>0.4</v>
      </c>
      <c r="G292" s="158"/>
      <c r="H292" s="159">
        <v>0</v>
      </c>
      <c r="I292" s="178">
        <v>0.5</v>
      </c>
      <c r="J292" s="178">
        <v>1.408879325534</v>
      </c>
      <c r="K292" s="178">
        <v>-14.684507708018</v>
      </c>
      <c r="L292" s="160">
        <v>0</v>
      </c>
      <c r="M292" s="160">
        <v>0</v>
      </c>
      <c r="N292" s="178">
        <v>8.3266869999999997</v>
      </c>
      <c r="O292" s="178">
        <v>8.3266869999999997</v>
      </c>
      <c r="P292" s="178">
        <f t="shared" si="4"/>
        <v>3.3306748000000002</v>
      </c>
      <c r="Q292" s="160" t="s">
        <v>54</v>
      </c>
      <c r="R292" s="160" t="s">
        <v>29</v>
      </c>
      <c r="S292" s="144">
        <v>109949360</v>
      </c>
      <c r="T292" s="144">
        <v>103622273</v>
      </c>
    </row>
    <row r="293" spans="1:20" x14ac:dyDescent="0.25">
      <c r="A293" s="155">
        <v>290</v>
      </c>
      <c r="B293" s="156" t="s">
        <v>689</v>
      </c>
      <c r="C293" s="157" t="s">
        <v>690</v>
      </c>
      <c r="D293" s="158" t="s">
        <v>188</v>
      </c>
      <c r="E293" s="158" t="s">
        <v>27</v>
      </c>
      <c r="F293" s="178">
        <v>0.4</v>
      </c>
      <c r="G293" s="158"/>
      <c r="H293" s="159">
        <v>0</v>
      </c>
      <c r="I293" s="178">
        <v>0.5</v>
      </c>
      <c r="J293" s="178">
        <v>2.1511013728780002</v>
      </c>
      <c r="K293" s="178">
        <v>-20.88010930483</v>
      </c>
      <c r="L293" s="160">
        <v>0</v>
      </c>
      <c r="M293" s="160">
        <v>0</v>
      </c>
      <c r="N293" s="178">
        <v>4.7808299999999999</v>
      </c>
      <c r="O293" s="178">
        <v>4.7808299999999999</v>
      </c>
      <c r="P293" s="178">
        <f t="shared" si="4"/>
        <v>1.9123320000000001</v>
      </c>
      <c r="Q293" s="160" t="s">
        <v>54</v>
      </c>
      <c r="R293" s="160" t="s">
        <v>29</v>
      </c>
      <c r="S293" s="144">
        <v>145018908</v>
      </c>
      <c r="T293" s="144">
        <v>143013650</v>
      </c>
    </row>
    <row r="294" spans="1:20" x14ac:dyDescent="0.25">
      <c r="A294" s="155">
        <v>291</v>
      </c>
      <c r="B294" s="156" t="s">
        <v>691</v>
      </c>
      <c r="C294" s="157" t="s">
        <v>692</v>
      </c>
      <c r="D294" s="158" t="s">
        <v>27</v>
      </c>
      <c r="E294" s="158" t="s">
        <v>121</v>
      </c>
      <c r="F294" s="178">
        <v>0.49</v>
      </c>
      <c r="G294" s="158"/>
      <c r="H294" s="159">
        <v>0</v>
      </c>
      <c r="I294" s="178">
        <v>0</v>
      </c>
      <c r="J294" s="178">
        <v>65.470985438428002</v>
      </c>
      <c r="K294" s="178">
        <v>6.9197643179839998</v>
      </c>
      <c r="L294" s="160">
        <v>0</v>
      </c>
      <c r="M294" s="160">
        <v>0</v>
      </c>
      <c r="N294" s="178">
        <v>3.2048709999999998</v>
      </c>
      <c r="O294" s="178">
        <v>3.2048709999999998</v>
      </c>
      <c r="P294" s="178">
        <f t="shared" si="4"/>
        <v>1.5703867899999999</v>
      </c>
      <c r="Q294" s="160" t="s">
        <v>122</v>
      </c>
      <c r="R294" s="160" t="s">
        <v>29</v>
      </c>
      <c r="S294" s="144">
        <v>308472263</v>
      </c>
      <c r="T294" s="144">
        <v>308255558</v>
      </c>
    </row>
    <row r="295" spans="1:20" x14ac:dyDescent="0.25">
      <c r="A295" s="155">
        <v>292</v>
      </c>
      <c r="B295" s="156" t="s">
        <v>693</v>
      </c>
      <c r="C295" s="157" t="s">
        <v>694</v>
      </c>
      <c r="D295" s="158" t="s">
        <v>27</v>
      </c>
      <c r="E295" s="158" t="s">
        <v>91</v>
      </c>
      <c r="F295" s="178">
        <v>0.49</v>
      </c>
      <c r="G295" s="158"/>
      <c r="H295" s="159">
        <v>0</v>
      </c>
      <c r="I295" s="178">
        <v>0</v>
      </c>
      <c r="J295" s="178">
        <v>67.855269593233004</v>
      </c>
      <c r="K295" s="178">
        <v>33.145099908764998</v>
      </c>
      <c r="L295" s="160">
        <v>1</v>
      </c>
      <c r="M295" s="160">
        <v>0</v>
      </c>
      <c r="N295" s="178">
        <v>2.8124690000000001</v>
      </c>
      <c r="O295" s="178">
        <v>2.8124690000000001</v>
      </c>
      <c r="P295" s="178">
        <f t="shared" si="4"/>
        <v>1.37810981</v>
      </c>
      <c r="Q295" s="160" t="s">
        <v>54</v>
      </c>
      <c r="R295" s="160" t="s">
        <v>29</v>
      </c>
      <c r="S295" s="144">
        <v>191356124</v>
      </c>
      <c r="T295" s="144">
        <v>175327199</v>
      </c>
    </row>
    <row r="296" spans="1:20" x14ac:dyDescent="0.25">
      <c r="A296" s="155">
        <v>293</v>
      </c>
      <c r="B296" s="156" t="s">
        <v>695</v>
      </c>
      <c r="C296" s="157" t="s">
        <v>696</v>
      </c>
      <c r="D296" s="158" t="s">
        <v>61</v>
      </c>
      <c r="E296" s="158" t="s">
        <v>27</v>
      </c>
      <c r="F296" s="178">
        <v>0.3</v>
      </c>
      <c r="G296" s="158"/>
      <c r="H296" s="159">
        <v>0</v>
      </c>
      <c r="I296" s="178">
        <v>0</v>
      </c>
      <c r="J296" s="178">
        <v>63.675069347818003</v>
      </c>
      <c r="K296" s="178">
        <v>45.830070951197001</v>
      </c>
      <c r="L296" s="160">
        <v>0</v>
      </c>
      <c r="M296" s="160">
        <v>0</v>
      </c>
      <c r="N296" s="178">
        <v>0.47281400000000001</v>
      </c>
      <c r="O296" s="178">
        <v>0.47281400000000001</v>
      </c>
      <c r="P296" s="178">
        <f t="shared" si="4"/>
        <v>0.1418442</v>
      </c>
      <c r="Q296" s="160" t="s">
        <v>54</v>
      </c>
      <c r="R296" s="160" t="s">
        <v>29</v>
      </c>
      <c r="S296" s="144">
        <v>185862508</v>
      </c>
      <c r="T296" s="144">
        <v>147134878</v>
      </c>
    </row>
    <row r="297" spans="1:20" x14ac:dyDescent="0.25">
      <c r="A297" s="155">
        <v>294</v>
      </c>
      <c r="B297" s="156" t="s">
        <v>697</v>
      </c>
      <c r="C297" s="157" t="s">
        <v>698</v>
      </c>
      <c r="D297" s="158" t="s">
        <v>61</v>
      </c>
      <c r="E297" s="158" t="s">
        <v>27</v>
      </c>
      <c r="F297" s="178">
        <v>0.3</v>
      </c>
      <c r="G297" s="158"/>
      <c r="H297" s="159">
        <v>0</v>
      </c>
      <c r="I297" s="178">
        <v>0</v>
      </c>
      <c r="J297" s="178">
        <v>67.083058483864008</v>
      </c>
      <c r="K297" s="178">
        <v>35.722958845549002</v>
      </c>
      <c r="L297" s="160">
        <v>1</v>
      </c>
      <c r="M297" s="160">
        <v>0</v>
      </c>
      <c r="N297" s="178">
        <v>4.4426119999999996</v>
      </c>
      <c r="O297" s="178">
        <v>4.4426119999999996</v>
      </c>
      <c r="P297" s="178">
        <f t="shared" si="4"/>
        <v>1.3327835999999997</v>
      </c>
      <c r="Q297" s="160" t="s">
        <v>54</v>
      </c>
      <c r="R297" s="160" t="s">
        <v>29</v>
      </c>
      <c r="S297" s="144">
        <v>298265702</v>
      </c>
      <c r="T297" s="144">
        <v>250621663</v>
      </c>
    </row>
    <row r="298" spans="1:20" x14ac:dyDescent="0.25">
      <c r="A298" s="155">
        <v>295</v>
      </c>
      <c r="B298" s="156" t="s">
        <v>699</v>
      </c>
      <c r="C298" s="157" t="s">
        <v>700</v>
      </c>
      <c r="D298" s="158" t="s">
        <v>27</v>
      </c>
      <c r="E298" s="158" t="s">
        <v>192</v>
      </c>
      <c r="F298" s="178">
        <v>0.49</v>
      </c>
      <c r="G298" s="158"/>
      <c r="H298" s="159">
        <v>0</v>
      </c>
      <c r="I298" s="178">
        <v>0.45214748301643748</v>
      </c>
      <c r="J298" s="178">
        <v>28.435915563781002</v>
      </c>
      <c r="K298" s="178">
        <v>-23.468410525871999</v>
      </c>
      <c r="L298" s="160">
        <v>1</v>
      </c>
      <c r="M298" s="160">
        <v>0</v>
      </c>
      <c r="N298" s="178">
        <v>4.130185</v>
      </c>
      <c r="O298" s="178">
        <v>4.130185</v>
      </c>
      <c r="P298" s="178">
        <f t="shared" si="4"/>
        <v>2.02379065</v>
      </c>
      <c r="Q298" s="165" t="s">
        <v>330</v>
      </c>
      <c r="R298" s="160" t="s">
        <v>29</v>
      </c>
      <c r="S298" s="144">
        <v>241239642</v>
      </c>
      <c r="T298" s="144">
        <v>253477723</v>
      </c>
    </row>
    <row r="299" spans="1:20" x14ac:dyDescent="0.25">
      <c r="A299" s="155">
        <v>296</v>
      </c>
      <c r="B299" s="156" t="s">
        <v>701</v>
      </c>
      <c r="C299" s="157" t="s">
        <v>702</v>
      </c>
      <c r="D299" s="158" t="s">
        <v>482</v>
      </c>
      <c r="E299" s="158" t="s">
        <v>27</v>
      </c>
      <c r="F299" s="178">
        <v>0.4</v>
      </c>
      <c r="G299" s="158"/>
      <c r="H299" s="159">
        <v>0</v>
      </c>
      <c r="I299" s="178">
        <v>0.5</v>
      </c>
      <c r="J299" s="178">
        <v>3.1284468922239999</v>
      </c>
      <c r="K299" s="178">
        <v>-22.886047702509</v>
      </c>
      <c r="L299" s="160">
        <v>0</v>
      </c>
      <c r="M299" s="160">
        <v>0</v>
      </c>
      <c r="N299" s="178">
        <v>4.6242830000000001</v>
      </c>
      <c r="O299" s="178">
        <v>4.6242830000000001</v>
      </c>
      <c r="P299" s="178">
        <f t="shared" si="4"/>
        <v>1.8497132000000001</v>
      </c>
      <c r="Q299" s="160" t="s">
        <v>222</v>
      </c>
      <c r="R299" s="160" t="s">
        <v>29</v>
      </c>
      <c r="S299" s="144">
        <v>169152720</v>
      </c>
      <c r="T299" s="144">
        <v>163362164</v>
      </c>
    </row>
    <row r="300" spans="1:20" x14ac:dyDescent="0.25">
      <c r="A300" s="155">
        <v>297</v>
      </c>
      <c r="B300" s="156" t="s">
        <v>703</v>
      </c>
      <c r="C300" s="157" t="s">
        <v>704</v>
      </c>
      <c r="D300" s="158" t="s">
        <v>149</v>
      </c>
      <c r="E300" s="158" t="s">
        <v>27</v>
      </c>
      <c r="F300" s="178">
        <v>0.4</v>
      </c>
      <c r="G300" s="158"/>
      <c r="H300" s="159">
        <v>0</v>
      </c>
      <c r="I300" s="178">
        <v>0.5</v>
      </c>
      <c r="J300" s="178">
        <v>2.5768455149539999</v>
      </c>
      <c r="K300" s="178">
        <v>-24.591164276360001</v>
      </c>
      <c r="L300" s="160">
        <v>0</v>
      </c>
      <c r="M300" s="160">
        <v>0</v>
      </c>
      <c r="N300" s="178">
        <v>4.4338980000000001</v>
      </c>
      <c r="O300" s="178">
        <v>4.4338980000000001</v>
      </c>
      <c r="P300" s="178">
        <f t="shared" si="4"/>
        <v>1.7735592000000002</v>
      </c>
      <c r="Q300" s="160" t="s">
        <v>54</v>
      </c>
      <c r="R300" s="160" t="s">
        <v>29</v>
      </c>
      <c r="S300" s="144">
        <v>148755484</v>
      </c>
      <c r="T300" s="144">
        <v>153479852</v>
      </c>
    </row>
    <row r="301" spans="1:20" x14ac:dyDescent="0.25">
      <c r="A301" s="155">
        <v>298</v>
      </c>
      <c r="B301" s="156" t="s">
        <v>705</v>
      </c>
      <c r="C301" s="157" t="s">
        <v>706</v>
      </c>
      <c r="D301" s="158" t="s">
        <v>57</v>
      </c>
      <c r="E301" s="158" t="s">
        <v>27</v>
      </c>
      <c r="F301" s="178">
        <v>0.4</v>
      </c>
      <c r="G301" s="158"/>
      <c r="H301" s="159">
        <v>0</v>
      </c>
      <c r="I301" s="178">
        <v>0.5</v>
      </c>
      <c r="J301" s="178">
        <v>3.6704777824439998</v>
      </c>
      <c r="K301" s="178">
        <v>-7.0222375953860006</v>
      </c>
      <c r="L301" s="160">
        <v>0</v>
      </c>
      <c r="M301" s="160">
        <v>0</v>
      </c>
      <c r="N301" s="178">
        <v>1.1212960000000001</v>
      </c>
      <c r="O301" s="178">
        <v>1.1212960000000001</v>
      </c>
      <c r="P301" s="178">
        <f t="shared" si="4"/>
        <v>0.44851840000000004</v>
      </c>
      <c r="Q301" s="160" t="s">
        <v>58</v>
      </c>
      <c r="R301" s="160" t="s">
        <v>29</v>
      </c>
      <c r="S301" s="144">
        <v>77678877</v>
      </c>
      <c r="T301" s="144">
        <v>71520975</v>
      </c>
    </row>
    <row r="302" spans="1:20" x14ac:dyDescent="0.25">
      <c r="A302" s="155">
        <v>299</v>
      </c>
      <c r="B302" s="156" t="s">
        <v>707</v>
      </c>
      <c r="C302" s="157" t="s">
        <v>708</v>
      </c>
      <c r="D302" s="158" t="s">
        <v>287</v>
      </c>
      <c r="E302" s="158" t="s">
        <v>27</v>
      </c>
      <c r="F302" s="178">
        <v>0.4</v>
      </c>
      <c r="G302" s="158"/>
      <c r="H302" s="159">
        <v>0</v>
      </c>
      <c r="I302" s="178">
        <v>0.5</v>
      </c>
      <c r="J302" s="178">
        <v>1.8176395063249999</v>
      </c>
      <c r="K302" s="178">
        <v>-12.590040742593001</v>
      </c>
      <c r="L302" s="160">
        <v>0</v>
      </c>
      <c r="M302" s="160">
        <v>0</v>
      </c>
      <c r="N302" s="178">
        <v>0.53837999999999997</v>
      </c>
      <c r="O302" s="178">
        <v>0.53837999999999997</v>
      </c>
      <c r="P302" s="178">
        <f t="shared" si="4"/>
        <v>0.21535199999999999</v>
      </c>
      <c r="Q302" s="160" t="s">
        <v>54</v>
      </c>
      <c r="R302" s="160" t="s">
        <v>29</v>
      </c>
      <c r="S302" s="144">
        <v>109138226</v>
      </c>
      <c r="T302" s="144">
        <v>94769016</v>
      </c>
    </row>
    <row r="303" spans="1:20" x14ac:dyDescent="0.25">
      <c r="A303" s="155">
        <v>300</v>
      </c>
      <c r="B303" s="156" t="s">
        <v>709</v>
      </c>
      <c r="C303" s="157" t="s">
        <v>710</v>
      </c>
      <c r="D303" s="158" t="s">
        <v>279</v>
      </c>
      <c r="E303" s="158" t="s">
        <v>136</v>
      </c>
      <c r="F303" s="178">
        <v>0.4</v>
      </c>
      <c r="G303" s="158"/>
      <c r="H303" s="159">
        <v>0</v>
      </c>
      <c r="I303" s="178">
        <v>0.5</v>
      </c>
      <c r="J303" s="178">
        <v>2.6800875960270001</v>
      </c>
      <c r="K303" s="178">
        <v>-9.3110364706909987</v>
      </c>
      <c r="L303" s="160">
        <v>0</v>
      </c>
      <c r="M303" s="160">
        <v>0</v>
      </c>
      <c r="N303" s="178">
        <v>0.62292800000000004</v>
      </c>
      <c r="O303" s="178">
        <v>0.62292800000000004</v>
      </c>
      <c r="P303" s="178">
        <f t="shared" si="4"/>
        <v>0.24917120000000004</v>
      </c>
      <c r="Q303" s="160" t="s">
        <v>280</v>
      </c>
      <c r="R303" s="160" t="s">
        <v>29</v>
      </c>
      <c r="S303" s="144">
        <v>88651139</v>
      </c>
      <c r="T303" s="144">
        <v>81933404</v>
      </c>
    </row>
    <row r="304" spans="1:20" x14ac:dyDescent="0.25">
      <c r="A304" s="155">
        <v>301</v>
      </c>
      <c r="B304" s="156" t="s">
        <v>711</v>
      </c>
      <c r="C304" s="157" t="s">
        <v>712</v>
      </c>
      <c r="D304" s="158" t="s">
        <v>214</v>
      </c>
      <c r="E304" s="158" t="s">
        <v>27</v>
      </c>
      <c r="F304" s="178">
        <v>0.4</v>
      </c>
      <c r="G304" s="158"/>
      <c r="H304" s="159">
        <v>0</v>
      </c>
      <c r="I304" s="178">
        <v>0.5</v>
      </c>
      <c r="J304" s="178">
        <v>2.1968584178469999</v>
      </c>
      <c r="K304" s="178">
        <v>-8.6419716556240012</v>
      </c>
      <c r="L304" s="160">
        <v>0</v>
      </c>
      <c r="M304" s="160">
        <v>1</v>
      </c>
      <c r="N304" s="178">
        <v>0.19925817999999998</v>
      </c>
      <c r="O304" s="178">
        <v>0.19925817999999998</v>
      </c>
      <c r="P304" s="178">
        <f t="shared" si="4"/>
        <v>7.9703271999999992E-2</v>
      </c>
      <c r="Q304" s="160" t="s">
        <v>215</v>
      </c>
      <c r="R304" s="160" t="s">
        <v>29</v>
      </c>
      <c r="S304" s="144">
        <v>70836142</v>
      </c>
      <c r="T304" s="144">
        <v>72048331</v>
      </c>
    </row>
    <row r="305" spans="1:20" x14ac:dyDescent="0.25">
      <c r="A305" s="155">
        <v>302</v>
      </c>
      <c r="B305" s="156" t="s">
        <v>713</v>
      </c>
      <c r="C305" s="157" t="s">
        <v>714</v>
      </c>
      <c r="D305" s="158" t="s">
        <v>149</v>
      </c>
      <c r="E305" s="158" t="s">
        <v>27</v>
      </c>
      <c r="F305" s="178">
        <v>0.4</v>
      </c>
      <c r="G305" s="158"/>
      <c r="H305" s="159">
        <v>0</v>
      </c>
      <c r="I305" s="178">
        <v>0.5</v>
      </c>
      <c r="J305" s="178">
        <v>2.642005214548</v>
      </c>
      <c r="K305" s="178">
        <v>-19.746799511059002</v>
      </c>
      <c r="L305" s="160">
        <v>0</v>
      </c>
      <c r="M305" s="160">
        <v>0</v>
      </c>
      <c r="N305" s="178">
        <v>1.0392592</v>
      </c>
      <c r="O305" s="178">
        <v>1.0392592</v>
      </c>
      <c r="P305" s="178">
        <f t="shared" si="4"/>
        <v>0.41570368000000002</v>
      </c>
      <c r="Q305" s="160" t="s">
        <v>150</v>
      </c>
      <c r="R305" s="160" t="s">
        <v>29</v>
      </c>
      <c r="S305" s="144">
        <v>148466224</v>
      </c>
      <c r="T305" s="144">
        <v>140439318</v>
      </c>
    </row>
    <row r="306" spans="1:20" x14ac:dyDescent="0.25">
      <c r="A306" s="155">
        <v>303</v>
      </c>
      <c r="B306" s="156" t="s">
        <v>715</v>
      </c>
      <c r="C306" s="157" t="s">
        <v>716</v>
      </c>
      <c r="D306" s="158" t="s">
        <v>27</v>
      </c>
      <c r="E306" s="158" t="s">
        <v>118</v>
      </c>
      <c r="F306" s="178">
        <v>0.49</v>
      </c>
      <c r="G306" s="158"/>
      <c r="H306" s="159">
        <v>0</v>
      </c>
      <c r="I306" s="178">
        <v>0.5</v>
      </c>
      <c r="J306" s="178">
        <v>16.428683402084001</v>
      </c>
      <c r="K306" s="178">
        <v>-22.376741535571</v>
      </c>
      <c r="L306" s="160">
        <v>0</v>
      </c>
      <c r="M306" s="160">
        <v>0</v>
      </c>
      <c r="N306" s="178">
        <v>0.39</v>
      </c>
      <c r="O306" s="178">
        <v>0.39</v>
      </c>
      <c r="P306" s="178">
        <f t="shared" si="4"/>
        <v>0.19109999999999999</v>
      </c>
      <c r="Q306" s="160" t="s">
        <v>54</v>
      </c>
      <c r="R306" s="160" t="s">
        <v>29</v>
      </c>
      <c r="S306" s="144">
        <v>206477050</v>
      </c>
      <c r="T306" s="144">
        <v>196214814</v>
      </c>
    </row>
    <row r="307" spans="1:20" x14ac:dyDescent="0.25">
      <c r="A307" s="155">
        <v>304</v>
      </c>
      <c r="B307" s="156" t="s">
        <v>717</v>
      </c>
      <c r="C307" s="157" t="s">
        <v>718</v>
      </c>
      <c r="D307" s="158" t="s">
        <v>259</v>
      </c>
      <c r="E307" s="158" t="s">
        <v>260</v>
      </c>
      <c r="F307" s="178">
        <v>0.4</v>
      </c>
      <c r="G307" s="158"/>
      <c r="H307" s="159">
        <v>0</v>
      </c>
      <c r="I307" s="178">
        <v>0.5</v>
      </c>
      <c r="J307" s="178">
        <v>1.4957174236940001</v>
      </c>
      <c r="K307" s="178">
        <v>-2.9938273352470004</v>
      </c>
      <c r="L307" s="160">
        <v>0</v>
      </c>
      <c r="M307" s="160">
        <v>0</v>
      </c>
      <c r="N307" s="178">
        <v>0.27890500000000001</v>
      </c>
      <c r="O307" s="178">
        <v>0.27890500000000001</v>
      </c>
      <c r="P307" s="178">
        <f t="shared" si="4"/>
        <v>0.11156200000000001</v>
      </c>
      <c r="Q307" s="160" t="s">
        <v>261</v>
      </c>
      <c r="R307" s="160" t="s">
        <v>29</v>
      </c>
      <c r="S307" s="144">
        <v>31327579</v>
      </c>
      <c r="T307" s="144">
        <v>28984041</v>
      </c>
    </row>
    <row r="308" spans="1:20" x14ac:dyDescent="0.25">
      <c r="A308" s="155">
        <v>305</v>
      </c>
      <c r="B308" s="156" t="s">
        <v>719</v>
      </c>
      <c r="C308" s="157" t="s">
        <v>720</v>
      </c>
      <c r="D308" s="158" t="s">
        <v>205</v>
      </c>
      <c r="E308" s="158" t="s">
        <v>115</v>
      </c>
      <c r="F308" s="178">
        <v>0.4</v>
      </c>
      <c r="G308" s="158"/>
      <c r="H308" s="159">
        <v>0</v>
      </c>
      <c r="I308" s="178">
        <v>0.5</v>
      </c>
      <c r="J308" s="178">
        <v>2.6535553646539998</v>
      </c>
      <c r="K308" s="178">
        <v>-9.3051686115100001</v>
      </c>
      <c r="L308" s="160">
        <v>0</v>
      </c>
      <c r="M308" s="160">
        <v>0</v>
      </c>
      <c r="N308" s="178">
        <v>1.1564399999999999</v>
      </c>
      <c r="O308" s="178">
        <v>1.1564399999999999</v>
      </c>
      <c r="P308" s="178">
        <f t="shared" si="4"/>
        <v>0.46257599999999999</v>
      </c>
      <c r="Q308" s="160" t="s">
        <v>54</v>
      </c>
      <c r="R308" s="160" t="s">
        <v>29</v>
      </c>
      <c r="S308" s="144">
        <v>92463607</v>
      </c>
      <c r="T308" s="144">
        <v>81925878</v>
      </c>
    </row>
    <row r="309" spans="1:20" x14ac:dyDescent="0.25">
      <c r="A309" s="155">
        <v>306</v>
      </c>
      <c r="B309" s="156" t="s">
        <v>721</v>
      </c>
      <c r="C309" s="157" t="s">
        <v>722</v>
      </c>
      <c r="D309" s="158" t="s">
        <v>155</v>
      </c>
      <c r="E309" s="158" t="s">
        <v>100</v>
      </c>
      <c r="F309" s="178">
        <v>0.4</v>
      </c>
      <c r="G309" s="158"/>
      <c r="H309" s="159">
        <v>0</v>
      </c>
      <c r="I309" s="178">
        <v>0.5</v>
      </c>
      <c r="J309" s="178">
        <v>3.0085184102690001</v>
      </c>
      <c r="K309" s="178">
        <v>-9.5537610282430006</v>
      </c>
      <c r="L309" s="160">
        <v>0</v>
      </c>
      <c r="M309" s="160">
        <v>0</v>
      </c>
      <c r="N309" s="178">
        <v>1.589839</v>
      </c>
      <c r="O309" s="178">
        <v>1.589839</v>
      </c>
      <c r="P309" s="178">
        <f t="shared" si="4"/>
        <v>0.63593560000000005</v>
      </c>
      <c r="Q309" s="160" t="s">
        <v>54</v>
      </c>
      <c r="R309" s="160" t="s">
        <v>29</v>
      </c>
      <c r="S309" s="144">
        <v>78809354</v>
      </c>
      <c r="T309" s="144">
        <v>81482501</v>
      </c>
    </row>
    <row r="310" spans="1:20" x14ac:dyDescent="0.25">
      <c r="A310" s="155">
        <v>307</v>
      </c>
      <c r="B310" s="156" t="s">
        <v>723</v>
      </c>
      <c r="C310" s="157" t="s">
        <v>724</v>
      </c>
      <c r="D310" s="158" t="s">
        <v>111</v>
      </c>
      <c r="E310" s="158" t="s">
        <v>27</v>
      </c>
      <c r="F310" s="178">
        <v>0.4</v>
      </c>
      <c r="G310" s="158"/>
      <c r="H310" s="159">
        <v>0</v>
      </c>
      <c r="I310" s="178">
        <v>0.5</v>
      </c>
      <c r="J310" s="178">
        <v>2.7434570660520001</v>
      </c>
      <c r="K310" s="178">
        <v>-3.4630060882310003</v>
      </c>
      <c r="L310" s="160">
        <v>0</v>
      </c>
      <c r="M310" s="160">
        <v>0</v>
      </c>
      <c r="N310" s="178">
        <v>0.37384299999999998</v>
      </c>
      <c r="O310" s="178">
        <v>0.37384299999999998</v>
      </c>
      <c r="P310" s="178">
        <f t="shared" si="4"/>
        <v>0.14953720000000001</v>
      </c>
      <c r="Q310" s="160" t="s">
        <v>112</v>
      </c>
      <c r="R310" s="160" t="s">
        <v>29</v>
      </c>
      <c r="S310" s="144">
        <v>46104204</v>
      </c>
      <c r="T310" s="144">
        <v>42766566</v>
      </c>
    </row>
    <row r="311" spans="1:20" x14ac:dyDescent="0.25">
      <c r="A311" s="155">
        <v>308</v>
      </c>
      <c r="B311" s="156" t="s">
        <v>725</v>
      </c>
      <c r="C311" s="157" t="s">
        <v>726</v>
      </c>
      <c r="D311" s="158" t="s">
        <v>188</v>
      </c>
      <c r="E311" s="158" t="s">
        <v>27</v>
      </c>
      <c r="F311" s="178">
        <v>0.4</v>
      </c>
      <c r="G311" s="158"/>
      <c r="H311" s="159">
        <v>0</v>
      </c>
      <c r="I311" s="178">
        <v>0.5</v>
      </c>
      <c r="J311" s="178">
        <v>1.947814833866</v>
      </c>
      <c r="K311" s="178">
        <v>-10.300047149496001</v>
      </c>
      <c r="L311" s="160">
        <v>0</v>
      </c>
      <c r="M311" s="160">
        <v>0</v>
      </c>
      <c r="N311" s="178">
        <v>1.869939</v>
      </c>
      <c r="O311" s="178">
        <v>1.869939</v>
      </c>
      <c r="P311" s="178">
        <f t="shared" si="4"/>
        <v>0.74797560000000007</v>
      </c>
      <c r="Q311" s="160" t="s">
        <v>189</v>
      </c>
      <c r="R311" s="160" t="s">
        <v>29</v>
      </c>
      <c r="S311" s="144">
        <v>95665852</v>
      </c>
      <c r="T311" s="144">
        <v>82310840</v>
      </c>
    </row>
    <row r="312" spans="1:20" x14ac:dyDescent="0.25">
      <c r="A312" s="155">
        <v>309</v>
      </c>
      <c r="B312" s="156" t="s">
        <v>727</v>
      </c>
      <c r="C312" s="157" t="s">
        <v>728</v>
      </c>
      <c r="D312" s="158" t="s">
        <v>434</v>
      </c>
      <c r="E312" s="158" t="s">
        <v>260</v>
      </c>
      <c r="F312" s="178">
        <v>0.4</v>
      </c>
      <c r="G312" s="158"/>
      <c r="H312" s="159">
        <v>0</v>
      </c>
      <c r="I312" s="178">
        <v>0.5</v>
      </c>
      <c r="J312" s="178">
        <v>1.091597715564</v>
      </c>
      <c r="K312" s="178">
        <v>-3.036366185376</v>
      </c>
      <c r="L312" s="160">
        <v>0</v>
      </c>
      <c r="M312" s="160">
        <v>0</v>
      </c>
      <c r="N312" s="178">
        <v>1.3854</v>
      </c>
      <c r="O312" s="178">
        <v>1.3854</v>
      </c>
      <c r="P312" s="178">
        <f t="shared" si="4"/>
        <v>0.55415999999999999</v>
      </c>
      <c r="Q312" s="160" t="s">
        <v>54</v>
      </c>
      <c r="R312" s="160" t="s">
        <v>29</v>
      </c>
      <c r="S312" s="144">
        <v>52421910</v>
      </c>
      <c r="T312" s="144">
        <v>28473606</v>
      </c>
    </row>
    <row r="313" spans="1:20" x14ac:dyDescent="0.25">
      <c r="A313" s="155">
        <v>310</v>
      </c>
      <c r="B313" s="156" t="s">
        <v>729</v>
      </c>
      <c r="C313" s="157" t="s">
        <v>730</v>
      </c>
      <c r="D313" s="158" t="s">
        <v>61</v>
      </c>
      <c r="E313" s="158" t="s">
        <v>27</v>
      </c>
      <c r="F313" s="178">
        <v>0.3</v>
      </c>
      <c r="G313" s="158"/>
      <c r="H313" s="159">
        <v>0</v>
      </c>
      <c r="I313" s="178">
        <v>0.5</v>
      </c>
      <c r="J313" s="178">
        <v>82.032837089672</v>
      </c>
      <c r="K313" s="178">
        <v>-461.56196605812301</v>
      </c>
      <c r="L313" s="160">
        <v>0</v>
      </c>
      <c r="M313" s="160">
        <v>0</v>
      </c>
      <c r="N313" s="178">
        <v>124.88949700000001</v>
      </c>
      <c r="O313" s="178">
        <v>124.88949700000001</v>
      </c>
      <c r="P313" s="178">
        <f t="shared" si="4"/>
        <v>37.466849099999997</v>
      </c>
      <c r="Q313" s="160" t="s">
        <v>54</v>
      </c>
      <c r="R313" s="160" t="s">
        <v>29</v>
      </c>
      <c r="S313" s="144">
        <v>5167606250</v>
      </c>
      <c r="T313" s="144">
        <v>4125161808</v>
      </c>
    </row>
    <row r="314" spans="1:20" x14ac:dyDescent="0.25">
      <c r="A314" s="155">
        <v>311</v>
      </c>
      <c r="B314" s="156" t="s">
        <v>731</v>
      </c>
      <c r="C314" s="157" t="s">
        <v>732</v>
      </c>
      <c r="D314" s="158" t="s">
        <v>205</v>
      </c>
      <c r="E314" s="158" t="s">
        <v>115</v>
      </c>
      <c r="F314" s="178">
        <v>0.4</v>
      </c>
      <c r="G314" s="158"/>
      <c r="H314" s="159">
        <v>0</v>
      </c>
      <c r="I314" s="178">
        <v>0.5</v>
      </c>
      <c r="J314" s="178">
        <v>1.8508327460409999</v>
      </c>
      <c r="K314" s="178">
        <v>-4.8233188221669998</v>
      </c>
      <c r="L314" s="160">
        <v>0</v>
      </c>
      <c r="M314" s="160">
        <v>0</v>
      </c>
      <c r="N314" s="178">
        <v>0.56217600000000001</v>
      </c>
      <c r="O314" s="178">
        <v>0.56217600000000001</v>
      </c>
      <c r="P314" s="178">
        <f t="shared" si="4"/>
        <v>0.22487040000000003</v>
      </c>
      <c r="Q314" s="160" t="s">
        <v>54</v>
      </c>
      <c r="R314" s="160" t="s">
        <v>29</v>
      </c>
      <c r="S314" s="144">
        <v>46277624</v>
      </c>
      <c r="T314" s="144">
        <v>44286977</v>
      </c>
    </row>
    <row r="315" spans="1:20" x14ac:dyDescent="0.25">
      <c r="A315" s="155">
        <v>312</v>
      </c>
      <c r="B315" s="156" t="s">
        <v>733</v>
      </c>
      <c r="C315" s="157" t="s">
        <v>734</v>
      </c>
      <c r="D315" s="158" t="s">
        <v>27</v>
      </c>
      <c r="E315" s="158" t="s">
        <v>107</v>
      </c>
      <c r="F315" s="178">
        <v>0.49</v>
      </c>
      <c r="G315" s="158"/>
      <c r="H315" s="159">
        <v>0</v>
      </c>
      <c r="I315" s="178">
        <v>0</v>
      </c>
      <c r="J315" s="178">
        <v>64.071916944405999</v>
      </c>
      <c r="K315" s="178">
        <v>25.748460539117001</v>
      </c>
      <c r="L315" s="160">
        <v>0</v>
      </c>
      <c r="M315" s="160">
        <v>0</v>
      </c>
      <c r="N315" s="178">
        <v>1.6723460000000001</v>
      </c>
      <c r="O315" s="178">
        <v>1.6723460000000001</v>
      </c>
      <c r="P315" s="178">
        <f t="shared" si="4"/>
        <v>0.81944954000000003</v>
      </c>
      <c r="Q315" s="160" t="s">
        <v>108</v>
      </c>
      <c r="R315" s="160" t="s">
        <v>29</v>
      </c>
      <c r="S315" s="144">
        <v>209824573</v>
      </c>
      <c r="T315" s="144">
        <v>208168631</v>
      </c>
    </row>
    <row r="316" spans="1:20" x14ac:dyDescent="0.25">
      <c r="A316" s="155">
        <v>313</v>
      </c>
      <c r="B316" s="156" t="s">
        <v>735</v>
      </c>
      <c r="C316" s="157" t="s">
        <v>736</v>
      </c>
      <c r="D316" s="158" t="s">
        <v>27</v>
      </c>
      <c r="E316" s="158" t="s">
        <v>650</v>
      </c>
      <c r="F316" s="178">
        <v>0.49</v>
      </c>
      <c r="G316" s="158"/>
      <c r="H316" s="159">
        <v>0</v>
      </c>
      <c r="I316" s="178">
        <v>0.25682218436553872</v>
      </c>
      <c r="J316" s="178">
        <v>52.541804696926</v>
      </c>
      <c r="K316" s="178">
        <v>-18.157028860858002</v>
      </c>
      <c r="L316" s="160">
        <v>0</v>
      </c>
      <c r="M316" s="160">
        <v>0</v>
      </c>
      <c r="N316" s="178">
        <v>2.0018410000000002</v>
      </c>
      <c r="O316" s="178">
        <v>2.0018410000000002</v>
      </c>
      <c r="P316" s="178">
        <f t="shared" si="4"/>
        <v>0.98090209000000006</v>
      </c>
      <c r="Q316" s="160" t="s">
        <v>54</v>
      </c>
      <c r="R316" s="160" t="s">
        <v>29</v>
      </c>
      <c r="S316" s="144">
        <v>380727160</v>
      </c>
      <c r="T316" s="144">
        <v>367965505</v>
      </c>
    </row>
    <row r="317" spans="1:20" x14ac:dyDescent="0.25">
      <c r="A317" s="155">
        <v>314</v>
      </c>
      <c r="B317" s="156" t="s">
        <v>737</v>
      </c>
      <c r="C317" s="157" t="s">
        <v>738</v>
      </c>
      <c r="D317" s="158" t="s">
        <v>76</v>
      </c>
      <c r="E317" s="158" t="s">
        <v>77</v>
      </c>
      <c r="F317" s="178">
        <v>0.4</v>
      </c>
      <c r="G317" s="158"/>
      <c r="H317" s="159">
        <v>0</v>
      </c>
      <c r="I317" s="178">
        <v>0.5</v>
      </c>
      <c r="J317" s="178">
        <v>2.024032109413</v>
      </c>
      <c r="K317" s="178">
        <v>-18.397885319035002</v>
      </c>
      <c r="L317" s="160">
        <v>0</v>
      </c>
      <c r="M317" s="160">
        <v>0</v>
      </c>
      <c r="N317" s="178">
        <v>0</v>
      </c>
      <c r="O317" s="178">
        <v>0</v>
      </c>
      <c r="P317" s="178">
        <f t="shared" si="4"/>
        <v>0</v>
      </c>
      <c r="Q317" s="160" t="s">
        <v>54</v>
      </c>
      <c r="R317" s="160" t="s">
        <v>29</v>
      </c>
      <c r="S317" s="144">
        <v>152125047</v>
      </c>
      <c r="T317" s="144">
        <v>136275360</v>
      </c>
    </row>
    <row r="318" spans="1:20" x14ac:dyDescent="0.25">
      <c r="A318" s="155">
        <v>315</v>
      </c>
      <c r="B318" s="156" t="s">
        <v>739</v>
      </c>
      <c r="C318" s="157" t="s">
        <v>740</v>
      </c>
      <c r="D318" s="158" t="s">
        <v>27</v>
      </c>
      <c r="E318" s="158" t="s">
        <v>118</v>
      </c>
      <c r="F318" s="178">
        <v>0.49</v>
      </c>
      <c r="G318" s="158"/>
      <c r="H318" s="159">
        <v>0</v>
      </c>
      <c r="I318" s="178">
        <v>0.5</v>
      </c>
      <c r="J318" s="178">
        <v>11.551860238016999</v>
      </c>
      <c r="K318" s="178">
        <v>-26.231646660512002</v>
      </c>
      <c r="L318" s="160">
        <v>1</v>
      </c>
      <c r="M318" s="160">
        <v>0</v>
      </c>
      <c r="N318" s="178">
        <v>3.6723270000000001</v>
      </c>
      <c r="O318" s="178">
        <v>3.6723270000000001</v>
      </c>
      <c r="P318" s="178">
        <f t="shared" si="4"/>
        <v>1.7994402300000001</v>
      </c>
      <c r="Q318" s="160" t="s">
        <v>54</v>
      </c>
      <c r="R318" s="160" t="s">
        <v>29</v>
      </c>
      <c r="S318" s="144">
        <v>232007061</v>
      </c>
      <c r="T318" s="144">
        <v>193056474</v>
      </c>
    </row>
    <row r="319" spans="1:20" x14ac:dyDescent="0.25">
      <c r="A319" s="155">
        <v>316</v>
      </c>
      <c r="B319" s="156" t="s">
        <v>741</v>
      </c>
      <c r="C319" s="157" t="s">
        <v>742</v>
      </c>
      <c r="D319" s="158" t="s">
        <v>27</v>
      </c>
      <c r="E319" s="158" t="s">
        <v>396</v>
      </c>
      <c r="F319" s="178">
        <v>0.49</v>
      </c>
      <c r="G319" s="158"/>
      <c r="H319" s="159">
        <v>0</v>
      </c>
      <c r="I319" s="178">
        <v>0</v>
      </c>
      <c r="J319" s="178">
        <v>73.934832714920006</v>
      </c>
      <c r="K319" s="178">
        <v>41.28690841201</v>
      </c>
      <c r="L319" s="160">
        <v>0</v>
      </c>
      <c r="M319" s="160">
        <v>0</v>
      </c>
      <c r="N319" s="178">
        <v>2.3638050000000002</v>
      </c>
      <c r="O319" s="178">
        <v>2.3638050000000002</v>
      </c>
      <c r="P319" s="178">
        <f t="shared" si="4"/>
        <v>1.1582644500000001</v>
      </c>
      <c r="Q319" s="160" t="s">
        <v>54</v>
      </c>
      <c r="R319" s="160" t="s">
        <v>29</v>
      </c>
      <c r="S319" s="144">
        <v>192435892</v>
      </c>
      <c r="T319" s="144">
        <v>186543195</v>
      </c>
    </row>
    <row r="320" spans="1:20" x14ac:dyDescent="0.25">
      <c r="A320" s="155">
        <v>317</v>
      </c>
      <c r="B320" s="156" t="s">
        <v>743</v>
      </c>
      <c r="C320" s="157" t="s">
        <v>744</v>
      </c>
      <c r="D320" s="158" t="s">
        <v>287</v>
      </c>
      <c r="E320" s="158" t="s">
        <v>27</v>
      </c>
      <c r="F320" s="178">
        <v>0.4</v>
      </c>
      <c r="G320" s="158"/>
      <c r="H320" s="159">
        <v>0</v>
      </c>
      <c r="I320" s="178">
        <v>0.5</v>
      </c>
      <c r="J320" s="178">
        <v>1.937428228483</v>
      </c>
      <c r="K320" s="178">
        <v>-15.573045321080999</v>
      </c>
      <c r="L320" s="160">
        <v>0</v>
      </c>
      <c r="M320" s="160">
        <v>0</v>
      </c>
      <c r="N320" s="178">
        <v>3.3530000000000002</v>
      </c>
      <c r="O320" s="178">
        <v>3.3530000000000002</v>
      </c>
      <c r="P320" s="178">
        <f t="shared" si="4"/>
        <v>1.3412000000000002</v>
      </c>
      <c r="Q320" s="160" t="s">
        <v>288</v>
      </c>
      <c r="R320" s="160" t="s">
        <v>29</v>
      </c>
      <c r="S320" s="144">
        <v>119052998</v>
      </c>
      <c r="T320" s="144">
        <v>111176896</v>
      </c>
    </row>
    <row r="321" spans="1:20" x14ac:dyDescent="0.25">
      <c r="A321" s="155">
        <v>318</v>
      </c>
      <c r="B321" s="156" t="s">
        <v>745</v>
      </c>
      <c r="C321" s="157" t="s">
        <v>746</v>
      </c>
      <c r="D321" s="158" t="s">
        <v>27</v>
      </c>
      <c r="E321" s="158" t="s">
        <v>118</v>
      </c>
      <c r="F321" s="178">
        <v>0.49</v>
      </c>
      <c r="G321" s="158"/>
      <c r="H321" s="159">
        <v>0</v>
      </c>
      <c r="I321" s="178">
        <v>0.5</v>
      </c>
      <c r="J321" s="178">
        <v>12.816829341922</v>
      </c>
      <c r="K321" s="178">
        <v>-13.6724110575</v>
      </c>
      <c r="L321" s="160">
        <v>0</v>
      </c>
      <c r="M321" s="160">
        <v>0</v>
      </c>
      <c r="N321" s="178">
        <v>0</v>
      </c>
      <c r="O321" s="178">
        <v>0</v>
      </c>
      <c r="P321" s="178">
        <f t="shared" si="4"/>
        <v>0</v>
      </c>
      <c r="Q321" s="160" t="s">
        <v>54</v>
      </c>
      <c r="R321" s="160" t="s">
        <v>29</v>
      </c>
      <c r="S321" s="144">
        <v>171789820</v>
      </c>
      <c r="T321" s="144">
        <v>140533768</v>
      </c>
    </row>
    <row r="322" spans="1:20" x14ac:dyDescent="0.25">
      <c r="A322" s="155">
        <v>319</v>
      </c>
      <c r="B322" s="156" t="s">
        <v>747</v>
      </c>
      <c r="C322" s="157" t="s">
        <v>748</v>
      </c>
      <c r="D322" s="158" t="s">
        <v>27</v>
      </c>
      <c r="E322" s="158" t="s">
        <v>91</v>
      </c>
      <c r="F322" s="178">
        <v>0.49</v>
      </c>
      <c r="G322" s="158"/>
      <c r="H322" s="159">
        <v>0</v>
      </c>
      <c r="I322" s="178">
        <v>0</v>
      </c>
      <c r="J322" s="178">
        <v>72.314039700509994</v>
      </c>
      <c r="K322" s="178">
        <v>35.898979720660002</v>
      </c>
      <c r="L322" s="160">
        <v>0</v>
      </c>
      <c r="M322" s="160">
        <v>1</v>
      </c>
      <c r="N322" s="178">
        <v>0.66348399999999996</v>
      </c>
      <c r="O322" s="178">
        <v>0.66348399999999996</v>
      </c>
      <c r="P322" s="178">
        <f t="shared" si="4"/>
        <v>0.32510715999999995</v>
      </c>
      <c r="Q322" s="160" t="s">
        <v>54</v>
      </c>
      <c r="R322" s="160" t="s">
        <v>29</v>
      </c>
      <c r="S322" s="144">
        <v>196908281</v>
      </c>
      <c r="T322" s="144">
        <v>190279862</v>
      </c>
    </row>
    <row r="323" spans="1:20" x14ac:dyDescent="0.25">
      <c r="A323" s="155">
        <v>320</v>
      </c>
      <c r="B323" s="156" t="s">
        <v>749</v>
      </c>
      <c r="C323" s="157" t="s">
        <v>750</v>
      </c>
      <c r="D323" s="158" t="s">
        <v>145</v>
      </c>
      <c r="E323" s="158" t="s">
        <v>146</v>
      </c>
      <c r="F323" s="178">
        <v>0.4</v>
      </c>
      <c r="G323" s="158"/>
      <c r="H323" s="159">
        <v>0</v>
      </c>
      <c r="I323" s="178">
        <v>0.5</v>
      </c>
      <c r="J323" s="178">
        <v>2.3735829920259999</v>
      </c>
      <c r="K323" s="178">
        <v>-13.675783977732001</v>
      </c>
      <c r="L323" s="160">
        <v>1</v>
      </c>
      <c r="M323" s="160">
        <v>0</v>
      </c>
      <c r="N323" s="178">
        <v>1.584497</v>
      </c>
      <c r="O323" s="178">
        <v>1.584497</v>
      </c>
      <c r="P323" s="178">
        <f t="shared" si="4"/>
        <v>0.63379880000000011</v>
      </c>
      <c r="Q323" s="160" t="s">
        <v>423</v>
      </c>
      <c r="R323" s="160" t="s">
        <v>29</v>
      </c>
      <c r="S323" s="144">
        <v>102553516</v>
      </c>
      <c r="T323" s="144">
        <v>101677016</v>
      </c>
    </row>
    <row r="324" spans="1:20" x14ac:dyDescent="0.25">
      <c r="A324" s="155">
        <v>321</v>
      </c>
      <c r="B324" s="156" t="s">
        <v>751</v>
      </c>
      <c r="C324" s="157" t="s">
        <v>752</v>
      </c>
      <c r="D324" s="158" t="s">
        <v>26</v>
      </c>
      <c r="E324" s="158" t="s">
        <v>27</v>
      </c>
      <c r="F324" s="178">
        <v>0.4</v>
      </c>
      <c r="G324" s="158"/>
      <c r="H324" s="159">
        <v>0</v>
      </c>
      <c r="I324" s="178">
        <v>0.5</v>
      </c>
      <c r="J324" s="178">
        <v>2.4438141562290001</v>
      </c>
      <c r="K324" s="178">
        <v>-9.9960074339910001</v>
      </c>
      <c r="L324" s="160">
        <v>0</v>
      </c>
      <c r="M324" s="160">
        <v>0</v>
      </c>
      <c r="N324" s="178">
        <v>1.09276</v>
      </c>
      <c r="O324" s="178">
        <v>1.09276</v>
      </c>
      <c r="P324" s="178">
        <f t="shared" si="4"/>
        <v>0.43710399999999999</v>
      </c>
      <c r="Q324" s="160" t="s">
        <v>28</v>
      </c>
      <c r="R324" s="160" t="s">
        <v>29</v>
      </c>
      <c r="S324" s="144">
        <v>82584857</v>
      </c>
      <c r="T324" s="144">
        <v>78710860</v>
      </c>
    </row>
    <row r="325" spans="1:20" x14ac:dyDescent="0.25">
      <c r="A325" s="155">
        <v>322</v>
      </c>
      <c r="B325" s="156" t="s">
        <v>753</v>
      </c>
      <c r="C325" s="157" t="s">
        <v>754</v>
      </c>
      <c r="D325" s="158" t="s">
        <v>145</v>
      </c>
      <c r="E325" s="158" t="s">
        <v>146</v>
      </c>
      <c r="F325" s="178">
        <v>0.4</v>
      </c>
      <c r="G325" s="158"/>
      <c r="H325" s="159">
        <v>0</v>
      </c>
      <c r="I325" s="178">
        <v>0.5</v>
      </c>
      <c r="J325" s="178">
        <v>2.407238367253</v>
      </c>
      <c r="K325" s="178">
        <v>-13.435008770106</v>
      </c>
      <c r="L325" s="160">
        <v>1</v>
      </c>
      <c r="M325" s="160">
        <v>0</v>
      </c>
      <c r="N325" s="178">
        <v>1.178893</v>
      </c>
      <c r="O325" s="178">
        <v>1.178893</v>
      </c>
      <c r="P325" s="178">
        <f t="shared" ref="P325:P329" si="5">O325*F325</f>
        <v>0.47155720000000001</v>
      </c>
      <c r="Q325" s="160" t="s">
        <v>423</v>
      </c>
      <c r="R325" s="160" t="s">
        <v>29</v>
      </c>
      <c r="S325" s="144">
        <v>102952845</v>
      </c>
      <c r="T325" s="144">
        <v>100119090</v>
      </c>
    </row>
    <row r="326" spans="1:20" x14ac:dyDescent="0.25">
      <c r="A326" s="155">
        <v>323</v>
      </c>
      <c r="B326" s="156" t="s">
        <v>755</v>
      </c>
      <c r="C326" s="157" t="s">
        <v>756</v>
      </c>
      <c r="D326" s="158" t="s">
        <v>52</v>
      </c>
      <c r="E326" s="158" t="s">
        <v>53</v>
      </c>
      <c r="F326" s="178">
        <v>0.4</v>
      </c>
      <c r="G326" s="158"/>
      <c r="H326" s="159">
        <v>0</v>
      </c>
      <c r="I326" s="178">
        <v>0.5</v>
      </c>
      <c r="J326" s="178">
        <v>3.0370963172229999</v>
      </c>
      <c r="K326" s="178">
        <v>-24.805597049469998</v>
      </c>
      <c r="L326" s="160">
        <v>0</v>
      </c>
      <c r="M326" s="160">
        <v>0</v>
      </c>
      <c r="N326" s="178">
        <v>0</v>
      </c>
      <c r="O326" s="178">
        <v>0</v>
      </c>
      <c r="P326" s="178">
        <f t="shared" si="5"/>
        <v>0</v>
      </c>
      <c r="Q326" s="160" t="s">
        <v>54</v>
      </c>
      <c r="R326" s="160" t="s">
        <v>29</v>
      </c>
      <c r="S326" s="144">
        <v>178549946</v>
      </c>
      <c r="T326" s="144">
        <v>171921434</v>
      </c>
    </row>
    <row r="327" spans="1:20" x14ac:dyDescent="0.25">
      <c r="A327" s="155">
        <v>324</v>
      </c>
      <c r="B327" s="156" t="s">
        <v>757</v>
      </c>
      <c r="C327" s="157" t="s">
        <v>758</v>
      </c>
      <c r="D327" s="158" t="s">
        <v>155</v>
      </c>
      <c r="E327" s="158" t="s">
        <v>100</v>
      </c>
      <c r="F327" s="178">
        <v>0.4</v>
      </c>
      <c r="G327" s="158"/>
      <c r="H327" s="159">
        <v>0</v>
      </c>
      <c r="I327" s="178">
        <v>0.5</v>
      </c>
      <c r="J327" s="178">
        <v>3.0943154903360002</v>
      </c>
      <c r="K327" s="178">
        <v>-7.2917574436560004</v>
      </c>
      <c r="L327" s="160">
        <v>0</v>
      </c>
      <c r="M327" s="160">
        <v>0</v>
      </c>
      <c r="N327" s="178">
        <v>0.80907317000000001</v>
      </c>
      <c r="O327" s="178">
        <v>0.80907317000000001</v>
      </c>
      <c r="P327" s="178">
        <f t="shared" si="5"/>
        <v>0.32362926800000003</v>
      </c>
      <c r="Q327" s="160" t="s">
        <v>54</v>
      </c>
      <c r="R327" s="160" t="s">
        <v>29</v>
      </c>
      <c r="S327" s="144">
        <v>68372879</v>
      </c>
      <c r="T327" s="144">
        <v>68946324</v>
      </c>
    </row>
    <row r="328" spans="1:20" x14ac:dyDescent="0.25">
      <c r="A328" s="155">
        <v>325</v>
      </c>
      <c r="B328" s="156" t="s">
        <v>759</v>
      </c>
      <c r="C328" s="157" t="s">
        <v>760</v>
      </c>
      <c r="D328" s="158" t="s">
        <v>145</v>
      </c>
      <c r="E328" s="158" t="s">
        <v>146</v>
      </c>
      <c r="F328" s="178">
        <v>0.4</v>
      </c>
      <c r="G328" s="158"/>
      <c r="H328" s="159">
        <v>0</v>
      </c>
      <c r="I328" s="178">
        <v>0.5</v>
      </c>
      <c r="J328" s="178">
        <v>2.580554960193</v>
      </c>
      <c r="K328" s="178">
        <v>-8.9160544702780005</v>
      </c>
      <c r="L328" s="160">
        <v>0</v>
      </c>
      <c r="M328" s="160">
        <v>0</v>
      </c>
      <c r="N328" s="178">
        <v>0.90289200000000003</v>
      </c>
      <c r="O328" s="178">
        <v>0.90289200000000003</v>
      </c>
      <c r="P328" s="178">
        <f t="shared" si="5"/>
        <v>0.36115680000000006</v>
      </c>
      <c r="Q328" s="160" t="s">
        <v>423</v>
      </c>
      <c r="R328" s="160" t="s">
        <v>29</v>
      </c>
      <c r="S328" s="144">
        <v>74117034</v>
      </c>
      <c r="T328" s="144">
        <v>74454480</v>
      </c>
    </row>
    <row r="329" spans="1:20" ht="15.75" thickBot="1" x14ac:dyDescent="0.3">
      <c r="A329" s="166">
        <v>326</v>
      </c>
      <c r="B329" s="167" t="s">
        <v>761</v>
      </c>
      <c r="C329" s="168" t="s">
        <v>762</v>
      </c>
      <c r="D329" s="158" t="s">
        <v>27</v>
      </c>
      <c r="E329" s="158" t="s">
        <v>226</v>
      </c>
      <c r="F329" s="178">
        <v>0.49</v>
      </c>
      <c r="G329" s="158"/>
      <c r="H329" s="159">
        <v>0</v>
      </c>
      <c r="I329" s="178">
        <v>0.48565104474392762</v>
      </c>
      <c r="J329" s="178">
        <v>24.101865709128997</v>
      </c>
      <c r="K329" s="178">
        <v>-22.757111239268003</v>
      </c>
      <c r="L329" s="160">
        <v>1</v>
      </c>
      <c r="M329" s="160">
        <v>0</v>
      </c>
      <c r="N329" s="178">
        <v>8.908455</v>
      </c>
      <c r="O329" s="178">
        <v>8.908455</v>
      </c>
      <c r="P329" s="178">
        <f t="shared" si="5"/>
        <v>4.3651429500000001</v>
      </c>
      <c r="Q329" s="160" t="s">
        <v>122</v>
      </c>
      <c r="R329" s="160" t="s">
        <v>29</v>
      </c>
      <c r="S329" s="144">
        <v>257528647</v>
      </c>
      <c r="T329" s="144">
        <v>245768369</v>
      </c>
    </row>
    <row r="330" spans="1:20" x14ac:dyDescent="0.25">
      <c r="A330" s="169"/>
      <c r="B330" s="169"/>
      <c r="C330" s="169"/>
      <c r="D330" s="160"/>
      <c r="E330" s="160"/>
      <c r="F330" s="161"/>
      <c r="G330" s="160"/>
      <c r="H330" s="160"/>
      <c r="I330" s="161"/>
      <c r="J330" s="161"/>
      <c r="K330" s="161"/>
      <c r="L330" s="160"/>
      <c r="M330" s="160"/>
      <c r="N330" s="161"/>
      <c r="O330" s="161"/>
      <c r="P330" s="161"/>
      <c r="Q330" s="160"/>
      <c r="R330" s="160"/>
      <c r="S330" s="144"/>
      <c r="T330" s="144"/>
    </row>
    <row r="331" spans="1:20" x14ac:dyDescent="0.25">
      <c r="A331" s="160"/>
      <c r="B331" s="170" t="s">
        <v>763</v>
      </c>
      <c r="C331" s="170" t="s">
        <v>82</v>
      </c>
      <c r="D331" s="160"/>
      <c r="E331" s="160"/>
      <c r="F331" s="180"/>
      <c r="G331" s="170">
        <v>0.01</v>
      </c>
      <c r="H331" s="171" t="s">
        <v>764</v>
      </c>
      <c r="I331" s="180">
        <v>0</v>
      </c>
      <c r="J331" s="180">
        <v>9.8997233001129992</v>
      </c>
      <c r="K331" s="180">
        <v>5.2579767987070003</v>
      </c>
      <c r="L331" s="160">
        <v>0</v>
      </c>
      <c r="M331" s="160">
        <v>0</v>
      </c>
      <c r="N331" s="180">
        <f t="shared" ref="N331:N358" si="6">SUMIFS($N$4:$N$329,$E$4:$E$329,C331,$L$4:$L$329,1)</f>
        <v>0</v>
      </c>
      <c r="O331" s="180">
        <f>N331</f>
        <v>0</v>
      </c>
      <c r="P331" s="180">
        <f>O331*G331</f>
        <v>0</v>
      </c>
      <c r="Q331" s="160" t="s">
        <v>54</v>
      </c>
      <c r="R331" s="160" t="s">
        <v>765</v>
      </c>
      <c r="S331" s="144">
        <f t="shared" ref="S331:S339" si="7">SUMIF($E$4:$E$329,C331,$S$4:$S$329)</f>
        <v>1234967825</v>
      </c>
      <c r="T331" s="144">
        <f t="shared" ref="T331:T339" si="8">SUMIF($E$4:$E$329,C331,$T$4:$T$329)</f>
        <v>1192125086</v>
      </c>
    </row>
    <row r="332" spans="1:20" x14ac:dyDescent="0.25">
      <c r="A332" s="160"/>
      <c r="B332" s="170" t="s">
        <v>766</v>
      </c>
      <c r="C332" s="170" t="s">
        <v>86</v>
      </c>
      <c r="D332" s="160"/>
      <c r="E332" s="160"/>
      <c r="F332" s="180"/>
      <c r="G332" s="170">
        <v>0.01</v>
      </c>
      <c r="H332" s="171" t="s">
        <v>764</v>
      </c>
      <c r="I332" s="180">
        <v>0</v>
      </c>
      <c r="J332" s="180">
        <v>5.3930454923489997</v>
      </c>
      <c r="K332" s="180">
        <v>3.2846770453710001</v>
      </c>
      <c r="L332" s="160">
        <v>0</v>
      </c>
      <c r="M332" s="160">
        <v>0</v>
      </c>
      <c r="N332" s="180">
        <f t="shared" si="6"/>
        <v>0</v>
      </c>
      <c r="O332" s="180">
        <f t="shared" ref="O332:O359" si="9">N332</f>
        <v>0</v>
      </c>
      <c r="P332" s="180">
        <f t="shared" ref="P332:P359" si="10">O332*G332</f>
        <v>0</v>
      </c>
      <c r="Q332" s="160" t="s">
        <v>54</v>
      </c>
      <c r="R332" s="160" t="s">
        <v>765</v>
      </c>
      <c r="S332" s="144">
        <f t="shared" si="7"/>
        <v>542276404</v>
      </c>
      <c r="T332" s="144">
        <f t="shared" si="8"/>
        <v>534634301</v>
      </c>
    </row>
    <row r="333" spans="1:20" x14ac:dyDescent="0.25">
      <c r="A333" s="160"/>
      <c r="B333" s="170" t="s">
        <v>767</v>
      </c>
      <c r="C333" s="170" t="s">
        <v>118</v>
      </c>
      <c r="D333" s="160"/>
      <c r="E333" s="160"/>
      <c r="F333" s="180"/>
      <c r="G333" s="170">
        <v>0.01</v>
      </c>
      <c r="H333" s="171" t="s">
        <v>764</v>
      </c>
      <c r="I333" s="180">
        <v>0</v>
      </c>
      <c r="J333" s="180">
        <v>6.4687741230059999</v>
      </c>
      <c r="K333" s="180">
        <v>1.8672661034659999</v>
      </c>
      <c r="L333" s="160">
        <v>0</v>
      </c>
      <c r="M333" s="160">
        <v>0</v>
      </c>
      <c r="N333" s="180">
        <f t="shared" si="6"/>
        <v>15.672326999999999</v>
      </c>
      <c r="O333" s="180">
        <f t="shared" si="9"/>
        <v>15.672326999999999</v>
      </c>
      <c r="P333" s="180">
        <f t="shared" si="10"/>
        <v>0.15672327</v>
      </c>
      <c r="Q333" s="160" t="s">
        <v>54</v>
      </c>
      <c r="R333" s="160" t="s">
        <v>765</v>
      </c>
      <c r="S333" s="144">
        <f t="shared" si="7"/>
        <v>1326368378</v>
      </c>
      <c r="T333" s="144">
        <f t="shared" si="8"/>
        <v>1164887675</v>
      </c>
    </row>
    <row r="334" spans="1:20" x14ac:dyDescent="0.25">
      <c r="A334" s="160"/>
      <c r="B334" s="170" t="s">
        <v>768</v>
      </c>
      <c r="C334" s="170" t="s">
        <v>53</v>
      </c>
      <c r="D334" s="160"/>
      <c r="E334" s="160"/>
      <c r="F334" s="180"/>
      <c r="G334" s="170">
        <v>0.01</v>
      </c>
      <c r="H334" s="171" t="s">
        <v>764</v>
      </c>
      <c r="I334" s="180">
        <v>0</v>
      </c>
      <c r="J334" s="180">
        <v>4.6702472841539997</v>
      </c>
      <c r="K334" s="180">
        <v>1.5540311095179999</v>
      </c>
      <c r="L334" s="160">
        <v>0</v>
      </c>
      <c r="M334" s="160">
        <v>0</v>
      </c>
      <c r="N334" s="180">
        <f t="shared" si="6"/>
        <v>0</v>
      </c>
      <c r="O334" s="180">
        <f t="shared" si="9"/>
        <v>0</v>
      </c>
      <c r="P334" s="180">
        <f t="shared" si="10"/>
        <v>0</v>
      </c>
      <c r="Q334" s="160" t="s">
        <v>54</v>
      </c>
      <c r="R334" s="160" t="s">
        <v>765</v>
      </c>
      <c r="S334" s="144">
        <f t="shared" si="7"/>
        <v>861426056</v>
      </c>
      <c r="T334" s="144">
        <f t="shared" si="8"/>
        <v>806049086</v>
      </c>
    </row>
    <row r="335" spans="1:20" x14ac:dyDescent="0.25">
      <c r="A335" s="160"/>
      <c r="B335" s="170" t="s">
        <v>769</v>
      </c>
      <c r="C335" s="170" t="s">
        <v>163</v>
      </c>
      <c r="D335" s="160"/>
      <c r="E335" s="160"/>
      <c r="F335" s="180"/>
      <c r="G335" s="170">
        <v>0.01</v>
      </c>
      <c r="H335" s="171" t="s">
        <v>764</v>
      </c>
      <c r="I335" s="180">
        <v>0</v>
      </c>
      <c r="J335" s="180">
        <v>5.5505740779470001</v>
      </c>
      <c r="K335" s="180">
        <v>2.0475053640409997</v>
      </c>
      <c r="L335" s="160">
        <v>0</v>
      </c>
      <c r="M335" s="160">
        <v>0</v>
      </c>
      <c r="N335" s="180">
        <f t="shared" si="6"/>
        <v>9.7670110000000001</v>
      </c>
      <c r="O335" s="180">
        <f t="shared" si="9"/>
        <v>9.7670110000000001</v>
      </c>
      <c r="P335" s="180">
        <f t="shared" si="10"/>
        <v>9.7670110000000004E-2</v>
      </c>
      <c r="Q335" s="160" t="s">
        <v>54</v>
      </c>
      <c r="R335" s="160" t="s">
        <v>765</v>
      </c>
      <c r="S335" s="144">
        <f t="shared" si="7"/>
        <v>993933038</v>
      </c>
      <c r="T335" s="144">
        <f t="shared" si="8"/>
        <v>929610917</v>
      </c>
    </row>
    <row r="336" spans="1:20" x14ac:dyDescent="0.25">
      <c r="A336" s="160"/>
      <c r="B336" s="170" t="s">
        <v>770</v>
      </c>
      <c r="C336" s="170" t="s">
        <v>192</v>
      </c>
      <c r="D336" s="160"/>
      <c r="E336" s="160"/>
      <c r="F336" s="180"/>
      <c r="G336" s="170">
        <v>0.01</v>
      </c>
      <c r="H336" s="171" t="s">
        <v>764</v>
      </c>
      <c r="I336" s="180">
        <v>0</v>
      </c>
      <c r="J336" s="180">
        <v>8.5943593614990004</v>
      </c>
      <c r="K336" s="180">
        <v>4.1382111361179996</v>
      </c>
      <c r="L336" s="160">
        <v>0</v>
      </c>
      <c r="M336" s="160">
        <v>0</v>
      </c>
      <c r="N336" s="180">
        <f t="shared" si="6"/>
        <v>10.618979</v>
      </c>
      <c r="O336" s="180">
        <f t="shared" si="9"/>
        <v>10.618979</v>
      </c>
      <c r="P336" s="180">
        <f t="shared" si="10"/>
        <v>0.10618978999999999</v>
      </c>
      <c r="Q336" s="160" t="s">
        <v>54</v>
      </c>
      <c r="R336" s="160" t="s">
        <v>765</v>
      </c>
      <c r="S336" s="144">
        <f t="shared" si="7"/>
        <v>1104598281</v>
      </c>
      <c r="T336" s="144">
        <f t="shared" si="8"/>
        <v>1127505233</v>
      </c>
    </row>
    <row r="337" spans="1:20" x14ac:dyDescent="0.25">
      <c r="A337" s="160"/>
      <c r="B337" s="170" t="s">
        <v>771</v>
      </c>
      <c r="C337" s="170" t="s">
        <v>349</v>
      </c>
      <c r="D337" s="160"/>
      <c r="E337" s="160"/>
      <c r="F337" s="180"/>
      <c r="G337" s="170">
        <v>0.01</v>
      </c>
      <c r="H337" s="171" t="s">
        <v>764</v>
      </c>
      <c r="I337" s="180">
        <v>0</v>
      </c>
      <c r="J337" s="180">
        <v>8.4999376589980002</v>
      </c>
      <c r="K337" s="180">
        <v>6.4324943348709995</v>
      </c>
      <c r="L337" s="160">
        <v>0</v>
      </c>
      <c r="M337" s="160">
        <v>0</v>
      </c>
      <c r="N337" s="180">
        <f t="shared" si="6"/>
        <v>3.4684789999999999</v>
      </c>
      <c r="O337" s="180">
        <f t="shared" si="9"/>
        <v>3.4684789999999999</v>
      </c>
      <c r="P337" s="180">
        <f t="shared" si="10"/>
        <v>3.468479E-2</v>
      </c>
      <c r="Q337" s="160" t="s">
        <v>54</v>
      </c>
      <c r="R337" s="160" t="s">
        <v>765</v>
      </c>
      <c r="S337" s="144">
        <f t="shared" si="7"/>
        <v>472603466</v>
      </c>
      <c r="T337" s="144">
        <f t="shared" si="8"/>
        <v>505699335</v>
      </c>
    </row>
    <row r="338" spans="1:20" x14ac:dyDescent="0.25">
      <c r="A338" s="160"/>
      <c r="B338" s="170" t="s">
        <v>772</v>
      </c>
      <c r="C338" s="170" t="s">
        <v>37</v>
      </c>
      <c r="D338" s="160"/>
      <c r="E338" s="160"/>
      <c r="F338" s="180"/>
      <c r="G338" s="170">
        <v>0.01</v>
      </c>
      <c r="H338" s="171" t="s">
        <v>764</v>
      </c>
      <c r="I338" s="180">
        <v>0</v>
      </c>
      <c r="J338" s="180">
        <v>8.1532997189650001</v>
      </c>
      <c r="K338" s="180">
        <v>5.4966722617509998</v>
      </c>
      <c r="L338" s="160">
        <v>0</v>
      </c>
      <c r="M338" s="160">
        <v>0</v>
      </c>
      <c r="N338" s="180">
        <f t="shared" si="6"/>
        <v>0</v>
      </c>
      <c r="O338" s="180">
        <f t="shared" si="9"/>
        <v>0</v>
      </c>
      <c r="P338" s="180">
        <f t="shared" si="10"/>
        <v>0</v>
      </c>
      <c r="Q338" s="160" t="s">
        <v>1</v>
      </c>
      <c r="R338" s="160" t="s">
        <v>765</v>
      </c>
      <c r="S338" s="144">
        <f t="shared" si="7"/>
        <v>770083776</v>
      </c>
      <c r="T338" s="144">
        <f t="shared" si="8"/>
        <v>712114076</v>
      </c>
    </row>
    <row r="339" spans="1:20" x14ac:dyDescent="0.25">
      <c r="A339" s="160"/>
      <c r="B339" s="170" t="s">
        <v>773</v>
      </c>
      <c r="C339" s="170" t="s">
        <v>260</v>
      </c>
      <c r="D339" s="160"/>
      <c r="E339" s="160"/>
      <c r="F339" s="180"/>
      <c r="G339" s="170">
        <v>0.01</v>
      </c>
      <c r="H339" s="171" t="s">
        <v>764</v>
      </c>
      <c r="I339" s="180">
        <v>0</v>
      </c>
      <c r="J339" s="180">
        <v>14.458317174493001</v>
      </c>
      <c r="K339" s="180">
        <v>9.1772021893630011</v>
      </c>
      <c r="L339" s="160">
        <v>0</v>
      </c>
      <c r="M339" s="160">
        <v>0</v>
      </c>
      <c r="N339" s="180">
        <f t="shared" si="6"/>
        <v>1.4138329999999999</v>
      </c>
      <c r="O339" s="180">
        <f t="shared" si="9"/>
        <v>1.4138329999999999</v>
      </c>
      <c r="P339" s="180">
        <f t="shared" si="10"/>
        <v>1.4138329999999999E-2</v>
      </c>
      <c r="Q339" s="160" t="s">
        <v>54</v>
      </c>
      <c r="R339" s="160" t="s">
        <v>765</v>
      </c>
      <c r="S339" s="144">
        <f t="shared" si="7"/>
        <v>1436950264</v>
      </c>
      <c r="T339" s="144">
        <f t="shared" si="8"/>
        <v>1385153507</v>
      </c>
    </row>
    <row r="340" spans="1:20" s="143" customFormat="1" x14ac:dyDescent="0.25">
      <c r="A340" s="172"/>
      <c r="B340" s="173" t="s">
        <v>1017</v>
      </c>
      <c r="C340" s="173" t="s">
        <v>1018</v>
      </c>
      <c r="D340" s="172"/>
      <c r="E340" s="172"/>
      <c r="F340" s="181"/>
      <c r="G340" s="173">
        <v>0.01</v>
      </c>
      <c r="H340" s="174" t="s">
        <v>764</v>
      </c>
      <c r="I340" s="181">
        <v>0</v>
      </c>
      <c r="J340" s="181">
        <v>9.4881353828049999</v>
      </c>
      <c r="K340" s="181">
        <v>4.5201704940780001</v>
      </c>
      <c r="L340" s="175" t="s">
        <v>27</v>
      </c>
      <c r="M340" s="175" t="s">
        <v>27</v>
      </c>
      <c r="N340" s="181" t="s">
        <v>27</v>
      </c>
      <c r="O340" s="181" t="s">
        <v>27</v>
      </c>
      <c r="P340" s="181" t="s">
        <v>27</v>
      </c>
      <c r="Q340" s="175"/>
      <c r="R340" s="172" t="s">
        <v>765</v>
      </c>
      <c r="S340" s="144">
        <f>SUMIF($E$4:$E$329,"E6112",$S$4:$S$329)+SUMIF($E$4:$E$329,"E6139",$S$4:$S$329)</f>
        <v>1293927768</v>
      </c>
      <c r="T340" s="144">
        <f>SUMIF($E$4:$E$329,"E6139",$T$4:$T$329)+SUMIF($E$4:$E$329,"E6112",$T$4:$T$329)</f>
        <v>1254031036</v>
      </c>
    </row>
    <row r="341" spans="1:20" x14ac:dyDescent="0.25">
      <c r="A341" s="160"/>
      <c r="B341" s="170" t="s">
        <v>774</v>
      </c>
      <c r="C341" s="170" t="s">
        <v>236</v>
      </c>
      <c r="D341" s="160"/>
      <c r="E341" s="160"/>
      <c r="F341" s="180"/>
      <c r="G341" s="170">
        <v>0.01</v>
      </c>
      <c r="H341" s="171" t="s">
        <v>764</v>
      </c>
      <c r="I341" s="180">
        <v>0</v>
      </c>
      <c r="J341" s="180">
        <v>6.4649460170240003</v>
      </c>
      <c r="K341" s="180">
        <v>4.9983873976619995</v>
      </c>
      <c r="L341" s="160">
        <v>0</v>
      </c>
      <c r="M341" s="160">
        <v>0</v>
      </c>
      <c r="N341" s="180">
        <f t="shared" si="6"/>
        <v>0</v>
      </c>
      <c r="O341" s="180">
        <f t="shared" si="9"/>
        <v>0</v>
      </c>
      <c r="P341" s="180">
        <f t="shared" si="10"/>
        <v>0</v>
      </c>
      <c r="Q341" s="160" t="s">
        <v>54</v>
      </c>
      <c r="R341" s="160" t="s">
        <v>765</v>
      </c>
      <c r="S341" s="144">
        <f t="shared" ref="S341:S359" si="11">SUMIF($E$4:$E$329,C341,$S$4:$S$329)</f>
        <v>391114350</v>
      </c>
      <c r="T341" s="144">
        <f t="shared" ref="T341:T359" si="12">SUMIF($E$4:$E$329,C341,$T$4:$T$329)</f>
        <v>395786951</v>
      </c>
    </row>
    <row r="342" spans="1:20" x14ac:dyDescent="0.25">
      <c r="A342" s="160"/>
      <c r="B342" s="170" t="s">
        <v>775</v>
      </c>
      <c r="C342" s="170" t="s">
        <v>136</v>
      </c>
      <c r="D342" s="160"/>
      <c r="E342" s="160"/>
      <c r="F342" s="180"/>
      <c r="G342" s="170">
        <v>0.01</v>
      </c>
      <c r="H342" s="171" t="s">
        <v>764</v>
      </c>
      <c r="I342" s="180">
        <v>0</v>
      </c>
      <c r="J342" s="180">
        <v>7.0463879489019998</v>
      </c>
      <c r="K342" s="180">
        <v>4.7288244831710005</v>
      </c>
      <c r="L342" s="160">
        <v>0</v>
      </c>
      <c r="M342" s="160">
        <v>0</v>
      </c>
      <c r="N342" s="180">
        <f t="shared" si="6"/>
        <v>0</v>
      </c>
      <c r="O342" s="180">
        <f t="shared" si="9"/>
        <v>0</v>
      </c>
      <c r="P342" s="180">
        <f t="shared" si="10"/>
        <v>0</v>
      </c>
      <c r="Q342" s="160" t="s">
        <v>280</v>
      </c>
      <c r="R342" s="160" t="s">
        <v>765</v>
      </c>
      <c r="S342" s="144">
        <f t="shared" si="11"/>
        <v>679861187</v>
      </c>
      <c r="T342" s="144">
        <f t="shared" si="12"/>
        <v>601712947</v>
      </c>
    </row>
    <row r="343" spans="1:20" x14ac:dyDescent="0.25">
      <c r="A343" s="160"/>
      <c r="B343" s="170" t="s">
        <v>776</v>
      </c>
      <c r="C343" s="170" t="s">
        <v>73</v>
      </c>
      <c r="D343" s="160"/>
      <c r="E343" s="160"/>
      <c r="F343" s="180"/>
      <c r="G343" s="170">
        <v>0.01</v>
      </c>
      <c r="H343" s="171" t="s">
        <v>764</v>
      </c>
      <c r="I343" s="180">
        <v>0</v>
      </c>
      <c r="J343" s="180">
        <v>14.993156607806</v>
      </c>
      <c r="K343" s="180">
        <v>8.6902544204290013</v>
      </c>
      <c r="L343" s="160">
        <v>0</v>
      </c>
      <c r="M343" s="160">
        <v>0</v>
      </c>
      <c r="N343" s="180">
        <f t="shared" si="6"/>
        <v>0.27439799999999998</v>
      </c>
      <c r="O343" s="180">
        <f t="shared" si="9"/>
        <v>0.27439799999999998</v>
      </c>
      <c r="P343" s="180">
        <f t="shared" si="10"/>
        <v>2.7439799999999996E-3</v>
      </c>
      <c r="Q343" s="160" t="s">
        <v>125</v>
      </c>
      <c r="R343" s="160" t="s">
        <v>765</v>
      </c>
      <c r="S343" s="144">
        <f t="shared" si="11"/>
        <v>1635920828</v>
      </c>
      <c r="T343" s="144">
        <f t="shared" si="12"/>
        <v>1587980705</v>
      </c>
    </row>
    <row r="344" spans="1:20" x14ac:dyDescent="0.25">
      <c r="A344" s="160"/>
      <c r="B344" s="170" t="s">
        <v>777</v>
      </c>
      <c r="C344" s="170" t="s">
        <v>77</v>
      </c>
      <c r="D344" s="160"/>
      <c r="E344" s="160"/>
      <c r="F344" s="180"/>
      <c r="G344" s="170">
        <v>0.01</v>
      </c>
      <c r="H344" s="171" t="s">
        <v>764</v>
      </c>
      <c r="I344" s="180">
        <v>0</v>
      </c>
      <c r="J344" s="180">
        <v>13.221399981248</v>
      </c>
      <c r="K344" s="180">
        <v>6.5911327890629998</v>
      </c>
      <c r="L344" s="160">
        <v>0</v>
      </c>
      <c r="M344" s="160">
        <v>0</v>
      </c>
      <c r="N344" s="180">
        <f t="shared" si="6"/>
        <v>0</v>
      </c>
      <c r="O344" s="180">
        <f t="shared" si="9"/>
        <v>0</v>
      </c>
      <c r="P344" s="180">
        <f t="shared" si="10"/>
        <v>0</v>
      </c>
      <c r="Q344" s="160" t="s">
        <v>54</v>
      </c>
      <c r="R344" s="160" t="s">
        <v>765</v>
      </c>
      <c r="S344" s="144">
        <f t="shared" si="11"/>
        <v>1767604312</v>
      </c>
      <c r="T344" s="144">
        <f t="shared" si="12"/>
        <v>1660312606</v>
      </c>
    </row>
    <row r="345" spans="1:20" x14ac:dyDescent="0.25">
      <c r="A345" s="160"/>
      <c r="B345" s="170" t="s">
        <v>778</v>
      </c>
      <c r="C345" s="170" t="s">
        <v>146</v>
      </c>
      <c r="D345" s="160"/>
      <c r="E345" s="160"/>
      <c r="F345" s="180"/>
      <c r="G345" s="170">
        <v>0.01</v>
      </c>
      <c r="H345" s="171" t="s">
        <v>764</v>
      </c>
      <c r="I345" s="180">
        <v>0</v>
      </c>
      <c r="J345" s="180">
        <v>5.1622662983489995</v>
      </c>
      <c r="K345" s="180">
        <v>2.821116946294</v>
      </c>
      <c r="L345" s="160">
        <v>0</v>
      </c>
      <c r="M345" s="160">
        <v>0</v>
      </c>
      <c r="N345" s="180">
        <f t="shared" si="6"/>
        <v>6.3039729999999992</v>
      </c>
      <c r="O345" s="180">
        <f t="shared" si="9"/>
        <v>6.3039729999999992</v>
      </c>
      <c r="P345" s="180">
        <f t="shared" si="10"/>
        <v>6.3039729999999988E-2</v>
      </c>
      <c r="Q345" s="160" t="s">
        <v>54</v>
      </c>
      <c r="R345" s="160" t="s">
        <v>765</v>
      </c>
      <c r="S345" s="144">
        <f t="shared" si="11"/>
        <v>602593306</v>
      </c>
      <c r="T345" s="144">
        <f t="shared" si="12"/>
        <v>602406651</v>
      </c>
    </row>
    <row r="346" spans="1:20" x14ac:dyDescent="0.25">
      <c r="A346" s="160"/>
      <c r="B346" s="170" t="s">
        <v>779</v>
      </c>
      <c r="C346" s="170" t="s">
        <v>274</v>
      </c>
      <c r="D346" s="160"/>
      <c r="E346" s="160"/>
      <c r="F346" s="180"/>
      <c r="G346" s="170">
        <v>0.01</v>
      </c>
      <c r="H346" s="171" t="s">
        <v>764</v>
      </c>
      <c r="I346" s="180">
        <v>0</v>
      </c>
      <c r="J346" s="180">
        <v>11.602866179958999</v>
      </c>
      <c r="K346" s="180">
        <v>8.3812999389310008</v>
      </c>
      <c r="L346" s="160">
        <v>0</v>
      </c>
      <c r="M346" s="160">
        <v>0</v>
      </c>
      <c r="N346" s="180">
        <f t="shared" si="6"/>
        <v>4.7522169999999999</v>
      </c>
      <c r="O346" s="180">
        <f t="shared" si="9"/>
        <v>4.7522169999999999</v>
      </c>
      <c r="P346" s="180">
        <f t="shared" si="10"/>
        <v>4.7522170000000002E-2</v>
      </c>
      <c r="Q346" s="160" t="s">
        <v>54</v>
      </c>
      <c r="R346" s="160" t="s">
        <v>765</v>
      </c>
      <c r="S346" s="144">
        <f t="shared" si="11"/>
        <v>814874129</v>
      </c>
      <c r="T346" s="144">
        <f t="shared" si="12"/>
        <v>853828050</v>
      </c>
    </row>
    <row r="347" spans="1:20" x14ac:dyDescent="0.25">
      <c r="A347" s="160"/>
      <c r="B347" s="170" t="s">
        <v>780</v>
      </c>
      <c r="C347" s="170" t="s">
        <v>48</v>
      </c>
      <c r="D347" s="160"/>
      <c r="E347" s="160"/>
      <c r="F347" s="180"/>
      <c r="G347" s="170">
        <v>0.01</v>
      </c>
      <c r="H347" s="171" t="s">
        <v>764</v>
      </c>
      <c r="I347" s="180">
        <v>0</v>
      </c>
      <c r="J347" s="180">
        <v>13.526375995654</v>
      </c>
      <c r="K347" s="180">
        <v>7.3530871616590003</v>
      </c>
      <c r="L347" s="160">
        <v>0</v>
      </c>
      <c r="M347" s="160">
        <v>0</v>
      </c>
      <c r="N347" s="180">
        <f t="shared" si="6"/>
        <v>12.979707000000001</v>
      </c>
      <c r="O347" s="180">
        <f t="shared" si="9"/>
        <v>12.979707000000001</v>
      </c>
      <c r="P347" s="180">
        <f t="shared" si="10"/>
        <v>0.12979707000000001</v>
      </c>
      <c r="Q347" s="160" t="s">
        <v>49</v>
      </c>
      <c r="R347" s="160" t="s">
        <v>765</v>
      </c>
      <c r="S347" s="144">
        <f t="shared" si="11"/>
        <v>1676977537</v>
      </c>
      <c r="T347" s="144">
        <f t="shared" si="12"/>
        <v>1592536856</v>
      </c>
    </row>
    <row r="348" spans="1:20" x14ac:dyDescent="0.25">
      <c r="A348" s="160"/>
      <c r="B348" s="170" t="s">
        <v>781</v>
      </c>
      <c r="C348" s="170" t="s">
        <v>100</v>
      </c>
      <c r="D348" s="160"/>
      <c r="E348" s="160"/>
      <c r="F348" s="180"/>
      <c r="G348" s="170">
        <v>0.01</v>
      </c>
      <c r="H348" s="171" t="s">
        <v>764</v>
      </c>
      <c r="I348" s="180">
        <v>0</v>
      </c>
      <c r="J348" s="180">
        <v>14.232854462703999</v>
      </c>
      <c r="K348" s="180">
        <v>9.5942272058910003</v>
      </c>
      <c r="L348" s="160">
        <v>0</v>
      </c>
      <c r="M348" s="160">
        <v>0</v>
      </c>
      <c r="N348" s="180">
        <f t="shared" si="6"/>
        <v>0</v>
      </c>
      <c r="O348" s="180">
        <f t="shared" si="9"/>
        <v>0</v>
      </c>
      <c r="P348" s="180">
        <f t="shared" si="10"/>
        <v>0</v>
      </c>
      <c r="Q348" s="160" t="s">
        <v>54</v>
      </c>
      <c r="R348" s="160" t="s">
        <v>765</v>
      </c>
      <c r="S348" s="144">
        <f t="shared" si="11"/>
        <v>1180827946</v>
      </c>
      <c r="T348" s="144">
        <f t="shared" si="12"/>
        <v>1225130212</v>
      </c>
    </row>
    <row r="349" spans="1:20" x14ac:dyDescent="0.25">
      <c r="A349" s="160"/>
      <c r="B349" s="170" t="s">
        <v>782</v>
      </c>
      <c r="C349" s="170" t="s">
        <v>96</v>
      </c>
      <c r="D349" s="160"/>
      <c r="E349" s="160"/>
      <c r="F349" s="180"/>
      <c r="G349" s="170">
        <v>0.01</v>
      </c>
      <c r="H349" s="171" t="s">
        <v>764</v>
      </c>
      <c r="I349" s="180">
        <v>0</v>
      </c>
      <c r="J349" s="180">
        <v>8.1754890645439993</v>
      </c>
      <c r="K349" s="180">
        <v>4.9038801036069994</v>
      </c>
      <c r="L349" s="160">
        <v>0</v>
      </c>
      <c r="M349" s="160">
        <v>0</v>
      </c>
      <c r="N349" s="180">
        <f t="shared" si="6"/>
        <v>0</v>
      </c>
      <c r="O349" s="180">
        <f t="shared" si="9"/>
        <v>0</v>
      </c>
      <c r="P349" s="180">
        <f t="shared" si="10"/>
        <v>0</v>
      </c>
      <c r="Q349" s="160" t="s">
        <v>97</v>
      </c>
      <c r="R349" s="160" t="s">
        <v>765</v>
      </c>
      <c r="S349" s="144">
        <f t="shared" si="11"/>
        <v>962984744</v>
      </c>
      <c r="T349" s="144">
        <f t="shared" si="12"/>
        <v>853881570</v>
      </c>
    </row>
    <row r="350" spans="1:20" x14ac:dyDescent="0.25">
      <c r="A350" s="160"/>
      <c r="B350" s="170" t="s">
        <v>783</v>
      </c>
      <c r="C350" s="170" t="s">
        <v>226</v>
      </c>
      <c r="D350" s="160"/>
      <c r="E350" s="160"/>
      <c r="F350" s="180"/>
      <c r="G350" s="170">
        <v>0.01</v>
      </c>
      <c r="H350" s="171" t="s">
        <v>764</v>
      </c>
      <c r="I350" s="180">
        <v>0</v>
      </c>
      <c r="J350" s="180">
        <v>5.5861410933749998</v>
      </c>
      <c r="K350" s="180">
        <v>2.5328506180549999</v>
      </c>
      <c r="L350" s="160">
        <v>0</v>
      </c>
      <c r="M350" s="160">
        <v>0</v>
      </c>
      <c r="N350" s="180">
        <f t="shared" si="6"/>
        <v>8.908455</v>
      </c>
      <c r="O350" s="180">
        <f t="shared" si="9"/>
        <v>8.908455</v>
      </c>
      <c r="P350" s="180">
        <f t="shared" si="10"/>
        <v>8.9084549999999998E-2</v>
      </c>
      <c r="Q350" s="160" t="s">
        <v>54</v>
      </c>
      <c r="R350" s="160" t="s">
        <v>765</v>
      </c>
      <c r="S350" s="144">
        <f t="shared" si="11"/>
        <v>820869554</v>
      </c>
      <c r="T350" s="144">
        <f t="shared" si="12"/>
        <v>775521268</v>
      </c>
    </row>
    <row r="351" spans="1:20" x14ac:dyDescent="0.25">
      <c r="A351" s="160"/>
      <c r="B351" s="170" t="s">
        <v>784</v>
      </c>
      <c r="C351" s="170" t="s">
        <v>43</v>
      </c>
      <c r="D351" s="160"/>
      <c r="E351" s="160"/>
      <c r="F351" s="180"/>
      <c r="G351" s="170">
        <v>0.01</v>
      </c>
      <c r="H351" s="171" t="s">
        <v>764</v>
      </c>
      <c r="I351" s="180">
        <v>0</v>
      </c>
      <c r="J351" s="180">
        <v>9.8444215415390008</v>
      </c>
      <c r="K351" s="180">
        <v>6.477077552371</v>
      </c>
      <c r="L351" s="160">
        <v>0</v>
      </c>
      <c r="M351" s="160">
        <v>0</v>
      </c>
      <c r="N351" s="180">
        <f t="shared" si="6"/>
        <v>4.4281829999999998</v>
      </c>
      <c r="O351" s="180">
        <f t="shared" si="9"/>
        <v>4.4281829999999998</v>
      </c>
      <c r="P351" s="180">
        <f t="shared" si="10"/>
        <v>4.4281830000000001E-2</v>
      </c>
      <c r="Q351" s="160" t="s">
        <v>54</v>
      </c>
      <c r="R351" s="160" t="s">
        <v>765</v>
      </c>
      <c r="S351" s="144">
        <f t="shared" si="11"/>
        <v>948234505</v>
      </c>
      <c r="T351" s="144">
        <f t="shared" si="12"/>
        <v>875178007</v>
      </c>
    </row>
    <row r="352" spans="1:20" x14ac:dyDescent="0.25">
      <c r="A352" s="160"/>
      <c r="B352" s="170" t="s">
        <v>785</v>
      </c>
      <c r="C352" s="170" t="s">
        <v>573</v>
      </c>
      <c r="D352" s="160"/>
      <c r="E352" s="160"/>
      <c r="F352" s="180"/>
      <c r="G352" s="170">
        <v>0.01</v>
      </c>
      <c r="H352" s="171" t="s">
        <v>764</v>
      </c>
      <c r="I352" s="180">
        <v>0</v>
      </c>
      <c r="J352" s="180">
        <v>3.559196018902</v>
      </c>
      <c r="K352" s="180">
        <v>2.1434763001129999</v>
      </c>
      <c r="L352" s="160">
        <v>0</v>
      </c>
      <c r="M352" s="160">
        <v>0</v>
      </c>
      <c r="N352" s="180">
        <f t="shared" si="6"/>
        <v>0</v>
      </c>
      <c r="O352" s="180">
        <f t="shared" si="9"/>
        <v>0</v>
      </c>
      <c r="P352" s="180">
        <f t="shared" si="10"/>
        <v>0</v>
      </c>
      <c r="Q352" s="160" t="s">
        <v>54</v>
      </c>
      <c r="R352" s="160" t="s">
        <v>765</v>
      </c>
      <c r="S352" s="144">
        <f t="shared" si="11"/>
        <v>412735271</v>
      </c>
      <c r="T352" s="144">
        <f t="shared" si="12"/>
        <v>377733087</v>
      </c>
    </row>
    <row r="353" spans="1:20" x14ac:dyDescent="0.25">
      <c r="A353" s="160"/>
      <c r="B353" s="170" t="s">
        <v>786</v>
      </c>
      <c r="C353" s="170" t="s">
        <v>169</v>
      </c>
      <c r="D353" s="160"/>
      <c r="E353" s="160"/>
      <c r="F353" s="180"/>
      <c r="G353" s="170">
        <v>0.01</v>
      </c>
      <c r="H353" s="171" t="s">
        <v>764</v>
      </c>
      <c r="I353" s="180">
        <v>0</v>
      </c>
      <c r="J353" s="180">
        <v>8.7301935655679994</v>
      </c>
      <c r="K353" s="180">
        <v>5.260466242863</v>
      </c>
      <c r="L353" s="160">
        <v>0</v>
      </c>
      <c r="M353" s="160">
        <v>0</v>
      </c>
      <c r="N353" s="180">
        <f t="shared" si="6"/>
        <v>0</v>
      </c>
      <c r="O353" s="180">
        <f t="shared" si="9"/>
        <v>0</v>
      </c>
      <c r="P353" s="180">
        <f t="shared" si="10"/>
        <v>0</v>
      </c>
      <c r="Q353" s="160" t="s">
        <v>457</v>
      </c>
      <c r="R353" s="160" t="s">
        <v>765</v>
      </c>
      <c r="S353" s="144">
        <f t="shared" si="11"/>
        <v>949988028</v>
      </c>
      <c r="T353" s="144">
        <f t="shared" si="12"/>
        <v>908408288</v>
      </c>
    </row>
    <row r="354" spans="1:20" x14ac:dyDescent="0.25">
      <c r="A354" s="160"/>
      <c r="B354" s="170" t="s">
        <v>787</v>
      </c>
      <c r="C354" s="170" t="s">
        <v>107</v>
      </c>
      <c r="D354" s="160"/>
      <c r="E354" s="160"/>
      <c r="F354" s="180"/>
      <c r="G354" s="170">
        <v>0.01</v>
      </c>
      <c r="H354" s="171" t="s">
        <v>764</v>
      </c>
      <c r="I354" s="180">
        <v>0</v>
      </c>
      <c r="J354" s="180">
        <v>29.077026928637999</v>
      </c>
      <c r="K354" s="180">
        <v>18.671322951451</v>
      </c>
      <c r="L354" s="160">
        <v>0</v>
      </c>
      <c r="M354" s="160">
        <v>0</v>
      </c>
      <c r="N354" s="180">
        <f t="shared" si="6"/>
        <v>0</v>
      </c>
      <c r="O354" s="180">
        <f t="shared" si="9"/>
        <v>0</v>
      </c>
      <c r="P354" s="180">
        <f t="shared" si="10"/>
        <v>0</v>
      </c>
      <c r="Q354" s="160" t="s">
        <v>54</v>
      </c>
      <c r="R354" s="160" t="s">
        <v>765</v>
      </c>
      <c r="S354" s="144">
        <f t="shared" si="11"/>
        <v>2781316438</v>
      </c>
      <c r="T354" s="144">
        <f t="shared" si="12"/>
        <v>2755303485</v>
      </c>
    </row>
    <row r="355" spans="1:20" x14ac:dyDescent="0.25">
      <c r="A355" s="160"/>
      <c r="B355" s="170" t="s">
        <v>788</v>
      </c>
      <c r="C355" s="170" t="s">
        <v>396</v>
      </c>
      <c r="D355" s="160"/>
      <c r="E355" s="160"/>
      <c r="F355" s="180"/>
      <c r="G355" s="170">
        <v>0.01</v>
      </c>
      <c r="H355" s="171" t="s">
        <v>764</v>
      </c>
      <c r="I355" s="180">
        <v>0</v>
      </c>
      <c r="J355" s="180">
        <v>18.275833498743999</v>
      </c>
      <c r="K355" s="180">
        <v>14.047956154823</v>
      </c>
      <c r="L355" s="160">
        <v>0</v>
      </c>
      <c r="M355" s="160">
        <v>0</v>
      </c>
      <c r="N355" s="180">
        <f t="shared" si="6"/>
        <v>15.185007000000001</v>
      </c>
      <c r="O355" s="180">
        <f t="shared" si="9"/>
        <v>15.185007000000001</v>
      </c>
      <c r="P355" s="180">
        <f t="shared" si="10"/>
        <v>0.15185007</v>
      </c>
      <c r="Q355" s="160" t="s">
        <v>54</v>
      </c>
      <c r="R355" s="160" t="s">
        <v>765</v>
      </c>
      <c r="S355" s="144">
        <f t="shared" si="11"/>
        <v>1146084881</v>
      </c>
      <c r="T355" s="144">
        <f t="shared" si="12"/>
        <v>1109516800</v>
      </c>
    </row>
    <row r="356" spans="1:20" x14ac:dyDescent="0.25">
      <c r="A356" s="160"/>
      <c r="B356" s="170" t="s">
        <v>789</v>
      </c>
      <c r="C356" s="170" t="s">
        <v>67</v>
      </c>
      <c r="D356" s="160"/>
      <c r="E356" s="160"/>
      <c r="F356" s="180"/>
      <c r="G356" s="170">
        <v>0.01</v>
      </c>
      <c r="H356" s="171" t="s">
        <v>764</v>
      </c>
      <c r="I356" s="180">
        <v>0</v>
      </c>
      <c r="J356" s="180">
        <v>14.226422403658999</v>
      </c>
      <c r="K356" s="180">
        <v>10.027711410984001</v>
      </c>
      <c r="L356" s="160">
        <v>0</v>
      </c>
      <c r="M356" s="160">
        <v>0</v>
      </c>
      <c r="N356" s="180">
        <f t="shared" si="6"/>
        <v>0</v>
      </c>
      <c r="O356" s="180">
        <f t="shared" si="9"/>
        <v>0</v>
      </c>
      <c r="P356" s="180">
        <f t="shared" si="10"/>
        <v>0</v>
      </c>
      <c r="Q356" s="160" t="s">
        <v>54</v>
      </c>
      <c r="R356" s="160" t="s">
        <v>765</v>
      </c>
      <c r="S356" s="144">
        <f t="shared" si="11"/>
        <v>1099090009</v>
      </c>
      <c r="T356" s="144">
        <f t="shared" si="12"/>
        <v>1102545091</v>
      </c>
    </row>
    <row r="357" spans="1:20" x14ac:dyDescent="0.25">
      <c r="A357" s="160"/>
      <c r="B357" s="170" t="s">
        <v>790</v>
      </c>
      <c r="C357" s="170" t="s">
        <v>311</v>
      </c>
      <c r="D357" s="160"/>
      <c r="E357" s="160"/>
      <c r="F357" s="180"/>
      <c r="G357" s="170">
        <v>0.01</v>
      </c>
      <c r="H357" s="171" t="s">
        <v>764</v>
      </c>
      <c r="I357" s="180">
        <v>0</v>
      </c>
      <c r="J357" s="180">
        <v>14.109169234299001</v>
      </c>
      <c r="K357" s="180">
        <v>9.9803547774839991</v>
      </c>
      <c r="L357" s="160">
        <v>0</v>
      </c>
      <c r="M357" s="160">
        <v>0</v>
      </c>
      <c r="N357" s="180">
        <f t="shared" si="6"/>
        <v>14.260590000000001</v>
      </c>
      <c r="O357" s="180">
        <f t="shared" si="9"/>
        <v>14.260590000000001</v>
      </c>
      <c r="P357" s="180">
        <f t="shared" si="10"/>
        <v>0.14260590000000001</v>
      </c>
      <c r="Q357" s="160" t="s">
        <v>54</v>
      </c>
      <c r="R357" s="160" t="s">
        <v>765</v>
      </c>
      <c r="S357" s="144">
        <f t="shared" si="11"/>
        <v>1060397060</v>
      </c>
      <c r="T357" s="144">
        <f t="shared" si="12"/>
        <v>1058910995</v>
      </c>
    </row>
    <row r="358" spans="1:20" x14ac:dyDescent="0.25">
      <c r="A358" s="160"/>
      <c r="B358" s="170" t="s">
        <v>791</v>
      </c>
      <c r="C358" s="170" t="s">
        <v>91</v>
      </c>
      <c r="D358" s="160"/>
      <c r="E358" s="160"/>
      <c r="F358" s="180"/>
      <c r="G358" s="170">
        <v>0.01</v>
      </c>
      <c r="H358" s="171" t="s">
        <v>764</v>
      </c>
      <c r="I358" s="180">
        <v>0</v>
      </c>
      <c r="J358" s="180">
        <v>30.615809180277001</v>
      </c>
      <c r="K358" s="180">
        <v>20.897957229808</v>
      </c>
      <c r="L358" s="160">
        <v>0</v>
      </c>
      <c r="M358" s="160">
        <v>0</v>
      </c>
      <c r="N358" s="180">
        <f t="shared" si="6"/>
        <v>46.073736000000004</v>
      </c>
      <c r="O358" s="180">
        <f t="shared" si="9"/>
        <v>46.073736000000004</v>
      </c>
      <c r="P358" s="180">
        <f t="shared" si="10"/>
        <v>0.46073736000000004</v>
      </c>
      <c r="Q358" s="160" t="s">
        <v>54</v>
      </c>
      <c r="R358" s="160" t="s">
        <v>765</v>
      </c>
      <c r="S358" s="144">
        <f t="shared" si="11"/>
        <v>2567296197</v>
      </c>
      <c r="T358" s="144">
        <f t="shared" si="12"/>
        <v>2506734211</v>
      </c>
    </row>
    <row r="359" spans="1:20" x14ac:dyDescent="0.25">
      <c r="A359" s="160"/>
      <c r="B359" s="170" t="s">
        <v>792</v>
      </c>
      <c r="C359" s="170" t="s">
        <v>121</v>
      </c>
      <c r="D359" s="160"/>
      <c r="E359" s="160"/>
      <c r="F359" s="180"/>
      <c r="G359" s="170">
        <v>0.01</v>
      </c>
      <c r="H359" s="171" t="s">
        <v>764</v>
      </c>
      <c r="I359" s="180">
        <v>0</v>
      </c>
      <c r="J359" s="180">
        <v>22.450775560911001</v>
      </c>
      <c r="K359" s="180">
        <v>14.540400534924</v>
      </c>
      <c r="L359" s="160">
        <v>0</v>
      </c>
      <c r="M359" s="160">
        <v>0</v>
      </c>
      <c r="N359" s="180">
        <f>SUMIFS($N$4:$N$329,$E$4:$E$329,C359,$L$4:$L$329,1)</f>
        <v>26.097453000000002</v>
      </c>
      <c r="O359" s="180">
        <f t="shared" si="9"/>
        <v>26.097453000000002</v>
      </c>
      <c r="P359" s="180">
        <f t="shared" si="10"/>
        <v>0.26097453000000004</v>
      </c>
      <c r="Q359" s="160" t="s">
        <v>54</v>
      </c>
      <c r="R359" s="160" t="s">
        <v>765</v>
      </c>
      <c r="S359" s="144">
        <f t="shared" si="11"/>
        <v>2050787638</v>
      </c>
      <c r="T359" s="144">
        <f t="shared" si="12"/>
        <v>2052924385</v>
      </c>
    </row>
    <row r="360" spans="1:20" x14ac:dyDescent="0.25">
      <c r="A360" s="160"/>
      <c r="B360" s="158"/>
      <c r="C360" s="158"/>
      <c r="D360" s="160"/>
      <c r="E360" s="160"/>
      <c r="F360" s="178"/>
      <c r="G360" s="158"/>
      <c r="H360" s="176"/>
      <c r="I360" s="178"/>
      <c r="J360" s="178"/>
      <c r="K360" s="178"/>
      <c r="L360" s="160"/>
      <c r="M360" s="160"/>
      <c r="N360" s="178"/>
      <c r="O360" s="178"/>
      <c r="P360" s="178"/>
      <c r="Q360" s="160"/>
      <c r="R360" s="160"/>
      <c r="S360" s="144"/>
      <c r="T360" s="144"/>
    </row>
    <row r="361" spans="1:20" x14ac:dyDescent="0.25">
      <c r="A361" s="160"/>
      <c r="B361" s="158" t="s">
        <v>793</v>
      </c>
      <c r="C361" s="158" t="s">
        <v>61</v>
      </c>
      <c r="D361" s="160"/>
      <c r="E361" s="160"/>
      <c r="F361" s="178"/>
      <c r="G361" s="158">
        <v>0.2</v>
      </c>
      <c r="H361" s="176" t="s">
        <v>794</v>
      </c>
      <c r="I361" s="178">
        <v>0.26622211858384803</v>
      </c>
      <c r="J361" s="178">
        <v>980.26697655046996</v>
      </c>
      <c r="K361" s="178">
        <v>-355.650882409004</v>
      </c>
      <c r="L361" s="160">
        <v>0</v>
      </c>
      <c r="M361" s="160">
        <v>1</v>
      </c>
      <c r="N361" s="178">
        <f>SUMIF($D$4:$D$329,C361,$N$4:$N$329)</f>
        <v>418.27979361000001</v>
      </c>
      <c r="O361" s="178">
        <f>SUMIF($D$4:$D$329,C361,$N$4:$N$329)</f>
        <v>418.27979361000001</v>
      </c>
      <c r="P361" s="178">
        <f>O361*G361</f>
        <v>83.655958722000008</v>
      </c>
      <c r="Q361" s="160" t="s">
        <v>54</v>
      </c>
      <c r="R361" s="160" t="s">
        <v>795</v>
      </c>
      <c r="S361" s="144">
        <f>SUMIF($D$4:$D$329,C361,$S$4:$S$329)</f>
        <v>20310982029</v>
      </c>
      <c r="T361" s="144">
        <f>SUMIF($D$4:$D$329,C361,$T$4:$T$329)</f>
        <v>16419047183</v>
      </c>
    </row>
    <row r="362" spans="1:20" x14ac:dyDescent="0.25">
      <c r="A362" s="160"/>
      <c r="B362" s="158"/>
      <c r="C362" s="158"/>
      <c r="D362" s="160"/>
      <c r="E362" s="160"/>
      <c r="F362" s="178"/>
      <c r="G362" s="158"/>
      <c r="H362" s="176"/>
      <c r="I362" s="178"/>
      <c r="J362" s="178"/>
      <c r="K362" s="178"/>
      <c r="L362" s="160"/>
      <c r="M362" s="160"/>
      <c r="N362" s="178"/>
      <c r="O362" s="178"/>
      <c r="P362" s="178"/>
      <c r="Q362" s="160"/>
      <c r="R362" s="160"/>
      <c r="S362" s="144"/>
      <c r="T362" s="144"/>
    </row>
    <row r="363" spans="1:20" x14ac:dyDescent="0.25">
      <c r="A363" s="160"/>
      <c r="B363" s="177" t="s">
        <v>796</v>
      </c>
      <c r="C363" s="177" t="s">
        <v>52</v>
      </c>
      <c r="D363" s="160"/>
      <c r="E363" s="160"/>
      <c r="F363" s="182"/>
      <c r="G363" s="177">
        <v>0.09</v>
      </c>
      <c r="H363" s="174" t="s">
        <v>794</v>
      </c>
      <c r="I363" s="182">
        <v>0</v>
      </c>
      <c r="J363" s="182">
        <v>40.395633940255003</v>
      </c>
      <c r="K363" s="182">
        <v>25.181025342584</v>
      </c>
      <c r="L363" s="160">
        <v>0</v>
      </c>
      <c r="M363" s="160">
        <v>0</v>
      </c>
      <c r="N363" s="182">
        <f>SUMIFS($N$4:$N$329,$D$4:$D$329,C363,$L$4:$L$329,1)</f>
        <v>0</v>
      </c>
      <c r="O363" s="182">
        <f t="shared" ref="O363:O378" si="13">N363</f>
        <v>0</v>
      </c>
      <c r="P363" s="182">
        <f>O363*G363</f>
        <v>0</v>
      </c>
      <c r="Q363" s="160" t="s">
        <v>54</v>
      </c>
      <c r="R363" s="160" t="s">
        <v>797</v>
      </c>
      <c r="S363" s="144">
        <f t="shared" ref="S363:S389" si="14">SUMIF($D$4:$D$329,C363,$S$4:$S$329)</f>
        <v>455160094</v>
      </c>
      <c r="T363" s="144">
        <f t="shared" ref="T363:T389" si="15">SUMIF($D$4:$D$329,C363,$T$4:$T$329)</f>
        <v>431009861</v>
      </c>
    </row>
    <row r="364" spans="1:20" x14ac:dyDescent="0.25">
      <c r="A364" s="160"/>
      <c r="B364" s="177" t="s">
        <v>798</v>
      </c>
      <c r="C364" s="177" t="s">
        <v>162</v>
      </c>
      <c r="D364" s="160"/>
      <c r="E364" s="160"/>
      <c r="F364" s="182"/>
      <c r="G364" s="177">
        <v>0.09</v>
      </c>
      <c r="H364" s="174" t="s">
        <v>794</v>
      </c>
      <c r="I364" s="182">
        <v>0</v>
      </c>
      <c r="J364" s="182">
        <v>59.351669932685006</v>
      </c>
      <c r="K364" s="182">
        <v>36.054595523753001</v>
      </c>
      <c r="L364" s="160">
        <v>0</v>
      </c>
      <c r="M364" s="160">
        <v>0</v>
      </c>
      <c r="N364" s="182">
        <f t="shared" ref="N364:N389" si="16">SUMIFS($N$4:$N$329,$D$4:$D$329,C364,$L$4:$L$329,1)</f>
        <v>3.552</v>
      </c>
      <c r="O364" s="182">
        <f t="shared" si="13"/>
        <v>3.552</v>
      </c>
      <c r="P364" s="182">
        <f t="shared" ref="P364:P389" si="17">O364*G364</f>
        <v>0.31968000000000002</v>
      </c>
      <c r="Q364" s="160" t="s">
        <v>54</v>
      </c>
      <c r="R364" s="160" t="s">
        <v>797</v>
      </c>
      <c r="S364" s="144">
        <f t="shared" si="14"/>
        <v>762522271</v>
      </c>
      <c r="T364" s="144">
        <f t="shared" si="15"/>
        <v>699209420</v>
      </c>
    </row>
    <row r="365" spans="1:20" x14ac:dyDescent="0.25">
      <c r="A365" s="160"/>
      <c r="B365" s="177" t="s">
        <v>799</v>
      </c>
      <c r="C365" s="177" t="s">
        <v>32</v>
      </c>
      <c r="D365" s="160"/>
      <c r="E365" s="160"/>
      <c r="F365" s="182"/>
      <c r="G365" s="177">
        <v>0.1</v>
      </c>
      <c r="H365" s="174" t="s">
        <v>794</v>
      </c>
      <c r="I365" s="182">
        <v>0</v>
      </c>
      <c r="J365" s="182">
        <v>80.641263142833992</v>
      </c>
      <c r="K365" s="182">
        <v>61.532811365259995</v>
      </c>
      <c r="L365" s="160">
        <v>0</v>
      </c>
      <c r="M365" s="160">
        <v>0</v>
      </c>
      <c r="N365" s="182">
        <f t="shared" si="16"/>
        <v>0</v>
      </c>
      <c r="O365" s="182">
        <f t="shared" si="13"/>
        <v>0</v>
      </c>
      <c r="P365" s="182">
        <f t="shared" si="17"/>
        <v>0</v>
      </c>
      <c r="Q365" s="160" t="s">
        <v>33</v>
      </c>
      <c r="R365" s="160" t="s">
        <v>797</v>
      </c>
      <c r="S365" s="144">
        <f t="shared" si="14"/>
        <v>488929876</v>
      </c>
      <c r="T365" s="144">
        <f t="shared" si="15"/>
        <v>485098202</v>
      </c>
    </row>
    <row r="366" spans="1:20" x14ac:dyDescent="0.25">
      <c r="A366" s="160"/>
      <c r="B366" s="177" t="s">
        <v>800</v>
      </c>
      <c r="C366" s="177" t="s">
        <v>36</v>
      </c>
      <c r="D366" s="160"/>
      <c r="E366" s="160"/>
      <c r="F366" s="182"/>
      <c r="G366" s="177">
        <v>0.09</v>
      </c>
      <c r="H366" s="174" t="s">
        <v>794</v>
      </c>
      <c r="I366" s="182">
        <v>0</v>
      </c>
      <c r="J366" s="182">
        <v>102.447197089642</v>
      </c>
      <c r="K366" s="182">
        <v>85.742725942695003</v>
      </c>
      <c r="L366" s="160">
        <v>0</v>
      </c>
      <c r="M366" s="160">
        <v>0</v>
      </c>
      <c r="N366" s="182">
        <f t="shared" si="16"/>
        <v>0</v>
      </c>
      <c r="O366" s="182">
        <f t="shared" si="13"/>
        <v>0</v>
      </c>
      <c r="P366" s="182">
        <f t="shared" si="17"/>
        <v>0</v>
      </c>
      <c r="Q366" s="160" t="s">
        <v>1</v>
      </c>
      <c r="R366" s="160" t="s">
        <v>797</v>
      </c>
      <c r="S366" s="144">
        <f t="shared" si="14"/>
        <v>539859893</v>
      </c>
      <c r="T366" s="144">
        <f t="shared" si="15"/>
        <v>496401913</v>
      </c>
    </row>
    <row r="367" spans="1:20" x14ac:dyDescent="0.25">
      <c r="A367" s="160"/>
      <c r="B367" s="177" t="s">
        <v>801</v>
      </c>
      <c r="C367" s="177" t="s">
        <v>259</v>
      </c>
      <c r="D367" s="160"/>
      <c r="E367" s="160"/>
      <c r="F367" s="182"/>
      <c r="G367" s="177">
        <v>0.09</v>
      </c>
      <c r="H367" s="174" t="s">
        <v>794</v>
      </c>
      <c r="I367" s="182">
        <v>0</v>
      </c>
      <c r="J367" s="182">
        <v>93.167883466942996</v>
      </c>
      <c r="K367" s="182">
        <v>71.513518182431</v>
      </c>
      <c r="L367" s="160">
        <v>0</v>
      </c>
      <c r="M367" s="160">
        <v>0</v>
      </c>
      <c r="N367" s="182">
        <f t="shared" si="16"/>
        <v>1.4138329999999999</v>
      </c>
      <c r="O367" s="182">
        <f t="shared" si="13"/>
        <v>1.4138329999999999</v>
      </c>
      <c r="P367" s="182">
        <f t="shared" si="17"/>
        <v>0.12724496999999999</v>
      </c>
      <c r="Q367" s="160" t="s">
        <v>261</v>
      </c>
      <c r="R367" s="160" t="s">
        <v>797</v>
      </c>
      <c r="S367" s="144">
        <f t="shared" si="14"/>
        <v>648835899</v>
      </c>
      <c r="T367" s="144">
        <f t="shared" si="15"/>
        <v>630787684</v>
      </c>
    </row>
    <row r="368" spans="1:20" x14ac:dyDescent="0.25">
      <c r="A368" s="160"/>
      <c r="B368" s="177" t="s">
        <v>802</v>
      </c>
      <c r="C368" s="177" t="s">
        <v>205</v>
      </c>
      <c r="D368" s="160"/>
      <c r="E368" s="160"/>
      <c r="F368" s="182"/>
      <c r="G368" s="177">
        <v>0.09</v>
      </c>
      <c r="H368" s="174" t="s">
        <v>794</v>
      </c>
      <c r="I368" s="182">
        <v>0</v>
      </c>
      <c r="J368" s="182">
        <v>36.393661617321001</v>
      </c>
      <c r="K368" s="182">
        <v>25.740387493668003</v>
      </c>
      <c r="L368" s="160">
        <v>0</v>
      </c>
      <c r="M368" s="160">
        <v>0</v>
      </c>
      <c r="N368" s="182">
        <f t="shared" si="16"/>
        <v>0</v>
      </c>
      <c r="O368" s="182">
        <f t="shared" si="13"/>
        <v>0</v>
      </c>
      <c r="P368" s="182">
        <f t="shared" si="17"/>
        <v>0</v>
      </c>
      <c r="Q368" s="160" t="s">
        <v>54</v>
      </c>
      <c r="R368" s="160" t="s">
        <v>797</v>
      </c>
      <c r="S368" s="144">
        <f t="shared" si="14"/>
        <v>333190622</v>
      </c>
      <c r="T368" s="144">
        <f t="shared" si="15"/>
        <v>305409766</v>
      </c>
    </row>
    <row r="369" spans="1:20" x14ac:dyDescent="0.25">
      <c r="A369" s="160"/>
      <c r="B369" s="177" t="s">
        <v>803</v>
      </c>
      <c r="C369" s="177" t="s">
        <v>279</v>
      </c>
      <c r="D369" s="160"/>
      <c r="E369" s="160"/>
      <c r="F369" s="182"/>
      <c r="G369" s="177">
        <v>0.09</v>
      </c>
      <c r="H369" s="174" t="s">
        <v>794</v>
      </c>
      <c r="I369" s="182">
        <v>0</v>
      </c>
      <c r="J369" s="182">
        <v>68.129943793015002</v>
      </c>
      <c r="K369" s="182">
        <v>56.828425013217</v>
      </c>
      <c r="L369" s="160">
        <v>0</v>
      </c>
      <c r="M369" s="160">
        <v>0</v>
      </c>
      <c r="N369" s="182">
        <f t="shared" si="16"/>
        <v>0</v>
      </c>
      <c r="O369" s="182">
        <f t="shared" si="13"/>
        <v>0</v>
      </c>
      <c r="P369" s="182">
        <f t="shared" si="17"/>
        <v>0</v>
      </c>
      <c r="Q369" s="160" t="s">
        <v>280</v>
      </c>
      <c r="R369" s="160" t="s">
        <v>797</v>
      </c>
      <c r="S369" s="144">
        <f t="shared" si="14"/>
        <v>367889586</v>
      </c>
      <c r="T369" s="144">
        <f t="shared" si="15"/>
        <v>335928721</v>
      </c>
    </row>
    <row r="370" spans="1:20" x14ac:dyDescent="0.25">
      <c r="A370" s="160"/>
      <c r="B370" s="177" t="s">
        <v>804</v>
      </c>
      <c r="C370" s="177" t="s">
        <v>72</v>
      </c>
      <c r="D370" s="160"/>
      <c r="E370" s="160"/>
      <c r="F370" s="182"/>
      <c r="G370" s="177">
        <v>0.09</v>
      </c>
      <c r="H370" s="174" t="s">
        <v>794</v>
      </c>
      <c r="I370" s="182">
        <v>0</v>
      </c>
      <c r="J370" s="182">
        <v>160.31856585899499</v>
      </c>
      <c r="K370" s="182">
        <v>117.623850559155</v>
      </c>
      <c r="L370" s="160">
        <v>0</v>
      </c>
      <c r="M370" s="160">
        <v>0</v>
      </c>
      <c r="N370" s="182">
        <f t="shared" si="16"/>
        <v>0.27439799999999998</v>
      </c>
      <c r="O370" s="182">
        <f t="shared" si="13"/>
        <v>0.27439799999999998</v>
      </c>
      <c r="P370" s="182">
        <f t="shared" si="17"/>
        <v>2.4695819999999997E-2</v>
      </c>
      <c r="Q370" s="160" t="s">
        <v>125</v>
      </c>
      <c r="R370" s="160" t="s">
        <v>797</v>
      </c>
      <c r="S370" s="144">
        <f t="shared" si="14"/>
        <v>1245645001</v>
      </c>
      <c r="T370" s="144">
        <f t="shared" si="15"/>
        <v>1200425535</v>
      </c>
    </row>
    <row r="371" spans="1:20" x14ac:dyDescent="0.25">
      <c r="A371" s="160"/>
      <c r="B371" s="173" t="s">
        <v>805</v>
      </c>
      <c r="C371" s="173" t="s">
        <v>184</v>
      </c>
      <c r="D371" s="160"/>
      <c r="E371" s="160"/>
      <c r="F371" s="181"/>
      <c r="G371" s="173">
        <v>0.1</v>
      </c>
      <c r="H371" s="174" t="s">
        <v>794</v>
      </c>
      <c r="I371" s="181">
        <v>0</v>
      </c>
      <c r="J371" s="181">
        <v>68.769595183291003</v>
      </c>
      <c r="K371" s="181">
        <v>48.308393931356996</v>
      </c>
      <c r="L371" s="160">
        <v>0</v>
      </c>
      <c r="M371" s="160">
        <v>0</v>
      </c>
      <c r="N371" s="181">
        <f t="shared" si="16"/>
        <v>2.5660660000000002</v>
      </c>
      <c r="O371" s="181">
        <f t="shared" si="13"/>
        <v>2.5660660000000002</v>
      </c>
      <c r="P371" s="181">
        <f t="shared" si="17"/>
        <v>0.25660660000000002</v>
      </c>
      <c r="Q371" s="160" t="s">
        <v>185</v>
      </c>
      <c r="R371" s="160" t="s">
        <v>797</v>
      </c>
      <c r="S371" s="144">
        <f t="shared" si="14"/>
        <v>556859189</v>
      </c>
      <c r="T371" s="144">
        <f t="shared" si="15"/>
        <v>524762359</v>
      </c>
    </row>
    <row r="372" spans="1:20" x14ac:dyDescent="0.25">
      <c r="A372" s="160"/>
      <c r="B372" s="177" t="s">
        <v>806</v>
      </c>
      <c r="C372" s="177" t="s">
        <v>76</v>
      </c>
      <c r="D372" s="160"/>
      <c r="E372" s="160"/>
      <c r="F372" s="182"/>
      <c r="G372" s="177">
        <v>0.09</v>
      </c>
      <c r="H372" s="174" t="s">
        <v>794</v>
      </c>
      <c r="I372" s="182">
        <v>0</v>
      </c>
      <c r="J372" s="182">
        <v>109.14467721278099</v>
      </c>
      <c r="K372" s="182">
        <v>65.673123983457998</v>
      </c>
      <c r="L372" s="160">
        <v>0</v>
      </c>
      <c r="M372" s="160">
        <v>0</v>
      </c>
      <c r="N372" s="182">
        <f t="shared" si="16"/>
        <v>0</v>
      </c>
      <c r="O372" s="182">
        <f t="shared" si="13"/>
        <v>0</v>
      </c>
      <c r="P372" s="182">
        <f t="shared" si="17"/>
        <v>0</v>
      </c>
      <c r="Q372" s="160" t="s">
        <v>54</v>
      </c>
      <c r="R372" s="160" t="s">
        <v>797</v>
      </c>
      <c r="S372" s="144">
        <f t="shared" si="14"/>
        <v>1280858306</v>
      </c>
      <c r="T372" s="144">
        <f t="shared" si="15"/>
        <v>1205223286</v>
      </c>
    </row>
    <row r="373" spans="1:20" x14ac:dyDescent="0.25">
      <c r="A373" s="160"/>
      <c r="B373" s="177" t="s">
        <v>807</v>
      </c>
      <c r="C373" s="177" t="s">
        <v>149</v>
      </c>
      <c r="D373" s="160"/>
      <c r="E373" s="160"/>
      <c r="F373" s="182"/>
      <c r="G373" s="177">
        <v>0.1</v>
      </c>
      <c r="H373" s="174" t="s">
        <v>794</v>
      </c>
      <c r="I373" s="182">
        <v>0</v>
      </c>
      <c r="J373" s="182">
        <v>112.601645977723</v>
      </c>
      <c r="K373" s="182">
        <v>63.699681058651002</v>
      </c>
      <c r="L373" s="160">
        <v>0</v>
      </c>
      <c r="M373" s="160">
        <v>0</v>
      </c>
      <c r="N373" s="182">
        <f t="shared" si="16"/>
        <v>1.859264</v>
      </c>
      <c r="O373" s="182">
        <f t="shared" si="13"/>
        <v>1.859264</v>
      </c>
      <c r="P373" s="182">
        <f t="shared" si="17"/>
        <v>0.18592640000000002</v>
      </c>
      <c r="Q373" s="160" t="s">
        <v>150</v>
      </c>
      <c r="R373" s="160" t="s">
        <v>797</v>
      </c>
      <c r="S373" s="144">
        <f t="shared" si="14"/>
        <v>1221161698</v>
      </c>
      <c r="T373" s="144">
        <f t="shared" si="15"/>
        <v>1193684422</v>
      </c>
    </row>
    <row r="374" spans="1:20" x14ac:dyDescent="0.25">
      <c r="A374" s="160"/>
      <c r="B374" s="177" t="s">
        <v>808</v>
      </c>
      <c r="C374" s="177" t="s">
        <v>47</v>
      </c>
      <c r="D374" s="160"/>
      <c r="E374" s="160"/>
      <c r="F374" s="182"/>
      <c r="G374" s="177">
        <v>0.09</v>
      </c>
      <c r="H374" s="174" t="s">
        <v>794</v>
      </c>
      <c r="I374" s="182">
        <v>0</v>
      </c>
      <c r="J374" s="182">
        <v>170.53991289598702</v>
      </c>
      <c r="K374" s="182">
        <v>122.939055938796</v>
      </c>
      <c r="L374" s="160">
        <v>0</v>
      </c>
      <c r="M374" s="160">
        <v>0</v>
      </c>
      <c r="N374" s="182">
        <f t="shared" si="16"/>
        <v>6.1516570000000002</v>
      </c>
      <c r="O374" s="182">
        <f t="shared" si="13"/>
        <v>6.1516570000000002</v>
      </c>
      <c r="P374" s="182">
        <f t="shared" si="17"/>
        <v>0.55364913000000004</v>
      </c>
      <c r="Q374" s="160" t="s">
        <v>49</v>
      </c>
      <c r="R374" s="160" t="s">
        <v>797</v>
      </c>
      <c r="S374" s="144">
        <f t="shared" si="14"/>
        <v>1453831802</v>
      </c>
      <c r="T374" s="144">
        <f t="shared" si="15"/>
        <v>1372635565</v>
      </c>
    </row>
    <row r="375" spans="1:20" x14ac:dyDescent="0.25">
      <c r="A375" s="160"/>
      <c r="B375" s="177" t="s">
        <v>809</v>
      </c>
      <c r="C375" s="177" t="s">
        <v>155</v>
      </c>
      <c r="D375" s="160"/>
      <c r="E375" s="160"/>
      <c r="F375" s="182"/>
      <c r="G375" s="177">
        <v>0.09</v>
      </c>
      <c r="H375" s="174" t="s">
        <v>794</v>
      </c>
      <c r="I375" s="182">
        <v>0</v>
      </c>
      <c r="J375" s="182">
        <v>171.97474594129301</v>
      </c>
      <c r="K375" s="182">
        <v>138.91479799158202</v>
      </c>
      <c r="L375" s="160">
        <v>0</v>
      </c>
      <c r="M375" s="160">
        <v>0</v>
      </c>
      <c r="N375" s="182">
        <f t="shared" si="16"/>
        <v>0</v>
      </c>
      <c r="O375" s="182">
        <f t="shared" si="13"/>
        <v>0</v>
      </c>
      <c r="P375" s="182">
        <f t="shared" si="17"/>
        <v>0</v>
      </c>
      <c r="Q375" s="160" t="s">
        <v>54</v>
      </c>
      <c r="R375" s="160" t="s">
        <v>797</v>
      </c>
      <c r="S375" s="144">
        <f t="shared" si="14"/>
        <v>932514345</v>
      </c>
      <c r="T375" s="144">
        <f t="shared" si="15"/>
        <v>963768853</v>
      </c>
    </row>
    <row r="376" spans="1:20" x14ac:dyDescent="0.25">
      <c r="A376" s="160"/>
      <c r="B376" s="177" t="s">
        <v>810</v>
      </c>
      <c r="C376" s="177" t="s">
        <v>95</v>
      </c>
      <c r="D376" s="160"/>
      <c r="E376" s="160"/>
      <c r="F376" s="182"/>
      <c r="G376" s="177">
        <v>0.09</v>
      </c>
      <c r="H376" s="174" t="s">
        <v>794</v>
      </c>
      <c r="I376" s="182">
        <v>0</v>
      </c>
      <c r="J376" s="182">
        <v>56.158636148313001</v>
      </c>
      <c r="K376" s="182">
        <v>36.439177435429002</v>
      </c>
      <c r="L376" s="160">
        <v>0</v>
      </c>
      <c r="M376" s="160">
        <v>0</v>
      </c>
      <c r="N376" s="182">
        <f t="shared" si="16"/>
        <v>0</v>
      </c>
      <c r="O376" s="182">
        <f t="shared" si="13"/>
        <v>0</v>
      </c>
      <c r="P376" s="182">
        <f t="shared" si="17"/>
        <v>0</v>
      </c>
      <c r="Q376" s="160" t="s">
        <v>97</v>
      </c>
      <c r="R376" s="160" t="s">
        <v>797</v>
      </c>
      <c r="S376" s="144">
        <f t="shared" si="14"/>
        <v>622773712</v>
      </c>
      <c r="T376" s="144">
        <f t="shared" si="15"/>
        <v>562899461</v>
      </c>
    </row>
    <row r="377" spans="1:20" x14ac:dyDescent="0.25">
      <c r="A377" s="160"/>
      <c r="B377" s="177" t="s">
        <v>811</v>
      </c>
      <c r="C377" s="177" t="s">
        <v>111</v>
      </c>
      <c r="D377" s="160"/>
      <c r="E377" s="160"/>
      <c r="F377" s="182"/>
      <c r="G377" s="177">
        <v>0.1</v>
      </c>
      <c r="H377" s="174" t="s">
        <v>794</v>
      </c>
      <c r="I377" s="182">
        <v>0</v>
      </c>
      <c r="J377" s="182">
        <v>101.166854876554</v>
      </c>
      <c r="K377" s="182">
        <v>81.744570227495004</v>
      </c>
      <c r="L377" s="160">
        <v>0</v>
      </c>
      <c r="M377" s="160">
        <v>0</v>
      </c>
      <c r="N377" s="182">
        <f t="shared" si="16"/>
        <v>1.736273</v>
      </c>
      <c r="O377" s="182">
        <f t="shared" si="13"/>
        <v>1.736273</v>
      </c>
      <c r="P377" s="182">
        <f t="shared" si="17"/>
        <v>0.17362730000000001</v>
      </c>
      <c r="Q377" s="160" t="s">
        <v>112</v>
      </c>
      <c r="R377" s="160" t="s">
        <v>797</v>
      </c>
      <c r="S377" s="144">
        <f t="shared" si="14"/>
        <v>545812221</v>
      </c>
      <c r="T377" s="144">
        <f t="shared" si="15"/>
        <v>518123787</v>
      </c>
    </row>
    <row r="378" spans="1:20" x14ac:dyDescent="0.25">
      <c r="A378" s="160"/>
      <c r="B378" s="177" t="s">
        <v>812</v>
      </c>
      <c r="C378" s="177" t="s">
        <v>128</v>
      </c>
      <c r="D378" s="160"/>
      <c r="E378" s="160"/>
      <c r="F378" s="182"/>
      <c r="G378" s="177">
        <v>0.1</v>
      </c>
      <c r="H378" s="174" t="s">
        <v>794</v>
      </c>
      <c r="I378" s="182">
        <v>0</v>
      </c>
      <c r="J378" s="182">
        <v>140.697910349853</v>
      </c>
      <c r="K378" s="182">
        <v>114.729389647535</v>
      </c>
      <c r="L378" s="160">
        <v>0</v>
      </c>
      <c r="M378" s="160">
        <v>0</v>
      </c>
      <c r="N378" s="182">
        <f t="shared" si="16"/>
        <v>0</v>
      </c>
      <c r="O378" s="182">
        <f t="shared" si="13"/>
        <v>0</v>
      </c>
      <c r="P378" s="182">
        <f t="shared" si="17"/>
        <v>0</v>
      </c>
      <c r="Q378" s="160" t="s">
        <v>129</v>
      </c>
      <c r="R378" s="160" t="s">
        <v>797</v>
      </c>
      <c r="S378" s="144">
        <f t="shared" si="14"/>
        <v>721812492</v>
      </c>
      <c r="T378" s="144">
        <f t="shared" si="15"/>
        <v>682394509</v>
      </c>
    </row>
    <row r="379" spans="1:20" x14ac:dyDescent="0.25">
      <c r="A379" s="160"/>
      <c r="B379" s="177" t="s">
        <v>227</v>
      </c>
      <c r="C379" s="177" t="s">
        <v>225</v>
      </c>
      <c r="D379" s="160"/>
      <c r="E379" s="160"/>
      <c r="F379" s="182"/>
      <c r="G379" s="177">
        <v>0.09</v>
      </c>
      <c r="H379" s="174" t="s">
        <v>794</v>
      </c>
      <c r="I379" s="182">
        <v>0</v>
      </c>
      <c r="J379" s="182">
        <v>61.460766428897998</v>
      </c>
      <c r="K379" s="182">
        <v>42.587901544159998</v>
      </c>
      <c r="L379" s="160">
        <v>0</v>
      </c>
      <c r="M379" s="160">
        <v>0</v>
      </c>
      <c r="N379" s="182">
        <f t="shared" si="16"/>
        <v>0</v>
      </c>
      <c r="O379" s="182">
        <f>N379</f>
        <v>0</v>
      </c>
      <c r="P379" s="182">
        <f t="shared" si="17"/>
        <v>0</v>
      </c>
      <c r="Q379" s="160" t="s">
        <v>227</v>
      </c>
      <c r="R379" s="160" t="s">
        <v>797</v>
      </c>
      <c r="S379" s="144">
        <f t="shared" si="14"/>
        <v>563340907</v>
      </c>
      <c r="T379" s="144">
        <f t="shared" si="15"/>
        <v>529752899</v>
      </c>
    </row>
    <row r="380" spans="1:20" s="143" customFormat="1" x14ac:dyDescent="0.25">
      <c r="A380" s="172"/>
      <c r="B380" s="173" t="s">
        <v>813</v>
      </c>
      <c r="C380" s="173" t="s">
        <v>214</v>
      </c>
      <c r="D380" s="172"/>
      <c r="E380" s="172"/>
      <c r="F380" s="181"/>
      <c r="G380" s="173">
        <v>0.1</v>
      </c>
      <c r="H380" s="174" t="s">
        <v>794</v>
      </c>
      <c r="I380" s="181">
        <v>0</v>
      </c>
      <c r="J380" s="181">
        <v>83.516928591471</v>
      </c>
      <c r="K380" s="181">
        <v>57.471451695867998</v>
      </c>
      <c r="L380" s="172">
        <v>0</v>
      </c>
      <c r="M380" s="172">
        <v>1</v>
      </c>
      <c r="N380" s="181">
        <f>SUMIF($D$4:$D$329,C380,$N$4:$N$329)</f>
        <v>7.5601971999999993</v>
      </c>
      <c r="O380" s="181">
        <f>SUMIF($D$4:$D$329,C380,$N$4:$N$329)</f>
        <v>7.5601971999999993</v>
      </c>
      <c r="P380" s="181">
        <f>O380*G380</f>
        <v>0.75601971999999995</v>
      </c>
      <c r="Q380" s="172" t="s">
        <v>215</v>
      </c>
      <c r="R380" s="172" t="s">
        <v>797</v>
      </c>
      <c r="S380" s="183">
        <f t="shared" si="14"/>
        <v>698674164</v>
      </c>
      <c r="T380" s="183">
        <f t="shared" si="15"/>
        <v>697032223</v>
      </c>
    </row>
    <row r="381" spans="1:20" x14ac:dyDescent="0.25">
      <c r="A381" s="160"/>
      <c r="B381" s="177" t="s">
        <v>814</v>
      </c>
      <c r="C381" s="177" t="s">
        <v>42</v>
      </c>
      <c r="D381" s="160"/>
      <c r="E381" s="160"/>
      <c r="F381" s="182"/>
      <c r="G381" s="177">
        <v>0.09</v>
      </c>
      <c r="H381" s="174" t="s">
        <v>794</v>
      </c>
      <c r="I381" s="182">
        <v>0</v>
      </c>
      <c r="J381" s="182">
        <v>98.838520400324995</v>
      </c>
      <c r="K381" s="182">
        <v>79.616788658158001</v>
      </c>
      <c r="L381" s="160">
        <v>0</v>
      </c>
      <c r="M381" s="160">
        <v>0</v>
      </c>
      <c r="N381" s="182">
        <f t="shared" si="16"/>
        <v>4.4281829999999998</v>
      </c>
      <c r="O381" s="182">
        <f t="shared" ref="O381:O388" si="18">N381</f>
        <v>4.4281829999999998</v>
      </c>
      <c r="P381" s="182">
        <f t="shared" si="17"/>
        <v>0.39853646999999998</v>
      </c>
      <c r="Q381" s="160" t="s">
        <v>44</v>
      </c>
      <c r="R381" s="160" t="s">
        <v>797</v>
      </c>
      <c r="S381" s="144">
        <f t="shared" si="14"/>
        <v>571167982</v>
      </c>
      <c r="T381" s="144">
        <f t="shared" si="15"/>
        <v>549693832</v>
      </c>
    </row>
    <row r="382" spans="1:20" x14ac:dyDescent="0.25">
      <c r="A382" s="160"/>
      <c r="B382" s="177" t="s">
        <v>815</v>
      </c>
      <c r="C382" s="177" t="s">
        <v>188</v>
      </c>
      <c r="D382" s="160"/>
      <c r="E382" s="160"/>
      <c r="F382" s="182"/>
      <c r="G382" s="177">
        <v>0.1</v>
      </c>
      <c r="H382" s="174" t="s">
        <v>794</v>
      </c>
      <c r="I382" s="182">
        <v>0</v>
      </c>
      <c r="J382" s="182">
        <v>65.308571180772006</v>
      </c>
      <c r="K382" s="182">
        <v>37.084865074190994</v>
      </c>
      <c r="L382" s="160">
        <v>0</v>
      </c>
      <c r="M382" s="160">
        <v>0</v>
      </c>
      <c r="N382" s="182">
        <f t="shared" si="16"/>
        <v>0</v>
      </c>
      <c r="O382" s="182">
        <f t="shared" si="18"/>
        <v>0</v>
      </c>
      <c r="P382" s="182">
        <f t="shared" si="17"/>
        <v>0</v>
      </c>
      <c r="Q382" s="160" t="s">
        <v>189</v>
      </c>
      <c r="R382" s="160" t="s">
        <v>797</v>
      </c>
      <c r="S382" s="144">
        <f t="shared" si="14"/>
        <v>822149266</v>
      </c>
      <c r="T382" s="144">
        <f t="shared" si="15"/>
        <v>732474264</v>
      </c>
    </row>
    <row r="383" spans="1:20" x14ac:dyDescent="0.25">
      <c r="A383" s="160"/>
      <c r="B383" s="177" t="s">
        <v>816</v>
      </c>
      <c r="C383" s="177" t="s">
        <v>434</v>
      </c>
      <c r="D383" s="160"/>
      <c r="E383" s="160"/>
      <c r="F383" s="182"/>
      <c r="G383" s="177">
        <v>0.09</v>
      </c>
      <c r="H383" s="174" t="s">
        <v>794</v>
      </c>
      <c r="I383" s="182">
        <v>0</v>
      </c>
      <c r="J383" s="182">
        <v>61.992516478542996</v>
      </c>
      <c r="K383" s="182">
        <v>47.599305950144</v>
      </c>
      <c r="L383" s="160">
        <v>0</v>
      </c>
      <c r="M383" s="160">
        <v>0</v>
      </c>
      <c r="N383" s="182">
        <f t="shared" si="16"/>
        <v>0</v>
      </c>
      <c r="O383" s="182">
        <f t="shared" si="18"/>
        <v>0</v>
      </c>
      <c r="P383" s="182">
        <f t="shared" si="17"/>
        <v>0</v>
      </c>
      <c r="Q383" s="160" t="s">
        <v>83</v>
      </c>
      <c r="R383" s="160" t="s">
        <v>797</v>
      </c>
      <c r="S383" s="144">
        <f t="shared" si="14"/>
        <v>465668663</v>
      </c>
      <c r="T383" s="144">
        <f t="shared" si="15"/>
        <v>427207640</v>
      </c>
    </row>
    <row r="384" spans="1:20" x14ac:dyDescent="0.25">
      <c r="A384" s="160"/>
      <c r="B384" s="177" t="s">
        <v>817</v>
      </c>
      <c r="C384" s="177" t="s">
        <v>168</v>
      </c>
      <c r="D384" s="160"/>
      <c r="E384" s="160"/>
      <c r="F384" s="182"/>
      <c r="G384" s="177">
        <v>0.09</v>
      </c>
      <c r="H384" s="174" t="s">
        <v>794</v>
      </c>
      <c r="I384" s="182">
        <v>0</v>
      </c>
      <c r="J384" s="182">
        <v>91.843892377019003</v>
      </c>
      <c r="K384" s="182">
        <v>68.098062756226994</v>
      </c>
      <c r="L384" s="160">
        <v>0</v>
      </c>
      <c r="M384" s="160">
        <v>0</v>
      </c>
      <c r="N384" s="182">
        <f t="shared" si="16"/>
        <v>0</v>
      </c>
      <c r="O384" s="182">
        <f t="shared" si="18"/>
        <v>0</v>
      </c>
      <c r="P384" s="182">
        <f t="shared" si="17"/>
        <v>0</v>
      </c>
      <c r="Q384" s="160" t="s">
        <v>457</v>
      </c>
      <c r="R384" s="160" t="s">
        <v>797</v>
      </c>
      <c r="S384" s="144">
        <f t="shared" si="14"/>
        <v>718170087</v>
      </c>
      <c r="T384" s="144">
        <f t="shared" si="15"/>
        <v>688519288</v>
      </c>
    </row>
    <row r="385" spans="1:20" x14ac:dyDescent="0.25">
      <c r="A385" s="160"/>
      <c r="B385" s="177" t="s">
        <v>818</v>
      </c>
      <c r="C385" s="177" t="s">
        <v>57</v>
      </c>
      <c r="D385" s="160"/>
      <c r="E385" s="160"/>
      <c r="F385" s="182"/>
      <c r="G385" s="177">
        <v>0.1</v>
      </c>
      <c r="H385" s="174" t="s">
        <v>794</v>
      </c>
      <c r="I385" s="182">
        <v>0</v>
      </c>
      <c r="J385" s="182">
        <v>93.216893544724996</v>
      </c>
      <c r="K385" s="182">
        <v>68.985862815739011</v>
      </c>
      <c r="L385" s="160">
        <v>0</v>
      </c>
      <c r="M385" s="160">
        <v>0</v>
      </c>
      <c r="N385" s="182">
        <f t="shared" si="16"/>
        <v>0</v>
      </c>
      <c r="O385" s="182">
        <f t="shared" si="18"/>
        <v>0</v>
      </c>
      <c r="P385" s="182">
        <f t="shared" si="17"/>
        <v>0</v>
      </c>
      <c r="Q385" s="160" t="s">
        <v>58</v>
      </c>
      <c r="R385" s="160" t="s">
        <v>797</v>
      </c>
      <c r="S385" s="144">
        <f t="shared" si="14"/>
        <v>667405399</v>
      </c>
      <c r="T385" s="144">
        <f t="shared" si="15"/>
        <v>647762266</v>
      </c>
    </row>
    <row r="386" spans="1:20" x14ac:dyDescent="0.25">
      <c r="A386" s="160"/>
      <c r="B386" s="177" t="s">
        <v>819</v>
      </c>
      <c r="C386" s="177" t="s">
        <v>287</v>
      </c>
      <c r="D386" s="160"/>
      <c r="E386" s="160"/>
      <c r="F386" s="182"/>
      <c r="G386" s="177">
        <v>0.1</v>
      </c>
      <c r="H386" s="174" t="s">
        <v>794</v>
      </c>
      <c r="I386" s="182">
        <v>0</v>
      </c>
      <c r="J386" s="182">
        <v>104.48666309619101</v>
      </c>
      <c r="K386" s="182">
        <v>58.915046398446002</v>
      </c>
      <c r="L386" s="160">
        <v>0</v>
      </c>
      <c r="M386" s="160">
        <v>0</v>
      </c>
      <c r="N386" s="182">
        <f t="shared" si="16"/>
        <v>2.8</v>
      </c>
      <c r="O386" s="182">
        <f t="shared" si="18"/>
        <v>2.8</v>
      </c>
      <c r="P386" s="182">
        <f t="shared" si="17"/>
        <v>0.27999999999999997</v>
      </c>
      <c r="Q386" s="160" t="s">
        <v>288</v>
      </c>
      <c r="R386" s="160" t="s">
        <v>797</v>
      </c>
      <c r="S386" s="144">
        <f t="shared" si="14"/>
        <v>1335004364</v>
      </c>
      <c r="T386" s="144">
        <f t="shared" si="15"/>
        <v>1155302220</v>
      </c>
    </row>
    <row r="387" spans="1:20" x14ac:dyDescent="0.25">
      <c r="A387" s="160"/>
      <c r="B387" s="177" t="s">
        <v>820</v>
      </c>
      <c r="C387" s="177" t="s">
        <v>482</v>
      </c>
      <c r="D387" s="160"/>
      <c r="E387" s="160"/>
      <c r="F387" s="182"/>
      <c r="G387" s="177">
        <v>0.1</v>
      </c>
      <c r="H387" s="174" t="s">
        <v>794</v>
      </c>
      <c r="I387" s="182">
        <v>0</v>
      </c>
      <c r="J387" s="182">
        <v>58.174806671058995</v>
      </c>
      <c r="K387" s="182">
        <v>35.140681675471996</v>
      </c>
      <c r="L387" s="160">
        <v>0</v>
      </c>
      <c r="M387" s="160">
        <v>0</v>
      </c>
      <c r="N387" s="182">
        <f t="shared" si="16"/>
        <v>0</v>
      </c>
      <c r="O387" s="182">
        <f t="shared" si="18"/>
        <v>0</v>
      </c>
      <c r="P387" s="182">
        <f t="shared" si="17"/>
        <v>0</v>
      </c>
      <c r="Q387" s="160" t="s">
        <v>222</v>
      </c>
      <c r="R387" s="160" t="s">
        <v>797</v>
      </c>
      <c r="S387" s="144">
        <f t="shared" si="14"/>
        <v>616168632</v>
      </c>
      <c r="T387" s="144">
        <f t="shared" si="15"/>
        <v>593181997</v>
      </c>
    </row>
    <row r="388" spans="1:20" x14ac:dyDescent="0.25">
      <c r="A388" s="160"/>
      <c r="B388" s="177" t="s">
        <v>821</v>
      </c>
      <c r="C388" s="177" t="s">
        <v>26</v>
      </c>
      <c r="D388" s="160"/>
      <c r="E388" s="160"/>
      <c r="F388" s="182"/>
      <c r="G388" s="177">
        <v>0.1</v>
      </c>
      <c r="H388" s="174" t="s">
        <v>794</v>
      </c>
      <c r="I388" s="182">
        <v>0</v>
      </c>
      <c r="J388" s="182">
        <v>71.935076986694</v>
      </c>
      <c r="K388" s="182">
        <v>40.376993352150997</v>
      </c>
      <c r="L388" s="160">
        <v>0</v>
      </c>
      <c r="M388" s="160">
        <v>0</v>
      </c>
      <c r="N388" s="182">
        <f t="shared" si="16"/>
        <v>0</v>
      </c>
      <c r="O388" s="182">
        <f t="shared" si="18"/>
        <v>0</v>
      </c>
      <c r="P388" s="182">
        <f t="shared" si="17"/>
        <v>0</v>
      </c>
      <c r="Q388" s="160" t="s">
        <v>28</v>
      </c>
      <c r="R388" s="160" t="s">
        <v>797</v>
      </c>
      <c r="S388" s="144">
        <f t="shared" si="14"/>
        <v>852476394</v>
      </c>
      <c r="T388" s="144">
        <f t="shared" si="15"/>
        <v>793279184</v>
      </c>
    </row>
    <row r="389" spans="1:20" x14ac:dyDescent="0.25">
      <c r="A389" s="160"/>
      <c r="B389" s="177" t="s">
        <v>822</v>
      </c>
      <c r="C389" s="177" t="s">
        <v>145</v>
      </c>
      <c r="D389" s="160"/>
      <c r="E389" s="160"/>
      <c r="F389" s="182"/>
      <c r="G389" s="177">
        <v>0.09</v>
      </c>
      <c r="H389" s="174" t="s">
        <v>794</v>
      </c>
      <c r="I389" s="182">
        <v>0</v>
      </c>
      <c r="J389" s="182">
        <v>57.623420117168003</v>
      </c>
      <c r="K389" s="182">
        <v>40.742917854093001</v>
      </c>
      <c r="L389" s="160">
        <v>0</v>
      </c>
      <c r="M389" s="160">
        <v>0</v>
      </c>
      <c r="N389" s="182">
        <f t="shared" si="16"/>
        <v>4.7007779999999997</v>
      </c>
      <c r="O389" s="182">
        <f>N389</f>
        <v>4.7007779999999997</v>
      </c>
      <c r="P389" s="182">
        <f t="shared" si="17"/>
        <v>0.42307001999999994</v>
      </c>
      <c r="Q389" s="160" t="s">
        <v>423</v>
      </c>
      <c r="R389" s="160" t="s">
        <v>797</v>
      </c>
      <c r="S389" s="144">
        <f t="shared" si="14"/>
        <v>469362074</v>
      </c>
      <c r="T389" s="144">
        <f t="shared" si="15"/>
        <v>472306115</v>
      </c>
    </row>
  </sheetData>
  <autoFilter ref="A2:R389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>
          <x14:formula1>
            <xm:f>Calculator!$F$7="UNLOCK"</xm:f>
          </x14:formula1>
          <xm:sqref>V1:XFD1048576 A1:C1048576 D2:R1048576 D1:T1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93"/>
  <sheetViews>
    <sheetView workbookViewId="0">
      <pane xSplit="4" ySplit="4" topLeftCell="E379" activePane="bottomRight" state="frozen"/>
      <selection activeCell="C25" sqref="C25"/>
      <selection pane="topRight" activeCell="C25" sqref="C25"/>
      <selection pane="bottomLeft" activeCell="C25" sqref="C25"/>
      <selection pane="bottomRight" activeCell="C2" sqref="A2:C390"/>
    </sheetView>
  </sheetViews>
  <sheetFormatPr defaultRowHeight="12.75" x14ac:dyDescent="0.2"/>
  <cols>
    <col min="2" max="2" width="31.5703125" customWidth="1"/>
    <col min="3" max="4" width="8.140625" customWidth="1"/>
    <col min="5" max="5" width="13.42578125" style="125" customWidth="1"/>
    <col min="6" max="6" width="13.5703125" style="125" customWidth="1"/>
    <col min="7" max="7" width="13.7109375" style="125" customWidth="1"/>
    <col min="8" max="8" width="11.85546875" style="125" customWidth="1"/>
    <col min="9" max="9" width="13.28515625" style="125" customWidth="1"/>
    <col min="10" max="10" width="13.42578125" style="125" customWidth="1"/>
    <col min="11" max="11" width="11" style="125" customWidth="1"/>
    <col min="12" max="12" width="12.28515625" style="125" customWidth="1"/>
    <col min="13" max="13" width="11.28515625" style="125" customWidth="1"/>
    <col min="14" max="14" width="16.140625" style="125" customWidth="1"/>
    <col min="15" max="15" width="15.85546875" style="125" customWidth="1"/>
    <col min="16" max="16" width="14" style="125" customWidth="1"/>
  </cols>
  <sheetData>
    <row r="1" spans="1:16" x14ac:dyDescent="0.2">
      <c r="A1" s="121">
        <v>1</v>
      </c>
      <c r="B1" s="121">
        <v>2</v>
      </c>
      <c r="C1" s="121">
        <v>3</v>
      </c>
      <c r="D1" s="121">
        <v>4</v>
      </c>
      <c r="E1" s="121">
        <v>5</v>
      </c>
      <c r="F1" s="121">
        <v>6</v>
      </c>
      <c r="G1" s="121">
        <v>7</v>
      </c>
      <c r="H1" s="121">
        <v>8</v>
      </c>
      <c r="I1" s="121">
        <v>9</v>
      </c>
      <c r="J1" s="121">
        <v>10</v>
      </c>
      <c r="K1" s="121">
        <v>11</v>
      </c>
      <c r="L1" s="121">
        <v>12</v>
      </c>
      <c r="M1" s="121">
        <v>13</v>
      </c>
      <c r="N1" s="121">
        <v>14</v>
      </c>
      <c r="O1" s="121">
        <v>15</v>
      </c>
      <c r="P1" s="121">
        <v>16</v>
      </c>
    </row>
    <row r="2" spans="1:16" s="122" customFormat="1" ht="100.5" customHeight="1" x14ac:dyDescent="0.2">
      <c r="B2" s="123"/>
      <c r="C2" s="123"/>
      <c r="D2" s="123"/>
      <c r="E2" s="124" t="s">
        <v>837</v>
      </c>
      <c r="F2" s="124" t="s">
        <v>838</v>
      </c>
      <c r="G2" s="124" t="s">
        <v>839</v>
      </c>
      <c r="H2" s="124" t="s">
        <v>840</v>
      </c>
      <c r="I2" s="124" t="s">
        <v>841</v>
      </c>
      <c r="J2" s="124" t="s">
        <v>842</v>
      </c>
      <c r="K2" s="124" t="s">
        <v>843</v>
      </c>
      <c r="L2" s="124" t="s">
        <v>844</v>
      </c>
      <c r="M2" s="124" t="s">
        <v>845</v>
      </c>
      <c r="N2" s="124" t="s">
        <v>846</v>
      </c>
      <c r="O2" s="124" t="s">
        <v>847</v>
      </c>
      <c r="P2" s="124" t="s">
        <v>848</v>
      </c>
    </row>
    <row r="3" spans="1:16" x14ac:dyDescent="0.2">
      <c r="B3" s="7" t="s">
        <v>1014</v>
      </c>
      <c r="C3" s="7"/>
      <c r="D3" s="7"/>
      <c r="E3" s="125">
        <v>1</v>
      </c>
      <c r="F3" s="125">
        <v>2</v>
      </c>
      <c r="G3" s="125">
        <v>3</v>
      </c>
      <c r="H3" s="125">
        <v>4</v>
      </c>
      <c r="I3" s="125">
        <v>5</v>
      </c>
      <c r="J3" s="125">
        <v>6</v>
      </c>
      <c r="K3" s="125">
        <v>7</v>
      </c>
      <c r="L3" s="125">
        <v>8</v>
      </c>
      <c r="M3" s="125">
        <v>9</v>
      </c>
      <c r="N3" s="125">
        <v>10</v>
      </c>
      <c r="O3" s="125">
        <v>11</v>
      </c>
      <c r="P3" s="125">
        <v>12</v>
      </c>
    </row>
    <row r="4" spans="1:16" x14ac:dyDescent="0.2">
      <c r="B4" t="s">
        <v>849</v>
      </c>
      <c r="E4" s="125">
        <v>1</v>
      </c>
      <c r="F4" s="125">
        <v>1</v>
      </c>
      <c r="G4" s="125">
        <v>1</v>
      </c>
      <c r="H4" s="125">
        <v>1</v>
      </c>
      <c r="I4" s="125">
        <v>1</v>
      </c>
      <c r="J4" s="125">
        <v>1</v>
      </c>
      <c r="K4" s="125">
        <v>1</v>
      </c>
      <c r="L4" s="125">
        <v>1</v>
      </c>
      <c r="M4" s="125">
        <v>1</v>
      </c>
      <c r="N4" s="125">
        <v>1</v>
      </c>
      <c r="O4" s="125">
        <v>1</v>
      </c>
      <c r="P4" s="125">
        <v>1</v>
      </c>
    </row>
    <row r="5" spans="1:16" x14ac:dyDescent="0.2">
      <c r="A5" s="126" t="s">
        <v>850</v>
      </c>
      <c r="B5" s="126" t="s">
        <v>7</v>
      </c>
      <c r="C5" s="126" t="s">
        <v>9</v>
      </c>
      <c r="D5" s="126" t="s">
        <v>10</v>
      </c>
    </row>
    <row r="6" spans="1:16" x14ac:dyDescent="0.2">
      <c r="A6" s="126" t="s">
        <v>25</v>
      </c>
      <c r="B6" s="126" t="s">
        <v>24</v>
      </c>
      <c r="C6" s="126" t="s">
        <v>26</v>
      </c>
      <c r="D6" s="126" t="s">
        <v>27</v>
      </c>
      <c r="E6" s="127">
        <f>VLOOKUP(A6,'Part 1 NNDR3'!A:C,3,FALSE)</f>
        <v>18341747</v>
      </c>
      <c r="F6" s="127">
        <f>VLOOKUP(A6,'Part 1 NNDR3'!A:D,4,FALSE)</f>
        <v>47172</v>
      </c>
      <c r="G6" s="127">
        <f>VLOOKUP(A6,'Part 1 NNDR3'!A:E,5,FALSE)</f>
        <v>0</v>
      </c>
      <c r="H6" s="127">
        <f>VLOOKUP(A6,'Part 1 NNDR3'!A:F,6,FALSE)</f>
        <v>85284</v>
      </c>
      <c r="I6" s="127">
        <f>VLOOKUP(A6,'Part 1 NNDR3'!A:G,7,FALSE)</f>
        <v>0</v>
      </c>
      <c r="J6" s="127">
        <f>VLOOKUP(A6,'Part 1 NNDR3'!A:H,8,FALSE)</f>
        <v>85284</v>
      </c>
      <c r="K6" s="127">
        <f>VLOOKUP(A6,'Part 1 NNDR3'!A:I,9,FALSE)</f>
        <v>0</v>
      </c>
      <c r="L6" s="127">
        <f>VLOOKUP(A6,'Part 1 NNDR3'!A:J,10,FALSE)</f>
        <v>0</v>
      </c>
      <c r="M6" s="127">
        <f>VLOOKUP(A6,'Part 1 NNDR3'!A:K,11,FALSE)</f>
        <v>0</v>
      </c>
      <c r="N6" s="127">
        <f>VLOOKUP(A6,'Part 1 NNDR3'!A:L,12,FALSE)</f>
        <v>0</v>
      </c>
      <c r="O6" s="127">
        <f>VLOOKUP(A6,'Part 1 NNDR3'!A:M,13,FALSE)</f>
        <v>0</v>
      </c>
      <c r="P6" s="127">
        <f>VLOOKUP(A6,'Part 1 NNDR3'!A:N,14,FALSE)</f>
        <v>18303635</v>
      </c>
    </row>
    <row r="7" spans="1:16" x14ac:dyDescent="0.2">
      <c r="A7" s="126" t="s">
        <v>31</v>
      </c>
      <c r="B7" s="126" t="s">
        <v>30</v>
      </c>
      <c r="C7" s="126" t="s">
        <v>32</v>
      </c>
      <c r="D7" s="126" t="s">
        <v>27</v>
      </c>
      <c r="E7" s="127">
        <f>VLOOKUP(A7,'Part 1 NNDR3'!A:C,3,FALSE)</f>
        <v>26252844</v>
      </c>
      <c r="F7" s="127">
        <f>VLOOKUP(A7,'Part 1 NNDR3'!A:D,4,FALSE)</f>
        <v>0</v>
      </c>
      <c r="G7" s="127">
        <f>VLOOKUP(A7,'Part 1 NNDR3'!A:E,5,FALSE)</f>
        <v>333878</v>
      </c>
      <c r="H7" s="127">
        <f>VLOOKUP(A7,'Part 1 NNDR3'!A:F,6,FALSE)</f>
        <v>182667</v>
      </c>
      <c r="I7" s="127">
        <f>VLOOKUP(A7,'Part 1 NNDR3'!A:G,7,FALSE)</f>
        <v>0</v>
      </c>
      <c r="J7" s="127">
        <f>VLOOKUP(A7,'Part 1 NNDR3'!A:H,8,FALSE)</f>
        <v>182667</v>
      </c>
      <c r="K7" s="127">
        <f>VLOOKUP(A7,'Part 1 NNDR3'!A:I,9,FALSE)</f>
        <v>0</v>
      </c>
      <c r="L7" s="127">
        <f>VLOOKUP(A7,'Part 1 NNDR3'!A:J,10,FALSE)</f>
        <v>0</v>
      </c>
      <c r="M7" s="127">
        <f>VLOOKUP(A7,'Part 1 NNDR3'!A:K,11,FALSE)</f>
        <v>420937</v>
      </c>
      <c r="N7" s="127">
        <f>VLOOKUP(A7,'Part 1 NNDR3'!A:L,12,FALSE)</f>
        <v>420937</v>
      </c>
      <c r="O7" s="127">
        <f>VLOOKUP(A7,'Part 1 NNDR3'!A:M,13,FALSE)</f>
        <v>0</v>
      </c>
      <c r="P7" s="127">
        <f>VLOOKUP(A7,'Part 1 NNDR3'!A:N,14,FALSE)</f>
        <v>25315362</v>
      </c>
    </row>
    <row r="8" spans="1:16" x14ac:dyDescent="0.2">
      <c r="A8" s="126" t="s">
        <v>35</v>
      </c>
      <c r="B8" s="126" t="s">
        <v>34</v>
      </c>
      <c r="C8" s="126" t="s">
        <v>36</v>
      </c>
      <c r="D8" s="126" t="s">
        <v>37</v>
      </c>
      <c r="E8" s="127">
        <f>VLOOKUP(A8,'Part 1 NNDR3'!A:C,3,FALSE)</f>
        <v>30713057</v>
      </c>
      <c r="F8" s="127">
        <f>VLOOKUP(A8,'Part 1 NNDR3'!A:D,4,FALSE)</f>
        <v>53519</v>
      </c>
      <c r="G8" s="127">
        <f>VLOOKUP(A8,'Part 1 NNDR3'!A:E,5,FALSE)</f>
        <v>0</v>
      </c>
      <c r="H8" s="127">
        <f>VLOOKUP(A8,'Part 1 NNDR3'!A:F,6,FALSE)</f>
        <v>152618</v>
      </c>
      <c r="I8" s="127">
        <f>VLOOKUP(A8,'Part 1 NNDR3'!A:G,7,FALSE)</f>
        <v>0</v>
      </c>
      <c r="J8" s="127">
        <f>VLOOKUP(A8,'Part 1 NNDR3'!A:H,8,FALSE)</f>
        <v>152618</v>
      </c>
      <c r="K8" s="127">
        <f>VLOOKUP(A8,'Part 1 NNDR3'!A:I,9,FALSE)</f>
        <v>0</v>
      </c>
      <c r="L8" s="127">
        <f>VLOOKUP(A8,'Part 1 NNDR3'!A:J,10,FALSE)</f>
        <v>0</v>
      </c>
      <c r="M8" s="127">
        <f>VLOOKUP(A8,'Part 1 NNDR3'!A:K,11,FALSE)</f>
        <v>0</v>
      </c>
      <c r="N8" s="127">
        <f>VLOOKUP(A8,'Part 1 NNDR3'!A:L,12,FALSE)</f>
        <v>0</v>
      </c>
      <c r="O8" s="127">
        <f>VLOOKUP(A8,'Part 1 NNDR3'!A:M,13,FALSE)</f>
        <v>0</v>
      </c>
      <c r="P8" s="127">
        <f>VLOOKUP(A8,'Part 1 NNDR3'!A:N,14,FALSE)</f>
        <v>30613958</v>
      </c>
    </row>
    <row r="9" spans="1:16" x14ac:dyDescent="0.2">
      <c r="A9" s="126" t="s">
        <v>39</v>
      </c>
      <c r="B9" s="126" t="s">
        <v>38</v>
      </c>
      <c r="C9" s="126" t="s">
        <v>26</v>
      </c>
      <c r="D9" s="126" t="s">
        <v>27</v>
      </c>
      <c r="E9" s="127">
        <f>VLOOKUP(A9,'Part 1 NNDR3'!A:C,3,FALSE)</f>
        <v>31785912</v>
      </c>
      <c r="F9" s="127">
        <f>VLOOKUP(A9,'Part 1 NNDR3'!A:D,4,FALSE)</f>
        <v>50291</v>
      </c>
      <c r="G9" s="127">
        <f>VLOOKUP(A9,'Part 1 NNDR3'!A:E,5,FALSE)</f>
        <v>0</v>
      </c>
      <c r="H9" s="127">
        <f>VLOOKUP(A9,'Part 1 NNDR3'!A:F,6,FALSE)</f>
        <v>174317</v>
      </c>
      <c r="I9" s="127">
        <f>VLOOKUP(A9,'Part 1 NNDR3'!A:G,7,FALSE)</f>
        <v>0</v>
      </c>
      <c r="J9" s="127">
        <f>VLOOKUP(A9,'Part 1 NNDR3'!A:H,8,FALSE)</f>
        <v>174317</v>
      </c>
      <c r="K9" s="127">
        <f>VLOOKUP(A9,'Part 1 NNDR3'!A:I,9,FALSE)</f>
        <v>0</v>
      </c>
      <c r="L9" s="127">
        <f>VLOOKUP(A9,'Part 1 NNDR3'!A:J,10,FALSE)</f>
        <v>0</v>
      </c>
      <c r="M9" s="127">
        <f>VLOOKUP(A9,'Part 1 NNDR3'!A:K,11,FALSE)</f>
        <v>0</v>
      </c>
      <c r="N9" s="127">
        <f>VLOOKUP(A9,'Part 1 NNDR3'!A:L,12,FALSE)</f>
        <v>0</v>
      </c>
      <c r="O9" s="127">
        <f>VLOOKUP(A9,'Part 1 NNDR3'!A:M,13,FALSE)</f>
        <v>0</v>
      </c>
      <c r="P9" s="127">
        <f>VLOOKUP(A9,'Part 1 NNDR3'!A:N,14,FALSE)</f>
        <v>31661886</v>
      </c>
    </row>
    <row r="10" spans="1:16" x14ac:dyDescent="0.2">
      <c r="A10" s="126" t="s">
        <v>41</v>
      </c>
      <c r="B10" s="126" t="s">
        <v>40</v>
      </c>
      <c r="C10" s="126" t="s">
        <v>42</v>
      </c>
      <c r="D10" s="126" t="s">
        <v>43</v>
      </c>
      <c r="E10" s="127">
        <f>VLOOKUP(A10,'Part 1 NNDR3'!A:C,3,FALSE)</f>
        <v>34035933</v>
      </c>
      <c r="F10" s="127">
        <f>VLOOKUP(A10,'Part 1 NNDR3'!A:D,4,FALSE)</f>
        <v>0</v>
      </c>
      <c r="G10" s="127">
        <f>VLOOKUP(A10,'Part 1 NNDR3'!A:E,5,FALSE)</f>
        <v>12857</v>
      </c>
      <c r="H10" s="127">
        <f>VLOOKUP(A10,'Part 1 NNDR3'!A:F,6,FALSE)</f>
        <v>129357</v>
      </c>
      <c r="I10" s="127">
        <f>VLOOKUP(A10,'Part 1 NNDR3'!A:G,7,FALSE)</f>
        <v>0</v>
      </c>
      <c r="J10" s="127">
        <f>VLOOKUP(A10,'Part 1 NNDR3'!A:H,8,FALSE)</f>
        <v>129357</v>
      </c>
      <c r="K10" s="127">
        <f>VLOOKUP(A10,'Part 1 NNDR3'!A:I,9,FALSE)</f>
        <v>0</v>
      </c>
      <c r="L10" s="127">
        <f>VLOOKUP(A10,'Part 1 NNDR3'!A:J,10,FALSE)</f>
        <v>0</v>
      </c>
      <c r="M10" s="127">
        <f>VLOOKUP(A10,'Part 1 NNDR3'!A:K,11,FALSE)</f>
        <v>0</v>
      </c>
      <c r="N10" s="127">
        <f>VLOOKUP(A10,'Part 1 NNDR3'!A:L,12,FALSE)</f>
        <v>0</v>
      </c>
      <c r="O10" s="127">
        <f>VLOOKUP(A10,'Part 1 NNDR3'!A:M,13,FALSE)</f>
        <v>0</v>
      </c>
      <c r="P10" s="127">
        <f>VLOOKUP(A10,'Part 1 NNDR3'!A:N,14,FALSE)</f>
        <v>33893719</v>
      </c>
    </row>
    <row r="11" spans="1:16" x14ac:dyDescent="0.2">
      <c r="A11" s="126" t="s">
        <v>46</v>
      </c>
      <c r="B11" s="126" t="s">
        <v>45</v>
      </c>
      <c r="C11" s="126" t="s">
        <v>47</v>
      </c>
      <c r="D11" s="126" t="s">
        <v>48</v>
      </c>
      <c r="E11" s="127">
        <f>VLOOKUP(A11,'Part 1 NNDR3'!A:C,3,FALSE)</f>
        <v>46025077</v>
      </c>
      <c r="F11" s="127">
        <f>VLOOKUP(A11,'Part 1 NNDR3'!A:D,4,FALSE)</f>
        <v>0</v>
      </c>
      <c r="G11" s="127">
        <f>VLOOKUP(A11,'Part 1 NNDR3'!A:E,5,FALSE)</f>
        <v>460445</v>
      </c>
      <c r="H11" s="127">
        <f>VLOOKUP(A11,'Part 1 NNDR3'!A:F,6,FALSE)</f>
        <v>181615</v>
      </c>
      <c r="I11" s="127">
        <f>VLOOKUP(A11,'Part 1 NNDR3'!A:G,7,FALSE)</f>
        <v>0</v>
      </c>
      <c r="J11" s="127">
        <f>VLOOKUP(A11,'Part 1 NNDR3'!A:H,8,FALSE)</f>
        <v>181615</v>
      </c>
      <c r="K11" s="127">
        <f>VLOOKUP(A11,'Part 1 NNDR3'!A:I,9,FALSE)</f>
        <v>0</v>
      </c>
      <c r="L11" s="127">
        <f>VLOOKUP(A11,'Part 1 NNDR3'!A:J,10,FALSE)</f>
        <v>0</v>
      </c>
      <c r="M11" s="127">
        <f>VLOOKUP(A11,'Part 1 NNDR3'!A:K,11,FALSE)</f>
        <v>56656</v>
      </c>
      <c r="N11" s="127">
        <f>VLOOKUP(A11,'Part 1 NNDR3'!A:L,12,FALSE)</f>
        <v>0</v>
      </c>
      <c r="O11" s="127">
        <f>VLOOKUP(A11,'Part 1 NNDR3'!A:M,13,FALSE)</f>
        <v>56656</v>
      </c>
      <c r="P11" s="127">
        <f>VLOOKUP(A11,'Part 1 NNDR3'!A:N,14,FALSE)</f>
        <v>45326361</v>
      </c>
    </row>
    <row r="12" spans="1:16" x14ac:dyDescent="0.2">
      <c r="A12" s="126" t="s">
        <v>51</v>
      </c>
      <c r="B12" s="126" t="s">
        <v>50</v>
      </c>
      <c r="C12" s="126" t="s">
        <v>52</v>
      </c>
      <c r="D12" s="126" t="s">
        <v>53</v>
      </c>
      <c r="E12" s="127">
        <f>VLOOKUP(A12,'Part 1 NNDR3'!A:C,3,FALSE)</f>
        <v>50104154</v>
      </c>
      <c r="F12" s="127">
        <f>VLOOKUP(A12,'Part 1 NNDR3'!A:D,4,FALSE)</f>
        <v>0</v>
      </c>
      <c r="G12" s="127">
        <f>VLOOKUP(A12,'Part 1 NNDR3'!A:E,5,FALSE)</f>
        <v>567995</v>
      </c>
      <c r="H12" s="127">
        <f>VLOOKUP(A12,'Part 1 NNDR3'!A:F,6,FALSE)</f>
        <v>226811</v>
      </c>
      <c r="I12" s="127">
        <f>VLOOKUP(A12,'Part 1 NNDR3'!A:G,7,FALSE)</f>
        <v>0</v>
      </c>
      <c r="J12" s="127">
        <f>VLOOKUP(A12,'Part 1 NNDR3'!A:H,8,FALSE)</f>
        <v>226811</v>
      </c>
      <c r="K12" s="127">
        <f>VLOOKUP(A12,'Part 1 NNDR3'!A:I,9,FALSE)</f>
        <v>0</v>
      </c>
      <c r="L12" s="127">
        <f>VLOOKUP(A12,'Part 1 NNDR3'!A:J,10,FALSE)</f>
        <v>0</v>
      </c>
      <c r="M12" s="127">
        <f>VLOOKUP(A12,'Part 1 NNDR3'!A:K,11,FALSE)</f>
        <v>0</v>
      </c>
      <c r="N12" s="127">
        <f>VLOOKUP(A12,'Part 1 NNDR3'!A:L,12,FALSE)</f>
        <v>0</v>
      </c>
      <c r="O12" s="127">
        <f>VLOOKUP(A12,'Part 1 NNDR3'!A:M,13,FALSE)</f>
        <v>0</v>
      </c>
      <c r="P12" s="127">
        <f>VLOOKUP(A12,'Part 1 NNDR3'!A:N,14,FALSE)</f>
        <v>49309348</v>
      </c>
    </row>
    <row r="13" spans="1:16" x14ac:dyDescent="0.2">
      <c r="A13" s="126" t="s">
        <v>56</v>
      </c>
      <c r="B13" s="126" t="s">
        <v>55</v>
      </c>
      <c r="C13" s="126" t="s">
        <v>57</v>
      </c>
      <c r="D13" s="126" t="s">
        <v>27</v>
      </c>
      <c r="E13" s="127">
        <f>VLOOKUP(A13,'Part 1 NNDR3'!A:C,3,FALSE)</f>
        <v>22073199</v>
      </c>
      <c r="F13" s="127">
        <f>VLOOKUP(A13,'Part 1 NNDR3'!A:D,4,FALSE)</f>
        <v>0</v>
      </c>
      <c r="G13" s="127">
        <f>VLOOKUP(A13,'Part 1 NNDR3'!A:E,5,FALSE)</f>
        <v>18378</v>
      </c>
      <c r="H13" s="127">
        <f>VLOOKUP(A13,'Part 1 NNDR3'!A:F,6,FALSE)</f>
        <v>126114</v>
      </c>
      <c r="I13" s="127">
        <f>VLOOKUP(A13,'Part 1 NNDR3'!A:G,7,FALSE)</f>
        <v>0</v>
      </c>
      <c r="J13" s="127">
        <f>VLOOKUP(A13,'Part 1 NNDR3'!A:H,8,FALSE)</f>
        <v>126114</v>
      </c>
      <c r="K13" s="127">
        <f>VLOOKUP(A13,'Part 1 NNDR3'!A:I,9,FALSE)</f>
        <v>0</v>
      </c>
      <c r="L13" s="127">
        <f>VLOOKUP(A13,'Part 1 NNDR3'!A:J,10,FALSE)</f>
        <v>0</v>
      </c>
      <c r="M13" s="127">
        <f>VLOOKUP(A13,'Part 1 NNDR3'!A:K,11,FALSE)</f>
        <v>0</v>
      </c>
      <c r="N13" s="127">
        <f>VLOOKUP(A13,'Part 1 NNDR3'!A:L,12,FALSE)</f>
        <v>0</v>
      </c>
      <c r="O13" s="127">
        <f>VLOOKUP(A13,'Part 1 NNDR3'!A:M,13,FALSE)</f>
        <v>0</v>
      </c>
      <c r="P13" s="127">
        <f>VLOOKUP(A13,'Part 1 NNDR3'!A:N,14,FALSE)</f>
        <v>21928707</v>
      </c>
    </row>
    <row r="14" spans="1:16" x14ac:dyDescent="0.2">
      <c r="A14" s="126" t="s">
        <v>60</v>
      </c>
      <c r="B14" s="126" t="s">
        <v>59</v>
      </c>
      <c r="C14" s="126" t="s">
        <v>61</v>
      </c>
      <c r="D14" s="126" t="s">
        <v>27</v>
      </c>
      <c r="E14" s="127">
        <f>VLOOKUP(A14,'Part 1 NNDR3'!A:C,3,FALSE)</f>
        <v>51024494</v>
      </c>
      <c r="F14" s="127">
        <f>VLOOKUP(A14,'Part 1 NNDR3'!A:D,4,FALSE)</f>
        <v>0</v>
      </c>
      <c r="G14" s="127">
        <f>VLOOKUP(A14,'Part 1 NNDR3'!A:E,5,FALSE)</f>
        <v>212510</v>
      </c>
      <c r="H14" s="127">
        <f>VLOOKUP(A14,'Part 1 NNDR3'!A:F,6,FALSE)</f>
        <v>204717</v>
      </c>
      <c r="I14" s="127">
        <f>VLOOKUP(A14,'Part 1 NNDR3'!A:G,7,FALSE)</f>
        <v>0</v>
      </c>
      <c r="J14" s="127">
        <f>VLOOKUP(A14,'Part 1 NNDR3'!A:H,8,FALSE)</f>
        <v>204717</v>
      </c>
      <c r="K14" s="127">
        <f>VLOOKUP(A14,'Part 1 NNDR3'!A:I,9,FALSE)</f>
        <v>0</v>
      </c>
      <c r="L14" s="127">
        <f>VLOOKUP(A14,'Part 1 NNDR3'!A:J,10,FALSE)</f>
        <v>0</v>
      </c>
      <c r="M14" s="127">
        <f>VLOOKUP(A14,'Part 1 NNDR3'!A:K,11,FALSE)</f>
        <v>0</v>
      </c>
      <c r="N14" s="127">
        <f>VLOOKUP(A14,'Part 1 NNDR3'!A:L,12,FALSE)</f>
        <v>0</v>
      </c>
      <c r="O14" s="127">
        <f>VLOOKUP(A14,'Part 1 NNDR3'!A:M,13,FALSE)</f>
        <v>0</v>
      </c>
      <c r="P14" s="127">
        <f>VLOOKUP(A14,'Part 1 NNDR3'!A:N,14,FALSE)</f>
        <v>50607267</v>
      </c>
    </row>
    <row r="15" spans="1:16" x14ac:dyDescent="0.2">
      <c r="A15" s="126" t="s">
        <v>64</v>
      </c>
      <c r="B15" s="126" t="s">
        <v>63</v>
      </c>
      <c r="C15" s="126" t="s">
        <v>61</v>
      </c>
      <c r="D15" s="126" t="s">
        <v>27</v>
      </c>
      <c r="E15" s="127">
        <f>VLOOKUP(A15,'Part 1 NNDR3'!A:C,3,FALSE)</f>
        <v>105586940</v>
      </c>
      <c r="F15" s="127">
        <f>VLOOKUP(A15,'Part 1 NNDR3'!A:D,4,FALSE)</f>
        <v>0</v>
      </c>
      <c r="G15" s="127">
        <f>VLOOKUP(A15,'Part 1 NNDR3'!A:E,5,FALSE)</f>
        <v>322025</v>
      </c>
      <c r="H15" s="127">
        <f>VLOOKUP(A15,'Part 1 NNDR3'!A:F,6,FALSE)</f>
        <v>417855</v>
      </c>
      <c r="I15" s="127">
        <f>VLOOKUP(A15,'Part 1 NNDR3'!A:G,7,FALSE)</f>
        <v>0</v>
      </c>
      <c r="J15" s="127">
        <f>VLOOKUP(A15,'Part 1 NNDR3'!A:H,8,FALSE)</f>
        <v>417855</v>
      </c>
      <c r="K15" s="127">
        <f>VLOOKUP(A15,'Part 1 NNDR3'!A:I,9,FALSE)</f>
        <v>0</v>
      </c>
      <c r="L15" s="127">
        <f>VLOOKUP(A15,'Part 1 NNDR3'!A:J,10,FALSE)</f>
        <v>0</v>
      </c>
      <c r="M15" s="127">
        <f>VLOOKUP(A15,'Part 1 NNDR3'!A:K,11,FALSE)</f>
        <v>0</v>
      </c>
      <c r="N15" s="127">
        <f>VLOOKUP(A15,'Part 1 NNDR3'!A:L,12,FALSE)</f>
        <v>0</v>
      </c>
      <c r="O15" s="127">
        <f>VLOOKUP(A15,'Part 1 NNDR3'!A:M,13,FALSE)</f>
        <v>0</v>
      </c>
      <c r="P15" s="127">
        <f>VLOOKUP(A15,'Part 1 NNDR3'!A:N,14,FALSE)</f>
        <v>104847060</v>
      </c>
    </row>
    <row r="16" spans="1:16" x14ac:dyDescent="0.2">
      <c r="A16" s="126" t="s">
        <v>66</v>
      </c>
      <c r="B16" s="126" t="s">
        <v>65</v>
      </c>
      <c r="C16" s="126" t="s">
        <v>27</v>
      </c>
      <c r="D16" s="126" t="s">
        <v>67</v>
      </c>
      <c r="E16" s="127">
        <f>VLOOKUP(A16,'Part 1 NNDR3'!A:C,3,FALSE)</f>
        <v>51247975</v>
      </c>
      <c r="F16" s="127">
        <f>VLOOKUP(A16,'Part 1 NNDR3'!A:D,4,FALSE)</f>
        <v>0</v>
      </c>
      <c r="G16" s="127">
        <f>VLOOKUP(A16,'Part 1 NNDR3'!A:E,5,FALSE)</f>
        <v>90147</v>
      </c>
      <c r="H16" s="127">
        <f>VLOOKUP(A16,'Part 1 NNDR3'!A:F,6,FALSE)</f>
        <v>270547</v>
      </c>
      <c r="I16" s="127">
        <f>VLOOKUP(A16,'Part 1 NNDR3'!A:G,7,FALSE)</f>
        <v>0</v>
      </c>
      <c r="J16" s="127">
        <f>VLOOKUP(A16,'Part 1 NNDR3'!A:H,8,FALSE)</f>
        <v>270547</v>
      </c>
      <c r="K16" s="127">
        <f>VLOOKUP(A16,'Part 1 NNDR3'!A:I,9,FALSE)</f>
        <v>0</v>
      </c>
      <c r="L16" s="127">
        <f>VLOOKUP(A16,'Part 1 NNDR3'!A:J,10,FALSE)</f>
        <v>222681</v>
      </c>
      <c r="M16" s="127">
        <f>VLOOKUP(A16,'Part 1 NNDR3'!A:K,11,FALSE)</f>
        <v>16563</v>
      </c>
      <c r="N16" s="127">
        <f>VLOOKUP(A16,'Part 1 NNDR3'!A:L,12,FALSE)</f>
        <v>16563</v>
      </c>
      <c r="O16" s="127">
        <f>VLOOKUP(A16,'Part 1 NNDR3'!A:M,13,FALSE)</f>
        <v>0</v>
      </c>
      <c r="P16" s="127">
        <f>VLOOKUP(A16,'Part 1 NNDR3'!A:N,14,FALSE)</f>
        <v>50648037</v>
      </c>
    </row>
    <row r="17" spans="1:16" x14ac:dyDescent="0.2">
      <c r="A17" s="126" t="s">
        <v>69</v>
      </c>
      <c r="B17" s="126" t="s">
        <v>68</v>
      </c>
      <c r="C17" s="126" t="s">
        <v>32</v>
      </c>
      <c r="D17" s="126" t="s">
        <v>27</v>
      </c>
      <c r="E17" s="127">
        <f>VLOOKUP(A17,'Part 1 NNDR3'!A:C,3,FALSE)</f>
        <v>22076931</v>
      </c>
      <c r="F17" s="127">
        <f>VLOOKUP(A17,'Part 1 NNDR3'!A:D,4,FALSE)</f>
        <v>0</v>
      </c>
      <c r="G17" s="127">
        <f>VLOOKUP(A17,'Part 1 NNDR3'!A:E,5,FALSE)</f>
        <v>29142</v>
      </c>
      <c r="H17" s="127">
        <f>VLOOKUP(A17,'Part 1 NNDR3'!A:F,6,FALSE)</f>
        <v>96916</v>
      </c>
      <c r="I17" s="127">
        <f>VLOOKUP(A17,'Part 1 NNDR3'!A:G,7,FALSE)</f>
        <v>0</v>
      </c>
      <c r="J17" s="127">
        <f>VLOOKUP(A17,'Part 1 NNDR3'!A:H,8,FALSE)</f>
        <v>96916</v>
      </c>
      <c r="K17" s="127">
        <f>VLOOKUP(A17,'Part 1 NNDR3'!A:I,9,FALSE)</f>
        <v>0</v>
      </c>
      <c r="L17" s="127">
        <f>VLOOKUP(A17,'Part 1 NNDR3'!A:J,10,FALSE)</f>
        <v>0</v>
      </c>
      <c r="M17" s="127">
        <f>VLOOKUP(A17,'Part 1 NNDR3'!A:K,11,FALSE)</f>
        <v>43067</v>
      </c>
      <c r="N17" s="127">
        <f>VLOOKUP(A17,'Part 1 NNDR3'!A:L,12,FALSE)</f>
        <v>43067</v>
      </c>
      <c r="O17" s="127">
        <f>VLOOKUP(A17,'Part 1 NNDR3'!A:M,13,FALSE)</f>
        <v>0</v>
      </c>
      <c r="P17" s="127">
        <f>VLOOKUP(A17,'Part 1 NNDR3'!A:N,14,FALSE)</f>
        <v>21907806</v>
      </c>
    </row>
    <row r="18" spans="1:16" x14ac:dyDescent="0.2">
      <c r="A18" s="126" t="s">
        <v>71</v>
      </c>
      <c r="B18" s="126" t="s">
        <v>70</v>
      </c>
      <c r="C18" s="126" t="s">
        <v>72</v>
      </c>
      <c r="D18" s="126" t="s">
        <v>73</v>
      </c>
      <c r="E18" s="127">
        <f>VLOOKUP(A18,'Part 1 NNDR3'!A:C,3,FALSE)</f>
        <v>77102505</v>
      </c>
      <c r="F18" s="127">
        <f>VLOOKUP(A18,'Part 1 NNDR3'!A:D,4,FALSE)</f>
        <v>0</v>
      </c>
      <c r="G18" s="127">
        <f>VLOOKUP(A18,'Part 1 NNDR3'!A:E,5,FALSE)</f>
        <v>314652</v>
      </c>
      <c r="H18" s="127">
        <f>VLOOKUP(A18,'Part 1 NNDR3'!A:F,6,FALSE)</f>
        <v>233738</v>
      </c>
      <c r="I18" s="127">
        <f>VLOOKUP(A18,'Part 1 NNDR3'!A:G,7,FALSE)</f>
        <v>0</v>
      </c>
      <c r="J18" s="127">
        <f>VLOOKUP(A18,'Part 1 NNDR3'!A:H,8,FALSE)</f>
        <v>233738</v>
      </c>
      <c r="K18" s="127">
        <f>VLOOKUP(A18,'Part 1 NNDR3'!A:I,9,FALSE)</f>
        <v>0</v>
      </c>
      <c r="L18" s="127">
        <f>VLOOKUP(A18,'Part 1 NNDR3'!A:J,10,FALSE)</f>
        <v>0</v>
      </c>
      <c r="M18" s="127">
        <f>VLOOKUP(A18,'Part 1 NNDR3'!A:K,11,FALSE)</f>
        <v>54</v>
      </c>
      <c r="N18" s="127">
        <f>VLOOKUP(A18,'Part 1 NNDR3'!A:L,12,FALSE)</f>
        <v>54</v>
      </c>
      <c r="O18" s="127">
        <f>VLOOKUP(A18,'Part 1 NNDR3'!A:M,13,FALSE)</f>
        <v>0</v>
      </c>
      <c r="P18" s="127">
        <f>VLOOKUP(A18,'Part 1 NNDR3'!A:N,14,FALSE)</f>
        <v>76554061</v>
      </c>
    </row>
    <row r="19" spans="1:16" x14ac:dyDescent="0.2">
      <c r="A19" s="126" t="s">
        <v>75</v>
      </c>
      <c r="B19" s="126" t="s">
        <v>74</v>
      </c>
      <c r="C19" s="126" t="s">
        <v>76</v>
      </c>
      <c r="D19" s="126" t="s">
        <v>77</v>
      </c>
      <c r="E19" s="127">
        <f>VLOOKUP(A19,'Part 1 NNDR3'!A:C,3,FALSE)</f>
        <v>72571059</v>
      </c>
      <c r="F19" s="127">
        <f>VLOOKUP(A19,'Part 1 NNDR3'!A:D,4,FALSE)</f>
        <v>855919</v>
      </c>
      <c r="G19" s="127">
        <f>VLOOKUP(A19,'Part 1 NNDR3'!A:E,5,FALSE)</f>
        <v>0</v>
      </c>
      <c r="H19" s="127">
        <f>VLOOKUP(A19,'Part 1 NNDR3'!A:F,6,FALSE)</f>
        <v>204740</v>
      </c>
      <c r="I19" s="127">
        <f>VLOOKUP(A19,'Part 1 NNDR3'!A:G,7,FALSE)</f>
        <v>0</v>
      </c>
      <c r="J19" s="127">
        <f>VLOOKUP(A19,'Part 1 NNDR3'!A:H,8,FALSE)</f>
        <v>204740</v>
      </c>
      <c r="K19" s="127">
        <f>VLOOKUP(A19,'Part 1 NNDR3'!A:I,9,FALSE)</f>
        <v>0</v>
      </c>
      <c r="L19" s="127">
        <f>VLOOKUP(A19,'Part 1 NNDR3'!A:J,10,FALSE)</f>
        <v>0</v>
      </c>
      <c r="M19" s="127">
        <f>VLOOKUP(A19,'Part 1 NNDR3'!A:K,11,FALSE)</f>
        <v>270843</v>
      </c>
      <c r="N19" s="127">
        <f>VLOOKUP(A19,'Part 1 NNDR3'!A:L,12,FALSE)</f>
        <v>68794</v>
      </c>
      <c r="O19" s="127">
        <f>VLOOKUP(A19,'Part 1 NNDR3'!A:M,13,FALSE)</f>
        <v>202049</v>
      </c>
      <c r="P19" s="127">
        <f>VLOOKUP(A19,'Part 1 NNDR3'!A:N,14,FALSE)</f>
        <v>72951395</v>
      </c>
    </row>
    <row r="20" spans="1:16" x14ac:dyDescent="0.2">
      <c r="A20" s="126" t="s">
        <v>79</v>
      </c>
      <c r="B20" s="126" t="s">
        <v>78</v>
      </c>
      <c r="C20" s="126" t="s">
        <v>42</v>
      </c>
      <c r="D20" s="126" t="s">
        <v>43</v>
      </c>
      <c r="E20" s="127">
        <f>VLOOKUP(A20,'Part 1 NNDR3'!A:C,3,FALSE)</f>
        <v>47345842</v>
      </c>
      <c r="F20" s="127">
        <f>VLOOKUP(A20,'Part 1 NNDR3'!A:D,4,FALSE)</f>
        <v>0</v>
      </c>
      <c r="G20" s="127">
        <f>VLOOKUP(A20,'Part 1 NNDR3'!A:E,5,FALSE)</f>
        <v>194456</v>
      </c>
      <c r="H20" s="127">
        <f>VLOOKUP(A20,'Part 1 NNDR3'!A:F,6,FALSE)</f>
        <v>172206</v>
      </c>
      <c r="I20" s="127">
        <f>VLOOKUP(A20,'Part 1 NNDR3'!A:G,7,FALSE)</f>
        <v>0</v>
      </c>
      <c r="J20" s="127">
        <f>VLOOKUP(A20,'Part 1 NNDR3'!A:H,8,FALSE)</f>
        <v>172206</v>
      </c>
      <c r="K20" s="127">
        <f>VLOOKUP(A20,'Part 1 NNDR3'!A:I,9,FALSE)</f>
        <v>0</v>
      </c>
      <c r="L20" s="127">
        <f>VLOOKUP(A20,'Part 1 NNDR3'!A:J,10,FALSE)</f>
        <v>0</v>
      </c>
      <c r="M20" s="127">
        <f>VLOOKUP(A20,'Part 1 NNDR3'!A:K,11,FALSE)</f>
        <v>541112</v>
      </c>
      <c r="N20" s="127">
        <f>VLOOKUP(A20,'Part 1 NNDR3'!A:L,12,FALSE)</f>
        <v>541112</v>
      </c>
      <c r="O20" s="127">
        <f>VLOOKUP(A20,'Part 1 NNDR3'!A:M,13,FALSE)</f>
        <v>0</v>
      </c>
      <c r="P20" s="127">
        <f>VLOOKUP(A20,'Part 1 NNDR3'!A:N,14,FALSE)</f>
        <v>46438068</v>
      </c>
    </row>
    <row r="21" spans="1:16" x14ac:dyDescent="0.2">
      <c r="A21" s="126" t="s">
        <v>81</v>
      </c>
      <c r="B21" s="126" t="s">
        <v>80</v>
      </c>
      <c r="C21" s="126" t="s">
        <v>27</v>
      </c>
      <c r="D21" s="126" t="s">
        <v>82</v>
      </c>
      <c r="E21" s="127">
        <f>VLOOKUP(A21,'Part 1 NNDR3'!A:C,3,FALSE)</f>
        <v>62411027</v>
      </c>
      <c r="F21" s="127">
        <f>VLOOKUP(A21,'Part 1 NNDR3'!A:D,4,FALSE)</f>
        <v>0</v>
      </c>
      <c r="G21" s="127">
        <f>VLOOKUP(A21,'Part 1 NNDR3'!A:E,5,FALSE)</f>
        <v>75526</v>
      </c>
      <c r="H21" s="127">
        <f>VLOOKUP(A21,'Part 1 NNDR3'!A:F,6,FALSE)</f>
        <v>260297</v>
      </c>
      <c r="I21" s="127">
        <f>VLOOKUP(A21,'Part 1 NNDR3'!A:G,7,FALSE)</f>
        <v>0</v>
      </c>
      <c r="J21" s="127">
        <f>VLOOKUP(A21,'Part 1 NNDR3'!A:H,8,FALSE)</f>
        <v>260297</v>
      </c>
      <c r="K21" s="127">
        <f>VLOOKUP(A21,'Part 1 NNDR3'!A:I,9,FALSE)</f>
        <v>0</v>
      </c>
      <c r="L21" s="127">
        <v>533649</v>
      </c>
      <c r="M21" s="127">
        <f>VLOOKUP(A21,'Part 1 NNDR3'!A:K,11,FALSE)</f>
        <v>1461</v>
      </c>
      <c r="N21" s="127">
        <f>VLOOKUP(A21,'Part 1 NNDR3'!A:L,12,FALSE)</f>
        <v>1461</v>
      </c>
      <c r="O21" s="127">
        <f>VLOOKUP(A21,'Part 1 NNDR3'!A:M,13,FALSE)</f>
        <v>0</v>
      </c>
      <c r="P21" s="127">
        <f>VLOOKUP(A21,'Part 1 NNDR3'!A:N,14,FALSE)</f>
        <v>61540094</v>
      </c>
    </row>
    <row r="22" spans="1:16" x14ac:dyDescent="0.2">
      <c r="A22" s="126" t="s">
        <v>85</v>
      </c>
      <c r="B22" s="126" t="s">
        <v>84</v>
      </c>
      <c r="C22" s="126" t="s">
        <v>27</v>
      </c>
      <c r="D22" s="126" t="s">
        <v>86</v>
      </c>
      <c r="E22" s="127">
        <f>VLOOKUP(A22,'Part 1 NNDR3'!A:C,3,FALSE)</f>
        <v>64323251</v>
      </c>
      <c r="F22" s="127">
        <f>VLOOKUP(A22,'Part 1 NNDR3'!A:D,4,FALSE)</f>
        <v>0</v>
      </c>
      <c r="G22" s="127">
        <f>VLOOKUP(A22,'Part 1 NNDR3'!A:E,5,FALSE)</f>
        <v>488421</v>
      </c>
      <c r="H22" s="127">
        <f>VLOOKUP(A22,'Part 1 NNDR3'!A:F,6,FALSE)</f>
        <v>232529</v>
      </c>
      <c r="I22" s="127">
        <f>VLOOKUP(A22,'Part 1 NNDR3'!A:G,7,FALSE)</f>
        <v>0</v>
      </c>
      <c r="J22" s="127">
        <f>VLOOKUP(A22,'Part 1 NNDR3'!A:H,8,FALSE)</f>
        <v>232529</v>
      </c>
      <c r="K22" s="127">
        <f>VLOOKUP(A22,'Part 1 NNDR3'!A:I,9,FALSE)</f>
        <v>0</v>
      </c>
      <c r="L22" s="127">
        <v>0</v>
      </c>
      <c r="M22" s="127">
        <f>VLOOKUP(A22,'Part 1 NNDR3'!A:K,11,FALSE)</f>
        <v>250744</v>
      </c>
      <c r="N22" s="127">
        <f>VLOOKUP(A22,'Part 1 NNDR3'!A:L,12,FALSE)</f>
        <v>250744</v>
      </c>
      <c r="O22" s="127">
        <f>VLOOKUP(A22,'Part 1 NNDR3'!A:M,13,FALSE)</f>
        <v>0</v>
      </c>
      <c r="P22" s="127">
        <f>VLOOKUP(A22,'Part 1 NNDR3'!A:N,14,FALSE)</f>
        <v>63351557</v>
      </c>
    </row>
    <row r="23" spans="1:16" x14ac:dyDescent="0.2">
      <c r="A23" s="126" t="s">
        <v>88</v>
      </c>
      <c r="B23" s="126" t="s">
        <v>87</v>
      </c>
      <c r="C23" s="126" t="s">
        <v>61</v>
      </c>
      <c r="D23" s="126" t="s">
        <v>27</v>
      </c>
      <c r="E23" s="127">
        <f>VLOOKUP(A23,'Part 1 NNDR3'!A:C,3,FALSE)</f>
        <v>68331066</v>
      </c>
      <c r="F23" s="127">
        <f>VLOOKUP(A23,'Part 1 NNDR3'!A:D,4,FALSE)</f>
        <v>0</v>
      </c>
      <c r="G23" s="127">
        <f>VLOOKUP(A23,'Part 1 NNDR3'!A:E,5,FALSE)</f>
        <v>137452</v>
      </c>
      <c r="H23" s="127">
        <f>VLOOKUP(A23,'Part 1 NNDR3'!A:F,6,FALSE)</f>
        <v>255418</v>
      </c>
      <c r="I23" s="127">
        <f>VLOOKUP(A23,'Part 1 NNDR3'!A:G,7,FALSE)</f>
        <v>0</v>
      </c>
      <c r="J23" s="127">
        <f>VLOOKUP(A23,'Part 1 NNDR3'!A:H,8,FALSE)</f>
        <v>255418</v>
      </c>
      <c r="K23" s="127">
        <f>VLOOKUP(A23,'Part 1 NNDR3'!A:I,9,FALSE)</f>
        <v>0</v>
      </c>
      <c r="L23" s="127">
        <v>0</v>
      </c>
      <c r="M23" s="127">
        <f>VLOOKUP(A23,'Part 1 NNDR3'!A:K,11,FALSE)</f>
        <v>0</v>
      </c>
      <c r="N23" s="127">
        <f>VLOOKUP(A23,'Part 1 NNDR3'!A:L,12,FALSE)</f>
        <v>0</v>
      </c>
      <c r="O23" s="127">
        <f>VLOOKUP(A23,'Part 1 NNDR3'!A:M,13,FALSE)</f>
        <v>0</v>
      </c>
      <c r="P23" s="127">
        <f>VLOOKUP(A23,'Part 1 NNDR3'!A:N,14,FALSE)</f>
        <v>67938196</v>
      </c>
    </row>
    <row r="24" spans="1:16" x14ac:dyDescent="0.2">
      <c r="A24" s="126" t="s">
        <v>90</v>
      </c>
      <c r="B24" s="126" t="s">
        <v>89</v>
      </c>
      <c r="C24" s="126" t="s">
        <v>27</v>
      </c>
      <c r="D24" s="126" t="s">
        <v>91</v>
      </c>
      <c r="E24" s="127">
        <f>VLOOKUP(A24,'Part 1 NNDR3'!A:C,3,FALSE)</f>
        <v>384547434</v>
      </c>
      <c r="F24" s="127">
        <f>VLOOKUP(A24,'Part 1 NNDR3'!A:D,4,FALSE)</f>
        <v>0</v>
      </c>
      <c r="G24" s="127">
        <f>VLOOKUP(A24,'Part 1 NNDR3'!A:E,5,FALSE)</f>
        <v>1073360</v>
      </c>
      <c r="H24" s="127">
        <f>VLOOKUP(A24,'Part 1 NNDR3'!A:F,6,FALSE)</f>
        <v>1942039</v>
      </c>
      <c r="I24" s="127">
        <f>VLOOKUP(A24,'Part 1 NNDR3'!A:G,7,FALSE)</f>
        <v>0</v>
      </c>
      <c r="J24" s="127">
        <f>VLOOKUP(A24,'Part 1 NNDR3'!A:H,8,FALSE)</f>
        <v>1942039</v>
      </c>
      <c r="K24" s="127">
        <f>VLOOKUP(A24,'Part 1 NNDR3'!A:I,9,FALSE)</f>
        <v>0</v>
      </c>
      <c r="L24" s="127">
        <v>1376595</v>
      </c>
      <c r="M24" s="127">
        <f>VLOOKUP(A24,'Part 1 NNDR3'!A:K,11,FALSE)</f>
        <v>0</v>
      </c>
      <c r="N24" s="127">
        <f>VLOOKUP(A24,'Part 1 NNDR3'!A:L,12,FALSE)</f>
        <v>0</v>
      </c>
      <c r="O24" s="127">
        <f>VLOOKUP(A24,'Part 1 NNDR3'!A:M,13,FALSE)</f>
        <v>0</v>
      </c>
      <c r="P24" s="127">
        <f>VLOOKUP(A24,'Part 1 NNDR3'!A:N,14,FALSE)</f>
        <v>380155440</v>
      </c>
    </row>
    <row r="25" spans="1:16" x14ac:dyDescent="0.2">
      <c r="A25" s="126" t="s">
        <v>94</v>
      </c>
      <c r="B25" s="126" t="s">
        <v>93</v>
      </c>
      <c r="C25" s="126" t="s">
        <v>95</v>
      </c>
      <c r="D25" s="126" t="s">
        <v>96</v>
      </c>
      <c r="E25" s="127">
        <f>VLOOKUP(A25,'Part 1 NNDR3'!A:C,3,FALSE)</f>
        <v>42853608</v>
      </c>
      <c r="F25" s="127">
        <f>VLOOKUP(A25,'Part 1 NNDR3'!A:D,4,FALSE)</f>
        <v>0</v>
      </c>
      <c r="G25" s="127">
        <f>VLOOKUP(A25,'Part 1 NNDR3'!A:E,5,FALSE)</f>
        <v>81197</v>
      </c>
      <c r="H25" s="127">
        <f>VLOOKUP(A25,'Part 1 NNDR3'!A:F,6,FALSE)</f>
        <v>101936</v>
      </c>
      <c r="I25" s="127">
        <f>VLOOKUP(A25,'Part 1 NNDR3'!A:G,7,FALSE)</f>
        <v>0</v>
      </c>
      <c r="J25" s="127">
        <f>VLOOKUP(A25,'Part 1 NNDR3'!A:H,8,FALSE)</f>
        <v>101936</v>
      </c>
      <c r="K25" s="127">
        <f>VLOOKUP(A25,'Part 1 NNDR3'!A:I,9,FALSE)</f>
        <v>0</v>
      </c>
      <c r="L25" s="127">
        <v>0</v>
      </c>
      <c r="M25" s="127">
        <f>VLOOKUP(A25,'Part 1 NNDR3'!A:K,11,FALSE)</f>
        <v>0</v>
      </c>
      <c r="N25" s="127">
        <f>VLOOKUP(A25,'Part 1 NNDR3'!A:L,12,FALSE)</f>
        <v>0</v>
      </c>
      <c r="O25" s="127">
        <f>VLOOKUP(A25,'Part 1 NNDR3'!A:M,13,FALSE)</f>
        <v>0</v>
      </c>
      <c r="P25" s="127">
        <f>VLOOKUP(A25,'Part 1 NNDR3'!A:N,14,FALSE)</f>
        <v>42670475</v>
      </c>
    </row>
    <row r="26" spans="1:16" x14ac:dyDescent="0.2">
      <c r="A26" s="126" t="s">
        <v>99</v>
      </c>
      <c r="B26" s="126" t="s">
        <v>98</v>
      </c>
      <c r="C26" s="126" t="s">
        <v>27</v>
      </c>
      <c r="D26" s="126" t="s">
        <v>100</v>
      </c>
      <c r="E26" s="127">
        <f>VLOOKUP(A26,'Part 1 NNDR3'!A:C,3,FALSE)</f>
        <v>45331402</v>
      </c>
      <c r="F26" s="127">
        <f>VLOOKUP(A26,'Part 1 NNDR3'!A:D,4,FALSE)</f>
        <v>0</v>
      </c>
      <c r="G26" s="127">
        <f>VLOOKUP(A26,'Part 1 NNDR3'!A:E,5,FALSE)</f>
        <v>147949</v>
      </c>
      <c r="H26" s="127">
        <f>VLOOKUP(A26,'Part 1 NNDR3'!A:F,6,FALSE)</f>
        <v>252776</v>
      </c>
      <c r="I26" s="127">
        <f>VLOOKUP(A26,'Part 1 NNDR3'!A:G,7,FALSE)</f>
        <v>0</v>
      </c>
      <c r="J26" s="127">
        <f>VLOOKUP(A26,'Part 1 NNDR3'!A:H,8,FALSE)</f>
        <v>252776</v>
      </c>
      <c r="K26" s="127">
        <f>VLOOKUP(A26,'Part 1 NNDR3'!A:I,9,FALSE)</f>
        <v>0</v>
      </c>
      <c r="L26" s="127">
        <v>0</v>
      </c>
      <c r="M26" s="127">
        <f>VLOOKUP(A26,'Part 1 NNDR3'!A:K,11,FALSE)</f>
        <v>0</v>
      </c>
      <c r="N26" s="127">
        <f>VLOOKUP(A26,'Part 1 NNDR3'!A:L,12,FALSE)</f>
        <v>0</v>
      </c>
      <c r="O26" s="127">
        <f>VLOOKUP(A26,'Part 1 NNDR3'!A:M,13,FALSE)</f>
        <v>0</v>
      </c>
      <c r="P26" s="127">
        <f>VLOOKUP(A26,'Part 1 NNDR3'!A:N,14,FALSE)</f>
        <v>44930677</v>
      </c>
    </row>
    <row r="27" spans="1:16" x14ac:dyDescent="0.2">
      <c r="A27" s="126" t="s">
        <v>102</v>
      </c>
      <c r="B27" s="126" t="s">
        <v>101</v>
      </c>
      <c r="C27" s="126" t="s">
        <v>27</v>
      </c>
      <c r="D27" s="126" t="s">
        <v>100</v>
      </c>
      <c r="E27" s="127">
        <f>VLOOKUP(A27,'Part 1 NNDR3'!A:C,3,FALSE)</f>
        <v>48829915</v>
      </c>
      <c r="F27" s="127">
        <f>VLOOKUP(A27,'Part 1 NNDR3'!A:D,4,FALSE)</f>
        <v>0</v>
      </c>
      <c r="G27" s="127">
        <f>VLOOKUP(A27,'Part 1 NNDR3'!A:E,5,FALSE)</f>
        <v>340272</v>
      </c>
      <c r="H27" s="127">
        <f>VLOOKUP(A27,'Part 1 NNDR3'!A:F,6,FALSE)</f>
        <v>274824</v>
      </c>
      <c r="I27" s="127">
        <f>VLOOKUP(A27,'Part 1 NNDR3'!A:G,7,FALSE)</f>
        <v>0</v>
      </c>
      <c r="J27" s="127">
        <f>VLOOKUP(A27,'Part 1 NNDR3'!A:H,8,FALSE)</f>
        <v>274824</v>
      </c>
      <c r="K27" s="127">
        <f>VLOOKUP(A27,'Part 1 NNDR3'!A:I,9,FALSE)</f>
        <v>0</v>
      </c>
      <c r="L27" s="127">
        <v>0</v>
      </c>
      <c r="M27" s="127">
        <f>VLOOKUP(A27,'Part 1 NNDR3'!A:K,11,FALSE)</f>
        <v>0</v>
      </c>
      <c r="N27" s="127">
        <f>VLOOKUP(A27,'Part 1 NNDR3'!A:L,12,FALSE)</f>
        <v>0</v>
      </c>
      <c r="O27" s="127">
        <f>VLOOKUP(A27,'Part 1 NNDR3'!A:M,13,FALSE)</f>
        <v>0</v>
      </c>
      <c r="P27" s="127">
        <f>VLOOKUP(A27,'Part 1 NNDR3'!A:N,14,FALSE)</f>
        <v>48214819</v>
      </c>
    </row>
    <row r="28" spans="1:16" x14ac:dyDescent="0.2">
      <c r="A28" s="126" t="s">
        <v>104</v>
      </c>
      <c r="B28" s="126" t="s">
        <v>103</v>
      </c>
      <c r="C28" s="126" t="s">
        <v>36</v>
      </c>
      <c r="D28" s="126" t="s">
        <v>37</v>
      </c>
      <c r="E28" s="127">
        <f>VLOOKUP(A28,'Part 1 NNDR3'!A:C,3,FALSE)</f>
        <v>23773436</v>
      </c>
      <c r="F28" s="127">
        <f>VLOOKUP(A28,'Part 1 NNDR3'!A:D,4,FALSE)</f>
        <v>422158</v>
      </c>
      <c r="G28" s="127">
        <f>VLOOKUP(A28,'Part 1 NNDR3'!A:E,5,FALSE)</f>
        <v>0</v>
      </c>
      <c r="H28" s="127">
        <f>VLOOKUP(A28,'Part 1 NNDR3'!A:F,6,FALSE)</f>
        <v>94839</v>
      </c>
      <c r="I28" s="127">
        <f>VLOOKUP(A28,'Part 1 NNDR3'!A:G,7,FALSE)</f>
        <v>0</v>
      </c>
      <c r="J28" s="127">
        <f>VLOOKUP(A28,'Part 1 NNDR3'!A:H,8,FALSE)</f>
        <v>94839</v>
      </c>
      <c r="K28" s="127">
        <f>VLOOKUP(A28,'Part 1 NNDR3'!A:I,9,FALSE)</f>
        <v>0</v>
      </c>
      <c r="L28" s="127">
        <v>0</v>
      </c>
      <c r="M28" s="127">
        <f>VLOOKUP(A28,'Part 1 NNDR3'!A:K,11,FALSE)</f>
        <v>0</v>
      </c>
      <c r="N28" s="127">
        <f>VLOOKUP(A28,'Part 1 NNDR3'!A:L,12,FALSE)</f>
        <v>0</v>
      </c>
      <c r="O28" s="127">
        <f>VLOOKUP(A28,'Part 1 NNDR3'!A:M,13,FALSE)</f>
        <v>0</v>
      </c>
      <c r="P28" s="127">
        <f>VLOOKUP(A28,'Part 1 NNDR3'!A:N,14,FALSE)</f>
        <v>24100755</v>
      </c>
    </row>
    <row r="29" spans="1:16" x14ac:dyDescent="0.2">
      <c r="A29" s="126" t="s">
        <v>106</v>
      </c>
      <c r="B29" s="126" t="s">
        <v>105</v>
      </c>
      <c r="C29" s="126" t="s">
        <v>27</v>
      </c>
      <c r="D29" s="126" t="s">
        <v>107</v>
      </c>
      <c r="E29" s="127">
        <f>VLOOKUP(A29,'Part 1 NNDR3'!A:C,3,FALSE)</f>
        <v>81971964</v>
      </c>
      <c r="F29" s="127">
        <f>VLOOKUP(A29,'Part 1 NNDR3'!A:D,4,FALSE)</f>
        <v>0</v>
      </c>
      <c r="G29" s="127">
        <f>VLOOKUP(A29,'Part 1 NNDR3'!A:E,5,FALSE)</f>
        <v>84815</v>
      </c>
      <c r="H29" s="127">
        <f>VLOOKUP(A29,'Part 1 NNDR3'!A:F,6,FALSE)</f>
        <v>403449</v>
      </c>
      <c r="I29" s="127">
        <f>VLOOKUP(A29,'Part 1 NNDR3'!A:G,7,FALSE)</f>
        <v>0</v>
      </c>
      <c r="J29" s="127">
        <f>VLOOKUP(A29,'Part 1 NNDR3'!A:H,8,FALSE)</f>
        <v>403449</v>
      </c>
      <c r="K29" s="127">
        <f>VLOOKUP(A29,'Part 1 NNDR3'!A:I,9,FALSE)</f>
        <v>0</v>
      </c>
      <c r="L29" s="127">
        <v>0</v>
      </c>
      <c r="M29" s="127">
        <f>VLOOKUP(A29,'Part 1 NNDR3'!A:K,11,FALSE)</f>
        <v>0</v>
      </c>
      <c r="N29" s="127">
        <f>VLOOKUP(A29,'Part 1 NNDR3'!A:L,12,FALSE)</f>
        <v>0</v>
      </c>
      <c r="O29" s="127">
        <f>VLOOKUP(A29,'Part 1 NNDR3'!A:M,13,FALSE)</f>
        <v>0</v>
      </c>
      <c r="P29" s="127">
        <f>VLOOKUP(A29,'Part 1 NNDR3'!A:N,14,FALSE)</f>
        <v>81483700</v>
      </c>
    </row>
    <row r="30" spans="1:16" x14ac:dyDescent="0.2">
      <c r="A30" s="126" t="s">
        <v>110</v>
      </c>
      <c r="B30" s="126" t="s">
        <v>109</v>
      </c>
      <c r="C30" s="126" t="s">
        <v>111</v>
      </c>
      <c r="D30" s="126" t="s">
        <v>27</v>
      </c>
      <c r="E30" s="127">
        <f>VLOOKUP(A30,'Part 1 NNDR3'!A:C,3,FALSE)</f>
        <v>18391808</v>
      </c>
      <c r="F30" s="127">
        <f>VLOOKUP(A30,'Part 1 NNDR3'!A:D,4,FALSE)</f>
        <v>0</v>
      </c>
      <c r="G30" s="127">
        <f>VLOOKUP(A30,'Part 1 NNDR3'!A:E,5,FALSE)</f>
        <v>175094</v>
      </c>
      <c r="H30" s="127">
        <f>VLOOKUP(A30,'Part 1 NNDR3'!A:F,6,FALSE)</f>
        <v>87533</v>
      </c>
      <c r="I30" s="127">
        <f>VLOOKUP(A30,'Part 1 NNDR3'!A:G,7,FALSE)</f>
        <v>0</v>
      </c>
      <c r="J30" s="127">
        <f>VLOOKUP(A30,'Part 1 NNDR3'!A:H,8,FALSE)</f>
        <v>87533</v>
      </c>
      <c r="K30" s="127">
        <f>VLOOKUP(A30,'Part 1 NNDR3'!A:I,9,FALSE)</f>
        <v>0</v>
      </c>
      <c r="L30" s="127">
        <v>0</v>
      </c>
      <c r="M30" s="127">
        <f>VLOOKUP(A30,'Part 1 NNDR3'!A:K,11,FALSE)</f>
        <v>110374</v>
      </c>
      <c r="N30" s="127">
        <f>VLOOKUP(A30,'Part 1 NNDR3'!A:L,12,FALSE)</f>
        <v>110374</v>
      </c>
      <c r="O30" s="127">
        <f>VLOOKUP(A30,'Part 1 NNDR3'!A:M,13,FALSE)</f>
        <v>0</v>
      </c>
      <c r="P30" s="127">
        <f>VLOOKUP(A30,'Part 1 NNDR3'!A:N,14,FALSE)</f>
        <v>18018807</v>
      </c>
    </row>
    <row r="31" spans="1:16" x14ac:dyDescent="0.2">
      <c r="A31" s="126" t="s">
        <v>114</v>
      </c>
      <c r="B31" s="126" t="s">
        <v>113</v>
      </c>
      <c r="C31" s="126" t="s">
        <v>27</v>
      </c>
      <c r="D31" s="126" t="s">
        <v>115</v>
      </c>
      <c r="E31" s="127">
        <f>VLOOKUP(A31,'Part 1 NNDR3'!A:C,3,FALSE)</f>
        <v>67131256</v>
      </c>
      <c r="F31" s="127">
        <f>VLOOKUP(A31,'Part 1 NNDR3'!A:D,4,FALSE)</f>
        <v>0</v>
      </c>
      <c r="G31" s="127">
        <f>VLOOKUP(A31,'Part 1 NNDR3'!A:E,5,FALSE)</f>
        <v>241825</v>
      </c>
      <c r="H31" s="127">
        <f>VLOOKUP(A31,'Part 1 NNDR3'!A:F,6,FALSE)</f>
        <v>302552</v>
      </c>
      <c r="I31" s="127">
        <f>VLOOKUP(A31,'Part 1 NNDR3'!A:G,7,FALSE)</f>
        <v>0</v>
      </c>
      <c r="J31" s="127">
        <f>VLOOKUP(A31,'Part 1 NNDR3'!A:H,8,FALSE)</f>
        <v>302552</v>
      </c>
      <c r="K31" s="127">
        <f>VLOOKUP(A31,'Part 1 NNDR3'!A:I,9,FALSE)</f>
        <v>0</v>
      </c>
      <c r="L31" s="127">
        <v>0</v>
      </c>
      <c r="M31" s="127">
        <f>VLOOKUP(A31,'Part 1 NNDR3'!A:K,11,FALSE)</f>
        <v>189</v>
      </c>
      <c r="N31" s="127">
        <f>VLOOKUP(A31,'Part 1 NNDR3'!A:L,12,FALSE)</f>
        <v>189</v>
      </c>
      <c r="O31" s="127">
        <f>VLOOKUP(A31,'Part 1 NNDR3'!A:M,13,FALSE)</f>
        <v>0</v>
      </c>
      <c r="P31" s="127">
        <f>VLOOKUP(A31,'Part 1 NNDR3'!A:N,14,FALSE)</f>
        <v>66586690</v>
      </c>
    </row>
    <row r="32" spans="1:16" x14ac:dyDescent="0.2">
      <c r="A32" s="126" t="s">
        <v>117</v>
      </c>
      <c r="B32" s="126" t="s">
        <v>116</v>
      </c>
      <c r="C32" s="126" t="s">
        <v>27</v>
      </c>
      <c r="D32" s="126" t="s">
        <v>118</v>
      </c>
      <c r="E32" s="127">
        <f>VLOOKUP(A32,'Part 1 NNDR3'!A:C,3,FALSE)</f>
        <v>73283575</v>
      </c>
      <c r="F32" s="127">
        <f>VLOOKUP(A32,'Part 1 NNDR3'!A:D,4,FALSE)</f>
        <v>0</v>
      </c>
      <c r="G32" s="127">
        <f>VLOOKUP(A32,'Part 1 NNDR3'!A:E,5,FALSE)</f>
        <v>660033</v>
      </c>
      <c r="H32" s="127">
        <f>VLOOKUP(A32,'Part 1 NNDR3'!A:F,6,FALSE)</f>
        <v>150666</v>
      </c>
      <c r="I32" s="127">
        <f>VLOOKUP(A32,'Part 1 NNDR3'!A:G,7,FALSE)</f>
        <v>0</v>
      </c>
      <c r="J32" s="127">
        <f>VLOOKUP(A32,'Part 1 NNDR3'!A:H,8,FALSE)</f>
        <v>150666</v>
      </c>
      <c r="K32" s="127">
        <f>VLOOKUP(A32,'Part 1 NNDR3'!A:I,9,FALSE)</f>
        <v>0</v>
      </c>
      <c r="L32" s="127">
        <v>0</v>
      </c>
      <c r="M32" s="127">
        <f>VLOOKUP(A32,'Part 1 NNDR3'!A:K,11,FALSE)</f>
        <v>758</v>
      </c>
      <c r="N32" s="127">
        <f>VLOOKUP(A32,'Part 1 NNDR3'!A:L,12,FALSE)</f>
        <v>758</v>
      </c>
      <c r="O32" s="127">
        <f>VLOOKUP(A32,'Part 1 NNDR3'!A:M,13,FALSE)</f>
        <v>0</v>
      </c>
      <c r="P32" s="127">
        <f>VLOOKUP(A32,'Part 1 NNDR3'!A:N,14,FALSE)</f>
        <v>72472118</v>
      </c>
    </row>
    <row r="33" spans="1:16" x14ac:dyDescent="0.2">
      <c r="A33" s="126" t="s">
        <v>120</v>
      </c>
      <c r="B33" s="126" t="s">
        <v>119</v>
      </c>
      <c r="C33" s="126" t="s">
        <v>27</v>
      </c>
      <c r="D33" s="126" t="s">
        <v>121</v>
      </c>
      <c r="E33" s="127">
        <f>VLOOKUP(A33,'Part 1 NNDR3'!A:C,3,FALSE)</f>
        <v>132358504</v>
      </c>
      <c r="F33" s="127">
        <f>VLOOKUP(A33,'Part 1 NNDR3'!A:D,4,FALSE)</f>
        <v>0</v>
      </c>
      <c r="G33" s="127">
        <f>VLOOKUP(A33,'Part 1 NNDR3'!A:E,5,FALSE)</f>
        <v>703277</v>
      </c>
      <c r="H33" s="127">
        <f>VLOOKUP(A33,'Part 1 NNDR3'!A:F,6,FALSE)</f>
        <v>738017</v>
      </c>
      <c r="I33" s="127">
        <f>VLOOKUP(A33,'Part 1 NNDR3'!A:G,7,FALSE)</f>
        <v>0</v>
      </c>
      <c r="J33" s="127">
        <f>VLOOKUP(A33,'Part 1 NNDR3'!A:H,8,FALSE)</f>
        <v>738017</v>
      </c>
      <c r="K33" s="127">
        <f>VLOOKUP(A33,'Part 1 NNDR3'!A:I,9,FALSE)</f>
        <v>0</v>
      </c>
      <c r="L33" s="127">
        <v>0</v>
      </c>
      <c r="M33" s="127">
        <f>VLOOKUP(A33,'Part 1 NNDR3'!A:K,11,FALSE)</f>
        <v>0</v>
      </c>
      <c r="N33" s="127">
        <f>VLOOKUP(A33,'Part 1 NNDR3'!A:L,12,FALSE)</f>
        <v>0</v>
      </c>
      <c r="O33" s="127">
        <f>VLOOKUP(A33,'Part 1 NNDR3'!A:M,13,FALSE)</f>
        <v>0</v>
      </c>
      <c r="P33" s="127">
        <f>VLOOKUP(A33,'Part 1 NNDR3'!A:N,14,FALSE)</f>
        <v>130917210</v>
      </c>
    </row>
    <row r="34" spans="1:16" x14ac:dyDescent="0.2">
      <c r="A34" s="126" t="s">
        <v>124</v>
      </c>
      <c r="B34" s="126" t="s">
        <v>123</v>
      </c>
      <c r="C34" s="126" t="s">
        <v>72</v>
      </c>
      <c r="D34" s="126" t="s">
        <v>73</v>
      </c>
      <c r="E34" s="127">
        <f>VLOOKUP(A34,'Part 1 NNDR3'!A:C,3,FALSE)</f>
        <v>42753627</v>
      </c>
      <c r="F34" s="127">
        <f>VLOOKUP(A34,'Part 1 NNDR3'!A:D,4,FALSE)</f>
        <v>0</v>
      </c>
      <c r="G34" s="127">
        <f>VLOOKUP(A34,'Part 1 NNDR3'!A:E,5,FALSE)</f>
        <v>211214</v>
      </c>
      <c r="H34" s="127">
        <f>VLOOKUP(A34,'Part 1 NNDR3'!A:F,6,FALSE)</f>
        <v>188104</v>
      </c>
      <c r="I34" s="127">
        <f>VLOOKUP(A34,'Part 1 NNDR3'!A:G,7,FALSE)</f>
        <v>0</v>
      </c>
      <c r="J34" s="127">
        <f>VLOOKUP(A34,'Part 1 NNDR3'!A:H,8,FALSE)</f>
        <v>188104</v>
      </c>
      <c r="K34" s="127">
        <f>VLOOKUP(A34,'Part 1 NNDR3'!A:I,9,FALSE)</f>
        <v>0</v>
      </c>
      <c r="L34" s="127">
        <v>0</v>
      </c>
      <c r="M34" s="127">
        <f>VLOOKUP(A34,'Part 1 NNDR3'!A:K,11,FALSE)</f>
        <v>0</v>
      </c>
      <c r="N34" s="127">
        <f>VLOOKUP(A34,'Part 1 NNDR3'!A:L,12,FALSE)</f>
        <v>0</v>
      </c>
      <c r="O34" s="127">
        <f>VLOOKUP(A34,'Part 1 NNDR3'!A:M,13,FALSE)</f>
        <v>0</v>
      </c>
      <c r="P34" s="127">
        <f>VLOOKUP(A34,'Part 1 NNDR3'!A:N,14,FALSE)</f>
        <v>42354309</v>
      </c>
    </row>
    <row r="35" spans="1:16" x14ac:dyDescent="0.2">
      <c r="A35" s="126" t="s">
        <v>127</v>
      </c>
      <c r="B35" s="126" t="s">
        <v>126</v>
      </c>
      <c r="C35" s="126" t="s">
        <v>128</v>
      </c>
      <c r="D35" s="126" t="s">
        <v>27</v>
      </c>
      <c r="E35" s="127">
        <f>VLOOKUP(A35,'Part 1 NNDR3'!A:C,3,FALSE)</f>
        <v>28101837</v>
      </c>
      <c r="F35" s="127">
        <f>VLOOKUP(A35,'Part 1 NNDR3'!A:D,4,FALSE)</f>
        <v>0</v>
      </c>
      <c r="G35" s="127">
        <f>VLOOKUP(A35,'Part 1 NNDR3'!A:E,5,FALSE)</f>
        <v>125053</v>
      </c>
      <c r="H35" s="127">
        <f>VLOOKUP(A35,'Part 1 NNDR3'!A:F,6,FALSE)</f>
        <v>167596</v>
      </c>
      <c r="I35" s="127">
        <f>VLOOKUP(A35,'Part 1 NNDR3'!A:G,7,FALSE)</f>
        <v>0</v>
      </c>
      <c r="J35" s="127">
        <f>VLOOKUP(A35,'Part 1 NNDR3'!A:H,8,FALSE)</f>
        <v>167596</v>
      </c>
      <c r="K35" s="127">
        <f>VLOOKUP(A35,'Part 1 NNDR3'!A:I,9,FALSE)</f>
        <v>0</v>
      </c>
      <c r="L35" s="127">
        <v>0</v>
      </c>
      <c r="M35" s="127">
        <f>VLOOKUP(A35,'Part 1 NNDR3'!A:K,11,FALSE)</f>
        <v>181483</v>
      </c>
      <c r="N35" s="127">
        <f>VLOOKUP(A35,'Part 1 NNDR3'!A:L,12,FALSE)</f>
        <v>181483</v>
      </c>
      <c r="O35" s="127">
        <f>VLOOKUP(A35,'Part 1 NNDR3'!A:M,13,FALSE)</f>
        <v>0</v>
      </c>
      <c r="P35" s="127">
        <f>VLOOKUP(A35,'Part 1 NNDR3'!A:N,14,FALSE)</f>
        <v>27627705</v>
      </c>
    </row>
    <row r="36" spans="1:16" x14ac:dyDescent="0.2">
      <c r="A36" s="126" t="s">
        <v>131</v>
      </c>
      <c r="B36" s="126" t="s">
        <v>130</v>
      </c>
      <c r="C36" s="126" t="s">
        <v>61</v>
      </c>
      <c r="D36" s="126" t="s">
        <v>27</v>
      </c>
      <c r="E36" s="127">
        <f>VLOOKUP(A36,'Part 1 NNDR3'!A:C,3,FALSE)</f>
        <v>113802960</v>
      </c>
      <c r="F36" s="127">
        <f>VLOOKUP(A36,'Part 1 NNDR3'!A:D,4,FALSE)</f>
        <v>0</v>
      </c>
      <c r="G36" s="127">
        <f>VLOOKUP(A36,'Part 1 NNDR3'!A:E,5,FALSE)</f>
        <v>255122</v>
      </c>
      <c r="H36" s="127">
        <f>VLOOKUP(A36,'Part 1 NNDR3'!A:F,6,FALSE)</f>
        <v>419777</v>
      </c>
      <c r="I36" s="127">
        <f>VLOOKUP(A36,'Part 1 NNDR3'!A:G,7,FALSE)</f>
        <v>0</v>
      </c>
      <c r="J36" s="127">
        <f>VLOOKUP(A36,'Part 1 NNDR3'!A:H,8,FALSE)</f>
        <v>419777</v>
      </c>
      <c r="K36" s="127">
        <f>VLOOKUP(A36,'Part 1 NNDR3'!A:I,9,FALSE)</f>
        <v>0</v>
      </c>
      <c r="L36" s="127">
        <v>0</v>
      </c>
      <c r="M36" s="127">
        <f>VLOOKUP(A36,'Part 1 NNDR3'!A:K,11,FALSE)</f>
        <v>0</v>
      </c>
      <c r="N36" s="127">
        <f>VLOOKUP(A36,'Part 1 NNDR3'!A:L,12,FALSE)</f>
        <v>0</v>
      </c>
      <c r="O36" s="127">
        <f>VLOOKUP(A36,'Part 1 NNDR3'!A:M,13,FALSE)</f>
        <v>0</v>
      </c>
      <c r="P36" s="127">
        <f>VLOOKUP(A36,'Part 1 NNDR3'!A:N,14,FALSE)</f>
        <v>113128061</v>
      </c>
    </row>
    <row r="37" spans="1:16" x14ac:dyDescent="0.2">
      <c r="A37" s="126" t="s">
        <v>133</v>
      </c>
      <c r="B37" s="126" t="s">
        <v>132</v>
      </c>
      <c r="C37" s="126" t="s">
        <v>72</v>
      </c>
      <c r="D37" s="126" t="s">
        <v>73</v>
      </c>
      <c r="E37" s="127">
        <f>VLOOKUP(A37,'Part 1 NNDR3'!A:C,3,FALSE)</f>
        <v>28383975</v>
      </c>
      <c r="F37" s="127">
        <f>VLOOKUP(A37,'Part 1 NNDR3'!A:D,4,FALSE)</f>
        <v>220068</v>
      </c>
      <c r="G37" s="127">
        <f>VLOOKUP(A37,'Part 1 NNDR3'!A:E,5,FALSE)</f>
        <v>0</v>
      </c>
      <c r="H37" s="127">
        <f>VLOOKUP(A37,'Part 1 NNDR3'!A:F,6,FALSE)</f>
        <v>105408</v>
      </c>
      <c r="I37" s="127">
        <f>VLOOKUP(A37,'Part 1 NNDR3'!A:G,7,FALSE)</f>
        <v>0</v>
      </c>
      <c r="J37" s="127">
        <f>VLOOKUP(A37,'Part 1 NNDR3'!A:H,8,FALSE)</f>
        <v>105408</v>
      </c>
      <c r="K37" s="127">
        <f>VLOOKUP(A37,'Part 1 NNDR3'!A:I,9,FALSE)</f>
        <v>0</v>
      </c>
      <c r="L37" s="127">
        <v>0</v>
      </c>
      <c r="M37" s="127">
        <f>VLOOKUP(A37,'Part 1 NNDR3'!A:K,11,FALSE)</f>
        <v>0</v>
      </c>
      <c r="N37" s="127">
        <f>VLOOKUP(A37,'Part 1 NNDR3'!A:L,12,FALSE)</f>
        <v>0</v>
      </c>
      <c r="O37" s="127">
        <f>VLOOKUP(A37,'Part 1 NNDR3'!A:M,13,FALSE)</f>
        <v>0</v>
      </c>
      <c r="P37" s="127">
        <f>VLOOKUP(A37,'Part 1 NNDR3'!A:N,14,FALSE)</f>
        <v>28498635</v>
      </c>
    </row>
    <row r="38" spans="1:16" x14ac:dyDescent="0.2">
      <c r="A38" s="126" t="s">
        <v>135</v>
      </c>
      <c r="B38" s="126" t="s">
        <v>134</v>
      </c>
      <c r="C38" s="126" t="s">
        <v>27</v>
      </c>
      <c r="D38" s="126" t="s">
        <v>136</v>
      </c>
      <c r="E38" s="127">
        <f>VLOOKUP(A38,'Part 1 NNDR3'!A:C,3,FALSE)</f>
        <v>104113843</v>
      </c>
      <c r="F38" s="127">
        <f>VLOOKUP(A38,'Part 1 NNDR3'!A:D,4,FALSE)</f>
        <v>0</v>
      </c>
      <c r="G38" s="127">
        <f>VLOOKUP(A38,'Part 1 NNDR3'!A:E,5,FALSE)</f>
        <v>178824</v>
      </c>
      <c r="H38" s="127">
        <f>VLOOKUP(A38,'Part 1 NNDR3'!A:F,6,FALSE)</f>
        <v>422367</v>
      </c>
      <c r="I38" s="127">
        <f>VLOOKUP(A38,'Part 1 NNDR3'!A:G,7,FALSE)</f>
        <v>0</v>
      </c>
      <c r="J38" s="127">
        <f>VLOOKUP(A38,'Part 1 NNDR3'!A:H,8,FALSE)</f>
        <v>422367</v>
      </c>
      <c r="K38" s="127">
        <f>VLOOKUP(A38,'Part 1 NNDR3'!A:I,9,FALSE)</f>
        <v>0</v>
      </c>
      <c r="L38" s="127">
        <v>0</v>
      </c>
      <c r="M38" s="127">
        <f>VLOOKUP(A38,'Part 1 NNDR3'!A:K,11,FALSE)</f>
        <v>0</v>
      </c>
      <c r="N38" s="127">
        <f>VLOOKUP(A38,'Part 1 NNDR3'!A:L,12,FALSE)</f>
        <v>0</v>
      </c>
      <c r="O38" s="127">
        <f>VLOOKUP(A38,'Part 1 NNDR3'!A:M,13,FALSE)</f>
        <v>0</v>
      </c>
      <c r="P38" s="127">
        <f>VLOOKUP(A38,'Part 1 NNDR3'!A:N,14,FALSE)</f>
        <v>103512652</v>
      </c>
    </row>
    <row r="39" spans="1:16" x14ac:dyDescent="0.2">
      <c r="A39" s="126" t="s">
        <v>138</v>
      </c>
      <c r="B39" s="126" t="s">
        <v>137</v>
      </c>
      <c r="C39" s="126" t="s">
        <v>27</v>
      </c>
      <c r="D39" s="126" t="s">
        <v>82</v>
      </c>
      <c r="E39" s="127">
        <f>VLOOKUP(A39,'Part 1 NNDR3'!A:C,3,FALSE)</f>
        <v>209410270</v>
      </c>
      <c r="F39" s="127">
        <f>VLOOKUP(A39,'Part 1 NNDR3'!A:D,4,FALSE)</f>
        <v>2707088</v>
      </c>
      <c r="G39" s="127">
        <f>VLOOKUP(A39,'Part 1 NNDR3'!A:E,5,FALSE)</f>
        <v>0</v>
      </c>
      <c r="H39" s="127">
        <f>VLOOKUP(A39,'Part 1 NNDR3'!A:F,6,FALSE)</f>
        <v>720642</v>
      </c>
      <c r="I39" s="127">
        <f>VLOOKUP(A39,'Part 1 NNDR3'!A:G,7,FALSE)</f>
        <v>0</v>
      </c>
      <c r="J39" s="127">
        <f>VLOOKUP(A39,'Part 1 NNDR3'!A:H,8,FALSE)</f>
        <v>720642</v>
      </c>
      <c r="K39" s="127">
        <f>VLOOKUP(A39,'Part 1 NNDR3'!A:I,9,FALSE)</f>
        <v>0</v>
      </c>
      <c r="L39" s="127">
        <v>0</v>
      </c>
      <c r="M39" s="127">
        <f>VLOOKUP(A39,'Part 1 NNDR3'!A:K,11,FALSE)</f>
        <v>264</v>
      </c>
      <c r="N39" s="127">
        <f>VLOOKUP(A39,'Part 1 NNDR3'!A:L,12,FALSE)</f>
        <v>264</v>
      </c>
      <c r="O39" s="127">
        <f>VLOOKUP(A39,'Part 1 NNDR3'!A:M,13,FALSE)</f>
        <v>0</v>
      </c>
      <c r="P39" s="127">
        <f>VLOOKUP(A39,'Part 1 NNDR3'!A:N,14,FALSE)</f>
        <v>211396452</v>
      </c>
    </row>
    <row r="40" spans="1:16" x14ac:dyDescent="0.2">
      <c r="A40" s="126" t="s">
        <v>140</v>
      </c>
      <c r="B40" s="126" t="s">
        <v>139</v>
      </c>
      <c r="C40" s="126" t="s">
        <v>128</v>
      </c>
      <c r="D40" s="126" t="s">
        <v>27</v>
      </c>
      <c r="E40" s="127">
        <f>VLOOKUP(A40,'Part 1 NNDR3'!A:C,3,FALSE)</f>
        <v>27944251</v>
      </c>
      <c r="F40" s="127">
        <f>VLOOKUP(A40,'Part 1 NNDR3'!A:D,4,FALSE)</f>
        <v>0</v>
      </c>
      <c r="G40" s="127">
        <f>VLOOKUP(A40,'Part 1 NNDR3'!A:E,5,FALSE)</f>
        <v>131936</v>
      </c>
      <c r="H40" s="127">
        <f>VLOOKUP(A40,'Part 1 NNDR3'!A:F,6,FALSE)</f>
        <v>138072</v>
      </c>
      <c r="I40" s="127">
        <f>VLOOKUP(A40,'Part 1 NNDR3'!A:G,7,FALSE)</f>
        <v>0</v>
      </c>
      <c r="J40" s="127">
        <f>VLOOKUP(A40,'Part 1 NNDR3'!A:H,8,FALSE)</f>
        <v>138072</v>
      </c>
      <c r="K40" s="127">
        <f>VLOOKUP(A40,'Part 1 NNDR3'!A:I,9,FALSE)</f>
        <v>0</v>
      </c>
      <c r="L40" s="127">
        <v>0</v>
      </c>
      <c r="M40" s="127">
        <f>VLOOKUP(A40,'Part 1 NNDR3'!A:K,11,FALSE)</f>
        <v>135297</v>
      </c>
      <c r="N40" s="127">
        <f>VLOOKUP(A40,'Part 1 NNDR3'!A:L,12,FALSE)</f>
        <v>135297</v>
      </c>
      <c r="O40" s="127">
        <f>VLOOKUP(A40,'Part 1 NNDR3'!A:M,13,FALSE)</f>
        <v>0</v>
      </c>
      <c r="P40" s="127">
        <f>VLOOKUP(A40,'Part 1 NNDR3'!A:N,14,FALSE)</f>
        <v>27538946</v>
      </c>
    </row>
    <row r="41" spans="1:16" x14ac:dyDescent="0.2">
      <c r="A41" s="126" t="s">
        <v>142</v>
      </c>
      <c r="B41" s="126" t="s">
        <v>141</v>
      </c>
      <c r="C41" s="126" t="s">
        <v>61</v>
      </c>
      <c r="D41" s="126" t="s">
        <v>27</v>
      </c>
      <c r="E41" s="127">
        <f>VLOOKUP(A41,'Part 1 NNDR3'!A:C,3,FALSE)</f>
        <v>82311954</v>
      </c>
      <c r="F41" s="127">
        <f>VLOOKUP(A41,'Part 1 NNDR3'!A:D,4,FALSE)</f>
        <v>0</v>
      </c>
      <c r="G41" s="127">
        <f>VLOOKUP(A41,'Part 1 NNDR3'!A:E,5,FALSE)</f>
        <v>82950</v>
      </c>
      <c r="H41" s="127">
        <f>VLOOKUP(A41,'Part 1 NNDR3'!A:F,6,FALSE)</f>
        <v>342871</v>
      </c>
      <c r="I41" s="127">
        <f>VLOOKUP(A41,'Part 1 NNDR3'!A:G,7,FALSE)</f>
        <v>0</v>
      </c>
      <c r="J41" s="127">
        <f>VLOOKUP(A41,'Part 1 NNDR3'!A:H,8,FALSE)</f>
        <v>342871</v>
      </c>
      <c r="K41" s="127">
        <f>VLOOKUP(A41,'Part 1 NNDR3'!A:I,9,FALSE)</f>
        <v>0</v>
      </c>
      <c r="L41" s="127">
        <v>0</v>
      </c>
      <c r="M41" s="127">
        <f>VLOOKUP(A41,'Part 1 NNDR3'!A:K,11,FALSE)</f>
        <v>0</v>
      </c>
      <c r="N41" s="127">
        <f>VLOOKUP(A41,'Part 1 NNDR3'!A:L,12,FALSE)</f>
        <v>0</v>
      </c>
      <c r="O41" s="127">
        <f>VLOOKUP(A41,'Part 1 NNDR3'!A:M,13,FALSE)</f>
        <v>0</v>
      </c>
      <c r="P41" s="127">
        <f>VLOOKUP(A41,'Part 1 NNDR3'!A:N,14,FALSE)</f>
        <v>81886133</v>
      </c>
    </row>
    <row r="42" spans="1:16" x14ac:dyDescent="0.2">
      <c r="A42" s="126" t="s">
        <v>144</v>
      </c>
      <c r="B42" s="126" t="s">
        <v>143</v>
      </c>
      <c r="C42" s="126" t="s">
        <v>145</v>
      </c>
      <c r="D42" s="126" t="s">
        <v>146</v>
      </c>
      <c r="E42" s="127">
        <f>VLOOKUP(A42,'Part 1 NNDR3'!A:C,3,FALSE)</f>
        <v>27245993</v>
      </c>
      <c r="F42" s="127">
        <f>VLOOKUP(A42,'Part 1 NNDR3'!A:D,4,FALSE)</f>
        <v>251819</v>
      </c>
      <c r="G42" s="127">
        <f>VLOOKUP(A42,'Part 1 NNDR3'!A:E,5,FALSE)</f>
        <v>0</v>
      </c>
      <c r="H42" s="127">
        <f>VLOOKUP(A42,'Part 1 NNDR3'!A:F,6,FALSE)</f>
        <v>123091</v>
      </c>
      <c r="I42" s="127">
        <f>VLOOKUP(A42,'Part 1 NNDR3'!A:G,7,FALSE)</f>
        <v>0</v>
      </c>
      <c r="J42" s="127">
        <f>VLOOKUP(A42,'Part 1 NNDR3'!A:H,8,FALSE)</f>
        <v>123091</v>
      </c>
      <c r="K42" s="127">
        <f>VLOOKUP(A42,'Part 1 NNDR3'!A:I,9,FALSE)</f>
        <v>0</v>
      </c>
      <c r="L42" s="127">
        <v>0</v>
      </c>
      <c r="M42" s="127">
        <f>VLOOKUP(A42,'Part 1 NNDR3'!A:K,11,FALSE)</f>
        <v>0</v>
      </c>
      <c r="N42" s="127">
        <f>VLOOKUP(A42,'Part 1 NNDR3'!A:L,12,FALSE)</f>
        <v>0</v>
      </c>
      <c r="O42" s="127">
        <f>VLOOKUP(A42,'Part 1 NNDR3'!A:M,13,FALSE)</f>
        <v>0</v>
      </c>
      <c r="P42" s="127">
        <f>VLOOKUP(A42,'Part 1 NNDR3'!A:N,14,FALSE)</f>
        <v>27374721</v>
      </c>
    </row>
    <row r="43" spans="1:16" x14ac:dyDescent="0.2">
      <c r="A43" s="126" t="s">
        <v>148</v>
      </c>
      <c r="B43" s="126" t="s">
        <v>147</v>
      </c>
      <c r="C43" s="126" t="s">
        <v>149</v>
      </c>
      <c r="D43" s="126" t="s">
        <v>27</v>
      </c>
      <c r="E43" s="127">
        <f>VLOOKUP(A43,'Part 1 NNDR3'!A:C,3,FALSE)</f>
        <v>38609660.299999997</v>
      </c>
      <c r="F43" s="127">
        <f>VLOOKUP(A43,'Part 1 NNDR3'!A:D,4,FALSE)</f>
        <v>78973</v>
      </c>
      <c r="G43" s="127">
        <f>VLOOKUP(A43,'Part 1 NNDR3'!A:E,5,FALSE)</f>
        <v>0</v>
      </c>
      <c r="H43" s="127">
        <f>VLOOKUP(A43,'Part 1 NNDR3'!A:F,6,FALSE)</f>
        <v>116685</v>
      </c>
      <c r="I43" s="127">
        <f>VLOOKUP(A43,'Part 1 NNDR3'!A:G,7,FALSE)</f>
        <v>0</v>
      </c>
      <c r="J43" s="127">
        <f>VLOOKUP(A43,'Part 1 NNDR3'!A:H,8,FALSE)</f>
        <v>116685</v>
      </c>
      <c r="K43" s="127">
        <f>VLOOKUP(A43,'Part 1 NNDR3'!A:I,9,FALSE)</f>
        <v>0</v>
      </c>
      <c r="L43" s="127">
        <v>0</v>
      </c>
      <c r="M43" s="127">
        <f>VLOOKUP(A43,'Part 1 NNDR3'!A:K,11,FALSE)</f>
        <v>0</v>
      </c>
      <c r="N43" s="127">
        <f>VLOOKUP(A43,'Part 1 NNDR3'!A:L,12,FALSE)</f>
        <v>0</v>
      </c>
      <c r="O43" s="127">
        <f>VLOOKUP(A43,'Part 1 NNDR3'!A:M,13,FALSE)</f>
        <v>0</v>
      </c>
      <c r="P43" s="127">
        <f>VLOOKUP(A43,'Part 1 NNDR3'!A:N,14,FALSE)</f>
        <v>38571948.299999997</v>
      </c>
    </row>
    <row r="44" spans="1:16" x14ac:dyDescent="0.2">
      <c r="A44" s="126" t="s">
        <v>152</v>
      </c>
      <c r="B44" s="126" t="s">
        <v>151</v>
      </c>
      <c r="C44" s="126" t="s">
        <v>42</v>
      </c>
      <c r="D44" s="126" t="s">
        <v>43</v>
      </c>
      <c r="E44" s="127">
        <f>VLOOKUP(A44,'Part 1 NNDR3'!A:C,3,FALSE)</f>
        <v>25107602</v>
      </c>
      <c r="F44" s="127">
        <f>VLOOKUP(A44,'Part 1 NNDR3'!A:D,4,FALSE)</f>
        <v>104502</v>
      </c>
      <c r="G44" s="127">
        <f>VLOOKUP(A44,'Part 1 NNDR3'!A:E,5,FALSE)</f>
        <v>0</v>
      </c>
      <c r="H44" s="127">
        <f>VLOOKUP(A44,'Part 1 NNDR3'!A:F,6,FALSE)</f>
        <v>107754</v>
      </c>
      <c r="I44" s="127">
        <f>VLOOKUP(A44,'Part 1 NNDR3'!A:G,7,FALSE)</f>
        <v>0</v>
      </c>
      <c r="J44" s="127">
        <f>VLOOKUP(A44,'Part 1 NNDR3'!A:H,8,FALSE)</f>
        <v>107754</v>
      </c>
      <c r="K44" s="127">
        <f>VLOOKUP(A44,'Part 1 NNDR3'!A:I,9,FALSE)</f>
        <v>0</v>
      </c>
      <c r="L44" s="127">
        <v>0</v>
      </c>
      <c r="M44" s="127">
        <f>VLOOKUP(A44,'Part 1 NNDR3'!A:K,11,FALSE)</f>
        <v>0</v>
      </c>
      <c r="N44" s="127">
        <f>VLOOKUP(A44,'Part 1 NNDR3'!A:L,12,FALSE)</f>
        <v>0</v>
      </c>
      <c r="O44" s="127">
        <f>VLOOKUP(A44,'Part 1 NNDR3'!A:M,13,FALSE)</f>
        <v>0</v>
      </c>
      <c r="P44" s="127">
        <f>VLOOKUP(A44,'Part 1 NNDR3'!A:N,14,FALSE)</f>
        <v>25104350</v>
      </c>
    </row>
    <row r="45" spans="1:16" x14ac:dyDescent="0.2">
      <c r="A45" s="126" t="s">
        <v>154</v>
      </c>
      <c r="B45" s="126" t="s">
        <v>153</v>
      </c>
      <c r="C45" s="126" t="s">
        <v>155</v>
      </c>
      <c r="D45" s="126" t="s">
        <v>100</v>
      </c>
      <c r="E45" s="127">
        <f>VLOOKUP(A45,'Part 1 NNDR3'!A:C,3,FALSE)</f>
        <v>26062824</v>
      </c>
      <c r="F45" s="127">
        <f>VLOOKUP(A45,'Part 1 NNDR3'!A:D,4,FALSE)</f>
        <v>0</v>
      </c>
      <c r="G45" s="127">
        <f>VLOOKUP(A45,'Part 1 NNDR3'!A:E,5,FALSE)</f>
        <v>87080</v>
      </c>
      <c r="H45" s="127">
        <f>VLOOKUP(A45,'Part 1 NNDR3'!A:F,6,FALSE)</f>
        <v>149071</v>
      </c>
      <c r="I45" s="127">
        <f>VLOOKUP(A45,'Part 1 NNDR3'!A:G,7,FALSE)</f>
        <v>0</v>
      </c>
      <c r="J45" s="127">
        <f>VLOOKUP(A45,'Part 1 NNDR3'!A:H,8,FALSE)</f>
        <v>149071</v>
      </c>
      <c r="K45" s="127">
        <f>VLOOKUP(A45,'Part 1 NNDR3'!A:I,9,FALSE)</f>
        <v>0</v>
      </c>
      <c r="L45" s="127">
        <v>0</v>
      </c>
      <c r="M45" s="127">
        <f>VLOOKUP(A45,'Part 1 NNDR3'!A:K,11,FALSE)</f>
        <v>239759</v>
      </c>
      <c r="N45" s="127">
        <f>VLOOKUP(A45,'Part 1 NNDR3'!A:L,12,FALSE)</f>
        <v>239759</v>
      </c>
      <c r="O45" s="127">
        <f>VLOOKUP(A45,'Part 1 NNDR3'!A:M,13,FALSE)</f>
        <v>0</v>
      </c>
      <c r="P45" s="127">
        <f>VLOOKUP(A45,'Part 1 NNDR3'!A:N,14,FALSE)</f>
        <v>25586914</v>
      </c>
    </row>
    <row r="46" spans="1:16" x14ac:dyDescent="0.2">
      <c r="A46" s="126" t="s">
        <v>157</v>
      </c>
      <c r="B46" s="126" t="s">
        <v>156</v>
      </c>
      <c r="C46" s="126" t="s">
        <v>27</v>
      </c>
      <c r="D46" s="126" t="s">
        <v>107</v>
      </c>
      <c r="E46" s="127">
        <f>VLOOKUP(A46,'Part 1 NNDR3'!A:C,3,FALSE)</f>
        <v>47093499</v>
      </c>
      <c r="F46" s="127">
        <f>VLOOKUP(A46,'Part 1 NNDR3'!A:D,4,FALSE)</f>
        <v>495406</v>
      </c>
      <c r="G46" s="127">
        <f>VLOOKUP(A46,'Part 1 NNDR3'!A:E,5,FALSE)</f>
        <v>0</v>
      </c>
      <c r="H46" s="127">
        <f>VLOOKUP(A46,'Part 1 NNDR3'!A:F,6,FALSE)</f>
        <v>239407</v>
      </c>
      <c r="I46" s="127">
        <f>VLOOKUP(A46,'Part 1 NNDR3'!A:G,7,FALSE)</f>
        <v>0</v>
      </c>
      <c r="J46" s="127">
        <f>VLOOKUP(A46,'Part 1 NNDR3'!A:H,8,FALSE)</f>
        <v>239407</v>
      </c>
      <c r="K46" s="127">
        <f>VLOOKUP(A46,'Part 1 NNDR3'!A:I,9,FALSE)</f>
        <v>0</v>
      </c>
      <c r="L46" s="127">
        <v>0</v>
      </c>
      <c r="M46" s="127">
        <f>VLOOKUP(A46,'Part 1 NNDR3'!A:K,11,FALSE)</f>
        <v>0</v>
      </c>
      <c r="N46" s="127">
        <f>VLOOKUP(A46,'Part 1 NNDR3'!A:L,12,FALSE)</f>
        <v>0</v>
      </c>
      <c r="O46" s="127">
        <f>VLOOKUP(A46,'Part 1 NNDR3'!A:M,13,FALSE)</f>
        <v>0</v>
      </c>
      <c r="P46" s="127">
        <f>VLOOKUP(A46,'Part 1 NNDR3'!A:N,14,FALSE)</f>
        <v>47349498</v>
      </c>
    </row>
    <row r="47" spans="1:16" x14ac:dyDescent="0.2">
      <c r="A47" s="126" t="s">
        <v>159</v>
      </c>
      <c r="B47" s="126" t="s">
        <v>158</v>
      </c>
      <c r="C47" s="126" t="s">
        <v>27</v>
      </c>
      <c r="D47" s="126" t="s">
        <v>121</v>
      </c>
      <c r="E47" s="127">
        <f>VLOOKUP(A47,'Part 1 NNDR3'!A:C,3,FALSE)</f>
        <v>56365455</v>
      </c>
      <c r="F47" s="127">
        <f>VLOOKUP(A47,'Part 1 NNDR3'!A:D,4,FALSE)</f>
        <v>495036</v>
      </c>
      <c r="G47" s="127">
        <f>VLOOKUP(A47,'Part 1 NNDR3'!A:E,5,FALSE)</f>
        <v>0</v>
      </c>
      <c r="H47" s="127">
        <f>VLOOKUP(A47,'Part 1 NNDR3'!A:F,6,FALSE)</f>
        <v>354527</v>
      </c>
      <c r="I47" s="127">
        <f>VLOOKUP(A47,'Part 1 NNDR3'!A:G,7,FALSE)</f>
        <v>0</v>
      </c>
      <c r="J47" s="127">
        <f>VLOOKUP(A47,'Part 1 NNDR3'!A:H,8,FALSE)</f>
        <v>354527</v>
      </c>
      <c r="K47" s="127">
        <f>VLOOKUP(A47,'Part 1 NNDR3'!A:I,9,FALSE)</f>
        <v>0</v>
      </c>
      <c r="L47" s="127">
        <v>0</v>
      </c>
      <c r="M47" s="127">
        <f>VLOOKUP(A47,'Part 1 NNDR3'!A:K,11,FALSE)</f>
        <v>298340</v>
      </c>
      <c r="N47" s="127">
        <f>VLOOKUP(A47,'Part 1 NNDR3'!A:L,12,FALSE)</f>
        <v>298340</v>
      </c>
      <c r="O47" s="127">
        <f>VLOOKUP(A47,'Part 1 NNDR3'!A:M,13,FALSE)</f>
        <v>0</v>
      </c>
      <c r="P47" s="127">
        <f>VLOOKUP(A47,'Part 1 NNDR3'!A:N,14,FALSE)</f>
        <v>56207624</v>
      </c>
    </row>
    <row r="48" spans="1:16" x14ac:dyDescent="0.2">
      <c r="A48" s="126" t="s">
        <v>161</v>
      </c>
      <c r="B48" s="126" t="s">
        <v>160</v>
      </c>
      <c r="C48" s="126" t="s">
        <v>162</v>
      </c>
      <c r="D48" s="126" t="s">
        <v>163</v>
      </c>
      <c r="E48" s="127">
        <f>VLOOKUP(A48,'Part 1 NNDR3'!A:C,3,FALSE)</f>
        <v>95432704</v>
      </c>
      <c r="F48" s="127">
        <f>VLOOKUP(A48,'Part 1 NNDR3'!A:D,4,FALSE)</f>
        <v>209512</v>
      </c>
      <c r="G48" s="127">
        <f>VLOOKUP(A48,'Part 1 NNDR3'!A:E,5,FALSE)</f>
        <v>0</v>
      </c>
      <c r="H48" s="127">
        <f>VLOOKUP(A48,'Part 1 NNDR3'!A:F,6,FALSE)</f>
        <v>227835</v>
      </c>
      <c r="I48" s="127">
        <f>VLOOKUP(A48,'Part 1 NNDR3'!A:G,7,FALSE)</f>
        <v>0</v>
      </c>
      <c r="J48" s="127">
        <f>VLOOKUP(A48,'Part 1 NNDR3'!A:H,8,FALSE)</f>
        <v>227835</v>
      </c>
      <c r="K48" s="127">
        <f>VLOOKUP(A48,'Part 1 NNDR3'!A:I,9,FALSE)</f>
        <v>0</v>
      </c>
      <c r="L48" s="127">
        <v>0</v>
      </c>
      <c r="M48" s="127">
        <f>VLOOKUP(A48,'Part 1 NNDR3'!A:K,11,FALSE)</f>
        <v>0</v>
      </c>
      <c r="N48" s="127">
        <f>VLOOKUP(A48,'Part 1 NNDR3'!A:L,12,FALSE)</f>
        <v>0</v>
      </c>
      <c r="O48" s="127">
        <f>VLOOKUP(A48,'Part 1 NNDR3'!A:M,13,FALSE)</f>
        <v>0</v>
      </c>
      <c r="P48" s="127">
        <f>VLOOKUP(A48,'Part 1 NNDR3'!A:N,14,FALSE)</f>
        <v>95414381</v>
      </c>
    </row>
    <row r="49" spans="1:16" x14ac:dyDescent="0.2">
      <c r="A49" s="126" t="s">
        <v>165</v>
      </c>
      <c r="B49" s="126" t="s">
        <v>164</v>
      </c>
      <c r="C49" s="126" t="s">
        <v>61</v>
      </c>
      <c r="D49" s="126" t="s">
        <v>27</v>
      </c>
      <c r="E49" s="127">
        <f>VLOOKUP(A49,'Part 1 NNDR3'!A:C,3,FALSE)</f>
        <v>521516180</v>
      </c>
      <c r="F49" s="127">
        <f>VLOOKUP(A49,'Part 1 NNDR3'!A:D,4,FALSE)</f>
        <v>0</v>
      </c>
      <c r="G49" s="127">
        <f>VLOOKUP(A49,'Part 1 NNDR3'!A:E,5,FALSE)</f>
        <v>4005819</v>
      </c>
      <c r="H49" s="127">
        <f>VLOOKUP(A49,'Part 1 NNDR3'!A:F,6,FALSE)</f>
        <v>1185753</v>
      </c>
      <c r="I49" s="127">
        <f>VLOOKUP(A49,'Part 1 NNDR3'!A:G,7,FALSE)</f>
        <v>0</v>
      </c>
      <c r="J49" s="127">
        <f>VLOOKUP(A49,'Part 1 NNDR3'!A:H,8,FALSE)</f>
        <v>1185753</v>
      </c>
      <c r="K49" s="127">
        <f>VLOOKUP(A49,'Part 1 NNDR3'!A:I,9,FALSE)</f>
        <v>0</v>
      </c>
      <c r="L49" s="127">
        <v>0</v>
      </c>
      <c r="M49" s="127">
        <f>VLOOKUP(A49,'Part 1 NNDR3'!A:K,11,FALSE)</f>
        <v>0</v>
      </c>
      <c r="N49" s="127">
        <f>VLOOKUP(A49,'Part 1 NNDR3'!A:L,12,FALSE)</f>
        <v>0</v>
      </c>
      <c r="O49" s="127">
        <f>VLOOKUP(A49,'Part 1 NNDR3'!A:M,13,FALSE)</f>
        <v>0</v>
      </c>
      <c r="P49" s="127">
        <f>VLOOKUP(A49,'Part 1 NNDR3'!A:N,14,FALSE)</f>
        <v>516324608</v>
      </c>
    </row>
    <row r="50" spans="1:16" x14ac:dyDescent="0.2">
      <c r="A50" s="126" t="s">
        <v>167</v>
      </c>
      <c r="B50" s="126" t="s">
        <v>166</v>
      </c>
      <c r="C50" s="126" t="s">
        <v>168</v>
      </c>
      <c r="D50" s="126" t="s">
        <v>169</v>
      </c>
      <c r="E50" s="127">
        <f>VLOOKUP(A50,'Part 1 NNDR3'!A:C,3,FALSE)</f>
        <v>36318538</v>
      </c>
      <c r="F50" s="127">
        <f>VLOOKUP(A50,'Part 1 NNDR3'!A:D,4,FALSE)</f>
        <v>102067</v>
      </c>
      <c r="G50" s="127">
        <f>VLOOKUP(A50,'Part 1 NNDR3'!A:E,5,FALSE)</f>
        <v>0</v>
      </c>
      <c r="H50" s="127">
        <f>VLOOKUP(A50,'Part 1 NNDR3'!A:F,6,FALSE)</f>
        <v>138207</v>
      </c>
      <c r="I50" s="127">
        <f>VLOOKUP(A50,'Part 1 NNDR3'!A:G,7,FALSE)</f>
        <v>0</v>
      </c>
      <c r="J50" s="127">
        <f>VLOOKUP(A50,'Part 1 NNDR3'!A:H,8,FALSE)</f>
        <v>138207</v>
      </c>
      <c r="K50" s="127">
        <f>VLOOKUP(A50,'Part 1 NNDR3'!A:I,9,FALSE)</f>
        <v>0</v>
      </c>
      <c r="L50" s="127">
        <v>0</v>
      </c>
      <c r="M50" s="127">
        <f>VLOOKUP(A50,'Part 1 NNDR3'!A:K,11,FALSE)</f>
        <v>0</v>
      </c>
      <c r="N50" s="127">
        <f>VLOOKUP(A50,'Part 1 NNDR3'!A:L,12,FALSE)</f>
        <v>0</v>
      </c>
      <c r="O50" s="127">
        <f>VLOOKUP(A50,'Part 1 NNDR3'!A:M,13,FALSE)</f>
        <v>0</v>
      </c>
      <c r="P50" s="127">
        <f>VLOOKUP(A50,'Part 1 NNDR3'!A:N,14,FALSE)</f>
        <v>36282398</v>
      </c>
    </row>
    <row r="51" spans="1:16" x14ac:dyDescent="0.2">
      <c r="A51" s="126" t="s">
        <v>171</v>
      </c>
      <c r="B51" s="126" t="s">
        <v>170</v>
      </c>
      <c r="C51" s="126" t="s">
        <v>47</v>
      </c>
      <c r="D51" s="126" t="s">
        <v>48</v>
      </c>
      <c r="E51" s="127">
        <f>VLOOKUP(A51,'Part 1 NNDR3'!A:C,3,FALSE)</f>
        <v>52337839</v>
      </c>
      <c r="F51" s="127">
        <f>VLOOKUP(A51,'Part 1 NNDR3'!A:D,4,FALSE)</f>
        <v>0</v>
      </c>
      <c r="G51" s="127">
        <f>VLOOKUP(A51,'Part 1 NNDR3'!A:E,5,FALSE)</f>
        <v>250820</v>
      </c>
      <c r="H51" s="127">
        <f>VLOOKUP(A51,'Part 1 NNDR3'!A:F,6,FALSE)</f>
        <v>232038</v>
      </c>
      <c r="I51" s="127">
        <f>VLOOKUP(A51,'Part 1 NNDR3'!A:G,7,FALSE)</f>
        <v>0</v>
      </c>
      <c r="J51" s="127">
        <f>VLOOKUP(A51,'Part 1 NNDR3'!A:H,8,FALSE)</f>
        <v>232038</v>
      </c>
      <c r="K51" s="127">
        <f>VLOOKUP(A51,'Part 1 NNDR3'!A:I,9,FALSE)</f>
        <v>0</v>
      </c>
      <c r="L51" s="127">
        <v>0</v>
      </c>
      <c r="M51" s="127">
        <f>VLOOKUP(A51,'Part 1 NNDR3'!A:K,11,FALSE)</f>
        <v>0</v>
      </c>
      <c r="N51" s="127">
        <f>VLOOKUP(A51,'Part 1 NNDR3'!A:L,12,FALSE)</f>
        <v>0</v>
      </c>
      <c r="O51" s="127">
        <f>VLOOKUP(A51,'Part 1 NNDR3'!A:M,13,FALSE)</f>
        <v>0</v>
      </c>
      <c r="P51" s="127">
        <f>VLOOKUP(A51,'Part 1 NNDR3'!A:N,14,FALSE)</f>
        <v>51854981</v>
      </c>
    </row>
    <row r="52" spans="1:16" x14ac:dyDescent="0.2">
      <c r="A52" s="126" t="s">
        <v>173</v>
      </c>
      <c r="B52" s="126" t="s">
        <v>172</v>
      </c>
      <c r="C52" s="126" t="s">
        <v>32</v>
      </c>
      <c r="D52" s="126" t="s">
        <v>27</v>
      </c>
      <c r="E52" s="127">
        <f>VLOOKUP(A52,'Part 1 NNDR3'!A:C,3,FALSE)</f>
        <v>42326998</v>
      </c>
      <c r="F52" s="127">
        <f>VLOOKUP(A52,'Part 1 NNDR3'!A:D,4,FALSE)</f>
        <v>0</v>
      </c>
      <c r="G52" s="127">
        <f>VLOOKUP(A52,'Part 1 NNDR3'!A:E,5,FALSE)</f>
        <v>37044</v>
      </c>
      <c r="H52" s="127">
        <f>VLOOKUP(A52,'Part 1 NNDR3'!A:F,6,FALSE)</f>
        <v>180894</v>
      </c>
      <c r="I52" s="127">
        <f>VLOOKUP(A52,'Part 1 NNDR3'!A:G,7,FALSE)</f>
        <v>0</v>
      </c>
      <c r="J52" s="127">
        <f>VLOOKUP(A52,'Part 1 NNDR3'!A:H,8,FALSE)</f>
        <v>180894</v>
      </c>
      <c r="K52" s="127">
        <f>VLOOKUP(A52,'Part 1 NNDR3'!A:I,9,FALSE)</f>
        <v>0</v>
      </c>
      <c r="L52" s="127">
        <v>0</v>
      </c>
      <c r="M52" s="127">
        <f>VLOOKUP(A52,'Part 1 NNDR3'!A:K,11,FALSE)</f>
        <v>25680</v>
      </c>
      <c r="N52" s="127">
        <f>VLOOKUP(A52,'Part 1 NNDR3'!A:L,12,FALSE)</f>
        <v>25680</v>
      </c>
      <c r="O52" s="127">
        <f>VLOOKUP(A52,'Part 1 NNDR3'!A:M,13,FALSE)</f>
        <v>0</v>
      </c>
      <c r="P52" s="127">
        <f>VLOOKUP(A52,'Part 1 NNDR3'!A:N,14,FALSE)</f>
        <v>42083380</v>
      </c>
    </row>
    <row r="53" spans="1:16" x14ac:dyDescent="0.2">
      <c r="A53" s="126" t="s">
        <v>175</v>
      </c>
      <c r="B53" s="126" t="s">
        <v>174</v>
      </c>
      <c r="C53" s="126" t="s">
        <v>72</v>
      </c>
      <c r="D53" s="126" t="s">
        <v>73</v>
      </c>
      <c r="E53" s="127">
        <f>VLOOKUP(A53,'Part 1 NNDR3'!A:C,3,FALSE)</f>
        <v>14577636</v>
      </c>
      <c r="F53" s="127">
        <f>VLOOKUP(A53,'Part 1 NNDR3'!A:D,4,FALSE)</f>
        <v>2950</v>
      </c>
      <c r="G53" s="127">
        <f>VLOOKUP(A53,'Part 1 NNDR3'!A:E,5,FALSE)</f>
        <v>0</v>
      </c>
      <c r="H53" s="127">
        <f>VLOOKUP(A53,'Part 1 NNDR3'!A:F,6,FALSE)</f>
        <v>81980</v>
      </c>
      <c r="I53" s="127">
        <f>VLOOKUP(A53,'Part 1 NNDR3'!A:G,7,FALSE)</f>
        <v>0</v>
      </c>
      <c r="J53" s="127">
        <f>VLOOKUP(A53,'Part 1 NNDR3'!A:H,8,FALSE)</f>
        <v>81980</v>
      </c>
      <c r="K53" s="127">
        <f>VLOOKUP(A53,'Part 1 NNDR3'!A:I,9,FALSE)</f>
        <v>0</v>
      </c>
      <c r="L53" s="127">
        <v>0</v>
      </c>
      <c r="M53" s="127">
        <f>VLOOKUP(A53,'Part 1 NNDR3'!A:K,11,FALSE)</f>
        <v>0</v>
      </c>
      <c r="N53" s="127">
        <f>VLOOKUP(A53,'Part 1 NNDR3'!A:L,12,FALSE)</f>
        <v>0</v>
      </c>
      <c r="O53" s="127">
        <f>VLOOKUP(A53,'Part 1 NNDR3'!A:M,13,FALSE)</f>
        <v>0</v>
      </c>
      <c r="P53" s="127">
        <f>VLOOKUP(A53,'Part 1 NNDR3'!A:N,14,FALSE)</f>
        <v>14498606</v>
      </c>
    </row>
    <row r="54" spans="1:16" x14ac:dyDescent="0.2">
      <c r="A54" s="126" t="s">
        <v>177</v>
      </c>
      <c r="B54" s="126" t="s">
        <v>176</v>
      </c>
      <c r="C54" s="126" t="s">
        <v>27</v>
      </c>
      <c r="D54" s="126" t="s">
        <v>86</v>
      </c>
      <c r="E54" s="127">
        <f>VLOOKUP(A54,'Part 1 NNDR3'!A:C,3,FALSE)</f>
        <v>75582357</v>
      </c>
      <c r="F54" s="127">
        <f>VLOOKUP(A54,'Part 1 NNDR3'!A:D,4,FALSE)</f>
        <v>0</v>
      </c>
      <c r="G54" s="127">
        <f>VLOOKUP(A54,'Part 1 NNDR3'!A:E,5,FALSE)</f>
        <v>226755</v>
      </c>
      <c r="H54" s="127">
        <f>VLOOKUP(A54,'Part 1 NNDR3'!A:F,6,FALSE)</f>
        <v>314105</v>
      </c>
      <c r="I54" s="127">
        <f>VLOOKUP(A54,'Part 1 NNDR3'!A:G,7,FALSE)</f>
        <v>0</v>
      </c>
      <c r="J54" s="127">
        <f>VLOOKUP(A54,'Part 1 NNDR3'!A:H,8,FALSE)</f>
        <v>314105</v>
      </c>
      <c r="K54" s="127">
        <f>VLOOKUP(A54,'Part 1 NNDR3'!A:I,9,FALSE)</f>
        <v>0</v>
      </c>
      <c r="L54" s="127">
        <v>0</v>
      </c>
      <c r="M54" s="127">
        <f>VLOOKUP(A54,'Part 1 NNDR3'!A:K,11,FALSE)</f>
        <v>383184</v>
      </c>
      <c r="N54" s="127">
        <f>VLOOKUP(A54,'Part 1 NNDR3'!A:L,12,FALSE)</f>
        <v>383184</v>
      </c>
      <c r="O54" s="127">
        <f>VLOOKUP(A54,'Part 1 NNDR3'!A:M,13,FALSE)</f>
        <v>0</v>
      </c>
      <c r="P54" s="127">
        <f>VLOOKUP(A54,'Part 1 NNDR3'!A:N,14,FALSE)</f>
        <v>74658313</v>
      </c>
    </row>
    <row r="55" spans="1:16" x14ac:dyDescent="0.2">
      <c r="A55" s="126" t="s">
        <v>179</v>
      </c>
      <c r="B55" s="126" t="s">
        <v>178</v>
      </c>
      <c r="C55" s="126" t="s">
        <v>95</v>
      </c>
      <c r="D55" s="126" t="s">
        <v>96</v>
      </c>
      <c r="E55" s="127">
        <f>VLOOKUP(A55,'Part 1 NNDR3'!A:C,3,FALSE)</f>
        <v>40273216</v>
      </c>
      <c r="F55" s="127">
        <f>VLOOKUP(A55,'Part 1 NNDR3'!A:D,4,FALSE)</f>
        <v>0</v>
      </c>
      <c r="G55" s="127">
        <f>VLOOKUP(A55,'Part 1 NNDR3'!A:E,5,FALSE)</f>
        <v>99420</v>
      </c>
      <c r="H55" s="127">
        <f>VLOOKUP(A55,'Part 1 NNDR3'!A:F,6,FALSE)</f>
        <v>191528</v>
      </c>
      <c r="I55" s="127">
        <f>VLOOKUP(A55,'Part 1 NNDR3'!A:G,7,FALSE)</f>
        <v>0</v>
      </c>
      <c r="J55" s="127">
        <f>VLOOKUP(A55,'Part 1 NNDR3'!A:H,8,FALSE)</f>
        <v>191528</v>
      </c>
      <c r="K55" s="127">
        <f>VLOOKUP(A55,'Part 1 NNDR3'!A:I,9,FALSE)</f>
        <v>0</v>
      </c>
      <c r="L55" s="127">
        <v>0</v>
      </c>
      <c r="M55" s="127">
        <f>VLOOKUP(A55,'Part 1 NNDR3'!A:K,11,FALSE)</f>
        <v>151598</v>
      </c>
      <c r="N55" s="127">
        <f>VLOOKUP(A55,'Part 1 NNDR3'!A:L,12,FALSE)</f>
        <v>151598</v>
      </c>
      <c r="O55" s="127">
        <f>VLOOKUP(A55,'Part 1 NNDR3'!A:M,13,FALSE)</f>
        <v>0</v>
      </c>
      <c r="P55" s="127">
        <f>VLOOKUP(A55,'Part 1 NNDR3'!A:N,14,FALSE)</f>
        <v>39830670</v>
      </c>
    </row>
    <row r="56" spans="1:16" x14ac:dyDescent="0.2">
      <c r="A56" s="126" t="s">
        <v>181</v>
      </c>
      <c r="B56" s="126" t="s">
        <v>180</v>
      </c>
      <c r="C56" s="126" t="s">
        <v>72</v>
      </c>
      <c r="D56" s="126" t="s">
        <v>73</v>
      </c>
      <c r="E56" s="127">
        <f>VLOOKUP(A56,'Part 1 NNDR3'!A:C,3,FALSE)</f>
        <v>72695779</v>
      </c>
      <c r="F56" s="127">
        <f>VLOOKUP(A56,'Part 1 NNDR3'!A:D,4,FALSE)</f>
        <v>107903</v>
      </c>
      <c r="G56" s="127">
        <f>VLOOKUP(A56,'Part 1 NNDR3'!A:E,5,FALSE)</f>
        <v>0</v>
      </c>
      <c r="H56" s="127">
        <f>VLOOKUP(A56,'Part 1 NNDR3'!A:F,6,FALSE)</f>
        <v>222481</v>
      </c>
      <c r="I56" s="127">
        <f>VLOOKUP(A56,'Part 1 NNDR3'!A:G,7,FALSE)</f>
        <v>0</v>
      </c>
      <c r="J56" s="127">
        <f>VLOOKUP(A56,'Part 1 NNDR3'!A:H,8,FALSE)</f>
        <v>222481</v>
      </c>
      <c r="K56" s="127">
        <f>VLOOKUP(A56,'Part 1 NNDR3'!A:I,9,FALSE)</f>
        <v>0</v>
      </c>
      <c r="L56" s="127">
        <v>0</v>
      </c>
      <c r="M56" s="127">
        <f>VLOOKUP(A56,'Part 1 NNDR3'!A:K,11,FALSE)</f>
        <v>0</v>
      </c>
      <c r="N56" s="127">
        <f>VLOOKUP(A56,'Part 1 NNDR3'!A:L,12,FALSE)</f>
        <v>0</v>
      </c>
      <c r="O56" s="127">
        <f>VLOOKUP(A56,'Part 1 NNDR3'!A:M,13,FALSE)</f>
        <v>0</v>
      </c>
      <c r="P56" s="127">
        <f>VLOOKUP(A56,'Part 1 NNDR3'!A:N,14,FALSE)</f>
        <v>72581201</v>
      </c>
    </row>
    <row r="57" spans="1:16" x14ac:dyDescent="0.2">
      <c r="A57" s="126" t="s">
        <v>183</v>
      </c>
      <c r="B57" s="126" t="s">
        <v>182</v>
      </c>
      <c r="C57" s="126" t="s">
        <v>184</v>
      </c>
      <c r="D57" s="126" t="s">
        <v>27</v>
      </c>
      <c r="E57" s="127">
        <f>VLOOKUP(A57,'Part 1 NNDR3'!A:C,3,FALSE)</f>
        <v>53078145</v>
      </c>
      <c r="F57" s="127">
        <f>VLOOKUP(A57,'Part 1 NNDR3'!A:D,4,FALSE)</f>
        <v>0</v>
      </c>
      <c r="G57" s="127">
        <f>VLOOKUP(A57,'Part 1 NNDR3'!A:E,5,FALSE)</f>
        <v>87584</v>
      </c>
      <c r="H57" s="127">
        <f>VLOOKUP(A57,'Part 1 NNDR3'!A:F,6,FALSE)</f>
        <v>183262</v>
      </c>
      <c r="I57" s="127">
        <f>VLOOKUP(A57,'Part 1 NNDR3'!A:G,7,FALSE)</f>
        <v>0</v>
      </c>
      <c r="J57" s="127">
        <f>VLOOKUP(A57,'Part 1 NNDR3'!A:H,8,FALSE)</f>
        <v>183262</v>
      </c>
      <c r="K57" s="127">
        <f>VLOOKUP(A57,'Part 1 NNDR3'!A:I,9,FALSE)</f>
        <v>0</v>
      </c>
      <c r="L57" s="127">
        <v>0</v>
      </c>
      <c r="M57" s="127">
        <f>VLOOKUP(A57,'Part 1 NNDR3'!A:K,11,FALSE)</f>
        <v>0</v>
      </c>
      <c r="N57" s="127">
        <f>VLOOKUP(A57,'Part 1 NNDR3'!A:L,12,FALSE)</f>
        <v>0</v>
      </c>
      <c r="O57" s="127">
        <f>VLOOKUP(A57,'Part 1 NNDR3'!A:M,13,FALSE)</f>
        <v>0</v>
      </c>
      <c r="P57" s="127">
        <f>VLOOKUP(A57,'Part 1 NNDR3'!A:N,14,FALSE)</f>
        <v>52807299</v>
      </c>
    </row>
    <row r="58" spans="1:16" x14ac:dyDescent="0.2">
      <c r="A58" s="126" t="s">
        <v>187</v>
      </c>
      <c r="B58" s="126" t="s">
        <v>186</v>
      </c>
      <c r="C58" s="126" t="s">
        <v>188</v>
      </c>
      <c r="D58" s="126" t="s">
        <v>27</v>
      </c>
      <c r="E58" s="127">
        <f>VLOOKUP(A58,'Part 1 NNDR3'!A:C,3,FALSE)</f>
        <v>74060348</v>
      </c>
      <c r="F58" s="127">
        <f>VLOOKUP(A58,'Part 1 NNDR3'!A:D,4,FALSE)</f>
        <v>0</v>
      </c>
      <c r="G58" s="127">
        <f>VLOOKUP(A58,'Part 1 NNDR3'!A:E,5,FALSE)</f>
        <v>96541</v>
      </c>
      <c r="H58" s="127">
        <f>VLOOKUP(A58,'Part 1 NNDR3'!A:F,6,FALSE)</f>
        <v>223387</v>
      </c>
      <c r="I58" s="127">
        <f>VLOOKUP(A58,'Part 1 NNDR3'!A:G,7,FALSE)</f>
        <v>0</v>
      </c>
      <c r="J58" s="127">
        <f>VLOOKUP(A58,'Part 1 NNDR3'!A:H,8,FALSE)</f>
        <v>223387</v>
      </c>
      <c r="K58" s="127">
        <f>VLOOKUP(A58,'Part 1 NNDR3'!A:I,9,FALSE)</f>
        <v>0</v>
      </c>
      <c r="L58" s="127">
        <v>0</v>
      </c>
      <c r="M58" s="127">
        <f>VLOOKUP(A58,'Part 1 NNDR3'!A:K,11,FALSE)</f>
        <v>556157</v>
      </c>
      <c r="N58" s="127">
        <f>VLOOKUP(A58,'Part 1 NNDR3'!A:L,12,FALSE)</f>
        <v>285007</v>
      </c>
      <c r="O58" s="127">
        <f>VLOOKUP(A58,'Part 1 NNDR3'!A:M,13,FALSE)</f>
        <v>271150</v>
      </c>
      <c r="P58" s="127">
        <f>VLOOKUP(A58,'Part 1 NNDR3'!A:N,14,FALSE)</f>
        <v>73184263</v>
      </c>
    </row>
    <row r="59" spans="1:16" x14ac:dyDescent="0.2">
      <c r="A59" s="126" t="s">
        <v>191</v>
      </c>
      <c r="B59" s="126" t="s">
        <v>190</v>
      </c>
      <c r="C59" s="126" t="s">
        <v>27</v>
      </c>
      <c r="D59" s="126" t="s">
        <v>192</v>
      </c>
      <c r="E59" s="127">
        <f>VLOOKUP(A59,'Part 1 NNDR3'!A:C,3,FALSE)</f>
        <v>131918560</v>
      </c>
      <c r="F59" s="127">
        <f>VLOOKUP(A59,'Part 1 NNDR3'!A:D,4,FALSE)</f>
        <v>0</v>
      </c>
      <c r="G59" s="127">
        <f>VLOOKUP(A59,'Part 1 NNDR3'!A:E,5,FALSE)</f>
        <v>640285</v>
      </c>
      <c r="H59" s="127">
        <f>VLOOKUP(A59,'Part 1 NNDR3'!A:F,6,FALSE)</f>
        <v>558893</v>
      </c>
      <c r="I59" s="127">
        <f>VLOOKUP(A59,'Part 1 NNDR3'!A:G,7,FALSE)</f>
        <v>0</v>
      </c>
      <c r="J59" s="127">
        <f>VLOOKUP(A59,'Part 1 NNDR3'!A:H,8,FALSE)</f>
        <v>558893</v>
      </c>
      <c r="K59" s="127">
        <f>VLOOKUP(A59,'Part 1 NNDR3'!A:I,9,FALSE)</f>
        <v>0</v>
      </c>
      <c r="L59" s="127">
        <v>0</v>
      </c>
      <c r="M59" s="127">
        <f>VLOOKUP(A59,'Part 1 NNDR3'!A:K,11,FALSE)</f>
        <v>5062</v>
      </c>
      <c r="N59" s="127">
        <f>VLOOKUP(A59,'Part 1 NNDR3'!A:L,12,FALSE)</f>
        <v>5062</v>
      </c>
      <c r="O59" s="127">
        <f>VLOOKUP(A59,'Part 1 NNDR3'!A:M,13,FALSE)</f>
        <v>0</v>
      </c>
      <c r="P59" s="127">
        <f>VLOOKUP(A59,'Part 1 NNDR3'!A:N,14,FALSE)</f>
        <v>130714320</v>
      </c>
    </row>
    <row r="60" spans="1:16" x14ac:dyDescent="0.2">
      <c r="A60" s="126" t="s">
        <v>194</v>
      </c>
      <c r="B60" s="126" t="s">
        <v>853</v>
      </c>
      <c r="C60" s="126" t="s">
        <v>27</v>
      </c>
      <c r="D60" s="126" t="s">
        <v>192</v>
      </c>
      <c r="E60" s="127">
        <f>VLOOKUP(A60,'Part 1 NNDR3'!A:C,3,FALSE)</f>
        <v>154251427</v>
      </c>
      <c r="F60" s="127">
        <f>VLOOKUP(A60,'Part 1 NNDR3'!A:D,4,FALSE)</f>
        <v>0</v>
      </c>
      <c r="G60" s="127">
        <f>VLOOKUP(A60,'Part 1 NNDR3'!A:E,5,FALSE)</f>
        <v>202175</v>
      </c>
      <c r="H60" s="127">
        <f>VLOOKUP(A60,'Part 1 NNDR3'!A:F,6,FALSE)</f>
        <v>500025</v>
      </c>
      <c r="I60" s="127">
        <f>VLOOKUP(A60,'Part 1 NNDR3'!A:G,7,FALSE)</f>
        <v>0</v>
      </c>
      <c r="J60" s="127">
        <f>VLOOKUP(A60,'Part 1 NNDR3'!A:H,8,FALSE)</f>
        <v>500025</v>
      </c>
      <c r="K60" s="127">
        <f>VLOOKUP(A60,'Part 1 NNDR3'!A:I,9,FALSE)</f>
        <v>0</v>
      </c>
      <c r="L60" s="127">
        <v>0</v>
      </c>
      <c r="M60" s="127">
        <f>VLOOKUP(A60,'Part 1 NNDR3'!A:K,11,FALSE)</f>
        <v>0</v>
      </c>
      <c r="N60" s="127">
        <f>VLOOKUP(A60,'Part 1 NNDR3'!A:L,12,FALSE)</f>
        <v>0</v>
      </c>
      <c r="O60" s="127">
        <f>VLOOKUP(A60,'Part 1 NNDR3'!A:M,13,FALSE)</f>
        <v>0</v>
      </c>
      <c r="P60" s="127">
        <f>VLOOKUP(A60,'Part 1 NNDR3'!A:N,14,FALSE)</f>
        <v>153549227</v>
      </c>
    </row>
    <row r="61" spans="1:16" x14ac:dyDescent="0.2">
      <c r="A61" s="126" t="s">
        <v>196</v>
      </c>
      <c r="B61" s="126" t="s">
        <v>195</v>
      </c>
      <c r="C61" s="126" t="s">
        <v>36</v>
      </c>
      <c r="D61" s="126" t="s">
        <v>37</v>
      </c>
      <c r="E61" s="127">
        <f>VLOOKUP(A61,'Part 1 NNDR3'!A:C,3,FALSE)</f>
        <v>35081751</v>
      </c>
      <c r="F61" s="127">
        <f>VLOOKUP(A61,'Part 1 NNDR3'!A:D,4,FALSE)</f>
        <v>0</v>
      </c>
      <c r="G61" s="127">
        <f>VLOOKUP(A61,'Part 1 NNDR3'!A:E,5,FALSE)</f>
        <v>512365</v>
      </c>
      <c r="H61" s="127">
        <f>VLOOKUP(A61,'Part 1 NNDR3'!A:F,6,FALSE)</f>
        <v>164495</v>
      </c>
      <c r="I61" s="127">
        <f>VLOOKUP(A61,'Part 1 NNDR3'!A:G,7,FALSE)</f>
        <v>0</v>
      </c>
      <c r="J61" s="127">
        <f>VLOOKUP(A61,'Part 1 NNDR3'!A:H,8,FALSE)</f>
        <v>164495</v>
      </c>
      <c r="K61" s="127">
        <f>VLOOKUP(A61,'Part 1 NNDR3'!A:I,9,FALSE)</f>
        <v>0</v>
      </c>
      <c r="L61" s="127">
        <v>38008</v>
      </c>
      <c r="M61" s="127">
        <f>VLOOKUP(A61,'Part 1 NNDR3'!A:K,11,FALSE)</f>
        <v>0</v>
      </c>
      <c r="N61" s="127">
        <f>VLOOKUP(A61,'Part 1 NNDR3'!A:L,12,FALSE)</f>
        <v>0</v>
      </c>
      <c r="O61" s="127">
        <f>VLOOKUP(A61,'Part 1 NNDR3'!A:M,13,FALSE)</f>
        <v>0</v>
      </c>
      <c r="P61" s="127">
        <f>VLOOKUP(A61,'Part 1 NNDR3'!A:N,14,FALSE)</f>
        <v>34366883</v>
      </c>
    </row>
    <row r="62" spans="1:16" x14ac:dyDescent="0.2">
      <c r="A62" s="126" t="s">
        <v>198</v>
      </c>
      <c r="B62" s="126" t="s">
        <v>197</v>
      </c>
      <c r="C62" s="126" t="s">
        <v>26</v>
      </c>
      <c r="D62" s="126" t="s">
        <v>27</v>
      </c>
      <c r="E62" s="127">
        <f>VLOOKUP(A62,'Part 1 NNDR3'!A:C,3,FALSE)</f>
        <v>43415694</v>
      </c>
      <c r="F62" s="127">
        <f>VLOOKUP(A62,'Part 1 NNDR3'!A:D,4,FALSE)</f>
        <v>0</v>
      </c>
      <c r="G62" s="127">
        <f>VLOOKUP(A62,'Part 1 NNDR3'!A:E,5,FALSE)</f>
        <v>55487</v>
      </c>
      <c r="H62" s="127">
        <f>VLOOKUP(A62,'Part 1 NNDR3'!A:F,6,FALSE)</f>
        <v>197722</v>
      </c>
      <c r="I62" s="127">
        <f>VLOOKUP(A62,'Part 1 NNDR3'!A:G,7,FALSE)</f>
        <v>0</v>
      </c>
      <c r="J62" s="127">
        <f>VLOOKUP(A62,'Part 1 NNDR3'!A:H,8,FALSE)</f>
        <v>197722</v>
      </c>
      <c r="K62" s="127">
        <f>VLOOKUP(A62,'Part 1 NNDR3'!A:I,9,FALSE)</f>
        <v>0</v>
      </c>
      <c r="L62" s="127">
        <v>0</v>
      </c>
      <c r="M62" s="127">
        <f>VLOOKUP(A62,'Part 1 NNDR3'!A:K,11,FALSE)</f>
        <v>114240</v>
      </c>
      <c r="N62" s="127">
        <f>VLOOKUP(A62,'Part 1 NNDR3'!A:L,12,FALSE)</f>
        <v>104897</v>
      </c>
      <c r="O62" s="127">
        <f>VLOOKUP(A62,'Part 1 NNDR3'!A:M,13,FALSE)</f>
        <v>9343</v>
      </c>
      <c r="P62" s="127">
        <f>VLOOKUP(A62,'Part 1 NNDR3'!A:N,14,FALSE)</f>
        <v>43048245</v>
      </c>
    </row>
    <row r="63" spans="1:16" x14ac:dyDescent="0.2">
      <c r="A63" s="126" t="s">
        <v>200</v>
      </c>
      <c r="B63" s="126" t="s">
        <v>199</v>
      </c>
      <c r="C63" s="126" t="s">
        <v>52</v>
      </c>
      <c r="D63" s="126" t="s">
        <v>53</v>
      </c>
      <c r="E63" s="127">
        <f>VLOOKUP(A63,'Part 1 NNDR3'!A:C,3,FALSE)</f>
        <v>19370461</v>
      </c>
      <c r="F63" s="127">
        <f>VLOOKUP(A63,'Part 1 NNDR3'!A:D,4,FALSE)</f>
        <v>0</v>
      </c>
      <c r="G63" s="127">
        <f>VLOOKUP(A63,'Part 1 NNDR3'!A:E,5,FALSE)</f>
        <v>4073</v>
      </c>
      <c r="H63" s="127">
        <f>VLOOKUP(A63,'Part 1 NNDR3'!A:F,6,FALSE)</f>
        <v>115526</v>
      </c>
      <c r="I63" s="127">
        <f>VLOOKUP(A63,'Part 1 NNDR3'!A:G,7,FALSE)</f>
        <v>0</v>
      </c>
      <c r="J63" s="127">
        <f>VLOOKUP(A63,'Part 1 NNDR3'!A:H,8,FALSE)</f>
        <v>115526</v>
      </c>
      <c r="K63" s="127">
        <f>VLOOKUP(A63,'Part 1 NNDR3'!A:I,9,FALSE)</f>
        <v>0</v>
      </c>
      <c r="L63" s="127">
        <v>0</v>
      </c>
      <c r="M63" s="127">
        <f>VLOOKUP(A63,'Part 1 NNDR3'!A:K,11,FALSE)</f>
        <v>0</v>
      </c>
      <c r="N63" s="127">
        <f>VLOOKUP(A63,'Part 1 NNDR3'!A:L,12,FALSE)</f>
        <v>0</v>
      </c>
      <c r="O63" s="127">
        <f>VLOOKUP(A63,'Part 1 NNDR3'!A:M,13,FALSE)</f>
        <v>0</v>
      </c>
      <c r="P63" s="127">
        <f>VLOOKUP(A63,'Part 1 NNDR3'!A:N,14,FALSE)</f>
        <v>19250862</v>
      </c>
    </row>
    <row r="64" spans="1:16" x14ac:dyDescent="0.2">
      <c r="A64" s="126" t="s">
        <v>202</v>
      </c>
      <c r="B64" s="126" t="s">
        <v>201</v>
      </c>
      <c r="C64" s="126" t="s">
        <v>155</v>
      </c>
      <c r="D64" s="126" t="s">
        <v>100</v>
      </c>
      <c r="E64" s="127">
        <f>VLOOKUP(A64,'Part 1 NNDR3'!A:C,3,FALSE)</f>
        <v>26493814</v>
      </c>
      <c r="F64" s="127">
        <f>VLOOKUP(A64,'Part 1 NNDR3'!A:D,4,FALSE)</f>
        <v>0</v>
      </c>
      <c r="G64" s="127">
        <f>VLOOKUP(A64,'Part 1 NNDR3'!A:E,5,FALSE)</f>
        <v>90780</v>
      </c>
      <c r="H64" s="127">
        <f>VLOOKUP(A64,'Part 1 NNDR3'!A:F,6,FALSE)</f>
        <v>133997</v>
      </c>
      <c r="I64" s="127">
        <f>VLOOKUP(A64,'Part 1 NNDR3'!A:G,7,FALSE)</f>
        <v>0</v>
      </c>
      <c r="J64" s="127">
        <f>VLOOKUP(A64,'Part 1 NNDR3'!A:H,8,FALSE)</f>
        <v>133997</v>
      </c>
      <c r="K64" s="127">
        <f>VLOOKUP(A64,'Part 1 NNDR3'!A:I,9,FALSE)</f>
        <v>0</v>
      </c>
      <c r="L64" s="127">
        <v>0</v>
      </c>
      <c r="M64" s="127">
        <f>VLOOKUP(A64,'Part 1 NNDR3'!A:K,11,FALSE)</f>
        <v>0</v>
      </c>
      <c r="N64" s="127">
        <f>VLOOKUP(A64,'Part 1 NNDR3'!A:L,12,FALSE)</f>
        <v>0</v>
      </c>
      <c r="O64" s="127">
        <f>VLOOKUP(A64,'Part 1 NNDR3'!A:M,13,FALSE)</f>
        <v>0</v>
      </c>
      <c r="P64" s="127">
        <f>VLOOKUP(A64,'Part 1 NNDR3'!A:N,14,FALSE)</f>
        <v>26269037</v>
      </c>
    </row>
    <row r="65" spans="1:16" x14ac:dyDescent="0.2">
      <c r="A65" s="126" t="s">
        <v>204</v>
      </c>
      <c r="B65" s="126" t="s">
        <v>203</v>
      </c>
      <c r="C65" s="126" t="s">
        <v>205</v>
      </c>
      <c r="D65" s="126" t="s">
        <v>115</v>
      </c>
      <c r="E65" s="127">
        <f>VLOOKUP(A65,'Part 1 NNDR3'!A:C,3,FALSE)</f>
        <v>17937537</v>
      </c>
      <c r="F65" s="127">
        <f>VLOOKUP(A65,'Part 1 NNDR3'!A:D,4,FALSE)</f>
        <v>0</v>
      </c>
      <c r="G65" s="127">
        <f>VLOOKUP(A65,'Part 1 NNDR3'!A:E,5,FALSE)</f>
        <v>28878</v>
      </c>
      <c r="H65" s="127">
        <f>VLOOKUP(A65,'Part 1 NNDR3'!A:F,6,FALSE)</f>
        <v>75005</v>
      </c>
      <c r="I65" s="127">
        <f>VLOOKUP(A65,'Part 1 NNDR3'!A:G,7,FALSE)</f>
        <v>0</v>
      </c>
      <c r="J65" s="127">
        <f>VLOOKUP(A65,'Part 1 NNDR3'!A:H,8,FALSE)</f>
        <v>75005</v>
      </c>
      <c r="K65" s="127">
        <f>VLOOKUP(A65,'Part 1 NNDR3'!A:I,9,FALSE)</f>
        <v>0</v>
      </c>
      <c r="L65" s="127">
        <v>0</v>
      </c>
      <c r="M65" s="127">
        <f>VLOOKUP(A65,'Part 1 NNDR3'!A:K,11,FALSE)</f>
        <v>289893</v>
      </c>
      <c r="N65" s="127">
        <f>VLOOKUP(A65,'Part 1 NNDR3'!A:L,12,FALSE)</f>
        <v>289893</v>
      </c>
      <c r="O65" s="127">
        <f>VLOOKUP(A65,'Part 1 NNDR3'!A:M,13,FALSE)</f>
        <v>0</v>
      </c>
      <c r="P65" s="127">
        <f>VLOOKUP(A65,'Part 1 NNDR3'!A:N,14,FALSE)</f>
        <v>17543761</v>
      </c>
    </row>
    <row r="66" spans="1:16" x14ac:dyDescent="0.2">
      <c r="A66" s="126" t="s">
        <v>207</v>
      </c>
      <c r="B66" s="126" t="s">
        <v>206</v>
      </c>
      <c r="C66" s="126" t="s">
        <v>61</v>
      </c>
      <c r="D66" s="126" t="s">
        <v>27</v>
      </c>
      <c r="E66" s="127">
        <f>VLOOKUP(A66,'Part 1 NNDR3'!A:C,3,FALSE)</f>
        <v>862015998</v>
      </c>
      <c r="F66" s="127">
        <f>VLOOKUP(A66,'Part 1 NNDR3'!A:D,4,FALSE)</f>
        <v>0</v>
      </c>
      <c r="G66" s="127">
        <f>VLOOKUP(A66,'Part 1 NNDR3'!A:E,5,FALSE)</f>
        <v>1448255</v>
      </c>
      <c r="H66" s="127">
        <f>VLOOKUP(A66,'Part 1 NNDR3'!A:F,6,FALSE)</f>
        <v>1695542</v>
      </c>
      <c r="I66" s="127">
        <f>VLOOKUP(A66,'Part 1 NNDR3'!A:G,7,FALSE)</f>
        <v>0</v>
      </c>
      <c r="J66" s="127">
        <f>VLOOKUP(A66,'Part 1 NNDR3'!A:H,8,FALSE)</f>
        <v>1695542</v>
      </c>
      <c r="K66" s="127">
        <f>VLOOKUP(A66,'Part 1 NNDR3'!A:I,9,FALSE)</f>
        <v>10948000</v>
      </c>
      <c r="L66" s="127">
        <v>0</v>
      </c>
      <c r="M66" s="127">
        <f>VLOOKUP(A66,'Part 1 NNDR3'!A:K,11,FALSE)</f>
        <v>0</v>
      </c>
      <c r="N66" s="127">
        <f>VLOOKUP(A66,'Part 1 NNDR3'!A:L,12,FALSE)</f>
        <v>0</v>
      </c>
      <c r="O66" s="127">
        <f>VLOOKUP(A66,'Part 1 NNDR3'!A:M,13,FALSE)</f>
        <v>0</v>
      </c>
      <c r="P66" s="127">
        <f>VLOOKUP(A66,'Part 1 NNDR3'!A:N,14,FALSE)</f>
        <v>847924201</v>
      </c>
    </row>
    <row r="67" spans="1:16" x14ac:dyDescent="0.2">
      <c r="A67" s="126" t="s">
        <v>209</v>
      </c>
      <c r="B67" s="126" t="s">
        <v>208</v>
      </c>
      <c r="C67" s="126" t="s">
        <v>72</v>
      </c>
      <c r="D67" s="126" t="s">
        <v>73</v>
      </c>
      <c r="E67" s="127">
        <f>VLOOKUP(A67,'Part 1 NNDR3'!A:C,3,FALSE)</f>
        <v>60354300</v>
      </c>
      <c r="F67" s="127">
        <f>VLOOKUP(A67,'Part 1 NNDR3'!A:D,4,FALSE)</f>
        <v>0</v>
      </c>
      <c r="G67" s="127">
        <f>VLOOKUP(A67,'Part 1 NNDR3'!A:E,5,FALSE)</f>
        <v>229342</v>
      </c>
      <c r="H67" s="127">
        <f>VLOOKUP(A67,'Part 1 NNDR3'!A:F,6,FALSE)</f>
        <v>238245</v>
      </c>
      <c r="I67" s="127">
        <f>VLOOKUP(A67,'Part 1 NNDR3'!A:G,7,FALSE)</f>
        <v>0</v>
      </c>
      <c r="J67" s="127">
        <f>VLOOKUP(A67,'Part 1 NNDR3'!A:H,8,FALSE)</f>
        <v>238245</v>
      </c>
      <c r="K67" s="127">
        <f>VLOOKUP(A67,'Part 1 NNDR3'!A:I,9,FALSE)</f>
        <v>0</v>
      </c>
      <c r="L67" s="127">
        <v>0</v>
      </c>
      <c r="M67" s="127">
        <f>VLOOKUP(A67,'Part 1 NNDR3'!A:K,11,FALSE)</f>
        <v>0</v>
      </c>
      <c r="N67" s="127">
        <f>VLOOKUP(A67,'Part 1 NNDR3'!A:L,12,FALSE)</f>
        <v>0</v>
      </c>
      <c r="O67" s="127">
        <f>VLOOKUP(A67,'Part 1 NNDR3'!A:M,13,FALSE)</f>
        <v>0</v>
      </c>
      <c r="P67" s="127">
        <f>VLOOKUP(A67,'Part 1 NNDR3'!A:N,14,FALSE)</f>
        <v>59886713</v>
      </c>
    </row>
    <row r="68" spans="1:16" x14ac:dyDescent="0.2">
      <c r="A68" s="126" t="s">
        <v>211</v>
      </c>
      <c r="B68" s="126" t="s">
        <v>210</v>
      </c>
      <c r="C68" s="126" t="s">
        <v>32</v>
      </c>
      <c r="D68" s="126" t="s">
        <v>27</v>
      </c>
      <c r="E68" s="127">
        <f>VLOOKUP(A68,'Part 1 NNDR3'!A:C,3,FALSE)</f>
        <v>45598879</v>
      </c>
      <c r="F68" s="127">
        <f>VLOOKUP(A68,'Part 1 NNDR3'!A:D,4,FALSE)</f>
        <v>0</v>
      </c>
      <c r="G68" s="127">
        <f>VLOOKUP(A68,'Part 1 NNDR3'!A:E,5,FALSE)</f>
        <v>1088425</v>
      </c>
      <c r="H68" s="127">
        <f>VLOOKUP(A68,'Part 1 NNDR3'!A:F,6,FALSE)</f>
        <v>111659</v>
      </c>
      <c r="I68" s="127">
        <f>VLOOKUP(A68,'Part 1 NNDR3'!A:G,7,FALSE)</f>
        <v>0</v>
      </c>
      <c r="J68" s="127">
        <f>VLOOKUP(A68,'Part 1 NNDR3'!A:H,8,FALSE)</f>
        <v>111659</v>
      </c>
      <c r="K68" s="127">
        <f>VLOOKUP(A68,'Part 1 NNDR3'!A:I,9,FALSE)</f>
        <v>0</v>
      </c>
      <c r="L68" s="127">
        <v>0</v>
      </c>
      <c r="M68" s="127">
        <f>VLOOKUP(A68,'Part 1 NNDR3'!A:K,11,FALSE)</f>
        <v>25521</v>
      </c>
      <c r="N68" s="127">
        <f>VLOOKUP(A68,'Part 1 NNDR3'!A:L,12,FALSE)</f>
        <v>25521</v>
      </c>
      <c r="O68" s="127">
        <f>VLOOKUP(A68,'Part 1 NNDR3'!A:M,13,FALSE)</f>
        <v>0</v>
      </c>
      <c r="P68" s="127">
        <f>VLOOKUP(A68,'Part 1 NNDR3'!A:N,14,FALSE)</f>
        <v>44373274</v>
      </c>
    </row>
    <row r="69" spans="1:16" x14ac:dyDescent="0.2">
      <c r="A69" s="126" t="s">
        <v>213</v>
      </c>
      <c r="B69" s="126" t="s">
        <v>212</v>
      </c>
      <c r="C69" s="126" t="s">
        <v>214</v>
      </c>
      <c r="D69" s="126" t="s">
        <v>27</v>
      </c>
      <c r="E69" s="127">
        <f>VLOOKUP(A69,'Part 1 NNDR3'!A:C,3,FALSE)</f>
        <v>33692926</v>
      </c>
      <c r="F69" s="127">
        <f>VLOOKUP(A69,'Part 1 NNDR3'!A:D,4,FALSE)</f>
        <v>35932</v>
      </c>
      <c r="G69" s="127">
        <f>VLOOKUP(A69,'Part 1 NNDR3'!A:E,5,FALSE)</f>
        <v>0</v>
      </c>
      <c r="H69" s="127">
        <f>VLOOKUP(A69,'Part 1 NNDR3'!A:F,6,FALSE)</f>
        <v>88686</v>
      </c>
      <c r="I69" s="127">
        <f>VLOOKUP(A69,'Part 1 NNDR3'!A:G,7,FALSE)</f>
        <v>0</v>
      </c>
      <c r="J69" s="127">
        <f>VLOOKUP(A69,'Part 1 NNDR3'!A:H,8,FALSE)</f>
        <v>88686</v>
      </c>
      <c r="K69" s="127">
        <f>VLOOKUP(A69,'Part 1 NNDR3'!A:I,9,FALSE)</f>
        <v>0</v>
      </c>
      <c r="L69" s="127">
        <v>0</v>
      </c>
      <c r="M69" s="127">
        <f>VLOOKUP(A69,'Part 1 NNDR3'!A:K,11,FALSE)</f>
        <v>0</v>
      </c>
      <c r="N69" s="127">
        <f>VLOOKUP(A69,'Part 1 NNDR3'!A:L,12,FALSE)</f>
        <v>0</v>
      </c>
      <c r="O69" s="127">
        <f>VLOOKUP(A69,'Part 1 NNDR3'!A:M,13,FALSE)</f>
        <v>0</v>
      </c>
      <c r="P69" s="127">
        <f>VLOOKUP(A69,'Part 1 NNDR3'!A:N,14,FALSE)</f>
        <v>33640172</v>
      </c>
    </row>
    <row r="70" spans="1:16" x14ac:dyDescent="0.2">
      <c r="A70" s="126" t="s">
        <v>217</v>
      </c>
      <c r="B70" s="126" t="s">
        <v>216</v>
      </c>
      <c r="C70" s="126" t="s">
        <v>27</v>
      </c>
      <c r="D70" s="126" t="s">
        <v>27</v>
      </c>
      <c r="E70" s="127">
        <f>VLOOKUP(A70,'Part 1 NNDR3'!A:C,3,FALSE)</f>
        <v>147905952</v>
      </c>
      <c r="F70" s="127">
        <f>VLOOKUP(A70,'Part 1 NNDR3'!A:D,4,FALSE)</f>
        <v>0</v>
      </c>
      <c r="G70" s="127">
        <f>VLOOKUP(A70,'Part 1 NNDR3'!A:E,5,FALSE)</f>
        <v>548916</v>
      </c>
      <c r="H70" s="127">
        <f>VLOOKUP(A70,'Part 1 NNDR3'!A:F,6,FALSE)</f>
        <v>1112614</v>
      </c>
      <c r="I70" s="127">
        <f>VLOOKUP(A70,'Part 1 NNDR3'!A:G,7,FALSE)</f>
        <v>0</v>
      </c>
      <c r="J70" s="127">
        <f>VLOOKUP(A70,'Part 1 NNDR3'!A:H,8,FALSE)</f>
        <v>1112614</v>
      </c>
      <c r="K70" s="127">
        <f>VLOOKUP(A70,'Part 1 NNDR3'!A:I,9,FALSE)</f>
        <v>0</v>
      </c>
      <c r="L70" s="127">
        <v>34624</v>
      </c>
      <c r="M70" s="127">
        <f>VLOOKUP(A70,'Part 1 NNDR3'!A:K,11,FALSE)</f>
        <v>1274719</v>
      </c>
      <c r="N70" s="127">
        <f>VLOOKUP(A70,'Part 1 NNDR3'!A:L,12,FALSE)</f>
        <v>1274719</v>
      </c>
      <c r="O70" s="127">
        <f>VLOOKUP(A70,'Part 1 NNDR3'!A:M,13,FALSE)</f>
        <v>0</v>
      </c>
      <c r="P70" s="127">
        <f>VLOOKUP(A70,'Part 1 NNDR3'!A:N,14,FALSE)</f>
        <v>144935079</v>
      </c>
    </row>
    <row r="71" spans="1:16" x14ac:dyDescent="0.2">
      <c r="A71" s="126" t="s">
        <v>219</v>
      </c>
      <c r="B71" s="126" t="s">
        <v>218</v>
      </c>
      <c r="C71" s="126" t="s">
        <v>184</v>
      </c>
      <c r="D71" s="126" t="s">
        <v>27</v>
      </c>
      <c r="E71" s="127">
        <f>VLOOKUP(A71,'Part 1 NNDR3'!A:C,3,FALSE)</f>
        <v>29177737</v>
      </c>
      <c r="F71" s="127">
        <f>VLOOKUP(A71,'Part 1 NNDR3'!A:D,4,FALSE)</f>
        <v>222426</v>
      </c>
      <c r="G71" s="127">
        <f>VLOOKUP(A71,'Part 1 NNDR3'!A:E,5,FALSE)</f>
        <v>0</v>
      </c>
      <c r="H71" s="127">
        <f>VLOOKUP(A71,'Part 1 NNDR3'!A:F,6,FALSE)</f>
        <v>178723</v>
      </c>
      <c r="I71" s="127">
        <f>VLOOKUP(A71,'Part 1 NNDR3'!A:G,7,FALSE)</f>
        <v>0</v>
      </c>
      <c r="J71" s="127">
        <f>VLOOKUP(A71,'Part 1 NNDR3'!A:H,8,FALSE)</f>
        <v>178723</v>
      </c>
      <c r="K71" s="127">
        <f>VLOOKUP(A71,'Part 1 NNDR3'!A:I,9,FALSE)</f>
        <v>0</v>
      </c>
      <c r="L71" s="127">
        <v>0</v>
      </c>
      <c r="M71" s="127">
        <f>VLOOKUP(A71,'Part 1 NNDR3'!A:K,11,FALSE)</f>
        <v>92687</v>
      </c>
      <c r="N71" s="127">
        <f>VLOOKUP(A71,'Part 1 NNDR3'!A:L,12,FALSE)</f>
        <v>92687</v>
      </c>
      <c r="O71" s="127">
        <f>VLOOKUP(A71,'Part 1 NNDR3'!A:M,13,FALSE)</f>
        <v>0</v>
      </c>
      <c r="P71" s="127">
        <f>VLOOKUP(A71,'Part 1 NNDR3'!A:N,14,FALSE)</f>
        <v>29128753</v>
      </c>
    </row>
    <row r="72" spans="1:16" x14ac:dyDescent="0.2">
      <c r="A72" s="126" t="s">
        <v>221</v>
      </c>
      <c r="B72" s="126" t="s">
        <v>220</v>
      </c>
      <c r="C72" s="126" t="s">
        <v>27</v>
      </c>
      <c r="D72" s="126" t="s">
        <v>91</v>
      </c>
      <c r="E72" s="127">
        <f>VLOOKUP(A72,'Part 1 NNDR3'!A:C,3,FALSE)</f>
        <v>119390399</v>
      </c>
      <c r="F72" s="127">
        <f>VLOOKUP(A72,'Part 1 NNDR3'!A:D,4,FALSE)</f>
        <v>0</v>
      </c>
      <c r="G72" s="127">
        <f>VLOOKUP(A72,'Part 1 NNDR3'!A:E,5,FALSE)</f>
        <v>138270</v>
      </c>
      <c r="H72" s="127">
        <f>VLOOKUP(A72,'Part 1 NNDR3'!A:F,6,FALSE)</f>
        <v>381387</v>
      </c>
      <c r="I72" s="127">
        <f>VLOOKUP(A72,'Part 1 NNDR3'!A:G,7,FALSE)</f>
        <v>0</v>
      </c>
      <c r="J72" s="127">
        <f>VLOOKUP(A72,'Part 1 NNDR3'!A:H,8,FALSE)</f>
        <v>381387</v>
      </c>
      <c r="K72" s="127">
        <f>VLOOKUP(A72,'Part 1 NNDR3'!A:I,9,FALSE)</f>
        <v>0</v>
      </c>
      <c r="L72" s="127">
        <v>0</v>
      </c>
      <c r="M72" s="127">
        <f>VLOOKUP(A72,'Part 1 NNDR3'!A:K,11,FALSE)</f>
        <v>0</v>
      </c>
      <c r="N72" s="127">
        <f>VLOOKUP(A72,'Part 1 NNDR3'!A:L,12,FALSE)</f>
        <v>0</v>
      </c>
      <c r="O72" s="127">
        <f>VLOOKUP(A72,'Part 1 NNDR3'!A:M,13,FALSE)</f>
        <v>0</v>
      </c>
      <c r="P72" s="127">
        <f>VLOOKUP(A72,'Part 1 NNDR3'!A:N,14,FALSE)</f>
        <v>118870742</v>
      </c>
    </row>
    <row r="73" spans="1:16" x14ac:dyDescent="0.2">
      <c r="A73" s="126" t="s">
        <v>224</v>
      </c>
      <c r="B73" s="126" t="s">
        <v>223</v>
      </c>
      <c r="C73" s="126" t="s">
        <v>225</v>
      </c>
      <c r="D73" s="126" t="s">
        <v>226</v>
      </c>
      <c r="E73" s="127">
        <f>VLOOKUP(A73,'Part 1 NNDR3'!A:C,3,FALSE)</f>
        <v>16572018</v>
      </c>
      <c r="F73" s="127">
        <f>VLOOKUP(A73,'Part 1 NNDR3'!A:D,4,FALSE)</f>
        <v>0</v>
      </c>
      <c r="G73" s="127">
        <f>VLOOKUP(A73,'Part 1 NNDR3'!A:E,5,FALSE)</f>
        <v>36785</v>
      </c>
      <c r="H73" s="127">
        <f>VLOOKUP(A73,'Part 1 NNDR3'!A:F,6,FALSE)</f>
        <v>120581</v>
      </c>
      <c r="I73" s="127">
        <f>VLOOKUP(A73,'Part 1 NNDR3'!A:G,7,FALSE)</f>
        <v>0</v>
      </c>
      <c r="J73" s="127">
        <f>VLOOKUP(A73,'Part 1 NNDR3'!A:H,8,FALSE)</f>
        <v>120581</v>
      </c>
      <c r="K73" s="127">
        <f>VLOOKUP(A73,'Part 1 NNDR3'!A:I,9,FALSE)</f>
        <v>0</v>
      </c>
      <c r="L73" s="127">
        <v>0</v>
      </c>
      <c r="M73" s="127">
        <f>VLOOKUP(A73,'Part 1 NNDR3'!A:K,11,FALSE)</f>
        <v>0</v>
      </c>
      <c r="N73" s="127">
        <f>VLOOKUP(A73,'Part 1 NNDR3'!A:L,12,FALSE)</f>
        <v>0</v>
      </c>
      <c r="O73" s="127">
        <f>VLOOKUP(A73,'Part 1 NNDR3'!A:M,13,FALSE)</f>
        <v>0</v>
      </c>
      <c r="P73" s="127">
        <f>VLOOKUP(A73,'Part 1 NNDR3'!A:N,14,FALSE)</f>
        <v>16414652</v>
      </c>
    </row>
    <row r="74" spans="1:16" x14ac:dyDescent="0.2">
      <c r="A74" s="126" t="s">
        <v>229</v>
      </c>
      <c r="B74" s="126" t="s">
        <v>228</v>
      </c>
      <c r="C74" s="126" t="s">
        <v>26</v>
      </c>
      <c r="D74" s="126" t="s">
        <v>27</v>
      </c>
      <c r="E74" s="127">
        <f>VLOOKUP(A74,'Part 1 NNDR3'!A:C,3,FALSE)</f>
        <v>114861412</v>
      </c>
      <c r="F74" s="127">
        <f>VLOOKUP(A74,'Part 1 NNDR3'!A:D,4,FALSE)</f>
        <v>0</v>
      </c>
      <c r="G74" s="127">
        <f>VLOOKUP(A74,'Part 1 NNDR3'!A:E,5,FALSE)</f>
        <v>472291</v>
      </c>
      <c r="H74" s="127">
        <f>VLOOKUP(A74,'Part 1 NNDR3'!A:F,6,FALSE)</f>
        <v>208046</v>
      </c>
      <c r="I74" s="127">
        <f>VLOOKUP(A74,'Part 1 NNDR3'!A:G,7,FALSE)</f>
        <v>0</v>
      </c>
      <c r="J74" s="127">
        <f>VLOOKUP(A74,'Part 1 NNDR3'!A:H,8,FALSE)</f>
        <v>208046</v>
      </c>
      <c r="K74" s="127">
        <f>VLOOKUP(A74,'Part 1 NNDR3'!A:I,9,FALSE)</f>
        <v>0</v>
      </c>
      <c r="L74" s="127">
        <v>0</v>
      </c>
      <c r="M74" s="127">
        <f>VLOOKUP(A74,'Part 1 NNDR3'!A:K,11,FALSE)</f>
        <v>0</v>
      </c>
      <c r="N74" s="127">
        <f>VLOOKUP(A74,'Part 1 NNDR3'!A:L,12,FALSE)</f>
        <v>0</v>
      </c>
      <c r="O74" s="127">
        <f>VLOOKUP(A74,'Part 1 NNDR3'!A:M,13,FALSE)</f>
        <v>0</v>
      </c>
      <c r="P74" s="127">
        <f>VLOOKUP(A74,'Part 1 NNDR3'!A:N,14,FALSE)</f>
        <v>114181075</v>
      </c>
    </row>
    <row r="75" spans="1:16" x14ac:dyDescent="0.2">
      <c r="A75" s="126" t="s">
        <v>231</v>
      </c>
      <c r="B75" s="126" t="s">
        <v>230</v>
      </c>
      <c r="C75" s="126" t="s">
        <v>61</v>
      </c>
      <c r="D75" s="126" t="s">
        <v>27</v>
      </c>
      <c r="E75" s="127">
        <f>VLOOKUP(A75,'Part 1 NNDR3'!A:C,3,FALSE)</f>
        <v>88322899</v>
      </c>
      <c r="F75" s="127">
        <f>VLOOKUP(A75,'Part 1 NNDR3'!A:D,4,FALSE)</f>
        <v>0</v>
      </c>
      <c r="G75" s="127">
        <f>VLOOKUP(A75,'Part 1 NNDR3'!A:E,5,FALSE)</f>
        <v>236177</v>
      </c>
      <c r="H75" s="127">
        <f>VLOOKUP(A75,'Part 1 NNDR3'!A:F,6,FALSE)</f>
        <v>427611</v>
      </c>
      <c r="I75" s="127">
        <f>VLOOKUP(A75,'Part 1 NNDR3'!A:G,7,FALSE)</f>
        <v>0</v>
      </c>
      <c r="J75" s="127">
        <f>VLOOKUP(A75,'Part 1 NNDR3'!A:H,8,FALSE)</f>
        <v>427611</v>
      </c>
      <c r="K75" s="127">
        <f>VLOOKUP(A75,'Part 1 NNDR3'!A:I,9,FALSE)</f>
        <v>0</v>
      </c>
      <c r="L75" s="127">
        <v>0</v>
      </c>
      <c r="M75" s="127">
        <f>VLOOKUP(A75,'Part 1 NNDR3'!A:K,11,FALSE)</f>
        <v>0</v>
      </c>
      <c r="N75" s="127">
        <f>VLOOKUP(A75,'Part 1 NNDR3'!A:L,12,FALSE)</f>
        <v>0</v>
      </c>
      <c r="O75" s="127">
        <f>VLOOKUP(A75,'Part 1 NNDR3'!A:M,13,FALSE)</f>
        <v>0</v>
      </c>
      <c r="P75" s="127">
        <f>VLOOKUP(A75,'Part 1 NNDR3'!A:N,14,FALSE)</f>
        <v>87659111</v>
      </c>
    </row>
    <row r="76" spans="1:16" x14ac:dyDescent="0.2">
      <c r="A76" s="126" t="s">
        <v>233</v>
      </c>
      <c r="B76" s="126" t="s">
        <v>232</v>
      </c>
      <c r="C76" s="126" t="s">
        <v>149</v>
      </c>
      <c r="D76" s="126" t="s">
        <v>27</v>
      </c>
      <c r="E76" s="127">
        <f>VLOOKUP(A76,'Part 1 NNDR3'!A:C,3,FALSE)</f>
        <v>62313378</v>
      </c>
      <c r="F76" s="127">
        <f>VLOOKUP(A76,'Part 1 NNDR3'!A:D,4,FALSE)</f>
        <v>0</v>
      </c>
      <c r="G76" s="127">
        <f>VLOOKUP(A76,'Part 1 NNDR3'!A:E,5,FALSE)</f>
        <v>419656</v>
      </c>
      <c r="H76" s="127">
        <f>VLOOKUP(A76,'Part 1 NNDR3'!A:F,6,FALSE)</f>
        <v>218200</v>
      </c>
      <c r="I76" s="127">
        <f>VLOOKUP(A76,'Part 1 NNDR3'!A:G,7,FALSE)</f>
        <v>0</v>
      </c>
      <c r="J76" s="127">
        <f>VLOOKUP(A76,'Part 1 NNDR3'!A:H,8,FALSE)</f>
        <v>218200</v>
      </c>
      <c r="K76" s="127">
        <f>VLOOKUP(A76,'Part 1 NNDR3'!A:I,9,FALSE)</f>
        <v>0</v>
      </c>
      <c r="L76" s="127">
        <v>0</v>
      </c>
      <c r="M76" s="127">
        <f>VLOOKUP(A76,'Part 1 NNDR3'!A:K,11,FALSE)</f>
        <v>0</v>
      </c>
      <c r="N76" s="127">
        <f>VLOOKUP(A76,'Part 1 NNDR3'!A:L,12,FALSE)</f>
        <v>0</v>
      </c>
      <c r="O76" s="127">
        <f>VLOOKUP(A76,'Part 1 NNDR3'!A:M,13,FALSE)</f>
        <v>0</v>
      </c>
      <c r="P76" s="127">
        <f>VLOOKUP(A76,'Part 1 NNDR3'!A:N,14,FALSE)</f>
        <v>61675522</v>
      </c>
    </row>
    <row r="77" spans="1:16" x14ac:dyDescent="0.2">
      <c r="A77" s="126" t="s">
        <v>235</v>
      </c>
      <c r="B77" s="126" t="s">
        <v>234</v>
      </c>
      <c r="C77" s="126" t="s">
        <v>27</v>
      </c>
      <c r="D77" s="126" t="s">
        <v>236</v>
      </c>
      <c r="E77" s="127">
        <f>VLOOKUP(A77,'Part 1 NNDR3'!A:C,3,FALSE)</f>
        <v>32629536</v>
      </c>
      <c r="F77" s="127">
        <f>VLOOKUP(A77,'Part 1 NNDR3'!A:D,4,FALSE)</f>
        <v>0</v>
      </c>
      <c r="G77" s="127">
        <f>VLOOKUP(A77,'Part 1 NNDR3'!A:E,5,FALSE)</f>
        <v>204680</v>
      </c>
      <c r="H77" s="127">
        <f>VLOOKUP(A77,'Part 1 NNDR3'!A:F,6,FALSE)</f>
        <v>145025</v>
      </c>
      <c r="I77" s="127">
        <f>VLOOKUP(A77,'Part 1 NNDR3'!A:G,7,FALSE)</f>
        <v>0</v>
      </c>
      <c r="J77" s="127">
        <f>VLOOKUP(A77,'Part 1 NNDR3'!A:H,8,FALSE)</f>
        <v>145025</v>
      </c>
      <c r="K77" s="127">
        <f>VLOOKUP(A77,'Part 1 NNDR3'!A:I,9,FALSE)</f>
        <v>0</v>
      </c>
      <c r="L77" s="127">
        <v>0</v>
      </c>
      <c r="M77" s="127">
        <f>VLOOKUP(A77,'Part 1 NNDR3'!A:K,11,FALSE)</f>
        <v>0</v>
      </c>
      <c r="N77" s="127">
        <f>VLOOKUP(A77,'Part 1 NNDR3'!A:L,12,FALSE)</f>
        <v>0</v>
      </c>
      <c r="O77" s="127">
        <f>VLOOKUP(A77,'Part 1 NNDR3'!A:M,13,FALSE)</f>
        <v>0</v>
      </c>
      <c r="P77" s="127">
        <f>VLOOKUP(A77,'Part 1 NNDR3'!A:N,14,FALSE)</f>
        <v>32279831</v>
      </c>
    </row>
    <row r="78" spans="1:16" x14ac:dyDescent="0.2">
      <c r="A78" s="126" t="s">
        <v>238</v>
      </c>
      <c r="B78" s="126" t="s">
        <v>237</v>
      </c>
      <c r="C78" s="126" t="s">
        <v>47</v>
      </c>
      <c r="D78" s="126" t="s">
        <v>48</v>
      </c>
      <c r="E78" s="127">
        <f>VLOOKUP(A78,'Part 1 NNDR3'!A:C,3,FALSE)</f>
        <v>84972647</v>
      </c>
      <c r="F78" s="127">
        <f>VLOOKUP(A78,'Part 1 NNDR3'!A:D,4,FALSE)</f>
        <v>0</v>
      </c>
      <c r="G78" s="127">
        <f>VLOOKUP(A78,'Part 1 NNDR3'!A:E,5,FALSE)</f>
        <v>104174</v>
      </c>
      <c r="H78" s="127">
        <f>VLOOKUP(A78,'Part 1 NNDR3'!A:F,6,FALSE)</f>
        <v>175686</v>
      </c>
      <c r="I78" s="127">
        <f>VLOOKUP(A78,'Part 1 NNDR3'!A:G,7,FALSE)</f>
        <v>0</v>
      </c>
      <c r="J78" s="127">
        <f>VLOOKUP(A78,'Part 1 NNDR3'!A:H,8,FALSE)</f>
        <v>175686</v>
      </c>
      <c r="K78" s="127">
        <f>VLOOKUP(A78,'Part 1 NNDR3'!A:I,9,FALSE)</f>
        <v>0</v>
      </c>
      <c r="L78" s="127">
        <v>0</v>
      </c>
      <c r="M78" s="127">
        <f>VLOOKUP(A78,'Part 1 NNDR3'!A:K,11,FALSE)</f>
        <v>0</v>
      </c>
      <c r="N78" s="127">
        <f>VLOOKUP(A78,'Part 1 NNDR3'!A:L,12,FALSE)</f>
        <v>0</v>
      </c>
      <c r="O78" s="127">
        <f>VLOOKUP(A78,'Part 1 NNDR3'!A:M,13,FALSE)</f>
        <v>0</v>
      </c>
      <c r="P78" s="127">
        <f>VLOOKUP(A78,'Part 1 NNDR3'!A:N,14,FALSE)</f>
        <v>84692787</v>
      </c>
    </row>
    <row r="79" spans="1:16" x14ac:dyDescent="0.2">
      <c r="A79" s="126" t="s">
        <v>240</v>
      </c>
      <c r="B79" s="126" t="s">
        <v>239</v>
      </c>
      <c r="C79" s="126" t="s">
        <v>214</v>
      </c>
      <c r="D79" s="126" t="s">
        <v>27</v>
      </c>
      <c r="E79" s="127">
        <f>VLOOKUP(A79,'Part 1 NNDR3'!A:C,3,FALSE)</f>
        <v>44382815</v>
      </c>
      <c r="F79" s="127">
        <f>VLOOKUP(A79,'Part 1 NNDR3'!A:D,4,FALSE)</f>
        <v>0</v>
      </c>
      <c r="G79" s="127">
        <f>VLOOKUP(A79,'Part 1 NNDR3'!A:E,5,FALSE)</f>
        <v>4469</v>
      </c>
      <c r="H79" s="127">
        <f>VLOOKUP(A79,'Part 1 NNDR3'!A:F,6,FALSE)</f>
        <v>116858</v>
      </c>
      <c r="I79" s="127">
        <f>VLOOKUP(A79,'Part 1 NNDR3'!A:G,7,FALSE)</f>
        <v>0</v>
      </c>
      <c r="J79" s="127">
        <f>VLOOKUP(A79,'Part 1 NNDR3'!A:H,8,FALSE)</f>
        <v>116858</v>
      </c>
      <c r="K79" s="127">
        <f>VLOOKUP(A79,'Part 1 NNDR3'!A:I,9,FALSE)</f>
        <v>0</v>
      </c>
      <c r="L79" s="127">
        <v>0</v>
      </c>
      <c r="M79" s="127">
        <f>VLOOKUP(A79,'Part 1 NNDR3'!A:K,11,FALSE)</f>
        <v>391159</v>
      </c>
      <c r="N79" s="127">
        <f>VLOOKUP(A79,'Part 1 NNDR3'!A:L,12,FALSE)</f>
        <v>391159</v>
      </c>
      <c r="O79" s="127">
        <f>VLOOKUP(A79,'Part 1 NNDR3'!A:M,13,FALSE)</f>
        <v>0</v>
      </c>
      <c r="P79" s="127">
        <f>VLOOKUP(A79,'Part 1 NNDR3'!A:N,14,FALSE)</f>
        <v>43870329</v>
      </c>
    </row>
    <row r="80" spans="1:16" x14ac:dyDescent="0.2">
      <c r="A80" s="126" t="s">
        <v>242</v>
      </c>
      <c r="B80" s="126" t="s">
        <v>241</v>
      </c>
      <c r="C80" s="126" t="s">
        <v>27</v>
      </c>
      <c r="D80" s="126" t="s">
        <v>37</v>
      </c>
      <c r="E80" s="127">
        <f>VLOOKUP(A80,'Part 1 NNDR3'!A:C,3,FALSE)</f>
        <v>87616963</v>
      </c>
      <c r="F80" s="127">
        <f>VLOOKUP(A80,'Part 1 NNDR3'!A:D,4,FALSE)</f>
        <v>0</v>
      </c>
      <c r="G80" s="127">
        <f>VLOOKUP(A80,'Part 1 NNDR3'!A:E,5,FALSE)</f>
        <v>114801</v>
      </c>
      <c r="H80" s="127">
        <f>VLOOKUP(A80,'Part 1 NNDR3'!A:F,6,FALSE)</f>
        <v>314969</v>
      </c>
      <c r="I80" s="127">
        <f>VLOOKUP(A80,'Part 1 NNDR3'!A:G,7,FALSE)</f>
        <v>0</v>
      </c>
      <c r="J80" s="127">
        <f>VLOOKUP(A80,'Part 1 NNDR3'!A:H,8,FALSE)</f>
        <v>314969</v>
      </c>
      <c r="K80" s="127">
        <f>VLOOKUP(A80,'Part 1 NNDR3'!A:I,9,FALSE)</f>
        <v>0</v>
      </c>
      <c r="L80" s="127">
        <v>0</v>
      </c>
      <c r="M80" s="127">
        <f>VLOOKUP(A80,'Part 1 NNDR3'!A:K,11,FALSE)</f>
        <v>724710</v>
      </c>
      <c r="N80" s="127">
        <f>VLOOKUP(A80,'Part 1 NNDR3'!A:L,12,FALSE)</f>
        <v>724710</v>
      </c>
      <c r="O80" s="127">
        <f>VLOOKUP(A80,'Part 1 NNDR3'!A:M,13,FALSE)</f>
        <v>0</v>
      </c>
      <c r="P80" s="127">
        <f>VLOOKUP(A80,'Part 1 NNDR3'!A:N,14,FALSE)</f>
        <v>86462483</v>
      </c>
    </row>
    <row r="81" spans="1:16" x14ac:dyDescent="0.2">
      <c r="A81" s="126" t="s">
        <v>244</v>
      </c>
      <c r="B81" s="126" t="s">
        <v>243</v>
      </c>
      <c r="C81" s="126" t="s">
        <v>36</v>
      </c>
      <c r="D81" s="126" t="s">
        <v>37</v>
      </c>
      <c r="E81" s="127">
        <f>VLOOKUP(A81,'Part 1 NNDR3'!A:C,3,FALSE)</f>
        <v>17024130</v>
      </c>
      <c r="F81" s="127">
        <f>VLOOKUP(A81,'Part 1 NNDR3'!A:D,4,FALSE)</f>
        <v>0</v>
      </c>
      <c r="G81" s="127">
        <f>VLOOKUP(A81,'Part 1 NNDR3'!A:E,5,FALSE)</f>
        <v>56527</v>
      </c>
      <c r="H81" s="127">
        <f>VLOOKUP(A81,'Part 1 NNDR3'!A:F,6,FALSE)</f>
        <v>146857</v>
      </c>
      <c r="I81" s="127">
        <f>VLOOKUP(A81,'Part 1 NNDR3'!A:G,7,FALSE)</f>
        <v>0</v>
      </c>
      <c r="J81" s="127">
        <f>VLOOKUP(A81,'Part 1 NNDR3'!A:H,8,FALSE)</f>
        <v>146857</v>
      </c>
      <c r="K81" s="127">
        <f>VLOOKUP(A81,'Part 1 NNDR3'!A:I,9,FALSE)</f>
        <v>0</v>
      </c>
      <c r="L81" s="127">
        <v>0</v>
      </c>
      <c r="M81" s="127">
        <f>VLOOKUP(A81,'Part 1 NNDR3'!A:K,11,FALSE)</f>
        <v>140998</v>
      </c>
      <c r="N81" s="127">
        <f>VLOOKUP(A81,'Part 1 NNDR3'!A:L,12,FALSE)</f>
        <v>140998</v>
      </c>
      <c r="O81" s="127">
        <f>VLOOKUP(A81,'Part 1 NNDR3'!A:M,13,FALSE)</f>
        <v>0</v>
      </c>
      <c r="P81" s="127">
        <f>VLOOKUP(A81,'Part 1 NNDR3'!A:N,14,FALSE)</f>
        <v>16679748</v>
      </c>
    </row>
    <row r="82" spans="1:16" x14ac:dyDescent="0.2">
      <c r="A82" s="126" t="s">
        <v>246</v>
      </c>
      <c r="B82" s="126" t="s">
        <v>245</v>
      </c>
      <c r="C82" s="126" t="s">
        <v>27</v>
      </c>
      <c r="D82" s="126" t="s">
        <v>67</v>
      </c>
      <c r="E82" s="127">
        <f>VLOOKUP(A82,'Part 1 NNDR3'!A:C,3,FALSE)</f>
        <v>95463252</v>
      </c>
      <c r="F82" s="127">
        <f>VLOOKUP(A82,'Part 1 NNDR3'!A:D,4,FALSE)</f>
        <v>0</v>
      </c>
      <c r="G82" s="127">
        <f>VLOOKUP(A82,'Part 1 NNDR3'!A:E,5,FALSE)</f>
        <v>679757</v>
      </c>
      <c r="H82" s="127">
        <f>VLOOKUP(A82,'Part 1 NNDR3'!A:F,6,FALSE)</f>
        <v>374362</v>
      </c>
      <c r="I82" s="127">
        <f>VLOOKUP(A82,'Part 1 NNDR3'!A:G,7,FALSE)</f>
        <v>0</v>
      </c>
      <c r="J82" s="127">
        <f>VLOOKUP(A82,'Part 1 NNDR3'!A:H,8,FALSE)</f>
        <v>374362</v>
      </c>
      <c r="K82" s="127">
        <f>VLOOKUP(A82,'Part 1 NNDR3'!A:I,9,FALSE)</f>
        <v>0</v>
      </c>
      <c r="L82" s="127">
        <v>0</v>
      </c>
      <c r="M82" s="127">
        <f>VLOOKUP(A82,'Part 1 NNDR3'!A:K,11,FALSE)</f>
        <v>217866</v>
      </c>
      <c r="N82" s="127">
        <f>VLOOKUP(A82,'Part 1 NNDR3'!A:L,12,FALSE)</f>
        <v>217866</v>
      </c>
      <c r="O82" s="127">
        <f>VLOOKUP(A82,'Part 1 NNDR3'!A:M,13,FALSE)</f>
        <v>0</v>
      </c>
      <c r="P82" s="127">
        <f>VLOOKUP(A82,'Part 1 NNDR3'!A:N,14,FALSE)</f>
        <v>94191267</v>
      </c>
    </row>
    <row r="83" spans="1:16" x14ac:dyDescent="0.2">
      <c r="A83" s="126" t="s">
        <v>248</v>
      </c>
      <c r="B83" s="126" t="s">
        <v>247</v>
      </c>
      <c r="C83" s="126" t="s">
        <v>47</v>
      </c>
      <c r="D83" s="126" t="s">
        <v>48</v>
      </c>
      <c r="E83" s="127">
        <f>VLOOKUP(A83,'Part 1 NNDR3'!A:C,3,FALSE)</f>
        <v>36169708</v>
      </c>
      <c r="F83" s="127">
        <f>VLOOKUP(A83,'Part 1 NNDR3'!A:D,4,FALSE)</f>
        <v>0</v>
      </c>
      <c r="G83" s="127">
        <f>VLOOKUP(A83,'Part 1 NNDR3'!A:E,5,FALSE)</f>
        <v>786670</v>
      </c>
      <c r="H83" s="127">
        <f>VLOOKUP(A83,'Part 1 NNDR3'!A:F,6,FALSE)</f>
        <v>156088</v>
      </c>
      <c r="I83" s="127">
        <f>VLOOKUP(A83,'Part 1 NNDR3'!A:G,7,FALSE)</f>
        <v>0</v>
      </c>
      <c r="J83" s="127">
        <f>VLOOKUP(A83,'Part 1 NNDR3'!A:H,8,FALSE)</f>
        <v>156088</v>
      </c>
      <c r="K83" s="127">
        <f>VLOOKUP(A83,'Part 1 NNDR3'!A:I,9,FALSE)</f>
        <v>0</v>
      </c>
      <c r="L83" s="127">
        <v>0</v>
      </c>
      <c r="M83" s="127">
        <f>VLOOKUP(A83,'Part 1 NNDR3'!A:K,11,FALSE)</f>
        <v>11593</v>
      </c>
      <c r="N83" s="127">
        <f>VLOOKUP(A83,'Part 1 NNDR3'!A:L,12,FALSE)</f>
        <v>11593</v>
      </c>
      <c r="O83" s="127">
        <f>VLOOKUP(A83,'Part 1 NNDR3'!A:M,13,FALSE)</f>
        <v>0</v>
      </c>
      <c r="P83" s="127">
        <f>VLOOKUP(A83,'Part 1 NNDR3'!A:N,14,FALSE)</f>
        <v>35215357</v>
      </c>
    </row>
    <row r="84" spans="1:16" x14ac:dyDescent="0.2">
      <c r="A84" s="126" t="s">
        <v>250</v>
      </c>
      <c r="B84" s="126" t="s">
        <v>249</v>
      </c>
      <c r="C84" s="126" t="s">
        <v>27</v>
      </c>
      <c r="D84" s="126" t="s">
        <v>91</v>
      </c>
      <c r="E84" s="127">
        <f>VLOOKUP(A84,'Part 1 NNDR3'!A:C,3,FALSE)</f>
        <v>95921761</v>
      </c>
      <c r="F84" s="127">
        <f>VLOOKUP(A84,'Part 1 NNDR3'!A:D,4,FALSE)</f>
        <v>0</v>
      </c>
      <c r="G84" s="127">
        <f>VLOOKUP(A84,'Part 1 NNDR3'!A:E,5,FALSE)</f>
        <v>153106</v>
      </c>
      <c r="H84" s="127">
        <f>VLOOKUP(A84,'Part 1 NNDR3'!A:F,6,FALSE)</f>
        <v>429762</v>
      </c>
      <c r="I84" s="127">
        <f>VLOOKUP(A84,'Part 1 NNDR3'!A:G,7,FALSE)</f>
        <v>0</v>
      </c>
      <c r="J84" s="127">
        <f>VLOOKUP(A84,'Part 1 NNDR3'!A:H,8,FALSE)</f>
        <v>429762</v>
      </c>
      <c r="K84" s="127">
        <f>VLOOKUP(A84,'Part 1 NNDR3'!A:I,9,FALSE)</f>
        <v>0</v>
      </c>
      <c r="L84" s="127">
        <v>0</v>
      </c>
      <c r="M84" s="127">
        <f>VLOOKUP(A84,'Part 1 NNDR3'!A:K,11,FALSE)</f>
        <v>0</v>
      </c>
      <c r="N84" s="127">
        <f>VLOOKUP(A84,'Part 1 NNDR3'!A:L,12,FALSE)</f>
        <v>0</v>
      </c>
      <c r="O84" s="127">
        <f>VLOOKUP(A84,'Part 1 NNDR3'!A:M,13,FALSE)</f>
        <v>0</v>
      </c>
      <c r="P84" s="127">
        <f>VLOOKUP(A84,'Part 1 NNDR3'!A:N,14,FALSE)</f>
        <v>95338893</v>
      </c>
    </row>
    <row r="85" spans="1:16" x14ac:dyDescent="0.2">
      <c r="A85" s="126" t="s">
        <v>252</v>
      </c>
      <c r="B85" s="126" t="s">
        <v>251</v>
      </c>
      <c r="C85" s="126" t="s">
        <v>27</v>
      </c>
      <c r="D85" s="126" t="s">
        <v>236</v>
      </c>
      <c r="E85" s="127">
        <f>VLOOKUP(A85,'Part 1 NNDR3'!A:C,3,FALSE)</f>
        <v>104745271</v>
      </c>
      <c r="F85" s="127">
        <f>VLOOKUP(A85,'Part 1 NNDR3'!A:D,4,FALSE)</f>
        <v>0</v>
      </c>
      <c r="G85" s="127">
        <f>VLOOKUP(A85,'Part 1 NNDR3'!A:E,5,FALSE)</f>
        <v>452328</v>
      </c>
      <c r="H85" s="127">
        <f>VLOOKUP(A85,'Part 1 NNDR3'!A:F,6,FALSE)</f>
        <v>601017</v>
      </c>
      <c r="I85" s="127">
        <f>VLOOKUP(A85,'Part 1 NNDR3'!A:G,7,FALSE)</f>
        <v>0</v>
      </c>
      <c r="J85" s="127">
        <f>VLOOKUP(A85,'Part 1 NNDR3'!A:H,8,FALSE)</f>
        <v>601017</v>
      </c>
      <c r="K85" s="127">
        <f>VLOOKUP(A85,'Part 1 NNDR3'!A:I,9,FALSE)</f>
        <v>0</v>
      </c>
      <c r="L85" s="127">
        <v>0</v>
      </c>
      <c r="M85" s="127">
        <f>VLOOKUP(A85,'Part 1 NNDR3'!A:K,11,FALSE)</f>
        <v>53354</v>
      </c>
      <c r="N85" s="127">
        <f>VLOOKUP(A85,'Part 1 NNDR3'!A:L,12,FALSE)</f>
        <v>53354</v>
      </c>
      <c r="O85" s="127">
        <f>VLOOKUP(A85,'Part 1 NNDR3'!A:M,13,FALSE)</f>
        <v>0</v>
      </c>
      <c r="P85" s="127">
        <f>VLOOKUP(A85,'Part 1 NNDR3'!A:N,14,FALSE)</f>
        <v>103638572</v>
      </c>
    </row>
    <row r="86" spans="1:16" x14ac:dyDescent="0.2">
      <c r="A86" s="126" t="s">
        <v>254</v>
      </c>
      <c r="B86" s="126" t="s">
        <v>253</v>
      </c>
      <c r="C86" s="126" t="s">
        <v>61</v>
      </c>
      <c r="D86" s="126" t="s">
        <v>27</v>
      </c>
      <c r="E86" s="127">
        <f>VLOOKUP(A86,'Part 1 NNDR3'!A:C,3,FALSE)</f>
        <v>145590935</v>
      </c>
      <c r="F86" s="127">
        <f>VLOOKUP(A86,'Part 1 NNDR3'!A:D,4,FALSE)</f>
        <v>0</v>
      </c>
      <c r="G86" s="127">
        <f>VLOOKUP(A86,'Part 1 NNDR3'!A:E,5,FALSE)</f>
        <v>451802</v>
      </c>
      <c r="H86" s="127">
        <f>VLOOKUP(A86,'Part 1 NNDR3'!A:F,6,FALSE)</f>
        <v>492431</v>
      </c>
      <c r="I86" s="127">
        <f>VLOOKUP(A86,'Part 1 NNDR3'!A:G,7,FALSE)</f>
        <v>0</v>
      </c>
      <c r="J86" s="127">
        <f>VLOOKUP(A86,'Part 1 NNDR3'!A:H,8,FALSE)</f>
        <v>492431</v>
      </c>
      <c r="K86" s="127">
        <f>VLOOKUP(A86,'Part 1 NNDR3'!A:I,9,FALSE)</f>
        <v>0</v>
      </c>
      <c r="L86" s="127">
        <v>0</v>
      </c>
      <c r="M86" s="127">
        <f>VLOOKUP(A86,'Part 1 NNDR3'!A:K,11,FALSE)</f>
        <v>0</v>
      </c>
      <c r="N86" s="127">
        <f>VLOOKUP(A86,'Part 1 NNDR3'!A:L,12,FALSE)</f>
        <v>0</v>
      </c>
      <c r="O86" s="127">
        <f>VLOOKUP(A86,'Part 1 NNDR3'!A:M,13,FALSE)</f>
        <v>0</v>
      </c>
      <c r="P86" s="127">
        <f>VLOOKUP(A86,'Part 1 NNDR3'!A:N,14,FALSE)</f>
        <v>144646702</v>
      </c>
    </row>
    <row r="87" spans="1:16" x14ac:dyDescent="0.2">
      <c r="A87" s="126" t="s">
        <v>256</v>
      </c>
      <c r="B87" s="126" t="s">
        <v>255</v>
      </c>
      <c r="C87" s="126" t="s">
        <v>162</v>
      </c>
      <c r="D87" s="126" t="s">
        <v>163</v>
      </c>
      <c r="E87" s="127">
        <f>VLOOKUP(A87,'Part 1 NNDR3'!A:C,3,FALSE)</f>
        <v>18904066</v>
      </c>
      <c r="F87" s="127">
        <f>VLOOKUP(A87,'Part 1 NNDR3'!A:D,4,FALSE)</f>
        <v>0</v>
      </c>
      <c r="G87" s="127">
        <f>VLOOKUP(A87,'Part 1 NNDR3'!A:E,5,FALSE)</f>
        <v>28315</v>
      </c>
      <c r="H87" s="127">
        <f>VLOOKUP(A87,'Part 1 NNDR3'!A:F,6,FALSE)</f>
        <v>92995</v>
      </c>
      <c r="I87" s="127">
        <f>VLOOKUP(A87,'Part 1 NNDR3'!A:G,7,FALSE)</f>
        <v>0</v>
      </c>
      <c r="J87" s="127">
        <f>VLOOKUP(A87,'Part 1 NNDR3'!A:H,8,FALSE)</f>
        <v>92995</v>
      </c>
      <c r="K87" s="127">
        <f>VLOOKUP(A87,'Part 1 NNDR3'!A:I,9,FALSE)</f>
        <v>0</v>
      </c>
      <c r="L87" s="127">
        <v>0</v>
      </c>
      <c r="M87" s="127">
        <f>VLOOKUP(A87,'Part 1 NNDR3'!A:K,11,FALSE)</f>
        <v>354054</v>
      </c>
      <c r="N87" s="127">
        <f>VLOOKUP(A87,'Part 1 NNDR3'!A:L,12,FALSE)</f>
        <v>354054</v>
      </c>
      <c r="O87" s="127">
        <f>VLOOKUP(A87,'Part 1 NNDR3'!A:M,13,FALSE)</f>
        <v>0</v>
      </c>
      <c r="P87" s="127">
        <f>VLOOKUP(A87,'Part 1 NNDR3'!A:N,14,FALSE)</f>
        <v>18428702</v>
      </c>
    </row>
    <row r="88" spans="1:16" x14ac:dyDescent="0.2">
      <c r="A88" s="126" t="s">
        <v>258</v>
      </c>
      <c r="B88" s="126" t="s">
        <v>257</v>
      </c>
      <c r="C88" s="126" t="s">
        <v>259</v>
      </c>
      <c r="D88" s="126" t="s">
        <v>260</v>
      </c>
      <c r="E88" s="127">
        <f>VLOOKUP(A88,'Part 1 NNDR3'!A:C,3,FALSE)</f>
        <v>32363960</v>
      </c>
      <c r="F88" s="127">
        <f>VLOOKUP(A88,'Part 1 NNDR3'!A:D,4,FALSE)</f>
        <v>59642</v>
      </c>
      <c r="G88" s="127">
        <f>VLOOKUP(A88,'Part 1 NNDR3'!A:E,5,FALSE)</f>
        <v>0</v>
      </c>
      <c r="H88" s="127">
        <f>VLOOKUP(A88,'Part 1 NNDR3'!A:F,6,FALSE)</f>
        <v>226929</v>
      </c>
      <c r="I88" s="127">
        <f>VLOOKUP(A88,'Part 1 NNDR3'!A:G,7,FALSE)</f>
        <v>0</v>
      </c>
      <c r="J88" s="127">
        <f>VLOOKUP(A88,'Part 1 NNDR3'!A:H,8,FALSE)</f>
        <v>226929</v>
      </c>
      <c r="K88" s="127">
        <f>VLOOKUP(A88,'Part 1 NNDR3'!A:I,9,FALSE)</f>
        <v>0</v>
      </c>
      <c r="L88" s="127">
        <v>0</v>
      </c>
      <c r="M88" s="127">
        <f>VLOOKUP(A88,'Part 1 NNDR3'!A:K,11,FALSE)</f>
        <v>198263</v>
      </c>
      <c r="N88" s="127">
        <f>VLOOKUP(A88,'Part 1 NNDR3'!A:L,12,FALSE)</f>
        <v>198263</v>
      </c>
      <c r="O88" s="127">
        <f>VLOOKUP(A88,'Part 1 NNDR3'!A:M,13,FALSE)</f>
        <v>0</v>
      </c>
      <c r="P88" s="127">
        <f>VLOOKUP(A88,'Part 1 NNDR3'!A:N,14,FALSE)</f>
        <v>31998410</v>
      </c>
    </row>
    <row r="89" spans="1:16" x14ac:dyDescent="0.2">
      <c r="A89" s="126" t="s">
        <v>263</v>
      </c>
      <c r="B89" s="126" t="s">
        <v>262</v>
      </c>
      <c r="C89" s="126" t="s">
        <v>205</v>
      </c>
      <c r="D89" s="126" t="s">
        <v>115</v>
      </c>
      <c r="E89" s="127">
        <f>VLOOKUP(A89,'Part 1 NNDR3'!A:C,3,FALSE)</f>
        <v>20654495.27</v>
      </c>
      <c r="F89" s="127">
        <f>VLOOKUP(A89,'Part 1 NNDR3'!A:D,4,FALSE)</f>
        <v>0</v>
      </c>
      <c r="G89" s="127">
        <f>VLOOKUP(A89,'Part 1 NNDR3'!A:E,5,FALSE)</f>
        <v>95857</v>
      </c>
      <c r="H89" s="127">
        <f>VLOOKUP(A89,'Part 1 NNDR3'!A:F,6,FALSE)</f>
        <v>108361</v>
      </c>
      <c r="I89" s="127">
        <f>VLOOKUP(A89,'Part 1 NNDR3'!A:G,7,FALSE)</f>
        <v>0</v>
      </c>
      <c r="J89" s="127">
        <f>VLOOKUP(A89,'Part 1 NNDR3'!A:H,8,FALSE)</f>
        <v>108361</v>
      </c>
      <c r="K89" s="127">
        <f>VLOOKUP(A89,'Part 1 NNDR3'!A:I,9,FALSE)</f>
        <v>0</v>
      </c>
      <c r="L89" s="127">
        <v>0</v>
      </c>
      <c r="M89" s="127">
        <f>VLOOKUP(A89,'Part 1 NNDR3'!A:K,11,FALSE)</f>
        <v>216785</v>
      </c>
      <c r="N89" s="127">
        <f>VLOOKUP(A89,'Part 1 NNDR3'!A:L,12,FALSE)</f>
        <v>216785</v>
      </c>
      <c r="O89" s="127">
        <f>VLOOKUP(A89,'Part 1 NNDR3'!A:M,13,FALSE)</f>
        <v>0</v>
      </c>
      <c r="P89" s="127">
        <f>VLOOKUP(A89,'Part 1 NNDR3'!A:N,14,FALSE)</f>
        <v>20233492.27</v>
      </c>
    </row>
    <row r="90" spans="1:16" x14ac:dyDescent="0.2">
      <c r="A90" s="126" t="s">
        <v>265</v>
      </c>
      <c r="B90" s="126" t="s">
        <v>264</v>
      </c>
      <c r="C90" s="126" t="s">
        <v>76</v>
      </c>
      <c r="D90" s="126" t="s">
        <v>77</v>
      </c>
      <c r="E90" s="127">
        <f>VLOOKUP(A90,'Part 1 NNDR3'!A:C,3,FALSE)</f>
        <v>26621770</v>
      </c>
      <c r="F90" s="127">
        <f>VLOOKUP(A90,'Part 1 NNDR3'!A:D,4,FALSE)</f>
        <v>512683</v>
      </c>
      <c r="G90" s="127">
        <f>VLOOKUP(A90,'Part 1 NNDR3'!A:E,5,FALSE)</f>
        <v>0</v>
      </c>
      <c r="H90" s="127">
        <f>VLOOKUP(A90,'Part 1 NNDR3'!A:F,6,FALSE)</f>
        <v>152268</v>
      </c>
      <c r="I90" s="127">
        <f>VLOOKUP(A90,'Part 1 NNDR3'!A:G,7,FALSE)</f>
        <v>0</v>
      </c>
      <c r="J90" s="127">
        <f>VLOOKUP(A90,'Part 1 NNDR3'!A:H,8,FALSE)</f>
        <v>152268</v>
      </c>
      <c r="K90" s="127">
        <f>VLOOKUP(A90,'Part 1 NNDR3'!A:I,9,FALSE)</f>
        <v>0</v>
      </c>
      <c r="L90" s="127">
        <v>0</v>
      </c>
      <c r="M90" s="127">
        <f>VLOOKUP(A90,'Part 1 NNDR3'!A:K,11,FALSE)</f>
        <v>0</v>
      </c>
      <c r="N90" s="127">
        <f>VLOOKUP(A90,'Part 1 NNDR3'!A:L,12,FALSE)</f>
        <v>0</v>
      </c>
      <c r="O90" s="127">
        <f>VLOOKUP(A90,'Part 1 NNDR3'!A:M,13,FALSE)</f>
        <v>0</v>
      </c>
      <c r="P90" s="127">
        <f>VLOOKUP(A90,'Part 1 NNDR3'!A:N,14,FALSE)</f>
        <v>26982185</v>
      </c>
    </row>
    <row r="91" spans="1:16" x14ac:dyDescent="0.2">
      <c r="A91" s="126" t="s">
        <v>267</v>
      </c>
      <c r="B91" s="126" t="s">
        <v>266</v>
      </c>
      <c r="C91" s="126" t="s">
        <v>149</v>
      </c>
      <c r="D91" s="126" t="s">
        <v>27</v>
      </c>
      <c r="E91" s="127">
        <f>VLOOKUP(A91,'Part 1 NNDR3'!A:C,3,FALSE)</f>
        <v>44133956</v>
      </c>
      <c r="F91" s="127">
        <f>VLOOKUP(A91,'Part 1 NNDR3'!A:D,4,FALSE)</f>
        <v>0</v>
      </c>
      <c r="G91" s="127">
        <f>VLOOKUP(A91,'Part 1 NNDR3'!A:E,5,FALSE)</f>
        <v>84280</v>
      </c>
      <c r="H91" s="127">
        <f>VLOOKUP(A91,'Part 1 NNDR3'!A:F,6,FALSE)</f>
        <v>194976</v>
      </c>
      <c r="I91" s="127">
        <f>VLOOKUP(A91,'Part 1 NNDR3'!A:G,7,FALSE)</f>
        <v>0</v>
      </c>
      <c r="J91" s="127">
        <f>VLOOKUP(A91,'Part 1 NNDR3'!A:H,8,FALSE)</f>
        <v>194976</v>
      </c>
      <c r="K91" s="127">
        <f>VLOOKUP(A91,'Part 1 NNDR3'!A:I,9,FALSE)</f>
        <v>0</v>
      </c>
      <c r="L91" s="127">
        <v>0</v>
      </c>
      <c r="M91" s="127">
        <f>VLOOKUP(A91,'Part 1 NNDR3'!A:K,11,FALSE)</f>
        <v>0</v>
      </c>
      <c r="N91" s="127">
        <f>VLOOKUP(A91,'Part 1 NNDR3'!A:L,12,FALSE)</f>
        <v>0</v>
      </c>
      <c r="O91" s="127">
        <f>VLOOKUP(A91,'Part 1 NNDR3'!A:M,13,FALSE)</f>
        <v>0</v>
      </c>
      <c r="P91" s="127">
        <f>VLOOKUP(A91,'Part 1 NNDR3'!A:N,14,FALSE)</f>
        <v>43854700</v>
      </c>
    </row>
    <row r="92" spans="1:16" x14ac:dyDescent="0.2">
      <c r="A92" s="126" t="s">
        <v>269</v>
      </c>
      <c r="B92" s="126" t="s">
        <v>268</v>
      </c>
      <c r="C92" s="126" t="s">
        <v>111</v>
      </c>
      <c r="D92" s="126" t="s">
        <v>27</v>
      </c>
      <c r="E92" s="127">
        <f>VLOOKUP(A92,'Part 1 NNDR3'!A:C,3,FALSE)</f>
        <v>30951257</v>
      </c>
      <c r="F92" s="127">
        <f>VLOOKUP(A92,'Part 1 NNDR3'!A:D,4,FALSE)</f>
        <v>0</v>
      </c>
      <c r="G92" s="127">
        <f>VLOOKUP(A92,'Part 1 NNDR3'!A:E,5,FALSE)</f>
        <v>271813</v>
      </c>
      <c r="H92" s="127">
        <f>VLOOKUP(A92,'Part 1 NNDR3'!A:F,6,FALSE)</f>
        <v>268475</v>
      </c>
      <c r="I92" s="127">
        <f>VLOOKUP(A92,'Part 1 NNDR3'!A:G,7,FALSE)</f>
        <v>0</v>
      </c>
      <c r="J92" s="127">
        <f>VLOOKUP(A92,'Part 1 NNDR3'!A:H,8,FALSE)</f>
        <v>268475</v>
      </c>
      <c r="K92" s="127">
        <f>VLOOKUP(A92,'Part 1 NNDR3'!A:I,9,FALSE)</f>
        <v>0</v>
      </c>
      <c r="L92" s="127">
        <v>0</v>
      </c>
      <c r="M92" s="127">
        <f>VLOOKUP(A92,'Part 1 NNDR3'!A:K,11,FALSE)</f>
        <v>208230</v>
      </c>
      <c r="N92" s="127">
        <f>VLOOKUP(A92,'Part 1 NNDR3'!A:L,12,FALSE)</f>
        <v>158557</v>
      </c>
      <c r="O92" s="127">
        <f>VLOOKUP(A92,'Part 1 NNDR3'!A:M,13,FALSE)</f>
        <v>49673</v>
      </c>
      <c r="P92" s="127">
        <f>VLOOKUP(A92,'Part 1 NNDR3'!A:N,14,FALSE)</f>
        <v>30202739</v>
      </c>
    </row>
    <row r="93" spans="1:16" x14ac:dyDescent="0.2">
      <c r="A93" s="126" t="s">
        <v>271</v>
      </c>
      <c r="B93" s="126" t="s">
        <v>270</v>
      </c>
      <c r="C93" s="126" t="s">
        <v>214</v>
      </c>
      <c r="D93" s="126" t="s">
        <v>27</v>
      </c>
      <c r="E93" s="127">
        <f>VLOOKUP(A93,'Part 1 NNDR3'!A:C,3,FALSE)</f>
        <v>22945612</v>
      </c>
      <c r="F93" s="127">
        <f>VLOOKUP(A93,'Part 1 NNDR3'!A:D,4,FALSE)</f>
        <v>0</v>
      </c>
      <c r="G93" s="127">
        <f>VLOOKUP(A93,'Part 1 NNDR3'!A:E,5,FALSE)</f>
        <v>32047</v>
      </c>
      <c r="H93" s="127">
        <f>VLOOKUP(A93,'Part 1 NNDR3'!A:F,6,FALSE)</f>
        <v>100730</v>
      </c>
      <c r="I93" s="127">
        <f>VLOOKUP(A93,'Part 1 NNDR3'!A:G,7,FALSE)</f>
        <v>0</v>
      </c>
      <c r="J93" s="127">
        <f>VLOOKUP(A93,'Part 1 NNDR3'!A:H,8,FALSE)</f>
        <v>100730</v>
      </c>
      <c r="K93" s="127">
        <f>VLOOKUP(A93,'Part 1 NNDR3'!A:I,9,FALSE)</f>
        <v>0</v>
      </c>
      <c r="L93" s="127">
        <v>0</v>
      </c>
      <c r="M93" s="127">
        <f>VLOOKUP(A93,'Part 1 NNDR3'!A:K,11,FALSE)</f>
        <v>483529</v>
      </c>
      <c r="N93" s="127">
        <f>VLOOKUP(A93,'Part 1 NNDR3'!A:L,12,FALSE)</f>
        <v>483529</v>
      </c>
      <c r="O93" s="127">
        <f>VLOOKUP(A93,'Part 1 NNDR3'!A:M,13,FALSE)</f>
        <v>0</v>
      </c>
      <c r="P93" s="127">
        <f>VLOOKUP(A93,'Part 1 NNDR3'!A:N,14,FALSE)</f>
        <v>22329306</v>
      </c>
    </row>
    <row r="94" spans="1:16" x14ac:dyDescent="0.2">
      <c r="A94" s="126" t="s">
        <v>273</v>
      </c>
      <c r="B94" s="126" t="s">
        <v>272</v>
      </c>
      <c r="C94" s="126" t="s">
        <v>27</v>
      </c>
      <c r="D94" s="126" t="s">
        <v>274</v>
      </c>
      <c r="E94" s="127">
        <f>VLOOKUP(A94,'Part 1 NNDR3'!A:C,3,FALSE)</f>
        <v>105269929</v>
      </c>
      <c r="F94" s="127">
        <f>VLOOKUP(A94,'Part 1 NNDR3'!A:D,4,FALSE)</f>
        <v>0</v>
      </c>
      <c r="G94" s="127">
        <f>VLOOKUP(A94,'Part 1 NNDR3'!A:E,5,FALSE)</f>
        <v>3596218</v>
      </c>
      <c r="H94" s="127">
        <f>VLOOKUP(A94,'Part 1 NNDR3'!A:F,6,FALSE)</f>
        <v>442204</v>
      </c>
      <c r="I94" s="127">
        <f>VLOOKUP(A94,'Part 1 NNDR3'!A:G,7,FALSE)</f>
        <v>0</v>
      </c>
      <c r="J94" s="127">
        <f>VLOOKUP(A94,'Part 1 NNDR3'!A:H,8,FALSE)</f>
        <v>442204</v>
      </c>
      <c r="K94" s="127">
        <f>VLOOKUP(A94,'Part 1 NNDR3'!A:I,9,FALSE)</f>
        <v>0</v>
      </c>
      <c r="L94" s="127">
        <v>0</v>
      </c>
      <c r="M94" s="127">
        <f>VLOOKUP(A94,'Part 1 NNDR3'!A:K,11,FALSE)</f>
        <v>3130966</v>
      </c>
      <c r="N94" s="127">
        <f>VLOOKUP(A94,'Part 1 NNDR3'!A:L,12,FALSE)</f>
        <v>3130966</v>
      </c>
      <c r="O94" s="127">
        <f>VLOOKUP(A94,'Part 1 NNDR3'!A:M,13,FALSE)</f>
        <v>0</v>
      </c>
      <c r="P94" s="127">
        <f>VLOOKUP(A94,'Part 1 NNDR3'!A:N,14,FALSE)</f>
        <v>98100541</v>
      </c>
    </row>
    <row r="95" spans="1:16" x14ac:dyDescent="0.2">
      <c r="A95" s="126" t="s">
        <v>276</v>
      </c>
      <c r="B95" s="126" t="s">
        <v>275</v>
      </c>
      <c r="C95" s="126" t="s">
        <v>168</v>
      </c>
      <c r="D95" s="126" t="s">
        <v>169</v>
      </c>
      <c r="E95" s="127">
        <f>VLOOKUP(A95,'Part 1 NNDR3'!A:C,3,FALSE)</f>
        <v>55349497</v>
      </c>
      <c r="F95" s="127">
        <f>VLOOKUP(A95,'Part 1 NNDR3'!A:D,4,FALSE)</f>
        <v>0</v>
      </c>
      <c r="G95" s="127">
        <f>VLOOKUP(A95,'Part 1 NNDR3'!A:E,5,FALSE)</f>
        <v>58010</v>
      </c>
      <c r="H95" s="127">
        <f>VLOOKUP(A95,'Part 1 NNDR3'!A:F,6,FALSE)</f>
        <v>179426</v>
      </c>
      <c r="I95" s="127">
        <f>VLOOKUP(A95,'Part 1 NNDR3'!A:G,7,FALSE)</f>
        <v>0</v>
      </c>
      <c r="J95" s="127">
        <f>VLOOKUP(A95,'Part 1 NNDR3'!A:H,8,FALSE)</f>
        <v>179426</v>
      </c>
      <c r="K95" s="127">
        <f>VLOOKUP(A95,'Part 1 NNDR3'!A:I,9,FALSE)</f>
        <v>0</v>
      </c>
      <c r="L95" s="127">
        <v>0</v>
      </c>
      <c r="M95" s="127">
        <f>VLOOKUP(A95,'Part 1 NNDR3'!A:K,11,FALSE)</f>
        <v>0</v>
      </c>
      <c r="N95" s="127">
        <f>VLOOKUP(A95,'Part 1 NNDR3'!A:L,12,FALSE)</f>
        <v>0</v>
      </c>
      <c r="O95" s="127">
        <f>VLOOKUP(A95,'Part 1 NNDR3'!A:M,13,FALSE)</f>
        <v>0</v>
      </c>
      <c r="P95" s="127">
        <f>VLOOKUP(A95,'Part 1 NNDR3'!A:N,14,FALSE)</f>
        <v>55112061</v>
      </c>
    </row>
    <row r="96" spans="1:16" x14ac:dyDescent="0.2">
      <c r="A96" s="126" t="s">
        <v>278</v>
      </c>
      <c r="B96" s="126" t="s">
        <v>277</v>
      </c>
      <c r="C96" s="126" t="s">
        <v>279</v>
      </c>
      <c r="D96" s="126" t="s">
        <v>136</v>
      </c>
      <c r="E96" s="127">
        <f>VLOOKUP(A96,'Part 1 NNDR3'!A:C,3,FALSE)</f>
        <v>33453942</v>
      </c>
      <c r="F96" s="127">
        <f>VLOOKUP(A96,'Part 1 NNDR3'!A:D,4,FALSE)</f>
        <v>0</v>
      </c>
      <c r="G96" s="127">
        <f>VLOOKUP(A96,'Part 1 NNDR3'!A:E,5,FALSE)</f>
        <v>44779</v>
      </c>
      <c r="H96" s="127">
        <f>VLOOKUP(A96,'Part 1 NNDR3'!A:F,6,FALSE)</f>
        <v>125494</v>
      </c>
      <c r="I96" s="127">
        <f>VLOOKUP(A96,'Part 1 NNDR3'!A:G,7,FALSE)</f>
        <v>0</v>
      </c>
      <c r="J96" s="127">
        <f>VLOOKUP(A96,'Part 1 NNDR3'!A:H,8,FALSE)</f>
        <v>125494</v>
      </c>
      <c r="K96" s="127">
        <f>VLOOKUP(A96,'Part 1 NNDR3'!A:I,9,FALSE)</f>
        <v>0</v>
      </c>
      <c r="L96" s="127">
        <v>0</v>
      </c>
      <c r="M96" s="127">
        <f>VLOOKUP(A96,'Part 1 NNDR3'!A:K,11,FALSE)</f>
        <v>0</v>
      </c>
      <c r="N96" s="127">
        <f>VLOOKUP(A96,'Part 1 NNDR3'!A:L,12,FALSE)</f>
        <v>0</v>
      </c>
      <c r="O96" s="127">
        <f>VLOOKUP(A96,'Part 1 NNDR3'!A:M,13,FALSE)</f>
        <v>0</v>
      </c>
      <c r="P96" s="127">
        <f>VLOOKUP(A96,'Part 1 NNDR3'!A:N,14,FALSE)</f>
        <v>33283669</v>
      </c>
    </row>
    <row r="97" spans="1:16" x14ac:dyDescent="0.2">
      <c r="A97" s="126" t="s">
        <v>282</v>
      </c>
      <c r="B97" s="126" t="s">
        <v>281</v>
      </c>
      <c r="C97" s="126" t="s">
        <v>76</v>
      </c>
      <c r="D97" s="126" t="s">
        <v>77</v>
      </c>
      <c r="E97" s="127">
        <f>VLOOKUP(A97,'Part 1 NNDR3'!A:C,3,FALSE)</f>
        <v>57361177</v>
      </c>
      <c r="F97" s="127">
        <f>VLOOKUP(A97,'Part 1 NNDR3'!A:D,4,FALSE)</f>
        <v>332349</v>
      </c>
      <c r="G97" s="127">
        <f>VLOOKUP(A97,'Part 1 NNDR3'!A:E,5,FALSE)</f>
        <v>0</v>
      </c>
      <c r="H97" s="127">
        <f>VLOOKUP(A97,'Part 1 NNDR3'!A:F,6,FALSE)</f>
        <v>150925</v>
      </c>
      <c r="I97" s="127">
        <f>VLOOKUP(A97,'Part 1 NNDR3'!A:G,7,FALSE)</f>
        <v>96</v>
      </c>
      <c r="J97" s="127">
        <f>VLOOKUP(A97,'Part 1 NNDR3'!A:H,8,FALSE)</f>
        <v>151021</v>
      </c>
      <c r="K97" s="127">
        <f>VLOOKUP(A97,'Part 1 NNDR3'!A:I,9,FALSE)</f>
        <v>0</v>
      </c>
      <c r="L97" s="127">
        <v>0</v>
      </c>
      <c r="M97" s="127">
        <f>VLOOKUP(A97,'Part 1 NNDR3'!A:K,11,FALSE)</f>
        <v>0</v>
      </c>
      <c r="N97" s="127">
        <f>VLOOKUP(A97,'Part 1 NNDR3'!A:L,12,FALSE)</f>
        <v>0</v>
      </c>
      <c r="O97" s="127">
        <f>VLOOKUP(A97,'Part 1 NNDR3'!A:M,13,FALSE)</f>
        <v>0</v>
      </c>
      <c r="P97" s="127">
        <f>VLOOKUP(A97,'Part 1 NNDR3'!A:N,14,FALSE)</f>
        <v>57542505</v>
      </c>
    </row>
    <row r="98" spans="1:16" x14ac:dyDescent="0.2">
      <c r="A98" s="126" t="s">
        <v>284</v>
      </c>
      <c r="B98" s="126" t="s">
        <v>283</v>
      </c>
      <c r="C98" s="126" t="s">
        <v>32</v>
      </c>
      <c r="D98" s="126" t="s">
        <v>27</v>
      </c>
      <c r="E98" s="127">
        <f>VLOOKUP(A98,'Part 1 NNDR3'!A:C,3,FALSE)</f>
        <v>19400059</v>
      </c>
      <c r="F98" s="127">
        <f>VLOOKUP(A98,'Part 1 NNDR3'!A:D,4,FALSE)</f>
        <v>0</v>
      </c>
      <c r="G98" s="127">
        <f>VLOOKUP(A98,'Part 1 NNDR3'!A:E,5,FALSE)</f>
        <v>214112</v>
      </c>
      <c r="H98" s="127">
        <f>VLOOKUP(A98,'Part 1 NNDR3'!A:F,6,FALSE)</f>
        <v>128148</v>
      </c>
      <c r="I98" s="127">
        <f>VLOOKUP(A98,'Part 1 NNDR3'!A:G,7,FALSE)</f>
        <v>0</v>
      </c>
      <c r="J98" s="127">
        <f>VLOOKUP(A98,'Part 1 NNDR3'!A:H,8,FALSE)</f>
        <v>128148</v>
      </c>
      <c r="K98" s="127">
        <f>VLOOKUP(A98,'Part 1 NNDR3'!A:I,9,FALSE)</f>
        <v>0</v>
      </c>
      <c r="L98" s="127">
        <v>0</v>
      </c>
      <c r="M98" s="127">
        <f>VLOOKUP(A98,'Part 1 NNDR3'!A:K,11,FALSE)</f>
        <v>0</v>
      </c>
      <c r="N98" s="127">
        <f>VLOOKUP(A98,'Part 1 NNDR3'!A:L,12,FALSE)</f>
        <v>0</v>
      </c>
      <c r="O98" s="127">
        <f>VLOOKUP(A98,'Part 1 NNDR3'!A:M,13,FALSE)</f>
        <v>0</v>
      </c>
      <c r="P98" s="127">
        <f>VLOOKUP(A98,'Part 1 NNDR3'!A:N,14,FALSE)</f>
        <v>19057799</v>
      </c>
    </row>
    <row r="99" spans="1:16" x14ac:dyDescent="0.2">
      <c r="A99" s="126" t="s">
        <v>286</v>
      </c>
      <c r="B99" s="126" t="s">
        <v>285</v>
      </c>
      <c r="C99" s="126" t="s">
        <v>287</v>
      </c>
      <c r="D99" s="126" t="s">
        <v>27</v>
      </c>
      <c r="E99" s="127">
        <f>VLOOKUP(A99,'Part 1 NNDR3'!A:C,3,FALSE)</f>
        <v>61249192</v>
      </c>
      <c r="F99" s="127">
        <f>VLOOKUP(A99,'Part 1 NNDR3'!A:D,4,FALSE)</f>
        <v>42253</v>
      </c>
      <c r="G99" s="127">
        <f>VLOOKUP(A99,'Part 1 NNDR3'!A:E,5,FALSE)</f>
        <v>0</v>
      </c>
      <c r="H99" s="127">
        <f>VLOOKUP(A99,'Part 1 NNDR3'!A:F,6,FALSE)</f>
        <v>181697</v>
      </c>
      <c r="I99" s="127">
        <f>VLOOKUP(A99,'Part 1 NNDR3'!A:G,7,FALSE)</f>
        <v>0</v>
      </c>
      <c r="J99" s="127">
        <f>VLOOKUP(A99,'Part 1 NNDR3'!A:H,8,FALSE)</f>
        <v>181697</v>
      </c>
      <c r="K99" s="127">
        <f>VLOOKUP(A99,'Part 1 NNDR3'!A:I,9,FALSE)</f>
        <v>0</v>
      </c>
      <c r="L99" s="127">
        <v>0</v>
      </c>
      <c r="M99" s="127">
        <f>VLOOKUP(A99,'Part 1 NNDR3'!A:K,11,FALSE)</f>
        <v>0</v>
      </c>
      <c r="N99" s="127">
        <f>VLOOKUP(A99,'Part 1 NNDR3'!A:L,12,FALSE)</f>
        <v>0</v>
      </c>
      <c r="O99" s="127">
        <f>VLOOKUP(A99,'Part 1 NNDR3'!A:M,13,FALSE)</f>
        <v>0</v>
      </c>
      <c r="P99" s="127">
        <f>VLOOKUP(A99,'Part 1 NNDR3'!A:N,14,FALSE)</f>
        <v>61109748</v>
      </c>
    </row>
    <row r="100" spans="1:16" x14ac:dyDescent="0.2">
      <c r="A100" s="126" t="s">
        <v>290</v>
      </c>
      <c r="B100" s="126" t="s">
        <v>289</v>
      </c>
      <c r="C100" s="126" t="s">
        <v>61</v>
      </c>
      <c r="D100" s="126" t="s">
        <v>27</v>
      </c>
      <c r="E100" s="127">
        <f>VLOOKUP(A100,'Part 1 NNDR3'!A:C,3,FALSE)</f>
        <v>100386379</v>
      </c>
      <c r="F100" s="127">
        <f>VLOOKUP(A100,'Part 1 NNDR3'!A:D,4,FALSE)</f>
        <v>0</v>
      </c>
      <c r="G100" s="127">
        <f>VLOOKUP(A100,'Part 1 NNDR3'!A:E,5,FALSE)</f>
        <v>76585</v>
      </c>
      <c r="H100" s="127">
        <f>VLOOKUP(A100,'Part 1 NNDR3'!A:F,6,FALSE)</f>
        <v>346759</v>
      </c>
      <c r="I100" s="127">
        <f>VLOOKUP(A100,'Part 1 NNDR3'!A:G,7,FALSE)</f>
        <v>0</v>
      </c>
      <c r="J100" s="127">
        <f>VLOOKUP(A100,'Part 1 NNDR3'!A:H,8,FALSE)</f>
        <v>346759</v>
      </c>
      <c r="K100" s="127">
        <f>VLOOKUP(A100,'Part 1 NNDR3'!A:I,9,FALSE)</f>
        <v>0</v>
      </c>
      <c r="L100" s="127">
        <v>0</v>
      </c>
      <c r="M100" s="127">
        <f>VLOOKUP(A100,'Part 1 NNDR3'!A:K,11,FALSE)</f>
        <v>0</v>
      </c>
      <c r="N100" s="127">
        <f>VLOOKUP(A100,'Part 1 NNDR3'!A:L,12,FALSE)</f>
        <v>0</v>
      </c>
      <c r="O100" s="127">
        <f>VLOOKUP(A100,'Part 1 NNDR3'!A:M,13,FALSE)</f>
        <v>0</v>
      </c>
      <c r="P100" s="127">
        <f>VLOOKUP(A100,'Part 1 NNDR3'!A:N,14,FALSE)</f>
        <v>99963035</v>
      </c>
    </row>
    <row r="101" spans="1:16" x14ac:dyDescent="0.2">
      <c r="A101" s="126" t="s">
        <v>292</v>
      </c>
      <c r="B101" s="126" t="s">
        <v>291</v>
      </c>
      <c r="C101" s="126" t="s">
        <v>72</v>
      </c>
      <c r="D101" s="126" t="s">
        <v>73</v>
      </c>
      <c r="E101" s="127">
        <f>VLOOKUP(A101,'Part 1 NNDR3'!A:C,3,FALSE)</f>
        <v>34006856</v>
      </c>
      <c r="F101" s="127">
        <f>VLOOKUP(A101,'Part 1 NNDR3'!A:D,4,FALSE)</f>
        <v>0</v>
      </c>
      <c r="G101" s="127">
        <f>VLOOKUP(A101,'Part 1 NNDR3'!A:E,5,FALSE)</f>
        <v>322351</v>
      </c>
      <c r="H101" s="127">
        <f>VLOOKUP(A101,'Part 1 NNDR3'!A:F,6,FALSE)</f>
        <v>170744</v>
      </c>
      <c r="I101" s="127">
        <f>VLOOKUP(A101,'Part 1 NNDR3'!A:G,7,FALSE)</f>
        <v>0</v>
      </c>
      <c r="J101" s="127">
        <f>VLOOKUP(A101,'Part 1 NNDR3'!A:H,8,FALSE)</f>
        <v>170744</v>
      </c>
      <c r="K101" s="127">
        <f>VLOOKUP(A101,'Part 1 NNDR3'!A:I,9,FALSE)</f>
        <v>0</v>
      </c>
      <c r="L101" s="127">
        <v>0</v>
      </c>
      <c r="M101" s="127">
        <f>VLOOKUP(A101,'Part 1 NNDR3'!A:K,11,FALSE)</f>
        <v>0</v>
      </c>
      <c r="N101" s="127">
        <f>VLOOKUP(A101,'Part 1 NNDR3'!A:L,12,FALSE)</f>
        <v>0</v>
      </c>
      <c r="O101" s="127">
        <f>VLOOKUP(A101,'Part 1 NNDR3'!A:M,13,FALSE)</f>
        <v>0</v>
      </c>
      <c r="P101" s="127">
        <f>VLOOKUP(A101,'Part 1 NNDR3'!A:N,14,FALSE)</f>
        <v>33513761</v>
      </c>
    </row>
    <row r="102" spans="1:16" x14ac:dyDescent="0.2">
      <c r="A102" s="126" t="s">
        <v>294</v>
      </c>
      <c r="B102" s="126" t="s">
        <v>293</v>
      </c>
      <c r="C102" s="126" t="s">
        <v>287</v>
      </c>
      <c r="D102" s="126" t="s">
        <v>27</v>
      </c>
      <c r="E102" s="127">
        <f>VLOOKUP(A102,'Part 1 NNDR3'!A:C,3,FALSE)</f>
        <v>23020045</v>
      </c>
      <c r="F102" s="127">
        <f>VLOOKUP(A102,'Part 1 NNDR3'!A:D,4,FALSE)</f>
        <v>0</v>
      </c>
      <c r="G102" s="127">
        <f>VLOOKUP(A102,'Part 1 NNDR3'!A:E,5,FALSE)</f>
        <v>76797</v>
      </c>
      <c r="H102" s="127">
        <f>VLOOKUP(A102,'Part 1 NNDR3'!A:F,6,FALSE)</f>
        <v>86618</v>
      </c>
      <c r="I102" s="127">
        <f>VLOOKUP(A102,'Part 1 NNDR3'!A:G,7,FALSE)</f>
        <v>0</v>
      </c>
      <c r="J102" s="127">
        <f>VLOOKUP(A102,'Part 1 NNDR3'!A:H,8,FALSE)</f>
        <v>86618</v>
      </c>
      <c r="K102" s="127">
        <f>VLOOKUP(A102,'Part 1 NNDR3'!A:I,9,FALSE)</f>
        <v>0</v>
      </c>
      <c r="L102" s="127">
        <v>0</v>
      </c>
      <c r="M102" s="127">
        <f>VLOOKUP(A102,'Part 1 NNDR3'!A:K,11,FALSE)</f>
        <v>0</v>
      </c>
      <c r="N102" s="127">
        <f>VLOOKUP(A102,'Part 1 NNDR3'!A:L,12,FALSE)</f>
        <v>0</v>
      </c>
      <c r="O102" s="127">
        <f>VLOOKUP(A102,'Part 1 NNDR3'!A:M,13,FALSE)</f>
        <v>0</v>
      </c>
      <c r="P102" s="127">
        <f>VLOOKUP(A102,'Part 1 NNDR3'!A:N,14,FALSE)</f>
        <v>22856630</v>
      </c>
    </row>
    <row r="103" spans="1:16" x14ac:dyDescent="0.2">
      <c r="A103" s="126" t="s">
        <v>296</v>
      </c>
      <c r="B103" s="126" t="s">
        <v>295</v>
      </c>
      <c r="C103" s="126" t="s">
        <v>36</v>
      </c>
      <c r="D103" s="126" t="s">
        <v>37</v>
      </c>
      <c r="E103" s="127">
        <f>VLOOKUP(A103,'Part 1 NNDR3'!A:C,3,FALSE)</f>
        <v>24994806</v>
      </c>
      <c r="F103" s="127">
        <f>VLOOKUP(A103,'Part 1 NNDR3'!A:D,4,FALSE)</f>
        <v>0</v>
      </c>
      <c r="G103" s="127">
        <f>VLOOKUP(A103,'Part 1 NNDR3'!A:E,5,FALSE)</f>
        <v>25438</v>
      </c>
      <c r="H103" s="127">
        <f>VLOOKUP(A103,'Part 1 NNDR3'!A:F,6,FALSE)</f>
        <v>134058</v>
      </c>
      <c r="I103" s="127">
        <f>VLOOKUP(A103,'Part 1 NNDR3'!A:G,7,FALSE)</f>
        <v>0</v>
      </c>
      <c r="J103" s="127">
        <f>VLOOKUP(A103,'Part 1 NNDR3'!A:H,8,FALSE)</f>
        <v>134058</v>
      </c>
      <c r="K103" s="127">
        <f>VLOOKUP(A103,'Part 1 NNDR3'!A:I,9,FALSE)</f>
        <v>0</v>
      </c>
      <c r="L103" s="127">
        <v>0</v>
      </c>
      <c r="M103" s="127">
        <f>VLOOKUP(A103,'Part 1 NNDR3'!A:K,11,FALSE)</f>
        <v>0</v>
      </c>
      <c r="N103" s="127">
        <f>VLOOKUP(A103,'Part 1 NNDR3'!A:L,12,FALSE)</f>
        <v>0</v>
      </c>
      <c r="O103" s="127">
        <f>VLOOKUP(A103,'Part 1 NNDR3'!A:M,13,FALSE)</f>
        <v>0</v>
      </c>
      <c r="P103" s="127">
        <f>VLOOKUP(A103,'Part 1 NNDR3'!A:N,14,FALSE)</f>
        <v>24835310</v>
      </c>
    </row>
    <row r="104" spans="1:16" x14ac:dyDescent="0.2">
      <c r="A104" s="126" t="s">
        <v>298</v>
      </c>
      <c r="B104" s="126" t="s">
        <v>297</v>
      </c>
      <c r="C104" s="126" t="s">
        <v>259</v>
      </c>
      <c r="D104" s="126" t="s">
        <v>260</v>
      </c>
      <c r="E104" s="127">
        <f>VLOOKUP(A104,'Part 1 NNDR3'!A:C,3,FALSE)</f>
        <v>78538563</v>
      </c>
      <c r="F104" s="127">
        <f>VLOOKUP(A104,'Part 1 NNDR3'!A:D,4,FALSE)</f>
        <v>0</v>
      </c>
      <c r="G104" s="127">
        <f>VLOOKUP(A104,'Part 1 NNDR3'!A:E,5,FALSE)</f>
        <v>154712</v>
      </c>
      <c r="H104" s="127">
        <f>VLOOKUP(A104,'Part 1 NNDR3'!A:F,6,FALSE)</f>
        <v>220072</v>
      </c>
      <c r="I104" s="127">
        <f>VLOOKUP(A104,'Part 1 NNDR3'!A:G,7,FALSE)</f>
        <v>0</v>
      </c>
      <c r="J104" s="127">
        <f>VLOOKUP(A104,'Part 1 NNDR3'!A:H,8,FALSE)</f>
        <v>220072</v>
      </c>
      <c r="K104" s="127">
        <f>VLOOKUP(A104,'Part 1 NNDR3'!A:I,9,FALSE)</f>
        <v>0</v>
      </c>
      <c r="L104" s="127">
        <v>0</v>
      </c>
      <c r="M104" s="127">
        <f>VLOOKUP(A104,'Part 1 NNDR3'!A:K,11,FALSE)</f>
        <v>0</v>
      </c>
      <c r="N104" s="127">
        <f>VLOOKUP(A104,'Part 1 NNDR3'!A:L,12,FALSE)</f>
        <v>0</v>
      </c>
      <c r="O104" s="127">
        <f>VLOOKUP(A104,'Part 1 NNDR3'!A:M,13,FALSE)</f>
        <v>0</v>
      </c>
      <c r="P104" s="127">
        <f>VLOOKUP(A104,'Part 1 NNDR3'!A:N,14,FALSE)</f>
        <v>78163779</v>
      </c>
    </row>
    <row r="105" spans="1:16" x14ac:dyDescent="0.2">
      <c r="A105" s="126" t="s">
        <v>300</v>
      </c>
      <c r="B105" s="126" t="s">
        <v>299</v>
      </c>
      <c r="C105" s="126" t="s">
        <v>76</v>
      </c>
      <c r="D105" s="126" t="s">
        <v>77</v>
      </c>
      <c r="E105" s="127">
        <f>VLOOKUP(A105,'Part 1 NNDR3'!A:C,3,FALSE)</f>
        <v>38682284</v>
      </c>
      <c r="F105" s="127">
        <f>VLOOKUP(A105,'Part 1 NNDR3'!A:D,4,FALSE)</f>
        <v>0</v>
      </c>
      <c r="G105" s="127">
        <f>VLOOKUP(A105,'Part 1 NNDR3'!A:E,5,FALSE)</f>
        <v>23599</v>
      </c>
      <c r="H105" s="127">
        <f>VLOOKUP(A105,'Part 1 NNDR3'!A:F,6,FALSE)</f>
        <v>142033</v>
      </c>
      <c r="I105" s="127">
        <f>VLOOKUP(A105,'Part 1 NNDR3'!A:G,7,FALSE)</f>
        <v>0</v>
      </c>
      <c r="J105" s="127">
        <f>VLOOKUP(A105,'Part 1 NNDR3'!A:H,8,FALSE)</f>
        <v>142033</v>
      </c>
      <c r="K105" s="127">
        <f>VLOOKUP(A105,'Part 1 NNDR3'!A:I,9,FALSE)</f>
        <v>0</v>
      </c>
      <c r="L105" s="127">
        <v>5640</v>
      </c>
      <c r="M105" s="127">
        <f>VLOOKUP(A105,'Part 1 NNDR3'!A:K,11,FALSE)</f>
        <v>80925</v>
      </c>
      <c r="N105" s="127">
        <f>VLOOKUP(A105,'Part 1 NNDR3'!A:L,12,FALSE)</f>
        <v>80925</v>
      </c>
      <c r="O105" s="127">
        <f>VLOOKUP(A105,'Part 1 NNDR3'!A:M,13,FALSE)</f>
        <v>0</v>
      </c>
      <c r="P105" s="127">
        <f>VLOOKUP(A105,'Part 1 NNDR3'!A:N,14,FALSE)</f>
        <v>38430087</v>
      </c>
    </row>
    <row r="106" spans="1:16" x14ac:dyDescent="0.2">
      <c r="A106" s="126" t="s">
        <v>302</v>
      </c>
      <c r="B106" s="126" t="s">
        <v>301</v>
      </c>
      <c r="C106" s="126" t="s">
        <v>162</v>
      </c>
      <c r="D106" s="126" t="s">
        <v>163</v>
      </c>
      <c r="E106" s="127">
        <f>VLOOKUP(A106,'Part 1 NNDR3'!A:C,3,FALSE)</f>
        <v>24086342</v>
      </c>
      <c r="F106" s="127">
        <f>VLOOKUP(A106,'Part 1 NNDR3'!A:D,4,FALSE)</f>
        <v>0</v>
      </c>
      <c r="G106" s="127">
        <f>VLOOKUP(A106,'Part 1 NNDR3'!A:E,5,FALSE)</f>
        <v>12270</v>
      </c>
      <c r="H106" s="127">
        <f>VLOOKUP(A106,'Part 1 NNDR3'!A:F,6,FALSE)</f>
        <v>127492</v>
      </c>
      <c r="I106" s="127">
        <f>VLOOKUP(A106,'Part 1 NNDR3'!A:G,7,FALSE)</f>
        <v>0</v>
      </c>
      <c r="J106" s="127">
        <f>VLOOKUP(A106,'Part 1 NNDR3'!A:H,8,FALSE)</f>
        <v>127492</v>
      </c>
      <c r="K106" s="127">
        <f>VLOOKUP(A106,'Part 1 NNDR3'!A:I,9,FALSE)</f>
        <v>0</v>
      </c>
      <c r="L106" s="127">
        <v>0</v>
      </c>
      <c r="M106" s="127">
        <f>VLOOKUP(A106,'Part 1 NNDR3'!A:K,11,FALSE)</f>
        <v>162334</v>
      </c>
      <c r="N106" s="127">
        <f>VLOOKUP(A106,'Part 1 NNDR3'!A:L,12,FALSE)</f>
        <v>162334</v>
      </c>
      <c r="O106" s="127">
        <f>VLOOKUP(A106,'Part 1 NNDR3'!A:M,13,FALSE)</f>
        <v>0</v>
      </c>
      <c r="P106" s="127">
        <f>VLOOKUP(A106,'Part 1 NNDR3'!A:N,14,FALSE)</f>
        <v>23784246</v>
      </c>
    </row>
    <row r="107" spans="1:16" x14ac:dyDescent="0.2">
      <c r="A107" s="126" t="s">
        <v>304</v>
      </c>
      <c r="B107" s="126" t="s">
        <v>303</v>
      </c>
      <c r="C107" s="126" t="s">
        <v>57</v>
      </c>
      <c r="D107" s="126" t="s">
        <v>27</v>
      </c>
      <c r="E107" s="127">
        <f>VLOOKUP(A107,'Part 1 NNDR3'!A:C,3,FALSE)</f>
        <v>22089642</v>
      </c>
      <c r="F107" s="127">
        <f>VLOOKUP(A107,'Part 1 NNDR3'!A:D,4,FALSE)</f>
        <v>0</v>
      </c>
      <c r="G107" s="127">
        <f>VLOOKUP(A107,'Part 1 NNDR3'!A:E,5,FALSE)</f>
        <v>21679</v>
      </c>
      <c r="H107" s="127">
        <f>VLOOKUP(A107,'Part 1 NNDR3'!A:F,6,FALSE)</f>
        <v>89555</v>
      </c>
      <c r="I107" s="127">
        <f>VLOOKUP(A107,'Part 1 NNDR3'!A:G,7,FALSE)</f>
        <v>0</v>
      </c>
      <c r="J107" s="127">
        <f>VLOOKUP(A107,'Part 1 NNDR3'!A:H,8,FALSE)</f>
        <v>89555</v>
      </c>
      <c r="K107" s="127">
        <f>VLOOKUP(A107,'Part 1 NNDR3'!A:I,9,FALSE)</f>
        <v>0</v>
      </c>
      <c r="L107" s="127">
        <v>0</v>
      </c>
      <c r="M107" s="127">
        <f>VLOOKUP(A107,'Part 1 NNDR3'!A:K,11,FALSE)</f>
        <v>51519</v>
      </c>
      <c r="N107" s="127">
        <f>VLOOKUP(A107,'Part 1 NNDR3'!A:L,12,FALSE)</f>
        <v>51519</v>
      </c>
      <c r="O107" s="127">
        <f>VLOOKUP(A107,'Part 1 NNDR3'!A:M,13,FALSE)</f>
        <v>0</v>
      </c>
      <c r="P107" s="127">
        <f>VLOOKUP(A107,'Part 1 NNDR3'!A:N,14,FALSE)</f>
        <v>21926889</v>
      </c>
    </row>
    <row r="108" spans="1:16" x14ac:dyDescent="0.2">
      <c r="A108" s="126" t="s">
        <v>306</v>
      </c>
      <c r="B108" s="126" t="s">
        <v>305</v>
      </c>
      <c r="C108" s="126" t="s">
        <v>184</v>
      </c>
      <c r="D108" s="126" t="s">
        <v>27</v>
      </c>
      <c r="E108" s="127">
        <f>VLOOKUP(A108,'Part 1 NNDR3'!A:C,3,FALSE)</f>
        <v>10505797</v>
      </c>
      <c r="F108" s="127">
        <f>VLOOKUP(A108,'Part 1 NNDR3'!A:D,4,FALSE)</f>
        <v>35694</v>
      </c>
      <c r="G108" s="127">
        <f>VLOOKUP(A108,'Part 1 NNDR3'!A:E,5,FALSE)</f>
        <v>0</v>
      </c>
      <c r="H108" s="127">
        <f>VLOOKUP(A108,'Part 1 NNDR3'!A:F,6,FALSE)</f>
        <v>118413</v>
      </c>
      <c r="I108" s="127">
        <f>VLOOKUP(A108,'Part 1 NNDR3'!A:G,7,FALSE)</f>
        <v>0</v>
      </c>
      <c r="J108" s="127">
        <f>VLOOKUP(A108,'Part 1 NNDR3'!A:H,8,FALSE)</f>
        <v>118413</v>
      </c>
      <c r="K108" s="127">
        <f>VLOOKUP(A108,'Part 1 NNDR3'!A:I,9,FALSE)</f>
        <v>0</v>
      </c>
      <c r="L108" s="127">
        <v>0</v>
      </c>
      <c r="M108" s="127">
        <f>VLOOKUP(A108,'Part 1 NNDR3'!A:K,11,FALSE)</f>
        <v>102335</v>
      </c>
      <c r="N108" s="127">
        <f>VLOOKUP(A108,'Part 1 NNDR3'!A:L,12,FALSE)</f>
        <v>102335</v>
      </c>
      <c r="O108" s="127">
        <f>VLOOKUP(A108,'Part 1 NNDR3'!A:M,13,FALSE)</f>
        <v>0</v>
      </c>
      <c r="P108" s="127">
        <f>VLOOKUP(A108,'Part 1 NNDR3'!A:N,14,FALSE)</f>
        <v>10320743</v>
      </c>
    </row>
    <row r="109" spans="1:16" x14ac:dyDescent="0.2">
      <c r="A109" s="126" t="s">
        <v>308</v>
      </c>
      <c r="B109" s="126" t="s">
        <v>307</v>
      </c>
      <c r="C109" s="126" t="s">
        <v>155</v>
      </c>
      <c r="D109" s="126" t="s">
        <v>100</v>
      </c>
      <c r="E109" s="127">
        <f>VLOOKUP(A109,'Part 1 NNDR3'!A:C,3,FALSE)</f>
        <v>20419603</v>
      </c>
      <c r="F109" s="127">
        <f>VLOOKUP(A109,'Part 1 NNDR3'!A:D,4,FALSE)</f>
        <v>134188</v>
      </c>
      <c r="G109" s="127">
        <f>VLOOKUP(A109,'Part 1 NNDR3'!A:E,5,FALSE)</f>
        <v>0</v>
      </c>
      <c r="H109" s="127">
        <f>VLOOKUP(A109,'Part 1 NNDR3'!A:F,6,FALSE)</f>
        <v>111852</v>
      </c>
      <c r="I109" s="127">
        <f>VLOOKUP(A109,'Part 1 NNDR3'!A:G,7,FALSE)</f>
        <v>0</v>
      </c>
      <c r="J109" s="127">
        <f>VLOOKUP(A109,'Part 1 NNDR3'!A:H,8,FALSE)</f>
        <v>111852</v>
      </c>
      <c r="K109" s="127">
        <f>VLOOKUP(A109,'Part 1 NNDR3'!A:I,9,FALSE)</f>
        <v>0</v>
      </c>
      <c r="L109" s="127">
        <v>0</v>
      </c>
      <c r="M109" s="127">
        <f>VLOOKUP(A109,'Part 1 NNDR3'!A:K,11,FALSE)</f>
        <v>0</v>
      </c>
      <c r="N109" s="127">
        <f>VLOOKUP(A109,'Part 1 NNDR3'!A:L,12,FALSE)</f>
        <v>0</v>
      </c>
      <c r="O109" s="127">
        <f>VLOOKUP(A109,'Part 1 NNDR3'!A:M,13,FALSE)</f>
        <v>0</v>
      </c>
      <c r="P109" s="127">
        <f>VLOOKUP(A109,'Part 1 NNDR3'!A:N,14,FALSE)</f>
        <v>20441939</v>
      </c>
    </row>
    <row r="110" spans="1:16" x14ac:dyDescent="0.2">
      <c r="A110" s="126" t="s">
        <v>310</v>
      </c>
      <c r="B110" s="126" t="s">
        <v>309</v>
      </c>
      <c r="C110" s="126" t="s">
        <v>27</v>
      </c>
      <c r="D110" s="126" t="s">
        <v>311</v>
      </c>
      <c r="E110" s="127">
        <f>VLOOKUP(A110,'Part 1 NNDR3'!A:C,3,FALSE)</f>
        <v>88782775</v>
      </c>
      <c r="F110" s="127">
        <f>VLOOKUP(A110,'Part 1 NNDR3'!A:D,4,FALSE)</f>
        <v>0</v>
      </c>
      <c r="G110" s="127">
        <f>VLOOKUP(A110,'Part 1 NNDR3'!A:E,5,FALSE)</f>
        <v>414604</v>
      </c>
      <c r="H110" s="127">
        <f>VLOOKUP(A110,'Part 1 NNDR3'!A:F,6,FALSE)</f>
        <v>292496</v>
      </c>
      <c r="I110" s="127">
        <f>VLOOKUP(A110,'Part 1 NNDR3'!A:G,7,FALSE)</f>
        <v>0</v>
      </c>
      <c r="J110" s="127">
        <f>VLOOKUP(A110,'Part 1 NNDR3'!A:H,8,FALSE)</f>
        <v>292496</v>
      </c>
      <c r="K110" s="127">
        <f>VLOOKUP(A110,'Part 1 NNDR3'!A:I,9,FALSE)</f>
        <v>0</v>
      </c>
      <c r="L110" s="127">
        <v>360293</v>
      </c>
      <c r="M110" s="127">
        <f>VLOOKUP(A110,'Part 1 NNDR3'!A:K,11,FALSE)</f>
        <v>0</v>
      </c>
      <c r="N110" s="127">
        <f>VLOOKUP(A110,'Part 1 NNDR3'!A:L,12,FALSE)</f>
        <v>0</v>
      </c>
      <c r="O110" s="127">
        <f>VLOOKUP(A110,'Part 1 NNDR3'!A:M,13,FALSE)</f>
        <v>0</v>
      </c>
      <c r="P110" s="127">
        <f>VLOOKUP(A110,'Part 1 NNDR3'!A:N,14,FALSE)</f>
        <v>87715382</v>
      </c>
    </row>
    <row r="111" spans="1:16" x14ac:dyDescent="0.2">
      <c r="A111" s="126" t="s">
        <v>313</v>
      </c>
      <c r="B111" s="126" t="s">
        <v>312</v>
      </c>
      <c r="C111" s="126" t="s">
        <v>42</v>
      </c>
      <c r="D111" s="126" t="s">
        <v>43</v>
      </c>
      <c r="E111" s="127">
        <f>VLOOKUP(A111,'Part 1 NNDR3'!A:C,3,FALSE)</f>
        <v>20938163</v>
      </c>
      <c r="F111" s="127">
        <f>VLOOKUP(A111,'Part 1 NNDR3'!A:D,4,FALSE)</f>
        <v>0</v>
      </c>
      <c r="G111" s="127">
        <f>VLOOKUP(A111,'Part 1 NNDR3'!A:E,5,FALSE)</f>
        <v>66760</v>
      </c>
      <c r="H111" s="127">
        <f>VLOOKUP(A111,'Part 1 NNDR3'!A:F,6,FALSE)</f>
        <v>101364</v>
      </c>
      <c r="I111" s="127">
        <f>VLOOKUP(A111,'Part 1 NNDR3'!A:G,7,FALSE)</f>
        <v>0</v>
      </c>
      <c r="J111" s="127">
        <f>VLOOKUP(A111,'Part 1 NNDR3'!A:H,8,FALSE)</f>
        <v>101364</v>
      </c>
      <c r="K111" s="127">
        <f>VLOOKUP(A111,'Part 1 NNDR3'!A:I,9,FALSE)</f>
        <v>0</v>
      </c>
      <c r="L111" s="127">
        <v>0</v>
      </c>
      <c r="M111" s="127">
        <f>VLOOKUP(A111,'Part 1 NNDR3'!A:K,11,FALSE)</f>
        <v>79933</v>
      </c>
      <c r="N111" s="127">
        <f>VLOOKUP(A111,'Part 1 NNDR3'!A:L,12,FALSE)</f>
        <v>79933</v>
      </c>
      <c r="O111" s="127">
        <f>VLOOKUP(A111,'Part 1 NNDR3'!A:M,13,FALSE)</f>
        <v>0</v>
      </c>
      <c r="P111" s="127">
        <f>VLOOKUP(A111,'Part 1 NNDR3'!A:N,14,FALSE)</f>
        <v>20690106</v>
      </c>
    </row>
    <row r="112" spans="1:16" x14ac:dyDescent="0.2">
      <c r="A112" s="126" t="s">
        <v>315</v>
      </c>
      <c r="B112" s="126" t="s">
        <v>314</v>
      </c>
      <c r="C112" s="126" t="s">
        <v>184</v>
      </c>
      <c r="D112" s="126" t="s">
        <v>27</v>
      </c>
      <c r="E112" s="127">
        <f>VLOOKUP(A112,'Part 1 NNDR3'!A:C,3,FALSE)</f>
        <v>51596086</v>
      </c>
      <c r="F112" s="127">
        <f>VLOOKUP(A112,'Part 1 NNDR3'!A:D,4,FALSE)</f>
        <v>0</v>
      </c>
      <c r="G112" s="127">
        <f>VLOOKUP(A112,'Part 1 NNDR3'!A:E,5,FALSE)</f>
        <v>81471</v>
      </c>
      <c r="H112" s="127">
        <f>VLOOKUP(A112,'Part 1 NNDR3'!A:F,6,FALSE)</f>
        <v>179533</v>
      </c>
      <c r="I112" s="127">
        <f>VLOOKUP(A112,'Part 1 NNDR3'!A:G,7,FALSE)</f>
        <v>0</v>
      </c>
      <c r="J112" s="127">
        <f>VLOOKUP(A112,'Part 1 NNDR3'!A:H,8,FALSE)</f>
        <v>179533</v>
      </c>
      <c r="K112" s="127">
        <f>VLOOKUP(A112,'Part 1 NNDR3'!A:I,9,FALSE)</f>
        <v>0</v>
      </c>
      <c r="L112" s="127">
        <v>0</v>
      </c>
      <c r="M112" s="127">
        <f>VLOOKUP(A112,'Part 1 NNDR3'!A:K,11,FALSE)</f>
        <v>0</v>
      </c>
      <c r="N112" s="127">
        <f>VLOOKUP(A112,'Part 1 NNDR3'!A:L,12,FALSE)</f>
        <v>0</v>
      </c>
      <c r="O112" s="127">
        <f>VLOOKUP(A112,'Part 1 NNDR3'!A:M,13,FALSE)</f>
        <v>0</v>
      </c>
      <c r="P112" s="127">
        <f>VLOOKUP(A112,'Part 1 NNDR3'!A:N,14,FALSE)</f>
        <v>51335082</v>
      </c>
    </row>
    <row r="113" spans="1:16" x14ac:dyDescent="0.2">
      <c r="A113" s="126" t="s">
        <v>317</v>
      </c>
      <c r="B113" s="126" t="s">
        <v>316</v>
      </c>
      <c r="C113" s="126" t="s">
        <v>76</v>
      </c>
      <c r="D113" s="126" t="s">
        <v>77</v>
      </c>
      <c r="E113" s="127">
        <f>VLOOKUP(A113,'Part 1 NNDR3'!A:C,3,FALSE)</f>
        <v>14421859</v>
      </c>
      <c r="F113" s="127">
        <f>VLOOKUP(A113,'Part 1 NNDR3'!A:D,4,FALSE)</f>
        <v>0</v>
      </c>
      <c r="G113" s="127">
        <f>VLOOKUP(A113,'Part 1 NNDR3'!A:E,5,FALSE)</f>
        <v>18353</v>
      </c>
      <c r="H113" s="127">
        <f>VLOOKUP(A113,'Part 1 NNDR3'!A:F,6,FALSE)</f>
        <v>80817</v>
      </c>
      <c r="I113" s="127">
        <f>VLOOKUP(A113,'Part 1 NNDR3'!A:G,7,FALSE)</f>
        <v>0</v>
      </c>
      <c r="J113" s="127">
        <f>VLOOKUP(A113,'Part 1 NNDR3'!A:H,8,FALSE)</f>
        <v>80817</v>
      </c>
      <c r="K113" s="127">
        <f>VLOOKUP(A113,'Part 1 NNDR3'!A:I,9,FALSE)</f>
        <v>0</v>
      </c>
      <c r="L113" s="127">
        <v>0</v>
      </c>
      <c r="M113" s="127">
        <f>VLOOKUP(A113,'Part 1 NNDR3'!A:K,11,FALSE)</f>
        <v>0</v>
      </c>
      <c r="N113" s="127">
        <f>VLOOKUP(A113,'Part 1 NNDR3'!A:L,12,FALSE)</f>
        <v>0</v>
      </c>
      <c r="O113" s="127">
        <f>VLOOKUP(A113,'Part 1 NNDR3'!A:M,13,FALSE)</f>
        <v>0</v>
      </c>
      <c r="P113" s="127">
        <f>VLOOKUP(A113,'Part 1 NNDR3'!A:N,14,FALSE)</f>
        <v>14322689</v>
      </c>
    </row>
    <row r="114" spans="1:16" x14ac:dyDescent="0.2">
      <c r="A114" s="126" t="s">
        <v>319</v>
      </c>
      <c r="B114" s="126" t="s">
        <v>318</v>
      </c>
      <c r="C114" s="126" t="s">
        <v>47</v>
      </c>
      <c r="D114" s="126" t="s">
        <v>48</v>
      </c>
      <c r="E114" s="127">
        <f>VLOOKUP(A114,'Part 1 NNDR3'!A:C,3,FALSE)</f>
        <v>23976913</v>
      </c>
      <c r="F114" s="127">
        <f>VLOOKUP(A114,'Part 1 NNDR3'!A:D,4,FALSE)</f>
        <v>38937</v>
      </c>
      <c r="G114" s="127">
        <f>VLOOKUP(A114,'Part 1 NNDR3'!A:E,5,FALSE)</f>
        <v>0</v>
      </c>
      <c r="H114" s="127">
        <f>VLOOKUP(A114,'Part 1 NNDR3'!A:F,6,FALSE)</f>
        <v>96531</v>
      </c>
      <c r="I114" s="127">
        <f>VLOOKUP(A114,'Part 1 NNDR3'!A:G,7,FALSE)</f>
        <v>0</v>
      </c>
      <c r="J114" s="127">
        <f>VLOOKUP(A114,'Part 1 NNDR3'!A:H,8,FALSE)</f>
        <v>96531</v>
      </c>
      <c r="K114" s="127">
        <f>VLOOKUP(A114,'Part 1 NNDR3'!A:I,9,FALSE)</f>
        <v>0</v>
      </c>
      <c r="L114" s="127">
        <v>0</v>
      </c>
      <c r="M114" s="127">
        <f>VLOOKUP(A114,'Part 1 NNDR3'!A:K,11,FALSE)</f>
        <v>0</v>
      </c>
      <c r="N114" s="127">
        <f>VLOOKUP(A114,'Part 1 NNDR3'!A:L,12,FALSE)</f>
        <v>0</v>
      </c>
      <c r="O114" s="127">
        <f>VLOOKUP(A114,'Part 1 NNDR3'!A:M,13,FALSE)</f>
        <v>0</v>
      </c>
      <c r="P114" s="127">
        <f>VLOOKUP(A114,'Part 1 NNDR3'!A:N,14,FALSE)</f>
        <v>23919319</v>
      </c>
    </row>
    <row r="115" spans="1:16" x14ac:dyDescent="0.2">
      <c r="A115" s="126" t="s">
        <v>321</v>
      </c>
      <c r="B115" s="126" t="s">
        <v>320</v>
      </c>
      <c r="C115" s="126" t="s">
        <v>128</v>
      </c>
      <c r="D115" s="126" t="s">
        <v>27</v>
      </c>
      <c r="E115" s="127">
        <f>VLOOKUP(A115,'Part 1 NNDR3'!A:C,3,FALSE)</f>
        <v>26590074</v>
      </c>
      <c r="F115" s="127">
        <f>VLOOKUP(A115,'Part 1 NNDR3'!A:D,4,FALSE)</f>
        <v>0</v>
      </c>
      <c r="G115" s="127">
        <f>VLOOKUP(A115,'Part 1 NNDR3'!A:E,5,FALSE)</f>
        <v>2763</v>
      </c>
      <c r="H115" s="127">
        <f>VLOOKUP(A115,'Part 1 NNDR3'!A:F,6,FALSE)</f>
        <v>185334</v>
      </c>
      <c r="I115" s="127">
        <f>VLOOKUP(A115,'Part 1 NNDR3'!A:G,7,FALSE)</f>
        <v>0</v>
      </c>
      <c r="J115" s="127">
        <f>VLOOKUP(A115,'Part 1 NNDR3'!A:H,8,FALSE)</f>
        <v>185334</v>
      </c>
      <c r="K115" s="127">
        <f>VLOOKUP(A115,'Part 1 NNDR3'!A:I,9,FALSE)</f>
        <v>0</v>
      </c>
      <c r="L115" s="127">
        <v>0</v>
      </c>
      <c r="M115" s="127">
        <f>VLOOKUP(A115,'Part 1 NNDR3'!A:K,11,FALSE)</f>
        <v>55216</v>
      </c>
      <c r="N115" s="127">
        <f>VLOOKUP(A115,'Part 1 NNDR3'!A:L,12,FALSE)</f>
        <v>55216</v>
      </c>
      <c r="O115" s="127">
        <f>VLOOKUP(A115,'Part 1 NNDR3'!A:M,13,FALSE)</f>
        <v>0</v>
      </c>
      <c r="P115" s="127">
        <f>VLOOKUP(A115,'Part 1 NNDR3'!A:N,14,FALSE)</f>
        <v>26346761</v>
      </c>
    </row>
    <row r="116" spans="1:16" x14ac:dyDescent="0.2">
      <c r="A116" s="126" t="s">
        <v>323</v>
      </c>
      <c r="B116" s="126" t="s">
        <v>322</v>
      </c>
      <c r="C116" s="126" t="s">
        <v>61</v>
      </c>
      <c r="D116" s="126" t="s">
        <v>27</v>
      </c>
      <c r="E116" s="127">
        <f>VLOOKUP(A116,'Part 1 NNDR3'!A:C,3,FALSE)</f>
        <v>66711757</v>
      </c>
      <c r="F116" s="127">
        <f>VLOOKUP(A116,'Part 1 NNDR3'!A:D,4,FALSE)</f>
        <v>4502</v>
      </c>
      <c r="G116" s="127">
        <f>VLOOKUP(A116,'Part 1 NNDR3'!A:E,5,FALSE)</f>
        <v>0</v>
      </c>
      <c r="H116" s="127">
        <f>VLOOKUP(A116,'Part 1 NNDR3'!A:F,6,FALSE)</f>
        <v>279949</v>
      </c>
      <c r="I116" s="127">
        <f>VLOOKUP(A116,'Part 1 NNDR3'!A:G,7,FALSE)</f>
        <v>0</v>
      </c>
      <c r="J116" s="127">
        <f>VLOOKUP(A116,'Part 1 NNDR3'!A:H,8,FALSE)</f>
        <v>279949</v>
      </c>
      <c r="K116" s="127">
        <f>VLOOKUP(A116,'Part 1 NNDR3'!A:I,9,FALSE)</f>
        <v>0</v>
      </c>
      <c r="L116" s="127">
        <v>0</v>
      </c>
      <c r="M116" s="127">
        <f>VLOOKUP(A116,'Part 1 NNDR3'!A:K,11,FALSE)</f>
        <v>0</v>
      </c>
      <c r="N116" s="127">
        <f>VLOOKUP(A116,'Part 1 NNDR3'!A:L,12,FALSE)</f>
        <v>0</v>
      </c>
      <c r="O116" s="127">
        <f>VLOOKUP(A116,'Part 1 NNDR3'!A:M,13,FALSE)</f>
        <v>0</v>
      </c>
      <c r="P116" s="127">
        <f>VLOOKUP(A116,'Part 1 NNDR3'!A:N,14,FALSE)</f>
        <v>66436310</v>
      </c>
    </row>
    <row r="117" spans="1:16" x14ac:dyDescent="0.2">
      <c r="A117" s="126" t="s">
        <v>325</v>
      </c>
      <c r="B117" s="126" t="s">
        <v>324</v>
      </c>
      <c r="C117" s="126" t="s">
        <v>287</v>
      </c>
      <c r="D117" s="126" t="s">
        <v>27</v>
      </c>
      <c r="E117" s="127">
        <f>VLOOKUP(A117,'Part 1 NNDR3'!A:C,3,FALSE)</f>
        <v>76214221</v>
      </c>
      <c r="F117" s="127">
        <f>VLOOKUP(A117,'Part 1 NNDR3'!A:D,4,FALSE)</f>
        <v>17145</v>
      </c>
      <c r="G117" s="127">
        <f>VLOOKUP(A117,'Part 1 NNDR3'!A:E,5,FALSE)</f>
        <v>0</v>
      </c>
      <c r="H117" s="127">
        <f>VLOOKUP(A117,'Part 1 NNDR3'!A:F,6,FALSE)</f>
        <v>234931</v>
      </c>
      <c r="I117" s="127">
        <f>VLOOKUP(A117,'Part 1 NNDR3'!A:G,7,FALSE)</f>
        <v>0</v>
      </c>
      <c r="J117" s="127">
        <f>VLOOKUP(A117,'Part 1 NNDR3'!A:H,8,FALSE)</f>
        <v>234931</v>
      </c>
      <c r="K117" s="127">
        <f>VLOOKUP(A117,'Part 1 NNDR3'!A:I,9,FALSE)</f>
        <v>0</v>
      </c>
      <c r="L117" s="127">
        <v>0</v>
      </c>
      <c r="M117" s="127">
        <f>VLOOKUP(A117,'Part 1 NNDR3'!A:K,11,FALSE)</f>
        <v>0</v>
      </c>
      <c r="N117" s="127">
        <f>VLOOKUP(A117,'Part 1 NNDR3'!A:L,12,FALSE)</f>
        <v>0</v>
      </c>
      <c r="O117" s="127">
        <f>VLOOKUP(A117,'Part 1 NNDR3'!A:M,13,FALSE)</f>
        <v>0</v>
      </c>
      <c r="P117" s="127">
        <f>VLOOKUP(A117,'Part 1 NNDR3'!A:N,14,FALSE)</f>
        <v>75996435</v>
      </c>
    </row>
    <row r="118" spans="1:16" x14ac:dyDescent="0.2">
      <c r="A118" s="126" t="s">
        <v>327</v>
      </c>
      <c r="B118" s="126" t="s">
        <v>326</v>
      </c>
      <c r="C118" s="126" t="s">
        <v>61</v>
      </c>
      <c r="D118" s="126" t="s">
        <v>27</v>
      </c>
      <c r="E118" s="127">
        <f>VLOOKUP(A118,'Part 1 NNDR3'!A:C,3,FALSE)</f>
        <v>84403566</v>
      </c>
      <c r="F118" s="127">
        <f>VLOOKUP(A118,'Part 1 NNDR3'!A:D,4,FALSE)</f>
        <v>0</v>
      </c>
      <c r="G118" s="127">
        <f>VLOOKUP(A118,'Part 1 NNDR3'!A:E,5,FALSE)</f>
        <v>602045</v>
      </c>
      <c r="H118" s="127">
        <f>VLOOKUP(A118,'Part 1 NNDR3'!A:F,6,FALSE)</f>
        <v>505991</v>
      </c>
      <c r="I118" s="127">
        <f>VLOOKUP(A118,'Part 1 NNDR3'!A:G,7,FALSE)</f>
        <v>0</v>
      </c>
      <c r="J118" s="127">
        <f>VLOOKUP(A118,'Part 1 NNDR3'!A:H,8,FALSE)</f>
        <v>505991</v>
      </c>
      <c r="K118" s="127">
        <f>VLOOKUP(A118,'Part 1 NNDR3'!A:I,9,FALSE)</f>
        <v>0</v>
      </c>
      <c r="L118" s="127">
        <v>0</v>
      </c>
      <c r="M118" s="127">
        <f>VLOOKUP(A118,'Part 1 NNDR3'!A:K,11,FALSE)</f>
        <v>0</v>
      </c>
      <c r="N118" s="127">
        <f>VLOOKUP(A118,'Part 1 NNDR3'!A:L,12,FALSE)</f>
        <v>0</v>
      </c>
      <c r="O118" s="127">
        <f>VLOOKUP(A118,'Part 1 NNDR3'!A:M,13,FALSE)</f>
        <v>0</v>
      </c>
      <c r="P118" s="127">
        <f>VLOOKUP(A118,'Part 1 NNDR3'!A:N,14,FALSE)</f>
        <v>83295530</v>
      </c>
    </row>
    <row r="119" spans="1:16" x14ac:dyDescent="0.2">
      <c r="A119" s="126" t="s">
        <v>329</v>
      </c>
      <c r="B119" s="126" t="s">
        <v>328</v>
      </c>
      <c r="C119" s="126" t="s">
        <v>27</v>
      </c>
      <c r="D119" s="126" t="s">
        <v>192</v>
      </c>
      <c r="E119" s="127">
        <f>VLOOKUP(A119,'Part 1 NNDR3'!A:C,3,FALSE)</f>
        <v>55868558</v>
      </c>
      <c r="F119" s="127">
        <f>VLOOKUP(A119,'Part 1 NNDR3'!A:D,4,FALSE)</f>
        <v>0</v>
      </c>
      <c r="G119" s="127">
        <f>VLOOKUP(A119,'Part 1 NNDR3'!A:E,5,FALSE)</f>
        <v>89990</v>
      </c>
      <c r="H119" s="127">
        <f>VLOOKUP(A119,'Part 1 NNDR3'!A:F,6,FALSE)</f>
        <v>165598</v>
      </c>
      <c r="I119" s="127">
        <f>VLOOKUP(A119,'Part 1 NNDR3'!A:G,7,FALSE)</f>
        <v>0</v>
      </c>
      <c r="J119" s="127">
        <f>VLOOKUP(A119,'Part 1 NNDR3'!A:H,8,FALSE)</f>
        <v>165598</v>
      </c>
      <c r="K119" s="127">
        <f>VLOOKUP(A119,'Part 1 NNDR3'!A:I,9,FALSE)</f>
        <v>0</v>
      </c>
      <c r="L119" s="127">
        <v>0</v>
      </c>
      <c r="M119" s="127">
        <f>VLOOKUP(A119,'Part 1 NNDR3'!A:K,11,FALSE)</f>
        <v>0</v>
      </c>
      <c r="N119" s="127">
        <f>VLOOKUP(A119,'Part 1 NNDR3'!A:L,12,FALSE)</f>
        <v>0</v>
      </c>
      <c r="O119" s="127">
        <f>VLOOKUP(A119,'Part 1 NNDR3'!A:M,13,FALSE)</f>
        <v>0</v>
      </c>
      <c r="P119" s="127">
        <f>VLOOKUP(A119,'Part 1 NNDR3'!A:N,14,FALSE)</f>
        <v>55612970</v>
      </c>
    </row>
    <row r="120" spans="1:16" x14ac:dyDescent="0.2">
      <c r="A120" s="126" t="s">
        <v>332</v>
      </c>
      <c r="B120" s="126" t="s">
        <v>331</v>
      </c>
      <c r="C120" s="126" t="s">
        <v>225</v>
      </c>
      <c r="D120" s="126" t="s">
        <v>226</v>
      </c>
      <c r="E120" s="127">
        <f>VLOOKUP(A120,'Part 1 NNDR3'!A:C,3,FALSE)</f>
        <v>27007396</v>
      </c>
      <c r="F120" s="127">
        <f>VLOOKUP(A120,'Part 1 NNDR3'!A:D,4,FALSE)</f>
        <v>0</v>
      </c>
      <c r="G120" s="127">
        <f>VLOOKUP(A120,'Part 1 NNDR3'!A:E,5,FALSE)</f>
        <v>8050</v>
      </c>
      <c r="H120" s="127">
        <f>VLOOKUP(A120,'Part 1 NNDR3'!A:F,6,FALSE)</f>
        <v>155517</v>
      </c>
      <c r="I120" s="127">
        <f>VLOOKUP(A120,'Part 1 NNDR3'!A:G,7,FALSE)</f>
        <v>0</v>
      </c>
      <c r="J120" s="127">
        <f>VLOOKUP(A120,'Part 1 NNDR3'!A:H,8,FALSE)</f>
        <v>155517</v>
      </c>
      <c r="K120" s="127">
        <f>VLOOKUP(A120,'Part 1 NNDR3'!A:I,9,FALSE)</f>
        <v>0</v>
      </c>
      <c r="L120" s="127">
        <v>0</v>
      </c>
      <c r="M120" s="127">
        <f>VLOOKUP(A120,'Part 1 NNDR3'!A:K,11,FALSE)</f>
        <v>0</v>
      </c>
      <c r="N120" s="127">
        <f>VLOOKUP(A120,'Part 1 NNDR3'!A:L,12,FALSE)</f>
        <v>0</v>
      </c>
      <c r="O120" s="127">
        <f>VLOOKUP(A120,'Part 1 NNDR3'!A:M,13,FALSE)</f>
        <v>0</v>
      </c>
      <c r="P120" s="127">
        <f>VLOOKUP(A120,'Part 1 NNDR3'!A:N,14,FALSE)</f>
        <v>26843829</v>
      </c>
    </row>
    <row r="121" spans="1:16" x14ac:dyDescent="0.2">
      <c r="A121" s="126" t="s">
        <v>334</v>
      </c>
      <c r="B121" s="126" t="s">
        <v>333</v>
      </c>
      <c r="C121" s="126" t="s">
        <v>61</v>
      </c>
      <c r="D121" s="126" t="s">
        <v>27</v>
      </c>
      <c r="E121" s="127">
        <f>VLOOKUP(A121,'Part 1 NNDR3'!A:C,3,FALSE)</f>
        <v>211172011</v>
      </c>
      <c r="F121" s="127">
        <f>VLOOKUP(A121,'Part 1 NNDR3'!A:D,4,FALSE)</f>
        <v>0</v>
      </c>
      <c r="G121" s="127">
        <f>VLOOKUP(A121,'Part 1 NNDR3'!A:E,5,FALSE)</f>
        <v>260507</v>
      </c>
      <c r="H121" s="127">
        <f>VLOOKUP(A121,'Part 1 NNDR3'!A:F,6,FALSE)</f>
        <v>568907</v>
      </c>
      <c r="I121" s="127">
        <f>VLOOKUP(A121,'Part 1 NNDR3'!A:G,7,FALSE)</f>
        <v>0</v>
      </c>
      <c r="J121" s="127">
        <f>VLOOKUP(A121,'Part 1 NNDR3'!A:H,8,FALSE)</f>
        <v>568907</v>
      </c>
      <c r="K121" s="127">
        <f>VLOOKUP(A121,'Part 1 NNDR3'!A:I,9,FALSE)</f>
        <v>0</v>
      </c>
      <c r="L121" s="127">
        <v>0</v>
      </c>
      <c r="M121" s="127">
        <f>VLOOKUP(A121,'Part 1 NNDR3'!A:K,11,FALSE)</f>
        <v>0</v>
      </c>
      <c r="N121" s="127">
        <f>VLOOKUP(A121,'Part 1 NNDR3'!A:L,12,FALSE)</f>
        <v>0</v>
      </c>
      <c r="O121" s="127">
        <f>VLOOKUP(A121,'Part 1 NNDR3'!A:M,13,FALSE)</f>
        <v>0</v>
      </c>
      <c r="P121" s="127">
        <f>VLOOKUP(A121,'Part 1 NNDR3'!A:N,14,FALSE)</f>
        <v>210342597</v>
      </c>
    </row>
    <row r="122" spans="1:16" x14ac:dyDescent="0.2">
      <c r="A122" s="126" t="s">
        <v>336</v>
      </c>
      <c r="B122" s="126" t="s">
        <v>335</v>
      </c>
      <c r="C122" s="126" t="s">
        <v>95</v>
      </c>
      <c r="D122" s="126" t="s">
        <v>96</v>
      </c>
      <c r="E122" s="127">
        <f>VLOOKUP(A122,'Part 1 NNDR3'!A:C,3,FALSE)</f>
        <v>36621074</v>
      </c>
      <c r="F122" s="127">
        <f>VLOOKUP(A122,'Part 1 NNDR3'!A:D,4,FALSE)</f>
        <v>1882</v>
      </c>
      <c r="G122" s="127">
        <f>VLOOKUP(A122,'Part 1 NNDR3'!A:E,5,FALSE)</f>
        <v>0</v>
      </c>
      <c r="H122" s="127">
        <f>VLOOKUP(A122,'Part 1 NNDR3'!A:F,6,FALSE)</f>
        <v>126157</v>
      </c>
      <c r="I122" s="127">
        <f>VLOOKUP(A122,'Part 1 NNDR3'!A:G,7,FALSE)</f>
        <v>0</v>
      </c>
      <c r="J122" s="127">
        <f>VLOOKUP(A122,'Part 1 NNDR3'!A:H,8,FALSE)</f>
        <v>126157</v>
      </c>
      <c r="K122" s="127">
        <f>VLOOKUP(A122,'Part 1 NNDR3'!A:I,9,FALSE)</f>
        <v>0</v>
      </c>
      <c r="L122" s="127">
        <v>0</v>
      </c>
      <c r="M122" s="127">
        <f>VLOOKUP(A122,'Part 1 NNDR3'!A:K,11,FALSE)</f>
        <v>0</v>
      </c>
      <c r="N122" s="127">
        <f>VLOOKUP(A122,'Part 1 NNDR3'!A:L,12,FALSE)</f>
        <v>0</v>
      </c>
      <c r="O122" s="127">
        <f>VLOOKUP(A122,'Part 1 NNDR3'!A:M,13,FALSE)</f>
        <v>0</v>
      </c>
      <c r="P122" s="127">
        <f>VLOOKUP(A122,'Part 1 NNDR3'!A:N,14,FALSE)</f>
        <v>36496799</v>
      </c>
    </row>
    <row r="123" spans="1:16" x14ac:dyDescent="0.2">
      <c r="A123" s="126" t="s">
        <v>338</v>
      </c>
      <c r="B123" s="126" t="s">
        <v>337</v>
      </c>
      <c r="C123" s="126" t="s">
        <v>61</v>
      </c>
      <c r="D123" s="126" t="s">
        <v>27</v>
      </c>
      <c r="E123" s="127">
        <f>VLOOKUP(A123,'Part 1 NNDR3'!A:C,3,FALSE)</f>
        <v>56490601.93</v>
      </c>
      <c r="F123" s="127">
        <f>VLOOKUP(A123,'Part 1 NNDR3'!A:D,4,FALSE)</f>
        <v>0</v>
      </c>
      <c r="G123" s="127">
        <f>VLOOKUP(A123,'Part 1 NNDR3'!A:E,5,FALSE)</f>
        <v>32284</v>
      </c>
      <c r="H123" s="127">
        <f>VLOOKUP(A123,'Part 1 NNDR3'!A:F,6,FALSE)</f>
        <v>307187</v>
      </c>
      <c r="I123" s="127">
        <f>VLOOKUP(A123,'Part 1 NNDR3'!A:G,7,FALSE)</f>
        <v>0</v>
      </c>
      <c r="J123" s="127">
        <f>VLOOKUP(A123,'Part 1 NNDR3'!A:H,8,FALSE)</f>
        <v>307187</v>
      </c>
      <c r="K123" s="127">
        <f>VLOOKUP(A123,'Part 1 NNDR3'!A:I,9,FALSE)</f>
        <v>0</v>
      </c>
      <c r="L123" s="127">
        <v>0</v>
      </c>
      <c r="M123" s="127">
        <f>VLOOKUP(A123,'Part 1 NNDR3'!A:K,11,FALSE)</f>
        <v>0</v>
      </c>
      <c r="N123" s="127">
        <f>VLOOKUP(A123,'Part 1 NNDR3'!A:L,12,FALSE)</f>
        <v>0</v>
      </c>
      <c r="O123" s="127">
        <f>VLOOKUP(A123,'Part 1 NNDR3'!A:M,13,FALSE)</f>
        <v>0</v>
      </c>
      <c r="P123" s="127">
        <f>VLOOKUP(A123,'Part 1 NNDR3'!A:N,14,FALSE)</f>
        <v>56151130.93</v>
      </c>
    </row>
    <row r="124" spans="1:16" x14ac:dyDescent="0.2">
      <c r="A124" s="126" t="s">
        <v>340</v>
      </c>
      <c r="B124" s="126" t="s">
        <v>339</v>
      </c>
      <c r="C124" s="126" t="s">
        <v>72</v>
      </c>
      <c r="D124" s="126" t="s">
        <v>73</v>
      </c>
      <c r="E124" s="127">
        <f>VLOOKUP(A124,'Part 1 NNDR3'!A:C,3,FALSE)</f>
        <v>47471676</v>
      </c>
      <c r="F124" s="127">
        <f>VLOOKUP(A124,'Part 1 NNDR3'!A:D,4,FALSE)</f>
        <v>0</v>
      </c>
      <c r="G124" s="127">
        <f>VLOOKUP(A124,'Part 1 NNDR3'!A:E,5,FALSE)</f>
        <v>250952</v>
      </c>
      <c r="H124" s="127">
        <f>VLOOKUP(A124,'Part 1 NNDR3'!A:F,6,FALSE)</f>
        <v>120638</v>
      </c>
      <c r="I124" s="127">
        <f>VLOOKUP(A124,'Part 1 NNDR3'!A:G,7,FALSE)</f>
        <v>0</v>
      </c>
      <c r="J124" s="127">
        <f>VLOOKUP(A124,'Part 1 NNDR3'!A:H,8,FALSE)</f>
        <v>120638</v>
      </c>
      <c r="K124" s="127">
        <f>VLOOKUP(A124,'Part 1 NNDR3'!A:I,9,FALSE)</f>
        <v>0</v>
      </c>
      <c r="L124" s="127">
        <v>0</v>
      </c>
      <c r="M124" s="127">
        <f>VLOOKUP(A124,'Part 1 NNDR3'!A:K,11,FALSE)</f>
        <v>0</v>
      </c>
      <c r="N124" s="127">
        <f>VLOOKUP(A124,'Part 1 NNDR3'!A:L,12,FALSE)</f>
        <v>0</v>
      </c>
      <c r="O124" s="127">
        <f>VLOOKUP(A124,'Part 1 NNDR3'!A:M,13,FALSE)</f>
        <v>0</v>
      </c>
      <c r="P124" s="127">
        <f>VLOOKUP(A124,'Part 1 NNDR3'!A:N,14,FALSE)</f>
        <v>47100086</v>
      </c>
    </row>
    <row r="125" spans="1:16" x14ac:dyDescent="0.2">
      <c r="A125" s="126" t="s">
        <v>342</v>
      </c>
      <c r="B125" s="126" t="s">
        <v>341</v>
      </c>
      <c r="C125" s="126" t="s">
        <v>225</v>
      </c>
      <c r="D125" s="126" t="s">
        <v>226</v>
      </c>
      <c r="E125" s="127">
        <f>VLOOKUP(A125,'Part 1 NNDR3'!A:C,3,FALSE)</f>
        <v>58831989</v>
      </c>
      <c r="F125" s="127">
        <f>VLOOKUP(A125,'Part 1 NNDR3'!A:D,4,FALSE)</f>
        <v>0</v>
      </c>
      <c r="G125" s="127">
        <f>VLOOKUP(A125,'Part 1 NNDR3'!A:E,5,FALSE)</f>
        <v>122566</v>
      </c>
      <c r="H125" s="127">
        <f>VLOOKUP(A125,'Part 1 NNDR3'!A:F,6,FALSE)</f>
        <v>287230</v>
      </c>
      <c r="I125" s="127">
        <f>VLOOKUP(A125,'Part 1 NNDR3'!A:G,7,FALSE)</f>
        <v>0</v>
      </c>
      <c r="J125" s="127">
        <f>VLOOKUP(A125,'Part 1 NNDR3'!A:H,8,FALSE)</f>
        <v>287230</v>
      </c>
      <c r="K125" s="127">
        <f>VLOOKUP(A125,'Part 1 NNDR3'!A:I,9,FALSE)</f>
        <v>0</v>
      </c>
      <c r="L125" s="127">
        <v>0</v>
      </c>
      <c r="M125" s="127">
        <f>VLOOKUP(A125,'Part 1 NNDR3'!A:K,11,FALSE)</f>
        <v>0</v>
      </c>
      <c r="N125" s="127">
        <f>VLOOKUP(A125,'Part 1 NNDR3'!A:L,12,FALSE)</f>
        <v>0</v>
      </c>
      <c r="O125" s="127">
        <f>VLOOKUP(A125,'Part 1 NNDR3'!A:M,13,FALSE)</f>
        <v>0</v>
      </c>
      <c r="P125" s="127">
        <f>VLOOKUP(A125,'Part 1 NNDR3'!A:N,14,FALSE)</f>
        <v>58422193</v>
      </c>
    </row>
    <row r="126" spans="1:16" x14ac:dyDescent="0.2">
      <c r="A126" s="126" t="s">
        <v>344</v>
      </c>
      <c r="B126" s="126" t="s">
        <v>343</v>
      </c>
      <c r="C126" s="126" t="s">
        <v>61</v>
      </c>
      <c r="D126" s="126" t="s">
        <v>27</v>
      </c>
      <c r="E126" s="127">
        <f>VLOOKUP(A126,'Part 1 NNDR3'!A:C,3,FALSE)</f>
        <v>51384701</v>
      </c>
      <c r="F126" s="127">
        <f>VLOOKUP(A126,'Part 1 NNDR3'!A:D,4,FALSE)</f>
        <v>0</v>
      </c>
      <c r="G126" s="127">
        <f>VLOOKUP(A126,'Part 1 NNDR3'!A:E,5,FALSE)</f>
        <v>411402</v>
      </c>
      <c r="H126" s="127">
        <f>VLOOKUP(A126,'Part 1 NNDR3'!A:F,6,FALSE)</f>
        <v>254409</v>
      </c>
      <c r="I126" s="127">
        <f>VLOOKUP(A126,'Part 1 NNDR3'!A:G,7,FALSE)</f>
        <v>0</v>
      </c>
      <c r="J126" s="127">
        <f>VLOOKUP(A126,'Part 1 NNDR3'!A:H,8,FALSE)</f>
        <v>254409</v>
      </c>
      <c r="K126" s="127">
        <f>VLOOKUP(A126,'Part 1 NNDR3'!A:I,9,FALSE)</f>
        <v>0</v>
      </c>
      <c r="L126" s="127">
        <v>0</v>
      </c>
      <c r="M126" s="127">
        <f>VLOOKUP(A126,'Part 1 NNDR3'!A:K,11,FALSE)</f>
        <v>0</v>
      </c>
      <c r="N126" s="127">
        <f>VLOOKUP(A126,'Part 1 NNDR3'!A:L,12,FALSE)</f>
        <v>0</v>
      </c>
      <c r="O126" s="127">
        <f>VLOOKUP(A126,'Part 1 NNDR3'!A:M,13,FALSE)</f>
        <v>0</v>
      </c>
      <c r="P126" s="127">
        <f>VLOOKUP(A126,'Part 1 NNDR3'!A:N,14,FALSE)</f>
        <v>50718890</v>
      </c>
    </row>
    <row r="127" spans="1:16" x14ac:dyDescent="0.2">
      <c r="A127" s="126" t="s">
        <v>346</v>
      </c>
      <c r="B127" s="126" t="s">
        <v>345</v>
      </c>
      <c r="C127" s="126" t="s">
        <v>76</v>
      </c>
      <c r="D127" s="126" t="s">
        <v>77</v>
      </c>
      <c r="E127" s="127">
        <f>VLOOKUP(A127,'Part 1 NNDR3'!A:C,3,FALSE)</f>
        <v>26351184</v>
      </c>
      <c r="F127" s="127">
        <f>VLOOKUP(A127,'Part 1 NNDR3'!A:D,4,FALSE)</f>
        <v>536405</v>
      </c>
      <c r="G127" s="127">
        <f>VLOOKUP(A127,'Part 1 NNDR3'!A:E,5,FALSE)</f>
        <v>0</v>
      </c>
      <c r="H127" s="127">
        <f>VLOOKUP(A127,'Part 1 NNDR3'!A:F,6,FALSE)</f>
        <v>99214</v>
      </c>
      <c r="I127" s="127">
        <f>VLOOKUP(A127,'Part 1 NNDR3'!A:G,7,FALSE)</f>
        <v>0</v>
      </c>
      <c r="J127" s="127">
        <f>VLOOKUP(A127,'Part 1 NNDR3'!A:H,8,FALSE)</f>
        <v>99214</v>
      </c>
      <c r="K127" s="127">
        <f>VLOOKUP(A127,'Part 1 NNDR3'!A:I,9,FALSE)</f>
        <v>0</v>
      </c>
      <c r="L127" s="127">
        <v>0</v>
      </c>
      <c r="M127" s="127">
        <f>VLOOKUP(A127,'Part 1 NNDR3'!A:K,11,FALSE)</f>
        <v>0</v>
      </c>
      <c r="N127" s="127">
        <f>VLOOKUP(A127,'Part 1 NNDR3'!A:L,12,FALSE)</f>
        <v>0</v>
      </c>
      <c r="O127" s="127">
        <f>VLOOKUP(A127,'Part 1 NNDR3'!A:M,13,FALSE)</f>
        <v>0</v>
      </c>
      <c r="P127" s="127">
        <f>VLOOKUP(A127,'Part 1 NNDR3'!A:N,14,FALSE)</f>
        <v>26788375</v>
      </c>
    </row>
    <row r="128" spans="1:16" x14ac:dyDescent="0.2">
      <c r="A128" s="126" t="s">
        <v>348</v>
      </c>
      <c r="B128" s="126" t="s">
        <v>347</v>
      </c>
      <c r="C128" s="126" t="s">
        <v>27</v>
      </c>
      <c r="D128" s="126" t="s">
        <v>349</v>
      </c>
      <c r="E128" s="127">
        <f>VLOOKUP(A128,'Part 1 NNDR3'!A:C,3,FALSE)</f>
        <v>24299031</v>
      </c>
      <c r="F128" s="127">
        <f>VLOOKUP(A128,'Part 1 NNDR3'!A:D,4,FALSE)</f>
        <v>0</v>
      </c>
      <c r="G128" s="127">
        <f>VLOOKUP(A128,'Part 1 NNDR3'!A:E,5,FALSE)</f>
        <v>35869822</v>
      </c>
      <c r="H128" s="127">
        <f>VLOOKUP(A128,'Part 1 NNDR3'!A:F,6,FALSE)</f>
        <v>124897</v>
      </c>
      <c r="I128" s="127">
        <f>VLOOKUP(A128,'Part 1 NNDR3'!A:G,7,FALSE)</f>
        <v>0</v>
      </c>
      <c r="J128" s="127">
        <f>VLOOKUP(A128,'Part 1 NNDR3'!A:H,8,FALSE)</f>
        <v>124897</v>
      </c>
      <c r="K128" s="127">
        <f>VLOOKUP(A128,'Part 1 NNDR3'!A:I,9,FALSE)</f>
        <v>0</v>
      </c>
      <c r="L128" s="127">
        <v>0</v>
      </c>
      <c r="M128" s="127">
        <f>VLOOKUP(A128,'Part 1 NNDR3'!A:K,11,FALSE)</f>
        <v>0</v>
      </c>
      <c r="N128" s="127">
        <f>VLOOKUP(A128,'Part 1 NNDR3'!A:L,12,FALSE)</f>
        <v>0</v>
      </c>
      <c r="O128" s="127">
        <f>VLOOKUP(A128,'Part 1 NNDR3'!A:M,13,FALSE)</f>
        <v>0</v>
      </c>
      <c r="P128" s="127">
        <f>VLOOKUP(A128,'Part 1 NNDR3'!A:N,14,FALSE)</f>
        <v>-11695688</v>
      </c>
    </row>
    <row r="129" spans="1:16" x14ac:dyDescent="0.2">
      <c r="A129" s="126" t="s">
        <v>351</v>
      </c>
      <c r="B129" s="126" t="s">
        <v>350</v>
      </c>
      <c r="C129" s="126" t="s">
        <v>279</v>
      </c>
      <c r="D129" s="126" t="s">
        <v>136</v>
      </c>
      <c r="E129" s="127">
        <f>VLOOKUP(A129,'Part 1 NNDR3'!A:C,3,FALSE)</f>
        <v>20112617</v>
      </c>
      <c r="F129" s="127">
        <f>VLOOKUP(A129,'Part 1 NNDR3'!A:D,4,FALSE)</f>
        <v>0</v>
      </c>
      <c r="G129" s="127">
        <f>VLOOKUP(A129,'Part 1 NNDR3'!A:E,5,FALSE)</f>
        <v>29572</v>
      </c>
      <c r="H129" s="127">
        <f>VLOOKUP(A129,'Part 1 NNDR3'!A:F,6,FALSE)</f>
        <v>131732</v>
      </c>
      <c r="I129" s="127">
        <f>VLOOKUP(A129,'Part 1 NNDR3'!A:G,7,FALSE)</f>
        <v>0</v>
      </c>
      <c r="J129" s="127">
        <f>VLOOKUP(A129,'Part 1 NNDR3'!A:H,8,FALSE)</f>
        <v>131732</v>
      </c>
      <c r="K129" s="127">
        <f>VLOOKUP(A129,'Part 1 NNDR3'!A:I,9,FALSE)</f>
        <v>0</v>
      </c>
      <c r="L129" s="127">
        <v>0</v>
      </c>
      <c r="M129" s="127">
        <f>VLOOKUP(A129,'Part 1 NNDR3'!A:K,11,FALSE)</f>
        <v>0</v>
      </c>
      <c r="N129" s="127">
        <f>VLOOKUP(A129,'Part 1 NNDR3'!A:L,12,FALSE)</f>
        <v>0</v>
      </c>
      <c r="O129" s="127">
        <f>VLOOKUP(A129,'Part 1 NNDR3'!A:M,13,FALSE)</f>
        <v>0</v>
      </c>
      <c r="P129" s="127">
        <f>VLOOKUP(A129,'Part 1 NNDR3'!A:N,14,FALSE)</f>
        <v>19951313</v>
      </c>
    </row>
    <row r="130" spans="1:16" x14ac:dyDescent="0.2">
      <c r="A130" s="126" t="s">
        <v>353</v>
      </c>
      <c r="B130" s="126" t="s">
        <v>352</v>
      </c>
      <c r="C130" s="126" t="s">
        <v>76</v>
      </c>
      <c r="D130" s="126" t="s">
        <v>77</v>
      </c>
      <c r="E130" s="127">
        <f>VLOOKUP(A130,'Part 1 NNDR3'!A:C,3,FALSE)</f>
        <v>32647599</v>
      </c>
      <c r="F130" s="127">
        <f>VLOOKUP(A130,'Part 1 NNDR3'!A:D,4,FALSE)</f>
        <v>292334</v>
      </c>
      <c r="G130" s="127">
        <f>VLOOKUP(A130,'Part 1 NNDR3'!A:E,5,FALSE)</f>
        <v>0</v>
      </c>
      <c r="H130" s="127">
        <f>VLOOKUP(A130,'Part 1 NNDR3'!A:F,6,FALSE)</f>
        <v>139832</v>
      </c>
      <c r="I130" s="127">
        <f>VLOOKUP(A130,'Part 1 NNDR3'!A:G,7,FALSE)</f>
        <v>0</v>
      </c>
      <c r="J130" s="127">
        <f>VLOOKUP(A130,'Part 1 NNDR3'!A:H,8,FALSE)</f>
        <v>139832</v>
      </c>
      <c r="K130" s="127">
        <f>VLOOKUP(A130,'Part 1 NNDR3'!A:I,9,FALSE)</f>
        <v>0</v>
      </c>
      <c r="L130" s="127">
        <v>0</v>
      </c>
      <c r="M130" s="127">
        <f>VLOOKUP(A130,'Part 1 NNDR3'!A:K,11,FALSE)</f>
        <v>0</v>
      </c>
      <c r="N130" s="127">
        <f>VLOOKUP(A130,'Part 1 NNDR3'!A:L,12,FALSE)</f>
        <v>0</v>
      </c>
      <c r="O130" s="127">
        <f>VLOOKUP(A130,'Part 1 NNDR3'!A:M,13,FALSE)</f>
        <v>0</v>
      </c>
      <c r="P130" s="127">
        <f>VLOOKUP(A130,'Part 1 NNDR3'!A:N,14,FALSE)</f>
        <v>32800101</v>
      </c>
    </row>
    <row r="131" spans="1:16" x14ac:dyDescent="0.2">
      <c r="A131" s="126" t="s">
        <v>355</v>
      </c>
      <c r="B131" s="126" t="s">
        <v>354</v>
      </c>
      <c r="C131" s="126" t="s">
        <v>61</v>
      </c>
      <c r="D131" s="126" t="s">
        <v>27</v>
      </c>
      <c r="E131" s="127">
        <f>VLOOKUP(A131,'Part 1 NNDR3'!A:C,3,FALSE)</f>
        <v>67554189.170000002</v>
      </c>
      <c r="F131" s="127">
        <f>VLOOKUP(A131,'Part 1 NNDR3'!A:D,4,FALSE)</f>
        <v>0</v>
      </c>
      <c r="G131" s="127">
        <f>VLOOKUP(A131,'Part 1 NNDR3'!A:E,5,FALSE)</f>
        <v>325266</v>
      </c>
      <c r="H131" s="127">
        <f>VLOOKUP(A131,'Part 1 NNDR3'!A:F,6,FALSE)</f>
        <v>271109</v>
      </c>
      <c r="I131" s="127">
        <f>VLOOKUP(A131,'Part 1 NNDR3'!A:G,7,FALSE)</f>
        <v>0</v>
      </c>
      <c r="J131" s="127">
        <f>VLOOKUP(A131,'Part 1 NNDR3'!A:H,8,FALSE)</f>
        <v>271109</v>
      </c>
      <c r="K131" s="127">
        <f>VLOOKUP(A131,'Part 1 NNDR3'!A:I,9,FALSE)</f>
        <v>0</v>
      </c>
      <c r="L131" s="127">
        <v>0</v>
      </c>
      <c r="M131" s="127">
        <f>VLOOKUP(A131,'Part 1 NNDR3'!A:K,11,FALSE)</f>
        <v>0</v>
      </c>
      <c r="N131" s="127">
        <f>VLOOKUP(A131,'Part 1 NNDR3'!A:L,12,FALSE)</f>
        <v>0</v>
      </c>
      <c r="O131" s="127">
        <f>VLOOKUP(A131,'Part 1 NNDR3'!A:M,13,FALSE)</f>
        <v>0</v>
      </c>
      <c r="P131" s="127">
        <f>VLOOKUP(A131,'Part 1 NNDR3'!A:N,14,FALSE)</f>
        <v>66957814.170000002</v>
      </c>
    </row>
    <row r="132" spans="1:16" x14ac:dyDescent="0.2">
      <c r="A132" s="126" t="s">
        <v>357</v>
      </c>
      <c r="B132" s="126" t="s">
        <v>356</v>
      </c>
      <c r="C132" s="126" t="s">
        <v>27</v>
      </c>
      <c r="D132" s="126" t="s">
        <v>146</v>
      </c>
      <c r="E132" s="127">
        <f>VLOOKUP(A132,'Part 1 NNDR3'!A:C,3,FALSE)</f>
        <v>47637223</v>
      </c>
      <c r="F132" s="127">
        <f>VLOOKUP(A132,'Part 1 NNDR3'!A:D,4,FALSE)</f>
        <v>0</v>
      </c>
      <c r="G132" s="127">
        <f>VLOOKUP(A132,'Part 1 NNDR3'!A:E,5,FALSE)</f>
        <v>261834</v>
      </c>
      <c r="H132" s="127">
        <f>VLOOKUP(A132,'Part 1 NNDR3'!A:F,6,FALSE)</f>
        <v>301961</v>
      </c>
      <c r="I132" s="127">
        <f>VLOOKUP(A132,'Part 1 NNDR3'!A:G,7,FALSE)</f>
        <v>0</v>
      </c>
      <c r="J132" s="127">
        <f>VLOOKUP(A132,'Part 1 NNDR3'!A:H,8,FALSE)</f>
        <v>301961</v>
      </c>
      <c r="K132" s="127">
        <f>VLOOKUP(A132,'Part 1 NNDR3'!A:I,9,FALSE)</f>
        <v>0</v>
      </c>
      <c r="L132" s="127">
        <v>0</v>
      </c>
      <c r="M132" s="127">
        <f>VLOOKUP(A132,'Part 1 NNDR3'!A:K,11,FALSE)</f>
        <v>82333</v>
      </c>
      <c r="N132" s="127">
        <f>VLOOKUP(A132,'Part 1 NNDR3'!A:L,12,FALSE)</f>
        <v>82333</v>
      </c>
      <c r="O132" s="127">
        <f>VLOOKUP(A132,'Part 1 NNDR3'!A:M,13,FALSE)</f>
        <v>0</v>
      </c>
      <c r="P132" s="127">
        <f>VLOOKUP(A132,'Part 1 NNDR3'!A:N,14,FALSE)</f>
        <v>46991095</v>
      </c>
    </row>
    <row r="133" spans="1:16" x14ac:dyDescent="0.2">
      <c r="A133" s="126" t="s">
        <v>359</v>
      </c>
      <c r="B133" s="126" t="s">
        <v>358</v>
      </c>
      <c r="C133" s="126" t="s">
        <v>149</v>
      </c>
      <c r="D133" s="126" t="s">
        <v>27</v>
      </c>
      <c r="E133" s="127">
        <f>VLOOKUP(A133,'Part 1 NNDR3'!A:C,3,FALSE)</f>
        <v>44048242</v>
      </c>
      <c r="F133" s="127">
        <f>VLOOKUP(A133,'Part 1 NNDR3'!A:D,4,FALSE)</f>
        <v>0</v>
      </c>
      <c r="G133" s="127">
        <f>VLOOKUP(A133,'Part 1 NNDR3'!A:E,5,FALSE)</f>
        <v>110788</v>
      </c>
      <c r="H133" s="127">
        <f>VLOOKUP(A133,'Part 1 NNDR3'!A:F,6,FALSE)</f>
        <v>149502</v>
      </c>
      <c r="I133" s="127">
        <f>VLOOKUP(A133,'Part 1 NNDR3'!A:G,7,FALSE)</f>
        <v>0</v>
      </c>
      <c r="J133" s="127">
        <f>VLOOKUP(A133,'Part 1 NNDR3'!A:H,8,FALSE)</f>
        <v>149502</v>
      </c>
      <c r="K133" s="127">
        <f>VLOOKUP(A133,'Part 1 NNDR3'!A:I,9,FALSE)</f>
        <v>0</v>
      </c>
      <c r="L133" s="127">
        <v>0</v>
      </c>
      <c r="M133" s="127">
        <f>VLOOKUP(A133,'Part 1 NNDR3'!A:K,11,FALSE)</f>
        <v>0</v>
      </c>
      <c r="N133" s="127">
        <f>VLOOKUP(A133,'Part 1 NNDR3'!A:L,12,FALSE)</f>
        <v>0</v>
      </c>
      <c r="O133" s="127">
        <f>VLOOKUP(A133,'Part 1 NNDR3'!A:M,13,FALSE)</f>
        <v>0</v>
      </c>
      <c r="P133" s="127">
        <f>VLOOKUP(A133,'Part 1 NNDR3'!A:N,14,FALSE)</f>
        <v>43787952</v>
      </c>
    </row>
    <row r="134" spans="1:16" x14ac:dyDescent="0.2">
      <c r="A134" s="126" t="s">
        <v>361</v>
      </c>
      <c r="B134" s="126" t="s">
        <v>360</v>
      </c>
      <c r="C134" s="126" t="s">
        <v>36</v>
      </c>
      <c r="D134" s="126" t="s">
        <v>37</v>
      </c>
      <c r="E134" s="127">
        <f>VLOOKUP(A134,'Part 1 NNDR3'!A:C,3,FALSE)</f>
        <v>23596688</v>
      </c>
      <c r="F134" s="127">
        <f>VLOOKUP(A134,'Part 1 NNDR3'!A:D,4,FALSE)</f>
        <v>0</v>
      </c>
      <c r="G134" s="127">
        <f>VLOOKUP(A134,'Part 1 NNDR3'!A:E,5,FALSE)</f>
        <v>4881</v>
      </c>
      <c r="H134" s="127">
        <f>VLOOKUP(A134,'Part 1 NNDR3'!A:F,6,FALSE)</f>
        <v>135499</v>
      </c>
      <c r="I134" s="127">
        <f>VLOOKUP(A134,'Part 1 NNDR3'!A:G,7,FALSE)</f>
        <v>0</v>
      </c>
      <c r="J134" s="127">
        <f>VLOOKUP(A134,'Part 1 NNDR3'!A:H,8,FALSE)</f>
        <v>135499</v>
      </c>
      <c r="K134" s="127">
        <f>VLOOKUP(A134,'Part 1 NNDR3'!A:I,9,FALSE)</f>
        <v>0</v>
      </c>
      <c r="L134" s="127">
        <v>0</v>
      </c>
      <c r="M134" s="127">
        <f>VLOOKUP(A134,'Part 1 NNDR3'!A:K,11,FALSE)</f>
        <v>0</v>
      </c>
      <c r="N134" s="127">
        <f>VLOOKUP(A134,'Part 1 NNDR3'!A:L,12,FALSE)</f>
        <v>0</v>
      </c>
      <c r="O134" s="127">
        <f>VLOOKUP(A134,'Part 1 NNDR3'!A:M,13,FALSE)</f>
        <v>0</v>
      </c>
      <c r="P134" s="127">
        <f>VLOOKUP(A134,'Part 1 NNDR3'!A:N,14,FALSE)</f>
        <v>23456308</v>
      </c>
    </row>
    <row r="135" spans="1:16" x14ac:dyDescent="0.2">
      <c r="A135" s="126" t="s">
        <v>363</v>
      </c>
      <c r="B135" s="126" t="s">
        <v>362</v>
      </c>
      <c r="C135" s="126" t="s">
        <v>61</v>
      </c>
      <c r="D135" s="126" t="s">
        <v>27</v>
      </c>
      <c r="E135" s="127">
        <f>VLOOKUP(A135,'Part 1 NNDR3'!A:C,3,FALSE)</f>
        <v>371343917</v>
      </c>
      <c r="F135" s="127">
        <f>VLOOKUP(A135,'Part 1 NNDR3'!A:D,4,FALSE)</f>
        <v>0</v>
      </c>
      <c r="G135" s="127">
        <f>VLOOKUP(A135,'Part 1 NNDR3'!A:E,5,FALSE)</f>
        <v>71683</v>
      </c>
      <c r="H135" s="127">
        <f>VLOOKUP(A135,'Part 1 NNDR3'!A:F,6,FALSE)</f>
        <v>585792</v>
      </c>
      <c r="I135" s="127">
        <f>VLOOKUP(A135,'Part 1 NNDR3'!A:G,7,FALSE)</f>
        <v>0</v>
      </c>
      <c r="J135" s="127">
        <f>VLOOKUP(A135,'Part 1 NNDR3'!A:H,8,FALSE)</f>
        <v>585792</v>
      </c>
      <c r="K135" s="127">
        <f>VLOOKUP(A135,'Part 1 NNDR3'!A:I,9,FALSE)</f>
        <v>0</v>
      </c>
      <c r="L135" s="127">
        <v>0</v>
      </c>
      <c r="M135" s="127">
        <f>VLOOKUP(A135,'Part 1 NNDR3'!A:K,11,FALSE)</f>
        <v>0</v>
      </c>
      <c r="N135" s="127">
        <f>VLOOKUP(A135,'Part 1 NNDR3'!A:L,12,FALSE)</f>
        <v>0</v>
      </c>
      <c r="O135" s="127">
        <f>VLOOKUP(A135,'Part 1 NNDR3'!A:M,13,FALSE)</f>
        <v>0</v>
      </c>
      <c r="P135" s="127">
        <f>VLOOKUP(A135,'Part 1 NNDR3'!A:N,14,FALSE)</f>
        <v>370686442</v>
      </c>
    </row>
    <row r="136" spans="1:16" x14ac:dyDescent="0.2">
      <c r="A136" s="126" t="s">
        <v>365</v>
      </c>
      <c r="B136" s="126" t="s">
        <v>364</v>
      </c>
      <c r="C136" s="126" t="s">
        <v>95</v>
      </c>
      <c r="D136" s="126" t="s">
        <v>96</v>
      </c>
      <c r="E136" s="127">
        <f>VLOOKUP(A136,'Part 1 NNDR3'!A:C,3,FALSE)</f>
        <v>29875128</v>
      </c>
      <c r="F136" s="127">
        <f>VLOOKUP(A136,'Part 1 NNDR3'!A:D,4,FALSE)</f>
        <v>0</v>
      </c>
      <c r="G136" s="127">
        <f>VLOOKUP(A136,'Part 1 NNDR3'!A:E,5,FALSE)</f>
        <v>5338</v>
      </c>
      <c r="H136" s="127">
        <f>VLOOKUP(A136,'Part 1 NNDR3'!A:F,6,FALSE)</f>
        <v>123813</v>
      </c>
      <c r="I136" s="127">
        <f>VLOOKUP(A136,'Part 1 NNDR3'!A:G,7,FALSE)</f>
        <v>0</v>
      </c>
      <c r="J136" s="127">
        <f>VLOOKUP(A136,'Part 1 NNDR3'!A:H,8,FALSE)</f>
        <v>123813</v>
      </c>
      <c r="K136" s="127">
        <f>VLOOKUP(A136,'Part 1 NNDR3'!A:I,9,FALSE)</f>
        <v>0</v>
      </c>
      <c r="L136" s="127">
        <v>96936</v>
      </c>
      <c r="M136" s="127">
        <f>VLOOKUP(A136,'Part 1 NNDR3'!A:K,11,FALSE)</f>
        <v>26694</v>
      </c>
      <c r="N136" s="127">
        <f>VLOOKUP(A136,'Part 1 NNDR3'!A:L,12,FALSE)</f>
        <v>26694</v>
      </c>
      <c r="O136" s="127">
        <f>VLOOKUP(A136,'Part 1 NNDR3'!A:M,13,FALSE)</f>
        <v>0</v>
      </c>
      <c r="P136" s="127">
        <f>VLOOKUP(A136,'Part 1 NNDR3'!A:N,14,FALSE)</f>
        <v>29622347</v>
      </c>
    </row>
    <row r="137" spans="1:16" x14ac:dyDescent="0.2">
      <c r="A137" s="126" t="s">
        <v>367</v>
      </c>
      <c r="B137" s="126" t="s">
        <v>366</v>
      </c>
      <c r="C137" s="126" t="s">
        <v>26</v>
      </c>
      <c r="D137" s="126" t="s">
        <v>27</v>
      </c>
      <c r="E137" s="127">
        <f>VLOOKUP(A137,'Part 1 NNDR3'!A:C,3,FALSE)</f>
        <v>39648420</v>
      </c>
      <c r="F137" s="127">
        <f>VLOOKUP(A137,'Part 1 NNDR3'!A:D,4,FALSE)</f>
        <v>340165</v>
      </c>
      <c r="G137" s="127">
        <f>VLOOKUP(A137,'Part 1 NNDR3'!A:E,5,FALSE)</f>
        <v>0</v>
      </c>
      <c r="H137" s="127">
        <f>VLOOKUP(A137,'Part 1 NNDR3'!A:F,6,FALSE)</f>
        <v>176540</v>
      </c>
      <c r="I137" s="127">
        <f>VLOOKUP(A137,'Part 1 NNDR3'!A:G,7,FALSE)</f>
        <v>0</v>
      </c>
      <c r="J137" s="127">
        <f>VLOOKUP(A137,'Part 1 NNDR3'!A:H,8,FALSE)</f>
        <v>176540</v>
      </c>
      <c r="K137" s="127">
        <f>VLOOKUP(A137,'Part 1 NNDR3'!A:I,9,FALSE)</f>
        <v>0</v>
      </c>
      <c r="L137" s="127">
        <v>0</v>
      </c>
      <c r="M137" s="127">
        <f>VLOOKUP(A137,'Part 1 NNDR3'!A:K,11,FALSE)</f>
        <v>0</v>
      </c>
      <c r="N137" s="127">
        <f>VLOOKUP(A137,'Part 1 NNDR3'!A:L,12,FALSE)</f>
        <v>0</v>
      </c>
      <c r="O137" s="127">
        <f>VLOOKUP(A137,'Part 1 NNDR3'!A:M,13,FALSE)</f>
        <v>0</v>
      </c>
      <c r="P137" s="127">
        <f>VLOOKUP(A137,'Part 1 NNDR3'!A:N,14,FALSE)</f>
        <v>39812045</v>
      </c>
    </row>
    <row r="138" spans="1:16" x14ac:dyDescent="0.2">
      <c r="A138" s="126" t="s">
        <v>369</v>
      </c>
      <c r="B138" s="126" t="s">
        <v>368</v>
      </c>
      <c r="C138" s="126" t="s">
        <v>61</v>
      </c>
      <c r="D138" s="126" t="s">
        <v>27</v>
      </c>
      <c r="E138" s="127">
        <f>VLOOKUP(A138,'Part 1 NNDR3'!A:C,3,FALSE)</f>
        <v>157648036</v>
      </c>
      <c r="F138" s="127">
        <f>VLOOKUP(A138,'Part 1 NNDR3'!A:D,4,FALSE)</f>
        <v>0</v>
      </c>
      <c r="G138" s="127">
        <f>VLOOKUP(A138,'Part 1 NNDR3'!A:E,5,FALSE)</f>
        <v>1138436</v>
      </c>
      <c r="H138" s="127">
        <f>VLOOKUP(A138,'Part 1 NNDR3'!A:F,6,FALSE)</f>
        <v>402034</v>
      </c>
      <c r="I138" s="127">
        <f>VLOOKUP(A138,'Part 1 NNDR3'!A:G,7,FALSE)</f>
        <v>0</v>
      </c>
      <c r="J138" s="127">
        <f>VLOOKUP(A138,'Part 1 NNDR3'!A:H,8,FALSE)</f>
        <v>402034</v>
      </c>
      <c r="K138" s="127">
        <f>VLOOKUP(A138,'Part 1 NNDR3'!A:I,9,FALSE)</f>
        <v>0</v>
      </c>
      <c r="L138" s="127">
        <v>0</v>
      </c>
      <c r="M138" s="127">
        <f>VLOOKUP(A138,'Part 1 NNDR3'!A:K,11,FALSE)</f>
        <v>0</v>
      </c>
      <c r="N138" s="127">
        <f>VLOOKUP(A138,'Part 1 NNDR3'!A:L,12,FALSE)</f>
        <v>0</v>
      </c>
      <c r="O138" s="127">
        <f>VLOOKUP(A138,'Part 1 NNDR3'!A:M,13,FALSE)</f>
        <v>0</v>
      </c>
      <c r="P138" s="127">
        <f>VLOOKUP(A138,'Part 1 NNDR3'!A:N,14,FALSE)</f>
        <v>156107566</v>
      </c>
    </row>
    <row r="139" spans="1:16" x14ac:dyDescent="0.2">
      <c r="A139" s="126" t="s">
        <v>371</v>
      </c>
      <c r="B139" s="126" t="s">
        <v>370</v>
      </c>
      <c r="C139" s="126" t="s">
        <v>162</v>
      </c>
      <c r="D139" s="126" t="s">
        <v>163</v>
      </c>
      <c r="E139" s="127">
        <f>VLOOKUP(A139,'Part 1 NNDR3'!A:C,3,FALSE)</f>
        <v>59759321</v>
      </c>
      <c r="F139" s="127">
        <f>VLOOKUP(A139,'Part 1 NNDR3'!A:D,4,FALSE)</f>
        <v>0</v>
      </c>
      <c r="G139" s="127">
        <f>VLOOKUP(A139,'Part 1 NNDR3'!A:E,5,FALSE)</f>
        <v>305022</v>
      </c>
      <c r="H139" s="127">
        <f>VLOOKUP(A139,'Part 1 NNDR3'!A:F,6,FALSE)</f>
        <v>221544</v>
      </c>
      <c r="I139" s="127">
        <f>VLOOKUP(A139,'Part 1 NNDR3'!A:G,7,FALSE)</f>
        <v>0</v>
      </c>
      <c r="J139" s="127">
        <f>VLOOKUP(A139,'Part 1 NNDR3'!A:H,8,FALSE)</f>
        <v>221544</v>
      </c>
      <c r="K139" s="127">
        <f>VLOOKUP(A139,'Part 1 NNDR3'!A:I,9,FALSE)</f>
        <v>0</v>
      </c>
      <c r="L139" s="127">
        <v>0</v>
      </c>
      <c r="M139" s="127">
        <f>VLOOKUP(A139,'Part 1 NNDR3'!A:K,11,FALSE)</f>
        <v>828801</v>
      </c>
      <c r="N139" s="127">
        <f>VLOOKUP(A139,'Part 1 NNDR3'!A:L,12,FALSE)</f>
        <v>828801</v>
      </c>
      <c r="O139" s="127">
        <f>VLOOKUP(A139,'Part 1 NNDR3'!A:M,13,FALSE)</f>
        <v>0</v>
      </c>
      <c r="P139" s="127">
        <f>VLOOKUP(A139,'Part 1 NNDR3'!A:N,14,FALSE)</f>
        <v>58403954</v>
      </c>
    </row>
    <row r="140" spans="1:16" x14ac:dyDescent="0.2">
      <c r="A140" s="126" t="s">
        <v>373</v>
      </c>
      <c r="B140" s="126" t="s">
        <v>372</v>
      </c>
      <c r="C140" s="126" t="s">
        <v>155</v>
      </c>
      <c r="D140" s="126" t="s">
        <v>100</v>
      </c>
      <c r="E140" s="127">
        <f>VLOOKUP(A140,'Part 1 NNDR3'!A:C,3,FALSE)</f>
        <v>19695220</v>
      </c>
      <c r="F140" s="127">
        <f>VLOOKUP(A140,'Part 1 NNDR3'!A:D,4,FALSE)</f>
        <v>0</v>
      </c>
      <c r="G140" s="127">
        <f>VLOOKUP(A140,'Part 1 NNDR3'!A:E,5,FALSE)</f>
        <v>258257</v>
      </c>
      <c r="H140" s="127">
        <f>VLOOKUP(A140,'Part 1 NNDR3'!A:F,6,FALSE)</f>
        <v>130946</v>
      </c>
      <c r="I140" s="127">
        <f>VLOOKUP(A140,'Part 1 NNDR3'!A:G,7,FALSE)</f>
        <v>0</v>
      </c>
      <c r="J140" s="127">
        <f>VLOOKUP(A140,'Part 1 NNDR3'!A:H,8,FALSE)</f>
        <v>130946</v>
      </c>
      <c r="K140" s="127">
        <f>VLOOKUP(A140,'Part 1 NNDR3'!A:I,9,FALSE)</f>
        <v>0</v>
      </c>
      <c r="L140" s="127">
        <v>0</v>
      </c>
      <c r="M140" s="127">
        <f>VLOOKUP(A140,'Part 1 NNDR3'!A:K,11,FALSE)</f>
        <v>0</v>
      </c>
      <c r="N140" s="127">
        <f>VLOOKUP(A140,'Part 1 NNDR3'!A:L,12,FALSE)</f>
        <v>0</v>
      </c>
      <c r="O140" s="127">
        <f>VLOOKUP(A140,'Part 1 NNDR3'!A:M,13,FALSE)</f>
        <v>0</v>
      </c>
      <c r="P140" s="127">
        <f>VLOOKUP(A140,'Part 1 NNDR3'!A:N,14,FALSE)</f>
        <v>19306017</v>
      </c>
    </row>
    <row r="141" spans="1:16" x14ac:dyDescent="0.2">
      <c r="A141" s="126" t="s">
        <v>375</v>
      </c>
      <c r="B141" s="126" t="s">
        <v>374</v>
      </c>
      <c r="C141" s="126" t="s">
        <v>57</v>
      </c>
      <c r="D141" s="126" t="s">
        <v>27</v>
      </c>
      <c r="E141" s="127">
        <f>VLOOKUP(A141,'Part 1 NNDR3'!A:C,3,FALSE)</f>
        <v>54812394</v>
      </c>
      <c r="F141" s="127">
        <f>VLOOKUP(A141,'Part 1 NNDR3'!A:D,4,FALSE)</f>
        <v>0</v>
      </c>
      <c r="G141" s="127">
        <f>VLOOKUP(A141,'Part 1 NNDR3'!A:E,5,FALSE)</f>
        <v>54920</v>
      </c>
      <c r="H141" s="127">
        <f>VLOOKUP(A141,'Part 1 NNDR3'!A:F,6,FALSE)</f>
        <v>194575</v>
      </c>
      <c r="I141" s="127">
        <f>VLOOKUP(A141,'Part 1 NNDR3'!A:G,7,FALSE)</f>
        <v>0</v>
      </c>
      <c r="J141" s="127">
        <f>VLOOKUP(A141,'Part 1 NNDR3'!A:H,8,FALSE)</f>
        <v>194575</v>
      </c>
      <c r="K141" s="127">
        <f>VLOOKUP(A141,'Part 1 NNDR3'!A:I,9,FALSE)</f>
        <v>0</v>
      </c>
      <c r="L141" s="127">
        <v>0</v>
      </c>
      <c r="M141" s="127">
        <f>VLOOKUP(A141,'Part 1 NNDR3'!A:K,11,FALSE)</f>
        <v>0</v>
      </c>
      <c r="N141" s="127">
        <f>VLOOKUP(A141,'Part 1 NNDR3'!A:L,12,FALSE)</f>
        <v>0</v>
      </c>
      <c r="O141" s="127">
        <f>VLOOKUP(A141,'Part 1 NNDR3'!A:M,13,FALSE)</f>
        <v>0</v>
      </c>
      <c r="P141" s="127">
        <f>VLOOKUP(A141,'Part 1 NNDR3'!A:N,14,FALSE)</f>
        <v>54562899</v>
      </c>
    </row>
    <row r="142" spans="1:16" x14ac:dyDescent="0.2">
      <c r="A142" s="126" t="s">
        <v>377</v>
      </c>
      <c r="B142" s="126" t="s">
        <v>376</v>
      </c>
      <c r="C142" s="126" t="s">
        <v>27</v>
      </c>
      <c r="D142" s="126" t="s">
        <v>27</v>
      </c>
      <c r="E142" s="127">
        <f>VLOOKUP(A142,'Part 1 NNDR3'!A:C,3,FALSE)</f>
        <v>31198763</v>
      </c>
      <c r="F142" s="127">
        <f>VLOOKUP(A142,'Part 1 NNDR3'!A:D,4,FALSE)</f>
        <v>30574</v>
      </c>
      <c r="G142" s="127">
        <f>VLOOKUP(A142,'Part 1 NNDR3'!A:E,5,FALSE)</f>
        <v>0</v>
      </c>
      <c r="H142" s="127">
        <f>VLOOKUP(A142,'Part 1 NNDR3'!A:F,6,FALSE)</f>
        <v>253629</v>
      </c>
      <c r="I142" s="127">
        <f>VLOOKUP(A142,'Part 1 NNDR3'!A:G,7,FALSE)</f>
        <v>0</v>
      </c>
      <c r="J142" s="127">
        <f>VLOOKUP(A142,'Part 1 NNDR3'!A:H,8,FALSE)</f>
        <v>253629</v>
      </c>
      <c r="K142" s="127">
        <f>VLOOKUP(A142,'Part 1 NNDR3'!A:I,9,FALSE)</f>
        <v>0</v>
      </c>
      <c r="L142" s="127">
        <v>0</v>
      </c>
      <c r="M142" s="127">
        <f>VLOOKUP(A142,'Part 1 NNDR3'!A:K,11,FALSE)</f>
        <v>227569</v>
      </c>
      <c r="N142" s="127">
        <f>VLOOKUP(A142,'Part 1 NNDR3'!A:L,12,FALSE)</f>
        <v>227569</v>
      </c>
      <c r="O142" s="127">
        <f>VLOOKUP(A142,'Part 1 NNDR3'!A:M,13,FALSE)</f>
        <v>0</v>
      </c>
      <c r="P142" s="127">
        <f>VLOOKUP(A142,'Part 1 NNDR3'!A:N,14,FALSE)</f>
        <v>30748139</v>
      </c>
    </row>
    <row r="143" spans="1:16" x14ac:dyDescent="0.2">
      <c r="A143" s="126" t="s">
        <v>379</v>
      </c>
      <c r="B143" s="126" t="s">
        <v>378</v>
      </c>
      <c r="C143" s="126" t="s">
        <v>27</v>
      </c>
      <c r="D143" s="126" t="s">
        <v>27</v>
      </c>
      <c r="E143" s="127">
        <f>VLOOKUP(A143,'Part 1 NNDR3'!A:C,3,FALSE)</f>
        <v>1495193</v>
      </c>
      <c r="F143" s="127">
        <f>VLOOKUP(A143,'Part 1 NNDR3'!A:D,4,FALSE)</f>
        <v>2081</v>
      </c>
      <c r="G143" s="127">
        <f>VLOOKUP(A143,'Part 1 NNDR3'!A:E,5,FALSE)</f>
        <v>0</v>
      </c>
      <c r="H143" s="127">
        <f>VLOOKUP(A143,'Part 1 NNDR3'!A:F,6,FALSE)</f>
        <v>24751</v>
      </c>
      <c r="I143" s="127">
        <f>VLOOKUP(A143,'Part 1 NNDR3'!A:G,7,FALSE)</f>
        <v>0</v>
      </c>
      <c r="J143" s="127">
        <f>VLOOKUP(A143,'Part 1 NNDR3'!A:H,8,FALSE)</f>
        <v>24751</v>
      </c>
      <c r="K143" s="127">
        <f>VLOOKUP(A143,'Part 1 NNDR3'!A:I,9,FALSE)</f>
        <v>0</v>
      </c>
      <c r="L143" s="127">
        <v>0</v>
      </c>
      <c r="M143" s="127">
        <f>VLOOKUP(A143,'Part 1 NNDR3'!A:K,11,FALSE)</f>
        <v>0</v>
      </c>
      <c r="N143" s="127">
        <f>VLOOKUP(A143,'Part 1 NNDR3'!A:L,12,FALSE)</f>
        <v>0</v>
      </c>
      <c r="O143" s="127">
        <f>VLOOKUP(A143,'Part 1 NNDR3'!A:M,13,FALSE)</f>
        <v>0</v>
      </c>
      <c r="P143" s="127">
        <f>VLOOKUP(A143,'Part 1 NNDR3'!A:N,14,FALSE)</f>
        <v>1472523</v>
      </c>
    </row>
    <row r="144" spans="1:16" x14ac:dyDescent="0.2">
      <c r="A144" s="126" t="s">
        <v>381</v>
      </c>
      <c r="B144" s="126" t="s">
        <v>380</v>
      </c>
      <c r="C144" s="126" t="s">
        <v>61</v>
      </c>
      <c r="D144" s="126" t="s">
        <v>27</v>
      </c>
      <c r="E144" s="127">
        <f>VLOOKUP(A144,'Part 1 NNDR3'!A:C,3,FALSE)</f>
        <v>190430210</v>
      </c>
      <c r="F144" s="127">
        <f>VLOOKUP(A144,'Part 1 NNDR3'!A:D,4,FALSE)</f>
        <v>0</v>
      </c>
      <c r="G144" s="127">
        <f>VLOOKUP(A144,'Part 1 NNDR3'!A:E,5,FALSE)</f>
        <v>555239</v>
      </c>
      <c r="H144" s="127">
        <f>VLOOKUP(A144,'Part 1 NNDR3'!A:F,6,FALSE)</f>
        <v>645239</v>
      </c>
      <c r="I144" s="127">
        <f>VLOOKUP(A144,'Part 1 NNDR3'!A:G,7,FALSE)</f>
        <v>0</v>
      </c>
      <c r="J144" s="127">
        <f>VLOOKUP(A144,'Part 1 NNDR3'!A:H,8,FALSE)</f>
        <v>645239</v>
      </c>
      <c r="K144" s="127">
        <f>VLOOKUP(A144,'Part 1 NNDR3'!A:I,9,FALSE)</f>
        <v>0</v>
      </c>
      <c r="L144" s="127">
        <v>0</v>
      </c>
      <c r="M144" s="127">
        <f>VLOOKUP(A144,'Part 1 NNDR3'!A:K,11,FALSE)</f>
        <v>60240</v>
      </c>
      <c r="N144" s="127">
        <f>VLOOKUP(A144,'Part 1 NNDR3'!A:L,12,FALSE)</f>
        <v>60240</v>
      </c>
      <c r="O144" s="127">
        <f>VLOOKUP(A144,'Part 1 NNDR3'!A:M,13,FALSE)</f>
        <v>0</v>
      </c>
      <c r="P144" s="127">
        <f>VLOOKUP(A144,'Part 1 NNDR3'!A:N,14,FALSE)</f>
        <v>189169492</v>
      </c>
    </row>
    <row r="145" spans="1:16" x14ac:dyDescent="0.2">
      <c r="A145" s="126" t="s">
        <v>383</v>
      </c>
      <c r="B145" s="126" t="s">
        <v>382</v>
      </c>
      <c r="C145" s="126" t="s">
        <v>61</v>
      </c>
      <c r="D145" s="126" t="s">
        <v>27</v>
      </c>
      <c r="E145" s="127">
        <f>VLOOKUP(A145,'Part 1 NNDR3'!A:C,3,FALSE)</f>
        <v>271132595</v>
      </c>
      <c r="F145" s="127">
        <f>VLOOKUP(A145,'Part 1 NNDR3'!A:D,4,FALSE)</f>
        <v>0</v>
      </c>
      <c r="G145" s="127">
        <f>VLOOKUP(A145,'Part 1 NNDR3'!A:E,5,FALSE)</f>
        <v>2487138</v>
      </c>
      <c r="H145" s="127">
        <f>VLOOKUP(A145,'Part 1 NNDR3'!A:F,6,FALSE)</f>
        <v>609336</v>
      </c>
      <c r="I145" s="127">
        <f>VLOOKUP(A145,'Part 1 NNDR3'!A:G,7,FALSE)</f>
        <v>0</v>
      </c>
      <c r="J145" s="127">
        <f>VLOOKUP(A145,'Part 1 NNDR3'!A:H,8,FALSE)</f>
        <v>609336</v>
      </c>
      <c r="K145" s="127">
        <f>VLOOKUP(A145,'Part 1 NNDR3'!A:I,9,FALSE)</f>
        <v>0</v>
      </c>
      <c r="L145" s="127">
        <v>0</v>
      </c>
      <c r="M145" s="127">
        <f>VLOOKUP(A145,'Part 1 NNDR3'!A:K,11,FALSE)</f>
        <v>0</v>
      </c>
      <c r="N145" s="127">
        <f>VLOOKUP(A145,'Part 1 NNDR3'!A:L,12,FALSE)</f>
        <v>0</v>
      </c>
      <c r="O145" s="127">
        <f>VLOOKUP(A145,'Part 1 NNDR3'!A:M,13,FALSE)</f>
        <v>0</v>
      </c>
      <c r="P145" s="127">
        <f>VLOOKUP(A145,'Part 1 NNDR3'!A:N,14,FALSE)</f>
        <v>268036121</v>
      </c>
    </row>
    <row r="146" spans="1:16" x14ac:dyDescent="0.2">
      <c r="A146" s="126" t="s">
        <v>385</v>
      </c>
      <c r="B146" s="126" t="s">
        <v>384</v>
      </c>
      <c r="C146" s="126" t="s">
        <v>214</v>
      </c>
      <c r="D146" s="126" t="s">
        <v>27</v>
      </c>
      <c r="E146" s="127">
        <f>VLOOKUP(A146,'Part 1 NNDR3'!A:C,3,FALSE)</f>
        <v>30773519</v>
      </c>
      <c r="F146" s="127">
        <f>VLOOKUP(A146,'Part 1 NNDR3'!A:D,4,FALSE)</f>
        <v>0</v>
      </c>
      <c r="G146" s="127">
        <f>VLOOKUP(A146,'Part 1 NNDR3'!A:E,5,FALSE)</f>
        <v>98905</v>
      </c>
      <c r="H146" s="127">
        <f>VLOOKUP(A146,'Part 1 NNDR3'!A:F,6,FALSE)</f>
        <v>112730</v>
      </c>
      <c r="I146" s="127">
        <f>VLOOKUP(A146,'Part 1 NNDR3'!A:G,7,FALSE)</f>
        <v>0</v>
      </c>
      <c r="J146" s="127">
        <f>VLOOKUP(A146,'Part 1 NNDR3'!A:H,8,FALSE)</f>
        <v>112730</v>
      </c>
      <c r="K146" s="127">
        <f>VLOOKUP(A146,'Part 1 NNDR3'!A:I,9,FALSE)</f>
        <v>0</v>
      </c>
      <c r="L146" s="127">
        <v>0</v>
      </c>
      <c r="M146" s="127">
        <f>VLOOKUP(A146,'Part 1 NNDR3'!A:K,11,FALSE)</f>
        <v>230981</v>
      </c>
      <c r="N146" s="127">
        <f>VLOOKUP(A146,'Part 1 NNDR3'!A:L,12,FALSE)</f>
        <v>230981</v>
      </c>
      <c r="O146" s="127">
        <f>VLOOKUP(A146,'Part 1 NNDR3'!A:M,13,FALSE)</f>
        <v>0</v>
      </c>
      <c r="P146" s="127">
        <f>VLOOKUP(A146,'Part 1 NNDR3'!A:N,14,FALSE)</f>
        <v>30330903</v>
      </c>
    </row>
    <row r="147" spans="1:16" x14ac:dyDescent="0.2">
      <c r="A147" s="126" t="s">
        <v>387</v>
      </c>
      <c r="B147" s="126" t="s">
        <v>386</v>
      </c>
      <c r="C147" s="126" t="s">
        <v>128</v>
      </c>
      <c r="D147" s="126" t="s">
        <v>27</v>
      </c>
      <c r="E147" s="127">
        <f>VLOOKUP(A147,'Part 1 NNDR3'!A:C,3,FALSE)</f>
        <v>47338134</v>
      </c>
      <c r="F147" s="127">
        <f>VLOOKUP(A147,'Part 1 NNDR3'!A:D,4,FALSE)</f>
        <v>13883</v>
      </c>
      <c r="G147" s="127">
        <f>VLOOKUP(A147,'Part 1 NNDR3'!A:E,5,FALSE)</f>
        <v>0</v>
      </c>
      <c r="H147" s="127">
        <f>VLOOKUP(A147,'Part 1 NNDR3'!A:F,6,FALSE)</f>
        <v>220417</v>
      </c>
      <c r="I147" s="127">
        <f>VLOOKUP(A147,'Part 1 NNDR3'!A:G,7,FALSE)</f>
        <v>0</v>
      </c>
      <c r="J147" s="127">
        <f>VLOOKUP(A147,'Part 1 NNDR3'!A:H,8,FALSE)</f>
        <v>220417</v>
      </c>
      <c r="K147" s="127">
        <f>VLOOKUP(A147,'Part 1 NNDR3'!A:I,9,FALSE)</f>
        <v>0</v>
      </c>
      <c r="L147" s="127">
        <v>0</v>
      </c>
      <c r="M147" s="127">
        <f>VLOOKUP(A147,'Part 1 NNDR3'!A:K,11,FALSE)</f>
        <v>750275</v>
      </c>
      <c r="N147" s="127">
        <f>VLOOKUP(A147,'Part 1 NNDR3'!A:L,12,FALSE)</f>
        <v>750275</v>
      </c>
      <c r="O147" s="127">
        <f>VLOOKUP(A147,'Part 1 NNDR3'!A:M,13,FALSE)</f>
        <v>0</v>
      </c>
      <c r="P147" s="127">
        <f>VLOOKUP(A147,'Part 1 NNDR3'!A:N,14,FALSE)</f>
        <v>46381325</v>
      </c>
    </row>
    <row r="148" spans="1:16" x14ac:dyDescent="0.2">
      <c r="A148" s="126" t="s">
        <v>389</v>
      </c>
      <c r="B148" s="126" t="s">
        <v>388</v>
      </c>
      <c r="C148" s="126" t="s">
        <v>27</v>
      </c>
      <c r="D148" s="126" t="s">
        <v>274</v>
      </c>
      <c r="E148" s="127">
        <f>VLOOKUP(A148,'Part 1 NNDR3'!A:C,3,FALSE)</f>
        <v>89516290</v>
      </c>
      <c r="F148" s="127">
        <f>VLOOKUP(A148,'Part 1 NNDR3'!A:D,4,FALSE)</f>
        <v>545550</v>
      </c>
      <c r="G148" s="127">
        <f>VLOOKUP(A148,'Part 1 NNDR3'!A:E,5,FALSE)</f>
        <v>0</v>
      </c>
      <c r="H148" s="127">
        <f>VLOOKUP(A148,'Part 1 NNDR3'!A:F,6,FALSE)</f>
        <v>371140</v>
      </c>
      <c r="I148" s="127">
        <f>VLOOKUP(A148,'Part 1 NNDR3'!A:G,7,FALSE)</f>
        <v>0</v>
      </c>
      <c r="J148" s="127">
        <f>VLOOKUP(A148,'Part 1 NNDR3'!A:H,8,FALSE)</f>
        <v>371140</v>
      </c>
      <c r="K148" s="127">
        <f>VLOOKUP(A148,'Part 1 NNDR3'!A:I,9,FALSE)</f>
        <v>0</v>
      </c>
      <c r="L148" s="127">
        <v>12615</v>
      </c>
      <c r="M148" s="127">
        <f>VLOOKUP(A148,'Part 1 NNDR3'!A:K,11,FALSE)</f>
        <v>0</v>
      </c>
      <c r="N148" s="127">
        <f>VLOOKUP(A148,'Part 1 NNDR3'!A:L,12,FALSE)</f>
        <v>0</v>
      </c>
      <c r="O148" s="127">
        <f>VLOOKUP(A148,'Part 1 NNDR3'!A:M,13,FALSE)</f>
        <v>0</v>
      </c>
      <c r="P148" s="127">
        <f>VLOOKUP(A148,'Part 1 NNDR3'!A:N,14,FALSE)</f>
        <v>89678085</v>
      </c>
    </row>
    <row r="149" spans="1:16" x14ac:dyDescent="0.2">
      <c r="A149" s="126" t="s">
        <v>391</v>
      </c>
      <c r="B149" s="126" t="s">
        <v>390</v>
      </c>
      <c r="C149" s="126" t="s">
        <v>61</v>
      </c>
      <c r="D149" s="126" t="s">
        <v>27</v>
      </c>
      <c r="E149" s="127">
        <f>VLOOKUP(A149,'Part 1 NNDR3'!A:C,3,FALSE)</f>
        <v>77047351</v>
      </c>
      <c r="F149" s="127">
        <f>VLOOKUP(A149,'Part 1 NNDR3'!A:D,4,FALSE)</f>
        <v>0</v>
      </c>
      <c r="G149" s="127">
        <f>VLOOKUP(A149,'Part 1 NNDR3'!A:E,5,FALSE)</f>
        <v>218602</v>
      </c>
      <c r="H149" s="127">
        <f>VLOOKUP(A149,'Part 1 NNDR3'!A:F,6,FALSE)</f>
        <v>254033</v>
      </c>
      <c r="I149" s="127">
        <f>VLOOKUP(A149,'Part 1 NNDR3'!A:G,7,FALSE)</f>
        <v>0</v>
      </c>
      <c r="J149" s="127">
        <f>VLOOKUP(A149,'Part 1 NNDR3'!A:H,8,FALSE)</f>
        <v>254033</v>
      </c>
      <c r="K149" s="127">
        <f>VLOOKUP(A149,'Part 1 NNDR3'!A:I,9,FALSE)</f>
        <v>0</v>
      </c>
      <c r="L149" s="127">
        <v>0</v>
      </c>
      <c r="M149" s="127">
        <f>VLOOKUP(A149,'Part 1 NNDR3'!A:K,11,FALSE)</f>
        <v>0</v>
      </c>
      <c r="N149" s="127">
        <f>VLOOKUP(A149,'Part 1 NNDR3'!A:L,12,FALSE)</f>
        <v>0</v>
      </c>
      <c r="O149" s="127">
        <f>VLOOKUP(A149,'Part 1 NNDR3'!A:M,13,FALSE)</f>
        <v>0</v>
      </c>
      <c r="P149" s="127">
        <f>VLOOKUP(A149,'Part 1 NNDR3'!A:N,14,FALSE)</f>
        <v>76574716</v>
      </c>
    </row>
    <row r="150" spans="1:16" x14ac:dyDescent="0.2">
      <c r="A150" s="126" t="s">
        <v>393</v>
      </c>
      <c r="B150" s="126" t="s">
        <v>392</v>
      </c>
      <c r="C150" s="126" t="s">
        <v>27</v>
      </c>
      <c r="D150" s="126" t="s">
        <v>121</v>
      </c>
      <c r="E150" s="127">
        <f>VLOOKUP(A150,'Part 1 NNDR3'!A:C,3,FALSE)</f>
        <v>100038284</v>
      </c>
      <c r="F150" s="127">
        <f>VLOOKUP(A150,'Part 1 NNDR3'!A:D,4,FALSE)</f>
        <v>0</v>
      </c>
      <c r="G150" s="127">
        <f>VLOOKUP(A150,'Part 1 NNDR3'!A:E,5,FALSE)</f>
        <v>209212</v>
      </c>
      <c r="H150" s="127">
        <f>VLOOKUP(A150,'Part 1 NNDR3'!A:F,6,FALSE)</f>
        <v>610587</v>
      </c>
      <c r="I150" s="127">
        <f>VLOOKUP(A150,'Part 1 NNDR3'!A:G,7,FALSE)</f>
        <v>0</v>
      </c>
      <c r="J150" s="127">
        <f>VLOOKUP(A150,'Part 1 NNDR3'!A:H,8,FALSE)</f>
        <v>610587</v>
      </c>
      <c r="K150" s="127">
        <f>VLOOKUP(A150,'Part 1 NNDR3'!A:I,9,FALSE)</f>
        <v>0</v>
      </c>
      <c r="L150" s="127">
        <v>0</v>
      </c>
      <c r="M150" s="127">
        <f>VLOOKUP(A150,'Part 1 NNDR3'!A:K,11,FALSE)</f>
        <v>0</v>
      </c>
      <c r="N150" s="127">
        <f>VLOOKUP(A150,'Part 1 NNDR3'!A:L,12,FALSE)</f>
        <v>0</v>
      </c>
      <c r="O150" s="127">
        <f>VLOOKUP(A150,'Part 1 NNDR3'!A:M,13,FALSE)</f>
        <v>0</v>
      </c>
      <c r="P150" s="127">
        <f>VLOOKUP(A150,'Part 1 NNDR3'!A:N,14,FALSE)</f>
        <v>99218485</v>
      </c>
    </row>
    <row r="151" spans="1:16" x14ac:dyDescent="0.2">
      <c r="A151" s="126" t="s">
        <v>395</v>
      </c>
      <c r="B151" s="126" t="s">
        <v>394</v>
      </c>
      <c r="C151" s="126" t="s">
        <v>27</v>
      </c>
      <c r="D151" s="126" t="s">
        <v>396</v>
      </c>
      <c r="E151" s="127">
        <f>VLOOKUP(A151,'Part 1 NNDR3'!A:C,3,FALSE)</f>
        <v>43016959</v>
      </c>
      <c r="F151" s="127">
        <f>VLOOKUP(A151,'Part 1 NNDR3'!A:D,4,FALSE)</f>
        <v>91107</v>
      </c>
      <c r="G151" s="127">
        <f>VLOOKUP(A151,'Part 1 NNDR3'!A:E,5,FALSE)</f>
        <v>0</v>
      </c>
      <c r="H151" s="127">
        <f>VLOOKUP(A151,'Part 1 NNDR3'!A:F,6,FALSE)</f>
        <v>141291</v>
      </c>
      <c r="I151" s="127">
        <f>VLOOKUP(A151,'Part 1 NNDR3'!A:G,7,FALSE)</f>
        <v>0</v>
      </c>
      <c r="J151" s="127">
        <f>VLOOKUP(A151,'Part 1 NNDR3'!A:H,8,FALSE)</f>
        <v>141291</v>
      </c>
      <c r="K151" s="127">
        <f>VLOOKUP(A151,'Part 1 NNDR3'!A:I,9,FALSE)</f>
        <v>0</v>
      </c>
      <c r="L151" s="127">
        <v>0</v>
      </c>
      <c r="M151" s="127">
        <f>VLOOKUP(A151,'Part 1 NNDR3'!A:K,11,FALSE)</f>
        <v>0</v>
      </c>
      <c r="N151" s="127">
        <f>VLOOKUP(A151,'Part 1 NNDR3'!A:L,12,FALSE)</f>
        <v>0</v>
      </c>
      <c r="O151" s="127">
        <f>VLOOKUP(A151,'Part 1 NNDR3'!A:M,13,FALSE)</f>
        <v>0</v>
      </c>
      <c r="P151" s="127">
        <f>VLOOKUP(A151,'Part 1 NNDR3'!A:N,14,FALSE)</f>
        <v>42966775</v>
      </c>
    </row>
    <row r="152" spans="1:16" x14ac:dyDescent="0.2">
      <c r="A152" s="126" t="s">
        <v>398</v>
      </c>
      <c r="B152" s="126" t="s">
        <v>397</v>
      </c>
      <c r="C152" s="126" t="s">
        <v>61</v>
      </c>
      <c r="D152" s="126" t="s">
        <v>27</v>
      </c>
      <c r="E152" s="127">
        <f>VLOOKUP(A152,'Part 1 NNDR3'!A:C,3,FALSE)</f>
        <v>121944154</v>
      </c>
      <c r="F152" s="127">
        <f>VLOOKUP(A152,'Part 1 NNDR3'!A:D,4,FALSE)</f>
        <v>1092249</v>
      </c>
      <c r="G152" s="127">
        <f>VLOOKUP(A152,'Part 1 NNDR3'!A:E,5,FALSE)</f>
        <v>0</v>
      </c>
      <c r="H152" s="127">
        <f>VLOOKUP(A152,'Part 1 NNDR3'!A:F,6,FALSE)</f>
        <v>480869</v>
      </c>
      <c r="I152" s="127">
        <f>VLOOKUP(A152,'Part 1 NNDR3'!A:G,7,FALSE)</f>
        <v>0</v>
      </c>
      <c r="J152" s="127">
        <f>VLOOKUP(A152,'Part 1 NNDR3'!A:H,8,FALSE)</f>
        <v>480869</v>
      </c>
      <c r="K152" s="127">
        <f>VLOOKUP(A152,'Part 1 NNDR3'!A:I,9,FALSE)</f>
        <v>0</v>
      </c>
      <c r="L152" s="127">
        <v>0</v>
      </c>
      <c r="M152" s="127">
        <f>VLOOKUP(A152,'Part 1 NNDR3'!A:K,11,FALSE)</f>
        <v>0</v>
      </c>
      <c r="N152" s="127">
        <f>VLOOKUP(A152,'Part 1 NNDR3'!A:L,12,FALSE)</f>
        <v>0</v>
      </c>
      <c r="O152" s="127">
        <f>VLOOKUP(A152,'Part 1 NNDR3'!A:M,13,FALSE)</f>
        <v>0</v>
      </c>
      <c r="P152" s="127">
        <f>VLOOKUP(A152,'Part 1 NNDR3'!A:N,14,FALSE)</f>
        <v>122555534</v>
      </c>
    </row>
    <row r="153" spans="1:16" x14ac:dyDescent="0.2">
      <c r="A153" s="126" t="s">
        <v>400</v>
      </c>
      <c r="B153" s="126" t="s">
        <v>399</v>
      </c>
      <c r="C153" s="126" t="s">
        <v>155</v>
      </c>
      <c r="D153" s="126" t="s">
        <v>100</v>
      </c>
      <c r="E153" s="127">
        <f>VLOOKUP(A153,'Part 1 NNDR3'!A:C,3,FALSE)</f>
        <v>58445236</v>
      </c>
      <c r="F153" s="127">
        <f>VLOOKUP(A153,'Part 1 NNDR3'!A:D,4,FALSE)</f>
        <v>0</v>
      </c>
      <c r="G153" s="127">
        <f>VLOOKUP(A153,'Part 1 NNDR3'!A:E,5,FALSE)</f>
        <v>23311235</v>
      </c>
      <c r="H153" s="127">
        <f>VLOOKUP(A153,'Part 1 NNDR3'!A:F,6,FALSE)</f>
        <v>227185</v>
      </c>
      <c r="I153" s="127">
        <f>VLOOKUP(A153,'Part 1 NNDR3'!A:G,7,FALSE)</f>
        <v>0</v>
      </c>
      <c r="J153" s="127">
        <f>VLOOKUP(A153,'Part 1 NNDR3'!A:H,8,FALSE)</f>
        <v>227185</v>
      </c>
      <c r="K153" s="127">
        <f>VLOOKUP(A153,'Part 1 NNDR3'!A:I,9,FALSE)</f>
        <v>0</v>
      </c>
      <c r="L153" s="127">
        <v>0</v>
      </c>
      <c r="M153" s="127">
        <f>VLOOKUP(A153,'Part 1 NNDR3'!A:K,11,FALSE)</f>
        <v>917731</v>
      </c>
      <c r="N153" s="127">
        <f>VLOOKUP(A153,'Part 1 NNDR3'!A:L,12,FALSE)</f>
        <v>917731</v>
      </c>
      <c r="O153" s="127">
        <f>VLOOKUP(A153,'Part 1 NNDR3'!A:M,13,FALSE)</f>
        <v>0</v>
      </c>
      <c r="P153" s="127">
        <f>VLOOKUP(A153,'Part 1 NNDR3'!A:N,14,FALSE)</f>
        <v>33989085</v>
      </c>
    </row>
    <row r="154" spans="1:16" x14ac:dyDescent="0.2">
      <c r="A154" s="126" t="s">
        <v>402</v>
      </c>
      <c r="B154" s="126" t="s">
        <v>401</v>
      </c>
      <c r="C154" s="126" t="s">
        <v>27</v>
      </c>
      <c r="D154" s="126" t="s">
        <v>121</v>
      </c>
      <c r="E154" s="127">
        <f>VLOOKUP(A154,'Part 1 NNDR3'!A:C,3,FALSE)</f>
        <v>360125568</v>
      </c>
      <c r="F154" s="127">
        <f>VLOOKUP(A154,'Part 1 NNDR3'!A:D,4,FALSE)</f>
        <v>0</v>
      </c>
      <c r="G154" s="127">
        <f>VLOOKUP(A154,'Part 1 NNDR3'!A:E,5,FALSE)</f>
        <v>4889809</v>
      </c>
      <c r="H154" s="127">
        <f>VLOOKUP(A154,'Part 1 NNDR3'!A:F,6,FALSE)</f>
        <v>1242261</v>
      </c>
      <c r="I154" s="127">
        <f>VLOOKUP(A154,'Part 1 NNDR3'!A:G,7,FALSE)</f>
        <v>0</v>
      </c>
      <c r="J154" s="127">
        <f>VLOOKUP(A154,'Part 1 NNDR3'!A:H,8,FALSE)</f>
        <v>1242261</v>
      </c>
      <c r="K154" s="127">
        <f>VLOOKUP(A154,'Part 1 NNDR3'!A:I,9,FALSE)</f>
        <v>0</v>
      </c>
      <c r="L154" s="127">
        <v>0</v>
      </c>
      <c r="M154" s="127">
        <f>VLOOKUP(A154,'Part 1 NNDR3'!A:K,11,FALSE)</f>
        <v>53464</v>
      </c>
      <c r="N154" s="127">
        <f>VLOOKUP(A154,'Part 1 NNDR3'!A:L,12,FALSE)</f>
        <v>53464</v>
      </c>
      <c r="O154" s="127">
        <f>VLOOKUP(A154,'Part 1 NNDR3'!A:M,13,FALSE)</f>
        <v>0</v>
      </c>
      <c r="P154" s="127">
        <f>VLOOKUP(A154,'Part 1 NNDR3'!A:N,14,FALSE)</f>
        <v>353940034</v>
      </c>
    </row>
    <row r="155" spans="1:16" x14ac:dyDescent="0.2">
      <c r="A155" s="126" t="s">
        <v>404</v>
      </c>
      <c r="B155" s="126" t="s">
        <v>403</v>
      </c>
      <c r="C155" s="126" t="s">
        <v>27</v>
      </c>
      <c r="D155" s="126" t="s">
        <v>96</v>
      </c>
      <c r="E155" s="127">
        <f>VLOOKUP(A155,'Part 1 NNDR3'!A:C,3,FALSE)</f>
        <v>102312173</v>
      </c>
      <c r="F155" s="127">
        <f>VLOOKUP(A155,'Part 1 NNDR3'!A:D,4,FALSE)</f>
        <v>0</v>
      </c>
      <c r="G155" s="127">
        <f>VLOOKUP(A155,'Part 1 NNDR3'!A:E,5,FALSE)</f>
        <v>653119</v>
      </c>
      <c r="H155" s="127">
        <f>VLOOKUP(A155,'Part 1 NNDR3'!A:F,6,FALSE)</f>
        <v>492367</v>
      </c>
      <c r="I155" s="127">
        <f>VLOOKUP(A155,'Part 1 NNDR3'!A:G,7,FALSE)</f>
        <v>0</v>
      </c>
      <c r="J155" s="127">
        <f>VLOOKUP(A155,'Part 1 NNDR3'!A:H,8,FALSE)</f>
        <v>492367</v>
      </c>
      <c r="K155" s="127">
        <f>VLOOKUP(A155,'Part 1 NNDR3'!A:I,9,FALSE)</f>
        <v>0</v>
      </c>
      <c r="L155" s="127">
        <v>0</v>
      </c>
      <c r="M155" s="127">
        <f>VLOOKUP(A155,'Part 1 NNDR3'!A:K,11,FALSE)</f>
        <v>0</v>
      </c>
      <c r="N155" s="127">
        <f>VLOOKUP(A155,'Part 1 NNDR3'!A:L,12,FALSE)</f>
        <v>0</v>
      </c>
      <c r="O155" s="127">
        <f>VLOOKUP(A155,'Part 1 NNDR3'!A:M,13,FALSE)</f>
        <v>0</v>
      </c>
      <c r="P155" s="127">
        <f>VLOOKUP(A155,'Part 1 NNDR3'!A:N,14,FALSE)</f>
        <v>101166687</v>
      </c>
    </row>
    <row r="156" spans="1:16" x14ac:dyDescent="0.2">
      <c r="A156" s="126" t="s">
        <v>406</v>
      </c>
      <c r="B156" s="126" t="s">
        <v>405</v>
      </c>
      <c r="C156" s="126" t="s">
        <v>279</v>
      </c>
      <c r="D156" s="126" t="s">
        <v>136</v>
      </c>
      <c r="E156" s="127">
        <f>VLOOKUP(A156,'Part 1 NNDR3'!A:C,3,FALSE)</f>
        <v>23984653</v>
      </c>
      <c r="F156" s="127">
        <f>VLOOKUP(A156,'Part 1 NNDR3'!A:D,4,FALSE)</f>
        <v>0</v>
      </c>
      <c r="G156" s="127">
        <f>VLOOKUP(A156,'Part 1 NNDR3'!A:E,5,FALSE)</f>
        <v>183974</v>
      </c>
      <c r="H156" s="127">
        <f>VLOOKUP(A156,'Part 1 NNDR3'!A:F,6,FALSE)</f>
        <v>130673</v>
      </c>
      <c r="I156" s="127">
        <f>VLOOKUP(A156,'Part 1 NNDR3'!A:G,7,FALSE)</f>
        <v>0</v>
      </c>
      <c r="J156" s="127">
        <f>VLOOKUP(A156,'Part 1 NNDR3'!A:H,8,FALSE)</f>
        <v>130673</v>
      </c>
      <c r="K156" s="127">
        <f>VLOOKUP(A156,'Part 1 NNDR3'!A:I,9,FALSE)</f>
        <v>0</v>
      </c>
      <c r="L156" s="127">
        <v>0</v>
      </c>
      <c r="M156" s="127">
        <f>VLOOKUP(A156,'Part 1 NNDR3'!A:K,11,FALSE)</f>
        <v>0</v>
      </c>
      <c r="N156" s="127">
        <f>VLOOKUP(A156,'Part 1 NNDR3'!A:L,12,FALSE)</f>
        <v>0</v>
      </c>
      <c r="O156" s="127">
        <f>VLOOKUP(A156,'Part 1 NNDR3'!A:M,13,FALSE)</f>
        <v>0</v>
      </c>
      <c r="P156" s="127">
        <f>VLOOKUP(A156,'Part 1 NNDR3'!A:N,14,FALSE)</f>
        <v>23670006</v>
      </c>
    </row>
    <row r="157" spans="1:16" x14ac:dyDescent="0.2">
      <c r="A157" s="126" t="s">
        <v>408</v>
      </c>
      <c r="B157" s="126" t="s">
        <v>407</v>
      </c>
      <c r="C157" s="126" t="s">
        <v>61</v>
      </c>
      <c r="D157" s="126" t="s">
        <v>27</v>
      </c>
      <c r="E157" s="127">
        <f>VLOOKUP(A157,'Part 1 NNDR3'!A:C,3,FALSE)</f>
        <v>51258812</v>
      </c>
      <c r="F157" s="127">
        <f>VLOOKUP(A157,'Part 1 NNDR3'!A:D,4,FALSE)</f>
        <v>301791</v>
      </c>
      <c r="G157" s="127">
        <f>VLOOKUP(A157,'Part 1 NNDR3'!A:E,5,FALSE)</f>
        <v>0</v>
      </c>
      <c r="H157" s="127">
        <f>VLOOKUP(A157,'Part 1 NNDR3'!A:F,6,FALSE)</f>
        <v>306899</v>
      </c>
      <c r="I157" s="127">
        <f>VLOOKUP(A157,'Part 1 NNDR3'!A:G,7,FALSE)</f>
        <v>0</v>
      </c>
      <c r="J157" s="127">
        <f>VLOOKUP(A157,'Part 1 NNDR3'!A:H,8,FALSE)</f>
        <v>306899</v>
      </c>
      <c r="K157" s="127">
        <f>VLOOKUP(A157,'Part 1 NNDR3'!A:I,9,FALSE)</f>
        <v>0</v>
      </c>
      <c r="L157" s="127">
        <v>0</v>
      </c>
      <c r="M157" s="127">
        <f>VLOOKUP(A157,'Part 1 NNDR3'!A:K,11,FALSE)</f>
        <v>0</v>
      </c>
      <c r="N157" s="127">
        <f>VLOOKUP(A157,'Part 1 NNDR3'!A:L,12,FALSE)</f>
        <v>0</v>
      </c>
      <c r="O157" s="127">
        <f>VLOOKUP(A157,'Part 1 NNDR3'!A:M,13,FALSE)</f>
        <v>0</v>
      </c>
      <c r="P157" s="127">
        <f>VLOOKUP(A157,'Part 1 NNDR3'!A:N,14,FALSE)</f>
        <v>51253704</v>
      </c>
    </row>
    <row r="158" spans="1:16" x14ac:dyDescent="0.2">
      <c r="A158" s="126" t="s">
        <v>410</v>
      </c>
      <c r="B158" s="126" t="s">
        <v>409</v>
      </c>
      <c r="C158" s="126" t="s">
        <v>168</v>
      </c>
      <c r="D158" s="126" t="s">
        <v>169</v>
      </c>
      <c r="E158" s="127">
        <f>VLOOKUP(A158,'Part 1 NNDR3'!A:C,3,FALSE)</f>
        <v>34423045</v>
      </c>
      <c r="F158" s="127">
        <f>VLOOKUP(A158,'Part 1 NNDR3'!A:D,4,FALSE)</f>
        <v>0</v>
      </c>
      <c r="G158" s="127">
        <f>VLOOKUP(A158,'Part 1 NNDR3'!A:E,5,FALSE)</f>
        <v>232162</v>
      </c>
      <c r="H158" s="127">
        <f>VLOOKUP(A158,'Part 1 NNDR3'!A:F,6,FALSE)</f>
        <v>124275</v>
      </c>
      <c r="I158" s="127">
        <f>VLOOKUP(A158,'Part 1 NNDR3'!A:G,7,FALSE)</f>
        <v>0</v>
      </c>
      <c r="J158" s="127">
        <f>VLOOKUP(A158,'Part 1 NNDR3'!A:H,8,FALSE)</f>
        <v>124275</v>
      </c>
      <c r="K158" s="127">
        <f>VLOOKUP(A158,'Part 1 NNDR3'!A:I,9,FALSE)</f>
        <v>0</v>
      </c>
      <c r="L158" s="127">
        <v>0</v>
      </c>
      <c r="M158" s="127">
        <f>VLOOKUP(A158,'Part 1 NNDR3'!A:K,11,FALSE)</f>
        <v>0</v>
      </c>
      <c r="N158" s="127">
        <f>VLOOKUP(A158,'Part 1 NNDR3'!A:L,12,FALSE)</f>
        <v>0</v>
      </c>
      <c r="O158" s="127">
        <f>VLOOKUP(A158,'Part 1 NNDR3'!A:M,13,FALSE)</f>
        <v>0</v>
      </c>
      <c r="P158" s="127">
        <f>VLOOKUP(A158,'Part 1 NNDR3'!A:N,14,FALSE)</f>
        <v>34066608</v>
      </c>
    </row>
    <row r="159" spans="1:16" x14ac:dyDescent="0.2">
      <c r="A159" s="126" t="s">
        <v>412</v>
      </c>
      <c r="B159" s="126" t="s">
        <v>411</v>
      </c>
      <c r="C159" s="126" t="s">
        <v>111</v>
      </c>
      <c r="D159" s="126" t="s">
        <v>27</v>
      </c>
      <c r="E159" s="127">
        <f>VLOOKUP(A159,'Part 1 NNDR3'!A:C,3,FALSE)</f>
        <v>39228566</v>
      </c>
      <c r="F159" s="127">
        <f>VLOOKUP(A159,'Part 1 NNDR3'!A:D,4,FALSE)</f>
        <v>6901</v>
      </c>
      <c r="G159" s="127">
        <f>VLOOKUP(A159,'Part 1 NNDR3'!A:E,5,FALSE)</f>
        <v>0</v>
      </c>
      <c r="H159" s="127">
        <f>VLOOKUP(A159,'Part 1 NNDR3'!A:F,6,FALSE)</f>
        <v>148989</v>
      </c>
      <c r="I159" s="127">
        <f>VLOOKUP(A159,'Part 1 NNDR3'!A:G,7,FALSE)</f>
        <v>0</v>
      </c>
      <c r="J159" s="127">
        <f>VLOOKUP(A159,'Part 1 NNDR3'!A:H,8,FALSE)</f>
        <v>148989</v>
      </c>
      <c r="K159" s="127">
        <f>VLOOKUP(A159,'Part 1 NNDR3'!A:I,9,FALSE)</f>
        <v>0</v>
      </c>
      <c r="L159" s="127">
        <v>0</v>
      </c>
      <c r="M159" s="127">
        <f>VLOOKUP(A159,'Part 1 NNDR3'!A:K,11,FALSE)</f>
        <v>0</v>
      </c>
      <c r="N159" s="127">
        <f>VLOOKUP(A159,'Part 1 NNDR3'!A:L,12,FALSE)</f>
        <v>0</v>
      </c>
      <c r="O159" s="127">
        <f>VLOOKUP(A159,'Part 1 NNDR3'!A:M,13,FALSE)</f>
        <v>0</v>
      </c>
      <c r="P159" s="127">
        <f>VLOOKUP(A159,'Part 1 NNDR3'!A:N,14,FALSE)</f>
        <v>39086478</v>
      </c>
    </row>
    <row r="160" spans="1:16" x14ac:dyDescent="0.2">
      <c r="A160" s="126" t="s">
        <v>414</v>
      </c>
      <c r="B160" s="126" t="s">
        <v>413</v>
      </c>
      <c r="C160" s="126" t="s">
        <v>27</v>
      </c>
      <c r="D160" s="126" t="s">
        <v>396</v>
      </c>
      <c r="E160" s="127">
        <f>VLOOKUP(A160,'Part 1 NNDR3'!A:C,3,FALSE)</f>
        <v>178677211</v>
      </c>
      <c r="F160" s="127">
        <f>VLOOKUP(A160,'Part 1 NNDR3'!A:D,4,FALSE)</f>
        <v>0</v>
      </c>
      <c r="G160" s="127">
        <f>VLOOKUP(A160,'Part 1 NNDR3'!A:E,5,FALSE)</f>
        <v>1309908</v>
      </c>
      <c r="H160" s="127">
        <f>VLOOKUP(A160,'Part 1 NNDR3'!A:F,6,FALSE)</f>
        <v>778592</v>
      </c>
      <c r="I160" s="127">
        <f>VLOOKUP(A160,'Part 1 NNDR3'!A:G,7,FALSE)</f>
        <v>0</v>
      </c>
      <c r="J160" s="127">
        <f>VLOOKUP(A160,'Part 1 NNDR3'!A:H,8,FALSE)</f>
        <v>778592</v>
      </c>
      <c r="K160" s="127">
        <f>VLOOKUP(A160,'Part 1 NNDR3'!A:I,9,FALSE)</f>
        <v>0</v>
      </c>
      <c r="L160" s="127">
        <v>0</v>
      </c>
      <c r="M160" s="127">
        <f>VLOOKUP(A160,'Part 1 NNDR3'!A:K,11,FALSE)</f>
        <v>0</v>
      </c>
      <c r="N160" s="127">
        <f>VLOOKUP(A160,'Part 1 NNDR3'!A:L,12,FALSE)</f>
        <v>0</v>
      </c>
      <c r="O160" s="127">
        <f>VLOOKUP(A160,'Part 1 NNDR3'!A:M,13,FALSE)</f>
        <v>0</v>
      </c>
      <c r="P160" s="127">
        <f>VLOOKUP(A160,'Part 1 NNDR3'!A:N,14,FALSE)</f>
        <v>176588711</v>
      </c>
    </row>
    <row r="161" spans="1:16" x14ac:dyDescent="0.2">
      <c r="A161" s="126" t="s">
        <v>416</v>
      </c>
      <c r="B161" s="126" t="s">
        <v>415</v>
      </c>
      <c r="C161" s="126" t="s">
        <v>27</v>
      </c>
      <c r="D161" s="126" t="s">
        <v>86</v>
      </c>
      <c r="E161" s="127">
        <f>VLOOKUP(A161,'Part 1 NNDR3'!A:C,3,FALSE)</f>
        <v>59298053</v>
      </c>
      <c r="F161" s="127">
        <f>VLOOKUP(A161,'Part 1 NNDR3'!A:D,4,FALSE)</f>
        <v>0</v>
      </c>
      <c r="G161" s="127">
        <f>VLOOKUP(A161,'Part 1 NNDR3'!A:E,5,FALSE)</f>
        <v>7034</v>
      </c>
      <c r="H161" s="127">
        <f>VLOOKUP(A161,'Part 1 NNDR3'!A:F,6,FALSE)</f>
        <v>259664</v>
      </c>
      <c r="I161" s="127">
        <f>VLOOKUP(A161,'Part 1 NNDR3'!A:G,7,FALSE)</f>
        <v>0</v>
      </c>
      <c r="J161" s="127">
        <f>VLOOKUP(A161,'Part 1 NNDR3'!A:H,8,FALSE)</f>
        <v>259664</v>
      </c>
      <c r="K161" s="127">
        <f>VLOOKUP(A161,'Part 1 NNDR3'!A:I,9,FALSE)</f>
        <v>0</v>
      </c>
      <c r="L161" s="127">
        <v>0</v>
      </c>
      <c r="M161" s="127">
        <f>VLOOKUP(A161,'Part 1 NNDR3'!A:K,11,FALSE)</f>
        <v>0</v>
      </c>
      <c r="N161" s="127">
        <f>VLOOKUP(A161,'Part 1 NNDR3'!A:L,12,FALSE)</f>
        <v>0</v>
      </c>
      <c r="O161" s="127">
        <f>VLOOKUP(A161,'Part 1 NNDR3'!A:M,13,FALSE)</f>
        <v>0</v>
      </c>
      <c r="P161" s="127">
        <f>VLOOKUP(A161,'Part 1 NNDR3'!A:N,14,FALSE)</f>
        <v>59031355</v>
      </c>
    </row>
    <row r="162" spans="1:16" x14ac:dyDescent="0.2">
      <c r="A162" s="126" t="s">
        <v>418</v>
      </c>
      <c r="B162" s="126" t="s">
        <v>417</v>
      </c>
      <c r="C162" s="126" t="s">
        <v>47</v>
      </c>
      <c r="D162" s="126" t="s">
        <v>48</v>
      </c>
      <c r="E162" s="127">
        <f>VLOOKUP(A162,'Part 1 NNDR3'!A:C,3,FALSE)</f>
        <v>54965639</v>
      </c>
      <c r="F162" s="127">
        <f>VLOOKUP(A162,'Part 1 NNDR3'!A:D,4,FALSE)</f>
        <v>0</v>
      </c>
      <c r="G162" s="127">
        <f>VLOOKUP(A162,'Part 1 NNDR3'!A:E,5,FALSE)</f>
        <v>26216</v>
      </c>
      <c r="H162" s="127">
        <f>VLOOKUP(A162,'Part 1 NNDR3'!A:F,6,FALSE)</f>
        <v>206271</v>
      </c>
      <c r="I162" s="127">
        <f>VLOOKUP(A162,'Part 1 NNDR3'!A:G,7,FALSE)</f>
        <v>0</v>
      </c>
      <c r="J162" s="127">
        <f>VLOOKUP(A162,'Part 1 NNDR3'!A:H,8,FALSE)</f>
        <v>206271</v>
      </c>
      <c r="K162" s="127">
        <f>VLOOKUP(A162,'Part 1 NNDR3'!A:I,9,FALSE)</f>
        <v>0</v>
      </c>
      <c r="L162" s="127">
        <v>0</v>
      </c>
      <c r="M162" s="127">
        <f>VLOOKUP(A162,'Part 1 NNDR3'!A:K,11,FALSE)</f>
        <v>0</v>
      </c>
      <c r="N162" s="127">
        <f>VLOOKUP(A162,'Part 1 NNDR3'!A:L,12,FALSE)</f>
        <v>0</v>
      </c>
      <c r="O162" s="127">
        <f>VLOOKUP(A162,'Part 1 NNDR3'!A:M,13,FALSE)</f>
        <v>0</v>
      </c>
      <c r="P162" s="127">
        <f>VLOOKUP(A162,'Part 1 NNDR3'!A:N,14,FALSE)</f>
        <v>54733152</v>
      </c>
    </row>
    <row r="163" spans="1:16" x14ac:dyDescent="0.2">
      <c r="A163" s="126" t="s">
        <v>420</v>
      </c>
      <c r="B163" s="126" t="s">
        <v>419</v>
      </c>
      <c r="C163" s="126" t="s">
        <v>72</v>
      </c>
      <c r="D163" s="126" t="s">
        <v>73</v>
      </c>
      <c r="E163" s="127">
        <f>VLOOKUP(A163,'Part 1 NNDR3'!A:C,3,FALSE)</f>
        <v>13931244</v>
      </c>
      <c r="F163" s="127">
        <f>VLOOKUP(A163,'Part 1 NNDR3'!A:D,4,FALSE)</f>
        <v>0</v>
      </c>
      <c r="G163" s="127">
        <f>VLOOKUP(A163,'Part 1 NNDR3'!A:E,5,FALSE)</f>
        <v>53436</v>
      </c>
      <c r="H163" s="127">
        <f>VLOOKUP(A163,'Part 1 NNDR3'!A:F,6,FALSE)</f>
        <v>93051</v>
      </c>
      <c r="I163" s="127">
        <f>VLOOKUP(A163,'Part 1 NNDR3'!A:G,7,FALSE)</f>
        <v>0</v>
      </c>
      <c r="J163" s="127">
        <f>VLOOKUP(A163,'Part 1 NNDR3'!A:H,8,FALSE)</f>
        <v>93051</v>
      </c>
      <c r="K163" s="127">
        <f>VLOOKUP(A163,'Part 1 NNDR3'!A:I,9,FALSE)</f>
        <v>0</v>
      </c>
      <c r="L163" s="127">
        <v>0</v>
      </c>
      <c r="M163" s="127">
        <f>VLOOKUP(A163,'Part 1 NNDR3'!A:K,11,FALSE)</f>
        <v>486386</v>
      </c>
      <c r="N163" s="127">
        <f>VLOOKUP(A163,'Part 1 NNDR3'!A:L,12,FALSE)</f>
        <v>486386</v>
      </c>
      <c r="O163" s="127">
        <f>VLOOKUP(A163,'Part 1 NNDR3'!A:M,13,FALSE)</f>
        <v>0</v>
      </c>
      <c r="P163" s="127">
        <f>VLOOKUP(A163,'Part 1 NNDR3'!A:N,14,FALSE)</f>
        <v>13298371</v>
      </c>
    </row>
    <row r="164" spans="1:16" x14ac:dyDescent="0.2">
      <c r="A164" s="126" t="s">
        <v>422</v>
      </c>
      <c r="B164" s="126" t="s">
        <v>421</v>
      </c>
      <c r="C164" s="126" t="s">
        <v>145</v>
      </c>
      <c r="D164" s="126" t="s">
        <v>146</v>
      </c>
      <c r="E164" s="127">
        <f>VLOOKUP(A164,'Part 1 NNDR3'!A:C,3,FALSE)</f>
        <v>14093583</v>
      </c>
      <c r="F164" s="127">
        <f>VLOOKUP(A164,'Part 1 NNDR3'!A:D,4,FALSE)</f>
        <v>142313</v>
      </c>
      <c r="G164" s="127">
        <f>VLOOKUP(A164,'Part 1 NNDR3'!A:E,5,FALSE)</f>
        <v>0</v>
      </c>
      <c r="H164" s="127">
        <f>VLOOKUP(A164,'Part 1 NNDR3'!A:F,6,FALSE)</f>
        <v>107713</v>
      </c>
      <c r="I164" s="127">
        <f>VLOOKUP(A164,'Part 1 NNDR3'!A:G,7,FALSE)</f>
        <v>0</v>
      </c>
      <c r="J164" s="127">
        <f>VLOOKUP(A164,'Part 1 NNDR3'!A:H,8,FALSE)</f>
        <v>107713</v>
      </c>
      <c r="K164" s="127">
        <f>VLOOKUP(A164,'Part 1 NNDR3'!A:I,9,FALSE)</f>
        <v>0</v>
      </c>
      <c r="L164" s="127">
        <v>0</v>
      </c>
      <c r="M164" s="127">
        <f>VLOOKUP(A164,'Part 1 NNDR3'!A:K,11,FALSE)</f>
        <v>0</v>
      </c>
      <c r="N164" s="127">
        <f>VLOOKUP(A164,'Part 1 NNDR3'!A:L,12,FALSE)</f>
        <v>0</v>
      </c>
      <c r="O164" s="127">
        <f>VLOOKUP(A164,'Part 1 NNDR3'!A:M,13,FALSE)</f>
        <v>0</v>
      </c>
      <c r="P164" s="127">
        <f>VLOOKUP(A164,'Part 1 NNDR3'!A:N,14,FALSE)</f>
        <v>14128183</v>
      </c>
    </row>
    <row r="165" spans="1:16" x14ac:dyDescent="0.2">
      <c r="A165" s="126" t="s">
        <v>425</v>
      </c>
      <c r="B165" s="126" t="s">
        <v>424</v>
      </c>
      <c r="C165" s="126" t="s">
        <v>27</v>
      </c>
      <c r="D165" s="126" t="s">
        <v>107</v>
      </c>
      <c r="E165" s="127">
        <f>VLOOKUP(A165,'Part 1 NNDR3'!A:C,3,FALSE)</f>
        <v>353686563</v>
      </c>
      <c r="F165" s="127">
        <f>VLOOKUP(A165,'Part 1 NNDR3'!A:D,4,FALSE)</f>
        <v>0</v>
      </c>
      <c r="G165" s="127">
        <f>VLOOKUP(A165,'Part 1 NNDR3'!A:E,5,FALSE)</f>
        <v>3734643</v>
      </c>
      <c r="H165" s="127">
        <f>VLOOKUP(A165,'Part 1 NNDR3'!A:F,6,FALSE)</f>
        <v>1120777</v>
      </c>
      <c r="I165" s="127">
        <f>VLOOKUP(A165,'Part 1 NNDR3'!A:G,7,FALSE)</f>
        <v>0</v>
      </c>
      <c r="J165" s="127">
        <f>VLOOKUP(A165,'Part 1 NNDR3'!A:H,8,FALSE)</f>
        <v>1120777</v>
      </c>
      <c r="K165" s="127">
        <f>VLOOKUP(A165,'Part 1 NNDR3'!A:I,9,FALSE)</f>
        <v>0</v>
      </c>
      <c r="L165" s="127">
        <v>0</v>
      </c>
      <c r="M165" s="127">
        <f>VLOOKUP(A165,'Part 1 NNDR3'!A:K,11,FALSE)</f>
        <v>0</v>
      </c>
      <c r="N165" s="127">
        <f>VLOOKUP(A165,'Part 1 NNDR3'!A:L,12,FALSE)</f>
        <v>0</v>
      </c>
      <c r="O165" s="127">
        <f>VLOOKUP(A165,'Part 1 NNDR3'!A:M,13,FALSE)</f>
        <v>0</v>
      </c>
      <c r="P165" s="127">
        <f>VLOOKUP(A165,'Part 1 NNDR3'!A:N,14,FALSE)</f>
        <v>348831143</v>
      </c>
    </row>
    <row r="166" spans="1:16" x14ac:dyDescent="0.2">
      <c r="A166" s="126" t="s">
        <v>427</v>
      </c>
      <c r="B166" s="126" t="s">
        <v>426</v>
      </c>
      <c r="C166" s="126" t="s">
        <v>42</v>
      </c>
      <c r="D166" s="126" t="s">
        <v>43</v>
      </c>
      <c r="E166" s="127">
        <f>VLOOKUP(A166,'Part 1 NNDR3'!A:C,3,FALSE)</f>
        <v>26269501</v>
      </c>
      <c r="F166" s="127">
        <f>VLOOKUP(A166,'Part 1 NNDR3'!A:D,4,FALSE)</f>
        <v>7072</v>
      </c>
      <c r="G166" s="127">
        <f>VLOOKUP(A166,'Part 1 NNDR3'!A:E,5,FALSE)</f>
        <v>0</v>
      </c>
      <c r="H166" s="127">
        <f>VLOOKUP(A166,'Part 1 NNDR3'!A:F,6,FALSE)</f>
        <v>128720</v>
      </c>
      <c r="I166" s="127">
        <f>VLOOKUP(A166,'Part 1 NNDR3'!A:G,7,FALSE)</f>
        <v>0</v>
      </c>
      <c r="J166" s="127">
        <f>VLOOKUP(A166,'Part 1 NNDR3'!A:H,8,FALSE)</f>
        <v>128720</v>
      </c>
      <c r="K166" s="127">
        <f>VLOOKUP(A166,'Part 1 NNDR3'!A:I,9,FALSE)</f>
        <v>0</v>
      </c>
      <c r="L166" s="127">
        <v>0</v>
      </c>
      <c r="M166" s="127">
        <f>VLOOKUP(A166,'Part 1 NNDR3'!A:K,11,FALSE)</f>
        <v>0</v>
      </c>
      <c r="N166" s="127">
        <f>VLOOKUP(A166,'Part 1 NNDR3'!A:L,12,FALSE)</f>
        <v>0</v>
      </c>
      <c r="O166" s="127">
        <f>VLOOKUP(A166,'Part 1 NNDR3'!A:M,13,FALSE)</f>
        <v>0</v>
      </c>
      <c r="P166" s="127">
        <f>VLOOKUP(A166,'Part 1 NNDR3'!A:N,14,FALSE)</f>
        <v>26147853</v>
      </c>
    </row>
    <row r="167" spans="1:16" x14ac:dyDescent="0.2">
      <c r="A167" s="126" t="s">
        <v>429</v>
      </c>
      <c r="B167" s="126" t="s">
        <v>428</v>
      </c>
      <c r="C167" s="126" t="s">
        <v>27</v>
      </c>
      <c r="D167" s="126" t="s">
        <v>48</v>
      </c>
      <c r="E167" s="127">
        <f>VLOOKUP(A167,'Part 1 NNDR3'!A:C,3,FALSE)</f>
        <v>91481375</v>
      </c>
      <c r="F167" s="127">
        <f>VLOOKUP(A167,'Part 1 NNDR3'!A:D,4,FALSE)</f>
        <v>0</v>
      </c>
      <c r="G167" s="127">
        <f>VLOOKUP(A167,'Part 1 NNDR3'!A:E,5,FALSE)</f>
        <v>35309</v>
      </c>
      <c r="H167" s="127">
        <f>VLOOKUP(A167,'Part 1 NNDR3'!A:F,6,FALSE)</f>
        <v>283782</v>
      </c>
      <c r="I167" s="127">
        <f>VLOOKUP(A167,'Part 1 NNDR3'!A:G,7,FALSE)</f>
        <v>0</v>
      </c>
      <c r="J167" s="127">
        <f>VLOOKUP(A167,'Part 1 NNDR3'!A:H,8,FALSE)</f>
        <v>283782</v>
      </c>
      <c r="K167" s="127">
        <f>VLOOKUP(A167,'Part 1 NNDR3'!A:I,9,FALSE)</f>
        <v>0</v>
      </c>
      <c r="L167" s="127">
        <v>0</v>
      </c>
      <c r="M167" s="127">
        <f>VLOOKUP(A167,'Part 1 NNDR3'!A:K,11,FALSE)</f>
        <v>0</v>
      </c>
      <c r="N167" s="127">
        <f>VLOOKUP(A167,'Part 1 NNDR3'!A:L,12,FALSE)</f>
        <v>0</v>
      </c>
      <c r="O167" s="127">
        <f>VLOOKUP(A167,'Part 1 NNDR3'!A:M,13,FALSE)</f>
        <v>0</v>
      </c>
      <c r="P167" s="127">
        <f>VLOOKUP(A167,'Part 1 NNDR3'!A:N,14,FALSE)</f>
        <v>91162284</v>
      </c>
    </row>
    <row r="168" spans="1:16" x14ac:dyDescent="0.2">
      <c r="A168" s="126" t="s">
        <v>431</v>
      </c>
      <c r="B168" s="126" t="s">
        <v>430</v>
      </c>
      <c r="C168" s="126" t="s">
        <v>95</v>
      </c>
      <c r="D168" s="126" t="s">
        <v>96</v>
      </c>
      <c r="E168" s="127">
        <f>VLOOKUP(A168,'Part 1 NNDR3'!A:C,3,FALSE)</f>
        <v>13210989.4</v>
      </c>
      <c r="F168" s="127">
        <f>VLOOKUP(A168,'Part 1 NNDR3'!A:D,4,FALSE)</f>
        <v>0</v>
      </c>
      <c r="G168" s="127">
        <f>VLOOKUP(A168,'Part 1 NNDR3'!A:E,5,FALSE)</f>
        <v>18896</v>
      </c>
      <c r="H168" s="127">
        <f>VLOOKUP(A168,'Part 1 NNDR3'!A:F,6,FALSE)</f>
        <v>62568</v>
      </c>
      <c r="I168" s="127">
        <f>VLOOKUP(A168,'Part 1 NNDR3'!A:G,7,FALSE)</f>
        <v>0</v>
      </c>
      <c r="J168" s="127">
        <f>VLOOKUP(A168,'Part 1 NNDR3'!A:H,8,FALSE)</f>
        <v>62568</v>
      </c>
      <c r="K168" s="127">
        <f>VLOOKUP(A168,'Part 1 NNDR3'!A:I,9,FALSE)</f>
        <v>0</v>
      </c>
      <c r="L168" s="127">
        <v>0</v>
      </c>
      <c r="M168" s="127">
        <f>VLOOKUP(A168,'Part 1 NNDR3'!A:K,11,FALSE)</f>
        <v>81750</v>
      </c>
      <c r="N168" s="127">
        <f>VLOOKUP(A168,'Part 1 NNDR3'!A:L,12,FALSE)</f>
        <v>81750</v>
      </c>
      <c r="O168" s="127">
        <f>VLOOKUP(A168,'Part 1 NNDR3'!A:M,13,FALSE)</f>
        <v>0</v>
      </c>
      <c r="P168" s="127">
        <f>VLOOKUP(A168,'Part 1 NNDR3'!A:N,14,FALSE)</f>
        <v>13047775.4</v>
      </c>
    </row>
    <row r="169" spans="1:16" x14ac:dyDescent="0.2">
      <c r="A169" s="126" t="s">
        <v>433</v>
      </c>
      <c r="B169" s="126" t="s">
        <v>432</v>
      </c>
      <c r="C169" s="126" t="s">
        <v>434</v>
      </c>
      <c r="D169" s="126" t="s">
        <v>260</v>
      </c>
      <c r="E169" s="127">
        <f>VLOOKUP(A169,'Part 1 NNDR3'!A:C,3,FALSE)</f>
        <v>32060976</v>
      </c>
      <c r="F169" s="127">
        <f>VLOOKUP(A169,'Part 1 NNDR3'!A:D,4,FALSE)</f>
        <v>472429</v>
      </c>
      <c r="G169" s="127">
        <f>VLOOKUP(A169,'Part 1 NNDR3'!A:E,5,FALSE)</f>
        <v>0</v>
      </c>
      <c r="H169" s="127">
        <f>VLOOKUP(A169,'Part 1 NNDR3'!A:F,6,FALSE)</f>
        <v>164661</v>
      </c>
      <c r="I169" s="127">
        <f>VLOOKUP(A169,'Part 1 NNDR3'!A:G,7,FALSE)</f>
        <v>0</v>
      </c>
      <c r="J169" s="127">
        <f>VLOOKUP(A169,'Part 1 NNDR3'!A:H,8,FALSE)</f>
        <v>164661</v>
      </c>
      <c r="K169" s="127">
        <f>VLOOKUP(A169,'Part 1 NNDR3'!A:I,9,FALSE)</f>
        <v>0</v>
      </c>
      <c r="L169" s="127">
        <v>0</v>
      </c>
      <c r="M169" s="127">
        <f>VLOOKUP(A169,'Part 1 NNDR3'!A:K,11,FALSE)</f>
        <v>220938</v>
      </c>
      <c r="N169" s="127">
        <f>VLOOKUP(A169,'Part 1 NNDR3'!A:L,12,FALSE)</f>
        <v>220938</v>
      </c>
      <c r="O169" s="127">
        <f>VLOOKUP(A169,'Part 1 NNDR3'!A:M,13,FALSE)</f>
        <v>0</v>
      </c>
      <c r="P169" s="127">
        <f>VLOOKUP(A169,'Part 1 NNDR3'!A:N,14,FALSE)</f>
        <v>32147806</v>
      </c>
    </row>
    <row r="170" spans="1:16" x14ac:dyDescent="0.2">
      <c r="A170" s="126" t="s">
        <v>436</v>
      </c>
      <c r="B170" s="126" t="s">
        <v>435</v>
      </c>
      <c r="C170" s="126" t="s">
        <v>61</v>
      </c>
      <c r="D170" s="126" t="s">
        <v>27</v>
      </c>
      <c r="E170" s="127">
        <f>VLOOKUP(A170,'Part 1 NNDR3'!A:C,3,FALSE)</f>
        <v>85530457</v>
      </c>
      <c r="F170" s="127">
        <f>VLOOKUP(A170,'Part 1 NNDR3'!A:D,4,FALSE)</f>
        <v>163630</v>
      </c>
      <c r="G170" s="127">
        <f>VLOOKUP(A170,'Part 1 NNDR3'!A:E,5,FALSE)</f>
        <v>0</v>
      </c>
      <c r="H170" s="127">
        <f>VLOOKUP(A170,'Part 1 NNDR3'!A:F,6,FALSE)</f>
        <v>277151</v>
      </c>
      <c r="I170" s="127">
        <f>VLOOKUP(A170,'Part 1 NNDR3'!A:G,7,FALSE)</f>
        <v>0</v>
      </c>
      <c r="J170" s="127">
        <f>VLOOKUP(A170,'Part 1 NNDR3'!A:H,8,FALSE)</f>
        <v>277151</v>
      </c>
      <c r="K170" s="127">
        <f>VLOOKUP(A170,'Part 1 NNDR3'!A:I,9,FALSE)</f>
        <v>0</v>
      </c>
      <c r="L170" s="127">
        <v>0</v>
      </c>
      <c r="M170" s="127">
        <f>VLOOKUP(A170,'Part 1 NNDR3'!A:K,11,FALSE)</f>
        <v>0</v>
      </c>
      <c r="N170" s="127">
        <f>VLOOKUP(A170,'Part 1 NNDR3'!A:L,12,FALSE)</f>
        <v>0</v>
      </c>
      <c r="O170" s="127">
        <f>VLOOKUP(A170,'Part 1 NNDR3'!A:M,13,FALSE)</f>
        <v>0</v>
      </c>
      <c r="P170" s="127">
        <f>VLOOKUP(A170,'Part 1 NNDR3'!A:N,14,FALSE)</f>
        <v>85416936</v>
      </c>
    </row>
    <row r="171" spans="1:16" x14ac:dyDescent="0.2">
      <c r="A171" s="126" t="s">
        <v>438</v>
      </c>
      <c r="B171" s="126" t="s">
        <v>437</v>
      </c>
      <c r="C171" s="126" t="s">
        <v>259</v>
      </c>
      <c r="D171" s="126" t="s">
        <v>260</v>
      </c>
      <c r="E171" s="127">
        <f>VLOOKUP(A171,'Part 1 NNDR3'!A:C,3,FALSE)</f>
        <v>13358983</v>
      </c>
      <c r="F171" s="127">
        <f>VLOOKUP(A171,'Part 1 NNDR3'!A:D,4,FALSE)</f>
        <v>119777</v>
      </c>
      <c r="G171" s="127">
        <f>VLOOKUP(A171,'Part 1 NNDR3'!A:E,5,FALSE)</f>
        <v>0</v>
      </c>
      <c r="H171" s="127">
        <f>VLOOKUP(A171,'Part 1 NNDR3'!A:F,6,FALSE)</f>
        <v>107596</v>
      </c>
      <c r="I171" s="127">
        <f>VLOOKUP(A171,'Part 1 NNDR3'!A:G,7,FALSE)</f>
        <v>0</v>
      </c>
      <c r="J171" s="127">
        <f>VLOOKUP(A171,'Part 1 NNDR3'!A:H,8,FALSE)</f>
        <v>107596</v>
      </c>
      <c r="K171" s="127">
        <f>VLOOKUP(A171,'Part 1 NNDR3'!A:I,9,FALSE)</f>
        <v>0</v>
      </c>
      <c r="L171" s="127">
        <v>0</v>
      </c>
      <c r="M171" s="127">
        <f>VLOOKUP(A171,'Part 1 NNDR3'!A:K,11,FALSE)</f>
        <v>91604</v>
      </c>
      <c r="N171" s="127">
        <f>VLOOKUP(A171,'Part 1 NNDR3'!A:L,12,FALSE)</f>
        <v>91604</v>
      </c>
      <c r="O171" s="127">
        <f>VLOOKUP(A171,'Part 1 NNDR3'!A:M,13,FALSE)</f>
        <v>0</v>
      </c>
      <c r="P171" s="127">
        <f>VLOOKUP(A171,'Part 1 NNDR3'!A:N,14,FALSE)</f>
        <v>13279560</v>
      </c>
    </row>
    <row r="172" spans="1:16" x14ac:dyDescent="0.2">
      <c r="A172" s="126" t="s">
        <v>440</v>
      </c>
      <c r="B172" s="126" t="s">
        <v>439</v>
      </c>
      <c r="C172" s="126" t="s">
        <v>57</v>
      </c>
      <c r="D172" s="126" t="s">
        <v>27</v>
      </c>
      <c r="E172" s="127">
        <f>VLOOKUP(A172,'Part 1 NNDR3'!A:C,3,FALSE)</f>
        <v>22106987</v>
      </c>
      <c r="F172" s="127">
        <f>VLOOKUP(A172,'Part 1 NNDR3'!A:D,4,FALSE)</f>
        <v>0</v>
      </c>
      <c r="G172" s="127">
        <f>VLOOKUP(A172,'Part 1 NNDR3'!A:E,5,FALSE)</f>
        <v>162850</v>
      </c>
      <c r="H172" s="127">
        <f>VLOOKUP(A172,'Part 1 NNDR3'!A:F,6,FALSE)</f>
        <v>128399</v>
      </c>
      <c r="I172" s="127">
        <f>VLOOKUP(A172,'Part 1 NNDR3'!A:G,7,FALSE)</f>
        <v>0</v>
      </c>
      <c r="J172" s="127">
        <f>VLOOKUP(A172,'Part 1 NNDR3'!A:H,8,FALSE)</f>
        <v>128399</v>
      </c>
      <c r="K172" s="127">
        <f>VLOOKUP(A172,'Part 1 NNDR3'!A:I,9,FALSE)</f>
        <v>0</v>
      </c>
      <c r="L172" s="127">
        <v>0</v>
      </c>
      <c r="M172" s="127">
        <f>VLOOKUP(A172,'Part 1 NNDR3'!A:K,11,FALSE)</f>
        <v>389351</v>
      </c>
      <c r="N172" s="127">
        <f>VLOOKUP(A172,'Part 1 NNDR3'!A:L,12,FALSE)</f>
        <v>144556</v>
      </c>
      <c r="O172" s="127">
        <f>VLOOKUP(A172,'Part 1 NNDR3'!A:M,13,FALSE)</f>
        <v>244795</v>
      </c>
      <c r="P172" s="127">
        <f>VLOOKUP(A172,'Part 1 NNDR3'!A:N,14,FALSE)</f>
        <v>21426387</v>
      </c>
    </row>
    <row r="173" spans="1:16" x14ac:dyDescent="0.2">
      <c r="A173" s="126" t="s">
        <v>442</v>
      </c>
      <c r="B173" s="126" t="s">
        <v>441</v>
      </c>
      <c r="C173" s="126" t="s">
        <v>26</v>
      </c>
      <c r="D173" s="126" t="s">
        <v>27</v>
      </c>
      <c r="E173" s="127">
        <f>VLOOKUP(A173,'Part 1 NNDR3'!A:C,3,FALSE)</f>
        <v>40549418</v>
      </c>
      <c r="F173" s="127">
        <f>VLOOKUP(A173,'Part 1 NNDR3'!A:D,4,FALSE)</f>
        <v>182675</v>
      </c>
      <c r="G173" s="127">
        <f>VLOOKUP(A173,'Part 1 NNDR3'!A:E,5,FALSE)</f>
        <v>0</v>
      </c>
      <c r="H173" s="127">
        <f>VLOOKUP(A173,'Part 1 NNDR3'!A:F,6,FALSE)</f>
        <v>172866</v>
      </c>
      <c r="I173" s="127">
        <f>VLOOKUP(A173,'Part 1 NNDR3'!A:G,7,FALSE)</f>
        <v>0</v>
      </c>
      <c r="J173" s="127">
        <f>VLOOKUP(A173,'Part 1 NNDR3'!A:H,8,FALSE)</f>
        <v>172866</v>
      </c>
      <c r="K173" s="127">
        <f>VLOOKUP(A173,'Part 1 NNDR3'!A:I,9,FALSE)</f>
        <v>0</v>
      </c>
      <c r="L173" s="127">
        <v>0</v>
      </c>
      <c r="M173" s="127">
        <f>VLOOKUP(A173,'Part 1 NNDR3'!A:K,11,FALSE)</f>
        <v>0</v>
      </c>
      <c r="N173" s="127">
        <f>VLOOKUP(A173,'Part 1 NNDR3'!A:L,12,FALSE)</f>
        <v>0</v>
      </c>
      <c r="O173" s="127">
        <f>VLOOKUP(A173,'Part 1 NNDR3'!A:M,13,FALSE)</f>
        <v>0</v>
      </c>
      <c r="P173" s="127">
        <f>VLOOKUP(A173,'Part 1 NNDR3'!A:N,14,FALSE)</f>
        <v>40559227</v>
      </c>
    </row>
    <row r="174" spans="1:16" x14ac:dyDescent="0.2">
      <c r="A174" s="126" t="s">
        <v>444</v>
      </c>
      <c r="B174" s="126" t="s">
        <v>443</v>
      </c>
      <c r="C174" s="126" t="s">
        <v>27</v>
      </c>
      <c r="D174" s="126" t="s">
        <v>349</v>
      </c>
      <c r="E174" s="127">
        <f>VLOOKUP(A174,'Part 1 NNDR3'!A:C,3,FALSE)</f>
        <v>41652389</v>
      </c>
      <c r="F174" s="127">
        <f>VLOOKUP(A174,'Part 1 NNDR3'!A:D,4,FALSE)</f>
        <v>0</v>
      </c>
      <c r="G174" s="127">
        <f>VLOOKUP(A174,'Part 1 NNDR3'!A:E,5,FALSE)</f>
        <v>104308</v>
      </c>
      <c r="H174" s="127">
        <f>VLOOKUP(A174,'Part 1 NNDR3'!A:F,6,FALSE)</f>
        <v>178921</v>
      </c>
      <c r="I174" s="127">
        <f>VLOOKUP(A174,'Part 1 NNDR3'!A:G,7,FALSE)</f>
        <v>0</v>
      </c>
      <c r="J174" s="127">
        <f>VLOOKUP(A174,'Part 1 NNDR3'!A:H,8,FALSE)</f>
        <v>178921</v>
      </c>
      <c r="K174" s="127">
        <f>VLOOKUP(A174,'Part 1 NNDR3'!A:I,9,FALSE)</f>
        <v>0</v>
      </c>
      <c r="L174" s="127">
        <v>0</v>
      </c>
      <c r="M174" s="127">
        <f>VLOOKUP(A174,'Part 1 NNDR3'!A:K,11,FALSE)</f>
        <v>0</v>
      </c>
      <c r="N174" s="127">
        <f>VLOOKUP(A174,'Part 1 NNDR3'!A:L,12,FALSE)</f>
        <v>0</v>
      </c>
      <c r="O174" s="127">
        <f>VLOOKUP(A174,'Part 1 NNDR3'!A:M,13,FALSE)</f>
        <v>0</v>
      </c>
      <c r="P174" s="127">
        <f>VLOOKUP(A174,'Part 1 NNDR3'!A:N,14,FALSE)</f>
        <v>41369160</v>
      </c>
    </row>
    <row r="175" spans="1:16" x14ac:dyDescent="0.2">
      <c r="A175" s="126" t="s">
        <v>446</v>
      </c>
      <c r="B175" s="126" t="s">
        <v>445</v>
      </c>
      <c r="C175" s="126" t="s">
        <v>27</v>
      </c>
      <c r="D175" s="126" t="s">
        <v>53</v>
      </c>
      <c r="E175" s="127">
        <f>VLOOKUP(A175,'Part 1 NNDR3'!A:C,3,FALSE)</f>
        <v>154645272</v>
      </c>
      <c r="F175" s="127">
        <f>VLOOKUP(A175,'Part 1 NNDR3'!A:D,4,FALSE)</f>
        <v>0</v>
      </c>
      <c r="G175" s="127">
        <f>VLOOKUP(A175,'Part 1 NNDR3'!A:E,5,FALSE)</f>
        <v>1507939</v>
      </c>
      <c r="H175" s="127">
        <f>VLOOKUP(A175,'Part 1 NNDR3'!A:F,6,FALSE)</f>
        <v>376320</v>
      </c>
      <c r="I175" s="127">
        <f>VLOOKUP(A175,'Part 1 NNDR3'!A:G,7,FALSE)</f>
        <v>0</v>
      </c>
      <c r="J175" s="127">
        <f>VLOOKUP(A175,'Part 1 NNDR3'!A:H,8,FALSE)</f>
        <v>376320</v>
      </c>
      <c r="K175" s="127">
        <f>VLOOKUP(A175,'Part 1 NNDR3'!A:I,9,FALSE)</f>
        <v>0</v>
      </c>
      <c r="L175" s="127">
        <v>0</v>
      </c>
      <c r="M175" s="127">
        <f>VLOOKUP(A175,'Part 1 NNDR3'!A:K,11,FALSE)</f>
        <v>0</v>
      </c>
      <c r="N175" s="127">
        <f>VLOOKUP(A175,'Part 1 NNDR3'!A:L,12,FALSE)</f>
        <v>0</v>
      </c>
      <c r="O175" s="127">
        <f>VLOOKUP(A175,'Part 1 NNDR3'!A:M,13,FALSE)</f>
        <v>0</v>
      </c>
      <c r="P175" s="127">
        <f>VLOOKUP(A175,'Part 1 NNDR3'!A:N,14,FALSE)</f>
        <v>152761013</v>
      </c>
    </row>
    <row r="176" spans="1:16" x14ac:dyDescent="0.2">
      <c r="A176" s="126" t="s">
        <v>448</v>
      </c>
      <c r="B176" s="126" t="s">
        <v>447</v>
      </c>
      <c r="C176" s="126" t="s">
        <v>287</v>
      </c>
      <c r="D176" s="126" t="s">
        <v>27</v>
      </c>
      <c r="E176" s="127">
        <f>VLOOKUP(A176,'Part 1 NNDR3'!A:C,3,FALSE)</f>
        <v>40836794</v>
      </c>
      <c r="F176" s="127">
        <f>VLOOKUP(A176,'Part 1 NNDR3'!A:D,4,FALSE)</f>
        <v>0</v>
      </c>
      <c r="G176" s="127">
        <f>VLOOKUP(A176,'Part 1 NNDR3'!A:E,5,FALSE)</f>
        <v>22990</v>
      </c>
      <c r="H176" s="127">
        <f>VLOOKUP(A176,'Part 1 NNDR3'!A:F,6,FALSE)</f>
        <v>151601</v>
      </c>
      <c r="I176" s="127">
        <f>VLOOKUP(A176,'Part 1 NNDR3'!A:G,7,FALSE)</f>
        <v>0</v>
      </c>
      <c r="J176" s="127">
        <f>VLOOKUP(A176,'Part 1 NNDR3'!A:H,8,FALSE)</f>
        <v>151601</v>
      </c>
      <c r="K176" s="127">
        <f>VLOOKUP(A176,'Part 1 NNDR3'!A:I,9,FALSE)</f>
        <v>0</v>
      </c>
      <c r="L176" s="127">
        <v>0</v>
      </c>
      <c r="M176" s="127">
        <f>VLOOKUP(A176,'Part 1 NNDR3'!A:K,11,FALSE)</f>
        <v>0</v>
      </c>
      <c r="N176" s="127">
        <f>VLOOKUP(A176,'Part 1 NNDR3'!A:L,12,FALSE)</f>
        <v>0</v>
      </c>
      <c r="O176" s="127">
        <f>VLOOKUP(A176,'Part 1 NNDR3'!A:M,13,FALSE)</f>
        <v>0</v>
      </c>
      <c r="P176" s="127">
        <f>VLOOKUP(A176,'Part 1 NNDR3'!A:N,14,FALSE)</f>
        <v>40662203</v>
      </c>
    </row>
    <row r="177" spans="1:16" x14ac:dyDescent="0.2">
      <c r="A177" s="126" t="s">
        <v>450</v>
      </c>
      <c r="B177" s="126" t="s">
        <v>449</v>
      </c>
      <c r="C177" s="126" t="s">
        <v>76</v>
      </c>
      <c r="D177" s="126" t="s">
        <v>77</v>
      </c>
      <c r="E177" s="127">
        <f>VLOOKUP(A177,'Part 1 NNDR3'!A:C,3,FALSE)</f>
        <v>61682412</v>
      </c>
      <c r="F177" s="127">
        <f>VLOOKUP(A177,'Part 1 NNDR3'!A:D,4,FALSE)</f>
        <v>1613564</v>
      </c>
      <c r="G177" s="127">
        <f>VLOOKUP(A177,'Part 1 NNDR3'!A:E,5,FALSE)</f>
        <v>0</v>
      </c>
      <c r="H177" s="127">
        <f>VLOOKUP(A177,'Part 1 NNDR3'!A:F,6,FALSE)</f>
        <v>280124</v>
      </c>
      <c r="I177" s="127">
        <f>VLOOKUP(A177,'Part 1 NNDR3'!A:G,7,FALSE)</f>
        <v>0</v>
      </c>
      <c r="J177" s="127">
        <f>VLOOKUP(A177,'Part 1 NNDR3'!A:H,8,FALSE)</f>
        <v>280124</v>
      </c>
      <c r="K177" s="127">
        <f>VLOOKUP(A177,'Part 1 NNDR3'!A:I,9,FALSE)</f>
        <v>0</v>
      </c>
      <c r="L177" s="127">
        <v>0</v>
      </c>
      <c r="M177" s="127">
        <f>VLOOKUP(A177,'Part 1 NNDR3'!A:K,11,FALSE)</f>
        <v>35213</v>
      </c>
      <c r="N177" s="127">
        <f>VLOOKUP(A177,'Part 1 NNDR3'!A:L,12,FALSE)</f>
        <v>35213</v>
      </c>
      <c r="O177" s="127">
        <f>VLOOKUP(A177,'Part 1 NNDR3'!A:M,13,FALSE)</f>
        <v>0</v>
      </c>
      <c r="P177" s="127">
        <f>VLOOKUP(A177,'Part 1 NNDR3'!A:N,14,FALSE)</f>
        <v>62980639</v>
      </c>
    </row>
    <row r="178" spans="1:16" x14ac:dyDescent="0.2">
      <c r="A178" s="126" t="s">
        <v>452</v>
      </c>
      <c r="B178" s="126" t="s">
        <v>451</v>
      </c>
      <c r="C178" s="126" t="s">
        <v>42</v>
      </c>
      <c r="D178" s="126" t="s">
        <v>43</v>
      </c>
      <c r="E178" s="127">
        <f>VLOOKUP(A178,'Part 1 NNDR3'!A:C,3,FALSE)</f>
        <v>36631989</v>
      </c>
      <c r="F178" s="127">
        <f>VLOOKUP(A178,'Part 1 NNDR3'!A:D,4,FALSE)</f>
        <v>0</v>
      </c>
      <c r="G178" s="127">
        <f>VLOOKUP(A178,'Part 1 NNDR3'!A:E,5,FALSE)</f>
        <v>146734</v>
      </c>
      <c r="H178" s="127">
        <f>VLOOKUP(A178,'Part 1 NNDR3'!A:F,6,FALSE)</f>
        <v>164151</v>
      </c>
      <c r="I178" s="127">
        <f>VLOOKUP(A178,'Part 1 NNDR3'!A:G,7,FALSE)</f>
        <v>0</v>
      </c>
      <c r="J178" s="127">
        <f>VLOOKUP(A178,'Part 1 NNDR3'!A:H,8,FALSE)</f>
        <v>164151</v>
      </c>
      <c r="K178" s="127">
        <f>VLOOKUP(A178,'Part 1 NNDR3'!A:I,9,FALSE)</f>
        <v>0</v>
      </c>
      <c r="L178" s="127">
        <v>0</v>
      </c>
      <c r="M178" s="127">
        <f>VLOOKUP(A178,'Part 1 NNDR3'!A:K,11,FALSE)</f>
        <v>64677</v>
      </c>
      <c r="N178" s="127">
        <f>VLOOKUP(A178,'Part 1 NNDR3'!A:L,12,FALSE)</f>
        <v>64677</v>
      </c>
      <c r="O178" s="127">
        <f>VLOOKUP(A178,'Part 1 NNDR3'!A:M,13,FALSE)</f>
        <v>0</v>
      </c>
      <c r="P178" s="127">
        <f>VLOOKUP(A178,'Part 1 NNDR3'!A:N,14,FALSE)</f>
        <v>36256427</v>
      </c>
    </row>
    <row r="179" spans="1:16" x14ac:dyDescent="0.2">
      <c r="A179" s="126" t="s">
        <v>454</v>
      </c>
      <c r="B179" s="126" t="s">
        <v>854</v>
      </c>
      <c r="C179" s="126" t="s">
        <v>27</v>
      </c>
      <c r="D179" s="126" t="s">
        <v>311</v>
      </c>
      <c r="E179" s="127">
        <f>VLOOKUP(A179,'Part 1 NNDR3'!A:C,3,FALSE)</f>
        <v>140531793</v>
      </c>
      <c r="F179" s="127">
        <f>VLOOKUP(A179,'Part 1 NNDR3'!A:D,4,FALSE)</f>
        <v>0</v>
      </c>
      <c r="G179" s="127">
        <f>VLOOKUP(A179,'Part 1 NNDR3'!A:E,5,FALSE)</f>
        <v>1359744</v>
      </c>
      <c r="H179" s="127">
        <f>VLOOKUP(A179,'Part 1 NNDR3'!A:F,6,FALSE)</f>
        <v>471251</v>
      </c>
      <c r="I179" s="127">
        <f>VLOOKUP(A179,'Part 1 NNDR3'!A:G,7,FALSE)</f>
        <v>0</v>
      </c>
      <c r="J179" s="127">
        <f>VLOOKUP(A179,'Part 1 NNDR3'!A:H,8,FALSE)</f>
        <v>471251</v>
      </c>
      <c r="K179" s="127">
        <f>VLOOKUP(A179,'Part 1 NNDR3'!A:I,9,FALSE)</f>
        <v>0</v>
      </c>
      <c r="L179" s="127">
        <v>476106</v>
      </c>
      <c r="M179" s="127">
        <f>VLOOKUP(A179,'Part 1 NNDR3'!A:K,11,FALSE)</f>
        <v>0</v>
      </c>
      <c r="N179" s="127">
        <f>VLOOKUP(A179,'Part 1 NNDR3'!A:L,12,FALSE)</f>
        <v>0</v>
      </c>
      <c r="O179" s="127">
        <f>VLOOKUP(A179,'Part 1 NNDR3'!A:M,13,FALSE)</f>
        <v>0</v>
      </c>
      <c r="P179" s="127">
        <f>VLOOKUP(A179,'Part 1 NNDR3'!A:N,14,FALSE)</f>
        <v>138224692</v>
      </c>
    </row>
    <row r="180" spans="1:16" x14ac:dyDescent="0.2">
      <c r="A180" s="126" t="s">
        <v>456</v>
      </c>
      <c r="B180" s="126" t="s">
        <v>455</v>
      </c>
      <c r="C180" s="126" t="s">
        <v>168</v>
      </c>
      <c r="D180" s="126" t="s">
        <v>169</v>
      </c>
      <c r="E180" s="127">
        <f>VLOOKUP(A180,'Part 1 NNDR3'!A:C,3,FALSE)</f>
        <v>32161809</v>
      </c>
      <c r="F180" s="127">
        <f>VLOOKUP(A180,'Part 1 NNDR3'!A:D,4,FALSE)</f>
        <v>230603</v>
      </c>
      <c r="G180" s="127">
        <f>VLOOKUP(A180,'Part 1 NNDR3'!A:E,5,FALSE)</f>
        <v>0</v>
      </c>
      <c r="H180" s="127">
        <f>VLOOKUP(A180,'Part 1 NNDR3'!A:F,6,FALSE)</f>
        <v>140565</v>
      </c>
      <c r="I180" s="127">
        <f>VLOOKUP(A180,'Part 1 NNDR3'!A:G,7,FALSE)</f>
        <v>0</v>
      </c>
      <c r="J180" s="127">
        <f>VLOOKUP(A180,'Part 1 NNDR3'!A:H,8,FALSE)</f>
        <v>140565</v>
      </c>
      <c r="K180" s="127">
        <f>VLOOKUP(A180,'Part 1 NNDR3'!A:I,9,FALSE)</f>
        <v>0</v>
      </c>
      <c r="L180" s="127">
        <v>0</v>
      </c>
      <c r="M180" s="127">
        <f>VLOOKUP(A180,'Part 1 NNDR3'!A:K,11,FALSE)</f>
        <v>0</v>
      </c>
      <c r="N180" s="127">
        <f>VLOOKUP(A180,'Part 1 NNDR3'!A:L,12,FALSE)</f>
        <v>0</v>
      </c>
      <c r="O180" s="127">
        <f>VLOOKUP(A180,'Part 1 NNDR3'!A:M,13,FALSE)</f>
        <v>0</v>
      </c>
      <c r="P180" s="127">
        <f>VLOOKUP(A180,'Part 1 NNDR3'!A:N,14,FALSE)</f>
        <v>32251847</v>
      </c>
    </row>
    <row r="181" spans="1:16" x14ac:dyDescent="0.2">
      <c r="A181" s="126" t="s">
        <v>459</v>
      </c>
      <c r="B181" s="126" t="s">
        <v>458</v>
      </c>
      <c r="C181" s="126" t="s">
        <v>61</v>
      </c>
      <c r="D181" s="126" t="s">
        <v>27</v>
      </c>
      <c r="E181" s="127">
        <f>VLOOKUP(A181,'Part 1 NNDR3'!A:C,3,FALSE)</f>
        <v>125449648</v>
      </c>
      <c r="F181" s="127">
        <f>VLOOKUP(A181,'Part 1 NNDR3'!A:D,4,FALSE)</f>
        <v>0</v>
      </c>
      <c r="G181" s="127">
        <f>VLOOKUP(A181,'Part 1 NNDR3'!A:E,5,FALSE)</f>
        <v>497634</v>
      </c>
      <c r="H181" s="127">
        <f>VLOOKUP(A181,'Part 1 NNDR3'!A:F,6,FALSE)</f>
        <v>371854</v>
      </c>
      <c r="I181" s="127">
        <f>VLOOKUP(A181,'Part 1 NNDR3'!A:G,7,FALSE)</f>
        <v>0</v>
      </c>
      <c r="J181" s="127">
        <f>VLOOKUP(A181,'Part 1 NNDR3'!A:H,8,FALSE)</f>
        <v>371854</v>
      </c>
      <c r="K181" s="127">
        <f>VLOOKUP(A181,'Part 1 NNDR3'!A:I,9,FALSE)</f>
        <v>0</v>
      </c>
      <c r="L181" s="127">
        <v>203349</v>
      </c>
      <c r="M181" s="127">
        <f>VLOOKUP(A181,'Part 1 NNDR3'!A:K,11,FALSE)</f>
        <v>0</v>
      </c>
      <c r="N181" s="127">
        <f>VLOOKUP(A181,'Part 1 NNDR3'!A:L,12,FALSE)</f>
        <v>0</v>
      </c>
      <c r="O181" s="127">
        <f>VLOOKUP(A181,'Part 1 NNDR3'!A:M,13,FALSE)</f>
        <v>0</v>
      </c>
      <c r="P181" s="127">
        <f>VLOOKUP(A181,'Part 1 NNDR3'!A:N,14,FALSE)</f>
        <v>124376811</v>
      </c>
    </row>
    <row r="182" spans="1:16" x14ac:dyDescent="0.2">
      <c r="A182" s="126" t="s">
        <v>461</v>
      </c>
      <c r="B182" s="126" t="s">
        <v>460</v>
      </c>
      <c r="C182" s="126" t="s">
        <v>259</v>
      </c>
      <c r="D182" s="126" t="s">
        <v>260</v>
      </c>
      <c r="E182" s="127">
        <f>VLOOKUP(A182,'Part 1 NNDR3'!A:C,3,FALSE)</f>
        <v>29455904</v>
      </c>
      <c r="F182" s="127">
        <f>VLOOKUP(A182,'Part 1 NNDR3'!A:D,4,FALSE)</f>
        <v>609668</v>
      </c>
      <c r="G182" s="127">
        <f>VLOOKUP(A182,'Part 1 NNDR3'!A:E,5,FALSE)</f>
        <v>0</v>
      </c>
      <c r="H182" s="127">
        <f>VLOOKUP(A182,'Part 1 NNDR3'!A:F,6,FALSE)</f>
        <v>201252</v>
      </c>
      <c r="I182" s="127">
        <f>VLOOKUP(A182,'Part 1 NNDR3'!A:G,7,FALSE)</f>
        <v>0</v>
      </c>
      <c r="J182" s="127">
        <f>VLOOKUP(A182,'Part 1 NNDR3'!A:H,8,FALSE)</f>
        <v>201252</v>
      </c>
      <c r="K182" s="127">
        <f>VLOOKUP(A182,'Part 1 NNDR3'!A:I,9,FALSE)</f>
        <v>0</v>
      </c>
      <c r="L182" s="127">
        <v>0</v>
      </c>
      <c r="M182" s="127">
        <f>VLOOKUP(A182,'Part 1 NNDR3'!A:K,11,FALSE)</f>
        <v>195352</v>
      </c>
      <c r="N182" s="127">
        <f>VLOOKUP(A182,'Part 1 NNDR3'!A:L,12,FALSE)</f>
        <v>195352</v>
      </c>
      <c r="O182" s="127">
        <f>VLOOKUP(A182,'Part 1 NNDR3'!A:M,13,FALSE)</f>
        <v>0</v>
      </c>
      <c r="P182" s="127">
        <f>VLOOKUP(A182,'Part 1 NNDR3'!A:N,14,FALSE)</f>
        <v>29668968</v>
      </c>
    </row>
    <row r="183" spans="1:16" x14ac:dyDescent="0.2">
      <c r="A183" s="126" t="s">
        <v>463</v>
      </c>
      <c r="B183" s="126" t="s">
        <v>462</v>
      </c>
      <c r="C183" s="126" t="s">
        <v>205</v>
      </c>
      <c r="D183" s="126" t="s">
        <v>115</v>
      </c>
      <c r="E183" s="127">
        <f>VLOOKUP(A183,'Part 1 NNDR3'!A:C,3,FALSE)</f>
        <v>12698817</v>
      </c>
      <c r="F183" s="127">
        <f>VLOOKUP(A183,'Part 1 NNDR3'!A:D,4,FALSE)</f>
        <v>0</v>
      </c>
      <c r="G183" s="127">
        <f>VLOOKUP(A183,'Part 1 NNDR3'!A:E,5,FALSE)</f>
        <v>147493</v>
      </c>
      <c r="H183" s="127">
        <f>VLOOKUP(A183,'Part 1 NNDR3'!A:F,6,FALSE)</f>
        <v>92435</v>
      </c>
      <c r="I183" s="127">
        <f>VLOOKUP(A183,'Part 1 NNDR3'!A:G,7,FALSE)</f>
        <v>0</v>
      </c>
      <c r="J183" s="127">
        <f>VLOOKUP(A183,'Part 1 NNDR3'!A:H,8,FALSE)</f>
        <v>92435</v>
      </c>
      <c r="K183" s="127">
        <f>VLOOKUP(A183,'Part 1 NNDR3'!A:I,9,FALSE)</f>
        <v>0</v>
      </c>
      <c r="L183" s="127">
        <v>0</v>
      </c>
      <c r="M183" s="127">
        <f>VLOOKUP(A183,'Part 1 NNDR3'!A:K,11,FALSE)</f>
        <v>179849</v>
      </c>
      <c r="N183" s="127">
        <f>VLOOKUP(A183,'Part 1 NNDR3'!A:L,12,FALSE)</f>
        <v>179849</v>
      </c>
      <c r="O183" s="127">
        <f>VLOOKUP(A183,'Part 1 NNDR3'!A:M,13,FALSE)</f>
        <v>0</v>
      </c>
      <c r="P183" s="127">
        <f>VLOOKUP(A183,'Part 1 NNDR3'!A:N,14,FALSE)</f>
        <v>12279040</v>
      </c>
    </row>
    <row r="184" spans="1:16" x14ac:dyDescent="0.2">
      <c r="A184" s="126" t="s">
        <v>465</v>
      </c>
      <c r="B184" s="126" t="s">
        <v>464</v>
      </c>
      <c r="C184" s="126" t="s">
        <v>36</v>
      </c>
      <c r="D184" s="126" t="s">
        <v>37</v>
      </c>
      <c r="E184" s="127">
        <f>VLOOKUP(A184,'Part 1 NNDR3'!A:C,3,FALSE)</f>
        <v>13535591</v>
      </c>
      <c r="F184" s="127">
        <f>VLOOKUP(A184,'Part 1 NNDR3'!A:D,4,FALSE)</f>
        <v>67660</v>
      </c>
      <c r="G184" s="127">
        <f>VLOOKUP(A184,'Part 1 NNDR3'!A:E,5,FALSE)</f>
        <v>0</v>
      </c>
      <c r="H184" s="127">
        <f>VLOOKUP(A184,'Part 1 NNDR3'!A:F,6,FALSE)</f>
        <v>97835</v>
      </c>
      <c r="I184" s="127">
        <f>VLOOKUP(A184,'Part 1 NNDR3'!A:G,7,FALSE)</f>
        <v>0</v>
      </c>
      <c r="J184" s="127">
        <f>VLOOKUP(A184,'Part 1 NNDR3'!A:H,8,FALSE)</f>
        <v>97835</v>
      </c>
      <c r="K184" s="127">
        <f>VLOOKUP(A184,'Part 1 NNDR3'!A:I,9,FALSE)</f>
        <v>0</v>
      </c>
      <c r="L184" s="127">
        <v>0</v>
      </c>
      <c r="M184" s="127">
        <f>VLOOKUP(A184,'Part 1 NNDR3'!A:K,11,FALSE)</f>
        <v>0</v>
      </c>
      <c r="N184" s="127">
        <f>VLOOKUP(A184,'Part 1 NNDR3'!A:L,12,FALSE)</f>
        <v>0</v>
      </c>
      <c r="O184" s="127">
        <f>VLOOKUP(A184,'Part 1 NNDR3'!A:M,13,FALSE)</f>
        <v>0</v>
      </c>
      <c r="P184" s="127">
        <f>VLOOKUP(A184,'Part 1 NNDR3'!A:N,14,FALSE)</f>
        <v>13505416</v>
      </c>
    </row>
    <row r="185" spans="1:16" x14ac:dyDescent="0.2">
      <c r="A185" s="126" t="s">
        <v>467</v>
      </c>
      <c r="B185" s="126" t="s">
        <v>466</v>
      </c>
      <c r="C185" s="126" t="s">
        <v>27</v>
      </c>
      <c r="D185" s="126" t="s">
        <v>274</v>
      </c>
      <c r="E185" s="127">
        <f>VLOOKUP(A185,'Part 1 NNDR3'!A:C,3,FALSE)</f>
        <v>62825778</v>
      </c>
      <c r="F185" s="127">
        <f>VLOOKUP(A185,'Part 1 NNDR3'!A:D,4,FALSE)</f>
        <v>821512</v>
      </c>
      <c r="G185" s="127">
        <f>VLOOKUP(A185,'Part 1 NNDR3'!A:E,5,FALSE)</f>
        <v>0</v>
      </c>
      <c r="H185" s="127">
        <f>VLOOKUP(A185,'Part 1 NNDR3'!A:F,6,FALSE)</f>
        <v>235478</v>
      </c>
      <c r="I185" s="127">
        <f>VLOOKUP(A185,'Part 1 NNDR3'!A:G,7,FALSE)</f>
        <v>0</v>
      </c>
      <c r="J185" s="127">
        <f>VLOOKUP(A185,'Part 1 NNDR3'!A:H,8,FALSE)</f>
        <v>235478</v>
      </c>
      <c r="K185" s="127">
        <f>VLOOKUP(A185,'Part 1 NNDR3'!A:I,9,FALSE)</f>
        <v>0</v>
      </c>
      <c r="L185" s="127">
        <v>0</v>
      </c>
      <c r="M185" s="127">
        <f>VLOOKUP(A185,'Part 1 NNDR3'!A:K,11,FALSE)</f>
        <v>0</v>
      </c>
      <c r="N185" s="127">
        <f>VLOOKUP(A185,'Part 1 NNDR3'!A:L,12,FALSE)</f>
        <v>0</v>
      </c>
      <c r="O185" s="127">
        <f>VLOOKUP(A185,'Part 1 NNDR3'!A:M,13,FALSE)</f>
        <v>0</v>
      </c>
      <c r="P185" s="127">
        <f>VLOOKUP(A185,'Part 1 NNDR3'!A:N,14,FALSE)</f>
        <v>63411812</v>
      </c>
    </row>
    <row r="186" spans="1:16" x14ac:dyDescent="0.2">
      <c r="A186" s="126" t="s">
        <v>469</v>
      </c>
      <c r="B186" s="126" t="s">
        <v>468</v>
      </c>
      <c r="C186" s="126" t="s">
        <v>149</v>
      </c>
      <c r="D186" s="126" t="s">
        <v>27</v>
      </c>
      <c r="E186" s="127">
        <f>VLOOKUP(A186,'Part 1 NNDR3'!A:C,3,FALSE)</f>
        <v>37432300</v>
      </c>
      <c r="F186" s="127">
        <f>VLOOKUP(A186,'Part 1 NNDR3'!A:D,4,FALSE)</f>
        <v>0</v>
      </c>
      <c r="G186" s="127">
        <f>VLOOKUP(A186,'Part 1 NNDR3'!A:E,5,FALSE)</f>
        <v>570162</v>
      </c>
      <c r="H186" s="127">
        <f>VLOOKUP(A186,'Part 1 NNDR3'!A:F,6,FALSE)</f>
        <v>181145</v>
      </c>
      <c r="I186" s="127">
        <f>VLOOKUP(A186,'Part 1 NNDR3'!A:G,7,FALSE)</f>
        <v>0</v>
      </c>
      <c r="J186" s="127">
        <f>VLOOKUP(A186,'Part 1 NNDR3'!A:H,8,FALSE)</f>
        <v>181145</v>
      </c>
      <c r="K186" s="127">
        <f>VLOOKUP(A186,'Part 1 NNDR3'!A:I,9,FALSE)</f>
        <v>0</v>
      </c>
      <c r="L186" s="127">
        <v>0</v>
      </c>
      <c r="M186" s="127">
        <f>VLOOKUP(A186,'Part 1 NNDR3'!A:K,11,FALSE)</f>
        <v>37026</v>
      </c>
      <c r="N186" s="127">
        <f>VLOOKUP(A186,'Part 1 NNDR3'!A:L,12,FALSE)</f>
        <v>37026</v>
      </c>
      <c r="O186" s="127">
        <f>VLOOKUP(A186,'Part 1 NNDR3'!A:M,13,FALSE)</f>
        <v>0</v>
      </c>
      <c r="P186" s="127">
        <f>VLOOKUP(A186,'Part 1 NNDR3'!A:N,14,FALSE)</f>
        <v>36643967</v>
      </c>
    </row>
    <row r="187" spans="1:16" x14ac:dyDescent="0.2">
      <c r="A187" s="126" t="s">
        <v>471</v>
      </c>
      <c r="B187" s="126" t="s">
        <v>470</v>
      </c>
      <c r="C187" s="126" t="s">
        <v>111</v>
      </c>
      <c r="D187" s="126" t="s">
        <v>27</v>
      </c>
      <c r="E187" s="127">
        <f>VLOOKUP(A187,'Part 1 NNDR3'!A:C,3,FALSE)</f>
        <v>22506964</v>
      </c>
      <c r="F187" s="127">
        <f>VLOOKUP(A187,'Part 1 NNDR3'!A:D,4,FALSE)</f>
        <v>4147</v>
      </c>
      <c r="G187" s="127">
        <f>VLOOKUP(A187,'Part 1 NNDR3'!A:E,5,FALSE)</f>
        <v>0</v>
      </c>
      <c r="H187" s="127">
        <f>VLOOKUP(A187,'Part 1 NNDR3'!A:F,6,FALSE)</f>
        <v>122921</v>
      </c>
      <c r="I187" s="127">
        <f>VLOOKUP(A187,'Part 1 NNDR3'!A:G,7,FALSE)</f>
        <v>0</v>
      </c>
      <c r="J187" s="127">
        <f>VLOOKUP(A187,'Part 1 NNDR3'!A:H,8,FALSE)</f>
        <v>122921</v>
      </c>
      <c r="K187" s="127">
        <f>VLOOKUP(A187,'Part 1 NNDR3'!A:I,9,FALSE)</f>
        <v>0</v>
      </c>
      <c r="L187" s="127">
        <v>0</v>
      </c>
      <c r="M187" s="127">
        <f>VLOOKUP(A187,'Part 1 NNDR3'!A:K,11,FALSE)</f>
        <v>1644240</v>
      </c>
      <c r="N187" s="127">
        <f>VLOOKUP(A187,'Part 1 NNDR3'!A:L,12,FALSE)</f>
        <v>1512240</v>
      </c>
      <c r="O187" s="127">
        <f>VLOOKUP(A187,'Part 1 NNDR3'!A:M,13,FALSE)</f>
        <v>132000</v>
      </c>
      <c r="P187" s="127">
        <f>VLOOKUP(A187,'Part 1 NNDR3'!A:N,14,FALSE)</f>
        <v>20743950</v>
      </c>
    </row>
    <row r="188" spans="1:16" x14ac:dyDescent="0.2">
      <c r="A188" s="126" t="s">
        <v>473</v>
      </c>
      <c r="B188" s="126" t="s">
        <v>472</v>
      </c>
      <c r="C188" s="126" t="s">
        <v>27</v>
      </c>
      <c r="D188" s="126" t="s">
        <v>274</v>
      </c>
      <c r="E188" s="127">
        <f>VLOOKUP(A188,'Part 1 NNDR3'!A:C,3,FALSE)</f>
        <v>83958691</v>
      </c>
      <c r="F188" s="127">
        <f>VLOOKUP(A188,'Part 1 NNDR3'!A:D,4,FALSE)</f>
        <v>0</v>
      </c>
      <c r="G188" s="127">
        <f>VLOOKUP(A188,'Part 1 NNDR3'!A:E,5,FALSE)</f>
        <v>1254700</v>
      </c>
      <c r="H188" s="127">
        <f>VLOOKUP(A188,'Part 1 NNDR3'!A:F,6,FALSE)</f>
        <v>251144</v>
      </c>
      <c r="I188" s="127">
        <f>VLOOKUP(A188,'Part 1 NNDR3'!A:G,7,FALSE)</f>
        <v>0</v>
      </c>
      <c r="J188" s="127">
        <f>VLOOKUP(A188,'Part 1 NNDR3'!A:H,8,FALSE)</f>
        <v>251144</v>
      </c>
      <c r="K188" s="127">
        <f>VLOOKUP(A188,'Part 1 NNDR3'!A:I,9,FALSE)</f>
        <v>0</v>
      </c>
      <c r="L188" s="127">
        <v>156104</v>
      </c>
      <c r="M188" s="127">
        <f>VLOOKUP(A188,'Part 1 NNDR3'!A:K,11,FALSE)</f>
        <v>1122359</v>
      </c>
      <c r="N188" s="127">
        <f>VLOOKUP(A188,'Part 1 NNDR3'!A:L,12,FALSE)</f>
        <v>1122359</v>
      </c>
      <c r="O188" s="127">
        <f>VLOOKUP(A188,'Part 1 NNDR3'!A:M,13,FALSE)</f>
        <v>0</v>
      </c>
      <c r="P188" s="127">
        <f>VLOOKUP(A188,'Part 1 NNDR3'!A:N,14,FALSE)</f>
        <v>81174384</v>
      </c>
    </row>
    <row r="189" spans="1:16" x14ac:dyDescent="0.2">
      <c r="A189" s="126" t="s">
        <v>475</v>
      </c>
      <c r="B189" s="126" t="s">
        <v>474</v>
      </c>
      <c r="C189" s="126" t="s">
        <v>128</v>
      </c>
      <c r="D189" s="126" t="s">
        <v>27</v>
      </c>
      <c r="E189" s="127">
        <f>VLOOKUP(A189,'Part 1 NNDR3'!A:C,3,FALSE)</f>
        <v>23160302</v>
      </c>
      <c r="F189" s="127">
        <f>VLOOKUP(A189,'Part 1 NNDR3'!A:D,4,FALSE)</f>
        <v>0</v>
      </c>
      <c r="G189" s="127">
        <f>VLOOKUP(A189,'Part 1 NNDR3'!A:E,5,FALSE)</f>
        <v>202535</v>
      </c>
      <c r="H189" s="127">
        <f>VLOOKUP(A189,'Part 1 NNDR3'!A:F,6,FALSE)</f>
        <v>236095</v>
      </c>
      <c r="I189" s="127">
        <f>VLOOKUP(A189,'Part 1 NNDR3'!A:G,7,FALSE)</f>
        <v>0</v>
      </c>
      <c r="J189" s="127">
        <f>VLOOKUP(A189,'Part 1 NNDR3'!A:H,8,FALSE)</f>
        <v>236095</v>
      </c>
      <c r="K189" s="127">
        <f>VLOOKUP(A189,'Part 1 NNDR3'!A:I,9,FALSE)</f>
        <v>0</v>
      </c>
      <c r="L189" s="127">
        <v>0</v>
      </c>
      <c r="M189" s="127">
        <f>VLOOKUP(A189,'Part 1 NNDR3'!A:K,11,FALSE)</f>
        <v>587779</v>
      </c>
      <c r="N189" s="127">
        <f>VLOOKUP(A189,'Part 1 NNDR3'!A:L,12,FALSE)</f>
        <v>587779</v>
      </c>
      <c r="O189" s="127">
        <f>VLOOKUP(A189,'Part 1 NNDR3'!A:M,13,FALSE)</f>
        <v>0</v>
      </c>
      <c r="P189" s="127">
        <f>VLOOKUP(A189,'Part 1 NNDR3'!A:N,14,FALSE)</f>
        <v>22133893</v>
      </c>
    </row>
    <row r="190" spans="1:16" x14ac:dyDescent="0.2">
      <c r="A190" s="126" t="s">
        <v>477</v>
      </c>
      <c r="B190" s="126" t="s">
        <v>476</v>
      </c>
      <c r="C190" s="126" t="s">
        <v>27</v>
      </c>
      <c r="D190" s="126" t="s">
        <v>82</v>
      </c>
      <c r="E190" s="127">
        <f>VLOOKUP(A190,'Part 1 NNDR3'!A:C,3,FALSE)</f>
        <v>68546755</v>
      </c>
      <c r="F190" s="127">
        <f>VLOOKUP(A190,'Part 1 NNDR3'!A:D,4,FALSE)</f>
        <v>0</v>
      </c>
      <c r="G190" s="127">
        <f>VLOOKUP(A190,'Part 1 NNDR3'!A:E,5,FALSE)</f>
        <v>118251</v>
      </c>
      <c r="H190" s="127">
        <f>VLOOKUP(A190,'Part 1 NNDR3'!A:F,6,FALSE)</f>
        <v>261826</v>
      </c>
      <c r="I190" s="127">
        <f>VLOOKUP(A190,'Part 1 NNDR3'!A:G,7,FALSE)</f>
        <v>0</v>
      </c>
      <c r="J190" s="127">
        <f>VLOOKUP(A190,'Part 1 NNDR3'!A:H,8,FALSE)</f>
        <v>261826</v>
      </c>
      <c r="K190" s="127">
        <f>VLOOKUP(A190,'Part 1 NNDR3'!A:I,9,FALSE)</f>
        <v>0</v>
      </c>
      <c r="L190" s="127">
        <v>257821</v>
      </c>
      <c r="M190" s="127">
        <f>VLOOKUP(A190,'Part 1 NNDR3'!A:K,11,FALSE)</f>
        <v>89320</v>
      </c>
      <c r="N190" s="127">
        <f>VLOOKUP(A190,'Part 1 NNDR3'!A:L,12,FALSE)</f>
        <v>89320</v>
      </c>
      <c r="O190" s="127">
        <f>VLOOKUP(A190,'Part 1 NNDR3'!A:M,13,FALSE)</f>
        <v>0</v>
      </c>
      <c r="P190" s="127">
        <f>VLOOKUP(A190,'Part 1 NNDR3'!A:N,14,FALSE)</f>
        <v>67819537</v>
      </c>
    </row>
    <row r="191" spans="1:16" x14ac:dyDescent="0.2">
      <c r="A191" s="126" t="s">
        <v>479</v>
      </c>
      <c r="B191" s="126" t="s">
        <v>478</v>
      </c>
      <c r="C191" s="126" t="s">
        <v>27</v>
      </c>
      <c r="D191" s="126" t="s">
        <v>311</v>
      </c>
      <c r="E191" s="127">
        <f>VLOOKUP(A191,'Part 1 NNDR3'!A:C,3,FALSE)</f>
        <v>56339728</v>
      </c>
      <c r="F191" s="127">
        <f>VLOOKUP(A191,'Part 1 NNDR3'!A:D,4,FALSE)</f>
        <v>0</v>
      </c>
      <c r="G191" s="127">
        <f>VLOOKUP(A191,'Part 1 NNDR3'!A:E,5,FALSE)</f>
        <v>256963</v>
      </c>
      <c r="H191" s="127">
        <f>VLOOKUP(A191,'Part 1 NNDR3'!A:F,6,FALSE)</f>
        <v>229326</v>
      </c>
      <c r="I191" s="127">
        <f>VLOOKUP(A191,'Part 1 NNDR3'!A:G,7,FALSE)</f>
        <v>0</v>
      </c>
      <c r="J191" s="127">
        <f>VLOOKUP(A191,'Part 1 NNDR3'!A:H,8,FALSE)</f>
        <v>229326</v>
      </c>
      <c r="K191" s="127">
        <f>VLOOKUP(A191,'Part 1 NNDR3'!A:I,9,FALSE)</f>
        <v>0</v>
      </c>
      <c r="L191" s="127">
        <v>24532</v>
      </c>
      <c r="M191" s="127">
        <f>VLOOKUP(A191,'Part 1 NNDR3'!A:K,11,FALSE)</f>
        <v>0</v>
      </c>
      <c r="N191" s="127">
        <f>VLOOKUP(A191,'Part 1 NNDR3'!A:L,12,FALSE)</f>
        <v>0</v>
      </c>
      <c r="O191" s="127">
        <f>VLOOKUP(A191,'Part 1 NNDR3'!A:M,13,FALSE)</f>
        <v>0</v>
      </c>
      <c r="P191" s="127">
        <f>VLOOKUP(A191,'Part 1 NNDR3'!A:N,14,FALSE)</f>
        <v>55828907</v>
      </c>
    </row>
    <row r="192" spans="1:16" x14ac:dyDescent="0.2">
      <c r="A192" s="126" t="s">
        <v>481</v>
      </c>
      <c r="B192" s="126" t="s">
        <v>480</v>
      </c>
      <c r="C192" s="126" t="s">
        <v>482</v>
      </c>
      <c r="D192" s="126" t="s">
        <v>27</v>
      </c>
      <c r="E192" s="127">
        <f>VLOOKUP(A192,'Part 1 NNDR3'!A:C,3,FALSE)</f>
        <v>41469251</v>
      </c>
      <c r="F192" s="127">
        <f>VLOOKUP(A192,'Part 1 NNDR3'!A:D,4,FALSE)</f>
        <v>0</v>
      </c>
      <c r="G192" s="127">
        <f>VLOOKUP(A192,'Part 1 NNDR3'!A:E,5,FALSE)</f>
        <v>185429</v>
      </c>
      <c r="H192" s="127">
        <f>VLOOKUP(A192,'Part 1 NNDR3'!A:F,6,FALSE)</f>
        <v>110738</v>
      </c>
      <c r="I192" s="127">
        <f>VLOOKUP(A192,'Part 1 NNDR3'!A:G,7,FALSE)</f>
        <v>0</v>
      </c>
      <c r="J192" s="127">
        <f>VLOOKUP(A192,'Part 1 NNDR3'!A:H,8,FALSE)</f>
        <v>110738</v>
      </c>
      <c r="K192" s="127">
        <f>VLOOKUP(A192,'Part 1 NNDR3'!A:I,9,FALSE)</f>
        <v>0</v>
      </c>
      <c r="L192" s="127">
        <v>0</v>
      </c>
      <c r="M192" s="127">
        <f>VLOOKUP(A192,'Part 1 NNDR3'!A:K,11,FALSE)</f>
        <v>0</v>
      </c>
      <c r="N192" s="127">
        <f>VLOOKUP(A192,'Part 1 NNDR3'!A:L,12,FALSE)</f>
        <v>0</v>
      </c>
      <c r="O192" s="127">
        <f>VLOOKUP(A192,'Part 1 NNDR3'!A:M,13,FALSE)</f>
        <v>0</v>
      </c>
      <c r="P192" s="127">
        <f>VLOOKUP(A192,'Part 1 NNDR3'!A:N,14,FALSE)</f>
        <v>41173084</v>
      </c>
    </row>
    <row r="193" spans="1:16" x14ac:dyDescent="0.2">
      <c r="A193" s="126" t="s">
        <v>484</v>
      </c>
      <c r="B193" s="126" t="s">
        <v>483</v>
      </c>
      <c r="C193" s="126" t="s">
        <v>95</v>
      </c>
      <c r="D193" s="126" t="s">
        <v>96</v>
      </c>
      <c r="E193" s="127">
        <f>VLOOKUP(A193,'Part 1 NNDR3'!A:C,3,FALSE)</f>
        <v>51315356</v>
      </c>
      <c r="F193" s="127">
        <f>VLOOKUP(A193,'Part 1 NNDR3'!A:D,4,FALSE)</f>
        <v>0</v>
      </c>
      <c r="G193" s="127">
        <f>VLOOKUP(A193,'Part 1 NNDR3'!A:E,5,FALSE)</f>
        <v>64599</v>
      </c>
      <c r="H193" s="127">
        <f>VLOOKUP(A193,'Part 1 NNDR3'!A:F,6,FALSE)</f>
        <v>146594</v>
      </c>
      <c r="I193" s="127">
        <f>VLOOKUP(A193,'Part 1 NNDR3'!A:G,7,FALSE)</f>
        <v>0</v>
      </c>
      <c r="J193" s="127">
        <f>VLOOKUP(A193,'Part 1 NNDR3'!A:H,8,FALSE)</f>
        <v>146594</v>
      </c>
      <c r="K193" s="127">
        <f>VLOOKUP(A193,'Part 1 NNDR3'!A:I,9,FALSE)</f>
        <v>0</v>
      </c>
      <c r="L193" s="127">
        <v>0</v>
      </c>
      <c r="M193" s="127">
        <f>VLOOKUP(A193,'Part 1 NNDR3'!A:K,11,FALSE)</f>
        <v>0</v>
      </c>
      <c r="N193" s="127">
        <f>VLOOKUP(A193,'Part 1 NNDR3'!A:L,12,FALSE)</f>
        <v>0</v>
      </c>
      <c r="O193" s="127">
        <f>VLOOKUP(A193,'Part 1 NNDR3'!A:M,13,FALSE)</f>
        <v>0</v>
      </c>
      <c r="P193" s="127">
        <f>VLOOKUP(A193,'Part 1 NNDR3'!A:N,14,FALSE)</f>
        <v>51104163</v>
      </c>
    </row>
    <row r="194" spans="1:16" x14ac:dyDescent="0.2">
      <c r="A194" s="126" t="s">
        <v>486</v>
      </c>
      <c r="B194" s="126" t="s">
        <v>485</v>
      </c>
      <c r="C194" s="126" t="s">
        <v>214</v>
      </c>
      <c r="D194" s="126" t="s">
        <v>27</v>
      </c>
      <c r="E194" s="127">
        <f>VLOOKUP(A194,'Part 1 NNDR3'!A:C,3,FALSE)</f>
        <v>96994210</v>
      </c>
      <c r="F194" s="127">
        <f>VLOOKUP(A194,'Part 1 NNDR3'!A:D,4,FALSE)</f>
        <v>0</v>
      </c>
      <c r="G194" s="127">
        <f>VLOOKUP(A194,'Part 1 NNDR3'!A:E,5,FALSE)</f>
        <v>149419</v>
      </c>
      <c r="H194" s="127">
        <f>VLOOKUP(A194,'Part 1 NNDR3'!A:F,6,FALSE)</f>
        <v>297757</v>
      </c>
      <c r="I194" s="127">
        <f>VLOOKUP(A194,'Part 1 NNDR3'!A:G,7,FALSE)</f>
        <v>0</v>
      </c>
      <c r="J194" s="127">
        <f>VLOOKUP(A194,'Part 1 NNDR3'!A:H,8,FALSE)</f>
        <v>297757</v>
      </c>
      <c r="K194" s="127">
        <f>VLOOKUP(A194,'Part 1 NNDR3'!A:I,9,FALSE)</f>
        <v>0</v>
      </c>
      <c r="L194" s="127">
        <v>551114</v>
      </c>
      <c r="M194" s="127">
        <f>VLOOKUP(A194,'Part 1 NNDR3'!A:K,11,FALSE)</f>
        <v>0</v>
      </c>
      <c r="N194" s="127">
        <f>VLOOKUP(A194,'Part 1 NNDR3'!A:L,12,FALSE)</f>
        <v>0</v>
      </c>
      <c r="O194" s="127">
        <f>VLOOKUP(A194,'Part 1 NNDR3'!A:M,13,FALSE)</f>
        <v>0</v>
      </c>
      <c r="P194" s="127">
        <f>VLOOKUP(A194,'Part 1 NNDR3'!A:N,14,FALSE)</f>
        <v>95995920</v>
      </c>
    </row>
    <row r="195" spans="1:16" x14ac:dyDescent="0.2">
      <c r="A195" s="126" t="s">
        <v>488</v>
      </c>
      <c r="B195" s="126" t="s">
        <v>487</v>
      </c>
      <c r="C195" s="126" t="s">
        <v>27</v>
      </c>
      <c r="D195" s="126" t="s">
        <v>27</v>
      </c>
      <c r="E195" s="127">
        <f>VLOOKUP(A195,'Part 1 NNDR3'!A:C,3,FALSE)</f>
        <v>74043203</v>
      </c>
      <c r="F195" s="127">
        <f>VLOOKUP(A195,'Part 1 NNDR3'!A:D,4,FALSE)</f>
        <v>0</v>
      </c>
      <c r="G195" s="127">
        <f>VLOOKUP(A195,'Part 1 NNDR3'!A:E,5,FALSE)</f>
        <v>273773</v>
      </c>
      <c r="H195" s="127">
        <f>VLOOKUP(A195,'Part 1 NNDR3'!A:F,6,FALSE)</f>
        <v>474651</v>
      </c>
      <c r="I195" s="127">
        <f>VLOOKUP(A195,'Part 1 NNDR3'!A:G,7,FALSE)</f>
        <v>0</v>
      </c>
      <c r="J195" s="127">
        <f>VLOOKUP(A195,'Part 1 NNDR3'!A:H,8,FALSE)</f>
        <v>474651</v>
      </c>
      <c r="K195" s="127">
        <f>VLOOKUP(A195,'Part 1 NNDR3'!A:I,9,FALSE)</f>
        <v>0</v>
      </c>
      <c r="L195" s="127">
        <v>33348</v>
      </c>
      <c r="M195" s="127">
        <f>VLOOKUP(A195,'Part 1 NNDR3'!A:K,11,FALSE)</f>
        <v>1221311</v>
      </c>
      <c r="N195" s="127">
        <f>VLOOKUP(A195,'Part 1 NNDR3'!A:L,12,FALSE)</f>
        <v>1221311</v>
      </c>
      <c r="O195" s="127">
        <f>VLOOKUP(A195,'Part 1 NNDR3'!A:M,13,FALSE)</f>
        <v>0</v>
      </c>
      <c r="P195" s="127">
        <f>VLOOKUP(A195,'Part 1 NNDR3'!A:N,14,FALSE)</f>
        <v>72040120</v>
      </c>
    </row>
    <row r="196" spans="1:16" x14ac:dyDescent="0.2">
      <c r="A196" s="126" t="s">
        <v>490</v>
      </c>
      <c r="B196" s="126" t="s">
        <v>489</v>
      </c>
      <c r="C196" s="126" t="s">
        <v>128</v>
      </c>
      <c r="D196" s="126" t="s">
        <v>27</v>
      </c>
      <c r="E196" s="127">
        <f>VLOOKUP(A196,'Part 1 NNDR3'!A:C,3,FALSE)</f>
        <v>74989074</v>
      </c>
      <c r="F196" s="127">
        <f>VLOOKUP(A196,'Part 1 NNDR3'!A:D,4,FALSE)</f>
        <v>0</v>
      </c>
      <c r="G196" s="127">
        <f>VLOOKUP(A196,'Part 1 NNDR3'!A:E,5,FALSE)</f>
        <v>454468</v>
      </c>
      <c r="H196" s="127">
        <f>VLOOKUP(A196,'Part 1 NNDR3'!A:F,6,FALSE)</f>
        <v>270558</v>
      </c>
      <c r="I196" s="127">
        <f>VLOOKUP(A196,'Part 1 NNDR3'!A:G,7,FALSE)</f>
        <v>0</v>
      </c>
      <c r="J196" s="127">
        <f>VLOOKUP(A196,'Part 1 NNDR3'!A:H,8,FALSE)</f>
        <v>270558</v>
      </c>
      <c r="K196" s="127">
        <f>VLOOKUP(A196,'Part 1 NNDR3'!A:I,9,FALSE)</f>
        <v>0</v>
      </c>
      <c r="L196" s="127">
        <v>0</v>
      </c>
      <c r="M196" s="127">
        <f>VLOOKUP(A196,'Part 1 NNDR3'!A:K,11,FALSE)</f>
        <v>0</v>
      </c>
      <c r="N196" s="127">
        <f>VLOOKUP(A196,'Part 1 NNDR3'!A:L,12,FALSE)</f>
        <v>0</v>
      </c>
      <c r="O196" s="127">
        <f>VLOOKUP(A196,'Part 1 NNDR3'!A:M,13,FALSE)</f>
        <v>0</v>
      </c>
      <c r="P196" s="127">
        <f>VLOOKUP(A196,'Part 1 NNDR3'!A:N,14,FALSE)</f>
        <v>74264048</v>
      </c>
    </row>
    <row r="197" spans="1:16" x14ac:dyDescent="0.2">
      <c r="A197" s="126" t="s">
        <v>492</v>
      </c>
      <c r="B197" s="126" t="s">
        <v>491</v>
      </c>
      <c r="C197" s="126" t="s">
        <v>27</v>
      </c>
      <c r="D197" s="126" t="s">
        <v>43</v>
      </c>
      <c r="E197" s="127">
        <f>VLOOKUP(A197,'Part 1 NNDR3'!A:C,3,FALSE)</f>
        <v>109597265</v>
      </c>
      <c r="F197" s="127">
        <f>VLOOKUP(A197,'Part 1 NNDR3'!A:D,4,FALSE)</f>
        <v>121134</v>
      </c>
      <c r="G197" s="127">
        <f>VLOOKUP(A197,'Part 1 NNDR3'!A:E,5,FALSE)</f>
        <v>0</v>
      </c>
      <c r="H197" s="127">
        <f>VLOOKUP(A197,'Part 1 NNDR3'!A:F,6,FALSE)</f>
        <v>493483</v>
      </c>
      <c r="I197" s="127">
        <f>VLOOKUP(A197,'Part 1 NNDR3'!A:G,7,FALSE)</f>
        <v>1943</v>
      </c>
      <c r="J197" s="127">
        <f>VLOOKUP(A197,'Part 1 NNDR3'!A:H,8,FALSE)</f>
        <v>495426</v>
      </c>
      <c r="K197" s="127">
        <f>VLOOKUP(A197,'Part 1 NNDR3'!A:I,9,FALSE)</f>
        <v>0</v>
      </c>
      <c r="L197" s="127">
        <v>0</v>
      </c>
      <c r="M197" s="127">
        <f>VLOOKUP(A197,'Part 1 NNDR3'!A:K,11,FALSE)</f>
        <v>0</v>
      </c>
      <c r="N197" s="127">
        <f>VLOOKUP(A197,'Part 1 NNDR3'!A:L,12,FALSE)</f>
        <v>0</v>
      </c>
      <c r="O197" s="127">
        <f>VLOOKUP(A197,'Part 1 NNDR3'!A:M,13,FALSE)</f>
        <v>0</v>
      </c>
      <c r="P197" s="127">
        <f>VLOOKUP(A197,'Part 1 NNDR3'!A:N,14,FALSE)</f>
        <v>109222973</v>
      </c>
    </row>
    <row r="198" spans="1:16" x14ac:dyDescent="0.2">
      <c r="A198" s="126" t="s">
        <v>494</v>
      </c>
      <c r="B198" s="126" t="s">
        <v>493</v>
      </c>
      <c r="C198" s="126" t="s">
        <v>482</v>
      </c>
      <c r="D198" s="126" t="s">
        <v>27</v>
      </c>
      <c r="E198" s="127">
        <f>VLOOKUP(A198,'Part 1 NNDR3'!A:C,3,FALSE)</f>
        <v>33527873</v>
      </c>
      <c r="F198" s="127">
        <f>VLOOKUP(A198,'Part 1 NNDR3'!A:D,4,FALSE)</f>
        <v>0</v>
      </c>
      <c r="G198" s="127">
        <f>VLOOKUP(A198,'Part 1 NNDR3'!A:E,5,FALSE)</f>
        <v>62298</v>
      </c>
      <c r="H198" s="127">
        <f>VLOOKUP(A198,'Part 1 NNDR3'!A:F,6,FALSE)</f>
        <v>134325</v>
      </c>
      <c r="I198" s="127">
        <f>VLOOKUP(A198,'Part 1 NNDR3'!A:G,7,FALSE)</f>
        <v>0</v>
      </c>
      <c r="J198" s="127">
        <f>VLOOKUP(A198,'Part 1 NNDR3'!A:H,8,FALSE)</f>
        <v>134325</v>
      </c>
      <c r="K198" s="127">
        <f>VLOOKUP(A198,'Part 1 NNDR3'!A:I,9,FALSE)</f>
        <v>0</v>
      </c>
      <c r="L198" s="127">
        <v>0</v>
      </c>
      <c r="M198" s="127">
        <f>VLOOKUP(A198,'Part 1 NNDR3'!A:K,11,FALSE)</f>
        <v>0</v>
      </c>
      <c r="N198" s="127">
        <f>VLOOKUP(A198,'Part 1 NNDR3'!A:L,12,FALSE)</f>
        <v>0</v>
      </c>
      <c r="O198" s="127">
        <f>VLOOKUP(A198,'Part 1 NNDR3'!A:M,13,FALSE)</f>
        <v>0</v>
      </c>
      <c r="P198" s="127">
        <f>VLOOKUP(A198,'Part 1 NNDR3'!A:N,14,FALSE)</f>
        <v>33331250</v>
      </c>
    </row>
    <row r="199" spans="1:16" x14ac:dyDescent="0.2">
      <c r="A199" s="126" t="s">
        <v>496</v>
      </c>
      <c r="B199" s="126" t="s">
        <v>495</v>
      </c>
      <c r="C199" s="126" t="s">
        <v>95</v>
      </c>
      <c r="D199" s="126" t="s">
        <v>96</v>
      </c>
      <c r="E199" s="127">
        <f>VLOOKUP(A199,'Part 1 NNDR3'!A:C,3,FALSE)</f>
        <v>11662184</v>
      </c>
      <c r="F199" s="127">
        <f>VLOOKUP(A199,'Part 1 NNDR3'!A:D,4,FALSE)</f>
        <v>0</v>
      </c>
      <c r="G199" s="127">
        <f>VLOOKUP(A199,'Part 1 NNDR3'!A:E,5,FALSE)</f>
        <v>1046</v>
      </c>
      <c r="H199" s="127">
        <f>VLOOKUP(A199,'Part 1 NNDR3'!A:F,6,FALSE)</f>
        <v>56350</v>
      </c>
      <c r="I199" s="127">
        <f>VLOOKUP(A199,'Part 1 NNDR3'!A:G,7,FALSE)</f>
        <v>0</v>
      </c>
      <c r="J199" s="127">
        <f>VLOOKUP(A199,'Part 1 NNDR3'!A:H,8,FALSE)</f>
        <v>56350</v>
      </c>
      <c r="K199" s="127">
        <f>VLOOKUP(A199,'Part 1 NNDR3'!A:I,9,FALSE)</f>
        <v>0</v>
      </c>
      <c r="L199" s="127">
        <v>0</v>
      </c>
      <c r="M199" s="127">
        <f>VLOOKUP(A199,'Part 1 NNDR3'!A:K,11,FALSE)</f>
        <v>0</v>
      </c>
      <c r="N199" s="127">
        <f>VLOOKUP(A199,'Part 1 NNDR3'!A:L,12,FALSE)</f>
        <v>0</v>
      </c>
      <c r="O199" s="127">
        <f>VLOOKUP(A199,'Part 1 NNDR3'!A:M,13,FALSE)</f>
        <v>0</v>
      </c>
      <c r="P199" s="127">
        <f>VLOOKUP(A199,'Part 1 NNDR3'!A:N,14,FALSE)</f>
        <v>11604788</v>
      </c>
    </row>
    <row r="200" spans="1:16" x14ac:dyDescent="0.2">
      <c r="A200" s="126" t="s">
        <v>498</v>
      </c>
      <c r="B200" s="126" t="s">
        <v>497</v>
      </c>
      <c r="C200" s="126" t="s">
        <v>27</v>
      </c>
      <c r="D200" s="126" t="s">
        <v>107</v>
      </c>
      <c r="E200" s="127">
        <f>VLOOKUP(A200,'Part 1 NNDR3'!A:C,3,FALSE)</f>
        <v>54131007</v>
      </c>
      <c r="F200" s="127">
        <f>VLOOKUP(A200,'Part 1 NNDR3'!A:D,4,FALSE)</f>
        <v>605824</v>
      </c>
      <c r="G200" s="127">
        <f>VLOOKUP(A200,'Part 1 NNDR3'!A:E,5,FALSE)</f>
        <v>0</v>
      </c>
      <c r="H200" s="127">
        <f>VLOOKUP(A200,'Part 1 NNDR3'!A:F,6,FALSE)</f>
        <v>311145</v>
      </c>
      <c r="I200" s="127">
        <f>VLOOKUP(A200,'Part 1 NNDR3'!A:G,7,FALSE)</f>
        <v>0</v>
      </c>
      <c r="J200" s="127">
        <f>VLOOKUP(A200,'Part 1 NNDR3'!A:H,8,FALSE)</f>
        <v>311145</v>
      </c>
      <c r="K200" s="127">
        <f>VLOOKUP(A200,'Part 1 NNDR3'!A:I,9,FALSE)</f>
        <v>0</v>
      </c>
      <c r="L200" s="127">
        <v>0</v>
      </c>
      <c r="M200" s="127">
        <f>VLOOKUP(A200,'Part 1 NNDR3'!A:K,11,FALSE)</f>
        <v>0</v>
      </c>
      <c r="N200" s="127">
        <f>VLOOKUP(A200,'Part 1 NNDR3'!A:L,12,FALSE)</f>
        <v>0</v>
      </c>
      <c r="O200" s="127">
        <f>VLOOKUP(A200,'Part 1 NNDR3'!A:M,13,FALSE)</f>
        <v>0</v>
      </c>
      <c r="P200" s="127">
        <f>VLOOKUP(A200,'Part 1 NNDR3'!A:N,14,FALSE)</f>
        <v>54425686</v>
      </c>
    </row>
    <row r="201" spans="1:16" x14ac:dyDescent="0.2">
      <c r="A201" s="126" t="s">
        <v>500</v>
      </c>
      <c r="B201" s="126" t="s">
        <v>499</v>
      </c>
      <c r="C201" s="126" t="s">
        <v>188</v>
      </c>
      <c r="D201" s="126" t="s">
        <v>27</v>
      </c>
      <c r="E201" s="127">
        <f>VLOOKUP(A201,'Part 1 NNDR3'!A:C,3,FALSE)</f>
        <v>87742730</v>
      </c>
      <c r="F201" s="127">
        <f>VLOOKUP(A201,'Part 1 NNDR3'!A:D,4,FALSE)</f>
        <v>0</v>
      </c>
      <c r="G201" s="127">
        <f>VLOOKUP(A201,'Part 1 NNDR3'!A:E,5,FALSE)</f>
        <v>85179</v>
      </c>
      <c r="H201" s="127">
        <f>VLOOKUP(A201,'Part 1 NNDR3'!A:F,6,FALSE)</f>
        <v>219682</v>
      </c>
      <c r="I201" s="127">
        <f>VLOOKUP(A201,'Part 1 NNDR3'!A:G,7,FALSE)</f>
        <v>0</v>
      </c>
      <c r="J201" s="127">
        <f>VLOOKUP(A201,'Part 1 NNDR3'!A:H,8,FALSE)</f>
        <v>219682</v>
      </c>
      <c r="K201" s="127">
        <f>VLOOKUP(A201,'Part 1 NNDR3'!A:I,9,FALSE)</f>
        <v>0</v>
      </c>
      <c r="L201" s="127">
        <v>0</v>
      </c>
      <c r="M201" s="127">
        <f>VLOOKUP(A201,'Part 1 NNDR3'!A:K,11,FALSE)</f>
        <v>21818</v>
      </c>
      <c r="N201" s="127">
        <f>VLOOKUP(A201,'Part 1 NNDR3'!A:L,12,FALSE)</f>
        <v>21818</v>
      </c>
      <c r="O201" s="127">
        <f>VLOOKUP(A201,'Part 1 NNDR3'!A:M,13,FALSE)</f>
        <v>0</v>
      </c>
      <c r="P201" s="127">
        <f>VLOOKUP(A201,'Part 1 NNDR3'!A:N,14,FALSE)</f>
        <v>87416051</v>
      </c>
    </row>
    <row r="202" spans="1:16" x14ac:dyDescent="0.2">
      <c r="A202" s="126" t="s">
        <v>502</v>
      </c>
      <c r="B202" s="126" t="s">
        <v>501</v>
      </c>
      <c r="C202" s="126" t="s">
        <v>155</v>
      </c>
      <c r="D202" s="126" t="s">
        <v>100</v>
      </c>
      <c r="E202" s="127">
        <f>VLOOKUP(A202,'Part 1 NNDR3'!A:C,3,FALSE)</f>
        <v>17226799</v>
      </c>
      <c r="F202" s="127">
        <f>VLOOKUP(A202,'Part 1 NNDR3'!A:D,4,FALSE)</f>
        <v>0</v>
      </c>
      <c r="G202" s="127">
        <f>VLOOKUP(A202,'Part 1 NNDR3'!A:E,5,FALSE)</f>
        <v>153171</v>
      </c>
      <c r="H202" s="127">
        <f>VLOOKUP(A202,'Part 1 NNDR3'!A:F,6,FALSE)</f>
        <v>136755</v>
      </c>
      <c r="I202" s="127">
        <f>VLOOKUP(A202,'Part 1 NNDR3'!A:G,7,FALSE)</f>
        <v>0</v>
      </c>
      <c r="J202" s="127">
        <f>VLOOKUP(A202,'Part 1 NNDR3'!A:H,8,FALSE)</f>
        <v>136755</v>
      </c>
      <c r="K202" s="127">
        <f>VLOOKUP(A202,'Part 1 NNDR3'!A:I,9,FALSE)</f>
        <v>0</v>
      </c>
      <c r="L202" s="127">
        <v>0</v>
      </c>
      <c r="M202" s="127">
        <f>VLOOKUP(A202,'Part 1 NNDR3'!A:K,11,FALSE)</f>
        <v>0</v>
      </c>
      <c r="N202" s="127">
        <f>VLOOKUP(A202,'Part 1 NNDR3'!A:L,12,FALSE)</f>
        <v>0</v>
      </c>
      <c r="O202" s="127">
        <f>VLOOKUP(A202,'Part 1 NNDR3'!A:M,13,FALSE)</f>
        <v>0</v>
      </c>
      <c r="P202" s="127">
        <f>VLOOKUP(A202,'Part 1 NNDR3'!A:N,14,FALSE)</f>
        <v>16936873</v>
      </c>
    </row>
    <row r="203" spans="1:16" x14ac:dyDescent="0.2">
      <c r="A203" s="126" t="s">
        <v>504</v>
      </c>
      <c r="B203" s="126" t="s">
        <v>503</v>
      </c>
      <c r="C203" s="126" t="s">
        <v>27</v>
      </c>
      <c r="D203" s="126" t="s">
        <v>163</v>
      </c>
      <c r="E203" s="127">
        <f>VLOOKUP(A203,'Part 1 NNDR3'!A:C,3,FALSE)</f>
        <v>101296930</v>
      </c>
      <c r="F203" s="127">
        <f>VLOOKUP(A203,'Part 1 NNDR3'!A:D,4,FALSE)</f>
        <v>0</v>
      </c>
      <c r="G203" s="127">
        <f>VLOOKUP(A203,'Part 1 NNDR3'!A:E,5,FALSE)</f>
        <v>4838315</v>
      </c>
      <c r="H203" s="127">
        <f>VLOOKUP(A203,'Part 1 NNDR3'!A:F,6,FALSE)</f>
        <v>274992</v>
      </c>
      <c r="I203" s="127">
        <f>VLOOKUP(A203,'Part 1 NNDR3'!A:G,7,FALSE)</f>
        <v>0</v>
      </c>
      <c r="J203" s="127">
        <f>VLOOKUP(A203,'Part 1 NNDR3'!A:H,8,FALSE)</f>
        <v>274992</v>
      </c>
      <c r="K203" s="127">
        <f>VLOOKUP(A203,'Part 1 NNDR3'!A:I,9,FALSE)</f>
        <v>0</v>
      </c>
      <c r="L203" s="127">
        <v>0</v>
      </c>
      <c r="M203" s="127">
        <f>VLOOKUP(A203,'Part 1 NNDR3'!A:K,11,FALSE)</f>
        <v>20815</v>
      </c>
      <c r="N203" s="127">
        <f>VLOOKUP(A203,'Part 1 NNDR3'!A:L,12,FALSE)</f>
        <v>20815</v>
      </c>
      <c r="O203" s="127">
        <f>VLOOKUP(A203,'Part 1 NNDR3'!A:M,13,FALSE)</f>
        <v>0</v>
      </c>
      <c r="P203" s="127">
        <f>VLOOKUP(A203,'Part 1 NNDR3'!A:N,14,FALSE)</f>
        <v>96162808</v>
      </c>
    </row>
    <row r="204" spans="1:16" x14ac:dyDescent="0.2">
      <c r="A204" s="126" t="s">
        <v>506</v>
      </c>
      <c r="B204" s="126" t="s">
        <v>505</v>
      </c>
      <c r="C204" s="126" t="s">
        <v>27</v>
      </c>
      <c r="D204" s="126" t="s">
        <v>260</v>
      </c>
      <c r="E204" s="127">
        <f>VLOOKUP(A204,'Part 1 NNDR3'!A:C,3,FALSE)</f>
        <v>86944466</v>
      </c>
      <c r="F204" s="127">
        <f>VLOOKUP(A204,'Part 1 NNDR3'!A:D,4,FALSE)</f>
        <v>178329</v>
      </c>
      <c r="G204" s="127">
        <f>VLOOKUP(A204,'Part 1 NNDR3'!A:E,5,FALSE)</f>
        <v>0</v>
      </c>
      <c r="H204" s="127">
        <f>VLOOKUP(A204,'Part 1 NNDR3'!A:F,6,FALSE)</f>
        <v>312349</v>
      </c>
      <c r="I204" s="127">
        <f>VLOOKUP(A204,'Part 1 NNDR3'!A:G,7,FALSE)</f>
        <v>0</v>
      </c>
      <c r="J204" s="127">
        <f>VLOOKUP(A204,'Part 1 NNDR3'!A:H,8,FALSE)</f>
        <v>312349</v>
      </c>
      <c r="K204" s="127">
        <f>VLOOKUP(A204,'Part 1 NNDR3'!A:I,9,FALSE)</f>
        <v>0</v>
      </c>
      <c r="L204" s="127">
        <v>0</v>
      </c>
      <c r="M204" s="127">
        <f>VLOOKUP(A204,'Part 1 NNDR3'!A:K,11,FALSE)</f>
        <v>101951</v>
      </c>
      <c r="N204" s="127">
        <f>VLOOKUP(A204,'Part 1 NNDR3'!A:L,12,FALSE)</f>
        <v>101951</v>
      </c>
      <c r="O204" s="127">
        <f>VLOOKUP(A204,'Part 1 NNDR3'!A:M,13,FALSE)</f>
        <v>0</v>
      </c>
      <c r="P204" s="127">
        <f>VLOOKUP(A204,'Part 1 NNDR3'!A:N,14,FALSE)</f>
        <v>86708495</v>
      </c>
    </row>
    <row r="205" spans="1:16" x14ac:dyDescent="0.2">
      <c r="A205" s="126" t="s">
        <v>508</v>
      </c>
      <c r="B205" s="126" t="s">
        <v>507</v>
      </c>
      <c r="C205" s="126" t="s">
        <v>27</v>
      </c>
      <c r="D205" s="126" t="s">
        <v>115</v>
      </c>
      <c r="E205" s="127">
        <f>VLOOKUP(A205,'Part 1 NNDR3'!A:C,3,FALSE)</f>
        <v>60104974</v>
      </c>
      <c r="F205" s="127">
        <f>VLOOKUP(A205,'Part 1 NNDR3'!A:D,4,FALSE)</f>
        <v>0</v>
      </c>
      <c r="G205" s="127">
        <f>VLOOKUP(A205,'Part 1 NNDR3'!A:E,5,FALSE)</f>
        <v>92407</v>
      </c>
      <c r="H205" s="127">
        <f>VLOOKUP(A205,'Part 1 NNDR3'!A:F,6,FALSE)</f>
        <v>236916</v>
      </c>
      <c r="I205" s="127">
        <f>VLOOKUP(A205,'Part 1 NNDR3'!A:G,7,FALSE)</f>
        <v>0</v>
      </c>
      <c r="J205" s="127">
        <f>VLOOKUP(A205,'Part 1 NNDR3'!A:H,8,FALSE)</f>
        <v>236916</v>
      </c>
      <c r="K205" s="127">
        <f>VLOOKUP(A205,'Part 1 NNDR3'!A:I,9,FALSE)</f>
        <v>0</v>
      </c>
      <c r="L205" s="127">
        <v>0</v>
      </c>
      <c r="M205" s="127">
        <f>VLOOKUP(A205,'Part 1 NNDR3'!A:K,11,FALSE)</f>
        <v>0</v>
      </c>
      <c r="N205" s="127">
        <f>VLOOKUP(A205,'Part 1 NNDR3'!A:L,12,FALSE)</f>
        <v>0</v>
      </c>
      <c r="O205" s="127">
        <f>VLOOKUP(A205,'Part 1 NNDR3'!A:M,13,FALSE)</f>
        <v>0</v>
      </c>
      <c r="P205" s="127">
        <f>VLOOKUP(A205,'Part 1 NNDR3'!A:N,14,FALSE)</f>
        <v>59775651</v>
      </c>
    </row>
    <row r="206" spans="1:16" x14ac:dyDescent="0.2">
      <c r="A206" s="126" t="s">
        <v>510</v>
      </c>
      <c r="B206" s="126" t="s">
        <v>509</v>
      </c>
      <c r="C206" s="126" t="s">
        <v>27</v>
      </c>
      <c r="D206" s="126" t="s">
        <v>77</v>
      </c>
      <c r="E206" s="127">
        <f>VLOOKUP(A206,'Part 1 NNDR3'!A:C,3,FALSE)</f>
        <v>83214622</v>
      </c>
      <c r="F206" s="127">
        <f>VLOOKUP(A206,'Part 1 NNDR3'!A:D,4,FALSE)</f>
        <v>478368</v>
      </c>
      <c r="G206" s="127">
        <f>VLOOKUP(A206,'Part 1 NNDR3'!A:E,5,FALSE)</f>
        <v>0</v>
      </c>
      <c r="H206" s="127">
        <f>VLOOKUP(A206,'Part 1 NNDR3'!A:F,6,FALSE)</f>
        <v>277975</v>
      </c>
      <c r="I206" s="127">
        <f>VLOOKUP(A206,'Part 1 NNDR3'!A:G,7,FALSE)</f>
        <v>0</v>
      </c>
      <c r="J206" s="127">
        <f>VLOOKUP(A206,'Part 1 NNDR3'!A:H,8,FALSE)</f>
        <v>277975</v>
      </c>
      <c r="K206" s="127">
        <f>VLOOKUP(A206,'Part 1 NNDR3'!A:I,9,FALSE)</f>
        <v>0</v>
      </c>
      <c r="L206" s="127">
        <v>0</v>
      </c>
      <c r="M206" s="127">
        <f>VLOOKUP(A206,'Part 1 NNDR3'!A:K,11,FALSE)</f>
        <v>0</v>
      </c>
      <c r="N206" s="127">
        <f>VLOOKUP(A206,'Part 1 NNDR3'!A:L,12,FALSE)</f>
        <v>0</v>
      </c>
      <c r="O206" s="127">
        <f>VLOOKUP(A206,'Part 1 NNDR3'!A:M,13,FALSE)</f>
        <v>0</v>
      </c>
      <c r="P206" s="127">
        <f>VLOOKUP(A206,'Part 1 NNDR3'!A:N,14,FALSE)</f>
        <v>83415015</v>
      </c>
    </row>
    <row r="207" spans="1:16" x14ac:dyDescent="0.2">
      <c r="A207" s="126" t="s">
        <v>512</v>
      </c>
      <c r="B207" s="126" t="s">
        <v>511</v>
      </c>
      <c r="C207" s="126" t="s">
        <v>155</v>
      </c>
      <c r="D207" s="126" t="s">
        <v>100</v>
      </c>
      <c r="E207" s="127">
        <f>VLOOKUP(A207,'Part 1 NNDR3'!A:C,3,FALSE)</f>
        <v>65869471</v>
      </c>
      <c r="F207" s="127">
        <f>VLOOKUP(A207,'Part 1 NNDR3'!A:D,4,FALSE)</f>
        <v>0</v>
      </c>
      <c r="G207" s="127">
        <f>VLOOKUP(A207,'Part 1 NNDR3'!A:E,5,FALSE)</f>
        <v>129042</v>
      </c>
      <c r="H207" s="127">
        <f>VLOOKUP(A207,'Part 1 NNDR3'!A:F,6,FALSE)</f>
        <v>237714</v>
      </c>
      <c r="I207" s="127">
        <f>VLOOKUP(A207,'Part 1 NNDR3'!A:G,7,FALSE)</f>
        <v>0</v>
      </c>
      <c r="J207" s="127">
        <f>VLOOKUP(A207,'Part 1 NNDR3'!A:H,8,FALSE)</f>
        <v>237714</v>
      </c>
      <c r="K207" s="127">
        <f>VLOOKUP(A207,'Part 1 NNDR3'!A:I,9,FALSE)</f>
        <v>0</v>
      </c>
      <c r="L207" s="127">
        <v>0</v>
      </c>
      <c r="M207" s="127">
        <f>VLOOKUP(A207,'Part 1 NNDR3'!A:K,11,FALSE)</f>
        <v>1988</v>
      </c>
      <c r="N207" s="127">
        <f>VLOOKUP(A207,'Part 1 NNDR3'!A:L,12,FALSE)</f>
        <v>1988</v>
      </c>
      <c r="O207" s="127">
        <f>VLOOKUP(A207,'Part 1 NNDR3'!A:M,13,FALSE)</f>
        <v>0</v>
      </c>
      <c r="P207" s="127">
        <f>VLOOKUP(A207,'Part 1 NNDR3'!A:N,14,FALSE)</f>
        <v>65500727</v>
      </c>
    </row>
    <row r="208" spans="1:16" x14ac:dyDescent="0.2">
      <c r="A208" s="126" t="s">
        <v>514</v>
      </c>
      <c r="B208" s="126" t="s">
        <v>513</v>
      </c>
      <c r="C208" s="126" t="s">
        <v>205</v>
      </c>
      <c r="D208" s="126" t="s">
        <v>115</v>
      </c>
      <c r="E208" s="127">
        <f>VLOOKUP(A208,'Part 1 NNDR3'!A:C,3,FALSE)</f>
        <v>13346578</v>
      </c>
      <c r="F208" s="127">
        <f>VLOOKUP(A208,'Part 1 NNDR3'!A:D,4,FALSE)</f>
        <v>0</v>
      </c>
      <c r="G208" s="127">
        <f>VLOOKUP(A208,'Part 1 NNDR3'!A:E,5,FALSE)</f>
        <v>7006</v>
      </c>
      <c r="H208" s="127">
        <f>VLOOKUP(A208,'Part 1 NNDR3'!A:F,6,FALSE)</f>
        <v>96644</v>
      </c>
      <c r="I208" s="127">
        <f>VLOOKUP(A208,'Part 1 NNDR3'!A:G,7,FALSE)</f>
        <v>0</v>
      </c>
      <c r="J208" s="127">
        <f>VLOOKUP(A208,'Part 1 NNDR3'!A:H,8,FALSE)</f>
        <v>96644</v>
      </c>
      <c r="K208" s="127">
        <f>VLOOKUP(A208,'Part 1 NNDR3'!A:I,9,FALSE)</f>
        <v>0</v>
      </c>
      <c r="L208" s="127">
        <v>0</v>
      </c>
      <c r="M208" s="127">
        <f>VLOOKUP(A208,'Part 1 NNDR3'!A:K,11,FALSE)</f>
        <v>174481</v>
      </c>
      <c r="N208" s="127">
        <f>VLOOKUP(A208,'Part 1 NNDR3'!A:L,12,FALSE)</f>
        <v>174481</v>
      </c>
      <c r="O208" s="127">
        <f>VLOOKUP(A208,'Part 1 NNDR3'!A:M,13,FALSE)</f>
        <v>0</v>
      </c>
      <c r="P208" s="127">
        <f>VLOOKUP(A208,'Part 1 NNDR3'!A:N,14,FALSE)</f>
        <v>13068447</v>
      </c>
    </row>
    <row r="209" spans="1:16" x14ac:dyDescent="0.2">
      <c r="A209" s="126" t="s">
        <v>516</v>
      </c>
      <c r="B209" s="126" t="s">
        <v>515</v>
      </c>
      <c r="C209" s="126" t="s">
        <v>27</v>
      </c>
      <c r="D209" s="126" t="s">
        <v>118</v>
      </c>
      <c r="E209" s="127">
        <f>VLOOKUP(A209,'Part 1 NNDR3'!A:C,3,FALSE)</f>
        <v>105428430.71000001</v>
      </c>
      <c r="F209" s="127">
        <f>VLOOKUP(A209,'Part 1 NNDR3'!A:D,4,FALSE)</f>
        <v>0</v>
      </c>
      <c r="G209" s="127">
        <f>VLOOKUP(A209,'Part 1 NNDR3'!A:E,5,FALSE)</f>
        <v>123931</v>
      </c>
      <c r="H209" s="127">
        <f>VLOOKUP(A209,'Part 1 NNDR3'!A:F,6,FALSE)</f>
        <v>270170</v>
      </c>
      <c r="I209" s="127">
        <f>VLOOKUP(A209,'Part 1 NNDR3'!A:G,7,FALSE)</f>
        <v>0</v>
      </c>
      <c r="J209" s="127">
        <f>VLOOKUP(A209,'Part 1 NNDR3'!A:H,8,FALSE)</f>
        <v>270170</v>
      </c>
      <c r="K209" s="127">
        <f>VLOOKUP(A209,'Part 1 NNDR3'!A:I,9,FALSE)</f>
        <v>0</v>
      </c>
      <c r="L209" s="127">
        <v>0</v>
      </c>
      <c r="M209" s="127">
        <f>VLOOKUP(A209,'Part 1 NNDR3'!A:K,11,FALSE)</f>
        <v>0</v>
      </c>
      <c r="N209" s="127">
        <f>VLOOKUP(A209,'Part 1 NNDR3'!A:L,12,FALSE)</f>
        <v>0</v>
      </c>
      <c r="O209" s="127">
        <f>VLOOKUP(A209,'Part 1 NNDR3'!A:M,13,FALSE)</f>
        <v>0</v>
      </c>
      <c r="P209" s="127">
        <f>VLOOKUP(A209,'Part 1 NNDR3'!A:N,14,FALSE)</f>
        <v>105034329.71000001</v>
      </c>
    </row>
    <row r="210" spans="1:16" x14ac:dyDescent="0.2">
      <c r="A210" s="126" t="s">
        <v>518</v>
      </c>
      <c r="B210" s="126" t="s">
        <v>517</v>
      </c>
      <c r="C210" s="126" t="s">
        <v>61</v>
      </c>
      <c r="D210" s="126" t="s">
        <v>27</v>
      </c>
      <c r="E210" s="127">
        <f>VLOOKUP(A210,'Part 1 NNDR3'!A:C,3,FALSE)</f>
        <v>51873431</v>
      </c>
      <c r="F210" s="127">
        <f>VLOOKUP(A210,'Part 1 NNDR3'!A:D,4,FALSE)</f>
        <v>0</v>
      </c>
      <c r="G210" s="127">
        <f>VLOOKUP(A210,'Part 1 NNDR3'!A:E,5,FALSE)</f>
        <v>57876</v>
      </c>
      <c r="H210" s="127">
        <f>VLOOKUP(A210,'Part 1 NNDR3'!A:F,6,FALSE)</f>
        <v>281315</v>
      </c>
      <c r="I210" s="127">
        <f>VLOOKUP(A210,'Part 1 NNDR3'!A:G,7,FALSE)</f>
        <v>0</v>
      </c>
      <c r="J210" s="127">
        <f>VLOOKUP(A210,'Part 1 NNDR3'!A:H,8,FALSE)</f>
        <v>281315</v>
      </c>
      <c r="K210" s="127">
        <f>VLOOKUP(A210,'Part 1 NNDR3'!A:I,9,FALSE)</f>
        <v>0</v>
      </c>
      <c r="L210" s="127">
        <v>0</v>
      </c>
      <c r="M210" s="127">
        <f>VLOOKUP(A210,'Part 1 NNDR3'!A:K,11,FALSE)</f>
        <v>0</v>
      </c>
      <c r="N210" s="127">
        <f>VLOOKUP(A210,'Part 1 NNDR3'!A:L,12,FALSE)</f>
        <v>0</v>
      </c>
      <c r="O210" s="127">
        <f>VLOOKUP(A210,'Part 1 NNDR3'!A:M,13,FALSE)</f>
        <v>0</v>
      </c>
      <c r="P210" s="127">
        <f>VLOOKUP(A210,'Part 1 NNDR3'!A:N,14,FALSE)</f>
        <v>51534240</v>
      </c>
    </row>
    <row r="211" spans="1:16" x14ac:dyDescent="0.2">
      <c r="A211" s="126" t="s">
        <v>520</v>
      </c>
      <c r="B211" s="126" t="s">
        <v>519</v>
      </c>
      <c r="C211" s="126" t="s">
        <v>27</v>
      </c>
      <c r="D211" s="126" t="s">
        <v>349</v>
      </c>
      <c r="E211" s="127">
        <f>VLOOKUP(A211,'Part 1 NNDR3'!A:C,3,FALSE)</f>
        <v>37414102</v>
      </c>
      <c r="F211" s="127">
        <f>VLOOKUP(A211,'Part 1 NNDR3'!A:D,4,FALSE)</f>
        <v>28624</v>
      </c>
      <c r="G211" s="127">
        <f>VLOOKUP(A211,'Part 1 NNDR3'!A:E,5,FALSE)</f>
        <v>0</v>
      </c>
      <c r="H211" s="127">
        <f>VLOOKUP(A211,'Part 1 NNDR3'!A:F,6,FALSE)</f>
        <v>169391</v>
      </c>
      <c r="I211" s="127">
        <f>VLOOKUP(A211,'Part 1 NNDR3'!A:G,7,FALSE)</f>
        <v>0</v>
      </c>
      <c r="J211" s="127">
        <f>VLOOKUP(A211,'Part 1 NNDR3'!A:H,8,FALSE)</f>
        <v>169391</v>
      </c>
      <c r="K211" s="127">
        <f>VLOOKUP(A211,'Part 1 NNDR3'!A:I,9,FALSE)</f>
        <v>0</v>
      </c>
      <c r="L211" s="127">
        <v>0</v>
      </c>
      <c r="M211" s="127">
        <f>VLOOKUP(A211,'Part 1 NNDR3'!A:K,11,FALSE)</f>
        <v>0</v>
      </c>
      <c r="N211" s="127">
        <f>VLOOKUP(A211,'Part 1 NNDR3'!A:L,12,FALSE)</f>
        <v>0</v>
      </c>
      <c r="O211" s="127">
        <f>VLOOKUP(A211,'Part 1 NNDR3'!A:M,13,FALSE)</f>
        <v>0</v>
      </c>
      <c r="P211" s="127">
        <f>VLOOKUP(A211,'Part 1 NNDR3'!A:N,14,FALSE)</f>
        <v>37273335</v>
      </c>
    </row>
    <row r="212" spans="1:16" x14ac:dyDescent="0.2">
      <c r="A212" s="126" t="s">
        <v>522</v>
      </c>
      <c r="B212" s="126" t="s">
        <v>521</v>
      </c>
      <c r="C212" s="126" t="s">
        <v>145</v>
      </c>
      <c r="D212" s="126" t="s">
        <v>146</v>
      </c>
      <c r="E212" s="127">
        <f>VLOOKUP(A212,'Part 1 NNDR3'!A:C,3,FALSE)</f>
        <v>37101620</v>
      </c>
      <c r="F212" s="127">
        <f>VLOOKUP(A212,'Part 1 NNDR3'!A:D,4,FALSE)</f>
        <v>0</v>
      </c>
      <c r="G212" s="127">
        <f>VLOOKUP(A212,'Part 1 NNDR3'!A:E,5,FALSE)</f>
        <v>46129</v>
      </c>
      <c r="H212" s="127">
        <f>VLOOKUP(A212,'Part 1 NNDR3'!A:F,6,FALSE)</f>
        <v>109875</v>
      </c>
      <c r="I212" s="127">
        <f>VLOOKUP(A212,'Part 1 NNDR3'!A:G,7,FALSE)</f>
        <v>0</v>
      </c>
      <c r="J212" s="127">
        <f>VLOOKUP(A212,'Part 1 NNDR3'!A:H,8,FALSE)</f>
        <v>109875</v>
      </c>
      <c r="K212" s="127">
        <f>VLOOKUP(A212,'Part 1 NNDR3'!A:I,9,FALSE)</f>
        <v>0</v>
      </c>
      <c r="L212" s="127">
        <v>0</v>
      </c>
      <c r="M212" s="127">
        <f>VLOOKUP(A212,'Part 1 NNDR3'!A:K,11,FALSE)</f>
        <v>0</v>
      </c>
      <c r="N212" s="127">
        <f>VLOOKUP(A212,'Part 1 NNDR3'!A:L,12,FALSE)</f>
        <v>0</v>
      </c>
      <c r="O212" s="127">
        <f>VLOOKUP(A212,'Part 1 NNDR3'!A:M,13,FALSE)</f>
        <v>0</v>
      </c>
      <c r="P212" s="127">
        <f>VLOOKUP(A212,'Part 1 NNDR3'!A:N,14,FALSE)</f>
        <v>36945616</v>
      </c>
    </row>
    <row r="213" spans="1:16" x14ac:dyDescent="0.2">
      <c r="A213" s="126" t="s">
        <v>524</v>
      </c>
      <c r="B213" s="126" t="s">
        <v>523</v>
      </c>
      <c r="C213" s="126" t="s">
        <v>287</v>
      </c>
      <c r="D213" s="126" t="s">
        <v>27</v>
      </c>
      <c r="E213" s="127">
        <f>VLOOKUP(A213,'Part 1 NNDR3'!A:C,3,FALSE)</f>
        <v>48065409</v>
      </c>
      <c r="F213" s="127">
        <f>VLOOKUP(A213,'Part 1 NNDR3'!A:D,4,FALSE)</f>
        <v>139647</v>
      </c>
      <c r="G213" s="127">
        <f>VLOOKUP(A213,'Part 1 NNDR3'!A:E,5,FALSE)</f>
        <v>0</v>
      </c>
      <c r="H213" s="127">
        <f>VLOOKUP(A213,'Part 1 NNDR3'!A:F,6,FALSE)</f>
        <v>175241</v>
      </c>
      <c r="I213" s="127">
        <f>VLOOKUP(A213,'Part 1 NNDR3'!A:G,7,FALSE)</f>
        <v>0</v>
      </c>
      <c r="J213" s="127">
        <f>VLOOKUP(A213,'Part 1 NNDR3'!A:H,8,FALSE)</f>
        <v>175241</v>
      </c>
      <c r="K213" s="127">
        <f>VLOOKUP(A213,'Part 1 NNDR3'!A:I,9,FALSE)</f>
        <v>0</v>
      </c>
      <c r="L213" s="127">
        <v>0</v>
      </c>
      <c r="M213" s="127">
        <f>VLOOKUP(A213,'Part 1 NNDR3'!A:K,11,FALSE)</f>
        <v>0</v>
      </c>
      <c r="N213" s="127">
        <f>VLOOKUP(A213,'Part 1 NNDR3'!A:L,12,FALSE)</f>
        <v>0</v>
      </c>
      <c r="O213" s="127">
        <f>VLOOKUP(A213,'Part 1 NNDR3'!A:M,13,FALSE)</f>
        <v>0</v>
      </c>
      <c r="P213" s="127">
        <f>VLOOKUP(A213,'Part 1 NNDR3'!A:N,14,FALSE)</f>
        <v>48029815</v>
      </c>
    </row>
    <row r="214" spans="1:16" x14ac:dyDescent="0.2">
      <c r="A214" s="126" t="s">
        <v>526</v>
      </c>
      <c r="B214" s="126" t="s">
        <v>525</v>
      </c>
      <c r="C214" s="126" t="s">
        <v>155</v>
      </c>
      <c r="D214" s="126" t="s">
        <v>100</v>
      </c>
      <c r="E214" s="127">
        <f>VLOOKUP(A214,'Part 1 NNDR3'!A:C,3,FALSE)</f>
        <v>13829515</v>
      </c>
      <c r="F214" s="127">
        <f>VLOOKUP(A214,'Part 1 NNDR3'!A:D,4,FALSE)</f>
        <v>0</v>
      </c>
      <c r="G214" s="127">
        <f>VLOOKUP(A214,'Part 1 NNDR3'!A:E,5,FALSE)</f>
        <v>13081</v>
      </c>
      <c r="H214" s="127">
        <f>VLOOKUP(A214,'Part 1 NNDR3'!A:F,6,FALSE)</f>
        <v>90494</v>
      </c>
      <c r="I214" s="127">
        <f>VLOOKUP(A214,'Part 1 NNDR3'!A:G,7,FALSE)</f>
        <v>0</v>
      </c>
      <c r="J214" s="127">
        <f>VLOOKUP(A214,'Part 1 NNDR3'!A:H,8,FALSE)</f>
        <v>90494</v>
      </c>
      <c r="K214" s="127">
        <f>VLOOKUP(A214,'Part 1 NNDR3'!A:I,9,FALSE)</f>
        <v>0</v>
      </c>
      <c r="L214" s="127">
        <v>17772</v>
      </c>
      <c r="M214" s="127">
        <f>VLOOKUP(A214,'Part 1 NNDR3'!A:K,11,FALSE)</f>
        <v>11595</v>
      </c>
      <c r="N214" s="127">
        <f>VLOOKUP(A214,'Part 1 NNDR3'!A:L,12,FALSE)</f>
        <v>11595</v>
      </c>
      <c r="O214" s="127">
        <f>VLOOKUP(A214,'Part 1 NNDR3'!A:M,13,FALSE)</f>
        <v>0</v>
      </c>
      <c r="P214" s="127">
        <f>VLOOKUP(A214,'Part 1 NNDR3'!A:N,14,FALSE)</f>
        <v>13696573</v>
      </c>
    </row>
    <row r="215" spans="1:16" x14ac:dyDescent="0.2">
      <c r="A215" s="126" t="s">
        <v>528</v>
      </c>
      <c r="B215" s="126" t="s">
        <v>527</v>
      </c>
      <c r="C215" s="126" t="s">
        <v>61</v>
      </c>
      <c r="D215" s="126" t="s">
        <v>27</v>
      </c>
      <c r="E215" s="127">
        <f>VLOOKUP(A215,'Part 1 NNDR3'!A:C,3,FALSE)</f>
        <v>78150049</v>
      </c>
      <c r="F215" s="127">
        <f>VLOOKUP(A215,'Part 1 NNDR3'!A:D,4,FALSE)</f>
        <v>0</v>
      </c>
      <c r="G215" s="127">
        <f>VLOOKUP(A215,'Part 1 NNDR3'!A:E,5,FALSE)</f>
        <v>0</v>
      </c>
      <c r="H215" s="127">
        <f>VLOOKUP(A215,'Part 1 NNDR3'!A:F,6,FALSE)</f>
        <v>299392</v>
      </c>
      <c r="I215" s="127">
        <f>VLOOKUP(A215,'Part 1 NNDR3'!A:G,7,FALSE)</f>
        <v>0</v>
      </c>
      <c r="J215" s="127">
        <f>VLOOKUP(A215,'Part 1 NNDR3'!A:H,8,FALSE)</f>
        <v>299392</v>
      </c>
      <c r="K215" s="127">
        <f>VLOOKUP(A215,'Part 1 NNDR3'!A:I,9,FALSE)</f>
        <v>0</v>
      </c>
      <c r="L215" s="127">
        <v>0</v>
      </c>
      <c r="M215" s="127">
        <f>VLOOKUP(A215,'Part 1 NNDR3'!A:K,11,FALSE)</f>
        <v>0</v>
      </c>
      <c r="N215" s="127">
        <f>VLOOKUP(A215,'Part 1 NNDR3'!A:L,12,FALSE)</f>
        <v>0</v>
      </c>
      <c r="O215" s="127">
        <f>VLOOKUP(A215,'Part 1 NNDR3'!A:M,13,FALSE)</f>
        <v>0</v>
      </c>
      <c r="P215" s="127">
        <f>VLOOKUP(A215,'Part 1 NNDR3'!A:N,14,FALSE)</f>
        <v>77850657</v>
      </c>
    </row>
    <row r="216" spans="1:16" x14ac:dyDescent="0.2">
      <c r="A216" s="126" t="s">
        <v>530</v>
      </c>
      <c r="B216" s="126" t="s">
        <v>529</v>
      </c>
      <c r="C216" s="126" t="s">
        <v>225</v>
      </c>
      <c r="D216" s="126" t="s">
        <v>226</v>
      </c>
      <c r="E216" s="127">
        <f>VLOOKUP(A216,'Part 1 NNDR3'!A:C,3,FALSE)</f>
        <v>12036534</v>
      </c>
      <c r="F216" s="127">
        <f>VLOOKUP(A216,'Part 1 NNDR3'!A:D,4,FALSE)</f>
        <v>0</v>
      </c>
      <c r="G216" s="127">
        <f>VLOOKUP(A216,'Part 1 NNDR3'!A:E,5,FALSE)</f>
        <v>38189</v>
      </c>
      <c r="H216" s="127">
        <f>VLOOKUP(A216,'Part 1 NNDR3'!A:F,6,FALSE)</f>
        <v>96555</v>
      </c>
      <c r="I216" s="127">
        <f>VLOOKUP(A216,'Part 1 NNDR3'!A:G,7,FALSE)</f>
        <v>0</v>
      </c>
      <c r="J216" s="127">
        <f>VLOOKUP(A216,'Part 1 NNDR3'!A:H,8,FALSE)</f>
        <v>96555</v>
      </c>
      <c r="K216" s="127">
        <f>VLOOKUP(A216,'Part 1 NNDR3'!A:I,9,FALSE)</f>
        <v>0</v>
      </c>
      <c r="L216" s="127">
        <v>0</v>
      </c>
      <c r="M216" s="127">
        <f>VLOOKUP(A216,'Part 1 NNDR3'!A:K,11,FALSE)</f>
        <v>0</v>
      </c>
      <c r="N216" s="127">
        <f>VLOOKUP(A216,'Part 1 NNDR3'!A:L,12,FALSE)</f>
        <v>0</v>
      </c>
      <c r="O216" s="127">
        <f>VLOOKUP(A216,'Part 1 NNDR3'!A:M,13,FALSE)</f>
        <v>0</v>
      </c>
      <c r="P216" s="127">
        <f>VLOOKUP(A216,'Part 1 NNDR3'!A:N,14,FALSE)</f>
        <v>11901790</v>
      </c>
    </row>
    <row r="217" spans="1:16" x14ac:dyDescent="0.2">
      <c r="A217" s="126" t="s">
        <v>532</v>
      </c>
      <c r="B217" s="126" t="s">
        <v>531</v>
      </c>
      <c r="C217" s="126" t="s">
        <v>27</v>
      </c>
      <c r="D217" s="126" t="s">
        <v>107</v>
      </c>
      <c r="E217" s="127">
        <f>VLOOKUP(A217,'Part 1 NNDR3'!A:C,3,FALSE)</f>
        <v>63649180</v>
      </c>
      <c r="F217" s="127">
        <f>VLOOKUP(A217,'Part 1 NNDR3'!A:D,4,FALSE)</f>
        <v>0</v>
      </c>
      <c r="G217" s="127">
        <f>VLOOKUP(A217,'Part 1 NNDR3'!A:E,5,FALSE)</f>
        <v>55150</v>
      </c>
      <c r="H217" s="127">
        <f>VLOOKUP(A217,'Part 1 NNDR3'!A:F,6,FALSE)</f>
        <v>285653</v>
      </c>
      <c r="I217" s="127">
        <f>VLOOKUP(A217,'Part 1 NNDR3'!A:G,7,FALSE)</f>
        <v>0</v>
      </c>
      <c r="J217" s="127">
        <f>VLOOKUP(A217,'Part 1 NNDR3'!A:H,8,FALSE)</f>
        <v>285653</v>
      </c>
      <c r="K217" s="127">
        <f>VLOOKUP(A217,'Part 1 NNDR3'!A:I,9,FALSE)</f>
        <v>0</v>
      </c>
      <c r="L217" s="127">
        <v>0</v>
      </c>
      <c r="M217" s="127">
        <f>VLOOKUP(A217,'Part 1 NNDR3'!A:K,11,FALSE)</f>
        <v>0</v>
      </c>
      <c r="N217" s="127">
        <f>VLOOKUP(A217,'Part 1 NNDR3'!A:L,12,FALSE)</f>
        <v>0</v>
      </c>
      <c r="O217" s="127">
        <f>VLOOKUP(A217,'Part 1 NNDR3'!A:M,13,FALSE)</f>
        <v>0</v>
      </c>
      <c r="P217" s="127">
        <f>VLOOKUP(A217,'Part 1 NNDR3'!A:N,14,FALSE)</f>
        <v>63308377</v>
      </c>
    </row>
    <row r="218" spans="1:16" x14ac:dyDescent="0.2">
      <c r="A218" s="126" t="s">
        <v>534</v>
      </c>
      <c r="B218" s="126" t="s">
        <v>533</v>
      </c>
      <c r="C218" s="126" t="s">
        <v>72</v>
      </c>
      <c r="D218" s="126" t="s">
        <v>73</v>
      </c>
      <c r="E218" s="127">
        <f>VLOOKUP(A218,'Part 1 NNDR3'!A:C,3,FALSE)</f>
        <v>15048582</v>
      </c>
      <c r="F218" s="127">
        <f>VLOOKUP(A218,'Part 1 NNDR3'!A:D,4,FALSE)</f>
        <v>0</v>
      </c>
      <c r="G218" s="127">
        <f>VLOOKUP(A218,'Part 1 NNDR3'!A:E,5,FALSE)</f>
        <v>9943</v>
      </c>
      <c r="H218" s="127">
        <f>VLOOKUP(A218,'Part 1 NNDR3'!A:F,6,FALSE)</f>
        <v>85235</v>
      </c>
      <c r="I218" s="127">
        <f>VLOOKUP(A218,'Part 1 NNDR3'!A:G,7,FALSE)</f>
        <v>0</v>
      </c>
      <c r="J218" s="127">
        <f>VLOOKUP(A218,'Part 1 NNDR3'!A:H,8,FALSE)</f>
        <v>85235</v>
      </c>
      <c r="K218" s="127">
        <f>VLOOKUP(A218,'Part 1 NNDR3'!A:I,9,FALSE)</f>
        <v>0</v>
      </c>
      <c r="L218" s="127">
        <v>0</v>
      </c>
      <c r="M218" s="127">
        <f>VLOOKUP(A218,'Part 1 NNDR3'!A:K,11,FALSE)</f>
        <v>0</v>
      </c>
      <c r="N218" s="127">
        <f>VLOOKUP(A218,'Part 1 NNDR3'!A:L,12,FALSE)</f>
        <v>0</v>
      </c>
      <c r="O218" s="127">
        <f>VLOOKUP(A218,'Part 1 NNDR3'!A:M,13,FALSE)</f>
        <v>0</v>
      </c>
      <c r="P218" s="127">
        <f>VLOOKUP(A218,'Part 1 NNDR3'!A:N,14,FALSE)</f>
        <v>14953404</v>
      </c>
    </row>
    <row r="219" spans="1:16" x14ac:dyDescent="0.2">
      <c r="A219" s="126" t="s">
        <v>536</v>
      </c>
      <c r="B219" s="126" t="s">
        <v>535</v>
      </c>
      <c r="C219" s="126" t="s">
        <v>155</v>
      </c>
      <c r="D219" s="126" t="s">
        <v>100</v>
      </c>
      <c r="E219" s="127">
        <f>VLOOKUP(A219,'Part 1 NNDR3'!A:C,3,FALSE)</f>
        <v>11684120</v>
      </c>
      <c r="F219" s="127">
        <f>VLOOKUP(A219,'Part 1 NNDR3'!A:D,4,FALSE)</f>
        <v>0</v>
      </c>
      <c r="G219" s="127">
        <f>VLOOKUP(A219,'Part 1 NNDR3'!A:E,5,FALSE)</f>
        <v>49710</v>
      </c>
      <c r="H219" s="127">
        <f>VLOOKUP(A219,'Part 1 NNDR3'!A:F,6,FALSE)</f>
        <v>99985</v>
      </c>
      <c r="I219" s="127">
        <f>VLOOKUP(A219,'Part 1 NNDR3'!A:G,7,FALSE)</f>
        <v>0</v>
      </c>
      <c r="J219" s="127">
        <f>VLOOKUP(A219,'Part 1 NNDR3'!A:H,8,FALSE)</f>
        <v>99985</v>
      </c>
      <c r="K219" s="127">
        <f>VLOOKUP(A219,'Part 1 NNDR3'!A:I,9,FALSE)</f>
        <v>0</v>
      </c>
      <c r="L219" s="127">
        <v>0</v>
      </c>
      <c r="M219" s="127">
        <f>VLOOKUP(A219,'Part 1 NNDR3'!A:K,11,FALSE)</f>
        <v>0</v>
      </c>
      <c r="N219" s="127">
        <f>VLOOKUP(A219,'Part 1 NNDR3'!A:L,12,FALSE)</f>
        <v>0</v>
      </c>
      <c r="O219" s="127">
        <f>VLOOKUP(A219,'Part 1 NNDR3'!A:M,13,FALSE)</f>
        <v>0</v>
      </c>
      <c r="P219" s="127">
        <f>VLOOKUP(A219,'Part 1 NNDR3'!A:N,14,FALSE)</f>
        <v>11534425</v>
      </c>
    </row>
    <row r="220" spans="1:16" x14ac:dyDescent="0.2">
      <c r="A220" s="126" t="s">
        <v>538</v>
      </c>
      <c r="B220" s="126" t="s">
        <v>537</v>
      </c>
      <c r="C220" s="126" t="s">
        <v>279</v>
      </c>
      <c r="D220" s="126" t="s">
        <v>136</v>
      </c>
      <c r="E220" s="127">
        <f>VLOOKUP(A220,'Part 1 NNDR3'!A:C,3,FALSE)</f>
        <v>16284447</v>
      </c>
      <c r="F220" s="127">
        <f>VLOOKUP(A220,'Part 1 NNDR3'!A:D,4,FALSE)</f>
        <v>0</v>
      </c>
      <c r="G220" s="127">
        <f>VLOOKUP(A220,'Part 1 NNDR3'!A:E,5,FALSE)</f>
        <v>27442</v>
      </c>
      <c r="H220" s="127">
        <f>VLOOKUP(A220,'Part 1 NNDR3'!A:F,6,FALSE)</f>
        <v>146945</v>
      </c>
      <c r="I220" s="127">
        <f>VLOOKUP(A220,'Part 1 NNDR3'!A:G,7,FALSE)</f>
        <v>0</v>
      </c>
      <c r="J220" s="127">
        <f>VLOOKUP(A220,'Part 1 NNDR3'!A:H,8,FALSE)</f>
        <v>146945</v>
      </c>
      <c r="K220" s="127">
        <f>VLOOKUP(A220,'Part 1 NNDR3'!A:I,9,FALSE)</f>
        <v>0</v>
      </c>
      <c r="L220" s="127">
        <v>0</v>
      </c>
      <c r="M220" s="127">
        <f>VLOOKUP(A220,'Part 1 NNDR3'!A:K,11,FALSE)</f>
        <v>0</v>
      </c>
      <c r="N220" s="127">
        <f>VLOOKUP(A220,'Part 1 NNDR3'!A:L,12,FALSE)</f>
        <v>0</v>
      </c>
      <c r="O220" s="127">
        <f>VLOOKUP(A220,'Part 1 NNDR3'!A:M,13,FALSE)</f>
        <v>0</v>
      </c>
      <c r="P220" s="127">
        <f>VLOOKUP(A220,'Part 1 NNDR3'!A:N,14,FALSE)</f>
        <v>16110060</v>
      </c>
    </row>
    <row r="221" spans="1:16" x14ac:dyDescent="0.2">
      <c r="A221" s="126" t="s">
        <v>540</v>
      </c>
      <c r="B221" s="126" t="s">
        <v>539</v>
      </c>
      <c r="C221" s="126" t="s">
        <v>27</v>
      </c>
      <c r="D221" s="126" t="s">
        <v>67</v>
      </c>
      <c r="E221" s="127">
        <f>VLOOKUP(A221,'Part 1 NNDR3'!A:C,3,FALSE)</f>
        <v>73421538</v>
      </c>
      <c r="F221" s="127">
        <f>VLOOKUP(A221,'Part 1 NNDR3'!A:D,4,FALSE)</f>
        <v>0</v>
      </c>
      <c r="G221" s="127">
        <f>VLOOKUP(A221,'Part 1 NNDR3'!A:E,5,FALSE)</f>
        <v>96839</v>
      </c>
      <c r="H221" s="127">
        <f>VLOOKUP(A221,'Part 1 NNDR3'!A:F,6,FALSE)</f>
        <v>311612</v>
      </c>
      <c r="I221" s="127">
        <f>VLOOKUP(A221,'Part 1 NNDR3'!A:G,7,FALSE)</f>
        <v>0</v>
      </c>
      <c r="J221" s="127">
        <f>VLOOKUP(A221,'Part 1 NNDR3'!A:H,8,FALSE)</f>
        <v>311612</v>
      </c>
      <c r="K221" s="127">
        <f>VLOOKUP(A221,'Part 1 NNDR3'!A:I,9,FALSE)</f>
        <v>0</v>
      </c>
      <c r="L221" s="127">
        <v>0</v>
      </c>
      <c r="M221" s="127">
        <f>VLOOKUP(A221,'Part 1 NNDR3'!A:K,11,FALSE)</f>
        <v>162039</v>
      </c>
      <c r="N221" s="127">
        <f>VLOOKUP(A221,'Part 1 NNDR3'!A:L,12,FALSE)</f>
        <v>162039</v>
      </c>
      <c r="O221" s="127">
        <f>VLOOKUP(A221,'Part 1 NNDR3'!A:M,13,FALSE)</f>
        <v>0</v>
      </c>
      <c r="P221" s="127">
        <f>VLOOKUP(A221,'Part 1 NNDR3'!A:N,14,FALSE)</f>
        <v>72851048</v>
      </c>
    </row>
    <row r="222" spans="1:16" x14ac:dyDescent="0.2">
      <c r="A222" s="126" t="s">
        <v>542</v>
      </c>
      <c r="B222" s="126" t="s">
        <v>541</v>
      </c>
      <c r="C222" s="126" t="s">
        <v>482</v>
      </c>
      <c r="D222" s="126" t="s">
        <v>27</v>
      </c>
      <c r="E222" s="127">
        <f>VLOOKUP(A222,'Part 1 NNDR3'!A:C,3,FALSE)</f>
        <v>43711134</v>
      </c>
      <c r="F222" s="127">
        <f>VLOOKUP(A222,'Part 1 NNDR3'!A:D,4,FALSE)</f>
        <v>0</v>
      </c>
      <c r="G222" s="127">
        <f>VLOOKUP(A222,'Part 1 NNDR3'!A:E,5,FALSE)</f>
        <v>224231</v>
      </c>
      <c r="H222" s="127">
        <f>VLOOKUP(A222,'Part 1 NNDR3'!A:F,6,FALSE)</f>
        <v>137030</v>
      </c>
      <c r="I222" s="127">
        <f>VLOOKUP(A222,'Part 1 NNDR3'!A:G,7,FALSE)</f>
        <v>0</v>
      </c>
      <c r="J222" s="127">
        <f>VLOOKUP(A222,'Part 1 NNDR3'!A:H,8,FALSE)</f>
        <v>137030</v>
      </c>
      <c r="K222" s="127">
        <f>VLOOKUP(A222,'Part 1 NNDR3'!A:I,9,FALSE)</f>
        <v>0</v>
      </c>
      <c r="L222" s="127">
        <v>0</v>
      </c>
      <c r="M222" s="127">
        <f>VLOOKUP(A222,'Part 1 NNDR3'!A:K,11,FALSE)</f>
        <v>0</v>
      </c>
      <c r="N222" s="127">
        <f>VLOOKUP(A222,'Part 1 NNDR3'!A:L,12,FALSE)</f>
        <v>0</v>
      </c>
      <c r="O222" s="127">
        <f>VLOOKUP(A222,'Part 1 NNDR3'!A:M,13,FALSE)</f>
        <v>0</v>
      </c>
      <c r="P222" s="127">
        <f>VLOOKUP(A222,'Part 1 NNDR3'!A:N,14,FALSE)</f>
        <v>43349873</v>
      </c>
    </row>
    <row r="223" spans="1:16" x14ac:dyDescent="0.2">
      <c r="A223" s="126" t="s">
        <v>544</v>
      </c>
      <c r="B223" s="126" t="s">
        <v>543</v>
      </c>
      <c r="C223" s="126" t="s">
        <v>287</v>
      </c>
      <c r="D223" s="126" t="s">
        <v>27</v>
      </c>
      <c r="E223" s="127">
        <f>VLOOKUP(A223,'Part 1 NNDR3'!A:C,3,FALSE)</f>
        <v>44487011.219999999</v>
      </c>
      <c r="F223" s="127">
        <f>VLOOKUP(A223,'Part 1 NNDR3'!A:D,4,FALSE)</f>
        <v>3033</v>
      </c>
      <c r="G223" s="127">
        <f>VLOOKUP(A223,'Part 1 NNDR3'!A:E,5,FALSE)</f>
        <v>0</v>
      </c>
      <c r="H223" s="127">
        <f>VLOOKUP(A223,'Part 1 NNDR3'!A:F,6,FALSE)</f>
        <v>126689</v>
      </c>
      <c r="I223" s="127">
        <f>VLOOKUP(A223,'Part 1 NNDR3'!A:G,7,FALSE)</f>
        <v>0</v>
      </c>
      <c r="J223" s="127">
        <f>VLOOKUP(A223,'Part 1 NNDR3'!A:H,8,FALSE)</f>
        <v>126689</v>
      </c>
      <c r="K223" s="127">
        <f>VLOOKUP(A223,'Part 1 NNDR3'!A:I,9,FALSE)</f>
        <v>0</v>
      </c>
      <c r="L223" s="127">
        <v>0</v>
      </c>
      <c r="M223" s="127">
        <f>VLOOKUP(A223,'Part 1 NNDR3'!A:K,11,FALSE)</f>
        <v>0</v>
      </c>
      <c r="N223" s="127">
        <f>VLOOKUP(A223,'Part 1 NNDR3'!A:L,12,FALSE)</f>
        <v>0</v>
      </c>
      <c r="O223" s="127">
        <f>VLOOKUP(A223,'Part 1 NNDR3'!A:M,13,FALSE)</f>
        <v>0</v>
      </c>
      <c r="P223" s="127">
        <f>VLOOKUP(A223,'Part 1 NNDR3'!A:N,14,FALSE)</f>
        <v>44363355.219999999</v>
      </c>
    </row>
    <row r="224" spans="1:16" x14ac:dyDescent="0.2">
      <c r="A224" s="126" t="s">
        <v>546</v>
      </c>
      <c r="B224" s="126" t="s">
        <v>545</v>
      </c>
      <c r="C224" s="126" t="s">
        <v>42</v>
      </c>
      <c r="D224" s="126" t="s">
        <v>43</v>
      </c>
      <c r="E224" s="127">
        <f>VLOOKUP(A224,'Part 1 NNDR3'!A:C,3,FALSE)</f>
        <v>27239708</v>
      </c>
      <c r="F224" s="127">
        <f>VLOOKUP(A224,'Part 1 NNDR3'!A:D,4,FALSE)</f>
        <v>0</v>
      </c>
      <c r="G224" s="127">
        <f>VLOOKUP(A224,'Part 1 NNDR3'!A:E,5,FALSE)</f>
        <v>114094</v>
      </c>
      <c r="H224" s="127">
        <f>VLOOKUP(A224,'Part 1 NNDR3'!A:F,6,FALSE)</f>
        <v>109293</v>
      </c>
      <c r="I224" s="127">
        <f>VLOOKUP(A224,'Part 1 NNDR3'!A:G,7,FALSE)</f>
        <v>0</v>
      </c>
      <c r="J224" s="127">
        <f>VLOOKUP(A224,'Part 1 NNDR3'!A:H,8,FALSE)</f>
        <v>109293</v>
      </c>
      <c r="K224" s="127">
        <f>VLOOKUP(A224,'Part 1 NNDR3'!A:I,9,FALSE)</f>
        <v>0</v>
      </c>
      <c r="L224" s="127">
        <v>0</v>
      </c>
      <c r="M224" s="127">
        <f>VLOOKUP(A224,'Part 1 NNDR3'!A:K,11,FALSE)</f>
        <v>62504</v>
      </c>
      <c r="N224" s="127">
        <f>VLOOKUP(A224,'Part 1 NNDR3'!A:L,12,FALSE)</f>
        <v>62504</v>
      </c>
      <c r="O224" s="127">
        <f>VLOOKUP(A224,'Part 1 NNDR3'!A:M,13,FALSE)</f>
        <v>0</v>
      </c>
      <c r="P224" s="127">
        <f>VLOOKUP(A224,'Part 1 NNDR3'!A:N,14,FALSE)</f>
        <v>26953817</v>
      </c>
    </row>
    <row r="225" spans="1:16" x14ac:dyDescent="0.2">
      <c r="A225" s="126" t="s">
        <v>548</v>
      </c>
      <c r="B225" s="126" t="s">
        <v>547</v>
      </c>
      <c r="C225" s="126" t="s">
        <v>76</v>
      </c>
      <c r="D225" s="126" t="s">
        <v>77</v>
      </c>
      <c r="E225" s="127">
        <f>VLOOKUP(A225,'Part 1 NNDR3'!A:C,3,FALSE)</f>
        <v>44108432</v>
      </c>
      <c r="F225" s="127">
        <f>VLOOKUP(A225,'Part 1 NNDR3'!A:D,4,FALSE)</f>
        <v>2928</v>
      </c>
      <c r="G225" s="127">
        <f>VLOOKUP(A225,'Part 1 NNDR3'!A:E,5,FALSE)</f>
        <v>0</v>
      </c>
      <c r="H225" s="127">
        <f>VLOOKUP(A225,'Part 1 NNDR3'!A:F,6,FALSE)</f>
        <v>123644</v>
      </c>
      <c r="I225" s="127">
        <f>VLOOKUP(A225,'Part 1 NNDR3'!A:G,7,FALSE)</f>
        <v>0</v>
      </c>
      <c r="J225" s="127">
        <f>VLOOKUP(A225,'Part 1 NNDR3'!A:H,8,FALSE)</f>
        <v>123644</v>
      </c>
      <c r="K225" s="127">
        <f>VLOOKUP(A225,'Part 1 NNDR3'!A:I,9,FALSE)</f>
        <v>0</v>
      </c>
      <c r="L225" s="127">
        <v>0</v>
      </c>
      <c r="M225" s="127">
        <f>VLOOKUP(A225,'Part 1 NNDR3'!A:K,11,FALSE)</f>
        <v>0</v>
      </c>
      <c r="N225" s="127">
        <f>VLOOKUP(A225,'Part 1 NNDR3'!A:L,12,FALSE)</f>
        <v>0</v>
      </c>
      <c r="O225" s="127">
        <f>VLOOKUP(A225,'Part 1 NNDR3'!A:M,13,FALSE)</f>
        <v>0</v>
      </c>
      <c r="P225" s="127">
        <f>VLOOKUP(A225,'Part 1 NNDR3'!A:N,14,FALSE)</f>
        <v>43987716</v>
      </c>
    </row>
    <row r="226" spans="1:16" x14ac:dyDescent="0.2">
      <c r="A226" s="126" t="s">
        <v>550</v>
      </c>
      <c r="B226" s="126" t="s">
        <v>549</v>
      </c>
      <c r="C226" s="126" t="s">
        <v>27</v>
      </c>
      <c r="D226" s="126" t="s">
        <v>96</v>
      </c>
      <c r="E226" s="127">
        <f>VLOOKUP(A226,'Part 1 NNDR3'!A:C,3,FALSE)</f>
        <v>10397765</v>
      </c>
      <c r="F226" s="127">
        <f>VLOOKUP(A226,'Part 1 NNDR3'!A:D,4,FALSE)</f>
        <v>0</v>
      </c>
      <c r="G226" s="127">
        <f>VLOOKUP(A226,'Part 1 NNDR3'!A:E,5,FALSE)</f>
        <v>11018</v>
      </c>
      <c r="H226" s="127">
        <f>VLOOKUP(A226,'Part 1 NNDR3'!A:F,6,FALSE)</f>
        <v>54620</v>
      </c>
      <c r="I226" s="127">
        <f>VLOOKUP(A226,'Part 1 NNDR3'!A:G,7,FALSE)</f>
        <v>0</v>
      </c>
      <c r="J226" s="127">
        <f>VLOOKUP(A226,'Part 1 NNDR3'!A:H,8,FALSE)</f>
        <v>54620</v>
      </c>
      <c r="K226" s="127">
        <f>VLOOKUP(A226,'Part 1 NNDR3'!A:I,9,FALSE)</f>
        <v>0</v>
      </c>
      <c r="L226" s="127">
        <v>0</v>
      </c>
      <c r="M226" s="127">
        <f>VLOOKUP(A226,'Part 1 NNDR3'!A:K,11,FALSE)</f>
        <v>35619</v>
      </c>
      <c r="N226" s="127">
        <f>VLOOKUP(A226,'Part 1 NNDR3'!A:L,12,FALSE)</f>
        <v>35619</v>
      </c>
      <c r="O226" s="127">
        <f>VLOOKUP(A226,'Part 1 NNDR3'!A:M,13,FALSE)</f>
        <v>0</v>
      </c>
      <c r="P226" s="127">
        <f>VLOOKUP(A226,'Part 1 NNDR3'!A:N,14,FALSE)</f>
        <v>10296508</v>
      </c>
    </row>
    <row r="227" spans="1:16" x14ac:dyDescent="0.2">
      <c r="A227" s="126" t="s">
        <v>552</v>
      </c>
      <c r="B227" s="126" t="s">
        <v>551</v>
      </c>
      <c r="C227" s="126" t="s">
        <v>225</v>
      </c>
      <c r="D227" s="126" t="s">
        <v>226</v>
      </c>
      <c r="E227" s="127">
        <f>VLOOKUP(A227,'Part 1 NNDR3'!A:C,3,FALSE)</f>
        <v>16377758</v>
      </c>
      <c r="F227" s="127">
        <f>VLOOKUP(A227,'Part 1 NNDR3'!A:D,4,FALSE)</f>
        <v>0</v>
      </c>
      <c r="G227" s="127">
        <f>VLOOKUP(A227,'Part 1 NNDR3'!A:E,5,FALSE)</f>
        <v>246617</v>
      </c>
      <c r="H227" s="127">
        <f>VLOOKUP(A227,'Part 1 NNDR3'!A:F,6,FALSE)</f>
        <v>111400</v>
      </c>
      <c r="I227" s="127">
        <f>VLOOKUP(A227,'Part 1 NNDR3'!A:G,7,FALSE)</f>
        <v>0</v>
      </c>
      <c r="J227" s="127">
        <f>VLOOKUP(A227,'Part 1 NNDR3'!A:H,8,FALSE)</f>
        <v>111400</v>
      </c>
      <c r="K227" s="127">
        <f>VLOOKUP(A227,'Part 1 NNDR3'!A:I,9,FALSE)</f>
        <v>0</v>
      </c>
      <c r="L227" s="127">
        <v>0</v>
      </c>
      <c r="M227" s="127">
        <f>VLOOKUP(A227,'Part 1 NNDR3'!A:K,11,FALSE)</f>
        <v>5711</v>
      </c>
      <c r="N227" s="127">
        <f>VLOOKUP(A227,'Part 1 NNDR3'!A:L,12,FALSE)</f>
        <v>5711</v>
      </c>
      <c r="O227" s="127">
        <f>VLOOKUP(A227,'Part 1 NNDR3'!A:M,13,FALSE)</f>
        <v>0</v>
      </c>
      <c r="P227" s="127">
        <f>VLOOKUP(A227,'Part 1 NNDR3'!A:N,14,FALSE)</f>
        <v>16014030</v>
      </c>
    </row>
    <row r="228" spans="1:16" x14ac:dyDescent="0.2">
      <c r="A228" s="126" t="s">
        <v>554</v>
      </c>
      <c r="B228" s="126" t="s">
        <v>553</v>
      </c>
      <c r="C228" s="126" t="s">
        <v>27</v>
      </c>
      <c r="D228" s="126" t="s">
        <v>107</v>
      </c>
      <c r="E228" s="127">
        <f>VLOOKUP(A228,'Part 1 NNDR3'!A:C,3,FALSE)</f>
        <v>89651221</v>
      </c>
      <c r="F228" s="127">
        <f>VLOOKUP(A228,'Part 1 NNDR3'!A:D,4,FALSE)</f>
        <v>18176</v>
      </c>
      <c r="G228" s="127">
        <f>VLOOKUP(A228,'Part 1 NNDR3'!A:E,5,FALSE)</f>
        <v>0</v>
      </c>
      <c r="H228" s="127">
        <f>VLOOKUP(A228,'Part 1 NNDR3'!A:F,6,FALSE)</f>
        <v>445996</v>
      </c>
      <c r="I228" s="127">
        <f>VLOOKUP(A228,'Part 1 NNDR3'!A:G,7,FALSE)</f>
        <v>0</v>
      </c>
      <c r="J228" s="127">
        <f>VLOOKUP(A228,'Part 1 NNDR3'!A:H,8,FALSE)</f>
        <v>445996</v>
      </c>
      <c r="K228" s="127">
        <f>VLOOKUP(A228,'Part 1 NNDR3'!A:I,9,FALSE)</f>
        <v>0</v>
      </c>
      <c r="L228" s="127">
        <v>0</v>
      </c>
      <c r="M228" s="127">
        <f>VLOOKUP(A228,'Part 1 NNDR3'!A:K,11,FALSE)</f>
        <v>0</v>
      </c>
      <c r="N228" s="127">
        <f>VLOOKUP(A228,'Part 1 NNDR3'!A:L,12,FALSE)</f>
        <v>0</v>
      </c>
      <c r="O228" s="127">
        <f>VLOOKUP(A228,'Part 1 NNDR3'!A:M,13,FALSE)</f>
        <v>0</v>
      </c>
      <c r="P228" s="127">
        <f>VLOOKUP(A228,'Part 1 NNDR3'!A:N,14,FALSE)</f>
        <v>89223401</v>
      </c>
    </row>
    <row r="229" spans="1:16" x14ac:dyDescent="0.2">
      <c r="A229" s="126" t="s">
        <v>556</v>
      </c>
      <c r="B229" s="126" t="s">
        <v>555</v>
      </c>
      <c r="C229" s="126" t="s">
        <v>27</v>
      </c>
      <c r="D229" s="126" t="s">
        <v>91</v>
      </c>
      <c r="E229" s="127">
        <f>VLOOKUP(A229,'Part 1 NNDR3'!A:C,3,FALSE)</f>
        <v>100372752</v>
      </c>
      <c r="F229" s="127">
        <f>VLOOKUP(A229,'Part 1 NNDR3'!A:D,4,FALSE)</f>
        <v>0</v>
      </c>
      <c r="G229" s="127">
        <f>VLOOKUP(A229,'Part 1 NNDR3'!A:E,5,FALSE)</f>
        <v>410491</v>
      </c>
      <c r="H229" s="127">
        <f>VLOOKUP(A229,'Part 1 NNDR3'!A:F,6,FALSE)</f>
        <v>451968</v>
      </c>
      <c r="I229" s="127">
        <f>VLOOKUP(A229,'Part 1 NNDR3'!A:G,7,FALSE)</f>
        <v>0</v>
      </c>
      <c r="J229" s="127">
        <f>VLOOKUP(A229,'Part 1 NNDR3'!A:H,8,FALSE)</f>
        <v>451968</v>
      </c>
      <c r="K229" s="127">
        <f>VLOOKUP(A229,'Part 1 NNDR3'!A:I,9,FALSE)</f>
        <v>0</v>
      </c>
      <c r="L229" s="127">
        <v>0</v>
      </c>
      <c r="M229" s="127">
        <f>VLOOKUP(A229,'Part 1 NNDR3'!A:K,11,FALSE)</f>
        <v>0</v>
      </c>
      <c r="N229" s="127">
        <f>VLOOKUP(A229,'Part 1 NNDR3'!A:L,12,FALSE)</f>
        <v>0</v>
      </c>
      <c r="O229" s="127">
        <f>VLOOKUP(A229,'Part 1 NNDR3'!A:M,13,FALSE)</f>
        <v>0</v>
      </c>
      <c r="P229" s="127">
        <f>VLOOKUP(A229,'Part 1 NNDR3'!A:N,14,FALSE)</f>
        <v>99510293</v>
      </c>
    </row>
    <row r="230" spans="1:16" x14ac:dyDescent="0.2">
      <c r="A230" s="126" t="s">
        <v>558</v>
      </c>
      <c r="B230" s="126" t="s">
        <v>557</v>
      </c>
      <c r="C230" s="126" t="s">
        <v>225</v>
      </c>
      <c r="D230" s="126" t="s">
        <v>226</v>
      </c>
      <c r="E230" s="127">
        <f>VLOOKUP(A230,'Part 1 NNDR3'!A:C,3,FALSE)</f>
        <v>32665469</v>
      </c>
      <c r="F230" s="127">
        <f>VLOOKUP(A230,'Part 1 NNDR3'!A:D,4,FALSE)</f>
        <v>0</v>
      </c>
      <c r="G230" s="127">
        <f>VLOOKUP(A230,'Part 1 NNDR3'!A:E,5,FALSE)</f>
        <v>63552</v>
      </c>
      <c r="H230" s="127">
        <f>VLOOKUP(A230,'Part 1 NNDR3'!A:F,6,FALSE)</f>
        <v>254871</v>
      </c>
      <c r="I230" s="127">
        <f>VLOOKUP(A230,'Part 1 NNDR3'!A:G,7,FALSE)</f>
        <v>0</v>
      </c>
      <c r="J230" s="127">
        <f>VLOOKUP(A230,'Part 1 NNDR3'!A:H,8,FALSE)</f>
        <v>254871</v>
      </c>
      <c r="K230" s="127">
        <f>VLOOKUP(A230,'Part 1 NNDR3'!A:I,9,FALSE)</f>
        <v>0</v>
      </c>
      <c r="L230" s="127">
        <v>0</v>
      </c>
      <c r="M230" s="127">
        <f>VLOOKUP(A230,'Part 1 NNDR3'!A:K,11,FALSE)</f>
        <v>0</v>
      </c>
      <c r="N230" s="127">
        <f>VLOOKUP(A230,'Part 1 NNDR3'!A:L,12,FALSE)</f>
        <v>0</v>
      </c>
      <c r="O230" s="127">
        <f>VLOOKUP(A230,'Part 1 NNDR3'!A:M,13,FALSE)</f>
        <v>0</v>
      </c>
      <c r="P230" s="127">
        <f>VLOOKUP(A230,'Part 1 NNDR3'!A:N,14,FALSE)</f>
        <v>32347046</v>
      </c>
    </row>
    <row r="231" spans="1:16" x14ac:dyDescent="0.2">
      <c r="A231" s="126" t="s">
        <v>560</v>
      </c>
      <c r="B231" s="126" t="s">
        <v>559</v>
      </c>
      <c r="C231" s="126" t="s">
        <v>434</v>
      </c>
      <c r="D231" s="126" t="s">
        <v>260</v>
      </c>
      <c r="E231" s="127">
        <f>VLOOKUP(A231,'Part 1 NNDR3'!A:C,3,FALSE)</f>
        <v>36578879</v>
      </c>
      <c r="F231" s="127">
        <f>VLOOKUP(A231,'Part 1 NNDR3'!A:D,4,FALSE)</f>
        <v>336189</v>
      </c>
      <c r="G231" s="127">
        <f>VLOOKUP(A231,'Part 1 NNDR3'!A:E,5,FALSE)</f>
        <v>0</v>
      </c>
      <c r="H231" s="127">
        <f>VLOOKUP(A231,'Part 1 NNDR3'!A:F,6,FALSE)</f>
        <v>162577</v>
      </c>
      <c r="I231" s="127">
        <f>VLOOKUP(A231,'Part 1 NNDR3'!A:G,7,FALSE)</f>
        <v>0</v>
      </c>
      <c r="J231" s="127">
        <f>VLOOKUP(A231,'Part 1 NNDR3'!A:H,8,FALSE)</f>
        <v>162577</v>
      </c>
      <c r="K231" s="127">
        <f>VLOOKUP(A231,'Part 1 NNDR3'!A:I,9,FALSE)</f>
        <v>0</v>
      </c>
      <c r="L231" s="127">
        <v>0</v>
      </c>
      <c r="M231" s="127">
        <f>VLOOKUP(A231,'Part 1 NNDR3'!A:K,11,FALSE)</f>
        <v>154030</v>
      </c>
      <c r="N231" s="127">
        <f>VLOOKUP(A231,'Part 1 NNDR3'!A:L,12,FALSE)</f>
        <v>154030</v>
      </c>
      <c r="O231" s="127">
        <f>VLOOKUP(A231,'Part 1 NNDR3'!A:M,13,FALSE)</f>
        <v>0</v>
      </c>
      <c r="P231" s="127">
        <f>VLOOKUP(A231,'Part 1 NNDR3'!A:N,14,FALSE)</f>
        <v>36598461</v>
      </c>
    </row>
    <row r="232" spans="1:16" x14ac:dyDescent="0.2">
      <c r="A232" s="126" t="s">
        <v>562</v>
      </c>
      <c r="B232" s="126" t="s">
        <v>561</v>
      </c>
      <c r="C232" s="126" t="s">
        <v>27</v>
      </c>
      <c r="D232" s="126" t="s">
        <v>396</v>
      </c>
      <c r="E232" s="127">
        <f>VLOOKUP(A232,'Part 1 NNDR3'!A:C,3,FALSE)</f>
        <v>65368215</v>
      </c>
      <c r="F232" s="127">
        <f>VLOOKUP(A232,'Part 1 NNDR3'!A:D,4,FALSE)</f>
        <v>0</v>
      </c>
      <c r="G232" s="127">
        <f>VLOOKUP(A232,'Part 1 NNDR3'!A:E,5,FALSE)</f>
        <v>608554</v>
      </c>
      <c r="H232" s="127">
        <f>VLOOKUP(A232,'Part 1 NNDR3'!A:F,6,FALSE)</f>
        <v>326802</v>
      </c>
      <c r="I232" s="127">
        <f>VLOOKUP(A232,'Part 1 NNDR3'!A:G,7,FALSE)</f>
        <v>0</v>
      </c>
      <c r="J232" s="127">
        <f>VLOOKUP(A232,'Part 1 NNDR3'!A:H,8,FALSE)</f>
        <v>326802</v>
      </c>
      <c r="K232" s="127">
        <f>VLOOKUP(A232,'Part 1 NNDR3'!A:I,9,FALSE)</f>
        <v>0</v>
      </c>
      <c r="L232" s="127">
        <v>0</v>
      </c>
      <c r="M232" s="127">
        <f>VLOOKUP(A232,'Part 1 NNDR3'!A:K,11,FALSE)</f>
        <v>0</v>
      </c>
      <c r="N232" s="127">
        <f>VLOOKUP(A232,'Part 1 NNDR3'!A:L,12,FALSE)</f>
        <v>0</v>
      </c>
      <c r="O232" s="127">
        <f>VLOOKUP(A232,'Part 1 NNDR3'!A:M,13,FALSE)</f>
        <v>0</v>
      </c>
      <c r="P232" s="127">
        <f>VLOOKUP(A232,'Part 1 NNDR3'!A:N,14,FALSE)</f>
        <v>64432859</v>
      </c>
    </row>
    <row r="233" spans="1:16" x14ac:dyDescent="0.2">
      <c r="A233" s="126" t="s">
        <v>564</v>
      </c>
      <c r="B233" s="126" t="s">
        <v>563</v>
      </c>
      <c r="C233" s="126" t="s">
        <v>225</v>
      </c>
      <c r="D233" s="126" t="s">
        <v>226</v>
      </c>
      <c r="E233" s="127">
        <f>VLOOKUP(A233,'Part 1 NNDR3'!A:C,3,FALSE)</f>
        <v>41536253</v>
      </c>
      <c r="F233" s="127">
        <f>VLOOKUP(A233,'Part 1 NNDR3'!A:D,4,FALSE)</f>
        <v>0</v>
      </c>
      <c r="G233" s="127">
        <f>VLOOKUP(A233,'Part 1 NNDR3'!A:E,5,FALSE)</f>
        <v>222194</v>
      </c>
      <c r="H233" s="127">
        <f>VLOOKUP(A233,'Part 1 NNDR3'!A:F,6,FALSE)</f>
        <v>117679</v>
      </c>
      <c r="I233" s="127">
        <f>VLOOKUP(A233,'Part 1 NNDR3'!A:G,7,FALSE)</f>
        <v>0</v>
      </c>
      <c r="J233" s="127">
        <f>VLOOKUP(A233,'Part 1 NNDR3'!A:H,8,FALSE)</f>
        <v>117679</v>
      </c>
      <c r="K233" s="127">
        <f>VLOOKUP(A233,'Part 1 NNDR3'!A:I,9,FALSE)</f>
        <v>0</v>
      </c>
      <c r="L233" s="127">
        <v>0</v>
      </c>
      <c r="M233" s="127">
        <f>VLOOKUP(A233,'Part 1 NNDR3'!A:K,11,FALSE)</f>
        <v>5367070</v>
      </c>
      <c r="N233" s="127">
        <f>VLOOKUP(A233,'Part 1 NNDR3'!A:L,12,FALSE)</f>
        <v>5367070</v>
      </c>
      <c r="O233" s="127">
        <f>VLOOKUP(A233,'Part 1 NNDR3'!A:M,13,FALSE)</f>
        <v>0</v>
      </c>
      <c r="P233" s="127">
        <f>VLOOKUP(A233,'Part 1 NNDR3'!A:N,14,FALSE)</f>
        <v>35829310</v>
      </c>
    </row>
    <row r="234" spans="1:16" x14ac:dyDescent="0.2">
      <c r="A234" s="126" t="s">
        <v>566</v>
      </c>
      <c r="B234" s="126" t="s">
        <v>565</v>
      </c>
      <c r="C234" s="126" t="s">
        <v>47</v>
      </c>
      <c r="D234" s="126" t="s">
        <v>48</v>
      </c>
      <c r="E234" s="127">
        <f>VLOOKUP(A234,'Part 1 NNDR3'!A:C,3,FALSE)</f>
        <v>34404483</v>
      </c>
      <c r="F234" s="127">
        <f>VLOOKUP(A234,'Part 1 NNDR3'!A:D,4,FALSE)</f>
        <v>0</v>
      </c>
      <c r="G234" s="127">
        <f>VLOOKUP(A234,'Part 1 NNDR3'!A:E,5,FALSE)</f>
        <v>137758</v>
      </c>
      <c r="H234" s="127">
        <f>VLOOKUP(A234,'Part 1 NNDR3'!A:F,6,FALSE)</f>
        <v>167320</v>
      </c>
      <c r="I234" s="127">
        <f>VLOOKUP(A234,'Part 1 NNDR3'!A:G,7,FALSE)</f>
        <v>0</v>
      </c>
      <c r="J234" s="127">
        <f>VLOOKUP(A234,'Part 1 NNDR3'!A:H,8,FALSE)</f>
        <v>167320</v>
      </c>
      <c r="K234" s="127">
        <f>VLOOKUP(A234,'Part 1 NNDR3'!A:I,9,FALSE)</f>
        <v>0</v>
      </c>
      <c r="L234" s="127">
        <v>0</v>
      </c>
      <c r="M234" s="127">
        <f>VLOOKUP(A234,'Part 1 NNDR3'!A:K,11,FALSE)</f>
        <v>0</v>
      </c>
      <c r="N234" s="127">
        <f>VLOOKUP(A234,'Part 1 NNDR3'!A:L,12,FALSE)</f>
        <v>0</v>
      </c>
      <c r="O234" s="127">
        <f>VLOOKUP(A234,'Part 1 NNDR3'!A:M,13,FALSE)</f>
        <v>0</v>
      </c>
      <c r="P234" s="127">
        <f>VLOOKUP(A234,'Part 1 NNDR3'!A:N,14,FALSE)</f>
        <v>34099405</v>
      </c>
    </row>
    <row r="235" spans="1:16" x14ac:dyDescent="0.2">
      <c r="A235" s="126" t="s">
        <v>568</v>
      </c>
      <c r="B235" s="126" t="s">
        <v>567</v>
      </c>
      <c r="C235" s="126" t="s">
        <v>27</v>
      </c>
      <c r="D235" s="126" t="s">
        <v>67</v>
      </c>
      <c r="E235" s="127">
        <f>VLOOKUP(A235,'Part 1 NNDR3'!A:C,3,FALSE)</f>
        <v>202277104</v>
      </c>
      <c r="F235" s="127">
        <f>VLOOKUP(A235,'Part 1 NNDR3'!A:D,4,FALSE)</f>
        <v>0</v>
      </c>
      <c r="G235" s="127">
        <f>VLOOKUP(A235,'Part 1 NNDR3'!A:E,5,FALSE)</f>
        <v>665499</v>
      </c>
      <c r="H235" s="127">
        <f>VLOOKUP(A235,'Part 1 NNDR3'!A:F,6,FALSE)</f>
        <v>787885</v>
      </c>
      <c r="I235" s="127">
        <f>VLOOKUP(A235,'Part 1 NNDR3'!A:G,7,FALSE)</f>
        <v>0</v>
      </c>
      <c r="J235" s="127">
        <f>VLOOKUP(A235,'Part 1 NNDR3'!A:H,8,FALSE)</f>
        <v>787885</v>
      </c>
      <c r="K235" s="127">
        <f>VLOOKUP(A235,'Part 1 NNDR3'!A:I,9,FALSE)</f>
        <v>0</v>
      </c>
      <c r="L235" s="127">
        <v>839133</v>
      </c>
      <c r="M235" s="127">
        <f>VLOOKUP(A235,'Part 1 NNDR3'!A:K,11,FALSE)</f>
        <v>1314476</v>
      </c>
      <c r="N235" s="127">
        <f>VLOOKUP(A235,'Part 1 NNDR3'!A:L,12,FALSE)</f>
        <v>1314476</v>
      </c>
      <c r="O235" s="127">
        <f>VLOOKUP(A235,'Part 1 NNDR3'!A:M,13,FALSE)</f>
        <v>0</v>
      </c>
      <c r="P235" s="127">
        <f>VLOOKUP(A235,'Part 1 NNDR3'!A:N,14,FALSE)</f>
        <v>198670111</v>
      </c>
    </row>
    <row r="236" spans="1:16" x14ac:dyDescent="0.2">
      <c r="A236" s="126" t="s">
        <v>570</v>
      </c>
      <c r="B236" s="126" t="s">
        <v>569</v>
      </c>
      <c r="C236" s="126" t="s">
        <v>47</v>
      </c>
      <c r="D236" s="126" t="s">
        <v>48</v>
      </c>
      <c r="E236" s="127">
        <f>VLOOKUP(A236,'Part 1 NNDR3'!A:C,3,FALSE)</f>
        <v>26291671</v>
      </c>
      <c r="F236" s="127">
        <f>VLOOKUP(A236,'Part 1 NNDR3'!A:D,4,FALSE)</f>
        <v>252369</v>
      </c>
      <c r="G236" s="127">
        <f>VLOOKUP(A236,'Part 1 NNDR3'!A:E,5,FALSE)</f>
        <v>0</v>
      </c>
      <c r="H236" s="127">
        <f>VLOOKUP(A236,'Part 1 NNDR3'!A:F,6,FALSE)</f>
        <v>151180</v>
      </c>
      <c r="I236" s="127">
        <f>VLOOKUP(A236,'Part 1 NNDR3'!A:G,7,FALSE)</f>
        <v>0</v>
      </c>
      <c r="J236" s="127">
        <f>VLOOKUP(A236,'Part 1 NNDR3'!A:H,8,FALSE)</f>
        <v>151180</v>
      </c>
      <c r="K236" s="127">
        <f>VLOOKUP(A236,'Part 1 NNDR3'!A:I,9,FALSE)</f>
        <v>0</v>
      </c>
      <c r="L236" s="127">
        <v>0</v>
      </c>
      <c r="M236" s="127">
        <f>VLOOKUP(A236,'Part 1 NNDR3'!A:K,11,FALSE)</f>
        <v>0</v>
      </c>
      <c r="N236" s="127">
        <f>VLOOKUP(A236,'Part 1 NNDR3'!A:L,12,FALSE)</f>
        <v>0</v>
      </c>
      <c r="O236" s="127">
        <f>VLOOKUP(A236,'Part 1 NNDR3'!A:M,13,FALSE)</f>
        <v>0</v>
      </c>
      <c r="P236" s="127">
        <f>VLOOKUP(A236,'Part 1 NNDR3'!A:N,14,FALSE)</f>
        <v>26392860</v>
      </c>
    </row>
    <row r="237" spans="1:16" x14ac:dyDescent="0.2">
      <c r="A237" s="126" t="s">
        <v>572</v>
      </c>
      <c r="B237" s="126" t="s">
        <v>571</v>
      </c>
      <c r="C237" s="126" t="s">
        <v>27</v>
      </c>
      <c r="D237" s="126" t="s">
        <v>573</v>
      </c>
      <c r="E237" s="127">
        <f>VLOOKUP(A237,'Part 1 NNDR3'!A:C,3,FALSE)</f>
        <v>73707504</v>
      </c>
      <c r="F237" s="127">
        <f>VLOOKUP(A237,'Part 1 NNDR3'!A:D,4,FALSE)</f>
        <v>335482</v>
      </c>
      <c r="G237" s="127">
        <f>VLOOKUP(A237,'Part 1 NNDR3'!A:E,5,FALSE)</f>
        <v>0</v>
      </c>
      <c r="H237" s="127">
        <f>VLOOKUP(A237,'Part 1 NNDR3'!A:F,6,FALSE)</f>
        <v>463056</v>
      </c>
      <c r="I237" s="127">
        <f>VLOOKUP(A237,'Part 1 NNDR3'!A:G,7,FALSE)</f>
        <v>0</v>
      </c>
      <c r="J237" s="127">
        <f>VLOOKUP(A237,'Part 1 NNDR3'!A:H,8,FALSE)</f>
        <v>463056</v>
      </c>
      <c r="K237" s="127">
        <f>VLOOKUP(A237,'Part 1 NNDR3'!A:I,9,FALSE)</f>
        <v>0</v>
      </c>
      <c r="L237" s="127">
        <v>0</v>
      </c>
      <c r="M237" s="127">
        <f>VLOOKUP(A237,'Part 1 NNDR3'!A:K,11,FALSE)</f>
        <v>1376647</v>
      </c>
      <c r="N237" s="127">
        <f>VLOOKUP(A237,'Part 1 NNDR3'!A:L,12,FALSE)</f>
        <v>1376647</v>
      </c>
      <c r="O237" s="127">
        <f>VLOOKUP(A237,'Part 1 NNDR3'!A:M,13,FALSE)</f>
        <v>0</v>
      </c>
      <c r="P237" s="127">
        <f>VLOOKUP(A237,'Part 1 NNDR3'!A:N,14,FALSE)</f>
        <v>72203283</v>
      </c>
    </row>
    <row r="238" spans="1:16" x14ac:dyDescent="0.2">
      <c r="A238" s="126" t="s">
        <v>575</v>
      </c>
      <c r="B238" s="126" t="s">
        <v>574</v>
      </c>
      <c r="C238" s="126" t="s">
        <v>27</v>
      </c>
      <c r="D238" s="126" t="s">
        <v>118</v>
      </c>
      <c r="E238" s="127">
        <f>VLOOKUP(A238,'Part 1 NNDR3'!A:C,3,FALSE)</f>
        <v>98587027</v>
      </c>
      <c r="F238" s="127">
        <f>VLOOKUP(A238,'Part 1 NNDR3'!A:D,4,FALSE)</f>
        <v>0</v>
      </c>
      <c r="G238" s="127">
        <f>VLOOKUP(A238,'Part 1 NNDR3'!A:E,5,FALSE)</f>
        <v>227844</v>
      </c>
      <c r="H238" s="127">
        <f>VLOOKUP(A238,'Part 1 NNDR3'!A:F,6,FALSE)</f>
        <v>204561</v>
      </c>
      <c r="I238" s="127">
        <f>VLOOKUP(A238,'Part 1 NNDR3'!A:G,7,FALSE)</f>
        <v>0</v>
      </c>
      <c r="J238" s="127">
        <f>VLOOKUP(A238,'Part 1 NNDR3'!A:H,8,FALSE)</f>
        <v>204561</v>
      </c>
      <c r="K238" s="127">
        <f>VLOOKUP(A238,'Part 1 NNDR3'!A:I,9,FALSE)</f>
        <v>0</v>
      </c>
      <c r="L238" s="127">
        <v>0</v>
      </c>
      <c r="M238" s="127">
        <f>VLOOKUP(A238,'Part 1 NNDR3'!A:K,11,FALSE)</f>
        <v>0</v>
      </c>
      <c r="N238" s="127">
        <f>VLOOKUP(A238,'Part 1 NNDR3'!A:L,12,FALSE)</f>
        <v>0</v>
      </c>
      <c r="O238" s="127">
        <f>VLOOKUP(A238,'Part 1 NNDR3'!A:M,13,FALSE)</f>
        <v>0</v>
      </c>
      <c r="P238" s="127">
        <f>VLOOKUP(A238,'Part 1 NNDR3'!A:N,14,FALSE)</f>
        <v>98154622</v>
      </c>
    </row>
    <row r="239" spans="1:16" x14ac:dyDescent="0.2">
      <c r="A239" s="126" t="s">
        <v>577</v>
      </c>
      <c r="B239" s="126" t="s">
        <v>576</v>
      </c>
      <c r="C239" s="126" t="s">
        <v>27</v>
      </c>
      <c r="D239" s="126" t="s">
        <v>91</v>
      </c>
      <c r="E239" s="127">
        <f>VLOOKUP(A239,'Part 1 NNDR3'!A:C,3,FALSE)</f>
        <v>117893411</v>
      </c>
      <c r="F239" s="127">
        <f>VLOOKUP(A239,'Part 1 NNDR3'!A:D,4,FALSE)</f>
        <v>0</v>
      </c>
      <c r="G239" s="127">
        <f>VLOOKUP(A239,'Part 1 NNDR3'!A:E,5,FALSE)</f>
        <v>154678</v>
      </c>
      <c r="H239" s="127">
        <f>VLOOKUP(A239,'Part 1 NNDR3'!A:F,6,FALSE)</f>
        <v>247739</v>
      </c>
      <c r="I239" s="127">
        <f>VLOOKUP(A239,'Part 1 NNDR3'!A:G,7,FALSE)</f>
        <v>0</v>
      </c>
      <c r="J239" s="127">
        <f>VLOOKUP(A239,'Part 1 NNDR3'!A:H,8,FALSE)</f>
        <v>247739</v>
      </c>
      <c r="K239" s="127">
        <f>VLOOKUP(A239,'Part 1 NNDR3'!A:I,9,FALSE)</f>
        <v>0</v>
      </c>
      <c r="L239" s="127">
        <v>0</v>
      </c>
      <c r="M239" s="127">
        <f>VLOOKUP(A239,'Part 1 NNDR3'!A:K,11,FALSE)</f>
        <v>0</v>
      </c>
      <c r="N239" s="127">
        <f>VLOOKUP(A239,'Part 1 NNDR3'!A:L,12,FALSE)</f>
        <v>0</v>
      </c>
      <c r="O239" s="127">
        <f>VLOOKUP(A239,'Part 1 NNDR3'!A:M,13,FALSE)</f>
        <v>0</v>
      </c>
      <c r="P239" s="127">
        <f>VLOOKUP(A239,'Part 1 NNDR3'!A:N,14,FALSE)</f>
        <v>117490994</v>
      </c>
    </row>
    <row r="240" spans="1:16" x14ac:dyDescent="0.2">
      <c r="A240" s="126" t="s">
        <v>579</v>
      </c>
      <c r="B240" s="126" t="s">
        <v>578</v>
      </c>
      <c r="C240" s="126" t="s">
        <v>52</v>
      </c>
      <c r="D240" s="126" t="s">
        <v>53</v>
      </c>
      <c r="E240" s="127">
        <f>VLOOKUP(A240,'Part 1 NNDR3'!A:C,3,FALSE)</f>
        <v>31393833</v>
      </c>
      <c r="F240" s="127">
        <f>VLOOKUP(A240,'Part 1 NNDR3'!A:D,4,FALSE)</f>
        <v>0</v>
      </c>
      <c r="G240" s="127">
        <f>VLOOKUP(A240,'Part 1 NNDR3'!A:E,5,FALSE)</f>
        <v>243855</v>
      </c>
      <c r="H240" s="127">
        <f>VLOOKUP(A240,'Part 1 NNDR3'!A:F,6,FALSE)</f>
        <v>97084</v>
      </c>
      <c r="I240" s="127">
        <f>VLOOKUP(A240,'Part 1 NNDR3'!A:G,7,FALSE)</f>
        <v>0</v>
      </c>
      <c r="J240" s="127">
        <f>VLOOKUP(A240,'Part 1 NNDR3'!A:H,8,FALSE)</f>
        <v>97084</v>
      </c>
      <c r="K240" s="127">
        <f>VLOOKUP(A240,'Part 1 NNDR3'!A:I,9,FALSE)</f>
        <v>0</v>
      </c>
      <c r="L240" s="127">
        <v>0</v>
      </c>
      <c r="M240" s="127">
        <f>VLOOKUP(A240,'Part 1 NNDR3'!A:K,11,FALSE)</f>
        <v>0</v>
      </c>
      <c r="N240" s="127">
        <f>VLOOKUP(A240,'Part 1 NNDR3'!A:L,12,FALSE)</f>
        <v>0</v>
      </c>
      <c r="O240" s="127">
        <f>VLOOKUP(A240,'Part 1 NNDR3'!A:M,13,FALSE)</f>
        <v>0</v>
      </c>
      <c r="P240" s="127">
        <f>VLOOKUP(A240,'Part 1 NNDR3'!A:N,14,FALSE)</f>
        <v>31052894</v>
      </c>
    </row>
    <row r="241" spans="1:16" x14ac:dyDescent="0.2">
      <c r="A241" s="126" t="s">
        <v>581</v>
      </c>
      <c r="B241" s="126" t="s">
        <v>580</v>
      </c>
      <c r="C241" s="126" t="s">
        <v>162</v>
      </c>
      <c r="D241" s="126" t="s">
        <v>163</v>
      </c>
      <c r="E241" s="127">
        <f>VLOOKUP(A241,'Part 1 NNDR3'!A:C,3,FALSE)</f>
        <v>68057148</v>
      </c>
      <c r="F241" s="127">
        <f>VLOOKUP(A241,'Part 1 NNDR3'!A:D,4,FALSE)</f>
        <v>0</v>
      </c>
      <c r="G241" s="127">
        <f>VLOOKUP(A241,'Part 1 NNDR3'!A:E,5,FALSE)</f>
        <v>127030</v>
      </c>
      <c r="H241" s="127">
        <f>VLOOKUP(A241,'Part 1 NNDR3'!A:F,6,FALSE)</f>
        <v>221079</v>
      </c>
      <c r="I241" s="127">
        <f>VLOOKUP(A241,'Part 1 NNDR3'!A:G,7,FALSE)</f>
        <v>0</v>
      </c>
      <c r="J241" s="127">
        <f>VLOOKUP(A241,'Part 1 NNDR3'!A:H,8,FALSE)</f>
        <v>221079</v>
      </c>
      <c r="K241" s="127">
        <f>VLOOKUP(A241,'Part 1 NNDR3'!A:I,9,FALSE)</f>
        <v>0</v>
      </c>
      <c r="L241" s="127">
        <v>0</v>
      </c>
      <c r="M241" s="127">
        <f>VLOOKUP(A241,'Part 1 NNDR3'!A:K,11,FALSE)</f>
        <v>675017</v>
      </c>
      <c r="N241" s="127">
        <f>VLOOKUP(A241,'Part 1 NNDR3'!A:L,12,FALSE)</f>
        <v>675017</v>
      </c>
      <c r="O241" s="127">
        <f>VLOOKUP(A241,'Part 1 NNDR3'!A:M,13,FALSE)</f>
        <v>0</v>
      </c>
      <c r="P241" s="127">
        <f>VLOOKUP(A241,'Part 1 NNDR3'!A:N,14,FALSE)</f>
        <v>67034022</v>
      </c>
    </row>
    <row r="242" spans="1:16" x14ac:dyDescent="0.2">
      <c r="A242" s="126" t="s">
        <v>583</v>
      </c>
      <c r="B242" s="126" t="s">
        <v>582</v>
      </c>
      <c r="C242" s="126" t="s">
        <v>36</v>
      </c>
      <c r="D242" s="126" t="s">
        <v>37</v>
      </c>
      <c r="E242" s="127">
        <f>VLOOKUP(A242,'Part 1 NNDR3'!A:C,3,FALSE)</f>
        <v>21771583</v>
      </c>
      <c r="F242" s="127">
        <f>VLOOKUP(A242,'Part 1 NNDR3'!A:D,4,FALSE)</f>
        <v>0</v>
      </c>
      <c r="G242" s="127">
        <f>VLOOKUP(A242,'Part 1 NNDR3'!A:E,5,FALSE)</f>
        <v>26218</v>
      </c>
      <c r="H242" s="127">
        <f>VLOOKUP(A242,'Part 1 NNDR3'!A:F,6,FALSE)</f>
        <v>91614</v>
      </c>
      <c r="I242" s="127">
        <f>VLOOKUP(A242,'Part 1 NNDR3'!A:G,7,FALSE)</f>
        <v>0</v>
      </c>
      <c r="J242" s="127">
        <f>VLOOKUP(A242,'Part 1 NNDR3'!A:H,8,FALSE)</f>
        <v>91614</v>
      </c>
      <c r="K242" s="127">
        <f>VLOOKUP(A242,'Part 1 NNDR3'!A:I,9,FALSE)</f>
        <v>0</v>
      </c>
      <c r="L242" s="127">
        <v>0</v>
      </c>
      <c r="M242" s="127">
        <f>VLOOKUP(A242,'Part 1 NNDR3'!A:K,11,FALSE)</f>
        <v>0</v>
      </c>
      <c r="N242" s="127">
        <f>VLOOKUP(A242,'Part 1 NNDR3'!A:L,12,FALSE)</f>
        <v>0</v>
      </c>
      <c r="O242" s="127">
        <f>VLOOKUP(A242,'Part 1 NNDR3'!A:M,13,FALSE)</f>
        <v>0</v>
      </c>
      <c r="P242" s="127">
        <f>VLOOKUP(A242,'Part 1 NNDR3'!A:N,14,FALSE)</f>
        <v>21653751</v>
      </c>
    </row>
    <row r="243" spans="1:16" x14ac:dyDescent="0.2">
      <c r="A243" s="126" t="s">
        <v>585</v>
      </c>
      <c r="B243" s="126" t="s">
        <v>584</v>
      </c>
      <c r="C243" s="126" t="s">
        <v>27</v>
      </c>
      <c r="D243" s="126" t="s">
        <v>82</v>
      </c>
      <c r="E243" s="127">
        <f>VLOOKUP(A243,'Part 1 NNDR3'!A:C,3,FALSE)</f>
        <v>139914064</v>
      </c>
      <c r="F243" s="127">
        <f>VLOOKUP(A243,'Part 1 NNDR3'!A:D,4,FALSE)</f>
        <v>0</v>
      </c>
      <c r="G243" s="127">
        <f>VLOOKUP(A243,'Part 1 NNDR3'!A:E,5,FALSE)</f>
        <v>655382</v>
      </c>
      <c r="H243" s="127">
        <f>VLOOKUP(A243,'Part 1 NNDR3'!A:F,6,FALSE)</f>
        <v>334208</v>
      </c>
      <c r="I243" s="127">
        <f>VLOOKUP(A243,'Part 1 NNDR3'!A:G,7,FALSE)</f>
        <v>0</v>
      </c>
      <c r="J243" s="127">
        <f>VLOOKUP(A243,'Part 1 NNDR3'!A:H,8,FALSE)</f>
        <v>334208</v>
      </c>
      <c r="K243" s="127">
        <f>VLOOKUP(A243,'Part 1 NNDR3'!A:I,9,FALSE)</f>
        <v>0</v>
      </c>
      <c r="L243" s="127">
        <v>4947034</v>
      </c>
      <c r="M243" s="127">
        <f>VLOOKUP(A243,'Part 1 NNDR3'!A:K,11,FALSE)</f>
        <v>195484</v>
      </c>
      <c r="N243" s="127">
        <f>VLOOKUP(A243,'Part 1 NNDR3'!A:L,12,FALSE)</f>
        <v>195484</v>
      </c>
      <c r="O243" s="127">
        <f>VLOOKUP(A243,'Part 1 NNDR3'!A:M,13,FALSE)</f>
        <v>0</v>
      </c>
      <c r="P243" s="127">
        <f>VLOOKUP(A243,'Part 1 NNDR3'!A:N,14,FALSE)</f>
        <v>133781956</v>
      </c>
    </row>
    <row r="244" spans="1:16" x14ac:dyDescent="0.2">
      <c r="A244" s="126" t="s">
        <v>587</v>
      </c>
      <c r="B244" s="126" t="s">
        <v>586</v>
      </c>
      <c r="C244" s="126" t="s">
        <v>259</v>
      </c>
      <c r="D244" s="126" t="s">
        <v>260</v>
      </c>
      <c r="E244" s="127">
        <f>VLOOKUP(A244,'Part 1 NNDR3'!A:C,3,FALSE)</f>
        <v>4542881</v>
      </c>
      <c r="F244" s="127">
        <f>VLOOKUP(A244,'Part 1 NNDR3'!A:D,4,FALSE)</f>
        <v>0</v>
      </c>
      <c r="G244" s="127">
        <f>VLOOKUP(A244,'Part 1 NNDR3'!A:E,5,FALSE)</f>
        <v>45040</v>
      </c>
      <c r="H244" s="127">
        <f>VLOOKUP(A244,'Part 1 NNDR3'!A:F,6,FALSE)</f>
        <v>206372</v>
      </c>
      <c r="I244" s="127">
        <f>VLOOKUP(A244,'Part 1 NNDR3'!A:G,7,FALSE)</f>
        <v>0</v>
      </c>
      <c r="J244" s="127">
        <f>VLOOKUP(A244,'Part 1 NNDR3'!A:H,8,FALSE)</f>
        <v>206372</v>
      </c>
      <c r="K244" s="127">
        <f>VLOOKUP(A244,'Part 1 NNDR3'!A:I,9,FALSE)</f>
        <v>0</v>
      </c>
      <c r="L244" s="127">
        <v>0</v>
      </c>
      <c r="M244" s="127">
        <f>VLOOKUP(A244,'Part 1 NNDR3'!A:K,11,FALSE)</f>
        <v>0</v>
      </c>
      <c r="N244" s="127">
        <f>VLOOKUP(A244,'Part 1 NNDR3'!A:L,12,FALSE)</f>
        <v>0</v>
      </c>
      <c r="O244" s="127">
        <f>VLOOKUP(A244,'Part 1 NNDR3'!A:M,13,FALSE)</f>
        <v>0</v>
      </c>
      <c r="P244" s="127">
        <f>VLOOKUP(A244,'Part 1 NNDR3'!A:N,14,FALSE)</f>
        <v>4291469</v>
      </c>
    </row>
    <row r="245" spans="1:16" x14ac:dyDescent="0.2">
      <c r="A245" s="126" t="s">
        <v>589</v>
      </c>
      <c r="B245" s="126" t="s">
        <v>588</v>
      </c>
      <c r="C245" s="126" t="s">
        <v>111</v>
      </c>
      <c r="D245" s="126" t="s">
        <v>27</v>
      </c>
      <c r="E245" s="127">
        <f>VLOOKUP(A245,'Part 1 NNDR3'!A:C,3,FALSE)</f>
        <v>25595939</v>
      </c>
      <c r="F245" s="127">
        <f>VLOOKUP(A245,'Part 1 NNDR3'!A:D,4,FALSE)</f>
        <v>477754</v>
      </c>
      <c r="G245" s="127">
        <f>VLOOKUP(A245,'Part 1 NNDR3'!A:E,5,FALSE)</f>
        <v>0</v>
      </c>
      <c r="H245" s="127">
        <f>VLOOKUP(A245,'Part 1 NNDR3'!A:F,6,FALSE)</f>
        <v>112559</v>
      </c>
      <c r="I245" s="127">
        <f>VLOOKUP(A245,'Part 1 NNDR3'!A:G,7,FALSE)</f>
        <v>0</v>
      </c>
      <c r="J245" s="127">
        <f>VLOOKUP(A245,'Part 1 NNDR3'!A:H,8,FALSE)</f>
        <v>112559</v>
      </c>
      <c r="K245" s="127">
        <f>VLOOKUP(A245,'Part 1 NNDR3'!A:I,9,FALSE)</f>
        <v>0</v>
      </c>
      <c r="L245" s="127">
        <v>0</v>
      </c>
      <c r="M245" s="127">
        <f>VLOOKUP(A245,'Part 1 NNDR3'!A:K,11,FALSE)</f>
        <v>207060</v>
      </c>
      <c r="N245" s="127">
        <f>VLOOKUP(A245,'Part 1 NNDR3'!A:L,12,FALSE)</f>
        <v>207060</v>
      </c>
      <c r="O245" s="127">
        <f>VLOOKUP(A245,'Part 1 NNDR3'!A:M,13,FALSE)</f>
        <v>0</v>
      </c>
      <c r="P245" s="127">
        <f>VLOOKUP(A245,'Part 1 NNDR3'!A:N,14,FALSE)</f>
        <v>25754074</v>
      </c>
    </row>
    <row r="246" spans="1:16" x14ac:dyDescent="0.2">
      <c r="A246" s="126" t="s">
        <v>591</v>
      </c>
      <c r="B246" s="126" t="s">
        <v>590</v>
      </c>
      <c r="C246" s="126" t="s">
        <v>111</v>
      </c>
      <c r="D246" s="126" t="s">
        <v>27</v>
      </c>
      <c r="E246" s="127">
        <f>VLOOKUP(A246,'Part 1 NNDR3'!A:C,3,FALSE)</f>
        <v>37524338</v>
      </c>
      <c r="F246" s="127">
        <f>VLOOKUP(A246,'Part 1 NNDR3'!A:D,4,FALSE)</f>
        <v>0</v>
      </c>
      <c r="G246" s="127">
        <f>VLOOKUP(A246,'Part 1 NNDR3'!A:E,5,FALSE)</f>
        <v>179398</v>
      </c>
      <c r="H246" s="127">
        <f>VLOOKUP(A246,'Part 1 NNDR3'!A:F,6,FALSE)</f>
        <v>180718</v>
      </c>
      <c r="I246" s="127">
        <f>VLOOKUP(A246,'Part 1 NNDR3'!A:G,7,FALSE)</f>
        <v>14840</v>
      </c>
      <c r="J246" s="127">
        <f>VLOOKUP(A246,'Part 1 NNDR3'!A:H,8,FALSE)</f>
        <v>195558</v>
      </c>
      <c r="K246" s="127">
        <f>VLOOKUP(A246,'Part 1 NNDR3'!A:I,9,FALSE)</f>
        <v>0</v>
      </c>
      <c r="L246" s="127">
        <v>0</v>
      </c>
      <c r="M246" s="127">
        <f>VLOOKUP(A246,'Part 1 NNDR3'!A:K,11,FALSE)</f>
        <v>43334</v>
      </c>
      <c r="N246" s="127">
        <f>VLOOKUP(A246,'Part 1 NNDR3'!A:L,12,FALSE)</f>
        <v>43334</v>
      </c>
      <c r="O246" s="127">
        <f>VLOOKUP(A246,'Part 1 NNDR3'!A:M,13,FALSE)</f>
        <v>0</v>
      </c>
      <c r="P246" s="127">
        <f>VLOOKUP(A246,'Part 1 NNDR3'!A:N,14,FALSE)</f>
        <v>37106048</v>
      </c>
    </row>
    <row r="247" spans="1:16" x14ac:dyDescent="0.2">
      <c r="A247" s="126" t="s">
        <v>593</v>
      </c>
      <c r="B247" s="126" t="s">
        <v>592</v>
      </c>
      <c r="C247" s="126" t="s">
        <v>32</v>
      </c>
      <c r="D247" s="126" t="s">
        <v>27</v>
      </c>
      <c r="E247" s="127">
        <f>VLOOKUP(A247,'Part 1 NNDR3'!A:C,3,FALSE)</f>
        <v>40020269</v>
      </c>
      <c r="F247" s="127">
        <f>VLOOKUP(A247,'Part 1 NNDR3'!A:D,4,FALSE)</f>
        <v>0</v>
      </c>
      <c r="G247" s="127">
        <f>VLOOKUP(A247,'Part 1 NNDR3'!A:E,5,FALSE)</f>
        <v>77942</v>
      </c>
      <c r="H247" s="127">
        <f>VLOOKUP(A247,'Part 1 NNDR3'!A:F,6,FALSE)</f>
        <v>299546</v>
      </c>
      <c r="I247" s="127">
        <f>VLOOKUP(A247,'Part 1 NNDR3'!A:G,7,FALSE)</f>
        <v>0</v>
      </c>
      <c r="J247" s="127">
        <f>VLOOKUP(A247,'Part 1 NNDR3'!A:H,8,FALSE)</f>
        <v>299546</v>
      </c>
      <c r="K247" s="127">
        <f>VLOOKUP(A247,'Part 1 NNDR3'!A:I,9,FALSE)</f>
        <v>0</v>
      </c>
      <c r="L247" s="127">
        <v>0</v>
      </c>
      <c r="M247" s="127">
        <f>VLOOKUP(A247,'Part 1 NNDR3'!A:K,11,FALSE)</f>
        <v>0</v>
      </c>
      <c r="N247" s="127">
        <f>VLOOKUP(A247,'Part 1 NNDR3'!A:L,12,FALSE)</f>
        <v>0</v>
      </c>
      <c r="O247" s="127">
        <f>VLOOKUP(A247,'Part 1 NNDR3'!A:M,13,FALSE)</f>
        <v>0</v>
      </c>
      <c r="P247" s="127">
        <f>VLOOKUP(A247,'Part 1 NNDR3'!A:N,14,FALSE)</f>
        <v>39642781</v>
      </c>
    </row>
    <row r="248" spans="1:16" x14ac:dyDescent="0.2">
      <c r="A248" s="126" t="s">
        <v>595</v>
      </c>
      <c r="B248" s="126" t="s">
        <v>594</v>
      </c>
      <c r="C248" s="126" t="s">
        <v>128</v>
      </c>
      <c r="D248" s="126" t="s">
        <v>27</v>
      </c>
      <c r="E248" s="127">
        <f>VLOOKUP(A248,'Part 1 NNDR3'!A:C,3,FALSE)</f>
        <v>27944280</v>
      </c>
      <c r="F248" s="127">
        <f>VLOOKUP(A248,'Part 1 NNDR3'!A:D,4,FALSE)</f>
        <v>22460</v>
      </c>
      <c r="G248" s="127">
        <f>VLOOKUP(A248,'Part 1 NNDR3'!A:E,5,FALSE)</f>
        <v>0</v>
      </c>
      <c r="H248" s="127">
        <f>VLOOKUP(A248,'Part 1 NNDR3'!A:F,6,FALSE)</f>
        <v>159148</v>
      </c>
      <c r="I248" s="127">
        <f>VLOOKUP(A248,'Part 1 NNDR3'!A:G,7,FALSE)</f>
        <v>0</v>
      </c>
      <c r="J248" s="127">
        <f>VLOOKUP(A248,'Part 1 NNDR3'!A:H,8,FALSE)</f>
        <v>159148</v>
      </c>
      <c r="K248" s="127">
        <f>VLOOKUP(A248,'Part 1 NNDR3'!A:I,9,FALSE)</f>
        <v>0</v>
      </c>
      <c r="L248" s="127">
        <v>0</v>
      </c>
      <c r="M248" s="127">
        <f>VLOOKUP(A248,'Part 1 NNDR3'!A:K,11,FALSE)</f>
        <v>90480</v>
      </c>
      <c r="N248" s="127">
        <f>VLOOKUP(A248,'Part 1 NNDR3'!A:L,12,FALSE)</f>
        <v>90480</v>
      </c>
      <c r="O248" s="127">
        <f>VLOOKUP(A248,'Part 1 NNDR3'!A:M,13,FALSE)</f>
        <v>0</v>
      </c>
      <c r="P248" s="127">
        <f>VLOOKUP(A248,'Part 1 NNDR3'!A:N,14,FALSE)</f>
        <v>27717112</v>
      </c>
    </row>
    <row r="249" spans="1:16" x14ac:dyDescent="0.2">
      <c r="A249" s="126" t="s">
        <v>597</v>
      </c>
      <c r="B249" s="126" t="s">
        <v>596</v>
      </c>
      <c r="C249" s="126" t="s">
        <v>214</v>
      </c>
      <c r="D249" s="126" t="s">
        <v>27</v>
      </c>
      <c r="E249" s="127">
        <f>VLOOKUP(A249,'Part 1 NNDR3'!A:C,3,FALSE)</f>
        <v>21066634</v>
      </c>
      <c r="F249" s="127">
        <f>VLOOKUP(A249,'Part 1 NNDR3'!A:D,4,FALSE)</f>
        <v>0</v>
      </c>
      <c r="G249" s="127">
        <f>VLOOKUP(A249,'Part 1 NNDR3'!A:E,5,FALSE)</f>
        <v>76177</v>
      </c>
      <c r="H249" s="127">
        <f>VLOOKUP(A249,'Part 1 NNDR3'!A:F,6,FALSE)</f>
        <v>107607</v>
      </c>
      <c r="I249" s="127">
        <f>VLOOKUP(A249,'Part 1 NNDR3'!A:G,7,FALSE)</f>
        <v>0</v>
      </c>
      <c r="J249" s="127">
        <f>VLOOKUP(A249,'Part 1 NNDR3'!A:H,8,FALSE)</f>
        <v>107607</v>
      </c>
      <c r="K249" s="127">
        <f>VLOOKUP(A249,'Part 1 NNDR3'!A:I,9,FALSE)</f>
        <v>0</v>
      </c>
      <c r="L249" s="127">
        <v>0</v>
      </c>
      <c r="M249" s="127">
        <f>VLOOKUP(A249,'Part 1 NNDR3'!A:K,11,FALSE)</f>
        <v>259511</v>
      </c>
      <c r="N249" s="127">
        <f>VLOOKUP(A249,'Part 1 NNDR3'!A:L,12,FALSE)</f>
        <v>259511</v>
      </c>
      <c r="O249" s="127">
        <f>VLOOKUP(A249,'Part 1 NNDR3'!A:M,13,FALSE)</f>
        <v>0</v>
      </c>
      <c r="P249" s="127">
        <f>VLOOKUP(A249,'Part 1 NNDR3'!A:N,14,FALSE)</f>
        <v>20623339</v>
      </c>
    </row>
    <row r="250" spans="1:16" x14ac:dyDescent="0.2">
      <c r="A250" s="126" t="s">
        <v>599</v>
      </c>
      <c r="B250" s="126" t="s">
        <v>598</v>
      </c>
      <c r="C250" s="126" t="s">
        <v>188</v>
      </c>
      <c r="D250" s="126" t="s">
        <v>27</v>
      </c>
      <c r="E250" s="127">
        <f>VLOOKUP(A250,'Part 1 NNDR3'!A:C,3,FALSE)</f>
        <v>41750918</v>
      </c>
      <c r="F250" s="127">
        <f>VLOOKUP(A250,'Part 1 NNDR3'!A:D,4,FALSE)</f>
        <v>0</v>
      </c>
      <c r="G250" s="127">
        <f>VLOOKUP(A250,'Part 1 NNDR3'!A:E,5,FALSE)</f>
        <v>54193</v>
      </c>
      <c r="H250" s="127">
        <f>VLOOKUP(A250,'Part 1 NNDR3'!A:F,6,FALSE)</f>
        <v>186946</v>
      </c>
      <c r="I250" s="127">
        <f>VLOOKUP(A250,'Part 1 NNDR3'!A:G,7,FALSE)</f>
        <v>0</v>
      </c>
      <c r="J250" s="127">
        <f>VLOOKUP(A250,'Part 1 NNDR3'!A:H,8,FALSE)</f>
        <v>186946</v>
      </c>
      <c r="K250" s="127">
        <f>VLOOKUP(A250,'Part 1 NNDR3'!A:I,9,FALSE)</f>
        <v>0</v>
      </c>
      <c r="L250" s="127">
        <v>0</v>
      </c>
      <c r="M250" s="127">
        <f>VLOOKUP(A250,'Part 1 NNDR3'!A:K,11,FALSE)</f>
        <v>0</v>
      </c>
      <c r="N250" s="127">
        <f>VLOOKUP(A250,'Part 1 NNDR3'!A:L,12,FALSE)</f>
        <v>0</v>
      </c>
      <c r="O250" s="127">
        <f>VLOOKUP(A250,'Part 1 NNDR3'!A:M,13,FALSE)</f>
        <v>0</v>
      </c>
      <c r="P250" s="127">
        <f>VLOOKUP(A250,'Part 1 NNDR3'!A:N,14,FALSE)</f>
        <v>41509779</v>
      </c>
    </row>
    <row r="251" spans="1:16" x14ac:dyDescent="0.2">
      <c r="A251" s="126" t="s">
        <v>601</v>
      </c>
      <c r="B251" s="126" t="s">
        <v>600</v>
      </c>
      <c r="C251" s="126" t="s">
        <v>155</v>
      </c>
      <c r="D251" s="126" t="s">
        <v>100</v>
      </c>
      <c r="E251" s="127">
        <f>VLOOKUP(A251,'Part 1 NNDR3'!A:C,3,FALSE)</f>
        <v>37017083</v>
      </c>
      <c r="F251" s="127">
        <f>VLOOKUP(A251,'Part 1 NNDR3'!A:D,4,FALSE)</f>
        <v>54021</v>
      </c>
      <c r="G251" s="127">
        <f>VLOOKUP(A251,'Part 1 NNDR3'!A:E,5,FALSE)</f>
        <v>0</v>
      </c>
      <c r="H251" s="127">
        <f>VLOOKUP(A251,'Part 1 NNDR3'!A:F,6,FALSE)</f>
        <v>127026</v>
      </c>
      <c r="I251" s="127">
        <f>VLOOKUP(A251,'Part 1 NNDR3'!A:G,7,FALSE)</f>
        <v>0</v>
      </c>
      <c r="J251" s="127">
        <f>VLOOKUP(A251,'Part 1 NNDR3'!A:H,8,FALSE)</f>
        <v>127026</v>
      </c>
      <c r="K251" s="127">
        <f>VLOOKUP(A251,'Part 1 NNDR3'!A:I,9,FALSE)</f>
        <v>0</v>
      </c>
      <c r="L251" s="127">
        <v>0</v>
      </c>
      <c r="M251" s="127">
        <f>VLOOKUP(A251,'Part 1 NNDR3'!A:K,11,FALSE)</f>
        <v>0</v>
      </c>
      <c r="N251" s="127">
        <f>VLOOKUP(A251,'Part 1 NNDR3'!A:L,12,FALSE)</f>
        <v>0</v>
      </c>
      <c r="O251" s="127">
        <f>VLOOKUP(A251,'Part 1 NNDR3'!A:M,13,FALSE)</f>
        <v>0</v>
      </c>
      <c r="P251" s="127">
        <f>VLOOKUP(A251,'Part 1 NNDR3'!A:N,14,FALSE)</f>
        <v>36944078</v>
      </c>
    </row>
    <row r="252" spans="1:16" x14ac:dyDescent="0.2">
      <c r="A252" s="126" t="s">
        <v>603</v>
      </c>
      <c r="B252" s="126" t="s">
        <v>602</v>
      </c>
      <c r="C252" s="126" t="s">
        <v>434</v>
      </c>
      <c r="D252" s="126" t="s">
        <v>260</v>
      </c>
      <c r="E252" s="127">
        <f>VLOOKUP(A252,'Part 1 NNDR3'!A:C,3,FALSE)</f>
        <v>40091891</v>
      </c>
      <c r="F252" s="127">
        <f>VLOOKUP(A252,'Part 1 NNDR3'!A:D,4,FALSE)</f>
        <v>395771</v>
      </c>
      <c r="G252" s="127">
        <f>VLOOKUP(A252,'Part 1 NNDR3'!A:E,5,FALSE)</f>
        <v>0</v>
      </c>
      <c r="H252" s="127">
        <f>VLOOKUP(A252,'Part 1 NNDR3'!A:F,6,FALSE)</f>
        <v>224868</v>
      </c>
      <c r="I252" s="127">
        <f>VLOOKUP(A252,'Part 1 NNDR3'!A:G,7,FALSE)</f>
        <v>0</v>
      </c>
      <c r="J252" s="127">
        <f>VLOOKUP(A252,'Part 1 NNDR3'!A:H,8,FALSE)</f>
        <v>224868</v>
      </c>
      <c r="K252" s="127">
        <f>VLOOKUP(A252,'Part 1 NNDR3'!A:I,9,FALSE)</f>
        <v>0</v>
      </c>
      <c r="L252" s="127">
        <v>0</v>
      </c>
      <c r="M252" s="127">
        <f>VLOOKUP(A252,'Part 1 NNDR3'!A:K,11,FALSE)</f>
        <v>229340</v>
      </c>
      <c r="N252" s="127">
        <f>VLOOKUP(A252,'Part 1 NNDR3'!A:L,12,FALSE)</f>
        <v>229340</v>
      </c>
      <c r="O252" s="127">
        <f>VLOOKUP(A252,'Part 1 NNDR3'!A:M,13,FALSE)</f>
        <v>0</v>
      </c>
      <c r="P252" s="127">
        <f>VLOOKUP(A252,'Part 1 NNDR3'!A:N,14,FALSE)</f>
        <v>40033454</v>
      </c>
    </row>
    <row r="253" spans="1:16" x14ac:dyDescent="0.2">
      <c r="A253" s="126" t="s">
        <v>605</v>
      </c>
      <c r="B253" s="126" t="s">
        <v>604</v>
      </c>
      <c r="C253" s="126" t="s">
        <v>168</v>
      </c>
      <c r="D253" s="126" t="s">
        <v>169</v>
      </c>
      <c r="E253" s="127">
        <f>VLOOKUP(A253,'Part 1 NNDR3'!A:C,3,FALSE)</f>
        <v>24066200</v>
      </c>
      <c r="F253" s="127">
        <f>VLOOKUP(A253,'Part 1 NNDR3'!A:D,4,FALSE)</f>
        <v>0</v>
      </c>
      <c r="G253" s="127">
        <f>VLOOKUP(A253,'Part 1 NNDR3'!A:E,5,FALSE)</f>
        <v>157238</v>
      </c>
      <c r="H253" s="127">
        <f>VLOOKUP(A253,'Part 1 NNDR3'!A:F,6,FALSE)</f>
        <v>103776</v>
      </c>
      <c r="I253" s="127">
        <f>VLOOKUP(A253,'Part 1 NNDR3'!A:G,7,FALSE)</f>
        <v>0</v>
      </c>
      <c r="J253" s="127">
        <f>VLOOKUP(A253,'Part 1 NNDR3'!A:H,8,FALSE)</f>
        <v>103776</v>
      </c>
      <c r="K253" s="127">
        <f>VLOOKUP(A253,'Part 1 NNDR3'!A:I,9,FALSE)</f>
        <v>0</v>
      </c>
      <c r="L253" s="127">
        <v>2197398</v>
      </c>
      <c r="M253" s="127">
        <f>VLOOKUP(A253,'Part 1 NNDR3'!A:K,11,FALSE)</f>
        <v>215688</v>
      </c>
      <c r="N253" s="127">
        <f>VLOOKUP(A253,'Part 1 NNDR3'!A:L,12,FALSE)</f>
        <v>0</v>
      </c>
      <c r="O253" s="127">
        <f>VLOOKUP(A253,'Part 1 NNDR3'!A:M,13,FALSE)</f>
        <v>215688</v>
      </c>
      <c r="P253" s="127">
        <f>VLOOKUP(A253,'Part 1 NNDR3'!A:N,14,FALSE)</f>
        <v>21392100</v>
      </c>
    </row>
    <row r="254" spans="1:16" x14ac:dyDescent="0.2">
      <c r="A254" s="126" t="s">
        <v>607</v>
      </c>
      <c r="B254" s="126" t="s">
        <v>606</v>
      </c>
      <c r="C254" s="126" t="s">
        <v>27</v>
      </c>
      <c r="D254" s="126" t="s">
        <v>311</v>
      </c>
      <c r="E254" s="127">
        <f>VLOOKUP(A254,'Part 1 NNDR3'!A:C,3,FALSE)</f>
        <v>30315765</v>
      </c>
      <c r="F254" s="127">
        <f>VLOOKUP(A254,'Part 1 NNDR3'!A:D,4,FALSE)</f>
        <v>0</v>
      </c>
      <c r="G254" s="127">
        <f>VLOOKUP(A254,'Part 1 NNDR3'!A:E,5,FALSE)</f>
        <v>638119</v>
      </c>
      <c r="H254" s="127">
        <f>VLOOKUP(A254,'Part 1 NNDR3'!A:F,6,FALSE)</f>
        <v>150544</v>
      </c>
      <c r="I254" s="127">
        <f>VLOOKUP(A254,'Part 1 NNDR3'!A:G,7,FALSE)</f>
        <v>0</v>
      </c>
      <c r="J254" s="127">
        <f>VLOOKUP(A254,'Part 1 NNDR3'!A:H,8,FALSE)</f>
        <v>150544</v>
      </c>
      <c r="K254" s="127">
        <f>VLOOKUP(A254,'Part 1 NNDR3'!A:I,9,FALSE)</f>
        <v>0</v>
      </c>
      <c r="L254" s="127">
        <v>0</v>
      </c>
      <c r="M254" s="127">
        <f>VLOOKUP(A254,'Part 1 NNDR3'!A:K,11,FALSE)</f>
        <v>0</v>
      </c>
      <c r="N254" s="127">
        <f>VLOOKUP(A254,'Part 1 NNDR3'!A:L,12,FALSE)</f>
        <v>0</v>
      </c>
      <c r="O254" s="127">
        <f>VLOOKUP(A254,'Part 1 NNDR3'!A:M,13,FALSE)</f>
        <v>0</v>
      </c>
      <c r="P254" s="127">
        <f>VLOOKUP(A254,'Part 1 NNDR3'!A:N,14,FALSE)</f>
        <v>29527102</v>
      </c>
    </row>
    <row r="255" spans="1:16" x14ac:dyDescent="0.2">
      <c r="A255" s="126" t="s">
        <v>609</v>
      </c>
      <c r="B255" s="126" t="s">
        <v>608</v>
      </c>
      <c r="C255" s="126" t="s">
        <v>27</v>
      </c>
      <c r="D255" s="126" t="s">
        <v>77</v>
      </c>
      <c r="E255" s="127">
        <f>VLOOKUP(A255,'Part 1 NNDR3'!A:C,3,FALSE)</f>
        <v>102515418</v>
      </c>
      <c r="F255" s="127">
        <f>VLOOKUP(A255,'Part 1 NNDR3'!A:D,4,FALSE)</f>
        <v>0</v>
      </c>
      <c r="G255" s="127">
        <f>VLOOKUP(A255,'Part 1 NNDR3'!A:E,5,FALSE)</f>
        <v>416900</v>
      </c>
      <c r="H255" s="127">
        <f>VLOOKUP(A255,'Part 1 NNDR3'!A:F,6,FALSE)</f>
        <v>314029</v>
      </c>
      <c r="I255" s="127">
        <f>VLOOKUP(A255,'Part 1 NNDR3'!A:G,7,FALSE)</f>
        <v>0</v>
      </c>
      <c r="J255" s="127">
        <f>VLOOKUP(A255,'Part 1 NNDR3'!A:H,8,FALSE)</f>
        <v>314029</v>
      </c>
      <c r="K255" s="127">
        <f>VLOOKUP(A255,'Part 1 NNDR3'!A:I,9,FALSE)</f>
        <v>0</v>
      </c>
      <c r="L255" s="127">
        <v>0</v>
      </c>
      <c r="M255" s="127">
        <f>VLOOKUP(A255,'Part 1 NNDR3'!A:K,11,FALSE)</f>
        <v>0</v>
      </c>
      <c r="N255" s="127">
        <f>VLOOKUP(A255,'Part 1 NNDR3'!A:L,12,FALSE)</f>
        <v>0</v>
      </c>
      <c r="O255" s="127">
        <f>VLOOKUP(A255,'Part 1 NNDR3'!A:M,13,FALSE)</f>
        <v>0</v>
      </c>
      <c r="P255" s="127">
        <f>VLOOKUP(A255,'Part 1 NNDR3'!A:N,14,FALSE)</f>
        <v>101784489</v>
      </c>
    </row>
    <row r="256" spans="1:16" x14ac:dyDescent="0.2">
      <c r="A256" s="126" t="s">
        <v>611</v>
      </c>
      <c r="B256" s="126" t="s">
        <v>610</v>
      </c>
      <c r="C256" s="126" t="s">
        <v>27</v>
      </c>
      <c r="D256" s="126" t="s">
        <v>73</v>
      </c>
      <c r="E256" s="127">
        <f>VLOOKUP(A256,'Part 1 NNDR3'!A:C,3,FALSE)</f>
        <v>43748881</v>
      </c>
      <c r="F256" s="127">
        <f>VLOOKUP(A256,'Part 1 NNDR3'!A:D,4,FALSE)</f>
        <v>0</v>
      </c>
      <c r="G256" s="127">
        <f>VLOOKUP(A256,'Part 1 NNDR3'!A:E,5,FALSE)</f>
        <v>304719</v>
      </c>
      <c r="H256" s="127">
        <f>VLOOKUP(A256,'Part 1 NNDR3'!A:F,6,FALSE)</f>
        <v>239216</v>
      </c>
      <c r="I256" s="127">
        <f>VLOOKUP(A256,'Part 1 NNDR3'!A:G,7,FALSE)</f>
        <v>0</v>
      </c>
      <c r="J256" s="127">
        <f>VLOOKUP(A256,'Part 1 NNDR3'!A:H,8,FALSE)</f>
        <v>239216</v>
      </c>
      <c r="K256" s="127">
        <f>VLOOKUP(A256,'Part 1 NNDR3'!A:I,9,FALSE)</f>
        <v>0</v>
      </c>
      <c r="L256" s="127">
        <v>0</v>
      </c>
      <c r="M256" s="127">
        <f>VLOOKUP(A256,'Part 1 NNDR3'!A:K,11,FALSE)</f>
        <v>0</v>
      </c>
      <c r="N256" s="127">
        <f>VLOOKUP(A256,'Part 1 NNDR3'!A:L,12,FALSE)</f>
        <v>0</v>
      </c>
      <c r="O256" s="127">
        <f>VLOOKUP(A256,'Part 1 NNDR3'!A:M,13,FALSE)</f>
        <v>0</v>
      </c>
      <c r="P256" s="127">
        <f>VLOOKUP(A256,'Part 1 NNDR3'!A:N,14,FALSE)</f>
        <v>43204946</v>
      </c>
    </row>
    <row r="257" spans="1:16" x14ac:dyDescent="0.2">
      <c r="A257" s="126" t="s">
        <v>613</v>
      </c>
      <c r="B257" s="126" t="s">
        <v>612</v>
      </c>
      <c r="C257" s="126" t="s">
        <v>61</v>
      </c>
      <c r="D257" s="126" t="s">
        <v>27</v>
      </c>
      <c r="E257" s="127">
        <f>VLOOKUP(A257,'Part 1 NNDR3'!A:C,3,FALSE)</f>
        <v>235260335</v>
      </c>
      <c r="F257" s="127">
        <f>VLOOKUP(A257,'Part 1 NNDR3'!A:D,4,FALSE)</f>
        <v>0</v>
      </c>
      <c r="G257" s="127">
        <f>VLOOKUP(A257,'Part 1 NNDR3'!A:E,5,FALSE)</f>
        <v>59827</v>
      </c>
      <c r="H257" s="127">
        <f>VLOOKUP(A257,'Part 1 NNDR3'!A:F,6,FALSE)</f>
        <v>652462</v>
      </c>
      <c r="I257" s="127">
        <f>VLOOKUP(A257,'Part 1 NNDR3'!A:G,7,FALSE)</f>
        <v>0</v>
      </c>
      <c r="J257" s="127">
        <f>VLOOKUP(A257,'Part 1 NNDR3'!A:H,8,FALSE)</f>
        <v>652462</v>
      </c>
      <c r="K257" s="127">
        <f>VLOOKUP(A257,'Part 1 NNDR3'!A:I,9,FALSE)</f>
        <v>0</v>
      </c>
      <c r="L257" s="127">
        <v>0</v>
      </c>
      <c r="M257" s="127">
        <f>VLOOKUP(A257,'Part 1 NNDR3'!A:K,11,FALSE)</f>
        <v>0</v>
      </c>
      <c r="N257" s="127">
        <f>VLOOKUP(A257,'Part 1 NNDR3'!A:L,12,FALSE)</f>
        <v>0</v>
      </c>
      <c r="O257" s="127">
        <f>VLOOKUP(A257,'Part 1 NNDR3'!A:M,13,FALSE)</f>
        <v>0</v>
      </c>
      <c r="P257" s="127">
        <f>VLOOKUP(A257,'Part 1 NNDR3'!A:N,14,FALSE)</f>
        <v>234548046</v>
      </c>
    </row>
    <row r="258" spans="1:16" x14ac:dyDescent="0.2">
      <c r="A258" s="126" t="s">
        <v>615</v>
      </c>
      <c r="B258" s="126" t="s">
        <v>614</v>
      </c>
      <c r="C258" s="126" t="s">
        <v>287</v>
      </c>
      <c r="D258" s="126" t="s">
        <v>27</v>
      </c>
      <c r="E258" s="127">
        <f>VLOOKUP(A258,'Part 1 NNDR3'!A:C,3,FALSE)</f>
        <v>42365667</v>
      </c>
      <c r="F258" s="127">
        <f>VLOOKUP(A258,'Part 1 NNDR3'!A:D,4,FALSE)</f>
        <v>0</v>
      </c>
      <c r="G258" s="127">
        <f>VLOOKUP(A258,'Part 1 NNDR3'!A:E,5,FALSE)</f>
        <v>11612</v>
      </c>
      <c r="H258" s="127">
        <f>VLOOKUP(A258,'Part 1 NNDR3'!A:F,6,FALSE)</f>
        <v>129885</v>
      </c>
      <c r="I258" s="127">
        <f>VLOOKUP(A258,'Part 1 NNDR3'!A:G,7,FALSE)</f>
        <v>0</v>
      </c>
      <c r="J258" s="127">
        <f>VLOOKUP(A258,'Part 1 NNDR3'!A:H,8,FALSE)</f>
        <v>129885</v>
      </c>
      <c r="K258" s="127">
        <f>VLOOKUP(A258,'Part 1 NNDR3'!A:I,9,FALSE)</f>
        <v>0</v>
      </c>
      <c r="L258" s="127">
        <v>0</v>
      </c>
      <c r="M258" s="127">
        <f>VLOOKUP(A258,'Part 1 NNDR3'!A:K,11,FALSE)</f>
        <v>0</v>
      </c>
      <c r="N258" s="127">
        <f>VLOOKUP(A258,'Part 1 NNDR3'!A:L,12,FALSE)</f>
        <v>0</v>
      </c>
      <c r="O258" s="127">
        <f>VLOOKUP(A258,'Part 1 NNDR3'!A:M,13,FALSE)</f>
        <v>0</v>
      </c>
      <c r="P258" s="127">
        <f>VLOOKUP(A258,'Part 1 NNDR3'!A:N,14,FALSE)</f>
        <v>42224170</v>
      </c>
    </row>
    <row r="259" spans="1:16" x14ac:dyDescent="0.2">
      <c r="A259" s="126" t="s">
        <v>617</v>
      </c>
      <c r="B259" s="126" t="s">
        <v>616</v>
      </c>
      <c r="C259" s="126" t="s">
        <v>149</v>
      </c>
      <c r="D259" s="126" t="s">
        <v>27</v>
      </c>
      <c r="E259" s="127">
        <f>VLOOKUP(A259,'Part 1 NNDR3'!A:C,3,FALSE)</f>
        <v>60177957</v>
      </c>
      <c r="F259" s="127">
        <f>VLOOKUP(A259,'Part 1 NNDR3'!A:D,4,FALSE)</f>
        <v>0</v>
      </c>
      <c r="G259" s="127">
        <f>VLOOKUP(A259,'Part 1 NNDR3'!A:E,5,FALSE)</f>
        <v>92845</v>
      </c>
      <c r="H259" s="127">
        <f>VLOOKUP(A259,'Part 1 NNDR3'!A:F,6,FALSE)</f>
        <v>195891</v>
      </c>
      <c r="I259" s="127">
        <f>VLOOKUP(A259,'Part 1 NNDR3'!A:G,7,FALSE)</f>
        <v>0</v>
      </c>
      <c r="J259" s="127">
        <f>VLOOKUP(A259,'Part 1 NNDR3'!A:H,8,FALSE)</f>
        <v>195891</v>
      </c>
      <c r="K259" s="127">
        <f>VLOOKUP(A259,'Part 1 NNDR3'!A:I,9,FALSE)</f>
        <v>0</v>
      </c>
      <c r="L259" s="127">
        <v>0</v>
      </c>
      <c r="M259" s="127">
        <f>VLOOKUP(A259,'Part 1 NNDR3'!A:K,11,FALSE)</f>
        <v>0</v>
      </c>
      <c r="N259" s="127">
        <f>VLOOKUP(A259,'Part 1 NNDR3'!A:L,12,FALSE)</f>
        <v>0</v>
      </c>
      <c r="O259" s="127">
        <f>VLOOKUP(A259,'Part 1 NNDR3'!A:M,13,FALSE)</f>
        <v>0</v>
      </c>
      <c r="P259" s="127">
        <f>VLOOKUP(A259,'Part 1 NNDR3'!A:N,14,FALSE)</f>
        <v>59889221</v>
      </c>
    </row>
    <row r="260" spans="1:16" x14ac:dyDescent="0.2">
      <c r="A260" s="126" t="s">
        <v>619</v>
      </c>
      <c r="B260" s="126" t="s">
        <v>618</v>
      </c>
      <c r="C260" s="126" t="s">
        <v>57</v>
      </c>
      <c r="D260" s="126" t="s">
        <v>27</v>
      </c>
      <c r="E260" s="127">
        <f>VLOOKUP(A260,'Part 1 NNDR3'!A:C,3,FALSE)</f>
        <v>45890060.280000001</v>
      </c>
      <c r="F260" s="127">
        <f>VLOOKUP(A260,'Part 1 NNDR3'!A:D,4,FALSE)</f>
        <v>0</v>
      </c>
      <c r="G260" s="127">
        <f>VLOOKUP(A260,'Part 1 NNDR3'!A:E,5,FALSE)</f>
        <v>127030</v>
      </c>
      <c r="H260" s="127">
        <f>VLOOKUP(A260,'Part 1 NNDR3'!A:F,6,FALSE)</f>
        <v>163120</v>
      </c>
      <c r="I260" s="127">
        <f>VLOOKUP(A260,'Part 1 NNDR3'!A:G,7,FALSE)</f>
        <v>0</v>
      </c>
      <c r="J260" s="127">
        <f>VLOOKUP(A260,'Part 1 NNDR3'!A:H,8,FALSE)</f>
        <v>163120</v>
      </c>
      <c r="K260" s="127">
        <f>VLOOKUP(A260,'Part 1 NNDR3'!A:I,9,FALSE)</f>
        <v>0</v>
      </c>
      <c r="L260" s="127">
        <v>0</v>
      </c>
      <c r="M260" s="127">
        <f>VLOOKUP(A260,'Part 1 NNDR3'!A:K,11,FALSE)</f>
        <v>260058</v>
      </c>
      <c r="N260" s="127">
        <f>VLOOKUP(A260,'Part 1 NNDR3'!A:L,12,FALSE)</f>
        <v>260058</v>
      </c>
      <c r="O260" s="127">
        <f>VLOOKUP(A260,'Part 1 NNDR3'!A:M,13,FALSE)</f>
        <v>0</v>
      </c>
      <c r="P260" s="127">
        <f>VLOOKUP(A260,'Part 1 NNDR3'!A:N,14,FALSE)</f>
        <v>45339852.280000001</v>
      </c>
    </row>
    <row r="261" spans="1:16" x14ac:dyDescent="0.2">
      <c r="A261" s="126" t="s">
        <v>621</v>
      </c>
      <c r="B261" s="126" t="s">
        <v>620</v>
      </c>
      <c r="C261" s="126" t="s">
        <v>27</v>
      </c>
      <c r="D261" s="126" t="s">
        <v>396</v>
      </c>
      <c r="E261" s="127">
        <f>VLOOKUP(A261,'Part 1 NNDR3'!A:C,3,FALSE)</f>
        <v>48772833</v>
      </c>
      <c r="F261" s="127">
        <f>VLOOKUP(A261,'Part 1 NNDR3'!A:D,4,FALSE)</f>
        <v>0</v>
      </c>
      <c r="G261" s="127">
        <f>VLOOKUP(A261,'Part 1 NNDR3'!A:E,5,FALSE)</f>
        <v>352288</v>
      </c>
      <c r="H261" s="127">
        <f>VLOOKUP(A261,'Part 1 NNDR3'!A:F,6,FALSE)</f>
        <v>199028</v>
      </c>
      <c r="I261" s="127">
        <f>VLOOKUP(A261,'Part 1 NNDR3'!A:G,7,FALSE)</f>
        <v>0</v>
      </c>
      <c r="J261" s="127">
        <f>VLOOKUP(A261,'Part 1 NNDR3'!A:H,8,FALSE)</f>
        <v>199028</v>
      </c>
      <c r="K261" s="127">
        <f>VLOOKUP(A261,'Part 1 NNDR3'!A:I,9,FALSE)</f>
        <v>0</v>
      </c>
      <c r="L261" s="127">
        <v>0</v>
      </c>
      <c r="M261" s="127">
        <f>VLOOKUP(A261,'Part 1 NNDR3'!A:K,11,FALSE)</f>
        <v>0</v>
      </c>
      <c r="N261" s="127">
        <f>VLOOKUP(A261,'Part 1 NNDR3'!A:L,12,FALSE)</f>
        <v>0</v>
      </c>
      <c r="O261" s="127">
        <f>VLOOKUP(A261,'Part 1 NNDR3'!A:M,13,FALSE)</f>
        <v>0</v>
      </c>
      <c r="P261" s="127">
        <f>VLOOKUP(A261,'Part 1 NNDR3'!A:N,14,FALSE)</f>
        <v>48221517</v>
      </c>
    </row>
    <row r="262" spans="1:16" x14ac:dyDescent="0.2">
      <c r="A262" s="126" t="s">
        <v>623</v>
      </c>
      <c r="B262" s="126" t="s">
        <v>622</v>
      </c>
      <c r="C262" s="126" t="s">
        <v>168</v>
      </c>
      <c r="D262" s="126" t="s">
        <v>169</v>
      </c>
      <c r="E262" s="127">
        <f>VLOOKUP(A262,'Part 1 NNDR3'!A:C,3,FALSE)</f>
        <v>45468273</v>
      </c>
      <c r="F262" s="127">
        <f>VLOOKUP(A262,'Part 1 NNDR3'!A:D,4,FALSE)</f>
        <v>0</v>
      </c>
      <c r="G262" s="127">
        <f>VLOOKUP(A262,'Part 1 NNDR3'!A:E,5,FALSE)</f>
        <v>77653</v>
      </c>
      <c r="H262" s="127">
        <f>VLOOKUP(A262,'Part 1 NNDR3'!A:F,6,FALSE)</f>
        <v>170588</v>
      </c>
      <c r="I262" s="127">
        <f>VLOOKUP(A262,'Part 1 NNDR3'!A:G,7,FALSE)</f>
        <v>0</v>
      </c>
      <c r="J262" s="127">
        <f>VLOOKUP(A262,'Part 1 NNDR3'!A:H,8,FALSE)</f>
        <v>170588</v>
      </c>
      <c r="K262" s="127">
        <f>VLOOKUP(A262,'Part 1 NNDR3'!A:I,9,FALSE)</f>
        <v>0</v>
      </c>
      <c r="L262" s="127">
        <v>0</v>
      </c>
      <c r="M262" s="127">
        <f>VLOOKUP(A262,'Part 1 NNDR3'!A:K,11,FALSE)</f>
        <v>0</v>
      </c>
      <c r="N262" s="127">
        <f>VLOOKUP(A262,'Part 1 NNDR3'!A:L,12,FALSE)</f>
        <v>0</v>
      </c>
      <c r="O262" s="127">
        <f>VLOOKUP(A262,'Part 1 NNDR3'!A:M,13,FALSE)</f>
        <v>0</v>
      </c>
      <c r="P262" s="127">
        <f>VLOOKUP(A262,'Part 1 NNDR3'!A:N,14,FALSE)</f>
        <v>45220032</v>
      </c>
    </row>
    <row r="263" spans="1:16" x14ac:dyDescent="0.2">
      <c r="A263" s="126" t="s">
        <v>625</v>
      </c>
      <c r="B263" s="126" t="s">
        <v>624</v>
      </c>
      <c r="C263" s="126" t="s">
        <v>168</v>
      </c>
      <c r="D263" s="126" t="s">
        <v>169</v>
      </c>
      <c r="E263" s="127">
        <f>VLOOKUP(A263,'Part 1 NNDR3'!A:C,3,FALSE)</f>
        <v>17574569</v>
      </c>
      <c r="F263" s="127">
        <f>VLOOKUP(A263,'Part 1 NNDR3'!A:D,4,FALSE)</f>
        <v>17466</v>
      </c>
      <c r="G263" s="127">
        <f>VLOOKUP(A263,'Part 1 NNDR3'!A:E,5,FALSE)</f>
        <v>0</v>
      </c>
      <c r="H263" s="127">
        <f>VLOOKUP(A263,'Part 1 NNDR3'!A:F,6,FALSE)</f>
        <v>115122</v>
      </c>
      <c r="I263" s="127">
        <f>VLOOKUP(A263,'Part 1 NNDR3'!A:G,7,FALSE)</f>
        <v>0</v>
      </c>
      <c r="J263" s="127">
        <f>VLOOKUP(A263,'Part 1 NNDR3'!A:H,8,FALSE)</f>
        <v>115122</v>
      </c>
      <c r="K263" s="127">
        <f>VLOOKUP(A263,'Part 1 NNDR3'!A:I,9,FALSE)</f>
        <v>0</v>
      </c>
      <c r="L263" s="127">
        <v>0</v>
      </c>
      <c r="M263" s="127">
        <f>VLOOKUP(A263,'Part 1 NNDR3'!A:K,11,FALSE)</f>
        <v>0</v>
      </c>
      <c r="N263" s="127">
        <f>VLOOKUP(A263,'Part 1 NNDR3'!A:L,12,FALSE)</f>
        <v>0</v>
      </c>
      <c r="O263" s="127">
        <f>VLOOKUP(A263,'Part 1 NNDR3'!A:M,13,FALSE)</f>
        <v>0</v>
      </c>
      <c r="P263" s="127">
        <f>VLOOKUP(A263,'Part 1 NNDR3'!A:N,14,FALSE)</f>
        <v>17476913</v>
      </c>
    </row>
    <row r="264" spans="1:16" x14ac:dyDescent="0.2">
      <c r="A264" s="126" t="s">
        <v>627</v>
      </c>
      <c r="B264" s="126" t="s">
        <v>626</v>
      </c>
      <c r="C264" s="126" t="s">
        <v>149</v>
      </c>
      <c r="D264" s="126" t="s">
        <v>27</v>
      </c>
      <c r="E264" s="127">
        <f>VLOOKUP(A264,'Part 1 NNDR3'!A:C,3,FALSE)</f>
        <v>47393013</v>
      </c>
      <c r="F264" s="127">
        <f>VLOOKUP(A264,'Part 1 NNDR3'!A:D,4,FALSE)</f>
        <v>0</v>
      </c>
      <c r="G264" s="127">
        <f>VLOOKUP(A264,'Part 1 NNDR3'!A:E,5,FALSE)</f>
        <v>213380</v>
      </c>
      <c r="H264" s="127">
        <f>VLOOKUP(A264,'Part 1 NNDR3'!A:F,6,FALSE)</f>
        <v>112274</v>
      </c>
      <c r="I264" s="127">
        <f>VLOOKUP(A264,'Part 1 NNDR3'!A:G,7,FALSE)</f>
        <v>0</v>
      </c>
      <c r="J264" s="127">
        <f>VLOOKUP(A264,'Part 1 NNDR3'!A:H,8,FALSE)</f>
        <v>112274</v>
      </c>
      <c r="K264" s="127">
        <f>VLOOKUP(A264,'Part 1 NNDR3'!A:I,9,FALSE)</f>
        <v>0</v>
      </c>
      <c r="L264" s="127">
        <v>0</v>
      </c>
      <c r="M264" s="127">
        <f>VLOOKUP(A264,'Part 1 NNDR3'!A:K,11,FALSE)</f>
        <v>0</v>
      </c>
      <c r="N264" s="127">
        <f>VLOOKUP(A264,'Part 1 NNDR3'!A:L,12,FALSE)</f>
        <v>0</v>
      </c>
      <c r="O264" s="127">
        <f>VLOOKUP(A264,'Part 1 NNDR3'!A:M,13,FALSE)</f>
        <v>0</v>
      </c>
      <c r="P264" s="127">
        <f>VLOOKUP(A264,'Part 1 NNDR3'!A:N,14,FALSE)</f>
        <v>47067359</v>
      </c>
    </row>
    <row r="265" spans="1:16" x14ac:dyDescent="0.2">
      <c r="A265" s="126" t="s">
        <v>629</v>
      </c>
      <c r="B265" s="126" t="s">
        <v>628</v>
      </c>
      <c r="C265" s="126" t="s">
        <v>27</v>
      </c>
      <c r="D265" s="126" t="s">
        <v>107</v>
      </c>
      <c r="E265" s="127">
        <f>VLOOKUP(A265,'Part 1 NNDR3'!A:C,3,FALSE)</f>
        <v>89015446</v>
      </c>
      <c r="F265" s="127">
        <f>VLOOKUP(A265,'Part 1 NNDR3'!A:D,4,FALSE)</f>
        <v>0</v>
      </c>
      <c r="G265" s="127">
        <f>VLOOKUP(A265,'Part 1 NNDR3'!A:E,5,FALSE)</f>
        <v>256581</v>
      </c>
      <c r="H265" s="127">
        <f>VLOOKUP(A265,'Part 1 NNDR3'!A:F,6,FALSE)</f>
        <v>431789</v>
      </c>
      <c r="I265" s="127">
        <f>VLOOKUP(A265,'Part 1 NNDR3'!A:G,7,FALSE)</f>
        <v>0</v>
      </c>
      <c r="J265" s="127">
        <f>VLOOKUP(A265,'Part 1 NNDR3'!A:H,8,FALSE)</f>
        <v>431789</v>
      </c>
      <c r="K265" s="127">
        <f>VLOOKUP(A265,'Part 1 NNDR3'!A:I,9,FALSE)</f>
        <v>0</v>
      </c>
      <c r="L265" s="127">
        <v>0</v>
      </c>
      <c r="M265" s="127">
        <f>VLOOKUP(A265,'Part 1 NNDR3'!A:K,11,FALSE)</f>
        <v>0</v>
      </c>
      <c r="N265" s="127">
        <f>VLOOKUP(A265,'Part 1 NNDR3'!A:L,12,FALSE)</f>
        <v>0</v>
      </c>
      <c r="O265" s="127">
        <f>VLOOKUP(A265,'Part 1 NNDR3'!A:M,13,FALSE)</f>
        <v>0</v>
      </c>
      <c r="P265" s="127">
        <f>VLOOKUP(A265,'Part 1 NNDR3'!A:N,14,FALSE)</f>
        <v>88327076</v>
      </c>
    </row>
    <row r="266" spans="1:16" x14ac:dyDescent="0.2">
      <c r="A266" s="126" t="s">
        <v>631</v>
      </c>
      <c r="B266" s="126" t="s">
        <v>630</v>
      </c>
      <c r="C266" s="126" t="s">
        <v>27</v>
      </c>
      <c r="D266" s="126" t="s">
        <v>349</v>
      </c>
      <c r="E266" s="127">
        <f>VLOOKUP(A266,'Part 1 NNDR3'!A:C,3,FALSE)</f>
        <v>79501555.5</v>
      </c>
      <c r="F266" s="127">
        <f>VLOOKUP(A266,'Part 1 NNDR3'!A:D,4,FALSE)</f>
        <v>0</v>
      </c>
      <c r="G266" s="127">
        <f>VLOOKUP(A266,'Part 1 NNDR3'!A:E,5,FALSE)</f>
        <v>604516</v>
      </c>
      <c r="H266" s="127">
        <f>VLOOKUP(A266,'Part 1 NNDR3'!A:F,6,FALSE)</f>
        <v>239418</v>
      </c>
      <c r="I266" s="127">
        <f>VLOOKUP(A266,'Part 1 NNDR3'!A:G,7,FALSE)</f>
        <v>0</v>
      </c>
      <c r="J266" s="127">
        <f>VLOOKUP(A266,'Part 1 NNDR3'!A:H,8,FALSE)</f>
        <v>239418</v>
      </c>
      <c r="K266" s="127">
        <f>VLOOKUP(A266,'Part 1 NNDR3'!A:I,9,FALSE)</f>
        <v>0</v>
      </c>
      <c r="L266" s="127">
        <v>178705</v>
      </c>
      <c r="M266" s="127">
        <f>VLOOKUP(A266,'Part 1 NNDR3'!A:K,11,FALSE)</f>
        <v>0</v>
      </c>
      <c r="N266" s="127">
        <f>VLOOKUP(A266,'Part 1 NNDR3'!A:L,12,FALSE)</f>
        <v>0</v>
      </c>
      <c r="O266" s="127">
        <f>VLOOKUP(A266,'Part 1 NNDR3'!A:M,13,FALSE)</f>
        <v>0</v>
      </c>
      <c r="P266" s="127">
        <f>VLOOKUP(A266,'Part 1 NNDR3'!A:N,14,FALSE)</f>
        <v>78478916.5</v>
      </c>
    </row>
    <row r="267" spans="1:16" x14ac:dyDescent="0.2">
      <c r="A267" s="126" t="s">
        <v>633</v>
      </c>
      <c r="B267" s="126" t="s">
        <v>632</v>
      </c>
      <c r="C267" s="126" t="s">
        <v>27</v>
      </c>
      <c r="D267" s="126" t="s">
        <v>169</v>
      </c>
      <c r="E267" s="127">
        <f>VLOOKUP(A267,'Part 1 NNDR3'!A:C,3,FALSE)</f>
        <v>90311158</v>
      </c>
      <c r="F267" s="127">
        <f>VLOOKUP(A267,'Part 1 NNDR3'!A:D,4,FALSE)</f>
        <v>0</v>
      </c>
      <c r="G267" s="127">
        <f>VLOOKUP(A267,'Part 1 NNDR3'!A:E,5,FALSE)</f>
        <v>189670</v>
      </c>
      <c r="H267" s="127">
        <f>VLOOKUP(A267,'Part 1 NNDR3'!A:F,6,FALSE)</f>
        <v>362244</v>
      </c>
      <c r="I267" s="127">
        <f>VLOOKUP(A267,'Part 1 NNDR3'!A:G,7,FALSE)</f>
        <v>0</v>
      </c>
      <c r="J267" s="127">
        <f>VLOOKUP(A267,'Part 1 NNDR3'!A:H,8,FALSE)</f>
        <v>362244</v>
      </c>
      <c r="K267" s="127">
        <f>VLOOKUP(A267,'Part 1 NNDR3'!A:I,9,FALSE)</f>
        <v>0</v>
      </c>
      <c r="L267" s="127">
        <v>0</v>
      </c>
      <c r="M267" s="127">
        <f>VLOOKUP(A267,'Part 1 NNDR3'!A:K,11,FALSE)</f>
        <v>0</v>
      </c>
      <c r="N267" s="127">
        <f>VLOOKUP(A267,'Part 1 NNDR3'!A:L,12,FALSE)</f>
        <v>0</v>
      </c>
      <c r="O267" s="127">
        <f>VLOOKUP(A267,'Part 1 NNDR3'!A:M,13,FALSE)</f>
        <v>0</v>
      </c>
      <c r="P267" s="127">
        <f>VLOOKUP(A267,'Part 1 NNDR3'!A:N,14,FALSE)</f>
        <v>89759244</v>
      </c>
    </row>
    <row r="268" spans="1:16" x14ac:dyDescent="0.2">
      <c r="A268" s="126" t="s">
        <v>635</v>
      </c>
      <c r="B268" s="126" t="s">
        <v>634</v>
      </c>
      <c r="C268" s="126" t="s">
        <v>482</v>
      </c>
      <c r="D268" s="126" t="s">
        <v>27</v>
      </c>
      <c r="E268" s="127">
        <f>VLOOKUP(A268,'Part 1 NNDR3'!A:C,3,FALSE)</f>
        <v>52285575</v>
      </c>
      <c r="F268" s="127">
        <f>VLOOKUP(A268,'Part 1 NNDR3'!A:D,4,FALSE)</f>
        <v>0</v>
      </c>
      <c r="G268" s="127">
        <f>VLOOKUP(A268,'Part 1 NNDR3'!A:E,5,FALSE)</f>
        <v>88647</v>
      </c>
      <c r="H268" s="127">
        <f>VLOOKUP(A268,'Part 1 NNDR3'!A:F,6,FALSE)</f>
        <v>217612</v>
      </c>
      <c r="I268" s="127">
        <f>VLOOKUP(A268,'Part 1 NNDR3'!A:G,7,FALSE)</f>
        <v>0</v>
      </c>
      <c r="J268" s="127">
        <f>VLOOKUP(A268,'Part 1 NNDR3'!A:H,8,FALSE)</f>
        <v>217612</v>
      </c>
      <c r="K268" s="127">
        <f>VLOOKUP(A268,'Part 1 NNDR3'!A:I,9,FALSE)</f>
        <v>0</v>
      </c>
      <c r="L268" s="127">
        <v>0</v>
      </c>
      <c r="M268" s="127">
        <f>VLOOKUP(A268,'Part 1 NNDR3'!A:K,11,FALSE)</f>
        <v>62687</v>
      </c>
      <c r="N268" s="127">
        <f>VLOOKUP(A268,'Part 1 NNDR3'!A:L,12,FALSE)</f>
        <v>62687</v>
      </c>
      <c r="O268" s="127">
        <f>VLOOKUP(A268,'Part 1 NNDR3'!A:M,13,FALSE)</f>
        <v>0</v>
      </c>
      <c r="P268" s="127">
        <f>VLOOKUP(A268,'Part 1 NNDR3'!A:N,14,FALSE)</f>
        <v>51916629</v>
      </c>
    </row>
    <row r="269" spans="1:16" x14ac:dyDescent="0.2">
      <c r="A269" s="126" t="s">
        <v>637</v>
      </c>
      <c r="B269" s="126" t="s">
        <v>636</v>
      </c>
      <c r="C269" s="126" t="s">
        <v>184</v>
      </c>
      <c r="D269" s="126" t="s">
        <v>27</v>
      </c>
      <c r="E269" s="127">
        <f>VLOOKUP(A269,'Part 1 NNDR3'!A:C,3,FALSE)</f>
        <v>26436624</v>
      </c>
      <c r="F269" s="127">
        <f>VLOOKUP(A269,'Part 1 NNDR3'!A:D,4,FALSE)</f>
        <v>292653</v>
      </c>
      <c r="G269" s="127">
        <f>VLOOKUP(A269,'Part 1 NNDR3'!A:E,5,FALSE)</f>
        <v>0</v>
      </c>
      <c r="H269" s="127">
        <f>VLOOKUP(A269,'Part 1 NNDR3'!A:F,6,FALSE)</f>
        <v>158456</v>
      </c>
      <c r="I269" s="127">
        <f>VLOOKUP(A269,'Part 1 NNDR3'!A:G,7,FALSE)</f>
        <v>0</v>
      </c>
      <c r="J269" s="127">
        <f>VLOOKUP(A269,'Part 1 NNDR3'!A:H,8,FALSE)</f>
        <v>158456</v>
      </c>
      <c r="K269" s="127">
        <f>VLOOKUP(A269,'Part 1 NNDR3'!A:I,9,FALSE)</f>
        <v>0</v>
      </c>
      <c r="L269" s="127">
        <v>0</v>
      </c>
      <c r="M269" s="127">
        <f>VLOOKUP(A269,'Part 1 NNDR3'!A:K,11,FALSE)</f>
        <v>109176</v>
      </c>
      <c r="N269" s="127">
        <f>VLOOKUP(A269,'Part 1 NNDR3'!A:L,12,FALSE)</f>
        <v>109176</v>
      </c>
      <c r="O269" s="127">
        <f>VLOOKUP(A269,'Part 1 NNDR3'!A:M,13,FALSE)</f>
        <v>0</v>
      </c>
      <c r="P269" s="127">
        <f>VLOOKUP(A269,'Part 1 NNDR3'!A:N,14,FALSE)</f>
        <v>26461645</v>
      </c>
    </row>
    <row r="270" spans="1:16" x14ac:dyDescent="0.2">
      <c r="A270" s="126" t="s">
        <v>639</v>
      </c>
      <c r="B270" s="126" t="s">
        <v>638</v>
      </c>
      <c r="C270" s="126" t="s">
        <v>57</v>
      </c>
      <c r="D270" s="126" t="s">
        <v>27</v>
      </c>
      <c r="E270" s="127">
        <f>VLOOKUP(A270,'Part 1 NNDR3'!A:C,3,FALSE)</f>
        <v>62610455</v>
      </c>
      <c r="F270" s="127">
        <f>VLOOKUP(A270,'Part 1 NNDR3'!A:D,4,FALSE)</f>
        <v>0</v>
      </c>
      <c r="G270" s="127">
        <f>VLOOKUP(A270,'Part 1 NNDR3'!A:E,5,FALSE)</f>
        <v>479528</v>
      </c>
      <c r="H270" s="127">
        <f>VLOOKUP(A270,'Part 1 NNDR3'!A:F,6,FALSE)</f>
        <v>278139</v>
      </c>
      <c r="I270" s="127">
        <f>VLOOKUP(A270,'Part 1 NNDR3'!A:G,7,FALSE)</f>
        <v>0</v>
      </c>
      <c r="J270" s="127">
        <f>VLOOKUP(A270,'Part 1 NNDR3'!A:H,8,FALSE)</f>
        <v>278139</v>
      </c>
      <c r="K270" s="127">
        <f>VLOOKUP(A270,'Part 1 NNDR3'!A:I,9,FALSE)</f>
        <v>0</v>
      </c>
      <c r="L270" s="127">
        <v>0</v>
      </c>
      <c r="M270" s="127">
        <f>VLOOKUP(A270,'Part 1 NNDR3'!A:K,11,FALSE)</f>
        <v>184900</v>
      </c>
      <c r="N270" s="127">
        <f>VLOOKUP(A270,'Part 1 NNDR3'!A:L,12,FALSE)</f>
        <v>184900</v>
      </c>
      <c r="O270" s="127">
        <f>VLOOKUP(A270,'Part 1 NNDR3'!A:M,13,FALSE)</f>
        <v>0</v>
      </c>
      <c r="P270" s="127">
        <f>VLOOKUP(A270,'Part 1 NNDR3'!A:N,14,FALSE)</f>
        <v>61667888</v>
      </c>
    </row>
    <row r="271" spans="1:16" x14ac:dyDescent="0.2">
      <c r="A271" s="126" t="s">
        <v>641</v>
      </c>
      <c r="B271" s="126" t="s">
        <v>640</v>
      </c>
      <c r="C271" s="126" t="s">
        <v>27</v>
      </c>
      <c r="D271" s="126" t="s">
        <v>311</v>
      </c>
      <c r="E271" s="127">
        <f>VLOOKUP(A271,'Part 1 NNDR3'!A:C,3,FALSE)</f>
        <v>89206403</v>
      </c>
      <c r="F271" s="127">
        <f>VLOOKUP(A271,'Part 1 NNDR3'!A:D,4,FALSE)</f>
        <v>0</v>
      </c>
      <c r="G271" s="127">
        <f>VLOOKUP(A271,'Part 1 NNDR3'!A:E,5,FALSE)</f>
        <v>199002</v>
      </c>
      <c r="H271" s="127">
        <f>VLOOKUP(A271,'Part 1 NNDR3'!A:F,6,FALSE)</f>
        <v>337431</v>
      </c>
      <c r="I271" s="127">
        <f>VLOOKUP(A271,'Part 1 NNDR3'!A:G,7,FALSE)</f>
        <v>0</v>
      </c>
      <c r="J271" s="127">
        <f>VLOOKUP(A271,'Part 1 NNDR3'!A:H,8,FALSE)</f>
        <v>337431</v>
      </c>
      <c r="K271" s="127">
        <f>VLOOKUP(A271,'Part 1 NNDR3'!A:I,9,FALSE)</f>
        <v>0</v>
      </c>
      <c r="L271" s="127">
        <v>708744</v>
      </c>
      <c r="M271" s="127">
        <f>VLOOKUP(A271,'Part 1 NNDR3'!A:K,11,FALSE)</f>
        <v>0</v>
      </c>
      <c r="N271" s="127">
        <f>VLOOKUP(A271,'Part 1 NNDR3'!A:L,12,FALSE)</f>
        <v>0</v>
      </c>
      <c r="O271" s="127">
        <f>VLOOKUP(A271,'Part 1 NNDR3'!A:M,13,FALSE)</f>
        <v>0</v>
      </c>
      <c r="P271" s="127">
        <f>VLOOKUP(A271,'Part 1 NNDR3'!A:N,14,FALSE)</f>
        <v>87961226</v>
      </c>
    </row>
    <row r="272" spans="1:16" x14ac:dyDescent="0.2">
      <c r="A272" s="126" t="s">
        <v>643</v>
      </c>
      <c r="B272" s="126" t="s">
        <v>642</v>
      </c>
      <c r="C272" s="126" t="s">
        <v>287</v>
      </c>
      <c r="D272" s="126" t="s">
        <v>27</v>
      </c>
      <c r="E272" s="127">
        <f>VLOOKUP(A272,'Part 1 NNDR3'!A:C,3,FALSE)</f>
        <v>34949684</v>
      </c>
      <c r="F272" s="127">
        <f>VLOOKUP(A272,'Part 1 NNDR3'!A:D,4,FALSE)</f>
        <v>0</v>
      </c>
      <c r="G272" s="127">
        <f>VLOOKUP(A272,'Part 1 NNDR3'!A:E,5,FALSE)</f>
        <v>39482</v>
      </c>
      <c r="H272" s="127">
        <f>VLOOKUP(A272,'Part 1 NNDR3'!A:F,6,FALSE)</f>
        <v>122065</v>
      </c>
      <c r="I272" s="127">
        <f>VLOOKUP(A272,'Part 1 NNDR3'!A:G,7,FALSE)</f>
        <v>0</v>
      </c>
      <c r="J272" s="127">
        <f>VLOOKUP(A272,'Part 1 NNDR3'!A:H,8,FALSE)</f>
        <v>122065</v>
      </c>
      <c r="K272" s="127">
        <f>VLOOKUP(A272,'Part 1 NNDR3'!A:I,9,FALSE)</f>
        <v>0</v>
      </c>
      <c r="L272" s="127">
        <v>0</v>
      </c>
      <c r="M272" s="127">
        <f>VLOOKUP(A272,'Part 1 NNDR3'!A:K,11,FALSE)</f>
        <v>0</v>
      </c>
      <c r="N272" s="127">
        <f>VLOOKUP(A272,'Part 1 NNDR3'!A:L,12,FALSE)</f>
        <v>0</v>
      </c>
      <c r="O272" s="127">
        <f>VLOOKUP(A272,'Part 1 NNDR3'!A:M,13,FALSE)</f>
        <v>0</v>
      </c>
      <c r="P272" s="127">
        <f>VLOOKUP(A272,'Part 1 NNDR3'!A:N,14,FALSE)</f>
        <v>34788137</v>
      </c>
    </row>
    <row r="273" spans="1:16" x14ac:dyDescent="0.2">
      <c r="A273" s="126" t="s">
        <v>645</v>
      </c>
      <c r="B273" s="126" t="s">
        <v>644</v>
      </c>
      <c r="C273" s="126" t="s">
        <v>61</v>
      </c>
      <c r="D273" s="126" t="s">
        <v>27</v>
      </c>
      <c r="E273" s="127">
        <f>VLOOKUP(A273,'Part 1 NNDR3'!A:C,3,FALSE)</f>
        <v>54160905</v>
      </c>
      <c r="F273" s="127">
        <f>VLOOKUP(A273,'Part 1 NNDR3'!A:D,4,FALSE)</f>
        <v>0</v>
      </c>
      <c r="G273" s="127">
        <f>VLOOKUP(A273,'Part 1 NNDR3'!A:E,5,FALSE)</f>
        <v>1343770</v>
      </c>
      <c r="H273" s="127">
        <f>VLOOKUP(A273,'Part 1 NNDR3'!A:F,6,FALSE)</f>
        <v>203646</v>
      </c>
      <c r="I273" s="127">
        <f>VLOOKUP(A273,'Part 1 NNDR3'!A:G,7,FALSE)</f>
        <v>41643</v>
      </c>
      <c r="J273" s="127">
        <f>VLOOKUP(A273,'Part 1 NNDR3'!A:H,8,FALSE)</f>
        <v>245289</v>
      </c>
      <c r="K273" s="127">
        <f>VLOOKUP(A273,'Part 1 NNDR3'!A:I,9,FALSE)</f>
        <v>0</v>
      </c>
      <c r="L273" s="127">
        <v>0</v>
      </c>
      <c r="M273" s="127">
        <f>VLOOKUP(A273,'Part 1 NNDR3'!A:K,11,FALSE)</f>
        <v>0</v>
      </c>
      <c r="N273" s="127">
        <f>VLOOKUP(A273,'Part 1 NNDR3'!A:L,12,FALSE)</f>
        <v>0</v>
      </c>
      <c r="O273" s="127">
        <f>VLOOKUP(A273,'Part 1 NNDR3'!A:M,13,FALSE)</f>
        <v>0</v>
      </c>
      <c r="P273" s="127">
        <f>VLOOKUP(A273,'Part 1 NNDR3'!A:N,14,FALSE)</f>
        <v>52571846</v>
      </c>
    </row>
    <row r="274" spans="1:16" x14ac:dyDescent="0.2">
      <c r="A274" s="126" t="s">
        <v>647</v>
      </c>
      <c r="B274" s="126" t="s">
        <v>646</v>
      </c>
      <c r="C274" s="126" t="s">
        <v>47</v>
      </c>
      <c r="D274" s="126" t="s">
        <v>48</v>
      </c>
      <c r="E274" s="127">
        <f>VLOOKUP(A274,'Part 1 NNDR3'!A:C,3,FALSE)</f>
        <v>42443098</v>
      </c>
      <c r="F274" s="127">
        <f>VLOOKUP(A274,'Part 1 NNDR3'!A:D,4,FALSE)</f>
        <v>0</v>
      </c>
      <c r="G274" s="127">
        <f>VLOOKUP(A274,'Part 1 NNDR3'!A:E,5,FALSE)</f>
        <v>144493</v>
      </c>
      <c r="H274" s="127">
        <f>VLOOKUP(A274,'Part 1 NNDR3'!A:F,6,FALSE)</f>
        <v>180565</v>
      </c>
      <c r="I274" s="127">
        <f>VLOOKUP(A274,'Part 1 NNDR3'!A:G,7,FALSE)</f>
        <v>0</v>
      </c>
      <c r="J274" s="127">
        <f>VLOOKUP(A274,'Part 1 NNDR3'!A:H,8,FALSE)</f>
        <v>180565</v>
      </c>
      <c r="K274" s="127">
        <f>VLOOKUP(A274,'Part 1 NNDR3'!A:I,9,FALSE)</f>
        <v>0</v>
      </c>
      <c r="L274" s="127">
        <v>0</v>
      </c>
      <c r="M274" s="127">
        <f>VLOOKUP(A274,'Part 1 NNDR3'!A:K,11,FALSE)</f>
        <v>512550</v>
      </c>
      <c r="N274" s="127">
        <f>VLOOKUP(A274,'Part 1 NNDR3'!A:L,12,FALSE)</f>
        <v>87977</v>
      </c>
      <c r="O274" s="127">
        <f>VLOOKUP(A274,'Part 1 NNDR3'!A:M,13,FALSE)</f>
        <v>424573</v>
      </c>
      <c r="P274" s="127">
        <f>VLOOKUP(A274,'Part 1 NNDR3'!A:N,14,FALSE)</f>
        <v>41605490</v>
      </c>
    </row>
    <row r="275" spans="1:16" x14ac:dyDescent="0.2">
      <c r="A275" s="126" t="s">
        <v>649</v>
      </c>
      <c r="B275" s="126" t="s">
        <v>648</v>
      </c>
      <c r="C275" s="126" t="s">
        <v>27</v>
      </c>
      <c r="D275" s="126" t="s">
        <v>650</v>
      </c>
      <c r="E275" s="127">
        <f>VLOOKUP(A275,'Part 1 NNDR3'!A:C,3,FALSE)</f>
        <v>106901011</v>
      </c>
      <c r="F275" s="127">
        <f>VLOOKUP(A275,'Part 1 NNDR3'!A:D,4,FALSE)</f>
        <v>0</v>
      </c>
      <c r="G275" s="127">
        <f>VLOOKUP(A275,'Part 1 NNDR3'!A:E,5,FALSE)</f>
        <v>357766</v>
      </c>
      <c r="H275" s="127">
        <f>VLOOKUP(A275,'Part 1 NNDR3'!A:F,6,FALSE)</f>
        <v>270907</v>
      </c>
      <c r="I275" s="127">
        <f>VLOOKUP(A275,'Part 1 NNDR3'!A:G,7,FALSE)</f>
        <v>0</v>
      </c>
      <c r="J275" s="127">
        <f>VLOOKUP(A275,'Part 1 NNDR3'!A:H,8,FALSE)</f>
        <v>270907</v>
      </c>
      <c r="K275" s="127">
        <f>VLOOKUP(A275,'Part 1 NNDR3'!A:I,9,FALSE)</f>
        <v>0</v>
      </c>
      <c r="L275" s="127">
        <v>0</v>
      </c>
      <c r="M275" s="127">
        <f>VLOOKUP(A275,'Part 1 NNDR3'!A:K,11,FALSE)</f>
        <v>376686</v>
      </c>
      <c r="N275" s="127">
        <f>VLOOKUP(A275,'Part 1 NNDR3'!A:L,12,FALSE)</f>
        <v>376686</v>
      </c>
      <c r="O275" s="127">
        <f>VLOOKUP(A275,'Part 1 NNDR3'!A:M,13,FALSE)</f>
        <v>0</v>
      </c>
      <c r="P275" s="127">
        <f>VLOOKUP(A275,'Part 1 NNDR3'!A:N,14,FALSE)</f>
        <v>105895652</v>
      </c>
    </row>
    <row r="276" spans="1:16" x14ac:dyDescent="0.2">
      <c r="A276" s="126" t="s">
        <v>652</v>
      </c>
      <c r="B276" s="126" t="s">
        <v>651</v>
      </c>
      <c r="C276" s="126" t="s">
        <v>27</v>
      </c>
      <c r="D276" s="126" t="s">
        <v>107</v>
      </c>
      <c r="E276" s="127">
        <f>VLOOKUP(A276,'Part 1 NNDR3'!A:C,3,FALSE)</f>
        <v>57513828</v>
      </c>
      <c r="F276" s="127">
        <f>VLOOKUP(A276,'Part 1 NNDR3'!A:D,4,FALSE)</f>
        <v>0</v>
      </c>
      <c r="G276" s="127">
        <f>VLOOKUP(A276,'Part 1 NNDR3'!A:E,5,FALSE)</f>
        <v>100208</v>
      </c>
      <c r="H276" s="127">
        <f>VLOOKUP(A276,'Part 1 NNDR3'!A:F,6,FALSE)</f>
        <v>300741</v>
      </c>
      <c r="I276" s="127">
        <f>VLOOKUP(A276,'Part 1 NNDR3'!A:G,7,FALSE)</f>
        <v>0</v>
      </c>
      <c r="J276" s="127">
        <f>VLOOKUP(A276,'Part 1 NNDR3'!A:H,8,FALSE)</f>
        <v>300741</v>
      </c>
      <c r="K276" s="127">
        <f>VLOOKUP(A276,'Part 1 NNDR3'!A:I,9,FALSE)</f>
        <v>0</v>
      </c>
      <c r="L276" s="127">
        <v>0</v>
      </c>
      <c r="M276" s="127">
        <f>VLOOKUP(A276,'Part 1 NNDR3'!A:K,11,FALSE)</f>
        <v>0</v>
      </c>
      <c r="N276" s="127">
        <f>VLOOKUP(A276,'Part 1 NNDR3'!A:L,12,FALSE)</f>
        <v>0</v>
      </c>
      <c r="O276" s="127">
        <f>VLOOKUP(A276,'Part 1 NNDR3'!A:M,13,FALSE)</f>
        <v>0</v>
      </c>
      <c r="P276" s="127">
        <f>VLOOKUP(A276,'Part 1 NNDR3'!A:N,14,FALSE)</f>
        <v>57112879</v>
      </c>
    </row>
    <row r="277" spans="1:16" x14ac:dyDescent="0.2">
      <c r="A277" s="126" t="s">
        <v>654</v>
      </c>
      <c r="B277" s="126" t="s">
        <v>653</v>
      </c>
      <c r="C277" s="126" t="s">
        <v>168</v>
      </c>
      <c r="D277" s="126" t="s">
        <v>169</v>
      </c>
      <c r="E277" s="127">
        <f>VLOOKUP(A277,'Part 1 NNDR3'!A:C,3,FALSE)</f>
        <v>33516801</v>
      </c>
      <c r="F277" s="127">
        <f>VLOOKUP(A277,'Part 1 NNDR3'!A:D,4,FALSE)</f>
        <v>0</v>
      </c>
      <c r="G277" s="127">
        <f>VLOOKUP(A277,'Part 1 NNDR3'!A:E,5,FALSE)</f>
        <v>46474</v>
      </c>
      <c r="H277" s="127">
        <f>VLOOKUP(A277,'Part 1 NNDR3'!A:F,6,FALSE)</f>
        <v>91651</v>
      </c>
      <c r="I277" s="127">
        <f>VLOOKUP(A277,'Part 1 NNDR3'!A:G,7,FALSE)</f>
        <v>0</v>
      </c>
      <c r="J277" s="127">
        <f>VLOOKUP(A277,'Part 1 NNDR3'!A:H,8,FALSE)</f>
        <v>91651</v>
      </c>
      <c r="K277" s="127">
        <f>VLOOKUP(A277,'Part 1 NNDR3'!A:I,9,FALSE)</f>
        <v>0</v>
      </c>
      <c r="L277" s="127">
        <v>0</v>
      </c>
      <c r="M277" s="127">
        <f>VLOOKUP(A277,'Part 1 NNDR3'!A:K,11,FALSE)</f>
        <v>0</v>
      </c>
      <c r="N277" s="127">
        <f>VLOOKUP(A277,'Part 1 NNDR3'!A:L,12,FALSE)</f>
        <v>0</v>
      </c>
      <c r="O277" s="127">
        <f>VLOOKUP(A277,'Part 1 NNDR3'!A:M,13,FALSE)</f>
        <v>0</v>
      </c>
      <c r="P277" s="127">
        <f>VLOOKUP(A277,'Part 1 NNDR3'!A:N,14,FALSE)</f>
        <v>33378676</v>
      </c>
    </row>
    <row r="278" spans="1:16" x14ac:dyDescent="0.2">
      <c r="A278" s="126" t="s">
        <v>656</v>
      </c>
      <c r="B278" s="126" t="s">
        <v>655</v>
      </c>
      <c r="C278" s="126" t="s">
        <v>287</v>
      </c>
      <c r="D278" s="126" t="s">
        <v>27</v>
      </c>
      <c r="E278" s="127">
        <f>VLOOKUP(A278,'Part 1 NNDR3'!A:C,3,FALSE)</f>
        <v>19957118</v>
      </c>
      <c r="F278" s="127">
        <f>VLOOKUP(A278,'Part 1 NNDR3'!A:D,4,FALSE)</f>
        <v>0</v>
      </c>
      <c r="G278" s="127">
        <f>VLOOKUP(A278,'Part 1 NNDR3'!A:E,5,FALSE)</f>
        <v>8634</v>
      </c>
      <c r="H278" s="127">
        <f>VLOOKUP(A278,'Part 1 NNDR3'!A:F,6,FALSE)</f>
        <v>126117</v>
      </c>
      <c r="I278" s="127">
        <f>VLOOKUP(A278,'Part 1 NNDR3'!A:G,7,FALSE)</f>
        <v>0</v>
      </c>
      <c r="J278" s="127">
        <f>VLOOKUP(A278,'Part 1 NNDR3'!A:H,8,FALSE)</f>
        <v>126117</v>
      </c>
      <c r="K278" s="127">
        <f>VLOOKUP(A278,'Part 1 NNDR3'!A:I,9,FALSE)</f>
        <v>0</v>
      </c>
      <c r="L278" s="127">
        <v>0</v>
      </c>
      <c r="M278" s="127">
        <f>VLOOKUP(A278,'Part 1 NNDR3'!A:K,11,FALSE)</f>
        <v>0</v>
      </c>
      <c r="N278" s="127">
        <f>VLOOKUP(A278,'Part 1 NNDR3'!A:L,12,FALSE)</f>
        <v>0</v>
      </c>
      <c r="O278" s="127">
        <f>VLOOKUP(A278,'Part 1 NNDR3'!A:M,13,FALSE)</f>
        <v>0</v>
      </c>
      <c r="P278" s="127">
        <f>VLOOKUP(A278,'Part 1 NNDR3'!A:N,14,FALSE)</f>
        <v>19822367</v>
      </c>
    </row>
    <row r="279" spans="1:16" x14ac:dyDescent="0.2">
      <c r="A279" s="126" t="s">
        <v>658</v>
      </c>
      <c r="B279" s="126" t="s">
        <v>657</v>
      </c>
      <c r="C279" s="126" t="s">
        <v>434</v>
      </c>
      <c r="D279" s="126" t="s">
        <v>260</v>
      </c>
      <c r="E279" s="127">
        <f>VLOOKUP(A279,'Part 1 NNDR3'!A:C,3,FALSE)</f>
        <v>41237729</v>
      </c>
      <c r="F279" s="127">
        <f>VLOOKUP(A279,'Part 1 NNDR3'!A:D,4,FALSE)</f>
        <v>177309</v>
      </c>
      <c r="G279" s="127">
        <f>VLOOKUP(A279,'Part 1 NNDR3'!A:E,5,FALSE)</f>
        <v>0</v>
      </c>
      <c r="H279" s="127">
        <f>VLOOKUP(A279,'Part 1 NNDR3'!A:F,6,FALSE)</f>
        <v>163502</v>
      </c>
      <c r="I279" s="127">
        <f>VLOOKUP(A279,'Part 1 NNDR3'!A:G,7,FALSE)</f>
        <v>0</v>
      </c>
      <c r="J279" s="127">
        <f>VLOOKUP(A279,'Part 1 NNDR3'!A:H,8,FALSE)</f>
        <v>163502</v>
      </c>
      <c r="K279" s="127">
        <f>VLOOKUP(A279,'Part 1 NNDR3'!A:I,9,FALSE)</f>
        <v>0</v>
      </c>
      <c r="L279" s="127">
        <v>0</v>
      </c>
      <c r="M279" s="127">
        <f>VLOOKUP(A279,'Part 1 NNDR3'!A:K,11,FALSE)</f>
        <v>148334</v>
      </c>
      <c r="N279" s="127">
        <f>VLOOKUP(A279,'Part 1 NNDR3'!A:L,12,FALSE)</f>
        <v>148334</v>
      </c>
      <c r="O279" s="127">
        <f>VLOOKUP(A279,'Part 1 NNDR3'!A:M,13,FALSE)</f>
        <v>0</v>
      </c>
      <c r="P279" s="127">
        <f>VLOOKUP(A279,'Part 1 NNDR3'!A:N,14,FALSE)</f>
        <v>41103202</v>
      </c>
    </row>
    <row r="280" spans="1:16" x14ac:dyDescent="0.2">
      <c r="A280" s="126" t="s">
        <v>660</v>
      </c>
      <c r="B280" s="126" t="s">
        <v>659</v>
      </c>
      <c r="C280" s="126" t="s">
        <v>259</v>
      </c>
      <c r="D280" s="126" t="s">
        <v>260</v>
      </c>
      <c r="E280" s="127">
        <f>VLOOKUP(A280,'Part 1 NNDR3'!A:C,3,FALSE)</f>
        <v>31388988</v>
      </c>
      <c r="F280" s="127">
        <f>VLOOKUP(A280,'Part 1 NNDR3'!A:D,4,FALSE)</f>
        <v>157050</v>
      </c>
      <c r="G280" s="127">
        <f>VLOOKUP(A280,'Part 1 NNDR3'!A:E,5,FALSE)</f>
        <v>0</v>
      </c>
      <c r="H280" s="127">
        <f>VLOOKUP(A280,'Part 1 NNDR3'!A:F,6,FALSE)</f>
        <v>191444</v>
      </c>
      <c r="I280" s="127">
        <f>VLOOKUP(A280,'Part 1 NNDR3'!A:G,7,FALSE)</f>
        <v>0</v>
      </c>
      <c r="J280" s="127">
        <f>VLOOKUP(A280,'Part 1 NNDR3'!A:H,8,FALSE)</f>
        <v>191444</v>
      </c>
      <c r="K280" s="127">
        <f>VLOOKUP(A280,'Part 1 NNDR3'!A:I,9,FALSE)</f>
        <v>0</v>
      </c>
      <c r="L280" s="127">
        <v>0</v>
      </c>
      <c r="M280" s="127">
        <f>VLOOKUP(A280,'Part 1 NNDR3'!A:K,11,FALSE)</f>
        <v>158534</v>
      </c>
      <c r="N280" s="127">
        <f>VLOOKUP(A280,'Part 1 NNDR3'!A:L,12,FALSE)</f>
        <v>158534</v>
      </c>
      <c r="O280" s="127">
        <f>VLOOKUP(A280,'Part 1 NNDR3'!A:M,13,FALSE)</f>
        <v>0</v>
      </c>
      <c r="P280" s="127">
        <f>VLOOKUP(A280,'Part 1 NNDR3'!A:N,14,FALSE)</f>
        <v>31196060</v>
      </c>
    </row>
    <row r="281" spans="1:16" x14ac:dyDescent="0.2">
      <c r="A281" s="126" t="s">
        <v>662</v>
      </c>
      <c r="B281" s="126" t="s">
        <v>661</v>
      </c>
      <c r="C281" s="126" t="s">
        <v>27</v>
      </c>
      <c r="D281" s="126" t="s">
        <v>573</v>
      </c>
      <c r="E281" s="127">
        <f>VLOOKUP(A281,'Part 1 NNDR3'!A:C,3,FALSE)</f>
        <v>72040055</v>
      </c>
      <c r="F281" s="127">
        <f>VLOOKUP(A281,'Part 1 NNDR3'!A:D,4,FALSE)</f>
        <v>73455</v>
      </c>
      <c r="G281" s="127">
        <f>VLOOKUP(A281,'Part 1 NNDR3'!A:E,5,FALSE)</f>
        <v>0</v>
      </c>
      <c r="H281" s="127">
        <f>VLOOKUP(A281,'Part 1 NNDR3'!A:F,6,FALSE)</f>
        <v>214432</v>
      </c>
      <c r="I281" s="127">
        <f>VLOOKUP(A281,'Part 1 NNDR3'!A:G,7,FALSE)</f>
        <v>0</v>
      </c>
      <c r="J281" s="127">
        <f>VLOOKUP(A281,'Part 1 NNDR3'!A:H,8,FALSE)</f>
        <v>214432</v>
      </c>
      <c r="K281" s="127">
        <f>VLOOKUP(A281,'Part 1 NNDR3'!A:I,9,FALSE)</f>
        <v>0</v>
      </c>
      <c r="L281" s="127">
        <v>0</v>
      </c>
      <c r="M281" s="127">
        <f>VLOOKUP(A281,'Part 1 NNDR3'!A:K,11,FALSE)</f>
        <v>61706</v>
      </c>
      <c r="N281" s="127">
        <f>VLOOKUP(A281,'Part 1 NNDR3'!A:L,12,FALSE)</f>
        <v>61706</v>
      </c>
      <c r="O281" s="127">
        <f>VLOOKUP(A281,'Part 1 NNDR3'!A:M,13,FALSE)</f>
        <v>0</v>
      </c>
      <c r="P281" s="127">
        <f>VLOOKUP(A281,'Part 1 NNDR3'!A:N,14,FALSE)</f>
        <v>71837372</v>
      </c>
    </row>
    <row r="282" spans="1:16" x14ac:dyDescent="0.2">
      <c r="A282" s="126" t="s">
        <v>664</v>
      </c>
      <c r="B282" s="126" t="s">
        <v>663</v>
      </c>
      <c r="C282" s="126" t="s">
        <v>72</v>
      </c>
      <c r="D282" s="126" t="s">
        <v>73</v>
      </c>
      <c r="E282" s="127">
        <f>VLOOKUP(A282,'Part 1 NNDR3'!A:C,3,FALSE)</f>
        <v>25317217</v>
      </c>
      <c r="F282" s="127">
        <f>VLOOKUP(A282,'Part 1 NNDR3'!A:D,4,FALSE)</f>
        <v>0</v>
      </c>
      <c r="G282" s="127">
        <f>VLOOKUP(A282,'Part 1 NNDR3'!A:E,5,FALSE)</f>
        <v>63126</v>
      </c>
      <c r="H282" s="127">
        <f>VLOOKUP(A282,'Part 1 NNDR3'!A:F,6,FALSE)</f>
        <v>294938</v>
      </c>
      <c r="I282" s="127">
        <f>VLOOKUP(A282,'Part 1 NNDR3'!A:G,7,FALSE)</f>
        <v>0</v>
      </c>
      <c r="J282" s="127">
        <f>VLOOKUP(A282,'Part 1 NNDR3'!A:H,8,FALSE)</f>
        <v>294938</v>
      </c>
      <c r="K282" s="127">
        <f>VLOOKUP(A282,'Part 1 NNDR3'!A:I,9,FALSE)</f>
        <v>0</v>
      </c>
      <c r="L282" s="127">
        <v>0</v>
      </c>
      <c r="M282" s="127">
        <f>VLOOKUP(A282,'Part 1 NNDR3'!A:K,11,FALSE)</f>
        <v>220454</v>
      </c>
      <c r="N282" s="127">
        <f>VLOOKUP(A282,'Part 1 NNDR3'!A:L,12,FALSE)</f>
        <v>220454</v>
      </c>
      <c r="O282" s="127">
        <f>VLOOKUP(A282,'Part 1 NNDR3'!A:M,13,FALSE)</f>
        <v>0</v>
      </c>
      <c r="P282" s="127">
        <f>VLOOKUP(A282,'Part 1 NNDR3'!A:N,14,FALSE)</f>
        <v>24738699</v>
      </c>
    </row>
    <row r="283" spans="1:16" x14ac:dyDescent="0.2">
      <c r="A283" s="126" t="s">
        <v>666</v>
      </c>
      <c r="B283" s="126" t="s">
        <v>665</v>
      </c>
      <c r="C283" s="126" t="s">
        <v>76</v>
      </c>
      <c r="D283" s="126" t="s">
        <v>77</v>
      </c>
      <c r="E283" s="127">
        <f>VLOOKUP(A283,'Part 1 NNDR3'!A:C,3,FALSE)</f>
        <v>52057622</v>
      </c>
      <c r="F283" s="127">
        <f>VLOOKUP(A283,'Part 1 NNDR3'!A:D,4,FALSE)</f>
        <v>233798</v>
      </c>
      <c r="G283" s="127">
        <f>VLOOKUP(A283,'Part 1 NNDR3'!A:E,5,FALSE)</f>
        <v>0</v>
      </c>
      <c r="H283" s="127">
        <f>VLOOKUP(A283,'Part 1 NNDR3'!A:F,6,FALSE)</f>
        <v>189487</v>
      </c>
      <c r="I283" s="127">
        <f>VLOOKUP(A283,'Part 1 NNDR3'!A:G,7,FALSE)</f>
        <v>0</v>
      </c>
      <c r="J283" s="127">
        <f>VLOOKUP(A283,'Part 1 NNDR3'!A:H,8,FALSE)</f>
        <v>189487</v>
      </c>
      <c r="K283" s="127">
        <f>VLOOKUP(A283,'Part 1 NNDR3'!A:I,9,FALSE)</f>
        <v>0</v>
      </c>
      <c r="L283" s="127">
        <v>0</v>
      </c>
      <c r="M283" s="127">
        <f>VLOOKUP(A283,'Part 1 NNDR3'!A:K,11,FALSE)</f>
        <v>23171</v>
      </c>
      <c r="N283" s="127">
        <f>VLOOKUP(A283,'Part 1 NNDR3'!A:L,12,FALSE)</f>
        <v>23171</v>
      </c>
      <c r="O283" s="127">
        <f>VLOOKUP(A283,'Part 1 NNDR3'!A:M,13,FALSE)</f>
        <v>0</v>
      </c>
      <c r="P283" s="127">
        <f>VLOOKUP(A283,'Part 1 NNDR3'!A:N,14,FALSE)</f>
        <v>52078762</v>
      </c>
    </row>
    <row r="284" spans="1:16" x14ac:dyDescent="0.2">
      <c r="A284" s="126" t="s">
        <v>668</v>
      </c>
      <c r="B284" s="126" t="s">
        <v>667</v>
      </c>
      <c r="C284" s="126" t="s">
        <v>184</v>
      </c>
      <c r="D284" s="126" t="s">
        <v>27</v>
      </c>
      <c r="E284" s="127">
        <f>VLOOKUP(A284,'Part 1 NNDR3'!A:C,3,FALSE)</f>
        <v>32268467</v>
      </c>
      <c r="F284" s="127">
        <f>VLOOKUP(A284,'Part 1 NNDR3'!A:D,4,FALSE)</f>
        <v>644294</v>
      </c>
      <c r="G284" s="127">
        <f>VLOOKUP(A284,'Part 1 NNDR3'!A:E,5,FALSE)</f>
        <v>0</v>
      </c>
      <c r="H284" s="127">
        <f>VLOOKUP(A284,'Part 1 NNDR3'!A:F,6,FALSE)</f>
        <v>123912</v>
      </c>
      <c r="I284" s="127">
        <f>VLOOKUP(A284,'Part 1 NNDR3'!A:G,7,FALSE)</f>
        <v>0</v>
      </c>
      <c r="J284" s="127">
        <f>VLOOKUP(A284,'Part 1 NNDR3'!A:H,8,FALSE)</f>
        <v>123912</v>
      </c>
      <c r="K284" s="127">
        <f>VLOOKUP(A284,'Part 1 NNDR3'!A:I,9,FALSE)</f>
        <v>0</v>
      </c>
      <c r="L284" s="127">
        <v>0</v>
      </c>
      <c r="M284" s="127">
        <f>VLOOKUP(A284,'Part 1 NNDR3'!A:K,11,FALSE)</f>
        <v>0</v>
      </c>
      <c r="N284" s="127">
        <f>VLOOKUP(A284,'Part 1 NNDR3'!A:L,12,FALSE)</f>
        <v>0</v>
      </c>
      <c r="O284" s="127">
        <f>VLOOKUP(A284,'Part 1 NNDR3'!A:M,13,FALSE)</f>
        <v>0</v>
      </c>
      <c r="P284" s="127">
        <f>VLOOKUP(A284,'Part 1 NNDR3'!A:N,14,FALSE)</f>
        <v>32788849</v>
      </c>
    </row>
    <row r="285" spans="1:16" x14ac:dyDescent="0.2">
      <c r="A285" s="126" t="s">
        <v>670</v>
      </c>
      <c r="B285" s="126" t="s">
        <v>669</v>
      </c>
      <c r="C285" s="126" t="s">
        <v>47</v>
      </c>
      <c r="D285" s="126" t="s">
        <v>48</v>
      </c>
      <c r="E285" s="127">
        <f>VLOOKUP(A285,'Part 1 NNDR3'!A:C,3,FALSE)</f>
        <v>31609186</v>
      </c>
      <c r="F285" s="127">
        <f>VLOOKUP(A285,'Part 1 NNDR3'!A:D,4,FALSE)</f>
        <v>113073</v>
      </c>
      <c r="G285" s="127">
        <f>VLOOKUP(A285,'Part 1 NNDR3'!A:E,5,FALSE)</f>
        <v>0</v>
      </c>
      <c r="H285" s="127">
        <f>VLOOKUP(A285,'Part 1 NNDR3'!A:F,6,FALSE)</f>
        <v>191716</v>
      </c>
      <c r="I285" s="127">
        <f>VLOOKUP(A285,'Part 1 NNDR3'!A:G,7,FALSE)</f>
        <v>0</v>
      </c>
      <c r="J285" s="127">
        <f>VLOOKUP(A285,'Part 1 NNDR3'!A:H,8,FALSE)</f>
        <v>191716</v>
      </c>
      <c r="K285" s="127">
        <f>VLOOKUP(A285,'Part 1 NNDR3'!A:I,9,FALSE)</f>
        <v>0</v>
      </c>
      <c r="L285" s="127">
        <v>0</v>
      </c>
      <c r="M285" s="127">
        <f>VLOOKUP(A285,'Part 1 NNDR3'!A:K,11,FALSE)</f>
        <v>0</v>
      </c>
      <c r="N285" s="127">
        <f>VLOOKUP(A285,'Part 1 NNDR3'!A:L,12,FALSE)</f>
        <v>0</v>
      </c>
      <c r="O285" s="127">
        <f>VLOOKUP(A285,'Part 1 NNDR3'!A:M,13,FALSE)</f>
        <v>0</v>
      </c>
      <c r="P285" s="127">
        <f>VLOOKUP(A285,'Part 1 NNDR3'!A:N,14,FALSE)</f>
        <v>31530543</v>
      </c>
    </row>
    <row r="286" spans="1:16" x14ac:dyDescent="0.2">
      <c r="A286" s="126" t="s">
        <v>672</v>
      </c>
      <c r="B286" s="126" t="s">
        <v>671</v>
      </c>
      <c r="C286" s="126" t="s">
        <v>149</v>
      </c>
      <c r="D286" s="126" t="s">
        <v>27</v>
      </c>
      <c r="E286" s="127">
        <f>VLOOKUP(A286,'Part 1 NNDR3'!A:C,3,FALSE)</f>
        <v>29359038</v>
      </c>
      <c r="F286" s="127">
        <f>VLOOKUP(A286,'Part 1 NNDR3'!A:D,4,FALSE)</f>
        <v>0</v>
      </c>
      <c r="G286" s="127">
        <f>VLOOKUP(A286,'Part 1 NNDR3'!A:E,5,FALSE)</f>
        <v>47147</v>
      </c>
      <c r="H286" s="127">
        <f>VLOOKUP(A286,'Part 1 NNDR3'!A:F,6,FALSE)</f>
        <v>95987</v>
      </c>
      <c r="I286" s="127">
        <f>VLOOKUP(A286,'Part 1 NNDR3'!A:G,7,FALSE)</f>
        <v>0</v>
      </c>
      <c r="J286" s="127">
        <f>VLOOKUP(A286,'Part 1 NNDR3'!A:H,8,FALSE)</f>
        <v>95987</v>
      </c>
      <c r="K286" s="127">
        <f>VLOOKUP(A286,'Part 1 NNDR3'!A:I,9,FALSE)</f>
        <v>0</v>
      </c>
      <c r="L286" s="127">
        <v>0</v>
      </c>
      <c r="M286" s="127">
        <f>VLOOKUP(A286,'Part 1 NNDR3'!A:K,11,FALSE)</f>
        <v>0</v>
      </c>
      <c r="N286" s="127">
        <f>VLOOKUP(A286,'Part 1 NNDR3'!A:L,12,FALSE)</f>
        <v>0</v>
      </c>
      <c r="O286" s="127">
        <f>VLOOKUP(A286,'Part 1 NNDR3'!A:M,13,FALSE)</f>
        <v>0</v>
      </c>
      <c r="P286" s="127">
        <f>VLOOKUP(A286,'Part 1 NNDR3'!A:N,14,FALSE)</f>
        <v>29215904</v>
      </c>
    </row>
    <row r="287" spans="1:16" x14ac:dyDescent="0.2">
      <c r="A287" s="126" t="s">
        <v>674</v>
      </c>
      <c r="B287" s="126" t="s">
        <v>673</v>
      </c>
      <c r="C287" s="126" t="s">
        <v>27</v>
      </c>
      <c r="D287" s="126" t="s">
        <v>73</v>
      </c>
      <c r="E287" s="127">
        <f>VLOOKUP(A287,'Part 1 NNDR3'!A:C,3,FALSE)</f>
        <v>109110536</v>
      </c>
      <c r="F287" s="127">
        <f>VLOOKUP(A287,'Part 1 NNDR3'!A:D,4,FALSE)</f>
        <v>0</v>
      </c>
      <c r="G287" s="127">
        <f>VLOOKUP(A287,'Part 1 NNDR3'!A:E,5,FALSE)</f>
        <v>452313</v>
      </c>
      <c r="H287" s="127">
        <f>VLOOKUP(A287,'Part 1 NNDR3'!A:F,6,FALSE)</f>
        <v>234584</v>
      </c>
      <c r="I287" s="127">
        <f>VLOOKUP(A287,'Part 1 NNDR3'!A:G,7,FALSE)</f>
        <v>0</v>
      </c>
      <c r="J287" s="127">
        <f>VLOOKUP(A287,'Part 1 NNDR3'!A:H,8,FALSE)</f>
        <v>234584</v>
      </c>
      <c r="K287" s="127">
        <f>VLOOKUP(A287,'Part 1 NNDR3'!A:I,9,FALSE)</f>
        <v>0</v>
      </c>
      <c r="L287" s="127">
        <v>0</v>
      </c>
      <c r="M287" s="127">
        <f>VLOOKUP(A287,'Part 1 NNDR3'!A:K,11,FALSE)</f>
        <v>0</v>
      </c>
      <c r="N287" s="127">
        <f>VLOOKUP(A287,'Part 1 NNDR3'!A:L,12,FALSE)</f>
        <v>0</v>
      </c>
      <c r="O287" s="127">
        <f>VLOOKUP(A287,'Part 1 NNDR3'!A:M,13,FALSE)</f>
        <v>0</v>
      </c>
      <c r="P287" s="127">
        <f>VLOOKUP(A287,'Part 1 NNDR3'!A:N,14,FALSE)</f>
        <v>108423639</v>
      </c>
    </row>
    <row r="288" spans="1:16" x14ac:dyDescent="0.2">
      <c r="A288" s="126" t="s">
        <v>676</v>
      </c>
      <c r="B288" s="126" t="s">
        <v>675</v>
      </c>
      <c r="C288" s="126" t="s">
        <v>47</v>
      </c>
      <c r="D288" s="126" t="s">
        <v>48</v>
      </c>
      <c r="E288" s="127">
        <f>VLOOKUP(A288,'Part 1 NNDR3'!A:C,3,FALSE)</f>
        <v>53071935</v>
      </c>
      <c r="F288" s="127">
        <f>VLOOKUP(A288,'Part 1 NNDR3'!A:D,4,FALSE)</f>
        <v>0</v>
      </c>
      <c r="G288" s="127">
        <f>VLOOKUP(A288,'Part 1 NNDR3'!A:E,5,FALSE)</f>
        <v>51680</v>
      </c>
      <c r="H288" s="127">
        <f>VLOOKUP(A288,'Part 1 NNDR3'!A:F,6,FALSE)</f>
        <v>165385</v>
      </c>
      <c r="I288" s="127">
        <f>VLOOKUP(A288,'Part 1 NNDR3'!A:G,7,FALSE)</f>
        <v>0</v>
      </c>
      <c r="J288" s="127">
        <f>VLOOKUP(A288,'Part 1 NNDR3'!A:H,8,FALSE)</f>
        <v>165385</v>
      </c>
      <c r="K288" s="127">
        <f>VLOOKUP(A288,'Part 1 NNDR3'!A:I,9,FALSE)</f>
        <v>0</v>
      </c>
      <c r="L288" s="127">
        <v>0</v>
      </c>
      <c r="M288" s="127">
        <f>VLOOKUP(A288,'Part 1 NNDR3'!A:K,11,FALSE)</f>
        <v>0</v>
      </c>
      <c r="N288" s="127">
        <f>VLOOKUP(A288,'Part 1 NNDR3'!A:L,12,FALSE)</f>
        <v>0</v>
      </c>
      <c r="O288" s="127">
        <f>VLOOKUP(A288,'Part 1 NNDR3'!A:M,13,FALSE)</f>
        <v>0</v>
      </c>
      <c r="P288" s="127">
        <f>VLOOKUP(A288,'Part 1 NNDR3'!A:N,14,FALSE)</f>
        <v>52854870</v>
      </c>
    </row>
    <row r="289" spans="1:16" x14ac:dyDescent="0.2">
      <c r="A289" s="126" t="s">
        <v>678</v>
      </c>
      <c r="B289" s="126" t="s">
        <v>677</v>
      </c>
      <c r="C289" s="126" t="s">
        <v>27</v>
      </c>
      <c r="D289" s="126" t="s">
        <v>260</v>
      </c>
      <c r="E289" s="127">
        <f>VLOOKUP(A289,'Part 1 NNDR3'!A:C,3,FALSE)</f>
        <v>34036638</v>
      </c>
      <c r="F289" s="127">
        <f>VLOOKUP(A289,'Part 1 NNDR3'!A:D,4,FALSE)</f>
        <v>248101</v>
      </c>
      <c r="G289" s="127">
        <f>VLOOKUP(A289,'Part 1 NNDR3'!A:E,5,FALSE)</f>
        <v>0</v>
      </c>
      <c r="H289" s="127">
        <f>VLOOKUP(A289,'Part 1 NNDR3'!A:F,6,FALSE)</f>
        <v>202829</v>
      </c>
      <c r="I289" s="127">
        <f>VLOOKUP(A289,'Part 1 NNDR3'!A:G,7,FALSE)</f>
        <v>0</v>
      </c>
      <c r="J289" s="127">
        <f>VLOOKUP(A289,'Part 1 NNDR3'!A:H,8,FALSE)</f>
        <v>202829</v>
      </c>
      <c r="K289" s="127">
        <f>VLOOKUP(A289,'Part 1 NNDR3'!A:I,9,FALSE)</f>
        <v>0</v>
      </c>
      <c r="L289" s="127">
        <v>0</v>
      </c>
      <c r="M289" s="127">
        <f>VLOOKUP(A289,'Part 1 NNDR3'!A:K,11,FALSE)</f>
        <v>0</v>
      </c>
      <c r="N289" s="127">
        <f>VLOOKUP(A289,'Part 1 NNDR3'!A:L,12,FALSE)</f>
        <v>0</v>
      </c>
      <c r="O289" s="127">
        <f>VLOOKUP(A289,'Part 1 NNDR3'!A:M,13,FALSE)</f>
        <v>0</v>
      </c>
      <c r="P289" s="127">
        <f>VLOOKUP(A289,'Part 1 NNDR3'!A:N,14,FALSE)</f>
        <v>34081910</v>
      </c>
    </row>
    <row r="290" spans="1:16" x14ac:dyDescent="0.2">
      <c r="A290" s="126" t="s">
        <v>680</v>
      </c>
      <c r="B290" s="126" t="s">
        <v>679</v>
      </c>
      <c r="C290" s="126" t="s">
        <v>259</v>
      </c>
      <c r="D290" s="126" t="s">
        <v>260</v>
      </c>
      <c r="E290" s="127">
        <f>VLOOKUP(A290,'Part 1 NNDR3'!A:C,3,FALSE)</f>
        <v>9172283</v>
      </c>
      <c r="F290" s="127">
        <f>VLOOKUP(A290,'Part 1 NNDR3'!A:D,4,FALSE)</f>
        <v>182989</v>
      </c>
      <c r="G290" s="127">
        <f>VLOOKUP(A290,'Part 1 NNDR3'!A:E,5,FALSE)</f>
        <v>0</v>
      </c>
      <c r="H290" s="127">
        <f>VLOOKUP(A290,'Part 1 NNDR3'!A:F,6,FALSE)</f>
        <v>128301</v>
      </c>
      <c r="I290" s="127">
        <f>VLOOKUP(A290,'Part 1 NNDR3'!A:G,7,FALSE)</f>
        <v>0</v>
      </c>
      <c r="J290" s="127">
        <f>VLOOKUP(A290,'Part 1 NNDR3'!A:H,8,FALSE)</f>
        <v>128301</v>
      </c>
      <c r="K290" s="127">
        <f>VLOOKUP(A290,'Part 1 NNDR3'!A:I,9,FALSE)</f>
        <v>0</v>
      </c>
      <c r="L290" s="127">
        <v>0</v>
      </c>
      <c r="M290" s="127">
        <f>VLOOKUP(A290,'Part 1 NNDR3'!A:K,11,FALSE)</f>
        <v>477523</v>
      </c>
      <c r="N290" s="127">
        <f>VLOOKUP(A290,'Part 1 NNDR3'!A:L,12,FALSE)</f>
        <v>477523</v>
      </c>
      <c r="O290" s="127">
        <f>VLOOKUP(A290,'Part 1 NNDR3'!A:M,13,FALSE)</f>
        <v>0</v>
      </c>
      <c r="P290" s="127">
        <f>VLOOKUP(A290,'Part 1 NNDR3'!A:N,14,FALSE)</f>
        <v>8749448</v>
      </c>
    </row>
    <row r="291" spans="1:16" x14ac:dyDescent="0.2">
      <c r="A291" s="126" t="s">
        <v>682</v>
      </c>
      <c r="B291" s="126" t="s">
        <v>681</v>
      </c>
      <c r="C291" s="126" t="s">
        <v>61</v>
      </c>
      <c r="D291" s="126" t="s">
        <v>27</v>
      </c>
      <c r="E291" s="127">
        <f>VLOOKUP(A291,'Part 1 NNDR3'!A:C,3,FALSE)</f>
        <v>375901445</v>
      </c>
      <c r="F291" s="127">
        <f>VLOOKUP(A291,'Part 1 NNDR3'!A:D,4,FALSE)</f>
        <v>40991</v>
      </c>
      <c r="G291" s="127">
        <f>VLOOKUP(A291,'Part 1 NNDR3'!A:E,5,FALSE)</f>
        <v>0</v>
      </c>
      <c r="H291" s="127">
        <f>VLOOKUP(A291,'Part 1 NNDR3'!A:F,6,FALSE)</f>
        <v>965370</v>
      </c>
      <c r="I291" s="127">
        <f>VLOOKUP(A291,'Part 1 NNDR3'!A:G,7,FALSE)</f>
        <v>0</v>
      </c>
      <c r="J291" s="127">
        <f>VLOOKUP(A291,'Part 1 NNDR3'!A:H,8,FALSE)</f>
        <v>965370</v>
      </c>
      <c r="K291" s="127">
        <f>VLOOKUP(A291,'Part 1 NNDR3'!A:I,9,FALSE)</f>
        <v>0</v>
      </c>
      <c r="L291" s="127">
        <v>0</v>
      </c>
      <c r="M291" s="127">
        <f>VLOOKUP(A291,'Part 1 NNDR3'!A:K,11,FALSE)</f>
        <v>0</v>
      </c>
      <c r="N291" s="127">
        <f>VLOOKUP(A291,'Part 1 NNDR3'!A:L,12,FALSE)</f>
        <v>0</v>
      </c>
      <c r="O291" s="127">
        <f>VLOOKUP(A291,'Part 1 NNDR3'!A:M,13,FALSE)</f>
        <v>0</v>
      </c>
      <c r="P291" s="127">
        <f>VLOOKUP(A291,'Part 1 NNDR3'!A:N,14,FALSE)</f>
        <v>374977066</v>
      </c>
    </row>
    <row r="292" spans="1:16" x14ac:dyDescent="0.2">
      <c r="A292" s="126" t="s">
        <v>684</v>
      </c>
      <c r="B292" s="126" t="s">
        <v>683</v>
      </c>
      <c r="C292" s="126" t="s">
        <v>27</v>
      </c>
      <c r="D292" s="126" t="s">
        <v>107</v>
      </c>
      <c r="E292" s="127">
        <f>VLOOKUP(A292,'Part 1 NNDR3'!A:C,3,FALSE)</f>
        <v>164043829</v>
      </c>
      <c r="F292" s="127">
        <f>VLOOKUP(A292,'Part 1 NNDR3'!A:D,4,FALSE)</f>
        <v>0</v>
      </c>
      <c r="G292" s="127">
        <f>VLOOKUP(A292,'Part 1 NNDR3'!A:E,5,FALSE)</f>
        <v>735955</v>
      </c>
      <c r="H292" s="127">
        <f>VLOOKUP(A292,'Part 1 NNDR3'!A:F,6,FALSE)</f>
        <v>462189</v>
      </c>
      <c r="I292" s="127">
        <f>VLOOKUP(A292,'Part 1 NNDR3'!A:G,7,FALSE)</f>
        <v>0</v>
      </c>
      <c r="J292" s="127">
        <f>VLOOKUP(A292,'Part 1 NNDR3'!A:H,8,FALSE)</f>
        <v>462189</v>
      </c>
      <c r="K292" s="127">
        <f>VLOOKUP(A292,'Part 1 NNDR3'!A:I,9,FALSE)</f>
        <v>0</v>
      </c>
      <c r="L292" s="127">
        <v>0</v>
      </c>
      <c r="M292" s="127">
        <f>VLOOKUP(A292,'Part 1 NNDR3'!A:K,11,FALSE)</f>
        <v>76908</v>
      </c>
      <c r="N292" s="127">
        <f>VLOOKUP(A292,'Part 1 NNDR3'!A:L,12,FALSE)</f>
        <v>76908</v>
      </c>
      <c r="O292" s="127">
        <f>VLOOKUP(A292,'Part 1 NNDR3'!A:M,13,FALSE)</f>
        <v>0</v>
      </c>
      <c r="P292" s="127">
        <f>VLOOKUP(A292,'Part 1 NNDR3'!A:N,14,FALSE)</f>
        <v>162768777</v>
      </c>
    </row>
    <row r="293" spans="1:16" x14ac:dyDescent="0.2">
      <c r="A293" s="126" t="s">
        <v>686</v>
      </c>
      <c r="B293" s="126" t="s">
        <v>685</v>
      </c>
      <c r="C293" s="126" t="s">
        <v>47</v>
      </c>
      <c r="D293" s="126" t="s">
        <v>48</v>
      </c>
      <c r="E293" s="127">
        <f>VLOOKUP(A293,'Part 1 NNDR3'!A:C,3,FALSE)</f>
        <v>50148659</v>
      </c>
      <c r="F293" s="127">
        <f>VLOOKUP(A293,'Part 1 NNDR3'!A:D,4,FALSE)</f>
        <v>0</v>
      </c>
      <c r="G293" s="127">
        <f>VLOOKUP(A293,'Part 1 NNDR3'!A:E,5,FALSE)</f>
        <v>55138</v>
      </c>
      <c r="H293" s="127">
        <f>VLOOKUP(A293,'Part 1 NNDR3'!A:F,6,FALSE)</f>
        <v>177239</v>
      </c>
      <c r="I293" s="127">
        <f>VLOOKUP(A293,'Part 1 NNDR3'!A:G,7,FALSE)</f>
        <v>0</v>
      </c>
      <c r="J293" s="127">
        <f>VLOOKUP(A293,'Part 1 NNDR3'!A:H,8,FALSE)</f>
        <v>177239</v>
      </c>
      <c r="K293" s="127">
        <f>VLOOKUP(A293,'Part 1 NNDR3'!A:I,9,FALSE)</f>
        <v>0</v>
      </c>
      <c r="L293" s="127">
        <v>0</v>
      </c>
      <c r="M293" s="127">
        <f>VLOOKUP(A293,'Part 1 NNDR3'!A:K,11,FALSE)</f>
        <v>0</v>
      </c>
      <c r="N293" s="127">
        <f>VLOOKUP(A293,'Part 1 NNDR3'!A:L,12,FALSE)</f>
        <v>0</v>
      </c>
      <c r="O293" s="127">
        <f>VLOOKUP(A293,'Part 1 NNDR3'!A:M,13,FALSE)</f>
        <v>0</v>
      </c>
      <c r="P293" s="127">
        <f>VLOOKUP(A293,'Part 1 NNDR3'!A:N,14,FALSE)</f>
        <v>49916282</v>
      </c>
    </row>
    <row r="294" spans="1:16" x14ac:dyDescent="0.2">
      <c r="A294" s="126" t="s">
        <v>688</v>
      </c>
      <c r="B294" s="126" t="s">
        <v>687</v>
      </c>
      <c r="C294" s="126" t="s">
        <v>72</v>
      </c>
      <c r="D294" s="126" t="s">
        <v>73</v>
      </c>
      <c r="E294" s="127">
        <f>VLOOKUP(A294,'Part 1 NNDR3'!A:C,3,FALSE)</f>
        <v>42511361</v>
      </c>
      <c r="F294" s="127">
        <f>VLOOKUP(A294,'Part 1 NNDR3'!A:D,4,FALSE)</f>
        <v>0</v>
      </c>
      <c r="G294" s="127">
        <f>VLOOKUP(A294,'Part 1 NNDR3'!A:E,5,FALSE)</f>
        <v>158353</v>
      </c>
      <c r="H294" s="127">
        <f>VLOOKUP(A294,'Part 1 NNDR3'!A:F,6,FALSE)</f>
        <v>137952</v>
      </c>
      <c r="I294" s="127">
        <f>VLOOKUP(A294,'Part 1 NNDR3'!A:G,7,FALSE)</f>
        <v>0</v>
      </c>
      <c r="J294" s="127">
        <f>VLOOKUP(A294,'Part 1 NNDR3'!A:H,8,FALSE)</f>
        <v>137952</v>
      </c>
      <c r="K294" s="127">
        <f>VLOOKUP(A294,'Part 1 NNDR3'!A:I,9,FALSE)</f>
        <v>0</v>
      </c>
      <c r="L294" s="127">
        <v>0</v>
      </c>
      <c r="M294" s="127">
        <f>VLOOKUP(A294,'Part 1 NNDR3'!A:K,11,FALSE)</f>
        <v>198369</v>
      </c>
      <c r="N294" s="127">
        <f>VLOOKUP(A294,'Part 1 NNDR3'!A:L,12,FALSE)</f>
        <v>198369</v>
      </c>
      <c r="O294" s="127">
        <f>VLOOKUP(A294,'Part 1 NNDR3'!A:M,13,FALSE)</f>
        <v>0</v>
      </c>
      <c r="P294" s="127">
        <f>VLOOKUP(A294,'Part 1 NNDR3'!A:N,14,FALSE)</f>
        <v>42016687</v>
      </c>
    </row>
    <row r="295" spans="1:16" x14ac:dyDescent="0.2">
      <c r="A295" s="126" t="s">
        <v>690</v>
      </c>
      <c r="B295" s="126" t="s">
        <v>689</v>
      </c>
      <c r="C295" s="126" t="s">
        <v>188</v>
      </c>
      <c r="D295" s="126" t="s">
        <v>27</v>
      </c>
      <c r="E295" s="127">
        <f>VLOOKUP(A295,'Part 1 NNDR3'!A:C,3,FALSE)</f>
        <v>52358434</v>
      </c>
      <c r="F295" s="127">
        <f>VLOOKUP(A295,'Part 1 NNDR3'!A:D,4,FALSE)</f>
        <v>0</v>
      </c>
      <c r="G295" s="127">
        <f>VLOOKUP(A295,'Part 1 NNDR3'!A:E,5,FALSE)</f>
        <v>512854</v>
      </c>
      <c r="H295" s="127">
        <f>VLOOKUP(A295,'Part 1 NNDR3'!A:F,6,FALSE)</f>
        <v>184722</v>
      </c>
      <c r="I295" s="127">
        <f>VLOOKUP(A295,'Part 1 NNDR3'!A:G,7,FALSE)</f>
        <v>0</v>
      </c>
      <c r="J295" s="127">
        <f>VLOOKUP(A295,'Part 1 NNDR3'!A:H,8,FALSE)</f>
        <v>184722</v>
      </c>
      <c r="K295" s="127">
        <f>VLOOKUP(A295,'Part 1 NNDR3'!A:I,9,FALSE)</f>
        <v>0</v>
      </c>
      <c r="L295" s="127">
        <v>306242</v>
      </c>
      <c r="M295" s="127">
        <f>VLOOKUP(A295,'Part 1 NNDR3'!A:K,11,FALSE)</f>
        <v>241262</v>
      </c>
      <c r="N295" s="127">
        <f>VLOOKUP(A295,'Part 1 NNDR3'!A:L,12,FALSE)</f>
        <v>241262</v>
      </c>
      <c r="O295" s="127">
        <f>VLOOKUP(A295,'Part 1 NNDR3'!A:M,13,FALSE)</f>
        <v>0</v>
      </c>
      <c r="P295" s="127">
        <f>VLOOKUP(A295,'Part 1 NNDR3'!A:N,14,FALSE)</f>
        <v>51113354</v>
      </c>
    </row>
    <row r="296" spans="1:16" x14ac:dyDescent="0.2">
      <c r="A296" s="126" t="s">
        <v>692</v>
      </c>
      <c r="B296" s="126" t="s">
        <v>691</v>
      </c>
      <c r="C296" s="126" t="s">
        <v>27</v>
      </c>
      <c r="D296" s="126" t="s">
        <v>121</v>
      </c>
      <c r="E296" s="127">
        <f>VLOOKUP(A296,'Part 1 NNDR3'!A:C,3,FALSE)</f>
        <v>114466225</v>
      </c>
      <c r="F296" s="127">
        <f>VLOOKUP(A296,'Part 1 NNDR3'!A:D,4,FALSE)</f>
        <v>0</v>
      </c>
      <c r="G296" s="127">
        <f>VLOOKUP(A296,'Part 1 NNDR3'!A:E,5,FALSE)</f>
        <v>753794</v>
      </c>
      <c r="H296" s="127">
        <f>VLOOKUP(A296,'Part 1 NNDR3'!A:F,6,FALSE)</f>
        <v>461041</v>
      </c>
      <c r="I296" s="127">
        <f>VLOOKUP(A296,'Part 1 NNDR3'!A:G,7,FALSE)</f>
        <v>0</v>
      </c>
      <c r="J296" s="127">
        <f>VLOOKUP(A296,'Part 1 NNDR3'!A:H,8,FALSE)</f>
        <v>461041</v>
      </c>
      <c r="K296" s="127">
        <f>VLOOKUP(A296,'Part 1 NNDR3'!A:I,9,FALSE)</f>
        <v>0</v>
      </c>
      <c r="L296" s="127">
        <v>0</v>
      </c>
      <c r="M296" s="127">
        <f>VLOOKUP(A296,'Part 1 NNDR3'!A:K,11,FALSE)</f>
        <v>0</v>
      </c>
      <c r="N296" s="127">
        <f>VLOOKUP(A296,'Part 1 NNDR3'!A:L,12,FALSE)</f>
        <v>0</v>
      </c>
      <c r="O296" s="127">
        <f>VLOOKUP(A296,'Part 1 NNDR3'!A:M,13,FALSE)</f>
        <v>0</v>
      </c>
      <c r="P296" s="127">
        <f>VLOOKUP(A296,'Part 1 NNDR3'!A:N,14,FALSE)</f>
        <v>113251390</v>
      </c>
    </row>
    <row r="297" spans="1:16" x14ac:dyDescent="0.2">
      <c r="A297" s="126" t="s">
        <v>694</v>
      </c>
      <c r="B297" s="126" t="s">
        <v>693</v>
      </c>
      <c r="C297" s="126" t="s">
        <v>27</v>
      </c>
      <c r="D297" s="126" t="s">
        <v>91</v>
      </c>
      <c r="E297" s="127">
        <f>VLOOKUP(A297,'Part 1 NNDR3'!A:C,3,FALSE)</f>
        <v>64441300</v>
      </c>
      <c r="F297" s="127">
        <f>VLOOKUP(A297,'Part 1 NNDR3'!A:D,4,FALSE)</f>
        <v>0</v>
      </c>
      <c r="G297" s="127">
        <f>VLOOKUP(A297,'Part 1 NNDR3'!A:E,5,FALSE)</f>
        <v>919501</v>
      </c>
      <c r="H297" s="127">
        <f>VLOOKUP(A297,'Part 1 NNDR3'!A:F,6,FALSE)</f>
        <v>340097</v>
      </c>
      <c r="I297" s="127">
        <f>VLOOKUP(A297,'Part 1 NNDR3'!A:G,7,FALSE)</f>
        <v>0</v>
      </c>
      <c r="J297" s="127">
        <f>VLOOKUP(A297,'Part 1 NNDR3'!A:H,8,FALSE)</f>
        <v>340097</v>
      </c>
      <c r="K297" s="127">
        <f>VLOOKUP(A297,'Part 1 NNDR3'!A:I,9,FALSE)</f>
        <v>0</v>
      </c>
      <c r="L297" s="127">
        <v>15459</v>
      </c>
      <c r="M297" s="127">
        <f>VLOOKUP(A297,'Part 1 NNDR3'!A:K,11,FALSE)</f>
        <v>0</v>
      </c>
      <c r="N297" s="127">
        <f>VLOOKUP(A297,'Part 1 NNDR3'!A:L,12,FALSE)</f>
        <v>0</v>
      </c>
      <c r="O297" s="127">
        <f>VLOOKUP(A297,'Part 1 NNDR3'!A:M,13,FALSE)</f>
        <v>0</v>
      </c>
      <c r="P297" s="127">
        <f>VLOOKUP(A297,'Part 1 NNDR3'!A:N,14,FALSE)</f>
        <v>63166243</v>
      </c>
    </row>
    <row r="298" spans="1:16" x14ac:dyDescent="0.2">
      <c r="A298" s="126" t="s">
        <v>696</v>
      </c>
      <c r="B298" s="126" t="s">
        <v>695</v>
      </c>
      <c r="C298" s="126" t="s">
        <v>61</v>
      </c>
      <c r="D298" s="126" t="s">
        <v>27</v>
      </c>
      <c r="E298" s="127">
        <f>VLOOKUP(A298,'Part 1 NNDR3'!A:C,3,FALSE)</f>
        <v>55051646</v>
      </c>
      <c r="F298" s="127">
        <f>VLOOKUP(A298,'Part 1 NNDR3'!A:D,4,FALSE)</f>
        <v>0</v>
      </c>
      <c r="G298" s="127">
        <f>VLOOKUP(A298,'Part 1 NNDR3'!A:E,5,FALSE)</f>
        <v>314140</v>
      </c>
      <c r="H298" s="127">
        <f>VLOOKUP(A298,'Part 1 NNDR3'!A:F,6,FALSE)</f>
        <v>290876</v>
      </c>
      <c r="I298" s="127">
        <f>VLOOKUP(A298,'Part 1 NNDR3'!A:G,7,FALSE)</f>
        <v>0</v>
      </c>
      <c r="J298" s="127">
        <f>VLOOKUP(A298,'Part 1 NNDR3'!A:H,8,FALSE)</f>
        <v>290876</v>
      </c>
      <c r="K298" s="127">
        <f>VLOOKUP(A298,'Part 1 NNDR3'!A:I,9,FALSE)</f>
        <v>0</v>
      </c>
      <c r="L298" s="127">
        <v>0</v>
      </c>
      <c r="M298" s="127">
        <f>VLOOKUP(A298,'Part 1 NNDR3'!A:K,11,FALSE)</f>
        <v>0</v>
      </c>
      <c r="N298" s="127">
        <f>VLOOKUP(A298,'Part 1 NNDR3'!A:L,12,FALSE)</f>
        <v>0</v>
      </c>
      <c r="O298" s="127">
        <f>VLOOKUP(A298,'Part 1 NNDR3'!A:M,13,FALSE)</f>
        <v>0</v>
      </c>
      <c r="P298" s="127">
        <f>VLOOKUP(A298,'Part 1 NNDR3'!A:N,14,FALSE)</f>
        <v>54446630</v>
      </c>
    </row>
    <row r="299" spans="1:16" x14ac:dyDescent="0.2">
      <c r="A299" s="126" t="s">
        <v>698</v>
      </c>
      <c r="B299" s="126" t="s">
        <v>697</v>
      </c>
      <c r="C299" s="126" t="s">
        <v>61</v>
      </c>
      <c r="D299" s="126" t="s">
        <v>27</v>
      </c>
      <c r="E299" s="127">
        <f>VLOOKUP(A299,'Part 1 NNDR3'!A:C,3,FALSE)</f>
        <v>96878471</v>
      </c>
      <c r="F299" s="127">
        <f>VLOOKUP(A299,'Part 1 NNDR3'!A:D,4,FALSE)</f>
        <v>0</v>
      </c>
      <c r="G299" s="127">
        <f>VLOOKUP(A299,'Part 1 NNDR3'!A:E,5,FALSE)</f>
        <v>1633609</v>
      </c>
      <c r="H299" s="127">
        <f>VLOOKUP(A299,'Part 1 NNDR3'!A:F,6,FALSE)</f>
        <v>468827</v>
      </c>
      <c r="I299" s="127">
        <f>VLOOKUP(A299,'Part 1 NNDR3'!A:G,7,FALSE)</f>
        <v>0</v>
      </c>
      <c r="J299" s="127">
        <f>VLOOKUP(A299,'Part 1 NNDR3'!A:H,8,FALSE)</f>
        <v>468827</v>
      </c>
      <c r="K299" s="127">
        <f>VLOOKUP(A299,'Part 1 NNDR3'!A:I,9,FALSE)</f>
        <v>0</v>
      </c>
      <c r="L299" s="127">
        <v>0</v>
      </c>
      <c r="M299" s="127">
        <f>VLOOKUP(A299,'Part 1 NNDR3'!A:K,11,FALSE)</f>
        <v>0</v>
      </c>
      <c r="N299" s="127">
        <f>VLOOKUP(A299,'Part 1 NNDR3'!A:L,12,FALSE)</f>
        <v>0</v>
      </c>
      <c r="O299" s="127">
        <f>VLOOKUP(A299,'Part 1 NNDR3'!A:M,13,FALSE)</f>
        <v>0</v>
      </c>
      <c r="P299" s="127">
        <f>VLOOKUP(A299,'Part 1 NNDR3'!A:N,14,FALSE)</f>
        <v>94776035</v>
      </c>
    </row>
    <row r="300" spans="1:16" x14ac:dyDescent="0.2">
      <c r="A300" s="126" t="s">
        <v>700</v>
      </c>
      <c r="B300" s="126" t="s">
        <v>699</v>
      </c>
      <c r="C300" s="126" t="s">
        <v>27</v>
      </c>
      <c r="D300" s="126" t="s">
        <v>192</v>
      </c>
      <c r="E300" s="127">
        <f>VLOOKUP(A300,'Part 1 NNDR3'!A:C,3,FALSE)</f>
        <v>108697642</v>
      </c>
      <c r="F300" s="127">
        <f>VLOOKUP(A300,'Part 1 NNDR3'!A:D,4,FALSE)</f>
        <v>0</v>
      </c>
      <c r="G300" s="127">
        <f>VLOOKUP(A300,'Part 1 NNDR3'!A:E,5,FALSE)</f>
        <v>816609</v>
      </c>
      <c r="H300" s="127">
        <f>VLOOKUP(A300,'Part 1 NNDR3'!A:F,6,FALSE)</f>
        <v>307797</v>
      </c>
      <c r="I300" s="127">
        <f>VLOOKUP(A300,'Part 1 NNDR3'!A:G,7,FALSE)</f>
        <v>0</v>
      </c>
      <c r="J300" s="127">
        <f>VLOOKUP(A300,'Part 1 NNDR3'!A:H,8,FALSE)</f>
        <v>307797</v>
      </c>
      <c r="K300" s="127">
        <f>VLOOKUP(A300,'Part 1 NNDR3'!A:I,9,FALSE)</f>
        <v>0</v>
      </c>
      <c r="L300" s="127">
        <v>0</v>
      </c>
      <c r="M300" s="127">
        <f>VLOOKUP(A300,'Part 1 NNDR3'!A:K,11,FALSE)</f>
        <v>0</v>
      </c>
      <c r="N300" s="127">
        <f>VLOOKUP(A300,'Part 1 NNDR3'!A:L,12,FALSE)</f>
        <v>0</v>
      </c>
      <c r="O300" s="127">
        <f>VLOOKUP(A300,'Part 1 NNDR3'!A:M,13,FALSE)</f>
        <v>0</v>
      </c>
      <c r="P300" s="127">
        <f>VLOOKUP(A300,'Part 1 NNDR3'!A:N,14,FALSE)</f>
        <v>107573236</v>
      </c>
    </row>
    <row r="301" spans="1:16" x14ac:dyDescent="0.2">
      <c r="A301" s="126" t="s">
        <v>702</v>
      </c>
      <c r="B301" s="126" t="s">
        <v>701</v>
      </c>
      <c r="C301" s="126" t="s">
        <v>482</v>
      </c>
      <c r="D301" s="126" t="s">
        <v>27</v>
      </c>
      <c r="E301" s="127">
        <f>VLOOKUP(A301,'Part 1 NNDR3'!A:C,3,FALSE)</f>
        <v>66441547</v>
      </c>
      <c r="F301" s="127">
        <f>VLOOKUP(A301,'Part 1 NNDR3'!A:D,4,FALSE)</f>
        <v>0</v>
      </c>
      <c r="G301" s="127">
        <f>VLOOKUP(A301,'Part 1 NNDR3'!A:E,5,FALSE)</f>
        <v>465325</v>
      </c>
      <c r="H301" s="127">
        <f>VLOOKUP(A301,'Part 1 NNDR3'!A:F,6,FALSE)</f>
        <v>214945</v>
      </c>
      <c r="I301" s="127">
        <f>VLOOKUP(A301,'Part 1 NNDR3'!A:G,7,FALSE)</f>
        <v>0</v>
      </c>
      <c r="J301" s="127">
        <f>VLOOKUP(A301,'Part 1 NNDR3'!A:H,8,FALSE)</f>
        <v>214945</v>
      </c>
      <c r="K301" s="127">
        <f>VLOOKUP(A301,'Part 1 NNDR3'!A:I,9,FALSE)</f>
        <v>0</v>
      </c>
      <c r="L301" s="127">
        <v>0</v>
      </c>
      <c r="M301" s="127">
        <f>VLOOKUP(A301,'Part 1 NNDR3'!A:K,11,FALSE)</f>
        <v>14913</v>
      </c>
      <c r="N301" s="127">
        <f>VLOOKUP(A301,'Part 1 NNDR3'!A:L,12,FALSE)</f>
        <v>14913</v>
      </c>
      <c r="O301" s="127">
        <f>VLOOKUP(A301,'Part 1 NNDR3'!A:M,13,FALSE)</f>
        <v>0</v>
      </c>
      <c r="P301" s="127">
        <f>VLOOKUP(A301,'Part 1 NNDR3'!A:N,14,FALSE)</f>
        <v>65746364</v>
      </c>
    </row>
    <row r="302" spans="1:16" x14ac:dyDescent="0.2">
      <c r="A302" s="126" t="s">
        <v>704</v>
      </c>
      <c r="B302" s="126" t="s">
        <v>703</v>
      </c>
      <c r="C302" s="126" t="s">
        <v>149</v>
      </c>
      <c r="D302" s="126" t="s">
        <v>27</v>
      </c>
      <c r="E302" s="127">
        <f>VLOOKUP(A302,'Part 1 NNDR3'!A:C,3,FALSE)</f>
        <v>59842246</v>
      </c>
      <c r="F302" s="127">
        <f>VLOOKUP(A302,'Part 1 NNDR3'!A:D,4,FALSE)</f>
        <v>0</v>
      </c>
      <c r="G302" s="127">
        <f>VLOOKUP(A302,'Part 1 NNDR3'!A:E,5,FALSE)</f>
        <v>241191</v>
      </c>
      <c r="H302" s="127">
        <f>VLOOKUP(A302,'Part 1 NNDR3'!A:F,6,FALSE)</f>
        <v>171837</v>
      </c>
      <c r="I302" s="127">
        <f>VLOOKUP(A302,'Part 1 NNDR3'!A:G,7,FALSE)</f>
        <v>0</v>
      </c>
      <c r="J302" s="127">
        <f>VLOOKUP(A302,'Part 1 NNDR3'!A:H,8,FALSE)</f>
        <v>171837</v>
      </c>
      <c r="K302" s="127">
        <f>VLOOKUP(A302,'Part 1 NNDR3'!A:I,9,FALSE)</f>
        <v>0</v>
      </c>
      <c r="L302" s="127">
        <v>0</v>
      </c>
      <c r="M302" s="127">
        <f>VLOOKUP(A302,'Part 1 NNDR3'!A:K,11,FALSE)</f>
        <v>0</v>
      </c>
      <c r="N302" s="127">
        <f>VLOOKUP(A302,'Part 1 NNDR3'!A:L,12,FALSE)</f>
        <v>0</v>
      </c>
      <c r="O302" s="127">
        <f>VLOOKUP(A302,'Part 1 NNDR3'!A:M,13,FALSE)</f>
        <v>0</v>
      </c>
      <c r="P302" s="127">
        <f>VLOOKUP(A302,'Part 1 NNDR3'!A:N,14,FALSE)</f>
        <v>59429218</v>
      </c>
    </row>
    <row r="303" spans="1:16" x14ac:dyDescent="0.2">
      <c r="A303" s="126" t="s">
        <v>706</v>
      </c>
      <c r="B303" s="126" t="s">
        <v>705</v>
      </c>
      <c r="C303" s="126" t="s">
        <v>57</v>
      </c>
      <c r="D303" s="126" t="s">
        <v>27</v>
      </c>
      <c r="E303" s="127">
        <f>VLOOKUP(A303,'Part 1 NNDR3'!A:C,3,FALSE)</f>
        <v>24801380</v>
      </c>
      <c r="F303" s="127">
        <f>VLOOKUP(A303,'Part 1 NNDR3'!A:D,4,FALSE)</f>
        <v>0</v>
      </c>
      <c r="G303" s="127">
        <f>VLOOKUP(A303,'Part 1 NNDR3'!A:E,5,FALSE)</f>
        <v>271474</v>
      </c>
      <c r="H303" s="127">
        <f>VLOOKUP(A303,'Part 1 NNDR3'!A:F,6,FALSE)</f>
        <v>203983</v>
      </c>
      <c r="I303" s="127">
        <f>VLOOKUP(A303,'Part 1 NNDR3'!A:G,7,FALSE)</f>
        <v>0</v>
      </c>
      <c r="J303" s="127">
        <f>VLOOKUP(A303,'Part 1 NNDR3'!A:H,8,FALSE)</f>
        <v>203983</v>
      </c>
      <c r="K303" s="127">
        <f>VLOOKUP(A303,'Part 1 NNDR3'!A:I,9,FALSE)</f>
        <v>0</v>
      </c>
      <c r="L303" s="127">
        <v>213114</v>
      </c>
      <c r="M303" s="127">
        <f>VLOOKUP(A303,'Part 1 NNDR3'!A:K,11,FALSE)</f>
        <v>125527</v>
      </c>
      <c r="N303" s="127">
        <f>VLOOKUP(A303,'Part 1 NNDR3'!A:L,12,FALSE)</f>
        <v>125527</v>
      </c>
      <c r="O303" s="127">
        <f>VLOOKUP(A303,'Part 1 NNDR3'!A:M,13,FALSE)</f>
        <v>0</v>
      </c>
      <c r="P303" s="127">
        <f>VLOOKUP(A303,'Part 1 NNDR3'!A:N,14,FALSE)</f>
        <v>23987282</v>
      </c>
    </row>
    <row r="304" spans="1:16" x14ac:dyDescent="0.2">
      <c r="A304" s="126" t="s">
        <v>708</v>
      </c>
      <c r="B304" s="126" t="s">
        <v>707</v>
      </c>
      <c r="C304" s="126" t="s">
        <v>287</v>
      </c>
      <c r="D304" s="126" t="s">
        <v>27</v>
      </c>
      <c r="E304" s="127">
        <f>VLOOKUP(A304,'Part 1 NNDR3'!A:C,3,FALSE)</f>
        <v>34422580</v>
      </c>
      <c r="F304" s="127">
        <f>VLOOKUP(A304,'Part 1 NNDR3'!A:D,4,FALSE)</f>
        <v>11012</v>
      </c>
      <c r="G304" s="127">
        <f>VLOOKUP(A304,'Part 1 NNDR3'!A:E,5,FALSE)</f>
        <v>0</v>
      </c>
      <c r="H304" s="127">
        <f>VLOOKUP(A304,'Part 1 NNDR3'!A:F,6,FALSE)</f>
        <v>180761</v>
      </c>
      <c r="I304" s="127">
        <f>VLOOKUP(A304,'Part 1 NNDR3'!A:G,7,FALSE)</f>
        <v>0</v>
      </c>
      <c r="J304" s="127">
        <f>VLOOKUP(A304,'Part 1 NNDR3'!A:H,8,FALSE)</f>
        <v>180761</v>
      </c>
      <c r="K304" s="127">
        <f>VLOOKUP(A304,'Part 1 NNDR3'!A:I,9,FALSE)</f>
        <v>0</v>
      </c>
      <c r="L304" s="127">
        <v>0</v>
      </c>
      <c r="M304" s="127">
        <f>VLOOKUP(A304,'Part 1 NNDR3'!A:K,11,FALSE)</f>
        <v>0</v>
      </c>
      <c r="N304" s="127">
        <f>VLOOKUP(A304,'Part 1 NNDR3'!A:L,12,FALSE)</f>
        <v>0</v>
      </c>
      <c r="O304" s="127">
        <f>VLOOKUP(A304,'Part 1 NNDR3'!A:M,13,FALSE)</f>
        <v>0</v>
      </c>
      <c r="P304" s="127">
        <f>VLOOKUP(A304,'Part 1 NNDR3'!A:N,14,FALSE)</f>
        <v>34252831</v>
      </c>
    </row>
    <row r="305" spans="1:16" x14ac:dyDescent="0.2">
      <c r="A305" s="126" t="s">
        <v>710</v>
      </c>
      <c r="B305" s="126" t="s">
        <v>709</v>
      </c>
      <c r="C305" s="126" t="s">
        <v>279</v>
      </c>
      <c r="D305" s="126" t="s">
        <v>136</v>
      </c>
      <c r="E305" s="127">
        <f>VLOOKUP(A305,'Part 1 NNDR3'!A:C,3,FALSE)</f>
        <v>29469874</v>
      </c>
      <c r="F305" s="127">
        <f>VLOOKUP(A305,'Part 1 NNDR3'!A:D,4,FALSE)</f>
        <v>0</v>
      </c>
      <c r="G305" s="127">
        <f>VLOOKUP(A305,'Part 1 NNDR3'!A:E,5,FALSE)</f>
        <v>29692</v>
      </c>
      <c r="H305" s="127">
        <f>VLOOKUP(A305,'Part 1 NNDR3'!A:F,6,FALSE)</f>
        <v>208385</v>
      </c>
      <c r="I305" s="127">
        <f>VLOOKUP(A305,'Part 1 NNDR3'!A:G,7,FALSE)</f>
        <v>0</v>
      </c>
      <c r="J305" s="127">
        <f>VLOOKUP(A305,'Part 1 NNDR3'!A:H,8,FALSE)</f>
        <v>208385</v>
      </c>
      <c r="K305" s="127">
        <f>VLOOKUP(A305,'Part 1 NNDR3'!A:I,9,FALSE)</f>
        <v>0</v>
      </c>
      <c r="L305" s="127">
        <v>0</v>
      </c>
      <c r="M305" s="127">
        <f>VLOOKUP(A305,'Part 1 NNDR3'!A:K,11,FALSE)</f>
        <v>173290</v>
      </c>
      <c r="N305" s="127">
        <f>VLOOKUP(A305,'Part 1 NNDR3'!A:L,12,FALSE)</f>
        <v>173290</v>
      </c>
      <c r="O305" s="127">
        <f>VLOOKUP(A305,'Part 1 NNDR3'!A:M,13,FALSE)</f>
        <v>0</v>
      </c>
      <c r="P305" s="127">
        <f>VLOOKUP(A305,'Part 1 NNDR3'!A:N,14,FALSE)</f>
        <v>29058507</v>
      </c>
    </row>
    <row r="306" spans="1:16" x14ac:dyDescent="0.2">
      <c r="A306" s="126" t="s">
        <v>712</v>
      </c>
      <c r="B306" s="126" t="s">
        <v>711</v>
      </c>
      <c r="C306" s="126" t="s">
        <v>214</v>
      </c>
      <c r="D306" s="126" t="s">
        <v>27</v>
      </c>
      <c r="E306" s="127">
        <f>VLOOKUP(A306,'Part 1 NNDR3'!A:C,3,FALSE)</f>
        <v>28354516</v>
      </c>
      <c r="F306" s="127">
        <f>VLOOKUP(A306,'Part 1 NNDR3'!A:D,4,FALSE)</f>
        <v>0</v>
      </c>
      <c r="G306" s="127">
        <f>VLOOKUP(A306,'Part 1 NNDR3'!A:E,5,FALSE)</f>
        <v>39026</v>
      </c>
      <c r="H306" s="127">
        <f>VLOOKUP(A306,'Part 1 NNDR3'!A:F,6,FALSE)</f>
        <v>111686</v>
      </c>
      <c r="I306" s="127">
        <f>VLOOKUP(A306,'Part 1 NNDR3'!A:G,7,FALSE)</f>
        <v>0</v>
      </c>
      <c r="J306" s="127">
        <f>VLOOKUP(A306,'Part 1 NNDR3'!A:H,8,FALSE)</f>
        <v>111686</v>
      </c>
      <c r="K306" s="127">
        <f>VLOOKUP(A306,'Part 1 NNDR3'!A:I,9,FALSE)</f>
        <v>0</v>
      </c>
      <c r="L306" s="127">
        <v>0</v>
      </c>
      <c r="M306" s="127">
        <f>VLOOKUP(A306,'Part 1 NNDR3'!A:K,11,FALSE)</f>
        <v>34314</v>
      </c>
      <c r="N306" s="127">
        <f>VLOOKUP(A306,'Part 1 NNDR3'!A:L,12,FALSE)</f>
        <v>34314</v>
      </c>
      <c r="O306" s="127">
        <f>VLOOKUP(A306,'Part 1 NNDR3'!A:M,13,FALSE)</f>
        <v>0</v>
      </c>
      <c r="P306" s="127">
        <f>VLOOKUP(A306,'Part 1 NNDR3'!A:N,14,FALSE)</f>
        <v>28169490</v>
      </c>
    </row>
    <row r="307" spans="1:16" x14ac:dyDescent="0.2">
      <c r="A307" s="126" t="s">
        <v>714</v>
      </c>
      <c r="B307" s="126" t="s">
        <v>713</v>
      </c>
      <c r="C307" s="126" t="s">
        <v>149</v>
      </c>
      <c r="D307" s="126" t="s">
        <v>27</v>
      </c>
      <c r="E307" s="127">
        <f>VLOOKUP(A307,'Part 1 NNDR3'!A:C,3,FALSE)</f>
        <v>58194045</v>
      </c>
      <c r="F307" s="127">
        <f>VLOOKUP(A307,'Part 1 NNDR3'!A:D,4,FALSE)</f>
        <v>0</v>
      </c>
      <c r="G307" s="127">
        <f>VLOOKUP(A307,'Part 1 NNDR3'!A:E,5,FALSE)</f>
        <v>51311</v>
      </c>
      <c r="H307" s="127">
        <f>VLOOKUP(A307,'Part 1 NNDR3'!A:F,6,FALSE)</f>
        <v>154681</v>
      </c>
      <c r="I307" s="127">
        <f>VLOOKUP(A307,'Part 1 NNDR3'!A:G,7,FALSE)</f>
        <v>0</v>
      </c>
      <c r="J307" s="127">
        <f>VLOOKUP(A307,'Part 1 NNDR3'!A:H,8,FALSE)</f>
        <v>154681</v>
      </c>
      <c r="K307" s="127">
        <f>VLOOKUP(A307,'Part 1 NNDR3'!A:I,9,FALSE)</f>
        <v>0</v>
      </c>
      <c r="L307" s="127">
        <v>0</v>
      </c>
      <c r="M307" s="127">
        <f>VLOOKUP(A307,'Part 1 NNDR3'!A:K,11,FALSE)</f>
        <v>0</v>
      </c>
      <c r="N307" s="127">
        <f>VLOOKUP(A307,'Part 1 NNDR3'!A:L,12,FALSE)</f>
        <v>0</v>
      </c>
      <c r="O307" s="127">
        <f>VLOOKUP(A307,'Part 1 NNDR3'!A:M,13,FALSE)</f>
        <v>0</v>
      </c>
      <c r="P307" s="127">
        <f>VLOOKUP(A307,'Part 1 NNDR3'!A:N,14,FALSE)</f>
        <v>57988053</v>
      </c>
    </row>
    <row r="308" spans="1:16" x14ac:dyDescent="0.2">
      <c r="A308" s="126" t="s">
        <v>716</v>
      </c>
      <c r="B308" s="126" t="s">
        <v>715</v>
      </c>
      <c r="C308" s="126" t="s">
        <v>27</v>
      </c>
      <c r="D308" s="126" t="s">
        <v>118</v>
      </c>
      <c r="E308" s="127">
        <f>VLOOKUP(A308,'Part 1 NNDR3'!A:C,3,FALSE)</f>
        <v>84597945</v>
      </c>
      <c r="F308" s="127">
        <f>VLOOKUP(A308,'Part 1 NNDR3'!A:D,4,FALSE)</f>
        <v>0</v>
      </c>
      <c r="G308" s="127">
        <f>VLOOKUP(A308,'Part 1 NNDR3'!A:E,5,FALSE)</f>
        <v>95358</v>
      </c>
      <c r="H308" s="127">
        <f>VLOOKUP(A308,'Part 1 NNDR3'!A:F,6,FALSE)</f>
        <v>258585</v>
      </c>
      <c r="I308" s="127">
        <f>VLOOKUP(A308,'Part 1 NNDR3'!A:G,7,FALSE)</f>
        <v>0</v>
      </c>
      <c r="J308" s="127">
        <f>VLOOKUP(A308,'Part 1 NNDR3'!A:H,8,FALSE)</f>
        <v>258585</v>
      </c>
      <c r="K308" s="127">
        <f>VLOOKUP(A308,'Part 1 NNDR3'!A:I,9,FALSE)</f>
        <v>0</v>
      </c>
      <c r="L308" s="127">
        <v>0</v>
      </c>
      <c r="M308" s="127">
        <f>VLOOKUP(A308,'Part 1 NNDR3'!A:K,11,FALSE)</f>
        <v>0</v>
      </c>
      <c r="N308" s="127">
        <f>VLOOKUP(A308,'Part 1 NNDR3'!A:L,12,FALSE)</f>
        <v>0</v>
      </c>
      <c r="O308" s="127">
        <f>VLOOKUP(A308,'Part 1 NNDR3'!A:M,13,FALSE)</f>
        <v>0</v>
      </c>
      <c r="P308" s="127">
        <f>VLOOKUP(A308,'Part 1 NNDR3'!A:N,14,FALSE)</f>
        <v>84244002</v>
      </c>
    </row>
    <row r="309" spans="1:16" x14ac:dyDescent="0.2">
      <c r="A309" s="126" t="s">
        <v>718</v>
      </c>
      <c r="B309" s="126" t="s">
        <v>717</v>
      </c>
      <c r="C309" s="126" t="s">
        <v>259</v>
      </c>
      <c r="D309" s="126" t="s">
        <v>260</v>
      </c>
      <c r="E309" s="127">
        <f>VLOOKUP(A309,'Part 1 NNDR3'!A:C,3,FALSE)</f>
        <v>9291681</v>
      </c>
      <c r="F309" s="127">
        <f>VLOOKUP(A309,'Part 1 NNDR3'!A:D,4,FALSE)</f>
        <v>97838</v>
      </c>
      <c r="G309" s="127">
        <f>VLOOKUP(A309,'Part 1 NNDR3'!A:E,5,FALSE)</f>
        <v>0</v>
      </c>
      <c r="H309" s="127">
        <f>VLOOKUP(A309,'Part 1 NNDR3'!A:F,6,FALSE)</f>
        <v>83914</v>
      </c>
      <c r="I309" s="127">
        <f>VLOOKUP(A309,'Part 1 NNDR3'!A:G,7,FALSE)</f>
        <v>0</v>
      </c>
      <c r="J309" s="127">
        <f>VLOOKUP(A309,'Part 1 NNDR3'!A:H,8,FALSE)</f>
        <v>83914</v>
      </c>
      <c r="K309" s="127">
        <f>VLOOKUP(A309,'Part 1 NNDR3'!A:I,9,FALSE)</f>
        <v>0</v>
      </c>
      <c r="L309" s="127">
        <v>0</v>
      </c>
      <c r="M309" s="127">
        <f>VLOOKUP(A309,'Part 1 NNDR3'!A:K,11,FALSE)</f>
        <v>0</v>
      </c>
      <c r="N309" s="127">
        <f>VLOOKUP(A309,'Part 1 NNDR3'!A:L,12,FALSE)</f>
        <v>0</v>
      </c>
      <c r="O309" s="127">
        <f>VLOOKUP(A309,'Part 1 NNDR3'!A:M,13,FALSE)</f>
        <v>0</v>
      </c>
      <c r="P309" s="127">
        <f>VLOOKUP(A309,'Part 1 NNDR3'!A:N,14,FALSE)</f>
        <v>9305605</v>
      </c>
    </row>
    <row r="310" spans="1:16" x14ac:dyDescent="0.2">
      <c r="A310" s="126" t="s">
        <v>720</v>
      </c>
      <c r="B310" s="126" t="s">
        <v>719</v>
      </c>
      <c r="C310" s="126" t="s">
        <v>205</v>
      </c>
      <c r="D310" s="126" t="s">
        <v>115</v>
      </c>
      <c r="E310" s="127">
        <f>VLOOKUP(A310,'Part 1 NNDR3'!A:C,3,FALSE)</f>
        <v>27070141</v>
      </c>
      <c r="F310" s="127">
        <f>VLOOKUP(A310,'Part 1 NNDR3'!A:D,4,FALSE)</f>
        <v>0</v>
      </c>
      <c r="G310" s="127">
        <f>VLOOKUP(A310,'Part 1 NNDR3'!A:E,5,FALSE)</f>
        <v>33726</v>
      </c>
      <c r="H310" s="127">
        <f>VLOOKUP(A310,'Part 1 NNDR3'!A:F,6,FALSE)</f>
        <v>208248</v>
      </c>
      <c r="I310" s="127">
        <f>VLOOKUP(A310,'Part 1 NNDR3'!A:G,7,FALSE)</f>
        <v>0</v>
      </c>
      <c r="J310" s="127">
        <f>VLOOKUP(A310,'Part 1 NNDR3'!A:H,8,FALSE)</f>
        <v>208248</v>
      </c>
      <c r="K310" s="127">
        <f>VLOOKUP(A310,'Part 1 NNDR3'!A:I,9,FALSE)</f>
        <v>0</v>
      </c>
      <c r="L310" s="127">
        <v>0</v>
      </c>
      <c r="M310" s="127">
        <f>VLOOKUP(A310,'Part 1 NNDR3'!A:K,11,FALSE)</f>
        <v>95790</v>
      </c>
      <c r="N310" s="127">
        <f>VLOOKUP(A310,'Part 1 NNDR3'!A:L,12,FALSE)</f>
        <v>95790</v>
      </c>
      <c r="O310" s="127">
        <f>VLOOKUP(A310,'Part 1 NNDR3'!A:M,13,FALSE)</f>
        <v>0</v>
      </c>
      <c r="P310" s="127">
        <f>VLOOKUP(A310,'Part 1 NNDR3'!A:N,14,FALSE)</f>
        <v>26732377</v>
      </c>
    </row>
    <row r="311" spans="1:16" x14ac:dyDescent="0.2">
      <c r="A311" s="126" t="s">
        <v>722</v>
      </c>
      <c r="B311" s="126" t="s">
        <v>721</v>
      </c>
      <c r="C311" s="126" t="s">
        <v>155</v>
      </c>
      <c r="D311" s="126" t="s">
        <v>100</v>
      </c>
      <c r="E311" s="127">
        <f>VLOOKUP(A311,'Part 1 NNDR3'!A:C,3,FALSE)</f>
        <v>28855700</v>
      </c>
      <c r="F311" s="127">
        <f>VLOOKUP(A311,'Part 1 NNDR3'!A:D,4,FALSE)</f>
        <v>0</v>
      </c>
      <c r="G311" s="127">
        <f>VLOOKUP(A311,'Part 1 NNDR3'!A:E,5,FALSE)</f>
        <v>14078</v>
      </c>
      <c r="H311" s="127">
        <f>VLOOKUP(A311,'Part 1 NNDR3'!A:F,6,FALSE)</f>
        <v>132639</v>
      </c>
      <c r="I311" s="127">
        <f>VLOOKUP(A311,'Part 1 NNDR3'!A:G,7,FALSE)</f>
        <v>0</v>
      </c>
      <c r="J311" s="127">
        <f>VLOOKUP(A311,'Part 1 NNDR3'!A:H,8,FALSE)</f>
        <v>132639</v>
      </c>
      <c r="K311" s="127">
        <f>VLOOKUP(A311,'Part 1 NNDR3'!A:I,9,FALSE)</f>
        <v>0</v>
      </c>
      <c r="L311" s="127">
        <v>0</v>
      </c>
      <c r="M311" s="127">
        <f>VLOOKUP(A311,'Part 1 NNDR3'!A:K,11,FALSE)</f>
        <v>0</v>
      </c>
      <c r="N311" s="127">
        <f>VLOOKUP(A311,'Part 1 NNDR3'!A:L,12,FALSE)</f>
        <v>0</v>
      </c>
      <c r="O311" s="127">
        <f>VLOOKUP(A311,'Part 1 NNDR3'!A:M,13,FALSE)</f>
        <v>0</v>
      </c>
      <c r="P311" s="127">
        <f>VLOOKUP(A311,'Part 1 NNDR3'!A:N,14,FALSE)</f>
        <v>28708983</v>
      </c>
    </row>
    <row r="312" spans="1:16" x14ac:dyDescent="0.2">
      <c r="A312" s="126" t="s">
        <v>724</v>
      </c>
      <c r="B312" s="126" t="s">
        <v>723</v>
      </c>
      <c r="C312" s="126" t="s">
        <v>111</v>
      </c>
      <c r="D312" s="126" t="s">
        <v>27</v>
      </c>
      <c r="E312" s="127">
        <f>VLOOKUP(A312,'Part 1 NNDR3'!A:C,3,FALSE)</f>
        <v>13659910</v>
      </c>
      <c r="F312" s="127">
        <f>VLOOKUP(A312,'Part 1 NNDR3'!A:D,4,FALSE)</f>
        <v>0</v>
      </c>
      <c r="G312" s="127">
        <f>VLOOKUP(A312,'Part 1 NNDR3'!A:E,5,FALSE)</f>
        <v>140742</v>
      </c>
      <c r="H312" s="127">
        <f>VLOOKUP(A312,'Part 1 NNDR3'!A:F,6,FALSE)</f>
        <v>105817</v>
      </c>
      <c r="I312" s="127">
        <f>VLOOKUP(A312,'Part 1 NNDR3'!A:G,7,FALSE)</f>
        <v>0</v>
      </c>
      <c r="J312" s="127">
        <f>VLOOKUP(A312,'Part 1 NNDR3'!A:H,8,FALSE)</f>
        <v>105817</v>
      </c>
      <c r="K312" s="127">
        <f>VLOOKUP(A312,'Part 1 NNDR3'!A:I,9,FALSE)</f>
        <v>0</v>
      </c>
      <c r="L312" s="127">
        <v>0</v>
      </c>
      <c r="M312" s="127">
        <f>VLOOKUP(A312,'Part 1 NNDR3'!A:K,11,FALSE)</f>
        <v>20244</v>
      </c>
      <c r="N312" s="127">
        <f>VLOOKUP(A312,'Part 1 NNDR3'!A:L,12,FALSE)</f>
        <v>20244</v>
      </c>
      <c r="O312" s="127">
        <f>VLOOKUP(A312,'Part 1 NNDR3'!A:M,13,FALSE)</f>
        <v>0</v>
      </c>
      <c r="P312" s="127">
        <f>VLOOKUP(A312,'Part 1 NNDR3'!A:N,14,FALSE)</f>
        <v>13393107</v>
      </c>
    </row>
    <row r="313" spans="1:16" x14ac:dyDescent="0.2">
      <c r="A313" s="126" t="s">
        <v>726</v>
      </c>
      <c r="B313" s="126" t="s">
        <v>725</v>
      </c>
      <c r="C313" s="126" t="s">
        <v>188</v>
      </c>
      <c r="D313" s="126" t="s">
        <v>27</v>
      </c>
      <c r="E313" s="127">
        <f>VLOOKUP(A313,'Part 1 NNDR3'!A:C,3,FALSE)</f>
        <v>31694980</v>
      </c>
      <c r="F313" s="127">
        <f>VLOOKUP(A313,'Part 1 NNDR3'!A:D,4,FALSE)</f>
        <v>0</v>
      </c>
      <c r="G313" s="127">
        <f>VLOOKUP(A313,'Part 1 NNDR3'!A:E,5,FALSE)</f>
        <v>17768</v>
      </c>
      <c r="H313" s="127">
        <f>VLOOKUP(A313,'Part 1 NNDR3'!A:F,6,FALSE)</f>
        <v>163844</v>
      </c>
      <c r="I313" s="127">
        <f>VLOOKUP(A313,'Part 1 NNDR3'!A:G,7,FALSE)</f>
        <v>0</v>
      </c>
      <c r="J313" s="127">
        <f>VLOOKUP(A313,'Part 1 NNDR3'!A:H,8,FALSE)</f>
        <v>163844</v>
      </c>
      <c r="K313" s="127">
        <f>VLOOKUP(A313,'Part 1 NNDR3'!A:I,9,FALSE)</f>
        <v>0</v>
      </c>
      <c r="L313" s="127">
        <v>0</v>
      </c>
      <c r="M313" s="127">
        <f>VLOOKUP(A313,'Part 1 NNDR3'!A:K,11,FALSE)</f>
        <v>294335</v>
      </c>
      <c r="N313" s="127">
        <f>VLOOKUP(A313,'Part 1 NNDR3'!A:L,12,FALSE)</f>
        <v>294335</v>
      </c>
      <c r="O313" s="127">
        <f>VLOOKUP(A313,'Part 1 NNDR3'!A:M,13,FALSE)</f>
        <v>0</v>
      </c>
      <c r="P313" s="127">
        <f>VLOOKUP(A313,'Part 1 NNDR3'!A:N,14,FALSE)</f>
        <v>31219033</v>
      </c>
    </row>
    <row r="314" spans="1:16" x14ac:dyDescent="0.2">
      <c r="A314" s="126" t="s">
        <v>728</v>
      </c>
      <c r="B314" s="126" t="s">
        <v>727</v>
      </c>
      <c r="C314" s="126" t="s">
        <v>434</v>
      </c>
      <c r="D314" s="126" t="s">
        <v>260</v>
      </c>
      <c r="E314" s="127">
        <f>VLOOKUP(A314,'Part 1 NNDR3'!A:C,3,FALSE)</f>
        <v>14758150</v>
      </c>
      <c r="F314" s="127">
        <f>VLOOKUP(A314,'Part 1 NNDR3'!A:D,4,FALSE)</f>
        <v>0</v>
      </c>
      <c r="G314" s="127">
        <f>VLOOKUP(A314,'Part 1 NNDR3'!A:E,5,FALSE)</f>
        <v>4838666</v>
      </c>
      <c r="H314" s="127">
        <f>VLOOKUP(A314,'Part 1 NNDR3'!A:F,6,FALSE)</f>
        <v>74735</v>
      </c>
      <c r="I314" s="127">
        <f>VLOOKUP(A314,'Part 1 NNDR3'!A:G,7,FALSE)</f>
        <v>0</v>
      </c>
      <c r="J314" s="127">
        <f>VLOOKUP(A314,'Part 1 NNDR3'!A:H,8,FALSE)</f>
        <v>74735</v>
      </c>
      <c r="K314" s="127">
        <f>VLOOKUP(A314,'Part 1 NNDR3'!A:I,9,FALSE)</f>
        <v>0</v>
      </c>
      <c r="L314" s="127">
        <v>0</v>
      </c>
      <c r="M314" s="127">
        <f>VLOOKUP(A314,'Part 1 NNDR3'!A:K,11,FALSE)</f>
        <v>26745</v>
      </c>
      <c r="N314" s="127">
        <f>VLOOKUP(A314,'Part 1 NNDR3'!A:L,12,FALSE)</f>
        <v>26745</v>
      </c>
      <c r="O314" s="127">
        <f>VLOOKUP(A314,'Part 1 NNDR3'!A:M,13,FALSE)</f>
        <v>0</v>
      </c>
      <c r="P314" s="127">
        <f>VLOOKUP(A314,'Part 1 NNDR3'!A:N,14,FALSE)</f>
        <v>9818004</v>
      </c>
    </row>
    <row r="315" spans="1:16" x14ac:dyDescent="0.2">
      <c r="A315" s="126" t="s">
        <v>730</v>
      </c>
      <c r="B315" s="126" t="s">
        <v>729</v>
      </c>
      <c r="C315" s="126" t="s">
        <v>61</v>
      </c>
      <c r="D315" s="126" t="s">
        <v>27</v>
      </c>
      <c r="E315" s="127">
        <f>VLOOKUP(A315,'Part 1 NNDR3'!A:C,3,FALSE)</f>
        <v>1639568205</v>
      </c>
      <c r="F315" s="127">
        <f>VLOOKUP(A315,'Part 1 NNDR3'!A:D,4,FALSE)</f>
        <v>0</v>
      </c>
      <c r="G315" s="127">
        <f>VLOOKUP(A315,'Part 1 NNDR3'!A:E,5,FALSE)</f>
        <v>39323569</v>
      </c>
      <c r="H315" s="127">
        <f>VLOOKUP(A315,'Part 1 NNDR3'!A:F,6,FALSE)</f>
        <v>3129174</v>
      </c>
      <c r="I315" s="127">
        <f>VLOOKUP(A315,'Part 1 NNDR3'!A:G,7,FALSE)</f>
        <v>0</v>
      </c>
      <c r="J315" s="127">
        <f>VLOOKUP(A315,'Part 1 NNDR3'!A:H,8,FALSE)</f>
        <v>3129174</v>
      </c>
      <c r="K315" s="127">
        <f>VLOOKUP(A315,'Part 1 NNDR3'!A:I,9,FALSE)</f>
        <v>0</v>
      </c>
      <c r="L315" s="127">
        <v>0</v>
      </c>
      <c r="M315" s="127">
        <f>VLOOKUP(A315,'Part 1 NNDR3'!A:K,11,FALSE)</f>
        <v>0</v>
      </c>
      <c r="N315" s="127">
        <f>VLOOKUP(A315,'Part 1 NNDR3'!A:L,12,FALSE)</f>
        <v>0</v>
      </c>
      <c r="O315" s="127">
        <f>VLOOKUP(A315,'Part 1 NNDR3'!A:M,13,FALSE)</f>
        <v>0</v>
      </c>
      <c r="P315" s="127">
        <f>VLOOKUP(A315,'Part 1 NNDR3'!A:N,14,FALSE)</f>
        <v>1597115462</v>
      </c>
    </row>
    <row r="316" spans="1:16" x14ac:dyDescent="0.2">
      <c r="A316" s="126" t="s">
        <v>732</v>
      </c>
      <c r="B316" s="126" t="s">
        <v>731</v>
      </c>
      <c r="C316" s="126" t="s">
        <v>205</v>
      </c>
      <c r="D316" s="126" t="s">
        <v>115</v>
      </c>
      <c r="E316" s="127">
        <f>VLOOKUP(A316,'Part 1 NNDR3'!A:C,3,FALSE)</f>
        <v>15365230</v>
      </c>
      <c r="F316" s="127">
        <f>VLOOKUP(A316,'Part 1 NNDR3'!A:D,4,FALSE)</f>
        <v>11569</v>
      </c>
      <c r="G316" s="127">
        <f>VLOOKUP(A316,'Part 1 NNDR3'!A:E,5,FALSE)</f>
        <v>0</v>
      </c>
      <c r="H316" s="127">
        <f>VLOOKUP(A316,'Part 1 NNDR3'!A:F,6,FALSE)</f>
        <v>107702</v>
      </c>
      <c r="I316" s="127">
        <f>VLOOKUP(A316,'Part 1 NNDR3'!A:G,7,FALSE)</f>
        <v>0</v>
      </c>
      <c r="J316" s="127">
        <f>VLOOKUP(A316,'Part 1 NNDR3'!A:H,8,FALSE)</f>
        <v>107702</v>
      </c>
      <c r="K316" s="127">
        <f>VLOOKUP(A316,'Part 1 NNDR3'!A:I,9,FALSE)</f>
        <v>0</v>
      </c>
      <c r="L316" s="127">
        <v>0</v>
      </c>
      <c r="M316" s="127">
        <f>VLOOKUP(A316,'Part 1 NNDR3'!A:K,11,FALSE)</f>
        <v>0</v>
      </c>
      <c r="N316" s="127">
        <f>VLOOKUP(A316,'Part 1 NNDR3'!A:L,12,FALSE)</f>
        <v>0</v>
      </c>
      <c r="O316" s="127">
        <f>VLOOKUP(A316,'Part 1 NNDR3'!A:M,13,FALSE)</f>
        <v>0</v>
      </c>
      <c r="P316" s="127">
        <f>VLOOKUP(A316,'Part 1 NNDR3'!A:N,14,FALSE)</f>
        <v>15269097</v>
      </c>
    </row>
    <row r="317" spans="1:16" x14ac:dyDescent="0.2">
      <c r="A317" s="126" t="s">
        <v>734</v>
      </c>
      <c r="B317" s="126" t="s">
        <v>733</v>
      </c>
      <c r="C317" s="126" t="s">
        <v>27</v>
      </c>
      <c r="D317" s="126" t="s">
        <v>107</v>
      </c>
      <c r="E317" s="127">
        <f>VLOOKUP(A317,'Part 1 NNDR3'!A:C,3,FALSE)</f>
        <v>76939460</v>
      </c>
      <c r="F317" s="127">
        <f>VLOOKUP(A317,'Part 1 NNDR3'!A:D,4,FALSE)</f>
        <v>0</v>
      </c>
      <c r="G317" s="127">
        <f>VLOOKUP(A317,'Part 1 NNDR3'!A:E,5,FALSE)</f>
        <v>327159</v>
      </c>
      <c r="H317" s="127">
        <f>VLOOKUP(A317,'Part 1 NNDR3'!A:F,6,FALSE)</f>
        <v>387365</v>
      </c>
      <c r="I317" s="127">
        <f>VLOOKUP(A317,'Part 1 NNDR3'!A:G,7,FALSE)</f>
        <v>0</v>
      </c>
      <c r="J317" s="127">
        <f>VLOOKUP(A317,'Part 1 NNDR3'!A:H,8,FALSE)</f>
        <v>387365</v>
      </c>
      <c r="K317" s="127">
        <f>VLOOKUP(A317,'Part 1 NNDR3'!A:I,9,FALSE)</f>
        <v>0</v>
      </c>
      <c r="L317" s="127">
        <v>0</v>
      </c>
      <c r="M317" s="127">
        <f>VLOOKUP(A317,'Part 1 NNDR3'!A:K,11,FALSE)</f>
        <v>0</v>
      </c>
      <c r="N317" s="127">
        <f>VLOOKUP(A317,'Part 1 NNDR3'!A:L,12,FALSE)</f>
        <v>0</v>
      </c>
      <c r="O317" s="127">
        <f>VLOOKUP(A317,'Part 1 NNDR3'!A:M,13,FALSE)</f>
        <v>0</v>
      </c>
      <c r="P317" s="127">
        <f>VLOOKUP(A317,'Part 1 NNDR3'!A:N,14,FALSE)</f>
        <v>76224936</v>
      </c>
    </row>
    <row r="318" spans="1:16" x14ac:dyDescent="0.2">
      <c r="A318" s="126" t="s">
        <v>736</v>
      </c>
      <c r="B318" s="126" t="s">
        <v>735</v>
      </c>
      <c r="C318" s="126" t="s">
        <v>27</v>
      </c>
      <c r="D318" s="126" t="s">
        <v>650</v>
      </c>
      <c r="E318" s="127">
        <f>VLOOKUP(A318,'Part 1 NNDR3'!A:C,3,FALSE)</f>
        <v>141560193</v>
      </c>
      <c r="F318" s="127">
        <f>VLOOKUP(A318,'Part 1 NNDR3'!A:D,4,FALSE)</f>
        <v>0</v>
      </c>
      <c r="G318" s="127">
        <f>VLOOKUP(A318,'Part 1 NNDR3'!A:E,5,FALSE)</f>
        <v>935829</v>
      </c>
      <c r="H318" s="127">
        <f>VLOOKUP(A318,'Part 1 NNDR3'!A:F,6,FALSE)</f>
        <v>622066</v>
      </c>
      <c r="I318" s="127">
        <f>VLOOKUP(A318,'Part 1 NNDR3'!A:G,7,FALSE)</f>
        <v>0</v>
      </c>
      <c r="J318" s="127">
        <f>VLOOKUP(A318,'Part 1 NNDR3'!A:H,8,FALSE)</f>
        <v>622066</v>
      </c>
      <c r="K318" s="127">
        <f>VLOOKUP(A318,'Part 1 NNDR3'!A:I,9,FALSE)</f>
        <v>0</v>
      </c>
      <c r="L318" s="127">
        <v>0</v>
      </c>
      <c r="M318" s="127">
        <f>VLOOKUP(A318,'Part 1 NNDR3'!A:K,11,FALSE)</f>
        <v>922623</v>
      </c>
      <c r="N318" s="127">
        <f>VLOOKUP(A318,'Part 1 NNDR3'!A:L,12,FALSE)</f>
        <v>922623</v>
      </c>
      <c r="O318" s="127">
        <f>VLOOKUP(A318,'Part 1 NNDR3'!A:M,13,FALSE)</f>
        <v>0</v>
      </c>
      <c r="P318" s="127">
        <f>VLOOKUP(A318,'Part 1 NNDR3'!A:N,14,FALSE)</f>
        <v>139079675</v>
      </c>
    </row>
    <row r="319" spans="1:16" x14ac:dyDescent="0.2">
      <c r="A319" s="126" t="s">
        <v>738</v>
      </c>
      <c r="B319" s="126" t="s">
        <v>737</v>
      </c>
      <c r="C319" s="126" t="s">
        <v>76</v>
      </c>
      <c r="D319" s="126" t="s">
        <v>77</v>
      </c>
      <c r="E319" s="127">
        <f>VLOOKUP(A319,'Part 1 NNDR3'!A:C,3,FALSE)</f>
        <v>54800179</v>
      </c>
      <c r="F319" s="127">
        <f>VLOOKUP(A319,'Part 1 NNDR3'!A:D,4,FALSE)</f>
        <v>343777</v>
      </c>
      <c r="G319" s="127">
        <f>VLOOKUP(A319,'Part 1 NNDR3'!A:E,5,FALSE)</f>
        <v>0</v>
      </c>
      <c r="H319" s="127">
        <f>VLOOKUP(A319,'Part 1 NNDR3'!A:F,6,FALSE)</f>
        <v>198414</v>
      </c>
      <c r="I319" s="127">
        <f>VLOOKUP(A319,'Part 1 NNDR3'!A:G,7,FALSE)</f>
        <v>0</v>
      </c>
      <c r="J319" s="127">
        <f>VLOOKUP(A319,'Part 1 NNDR3'!A:H,8,FALSE)</f>
        <v>198414</v>
      </c>
      <c r="K319" s="127">
        <f>VLOOKUP(A319,'Part 1 NNDR3'!A:I,9,FALSE)</f>
        <v>0</v>
      </c>
      <c r="L319" s="127">
        <v>0</v>
      </c>
      <c r="M319" s="127">
        <f>VLOOKUP(A319,'Part 1 NNDR3'!A:K,11,FALSE)</f>
        <v>285775</v>
      </c>
      <c r="N319" s="127">
        <f>VLOOKUP(A319,'Part 1 NNDR3'!A:L,12,FALSE)</f>
        <v>285775</v>
      </c>
      <c r="O319" s="127">
        <f>VLOOKUP(A319,'Part 1 NNDR3'!A:M,13,FALSE)</f>
        <v>0</v>
      </c>
      <c r="P319" s="127">
        <f>VLOOKUP(A319,'Part 1 NNDR3'!A:N,14,FALSE)</f>
        <v>54659767</v>
      </c>
    </row>
    <row r="320" spans="1:16" x14ac:dyDescent="0.2">
      <c r="A320" s="126" t="s">
        <v>740</v>
      </c>
      <c r="B320" s="126" t="s">
        <v>739</v>
      </c>
      <c r="C320" s="126" t="s">
        <v>27</v>
      </c>
      <c r="D320" s="126" t="s">
        <v>118</v>
      </c>
      <c r="E320" s="127">
        <f>VLOOKUP(A320,'Part 1 NNDR3'!A:C,3,FALSE)</f>
        <v>79486512</v>
      </c>
      <c r="F320" s="127">
        <f>VLOOKUP(A320,'Part 1 NNDR3'!A:D,4,FALSE)</f>
        <v>0</v>
      </c>
      <c r="G320" s="127">
        <f>VLOOKUP(A320,'Part 1 NNDR3'!A:E,5,FALSE)</f>
        <v>23580</v>
      </c>
      <c r="H320" s="127">
        <f>VLOOKUP(A320,'Part 1 NNDR3'!A:F,6,FALSE)</f>
        <v>246447</v>
      </c>
      <c r="I320" s="127">
        <f>VLOOKUP(A320,'Part 1 NNDR3'!A:G,7,FALSE)</f>
        <v>0</v>
      </c>
      <c r="J320" s="127">
        <f>VLOOKUP(A320,'Part 1 NNDR3'!A:H,8,FALSE)</f>
        <v>246447</v>
      </c>
      <c r="K320" s="127">
        <f>VLOOKUP(A320,'Part 1 NNDR3'!A:I,9,FALSE)</f>
        <v>0</v>
      </c>
      <c r="L320" s="127">
        <v>0</v>
      </c>
      <c r="M320" s="127">
        <f>VLOOKUP(A320,'Part 1 NNDR3'!A:K,11,FALSE)</f>
        <v>7296</v>
      </c>
      <c r="N320" s="127">
        <f>VLOOKUP(A320,'Part 1 NNDR3'!A:L,12,FALSE)</f>
        <v>7296</v>
      </c>
      <c r="O320" s="127">
        <f>VLOOKUP(A320,'Part 1 NNDR3'!A:M,13,FALSE)</f>
        <v>0</v>
      </c>
      <c r="P320" s="127">
        <f>VLOOKUP(A320,'Part 1 NNDR3'!A:N,14,FALSE)</f>
        <v>79209189</v>
      </c>
    </row>
    <row r="321" spans="1:16" x14ac:dyDescent="0.2">
      <c r="A321" s="126" t="s">
        <v>742</v>
      </c>
      <c r="B321" s="126" t="s">
        <v>741</v>
      </c>
      <c r="C321" s="126" t="s">
        <v>27</v>
      </c>
      <c r="D321" s="126" t="s">
        <v>396</v>
      </c>
      <c r="E321" s="127">
        <f>VLOOKUP(A321,'Part 1 NNDR3'!A:C,3,FALSE)</f>
        <v>68578528</v>
      </c>
      <c r="F321" s="127">
        <f>VLOOKUP(A321,'Part 1 NNDR3'!A:D,4,FALSE)</f>
        <v>0</v>
      </c>
      <c r="G321" s="127">
        <f>VLOOKUP(A321,'Part 1 NNDR3'!A:E,5,FALSE)</f>
        <v>92168</v>
      </c>
      <c r="H321" s="127">
        <f>VLOOKUP(A321,'Part 1 NNDR3'!A:F,6,FALSE)</f>
        <v>339401</v>
      </c>
      <c r="I321" s="127">
        <f>VLOOKUP(A321,'Part 1 NNDR3'!A:G,7,FALSE)</f>
        <v>0</v>
      </c>
      <c r="J321" s="127">
        <f>VLOOKUP(A321,'Part 1 NNDR3'!A:H,8,FALSE)</f>
        <v>339401</v>
      </c>
      <c r="K321" s="127">
        <f>VLOOKUP(A321,'Part 1 NNDR3'!A:I,9,FALSE)</f>
        <v>0</v>
      </c>
      <c r="L321" s="127">
        <v>9353</v>
      </c>
      <c r="M321" s="127">
        <f>VLOOKUP(A321,'Part 1 NNDR3'!A:K,11,FALSE)</f>
        <v>0</v>
      </c>
      <c r="N321" s="127">
        <f>VLOOKUP(A321,'Part 1 NNDR3'!A:L,12,FALSE)</f>
        <v>0</v>
      </c>
      <c r="O321" s="127">
        <f>VLOOKUP(A321,'Part 1 NNDR3'!A:M,13,FALSE)</f>
        <v>0</v>
      </c>
      <c r="P321" s="127">
        <f>VLOOKUP(A321,'Part 1 NNDR3'!A:N,14,FALSE)</f>
        <v>68137606</v>
      </c>
    </row>
    <row r="322" spans="1:16" x14ac:dyDescent="0.2">
      <c r="A322" s="126" t="s">
        <v>744</v>
      </c>
      <c r="B322" s="126" t="s">
        <v>743</v>
      </c>
      <c r="C322" s="126" t="s">
        <v>287</v>
      </c>
      <c r="D322" s="126" t="s">
        <v>27</v>
      </c>
      <c r="E322" s="127">
        <f>VLOOKUP(A322,'Part 1 NNDR3'!A:C,3,FALSE)</f>
        <v>49477257</v>
      </c>
      <c r="F322" s="127">
        <f>VLOOKUP(A322,'Part 1 NNDR3'!A:D,4,FALSE)</f>
        <v>0</v>
      </c>
      <c r="G322" s="127">
        <f>VLOOKUP(A322,'Part 1 NNDR3'!A:E,5,FALSE)</f>
        <v>53939</v>
      </c>
      <c r="H322" s="127">
        <f>VLOOKUP(A322,'Part 1 NNDR3'!A:F,6,FALSE)</f>
        <v>136159</v>
      </c>
      <c r="I322" s="127">
        <f>VLOOKUP(A322,'Part 1 NNDR3'!A:G,7,FALSE)</f>
        <v>0</v>
      </c>
      <c r="J322" s="127">
        <f>VLOOKUP(A322,'Part 1 NNDR3'!A:H,8,FALSE)</f>
        <v>136159</v>
      </c>
      <c r="K322" s="127">
        <f>VLOOKUP(A322,'Part 1 NNDR3'!A:I,9,FALSE)</f>
        <v>0</v>
      </c>
      <c r="L322" s="127">
        <v>0</v>
      </c>
      <c r="M322" s="127">
        <f>VLOOKUP(A322,'Part 1 NNDR3'!A:K,11,FALSE)</f>
        <v>0</v>
      </c>
      <c r="N322" s="127">
        <f>VLOOKUP(A322,'Part 1 NNDR3'!A:L,12,FALSE)</f>
        <v>0</v>
      </c>
      <c r="O322" s="127">
        <f>VLOOKUP(A322,'Part 1 NNDR3'!A:M,13,FALSE)</f>
        <v>0</v>
      </c>
      <c r="P322" s="127">
        <f>VLOOKUP(A322,'Part 1 NNDR3'!A:N,14,FALSE)</f>
        <v>49287159</v>
      </c>
    </row>
    <row r="323" spans="1:16" x14ac:dyDescent="0.2">
      <c r="A323" s="126" t="s">
        <v>746</v>
      </c>
      <c r="B323" s="126" t="s">
        <v>745</v>
      </c>
      <c r="C323" s="126" t="s">
        <v>27</v>
      </c>
      <c r="D323" s="126" t="s">
        <v>118</v>
      </c>
      <c r="E323" s="127">
        <f>VLOOKUP(A323,'Part 1 NNDR3'!A:C,3,FALSE)</f>
        <v>57269651</v>
      </c>
      <c r="F323" s="127">
        <f>VLOOKUP(A323,'Part 1 NNDR3'!A:D,4,FALSE)</f>
        <v>118507</v>
      </c>
      <c r="G323" s="127">
        <f>VLOOKUP(A323,'Part 1 NNDR3'!A:E,5,FALSE)</f>
        <v>0</v>
      </c>
      <c r="H323" s="127">
        <f>VLOOKUP(A323,'Part 1 NNDR3'!A:F,6,FALSE)</f>
        <v>185021</v>
      </c>
      <c r="I323" s="127">
        <f>VLOOKUP(A323,'Part 1 NNDR3'!A:G,7,FALSE)</f>
        <v>0</v>
      </c>
      <c r="J323" s="127">
        <f>VLOOKUP(A323,'Part 1 NNDR3'!A:H,8,FALSE)</f>
        <v>185021</v>
      </c>
      <c r="K323" s="127">
        <f>VLOOKUP(A323,'Part 1 NNDR3'!A:I,9,FALSE)</f>
        <v>0</v>
      </c>
      <c r="L323" s="127">
        <v>0</v>
      </c>
      <c r="M323" s="127">
        <f>VLOOKUP(A323,'Part 1 NNDR3'!A:K,11,FALSE)</f>
        <v>6412</v>
      </c>
      <c r="N323" s="127">
        <f>VLOOKUP(A323,'Part 1 NNDR3'!A:L,12,FALSE)</f>
        <v>6412</v>
      </c>
      <c r="O323" s="127">
        <f>VLOOKUP(A323,'Part 1 NNDR3'!A:M,13,FALSE)</f>
        <v>0</v>
      </c>
      <c r="P323" s="127">
        <f>VLOOKUP(A323,'Part 1 NNDR3'!A:N,14,FALSE)</f>
        <v>57196725</v>
      </c>
    </row>
    <row r="324" spans="1:16" x14ac:dyDescent="0.2">
      <c r="A324" s="126" t="s">
        <v>748</v>
      </c>
      <c r="B324" s="126" t="s">
        <v>747</v>
      </c>
      <c r="C324" s="126" t="s">
        <v>27</v>
      </c>
      <c r="D324" s="126" t="s">
        <v>91</v>
      </c>
      <c r="E324" s="127">
        <f>VLOOKUP(A324,'Part 1 NNDR3'!A:C,3,FALSE)</f>
        <v>70161957</v>
      </c>
      <c r="F324" s="127">
        <f>VLOOKUP(A324,'Part 1 NNDR3'!A:D,4,FALSE)</f>
        <v>0</v>
      </c>
      <c r="G324" s="127">
        <f>VLOOKUP(A324,'Part 1 NNDR3'!A:E,5,FALSE)</f>
        <v>1299884</v>
      </c>
      <c r="H324" s="127">
        <f>VLOOKUP(A324,'Part 1 NNDR3'!A:F,6,FALSE)</f>
        <v>346763</v>
      </c>
      <c r="I324" s="127">
        <f>VLOOKUP(A324,'Part 1 NNDR3'!A:G,7,FALSE)</f>
        <v>0</v>
      </c>
      <c r="J324" s="127">
        <f>VLOOKUP(A324,'Part 1 NNDR3'!A:H,8,FALSE)</f>
        <v>346763</v>
      </c>
      <c r="K324" s="127">
        <f>VLOOKUP(A324,'Part 1 NNDR3'!A:I,9,FALSE)</f>
        <v>0</v>
      </c>
      <c r="L324" s="127">
        <v>807</v>
      </c>
      <c r="M324" s="127">
        <f>VLOOKUP(A324,'Part 1 NNDR3'!A:K,11,FALSE)</f>
        <v>0</v>
      </c>
      <c r="N324" s="127">
        <f>VLOOKUP(A324,'Part 1 NNDR3'!A:L,12,FALSE)</f>
        <v>0</v>
      </c>
      <c r="O324" s="127">
        <f>VLOOKUP(A324,'Part 1 NNDR3'!A:M,13,FALSE)</f>
        <v>0</v>
      </c>
      <c r="P324" s="127">
        <f>VLOOKUP(A324,'Part 1 NNDR3'!A:N,14,FALSE)</f>
        <v>68514503</v>
      </c>
    </row>
    <row r="325" spans="1:16" x14ac:dyDescent="0.2">
      <c r="A325" s="126" t="s">
        <v>750</v>
      </c>
      <c r="B325" s="126" t="s">
        <v>749</v>
      </c>
      <c r="C325" s="126" t="s">
        <v>145</v>
      </c>
      <c r="D325" s="126" t="s">
        <v>146</v>
      </c>
      <c r="E325" s="127">
        <f>VLOOKUP(A325,'Part 1 NNDR3'!A:C,3,FALSE)</f>
        <v>40074599</v>
      </c>
      <c r="F325" s="127">
        <f>VLOOKUP(A325,'Part 1 NNDR3'!A:D,4,FALSE)</f>
        <v>0</v>
      </c>
      <c r="G325" s="127">
        <f>VLOOKUP(A325,'Part 1 NNDR3'!A:E,5,FALSE)</f>
        <v>42856</v>
      </c>
      <c r="H325" s="127">
        <f>VLOOKUP(A325,'Part 1 NNDR3'!A:F,6,FALSE)</f>
        <v>138095</v>
      </c>
      <c r="I325" s="127">
        <f>VLOOKUP(A325,'Part 1 NNDR3'!A:G,7,FALSE)</f>
        <v>0</v>
      </c>
      <c r="J325" s="127">
        <f>VLOOKUP(A325,'Part 1 NNDR3'!A:H,8,FALSE)</f>
        <v>138095</v>
      </c>
      <c r="K325" s="127">
        <f>VLOOKUP(A325,'Part 1 NNDR3'!A:I,9,FALSE)</f>
        <v>0</v>
      </c>
      <c r="L325" s="127">
        <v>0</v>
      </c>
      <c r="M325" s="127">
        <f>VLOOKUP(A325,'Part 1 NNDR3'!A:K,11,FALSE)</f>
        <v>0</v>
      </c>
      <c r="N325" s="127">
        <f>VLOOKUP(A325,'Part 1 NNDR3'!A:L,12,FALSE)</f>
        <v>0</v>
      </c>
      <c r="O325" s="127">
        <f>VLOOKUP(A325,'Part 1 NNDR3'!A:M,13,FALSE)</f>
        <v>0</v>
      </c>
      <c r="P325" s="127">
        <f>VLOOKUP(A325,'Part 1 NNDR3'!A:N,14,FALSE)</f>
        <v>39893648</v>
      </c>
    </row>
    <row r="326" spans="1:16" x14ac:dyDescent="0.2">
      <c r="A326" s="126" t="s">
        <v>752</v>
      </c>
      <c r="B326" s="126" t="s">
        <v>751</v>
      </c>
      <c r="C326" s="126" t="s">
        <v>26</v>
      </c>
      <c r="D326" s="126" t="s">
        <v>27</v>
      </c>
      <c r="E326" s="127">
        <f>VLOOKUP(A326,'Part 1 NNDR3'!A:C,3,FALSE)</f>
        <v>31377054</v>
      </c>
      <c r="F326" s="127">
        <f>VLOOKUP(A326,'Part 1 NNDR3'!A:D,4,FALSE)</f>
        <v>0</v>
      </c>
      <c r="G326" s="127">
        <f>VLOOKUP(A326,'Part 1 NNDR3'!A:E,5,FALSE)</f>
        <v>118208</v>
      </c>
      <c r="H326" s="127">
        <f>VLOOKUP(A326,'Part 1 NNDR3'!A:F,6,FALSE)</f>
        <v>132241</v>
      </c>
      <c r="I326" s="127">
        <f>VLOOKUP(A326,'Part 1 NNDR3'!A:G,7,FALSE)</f>
        <v>0</v>
      </c>
      <c r="J326" s="127">
        <f>VLOOKUP(A326,'Part 1 NNDR3'!A:H,8,FALSE)</f>
        <v>132241</v>
      </c>
      <c r="K326" s="127">
        <f>VLOOKUP(A326,'Part 1 NNDR3'!A:I,9,FALSE)</f>
        <v>0</v>
      </c>
      <c r="L326" s="127">
        <v>0</v>
      </c>
      <c r="M326" s="127">
        <f>VLOOKUP(A326,'Part 1 NNDR3'!A:K,11,FALSE)</f>
        <v>0</v>
      </c>
      <c r="N326" s="127">
        <f>VLOOKUP(A326,'Part 1 NNDR3'!A:L,12,FALSE)</f>
        <v>0</v>
      </c>
      <c r="O326" s="127">
        <f>VLOOKUP(A326,'Part 1 NNDR3'!A:M,13,FALSE)</f>
        <v>0</v>
      </c>
      <c r="P326" s="127">
        <f>VLOOKUP(A326,'Part 1 NNDR3'!A:N,14,FALSE)</f>
        <v>31126605</v>
      </c>
    </row>
    <row r="327" spans="1:16" x14ac:dyDescent="0.2">
      <c r="A327" s="126" t="s">
        <v>754</v>
      </c>
      <c r="B327" s="126" t="s">
        <v>753</v>
      </c>
      <c r="C327" s="126" t="s">
        <v>145</v>
      </c>
      <c r="D327" s="126" t="s">
        <v>146</v>
      </c>
      <c r="E327" s="127">
        <f>VLOOKUP(A327,'Part 1 NNDR3'!A:C,3,FALSE)</f>
        <v>38771775</v>
      </c>
      <c r="F327" s="127">
        <f>VLOOKUP(A327,'Part 1 NNDR3'!A:D,4,FALSE)</f>
        <v>57084</v>
      </c>
      <c r="G327" s="127">
        <f>VLOOKUP(A327,'Part 1 NNDR3'!A:E,5,FALSE)</f>
        <v>0</v>
      </c>
      <c r="H327" s="127">
        <f>VLOOKUP(A327,'Part 1 NNDR3'!A:F,6,FALSE)</f>
        <v>188085</v>
      </c>
      <c r="I327" s="127">
        <f>VLOOKUP(A327,'Part 1 NNDR3'!A:G,7,FALSE)</f>
        <v>0</v>
      </c>
      <c r="J327" s="127">
        <f>VLOOKUP(A327,'Part 1 NNDR3'!A:H,8,FALSE)</f>
        <v>188085</v>
      </c>
      <c r="K327" s="127">
        <f>VLOOKUP(A327,'Part 1 NNDR3'!A:I,9,FALSE)</f>
        <v>0</v>
      </c>
      <c r="L327" s="127">
        <v>0</v>
      </c>
      <c r="M327" s="127">
        <f>VLOOKUP(A327,'Part 1 NNDR3'!A:K,11,FALSE)</f>
        <v>29428</v>
      </c>
      <c r="N327" s="127">
        <f>VLOOKUP(A327,'Part 1 NNDR3'!A:L,12,FALSE)</f>
        <v>29428</v>
      </c>
      <c r="O327" s="127">
        <f>VLOOKUP(A327,'Part 1 NNDR3'!A:M,13,FALSE)</f>
        <v>0</v>
      </c>
      <c r="P327" s="127">
        <f>VLOOKUP(A327,'Part 1 NNDR3'!A:N,14,FALSE)</f>
        <v>38611346</v>
      </c>
    </row>
    <row r="328" spans="1:16" x14ac:dyDescent="0.2">
      <c r="A328" s="126" t="s">
        <v>756</v>
      </c>
      <c r="B328" s="126" t="s">
        <v>755</v>
      </c>
      <c r="C328" s="126" t="s">
        <v>52</v>
      </c>
      <c r="D328" s="126" t="s">
        <v>53</v>
      </c>
      <c r="E328" s="127">
        <f>VLOOKUP(A328,'Part 1 NNDR3'!A:C,3,FALSE)</f>
        <v>69603865</v>
      </c>
      <c r="F328" s="127">
        <f>VLOOKUP(A328,'Part 1 NNDR3'!A:D,4,FALSE)</f>
        <v>0</v>
      </c>
      <c r="G328" s="127">
        <f>VLOOKUP(A328,'Part 1 NNDR3'!A:E,5,FALSE)</f>
        <v>6807</v>
      </c>
      <c r="H328" s="127">
        <f>VLOOKUP(A328,'Part 1 NNDR3'!A:F,6,FALSE)</f>
        <v>243439</v>
      </c>
      <c r="I328" s="127">
        <f>VLOOKUP(A328,'Part 1 NNDR3'!A:G,7,FALSE)</f>
        <v>0</v>
      </c>
      <c r="J328" s="127">
        <f>VLOOKUP(A328,'Part 1 NNDR3'!A:H,8,FALSE)</f>
        <v>243439</v>
      </c>
      <c r="K328" s="127">
        <f>VLOOKUP(A328,'Part 1 NNDR3'!A:I,9,FALSE)</f>
        <v>0</v>
      </c>
      <c r="L328" s="127">
        <v>0</v>
      </c>
      <c r="M328" s="127">
        <f>VLOOKUP(A328,'Part 1 NNDR3'!A:K,11,FALSE)</f>
        <v>0</v>
      </c>
      <c r="N328" s="127">
        <f>VLOOKUP(A328,'Part 1 NNDR3'!A:L,12,FALSE)</f>
        <v>0</v>
      </c>
      <c r="O328" s="127">
        <f>VLOOKUP(A328,'Part 1 NNDR3'!A:M,13,FALSE)</f>
        <v>0</v>
      </c>
      <c r="P328" s="127">
        <f>VLOOKUP(A328,'Part 1 NNDR3'!A:N,14,FALSE)</f>
        <v>69353619</v>
      </c>
    </row>
    <row r="329" spans="1:16" x14ac:dyDescent="0.2">
      <c r="A329" s="126" t="s">
        <v>758</v>
      </c>
      <c r="B329" s="126" t="s">
        <v>757</v>
      </c>
      <c r="C329" s="126" t="s">
        <v>155</v>
      </c>
      <c r="D329" s="126" t="s">
        <v>100</v>
      </c>
      <c r="E329" s="127">
        <f>VLOOKUP(A329,'Part 1 NNDR3'!A:C,3,FALSE)</f>
        <v>23798745</v>
      </c>
      <c r="F329" s="127">
        <f>VLOOKUP(A329,'Part 1 NNDR3'!A:D,4,FALSE)</f>
        <v>0</v>
      </c>
      <c r="G329" s="127">
        <f>VLOOKUP(A329,'Part 1 NNDR3'!A:E,5,FALSE)</f>
        <v>927356</v>
      </c>
      <c r="H329" s="127">
        <f>VLOOKUP(A329,'Part 1 NNDR3'!A:F,6,FALSE)</f>
        <v>153550</v>
      </c>
      <c r="I329" s="127">
        <f>VLOOKUP(A329,'Part 1 NNDR3'!A:G,7,FALSE)</f>
        <v>0</v>
      </c>
      <c r="J329" s="127">
        <f>VLOOKUP(A329,'Part 1 NNDR3'!A:H,8,FALSE)</f>
        <v>153550</v>
      </c>
      <c r="K329" s="127">
        <f>VLOOKUP(A329,'Part 1 NNDR3'!A:I,9,FALSE)</f>
        <v>0</v>
      </c>
      <c r="L329" s="127">
        <v>0</v>
      </c>
      <c r="M329" s="127">
        <f>VLOOKUP(A329,'Part 1 NNDR3'!A:K,11,FALSE)</f>
        <v>0</v>
      </c>
      <c r="N329" s="127">
        <f>VLOOKUP(A329,'Part 1 NNDR3'!A:L,12,FALSE)</f>
        <v>0</v>
      </c>
      <c r="O329" s="127">
        <f>VLOOKUP(A329,'Part 1 NNDR3'!A:M,13,FALSE)</f>
        <v>0</v>
      </c>
      <c r="P329" s="127">
        <f>VLOOKUP(A329,'Part 1 NNDR3'!A:N,14,FALSE)</f>
        <v>22717839</v>
      </c>
    </row>
    <row r="330" spans="1:16" x14ac:dyDescent="0.2">
      <c r="A330" s="126" t="s">
        <v>760</v>
      </c>
      <c r="B330" s="126" t="s">
        <v>759</v>
      </c>
      <c r="C330" s="126" t="s">
        <v>145</v>
      </c>
      <c r="D330" s="126" t="s">
        <v>146</v>
      </c>
      <c r="E330" s="127">
        <f>VLOOKUP(A330,'Part 1 NNDR3'!A:C,3,FALSE)</f>
        <v>28170638</v>
      </c>
      <c r="F330" s="127">
        <f>VLOOKUP(A330,'Part 1 NNDR3'!A:D,4,FALSE)</f>
        <v>0</v>
      </c>
      <c r="G330" s="127">
        <f>VLOOKUP(A330,'Part 1 NNDR3'!A:E,5,FALSE)</f>
        <v>234042</v>
      </c>
      <c r="H330" s="127">
        <f>VLOOKUP(A330,'Part 1 NNDR3'!A:F,6,FALSE)</f>
        <v>135893</v>
      </c>
      <c r="I330" s="127">
        <f>VLOOKUP(A330,'Part 1 NNDR3'!A:G,7,FALSE)</f>
        <v>0</v>
      </c>
      <c r="J330" s="127">
        <f>VLOOKUP(A330,'Part 1 NNDR3'!A:H,8,FALSE)</f>
        <v>135893</v>
      </c>
      <c r="K330" s="127">
        <f>VLOOKUP(A330,'Part 1 NNDR3'!A:I,9,FALSE)</f>
        <v>0</v>
      </c>
      <c r="L330" s="127">
        <v>0</v>
      </c>
      <c r="M330" s="127">
        <f>VLOOKUP(A330,'Part 1 NNDR3'!A:K,11,FALSE)</f>
        <v>0</v>
      </c>
      <c r="N330" s="127">
        <f>VLOOKUP(A330,'Part 1 NNDR3'!A:L,12,FALSE)</f>
        <v>0</v>
      </c>
      <c r="O330" s="127">
        <f>VLOOKUP(A330,'Part 1 NNDR3'!A:M,13,FALSE)</f>
        <v>0</v>
      </c>
      <c r="P330" s="127">
        <f>VLOOKUP(A330,'Part 1 NNDR3'!A:N,14,FALSE)</f>
        <v>27800703</v>
      </c>
    </row>
    <row r="331" spans="1:16" x14ac:dyDescent="0.2">
      <c r="A331" s="126" t="s">
        <v>762</v>
      </c>
      <c r="B331" s="126" t="s">
        <v>761</v>
      </c>
      <c r="C331" s="126" t="s">
        <v>27</v>
      </c>
      <c r="D331" s="126" t="s">
        <v>226</v>
      </c>
      <c r="E331" s="127">
        <f>VLOOKUP(A331,'Part 1 NNDR3'!A:C,3,FALSE)</f>
        <v>102835186</v>
      </c>
      <c r="F331" s="127">
        <f>VLOOKUP(A331,'Part 1 NNDR3'!A:D,4,FALSE)</f>
        <v>0</v>
      </c>
      <c r="G331" s="127">
        <f>VLOOKUP(A331,'Part 1 NNDR3'!A:E,5,FALSE)</f>
        <v>68903</v>
      </c>
      <c r="H331" s="127">
        <f>VLOOKUP(A331,'Part 1 NNDR3'!A:F,6,FALSE)</f>
        <v>295442</v>
      </c>
      <c r="I331" s="127">
        <f>VLOOKUP(A331,'Part 1 NNDR3'!A:G,7,FALSE)</f>
        <v>0</v>
      </c>
      <c r="J331" s="127">
        <f>VLOOKUP(A331,'Part 1 NNDR3'!A:H,8,FALSE)</f>
        <v>295442</v>
      </c>
      <c r="K331" s="127">
        <f>VLOOKUP(A331,'Part 1 NNDR3'!A:I,9,FALSE)</f>
        <v>0</v>
      </c>
      <c r="L331" s="127">
        <v>0</v>
      </c>
      <c r="M331" s="127">
        <f>VLOOKUP(A331,'Part 1 NNDR3'!A:K,11,FALSE)</f>
        <v>0</v>
      </c>
      <c r="N331" s="127">
        <f>VLOOKUP(A331,'Part 1 NNDR3'!A:L,12,FALSE)</f>
        <v>0</v>
      </c>
      <c r="O331" s="127">
        <f>VLOOKUP(A331,'Part 1 NNDR3'!A:M,13,FALSE)</f>
        <v>0</v>
      </c>
      <c r="P331" s="127">
        <f>VLOOKUP(A331,'Part 1 NNDR3'!A:N,14,FALSE)</f>
        <v>102470841</v>
      </c>
    </row>
    <row r="332" spans="1:16" x14ac:dyDescent="0.2">
      <c r="A332" s="126" t="s">
        <v>1015</v>
      </c>
      <c r="B332" s="126" t="s">
        <v>1013</v>
      </c>
      <c r="C332" s="126"/>
      <c r="D332" s="126"/>
      <c r="E332" s="127">
        <f t="shared" ref="E332:L332" si="0">SUM(E6:E331)</f>
        <v>22725041521.779999</v>
      </c>
      <c r="F332" s="127">
        <f t="shared" si="0"/>
        <v>21601181</v>
      </c>
      <c r="G332" s="127">
        <f t="shared" si="0"/>
        <v>186219375</v>
      </c>
      <c r="H332" s="127">
        <f t="shared" si="0"/>
        <v>83999996</v>
      </c>
      <c r="I332" s="127">
        <f t="shared" si="0"/>
        <v>58522</v>
      </c>
      <c r="J332" s="127">
        <f t="shared" si="0"/>
        <v>84058518</v>
      </c>
      <c r="K332" s="127">
        <f t="shared" si="0"/>
        <v>10948000</v>
      </c>
      <c r="L332" s="127">
        <f t="shared" si="0"/>
        <v>13817176</v>
      </c>
      <c r="M332" s="127">
        <f t="shared" ref="M332:N332" si="1">SUM(M6:M331)</f>
        <v>37651322</v>
      </c>
      <c r="N332" s="127">
        <f t="shared" si="1"/>
        <v>36045395</v>
      </c>
      <c r="O332" s="127">
        <f t="shared" ref="O332" si="2">SUM(O6:O331)</f>
        <v>1605927</v>
      </c>
      <c r="P332" s="127">
        <f t="shared" ref="P332" si="3">SUM(P6:P331)</f>
        <v>22413948311.779999</v>
      </c>
    </row>
    <row r="334" spans="1:16" ht="15" x14ac:dyDescent="0.25">
      <c r="A334" s="31" t="s">
        <v>82</v>
      </c>
      <c r="B334" s="31" t="s">
        <v>763</v>
      </c>
      <c r="C334" s="31"/>
      <c r="D334" s="31"/>
      <c r="E334" s="30"/>
      <c r="P334" s="125">
        <f>SUMIF($D$6:$D$331,A334,$P$6:$P$331)</f>
        <v>474538039</v>
      </c>
    </row>
    <row r="335" spans="1:16" ht="15" x14ac:dyDescent="0.25">
      <c r="A335" s="31" t="s">
        <v>86</v>
      </c>
      <c r="B335" s="31" t="s">
        <v>766</v>
      </c>
      <c r="C335" s="31"/>
      <c r="D335" s="31"/>
      <c r="E335" s="30"/>
      <c r="P335" s="125">
        <f t="shared" ref="P335:P362" si="4">SUMIF($D$6:$D$331,A335,$P$6:$P$331)</f>
        <v>197041225</v>
      </c>
    </row>
    <row r="336" spans="1:16" ht="15" x14ac:dyDescent="0.25">
      <c r="A336" s="31" t="s">
        <v>118</v>
      </c>
      <c r="B336" s="31" t="s">
        <v>767</v>
      </c>
      <c r="C336" s="31"/>
      <c r="D336" s="31"/>
      <c r="E336" s="30"/>
      <c r="P336" s="125">
        <f t="shared" si="4"/>
        <v>496310985.71000004</v>
      </c>
    </row>
    <row r="337" spans="1:16" ht="15" x14ac:dyDescent="0.25">
      <c r="A337" s="31" t="s">
        <v>53</v>
      </c>
      <c r="B337" s="31" t="s">
        <v>768</v>
      </c>
      <c r="C337" s="31"/>
      <c r="D337" s="31"/>
      <c r="E337" s="30"/>
      <c r="P337" s="125">
        <f t="shared" si="4"/>
        <v>321727736</v>
      </c>
    </row>
    <row r="338" spans="1:16" ht="15" x14ac:dyDescent="0.25">
      <c r="A338" s="31" t="s">
        <v>163</v>
      </c>
      <c r="B338" s="31" t="s">
        <v>769</v>
      </c>
      <c r="C338" s="31"/>
      <c r="D338" s="31"/>
      <c r="E338" s="30"/>
      <c r="P338" s="125">
        <f t="shared" si="4"/>
        <v>359228113</v>
      </c>
    </row>
    <row r="339" spans="1:16" ht="15" x14ac:dyDescent="0.25">
      <c r="A339" s="31" t="s">
        <v>192</v>
      </c>
      <c r="B339" s="31" t="s">
        <v>770</v>
      </c>
      <c r="C339" s="31"/>
      <c r="D339" s="31"/>
      <c r="E339" s="30"/>
      <c r="P339" s="125">
        <f t="shared" si="4"/>
        <v>447449753</v>
      </c>
    </row>
    <row r="340" spans="1:16" ht="15" x14ac:dyDescent="0.25">
      <c r="A340" s="31" t="s">
        <v>349</v>
      </c>
      <c r="B340" s="31" t="s">
        <v>771</v>
      </c>
      <c r="C340" s="31"/>
      <c r="D340" s="31"/>
      <c r="E340" s="30"/>
      <c r="P340" s="125">
        <f t="shared" si="4"/>
        <v>145425723.5</v>
      </c>
    </row>
    <row r="341" spans="1:16" ht="15" x14ac:dyDescent="0.25">
      <c r="A341" s="31" t="s">
        <v>37</v>
      </c>
      <c r="B341" s="31" t="s">
        <v>772</v>
      </c>
      <c r="C341" s="31"/>
      <c r="D341" s="31"/>
      <c r="E341" s="30"/>
      <c r="P341" s="125">
        <f t="shared" si="4"/>
        <v>275674612</v>
      </c>
    </row>
    <row r="342" spans="1:16" ht="15" x14ac:dyDescent="0.25">
      <c r="A342" s="31" t="s">
        <v>260</v>
      </c>
      <c r="B342" s="31" t="s">
        <v>773</v>
      </c>
      <c r="C342" s="31"/>
      <c r="D342" s="31"/>
      <c r="E342" s="30"/>
      <c r="P342" s="125">
        <f t="shared" si="4"/>
        <v>487144631</v>
      </c>
    </row>
    <row r="343" spans="1:16" s="137" customFormat="1" ht="15" x14ac:dyDescent="0.25">
      <c r="A343" s="33" t="s">
        <v>1018</v>
      </c>
      <c r="B343" s="33" t="s">
        <v>1017</v>
      </c>
      <c r="C343" s="33"/>
      <c r="D343" s="33"/>
      <c r="E343" s="33"/>
      <c r="F343" s="136"/>
      <c r="G343" s="136"/>
      <c r="H343" s="136"/>
      <c r="I343" s="136"/>
      <c r="J343" s="136"/>
      <c r="K343" s="136"/>
      <c r="L343" s="136"/>
      <c r="M343" s="136"/>
      <c r="N343" s="136"/>
      <c r="O343" s="136"/>
      <c r="P343" s="136">
        <f>SUMIF($D$6:$D$331,"E6112",$P$6:$P$331)+SUMIF($D$6:$D$331,"E6139",$P$6:$P$331)</f>
        <v>476463882.26999998</v>
      </c>
    </row>
    <row r="344" spans="1:16" ht="15" x14ac:dyDescent="0.25">
      <c r="A344" s="31" t="s">
        <v>236</v>
      </c>
      <c r="B344" s="31" t="s">
        <v>774</v>
      </c>
      <c r="C344" s="31"/>
      <c r="D344" s="31"/>
      <c r="E344" s="30"/>
      <c r="P344" s="125">
        <f t="shared" si="4"/>
        <v>135918403</v>
      </c>
    </row>
    <row r="345" spans="1:16" ht="15" x14ac:dyDescent="0.25">
      <c r="A345" s="31" t="s">
        <v>136</v>
      </c>
      <c r="B345" s="31" t="s">
        <v>775</v>
      </c>
      <c r="C345" s="31"/>
      <c r="D345" s="31"/>
      <c r="E345" s="30"/>
      <c r="P345" s="125">
        <f t="shared" si="4"/>
        <v>225586207</v>
      </c>
    </row>
    <row r="346" spans="1:16" ht="15" x14ac:dyDescent="0.25">
      <c r="A346" s="31" t="s">
        <v>73</v>
      </c>
      <c r="B346" s="31" t="s">
        <v>776</v>
      </c>
      <c r="C346" s="31"/>
      <c r="D346" s="31"/>
      <c r="E346" s="30"/>
      <c r="P346" s="125">
        <f t="shared" si="4"/>
        <v>621623118</v>
      </c>
    </row>
    <row r="347" spans="1:16" ht="15" x14ac:dyDescent="0.25">
      <c r="A347" s="31" t="s">
        <v>77</v>
      </c>
      <c r="B347" s="31" t="s">
        <v>777</v>
      </c>
      <c r="C347" s="31"/>
      <c r="D347" s="31"/>
      <c r="E347" s="30"/>
      <c r="P347" s="125">
        <f t="shared" si="4"/>
        <v>668723725</v>
      </c>
    </row>
    <row r="348" spans="1:16" ht="15" x14ac:dyDescent="0.25">
      <c r="A348" s="31" t="s">
        <v>146</v>
      </c>
      <c r="B348" s="31" t="s">
        <v>778</v>
      </c>
      <c r="C348" s="31"/>
      <c r="D348" s="31"/>
      <c r="E348" s="30"/>
      <c r="P348" s="125">
        <f t="shared" si="4"/>
        <v>231745312</v>
      </c>
    </row>
    <row r="349" spans="1:16" ht="15" x14ac:dyDescent="0.25">
      <c r="A349" s="31" t="s">
        <v>274</v>
      </c>
      <c r="B349" s="31" t="s">
        <v>779</v>
      </c>
      <c r="C349" s="31"/>
      <c r="D349" s="31"/>
      <c r="E349" s="30"/>
      <c r="P349" s="125">
        <f t="shared" si="4"/>
        <v>332364822</v>
      </c>
    </row>
    <row r="350" spans="1:16" ht="15" x14ac:dyDescent="0.25">
      <c r="A350" s="31" t="s">
        <v>48</v>
      </c>
      <c r="B350" s="31" t="s">
        <v>780</v>
      </c>
      <c r="C350" s="31"/>
      <c r="D350" s="31"/>
      <c r="E350" s="30"/>
      <c r="P350" s="125">
        <f t="shared" si="4"/>
        <v>623303691</v>
      </c>
    </row>
    <row r="351" spans="1:16" ht="15" x14ac:dyDescent="0.25">
      <c r="A351" s="31" t="s">
        <v>100</v>
      </c>
      <c r="B351" s="31" t="s">
        <v>781</v>
      </c>
      <c r="C351" s="31"/>
      <c r="D351" s="31"/>
      <c r="E351" s="30"/>
      <c r="P351" s="125">
        <f t="shared" si="4"/>
        <v>414777986</v>
      </c>
    </row>
    <row r="352" spans="1:16" ht="15" x14ac:dyDescent="0.25">
      <c r="A352" s="31" t="s">
        <v>96</v>
      </c>
      <c r="B352" s="31" t="s">
        <v>782</v>
      </c>
      <c r="C352" s="31"/>
      <c r="D352" s="31"/>
      <c r="E352" s="30"/>
      <c r="P352" s="125">
        <f t="shared" si="4"/>
        <v>335840212.39999998</v>
      </c>
    </row>
    <row r="353" spans="1:16" ht="15" x14ac:dyDescent="0.25">
      <c r="A353" s="31" t="s">
        <v>226</v>
      </c>
      <c r="B353" s="31" t="s">
        <v>783</v>
      </c>
      <c r="C353" s="31"/>
      <c r="D353" s="31"/>
      <c r="E353" s="30"/>
      <c r="P353" s="125">
        <f t="shared" si="4"/>
        <v>300243691</v>
      </c>
    </row>
    <row r="354" spans="1:16" ht="15" x14ac:dyDescent="0.25">
      <c r="A354" s="31" t="s">
        <v>43</v>
      </c>
      <c r="B354" s="31" t="s">
        <v>784</v>
      </c>
      <c r="C354" s="31"/>
      <c r="D354" s="31"/>
      <c r="E354" s="30"/>
      <c r="P354" s="125">
        <f t="shared" si="4"/>
        <v>324707313</v>
      </c>
    </row>
    <row r="355" spans="1:16" ht="15" x14ac:dyDescent="0.25">
      <c r="A355" s="31" t="s">
        <v>573</v>
      </c>
      <c r="B355" s="31" t="s">
        <v>785</v>
      </c>
      <c r="C355" s="31"/>
      <c r="D355" s="31"/>
      <c r="E355" s="30"/>
      <c r="P355" s="125">
        <f t="shared" si="4"/>
        <v>144040655</v>
      </c>
    </row>
    <row r="356" spans="1:16" ht="15" x14ac:dyDescent="0.25">
      <c r="A356" s="31" t="s">
        <v>169</v>
      </c>
      <c r="B356" s="31" t="s">
        <v>786</v>
      </c>
      <c r="C356" s="31"/>
      <c r="D356" s="31"/>
      <c r="E356" s="30"/>
      <c r="P356" s="125">
        <f t="shared" si="4"/>
        <v>364939879</v>
      </c>
    </row>
    <row r="357" spans="1:16" ht="15" x14ac:dyDescent="0.25">
      <c r="A357" s="31" t="s">
        <v>107</v>
      </c>
      <c r="B357" s="31" t="s">
        <v>787</v>
      </c>
      <c r="C357" s="31"/>
      <c r="D357" s="31"/>
      <c r="E357" s="30"/>
      <c r="P357" s="125">
        <f t="shared" si="4"/>
        <v>1069055473</v>
      </c>
    </row>
    <row r="358" spans="1:16" ht="15" x14ac:dyDescent="0.25">
      <c r="A358" s="31" t="s">
        <v>396</v>
      </c>
      <c r="B358" s="31" t="s">
        <v>788</v>
      </c>
      <c r="C358" s="31"/>
      <c r="D358" s="31"/>
      <c r="E358" s="30"/>
      <c r="P358" s="125">
        <f t="shared" si="4"/>
        <v>400347468</v>
      </c>
    </row>
    <row r="359" spans="1:16" ht="15" x14ac:dyDescent="0.25">
      <c r="A359" s="31" t="s">
        <v>67</v>
      </c>
      <c r="B359" s="31" t="s">
        <v>789</v>
      </c>
      <c r="C359" s="31"/>
      <c r="D359" s="31"/>
      <c r="E359" s="30"/>
      <c r="P359" s="125">
        <f t="shared" si="4"/>
        <v>416360463</v>
      </c>
    </row>
    <row r="360" spans="1:16" ht="15" x14ac:dyDescent="0.25">
      <c r="A360" s="31" t="s">
        <v>311</v>
      </c>
      <c r="B360" s="31" t="s">
        <v>790</v>
      </c>
      <c r="C360" s="31"/>
      <c r="D360" s="31"/>
      <c r="E360" s="30"/>
      <c r="P360" s="125">
        <f t="shared" si="4"/>
        <v>399257309</v>
      </c>
    </row>
    <row r="361" spans="1:16" ht="15" x14ac:dyDescent="0.25">
      <c r="A361" s="31" t="s">
        <v>91</v>
      </c>
      <c r="B361" s="31" t="s">
        <v>791</v>
      </c>
      <c r="C361" s="31"/>
      <c r="D361" s="31"/>
      <c r="E361" s="30"/>
      <c r="P361" s="125">
        <f t="shared" si="4"/>
        <v>943047108</v>
      </c>
    </row>
    <row r="362" spans="1:16" ht="15" x14ac:dyDescent="0.25">
      <c r="A362" s="31" t="s">
        <v>121</v>
      </c>
      <c r="B362" s="31" t="s">
        <v>792</v>
      </c>
      <c r="C362" s="31"/>
      <c r="D362" s="31"/>
      <c r="E362" s="30"/>
      <c r="P362" s="125">
        <f t="shared" si="4"/>
        <v>753534743</v>
      </c>
    </row>
    <row r="363" spans="1:16" ht="15" x14ac:dyDescent="0.25">
      <c r="A363" s="27"/>
      <c r="B363" s="29"/>
      <c r="C363" s="29"/>
      <c r="D363" s="29"/>
      <c r="E363" s="30"/>
    </row>
    <row r="364" spans="1:16" ht="15" x14ac:dyDescent="0.25">
      <c r="A364" s="29" t="s">
        <v>61</v>
      </c>
      <c r="B364" s="29" t="s">
        <v>793</v>
      </c>
      <c r="C364" s="29"/>
      <c r="D364" s="29"/>
      <c r="E364" s="30"/>
      <c r="P364" s="125">
        <f>SUMIF($C$6:$C$331,A364,$P$6:$P$331)</f>
        <v>6630823950.1000004</v>
      </c>
    </row>
    <row r="365" spans="1:16" ht="15" x14ac:dyDescent="0.25">
      <c r="A365" s="27"/>
      <c r="B365" s="29"/>
      <c r="C365" s="29"/>
      <c r="D365" s="29"/>
      <c r="E365" s="30"/>
    </row>
    <row r="366" spans="1:16" ht="15" x14ac:dyDescent="0.25">
      <c r="A366" s="32" t="s">
        <v>52</v>
      </c>
      <c r="B366" s="32" t="s">
        <v>796</v>
      </c>
      <c r="C366" s="32"/>
      <c r="D366" s="32"/>
      <c r="E366" s="30"/>
      <c r="P366" s="125">
        <f>SUMIF($C$6:$C$331,A366,$P$6:$P$331)</f>
        <v>168966723</v>
      </c>
    </row>
    <row r="367" spans="1:16" ht="15" x14ac:dyDescent="0.25">
      <c r="A367" s="32" t="s">
        <v>162</v>
      </c>
      <c r="B367" s="32" t="s">
        <v>798</v>
      </c>
      <c r="C367" s="32"/>
      <c r="D367" s="32"/>
      <c r="E367" s="30"/>
      <c r="P367" s="125">
        <f t="shared" ref="P367:P392" si="5">SUMIF($C$6:$C$331,A367,$P$6:$P$331)</f>
        <v>263065305</v>
      </c>
    </row>
    <row r="368" spans="1:16" ht="15" x14ac:dyDescent="0.25">
      <c r="A368" s="32" t="s">
        <v>32</v>
      </c>
      <c r="B368" s="32" t="s">
        <v>799</v>
      </c>
      <c r="C368" s="32"/>
      <c r="D368" s="32"/>
      <c r="E368" s="30"/>
      <c r="P368" s="125">
        <f t="shared" si="5"/>
        <v>192380402</v>
      </c>
    </row>
    <row r="369" spans="1:16" ht="15" x14ac:dyDescent="0.25">
      <c r="A369" s="32" t="s">
        <v>36</v>
      </c>
      <c r="B369" s="32" t="s">
        <v>800</v>
      </c>
      <c r="C369" s="32"/>
      <c r="D369" s="32"/>
      <c r="E369" s="30"/>
      <c r="P369" s="125">
        <f t="shared" si="5"/>
        <v>189212129</v>
      </c>
    </row>
    <row r="370" spans="1:16" ht="15" x14ac:dyDescent="0.25">
      <c r="A370" s="32" t="s">
        <v>259</v>
      </c>
      <c r="B370" s="32" t="s">
        <v>801</v>
      </c>
      <c r="C370" s="32"/>
      <c r="D370" s="32"/>
      <c r="E370" s="30"/>
      <c r="P370" s="125">
        <f t="shared" si="5"/>
        <v>206653299</v>
      </c>
    </row>
    <row r="371" spans="1:16" ht="15" x14ac:dyDescent="0.25">
      <c r="A371" s="32" t="s">
        <v>205</v>
      </c>
      <c r="B371" s="32" t="s">
        <v>802</v>
      </c>
      <c r="C371" s="32"/>
      <c r="D371" s="32"/>
      <c r="E371" s="30"/>
      <c r="P371" s="125">
        <f t="shared" si="5"/>
        <v>105126214.27</v>
      </c>
    </row>
    <row r="372" spans="1:16" ht="15" x14ac:dyDescent="0.25">
      <c r="A372" s="32" t="s">
        <v>279</v>
      </c>
      <c r="B372" s="32" t="s">
        <v>803</v>
      </c>
      <c r="C372" s="32"/>
      <c r="D372" s="32"/>
      <c r="E372" s="30"/>
      <c r="P372" s="125">
        <f t="shared" si="5"/>
        <v>122073555</v>
      </c>
    </row>
    <row r="373" spans="1:16" ht="15" x14ac:dyDescent="0.25">
      <c r="A373" s="32" t="s">
        <v>72</v>
      </c>
      <c r="B373" s="32" t="s">
        <v>804</v>
      </c>
      <c r="C373" s="32"/>
      <c r="D373" s="32"/>
      <c r="E373" s="30"/>
      <c r="P373" s="125">
        <f t="shared" si="5"/>
        <v>469994533</v>
      </c>
    </row>
    <row r="374" spans="1:16" ht="15" x14ac:dyDescent="0.25">
      <c r="A374" s="33" t="s">
        <v>184</v>
      </c>
      <c r="B374" s="33" t="s">
        <v>805</v>
      </c>
      <c r="C374" s="33"/>
      <c r="D374" s="33"/>
      <c r="E374" s="30"/>
      <c r="P374" s="125">
        <f t="shared" si="5"/>
        <v>202842371</v>
      </c>
    </row>
    <row r="375" spans="1:16" ht="15" x14ac:dyDescent="0.25">
      <c r="A375" s="32" t="s">
        <v>76</v>
      </c>
      <c r="B375" s="32" t="s">
        <v>806</v>
      </c>
      <c r="C375" s="32"/>
      <c r="D375" s="32"/>
      <c r="E375" s="30"/>
      <c r="P375" s="125">
        <f t="shared" si="5"/>
        <v>483524221</v>
      </c>
    </row>
    <row r="376" spans="1:16" ht="15" x14ac:dyDescent="0.25">
      <c r="A376" s="32" t="s">
        <v>149</v>
      </c>
      <c r="B376" s="32" t="s">
        <v>807</v>
      </c>
      <c r="C376" s="32"/>
      <c r="D376" s="32"/>
      <c r="E376" s="30"/>
      <c r="P376" s="125">
        <f t="shared" si="5"/>
        <v>478123844.30000001</v>
      </c>
    </row>
    <row r="377" spans="1:16" ht="15" x14ac:dyDescent="0.25">
      <c r="A377" s="32" t="s">
        <v>47</v>
      </c>
      <c r="B377" s="32" t="s">
        <v>808</v>
      </c>
      <c r="C377" s="32"/>
      <c r="D377" s="32"/>
      <c r="E377" s="30"/>
      <c r="P377" s="125">
        <f t="shared" si="5"/>
        <v>532141407</v>
      </c>
    </row>
    <row r="378" spans="1:16" ht="15" x14ac:dyDescent="0.25">
      <c r="A378" s="32" t="s">
        <v>155</v>
      </c>
      <c r="B378" s="32" t="s">
        <v>809</v>
      </c>
      <c r="C378" s="32"/>
      <c r="D378" s="32"/>
      <c r="E378" s="30"/>
      <c r="P378" s="125">
        <f t="shared" si="5"/>
        <v>321632490</v>
      </c>
    </row>
    <row r="379" spans="1:16" ht="15" x14ac:dyDescent="0.25">
      <c r="A379" s="32" t="s">
        <v>95</v>
      </c>
      <c r="B379" s="32" t="s">
        <v>810</v>
      </c>
      <c r="C379" s="32"/>
      <c r="D379" s="32"/>
      <c r="E379" s="30"/>
      <c r="P379" s="125">
        <f t="shared" si="5"/>
        <v>224377017.40000001</v>
      </c>
    </row>
    <row r="380" spans="1:16" ht="15" x14ac:dyDescent="0.25">
      <c r="A380" s="32" t="s">
        <v>111</v>
      </c>
      <c r="B380" s="32" t="s">
        <v>811</v>
      </c>
      <c r="C380" s="32"/>
      <c r="D380" s="32"/>
      <c r="E380" s="30"/>
      <c r="P380" s="125">
        <f t="shared" si="5"/>
        <v>184305203</v>
      </c>
    </row>
    <row r="381" spans="1:16" ht="15" x14ac:dyDescent="0.25">
      <c r="A381" s="32" t="s">
        <v>128</v>
      </c>
      <c r="B381" s="32" t="s">
        <v>812</v>
      </c>
      <c r="C381" s="32"/>
      <c r="D381" s="32"/>
      <c r="E381" s="30"/>
      <c r="P381" s="125">
        <f t="shared" si="5"/>
        <v>252009790</v>
      </c>
    </row>
    <row r="382" spans="1:16" ht="15" x14ac:dyDescent="0.25">
      <c r="A382" s="32" t="s">
        <v>225</v>
      </c>
      <c r="B382" s="32" t="s">
        <v>227</v>
      </c>
      <c r="C382" s="32"/>
      <c r="D382" s="32"/>
      <c r="E382" s="30"/>
      <c r="P382" s="125">
        <f t="shared" si="5"/>
        <v>197772850</v>
      </c>
    </row>
    <row r="383" spans="1:16" ht="15" x14ac:dyDescent="0.25">
      <c r="A383" s="32" t="s">
        <v>214</v>
      </c>
      <c r="B383" s="32" t="s">
        <v>813</v>
      </c>
      <c r="C383" s="32"/>
      <c r="D383" s="32"/>
      <c r="E383" s="30"/>
      <c r="P383" s="125">
        <f t="shared" si="5"/>
        <v>274959459</v>
      </c>
    </row>
    <row r="384" spans="1:16" ht="15" x14ac:dyDescent="0.25">
      <c r="A384" s="32" t="s">
        <v>42</v>
      </c>
      <c r="B384" s="32" t="s">
        <v>814</v>
      </c>
      <c r="C384" s="32"/>
      <c r="D384" s="32"/>
      <c r="E384" s="30"/>
      <c r="P384" s="125">
        <f t="shared" si="5"/>
        <v>215484340</v>
      </c>
    </row>
    <row r="385" spans="1:16" ht="15" x14ac:dyDescent="0.25">
      <c r="A385" s="32" t="s">
        <v>188</v>
      </c>
      <c r="B385" s="32" t="s">
        <v>815</v>
      </c>
      <c r="C385" s="32"/>
      <c r="D385" s="32"/>
      <c r="E385" s="30"/>
      <c r="P385" s="125">
        <f t="shared" si="5"/>
        <v>284442480</v>
      </c>
    </row>
    <row r="386" spans="1:16" ht="15" x14ac:dyDescent="0.25">
      <c r="A386" s="32" t="s">
        <v>434</v>
      </c>
      <c r="B386" s="32" t="s">
        <v>816</v>
      </c>
      <c r="C386" s="32"/>
      <c r="D386" s="32"/>
      <c r="E386" s="30"/>
      <c r="P386" s="125">
        <f t="shared" si="5"/>
        <v>159700927</v>
      </c>
    </row>
    <row r="387" spans="1:16" ht="15" x14ac:dyDescent="0.25">
      <c r="A387" s="32" t="s">
        <v>168</v>
      </c>
      <c r="B387" s="32" t="s">
        <v>817</v>
      </c>
      <c r="C387" s="32"/>
      <c r="D387" s="32"/>
      <c r="E387" s="30"/>
      <c r="P387" s="125">
        <f t="shared" si="5"/>
        <v>275180635</v>
      </c>
    </row>
    <row r="388" spans="1:16" ht="15" x14ac:dyDescent="0.25">
      <c r="A388" s="32" t="s">
        <v>57</v>
      </c>
      <c r="B388" s="32" t="s">
        <v>818</v>
      </c>
      <c r="C388" s="32"/>
      <c r="D388" s="32"/>
      <c r="E388" s="30"/>
      <c r="P388" s="125">
        <f t="shared" si="5"/>
        <v>250839904.28</v>
      </c>
    </row>
    <row r="389" spans="1:16" ht="15" x14ac:dyDescent="0.25">
      <c r="A389" s="32" t="s">
        <v>287</v>
      </c>
      <c r="B389" s="32" t="s">
        <v>819</v>
      </c>
      <c r="C389" s="32"/>
      <c r="D389" s="32"/>
      <c r="E389" s="30"/>
      <c r="P389" s="125">
        <f t="shared" si="5"/>
        <v>473392850.22000003</v>
      </c>
    </row>
    <row r="390" spans="1:16" ht="15" x14ac:dyDescent="0.25">
      <c r="A390" s="32" t="s">
        <v>482</v>
      </c>
      <c r="B390" s="32" t="s">
        <v>820</v>
      </c>
      <c r="C390" s="32"/>
      <c r="D390" s="32"/>
      <c r="E390" s="30"/>
      <c r="P390" s="125">
        <f t="shared" si="5"/>
        <v>235517200</v>
      </c>
    </row>
    <row r="391" spans="1:16" ht="15" x14ac:dyDescent="0.25">
      <c r="A391" s="32" t="s">
        <v>26</v>
      </c>
      <c r="B391" s="32" t="s">
        <v>821</v>
      </c>
      <c r="C391" s="32"/>
      <c r="D391" s="32"/>
      <c r="E391" s="30"/>
      <c r="P391" s="125">
        <f t="shared" si="5"/>
        <v>318692718</v>
      </c>
    </row>
    <row r="392" spans="1:16" ht="15" x14ac:dyDescent="0.25">
      <c r="A392" s="32" t="s">
        <v>145</v>
      </c>
      <c r="B392" s="32" t="s">
        <v>822</v>
      </c>
      <c r="C392" s="32"/>
      <c r="D392" s="32"/>
      <c r="E392" s="30"/>
      <c r="P392" s="125">
        <f t="shared" si="5"/>
        <v>184754217</v>
      </c>
    </row>
    <row r="393" spans="1:16" ht="15" x14ac:dyDescent="0.25">
      <c r="A393" s="27"/>
      <c r="B393" s="27"/>
      <c r="C393" s="27"/>
      <c r="D393" s="27"/>
      <c r="E393" s="27"/>
    </row>
  </sheetData>
  <autoFilter ref="A5:P392"/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>
          <x14:formula1>
            <xm:f>Calculator!$F$7="UNLOCK"</xm:f>
          </x14:formula1>
          <xm:sqref>A334:E393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30"/>
  <sheetViews>
    <sheetView workbookViewId="0">
      <selection activeCell="C25" sqref="C25"/>
    </sheetView>
  </sheetViews>
  <sheetFormatPr defaultRowHeight="12.75" x14ac:dyDescent="0.2"/>
  <cols>
    <col min="1" max="1" width="9.140625" style="57"/>
    <col min="2" max="2" width="31.5703125" style="57" customWidth="1"/>
    <col min="3" max="3" width="29.42578125" style="57" customWidth="1"/>
    <col min="4" max="4" width="16.42578125" style="57" customWidth="1"/>
    <col min="5" max="5" width="11.5703125" style="57" bestFit="1" customWidth="1"/>
    <col min="6" max="6" width="10.28515625" style="57" bestFit="1" customWidth="1"/>
    <col min="7" max="7" width="9.28515625" style="57" bestFit="1" customWidth="1"/>
    <col min="8" max="8" width="10.28515625" style="57" bestFit="1" customWidth="1"/>
    <col min="9" max="9" width="11.5703125" style="57" bestFit="1" customWidth="1"/>
    <col min="10" max="12" width="10.28515625" style="57" bestFit="1" customWidth="1"/>
    <col min="13" max="13" width="9.28515625" style="57" bestFit="1" customWidth="1"/>
    <col min="14" max="14" width="12.85546875" style="57" customWidth="1"/>
    <col min="15" max="16384" width="9.140625" style="57"/>
  </cols>
  <sheetData>
    <row r="1" spans="1:14" x14ac:dyDescent="0.2">
      <c r="A1" s="133"/>
      <c r="B1" s="133" t="s">
        <v>836</v>
      </c>
      <c r="C1" s="133">
        <v>3</v>
      </c>
      <c r="D1" s="133">
        <v>4</v>
      </c>
      <c r="E1" s="133">
        <v>5</v>
      </c>
      <c r="F1" s="133">
        <v>6</v>
      </c>
      <c r="G1" s="133">
        <v>7</v>
      </c>
      <c r="H1" s="133">
        <v>8</v>
      </c>
      <c r="I1" s="133">
        <v>9</v>
      </c>
      <c r="J1" s="133">
        <v>10</v>
      </c>
      <c r="K1" s="133">
        <v>11</v>
      </c>
      <c r="L1" s="133">
        <v>12</v>
      </c>
      <c r="M1" s="133">
        <v>13</v>
      </c>
      <c r="N1" s="133">
        <v>14</v>
      </c>
    </row>
    <row r="2" spans="1:14" x14ac:dyDescent="0.2">
      <c r="A2" s="133"/>
      <c r="B2" s="133"/>
      <c r="C2" s="133" t="s">
        <v>837</v>
      </c>
      <c r="D2" s="133" t="s">
        <v>838</v>
      </c>
      <c r="E2" s="133" t="s">
        <v>839</v>
      </c>
      <c r="F2" s="133" t="s">
        <v>840</v>
      </c>
      <c r="G2" s="133" t="s">
        <v>841</v>
      </c>
      <c r="H2" s="133" t="s">
        <v>842</v>
      </c>
      <c r="I2" s="133" t="s">
        <v>843</v>
      </c>
      <c r="J2" s="133" t="s">
        <v>844</v>
      </c>
      <c r="K2" s="133" t="s">
        <v>845</v>
      </c>
      <c r="L2" s="133" t="s">
        <v>846</v>
      </c>
      <c r="M2" s="133" t="s">
        <v>847</v>
      </c>
      <c r="N2" s="133" t="s">
        <v>848</v>
      </c>
    </row>
    <row r="3" spans="1:14" x14ac:dyDescent="0.2">
      <c r="A3" s="133"/>
      <c r="B3" s="133" t="s">
        <v>849</v>
      </c>
      <c r="C3" s="133">
        <v>1</v>
      </c>
      <c r="D3" s="133">
        <v>1</v>
      </c>
      <c r="E3" s="133">
        <v>1</v>
      </c>
      <c r="F3" s="133">
        <v>1</v>
      </c>
      <c r="G3" s="133">
        <v>1</v>
      </c>
      <c r="H3" s="133">
        <v>1</v>
      </c>
      <c r="I3" s="133">
        <v>1</v>
      </c>
      <c r="J3" s="133">
        <v>1</v>
      </c>
      <c r="K3" s="133">
        <v>1</v>
      </c>
      <c r="L3" s="133">
        <v>1</v>
      </c>
      <c r="M3" s="133">
        <v>1</v>
      </c>
      <c r="N3" s="133">
        <v>1</v>
      </c>
    </row>
    <row r="4" spans="1:14" x14ac:dyDescent="0.2">
      <c r="A4" s="133" t="s">
        <v>850</v>
      </c>
      <c r="B4" s="133" t="s">
        <v>851</v>
      </c>
      <c r="C4" s="133" t="s">
        <v>852</v>
      </c>
      <c r="D4" s="133" t="s">
        <v>852</v>
      </c>
      <c r="E4" s="133" t="s">
        <v>852</v>
      </c>
      <c r="F4" s="133" t="s">
        <v>852</v>
      </c>
      <c r="G4" s="133" t="s">
        <v>852</v>
      </c>
      <c r="H4" s="133" t="s">
        <v>852</v>
      </c>
      <c r="I4" s="133" t="s">
        <v>852</v>
      </c>
      <c r="J4" s="133" t="s">
        <v>852</v>
      </c>
      <c r="K4" s="133" t="s">
        <v>852</v>
      </c>
      <c r="L4" s="133" t="s">
        <v>852</v>
      </c>
      <c r="M4" s="133" t="s">
        <v>852</v>
      </c>
      <c r="N4" s="133" t="s">
        <v>852</v>
      </c>
    </row>
    <row r="5" spans="1:14" x14ac:dyDescent="0.2">
      <c r="A5" s="134" t="s">
        <v>25</v>
      </c>
      <c r="B5" s="134" t="s">
        <v>24</v>
      </c>
      <c r="C5" s="134">
        <v>18341747</v>
      </c>
      <c r="D5" s="134">
        <v>47172</v>
      </c>
      <c r="E5" s="134">
        <v>0</v>
      </c>
      <c r="F5" s="134">
        <v>85284</v>
      </c>
      <c r="G5" s="134">
        <v>0</v>
      </c>
      <c r="H5" s="134">
        <v>85284</v>
      </c>
      <c r="I5" s="134">
        <v>0</v>
      </c>
      <c r="J5" s="134">
        <v>0</v>
      </c>
      <c r="K5" s="134">
        <v>0</v>
      </c>
      <c r="L5" s="134">
        <v>0</v>
      </c>
      <c r="M5" s="134">
        <v>0</v>
      </c>
      <c r="N5" s="134">
        <v>18303635</v>
      </c>
    </row>
    <row r="6" spans="1:14" x14ac:dyDescent="0.2">
      <c r="A6" s="134" t="s">
        <v>31</v>
      </c>
      <c r="B6" s="134" t="s">
        <v>30</v>
      </c>
      <c r="C6" s="134">
        <v>26252844</v>
      </c>
      <c r="D6" s="134">
        <v>0</v>
      </c>
      <c r="E6" s="134">
        <v>333878</v>
      </c>
      <c r="F6" s="134">
        <v>182667</v>
      </c>
      <c r="G6" s="134">
        <v>0</v>
      </c>
      <c r="H6" s="134">
        <v>182667</v>
      </c>
      <c r="I6" s="134">
        <v>0</v>
      </c>
      <c r="J6" s="134">
        <v>0</v>
      </c>
      <c r="K6" s="134">
        <v>420937</v>
      </c>
      <c r="L6" s="134">
        <v>420937</v>
      </c>
      <c r="M6" s="134">
        <v>0</v>
      </c>
      <c r="N6" s="134">
        <v>25315362</v>
      </c>
    </row>
    <row r="7" spans="1:14" x14ac:dyDescent="0.2">
      <c r="A7" s="134" t="s">
        <v>35</v>
      </c>
      <c r="B7" s="134" t="s">
        <v>34</v>
      </c>
      <c r="C7" s="134">
        <v>30713057</v>
      </c>
      <c r="D7" s="134">
        <v>53519</v>
      </c>
      <c r="E7" s="134">
        <v>0</v>
      </c>
      <c r="F7" s="134">
        <v>152618</v>
      </c>
      <c r="G7" s="134">
        <v>0</v>
      </c>
      <c r="H7" s="134">
        <v>152618</v>
      </c>
      <c r="I7" s="134">
        <v>0</v>
      </c>
      <c r="J7" s="134">
        <v>0</v>
      </c>
      <c r="K7" s="134">
        <v>0</v>
      </c>
      <c r="L7" s="134">
        <v>0</v>
      </c>
      <c r="M7" s="134">
        <v>0</v>
      </c>
      <c r="N7" s="134">
        <v>30613958</v>
      </c>
    </row>
    <row r="8" spans="1:14" x14ac:dyDescent="0.2">
      <c r="A8" s="134" t="s">
        <v>39</v>
      </c>
      <c r="B8" s="134" t="s">
        <v>38</v>
      </c>
      <c r="C8" s="134">
        <v>31785912</v>
      </c>
      <c r="D8" s="134">
        <v>50291</v>
      </c>
      <c r="E8" s="134">
        <v>0</v>
      </c>
      <c r="F8" s="134">
        <v>174317</v>
      </c>
      <c r="G8" s="134">
        <v>0</v>
      </c>
      <c r="H8" s="134">
        <v>174317</v>
      </c>
      <c r="I8" s="134">
        <v>0</v>
      </c>
      <c r="J8" s="134">
        <v>0</v>
      </c>
      <c r="K8" s="134">
        <v>0</v>
      </c>
      <c r="L8" s="134">
        <v>0</v>
      </c>
      <c r="M8" s="134">
        <v>0</v>
      </c>
      <c r="N8" s="134">
        <v>31661886</v>
      </c>
    </row>
    <row r="9" spans="1:14" x14ac:dyDescent="0.2">
      <c r="A9" s="134" t="s">
        <v>41</v>
      </c>
      <c r="B9" s="134" t="s">
        <v>40</v>
      </c>
      <c r="C9" s="134">
        <v>34035933</v>
      </c>
      <c r="D9" s="134">
        <v>0</v>
      </c>
      <c r="E9" s="134">
        <v>12857</v>
      </c>
      <c r="F9" s="134">
        <v>129357</v>
      </c>
      <c r="G9" s="134">
        <v>0</v>
      </c>
      <c r="H9" s="134">
        <v>129357</v>
      </c>
      <c r="I9" s="134">
        <v>0</v>
      </c>
      <c r="J9" s="134">
        <v>0</v>
      </c>
      <c r="K9" s="134">
        <v>0</v>
      </c>
      <c r="L9" s="134">
        <v>0</v>
      </c>
      <c r="M9" s="134">
        <v>0</v>
      </c>
      <c r="N9" s="134">
        <v>33893719</v>
      </c>
    </row>
    <row r="10" spans="1:14" x14ac:dyDescent="0.2">
      <c r="A10" s="134" t="s">
        <v>46</v>
      </c>
      <c r="B10" s="134" t="s">
        <v>45</v>
      </c>
      <c r="C10" s="134">
        <v>46025077</v>
      </c>
      <c r="D10" s="134">
        <v>0</v>
      </c>
      <c r="E10" s="134">
        <v>460445</v>
      </c>
      <c r="F10" s="134">
        <v>181615</v>
      </c>
      <c r="G10" s="134">
        <v>0</v>
      </c>
      <c r="H10" s="134">
        <v>181615</v>
      </c>
      <c r="I10" s="134">
        <v>0</v>
      </c>
      <c r="J10" s="134">
        <v>0</v>
      </c>
      <c r="K10" s="134">
        <v>56656</v>
      </c>
      <c r="L10" s="134">
        <v>0</v>
      </c>
      <c r="M10" s="134">
        <v>56656</v>
      </c>
      <c r="N10" s="134">
        <v>45326361</v>
      </c>
    </row>
    <row r="11" spans="1:14" x14ac:dyDescent="0.2">
      <c r="A11" s="134" t="s">
        <v>51</v>
      </c>
      <c r="B11" s="134" t="s">
        <v>50</v>
      </c>
      <c r="C11" s="134">
        <v>50104154</v>
      </c>
      <c r="D11" s="134">
        <v>0</v>
      </c>
      <c r="E11" s="134">
        <v>567995</v>
      </c>
      <c r="F11" s="134">
        <v>226811</v>
      </c>
      <c r="G11" s="134">
        <v>0</v>
      </c>
      <c r="H11" s="134">
        <v>226811</v>
      </c>
      <c r="I11" s="134">
        <v>0</v>
      </c>
      <c r="J11" s="134">
        <v>0</v>
      </c>
      <c r="K11" s="134">
        <v>0</v>
      </c>
      <c r="L11" s="134">
        <v>0</v>
      </c>
      <c r="M11" s="134">
        <v>0</v>
      </c>
      <c r="N11" s="134">
        <v>49309348</v>
      </c>
    </row>
    <row r="12" spans="1:14" x14ac:dyDescent="0.2">
      <c r="A12" s="134" t="s">
        <v>56</v>
      </c>
      <c r="B12" s="134" t="s">
        <v>55</v>
      </c>
      <c r="C12" s="134">
        <v>22073199</v>
      </c>
      <c r="D12" s="134">
        <v>0</v>
      </c>
      <c r="E12" s="134">
        <v>18378</v>
      </c>
      <c r="F12" s="134">
        <v>126114</v>
      </c>
      <c r="G12" s="134">
        <v>0</v>
      </c>
      <c r="H12" s="134">
        <v>126114</v>
      </c>
      <c r="I12" s="134">
        <v>0</v>
      </c>
      <c r="J12" s="134">
        <v>0</v>
      </c>
      <c r="K12" s="134">
        <v>0</v>
      </c>
      <c r="L12" s="134">
        <v>0</v>
      </c>
      <c r="M12" s="134">
        <v>0</v>
      </c>
      <c r="N12" s="134">
        <v>21928707</v>
      </c>
    </row>
    <row r="13" spans="1:14" x14ac:dyDescent="0.2">
      <c r="A13" s="134" t="s">
        <v>60</v>
      </c>
      <c r="B13" s="134" t="s">
        <v>59</v>
      </c>
      <c r="C13" s="134">
        <v>51024494</v>
      </c>
      <c r="D13" s="134">
        <v>0</v>
      </c>
      <c r="E13" s="134">
        <v>212510</v>
      </c>
      <c r="F13" s="134">
        <v>204717</v>
      </c>
      <c r="G13" s="134">
        <v>0</v>
      </c>
      <c r="H13" s="134">
        <v>204717</v>
      </c>
      <c r="I13" s="134">
        <v>0</v>
      </c>
      <c r="J13" s="134">
        <v>0</v>
      </c>
      <c r="K13" s="134">
        <v>0</v>
      </c>
      <c r="L13" s="134">
        <v>0</v>
      </c>
      <c r="M13" s="134">
        <v>0</v>
      </c>
      <c r="N13" s="134">
        <v>50607267</v>
      </c>
    </row>
    <row r="14" spans="1:14" x14ac:dyDescent="0.2">
      <c r="A14" s="134" t="s">
        <v>64</v>
      </c>
      <c r="B14" s="134" t="s">
        <v>63</v>
      </c>
      <c r="C14" s="134">
        <v>105586940</v>
      </c>
      <c r="D14" s="134">
        <v>0</v>
      </c>
      <c r="E14" s="134">
        <v>322025</v>
      </c>
      <c r="F14" s="134">
        <v>417855</v>
      </c>
      <c r="G14" s="134">
        <v>0</v>
      </c>
      <c r="H14" s="134">
        <v>417855</v>
      </c>
      <c r="I14" s="134">
        <v>0</v>
      </c>
      <c r="J14" s="134">
        <v>0</v>
      </c>
      <c r="K14" s="134">
        <v>0</v>
      </c>
      <c r="L14" s="134">
        <v>0</v>
      </c>
      <c r="M14" s="134">
        <v>0</v>
      </c>
      <c r="N14" s="134">
        <v>104847060</v>
      </c>
    </row>
    <row r="15" spans="1:14" x14ac:dyDescent="0.2">
      <c r="A15" s="134" t="s">
        <v>66</v>
      </c>
      <c r="B15" s="134" t="s">
        <v>65</v>
      </c>
      <c r="C15" s="134">
        <v>51247975</v>
      </c>
      <c r="D15" s="134">
        <v>0</v>
      </c>
      <c r="E15" s="134">
        <v>90147</v>
      </c>
      <c r="F15" s="134">
        <v>270547</v>
      </c>
      <c r="G15" s="134">
        <v>0</v>
      </c>
      <c r="H15" s="134">
        <v>270547</v>
      </c>
      <c r="I15" s="134">
        <v>0</v>
      </c>
      <c r="J15" s="134">
        <v>222681</v>
      </c>
      <c r="K15" s="134">
        <v>16563</v>
      </c>
      <c r="L15" s="134">
        <v>16563</v>
      </c>
      <c r="M15" s="134">
        <v>0</v>
      </c>
      <c r="N15" s="134">
        <v>50648037</v>
      </c>
    </row>
    <row r="16" spans="1:14" x14ac:dyDescent="0.2">
      <c r="A16" s="134" t="s">
        <v>69</v>
      </c>
      <c r="B16" s="134" t="s">
        <v>68</v>
      </c>
      <c r="C16" s="134">
        <v>22076931</v>
      </c>
      <c r="D16" s="134">
        <v>0</v>
      </c>
      <c r="E16" s="134">
        <v>29142</v>
      </c>
      <c r="F16" s="134">
        <v>96916</v>
      </c>
      <c r="G16" s="134">
        <v>0</v>
      </c>
      <c r="H16" s="134">
        <v>96916</v>
      </c>
      <c r="I16" s="134">
        <v>0</v>
      </c>
      <c r="J16" s="134">
        <v>0</v>
      </c>
      <c r="K16" s="134">
        <v>43067</v>
      </c>
      <c r="L16" s="134">
        <v>43067</v>
      </c>
      <c r="M16" s="134">
        <v>0</v>
      </c>
      <c r="N16" s="134">
        <v>21907806</v>
      </c>
    </row>
    <row r="17" spans="1:14" x14ac:dyDescent="0.2">
      <c r="A17" s="134" t="s">
        <v>71</v>
      </c>
      <c r="B17" s="134" t="s">
        <v>70</v>
      </c>
      <c r="C17" s="134">
        <v>77102505</v>
      </c>
      <c r="D17" s="134">
        <v>0</v>
      </c>
      <c r="E17" s="134">
        <v>314652</v>
      </c>
      <c r="F17" s="134">
        <v>233738</v>
      </c>
      <c r="G17" s="134">
        <v>0</v>
      </c>
      <c r="H17" s="134">
        <v>233738</v>
      </c>
      <c r="I17" s="134">
        <v>0</v>
      </c>
      <c r="J17" s="134">
        <v>0</v>
      </c>
      <c r="K17" s="134">
        <v>54</v>
      </c>
      <c r="L17" s="134">
        <v>54</v>
      </c>
      <c r="M17" s="134">
        <v>0</v>
      </c>
      <c r="N17" s="134">
        <v>76554061</v>
      </c>
    </row>
    <row r="18" spans="1:14" x14ac:dyDescent="0.2">
      <c r="A18" s="134" t="s">
        <v>75</v>
      </c>
      <c r="B18" s="134" t="s">
        <v>74</v>
      </c>
      <c r="C18" s="134">
        <v>72571059</v>
      </c>
      <c r="D18" s="134">
        <v>855919</v>
      </c>
      <c r="E18" s="134">
        <v>0</v>
      </c>
      <c r="F18" s="134">
        <v>204740</v>
      </c>
      <c r="G18" s="134">
        <v>0</v>
      </c>
      <c r="H18" s="134">
        <v>204740</v>
      </c>
      <c r="I18" s="134">
        <v>0</v>
      </c>
      <c r="J18" s="134">
        <v>0</v>
      </c>
      <c r="K18" s="134">
        <v>270843</v>
      </c>
      <c r="L18" s="134">
        <v>68794</v>
      </c>
      <c r="M18" s="134">
        <v>202049</v>
      </c>
      <c r="N18" s="134">
        <v>72951395</v>
      </c>
    </row>
    <row r="19" spans="1:14" x14ac:dyDescent="0.2">
      <c r="A19" s="134" t="s">
        <v>79</v>
      </c>
      <c r="B19" s="134" t="s">
        <v>78</v>
      </c>
      <c r="C19" s="134">
        <v>47345842</v>
      </c>
      <c r="D19" s="134">
        <v>0</v>
      </c>
      <c r="E19" s="134">
        <v>194456</v>
      </c>
      <c r="F19" s="134">
        <v>172206</v>
      </c>
      <c r="G19" s="134">
        <v>0</v>
      </c>
      <c r="H19" s="134">
        <v>172206</v>
      </c>
      <c r="I19" s="134">
        <v>0</v>
      </c>
      <c r="J19" s="134">
        <v>0</v>
      </c>
      <c r="K19" s="134">
        <v>541112</v>
      </c>
      <c r="L19" s="134">
        <v>541112</v>
      </c>
      <c r="M19" s="134">
        <v>0</v>
      </c>
      <c r="N19" s="134">
        <v>46438068</v>
      </c>
    </row>
    <row r="20" spans="1:14" x14ac:dyDescent="0.2">
      <c r="A20" s="134" t="s">
        <v>81</v>
      </c>
      <c r="B20" s="134" t="s">
        <v>80</v>
      </c>
      <c r="C20" s="134">
        <v>62411027</v>
      </c>
      <c r="D20" s="134">
        <v>0</v>
      </c>
      <c r="E20" s="134">
        <v>75526</v>
      </c>
      <c r="F20" s="134">
        <v>260297</v>
      </c>
      <c r="G20" s="134">
        <v>0</v>
      </c>
      <c r="H20" s="134">
        <v>260297</v>
      </c>
      <c r="I20" s="134">
        <v>0</v>
      </c>
      <c r="J20" s="134">
        <v>533649</v>
      </c>
      <c r="K20" s="134">
        <v>1461</v>
      </c>
      <c r="L20" s="134">
        <v>1461</v>
      </c>
      <c r="M20" s="134">
        <v>0</v>
      </c>
      <c r="N20" s="134">
        <v>61540094</v>
      </c>
    </row>
    <row r="21" spans="1:14" x14ac:dyDescent="0.2">
      <c r="A21" s="134" t="s">
        <v>85</v>
      </c>
      <c r="B21" s="134" t="s">
        <v>84</v>
      </c>
      <c r="C21" s="134">
        <v>64323251</v>
      </c>
      <c r="D21" s="134">
        <v>0</v>
      </c>
      <c r="E21" s="134">
        <v>488421</v>
      </c>
      <c r="F21" s="134">
        <v>232529</v>
      </c>
      <c r="G21" s="134">
        <v>0</v>
      </c>
      <c r="H21" s="134">
        <v>232529</v>
      </c>
      <c r="I21" s="134">
        <v>0</v>
      </c>
      <c r="J21" s="134">
        <v>0</v>
      </c>
      <c r="K21" s="134">
        <v>250744</v>
      </c>
      <c r="L21" s="134">
        <v>250744</v>
      </c>
      <c r="M21" s="134">
        <v>0</v>
      </c>
      <c r="N21" s="134">
        <v>63351557</v>
      </c>
    </row>
    <row r="22" spans="1:14" x14ac:dyDescent="0.2">
      <c r="A22" s="134" t="s">
        <v>88</v>
      </c>
      <c r="B22" s="134" t="s">
        <v>87</v>
      </c>
      <c r="C22" s="134">
        <v>68331066</v>
      </c>
      <c r="D22" s="134">
        <v>0</v>
      </c>
      <c r="E22" s="134">
        <v>137452</v>
      </c>
      <c r="F22" s="134">
        <v>255418</v>
      </c>
      <c r="G22" s="134">
        <v>0</v>
      </c>
      <c r="H22" s="134">
        <v>255418</v>
      </c>
      <c r="I22" s="134">
        <v>0</v>
      </c>
      <c r="J22" s="134">
        <v>0</v>
      </c>
      <c r="K22" s="134">
        <v>0</v>
      </c>
      <c r="L22" s="134">
        <v>0</v>
      </c>
      <c r="M22" s="134">
        <v>0</v>
      </c>
      <c r="N22" s="134">
        <v>67938196</v>
      </c>
    </row>
    <row r="23" spans="1:14" x14ac:dyDescent="0.2">
      <c r="A23" s="134" t="s">
        <v>90</v>
      </c>
      <c r="B23" s="134" t="s">
        <v>89</v>
      </c>
      <c r="C23" s="134">
        <v>384547434</v>
      </c>
      <c r="D23" s="134">
        <v>0</v>
      </c>
      <c r="E23" s="134">
        <v>1073360</v>
      </c>
      <c r="F23" s="134">
        <v>1942039</v>
      </c>
      <c r="G23" s="134">
        <v>0</v>
      </c>
      <c r="H23" s="134">
        <v>1942039</v>
      </c>
      <c r="I23" s="134">
        <v>0</v>
      </c>
      <c r="J23" s="134">
        <v>1376595</v>
      </c>
      <c r="K23" s="134">
        <v>0</v>
      </c>
      <c r="L23" s="134">
        <v>0</v>
      </c>
      <c r="M23" s="134">
        <v>0</v>
      </c>
      <c r="N23" s="134">
        <v>380155440</v>
      </c>
    </row>
    <row r="24" spans="1:14" x14ac:dyDescent="0.2">
      <c r="A24" s="134" t="s">
        <v>94</v>
      </c>
      <c r="B24" s="134" t="s">
        <v>93</v>
      </c>
      <c r="C24" s="134">
        <v>42853608</v>
      </c>
      <c r="D24" s="134">
        <v>0</v>
      </c>
      <c r="E24" s="134">
        <v>81197</v>
      </c>
      <c r="F24" s="134">
        <v>101936</v>
      </c>
      <c r="G24" s="134">
        <v>0</v>
      </c>
      <c r="H24" s="134">
        <v>101936</v>
      </c>
      <c r="I24" s="134">
        <v>0</v>
      </c>
      <c r="J24" s="134">
        <v>0</v>
      </c>
      <c r="K24" s="134">
        <v>0</v>
      </c>
      <c r="L24" s="134">
        <v>0</v>
      </c>
      <c r="M24" s="134">
        <v>0</v>
      </c>
      <c r="N24" s="134">
        <v>42670475</v>
      </c>
    </row>
    <row r="25" spans="1:14" x14ac:dyDescent="0.2">
      <c r="A25" s="134" t="s">
        <v>99</v>
      </c>
      <c r="B25" s="134" t="s">
        <v>98</v>
      </c>
      <c r="C25" s="134">
        <v>45331402</v>
      </c>
      <c r="D25" s="134">
        <v>0</v>
      </c>
      <c r="E25" s="134">
        <v>147949</v>
      </c>
      <c r="F25" s="134">
        <v>252776</v>
      </c>
      <c r="G25" s="134">
        <v>0</v>
      </c>
      <c r="H25" s="134">
        <v>252776</v>
      </c>
      <c r="I25" s="134">
        <v>0</v>
      </c>
      <c r="J25" s="134">
        <v>0</v>
      </c>
      <c r="K25" s="134">
        <v>0</v>
      </c>
      <c r="L25" s="134">
        <v>0</v>
      </c>
      <c r="M25" s="134">
        <v>0</v>
      </c>
      <c r="N25" s="134">
        <v>44930677</v>
      </c>
    </row>
    <row r="26" spans="1:14" x14ac:dyDescent="0.2">
      <c r="A26" s="134" t="s">
        <v>102</v>
      </c>
      <c r="B26" s="134" t="s">
        <v>101</v>
      </c>
      <c r="C26" s="134">
        <v>48829915</v>
      </c>
      <c r="D26" s="134">
        <v>0</v>
      </c>
      <c r="E26" s="134">
        <v>340272</v>
      </c>
      <c r="F26" s="134">
        <v>274824</v>
      </c>
      <c r="G26" s="134">
        <v>0</v>
      </c>
      <c r="H26" s="134">
        <v>274824</v>
      </c>
      <c r="I26" s="134">
        <v>0</v>
      </c>
      <c r="J26" s="134">
        <v>0</v>
      </c>
      <c r="K26" s="134">
        <v>0</v>
      </c>
      <c r="L26" s="134">
        <v>0</v>
      </c>
      <c r="M26" s="134">
        <v>0</v>
      </c>
      <c r="N26" s="134">
        <v>48214819</v>
      </c>
    </row>
    <row r="27" spans="1:14" x14ac:dyDescent="0.2">
      <c r="A27" s="134" t="s">
        <v>104</v>
      </c>
      <c r="B27" s="134" t="s">
        <v>103</v>
      </c>
      <c r="C27" s="134">
        <v>23773436</v>
      </c>
      <c r="D27" s="134">
        <v>422158</v>
      </c>
      <c r="E27" s="134">
        <v>0</v>
      </c>
      <c r="F27" s="134">
        <v>94839</v>
      </c>
      <c r="G27" s="134">
        <v>0</v>
      </c>
      <c r="H27" s="134">
        <v>94839</v>
      </c>
      <c r="I27" s="134">
        <v>0</v>
      </c>
      <c r="J27" s="134">
        <v>0</v>
      </c>
      <c r="K27" s="134">
        <v>0</v>
      </c>
      <c r="L27" s="134">
        <v>0</v>
      </c>
      <c r="M27" s="134">
        <v>0</v>
      </c>
      <c r="N27" s="134">
        <v>24100755</v>
      </c>
    </row>
    <row r="28" spans="1:14" x14ac:dyDescent="0.2">
      <c r="A28" s="134" t="s">
        <v>106</v>
      </c>
      <c r="B28" s="134" t="s">
        <v>105</v>
      </c>
      <c r="C28" s="134">
        <v>81971964</v>
      </c>
      <c r="D28" s="134">
        <v>0</v>
      </c>
      <c r="E28" s="134">
        <v>84815</v>
      </c>
      <c r="F28" s="134">
        <v>403449</v>
      </c>
      <c r="G28" s="134">
        <v>0</v>
      </c>
      <c r="H28" s="134">
        <v>403449</v>
      </c>
      <c r="I28" s="134">
        <v>0</v>
      </c>
      <c r="J28" s="134">
        <v>0</v>
      </c>
      <c r="K28" s="134">
        <v>0</v>
      </c>
      <c r="L28" s="134">
        <v>0</v>
      </c>
      <c r="M28" s="134">
        <v>0</v>
      </c>
      <c r="N28" s="134">
        <v>81483700</v>
      </c>
    </row>
    <row r="29" spans="1:14" x14ac:dyDescent="0.2">
      <c r="A29" s="134" t="s">
        <v>110</v>
      </c>
      <c r="B29" s="134" t="s">
        <v>109</v>
      </c>
      <c r="C29" s="134">
        <v>18391808</v>
      </c>
      <c r="D29" s="134">
        <v>0</v>
      </c>
      <c r="E29" s="134">
        <v>175094</v>
      </c>
      <c r="F29" s="134">
        <v>87533</v>
      </c>
      <c r="G29" s="134">
        <v>0</v>
      </c>
      <c r="H29" s="134">
        <v>87533</v>
      </c>
      <c r="I29" s="134">
        <v>0</v>
      </c>
      <c r="J29" s="134">
        <v>0</v>
      </c>
      <c r="K29" s="134">
        <v>110374</v>
      </c>
      <c r="L29" s="134">
        <v>110374</v>
      </c>
      <c r="M29" s="134">
        <v>0</v>
      </c>
      <c r="N29" s="134">
        <v>18018807</v>
      </c>
    </row>
    <row r="30" spans="1:14" x14ac:dyDescent="0.2">
      <c r="A30" s="134" t="s">
        <v>114</v>
      </c>
      <c r="B30" s="134" t="s">
        <v>113</v>
      </c>
      <c r="C30" s="134">
        <v>67131256</v>
      </c>
      <c r="D30" s="134">
        <v>0</v>
      </c>
      <c r="E30" s="134">
        <v>241825</v>
      </c>
      <c r="F30" s="134">
        <v>302552</v>
      </c>
      <c r="G30" s="134">
        <v>0</v>
      </c>
      <c r="H30" s="134">
        <v>302552</v>
      </c>
      <c r="I30" s="134">
        <v>0</v>
      </c>
      <c r="J30" s="134">
        <v>0</v>
      </c>
      <c r="K30" s="134">
        <v>189</v>
      </c>
      <c r="L30" s="134">
        <v>189</v>
      </c>
      <c r="M30" s="134">
        <v>0</v>
      </c>
      <c r="N30" s="134">
        <v>66586690</v>
      </c>
    </row>
    <row r="31" spans="1:14" x14ac:dyDescent="0.2">
      <c r="A31" s="134" t="s">
        <v>117</v>
      </c>
      <c r="B31" s="134" t="s">
        <v>116</v>
      </c>
      <c r="C31" s="134">
        <v>73283575</v>
      </c>
      <c r="D31" s="134">
        <v>0</v>
      </c>
      <c r="E31" s="134">
        <v>660033</v>
      </c>
      <c r="F31" s="134">
        <v>150666</v>
      </c>
      <c r="G31" s="134">
        <v>0</v>
      </c>
      <c r="H31" s="134">
        <v>150666</v>
      </c>
      <c r="I31" s="134">
        <v>0</v>
      </c>
      <c r="J31" s="134">
        <v>0</v>
      </c>
      <c r="K31" s="134">
        <v>758</v>
      </c>
      <c r="L31" s="134">
        <v>758</v>
      </c>
      <c r="M31" s="134">
        <v>0</v>
      </c>
      <c r="N31" s="134">
        <v>72472118</v>
      </c>
    </row>
    <row r="32" spans="1:14" x14ac:dyDescent="0.2">
      <c r="A32" s="134" t="s">
        <v>120</v>
      </c>
      <c r="B32" s="134" t="s">
        <v>119</v>
      </c>
      <c r="C32" s="134">
        <v>132358504</v>
      </c>
      <c r="D32" s="134">
        <v>0</v>
      </c>
      <c r="E32" s="134">
        <v>703277</v>
      </c>
      <c r="F32" s="134">
        <v>738017</v>
      </c>
      <c r="G32" s="134">
        <v>0</v>
      </c>
      <c r="H32" s="134">
        <v>738017</v>
      </c>
      <c r="I32" s="134">
        <v>0</v>
      </c>
      <c r="J32" s="134">
        <v>0</v>
      </c>
      <c r="K32" s="134">
        <v>0</v>
      </c>
      <c r="L32" s="134">
        <v>0</v>
      </c>
      <c r="M32" s="134">
        <v>0</v>
      </c>
      <c r="N32" s="134">
        <v>130917210</v>
      </c>
    </row>
    <row r="33" spans="1:14" x14ac:dyDescent="0.2">
      <c r="A33" s="134" t="s">
        <v>124</v>
      </c>
      <c r="B33" s="134" t="s">
        <v>123</v>
      </c>
      <c r="C33" s="134">
        <v>42753627</v>
      </c>
      <c r="D33" s="134">
        <v>0</v>
      </c>
      <c r="E33" s="134">
        <v>211214</v>
      </c>
      <c r="F33" s="134">
        <v>188104</v>
      </c>
      <c r="G33" s="134">
        <v>0</v>
      </c>
      <c r="H33" s="134">
        <v>188104</v>
      </c>
      <c r="I33" s="134">
        <v>0</v>
      </c>
      <c r="J33" s="134">
        <v>0</v>
      </c>
      <c r="K33" s="134">
        <v>0</v>
      </c>
      <c r="L33" s="134">
        <v>0</v>
      </c>
      <c r="M33" s="134">
        <v>0</v>
      </c>
      <c r="N33" s="134">
        <v>42354309</v>
      </c>
    </row>
    <row r="34" spans="1:14" x14ac:dyDescent="0.2">
      <c r="A34" s="134" t="s">
        <v>127</v>
      </c>
      <c r="B34" s="134" t="s">
        <v>126</v>
      </c>
      <c r="C34" s="134">
        <v>28101837</v>
      </c>
      <c r="D34" s="134">
        <v>0</v>
      </c>
      <c r="E34" s="134">
        <v>125053</v>
      </c>
      <c r="F34" s="134">
        <v>167596</v>
      </c>
      <c r="G34" s="134">
        <v>0</v>
      </c>
      <c r="H34" s="134">
        <v>167596</v>
      </c>
      <c r="I34" s="134">
        <v>0</v>
      </c>
      <c r="J34" s="134">
        <v>0</v>
      </c>
      <c r="K34" s="134">
        <v>181483</v>
      </c>
      <c r="L34" s="134">
        <v>181483</v>
      </c>
      <c r="M34" s="134">
        <v>0</v>
      </c>
      <c r="N34" s="134">
        <v>27627705</v>
      </c>
    </row>
    <row r="35" spans="1:14" x14ac:dyDescent="0.2">
      <c r="A35" s="134" t="s">
        <v>131</v>
      </c>
      <c r="B35" s="134" t="s">
        <v>130</v>
      </c>
      <c r="C35" s="134">
        <v>113802960</v>
      </c>
      <c r="D35" s="134">
        <v>0</v>
      </c>
      <c r="E35" s="134">
        <v>255122</v>
      </c>
      <c r="F35" s="134">
        <v>419777</v>
      </c>
      <c r="G35" s="134">
        <v>0</v>
      </c>
      <c r="H35" s="134">
        <v>419777</v>
      </c>
      <c r="I35" s="134">
        <v>0</v>
      </c>
      <c r="J35" s="134">
        <v>0</v>
      </c>
      <c r="K35" s="134">
        <v>0</v>
      </c>
      <c r="L35" s="134">
        <v>0</v>
      </c>
      <c r="M35" s="134">
        <v>0</v>
      </c>
      <c r="N35" s="134">
        <v>113128061</v>
      </c>
    </row>
    <row r="36" spans="1:14" x14ac:dyDescent="0.2">
      <c r="A36" s="134" t="s">
        <v>133</v>
      </c>
      <c r="B36" s="134" t="s">
        <v>132</v>
      </c>
      <c r="C36" s="134">
        <v>28383975</v>
      </c>
      <c r="D36" s="134">
        <v>220068</v>
      </c>
      <c r="E36" s="134">
        <v>0</v>
      </c>
      <c r="F36" s="134">
        <v>105408</v>
      </c>
      <c r="G36" s="134">
        <v>0</v>
      </c>
      <c r="H36" s="134">
        <v>105408</v>
      </c>
      <c r="I36" s="134">
        <v>0</v>
      </c>
      <c r="J36" s="134">
        <v>0</v>
      </c>
      <c r="K36" s="134">
        <v>0</v>
      </c>
      <c r="L36" s="134">
        <v>0</v>
      </c>
      <c r="M36" s="134">
        <v>0</v>
      </c>
      <c r="N36" s="134">
        <v>28498635</v>
      </c>
    </row>
    <row r="37" spans="1:14" x14ac:dyDescent="0.2">
      <c r="A37" s="134" t="s">
        <v>135</v>
      </c>
      <c r="B37" s="134" t="s">
        <v>134</v>
      </c>
      <c r="C37" s="134">
        <v>104113843</v>
      </c>
      <c r="D37" s="134">
        <v>0</v>
      </c>
      <c r="E37" s="134">
        <v>178824</v>
      </c>
      <c r="F37" s="134">
        <v>422367</v>
      </c>
      <c r="G37" s="134">
        <v>0</v>
      </c>
      <c r="H37" s="134">
        <v>422367</v>
      </c>
      <c r="I37" s="134">
        <v>0</v>
      </c>
      <c r="J37" s="134">
        <v>0</v>
      </c>
      <c r="K37" s="134">
        <v>0</v>
      </c>
      <c r="L37" s="134">
        <v>0</v>
      </c>
      <c r="M37" s="134">
        <v>0</v>
      </c>
      <c r="N37" s="134">
        <v>103512652</v>
      </c>
    </row>
    <row r="38" spans="1:14" x14ac:dyDescent="0.2">
      <c r="A38" s="134" t="s">
        <v>138</v>
      </c>
      <c r="B38" s="134" t="s">
        <v>137</v>
      </c>
      <c r="C38" s="134">
        <v>209410270</v>
      </c>
      <c r="D38" s="134">
        <v>2707088</v>
      </c>
      <c r="E38" s="134">
        <v>0</v>
      </c>
      <c r="F38" s="134">
        <v>720642</v>
      </c>
      <c r="G38" s="134">
        <v>0</v>
      </c>
      <c r="H38" s="134">
        <v>720642</v>
      </c>
      <c r="I38" s="134">
        <v>0</v>
      </c>
      <c r="J38" s="134">
        <v>0</v>
      </c>
      <c r="K38" s="134">
        <v>264</v>
      </c>
      <c r="L38" s="134">
        <v>264</v>
      </c>
      <c r="M38" s="134">
        <v>0</v>
      </c>
      <c r="N38" s="134">
        <v>211396452</v>
      </c>
    </row>
    <row r="39" spans="1:14" x14ac:dyDescent="0.2">
      <c r="A39" s="134" t="s">
        <v>140</v>
      </c>
      <c r="B39" s="134" t="s">
        <v>139</v>
      </c>
      <c r="C39" s="134">
        <v>27944251</v>
      </c>
      <c r="D39" s="134">
        <v>0</v>
      </c>
      <c r="E39" s="134">
        <v>131936</v>
      </c>
      <c r="F39" s="134">
        <v>138072</v>
      </c>
      <c r="G39" s="134">
        <v>0</v>
      </c>
      <c r="H39" s="134">
        <v>138072</v>
      </c>
      <c r="I39" s="134">
        <v>0</v>
      </c>
      <c r="J39" s="134">
        <v>0</v>
      </c>
      <c r="K39" s="134">
        <v>135297</v>
      </c>
      <c r="L39" s="134">
        <v>135297</v>
      </c>
      <c r="M39" s="134">
        <v>0</v>
      </c>
      <c r="N39" s="134">
        <v>27538946</v>
      </c>
    </row>
    <row r="40" spans="1:14" x14ac:dyDescent="0.2">
      <c r="A40" s="134" t="s">
        <v>142</v>
      </c>
      <c r="B40" s="134" t="s">
        <v>141</v>
      </c>
      <c r="C40" s="134">
        <v>82311954</v>
      </c>
      <c r="D40" s="134">
        <v>0</v>
      </c>
      <c r="E40" s="134">
        <v>82950</v>
      </c>
      <c r="F40" s="134">
        <v>342871</v>
      </c>
      <c r="G40" s="134">
        <v>0</v>
      </c>
      <c r="H40" s="134">
        <v>342871</v>
      </c>
      <c r="I40" s="134">
        <v>0</v>
      </c>
      <c r="J40" s="134">
        <v>0</v>
      </c>
      <c r="K40" s="134">
        <v>0</v>
      </c>
      <c r="L40" s="134">
        <v>0</v>
      </c>
      <c r="M40" s="134">
        <v>0</v>
      </c>
      <c r="N40" s="134">
        <v>81886133</v>
      </c>
    </row>
    <row r="41" spans="1:14" x14ac:dyDescent="0.2">
      <c r="A41" s="134" t="s">
        <v>144</v>
      </c>
      <c r="B41" s="134" t="s">
        <v>143</v>
      </c>
      <c r="C41" s="134">
        <v>27245993</v>
      </c>
      <c r="D41" s="134">
        <v>251819</v>
      </c>
      <c r="E41" s="134">
        <v>0</v>
      </c>
      <c r="F41" s="134">
        <v>123091</v>
      </c>
      <c r="G41" s="134">
        <v>0</v>
      </c>
      <c r="H41" s="134">
        <v>123091</v>
      </c>
      <c r="I41" s="134">
        <v>0</v>
      </c>
      <c r="J41" s="134">
        <v>0</v>
      </c>
      <c r="K41" s="134">
        <v>0</v>
      </c>
      <c r="L41" s="134">
        <v>0</v>
      </c>
      <c r="M41" s="134">
        <v>0</v>
      </c>
      <c r="N41" s="134">
        <v>27374721</v>
      </c>
    </row>
    <row r="42" spans="1:14" x14ac:dyDescent="0.2">
      <c r="A42" s="134" t="s">
        <v>148</v>
      </c>
      <c r="B42" s="134" t="s">
        <v>147</v>
      </c>
      <c r="C42" s="134">
        <v>38609660.299999997</v>
      </c>
      <c r="D42" s="134">
        <v>78973</v>
      </c>
      <c r="E42" s="134">
        <v>0</v>
      </c>
      <c r="F42" s="134">
        <v>116685</v>
      </c>
      <c r="G42" s="134">
        <v>0</v>
      </c>
      <c r="H42" s="134">
        <v>116685</v>
      </c>
      <c r="I42" s="134">
        <v>0</v>
      </c>
      <c r="J42" s="134">
        <v>0</v>
      </c>
      <c r="K42" s="134">
        <v>0</v>
      </c>
      <c r="L42" s="134">
        <v>0</v>
      </c>
      <c r="M42" s="134">
        <v>0</v>
      </c>
      <c r="N42" s="134">
        <v>38571948.299999997</v>
      </c>
    </row>
    <row r="43" spans="1:14" x14ac:dyDescent="0.2">
      <c r="A43" s="134" t="s">
        <v>152</v>
      </c>
      <c r="B43" s="134" t="s">
        <v>151</v>
      </c>
      <c r="C43" s="134">
        <v>25107602</v>
      </c>
      <c r="D43" s="134">
        <v>104502</v>
      </c>
      <c r="E43" s="134">
        <v>0</v>
      </c>
      <c r="F43" s="134">
        <v>107754</v>
      </c>
      <c r="G43" s="134">
        <v>0</v>
      </c>
      <c r="H43" s="134">
        <v>107754</v>
      </c>
      <c r="I43" s="134">
        <v>0</v>
      </c>
      <c r="J43" s="134">
        <v>0</v>
      </c>
      <c r="K43" s="134">
        <v>0</v>
      </c>
      <c r="L43" s="134">
        <v>0</v>
      </c>
      <c r="M43" s="134">
        <v>0</v>
      </c>
      <c r="N43" s="134">
        <v>25104350</v>
      </c>
    </row>
    <row r="44" spans="1:14" x14ac:dyDescent="0.2">
      <c r="A44" s="134" t="s">
        <v>154</v>
      </c>
      <c r="B44" s="134" t="s">
        <v>153</v>
      </c>
      <c r="C44" s="134">
        <v>26062824</v>
      </c>
      <c r="D44" s="134">
        <v>0</v>
      </c>
      <c r="E44" s="134">
        <v>87080</v>
      </c>
      <c r="F44" s="134">
        <v>149071</v>
      </c>
      <c r="G44" s="134">
        <v>0</v>
      </c>
      <c r="H44" s="134">
        <v>149071</v>
      </c>
      <c r="I44" s="134">
        <v>0</v>
      </c>
      <c r="J44" s="134">
        <v>0</v>
      </c>
      <c r="K44" s="134">
        <v>239759</v>
      </c>
      <c r="L44" s="134">
        <v>239759</v>
      </c>
      <c r="M44" s="134">
        <v>0</v>
      </c>
      <c r="N44" s="134">
        <v>25586914</v>
      </c>
    </row>
    <row r="45" spans="1:14" x14ac:dyDescent="0.2">
      <c r="A45" s="134" t="s">
        <v>157</v>
      </c>
      <c r="B45" s="134" t="s">
        <v>156</v>
      </c>
      <c r="C45" s="134">
        <v>47093499</v>
      </c>
      <c r="D45" s="134">
        <v>495406</v>
      </c>
      <c r="E45" s="134">
        <v>0</v>
      </c>
      <c r="F45" s="134">
        <v>239407</v>
      </c>
      <c r="G45" s="134">
        <v>0</v>
      </c>
      <c r="H45" s="134">
        <v>239407</v>
      </c>
      <c r="I45" s="134">
        <v>0</v>
      </c>
      <c r="J45" s="134">
        <v>0</v>
      </c>
      <c r="K45" s="134">
        <v>0</v>
      </c>
      <c r="L45" s="134">
        <v>0</v>
      </c>
      <c r="M45" s="134">
        <v>0</v>
      </c>
      <c r="N45" s="134">
        <v>47349498</v>
      </c>
    </row>
    <row r="46" spans="1:14" x14ac:dyDescent="0.2">
      <c r="A46" s="134" t="s">
        <v>159</v>
      </c>
      <c r="B46" s="134" t="s">
        <v>158</v>
      </c>
      <c r="C46" s="134">
        <v>56365455</v>
      </c>
      <c r="D46" s="134">
        <v>495036</v>
      </c>
      <c r="E46" s="134">
        <v>0</v>
      </c>
      <c r="F46" s="134">
        <v>354527</v>
      </c>
      <c r="G46" s="134">
        <v>0</v>
      </c>
      <c r="H46" s="134">
        <v>354527</v>
      </c>
      <c r="I46" s="134">
        <v>0</v>
      </c>
      <c r="J46" s="134">
        <v>0</v>
      </c>
      <c r="K46" s="134">
        <v>298340</v>
      </c>
      <c r="L46" s="134">
        <v>298340</v>
      </c>
      <c r="M46" s="134">
        <v>0</v>
      </c>
      <c r="N46" s="134">
        <v>56207624</v>
      </c>
    </row>
    <row r="47" spans="1:14" x14ac:dyDescent="0.2">
      <c r="A47" s="134" t="s">
        <v>161</v>
      </c>
      <c r="B47" s="134" t="s">
        <v>160</v>
      </c>
      <c r="C47" s="134">
        <v>95432704</v>
      </c>
      <c r="D47" s="134">
        <v>209512</v>
      </c>
      <c r="E47" s="134">
        <v>0</v>
      </c>
      <c r="F47" s="134">
        <v>227835</v>
      </c>
      <c r="G47" s="134">
        <v>0</v>
      </c>
      <c r="H47" s="134">
        <v>227835</v>
      </c>
      <c r="I47" s="134">
        <v>0</v>
      </c>
      <c r="J47" s="134">
        <v>0</v>
      </c>
      <c r="K47" s="134">
        <v>0</v>
      </c>
      <c r="L47" s="134">
        <v>0</v>
      </c>
      <c r="M47" s="134">
        <v>0</v>
      </c>
      <c r="N47" s="134">
        <v>95414381</v>
      </c>
    </row>
    <row r="48" spans="1:14" x14ac:dyDescent="0.2">
      <c r="A48" s="134" t="s">
        <v>165</v>
      </c>
      <c r="B48" s="134" t="s">
        <v>164</v>
      </c>
      <c r="C48" s="134">
        <v>521516180</v>
      </c>
      <c r="D48" s="134">
        <v>0</v>
      </c>
      <c r="E48" s="134">
        <v>4005819</v>
      </c>
      <c r="F48" s="134">
        <v>1185753</v>
      </c>
      <c r="G48" s="134">
        <v>0</v>
      </c>
      <c r="H48" s="134">
        <v>1185753</v>
      </c>
      <c r="I48" s="134">
        <v>0</v>
      </c>
      <c r="J48" s="134">
        <v>0</v>
      </c>
      <c r="K48" s="134">
        <v>0</v>
      </c>
      <c r="L48" s="134">
        <v>0</v>
      </c>
      <c r="M48" s="134">
        <v>0</v>
      </c>
      <c r="N48" s="134">
        <v>516324608</v>
      </c>
    </row>
    <row r="49" spans="1:14" x14ac:dyDescent="0.2">
      <c r="A49" s="134" t="s">
        <v>167</v>
      </c>
      <c r="B49" s="134" t="s">
        <v>166</v>
      </c>
      <c r="C49" s="134">
        <v>36318538</v>
      </c>
      <c r="D49" s="134">
        <v>102067</v>
      </c>
      <c r="E49" s="134">
        <v>0</v>
      </c>
      <c r="F49" s="134">
        <v>138207</v>
      </c>
      <c r="G49" s="134">
        <v>0</v>
      </c>
      <c r="H49" s="134">
        <v>138207</v>
      </c>
      <c r="I49" s="134">
        <v>0</v>
      </c>
      <c r="J49" s="134">
        <v>0</v>
      </c>
      <c r="K49" s="134">
        <v>0</v>
      </c>
      <c r="L49" s="134">
        <v>0</v>
      </c>
      <c r="M49" s="134">
        <v>0</v>
      </c>
      <c r="N49" s="134">
        <v>36282398</v>
      </c>
    </row>
    <row r="50" spans="1:14" x14ac:dyDescent="0.2">
      <c r="A50" s="134" t="s">
        <v>171</v>
      </c>
      <c r="B50" s="134" t="s">
        <v>170</v>
      </c>
      <c r="C50" s="134">
        <v>52337839</v>
      </c>
      <c r="D50" s="134">
        <v>0</v>
      </c>
      <c r="E50" s="134">
        <v>250820</v>
      </c>
      <c r="F50" s="134">
        <v>232038</v>
      </c>
      <c r="G50" s="134">
        <v>0</v>
      </c>
      <c r="H50" s="134">
        <v>232038</v>
      </c>
      <c r="I50" s="134">
        <v>0</v>
      </c>
      <c r="J50" s="134">
        <v>0</v>
      </c>
      <c r="K50" s="134">
        <v>0</v>
      </c>
      <c r="L50" s="134">
        <v>0</v>
      </c>
      <c r="M50" s="134">
        <v>0</v>
      </c>
      <c r="N50" s="134">
        <v>51854981</v>
      </c>
    </row>
    <row r="51" spans="1:14" x14ac:dyDescent="0.2">
      <c r="A51" s="134" t="s">
        <v>173</v>
      </c>
      <c r="B51" s="134" t="s">
        <v>172</v>
      </c>
      <c r="C51" s="134">
        <v>42326998</v>
      </c>
      <c r="D51" s="134">
        <v>0</v>
      </c>
      <c r="E51" s="134">
        <v>37044</v>
      </c>
      <c r="F51" s="134">
        <v>180894</v>
      </c>
      <c r="G51" s="134">
        <v>0</v>
      </c>
      <c r="H51" s="134">
        <v>180894</v>
      </c>
      <c r="I51" s="134">
        <v>0</v>
      </c>
      <c r="J51" s="134">
        <v>0</v>
      </c>
      <c r="K51" s="134">
        <v>25680</v>
      </c>
      <c r="L51" s="134">
        <v>25680</v>
      </c>
      <c r="M51" s="134">
        <v>0</v>
      </c>
      <c r="N51" s="134">
        <v>42083380</v>
      </c>
    </row>
    <row r="52" spans="1:14" x14ac:dyDescent="0.2">
      <c r="A52" s="134" t="s">
        <v>175</v>
      </c>
      <c r="B52" s="134" t="s">
        <v>174</v>
      </c>
      <c r="C52" s="134">
        <v>14577636</v>
      </c>
      <c r="D52" s="134">
        <v>2950</v>
      </c>
      <c r="E52" s="134">
        <v>0</v>
      </c>
      <c r="F52" s="134">
        <v>81980</v>
      </c>
      <c r="G52" s="134">
        <v>0</v>
      </c>
      <c r="H52" s="134">
        <v>81980</v>
      </c>
      <c r="I52" s="134">
        <v>0</v>
      </c>
      <c r="J52" s="134">
        <v>0</v>
      </c>
      <c r="K52" s="134">
        <v>0</v>
      </c>
      <c r="L52" s="134">
        <v>0</v>
      </c>
      <c r="M52" s="134">
        <v>0</v>
      </c>
      <c r="N52" s="134">
        <v>14498606</v>
      </c>
    </row>
    <row r="53" spans="1:14" x14ac:dyDescent="0.2">
      <c r="A53" s="134" t="s">
        <v>177</v>
      </c>
      <c r="B53" s="134" t="s">
        <v>176</v>
      </c>
      <c r="C53" s="134">
        <v>75582357</v>
      </c>
      <c r="D53" s="134">
        <v>0</v>
      </c>
      <c r="E53" s="134">
        <v>226755</v>
      </c>
      <c r="F53" s="134">
        <v>314105</v>
      </c>
      <c r="G53" s="134">
        <v>0</v>
      </c>
      <c r="H53" s="134">
        <v>314105</v>
      </c>
      <c r="I53" s="134">
        <v>0</v>
      </c>
      <c r="J53" s="134">
        <v>0</v>
      </c>
      <c r="K53" s="134">
        <v>383184</v>
      </c>
      <c r="L53" s="134">
        <v>383184</v>
      </c>
      <c r="M53" s="134">
        <v>0</v>
      </c>
      <c r="N53" s="134">
        <v>74658313</v>
      </c>
    </row>
    <row r="54" spans="1:14" x14ac:dyDescent="0.2">
      <c r="A54" s="134" t="s">
        <v>179</v>
      </c>
      <c r="B54" s="134" t="s">
        <v>178</v>
      </c>
      <c r="C54" s="134">
        <v>40273216</v>
      </c>
      <c r="D54" s="134">
        <v>0</v>
      </c>
      <c r="E54" s="134">
        <v>99420</v>
      </c>
      <c r="F54" s="134">
        <v>191528</v>
      </c>
      <c r="G54" s="134">
        <v>0</v>
      </c>
      <c r="H54" s="134">
        <v>191528</v>
      </c>
      <c r="I54" s="134">
        <v>0</v>
      </c>
      <c r="J54" s="134">
        <v>0</v>
      </c>
      <c r="K54" s="134">
        <v>151598</v>
      </c>
      <c r="L54" s="134">
        <v>151598</v>
      </c>
      <c r="M54" s="134">
        <v>0</v>
      </c>
      <c r="N54" s="134">
        <v>39830670</v>
      </c>
    </row>
    <row r="55" spans="1:14" x14ac:dyDescent="0.2">
      <c r="A55" s="134" t="s">
        <v>181</v>
      </c>
      <c r="B55" s="134" t="s">
        <v>180</v>
      </c>
      <c r="C55" s="134">
        <v>72695779</v>
      </c>
      <c r="D55" s="134">
        <v>107903</v>
      </c>
      <c r="E55" s="134">
        <v>0</v>
      </c>
      <c r="F55" s="134">
        <v>222481</v>
      </c>
      <c r="G55" s="134">
        <v>0</v>
      </c>
      <c r="H55" s="134">
        <v>222481</v>
      </c>
      <c r="I55" s="134">
        <v>0</v>
      </c>
      <c r="J55" s="134">
        <v>0</v>
      </c>
      <c r="K55" s="134">
        <v>0</v>
      </c>
      <c r="L55" s="134">
        <v>0</v>
      </c>
      <c r="M55" s="134">
        <v>0</v>
      </c>
      <c r="N55" s="134">
        <v>72581201</v>
      </c>
    </row>
    <row r="56" spans="1:14" x14ac:dyDescent="0.2">
      <c r="A56" s="134" t="s">
        <v>183</v>
      </c>
      <c r="B56" s="134" t="s">
        <v>182</v>
      </c>
      <c r="C56" s="134">
        <v>53078145</v>
      </c>
      <c r="D56" s="134">
        <v>0</v>
      </c>
      <c r="E56" s="134">
        <v>87584</v>
      </c>
      <c r="F56" s="134">
        <v>183262</v>
      </c>
      <c r="G56" s="134">
        <v>0</v>
      </c>
      <c r="H56" s="134">
        <v>183262</v>
      </c>
      <c r="I56" s="134">
        <v>0</v>
      </c>
      <c r="J56" s="134">
        <v>0</v>
      </c>
      <c r="K56" s="134">
        <v>0</v>
      </c>
      <c r="L56" s="134">
        <v>0</v>
      </c>
      <c r="M56" s="134">
        <v>0</v>
      </c>
      <c r="N56" s="134">
        <v>52807299</v>
      </c>
    </row>
    <row r="57" spans="1:14" x14ac:dyDescent="0.2">
      <c r="A57" s="134" t="s">
        <v>187</v>
      </c>
      <c r="B57" s="134" t="s">
        <v>186</v>
      </c>
      <c r="C57" s="134">
        <v>74060348</v>
      </c>
      <c r="D57" s="134">
        <v>0</v>
      </c>
      <c r="E57" s="134">
        <v>96541</v>
      </c>
      <c r="F57" s="134">
        <v>223387</v>
      </c>
      <c r="G57" s="134">
        <v>0</v>
      </c>
      <c r="H57" s="134">
        <v>223387</v>
      </c>
      <c r="I57" s="134">
        <v>0</v>
      </c>
      <c r="J57" s="134">
        <v>0</v>
      </c>
      <c r="K57" s="134">
        <v>556157</v>
      </c>
      <c r="L57" s="134">
        <v>285007</v>
      </c>
      <c r="M57" s="134">
        <v>271150</v>
      </c>
      <c r="N57" s="134">
        <v>73184263</v>
      </c>
    </row>
    <row r="58" spans="1:14" x14ac:dyDescent="0.2">
      <c r="A58" s="134" t="s">
        <v>191</v>
      </c>
      <c r="B58" s="134" t="s">
        <v>190</v>
      </c>
      <c r="C58" s="134">
        <v>131918560</v>
      </c>
      <c r="D58" s="134">
        <v>0</v>
      </c>
      <c r="E58" s="134">
        <v>640285</v>
      </c>
      <c r="F58" s="134">
        <v>558893</v>
      </c>
      <c r="G58" s="134">
        <v>0</v>
      </c>
      <c r="H58" s="134">
        <v>558893</v>
      </c>
      <c r="I58" s="134">
        <v>0</v>
      </c>
      <c r="J58" s="134">
        <v>0</v>
      </c>
      <c r="K58" s="134">
        <v>5062</v>
      </c>
      <c r="L58" s="134">
        <v>5062</v>
      </c>
      <c r="M58" s="134">
        <v>0</v>
      </c>
      <c r="N58" s="134">
        <v>130714320</v>
      </c>
    </row>
    <row r="59" spans="1:14" x14ac:dyDescent="0.2">
      <c r="A59" s="134" t="s">
        <v>194</v>
      </c>
      <c r="B59" s="134" t="s">
        <v>853</v>
      </c>
      <c r="C59" s="134">
        <v>154251427</v>
      </c>
      <c r="D59" s="134">
        <v>0</v>
      </c>
      <c r="E59" s="134">
        <v>202175</v>
      </c>
      <c r="F59" s="134">
        <v>500025</v>
      </c>
      <c r="G59" s="134">
        <v>0</v>
      </c>
      <c r="H59" s="134">
        <v>500025</v>
      </c>
      <c r="I59" s="134">
        <v>0</v>
      </c>
      <c r="J59" s="134">
        <v>0</v>
      </c>
      <c r="K59" s="134">
        <v>0</v>
      </c>
      <c r="L59" s="134">
        <v>0</v>
      </c>
      <c r="M59" s="134">
        <v>0</v>
      </c>
      <c r="N59" s="134">
        <v>153549227</v>
      </c>
    </row>
    <row r="60" spans="1:14" x14ac:dyDescent="0.2">
      <c r="A60" s="134" t="s">
        <v>196</v>
      </c>
      <c r="B60" s="134" t="s">
        <v>195</v>
      </c>
      <c r="C60" s="134">
        <v>35081751</v>
      </c>
      <c r="D60" s="134">
        <v>0</v>
      </c>
      <c r="E60" s="134">
        <v>512365</v>
      </c>
      <c r="F60" s="134">
        <v>164495</v>
      </c>
      <c r="G60" s="134">
        <v>0</v>
      </c>
      <c r="H60" s="134">
        <v>164495</v>
      </c>
      <c r="I60" s="134">
        <v>0</v>
      </c>
      <c r="J60" s="134">
        <v>38008</v>
      </c>
      <c r="K60" s="134">
        <v>0</v>
      </c>
      <c r="L60" s="134">
        <v>0</v>
      </c>
      <c r="M60" s="134">
        <v>0</v>
      </c>
      <c r="N60" s="134">
        <v>34366883</v>
      </c>
    </row>
    <row r="61" spans="1:14" x14ac:dyDescent="0.2">
      <c r="A61" s="134" t="s">
        <v>198</v>
      </c>
      <c r="B61" s="134" t="s">
        <v>197</v>
      </c>
      <c r="C61" s="134">
        <v>43415694</v>
      </c>
      <c r="D61" s="134">
        <v>0</v>
      </c>
      <c r="E61" s="134">
        <v>55487</v>
      </c>
      <c r="F61" s="134">
        <v>197722</v>
      </c>
      <c r="G61" s="134">
        <v>0</v>
      </c>
      <c r="H61" s="134">
        <v>197722</v>
      </c>
      <c r="I61" s="134">
        <v>0</v>
      </c>
      <c r="J61" s="134">
        <v>0</v>
      </c>
      <c r="K61" s="134">
        <v>114240</v>
      </c>
      <c r="L61" s="134">
        <v>104897</v>
      </c>
      <c r="M61" s="134">
        <v>9343</v>
      </c>
      <c r="N61" s="134">
        <v>43048245</v>
      </c>
    </row>
    <row r="62" spans="1:14" x14ac:dyDescent="0.2">
      <c r="A62" s="134" t="s">
        <v>200</v>
      </c>
      <c r="B62" s="134" t="s">
        <v>199</v>
      </c>
      <c r="C62" s="134">
        <v>19370461</v>
      </c>
      <c r="D62" s="134">
        <v>0</v>
      </c>
      <c r="E62" s="134">
        <v>4073</v>
      </c>
      <c r="F62" s="134">
        <v>115526</v>
      </c>
      <c r="G62" s="134">
        <v>0</v>
      </c>
      <c r="H62" s="134">
        <v>115526</v>
      </c>
      <c r="I62" s="134">
        <v>0</v>
      </c>
      <c r="J62" s="134">
        <v>0</v>
      </c>
      <c r="K62" s="134">
        <v>0</v>
      </c>
      <c r="L62" s="134">
        <v>0</v>
      </c>
      <c r="M62" s="134">
        <v>0</v>
      </c>
      <c r="N62" s="134">
        <v>19250862</v>
      </c>
    </row>
    <row r="63" spans="1:14" x14ac:dyDescent="0.2">
      <c r="A63" s="134" t="s">
        <v>202</v>
      </c>
      <c r="B63" s="134" t="s">
        <v>201</v>
      </c>
      <c r="C63" s="134">
        <v>26493814</v>
      </c>
      <c r="D63" s="134">
        <v>0</v>
      </c>
      <c r="E63" s="134">
        <v>90780</v>
      </c>
      <c r="F63" s="134">
        <v>133997</v>
      </c>
      <c r="G63" s="134">
        <v>0</v>
      </c>
      <c r="H63" s="134">
        <v>133997</v>
      </c>
      <c r="I63" s="134">
        <v>0</v>
      </c>
      <c r="J63" s="134">
        <v>0</v>
      </c>
      <c r="K63" s="134">
        <v>0</v>
      </c>
      <c r="L63" s="134">
        <v>0</v>
      </c>
      <c r="M63" s="134">
        <v>0</v>
      </c>
      <c r="N63" s="134">
        <v>26269037</v>
      </c>
    </row>
    <row r="64" spans="1:14" x14ac:dyDescent="0.2">
      <c r="A64" s="134" t="s">
        <v>204</v>
      </c>
      <c r="B64" s="134" t="s">
        <v>203</v>
      </c>
      <c r="C64" s="134">
        <v>17937537</v>
      </c>
      <c r="D64" s="134">
        <v>0</v>
      </c>
      <c r="E64" s="134">
        <v>28878</v>
      </c>
      <c r="F64" s="134">
        <v>75005</v>
      </c>
      <c r="G64" s="134">
        <v>0</v>
      </c>
      <c r="H64" s="134">
        <v>75005</v>
      </c>
      <c r="I64" s="134">
        <v>0</v>
      </c>
      <c r="J64" s="134">
        <v>0</v>
      </c>
      <c r="K64" s="134">
        <v>289893</v>
      </c>
      <c r="L64" s="134">
        <v>289893</v>
      </c>
      <c r="M64" s="134">
        <v>0</v>
      </c>
      <c r="N64" s="134">
        <v>17543761</v>
      </c>
    </row>
    <row r="65" spans="1:14" x14ac:dyDescent="0.2">
      <c r="A65" s="134" t="s">
        <v>207</v>
      </c>
      <c r="B65" s="134" t="s">
        <v>206</v>
      </c>
      <c r="C65" s="134">
        <v>862015998</v>
      </c>
      <c r="D65" s="134">
        <v>0</v>
      </c>
      <c r="E65" s="134">
        <v>1448255</v>
      </c>
      <c r="F65" s="134">
        <v>1695542</v>
      </c>
      <c r="G65" s="134">
        <v>0</v>
      </c>
      <c r="H65" s="134">
        <v>1695542</v>
      </c>
      <c r="I65" s="134">
        <v>10948000</v>
      </c>
      <c r="J65" s="134">
        <v>0</v>
      </c>
      <c r="K65" s="134">
        <v>0</v>
      </c>
      <c r="L65" s="134">
        <v>0</v>
      </c>
      <c r="M65" s="134">
        <v>0</v>
      </c>
      <c r="N65" s="134">
        <v>847924201</v>
      </c>
    </row>
    <row r="66" spans="1:14" x14ac:dyDescent="0.2">
      <c r="A66" s="134" t="s">
        <v>209</v>
      </c>
      <c r="B66" s="134" t="s">
        <v>208</v>
      </c>
      <c r="C66" s="134">
        <v>60354300</v>
      </c>
      <c r="D66" s="134">
        <v>0</v>
      </c>
      <c r="E66" s="134">
        <v>229342</v>
      </c>
      <c r="F66" s="134">
        <v>238245</v>
      </c>
      <c r="G66" s="134">
        <v>0</v>
      </c>
      <c r="H66" s="134">
        <v>238245</v>
      </c>
      <c r="I66" s="134">
        <v>0</v>
      </c>
      <c r="J66" s="134">
        <v>0</v>
      </c>
      <c r="K66" s="134">
        <v>0</v>
      </c>
      <c r="L66" s="134">
        <v>0</v>
      </c>
      <c r="M66" s="134">
        <v>0</v>
      </c>
      <c r="N66" s="134">
        <v>59886713</v>
      </c>
    </row>
    <row r="67" spans="1:14" x14ac:dyDescent="0.2">
      <c r="A67" s="134" t="s">
        <v>211</v>
      </c>
      <c r="B67" s="134" t="s">
        <v>210</v>
      </c>
      <c r="C67" s="134">
        <v>45598879</v>
      </c>
      <c r="D67" s="134">
        <v>0</v>
      </c>
      <c r="E67" s="134">
        <v>1088425</v>
      </c>
      <c r="F67" s="134">
        <v>111659</v>
      </c>
      <c r="G67" s="134">
        <v>0</v>
      </c>
      <c r="H67" s="134">
        <v>111659</v>
      </c>
      <c r="I67" s="134">
        <v>0</v>
      </c>
      <c r="J67" s="134">
        <v>0</v>
      </c>
      <c r="K67" s="134">
        <v>25521</v>
      </c>
      <c r="L67" s="134">
        <v>25521</v>
      </c>
      <c r="M67" s="134">
        <v>0</v>
      </c>
      <c r="N67" s="134">
        <v>44373274</v>
      </c>
    </row>
    <row r="68" spans="1:14" x14ac:dyDescent="0.2">
      <c r="A68" s="134" t="s">
        <v>213</v>
      </c>
      <c r="B68" s="134" t="s">
        <v>212</v>
      </c>
      <c r="C68" s="134">
        <v>33692926</v>
      </c>
      <c r="D68" s="134">
        <v>35932</v>
      </c>
      <c r="E68" s="134">
        <v>0</v>
      </c>
      <c r="F68" s="134">
        <v>88686</v>
      </c>
      <c r="G68" s="134">
        <v>0</v>
      </c>
      <c r="H68" s="134">
        <v>88686</v>
      </c>
      <c r="I68" s="134">
        <v>0</v>
      </c>
      <c r="J68" s="134">
        <v>0</v>
      </c>
      <c r="K68" s="134">
        <v>0</v>
      </c>
      <c r="L68" s="134">
        <v>0</v>
      </c>
      <c r="M68" s="134">
        <v>0</v>
      </c>
      <c r="N68" s="134">
        <v>33640172</v>
      </c>
    </row>
    <row r="69" spans="1:14" x14ac:dyDescent="0.2">
      <c r="A69" s="134" t="s">
        <v>217</v>
      </c>
      <c r="B69" s="134" t="s">
        <v>216</v>
      </c>
      <c r="C69" s="134">
        <v>147905952</v>
      </c>
      <c r="D69" s="134">
        <v>0</v>
      </c>
      <c r="E69" s="134">
        <v>548916</v>
      </c>
      <c r="F69" s="134">
        <v>1112614</v>
      </c>
      <c r="G69" s="134">
        <v>0</v>
      </c>
      <c r="H69" s="134">
        <v>1112614</v>
      </c>
      <c r="I69" s="134">
        <v>0</v>
      </c>
      <c r="J69" s="134">
        <v>34624</v>
      </c>
      <c r="K69" s="134">
        <v>1274719</v>
      </c>
      <c r="L69" s="134">
        <v>1274719</v>
      </c>
      <c r="M69" s="134">
        <v>0</v>
      </c>
      <c r="N69" s="134">
        <v>144935079</v>
      </c>
    </row>
    <row r="70" spans="1:14" x14ac:dyDescent="0.2">
      <c r="A70" s="134" t="s">
        <v>219</v>
      </c>
      <c r="B70" s="134" t="s">
        <v>218</v>
      </c>
      <c r="C70" s="134">
        <v>29177737</v>
      </c>
      <c r="D70" s="134">
        <v>222426</v>
      </c>
      <c r="E70" s="134">
        <v>0</v>
      </c>
      <c r="F70" s="134">
        <v>178723</v>
      </c>
      <c r="G70" s="134">
        <v>0</v>
      </c>
      <c r="H70" s="134">
        <v>178723</v>
      </c>
      <c r="I70" s="134">
        <v>0</v>
      </c>
      <c r="J70" s="134">
        <v>0</v>
      </c>
      <c r="K70" s="134">
        <v>92687</v>
      </c>
      <c r="L70" s="134">
        <v>92687</v>
      </c>
      <c r="M70" s="134">
        <v>0</v>
      </c>
      <c r="N70" s="134">
        <v>29128753</v>
      </c>
    </row>
    <row r="71" spans="1:14" x14ac:dyDescent="0.2">
      <c r="A71" s="134" t="s">
        <v>221</v>
      </c>
      <c r="B71" s="134" t="s">
        <v>220</v>
      </c>
      <c r="C71" s="134">
        <v>119390399</v>
      </c>
      <c r="D71" s="134">
        <v>0</v>
      </c>
      <c r="E71" s="134">
        <v>138270</v>
      </c>
      <c r="F71" s="134">
        <v>381387</v>
      </c>
      <c r="G71" s="134">
        <v>0</v>
      </c>
      <c r="H71" s="134">
        <v>381387</v>
      </c>
      <c r="I71" s="134">
        <v>0</v>
      </c>
      <c r="J71" s="134">
        <v>0</v>
      </c>
      <c r="K71" s="134">
        <v>0</v>
      </c>
      <c r="L71" s="134">
        <v>0</v>
      </c>
      <c r="M71" s="134">
        <v>0</v>
      </c>
      <c r="N71" s="134">
        <v>118870742</v>
      </c>
    </row>
    <row r="72" spans="1:14" x14ac:dyDescent="0.2">
      <c r="A72" s="134" t="s">
        <v>224</v>
      </c>
      <c r="B72" s="134" t="s">
        <v>223</v>
      </c>
      <c r="C72" s="134">
        <v>16572018</v>
      </c>
      <c r="D72" s="134">
        <v>0</v>
      </c>
      <c r="E72" s="134">
        <v>36785</v>
      </c>
      <c r="F72" s="134">
        <v>120581</v>
      </c>
      <c r="G72" s="134">
        <v>0</v>
      </c>
      <c r="H72" s="134">
        <v>120581</v>
      </c>
      <c r="I72" s="134">
        <v>0</v>
      </c>
      <c r="J72" s="134">
        <v>0</v>
      </c>
      <c r="K72" s="134">
        <v>0</v>
      </c>
      <c r="L72" s="134">
        <v>0</v>
      </c>
      <c r="M72" s="134">
        <v>0</v>
      </c>
      <c r="N72" s="134">
        <v>16414652</v>
      </c>
    </row>
    <row r="73" spans="1:14" x14ac:dyDescent="0.2">
      <c r="A73" s="134" t="s">
        <v>229</v>
      </c>
      <c r="B73" s="134" t="s">
        <v>228</v>
      </c>
      <c r="C73" s="134">
        <v>114861412</v>
      </c>
      <c r="D73" s="134">
        <v>0</v>
      </c>
      <c r="E73" s="134">
        <v>472291</v>
      </c>
      <c r="F73" s="134">
        <v>208046</v>
      </c>
      <c r="G73" s="134">
        <v>0</v>
      </c>
      <c r="H73" s="134">
        <v>208046</v>
      </c>
      <c r="I73" s="134">
        <v>0</v>
      </c>
      <c r="J73" s="134">
        <v>0</v>
      </c>
      <c r="K73" s="134">
        <v>0</v>
      </c>
      <c r="L73" s="134">
        <v>0</v>
      </c>
      <c r="M73" s="134">
        <v>0</v>
      </c>
      <c r="N73" s="134">
        <v>114181075</v>
      </c>
    </row>
    <row r="74" spans="1:14" x14ac:dyDescent="0.2">
      <c r="A74" s="134" t="s">
        <v>231</v>
      </c>
      <c r="B74" s="134" t="s">
        <v>230</v>
      </c>
      <c r="C74" s="134">
        <v>88322899</v>
      </c>
      <c r="D74" s="134">
        <v>0</v>
      </c>
      <c r="E74" s="134">
        <v>236177</v>
      </c>
      <c r="F74" s="134">
        <v>427611</v>
      </c>
      <c r="G74" s="134">
        <v>0</v>
      </c>
      <c r="H74" s="134">
        <v>427611</v>
      </c>
      <c r="I74" s="134">
        <v>0</v>
      </c>
      <c r="J74" s="134">
        <v>0</v>
      </c>
      <c r="K74" s="134">
        <v>0</v>
      </c>
      <c r="L74" s="134">
        <v>0</v>
      </c>
      <c r="M74" s="134">
        <v>0</v>
      </c>
      <c r="N74" s="134">
        <v>87659111</v>
      </c>
    </row>
    <row r="75" spans="1:14" x14ac:dyDescent="0.2">
      <c r="A75" s="134" t="s">
        <v>233</v>
      </c>
      <c r="B75" s="134" t="s">
        <v>232</v>
      </c>
      <c r="C75" s="134">
        <v>62313378</v>
      </c>
      <c r="D75" s="134">
        <v>0</v>
      </c>
      <c r="E75" s="134">
        <v>419656</v>
      </c>
      <c r="F75" s="134">
        <v>218200</v>
      </c>
      <c r="G75" s="134">
        <v>0</v>
      </c>
      <c r="H75" s="134">
        <v>218200</v>
      </c>
      <c r="I75" s="134">
        <v>0</v>
      </c>
      <c r="J75" s="134">
        <v>0</v>
      </c>
      <c r="K75" s="134">
        <v>0</v>
      </c>
      <c r="L75" s="134">
        <v>0</v>
      </c>
      <c r="M75" s="134">
        <v>0</v>
      </c>
      <c r="N75" s="134">
        <v>61675522</v>
      </c>
    </row>
    <row r="76" spans="1:14" x14ac:dyDescent="0.2">
      <c r="A76" s="134" t="s">
        <v>235</v>
      </c>
      <c r="B76" s="134" t="s">
        <v>234</v>
      </c>
      <c r="C76" s="134">
        <v>32629536</v>
      </c>
      <c r="D76" s="134">
        <v>0</v>
      </c>
      <c r="E76" s="134">
        <v>204680</v>
      </c>
      <c r="F76" s="134">
        <v>145025</v>
      </c>
      <c r="G76" s="134">
        <v>0</v>
      </c>
      <c r="H76" s="134">
        <v>145025</v>
      </c>
      <c r="I76" s="134">
        <v>0</v>
      </c>
      <c r="J76" s="134">
        <v>0</v>
      </c>
      <c r="K76" s="134">
        <v>0</v>
      </c>
      <c r="L76" s="134">
        <v>0</v>
      </c>
      <c r="M76" s="134">
        <v>0</v>
      </c>
      <c r="N76" s="134">
        <v>32279831</v>
      </c>
    </row>
    <row r="77" spans="1:14" x14ac:dyDescent="0.2">
      <c r="A77" s="134" t="s">
        <v>238</v>
      </c>
      <c r="B77" s="134" t="s">
        <v>237</v>
      </c>
      <c r="C77" s="134">
        <v>84972647</v>
      </c>
      <c r="D77" s="134">
        <v>0</v>
      </c>
      <c r="E77" s="134">
        <v>104174</v>
      </c>
      <c r="F77" s="134">
        <v>175686</v>
      </c>
      <c r="G77" s="134">
        <v>0</v>
      </c>
      <c r="H77" s="134">
        <v>175686</v>
      </c>
      <c r="I77" s="134">
        <v>0</v>
      </c>
      <c r="J77" s="134">
        <v>0</v>
      </c>
      <c r="K77" s="134">
        <v>0</v>
      </c>
      <c r="L77" s="134">
        <v>0</v>
      </c>
      <c r="M77" s="134">
        <v>0</v>
      </c>
      <c r="N77" s="134">
        <v>84692787</v>
      </c>
    </row>
    <row r="78" spans="1:14" x14ac:dyDescent="0.2">
      <c r="A78" s="134" t="s">
        <v>240</v>
      </c>
      <c r="B78" s="134" t="s">
        <v>239</v>
      </c>
      <c r="C78" s="134">
        <v>44382815</v>
      </c>
      <c r="D78" s="134">
        <v>0</v>
      </c>
      <c r="E78" s="134">
        <v>4469</v>
      </c>
      <c r="F78" s="134">
        <v>116858</v>
      </c>
      <c r="G78" s="134">
        <v>0</v>
      </c>
      <c r="H78" s="134">
        <v>116858</v>
      </c>
      <c r="I78" s="134">
        <v>0</v>
      </c>
      <c r="J78" s="134">
        <v>0</v>
      </c>
      <c r="K78" s="134">
        <v>391159</v>
      </c>
      <c r="L78" s="134">
        <v>391159</v>
      </c>
      <c r="M78" s="134">
        <v>0</v>
      </c>
      <c r="N78" s="134">
        <v>43870329</v>
      </c>
    </row>
    <row r="79" spans="1:14" x14ac:dyDescent="0.2">
      <c r="A79" s="134" t="s">
        <v>242</v>
      </c>
      <c r="B79" s="134" t="s">
        <v>241</v>
      </c>
      <c r="C79" s="134">
        <v>87616963</v>
      </c>
      <c r="D79" s="134">
        <v>0</v>
      </c>
      <c r="E79" s="134">
        <v>114801</v>
      </c>
      <c r="F79" s="134">
        <v>314969</v>
      </c>
      <c r="G79" s="134">
        <v>0</v>
      </c>
      <c r="H79" s="134">
        <v>314969</v>
      </c>
      <c r="I79" s="134">
        <v>0</v>
      </c>
      <c r="J79" s="134">
        <v>0</v>
      </c>
      <c r="K79" s="134">
        <v>724710</v>
      </c>
      <c r="L79" s="134">
        <v>724710</v>
      </c>
      <c r="M79" s="134">
        <v>0</v>
      </c>
      <c r="N79" s="134">
        <v>86462483</v>
      </c>
    </row>
    <row r="80" spans="1:14" x14ac:dyDescent="0.2">
      <c r="A80" s="134" t="s">
        <v>244</v>
      </c>
      <c r="B80" s="134" t="s">
        <v>243</v>
      </c>
      <c r="C80" s="134">
        <v>17024130</v>
      </c>
      <c r="D80" s="134">
        <v>0</v>
      </c>
      <c r="E80" s="134">
        <v>56527</v>
      </c>
      <c r="F80" s="134">
        <v>146857</v>
      </c>
      <c r="G80" s="134">
        <v>0</v>
      </c>
      <c r="H80" s="134">
        <v>146857</v>
      </c>
      <c r="I80" s="134">
        <v>0</v>
      </c>
      <c r="J80" s="134">
        <v>0</v>
      </c>
      <c r="K80" s="134">
        <v>140998</v>
      </c>
      <c r="L80" s="134">
        <v>140998</v>
      </c>
      <c r="M80" s="134">
        <v>0</v>
      </c>
      <c r="N80" s="134">
        <v>16679748</v>
      </c>
    </row>
    <row r="81" spans="1:14" x14ac:dyDescent="0.2">
      <c r="A81" s="134" t="s">
        <v>246</v>
      </c>
      <c r="B81" s="134" t="s">
        <v>245</v>
      </c>
      <c r="C81" s="134">
        <v>95463252</v>
      </c>
      <c r="D81" s="134">
        <v>0</v>
      </c>
      <c r="E81" s="134">
        <v>679757</v>
      </c>
      <c r="F81" s="134">
        <v>374362</v>
      </c>
      <c r="G81" s="134">
        <v>0</v>
      </c>
      <c r="H81" s="134">
        <v>374362</v>
      </c>
      <c r="I81" s="134">
        <v>0</v>
      </c>
      <c r="J81" s="134">
        <v>0</v>
      </c>
      <c r="K81" s="134">
        <v>217866</v>
      </c>
      <c r="L81" s="134">
        <v>217866</v>
      </c>
      <c r="M81" s="134">
        <v>0</v>
      </c>
      <c r="N81" s="134">
        <v>94191267</v>
      </c>
    </row>
    <row r="82" spans="1:14" x14ac:dyDescent="0.2">
      <c r="A82" s="134" t="s">
        <v>248</v>
      </c>
      <c r="B82" s="134" t="s">
        <v>247</v>
      </c>
      <c r="C82" s="134">
        <v>36169708</v>
      </c>
      <c r="D82" s="134">
        <v>0</v>
      </c>
      <c r="E82" s="134">
        <v>786670</v>
      </c>
      <c r="F82" s="134">
        <v>156088</v>
      </c>
      <c r="G82" s="134">
        <v>0</v>
      </c>
      <c r="H82" s="134">
        <v>156088</v>
      </c>
      <c r="I82" s="134">
        <v>0</v>
      </c>
      <c r="J82" s="134">
        <v>0</v>
      </c>
      <c r="K82" s="134">
        <v>11593</v>
      </c>
      <c r="L82" s="134">
        <v>11593</v>
      </c>
      <c r="M82" s="134">
        <v>0</v>
      </c>
      <c r="N82" s="134">
        <v>35215357</v>
      </c>
    </row>
    <row r="83" spans="1:14" x14ac:dyDescent="0.2">
      <c r="A83" s="134" t="s">
        <v>250</v>
      </c>
      <c r="B83" s="134" t="s">
        <v>249</v>
      </c>
      <c r="C83" s="134">
        <v>95921761</v>
      </c>
      <c r="D83" s="134">
        <v>0</v>
      </c>
      <c r="E83" s="134">
        <v>153106</v>
      </c>
      <c r="F83" s="134">
        <v>429762</v>
      </c>
      <c r="G83" s="134">
        <v>0</v>
      </c>
      <c r="H83" s="134">
        <v>429762</v>
      </c>
      <c r="I83" s="134">
        <v>0</v>
      </c>
      <c r="J83" s="134">
        <v>0</v>
      </c>
      <c r="K83" s="134">
        <v>0</v>
      </c>
      <c r="L83" s="134">
        <v>0</v>
      </c>
      <c r="M83" s="134">
        <v>0</v>
      </c>
      <c r="N83" s="134">
        <v>95338893</v>
      </c>
    </row>
    <row r="84" spans="1:14" x14ac:dyDescent="0.2">
      <c r="A84" s="134" t="s">
        <v>252</v>
      </c>
      <c r="B84" s="134" t="s">
        <v>251</v>
      </c>
      <c r="C84" s="134">
        <v>104745271</v>
      </c>
      <c r="D84" s="134">
        <v>0</v>
      </c>
      <c r="E84" s="134">
        <v>452328</v>
      </c>
      <c r="F84" s="134">
        <v>601017</v>
      </c>
      <c r="G84" s="134">
        <v>0</v>
      </c>
      <c r="H84" s="134">
        <v>601017</v>
      </c>
      <c r="I84" s="134">
        <v>0</v>
      </c>
      <c r="J84" s="134">
        <v>0</v>
      </c>
      <c r="K84" s="134">
        <v>53354</v>
      </c>
      <c r="L84" s="134">
        <v>53354</v>
      </c>
      <c r="M84" s="134">
        <v>0</v>
      </c>
      <c r="N84" s="134">
        <v>103638572</v>
      </c>
    </row>
    <row r="85" spans="1:14" x14ac:dyDescent="0.2">
      <c r="A85" s="134" t="s">
        <v>254</v>
      </c>
      <c r="B85" s="134" t="s">
        <v>253</v>
      </c>
      <c r="C85" s="134">
        <v>145590935</v>
      </c>
      <c r="D85" s="134">
        <v>0</v>
      </c>
      <c r="E85" s="134">
        <v>451802</v>
      </c>
      <c r="F85" s="134">
        <v>492431</v>
      </c>
      <c r="G85" s="134">
        <v>0</v>
      </c>
      <c r="H85" s="134">
        <v>492431</v>
      </c>
      <c r="I85" s="134">
        <v>0</v>
      </c>
      <c r="J85" s="134">
        <v>0</v>
      </c>
      <c r="K85" s="134">
        <v>0</v>
      </c>
      <c r="L85" s="134">
        <v>0</v>
      </c>
      <c r="M85" s="134">
        <v>0</v>
      </c>
      <c r="N85" s="134">
        <v>144646702</v>
      </c>
    </row>
    <row r="86" spans="1:14" x14ac:dyDescent="0.2">
      <c r="A86" s="134" t="s">
        <v>256</v>
      </c>
      <c r="B86" s="134" t="s">
        <v>255</v>
      </c>
      <c r="C86" s="134">
        <v>18904066</v>
      </c>
      <c r="D86" s="134">
        <v>0</v>
      </c>
      <c r="E86" s="134">
        <v>28315</v>
      </c>
      <c r="F86" s="134">
        <v>92995</v>
      </c>
      <c r="G86" s="134">
        <v>0</v>
      </c>
      <c r="H86" s="134">
        <v>92995</v>
      </c>
      <c r="I86" s="134">
        <v>0</v>
      </c>
      <c r="J86" s="134">
        <v>0</v>
      </c>
      <c r="K86" s="134">
        <v>354054</v>
      </c>
      <c r="L86" s="134">
        <v>354054</v>
      </c>
      <c r="M86" s="134">
        <v>0</v>
      </c>
      <c r="N86" s="134">
        <v>18428702</v>
      </c>
    </row>
    <row r="87" spans="1:14" x14ac:dyDescent="0.2">
      <c r="A87" s="134" t="s">
        <v>258</v>
      </c>
      <c r="B87" s="134" t="s">
        <v>257</v>
      </c>
      <c r="C87" s="134">
        <v>32363960</v>
      </c>
      <c r="D87" s="134">
        <v>59642</v>
      </c>
      <c r="E87" s="134">
        <v>0</v>
      </c>
      <c r="F87" s="134">
        <v>226929</v>
      </c>
      <c r="G87" s="134">
        <v>0</v>
      </c>
      <c r="H87" s="134">
        <v>226929</v>
      </c>
      <c r="I87" s="134">
        <v>0</v>
      </c>
      <c r="J87" s="134">
        <v>0</v>
      </c>
      <c r="K87" s="134">
        <v>198263</v>
      </c>
      <c r="L87" s="134">
        <v>198263</v>
      </c>
      <c r="M87" s="134">
        <v>0</v>
      </c>
      <c r="N87" s="134">
        <v>31998410</v>
      </c>
    </row>
    <row r="88" spans="1:14" x14ac:dyDescent="0.2">
      <c r="A88" s="134" t="s">
        <v>263</v>
      </c>
      <c r="B88" s="134" t="s">
        <v>262</v>
      </c>
      <c r="C88" s="134">
        <v>20654495.27</v>
      </c>
      <c r="D88" s="134">
        <v>0</v>
      </c>
      <c r="E88" s="134">
        <v>95857</v>
      </c>
      <c r="F88" s="134">
        <v>108361</v>
      </c>
      <c r="G88" s="134">
        <v>0</v>
      </c>
      <c r="H88" s="134">
        <v>108361</v>
      </c>
      <c r="I88" s="134">
        <v>0</v>
      </c>
      <c r="J88" s="134">
        <v>0</v>
      </c>
      <c r="K88" s="134">
        <v>216785</v>
      </c>
      <c r="L88" s="134">
        <v>216785</v>
      </c>
      <c r="M88" s="134">
        <v>0</v>
      </c>
      <c r="N88" s="134">
        <v>20233492.27</v>
      </c>
    </row>
    <row r="89" spans="1:14" x14ac:dyDescent="0.2">
      <c r="A89" s="134" t="s">
        <v>265</v>
      </c>
      <c r="B89" s="134" t="s">
        <v>264</v>
      </c>
      <c r="C89" s="134">
        <v>26621770</v>
      </c>
      <c r="D89" s="134">
        <v>512683</v>
      </c>
      <c r="E89" s="134">
        <v>0</v>
      </c>
      <c r="F89" s="134">
        <v>152268</v>
      </c>
      <c r="G89" s="134">
        <v>0</v>
      </c>
      <c r="H89" s="134">
        <v>152268</v>
      </c>
      <c r="I89" s="134">
        <v>0</v>
      </c>
      <c r="J89" s="134">
        <v>0</v>
      </c>
      <c r="K89" s="134">
        <v>0</v>
      </c>
      <c r="L89" s="134">
        <v>0</v>
      </c>
      <c r="M89" s="134">
        <v>0</v>
      </c>
      <c r="N89" s="134">
        <v>26982185</v>
      </c>
    </row>
    <row r="90" spans="1:14" x14ac:dyDescent="0.2">
      <c r="A90" s="134" t="s">
        <v>267</v>
      </c>
      <c r="B90" s="134" t="s">
        <v>266</v>
      </c>
      <c r="C90" s="134">
        <v>44133956</v>
      </c>
      <c r="D90" s="134">
        <v>0</v>
      </c>
      <c r="E90" s="134">
        <v>84280</v>
      </c>
      <c r="F90" s="134">
        <v>194976</v>
      </c>
      <c r="G90" s="134">
        <v>0</v>
      </c>
      <c r="H90" s="134">
        <v>194976</v>
      </c>
      <c r="I90" s="134">
        <v>0</v>
      </c>
      <c r="J90" s="134">
        <v>0</v>
      </c>
      <c r="K90" s="134">
        <v>0</v>
      </c>
      <c r="L90" s="134">
        <v>0</v>
      </c>
      <c r="M90" s="134">
        <v>0</v>
      </c>
      <c r="N90" s="134">
        <v>43854700</v>
      </c>
    </row>
    <row r="91" spans="1:14" x14ac:dyDescent="0.2">
      <c r="A91" s="134" t="s">
        <v>269</v>
      </c>
      <c r="B91" s="134" t="s">
        <v>268</v>
      </c>
      <c r="C91" s="134">
        <v>30951257</v>
      </c>
      <c r="D91" s="134">
        <v>0</v>
      </c>
      <c r="E91" s="134">
        <v>271813</v>
      </c>
      <c r="F91" s="134">
        <v>268475</v>
      </c>
      <c r="G91" s="134">
        <v>0</v>
      </c>
      <c r="H91" s="134">
        <v>268475</v>
      </c>
      <c r="I91" s="134">
        <v>0</v>
      </c>
      <c r="J91" s="134">
        <v>0</v>
      </c>
      <c r="K91" s="134">
        <v>208230</v>
      </c>
      <c r="L91" s="134">
        <v>158557</v>
      </c>
      <c r="M91" s="134">
        <v>49673</v>
      </c>
      <c r="N91" s="134">
        <v>30202739</v>
      </c>
    </row>
    <row r="92" spans="1:14" x14ac:dyDescent="0.2">
      <c r="A92" s="134" t="s">
        <v>271</v>
      </c>
      <c r="B92" s="134" t="s">
        <v>270</v>
      </c>
      <c r="C92" s="134">
        <v>22945612</v>
      </c>
      <c r="D92" s="134">
        <v>0</v>
      </c>
      <c r="E92" s="134">
        <v>32047</v>
      </c>
      <c r="F92" s="134">
        <v>100730</v>
      </c>
      <c r="G92" s="134">
        <v>0</v>
      </c>
      <c r="H92" s="134">
        <v>100730</v>
      </c>
      <c r="I92" s="134">
        <v>0</v>
      </c>
      <c r="J92" s="134">
        <v>0</v>
      </c>
      <c r="K92" s="134">
        <v>483529</v>
      </c>
      <c r="L92" s="134">
        <v>483529</v>
      </c>
      <c r="M92" s="134">
        <v>0</v>
      </c>
      <c r="N92" s="134">
        <v>22329306</v>
      </c>
    </row>
    <row r="93" spans="1:14" x14ac:dyDescent="0.2">
      <c r="A93" s="134" t="s">
        <v>273</v>
      </c>
      <c r="B93" s="134" t="s">
        <v>272</v>
      </c>
      <c r="C93" s="134">
        <v>105269929</v>
      </c>
      <c r="D93" s="134">
        <v>0</v>
      </c>
      <c r="E93" s="134">
        <v>3596218</v>
      </c>
      <c r="F93" s="134">
        <v>442204</v>
      </c>
      <c r="G93" s="134">
        <v>0</v>
      </c>
      <c r="H93" s="134">
        <v>442204</v>
      </c>
      <c r="I93" s="134">
        <v>0</v>
      </c>
      <c r="J93" s="134">
        <v>0</v>
      </c>
      <c r="K93" s="134">
        <v>3130966</v>
      </c>
      <c r="L93" s="134">
        <v>3130966</v>
      </c>
      <c r="M93" s="134">
        <v>0</v>
      </c>
      <c r="N93" s="134">
        <v>98100541</v>
      </c>
    </row>
    <row r="94" spans="1:14" x14ac:dyDescent="0.2">
      <c r="A94" s="134" t="s">
        <v>276</v>
      </c>
      <c r="B94" s="134" t="s">
        <v>275</v>
      </c>
      <c r="C94" s="134">
        <v>55349497</v>
      </c>
      <c r="D94" s="134">
        <v>0</v>
      </c>
      <c r="E94" s="134">
        <v>58010</v>
      </c>
      <c r="F94" s="134">
        <v>179426</v>
      </c>
      <c r="G94" s="134">
        <v>0</v>
      </c>
      <c r="H94" s="134">
        <v>179426</v>
      </c>
      <c r="I94" s="134">
        <v>0</v>
      </c>
      <c r="J94" s="134">
        <v>0</v>
      </c>
      <c r="K94" s="134">
        <v>0</v>
      </c>
      <c r="L94" s="134">
        <v>0</v>
      </c>
      <c r="M94" s="134">
        <v>0</v>
      </c>
      <c r="N94" s="134">
        <v>55112061</v>
      </c>
    </row>
    <row r="95" spans="1:14" x14ac:dyDescent="0.2">
      <c r="A95" s="134" t="s">
        <v>278</v>
      </c>
      <c r="B95" s="134" t="s">
        <v>277</v>
      </c>
      <c r="C95" s="134">
        <v>33453942</v>
      </c>
      <c r="D95" s="134">
        <v>0</v>
      </c>
      <c r="E95" s="134">
        <v>44779</v>
      </c>
      <c r="F95" s="134">
        <v>125494</v>
      </c>
      <c r="G95" s="134">
        <v>0</v>
      </c>
      <c r="H95" s="134">
        <v>125494</v>
      </c>
      <c r="I95" s="134">
        <v>0</v>
      </c>
      <c r="J95" s="134">
        <v>0</v>
      </c>
      <c r="K95" s="134">
        <v>0</v>
      </c>
      <c r="L95" s="134">
        <v>0</v>
      </c>
      <c r="M95" s="134">
        <v>0</v>
      </c>
      <c r="N95" s="134">
        <v>33283669</v>
      </c>
    </row>
    <row r="96" spans="1:14" x14ac:dyDescent="0.2">
      <c r="A96" s="134" t="s">
        <v>282</v>
      </c>
      <c r="B96" s="134" t="s">
        <v>281</v>
      </c>
      <c r="C96" s="134">
        <v>57361177</v>
      </c>
      <c r="D96" s="134">
        <v>332349</v>
      </c>
      <c r="E96" s="134">
        <v>0</v>
      </c>
      <c r="F96" s="134">
        <v>150925</v>
      </c>
      <c r="G96" s="134">
        <v>96</v>
      </c>
      <c r="H96" s="134">
        <v>151021</v>
      </c>
      <c r="I96" s="134">
        <v>0</v>
      </c>
      <c r="J96" s="134">
        <v>0</v>
      </c>
      <c r="K96" s="134">
        <v>0</v>
      </c>
      <c r="L96" s="134">
        <v>0</v>
      </c>
      <c r="M96" s="134">
        <v>0</v>
      </c>
      <c r="N96" s="134">
        <v>57542505</v>
      </c>
    </row>
    <row r="97" spans="1:14" x14ac:dyDescent="0.2">
      <c r="A97" s="134" t="s">
        <v>284</v>
      </c>
      <c r="B97" s="134" t="s">
        <v>283</v>
      </c>
      <c r="C97" s="134">
        <v>19400059</v>
      </c>
      <c r="D97" s="134">
        <v>0</v>
      </c>
      <c r="E97" s="134">
        <v>214112</v>
      </c>
      <c r="F97" s="134">
        <v>128148</v>
      </c>
      <c r="G97" s="134">
        <v>0</v>
      </c>
      <c r="H97" s="134">
        <v>128148</v>
      </c>
      <c r="I97" s="134">
        <v>0</v>
      </c>
      <c r="J97" s="134">
        <v>0</v>
      </c>
      <c r="K97" s="134">
        <v>0</v>
      </c>
      <c r="L97" s="134">
        <v>0</v>
      </c>
      <c r="M97" s="134">
        <v>0</v>
      </c>
      <c r="N97" s="134">
        <v>19057799</v>
      </c>
    </row>
    <row r="98" spans="1:14" x14ac:dyDescent="0.2">
      <c r="A98" s="134" t="s">
        <v>286</v>
      </c>
      <c r="B98" s="134" t="s">
        <v>285</v>
      </c>
      <c r="C98" s="134">
        <v>61249192</v>
      </c>
      <c r="D98" s="134">
        <v>42253</v>
      </c>
      <c r="E98" s="134">
        <v>0</v>
      </c>
      <c r="F98" s="134">
        <v>181697</v>
      </c>
      <c r="G98" s="134">
        <v>0</v>
      </c>
      <c r="H98" s="134">
        <v>181697</v>
      </c>
      <c r="I98" s="134">
        <v>0</v>
      </c>
      <c r="J98" s="134">
        <v>0</v>
      </c>
      <c r="K98" s="134">
        <v>0</v>
      </c>
      <c r="L98" s="134">
        <v>0</v>
      </c>
      <c r="M98" s="134">
        <v>0</v>
      </c>
      <c r="N98" s="134">
        <v>61109748</v>
      </c>
    </row>
    <row r="99" spans="1:14" x14ac:dyDescent="0.2">
      <c r="A99" s="134" t="s">
        <v>290</v>
      </c>
      <c r="B99" s="134" t="s">
        <v>289</v>
      </c>
      <c r="C99" s="134">
        <v>100386379</v>
      </c>
      <c r="D99" s="134">
        <v>0</v>
      </c>
      <c r="E99" s="134">
        <v>76585</v>
      </c>
      <c r="F99" s="134">
        <v>346759</v>
      </c>
      <c r="G99" s="134">
        <v>0</v>
      </c>
      <c r="H99" s="134">
        <v>346759</v>
      </c>
      <c r="I99" s="134">
        <v>0</v>
      </c>
      <c r="J99" s="134">
        <v>0</v>
      </c>
      <c r="K99" s="134">
        <v>0</v>
      </c>
      <c r="L99" s="134">
        <v>0</v>
      </c>
      <c r="M99" s="134">
        <v>0</v>
      </c>
      <c r="N99" s="134">
        <v>99963035</v>
      </c>
    </row>
    <row r="100" spans="1:14" x14ac:dyDescent="0.2">
      <c r="A100" s="134" t="s">
        <v>292</v>
      </c>
      <c r="B100" s="134" t="s">
        <v>291</v>
      </c>
      <c r="C100" s="134">
        <v>34006856</v>
      </c>
      <c r="D100" s="134">
        <v>0</v>
      </c>
      <c r="E100" s="134">
        <v>322351</v>
      </c>
      <c r="F100" s="134">
        <v>170744</v>
      </c>
      <c r="G100" s="134">
        <v>0</v>
      </c>
      <c r="H100" s="134">
        <v>170744</v>
      </c>
      <c r="I100" s="134">
        <v>0</v>
      </c>
      <c r="J100" s="134">
        <v>0</v>
      </c>
      <c r="K100" s="134">
        <v>0</v>
      </c>
      <c r="L100" s="134">
        <v>0</v>
      </c>
      <c r="M100" s="134">
        <v>0</v>
      </c>
      <c r="N100" s="134">
        <v>33513761</v>
      </c>
    </row>
    <row r="101" spans="1:14" x14ac:dyDescent="0.2">
      <c r="A101" s="134" t="s">
        <v>294</v>
      </c>
      <c r="B101" s="134" t="s">
        <v>293</v>
      </c>
      <c r="C101" s="134">
        <v>23020045</v>
      </c>
      <c r="D101" s="134">
        <v>0</v>
      </c>
      <c r="E101" s="134">
        <v>76797</v>
      </c>
      <c r="F101" s="134">
        <v>86618</v>
      </c>
      <c r="G101" s="134">
        <v>0</v>
      </c>
      <c r="H101" s="134">
        <v>86618</v>
      </c>
      <c r="I101" s="134">
        <v>0</v>
      </c>
      <c r="J101" s="134">
        <v>0</v>
      </c>
      <c r="K101" s="134">
        <v>0</v>
      </c>
      <c r="L101" s="134">
        <v>0</v>
      </c>
      <c r="M101" s="134">
        <v>0</v>
      </c>
      <c r="N101" s="134">
        <v>22856630</v>
      </c>
    </row>
    <row r="102" spans="1:14" x14ac:dyDescent="0.2">
      <c r="A102" s="134" t="s">
        <v>296</v>
      </c>
      <c r="B102" s="134" t="s">
        <v>295</v>
      </c>
      <c r="C102" s="134">
        <v>24994806</v>
      </c>
      <c r="D102" s="134">
        <v>0</v>
      </c>
      <c r="E102" s="134">
        <v>25438</v>
      </c>
      <c r="F102" s="134">
        <v>134058</v>
      </c>
      <c r="G102" s="134">
        <v>0</v>
      </c>
      <c r="H102" s="134">
        <v>134058</v>
      </c>
      <c r="I102" s="134">
        <v>0</v>
      </c>
      <c r="J102" s="134">
        <v>0</v>
      </c>
      <c r="K102" s="134">
        <v>0</v>
      </c>
      <c r="L102" s="134">
        <v>0</v>
      </c>
      <c r="M102" s="134">
        <v>0</v>
      </c>
      <c r="N102" s="134">
        <v>24835310</v>
      </c>
    </row>
    <row r="103" spans="1:14" x14ac:dyDescent="0.2">
      <c r="A103" s="134" t="s">
        <v>298</v>
      </c>
      <c r="B103" s="134" t="s">
        <v>297</v>
      </c>
      <c r="C103" s="134">
        <v>78538563</v>
      </c>
      <c r="D103" s="134">
        <v>0</v>
      </c>
      <c r="E103" s="134">
        <v>154712</v>
      </c>
      <c r="F103" s="134">
        <v>220072</v>
      </c>
      <c r="G103" s="134">
        <v>0</v>
      </c>
      <c r="H103" s="134">
        <v>220072</v>
      </c>
      <c r="I103" s="134">
        <v>0</v>
      </c>
      <c r="J103" s="134">
        <v>0</v>
      </c>
      <c r="K103" s="134">
        <v>0</v>
      </c>
      <c r="L103" s="134">
        <v>0</v>
      </c>
      <c r="M103" s="134">
        <v>0</v>
      </c>
      <c r="N103" s="134">
        <v>78163779</v>
      </c>
    </row>
    <row r="104" spans="1:14" x14ac:dyDescent="0.2">
      <c r="A104" s="134" t="s">
        <v>300</v>
      </c>
      <c r="B104" s="134" t="s">
        <v>299</v>
      </c>
      <c r="C104" s="134">
        <v>38682284</v>
      </c>
      <c r="D104" s="134">
        <v>0</v>
      </c>
      <c r="E104" s="134">
        <v>23599</v>
      </c>
      <c r="F104" s="134">
        <v>142033</v>
      </c>
      <c r="G104" s="134">
        <v>0</v>
      </c>
      <c r="H104" s="134">
        <v>142033</v>
      </c>
      <c r="I104" s="134">
        <v>0</v>
      </c>
      <c r="J104" s="134">
        <v>5640</v>
      </c>
      <c r="K104" s="134">
        <v>80925</v>
      </c>
      <c r="L104" s="134">
        <v>80925</v>
      </c>
      <c r="M104" s="134">
        <v>0</v>
      </c>
      <c r="N104" s="134">
        <v>38430087</v>
      </c>
    </row>
    <row r="105" spans="1:14" x14ac:dyDescent="0.2">
      <c r="A105" s="134" t="s">
        <v>302</v>
      </c>
      <c r="B105" s="134" t="s">
        <v>301</v>
      </c>
      <c r="C105" s="134">
        <v>24086342</v>
      </c>
      <c r="D105" s="134">
        <v>0</v>
      </c>
      <c r="E105" s="134">
        <v>12270</v>
      </c>
      <c r="F105" s="134">
        <v>127492</v>
      </c>
      <c r="G105" s="134">
        <v>0</v>
      </c>
      <c r="H105" s="134">
        <v>127492</v>
      </c>
      <c r="I105" s="134">
        <v>0</v>
      </c>
      <c r="J105" s="134">
        <v>0</v>
      </c>
      <c r="K105" s="134">
        <v>162334</v>
      </c>
      <c r="L105" s="134">
        <v>162334</v>
      </c>
      <c r="M105" s="134">
        <v>0</v>
      </c>
      <c r="N105" s="134">
        <v>23784246</v>
      </c>
    </row>
    <row r="106" spans="1:14" x14ac:dyDescent="0.2">
      <c r="A106" s="134" t="s">
        <v>304</v>
      </c>
      <c r="B106" s="134" t="s">
        <v>303</v>
      </c>
      <c r="C106" s="134">
        <v>22089642</v>
      </c>
      <c r="D106" s="134">
        <v>0</v>
      </c>
      <c r="E106" s="134">
        <v>21679</v>
      </c>
      <c r="F106" s="134">
        <v>89555</v>
      </c>
      <c r="G106" s="134">
        <v>0</v>
      </c>
      <c r="H106" s="134">
        <v>89555</v>
      </c>
      <c r="I106" s="134">
        <v>0</v>
      </c>
      <c r="J106" s="134">
        <v>0</v>
      </c>
      <c r="K106" s="134">
        <v>51519</v>
      </c>
      <c r="L106" s="134">
        <v>51519</v>
      </c>
      <c r="M106" s="134">
        <v>0</v>
      </c>
      <c r="N106" s="134">
        <v>21926889</v>
      </c>
    </row>
    <row r="107" spans="1:14" x14ac:dyDescent="0.2">
      <c r="A107" s="134" t="s">
        <v>306</v>
      </c>
      <c r="B107" s="134" t="s">
        <v>305</v>
      </c>
      <c r="C107" s="134">
        <v>10505797</v>
      </c>
      <c r="D107" s="134">
        <v>35694</v>
      </c>
      <c r="E107" s="134">
        <v>0</v>
      </c>
      <c r="F107" s="134">
        <v>118413</v>
      </c>
      <c r="G107" s="134">
        <v>0</v>
      </c>
      <c r="H107" s="134">
        <v>118413</v>
      </c>
      <c r="I107" s="134">
        <v>0</v>
      </c>
      <c r="J107" s="134">
        <v>0</v>
      </c>
      <c r="K107" s="134">
        <v>102335</v>
      </c>
      <c r="L107" s="134">
        <v>102335</v>
      </c>
      <c r="M107" s="134">
        <v>0</v>
      </c>
      <c r="N107" s="134">
        <v>10320743</v>
      </c>
    </row>
    <row r="108" spans="1:14" x14ac:dyDescent="0.2">
      <c r="A108" s="134" t="s">
        <v>308</v>
      </c>
      <c r="B108" s="134" t="s">
        <v>307</v>
      </c>
      <c r="C108" s="134">
        <v>20419603</v>
      </c>
      <c r="D108" s="134">
        <v>134188</v>
      </c>
      <c r="E108" s="134">
        <v>0</v>
      </c>
      <c r="F108" s="134">
        <v>111852</v>
      </c>
      <c r="G108" s="134">
        <v>0</v>
      </c>
      <c r="H108" s="134">
        <v>111852</v>
      </c>
      <c r="I108" s="134">
        <v>0</v>
      </c>
      <c r="J108" s="134">
        <v>0</v>
      </c>
      <c r="K108" s="134">
        <v>0</v>
      </c>
      <c r="L108" s="134">
        <v>0</v>
      </c>
      <c r="M108" s="134">
        <v>0</v>
      </c>
      <c r="N108" s="134">
        <v>20441939</v>
      </c>
    </row>
    <row r="109" spans="1:14" x14ac:dyDescent="0.2">
      <c r="A109" s="134" t="s">
        <v>310</v>
      </c>
      <c r="B109" s="134" t="s">
        <v>309</v>
      </c>
      <c r="C109" s="134">
        <v>88782775</v>
      </c>
      <c r="D109" s="134">
        <v>0</v>
      </c>
      <c r="E109" s="134">
        <v>414604</v>
      </c>
      <c r="F109" s="134">
        <v>292496</v>
      </c>
      <c r="G109" s="134">
        <v>0</v>
      </c>
      <c r="H109" s="134">
        <v>292496</v>
      </c>
      <c r="I109" s="134">
        <v>0</v>
      </c>
      <c r="J109" s="134">
        <v>360293</v>
      </c>
      <c r="K109" s="134">
        <v>0</v>
      </c>
      <c r="L109" s="134">
        <v>0</v>
      </c>
      <c r="M109" s="134">
        <v>0</v>
      </c>
      <c r="N109" s="134">
        <v>87715382</v>
      </c>
    </row>
    <row r="110" spans="1:14" x14ac:dyDescent="0.2">
      <c r="A110" s="134" t="s">
        <v>313</v>
      </c>
      <c r="B110" s="134" t="s">
        <v>312</v>
      </c>
      <c r="C110" s="134">
        <v>20938163</v>
      </c>
      <c r="D110" s="134">
        <v>0</v>
      </c>
      <c r="E110" s="134">
        <v>66760</v>
      </c>
      <c r="F110" s="134">
        <v>101364</v>
      </c>
      <c r="G110" s="134">
        <v>0</v>
      </c>
      <c r="H110" s="134">
        <v>101364</v>
      </c>
      <c r="I110" s="134">
        <v>0</v>
      </c>
      <c r="J110" s="134">
        <v>0</v>
      </c>
      <c r="K110" s="134">
        <v>79933</v>
      </c>
      <c r="L110" s="134">
        <v>79933</v>
      </c>
      <c r="M110" s="134">
        <v>0</v>
      </c>
      <c r="N110" s="134">
        <v>20690106</v>
      </c>
    </row>
    <row r="111" spans="1:14" x14ac:dyDescent="0.2">
      <c r="A111" s="134" t="s">
        <v>315</v>
      </c>
      <c r="B111" s="134" t="s">
        <v>314</v>
      </c>
      <c r="C111" s="134">
        <v>51596086</v>
      </c>
      <c r="D111" s="134">
        <v>0</v>
      </c>
      <c r="E111" s="134">
        <v>81471</v>
      </c>
      <c r="F111" s="134">
        <v>179533</v>
      </c>
      <c r="G111" s="134">
        <v>0</v>
      </c>
      <c r="H111" s="134">
        <v>179533</v>
      </c>
      <c r="I111" s="134">
        <v>0</v>
      </c>
      <c r="J111" s="134">
        <v>0</v>
      </c>
      <c r="K111" s="134">
        <v>0</v>
      </c>
      <c r="L111" s="134">
        <v>0</v>
      </c>
      <c r="M111" s="134">
        <v>0</v>
      </c>
      <c r="N111" s="134">
        <v>51335082</v>
      </c>
    </row>
    <row r="112" spans="1:14" x14ac:dyDescent="0.2">
      <c r="A112" s="134" t="s">
        <v>317</v>
      </c>
      <c r="B112" s="134" t="s">
        <v>316</v>
      </c>
      <c r="C112" s="134">
        <v>14421859</v>
      </c>
      <c r="D112" s="134">
        <v>0</v>
      </c>
      <c r="E112" s="134">
        <v>18353</v>
      </c>
      <c r="F112" s="134">
        <v>80817</v>
      </c>
      <c r="G112" s="134">
        <v>0</v>
      </c>
      <c r="H112" s="134">
        <v>80817</v>
      </c>
      <c r="I112" s="134">
        <v>0</v>
      </c>
      <c r="J112" s="134">
        <v>0</v>
      </c>
      <c r="K112" s="134">
        <v>0</v>
      </c>
      <c r="L112" s="134">
        <v>0</v>
      </c>
      <c r="M112" s="134">
        <v>0</v>
      </c>
      <c r="N112" s="134">
        <v>14322689</v>
      </c>
    </row>
    <row r="113" spans="1:14" x14ac:dyDescent="0.2">
      <c r="A113" s="134" t="s">
        <v>319</v>
      </c>
      <c r="B113" s="134" t="s">
        <v>318</v>
      </c>
      <c r="C113" s="134">
        <v>23976913</v>
      </c>
      <c r="D113" s="134">
        <v>38937</v>
      </c>
      <c r="E113" s="134">
        <v>0</v>
      </c>
      <c r="F113" s="134">
        <v>96531</v>
      </c>
      <c r="G113" s="134">
        <v>0</v>
      </c>
      <c r="H113" s="134">
        <v>96531</v>
      </c>
      <c r="I113" s="134">
        <v>0</v>
      </c>
      <c r="J113" s="134">
        <v>0</v>
      </c>
      <c r="K113" s="134">
        <v>0</v>
      </c>
      <c r="L113" s="134">
        <v>0</v>
      </c>
      <c r="M113" s="134">
        <v>0</v>
      </c>
      <c r="N113" s="134">
        <v>23919319</v>
      </c>
    </row>
    <row r="114" spans="1:14" x14ac:dyDescent="0.2">
      <c r="A114" s="134" t="s">
        <v>321</v>
      </c>
      <c r="B114" s="134" t="s">
        <v>320</v>
      </c>
      <c r="C114" s="134">
        <v>26590074</v>
      </c>
      <c r="D114" s="134">
        <v>0</v>
      </c>
      <c r="E114" s="134">
        <v>2763</v>
      </c>
      <c r="F114" s="134">
        <v>185334</v>
      </c>
      <c r="G114" s="134">
        <v>0</v>
      </c>
      <c r="H114" s="134">
        <v>185334</v>
      </c>
      <c r="I114" s="134">
        <v>0</v>
      </c>
      <c r="J114" s="134">
        <v>0</v>
      </c>
      <c r="K114" s="134">
        <v>55216</v>
      </c>
      <c r="L114" s="134">
        <v>55216</v>
      </c>
      <c r="M114" s="134">
        <v>0</v>
      </c>
      <c r="N114" s="134">
        <v>26346761</v>
      </c>
    </row>
    <row r="115" spans="1:14" x14ac:dyDescent="0.2">
      <c r="A115" s="134" t="s">
        <v>323</v>
      </c>
      <c r="B115" s="134" t="s">
        <v>322</v>
      </c>
      <c r="C115" s="134">
        <v>66711757</v>
      </c>
      <c r="D115" s="134">
        <v>4502</v>
      </c>
      <c r="E115" s="134">
        <v>0</v>
      </c>
      <c r="F115" s="134">
        <v>279949</v>
      </c>
      <c r="G115" s="134">
        <v>0</v>
      </c>
      <c r="H115" s="134">
        <v>279949</v>
      </c>
      <c r="I115" s="134">
        <v>0</v>
      </c>
      <c r="J115" s="134">
        <v>0</v>
      </c>
      <c r="K115" s="134">
        <v>0</v>
      </c>
      <c r="L115" s="134">
        <v>0</v>
      </c>
      <c r="M115" s="134">
        <v>0</v>
      </c>
      <c r="N115" s="134">
        <v>66436310</v>
      </c>
    </row>
    <row r="116" spans="1:14" x14ac:dyDescent="0.2">
      <c r="A116" s="134" t="s">
        <v>325</v>
      </c>
      <c r="B116" s="134" t="s">
        <v>324</v>
      </c>
      <c r="C116" s="134">
        <v>76214221</v>
      </c>
      <c r="D116" s="134">
        <v>17145</v>
      </c>
      <c r="E116" s="134">
        <v>0</v>
      </c>
      <c r="F116" s="134">
        <v>234931</v>
      </c>
      <c r="G116" s="134">
        <v>0</v>
      </c>
      <c r="H116" s="134">
        <v>234931</v>
      </c>
      <c r="I116" s="134">
        <v>0</v>
      </c>
      <c r="J116" s="134">
        <v>0</v>
      </c>
      <c r="K116" s="134">
        <v>0</v>
      </c>
      <c r="L116" s="134">
        <v>0</v>
      </c>
      <c r="M116" s="134">
        <v>0</v>
      </c>
      <c r="N116" s="134">
        <v>75996435</v>
      </c>
    </row>
    <row r="117" spans="1:14" x14ac:dyDescent="0.2">
      <c r="A117" s="134" t="s">
        <v>327</v>
      </c>
      <c r="B117" s="134" t="s">
        <v>326</v>
      </c>
      <c r="C117" s="134">
        <v>84403566</v>
      </c>
      <c r="D117" s="134">
        <v>0</v>
      </c>
      <c r="E117" s="134">
        <v>602045</v>
      </c>
      <c r="F117" s="134">
        <v>505991</v>
      </c>
      <c r="G117" s="134">
        <v>0</v>
      </c>
      <c r="H117" s="134">
        <v>505991</v>
      </c>
      <c r="I117" s="134">
        <v>0</v>
      </c>
      <c r="J117" s="134">
        <v>0</v>
      </c>
      <c r="K117" s="134">
        <v>0</v>
      </c>
      <c r="L117" s="134">
        <v>0</v>
      </c>
      <c r="M117" s="134">
        <v>0</v>
      </c>
      <c r="N117" s="134">
        <v>83295530</v>
      </c>
    </row>
    <row r="118" spans="1:14" x14ac:dyDescent="0.2">
      <c r="A118" s="134" t="s">
        <v>329</v>
      </c>
      <c r="B118" s="134" t="s">
        <v>328</v>
      </c>
      <c r="C118" s="134">
        <v>55868558</v>
      </c>
      <c r="D118" s="134">
        <v>0</v>
      </c>
      <c r="E118" s="134">
        <v>89990</v>
      </c>
      <c r="F118" s="134">
        <v>165598</v>
      </c>
      <c r="G118" s="134">
        <v>0</v>
      </c>
      <c r="H118" s="134">
        <v>165598</v>
      </c>
      <c r="I118" s="134">
        <v>0</v>
      </c>
      <c r="J118" s="134">
        <v>0</v>
      </c>
      <c r="K118" s="134">
        <v>0</v>
      </c>
      <c r="L118" s="134">
        <v>0</v>
      </c>
      <c r="M118" s="134">
        <v>0</v>
      </c>
      <c r="N118" s="134">
        <v>55612970</v>
      </c>
    </row>
    <row r="119" spans="1:14" x14ac:dyDescent="0.2">
      <c r="A119" s="134" t="s">
        <v>332</v>
      </c>
      <c r="B119" s="134" t="s">
        <v>331</v>
      </c>
      <c r="C119" s="134">
        <v>27007396</v>
      </c>
      <c r="D119" s="134">
        <v>0</v>
      </c>
      <c r="E119" s="134">
        <v>8050</v>
      </c>
      <c r="F119" s="134">
        <v>155517</v>
      </c>
      <c r="G119" s="134">
        <v>0</v>
      </c>
      <c r="H119" s="134">
        <v>155517</v>
      </c>
      <c r="I119" s="134">
        <v>0</v>
      </c>
      <c r="J119" s="134">
        <v>0</v>
      </c>
      <c r="K119" s="134">
        <v>0</v>
      </c>
      <c r="L119" s="134">
        <v>0</v>
      </c>
      <c r="M119" s="134">
        <v>0</v>
      </c>
      <c r="N119" s="134">
        <v>26843829</v>
      </c>
    </row>
    <row r="120" spans="1:14" x14ac:dyDescent="0.2">
      <c r="A120" s="134" t="s">
        <v>334</v>
      </c>
      <c r="B120" s="134" t="s">
        <v>333</v>
      </c>
      <c r="C120" s="134">
        <v>211172011</v>
      </c>
      <c r="D120" s="134">
        <v>0</v>
      </c>
      <c r="E120" s="134">
        <v>260507</v>
      </c>
      <c r="F120" s="134">
        <v>568907</v>
      </c>
      <c r="G120" s="134">
        <v>0</v>
      </c>
      <c r="H120" s="134">
        <v>568907</v>
      </c>
      <c r="I120" s="134">
        <v>0</v>
      </c>
      <c r="J120" s="134">
        <v>0</v>
      </c>
      <c r="K120" s="134">
        <v>0</v>
      </c>
      <c r="L120" s="134">
        <v>0</v>
      </c>
      <c r="M120" s="134">
        <v>0</v>
      </c>
      <c r="N120" s="134">
        <v>210342597</v>
      </c>
    </row>
    <row r="121" spans="1:14" x14ac:dyDescent="0.2">
      <c r="A121" s="134" t="s">
        <v>336</v>
      </c>
      <c r="B121" s="134" t="s">
        <v>335</v>
      </c>
      <c r="C121" s="134">
        <v>36621074</v>
      </c>
      <c r="D121" s="134">
        <v>1882</v>
      </c>
      <c r="E121" s="134">
        <v>0</v>
      </c>
      <c r="F121" s="134">
        <v>126157</v>
      </c>
      <c r="G121" s="134">
        <v>0</v>
      </c>
      <c r="H121" s="134">
        <v>126157</v>
      </c>
      <c r="I121" s="134">
        <v>0</v>
      </c>
      <c r="J121" s="134">
        <v>0</v>
      </c>
      <c r="K121" s="134">
        <v>0</v>
      </c>
      <c r="L121" s="134">
        <v>0</v>
      </c>
      <c r="M121" s="134">
        <v>0</v>
      </c>
      <c r="N121" s="134">
        <v>36496799</v>
      </c>
    </row>
    <row r="122" spans="1:14" x14ac:dyDescent="0.2">
      <c r="A122" s="134" t="s">
        <v>338</v>
      </c>
      <c r="B122" s="134" t="s">
        <v>337</v>
      </c>
      <c r="C122" s="134">
        <v>56490601.93</v>
      </c>
      <c r="D122" s="134">
        <v>0</v>
      </c>
      <c r="E122" s="134">
        <v>32284</v>
      </c>
      <c r="F122" s="134">
        <v>307187</v>
      </c>
      <c r="G122" s="134">
        <v>0</v>
      </c>
      <c r="H122" s="134">
        <v>307187</v>
      </c>
      <c r="I122" s="134">
        <v>0</v>
      </c>
      <c r="J122" s="134">
        <v>0</v>
      </c>
      <c r="K122" s="134">
        <v>0</v>
      </c>
      <c r="L122" s="134">
        <v>0</v>
      </c>
      <c r="M122" s="134">
        <v>0</v>
      </c>
      <c r="N122" s="134">
        <v>56151130.93</v>
      </c>
    </row>
    <row r="123" spans="1:14" x14ac:dyDescent="0.2">
      <c r="A123" s="134" t="s">
        <v>340</v>
      </c>
      <c r="B123" s="134" t="s">
        <v>339</v>
      </c>
      <c r="C123" s="134">
        <v>47471676</v>
      </c>
      <c r="D123" s="134">
        <v>0</v>
      </c>
      <c r="E123" s="134">
        <v>250952</v>
      </c>
      <c r="F123" s="134">
        <v>120638</v>
      </c>
      <c r="G123" s="134">
        <v>0</v>
      </c>
      <c r="H123" s="134">
        <v>120638</v>
      </c>
      <c r="I123" s="134">
        <v>0</v>
      </c>
      <c r="J123" s="134">
        <v>0</v>
      </c>
      <c r="K123" s="134">
        <v>0</v>
      </c>
      <c r="L123" s="134">
        <v>0</v>
      </c>
      <c r="M123" s="134">
        <v>0</v>
      </c>
      <c r="N123" s="134">
        <v>47100086</v>
      </c>
    </row>
    <row r="124" spans="1:14" x14ac:dyDescent="0.2">
      <c r="A124" s="134" t="s">
        <v>342</v>
      </c>
      <c r="B124" s="134" t="s">
        <v>341</v>
      </c>
      <c r="C124" s="134">
        <v>58831989</v>
      </c>
      <c r="D124" s="134">
        <v>0</v>
      </c>
      <c r="E124" s="134">
        <v>122566</v>
      </c>
      <c r="F124" s="134">
        <v>287230</v>
      </c>
      <c r="G124" s="134">
        <v>0</v>
      </c>
      <c r="H124" s="134">
        <v>287230</v>
      </c>
      <c r="I124" s="134">
        <v>0</v>
      </c>
      <c r="J124" s="134">
        <v>0</v>
      </c>
      <c r="K124" s="134">
        <v>0</v>
      </c>
      <c r="L124" s="134">
        <v>0</v>
      </c>
      <c r="M124" s="134">
        <v>0</v>
      </c>
      <c r="N124" s="134">
        <v>58422193</v>
      </c>
    </row>
    <row r="125" spans="1:14" x14ac:dyDescent="0.2">
      <c r="A125" s="134" t="s">
        <v>344</v>
      </c>
      <c r="B125" s="134" t="s">
        <v>343</v>
      </c>
      <c r="C125" s="134">
        <v>51384701</v>
      </c>
      <c r="D125" s="134">
        <v>0</v>
      </c>
      <c r="E125" s="134">
        <v>411402</v>
      </c>
      <c r="F125" s="134">
        <v>254409</v>
      </c>
      <c r="G125" s="134">
        <v>0</v>
      </c>
      <c r="H125" s="134">
        <v>254409</v>
      </c>
      <c r="I125" s="134">
        <v>0</v>
      </c>
      <c r="J125" s="134">
        <v>0</v>
      </c>
      <c r="K125" s="134">
        <v>0</v>
      </c>
      <c r="L125" s="134">
        <v>0</v>
      </c>
      <c r="M125" s="134">
        <v>0</v>
      </c>
      <c r="N125" s="134">
        <v>50718890</v>
      </c>
    </row>
    <row r="126" spans="1:14" x14ac:dyDescent="0.2">
      <c r="A126" s="134" t="s">
        <v>346</v>
      </c>
      <c r="B126" s="134" t="s">
        <v>345</v>
      </c>
      <c r="C126" s="134">
        <v>26351184</v>
      </c>
      <c r="D126" s="134">
        <v>536405</v>
      </c>
      <c r="E126" s="134">
        <v>0</v>
      </c>
      <c r="F126" s="134">
        <v>99214</v>
      </c>
      <c r="G126" s="134">
        <v>0</v>
      </c>
      <c r="H126" s="134">
        <v>99214</v>
      </c>
      <c r="I126" s="134">
        <v>0</v>
      </c>
      <c r="J126" s="134">
        <v>0</v>
      </c>
      <c r="K126" s="134">
        <v>0</v>
      </c>
      <c r="L126" s="134">
        <v>0</v>
      </c>
      <c r="M126" s="134">
        <v>0</v>
      </c>
      <c r="N126" s="134">
        <v>26788375</v>
      </c>
    </row>
    <row r="127" spans="1:14" x14ac:dyDescent="0.2">
      <c r="A127" s="134" t="s">
        <v>348</v>
      </c>
      <c r="B127" s="134" t="s">
        <v>347</v>
      </c>
      <c r="C127" s="134">
        <v>24299031</v>
      </c>
      <c r="D127" s="134">
        <v>0</v>
      </c>
      <c r="E127" s="134">
        <v>35869822</v>
      </c>
      <c r="F127" s="134">
        <v>124897</v>
      </c>
      <c r="G127" s="134">
        <v>0</v>
      </c>
      <c r="H127" s="134">
        <v>124897</v>
      </c>
      <c r="I127" s="134">
        <v>0</v>
      </c>
      <c r="J127" s="134">
        <v>0</v>
      </c>
      <c r="K127" s="134">
        <v>0</v>
      </c>
      <c r="L127" s="134">
        <v>0</v>
      </c>
      <c r="M127" s="134">
        <v>0</v>
      </c>
      <c r="N127" s="134">
        <v>-11695688</v>
      </c>
    </row>
    <row r="128" spans="1:14" x14ac:dyDescent="0.2">
      <c r="A128" s="134" t="s">
        <v>351</v>
      </c>
      <c r="B128" s="134" t="s">
        <v>350</v>
      </c>
      <c r="C128" s="134">
        <v>20112617</v>
      </c>
      <c r="D128" s="134">
        <v>0</v>
      </c>
      <c r="E128" s="134">
        <v>29572</v>
      </c>
      <c r="F128" s="134">
        <v>131732</v>
      </c>
      <c r="G128" s="134">
        <v>0</v>
      </c>
      <c r="H128" s="134">
        <v>131732</v>
      </c>
      <c r="I128" s="134">
        <v>0</v>
      </c>
      <c r="J128" s="134">
        <v>0</v>
      </c>
      <c r="K128" s="134">
        <v>0</v>
      </c>
      <c r="L128" s="134">
        <v>0</v>
      </c>
      <c r="M128" s="134">
        <v>0</v>
      </c>
      <c r="N128" s="134">
        <v>19951313</v>
      </c>
    </row>
    <row r="129" spans="1:14" x14ac:dyDescent="0.2">
      <c r="A129" s="134" t="s">
        <v>353</v>
      </c>
      <c r="B129" s="134" t="s">
        <v>352</v>
      </c>
      <c r="C129" s="134">
        <v>32647599</v>
      </c>
      <c r="D129" s="134">
        <v>292334</v>
      </c>
      <c r="E129" s="134">
        <v>0</v>
      </c>
      <c r="F129" s="134">
        <v>139832</v>
      </c>
      <c r="G129" s="134">
        <v>0</v>
      </c>
      <c r="H129" s="134">
        <v>139832</v>
      </c>
      <c r="I129" s="134">
        <v>0</v>
      </c>
      <c r="J129" s="134">
        <v>0</v>
      </c>
      <c r="K129" s="134">
        <v>0</v>
      </c>
      <c r="L129" s="134">
        <v>0</v>
      </c>
      <c r="M129" s="134">
        <v>0</v>
      </c>
      <c r="N129" s="134">
        <v>32800101</v>
      </c>
    </row>
    <row r="130" spans="1:14" x14ac:dyDescent="0.2">
      <c r="A130" s="134" t="s">
        <v>355</v>
      </c>
      <c r="B130" s="134" t="s">
        <v>354</v>
      </c>
      <c r="C130" s="134">
        <v>67554189.170000002</v>
      </c>
      <c r="D130" s="134">
        <v>0</v>
      </c>
      <c r="E130" s="134">
        <v>325266</v>
      </c>
      <c r="F130" s="134">
        <v>271109</v>
      </c>
      <c r="G130" s="134">
        <v>0</v>
      </c>
      <c r="H130" s="134">
        <v>271109</v>
      </c>
      <c r="I130" s="134">
        <v>0</v>
      </c>
      <c r="J130" s="134">
        <v>0</v>
      </c>
      <c r="K130" s="134">
        <v>0</v>
      </c>
      <c r="L130" s="134">
        <v>0</v>
      </c>
      <c r="M130" s="134">
        <v>0</v>
      </c>
      <c r="N130" s="134">
        <v>66957814.170000002</v>
      </c>
    </row>
    <row r="131" spans="1:14" x14ac:dyDescent="0.2">
      <c r="A131" s="134" t="s">
        <v>357</v>
      </c>
      <c r="B131" s="134" t="s">
        <v>356</v>
      </c>
      <c r="C131" s="134">
        <v>47637223</v>
      </c>
      <c r="D131" s="134">
        <v>0</v>
      </c>
      <c r="E131" s="134">
        <v>261834</v>
      </c>
      <c r="F131" s="134">
        <v>301961</v>
      </c>
      <c r="G131" s="134">
        <v>0</v>
      </c>
      <c r="H131" s="134">
        <v>301961</v>
      </c>
      <c r="I131" s="134">
        <v>0</v>
      </c>
      <c r="J131" s="134">
        <v>0</v>
      </c>
      <c r="K131" s="134">
        <v>82333</v>
      </c>
      <c r="L131" s="134">
        <v>82333</v>
      </c>
      <c r="M131" s="134">
        <v>0</v>
      </c>
      <c r="N131" s="134">
        <v>46991095</v>
      </c>
    </row>
    <row r="132" spans="1:14" x14ac:dyDescent="0.2">
      <c r="A132" s="134" t="s">
        <v>359</v>
      </c>
      <c r="B132" s="134" t="s">
        <v>358</v>
      </c>
      <c r="C132" s="134">
        <v>44048242</v>
      </c>
      <c r="D132" s="134">
        <v>0</v>
      </c>
      <c r="E132" s="134">
        <v>110788</v>
      </c>
      <c r="F132" s="134">
        <v>149502</v>
      </c>
      <c r="G132" s="134">
        <v>0</v>
      </c>
      <c r="H132" s="134">
        <v>149502</v>
      </c>
      <c r="I132" s="134">
        <v>0</v>
      </c>
      <c r="J132" s="134">
        <v>0</v>
      </c>
      <c r="K132" s="134">
        <v>0</v>
      </c>
      <c r="L132" s="134">
        <v>0</v>
      </c>
      <c r="M132" s="134">
        <v>0</v>
      </c>
      <c r="N132" s="134">
        <v>43787952</v>
      </c>
    </row>
    <row r="133" spans="1:14" x14ac:dyDescent="0.2">
      <c r="A133" s="134" t="s">
        <v>361</v>
      </c>
      <c r="B133" s="134" t="s">
        <v>360</v>
      </c>
      <c r="C133" s="134">
        <v>23596688</v>
      </c>
      <c r="D133" s="134">
        <v>0</v>
      </c>
      <c r="E133" s="134">
        <v>4881</v>
      </c>
      <c r="F133" s="134">
        <v>135499</v>
      </c>
      <c r="G133" s="134">
        <v>0</v>
      </c>
      <c r="H133" s="134">
        <v>135499</v>
      </c>
      <c r="I133" s="134">
        <v>0</v>
      </c>
      <c r="J133" s="134">
        <v>0</v>
      </c>
      <c r="K133" s="134">
        <v>0</v>
      </c>
      <c r="L133" s="134">
        <v>0</v>
      </c>
      <c r="M133" s="134">
        <v>0</v>
      </c>
      <c r="N133" s="134">
        <v>23456308</v>
      </c>
    </row>
    <row r="134" spans="1:14" x14ac:dyDescent="0.2">
      <c r="A134" s="134" t="s">
        <v>363</v>
      </c>
      <c r="B134" s="134" t="s">
        <v>362</v>
      </c>
      <c r="C134" s="134">
        <v>371343917</v>
      </c>
      <c r="D134" s="134">
        <v>0</v>
      </c>
      <c r="E134" s="134">
        <v>71683</v>
      </c>
      <c r="F134" s="134">
        <v>585792</v>
      </c>
      <c r="G134" s="134">
        <v>0</v>
      </c>
      <c r="H134" s="134">
        <v>585792</v>
      </c>
      <c r="I134" s="134">
        <v>0</v>
      </c>
      <c r="J134" s="134">
        <v>0</v>
      </c>
      <c r="K134" s="134">
        <v>0</v>
      </c>
      <c r="L134" s="134">
        <v>0</v>
      </c>
      <c r="M134" s="134">
        <v>0</v>
      </c>
      <c r="N134" s="134">
        <v>370686442</v>
      </c>
    </row>
    <row r="135" spans="1:14" x14ac:dyDescent="0.2">
      <c r="A135" s="134" t="s">
        <v>365</v>
      </c>
      <c r="B135" s="134" t="s">
        <v>364</v>
      </c>
      <c r="C135" s="134">
        <v>29875128</v>
      </c>
      <c r="D135" s="134">
        <v>0</v>
      </c>
      <c r="E135" s="134">
        <v>5338</v>
      </c>
      <c r="F135" s="134">
        <v>123813</v>
      </c>
      <c r="G135" s="134">
        <v>0</v>
      </c>
      <c r="H135" s="134">
        <v>123813</v>
      </c>
      <c r="I135" s="134">
        <v>0</v>
      </c>
      <c r="J135" s="134">
        <v>96936</v>
      </c>
      <c r="K135" s="134">
        <v>26694</v>
      </c>
      <c r="L135" s="134">
        <v>26694</v>
      </c>
      <c r="M135" s="134">
        <v>0</v>
      </c>
      <c r="N135" s="134">
        <v>29622347</v>
      </c>
    </row>
    <row r="136" spans="1:14" x14ac:dyDescent="0.2">
      <c r="A136" s="134" t="s">
        <v>367</v>
      </c>
      <c r="B136" s="134" t="s">
        <v>366</v>
      </c>
      <c r="C136" s="134">
        <v>39648420</v>
      </c>
      <c r="D136" s="134">
        <v>340165</v>
      </c>
      <c r="E136" s="134">
        <v>0</v>
      </c>
      <c r="F136" s="134">
        <v>176540</v>
      </c>
      <c r="G136" s="134">
        <v>0</v>
      </c>
      <c r="H136" s="134">
        <v>176540</v>
      </c>
      <c r="I136" s="134">
        <v>0</v>
      </c>
      <c r="J136" s="134">
        <v>0</v>
      </c>
      <c r="K136" s="134">
        <v>0</v>
      </c>
      <c r="L136" s="134">
        <v>0</v>
      </c>
      <c r="M136" s="134">
        <v>0</v>
      </c>
      <c r="N136" s="134">
        <v>39812045</v>
      </c>
    </row>
    <row r="137" spans="1:14" x14ac:dyDescent="0.2">
      <c r="A137" s="134" t="s">
        <v>369</v>
      </c>
      <c r="B137" s="134" t="s">
        <v>368</v>
      </c>
      <c r="C137" s="134">
        <v>157648036</v>
      </c>
      <c r="D137" s="134">
        <v>0</v>
      </c>
      <c r="E137" s="134">
        <v>1138436</v>
      </c>
      <c r="F137" s="134">
        <v>402034</v>
      </c>
      <c r="G137" s="134">
        <v>0</v>
      </c>
      <c r="H137" s="134">
        <v>402034</v>
      </c>
      <c r="I137" s="134">
        <v>0</v>
      </c>
      <c r="J137" s="134">
        <v>0</v>
      </c>
      <c r="K137" s="134">
        <v>0</v>
      </c>
      <c r="L137" s="134">
        <v>0</v>
      </c>
      <c r="M137" s="134">
        <v>0</v>
      </c>
      <c r="N137" s="134">
        <v>156107566</v>
      </c>
    </row>
    <row r="138" spans="1:14" x14ac:dyDescent="0.2">
      <c r="A138" s="134" t="s">
        <v>371</v>
      </c>
      <c r="B138" s="134" t="s">
        <v>370</v>
      </c>
      <c r="C138" s="134">
        <v>59759321</v>
      </c>
      <c r="D138" s="134">
        <v>0</v>
      </c>
      <c r="E138" s="134">
        <v>305022</v>
      </c>
      <c r="F138" s="134">
        <v>221544</v>
      </c>
      <c r="G138" s="134">
        <v>0</v>
      </c>
      <c r="H138" s="134">
        <v>221544</v>
      </c>
      <c r="I138" s="134">
        <v>0</v>
      </c>
      <c r="J138" s="134">
        <v>0</v>
      </c>
      <c r="K138" s="134">
        <v>828801</v>
      </c>
      <c r="L138" s="134">
        <v>828801</v>
      </c>
      <c r="M138" s="134">
        <v>0</v>
      </c>
      <c r="N138" s="134">
        <v>58403954</v>
      </c>
    </row>
    <row r="139" spans="1:14" x14ac:dyDescent="0.2">
      <c r="A139" s="134" t="s">
        <v>373</v>
      </c>
      <c r="B139" s="134" t="s">
        <v>372</v>
      </c>
      <c r="C139" s="134">
        <v>19695220</v>
      </c>
      <c r="D139" s="134">
        <v>0</v>
      </c>
      <c r="E139" s="134">
        <v>258257</v>
      </c>
      <c r="F139" s="134">
        <v>130946</v>
      </c>
      <c r="G139" s="134">
        <v>0</v>
      </c>
      <c r="H139" s="134">
        <v>130946</v>
      </c>
      <c r="I139" s="134">
        <v>0</v>
      </c>
      <c r="J139" s="134">
        <v>0</v>
      </c>
      <c r="K139" s="134">
        <v>0</v>
      </c>
      <c r="L139" s="134">
        <v>0</v>
      </c>
      <c r="M139" s="134">
        <v>0</v>
      </c>
      <c r="N139" s="134">
        <v>19306017</v>
      </c>
    </row>
    <row r="140" spans="1:14" x14ac:dyDescent="0.2">
      <c r="A140" s="134" t="s">
        <v>375</v>
      </c>
      <c r="B140" s="134" t="s">
        <v>374</v>
      </c>
      <c r="C140" s="134">
        <v>54812394</v>
      </c>
      <c r="D140" s="134">
        <v>0</v>
      </c>
      <c r="E140" s="134">
        <v>54920</v>
      </c>
      <c r="F140" s="134">
        <v>194575</v>
      </c>
      <c r="G140" s="134">
        <v>0</v>
      </c>
      <c r="H140" s="134">
        <v>194575</v>
      </c>
      <c r="I140" s="134">
        <v>0</v>
      </c>
      <c r="J140" s="134">
        <v>0</v>
      </c>
      <c r="K140" s="134">
        <v>0</v>
      </c>
      <c r="L140" s="134">
        <v>0</v>
      </c>
      <c r="M140" s="134">
        <v>0</v>
      </c>
      <c r="N140" s="134">
        <v>54562899</v>
      </c>
    </row>
    <row r="141" spans="1:14" x14ac:dyDescent="0.2">
      <c r="A141" s="134" t="s">
        <v>377</v>
      </c>
      <c r="B141" s="134" t="s">
        <v>376</v>
      </c>
      <c r="C141" s="134">
        <v>31198763</v>
      </c>
      <c r="D141" s="134">
        <v>30574</v>
      </c>
      <c r="E141" s="134">
        <v>0</v>
      </c>
      <c r="F141" s="134">
        <v>253629</v>
      </c>
      <c r="G141" s="134">
        <v>0</v>
      </c>
      <c r="H141" s="134">
        <v>253629</v>
      </c>
      <c r="I141" s="134">
        <v>0</v>
      </c>
      <c r="J141" s="134">
        <v>0</v>
      </c>
      <c r="K141" s="134">
        <v>227569</v>
      </c>
      <c r="L141" s="134">
        <v>227569</v>
      </c>
      <c r="M141" s="134">
        <v>0</v>
      </c>
      <c r="N141" s="134">
        <v>30748139</v>
      </c>
    </row>
    <row r="142" spans="1:14" x14ac:dyDescent="0.2">
      <c r="A142" s="134" t="s">
        <v>379</v>
      </c>
      <c r="B142" s="134" t="s">
        <v>378</v>
      </c>
      <c r="C142" s="134">
        <v>1495193</v>
      </c>
      <c r="D142" s="134">
        <v>2081</v>
      </c>
      <c r="E142" s="134">
        <v>0</v>
      </c>
      <c r="F142" s="134">
        <v>24751</v>
      </c>
      <c r="G142" s="134">
        <v>0</v>
      </c>
      <c r="H142" s="134">
        <v>24751</v>
      </c>
      <c r="I142" s="134">
        <v>0</v>
      </c>
      <c r="J142" s="134">
        <v>0</v>
      </c>
      <c r="K142" s="134">
        <v>0</v>
      </c>
      <c r="L142" s="134">
        <v>0</v>
      </c>
      <c r="M142" s="134">
        <v>0</v>
      </c>
      <c r="N142" s="134">
        <v>1472523</v>
      </c>
    </row>
    <row r="143" spans="1:14" x14ac:dyDescent="0.2">
      <c r="A143" s="134" t="s">
        <v>381</v>
      </c>
      <c r="B143" s="134" t="s">
        <v>380</v>
      </c>
      <c r="C143" s="134">
        <v>190430210</v>
      </c>
      <c r="D143" s="134">
        <v>0</v>
      </c>
      <c r="E143" s="134">
        <v>555239</v>
      </c>
      <c r="F143" s="134">
        <v>645239</v>
      </c>
      <c r="G143" s="134">
        <v>0</v>
      </c>
      <c r="H143" s="134">
        <v>645239</v>
      </c>
      <c r="I143" s="134">
        <v>0</v>
      </c>
      <c r="J143" s="134">
        <v>0</v>
      </c>
      <c r="K143" s="134">
        <v>60240</v>
      </c>
      <c r="L143" s="134">
        <v>60240</v>
      </c>
      <c r="M143" s="134">
        <v>0</v>
      </c>
      <c r="N143" s="134">
        <v>189169492</v>
      </c>
    </row>
    <row r="144" spans="1:14" x14ac:dyDescent="0.2">
      <c r="A144" s="134" t="s">
        <v>383</v>
      </c>
      <c r="B144" s="134" t="s">
        <v>382</v>
      </c>
      <c r="C144" s="134">
        <v>271132595</v>
      </c>
      <c r="D144" s="134">
        <v>0</v>
      </c>
      <c r="E144" s="134">
        <v>2487138</v>
      </c>
      <c r="F144" s="134">
        <v>609336</v>
      </c>
      <c r="G144" s="134">
        <v>0</v>
      </c>
      <c r="H144" s="134">
        <v>609336</v>
      </c>
      <c r="I144" s="134">
        <v>0</v>
      </c>
      <c r="J144" s="134">
        <v>0</v>
      </c>
      <c r="K144" s="134">
        <v>0</v>
      </c>
      <c r="L144" s="134">
        <v>0</v>
      </c>
      <c r="M144" s="134">
        <v>0</v>
      </c>
      <c r="N144" s="134">
        <v>268036121</v>
      </c>
    </row>
    <row r="145" spans="1:14" x14ac:dyDescent="0.2">
      <c r="A145" s="134" t="s">
        <v>385</v>
      </c>
      <c r="B145" s="134" t="s">
        <v>384</v>
      </c>
      <c r="C145" s="134">
        <v>30773519</v>
      </c>
      <c r="D145" s="134">
        <v>0</v>
      </c>
      <c r="E145" s="134">
        <v>98905</v>
      </c>
      <c r="F145" s="134">
        <v>112730</v>
      </c>
      <c r="G145" s="134">
        <v>0</v>
      </c>
      <c r="H145" s="134">
        <v>112730</v>
      </c>
      <c r="I145" s="134">
        <v>0</v>
      </c>
      <c r="J145" s="134">
        <v>0</v>
      </c>
      <c r="K145" s="134">
        <v>230981</v>
      </c>
      <c r="L145" s="134">
        <v>230981</v>
      </c>
      <c r="M145" s="134">
        <v>0</v>
      </c>
      <c r="N145" s="134">
        <v>30330903</v>
      </c>
    </row>
    <row r="146" spans="1:14" x14ac:dyDescent="0.2">
      <c r="A146" s="134" t="s">
        <v>387</v>
      </c>
      <c r="B146" s="134" t="s">
        <v>386</v>
      </c>
      <c r="C146" s="134">
        <v>47338134</v>
      </c>
      <c r="D146" s="134">
        <v>13883</v>
      </c>
      <c r="E146" s="134">
        <v>0</v>
      </c>
      <c r="F146" s="134">
        <v>220417</v>
      </c>
      <c r="G146" s="134">
        <v>0</v>
      </c>
      <c r="H146" s="134">
        <v>220417</v>
      </c>
      <c r="I146" s="134">
        <v>0</v>
      </c>
      <c r="J146" s="134">
        <v>0</v>
      </c>
      <c r="K146" s="134">
        <v>750275</v>
      </c>
      <c r="L146" s="134">
        <v>750275</v>
      </c>
      <c r="M146" s="134">
        <v>0</v>
      </c>
      <c r="N146" s="134">
        <v>46381325</v>
      </c>
    </row>
    <row r="147" spans="1:14" x14ac:dyDescent="0.2">
      <c r="A147" s="134" t="s">
        <v>389</v>
      </c>
      <c r="B147" s="134" t="s">
        <v>388</v>
      </c>
      <c r="C147" s="134">
        <v>89516290</v>
      </c>
      <c r="D147" s="134">
        <v>545550</v>
      </c>
      <c r="E147" s="134">
        <v>0</v>
      </c>
      <c r="F147" s="134">
        <v>371140</v>
      </c>
      <c r="G147" s="134">
        <v>0</v>
      </c>
      <c r="H147" s="134">
        <v>371140</v>
      </c>
      <c r="I147" s="134">
        <v>0</v>
      </c>
      <c r="J147" s="134">
        <v>12615</v>
      </c>
      <c r="K147" s="134">
        <v>0</v>
      </c>
      <c r="L147" s="134">
        <v>0</v>
      </c>
      <c r="M147" s="134">
        <v>0</v>
      </c>
      <c r="N147" s="134">
        <v>89678085</v>
      </c>
    </row>
    <row r="148" spans="1:14" x14ac:dyDescent="0.2">
      <c r="A148" s="134" t="s">
        <v>391</v>
      </c>
      <c r="B148" s="134" t="s">
        <v>390</v>
      </c>
      <c r="C148" s="134">
        <v>77047351</v>
      </c>
      <c r="D148" s="134">
        <v>0</v>
      </c>
      <c r="E148" s="134">
        <v>218602</v>
      </c>
      <c r="F148" s="134">
        <v>254033</v>
      </c>
      <c r="G148" s="134">
        <v>0</v>
      </c>
      <c r="H148" s="134">
        <v>254033</v>
      </c>
      <c r="I148" s="134">
        <v>0</v>
      </c>
      <c r="J148" s="134">
        <v>0</v>
      </c>
      <c r="K148" s="134">
        <v>0</v>
      </c>
      <c r="L148" s="134">
        <v>0</v>
      </c>
      <c r="M148" s="134">
        <v>0</v>
      </c>
      <c r="N148" s="134">
        <v>76574716</v>
      </c>
    </row>
    <row r="149" spans="1:14" x14ac:dyDescent="0.2">
      <c r="A149" s="134" t="s">
        <v>393</v>
      </c>
      <c r="B149" s="134" t="s">
        <v>392</v>
      </c>
      <c r="C149" s="134">
        <v>100038284</v>
      </c>
      <c r="D149" s="134">
        <v>0</v>
      </c>
      <c r="E149" s="134">
        <v>209212</v>
      </c>
      <c r="F149" s="134">
        <v>610587</v>
      </c>
      <c r="G149" s="134">
        <v>0</v>
      </c>
      <c r="H149" s="134">
        <v>610587</v>
      </c>
      <c r="I149" s="134">
        <v>0</v>
      </c>
      <c r="J149" s="134">
        <v>0</v>
      </c>
      <c r="K149" s="134">
        <v>0</v>
      </c>
      <c r="L149" s="134">
        <v>0</v>
      </c>
      <c r="M149" s="134">
        <v>0</v>
      </c>
      <c r="N149" s="134">
        <v>99218485</v>
      </c>
    </row>
    <row r="150" spans="1:14" x14ac:dyDescent="0.2">
      <c r="A150" s="134" t="s">
        <v>395</v>
      </c>
      <c r="B150" s="134" t="s">
        <v>394</v>
      </c>
      <c r="C150" s="134">
        <v>43016959</v>
      </c>
      <c r="D150" s="134">
        <v>91107</v>
      </c>
      <c r="E150" s="134">
        <v>0</v>
      </c>
      <c r="F150" s="134">
        <v>141291</v>
      </c>
      <c r="G150" s="134">
        <v>0</v>
      </c>
      <c r="H150" s="134">
        <v>141291</v>
      </c>
      <c r="I150" s="134">
        <v>0</v>
      </c>
      <c r="J150" s="134">
        <v>0</v>
      </c>
      <c r="K150" s="134">
        <v>0</v>
      </c>
      <c r="L150" s="134">
        <v>0</v>
      </c>
      <c r="M150" s="134">
        <v>0</v>
      </c>
      <c r="N150" s="134">
        <v>42966775</v>
      </c>
    </row>
    <row r="151" spans="1:14" x14ac:dyDescent="0.2">
      <c r="A151" s="134" t="s">
        <v>398</v>
      </c>
      <c r="B151" s="134" t="s">
        <v>397</v>
      </c>
      <c r="C151" s="134">
        <v>121944154</v>
      </c>
      <c r="D151" s="134">
        <v>1092249</v>
      </c>
      <c r="E151" s="134">
        <v>0</v>
      </c>
      <c r="F151" s="134">
        <v>480869</v>
      </c>
      <c r="G151" s="134">
        <v>0</v>
      </c>
      <c r="H151" s="134">
        <v>480869</v>
      </c>
      <c r="I151" s="134">
        <v>0</v>
      </c>
      <c r="J151" s="134">
        <v>0</v>
      </c>
      <c r="K151" s="134">
        <v>0</v>
      </c>
      <c r="L151" s="134">
        <v>0</v>
      </c>
      <c r="M151" s="134">
        <v>0</v>
      </c>
      <c r="N151" s="134">
        <v>122555534</v>
      </c>
    </row>
    <row r="152" spans="1:14" x14ac:dyDescent="0.2">
      <c r="A152" s="134" t="s">
        <v>400</v>
      </c>
      <c r="B152" s="134" t="s">
        <v>399</v>
      </c>
      <c r="C152" s="134">
        <v>58445236</v>
      </c>
      <c r="D152" s="134">
        <v>0</v>
      </c>
      <c r="E152" s="134">
        <v>23311235</v>
      </c>
      <c r="F152" s="134">
        <v>227185</v>
      </c>
      <c r="G152" s="134">
        <v>0</v>
      </c>
      <c r="H152" s="134">
        <v>227185</v>
      </c>
      <c r="I152" s="134">
        <v>0</v>
      </c>
      <c r="J152" s="134">
        <v>0</v>
      </c>
      <c r="K152" s="134">
        <v>917731</v>
      </c>
      <c r="L152" s="134">
        <v>917731</v>
      </c>
      <c r="M152" s="134">
        <v>0</v>
      </c>
      <c r="N152" s="134">
        <v>33989085</v>
      </c>
    </row>
    <row r="153" spans="1:14" x14ac:dyDescent="0.2">
      <c r="A153" s="134" t="s">
        <v>402</v>
      </c>
      <c r="B153" s="134" t="s">
        <v>401</v>
      </c>
      <c r="C153" s="134">
        <v>360125568</v>
      </c>
      <c r="D153" s="134">
        <v>0</v>
      </c>
      <c r="E153" s="134">
        <v>4889809</v>
      </c>
      <c r="F153" s="134">
        <v>1242261</v>
      </c>
      <c r="G153" s="134">
        <v>0</v>
      </c>
      <c r="H153" s="134">
        <v>1242261</v>
      </c>
      <c r="I153" s="134">
        <v>0</v>
      </c>
      <c r="J153" s="134">
        <v>0</v>
      </c>
      <c r="K153" s="134">
        <v>53464</v>
      </c>
      <c r="L153" s="134">
        <v>53464</v>
      </c>
      <c r="M153" s="134">
        <v>0</v>
      </c>
      <c r="N153" s="134">
        <v>353940034</v>
      </c>
    </row>
    <row r="154" spans="1:14" x14ac:dyDescent="0.2">
      <c r="A154" s="134" t="s">
        <v>404</v>
      </c>
      <c r="B154" s="134" t="s">
        <v>403</v>
      </c>
      <c r="C154" s="134">
        <v>102312173</v>
      </c>
      <c r="D154" s="134">
        <v>0</v>
      </c>
      <c r="E154" s="134">
        <v>653119</v>
      </c>
      <c r="F154" s="134">
        <v>492367</v>
      </c>
      <c r="G154" s="134">
        <v>0</v>
      </c>
      <c r="H154" s="134">
        <v>492367</v>
      </c>
      <c r="I154" s="134">
        <v>0</v>
      </c>
      <c r="J154" s="134">
        <v>0</v>
      </c>
      <c r="K154" s="134">
        <v>0</v>
      </c>
      <c r="L154" s="134">
        <v>0</v>
      </c>
      <c r="M154" s="134">
        <v>0</v>
      </c>
      <c r="N154" s="134">
        <v>101166687</v>
      </c>
    </row>
    <row r="155" spans="1:14" x14ac:dyDescent="0.2">
      <c r="A155" s="134" t="s">
        <v>406</v>
      </c>
      <c r="B155" s="134" t="s">
        <v>405</v>
      </c>
      <c r="C155" s="134">
        <v>23984653</v>
      </c>
      <c r="D155" s="134">
        <v>0</v>
      </c>
      <c r="E155" s="134">
        <v>183974</v>
      </c>
      <c r="F155" s="134">
        <v>130673</v>
      </c>
      <c r="G155" s="134">
        <v>0</v>
      </c>
      <c r="H155" s="134">
        <v>130673</v>
      </c>
      <c r="I155" s="134">
        <v>0</v>
      </c>
      <c r="J155" s="134">
        <v>0</v>
      </c>
      <c r="K155" s="134">
        <v>0</v>
      </c>
      <c r="L155" s="134">
        <v>0</v>
      </c>
      <c r="M155" s="134">
        <v>0</v>
      </c>
      <c r="N155" s="134">
        <v>23670006</v>
      </c>
    </row>
    <row r="156" spans="1:14" x14ac:dyDescent="0.2">
      <c r="A156" s="134" t="s">
        <v>408</v>
      </c>
      <c r="B156" s="134" t="s">
        <v>407</v>
      </c>
      <c r="C156" s="134">
        <v>51258812</v>
      </c>
      <c r="D156" s="134">
        <v>301791</v>
      </c>
      <c r="E156" s="134">
        <v>0</v>
      </c>
      <c r="F156" s="134">
        <v>306899</v>
      </c>
      <c r="G156" s="134">
        <v>0</v>
      </c>
      <c r="H156" s="134">
        <v>306899</v>
      </c>
      <c r="I156" s="134">
        <v>0</v>
      </c>
      <c r="J156" s="134">
        <v>0</v>
      </c>
      <c r="K156" s="134">
        <v>0</v>
      </c>
      <c r="L156" s="134">
        <v>0</v>
      </c>
      <c r="M156" s="134">
        <v>0</v>
      </c>
      <c r="N156" s="134">
        <v>51253704</v>
      </c>
    </row>
    <row r="157" spans="1:14" x14ac:dyDescent="0.2">
      <c r="A157" s="134" t="s">
        <v>410</v>
      </c>
      <c r="B157" s="134" t="s">
        <v>409</v>
      </c>
      <c r="C157" s="134">
        <v>34423045</v>
      </c>
      <c r="D157" s="134">
        <v>0</v>
      </c>
      <c r="E157" s="134">
        <v>232162</v>
      </c>
      <c r="F157" s="134">
        <v>124275</v>
      </c>
      <c r="G157" s="134">
        <v>0</v>
      </c>
      <c r="H157" s="134">
        <v>124275</v>
      </c>
      <c r="I157" s="134">
        <v>0</v>
      </c>
      <c r="J157" s="134">
        <v>0</v>
      </c>
      <c r="K157" s="134">
        <v>0</v>
      </c>
      <c r="L157" s="134">
        <v>0</v>
      </c>
      <c r="M157" s="134">
        <v>0</v>
      </c>
      <c r="N157" s="134">
        <v>34066608</v>
      </c>
    </row>
    <row r="158" spans="1:14" x14ac:dyDescent="0.2">
      <c r="A158" s="134" t="s">
        <v>412</v>
      </c>
      <c r="B158" s="134" t="s">
        <v>411</v>
      </c>
      <c r="C158" s="134">
        <v>39228566</v>
      </c>
      <c r="D158" s="134">
        <v>6901</v>
      </c>
      <c r="E158" s="134">
        <v>0</v>
      </c>
      <c r="F158" s="134">
        <v>148989</v>
      </c>
      <c r="G158" s="134">
        <v>0</v>
      </c>
      <c r="H158" s="134">
        <v>148989</v>
      </c>
      <c r="I158" s="134">
        <v>0</v>
      </c>
      <c r="J158" s="134">
        <v>0</v>
      </c>
      <c r="K158" s="134">
        <v>0</v>
      </c>
      <c r="L158" s="134">
        <v>0</v>
      </c>
      <c r="M158" s="134">
        <v>0</v>
      </c>
      <c r="N158" s="134">
        <v>39086478</v>
      </c>
    </row>
    <row r="159" spans="1:14" x14ac:dyDescent="0.2">
      <c r="A159" s="134" t="s">
        <v>414</v>
      </c>
      <c r="B159" s="134" t="s">
        <v>413</v>
      </c>
      <c r="C159" s="134">
        <v>178677211</v>
      </c>
      <c r="D159" s="134">
        <v>0</v>
      </c>
      <c r="E159" s="134">
        <v>1309908</v>
      </c>
      <c r="F159" s="134">
        <v>778592</v>
      </c>
      <c r="G159" s="134">
        <v>0</v>
      </c>
      <c r="H159" s="134">
        <v>778592</v>
      </c>
      <c r="I159" s="134">
        <v>0</v>
      </c>
      <c r="J159" s="134">
        <v>0</v>
      </c>
      <c r="K159" s="134">
        <v>0</v>
      </c>
      <c r="L159" s="134">
        <v>0</v>
      </c>
      <c r="M159" s="134">
        <v>0</v>
      </c>
      <c r="N159" s="134">
        <v>176588711</v>
      </c>
    </row>
    <row r="160" spans="1:14" x14ac:dyDescent="0.2">
      <c r="A160" s="134" t="s">
        <v>416</v>
      </c>
      <c r="B160" s="134" t="s">
        <v>415</v>
      </c>
      <c r="C160" s="134">
        <v>59298053</v>
      </c>
      <c r="D160" s="134">
        <v>0</v>
      </c>
      <c r="E160" s="134">
        <v>7034</v>
      </c>
      <c r="F160" s="134">
        <v>259664</v>
      </c>
      <c r="G160" s="134">
        <v>0</v>
      </c>
      <c r="H160" s="134">
        <v>259664</v>
      </c>
      <c r="I160" s="134">
        <v>0</v>
      </c>
      <c r="J160" s="134">
        <v>0</v>
      </c>
      <c r="K160" s="134">
        <v>0</v>
      </c>
      <c r="L160" s="134">
        <v>0</v>
      </c>
      <c r="M160" s="134">
        <v>0</v>
      </c>
      <c r="N160" s="134">
        <v>59031355</v>
      </c>
    </row>
    <row r="161" spans="1:14" x14ac:dyDescent="0.2">
      <c r="A161" s="134" t="s">
        <v>418</v>
      </c>
      <c r="B161" s="134" t="s">
        <v>417</v>
      </c>
      <c r="C161" s="134">
        <v>54965639</v>
      </c>
      <c r="D161" s="134">
        <v>0</v>
      </c>
      <c r="E161" s="134">
        <v>26216</v>
      </c>
      <c r="F161" s="134">
        <v>206271</v>
      </c>
      <c r="G161" s="134">
        <v>0</v>
      </c>
      <c r="H161" s="134">
        <v>206271</v>
      </c>
      <c r="I161" s="134">
        <v>0</v>
      </c>
      <c r="J161" s="134">
        <v>0</v>
      </c>
      <c r="K161" s="134">
        <v>0</v>
      </c>
      <c r="L161" s="134">
        <v>0</v>
      </c>
      <c r="M161" s="134">
        <v>0</v>
      </c>
      <c r="N161" s="134">
        <v>54733152</v>
      </c>
    </row>
    <row r="162" spans="1:14" x14ac:dyDescent="0.2">
      <c r="A162" s="134" t="s">
        <v>420</v>
      </c>
      <c r="B162" s="134" t="s">
        <v>419</v>
      </c>
      <c r="C162" s="134">
        <v>13931244</v>
      </c>
      <c r="D162" s="134">
        <v>0</v>
      </c>
      <c r="E162" s="134">
        <v>53436</v>
      </c>
      <c r="F162" s="134">
        <v>93051</v>
      </c>
      <c r="G162" s="134">
        <v>0</v>
      </c>
      <c r="H162" s="134">
        <v>93051</v>
      </c>
      <c r="I162" s="134">
        <v>0</v>
      </c>
      <c r="J162" s="134">
        <v>0</v>
      </c>
      <c r="K162" s="134">
        <v>486386</v>
      </c>
      <c r="L162" s="134">
        <v>486386</v>
      </c>
      <c r="M162" s="134">
        <v>0</v>
      </c>
      <c r="N162" s="134">
        <v>13298371</v>
      </c>
    </row>
    <row r="163" spans="1:14" x14ac:dyDescent="0.2">
      <c r="A163" s="134" t="s">
        <v>422</v>
      </c>
      <c r="B163" s="134" t="s">
        <v>421</v>
      </c>
      <c r="C163" s="134">
        <v>14093583</v>
      </c>
      <c r="D163" s="134">
        <v>142313</v>
      </c>
      <c r="E163" s="134">
        <v>0</v>
      </c>
      <c r="F163" s="134">
        <v>107713</v>
      </c>
      <c r="G163" s="134">
        <v>0</v>
      </c>
      <c r="H163" s="134">
        <v>107713</v>
      </c>
      <c r="I163" s="134">
        <v>0</v>
      </c>
      <c r="J163" s="134">
        <v>0</v>
      </c>
      <c r="K163" s="134">
        <v>0</v>
      </c>
      <c r="L163" s="134">
        <v>0</v>
      </c>
      <c r="M163" s="134">
        <v>0</v>
      </c>
      <c r="N163" s="134">
        <v>14128183</v>
      </c>
    </row>
    <row r="164" spans="1:14" x14ac:dyDescent="0.2">
      <c r="A164" s="134" t="s">
        <v>425</v>
      </c>
      <c r="B164" s="134" t="s">
        <v>424</v>
      </c>
      <c r="C164" s="134">
        <v>353686563</v>
      </c>
      <c r="D164" s="134">
        <v>0</v>
      </c>
      <c r="E164" s="134">
        <v>3734643</v>
      </c>
      <c r="F164" s="134">
        <v>1120777</v>
      </c>
      <c r="G164" s="134">
        <v>0</v>
      </c>
      <c r="H164" s="134">
        <v>1120777</v>
      </c>
      <c r="I164" s="134">
        <v>0</v>
      </c>
      <c r="J164" s="134">
        <v>0</v>
      </c>
      <c r="K164" s="134">
        <v>0</v>
      </c>
      <c r="L164" s="134">
        <v>0</v>
      </c>
      <c r="M164" s="134">
        <v>0</v>
      </c>
      <c r="N164" s="134">
        <v>348831143</v>
      </c>
    </row>
    <row r="165" spans="1:14" x14ac:dyDescent="0.2">
      <c r="A165" s="134" t="s">
        <v>427</v>
      </c>
      <c r="B165" s="134" t="s">
        <v>426</v>
      </c>
      <c r="C165" s="134">
        <v>26269501</v>
      </c>
      <c r="D165" s="134">
        <v>7072</v>
      </c>
      <c r="E165" s="134">
        <v>0</v>
      </c>
      <c r="F165" s="134">
        <v>128720</v>
      </c>
      <c r="G165" s="134">
        <v>0</v>
      </c>
      <c r="H165" s="134">
        <v>128720</v>
      </c>
      <c r="I165" s="134">
        <v>0</v>
      </c>
      <c r="J165" s="134">
        <v>0</v>
      </c>
      <c r="K165" s="134">
        <v>0</v>
      </c>
      <c r="L165" s="134">
        <v>0</v>
      </c>
      <c r="M165" s="134">
        <v>0</v>
      </c>
      <c r="N165" s="134">
        <v>26147853</v>
      </c>
    </row>
    <row r="166" spans="1:14" x14ac:dyDescent="0.2">
      <c r="A166" s="134" t="s">
        <v>429</v>
      </c>
      <c r="B166" s="134" t="s">
        <v>428</v>
      </c>
      <c r="C166" s="134">
        <v>91481375</v>
      </c>
      <c r="D166" s="134">
        <v>0</v>
      </c>
      <c r="E166" s="134">
        <v>35309</v>
      </c>
      <c r="F166" s="134">
        <v>283782</v>
      </c>
      <c r="G166" s="134">
        <v>0</v>
      </c>
      <c r="H166" s="134">
        <v>283782</v>
      </c>
      <c r="I166" s="134">
        <v>0</v>
      </c>
      <c r="J166" s="134">
        <v>0</v>
      </c>
      <c r="K166" s="134">
        <v>0</v>
      </c>
      <c r="L166" s="134">
        <v>0</v>
      </c>
      <c r="M166" s="134">
        <v>0</v>
      </c>
      <c r="N166" s="134">
        <v>91162284</v>
      </c>
    </row>
    <row r="167" spans="1:14" x14ac:dyDescent="0.2">
      <c r="A167" s="134" t="s">
        <v>431</v>
      </c>
      <c r="B167" s="134" t="s">
        <v>430</v>
      </c>
      <c r="C167" s="134">
        <v>13210989.4</v>
      </c>
      <c r="D167" s="134">
        <v>0</v>
      </c>
      <c r="E167" s="134">
        <v>18896</v>
      </c>
      <c r="F167" s="134">
        <v>62568</v>
      </c>
      <c r="G167" s="134">
        <v>0</v>
      </c>
      <c r="H167" s="134">
        <v>62568</v>
      </c>
      <c r="I167" s="134">
        <v>0</v>
      </c>
      <c r="J167" s="134">
        <v>0</v>
      </c>
      <c r="K167" s="134">
        <v>81750</v>
      </c>
      <c r="L167" s="134">
        <v>81750</v>
      </c>
      <c r="M167" s="134">
        <v>0</v>
      </c>
      <c r="N167" s="134">
        <v>13047775.4</v>
      </c>
    </row>
    <row r="168" spans="1:14" x14ac:dyDescent="0.2">
      <c r="A168" s="134" t="s">
        <v>433</v>
      </c>
      <c r="B168" s="134" t="s">
        <v>432</v>
      </c>
      <c r="C168" s="134">
        <v>32060976</v>
      </c>
      <c r="D168" s="134">
        <v>472429</v>
      </c>
      <c r="E168" s="134">
        <v>0</v>
      </c>
      <c r="F168" s="134">
        <v>164661</v>
      </c>
      <c r="G168" s="134">
        <v>0</v>
      </c>
      <c r="H168" s="134">
        <v>164661</v>
      </c>
      <c r="I168" s="134">
        <v>0</v>
      </c>
      <c r="J168" s="134">
        <v>0</v>
      </c>
      <c r="K168" s="134">
        <v>220938</v>
      </c>
      <c r="L168" s="134">
        <v>220938</v>
      </c>
      <c r="M168" s="134">
        <v>0</v>
      </c>
      <c r="N168" s="134">
        <v>32147806</v>
      </c>
    </row>
    <row r="169" spans="1:14" x14ac:dyDescent="0.2">
      <c r="A169" s="134" t="s">
        <v>436</v>
      </c>
      <c r="B169" s="134" t="s">
        <v>435</v>
      </c>
      <c r="C169" s="134">
        <v>85530457</v>
      </c>
      <c r="D169" s="134">
        <v>163630</v>
      </c>
      <c r="E169" s="134">
        <v>0</v>
      </c>
      <c r="F169" s="134">
        <v>277151</v>
      </c>
      <c r="G169" s="134">
        <v>0</v>
      </c>
      <c r="H169" s="134">
        <v>277151</v>
      </c>
      <c r="I169" s="134">
        <v>0</v>
      </c>
      <c r="J169" s="134">
        <v>0</v>
      </c>
      <c r="K169" s="134">
        <v>0</v>
      </c>
      <c r="L169" s="134">
        <v>0</v>
      </c>
      <c r="M169" s="134">
        <v>0</v>
      </c>
      <c r="N169" s="134">
        <v>85416936</v>
      </c>
    </row>
    <row r="170" spans="1:14" x14ac:dyDescent="0.2">
      <c r="A170" s="134" t="s">
        <v>438</v>
      </c>
      <c r="B170" s="134" t="s">
        <v>437</v>
      </c>
      <c r="C170" s="134">
        <v>13358983</v>
      </c>
      <c r="D170" s="134">
        <v>119777</v>
      </c>
      <c r="E170" s="134">
        <v>0</v>
      </c>
      <c r="F170" s="134">
        <v>107596</v>
      </c>
      <c r="G170" s="134">
        <v>0</v>
      </c>
      <c r="H170" s="134">
        <v>107596</v>
      </c>
      <c r="I170" s="134">
        <v>0</v>
      </c>
      <c r="J170" s="134">
        <v>0</v>
      </c>
      <c r="K170" s="134">
        <v>91604</v>
      </c>
      <c r="L170" s="134">
        <v>91604</v>
      </c>
      <c r="M170" s="134">
        <v>0</v>
      </c>
      <c r="N170" s="134">
        <v>13279560</v>
      </c>
    </row>
    <row r="171" spans="1:14" x14ac:dyDescent="0.2">
      <c r="A171" s="134" t="s">
        <v>440</v>
      </c>
      <c r="B171" s="134" t="s">
        <v>439</v>
      </c>
      <c r="C171" s="134">
        <v>22106987</v>
      </c>
      <c r="D171" s="134">
        <v>0</v>
      </c>
      <c r="E171" s="134">
        <v>162850</v>
      </c>
      <c r="F171" s="134">
        <v>128399</v>
      </c>
      <c r="G171" s="134">
        <v>0</v>
      </c>
      <c r="H171" s="134">
        <v>128399</v>
      </c>
      <c r="I171" s="134">
        <v>0</v>
      </c>
      <c r="J171" s="134">
        <v>0</v>
      </c>
      <c r="K171" s="134">
        <v>389351</v>
      </c>
      <c r="L171" s="134">
        <v>144556</v>
      </c>
      <c r="M171" s="134">
        <v>244795</v>
      </c>
      <c r="N171" s="134">
        <v>21426387</v>
      </c>
    </row>
    <row r="172" spans="1:14" x14ac:dyDescent="0.2">
      <c r="A172" s="134" t="s">
        <v>442</v>
      </c>
      <c r="B172" s="134" t="s">
        <v>441</v>
      </c>
      <c r="C172" s="134">
        <v>40549418</v>
      </c>
      <c r="D172" s="134">
        <v>182675</v>
      </c>
      <c r="E172" s="134">
        <v>0</v>
      </c>
      <c r="F172" s="134">
        <v>172866</v>
      </c>
      <c r="G172" s="134">
        <v>0</v>
      </c>
      <c r="H172" s="134">
        <v>172866</v>
      </c>
      <c r="I172" s="134">
        <v>0</v>
      </c>
      <c r="J172" s="134">
        <v>0</v>
      </c>
      <c r="K172" s="134">
        <v>0</v>
      </c>
      <c r="L172" s="134">
        <v>0</v>
      </c>
      <c r="M172" s="134">
        <v>0</v>
      </c>
      <c r="N172" s="134">
        <v>40559227</v>
      </c>
    </row>
    <row r="173" spans="1:14" x14ac:dyDescent="0.2">
      <c r="A173" s="134" t="s">
        <v>444</v>
      </c>
      <c r="B173" s="134" t="s">
        <v>443</v>
      </c>
      <c r="C173" s="134">
        <v>41652389</v>
      </c>
      <c r="D173" s="134">
        <v>0</v>
      </c>
      <c r="E173" s="134">
        <v>104308</v>
      </c>
      <c r="F173" s="134">
        <v>178921</v>
      </c>
      <c r="G173" s="134">
        <v>0</v>
      </c>
      <c r="H173" s="134">
        <v>178921</v>
      </c>
      <c r="I173" s="134">
        <v>0</v>
      </c>
      <c r="J173" s="134">
        <v>0</v>
      </c>
      <c r="K173" s="134">
        <v>0</v>
      </c>
      <c r="L173" s="134">
        <v>0</v>
      </c>
      <c r="M173" s="134">
        <v>0</v>
      </c>
      <c r="N173" s="134">
        <v>41369160</v>
      </c>
    </row>
    <row r="174" spans="1:14" x14ac:dyDescent="0.2">
      <c r="A174" s="134" t="s">
        <v>446</v>
      </c>
      <c r="B174" s="134" t="s">
        <v>445</v>
      </c>
      <c r="C174" s="134">
        <v>154645272</v>
      </c>
      <c r="D174" s="134">
        <v>0</v>
      </c>
      <c r="E174" s="134">
        <v>1507939</v>
      </c>
      <c r="F174" s="134">
        <v>376320</v>
      </c>
      <c r="G174" s="134">
        <v>0</v>
      </c>
      <c r="H174" s="134">
        <v>376320</v>
      </c>
      <c r="I174" s="134">
        <v>0</v>
      </c>
      <c r="J174" s="134">
        <v>0</v>
      </c>
      <c r="K174" s="134">
        <v>0</v>
      </c>
      <c r="L174" s="134">
        <v>0</v>
      </c>
      <c r="M174" s="134">
        <v>0</v>
      </c>
      <c r="N174" s="134">
        <v>152761013</v>
      </c>
    </row>
    <row r="175" spans="1:14" x14ac:dyDescent="0.2">
      <c r="A175" s="134" t="s">
        <v>448</v>
      </c>
      <c r="B175" s="134" t="s">
        <v>447</v>
      </c>
      <c r="C175" s="134">
        <v>40836794</v>
      </c>
      <c r="D175" s="134">
        <v>0</v>
      </c>
      <c r="E175" s="134">
        <v>22990</v>
      </c>
      <c r="F175" s="134">
        <v>151601</v>
      </c>
      <c r="G175" s="134">
        <v>0</v>
      </c>
      <c r="H175" s="134">
        <v>151601</v>
      </c>
      <c r="I175" s="134">
        <v>0</v>
      </c>
      <c r="J175" s="134">
        <v>0</v>
      </c>
      <c r="K175" s="134">
        <v>0</v>
      </c>
      <c r="L175" s="134">
        <v>0</v>
      </c>
      <c r="M175" s="134">
        <v>0</v>
      </c>
      <c r="N175" s="134">
        <v>40662203</v>
      </c>
    </row>
    <row r="176" spans="1:14" x14ac:dyDescent="0.2">
      <c r="A176" s="134" t="s">
        <v>450</v>
      </c>
      <c r="B176" s="134" t="s">
        <v>449</v>
      </c>
      <c r="C176" s="134">
        <v>61682412</v>
      </c>
      <c r="D176" s="134">
        <v>1613564</v>
      </c>
      <c r="E176" s="134">
        <v>0</v>
      </c>
      <c r="F176" s="134">
        <v>280124</v>
      </c>
      <c r="G176" s="134">
        <v>0</v>
      </c>
      <c r="H176" s="134">
        <v>280124</v>
      </c>
      <c r="I176" s="134">
        <v>0</v>
      </c>
      <c r="J176" s="134">
        <v>0</v>
      </c>
      <c r="K176" s="134">
        <v>35213</v>
      </c>
      <c r="L176" s="134">
        <v>35213</v>
      </c>
      <c r="M176" s="134">
        <v>0</v>
      </c>
      <c r="N176" s="134">
        <v>62980639</v>
      </c>
    </row>
    <row r="177" spans="1:14" x14ac:dyDescent="0.2">
      <c r="A177" s="134" t="s">
        <v>452</v>
      </c>
      <c r="B177" s="134" t="s">
        <v>451</v>
      </c>
      <c r="C177" s="134">
        <v>36631989</v>
      </c>
      <c r="D177" s="134">
        <v>0</v>
      </c>
      <c r="E177" s="134">
        <v>146734</v>
      </c>
      <c r="F177" s="134">
        <v>164151</v>
      </c>
      <c r="G177" s="134">
        <v>0</v>
      </c>
      <c r="H177" s="134">
        <v>164151</v>
      </c>
      <c r="I177" s="134">
        <v>0</v>
      </c>
      <c r="J177" s="134">
        <v>0</v>
      </c>
      <c r="K177" s="134">
        <v>64677</v>
      </c>
      <c r="L177" s="134">
        <v>64677</v>
      </c>
      <c r="M177" s="134">
        <v>0</v>
      </c>
      <c r="N177" s="134">
        <v>36256427</v>
      </c>
    </row>
    <row r="178" spans="1:14" x14ac:dyDescent="0.2">
      <c r="A178" s="134" t="s">
        <v>454</v>
      </c>
      <c r="B178" s="134" t="s">
        <v>854</v>
      </c>
      <c r="C178" s="134">
        <v>140531793</v>
      </c>
      <c r="D178" s="134">
        <v>0</v>
      </c>
      <c r="E178" s="134">
        <v>1359744</v>
      </c>
      <c r="F178" s="134">
        <v>471251</v>
      </c>
      <c r="G178" s="134">
        <v>0</v>
      </c>
      <c r="H178" s="134">
        <v>471251</v>
      </c>
      <c r="I178" s="134">
        <v>0</v>
      </c>
      <c r="J178" s="134">
        <v>476106</v>
      </c>
      <c r="K178" s="134">
        <v>0</v>
      </c>
      <c r="L178" s="134">
        <v>0</v>
      </c>
      <c r="M178" s="134">
        <v>0</v>
      </c>
      <c r="N178" s="134">
        <v>138224692</v>
      </c>
    </row>
    <row r="179" spans="1:14" x14ac:dyDescent="0.2">
      <c r="A179" s="134" t="s">
        <v>456</v>
      </c>
      <c r="B179" s="134" t="s">
        <v>455</v>
      </c>
      <c r="C179" s="134">
        <v>32161809</v>
      </c>
      <c r="D179" s="134">
        <v>230603</v>
      </c>
      <c r="E179" s="134">
        <v>0</v>
      </c>
      <c r="F179" s="134">
        <v>140565</v>
      </c>
      <c r="G179" s="134">
        <v>0</v>
      </c>
      <c r="H179" s="134">
        <v>140565</v>
      </c>
      <c r="I179" s="134">
        <v>0</v>
      </c>
      <c r="J179" s="134">
        <v>0</v>
      </c>
      <c r="K179" s="134">
        <v>0</v>
      </c>
      <c r="L179" s="134">
        <v>0</v>
      </c>
      <c r="M179" s="134">
        <v>0</v>
      </c>
      <c r="N179" s="134">
        <v>32251847</v>
      </c>
    </row>
    <row r="180" spans="1:14" x14ac:dyDescent="0.2">
      <c r="A180" s="134" t="s">
        <v>459</v>
      </c>
      <c r="B180" s="134" t="s">
        <v>458</v>
      </c>
      <c r="C180" s="134">
        <v>125449648</v>
      </c>
      <c r="D180" s="134">
        <v>0</v>
      </c>
      <c r="E180" s="134">
        <v>497634</v>
      </c>
      <c r="F180" s="134">
        <v>371854</v>
      </c>
      <c r="G180" s="134">
        <v>0</v>
      </c>
      <c r="H180" s="134">
        <v>371854</v>
      </c>
      <c r="I180" s="134">
        <v>0</v>
      </c>
      <c r="J180" s="134">
        <v>203349</v>
      </c>
      <c r="K180" s="134">
        <v>0</v>
      </c>
      <c r="L180" s="134">
        <v>0</v>
      </c>
      <c r="M180" s="134">
        <v>0</v>
      </c>
      <c r="N180" s="134">
        <v>124376811</v>
      </c>
    </row>
    <row r="181" spans="1:14" x14ac:dyDescent="0.2">
      <c r="A181" s="134" t="s">
        <v>461</v>
      </c>
      <c r="B181" s="134" t="s">
        <v>460</v>
      </c>
      <c r="C181" s="134">
        <v>29455904</v>
      </c>
      <c r="D181" s="134">
        <v>609668</v>
      </c>
      <c r="E181" s="134">
        <v>0</v>
      </c>
      <c r="F181" s="134">
        <v>201252</v>
      </c>
      <c r="G181" s="134">
        <v>0</v>
      </c>
      <c r="H181" s="134">
        <v>201252</v>
      </c>
      <c r="I181" s="134">
        <v>0</v>
      </c>
      <c r="J181" s="134">
        <v>0</v>
      </c>
      <c r="K181" s="134">
        <v>195352</v>
      </c>
      <c r="L181" s="134">
        <v>195352</v>
      </c>
      <c r="M181" s="134">
        <v>0</v>
      </c>
      <c r="N181" s="134">
        <v>29668968</v>
      </c>
    </row>
    <row r="182" spans="1:14" x14ac:dyDescent="0.2">
      <c r="A182" s="134" t="s">
        <v>463</v>
      </c>
      <c r="B182" s="134" t="s">
        <v>462</v>
      </c>
      <c r="C182" s="134">
        <v>12698817</v>
      </c>
      <c r="D182" s="134">
        <v>0</v>
      </c>
      <c r="E182" s="134">
        <v>147493</v>
      </c>
      <c r="F182" s="134">
        <v>92435</v>
      </c>
      <c r="G182" s="134">
        <v>0</v>
      </c>
      <c r="H182" s="134">
        <v>92435</v>
      </c>
      <c r="I182" s="134">
        <v>0</v>
      </c>
      <c r="J182" s="134">
        <v>0</v>
      </c>
      <c r="K182" s="134">
        <v>179849</v>
      </c>
      <c r="L182" s="134">
        <v>179849</v>
      </c>
      <c r="M182" s="134">
        <v>0</v>
      </c>
      <c r="N182" s="134">
        <v>12279040</v>
      </c>
    </row>
    <row r="183" spans="1:14" x14ac:dyDescent="0.2">
      <c r="A183" s="134" t="s">
        <v>465</v>
      </c>
      <c r="B183" s="134" t="s">
        <v>464</v>
      </c>
      <c r="C183" s="134">
        <v>13535591</v>
      </c>
      <c r="D183" s="134">
        <v>67660</v>
      </c>
      <c r="E183" s="134">
        <v>0</v>
      </c>
      <c r="F183" s="134">
        <v>97835</v>
      </c>
      <c r="G183" s="134">
        <v>0</v>
      </c>
      <c r="H183" s="134">
        <v>97835</v>
      </c>
      <c r="I183" s="134">
        <v>0</v>
      </c>
      <c r="J183" s="134">
        <v>0</v>
      </c>
      <c r="K183" s="134">
        <v>0</v>
      </c>
      <c r="L183" s="134">
        <v>0</v>
      </c>
      <c r="M183" s="134">
        <v>0</v>
      </c>
      <c r="N183" s="134">
        <v>13505416</v>
      </c>
    </row>
    <row r="184" spans="1:14" x14ac:dyDescent="0.2">
      <c r="A184" s="134" t="s">
        <v>467</v>
      </c>
      <c r="B184" s="134" t="s">
        <v>466</v>
      </c>
      <c r="C184" s="134">
        <v>62825778</v>
      </c>
      <c r="D184" s="134">
        <v>821512</v>
      </c>
      <c r="E184" s="134">
        <v>0</v>
      </c>
      <c r="F184" s="134">
        <v>235478</v>
      </c>
      <c r="G184" s="134">
        <v>0</v>
      </c>
      <c r="H184" s="134">
        <v>235478</v>
      </c>
      <c r="I184" s="134">
        <v>0</v>
      </c>
      <c r="J184" s="134">
        <v>0</v>
      </c>
      <c r="K184" s="134">
        <v>0</v>
      </c>
      <c r="L184" s="134">
        <v>0</v>
      </c>
      <c r="M184" s="134">
        <v>0</v>
      </c>
      <c r="N184" s="134">
        <v>63411812</v>
      </c>
    </row>
    <row r="185" spans="1:14" x14ac:dyDescent="0.2">
      <c r="A185" s="134" t="s">
        <v>469</v>
      </c>
      <c r="B185" s="134" t="s">
        <v>468</v>
      </c>
      <c r="C185" s="134">
        <v>37432300</v>
      </c>
      <c r="D185" s="134">
        <v>0</v>
      </c>
      <c r="E185" s="134">
        <v>570162</v>
      </c>
      <c r="F185" s="134">
        <v>181145</v>
      </c>
      <c r="G185" s="134">
        <v>0</v>
      </c>
      <c r="H185" s="134">
        <v>181145</v>
      </c>
      <c r="I185" s="134">
        <v>0</v>
      </c>
      <c r="J185" s="134">
        <v>0</v>
      </c>
      <c r="K185" s="134">
        <v>37026</v>
      </c>
      <c r="L185" s="134">
        <v>37026</v>
      </c>
      <c r="M185" s="134">
        <v>0</v>
      </c>
      <c r="N185" s="134">
        <v>36643967</v>
      </c>
    </row>
    <row r="186" spans="1:14" x14ac:dyDescent="0.2">
      <c r="A186" s="134" t="s">
        <v>471</v>
      </c>
      <c r="B186" s="134" t="s">
        <v>470</v>
      </c>
      <c r="C186" s="134">
        <v>22506964</v>
      </c>
      <c r="D186" s="134">
        <v>4147</v>
      </c>
      <c r="E186" s="134">
        <v>0</v>
      </c>
      <c r="F186" s="134">
        <v>122921</v>
      </c>
      <c r="G186" s="134">
        <v>0</v>
      </c>
      <c r="H186" s="134">
        <v>122921</v>
      </c>
      <c r="I186" s="134">
        <v>0</v>
      </c>
      <c r="J186" s="134">
        <v>0</v>
      </c>
      <c r="K186" s="134">
        <v>1644240</v>
      </c>
      <c r="L186" s="134">
        <v>1512240</v>
      </c>
      <c r="M186" s="134">
        <v>132000</v>
      </c>
      <c r="N186" s="134">
        <v>20743950</v>
      </c>
    </row>
    <row r="187" spans="1:14" x14ac:dyDescent="0.2">
      <c r="A187" s="134" t="s">
        <v>473</v>
      </c>
      <c r="B187" s="134" t="s">
        <v>472</v>
      </c>
      <c r="C187" s="134">
        <v>83958691</v>
      </c>
      <c r="D187" s="134">
        <v>0</v>
      </c>
      <c r="E187" s="134">
        <v>1254700</v>
      </c>
      <c r="F187" s="134">
        <v>251144</v>
      </c>
      <c r="G187" s="134">
        <v>0</v>
      </c>
      <c r="H187" s="134">
        <v>251144</v>
      </c>
      <c r="I187" s="134">
        <v>0</v>
      </c>
      <c r="J187" s="134">
        <v>156104</v>
      </c>
      <c r="K187" s="134">
        <v>1122359</v>
      </c>
      <c r="L187" s="134">
        <v>1122359</v>
      </c>
      <c r="M187" s="134">
        <v>0</v>
      </c>
      <c r="N187" s="134">
        <v>81174384</v>
      </c>
    </row>
    <row r="188" spans="1:14" x14ac:dyDescent="0.2">
      <c r="A188" s="134" t="s">
        <v>475</v>
      </c>
      <c r="B188" s="134" t="s">
        <v>474</v>
      </c>
      <c r="C188" s="134">
        <v>23160302</v>
      </c>
      <c r="D188" s="134">
        <v>0</v>
      </c>
      <c r="E188" s="134">
        <v>202535</v>
      </c>
      <c r="F188" s="134">
        <v>236095</v>
      </c>
      <c r="G188" s="134">
        <v>0</v>
      </c>
      <c r="H188" s="134">
        <v>236095</v>
      </c>
      <c r="I188" s="134">
        <v>0</v>
      </c>
      <c r="J188" s="134">
        <v>0</v>
      </c>
      <c r="K188" s="134">
        <v>587779</v>
      </c>
      <c r="L188" s="134">
        <v>587779</v>
      </c>
      <c r="M188" s="134">
        <v>0</v>
      </c>
      <c r="N188" s="134">
        <v>22133893</v>
      </c>
    </row>
    <row r="189" spans="1:14" x14ac:dyDescent="0.2">
      <c r="A189" s="134" t="s">
        <v>477</v>
      </c>
      <c r="B189" s="134" t="s">
        <v>476</v>
      </c>
      <c r="C189" s="134">
        <v>68546755</v>
      </c>
      <c r="D189" s="134">
        <v>0</v>
      </c>
      <c r="E189" s="134">
        <v>118251</v>
      </c>
      <c r="F189" s="134">
        <v>261826</v>
      </c>
      <c r="G189" s="134">
        <v>0</v>
      </c>
      <c r="H189" s="134">
        <v>261826</v>
      </c>
      <c r="I189" s="134">
        <v>0</v>
      </c>
      <c r="J189" s="134">
        <v>257821</v>
      </c>
      <c r="K189" s="134">
        <v>89320</v>
      </c>
      <c r="L189" s="134">
        <v>89320</v>
      </c>
      <c r="M189" s="134">
        <v>0</v>
      </c>
      <c r="N189" s="134">
        <v>67819537</v>
      </c>
    </row>
    <row r="190" spans="1:14" x14ac:dyDescent="0.2">
      <c r="A190" s="134" t="s">
        <v>479</v>
      </c>
      <c r="B190" s="134" t="s">
        <v>478</v>
      </c>
      <c r="C190" s="134">
        <v>56339728</v>
      </c>
      <c r="D190" s="134">
        <v>0</v>
      </c>
      <c r="E190" s="134">
        <v>256963</v>
      </c>
      <c r="F190" s="134">
        <v>229326</v>
      </c>
      <c r="G190" s="134">
        <v>0</v>
      </c>
      <c r="H190" s="134">
        <v>229326</v>
      </c>
      <c r="I190" s="134">
        <v>0</v>
      </c>
      <c r="J190" s="134">
        <v>24532</v>
      </c>
      <c r="K190" s="134">
        <v>0</v>
      </c>
      <c r="L190" s="134">
        <v>0</v>
      </c>
      <c r="M190" s="134">
        <v>0</v>
      </c>
      <c r="N190" s="134">
        <v>55828907</v>
      </c>
    </row>
    <row r="191" spans="1:14" x14ac:dyDescent="0.2">
      <c r="A191" s="134" t="s">
        <v>481</v>
      </c>
      <c r="B191" s="134" t="s">
        <v>480</v>
      </c>
      <c r="C191" s="134">
        <v>41469251</v>
      </c>
      <c r="D191" s="134">
        <v>0</v>
      </c>
      <c r="E191" s="134">
        <v>185429</v>
      </c>
      <c r="F191" s="134">
        <v>110738</v>
      </c>
      <c r="G191" s="134">
        <v>0</v>
      </c>
      <c r="H191" s="134">
        <v>110738</v>
      </c>
      <c r="I191" s="134">
        <v>0</v>
      </c>
      <c r="J191" s="134">
        <v>0</v>
      </c>
      <c r="K191" s="134">
        <v>0</v>
      </c>
      <c r="L191" s="134">
        <v>0</v>
      </c>
      <c r="M191" s="134">
        <v>0</v>
      </c>
      <c r="N191" s="134">
        <v>41173084</v>
      </c>
    </row>
    <row r="192" spans="1:14" x14ac:dyDescent="0.2">
      <c r="A192" s="134" t="s">
        <v>484</v>
      </c>
      <c r="B192" s="134" t="s">
        <v>483</v>
      </c>
      <c r="C192" s="134">
        <v>51315356</v>
      </c>
      <c r="D192" s="134">
        <v>0</v>
      </c>
      <c r="E192" s="134">
        <v>64599</v>
      </c>
      <c r="F192" s="134">
        <v>146594</v>
      </c>
      <c r="G192" s="134">
        <v>0</v>
      </c>
      <c r="H192" s="134">
        <v>146594</v>
      </c>
      <c r="I192" s="134">
        <v>0</v>
      </c>
      <c r="J192" s="134">
        <v>0</v>
      </c>
      <c r="K192" s="134">
        <v>0</v>
      </c>
      <c r="L192" s="134">
        <v>0</v>
      </c>
      <c r="M192" s="134">
        <v>0</v>
      </c>
      <c r="N192" s="134">
        <v>51104163</v>
      </c>
    </row>
    <row r="193" spans="1:14" x14ac:dyDescent="0.2">
      <c r="A193" s="134" t="s">
        <v>486</v>
      </c>
      <c r="B193" s="134" t="s">
        <v>485</v>
      </c>
      <c r="C193" s="134">
        <v>96994210</v>
      </c>
      <c r="D193" s="134">
        <v>0</v>
      </c>
      <c r="E193" s="134">
        <v>149419</v>
      </c>
      <c r="F193" s="134">
        <v>297757</v>
      </c>
      <c r="G193" s="134">
        <v>0</v>
      </c>
      <c r="H193" s="134">
        <v>297757</v>
      </c>
      <c r="I193" s="134">
        <v>0</v>
      </c>
      <c r="J193" s="134">
        <v>551114</v>
      </c>
      <c r="K193" s="134">
        <v>0</v>
      </c>
      <c r="L193" s="134">
        <v>0</v>
      </c>
      <c r="M193" s="134">
        <v>0</v>
      </c>
      <c r="N193" s="134">
        <v>95995920</v>
      </c>
    </row>
    <row r="194" spans="1:14" x14ac:dyDescent="0.2">
      <c r="A194" s="134" t="s">
        <v>488</v>
      </c>
      <c r="B194" s="134" t="s">
        <v>487</v>
      </c>
      <c r="C194" s="134">
        <v>74043203</v>
      </c>
      <c r="D194" s="134">
        <v>0</v>
      </c>
      <c r="E194" s="134">
        <v>273773</v>
      </c>
      <c r="F194" s="134">
        <v>474651</v>
      </c>
      <c r="G194" s="134">
        <v>0</v>
      </c>
      <c r="H194" s="134">
        <v>474651</v>
      </c>
      <c r="I194" s="134">
        <v>0</v>
      </c>
      <c r="J194" s="134">
        <v>33348</v>
      </c>
      <c r="K194" s="134">
        <v>1221311</v>
      </c>
      <c r="L194" s="134">
        <v>1221311</v>
      </c>
      <c r="M194" s="134">
        <v>0</v>
      </c>
      <c r="N194" s="134">
        <v>72040120</v>
      </c>
    </row>
    <row r="195" spans="1:14" x14ac:dyDescent="0.2">
      <c r="A195" s="134" t="s">
        <v>490</v>
      </c>
      <c r="B195" s="134" t="s">
        <v>489</v>
      </c>
      <c r="C195" s="134">
        <v>74989074</v>
      </c>
      <c r="D195" s="134">
        <v>0</v>
      </c>
      <c r="E195" s="134">
        <v>454468</v>
      </c>
      <c r="F195" s="134">
        <v>270558</v>
      </c>
      <c r="G195" s="134">
        <v>0</v>
      </c>
      <c r="H195" s="134">
        <v>270558</v>
      </c>
      <c r="I195" s="134">
        <v>0</v>
      </c>
      <c r="J195" s="134">
        <v>0</v>
      </c>
      <c r="K195" s="134">
        <v>0</v>
      </c>
      <c r="L195" s="134">
        <v>0</v>
      </c>
      <c r="M195" s="134">
        <v>0</v>
      </c>
      <c r="N195" s="134">
        <v>74264048</v>
      </c>
    </row>
    <row r="196" spans="1:14" x14ac:dyDescent="0.2">
      <c r="A196" s="134" t="s">
        <v>492</v>
      </c>
      <c r="B196" s="134" t="s">
        <v>491</v>
      </c>
      <c r="C196" s="134">
        <v>109597265</v>
      </c>
      <c r="D196" s="134">
        <v>121134</v>
      </c>
      <c r="E196" s="134">
        <v>0</v>
      </c>
      <c r="F196" s="134">
        <v>493483</v>
      </c>
      <c r="G196" s="134">
        <v>1943</v>
      </c>
      <c r="H196" s="134">
        <v>495426</v>
      </c>
      <c r="I196" s="134">
        <v>0</v>
      </c>
      <c r="J196" s="134">
        <v>0</v>
      </c>
      <c r="K196" s="134">
        <v>0</v>
      </c>
      <c r="L196" s="134">
        <v>0</v>
      </c>
      <c r="M196" s="134">
        <v>0</v>
      </c>
      <c r="N196" s="134">
        <v>109222973</v>
      </c>
    </row>
    <row r="197" spans="1:14" x14ac:dyDescent="0.2">
      <c r="A197" s="134" t="s">
        <v>494</v>
      </c>
      <c r="B197" s="134" t="s">
        <v>493</v>
      </c>
      <c r="C197" s="134">
        <v>33527873</v>
      </c>
      <c r="D197" s="134">
        <v>0</v>
      </c>
      <c r="E197" s="134">
        <v>62298</v>
      </c>
      <c r="F197" s="134">
        <v>134325</v>
      </c>
      <c r="G197" s="134">
        <v>0</v>
      </c>
      <c r="H197" s="134">
        <v>134325</v>
      </c>
      <c r="I197" s="134">
        <v>0</v>
      </c>
      <c r="J197" s="134">
        <v>0</v>
      </c>
      <c r="K197" s="134">
        <v>0</v>
      </c>
      <c r="L197" s="134">
        <v>0</v>
      </c>
      <c r="M197" s="134">
        <v>0</v>
      </c>
      <c r="N197" s="134">
        <v>33331250</v>
      </c>
    </row>
    <row r="198" spans="1:14" x14ac:dyDescent="0.2">
      <c r="A198" s="134" t="s">
        <v>496</v>
      </c>
      <c r="B198" s="134" t="s">
        <v>495</v>
      </c>
      <c r="C198" s="134">
        <v>11662184</v>
      </c>
      <c r="D198" s="134">
        <v>0</v>
      </c>
      <c r="E198" s="134">
        <v>1046</v>
      </c>
      <c r="F198" s="134">
        <v>56350</v>
      </c>
      <c r="G198" s="134">
        <v>0</v>
      </c>
      <c r="H198" s="134">
        <v>56350</v>
      </c>
      <c r="I198" s="134">
        <v>0</v>
      </c>
      <c r="J198" s="134">
        <v>0</v>
      </c>
      <c r="K198" s="134">
        <v>0</v>
      </c>
      <c r="L198" s="134">
        <v>0</v>
      </c>
      <c r="M198" s="134">
        <v>0</v>
      </c>
      <c r="N198" s="134">
        <v>11604788</v>
      </c>
    </row>
    <row r="199" spans="1:14" x14ac:dyDescent="0.2">
      <c r="A199" s="134" t="s">
        <v>498</v>
      </c>
      <c r="B199" s="134" t="s">
        <v>497</v>
      </c>
      <c r="C199" s="134">
        <v>54131007</v>
      </c>
      <c r="D199" s="134">
        <v>605824</v>
      </c>
      <c r="E199" s="134">
        <v>0</v>
      </c>
      <c r="F199" s="134">
        <v>311145</v>
      </c>
      <c r="G199" s="134">
        <v>0</v>
      </c>
      <c r="H199" s="134">
        <v>311145</v>
      </c>
      <c r="I199" s="134">
        <v>0</v>
      </c>
      <c r="J199" s="134">
        <v>0</v>
      </c>
      <c r="K199" s="134">
        <v>0</v>
      </c>
      <c r="L199" s="134">
        <v>0</v>
      </c>
      <c r="M199" s="134">
        <v>0</v>
      </c>
      <c r="N199" s="134">
        <v>54425686</v>
      </c>
    </row>
    <row r="200" spans="1:14" x14ac:dyDescent="0.2">
      <c r="A200" s="134" t="s">
        <v>500</v>
      </c>
      <c r="B200" s="134" t="s">
        <v>499</v>
      </c>
      <c r="C200" s="134">
        <v>87742730</v>
      </c>
      <c r="D200" s="134">
        <v>0</v>
      </c>
      <c r="E200" s="134">
        <v>85179</v>
      </c>
      <c r="F200" s="134">
        <v>219682</v>
      </c>
      <c r="G200" s="134">
        <v>0</v>
      </c>
      <c r="H200" s="134">
        <v>219682</v>
      </c>
      <c r="I200" s="134">
        <v>0</v>
      </c>
      <c r="J200" s="134">
        <v>0</v>
      </c>
      <c r="K200" s="134">
        <v>21818</v>
      </c>
      <c r="L200" s="134">
        <v>21818</v>
      </c>
      <c r="M200" s="134">
        <v>0</v>
      </c>
      <c r="N200" s="134">
        <v>87416051</v>
      </c>
    </row>
    <row r="201" spans="1:14" x14ac:dyDescent="0.2">
      <c r="A201" s="134" t="s">
        <v>502</v>
      </c>
      <c r="B201" s="134" t="s">
        <v>501</v>
      </c>
      <c r="C201" s="134">
        <v>17226799</v>
      </c>
      <c r="D201" s="134">
        <v>0</v>
      </c>
      <c r="E201" s="134">
        <v>153171</v>
      </c>
      <c r="F201" s="134">
        <v>136755</v>
      </c>
      <c r="G201" s="134">
        <v>0</v>
      </c>
      <c r="H201" s="134">
        <v>136755</v>
      </c>
      <c r="I201" s="134">
        <v>0</v>
      </c>
      <c r="J201" s="134">
        <v>0</v>
      </c>
      <c r="K201" s="134">
        <v>0</v>
      </c>
      <c r="L201" s="134">
        <v>0</v>
      </c>
      <c r="M201" s="134">
        <v>0</v>
      </c>
      <c r="N201" s="134">
        <v>16936873</v>
      </c>
    </row>
    <row r="202" spans="1:14" x14ac:dyDescent="0.2">
      <c r="A202" s="134" t="s">
        <v>504</v>
      </c>
      <c r="B202" s="134" t="s">
        <v>503</v>
      </c>
      <c r="C202" s="134">
        <v>101296930</v>
      </c>
      <c r="D202" s="134">
        <v>0</v>
      </c>
      <c r="E202" s="134">
        <v>4838315</v>
      </c>
      <c r="F202" s="134">
        <v>274992</v>
      </c>
      <c r="G202" s="134">
        <v>0</v>
      </c>
      <c r="H202" s="134">
        <v>274992</v>
      </c>
      <c r="I202" s="134">
        <v>0</v>
      </c>
      <c r="J202" s="134">
        <v>0</v>
      </c>
      <c r="K202" s="134">
        <v>20815</v>
      </c>
      <c r="L202" s="134">
        <v>20815</v>
      </c>
      <c r="M202" s="134">
        <v>0</v>
      </c>
      <c r="N202" s="134">
        <v>96162808</v>
      </c>
    </row>
    <row r="203" spans="1:14" x14ac:dyDescent="0.2">
      <c r="A203" s="134" t="s">
        <v>506</v>
      </c>
      <c r="B203" s="134" t="s">
        <v>505</v>
      </c>
      <c r="C203" s="134">
        <v>86944466</v>
      </c>
      <c r="D203" s="134">
        <v>178329</v>
      </c>
      <c r="E203" s="134">
        <v>0</v>
      </c>
      <c r="F203" s="134">
        <v>312349</v>
      </c>
      <c r="G203" s="134">
        <v>0</v>
      </c>
      <c r="H203" s="134">
        <v>312349</v>
      </c>
      <c r="I203" s="134">
        <v>0</v>
      </c>
      <c r="J203" s="134">
        <v>0</v>
      </c>
      <c r="K203" s="134">
        <v>101951</v>
      </c>
      <c r="L203" s="134">
        <v>101951</v>
      </c>
      <c r="M203" s="134">
        <v>0</v>
      </c>
      <c r="N203" s="134">
        <v>86708495</v>
      </c>
    </row>
    <row r="204" spans="1:14" x14ac:dyDescent="0.2">
      <c r="A204" s="134" t="s">
        <v>508</v>
      </c>
      <c r="B204" s="134" t="s">
        <v>507</v>
      </c>
      <c r="C204" s="134">
        <v>60104974</v>
      </c>
      <c r="D204" s="134">
        <v>0</v>
      </c>
      <c r="E204" s="134">
        <v>92407</v>
      </c>
      <c r="F204" s="134">
        <v>236916</v>
      </c>
      <c r="G204" s="134">
        <v>0</v>
      </c>
      <c r="H204" s="134">
        <v>236916</v>
      </c>
      <c r="I204" s="134">
        <v>0</v>
      </c>
      <c r="J204" s="134">
        <v>0</v>
      </c>
      <c r="K204" s="134">
        <v>0</v>
      </c>
      <c r="L204" s="134">
        <v>0</v>
      </c>
      <c r="M204" s="134">
        <v>0</v>
      </c>
      <c r="N204" s="134">
        <v>59775651</v>
      </c>
    </row>
    <row r="205" spans="1:14" x14ac:dyDescent="0.2">
      <c r="A205" s="134" t="s">
        <v>510</v>
      </c>
      <c r="B205" s="134" t="s">
        <v>509</v>
      </c>
      <c r="C205" s="134">
        <v>83214622</v>
      </c>
      <c r="D205" s="134">
        <v>478368</v>
      </c>
      <c r="E205" s="134">
        <v>0</v>
      </c>
      <c r="F205" s="134">
        <v>277975</v>
      </c>
      <c r="G205" s="134">
        <v>0</v>
      </c>
      <c r="H205" s="134">
        <v>277975</v>
      </c>
      <c r="I205" s="134">
        <v>0</v>
      </c>
      <c r="J205" s="134">
        <v>0</v>
      </c>
      <c r="K205" s="134">
        <v>0</v>
      </c>
      <c r="L205" s="134">
        <v>0</v>
      </c>
      <c r="M205" s="134">
        <v>0</v>
      </c>
      <c r="N205" s="134">
        <v>83415015</v>
      </c>
    </row>
    <row r="206" spans="1:14" x14ac:dyDescent="0.2">
      <c r="A206" s="134" t="s">
        <v>512</v>
      </c>
      <c r="B206" s="134" t="s">
        <v>511</v>
      </c>
      <c r="C206" s="134">
        <v>65869471</v>
      </c>
      <c r="D206" s="134">
        <v>0</v>
      </c>
      <c r="E206" s="134">
        <v>129042</v>
      </c>
      <c r="F206" s="134">
        <v>237714</v>
      </c>
      <c r="G206" s="134">
        <v>0</v>
      </c>
      <c r="H206" s="134">
        <v>237714</v>
      </c>
      <c r="I206" s="134">
        <v>0</v>
      </c>
      <c r="J206" s="134">
        <v>0</v>
      </c>
      <c r="K206" s="134">
        <v>1988</v>
      </c>
      <c r="L206" s="134">
        <v>1988</v>
      </c>
      <c r="M206" s="134">
        <v>0</v>
      </c>
      <c r="N206" s="134">
        <v>65500727</v>
      </c>
    </row>
    <row r="207" spans="1:14" x14ac:dyDescent="0.2">
      <c r="A207" s="134" t="s">
        <v>514</v>
      </c>
      <c r="B207" s="134" t="s">
        <v>513</v>
      </c>
      <c r="C207" s="134">
        <v>13346578</v>
      </c>
      <c r="D207" s="134">
        <v>0</v>
      </c>
      <c r="E207" s="134">
        <v>7006</v>
      </c>
      <c r="F207" s="134">
        <v>96644</v>
      </c>
      <c r="G207" s="134">
        <v>0</v>
      </c>
      <c r="H207" s="134">
        <v>96644</v>
      </c>
      <c r="I207" s="134">
        <v>0</v>
      </c>
      <c r="J207" s="134">
        <v>0</v>
      </c>
      <c r="K207" s="134">
        <v>174481</v>
      </c>
      <c r="L207" s="134">
        <v>174481</v>
      </c>
      <c r="M207" s="134">
        <v>0</v>
      </c>
      <c r="N207" s="134">
        <v>13068447</v>
      </c>
    </row>
    <row r="208" spans="1:14" x14ac:dyDescent="0.2">
      <c r="A208" s="134" t="s">
        <v>516</v>
      </c>
      <c r="B208" s="134" t="s">
        <v>515</v>
      </c>
      <c r="C208" s="134">
        <v>105428430.71000001</v>
      </c>
      <c r="D208" s="134">
        <v>0</v>
      </c>
      <c r="E208" s="134">
        <v>123931</v>
      </c>
      <c r="F208" s="134">
        <v>270170</v>
      </c>
      <c r="G208" s="134">
        <v>0</v>
      </c>
      <c r="H208" s="134">
        <v>270170</v>
      </c>
      <c r="I208" s="134">
        <v>0</v>
      </c>
      <c r="J208" s="134">
        <v>0</v>
      </c>
      <c r="K208" s="134">
        <v>0</v>
      </c>
      <c r="L208" s="134">
        <v>0</v>
      </c>
      <c r="M208" s="134">
        <v>0</v>
      </c>
      <c r="N208" s="134">
        <v>105034329.71000001</v>
      </c>
    </row>
    <row r="209" spans="1:14" x14ac:dyDescent="0.2">
      <c r="A209" s="134" t="s">
        <v>518</v>
      </c>
      <c r="B209" s="134" t="s">
        <v>517</v>
      </c>
      <c r="C209" s="134">
        <v>51873431</v>
      </c>
      <c r="D209" s="134">
        <v>0</v>
      </c>
      <c r="E209" s="134">
        <v>57876</v>
      </c>
      <c r="F209" s="134">
        <v>281315</v>
      </c>
      <c r="G209" s="134">
        <v>0</v>
      </c>
      <c r="H209" s="134">
        <v>281315</v>
      </c>
      <c r="I209" s="134">
        <v>0</v>
      </c>
      <c r="J209" s="134">
        <v>0</v>
      </c>
      <c r="K209" s="134">
        <v>0</v>
      </c>
      <c r="L209" s="134">
        <v>0</v>
      </c>
      <c r="M209" s="134">
        <v>0</v>
      </c>
      <c r="N209" s="134">
        <v>51534240</v>
      </c>
    </row>
    <row r="210" spans="1:14" x14ac:dyDescent="0.2">
      <c r="A210" s="134" t="s">
        <v>520</v>
      </c>
      <c r="B210" s="134" t="s">
        <v>519</v>
      </c>
      <c r="C210" s="134">
        <v>37414102</v>
      </c>
      <c r="D210" s="134">
        <v>28624</v>
      </c>
      <c r="E210" s="134">
        <v>0</v>
      </c>
      <c r="F210" s="134">
        <v>169391</v>
      </c>
      <c r="G210" s="134">
        <v>0</v>
      </c>
      <c r="H210" s="134">
        <v>169391</v>
      </c>
      <c r="I210" s="134">
        <v>0</v>
      </c>
      <c r="J210" s="134">
        <v>0</v>
      </c>
      <c r="K210" s="134">
        <v>0</v>
      </c>
      <c r="L210" s="134">
        <v>0</v>
      </c>
      <c r="M210" s="134">
        <v>0</v>
      </c>
      <c r="N210" s="134">
        <v>37273335</v>
      </c>
    </row>
    <row r="211" spans="1:14" x14ac:dyDescent="0.2">
      <c r="A211" s="134" t="s">
        <v>522</v>
      </c>
      <c r="B211" s="134" t="s">
        <v>521</v>
      </c>
      <c r="C211" s="134">
        <v>37101620</v>
      </c>
      <c r="D211" s="134">
        <v>0</v>
      </c>
      <c r="E211" s="134">
        <v>46129</v>
      </c>
      <c r="F211" s="134">
        <v>109875</v>
      </c>
      <c r="G211" s="134">
        <v>0</v>
      </c>
      <c r="H211" s="134">
        <v>109875</v>
      </c>
      <c r="I211" s="134">
        <v>0</v>
      </c>
      <c r="J211" s="134">
        <v>0</v>
      </c>
      <c r="K211" s="134">
        <v>0</v>
      </c>
      <c r="L211" s="134">
        <v>0</v>
      </c>
      <c r="M211" s="134">
        <v>0</v>
      </c>
      <c r="N211" s="134">
        <v>36945616</v>
      </c>
    </row>
    <row r="212" spans="1:14" x14ac:dyDescent="0.2">
      <c r="A212" s="134" t="s">
        <v>524</v>
      </c>
      <c r="B212" s="134" t="s">
        <v>523</v>
      </c>
      <c r="C212" s="134">
        <v>48065409</v>
      </c>
      <c r="D212" s="134">
        <v>139647</v>
      </c>
      <c r="E212" s="134">
        <v>0</v>
      </c>
      <c r="F212" s="134">
        <v>175241</v>
      </c>
      <c r="G212" s="134">
        <v>0</v>
      </c>
      <c r="H212" s="134">
        <v>175241</v>
      </c>
      <c r="I212" s="134">
        <v>0</v>
      </c>
      <c r="J212" s="134">
        <v>0</v>
      </c>
      <c r="K212" s="134">
        <v>0</v>
      </c>
      <c r="L212" s="134">
        <v>0</v>
      </c>
      <c r="M212" s="134">
        <v>0</v>
      </c>
      <c r="N212" s="134">
        <v>48029815</v>
      </c>
    </row>
    <row r="213" spans="1:14" x14ac:dyDescent="0.2">
      <c r="A213" s="134" t="s">
        <v>526</v>
      </c>
      <c r="B213" s="134" t="s">
        <v>525</v>
      </c>
      <c r="C213" s="134">
        <v>13829515</v>
      </c>
      <c r="D213" s="134">
        <v>0</v>
      </c>
      <c r="E213" s="134">
        <v>13081</v>
      </c>
      <c r="F213" s="134">
        <v>90494</v>
      </c>
      <c r="G213" s="134">
        <v>0</v>
      </c>
      <c r="H213" s="134">
        <v>90494</v>
      </c>
      <c r="I213" s="134">
        <v>0</v>
      </c>
      <c r="J213" s="134">
        <v>17772</v>
      </c>
      <c r="K213" s="134">
        <v>11595</v>
      </c>
      <c r="L213" s="134">
        <v>11595</v>
      </c>
      <c r="M213" s="134">
        <v>0</v>
      </c>
      <c r="N213" s="134">
        <v>13696573</v>
      </c>
    </row>
    <row r="214" spans="1:14" x14ac:dyDescent="0.2">
      <c r="A214" s="134" t="s">
        <v>528</v>
      </c>
      <c r="B214" s="134" t="s">
        <v>527</v>
      </c>
      <c r="C214" s="134">
        <v>78150049</v>
      </c>
      <c r="D214" s="134">
        <v>0</v>
      </c>
      <c r="E214" s="134">
        <v>0</v>
      </c>
      <c r="F214" s="134">
        <v>299392</v>
      </c>
      <c r="G214" s="134">
        <v>0</v>
      </c>
      <c r="H214" s="134">
        <v>299392</v>
      </c>
      <c r="I214" s="134">
        <v>0</v>
      </c>
      <c r="J214" s="134">
        <v>0</v>
      </c>
      <c r="K214" s="134">
        <v>0</v>
      </c>
      <c r="L214" s="134">
        <v>0</v>
      </c>
      <c r="M214" s="134">
        <v>0</v>
      </c>
      <c r="N214" s="134">
        <v>77850657</v>
      </c>
    </row>
    <row r="215" spans="1:14" x14ac:dyDescent="0.2">
      <c r="A215" s="134" t="s">
        <v>530</v>
      </c>
      <c r="B215" s="134" t="s">
        <v>529</v>
      </c>
      <c r="C215" s="134">
        <v>12036534</v>
      </c>
      <c r="D215" s="134">
        <v>0</v>
      </c>
      <c r="E215" s="134">
        <v>38189</v>
      </c>
      <c r="F215" s="134">
        <v>96555</v>
      </c>
      <c r="G215" s="134">
        <v>0</v>
      </c>
      <c r="H215" s="134">
        <v>96555</v>
      </c>
      <c r="I215" s="134">
        <v>0</v>
      </c>
      <c r="J215" s="134">
        <v>0</v>
      </c>
      <c r="K215" s="134">
        <v>0</v>
      </c>
      <c r="L215" s="134">
        <v>0</v>
      </c>
      <c r="M215" s="134">
        <v>0</v>
      </c>
      <c r="N215" s="134">
        <v>11901790</v>
      </c>
    </row>
    <row r="216" spans="1:14" x14ac:dyDescent="0.2">
      <c r="A216" s="134" t="s">
        <v>532</v>
      </c>
      <c r="B216" s="134" t="s">
        <v>531</v>
      </c>
      <c r="C216" s="134">
        <v>63649180</v>
      </c>
      <c r="D216" s="134">
        <v>0</v>
      </c>
      <c r="E216" s="134">
        <v>55150</v>
      </c>
      <c r="F216" s="134">
        <v>285653</v>
      </c>
      <c r="G216" s="134">
        <v>0</v>
      </c>
      <c r="H216" s="134">
        <v>285653</v>
      </c>
      <c r="I216" s="134">
        <v>0</v>
      </c>
      <c r="J216" s="134">
        <v>0</v>
      </c>
      <c r="K216" s="134">
        <v>0</v>
      </c>
      <c r="L216" s="134">
        <v>0</v>
      </c>
      <c r="M216" s="134">
        <v>0</v>
      </c>
      <c r="N216" s="134">
        <v>63308377</v>
      </c>
    </row>
    <row r="217" spans="1:14" x14ac:dyDescent="0.2">
      <c r="A217" s="134" t="s">
        <v>534</v>
      </c>
      <c r="B217" s="134" t="s">
        <v>533</v>
      </c>
      <c r="C217" s="134">
        <v>15048582</v>
      </c>
      <c r="D217" s="134">
        <v>0</v>
      </c>
      <c r="E217" s="134">
        <v>9943</v>
      </c>
      <c r="F217" s="134">
        <v>85235</v>
      </c>
      <c r="G217" s="134">
        <v>0</v>
      </c>
      <c r="H217" s="134">
        <v>85235</v>
      </c>
      <c r="I217" s="134">
        <v>0</v>
      </c>
      <c r="J217" s="134">
        <v>0</v>
      </c>
      <c r="K217" s="134">
        <v>0</v>
      </c>
      <c r="L217" s="134">
        <v>0</v>
      </c>
      <c r="M217" s="134">
        <v>0</v>
      </c>
      <c r="N217" s="134">
        <v>14953404</v>
      </c>
    </row>
    <row r="218" spans="1:14" x14ac:dyDescent="0.2">
      <c r="A218" s="134" t="s">
        <v>536</v>
      </c>
      <c r="B218" s="134" t="s">
        <v>535</v>
      </c>
      <c r="C218" s="134">
        <v>11684120</v>
      </c>
      <c r="D218" s="134">
        <v>0</v>
      </c>
      <c r="E218" s="134">
        <v>49710</v>
      </c>
      <c r="F218" s="134">
        <v>99985</v>
      </c>
      <c r="G218" s="134">
        <v>0</v>
      </c>
      <c r="H218" s="134">
        <v>99985</v>
      </c>
      <c r="I218" s="134">
        <v>0</v>
      </c>
      <c r="J218" s="134">
        <v>0</v>
      </c>
      <c r="K218" s="134">
        <v>0</v>
      </c>
      <c r="L218" s="134">
        <v>0</v>
      </c>
      <c r="M218" s="134">
        <v>0</v>
      </c>
      <c r="N218" s="134">
        <v>11534425</v>
      </c>
    </row>
    <row r="219" spans="1:14" x14ac:dyDescent="0.2">
      <c r="A219" s="134" t="s">
        <v>538</v>
      </c>
      <c r="B219" s="134" t="s">
        <v>537</v>
      </c>
      <c r="C219" s="134">
        <v>16284447</v>
      </c>
      <c r="D219" s="134">
        <v>0</v>
      </c>
      <c r="E219" s="134">
        <v>27442</v>
      </c>
      <c r="F219" s="134">
        <v>146945</v>
      </c>
      <c r="G219" s="134">
        <v>0</v>
      </c>
      <c r="H219" s="134">
        <v>146945</v>
      </c>
      <c r="I219" s="134">
        <v>0</v>
      </c>
      <c r="J219" s="134">
        <v>0</v>
      </c>
      <c r="K219" s="134">
        <v>0</v>
      </c>
      <c r="L219" s="134">
        <v>0</v>
      </c>
      <c r="M219" s="134">
        <v>0</v>
      </c>
      <c r="N219" s="134">
        <v>16110060</v>
      </c>
    </row>
    <row r="220" spans="1:14" x14ac:dyDescent="0.2">
      <c r="A220" s="134" t="s">
        <v>540</v>
      </c>
      <c r="B220" s="134" t="s">
        <v>539</v>
      </c>
      <c r="C220" s="134">
        <v>73421538</v>
      </c>
      <c r="D220" s="134">
        <v>0</v>
      </c>
      <c r="E220" s="134">
        <v>96839</v>
      </c>
      <c r="F220" s="134">
        <v>311612</v>
      </c>
      <c r="G220" s="134">
        <v>0</v>
      </c>
      <c r="H220" s="134">
        <v>311612</v>
      </c>
      <c r="I220" s="134">
        <v>0</v>
      </c>
      <c r="J220" s="134">
        <v>0</v>
      </c>
      <c r="K220" s="134">
        <v>162039</v>
      </c>
      <c r="L220" s="134">
        <v>162039</v>
      </c>
      <c r="M220" s="134">
        <v>0</v>
      </c>
      <c r="N220" s="134">
        <v>72851048</v>
      </c>
    </row>
    <row r="221" spans="1:14" x14ac:dyDescent="0.2">
      <c r="A221" s="134" t="s">
        <v>542</v>
      </c>
      <c r="B221" s="134" t="s">
        <v>541</v>
      </c>
      <c r="C221" s="134">
        <v>43711134</v>
      </c>
      <c r="D221" s="134">
        <v>0</v>
      </c>
      <c r="E221" s="134">
        <v>224231</v>
      </c>
      <c r="F221" s="134">
        <v>137030</v>
      </c>
      <c r="G221" s="134">
        <v>0</v>
      </c>
      <c r="H221" s="134">
        <v>137030</v>
      </c>
      <c r="I221" s="134">
        <v>0</v>
      </c>
      <c r="J221" s="134">
        <v>0</v>
      </c>
      <c r="K221" s="134">
        <v>0</v>
      </c>
      <c r="L221" s="134">
        <v>0</v>
      </c>
      <c r="M221" s="134">
        <v>0</v>
      </c>
      <c r="N221" s="134">
        <v>43349873</v>
      </c>
    </row>
    <row r="222" spans="1:14" x14ac:dyDescent="0.2">
      <c r="A222" s="134" t="s">
        <v>544</v>
      </c>
      <c r="B222" s="134" t="s">
        <v>543</v>
      </c>
      <c r="C222" s="134">
        <v>44487011.219999999</v>
      </c>
      <c r="D222" s="134">
        <v>3033</v>
      </c>
      <c r="E222" s="134">
        <v>0</v>
      </c>
      <c r="F222" s="134">
        <v>126689</v>
      </c>
      <c r="G222" s="134">
        <v>0</v>
      </c>
      <c r="H222" s="134">
        <v>126689</v>
      </c>
      <c r="I222" s="134">
        <v>0</v>
      </c>
      <c r="J222" s="134">
        <v>0</v>
      </c>
      <c r="K222" s="134">
        <v>0</v>
      </c>
      <c r="L222" s="134">
        <v>0</v>
      </c>
      <c r="M222" s="134">
        <v>0</v>
      </c>
      <c r="N222" s="134">
        <v>44363355.219999999</v>
      </c>
    </row>
    <row r="223" spans="1:14" x14ac:dyDescent="0.2">
      <c r="A223" s="134" t="s">
        <v>546</v>
      </c>
      <c r="B223" s="134" t="s">
        <v>545</v>
      </c>
      <c r="C223" s="134">
        <v>27239708</v>
      </c>
      <c r="D223" s="134">
        <v>0</v>
      </c>
      <c r="E223" s="134">
        <v>114094</v>
      </c>
      <c r="F223" s="134">
        <v>109293</v>
      </c>
      <c r="G223" s="134">
        <v>0</v>
      </c>
      <c r="H223" s="134">
        <v>109293</v>
      </c>
      <c r="I223" s="134">
        <v>0</v>
      </c>
      <c r="J223" s="134">
        <v>0</v>
      </c>
      <c r="K223" s="134">
        <v>62504</v>
      </c>
      <c r="L223" s="134">
        <v>62504</v>
      </c>
      <c r="M223" s="134">
        <v>0</v>
      </c>
      <c r="N223" s="134">
        <v>26953817</v>
      </c>
    </row>
    <row r="224" spans="1:14" x14ac:dyDescent="0.2">
      <c r="A224" s="134" t="s">
        <v>548</v>
      </c>
      <c r="B224" s="134" t="s">
        <v>547</v>
      </c>
      <c r="C224" s="134">
        <v>44108432</v>
      </c>
      <c r="D224" s="134">
        <v>2928</v>
      </c>
      <c r="E224" s="134">
        <v>0</v>
      </c>
      <c r="F224" s="134">
        <v>123644</v>
      </c>
      <c r="G224" s="134">
        <v>0</v>
      </c>
      <c r="H224" s="134">
        <v>123644</v>
      </c>
      <c r="I224" s="134">
        <v>0</v>
      </c>
      <c r="J224" s="134">
        <v>0</v>
      </c>
      <c r="K224" s="134">
        <v>0</v>
      </c>
      <c r="L224" s="134">
        <v>0</v>
      </c>
      <c r="M224" s="134">
        <v>0</v>
      </c>
      <c r="N224" s="134">
        <v>43987716</v>
      </c>
    </row>
    <row r="225" spans="1:14" x14ac:dyDescent="0.2">
      <c r="A225" s="134" t="s">
        <v>550</v>
      </c>
      <c r="B225" s="134" t="s">
        <v>549</v>
      </c>
      <c r="C225" s="134">
        <v>10397765</v>
      </c>
      <c r="D225" s="134">
        <v>0</v>
      </c>
      <c r="E225" s="134">
        <v>11018</v>
      </c>
      <c r="F225" s="134">
        <v>54620</v>
      </c>
      <c r="G225" s="134">
        <v>0</v>
      </c>
      <c r="H225" s="134">
        <v>54620</v>
      </c>
      <c r="I225" s="134">
        <v>0</v>
      </c>
      <c r="J225" s="134">
        <v>0</v>
      </c>
      <c r="K225" s="134">
        <v>35619</v>
      </c>
      <c r="L225" s="134">
        <v>35619</v>
      </c>
      <c r="M225" s="134">
        <v>0</v>
      </c>
      <c r="N225" s="134">
        <v>10296508</v>
      </c>
    </row>
    <row r="226" spans="1:14" x14ac:dyDescent="0.2">
      <c r="A226" s="134" t="s">
        <v>552</v>
      </c>
      <c r="B226" s="134" t="s">
        <v>551</v>
      </c>
      <c r="C226" s="134">
        <v>16377758</v>
      </c>
      <c r="D226" s="134">
        <v>0</v>
      </c>
      <c r="E226" s="134">
        <v>246617</v>
      </c>
      <c r="F226" s="134">
        <v>111400</v>
      </c>
      <c r="G226" s="134">
        <v>0</v>
      </c>
      <c r="H226" s="134">
        <v>111400</v>
      </c>
      <c r="I226" s="134">
        <v>0</v>
      </c>
      <c r="J226" s="134">
        <v>0</v>
      </c>
      <c r="K226" s="134">
        <v>5711</v>
      </c>
      <c r="L226" s="134">
        <v>5711</v>
      </c>
      <c r="M226" s="134">
        <v>0</v>
      </c>
      <c r="N226" s="134">
        <v>16014030</v>
      </c>
    </row>
    <row r="227" spans="1:14" x14ac:dyDescent="0.2">
      <c r="A227" s="134" t="s">
        <v>554</v>
      </c>
      <c r="B227" s="134" t="s">
        <v>553</v>
      </c>
      <c r="C227" s="134">
        <v>89651221</v>
      </c>
      <c r="D227" s="134">
        <v>18176</v>
      </c>
      <c r="E227" s="134">
        <v>0</v>
      </c>
      <c r="F227" s="134">
        <v>445996</v>
      </c>
      <c r="G227" s="134">
        <v>0</v>
      </c>
      <c r="H227" s="134">
        <v>445996</v>
      </c>
      <c r="I227" s="134">
        <v>0</v>
      </c>
      <c r="J227" s="134">
        <v>0</v>
      </c>
      <c r="K227" s="134">
        <v>0</v>
      </c>
      <c r="L227" s="134">
        <v>0</v>
      </c>
      <c r="M227" s="134">
        <v>0</v>
      </c>
      <c r="N227" s="134">
        <v>89223401</v>
      </c>
    </row>
    <row r="228" spans="1:14" x14ac:dyDescent="0.2">
      <c r="A228" s="134" t="s">
        <v>556</v>
      </c>
      <c r="B228" s="134" t="s">
        <v>555</v>
      </c>
      <c r="C228" s="134">
        <v>100372752</v>
      </c>
      <c r="D228" s="134">
        <v>0</v>
      </c>
      <c r="E228" s="134">
        <v>410491</v>
      </c>
      <c r="F228" s="134">
        <v>451968</v>
      </c>
      <c r="G228" s="134">
        <v>0</v>
      </c>
      <c r="H228" s="134">
        <v>451968</v>
      </c>
      <c r="I228" s="134">
        <v>0</v>
      </c>
      <c r="J228" s="134">
        <v>0</v>
      </c>
      <c r="K228" s="134">
        <v>0</v>
      </c>
      <c r="L228" s="134">
        <v>0</v>
      </c>
      <c r="M228" s="134">
        <v>0</v>
      </c>
      <c r="N228" s="134">
        <v>99510293</v>
      </c>
    </row>
    <row r="229" spans="1:14" x14ac:dyDescent="0.2">
      <c r="A229" s="134" t="s">
        <v>558</v>
      </c>
      <c r="B229" s="134" t="s">
        <v>557</v>
      </c>
      <c r="C229" s="134">
        <v>32665469</v>
      </c>
      <c r="D229" s="134">
        <v>0</v>
      </c>
      <c r="E229" s="134">
        <v>63552</v>
      </c>
      <c r="F229" s="134">
        <v>254871</v>
      </c>
      <c r="G229" s="134">
        <v>0</v>
      </c>
      <c r="H229" s="134">
        <v>254871</v>
      </c>
      <c r="I229" s="134">
        <v>0</v>
      </c>
      <c r="J229" s="134">
        <v>0</v>
      </c>
      <c r="K229" s="134">
        <v>0</v>
      </c>
      <c r="L229" s="134">
        <v>0</v>
      </c>
      <c r="M229" s="134">
        <v>0</v>
      </c>
      <c r="N229" s="134">
        <v>32347046</v>
      </c>
    </row>
    <row r="230" spans="1:14" x14ac:dyDescent="0.2">
      <c r="A230" s="134" t="s">
        <v>560</v>
      </c>
      <c r="B230" s="134" t="s">
        <v>559</v>
      </c>
      <c r="C230" s="134">
        <v>36578879</v>
      </c>
      <c r="D230" s="134">
        <v>336189</v>
      </c>
      <c r="E230" s="134">
        <v>0</v>
      </c>
      <c r="F230" s="134">
        <v>162577</v>
      </c>
      <c r="G230" s="134">
        <v>0</v>
      </c>
      <c r="H230" s="134">
        <v>162577</v>
      </c>
      <c r="I230" s="134">
        <v>0</v>
      </c>
      <c r="J230" s="134">
        <v>0</v>
      </c>
      <c r="K230" s="134">
        <v>154030</v>
      </c>
      <c r="L230" s="134">
        <v>154030</v>
      </c>
      <c r="M230" s="134">
        <v>0</v>
      </c>
      <c r="N230" s="134">
        <v>36598461</v>
      </c>
    </row>
    <row r="231" spans="1:14" x14ac:dyDescent="0.2">
      <c r="A231" s="134" t="s">
        <v>562</v>
      </c>
      <c r="B231" s="134" t="s">
        <v>561</v>
      </c>
      <c r="C231" s="134">
        <v>65368215</v>
      </c>
      <c r="D231" s="134">
        <v>0</v>
      </c>
      <c r="E231" s="134">
        <v>608554</v>
      </c>
      <c r="F231" s="134">
        <v>326802</v>
      </c>
      <c r="G231" s="134">
        <v>0</v>
      </c>
      <c r="H231" s="134">
        <v>326802</v>
      </c>
      <c r="I231" s="134">
        <v>0</v>
      </c>
      <c r="J231" s="134">
        <v>0</v>
      </c>
      <c r="K231" s="134">
        <v>0</v>
      </c>
      <c r="L231" s="134">
        <v>0</v>
      </c>
      <c r="M231" s="134">
        <v>0</v>
      </c>
      <c r="N231" s="134">
        <v>64432859</v>
      </c>
    </row>
    <row r="232" spans="1:14" x14ac:dyDescent="0.2">
      <c r="A232" s="134" t="s">
        <v>564</v>
      </c>
      <c r="B232" s="134" t="s">
        <v>563</v>
      </c>
      <c r="C232" s="134">
        <v>41536253</v>
      </c>
      <c r="D232" s="134">
        <v>0</v>
      </c>
      <c r="E232" s="134">
        <v>222194</v>
      </c>
      <c r="F232" s="134">
        <v>117679</v>
      </c>
      <c r="G232" s="134">
        <v>0</v>
      </c>
      <c r="H232" s="134">
        <v>117679</v>
      </c>
      <c r="I232" s="134">
        <v>0</v>
      </c>
      <c r="J232" s="134">
        <v>0</v>
      </c>
      <c r="K232" s="134">
        <v>5367070</v>
      </c>
      <c r="L232" s="134">
        <v>5367070</v>
      </c>
      <c r="M232" s="134">
        <v>0</v>
      </c>
      <c r="N232" s="134">
        <v>35829310</v>
      </c>
    </row>
    <row r="233" spans="1:14" x14ac:dyDescent="0.2">
      <c r="A233" s="134" t="s">
        <v>566</v>
      </c>
      <c r="B233" s="134" t="s">
        <v>565</v>
      </c>
      <c r="C233" s="134">
        <v>34404483</v>
      </c>
      <c r="D233" s="134">
        <v>0</v>
      </c>
      <c r="E233" s="134">
        <v>137758</v>
      </c>
      <c r="F233" s="134">
        <v>167320</v>
      </c>
      <c r="G233" s="134">
        <v>0</v>
      </c>
      <c r="H233" s="134">
        <v>167320</v>
      </c>
      <c r="I233" s="134">
        <v>0</v>
      </c>
      <c r="J233" s="134">
        <v>0</v>
      </c>
      <c r="K233" s="134">
        <v>0</v>
      </c>
      <c r="L233" s="134">
        <v>0</v>
      </c>
      <c r="M233" s="134">
        <v>0</v>
      </c>
      <c r="N233" s="134">
        <v>34099405</v>
      </c>
    </row>
    <row r="234" spans="1:14" x14ac:dyDescent="0.2">
      <c r="A234" s="134" t="s">
        <v>568</v>
      </c>
      <c r="B234" s="134" t="s">
        <v>567</v>
      </c>
      <c r="C234" s="134">
        <v>202277104</v>
      </c>
      <c r="D234" s="134">
        <v>0</v>
      </c>
      <c r="E234" s="134">
        <v>665499</v>
      </c>
      <c r="F234" s="134">
        <v>787885</v>
      </c>
      <c r="G234" s="134">
        <v>0</v>
      </c>
      <c r="H234" s="134">
        <v>787885</v>
      </c>
      <c r="I234" s="134">
        <v>0</v>
      </c>
      <c r="J234" s="134">
        <v>839133</v>
      </c>
      <c r="K234" s="134">
        <v>1314476</v>
      </c>
      <c r="L234" s="134">
        <v>1314476</v>
      </c>
      <c r="M234" s="134">
        <v>0</v>
      </c>
      <c r="N234" s="134">
        <v>198670111</v>
      </c>
    </row>
    <row r="235" spans="1:14" x14ac:dyDescent="0.2">
      <c r="A235" s="134" t="s">
        <v>570</v>
      </c>
      <c r="B235" s="134" t="s">
        <v>569</v>
      </c>
      <c r="C235" s="134">
        <v>26291671</v>
      </c>
      <c r="D235" s="134">
        <v>252369</v>
      </c>
      <c r="E235" s="134">
        <v>0</v>
      </c>
      <c r="F235" s="134">
        <v>151180</v>
      </c>
      <c r="G235" s="134">
        <v>0</v>
      </c>
      <c r="H235" s="134">
        <v>151180</v>
      </c>
      <c r="I235" s="134">
        <v>0</v>
      </c>
      <c r="J235" s="134">
        <v>0</v>
      </c>
      <c r="K235" s="134">
        <v>0</v>
      </c>
      <c r="L235" s="134">
        <v>0</v>
      </c>
      <c r="M235" s="134">
        <v>0</v>
      </c>
      <c r="N235" s="134">
        <v>26392860</v>
      </c>
    </row>
    <row r="236" spans="1:14" x14ac:dyDescent="0.2">
      <c r="A236" s="134" t="s">
        <v>572</v>
      </c>
      <c r="B236" s="134" t="s">
        <v>571</v>
      </c>
      <c r="C236" s="134">
        <v>73707504</v>
      </c>
      <c r="D236" s="134">
        <v>335482</v>
      </c>
      <c r="E236" s="134">
        <v>0</v>
      </c>
      <c r="F236" s="134">
        <v>463056</v>
      </c>
      <c r="G236" s="134">
        <v>0</v>
      </c>
      <c r="H236" s="134">
        <v>463056</v>
      </c>
      <c r="I236" s="134">
        <v>0</v>
      </c>
      <c r="J236" s="134">
        <v>0</v>
      </c>
      <c r="K236" s="134">
        <v>1376647</v>
      </c>
      <c r="L236" s="134">
        <v>1376647</v>
      </c>
      <c r="M236" s="134">
        <v>0</v>
      </c>
      <c r="N236" s="134">
        <v>72203283</v>
      </c>
    </row>
    <row r="237" spans="1:14" x14ac:dyDescent="0.2">
      <c r="A237" s="134" t="s">
        <v>575</v>
      </c>
      <c r="B237" s="134" t="s">
        <v>574</v>
      </c>
      <c r="C237" s="134">
        <v>98587027</v>
      </c>
      <c r="D237" s="134">
        <v>0</v>
      </c>
      <c r="E237" s="134">
        <v>227844</v>
      </c>
      <c r="F237" s="134">
        <v>204561</v>
      </c>
      <c r="G237" s="134">
        <v>0</v>
      </c>
      <c r="H237" s="134">
        <v>204561</v>
      </c>
      <c r="I237" s="134">
        <v>0</v>
      </c>
      <c r="J237" s="134">
        <v>0</v>
      </c>
      <c r="K237" s="134">
        <v>0</v>
      </c>
      <c r="L237" s="134">
        <v>0</v>
      </c>
      <c r="M237" s="134">
        <v>0</v>
      </c>
      <c r="N237" s="134">
        <v>98154622</v>
      </c>
    </row>
    <row r="238" spans="1:14" x14ac:dyDescent="0.2">
      <c r="A238" s="134" t="s">
        <v>577</v>
      </c>
      <c r="B238" s="134" t="s">
        <v>576</v>
      </c>
      <c r="C238" s="134">
        <v>117893411</v>
      </c>
      <c r="D238" s="134">
        <v>0</v>
      </c>
      <c r="E238" s="134">
        <v>154678</v>
      </c>
      <c r="F238" s="134">
        <v>247739</v>
      </c>
      <c r="G238" s="134">
        <v>0</v>
      </c>
      <c r="H238" s="134">
        <v>247739</v>
      </c>
      <c r="I238" s="134">
        <v>0</v>
      </c>
      <c r="J238" s="134">
        <v>0</v>
      </c>
      <c r="K238" s="134">
        <v>0</v>
      </c>
      <c r="L238" s="134">
        <v>0</v>
      </c>
      <c r="M238" s="134">
        <v>0</v>
      </c>
      <c r="N238" s="134">
        <v>117490994</v>
      </c>
    </row>
    <row r="239" spans="1:14" x14ac:dyDescent="0.2">
      <c r="A239" s="134" t="s">
        <v>579</v>
      </c>
      <c r="B239" s="134" t="s">
        <v>578</v>
      </c>
      <c r="C239" s="134">
        <v>31393833</v>
      </c>
      <c r="D239" s="134">
        <v>0</v>
      </c>
      <c r="E239" s="134">
        <v>243855</v>
      </c>
      <c r="F239" s="134">
        <v>97084</v>
      </c>
      <c r="G239" s="134">
        <v>0</v>
      </c>
      <c r="H239" s="134">
        <v>97084</v>
      </c>
      <c r="I239" s="134">
        <v>0</v>
      </c>
      <c r="J239" s="134">
        <v>0</v>
      </c>
      <c r="K239" s="134">
        <v>0</v>
      </c>
      <c r="L239" s="134">
        <v>0</v>
      </c>
      <c r="M239" s="134">
        <v>0</v>
      </c>
      <c r="N239" s="134">
        <v>31052894</v>
      </c>
    </row>
    <row r="240" spans="1:14" x14ac:dyDescent="0.2">
      <c r="A240" s="134" t="s">
        <v>581</v>
      </c>
      <c r="B240" s="134" t="s">
        <v>580</v>
      </c>
      <c r="C240" s="134">
        <v>68057148</v>
      </c>
      <c r="D240" s="134">
        <v>0</v>
      </c>
      <c r="E240" s="134">
        <v>127030</v>
      </c>
      <c r="F240" s="134">
        <v>221079</v>
      </c>
      <c r="G240" s="134">
        <v>0</v>
      </c>
      <c r="H240" s="134">
        <v>221079</v>
      </c>
      <c r="I240" s="134">
        <v>0</v>
      </c>
      <c r="J240" s="134">
        <v>0</v>
      </c>
      <c r="K240" s="134">
        <v>675017</v>
      </c>
      <c r="L240" s="134">
        <v>675017</v>
      </c>
      <c r="M240" s="134">
        <v>0</v>
      </c>
      <c r="N240" s="134">
        <v>67034022</v>
      </c>
    </row>
    <row r="241" spans="1:14" x14ac:dyDescent="0.2">
      <c r="A241" s="134" t="s">
        <v>583</v>
      </c>
      <c r="B241" s="134" t="s">
        <v>582</v>
      </c>
      <c r="C241" s="134">
        <v>21771583</v>
      </c>
      <c r="D241" s="134">
        <v>0</v>
      </c>
      <c r="E241" s="134">
        <v>26218</v>
      </c>
      <c r="F241" s="134">
        <v>91614</v>
      </c>
      <c r="G241" s="134">
        <v>0</v>
      </c>
      <c r="H241" s="134">
        <v>91614</v>
      </c>
      <c r="I241" s="134">
        <v>0</v>
      </c>
      <c r="J241" s="134">
        <v>0</v>
      </c>
      <c r="K241" s="134">
        <v>0</v>
      </c>
      <c r="L241" s="134">
        <v>0</v>
      </c>
      <c r="M241" s="134">
        <v>0</v>
      </c>
      <c r="N241" s="134">
        <v>21653751</v>
      </c>
    </row>
    <row r="242" spans="1:14" x14ac:dyDescent="0.2">
      <c r="A242" s="134" t="s">
        <v>585</v>
      </c>
      <c r="B242" s="134" t="s">
        <v>584</v>
      </c>
      <c r="C242" s="134">
        <v>139914064</v>
      </c>
      <c r="D242" s="134">
        <v>0</v>
      </c>
      <c r="E242" s="134">
        <v>655382</v>
      </c>
      <c r="F242" s="134">
        <v>334208</v>
      </c>
      <c r="G242" s="134">
        <v>0</v>
      </c>
      <c r="H242" s="134">
        <v>334208</v>
      </c>
      <c r="I242" s="134">
        <v>0</v>
      </c>
      <c r="J242" s="134">
        <v>4947034</v>
      </c>
      <c r="K242" s="134">
        <v>195484</v>
      </c>
      <c r="L242" s="134">
        <v>195484</v>
      </c>
      <c r="M242" s="134">
        <v>0</v>
      </c>
      <c r="N242" s="134">
        <v>133781956</v>
      </c>
    </row>
    <row r="243" spans="1:14" x14ac:dyDescent="0.2">
      <c r="A243" s="134" t="s">
        <v>587</v>
      </c>
      <c r="B243" s="134" t="s">
        <v>586</v>
      </c>
      <c r="C243" s="134">
        <v>4542881</v>
      </c>
      <c r="D243" s="134">
        <v>0</v>
      </c>
      <c r="E243" s="134">
        <v>45040</v>
      </c>
      <c r="F243" s="134">
        <v>206372</v>
      </c>
      <c r="G243" s="134">
        <v>0</v>
      </c>
      <c r="H243" s="134">
        <v>206372</v>
      </c>
      <c r="I243" s="134">
        <v>0</v>
      </c>
      <c r="J243" s="134">
        <v>0</v>
      </c>
      <c r="K243" s="134">
        <v>0</v>
      </c>
      <c r="L243" s="134">
        <v>0</v>
      </c>
      <c r="M243" s="134">
        <v>0</v>
      </c>
      <c r="N243" s="134">
        <v>4291469</v>
      </c>
    </row>
    <row r="244" spans="1:14" x14ac:dyDescent="0.2">
      <c r="A244" s="134" t="s">
        <v>589</v>
      </c>
      <c r="B244" s="134" t="s">
        <v>588</v>
      </c>
      <c r="C244" s="134">
        <v>25595939</v>
      </c>
      <c r="D244" s="134">
        <v>477754</v>
      </c>
      <c r="E244" s="134">
        <v>0</v>
      </c>
      <c r="F244" s="134">
        <v>112559</v>
      </c>
      <c r="G244" s="134">
        <v>0</v>
      </c>
      <c r="H244" s="134">
        <v>112559</v>
      </c>
      <c r="I244" s="134">
        <v>0</v>
      </c>
      <c r="J244" s="134">
        <v>0</v>
      </c>
      <c r="K244" s="134">
        <v>207060</v>
      </c>
      <c r="L244" s="134">
        <v>207060</v>
      </c>
      <c r="M244" s="134">
        <v>0</v>
      </c>
      <c r="N244" s="134">
        <v>25754074</v>
      </c>
    </row>
    <row r="245" spans="1:14" x14ac:dyDescent="0.2">
      <c r="A245" s="134" t="s">
        <v>591</v>
      </c>
      <c r="B245" s="134" t="s">
        <v>590</v>
      </c>
      <c r="C245" s="134">
        <v>37524338</v>
      </c>
      <c r="D245" s="134">
        <v>0</v>
      </c>
      <c r="E245" s="134">
        <v>179398</v>
      </c>
      <c r="F245" s="134">
        <v>180718</v>
      </c>
      <c r="G245" s="134">
        <v>14840</v>
      </c>
      <c r="H245" s="134">
        <v>195558</v>
      </c>
      <c r="I245" s="134">
        <v>0</v>
      </c>
      <c r="J245" s="134">
        <v>0</v>
      </c>
      <c r="K245" s="134">
        <v>43334</v>
      </c>
      <c r="L245" s="134">
        <v>43334</v>
      </c>
      <c r="M245" s="134">
        <v>0</v>
      </c>
      <c r="N245" s="134">
        <v>37106048</v>
      </c>
    </row>
    <row r="246" spans="1:14" x14ac:dyDescent="0.2">
      <c r="A246" s="134" t="s">
        <v>593</v>
      </c>
      <c r="B246" s="134" t="s">
        <v>592</v>
      </c>
      <c r="C246" s="134">
        <v>40020269</v>
      </c>
      <c r="D246" s="134">
        <v>0</v>
      </c>
      <c r="E246" s="134">
        <v>77942</v>
      </c>
      <c r="F246" s="134">
        <v>299546</v>
      </c>
      <c r="G246" s="134">
        <v>0</v>
      </c>
      <c r="H246" s="134">
        <v>299546</v>
      </c>
      <c r="I246" s="134">
        <v>0</v>
      </c>
      <c r="J246" s="134">
        <v>0</v>
      </c>
      <c r="K246" s="134">
        <v>0</v>
      </c>
      <c r="L246" s="134">
        <v>0</v>
      </c>
      <c r="M246" s="134">
        <v>0</v>
      </c>
      <c r="N246" s="134">
        <v>39642781</v>
      </c>
    </row>
    <row r="247" spans="1:14" x14ac:dyDescent="0.2">
      <c r="A247" s="134" t="s">
        <v>595</v>
      </c>
      <c r="B247" s="134" t="s">
        <v>594</v>
      </c>
      <c r="C247" s="134">
        <v>27944280</v>
      </c>
      <c r="D247" s="134">
        <v>22460</v>
      </c>
      <c r="E247" s="134">
        <v>0</v>
      </c>
      <c r="F247" s="134">
        <v>159148</v>
      </c>
      <c r="G247" s="134">
        <v>0</v>
      </c>
      <c r="H247" s="134">
        <v>159148</v>
      </c>
      <c r="I247" s="134">
        <v>0</v>
      </c>
      <c r="J247" s="134">
        <v>0</v>
      </c>
      <c r="K247" s="134">
        <v>90480</v>
      </c>
      <c r="L247" s="134">
        <v>90480</v>
      </c>
      <c r="M247" s="134">
        <v>0</v>
      </c>
      <c r="N247" s="134">
        <v>27717112</v>
      </c>
    </row>
    <row r="248" spans="1:14" x14ac:dyDescent="0.2">
      <c r="A248" s="134" t="s">
        <v>597</v>
      </c>
      <c r="B248" s="134" t="s">
        <v>596</v>
      </c>
      <c r="C248" s="134">
        <v>21066634</v>
      </c>
      <c r="D248" s="134">
        <v>0</v>
      </c>
      <c r="E248" s="134">
        <v>76177</v>
      </c>
      <c r="F248" s="134">
        <v>107607</v>
      </c>
      <c r="G248" s="134">
        <v>0</v>
      </c>
      <c r="H248" s="134">
        <v>107607</v>
      </c>
      <c r="I248" s="134">
        <v>0</v>
      </c>
      <c r="J248" s="134">
        <v>0</v>
      </c>
      <c r="K248" s="134">
        <v>259511</v>
      </c>
      <c r="L248" s="134">
        <v>259511</v>
      </c>
      <c r="M248" s="134">
        <v>0</v>
      </c>
      <c r="N248" s="134">
        <v>20623339</v>
      </c>
    </row>
    <row r="249" spans="1:14" x14ac:dyDescent="0.2">
      <c r="A249" s="134" t="s">
        <v>599</v>
      </c>
      <c r="B249" s="134" t="s">
        <v>598</v>
      </c>
      <c r="C249" s="134">
        <v>41750918</v>
      </c>
      <c r="D249" s="134">
        <v>0</v>
      </c>
      <c r="E249" s="134">
        <v>54193</v>
      </c>
      <c r="F249" s="134">
        <v>186946</v>
      </c>
      <c r="G249" s="134">
        <v>0</v>
      </c>
      <c r="H249" s="134">
        <v>186946</v>
      </c>
      <c r="I249" s="134">
        <v>0</v>
      </c>
      <c r="J249" s="134">
        <v>0</v>
      </c>
      <c r="K249" s="134">
        <v>0</v>
      </c>
      <c r="L249" s="134">
        <v>0</v>
      </c>
      <c r="M249" s="134">
        <v>0</v>
      </c>
      <c r="N249" s="134">
        <v>41509779</v>
      </c>
    </row>
    <row r="250" spans="1:14" x14ac:dyDescent="0.2">
      <c r="A250" s="134" t="s">
        <v>601</v>
      </c>
      <c r="B250" s="134" t="s">
        <v>600</v>
      </c>
      <c r="C250" s="134">
        <v>37017083</v>
      </c>
      <c r="D250" s="134">
        <v>54021</v>
      </c>
      <c r="E250" s="134">
        <v>0</v>
      </c>
      <c r="F250" s="134">
        <v>127026</v>
      </c>
      <c r="G250" s="134">
        <v>0</v>
      </c>
      <c r="H250" s="134">
        <v>127026</v>
      </c>
      <c r="I250" s="134">
        <v>0</v>
      </c>
      <c r="J250" s="134">
        <v>0</v>
      </c>
      <c r="K250" s="134">
        <v>0</v>
      </c>
      <c r="L250" s="134">
        <v>0</v>
      </c>
      <c r="M250" s="134">
        <v>0</v>
      </c>
      <c r="N250" s="134">
        <v>36944078</v>
      </c>
    </row>
    <row r="251" spans="1:14" x14ac:dyDescent="0.2">
      <c r="A251" s="134" t="s">
        <v>603</v>
      </c>
      <c r="B251" s="134" t="s">
        <v>602</v>
      </c>
      <c r="C251" s="134">
        <v>40091891</v>
      </c>
      <c r="D251" s="134">
        <v>395771</v>
      </c>
      <c r="E251" s="134">
        <v>0</v>
      </c>
      <c r="F251" s="134">
        <v>224868</v>
      </c>
      <c r="G251" s="134">
        <v>0</v>
      </c>
      <c r="H251" s="134">
        <v>224868</v>
      </c>
      <c r="I251" s="134">
        <v>0</v>
      </c>
      <c r="J251" s="134">
        <v>0</v>
      </c>
      <c r="K251" s="134">
        <v>229340</v>
      </c>
      <c r="L251" s="134">
        <v>229340</v>
      </c>
      <c r="M251" s="134">
        <v>0</v>
      </c>
      <c r="N251" s="134">
        <v>40033454</v>
      </c>
    </row>
    <row r="252" spans="1:14" x14ac:dyDescent="0.2">
      <c r="A252" s="134" t="s">
        <v>605</v>
      </c>
      <c r="B252" s="134" t="s">
        <v>604</v>
      </c>
      <c r="C252" s="134">
        <v>24066200</v>
      </c>
      <c r="D252" s="134">
        <v>0</v>
      </c>
      <c r="E252" s="134">
        <v>157238</v>
      </c>
      <c r="F252" s="134">
        <v>103776</v>
      </c>
      <c r="G252" s="134">
        <v>0</v>
      </c>
      <c r="H252" s="134">
        <v>103776</v>
      </c>
      <c r="I252" s="134">
        <v>0</v>
      </c>
      <c r="J252" s="134">
        <v>2197398</v>
      </c>
      <c r="K252" s="134">
        <v>215688</v>
      </c>
      <c r="L252" s="134">
        <v>0</v>
      </c>
      <c r="M252" s="134">
        <v>215688</v>
      </c>
      <c r="N252" s="134">
        <v>21392100</v>
      </c>
    </row>
    <row r="253" spans="1:14" x14ac:dyDescent="0.2">
      <c r="A253" s="134" t="s">
        <v>607</v>
      </c>
      <c r="B253" s="134" t="s">
        <v>606</v>
      </c>
      <c r="C253" s="134">
        <v>30315765</v>
      </c>
      <c r="D253" s="134">
        <v>0</v>
      </c>
      <c r="E253" s="134">
        <v>638119</v>
      </c>
      <c r="F253" s="134">
        <v>150544</v>
      </c>
      <c r="G253" s="134">
        <v>0</v>
      </c>
      <c r="H253" s="134">
        <v>150544</v>
      </c>
      <c r="I253" s="134">
        <v>0</v>
      </c>
      <c r="J253" s="134">
        <v>0</v>
      </c>
      <c r="K253" s="134">
        <v>0</v>
      </c>
      <c r="L253" s="134">
        <v>0</v>
      </c>
      <c r="M253" s="134">
        <v>0</v>
      </c>
      <c r="N253" s="134">
        <v>29527102</v>
      </c>
    </row>
    <row r="254" spans="1:14" x14ac:dyDescent="0.2">
      <c r="A254" s="134" t="s">
        <v>609</v>
      </c>
      <c r="B254" s="134" t="s">
        <v>608</v>
      </c>
      <c r="C254" s="134">
        <v>102515418</v>
      </c>
      <c r="D254" s="134">
        <v>0</v>
      </c>
      <c r="E254" s="134">
        <v>416900</v>
      </c>
      <c r="F254" s="134">
        <v>314029</v>
      </c>
      <c r="G254" s="134">
        <v>0</v>
      </c>
      <c r="H254" s="134">
        <v>314029</v>
      </c>
      <c r="I254" s="134">
        <v>0</v>
      </c>
      <c r="J254" s="134">
        <v>0</v>
      </c>
      <c r="K254" s="134">
        <v>0</v>
      </c>
      <c r="L254" s="134">
        <v>0</v>
      </c>
      <c r="M254" s="134">
        <v>0</v>
      </c>
      <c r="N254" s="134">
        <v>101784489</v>
      </c>
    </row>
    <row r="255" spans="1:14" x14ac:dyDescent="0.2">
      <c r="A255" s="134" t="s">
        <v>611</v>
      </c>
      <c r="B255" s="134" t="s">
        <v>610</v>
      </c>
      <c r="C255" s="134">
        <v>43748881</v>
      </c>
      <c r="D255" s="134">
        <v>0</v>
      </c>
      <c r="E255" s="134">
        <v>304719</v>
      </c>
      <c r="F255" s="134">
        <v>239216</v>
      </c>
      <c r="G255" s="134">
        <v>0</v>
      </c>
      <c r="H255" s="134">
        <v>239216</v>
      </c>
      <c r="I255" s="134">
        <v>0</v>
      </c>
      <c r="J255" s="134">
        <v>0</v>
      </c>
      <c r="K255" s="134">
        <v>0</v>
      </c>
      <c r="L255" s="134">
        <v>0</v>
      </c>
      <c r="M255" s="134">
        <v>0</v>
      </c>
      <c r="N255" s="134">
        <v>43204946</v>
      </c>
    </row>
    <row r="256" spans="1:14" x14ac:dyDescent="0.2">
      <c r="A256" s="134" t="s">
        <v>613</v>
      </c>
      <c r="B256" s="134" t="s">
        <v>612</v>
      </c>
      <c r="C256" s="134">
        <v>235260335</v>
      </c>
      <c r="D256" s="134">
        <v>0</v>
      </c>
      <c r="E256" s="134">
        <v>59827</v>
      </c>
      <c r="F256" s="134">
        <v>652462</v>
      </c>
      <c r="G256" s="134">
        <v>0</v>
      </c>
      <c r="H256" s="134">
        <v>652462</v>
      </c>
      <c r="I256" s="134">
        <v>0</v>
      </c>
      <c r="J256" s="134">
        <v>0</v>
      </c>
      <c r="K256" s="134">
        <v>0</v>
      </c>
      <c r="L256" s="134">
        <v>0</v>
      </c>
      <c r="M256" s="134">
        <v>0</v>
      </c>
      <c r="N256" s="134">
        <v>234548046</v>
      </c>
    </row>
    <row r="257" spans="1:14" x14ac:dyDescent="0.2">
      <c r="A257" s="134" t="s">
        <v>615</v>
      </c>
      <c r="B257" s="134" t="s">
        <v>614</v>
      </c>
      <c r="C257" s="134">
        <v>42365667</v>
      </c>
      <c r="D257" s="134">
        <v>0</v>
      </c>
      <c r="E257" s="134">
        <v>11612</v>
      </c>
      <c r="F257" s="134">
        <v>129885</v>
      </c>
      <c r="G257" s="134">
        <v>0</v>
      </c>
      <c r="H257" s="134">
        <v>129885</v>
      </c>
      <c r="I257" s="134">
        <v>0</v>
      </c>
      <c r="J257" s="134">
        <v>0</v>
      </c>
      <c r="K257" s="134">
        <v>0</v>
      </c>
      <c r="L257" s="134">
        <v>0</v>
      </c>
      <c r="M257" s="134">
        <v>0</v>
      </c>
      <c r="N257" s="134">
        <v>42224170</v>
      </c>
    </row>
    <row r="258" spans="1:14" x14ac:dyDescent="0.2">
      <c r="A258" s="134" t="s">
        <v>617</v>
      </c>
      <c r="B258" s="134" t="s">
        <v>616</v>
      </c>
      <c r="C258" s="134">
        <v>60177957</v>
      </c>
      <c r="D258" s="134">
        <v>0</v>
      </c>
      <c r="E258" s="134">
        <v>92845</v>
      </c>
      <c r="F258" s="134">
        <v>195891</v>
      </c>
      <c r="G258" s="134">
        <v>0</v>
      </c>
      <c r="H258" s="134">
        <v>195891</v>
      </c>
      <c r="I258" s="134">
        <v>0</v>
      </c>
      <c r="J258" s="134">
        <v>0</v>
      </c>
      <c r="K258" s="134">
        <v>0</v>
      </c>
      <c r="L258" s="134">
        <v>0</v>
      </c>
      <c r="M258" s="134">
        <v>0</v>
      </c>
      <c r="N258" s="134">
        <v>59889221</v>
      </c>
    </row>
    <row r="259" spans="1:14" x14ac:dyDescent="0.2">
      <c r="A259" s="134" t="s">
        <v>619</v>
      </c>
      <c r="B259" s="134" t="s">
        <v>618</v>
      </c>
      <c r="C259" s="134">
        <v>45890060.280000001</v>
      </c>
      <c r="D259" s="134">
        <v>0</v>
      </c>
      <c r="E259" s="134">
        <v>127030</v>
      </c>
      <c r="F259" s="134">
        <v>163120</v>
      </c>
      <c r="G259" s="134">
        <v>0</v>
      </c>
      <c r="H259" s="134">
        <v>163120</v>
      </c>
      <c r="I259" s="134">
        <v>0</v>
      </c>
      <c r="J259" s="134">
        <v>0</v>
      </c>
      <c r="K259" s="134">
        <v>260058</v>
      </c>
      <c r="L259" s="134">
        <v>260058</v>
      </c>
      <c r="M259" s="134">
        <v>0</v>
      </c>
      <c r="N259" s="134">
        <v>45339852.280000001</v>
      </c>
    </row>
    <row r="260" spans="1:14" x14ac:dyDescent="0.2">
      <c r="A260" s="134" t="s">
        <v>621</v>
      </c>
      <c r="B260" s="134" t="s">
        <v>620</v>
      </c>
      <c r="C260" s="134">
        <v>48772833</v>
      </c>
      <c r="D260" s="134">
        <v>0</v>
      </c>
      <c r="E260" s="134">
        <v>352288</v>
      </c>
      <c r="F260" s="134">
        <v>199028</v>
      </c>
      <c r="G260" s="134">
        <v>0</v>
      </c>
      <c r="H260" s="134">
        <v>199028</v>
      </c>
      <c r="I260" s="134">
        <v>0</v>
      </c>
      <c r="J260" s="134">
        <v>0</v>
      </c>
      <c r="K260" s="134">
        <v>0</v>
      </c>
      <c r="L260" s="134">
        <v>0</v>
      </c>
      <c r="M260" s="134">
        <v>0</v>
      </c>
      <c r="N260" s="134">
        <v>48221517</v>
      </c>
    </row>
    <row r="261" spans="1:14" x14ac:dyDescent="0.2">
      <c r="A261" s="134" t="s">
        <v>623</v>
      </c>
      <c r="B261" s="134" t="s">
        <v>622</v>
      </c>
      <c r="C261" s="134">
        <v>45468273</v>
      </c>
      <c r="D261" s="134">
        <v>0</v>
      </c>
      <c r="E261" s="134">
        <v>77653</v>
      </c>
      <c r="F261" s="134">
        <v>170588</v>
      </c>
      <c r="G261" s="134">
        <v>0</v>
      </c>
      <c r="H261" s="134">
        <v>170588</v>
      </c>
      <c r="I261" s="134">
        <v>0</v>
      </c>
      <c r="J261" s="134">
        <v>0</v>
      </c>
      <c r="K261" s="134">
        <v>0</v>
      </c>
      <c r="L261" s="134">
        <v>0</v>
      </c>
      <c r="M261" s="134">
        <v>0</v>
      </c>
      <c r="N261" s="134">
        <v>45220032</v>
      </c>
    </row>
    <row r="262" spans="1:14" x14ac:dyDescent="0.2">
      <c r="A262" s="134" t="s">
        <v>625</v>
      </c>
      <c r="B262" s="134" t="s">
        <v>624</v>
      </c>
      <c r="C262" s="134">
        <v>17574569</v>
      </c>
      <c r="D262" s="134">
        <v>17466</v>
      </c>
      <c r="E262" s="134">
        <v>0</v>
      </c>
      <c r="F262" s="134">
        <v>115122</v>
      </c>
      <c r="G262" s="134">
        <v>0</v>
      </c>
      <c r="H262" s="134">
        <v>115122</v>
      </c>
      <c r="I262" s="134">
        <v>0</v>
      </c>
      <c r="J262" s="134">
        <v>0</v>
      </c>
      <c r="K262" s="134">
        <v>0</v>
      </c>
      <c r="L262" s="134">
        <v>0</v>
      </c>
      <c r="M262" s="134">
        <v>0</v>
      </c>
      <c r="N262" s="134">
        <v>17476913</v>
      </c>
    </row>
    <row r="263" spans="1:14" x14ac:dyDescent="0.2">
      <c r="A263" s="134" t="s">
        <v>627</v>
      </c>
      <c r="B263" s="134" t="s">
        <v>626</v>
      </c>
      <c r="C263" s="134">
        <v>47393013</v>
      </c>
      <c r="D263" s="134">
        <v>0</v>
      </c>
      <c r="E263" s="134">
        <v>213380</v>
      </c>
      <c r="F263" s="134">
        <v>112274</v>
      </c>
      <c r="G263" s="134">
        <v>0</v>
      </c>
      <c r="H263" s="134">
        <v>112274</v>
      </c>
      <c r="I263" s="134">
        <v>0</v>
      </c>
      <c r="J263" s="134">
        <v>0</v>
      </c>
      <c r="K263" s="134">
        <v>0</v>
      </c>
      <c r="L263" s="134">
        <v>0</v>
      </c>
      <c r="M263" s="134">
        <v>0</v>
      </c>
      <c r="N263" s="134">
        <v>47067359</v>
      </c>
    </row>
    <row r="264" spans="1:14" x14ac:dyDescent="0.2">
      <c r="A264" s="134" t="s">
        <v>629</v>
      </c>
      <c r="B264" s="134" t="s">
        <v>628</v>
      </c>
      <c r="C264" s="134">
        <v>89015446</v>
      </c>
      <c r="D264" s="134">
        <v>0</v>
      </c>
      <c r="E264" s="134">
        <v>256581</v>
      </c>
      <c r="F264" s="134">
        <v>431789</v>
      </c>
      <c r="G264" s="134">
        <v>0</v>
      </c>
      <c r="H264" s="134">
        <v>431789</v>
      </c>
      <c r="I264" s="134">
        <v>0</v>
      </c>
      <c r="J264" s="134">
        <v>0</v>
      </c>
      <c r="K264" s="134">
        <v>0</v>
      </c>
      <c r="L264" s="134">
        <v>0</v>
      </c>
      <c r="M264" s="134">
        <v>0</v>
      </c>
      <c r="N264" s="134">
        <v>88327076</v>
      </c>
    </row>
    <row r="265" spans="1:14" x14ac:dyDescent="0.2">
      <c r="A265" s="134" t="s">
        <v>631</v>
      </c>
      <c r="B265" s="134" t="s">
        <v>630</v>
      </c>
      <c r="C265" s="134">
        <v>79501555.5</v>
      </c>
      <c r="D265" s="134">
        <v>0</v>
      </c>
      <c r="E265" s="134">
        <v>604516</v>
      </c>
      <c r="F265" s="134">
        <v>239418</v>
      </c>
      <c r="G265" s="134">
        <v>0</v>
      </c>
      <c r="H265" s="134">
        <v>239418</v>
      </c>
      <c r="I265" s="134">
        <v>0</v>
      </c>
      <c r="J265" s="134">
        <v>178705</v>
      </c>
      <c r="K265" s="134">
        <v>0</v>
      </c>
      <c r="L265" s="134">
        <v>0</v>
      </c>
      <c r="M265" s="134">
        <v>0</v>
      </c>
      <c r="N265" s="134">
        <v>78478916.5</v>
      </c>
    </row>
    <row r="266" spans="1:14" x14ac:dyDescent="0.2">
      <c r="A266" s="134" t="s">
        <v>633</v>
      </c>
      <c r="B266" s="134" t="s">
        <v>632</v>
      </c>
      <c r="C266" s="134">
        <v>90311158</v>
      </c>
      <c r="D266" s="134">
        <v>0</v>
      </c>
      <c r="E266" s="134">
        <v>189670</v>
      </c>
      <c r="F266" s="134">
        <v>362244</v>
      </c>
      <c r="G266" s="134">
        <v>0</v>
      </c>
      <c r="H266" s="134">
        <v>362244</v>
      </c>
      <c r="I266" s="134">
        <v>0</v>
      </c>
      <c r="J266" s="134">
        <v>0</v>
      </c>
      <c r="K266" s="134">
        <v>0</v>
      </c>
      <c r="L266" s="134">
        <v>0</v>
      </c>
      <c r="M266" s="134">
        <v>0</v>
      </c>
      <c r="N266" s="134">
        <v>89759244</v>
      </c>
    </row>
    <row r="267" spans="1:14" x14ac:dyDescent="0.2">
      <c r="A267" s="134" t="s">
        <v>635</v>
      </c>
      <c r="B267" s="134" t="s">
        <v>634</v>
      </c>
      <c r="C267" s="134">
        <v>52285575</v>
      </c>
      <c r="D267" s="134">
        <v>0</v>
      </c>
      <c r="E267" s="134">
        <v>88647</v>
      </c>
      <c r="F267" s="134">
        <v>217612</v>
      </c>
      <c r="G267" s="134">
        <v>0</v>
      </c>
      <c r="H267" s="134">
        <v>217612</v>
      </c>
      <c r="I267" s="134">
        <v>0</v>
      </c>
      <c r="J267" s="134">
        <v>0</v>
      </c>
      <c r="K267" s="134">
        <v>62687</v>
      </c>
      <c r="L267" s="134">
        <v>62687</v>
      </c>
      <c r="M267" s="134">
        <v>0</v>
      </c>
      <c r="N267" s="134">
        <v>51916629</v>
      </c>
    </row>
    <row r="268" spans="1:14" x14ac:dyDescent="0.2">
      <c r="A268" s="134" t="s">
        <v>637</v>
      </c>
      <c r="B268" s="134" t="s">
        <v>636</v>
      </c>
      <c r="C268" s="134">
        <v>26436624</v>
      </c>
      <c r="D268" s="134">
        <v>292653</v>
      </c>
      <c r="E268" s="134">
        <v>0</v>
      </c>
      <c r="F268" s="134">
        <v>158456</v>
      </c>
      <c r="G268" s="134">
        <v>0</v>
      </c>
      <c r="H268" s="134">
        <v>158456</v>
      </c>
      <c r="I268" s="134">
        <v>0</v>
      </c>
      <c r="J268" s="134">
        <v>0</v>
      </c>
      <c r="K268" s="134">
        <v>109176</v>
      </c>
      <c r="L268" s="134">
        <v>109176</v>
      </c>
      <c r="M268" s="134">
        <v>0</v>
      </c>
      <c r="N268" s="134">
        <v>26461645</v>
      </c>
    </row>
    <row r="269" spans="1:14" x14ac:dyDescent="0.2">
      <c r="A269" s="134" t="s">
        <v>639</v>
      </c>
      <c r="B269" s="134" t="s">
        <v>638</v>
      </c>
      <c r="C269" s="134">
        <v>62610455</v>
      </c>
      <c r="D269" s="134">
        <v>0</v>
      </c>
      <c r="E269" s="134">
        <v>479528</v>
      </c>
      <c r="F269" s="134">
        <v>278139</v>
      </c>
      <c r="G269" s="134">
        <v>0</v>
      </c>
      <c r="H269" s="134">
        <v>278139</v>
      </c>
      <c r="I269" s="134">
        <v>0</v>
      </c>
      <c r="J269" s="134">
        <v>0</v>
      </c>
      <c r="K269" s="134">
        <v>184900</v>
      </c>
      <c r="L269" s="134">
        <v>184900</v>
      </c>
      <c r="M269" s="134">
        <v>0</v>
      </c>
      <c r="N269" s="134">
        <v>61667888</v>
      </c>
    </row>
    <row r="270" spans="1:14" x14ac:dyDescent="0.2">
      <c r="A270" s="134" t="s">
        <v>641</v>
      </c>
      <c r="B270" s="134" t="s">
        <v>640</v>
      </c>
      <c r="C270" s="134">
        <v>89206403</v>
      </c>
      <c r="D270" s="134">
        <v>0</v>
      </c>
      <c r="E270" s="134">
        <v>199002</v>
      </c>
      <c r="F270" s="134">
        <v>337431</v>
      </c>
      <c r="G270" s="134">
        <v>0</v>
      </c>
      <c r="H270" s="134">
        <v>337431</v>
      </c>
      <c r="I270" s="134">
        <v>0</v>
      </c>
      <c r="J270" s="134">
        <v>708744</v>
      </c>
      <c r="K270" s="134">
        <v>0</v>
      </c>
      <c r="L270" s="134">
        <v>0</v>
      </c>
      <c r="M270" s="134">
        <v>0</v>
      </c>
      <c r="N270" s="134">
        <v>87961226</v>
      </c>
    </row>
    <row r="271" spans="1:14" x14ac:dyDescent="0.2">
      <c r="A271" s="134" t="s">
        <v>643</v>
      </c>
      <c r="B271" s="134" t="s">
        <v>642</v>
      </c>
      <c r="C271" s="134">
        <v>34949684</v>
      </c>
      <c r="D271" s="134">
        <v>0</v>
      </c>
      <c r="E271" s="134">
        <v>39482</v>
      </c>
      <c r="F271" s="134">
        <v>122065</v>
      </c>
      <c r="G271" s="134">
        <v>0</v>
      </c>
      <c r="H271" s="134">
        <v>122065</v>
      </c>
      <c r="I271" s="134">
        <v>0</v>
      </c>
      <c r="J271" s="134">
        <v>0</v>
      </c>
      <c r="K271" s="134">
        <v>0</v>
      </c>
      <c r="L271" s="134">
        <v>0</v>
      </c>
      <c r="M271" s="134">
        <v>0</v>
      </c>
      <c r="N271" s="134">
        <v>34788137</v>
      </c>
    </row>
    <row r="272" spans="1:14" x14ac:dyDescent="0.2">
      <c r="A272" s="134" t="s">
        <v>645</v>
      </c>
      <c r="B272" s="134" t="s">
        <v>644</v>
      </c>
      <c r="C272" s="134">
        <v>54160905</v>
      </c>
      <c r="D272" s="134">
        <v>0</v>
      </c>
      <c r="E272" s="134">
        <v>1343770</v>
      </c>
      <c r="F272" s="134">
        <v>203646</v>
      </c>
      <c r="G272" s="134">
        <v>41643</v>
      </c>
      <c r="H272" s="134">
        <v>245289</v>
      </c>
      <c r="I272" s="134">
        <v>0</v>
      </c>
      <c r="J272" s="134">
        <v>0</v>
      </c>
      <c r="K272" s="134">
        <v>0</v>
      </c>
      <c r="L272" s="134">
        <v>0</v>
      </c>
      <c r="M272" s="134">
        <v>0</v>
      </c>
      <c r="N272" s="134">
        <v>52571846</v>
      </c>
    </row>
    <row r="273" spans="1:14" x14ac:dyDescent="0.2">
      <c r="A273" s="134" t="s">
        <v>647</v>
      </c>
      <c r="B273" s="134" t="s">
        <v>646</v>
      </c>
      <c r="C273" s="134">
        <v>42443098</v>
      </c>
      <c r="D273" s="134">
        <v>0</v>
      </c>
      <c r="E273" s="134">
        <v>144493</v>
      </c>
      <c r="F273" s="134">
        <v>180565</v>
      </c>
      <c r="G273" s="134">
        <v>0</v>
      </c>
      <c r="H273" s="134">
        <v>180565</v>
      </c>
      <c r="I273" s="134">
        <v>0</v>
      </c>
      <c r="J273" s="134">
        <v>0</v>
      </c>
      <c r="K273" s="134">
        <v>512550</v>
      </c>
      <c r="L273" s="134">
        <v>87977</v>
      </c>
      <c r="M273" s="134">
        <v>424573</v>
      </c>
      <c r="N273" s="134">
        <v>41605490</v>
      </c>
    </row>
    <row r="274" spans="1:14" x14ac:dyDescent="0.2">
      <c r="A274" s="134" t="s">
        <v>649</v>
      </c>
      <c r="B274" s="134" t="s">
        <v>648</v>
      </c>
      <c r="C274" s="134">
        <v>106901011</v>
      </c>
      <c r="D274" s="134">
        <v>0</v>
      </c>
      <c r="E274" s="134">
        <v>357766</v>
      </c>
      <c r="F274" s="134">
        <v>270907</v>
      </c>
      <c r="G274" s="134">
        <v>0</v>
      </c>
      <c r="H274" s="134">
        <v>270907</v>
      </c>
      <c r="I274" s="134">
        <v>0</v>
      </c>
      <c r="J274" s="134">
        <v>0</v>
      </c>
      <c r="K274" s="134">
        <v>376686</v>
      </c>
      <c r="L274" s="134">
        <v>376686</v>
      </c>
      <c r="M274" s="134">
        <v>0</v>
      </c>
      <c r="N274" s="134">
        <v>105895652</v>
      </c>
    </row>
    <row r="275" spans="1:14" x14ac:dyDescent="0.2">
      <c r="A275" s="134" t="s">
        <v>652</v>
      </c>
      <c r="B275" s="134" t="s">
        <v>651</v>
      </c>
      <c r="C275" s="134">
        <v>57513828</v>
      </c>
      <c r="D275" s="134">
        <v>0</v>
      </c>
      <c r="E275" s="134">
        <v>100208</v>
      </c>
      <c r="F275" s="134">
        <v>300741</v>
      </c>
      <c r="G275" s="134">
        <v>0</v>
      </c>
      <c r="H275" s="134">
        <v>300741</v>
      </c>
      <c r="I275" s="134">
        <v>0</v>
      </c>
      <c r="J275" s="134">
        <v>0</v>
      </c>
      <c r="K275" s="134">
        <v>0</v>
      </c>
      <c r="L275" s="134">
        <v>0</v>
      </c>
      <c r="M275" s="134">
        <v>0</v>
      </c>
      <c r="N275" s="134">
        <v>57112879</v>
      </c>
    </row>
    <row r="276" spans="1:14" x14ac:dyDescent="0.2">
      <c r="A276" s="134" t="s">
        <v>654</v>
      </c>
      <c r="B276" s="134" t="s">
        <v>653</v>
      </c>
      <c r="C276" s="134">
        <v>33516801</v>
      </c>
      <c r="D276" s="134">
        <v>0</v>
      </c>
      <c r="E276" s="134">
        <v>46474</v>
      </c>
      <c r="F276" s="134">
        <v>91651</v>
      </c>
      <c r="G276" s="134">
        <v>0</v>
      </c>
      <c r="H276" s="134">
        <v>91651</v>
      </c>
      <c r="I276" s="134">
        <v>0</v>
      </c>
      <c r="J276" s="134">
        <v>0</v>
      </c>
      <c r="K276" s="134">
        <v>0</v>
      </c>
      <c r="L276" s="134">
        <v>0</v>
      </c>
      <c r="M276" s="134">
        <v>0</v>
      </c>
      <c r="N276" s="134">
        <v>33378676</v>
      </c>
    </row>
    <row r="277" spans="1:14" x14ac:dyDescent="0.2">
      <c r="A277" s="134" t="s">
        <v>656</v>
      </c>
      <c r="B277" s="134" t="s">
        <v>655</v>
      </c>
      <c r="C277" s="134">
        <v>19957118</v>
      </c>
      <c r="D277" s="134">
        <v>0</v>
      </c>
      <c r="E277" s="134">
        <v>8634</v>
      </c>
      <c r="F277" s="134">
        <v>126117</v>
      </c>
      <c r="G277" s="134">
        <v>0</v>
      </c>
      <c r="H277" s="134">
        <v>126117</v>
      </c>
      <c r="I277" s="134">
        <v>0</v>
      </c>
      <c r="J277" s="134">
        <v>0</v>
      </c>
      <c r="K277" s="134">
        <v>0</v>
      </c>
      <c r="L277" s="134">
        <v>0</v>
      </c>
      <c r="M277" s="134">
        <v>0</v>
      </c>
      <c r="N277" s="134">
        <v>19822367</v>
      </c>
    </row>
    <row r="278" spans="1:14" x14ac:dyDescent="0.2">
      <c r="A278" s="134" t="s">
        <v>658</v>
      </c>
      <c r="B278" s="134" t="s">
        <v>657</v>
      </c>
      <c r="C278" s="134">
        <v>41237729</v>
      </c>
      <c r="D278" s="134">
        <v>177309</v>
      </c>
      <c r="E278" s="134">
        <v>0</v>
      </c>
      <c r="F278" s="134">
        <v>163502</v>
      </c>
      <c r="G278" s="134">
        <v>0</v>
      </c>
      <c r="H278" s="134">
        <v>163502</v>
      </c>
      <c r="I278" s="134">
        <v>0</v>
      </c>
      <c r="J278" s="134">
        <v>0</v>
      </c>
      <c r="K278" s="134">
        <v>148334</v>
      </c>
      <c r="L278" s="134">
        <v>148334</v>
      </c>
      <c r="M278" s="134">
        <v>0</v>
      </c>
      <c r="N278" s="134">
        <v>41103202</v>
      </c>
    </row>
    <row r="279" spans="1:14" x14ac:dyDescent="0.2">
      <c r="A279" s="134" t="s">
        <v>660</v>
      </c>
      <c r="B279" s="134" t="s">
        <v>659</v>
      </c>
      <c r="C279" s="134">
        <v>31388988</v>
      </c>
      <c r="D279" s="134">
        <v>157050</v>
      </c>
      <c r="E279" s="134">
        <v>0</v>
      </c>
      <c r="F279" s="134">
        <v>191444</v>
      </c>
      <c r="G279" s="134">
        <v>0</v>
      </c>
      <c r="H279" s="134">
        <v>191444</v>
      </c>
      <c r="I279" s="134">
        <v>0</v>
      </c>
      <c r="J279" s="134">
        <v>0</v>
      </c>
      <c r="K279" s="134">
        <v>158534</v>
      </c>
      <c r="L279" s="134">
        <v>158534</v>
      </c>
      <c r="M279" s="134">
        <v>0</v>
      </c>
      <c r="N279" s="134">
        <v>31196060</v>
      </c>
    </row>
    <row r="280" spans="1:14" x14ac:dyDescent="0.2">
      <c r="A280" s="134" t="s">
        <v>662</v>
      </c>
      <c r="B280" s="134" t="s">
        <v>661</v>
      </c>
      <c r="C280" s="134">
        <v>72040055</v>
      </c>
      <c r="D280" s="134">
        <v>73455</v>
      </c>
      <c r="E280" s="134">
        <v>0</v>
      </c>
      <c r="F280" s="134">
        <v>214432</v>
      </c>
      <c r="G280" s="134">
        <v>0</v>
      </c>
      <c r="H280" s="134">
        <v>214432</v>
      </c>
      <c r="I280" s="134">
        <v>0</v>
      </c>
      <c r="J280" s="134">
        <v>0</v>
      </c>
      <c r="K280" s="134">
        <v>61706</v>
      </c>
      <c r="L280" s="134">
        <v>61706</v>
      </c>
      <c r="M280" s="134">
        <v>0</v>
      </c>
      <c r="N280" s="134">
        <v>71837372</v>
      </c>
    </row>
    <row r="281" spans="1:14" x14ac:dyDescent="0.2">
      <c r="A281" s="134" t="s">
        <v>664</v>
      </c>
      <c r="B281" s="134" t="s">
        <v>663</v>
      </c>
      <c r="C281" s="134">
        <v>25317217</v>
      </c>
      <c r="D281" s="134">
        <v>0</v>
      </c>
      <c r="E281" s="134">
        <v>63126</v>
      </c>
      <c r="F281" s="134">
        <v>294938</v>
      </c>
      <c r="G281" s="134">
        <v>0</v>
      </c>
      <c r="H281" s="134">
        <v>294938</v>
      </c>
      <c r="I281" s="134">
        <v>0</v>
      </c>
      <c r="J281" s="134">
        <v>0</v>
      </c>
      <c r="K281" s="134">
        <v>220454</v>
      </c>
      <c r="L281" s="134">
        <v>220454</v>
      </c>
      <c r="M281" s="134">
        <v>0</v>
      </c>
      <c r="N281" s="134">
        <v>24738699</v>
      </c>
    </row>
    <row r="282" spans="1:14" x14ac:dyDescent="0.2">
      <c r="A282" s="134" t="s">
        <v>666</v>
      </c>
      <c r="B282" s="134" t="s">
        <v>665</v>
      </c>
      <c r="C282" s="134">
        <v>52057622</v>
      </c>
      <c r="D282" s="134">
        <v>233798</v>
      </c>
      <c r="E282" s="134">
        <v>0</v>
      </c>
      <c r="F282" s="134">
        <v>189487</v>
      </c>
      <c r="G282" s="134">
        <v>0</v>
      </c>
      <c r="H282" s="134">
        <v>189487</v>
      </c>
      <c r="I282" s="134">
        <v>0</v>
      </c>
      <c r="J282" s="134">
        <v>0</v>
      </c>
      <c r="K282" s="134">
        <v>23171</v>
      </c>
      <c r="L282" s="134">
        <v>23171</v>
      </c>
      <c r="M282" s="134">
        <v>0</v>
      </c>
      <c r="N282" s="134">
        <v>52078762</v>
      </c>
    </row>
    <row r="283" spans="1:14" x14ac:dyDescent="0.2">
      <c r="A283" s="134" t="s">
        <v>668</v>
      </c>
      <c r="B283" s="134" t="s">
        <v>667</v>
      </c>
      <c r="C283" s="134">
        <v>32268467</v>
      </c>
      <c r="D283" s="134">
        <v>644294</v>
      </c>
      <c r="E283" s="134">
        <v>0</v>
      </c>
      <c r="F283" s="134">
        <v>123912</v>
      </c>
      <c r="G283" s="134">
        <v>0</v>
      </c>
      <c r="H283" s="134">
        <v>123912</v>
      </c>
      <c r="I283" s="134">
        <v>0</v>
      </c>
      <c r="J283" s="134">
        <v>0</v>
      </c>
      <c r="K283" s="134">
        <v>0</v>
      </c>
      <c r="L283" s="134">
        <v>0</v>
      </c>
      <c r="M283" s="134">
        <v>0</v>
      </c>
      <c r="N283" s="134">
        <v>32788849</v>
      </c>
    </row>
    <row r="284" spans="1:14" x14ac:dyDescent="0.2">
      <c r="A284" s="134" t="s">
        <v>670</v>
      </c>
      <c r="B284" s="134" t="s">
        <v>669</v>
      </c>
      <c r="C284" s="134">
        <v>31609186</v>
      </c>
      <c r="D284" s="134">
        <v>113073</v>
      </c>
      <c r="E284" s="134">
        <v>0</v>
      </c>
      <c r="F284" s="134">
        <v>191716</v>
      </c>
      <c r="G284" s="134">
        <v>0</v>
      </c>
      <c r="H284" s="134">
        <v>191716</v>
      </c>
      <c r="I284" s="134">
        <v>0</v>
      </c>
      <c r="J284" s="134">
        <v>0</v>
      </c>
      <c r="K284" s="134">
        <v>0</v>
      </c>
      <c r="L284" s="134">
        <v>0</v>
      </c>
      <c r="M284" s="134">
        <v>0</v>
      </c>
      <c r="N284" s="134">
        <v>31530543</v>
      </c>
    </row>
    <row r="285" spans="1:14" x14ac:dyDescent="0.2">
      <c r="A285" s="134" t="s">
        <v>672</v>
      </c>
      <c r="B285" s="134" t="s">
        <v>671</v>
      </c>
      <c r="C285" s="134">
        <v>29359038</v>
      </c>
      <c r="D285" s="134">
        <v>0</v>
      </c>
      <c r="E285" s="134">
        <v>47147</v>
      </c>
      <c r="F285" s="134">
        <v>95987</v>
      </c>
      <c r="G285" s="134">
        <v>0</v>
      </c>
      <c r="H285" s="134">
        <v>95987</v>
      </c>
      <c r="I285" s="134">
        <v>0</v>
      </c>
      <c r="J285" s="134">
        <v>0</v>
      </c>
      <c r="K285" s="134">
        <v>0</v>
      </c>
      <c r="L285" s="134">
        <v>0</v>
      </c>
      <c r="M285" s="134">
        <v>0</v>
      </c>
      <c r="N285" s="134">
        <v>29215904</v>
      </c>
    </row>
    <row r="286" spans="1:14" x14ac:dyDescent="0.2">
      <c r="A286" s="134" t="s">
        <v>674</v>
      </c>
      <c r="B286" s="134" t="s">
        <v>673</v>
      </c>
      <c r="C286" s="134">
        <v>109110536</v>
      </c>
      <c r="D286" s="134">
        <v>0</v>
      </c>
      <c r="E286" s="134">
        <v>452313</v>
      </c>
      <c r="F286" s="134">
        <v>234584</v>
      </c>
      <c r="G286" s="134">
        <v>0</v>
      </c>
      <c r="H286" s="134">
        <v>234584</v>
      </c>
      <c r="I286" s="134">
        <v>0</v>
      </c>
      <c r="J286" s="134">
        <v>0</v>
      </c>
      <c r="K286" s="134">
        <v>0</v>
      </c>
      <c r="L286" s="134">
        <v>0</v>
      </c>
      <c r="M286" s="134">
        <v>0</v>
      </c>
      <c r="N286" s="134">
        <v>108423639</v>
      </c>
    </row>
    <row r="287" spans="1:14" x14ac:dyDescent="0.2">
      <c r="A287" s="134" t="s">
        <v>676</v>
      </c>
      <c r="B287" s="134" t="s">
        <v>675</v>
      </c>
      <c r="C287" s="134">
        <v>53071935</v>
      </c>
      <c r="D287" s="134">
        <v>0</v>
      </c>
      <c r="E287" s="134">
        <v>51680</v>
      </c>
      <c r="F287" s="134">
        <v>165385</v>
      </c>
      <c r="G287" s="134">
        <v>0</v>
      </c>
      <c r="H287" s="134">
        <v>165385</v>
      </c>
      <c r="I287" s="134">
        <v>0</v>
      </c>
      <c r="J287" s="134">
        <v>0</v>
      </c>
      <c r="K287" s="134">
        <v>0</v>
      </c>
      <c r="L287" s="134">
        <v>0</v>
      </c>
      <c r="M287" s="134">
        <v>0</v>
      </c>
      <c r="N287" s="134">
        <v>52854870</v>
      </c>
    </row>
    <row r="288" spans="1:14" x14ac:dyDescent="0.2">
      <c r="A288" s="134" t="s">
        <v>678</v>
      </c>
      <c r="B288" s="134" t="s">
        <v>677</v>
      </c>
      <c r="C288" s="134">
        <v>34036638</v>
      </c>
      <c r="D288" s="134">
        <v>248101</v>
      </c>
      <c r="E288" s="134">
        <v>0</v>
      </c>
      <c r="F288" s="134">
        <v>202829</v>
      </c>
      <c r="G288" s="134">
        <v>0</v>
      </c>
      <c r="H288" s="134">
        <v>202829</v>
      </c>
      <c r="I288" s="134">
        <v>0</v>
      </c>
      <c r="J288" s="134">
        <v>0</v>
      </c>
      <c r="K288" s="134">
        <v>0</v>
      </c>
      <c r="L288" s="134">
        <v>0</v>
      </c>
      <c r="M288" s="134">
        <v>0</v>
      </c>
      <c r="N288" s="134">
        <v>34081910</v>
      </c>
    </row>
    <row r="289" spans="1:14" x14ac:dyDescent="0.2">
      <c r="A289" s="134" t="s">
        <v>680</v>
      </c>
      <c r="B289" s="134" t="s">
        <v>679</v>
      </c>
      <c r="C289" s="134">
        <v>9172283</v>
      </c>
      <c r="D289" s="134">
        <v>182989</v>
      </c>
      <c r="E289" s="134">
        <v>0</v>
      </c>
      <c r="F289" s="134">
        <v>128301</v>
      </c>
      <c r="G289" s="134">
        <v>0</v>
      </c>
      <c r="H289" s="134">
        <v>128301</v>
      </c>
      <c r="I289" s="134">
        <v>0</v>
      </c>
      <c r="J289" s="134">
        <v>0</v>
      </c>
      <c r="K289" s="134">
        <v>477523</v>
      </c>
      <c r="L289" s="134">
        <v>477523</v>
      </c>
      <c r="M289" s="134">
        <v>0</v>
      </c>
      <c r="N289" s="134">
        <v>8749448</v>
      </c>
    </row>
    <row r="290" spans="1:14" x14ac:dyDescent="0.2">
      <c r="A290" s="134" t="s">
        <v>682</v>
      </c>
      <c r="B290" s="134" t="s">
        <v>681</v>
      </c>
      <c r="C290" s="134">
        <v>375901445</v>
      </c>
      <c r="D290" s="134">
        <v>40991</v>
      </c>
      <c r="E290" s="134">
        <v>0</v>
      </c>
      <c r="F290" s="134">
        <v>965370</v>
      </c>
      <c r="G290" s="134">
        <v>0</v>
      </c>
      <c r="H290" s="134">
        <v>965370</v>
      </c>
      <c r="I290" s="134">
        <v>0</v>
      </c>
      <c r="J290" s="134">
        <v>0</v>
      </c>
      <c r="K290" s="134">
        <v>0</v>
      </c>
      <c r="L290" s="134">
        <v>0</v>
      </c>
      <c r="M290" s="134">
        <v>0</v>
      </c>
      <c r="N290" s="134">
        <v>374977066</v>
      </c>
    </row>
    <row r="291" spans="1:14" x14ac:dyDescent="0.2">
      <c r="A291" s="134" t="s">
        <v>684</v>
      </c>
      <c r="B291" s="134" t="s">
        <v>683</v>
      </c>
      <c r="C291" s="134">
        <v>164043829</v>
      </c>
      <c r="D291" s="134">
        <v>0</v>
      </c>
      <c r="E291" s="134">
        <v>735955</v>
      </c>
      <c r="F291" s="134">
        <v>462189</v>
      </c>
      <c r="G291" s="134">
        <v>0</v>
      </c>
      <c r="H291" s="134">
        <v>462189</v>
      </c>
      <c r="I291" s="134">
        <v>0</v>
      </c>
      <c r="J291" s="134">
        <v>0</v>
      </c>
      <c r="K291" s="134">
        <v>76908</v>
      </c>
      <c r="L291" s="134">
        <v>76908</v>
      </c>
      <c r="M291" s="134">
        <v>0</v>
      </c>
      <c r="N291" s="134">
        <v>162768777</v>
      </c>
    </row>
    <row r="292" spans="1:14" x14ac:dyDescent="0.2">
      <c r="A292" s="134" t="s">
        <v>686</v>
      </c>
      <c r="B292" s="134" t="s">
        <v>685</v>
      </c>
      <c r="C292" s="134">
        <v>50148659</v>
      </c>
      <c r="D292" s="134">
        <v>0</v>
      </c>
      <c r="E292" s="134">
        <v>55138</v>
      </c>
      <c r="F292" s="134">
        <v>177239</v>
      </c>
      <c r="G292" s="134">
        <v>0</v>
      </c>
      <c r="H292" s="134">
        <v>177239</v>
      </c>
      <c r="I292" s="134">
        <v>0</v>
      </c>
      <c r="J292" s="134">
        <v>0</v>
      </c>
      <c r="K292" s="134">
        <v>0</v>
      </c>
      <c r="L292" s="134">
        <v>0</v>
      </c>
      <c r="M292" s="134">
        <v>0</v>
      </c>
      <c r="N292" s="134">
        <v>49916282</v>
      </c>
    </row>
    <row r="293" spans="1:14" x14ac:dyDescent="0.2">
      <c r="A293" s="134" t="s">
        <v>688</v>
      </c>
      <c r="B293" s="134" t="s">
        <v>687</v>
      </c>
      <c r="C293" s="134">
        <v>42511361</v>
      </c>
      <c r="D293" s="134">
        <v>0</v>
      </c>
      <c r="E293" s="134">
        <v>158353</v>
      </c>
      <c r="F293" s="134">
        <v>137952</v>
      </c>
      <c r="G293" s="134">
        <v>0</v>
      </c>
      <c r="H293" s="134">
        <v>137952</v>
      </c>
      <c r="I293" s="134">
        <v>0</v>
      </c>
      <c r="J293" s="134">
        <v>0</v>
      </c>
      <c r="K293" s="134">
        <v>198369</v>
      </c>
      <c r="L293" s="134">
        <v>198369</v>
      </c>
      <c r="M293" s="134">
        <v>0</v>
      </c>
      <c r="N293" s="134">
        <v>42016687</v>
      </c>
    </row>
    <row r="294" spans="1:14" x14ac:dyDescent="0.2">
      <c r="A294" s="134" t="s">
        <v>690</v>
      </c>
      <c r="B294" s="134" t="s">
        <v>689</v>
      </c>
      <c r="C294" s="134">
        <v>52358434</v>
      </c>
      <c r="D294" s="134">
        <v>0</v>
      </c>
      <c r="E294" s="134">
        <v>512854</v>
      </c>
      <c r="F294" s="134">
        <v>184722</v>
      </c>
      <c r="G294" s="134">
        <v>0</v>
      </c>
      <c r="H294" s="134">
        <v>184722</v>
      </c>
      <c r="I294" s="134">
        <v>0</v>
      </c>
      <c r="J294" s="134">
        <v>306242</v>
      </c>
      <c r="K294" s="134">
        <v>241262</v>
      </c>
      <c r="L294" s="134">
        <v>241262</v>
      </c>
      <c r="M294" s="134">
        <v>0</v>
      </c>
      <c r="N294" s="134">
        <v>51113354</v>
      </c>
    </row>
    <row r="295" spans="1:14" x14ac:dyDescent="0.2">
      <c r="A295" s="134" t="s">
        <v>692</v>
      </c>
      <c r="B295" s="134" t="s">
        <v>691</v>
      </c>
      <c r="C295" s="134">
        <v>114466225</v>
      </c>
      <c r="D295" s="134">
        <v>0</v>
      </c>
      <c r="E295" s="134">
        <v>753794</v>
      </c>
      <c r="F295" s="134">
        <v>461041</v>
      </c>
      <c r="G295" s="134">
        <v>0</v>
      </c>
      <c r="H295" s="134">
        <v>461041</v>
      </c>
      <c r="I295" s="134">
        <v>0</v>
      </c>
      <c r="J295" s="134">
        <v>0</v>
      </c>
      <c r="K295" s="134">
        <v>0</v>
      </c>
      <c r="L295" s="134">
        <v>0</v>
      </c>
      <c r="M295" s="134">
        <v>0</v>
      </c>
      <c r="N295" s="134">
        <v>113251390</v>
      </c>
    </row>
    <row r="296" spans="1:14" x14ac:dyDescent="0.2">
      <c r="A296" s="134" t="s">
        <v>694</v>
      </c>
      <c r="B296" s="134" t="s">
        <v>693</v>
      </c>
      <c r="C296" s="134">
        <v>64441300</v>
      </c>
      <c r="D296" s="134">
        <v>0</v>
      </c>
      <c r="E296" s="134">
        <v>919501</v>
      </c>
      <c r="F296" s="134">
        <v>340097</v>
      </c>
      <c r="G296" s="134">
        <v>0</v>
      </c>
      <c r="H296" s="134">
        <v>340097</v>
      </c>
      <c r="I296" s="134">
        <v>0</v>
      </c>
      <c r="J296" s="134">
        <v>15459</v>
      </c>
      <c r="K296" s="134">
        <v>0</v>
      </c>
      <c r="L296" s="134">
        <v>0</v>
      </c>
      <c r="M296" s="134">
        <v>0</v>
      </c>
      <c r="N296" s="134">
        <v>63166243</v>
      </c>
    </row>
    <row r="297" spans="1:14" x14ac:dyDescent="0.2">
      <c r="A297" s="134" t="s">
        <v>696</v>
      </c>
      <c r="B297" s="134" t="s">
        <v>695</v>
      </c>
      <c r="C297" s="134">
        <v>55051646</v>
      </c>
      <c r="D297" s="134">
        <v>0</v>
      </c>
      <c r="E297" s="134">
        <v>314140</v>
      </c>
      <c r="F297" s="134">
        <v>290876</v>
      </c>
      <c r="G297" s="134">
        <v>0</v>
      </c>
      <c r="H297" s="134">
        <v>290876</v>
      </c>
      <c r="I297" s="134">
        <v>0</v>
      </c>
      <c r="J297" s="134">
        <v>0</v>
      </c>
      <c r="K297" s="134">
        <v>0</v>
      </c>
      <c r="L297" s="134">
        <v>0</v>
      </c>
      <c r="M297" s="134">
        <v>0</v>
      </c>
      <c r="N297" s="134">
        <v>54446630</v>
      </c>
    </row>
    <row r="298" spans="1:14" x14ac:dyDescent="0.2">
      <c r="A298" s="134" t="s">
        <v>698</v>
      </c>
      <c r="B298" s="134" t="s">
        <v>697</v>
      </c>
      <c r="C298" s="134">
        <v>96878471</v>
      </c>
      <c r="D298" s="134">
        <v>0</v>
      </c>
      <c r="E298" s="134">
        <v>1633609</v>
      </c>
      <c r="F298" s="134">
        <v>468827</v>
      </c>
      <c r="G298" s="134">
        <v>0</v>
      </c>
      <c r="H298" s="134">
        <v>468827</v>
      </c>
      <c r="I298" s="134">
        <v>0</v>
      </c>
      <c r="J298" s="134">
        <v>0</v>
      </c>
      <c r="K298" s="134">
        <v>0</v>
      </c>
      <c r="L298" s="134">
        <v>0</v>
      </c>
      <c r="M298" s="134">
        <v>0</v>
      </c>
      <c r="N298" s="134">
        <v>94776035</v>
      </c>
    </row>
    <row r="299" spans="1:14" x14ac:dyDescent="0.2">
      <c r="A299" s="134" t="s">
        <v>700</v>
      </c>
      <c r="B299" s="134" t="s">
        <v>699</v>
      </c>
      <c r="C299" s="134">
        <v>108697642</v>
      </c>
      <c r="D299" s="134">
        <v>0</v>
      </c>
      <c r="E299" s="134">
        <v>816609</v>
      </c>
      <c r="F299" s="134">
        <v>307797</v>
      </c>
      <c r="G299" s="134">
        <v>0</v>
      </c>
      <c r="H299" s="134">
        <v>307797</v>
      </c>
      <c r="I299" s="134">
        <v>0</v>
      </c>
      <c r="J299" s="134">
        <v>0</v>
      </c>
      <c r="K299" s="134">
        <v>0</v>
      </c>
      <c r="L299" s="134">
        <v>0</v>
      </c>
      <c r="M299" s="134">
        <v>0</v>
      </c>
      <c r="N299" s="134">
        <v>107573236</v>
      </c>
    </row>
    <row r="300" spans="1:14" x14ac:dyDescent="0.2">
      <c r="A300" s="134" t="s">
        <v>702</v>
      </c>
      <c r="B300" s="134" t="s">
        <v>701</v>
      </c>
      <c r="C300" s="134">
        <v>66441547</v>
      </c>
      <c r="D300" s="134">
        <v>0</v>
      </c>
      <c r="E300" s="134">
        <v>465325</v>
      </c>
      <c r="F300" s="134">
        <v>214945</v>
      </c>
      <c r="G300" s="134">
        <v>0</v>
      </c>
      <c r="H300" s="134">
        <v>214945</v>
      </c>
      <c r="I300" s="134">
        <v>0</v>
      </c>
      <c r="J300" s="134">
        <v>0</v>
      </c>
      <c r="K300" s="134">
        <v>14913</v>
      </c>
      <c r="L300" s="134">
        <v>14913</v>
      </c>
      <c r="M300" s="134">
        <v>0</v>
      </c>
      <c r="N300" s="134">
        <v>65746364</v>
      </c>
    </row>
    <row r="301" spans="1:14" x14ac:dyDescent="0.2">
      <c r="A301" s="134" t="s">
        <v>704</v>
      </c>
      <c r="B301" s="134" t="s">
        <v>703</v>
      </c>
      <c r="C301" s="134">
        <v>59842246</v>
      </c>
      <c r="D301" s="134">
        <v>0</v>
      </c>
      <c r="E301" s="134">
        <v>241191</v>
      </c>
      <c r="F301" s="134">
        <v>171837</v>
      </c>
      <c r="G301" s="134">
        <v>0</v>
      </c>
      <c r="H301" s="134">
        <v>171837</v>
      </c>
      <c r="I301" s="134">
        <v>0</v>
      </c>
      <c r="J301" s="134">
        <v>0</v>
      </c>
      <c r="K301" s="134">
        <v>0</v>
      </c>
      <c r="L301" s="134">
        <v>0</v>
      </c>
      <c r="M301" s="134">
        <v>0</v>
      </c>
      <c r="N301" s="134">
        <v>59429218</v>
      </c>
    </row>
    <row r="302" spans="1:14" x14ac:dyDescent="0.2">
      <c r="A302" s="134" t="s">
        <v>706</v>
      </c>
      <c r="B302" s="134" t="s">
        <v>705</v>
      </c>
      <c r="C302" s="134">
        <v>24801380</v>
      </c>
      <c r="D302" s="134">
        <v>0</v>
      </c>
      <c r="E302" s="134">
        <v>271474</v>
      </c>
      <c r="F302" s="134">
        <v>203983</v>
      </c>
      <c r="G302" s="134">
        <v>0</v>
      </c>
      <c r="H302" s="134">
        <v>203983</v>
      </c>
      <c r="I302" s="134">
        <v>0</v>
      </c>
      <c r="J302" s="134">
        <v>213114</v>
      </c>
      <c r="K302" s="134">
        <v>125527</v>
      </c>
      <c r="L302" s="134">
        <v>125527</v>
      </c>
      <c r="M302" s="134">
        <v>0</v>
      </c>
      <c r="N302" s="134">
        <v>23987282</v>
      </c>
    </row>
    <row r="303" spans="1:14" x14ac:dyDescent="0.2">
      <c r="A303" s="134" t="s">
        <v>708</v>
      </c>
      <c r="B303" s="134" t="s">
        <v>707</v>
      </c>
      <c r="C303" s="134">
        <v>34422580</v>
      </c>
      <c r="D303" s="134">
        <v>11012</v>
      </c>
      <c r="E303" s="134">
        <v>0</v>
      </c>
      <c r="F303" s="134">
        <v>180761</v>
      </c>
      <c r="G303" s="134">
        <v>0</v>
      </c>
      <c r="H303" s="134">
        <v>180761</v>
      </c>
      <c r="I303" s="134">
        <v>0</v>
      </c>
      <c r="J303" s="134">
        <v>0</v>
      </c>
      <c r="K303" s="134">
        <v>0</v>
      </c>
      <c r="L303" s="134">
        <v>0</v>
      </c>
      <c r="M303" s="134">
        <v>0</v>
      </c>
      <c r="N303" s="134">
        <v>34252831</v>
      </c>
    </row>
    <row r="304" spans="1:14" x14ac:dyDescent="0.2">
      <c r="A304" s="134" t="s">
        <v>710</v>
      </c>
      <c r="B304" s="134" t="s">
        <v>709</v>
      </c>
      <c r="C304" s="134">
        <v>29469874</v>
      </c>
      <c r="D304" s="134">
        <v>0</v>
      </c>
      <c r="E304" s="134">
        <v>29692</v>
      </c>
      <c r="F304" s="134">
        <v>208385</v>
      </c>
      <c r="G304" s="134">
        <v>0</v>
      </c>
      <c r="H304" s="134">
        <v>208385</v>
      </c>
      <c r="I304" s="134">
        <v>0</v>
      </c>
      <c r="J304" s="134">
        <v>0</v>
      </c>
      <c r="K304" s="134">
        <v>173290</v>
      </c>
      <c r="L304" s="134">
        <v>173290</v>
      </c>
      <c r="M304" s="134">
        <v>0</v>
      </c>
      <c r="N304" s="134">
        <v>29058507</v>
      </c>
    </row>
    <row r="305" spans="1:14" x14ac:dyDescent="0.2">
      <c r="A305" s="134" t="s">
        <v>712</v>
      </c>
      <c r="B305" s="134" t="s">
        <v>711</v>
      </c>
      <c r="C305" s="134">
        <v>28354516</v>
      </c>
      <c r="D305" s="134">
        <v>0</v>
      </c>
      <c r="E305" s="134">
        <v>39026</v>
      </c>
      <c r="F305" s="134">
        <v>111686</v>
      </c>
      <c r="G305" s="134">
        <v>0</v>
      </c>
      <c r="H305" s="134">
        <v>111686</v>
      </c>
      <c r="I305" s="134">
        <v>0</v>
      </c>
      <c r="J305" s="134">
        <v>0</v>
      </c>
      <c r="K305" s="134">
        <v>34314</v>
      </c>
      <c r="L305" s="134">
        <v>34314</v>
      </c>
      <c r="M305" s="134">
        <v>0</v>
      </c>
      <c r="N305" s="134">
        <v>28169490</v>
      </c>
    </row>
    <row r="306" spans="1:14" x14ac:dyDescent="0.2">
      <c r="A306" s="134" t="s">
        <v>714</v>
      </c>
      <c r="B306" s="134" t="s">
        <v>713</v>
      </c>
      <c r="C306" s="134">
        <v>58194045</v>
      </c>
      <c r="D306" s="134">
        <v>0</v>
      </c>
      <c r="E306" s="134">
        <v>51311</v>
      </c>
      <c r="F306" s="134">
        <v>154681</v>
      </c>
      <c r="G306" s="134">
        <v>0</v>
      </c>
      <c r="H306" s="134">
        <v>154681</v>
      </c>
      <c r="I306" s="134">
        <v>0</v>
      </c>
      <c r="J306" s="134">
        <v>0</v>
      </c>
      <c r="K306" s="134">
        <v>0</v>
      </c>
      <c r="L306" s="134">
        <v>0</v>
      </c>
      <c r="M306" s="134">
        <v>0</v>
      </c>
      <c r="N306" s="134">
        <v>57988053</v>
      </c>
    </row>
    <row r="307" spans="1:14" x14ac:dyDescent="0.2">
      <c r="A307" s="134" t="s">
        <v>716</v>
      </c>
      <c r="B307" s="134" t="s">
        <v>715</v>
      </c>
      <c r="C307" s="134">
        <v>84597945</v>
      </c>
      <c r="D307" s="134">
        <v>0</v>
      </c>
      <c r="E307" s="134">
        <v>95358</v>
      </c>
      <c r="F307" s="134">
        <v>258585</v>
      </c>
      <c r="G307" s="134">
        <v>0</v>
      </c>
      <c r="H307" s="134">
        <v>258585</v>
      </c>
      <c r="I307" s="134">
        <v>0</v>
      </c>
      <c r="J307" s="134">
        <v>0</v>
      </c>
      <c r="K307" s="134">
        <v>0</v>
      </c>
      <c r="L307" s="134">
        <v>0</v>
      </c>
      <c r="M307" s="134">
        <v>0</v>
      </c>
      <c r="N307" s="134">
        <v>84244002</v>
      </c>
    </row>
    <row r="308" spans="1:14" x14ac:dyDescent="0.2">
      <c r="A308" s="134" t="s">
        <v>718</v>
      </c>
      <c r="B308" s="134" t="s">
        <v>717</v>
      </c>
      <c r="C308" s="134">
        <v>9291681</v>
      </c>
      <c r="D308" s="134">
        <v>97838</v>
      </c>
      <c r="E308" s="134">
        <v>0</v>
      </c>
      <c r="F308" s="134">
        <v>83914</v>
      </c>
      <c r="G308" s="134">
        <v>0</v>
      </c>
      <c r="H308" s="134">
        <v>83914</v>
      </c>
      <c r="I308" s="134">
        <v>0</v>
      </c>
      <c r="J308" s="134">
        <v>0</v>
      </c>
      <c r="K308" s="134">
        <v>0</v>
      </c>
      <c r="L308" s="134">
        <v>0</v>
      </c>
      <c r="M308" s="134">
        <v>0</v>
      </c>
      <c r="N308" s="134">
        <v>9305605</v>
      </c>
    </row>
    <row r="309" spans="1:14" x14ac:dyDescent="0.2">
      <c r="A309" s="134" t="s">
        <v>720</v>
      </c>
      <c r="B309" s="134" t="s">
        <v>719</v>
      </c>
      <c r="C309" s="134">
        <v>27070141</v>
      </c>
      <c r="D309" s="134">
        <v>0</v>
      </c>
      <c r="E309" s="134">
        <v>33726</v>
      </c>
      <c r="F309" s="134">
        <v>208248</v>
      </c>
      <c r="G309" s="134">
        <v>0</v>
      </c>
      <c r="H309" s="134">
        <v>208248</v>
      </c>
      <c r="I309" s="134">
        <v>0</v>
      </c>
      <c r="J309" s="134">
        <v>0</v>
      </c>
      <c r="K309" s="134">
        <v>95790</v>
      </c>
      <c r="L309" s="134">
        <v>95790</v>
      </c>
      <c r="M309" s="134">
        <v>0</v>
      </c>
      <c r="N309" s="134">
        <v>26732377</v>
      </c>
    </row>
    <row r="310" spans="1:14" x14ac:dyDescent="0.2">
      <c r="A310" s="134" t="s">
        <v>722</v>
      </c>
      <c r="B310" s="134" t="s">
        <v>721</v>
      </c>
      <c r="C310" s="134">
        <v>28855700</v>
      </c>
      <c r="D310" s="134">
        <v>0</v>
      </c>
      <c r="E310" s="134">
        <v>14078</v>
      </c>
      <c r="F310" s="134">
        <v>132639</v>
      </c>
      <c r="G310" s="134">
        <v>0</v>
      </c>
      <c r="H310" s="134">
        <v>132639</v>
      </c>
      <c r="I310" s="134">
        <v>0</v>
      </c>
      <c r="J310" s="134">
        <v>0</v>
      </c>
      <c r="K310" s="134">
        <v>0</v>
      </c>
      <c r="L310" s="134">
        <v>0</v>
      </c>
      <c r="M310" s="134">
        <v>0</v>
      </c>
      <c r="N310" s="134">
        <v>28708983</v>
      </c>
    </row>
    <row r="311" spans="1:14" x14ac:dyDescent="0.2">
      <c r="A311" s="134" t="s">
        <v>724</v>
      </c>
      <c r="B311" s="134" t="s">
        <v>723</v>
      </c>
      <c r="C311" s="134">
        <v>13659910</v>
      </c>
      <c r="D311" s="134">
        <v>0</v>
      </c>
      <c r="E311" s="134">
        <v>140742</v>
      </c>
      <c r="F311" s="134">
        <v>105817</v>
      </c>
      <c r="G311" s="134">
        <v>0</v>
      </c>
      <c r="H311" s="134">
        <v>105817</v>
      </c>
      <c r="I311" s="134">
        <v>0</v>
      </c>
      <c r="J311" s="134">
        <v>0</v>
      </c>
      <c r="K311" s="134">
        <v>20244</v>
      </c>
      <c r="L311" s="134">
        <v>20244</v>
      </c>
      <c r="M311" s="134">
        <v>0</v>
      </c>
      <c r="N311" s="134">
        <v>13393107</v>
      </c>
    </row>
    <row r="312" spans="1:14" x14ac:dyDescent="0.2">
      <c r="A312" s="134" t="s">
        <v>726</v>
      </c>
      <c r="B312" s="134" t="s">
        <v>725</v>
      </c>
      <c r="C312" s="134">
        <v>31694980</v>
      </c>
      <c r="D312" s="134">
        <v>0</v>
      </c>
      <c r="E312" s="134">
        <v>17768</v>
      </c>
      <c r="F312" s="134">
        <v>163844</v>
      </c>
      <c r="G312" s="134">
        <v>0</v>
      </c>
      <c r="H312" s="134">
        <v>163844</v>
      </c>
      <c r="I312" s="134">
        <v>0</v>
      </c>
      <c r="J312" s="134">
        <v>0</v>
      </c>
      <c r="K312" s="134">
        <v>294335</v>
      </c>
      <c r="L312" s="134">
        <v>294335</v>
      </c>
      <c r="M312" s="134">
        <v>0</v>
      </c>
      <c r="N312" s="134">
        <v>31219033</v>
      </c>
    </row>
    <row r="313" spans="1:14" x14ac:dyDescent="0.2">
      <c r="A313" s="134" t="s">
        <v>728</v>
      </c>
      <c r="B313" s="134" t="s">
        <v>727</v>
      </c>
      <c r="C313" s="134">
        <v>14758150</v>
      </c>
      <c r="D313" s="134">
        <v>0</v>
      </c>
      <c r="E313" s="134">
        <v>4838666</v>
      </c>
      <c r="F313" s="134">
        <v>74735</v>
      </c>
      <c r="G313" s="134">
        <v>0</v>
      </c>
      <c r="H313" s="134">
        <v>74735</v>
      </c>
      <c r="I313" s="134">
        <v>0</v>
      </c>
      <c r="J313" s="134">
        <v>0</v>
      </c>
      <c r="K313" s="134">
        <v>26745</v>
      </c>
      <c r="L313" s="134">
        <v>26745</v>
      </c>
      <c r="M313" s="134">
        <v>0</v>
      </c>
      <c r="N313" s="134">
        <v>9818004</v>
      </c>
    </row>
    <row r="314" spans="1:14" x14ac:dyDescent="0.2">
      <c r="A314" s="134" t="s">
        <v>730</v>
      </c>
      <c r="B314" s="134" t="s">
        <v>729</v>
      </c>
      <c r="C314" s="134">
        <v>1639568205</v>
      </c>
      <c r="D314" s="134">
        <v>0</v>
      </c>
      <c r="E314" s="134">
        <v>39323569</v>
      </c>
      <c r="F314" s="134">
        <v>3129174</v>
      </c>
      <c r="G314" s="134">
        <v>0</v>
      </c>
      <c r="H314" s="134">
        <v>3129174</v>
      </c>
      <c r="I314" s="134">
        <v>0</v>
      </c>
      <c r="J314" s="134">
        <v>0</v>
      </c>
      <c r="K314" s="134">
        <v>0</v>
      </c>
      <c r="L314" s="134">
        <v>0</v>
      </c>
      <c r="M314" s="134">
        <v>0</v>
      </c>
      <c r="N314" s="134">
        <v>1597115462</v>
      </c>
    </row>
    <row r="315" spans="1:14" x14ac:dyDescent="0.2">
      <c r="A315" s="134" t="s">
        <v>732</v>
      </c>
      <c r="B315" s="134" t="s">
        <v>731</v>
      </c>
      <c r="C315" s="134">
        <v>15365230</v>
      </c>
      <c r="D315" s="134">
        <v>11569</v>
      </c>
      <c r="E315" s="134">
        <v>0</v>
      </c>
      <c r="F315" s="134">
        <v>107702</v>
      </c>
      <c r="G315" s="134">
        <v>0</v>
      </c>
      <c r="H315" s="134">
        <v>107702</v>
      </c>
      <c r="I315" s="134">
        <v>0</v>
      </c>
      <c r="J315" s="134">
        <v>0</v>
      </c>
      <c r="K315" s="134">
        <v>0</v>
      </c>
      <c r="L315" s="134">
        <v>0</v>
      </c>
      <c r="M315" s="134">
        <v>0</v>
      </c>
      <c r="N315" s="134">
        <v>15269097</v>
      </c>
    </row>
    <row r="316" spans="1:14" x14ac:dyDescent="0.2">
      <c r="A316" s="134" t="s">
        <v>734</v>
      </c>
      <c r="B316" s="134" t="s">
        <v>733</v>
      </c>
      <c r="C316" s="134">
        <v>76939460</v>
      </c>
      <c r="D316" s="134">
        <v>0</v>
      </c>
      <c r="E316" s="134">
        <v>327159</v>
      </c>
      <c r="F316" s="134">
        <v>387365</v>
      </c>
      <c r="G316" s="134">
        <v>0</v>
      </c>
      <c r="H316" s="134">
        <v>387365</v>
      </c>
      <c r="I316" s="134">
        <v>0</v>
      </c>
      <c r="J316" s="134">
        <v>0</v>
      </c>
      <c r="K316" s="134">
        <v>0</v>
      </c>
      <c r="L316" s="134">
        <v>0</v>
      </c>
      <c r="M316" s="134">
        <v>0</v>
      </c>
      <c r="N316" s="134">
        <v>76224936</v>
      </c>
    </row>
    <row r="317" spans="1:14" x14ac:dyDescent="0.2">
      <c r="A317" s="134" t="s">
        <v>736</v>
      </c>
      <c r="B317" s="134" t="s">
        <v>735</v>
      </c>
      <c r="C317" s="134">
        <v>141560193</v>
      </c>
      <c r="D317" s="134">
        <v>0</v>
      </c>
      <c r="E317" s="134">
        <v>935829</v>
      </c>
      <c r="F317" s="134">
        <v>622066</v>
      </c>
      <c r="G317" s="134">
        <v>0</v>
      </c>
      <c r="H317" s="134">
        <v>622066</v>
      </c>
      <c r="I317" s="134">
        <v>0</v>
      </c>
      <c r="J317" s="134">
        <v>0</v>
      </c>
      <c r="K317" s="134">
        <v>922623</v>
      </c>
      <c r="L317" s="134">
        <v>922623</v>
      </c>
      <c r="M317" s="134">
        <v>0</v>
      </c>
      <c r="N317" s="134">
        <v>139079675</v>
      </c>
    </row>
    <row r="318" spans="1:14" x14ac:dyDescent="0.2">
      <c r="A318" s="134" t="s">
        <v>738</v>
      </c>
      <c r="B318" s="134" t="s">
        <v>737</v>
      </c>
      <c r="C318" s="134">
        <v>54800179</v>
      </c>
      <c r="D318" s="134">
        <v>343777</v>
      </c>
      <c r="E318" s="134">
        <v>0</v>
      </c>
      <c r="F318" s="134">
        <v>198414</v>
      </c>
      <c r="G318" s="134">
        <v>0</v>
      </c>
      <c r="H318" s="134">
        <v>198414</v>
      </c>
      <c r="I318" s="134">
        <v>0</v>
      </c>
      <c r="J318" s="134">
        <v>0</v>
      </c>
      <c r="K318" s="134">
        <v>285775</v>
      </c>
      <c r="L318" s="134">
        <v>285775</v>
      </c>
      <c r="M318" s="134">
        <v>0</v>
      </c>
      <c r="N318" s="134">
        <v>54659767</v>
      </c>
    </row>
    <row r="319" spans="1:14" x14ac:dyDescent="0.2">
      <c r="A319" s="134" t="s">
        <v>740</v>
      </c>
      <c r="B319" s="134" t="s">
        <v>739</v>
      </c>
      <c r="C319" s="134">
        <v>79486512</v>
      </c>
      <c r="D319" s="134">
        <v>0</v>
      </c>
      <c r="E319" s="134">
        <v>23580</v>
      </c>
      <c r="F319" s="134">
        <v>246447</v>
      </c>
      <c r="G319" s="134">
        <v>0</v>
      </c>
      <c r="H319" s="134">
        <v>246447</v>
      </c>
      <c r="I319" s="134">
        <v>0</v>
      </c>
      <c r="J319" s="134">
        <v>0</v>
      </c>
      <c r="K319" s="134">
        <v>7296</v>
      </c>
      <c r="L319" s="134">
        <v>7296</v>
      </c>
      <c r="M319" s="134">
        <v>0</v>
      </c>
      <c r="N319" s="134">
        <v>79209189</v>
      </c>
    </row>
    <row r="320" spans="1:14" x14ac:dyDescent="0.2">
      <c r="A320" s="134" t="s">
        <v>742</v>
      </c>
      <c r="B320" s="134" t="s">
        <v>741</v>
      </c>
      <c r="C320" s="134">
        <v>68578528</v>
      </c>
      <c r="D320" s="134">
        <v>0</v>
      </c>
      <c r="E320" s="134">
        <v>92168</v>
      </c>
      <c r="F320" s="134">
        <v>339401</v>
      </c>
      <c r="G320" s="134">
        <v>0</v>
      </c>
      <c r="H320" s="134">
        <v>339401</v>
      </c>
      <c r="I320" s="134">
        <v>0</v>
      </c>
      <c r="J320" s="134">
        <v>9353</v>
      </c>
      <c r="K320" s="134">
        <v>0</v>
      </c>
      <c r="L320" s="134">
        <v>0</v>
      </c>
      <c r="M320" s="134">
        <v>0</v>
      </c>
      <c r="N320" s="134">
        <v>68137606</v>
      </c>
    </row>
    <row r="321" spans="1:14" x14ac:dyDescent="0.2">
      <c r="A321" s="134" t="s">
        <v>744</v>
      </c>
      <c r="B321" s="134" t="s">
        <v>743</v>
      </c>
      <c r="C321" s="134">
        <v>49477257</v>
      </c>
      <c r="D321" s="134">
        <v>0</v>
      </c>
      <c r="E321" s="134">
        <v>53939</v>
      </c>
      <c r="F321" s="134">
        <v>136159</v>
      </c>
      <c r="G321" s="134">
        <v>0</v>
      </c>
      <c r="H321" s="134">
        <v>136159</v>
      </c>
      <c r="I321" s="134">
        <v>0</v>
      </c>
      <c r="J321" s="134">
        <v>0</v>
      </c>
      <c r="K321" s="134">
        <v>0</v>
      </c>
      <c r="L321" s="134">
        <v>0</v>
      </c>
      <c r="M321" s="134">
        <v>0</v>
      </c>
      <c r="N321" s="134">
        <v>49287159</v>
      </c>
    </row>
    <row r="322" spans="1:14" x14ac:dyDescent="0.2">
      <c r="A322" s="134" t="s">
        <v>746</v>
      </c>
      <c r="B322" s="134" t="s">
        <v>745</v>
      </c>
      <c r="C322" s="134">
        <v>57269651</v>
      </c>
      <c r="D322" s="134">
        <v>118507</v>
      </c>
      <c r="E322" s="134">
        <v>0</v>
      </c>
      <c r="F322" s="134">
        <v>185021</v>
      </c>
      <c r="G322" s="134">
        <v>0</v>
      </c>
      <c r="H322" s="134">
        <v>185021</v>
      </c>
      <c r="I322" s="134">
        <v>0</v>
      </c>
      <c r="J322" s="134">
        <v>0</v>
      </c>
      <c r="K322" s="134">
        <v>6412</v>
      </c>
      <c r="L322" s="134">
        <v>6412</v>
      </c>
      <c r="M322" s="134">
        <v>0</v>
      </c>
      <c r="N322" s="134">
        <v>57196725</v>
      </c>
    </row>
    <row r="323" spans="1:14" x14ac:dyDescent="0.2">
      <c r="A323" s="134" t="s">
        <v>748</v>
      </c>
      <c r="B323" s="134" t="s">
        <v>747</v>
      </c>
      <c r="C323" s="134">
        <v>70161957</v>
      </c>
      <c r="D323" s="134">
        <v>0</v>
      </c>
      <c r="E323" s="134">
        <v>1299884</v>
      </c>
      <c r="F323" s="134">
        <v>346763</v>
      </c>
      <c r="G323" s="134">
        <v>0</v>
      </c>
      <c r="H323" s="134">
        <v>346763</v>
      </c>
      <c r="I323" s="134">
        <v>0</v>
      </c>
      <c r="J323" s="134">
        <v>807</v>
      </c>
      <c r="K323" s="134">
        <v>0</v>
      </c>
      <c r="L323" s="134">
        <v>0</v>
      </c>
      <c r="M323" s="134">
        <v>0</v>
      </c>
      <c r="N323" s="134">
        <v>68514503</v>
      </c>
    </row>
    <row r="324" spans="1:14" x14ac:dyDescent="0.2">
      <c r="A324" s="134" t="s">
        <v>750</v>
      </c>
      <c r="B324" s="134" t="s">
        <v>749</v>
      </c>
      <c r="C324" s="134">
        <v>40074599</v>
      </c>
      <c r="D324" s="134">
        <v>0</v>
      </c>
      <c r="E324" s="134">
        <v>42856</v>
      </c>
      <c r="F324" s="134">
        <v>138095</v>
      </c>
      <c r="G324" s="134">
        <v>0</v>
      </c>
      <c r="H324" s="134">
        <v>138095</v>
      </c>
      <c r="I324" s="134">
        <v>0</v>
      </c>
      <c r="J324" s="134">
        <v>0</v>
      </c>
      <c r="K324" s="134">
        <v>0</v>
      </c>
      <c r="L324" s="134">
        <v>0</v>
      </c>
      <c r="M324" s="134">
        <v>0</v>
      </c>
      <c r="N324" s="134">
        <v>39893648</v>
      </c>
    </row>
    <row r="325" spans="1:14" x14ac:dyDescent="0.2">
      <c r="A325" s="134" t="s">
        <v>752</v>
      </c>
      <c r="B325" s="134" t="s">
        <v>751</v>
      </c>
      <c r="C325" s="134">
        <v>31377054</v>
      </c>
      <c r="D325" s="134">
        <v>0</v>
      </c>
      <c r="E325" s="134">
        <v>118208</v>
      </c>
      <c r="F325" s="134">
        <v>132241</v>
      </c>
      <c r="G325" s="134">
        <v>0</v>
      </c>
      <c r="H325" s="134">
        <v>132241</v>
      </c>
      <c r="I325" s="134">
        <v>0</v>
      </c>
      <c r="J325" s="134">
        <v>0</v>
      </c>
      <c r="K325" s="134">
        <v>0</v>
      </c>
      <c r="L325" s="134">
        <v>0</v>
      </c>
      <c r="M325" s="134">
        <v>0</v>
      </c>
      <c r="N325" s="134">
        <v>31126605</v>
      </c>
    </row>
    <row r="326" spans="1:14" x14ac:dyDescent="0.2">
      <c r="A326" s="134" t="s">
        <v>754</v>
      </c>
      <c r="B326" s="134" t="s">
        <v>753</v>
      </c>
      <c r="C326" s="134">
        <v>38771775</v>
      </c>
      <c r="D326" s="134">
        <v>57084</v>
      </c>
      <c r="E326" s="134">
        <v>0</v>
      </c>
      <c r="F326" s="134">
        <v>188085</v>
      </c>
      <c r="G326" s="134">
        <v>0</v>
      </c>
      <c r="H326" s="134">
        <v>188085</v>
      </c>
      <c r="I326" s="134">
        <v>0</v>
      </c>
      <c r="J326" s="134">
        <v>0</v>
      </c>
      <c r="K326" s="134">
        <v>29428</v>
      </c>
      <c r="L326" s="134">
        <v>29428</v>
      </c>
      <c r="M326" s="134">
        <v>0</v>
      </c>
      <c r="N326" s="134">
        <v>38611346</v>
      </c>
    </row>
    <row r="327" spans="1:14" x14ac:dyDescent="0.2">
      <c r="A327" s="134" t="s">
        <v>756</v>
      </c>
      <c r="B327" s="134" t="s">
        <v>755</v>
      </c>
      <c r="C327" s="134">
        <v>69603865</v>
      </c>
      <c r="D327" s="134">
        <v>0</v>
      </c>
      <c r="E327" s="134">
        <v>6807</v>
      </c>
      <c r="F327" s="134">
        <v>243439</v>
      </c>
      <c r="G327" s="134">
        <v>0</v>
      </c>
      <c r="H327" s="134">
        <v>243439</v>
      </c>
      <c r="I327" s="134">
        <v>0</v>
      </c>
      <c r="J327" s="134">
        <v>0</v>
      </c>
      <c r="K327" s="134">
        <v>0</v>
      </c>
      <c r="L327" s="134">
        <v>0</v>
      </c>
      <c r="M327" s="134">
        <v>0</v>
      </c>
      <c r="N327" s="134">
        <v>69353619</v>
      </c>
    </row>
    <row r="328" spans="1:14" x14ac:dyDescent="0.2">
      <c r="A328" s="134" t="s">
        <v>758</v>
      </c>
      <c r="B328" s="134" t="s">
        <v>757</v>
      </c>
      <c r="C328" s="134">
        <v>23798745</v>
      </c>
      <c r="D328" s="134">
        <v>0</v>
      </c>
      <c r="E328" s="134">
        <v>927356</v>
      </c>
      <c r="F328" s="134">
        <v>153550</v>
      </c>
      <c r="G328" s="134">
        <v>0</v>
      </c>
      <c r="H328" s="134">
        <v>153550</v>
      </c>
      <c r="I328" s="134">
        <v>0</v>
      </c>
      <c r="J328" s="134">
        <v>0</v>
      </c>
      <c r="K328" s="134">
        <v>0</v>
      </c>
      <c r="L328" s="134">
        <v>0</v>
      </c>
      <c r="M328" s="134">
        <v>0</v>
      </c>
      <c r="N328" s="134">
        <v>22717839</v>
      </c>
    </row>
    <row r="329" spans="1:14" x14ac:dyDescent="0.2">
      <c r="A329" s="134" t="s">
        <v>760</v>
      </c>
      <c r="B329" s="134" t="s">
        <v>759</v>
      </c>
      <c r="C329" s="134">
        <v>28170638</v>
      </c>
      <c r="D329" s="134">
        <v>0</v>
      </c>
      <c r="E329" s="134">
        <v>234042</v>
      </c>
      <c r="F329" s="134">
        <v>135893</v>
      </c>
      <c r="G329" s="134">
        <v>0</v>
      </c>
      <c r="H329" s="134">
        <v>135893</v>
      </c>
      <c r="I329" s="134">
        <v>0</v>
      </c>
      <c r="J329" s="134">
        <v>0</v>
      </c>
      <c r="K329" s="134">
        <v>0</v>
      </c>
      <c r="L329" s="134">
        <v>0</v>
      </c>
      <c r="M329" s="134">
        <v>0</v>
      </c>
      <c r="N329" s="134">
        <v>27800703</v>
      </c>
    </row>
    <row r="330" spans="1:14" x14ac:dyDescent="0.2">
      <c r="A330" s="134" t="s">
        <v>762</v>
      </c>
      <c r="B330" s="134" t="s">
        <v>761</v>
      </c>
      <c r="C330" s="134">
        <v>102835186</v>
      </c>
      <c r="D330" s="134">
        <v>0</v>
      </c>
      <c r="E330" s="134">
        <v>68903</v>
      </c>
      <c r="F330" s="134">
        <v>295442</v>
      </c>
      <c r="G330" s="134">
        <v>0</v>
      </c>
      <c r="H330" s="134">
        <v>295442</v>
      </c>
      <c r="I330" s="134">
        <v>0</v>
      </c>
      <c r="J330" s="134">
        <v>0</v>
      </c>
      <c r="K330" s="134">
        <v>0</v>
      </c>
      <c r="L330" s="134">
        <v>0</v>
      </c>
      <c r="M330" s="134">
        <v>0</v>
      </c>
      <c r="N330" s="134">
        <v>102470841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D393"/>
  <sheetViews>
    <sheetView workbookViewId="0">
      <pane xSplit="5" ySplit="6" topLeftCell="F176" activePane="bottomRight" state="frozen"/>
      <selection activeCell="C25" sqref="C25"/>
      <selection pane="topRight" activeCell="C25" sqref="C25"/>
      <selection pane="bottomLeft" activeCell="C25" sqref="C25"/>
      <selection pane="bottomRight" activeCell="C25" sqref="C25"/>
    </sheetView>
  </sheetViews>
  <sheetFormatPr defaultRowHeight="15" x14ac:dyDescent="0.2"/>
  <cols>
    <col min="1" max="1" width="4" style="75" bestFit="1" customWidth="1"/>
    <col min="2" max="2" width="8.42578125" style="116" customWidth="1"/>
    <col min="3" max="3" width="5.7109375" style="113" bestFit="1" customWidth="1"/>
    <col min="4" max="4" width="8.140625" style="116" hidden="1" customWidth="1"/>
    <col min="5" max="5" width="27" style="116" bestFit="1" customWidth="1"/>
    <col min="6" max="184" width="16.7109375" style="76" customWidth="1"/>
    <col min="185" max="185" width="12.7109375" style="76" customWidth="1"/>
    <col min="186" max="186" width="9" style="76" customWidth="1"/>
    <col min="187" max="16384" width="9.140625" style="76"/>
  </cols>
  <sheetData>
    <row r="1" spans="1:186" s="73" customFormat="1" ht="109.5" customHeight="1" thickTop="1" thickBot="1" x14ac:dyDescent="0.25">
      <c r="A1" s="69" t="s">
        <v>938</v>
      </c>
      <c r="B1" s="70"/>
      <c r="C1" s="71"/>
      <c r="D1" s="71"/>
      <c r="E1" s="72"/>
      <c r="F1" s="187" t="s">
        <v>856</v>
      </c>
      <c r="G1" s="188"/>
      <c r="H1" s="188"/>
      <c r="I1" s="187" t="s">
        <v>857</v>
      </c>
      <c r="J1" s="188"/>
      <c r="K1" s="188"/>
      <c r="L1" s="187" t="s">
        <v>858</v>
      </c>
      <c r="M1" s="188"/>
      <c r="N1" s="188"/>
      <c r="O1" s="187" t="s">
        <v>859</v>
      </c>
      <c r="P1" s="188"/>
      <c r="Q1" s="188"/>
      <c r="R1" s="187" t="s">
        <v>860</v>
      </c>
      <c r="S1" s="188"/>
      <c r="T1" s="188"/>
      <c r="U1" s="187" t="s">
        <v>861</v>
      </c>
      <c r="V1" s="188"/>
      <c r="W1" s="188"/>
      <c r="X1" s="187" t="s">
        <v>862</v>
      </c>
      <c r="Y1" s="188"/>
      <c r="Z1" s="188"/>
      <c r="AA1" s="187" t="s">
        <v>863</v>
      </c>
      <c r="AB1" s="188"/>
      <c r="AC1" s="188"/>
      <c r="AD1" s="187" t="s">
        <v>864</v>
      </c>
      <c r="AE1" s="188"/>
      <c r="AF1" s="188"/>
      <c r="AG1" s="187" t="s">
        <v>865</v>
      </c>
      <c r="AH1" s="188"/>
      <c r="AI1" s="188"/>
      <c r="AJ1" s="187" t="s">
        <v>866</v>
      </c>
      <c r="AK1" s="188"/>
      <c r="AL1" s="188"/>
      <c r="AM1" s="187" t="s">
        <v>867</v>
      </c>
      <c r="AN1" s="188"/>
      <c r="AO1" s="188"/>
      <c r="AP1" s="187" t="s">
        <v>868</v>
      </c>
      <c r="AQ1" s="188"/>
      <c r="AR1" s="188"/>
      <c r="AS1" s="187" t="s">
        <v>869</v>
      </c>
      <c r="AT1" s="188"/>
      <c r="AU1" s="188"/>
      <c r="AV1" s="187" t="s">
        <v>870</v>
      </c>
      <c r="AW1" s="188"/>
      <c r="AX1" s="188"/>
      <c r="AY1" s="187" t="s">
        <v>871</v>
      </c>
      <c r="AZ1" s="188"/>
      <c r="BA1" s="188"/>
      <c r="BB1" s="187" t="s">
        <v>872</v>
      </c>
      <c r="BC1" s="188"/>
      <c r="BD1" s="188"/>
      <c r="BE1" s="187" t="s">
        <v>873</v>
      </c>
      <c r="BF1" s="188"/>
      <c r="BG1" s="188"/>
      <c r="BH1" s="187" t="s">
        <v>874</v>
      </c>
      <c r="BI1" s="188"/>
      <c r="BJ1" s="188"/>
      <c r="BK1" s="187" t="s">
        <v>875</v>
      </c>
      <c r="BL1" s="188"/>
      <c r="BM1" s="188"/>
      <c r="BN1" s="187" t="s">
        <v>876</v>
      </c>
      <c r="BO1" s="188"/>
      <c r="BP1" s="188"/>
      <c r="BQ1" s="187" t="s">
        <v>877</v>
      </c>
      <c r="BR1" s="188"/>
      <c r="BS1" s="188"/>
      <c r="BT1" s="187" t="s">
        <v>878</v>
      </c>
      <c r="BU1" s="188"/>
      <c r="BV1" s="188"/>
      <c r="BW1" s="187" t="s">
        <v>879</v>
      </c>
      <c r="BX1" s="188"/>
      <c r="BY1" s="188"/>
      <c r="BZ1" s="187" t="s">
        <v>880</v>
      </c>
      <c r="CA1" s="188"/>
      <c r="CB1" s="188"/>
      <c r="CC1" s="187" t="s">
        <v>881</v>
      </c>
      <c r="CD1" s="188"/>
      <c r="CE1" s="188"/>
      <c r="CF1" s="187" t="s">
        <v>882</v>
      </c>
      <c r="CG1" s="188"/>
      <c r="CH1" s="188"/>
      <c r="CI1" s="187" t="s">
        <v>883</v>
      </c>
      <c r="CJ1" s="188"/>
      <c r="CK1" s="188"/>
      <c r="CL1" s="187" t="s">
        <v>870</v>
      </c>
      <c r="CM1" s="188"/>
      <c r="CN1" s="188"/>
      <c r="CO1" s="187" t="s">
        <v>871</v>
      </c>
      <c r="CP1" s="188"/>
      <c r="CQ1" s="188"/>
      <c r="CR1" s="187" t="s">
        <v>884</v>
      </c>
      <c r="CS1" s="188"/>
      <c r="CT1" s="188"/>
      <c r="CU1" s="187" t="s">
        <v>885</v>
      </c>
      <c r="CV1" s="188"/>
      <c r="CW1" s="188"/>
      <c r="CX1" s="187" t="s">
        <v>886</v>
      </c>
      <c r="CY1" s="188"/>
      <c r="CZ1" s="188"/>
      <c r="DA1" s="187" t="s">
        <v>887</v>
      </c>
      <c r="DB1" s="188"/>
      <c r="DC1" s="188"/>
      <c r="DD1" s="187" t="s">
        <v>888</v>
      </c>
      <c r="DE1" s="188"/>
      <c r="DF1" s="188"/>
      <c r="DG1" s="187" t="s">
        <v>889</v>
      </c>
      <c r="DH1" s="188"/>
      <c r="DI1" s="188"/>
      <c r="DJ1" s="129" t="s">
        <v>890</v>
      </c>
      <c r="DK1" s="129" t="s">
        <v>891</v>
      </c>
      <c r="DL1" s="187" t="s">
        <v>892</v>
      </c>
      <c r="DM1" s="188"/>
      <c r="DN1" s="188"/>
      <c r="DO1" s="187" t="s">
        <v>893</v>
      </c>
      <c r="DP1" s="188"/>
      <c r="DQ1" s="188"/>
      <c r="DR1" s="187" t="s">
        <v>894</v>
      </c>
      <c r="DS1" s="188"/>
      <c r="DT1" s="188"/>
      <c r="DU1" s="187" t="s">
        <v>895</v>
      </c>
      <c r="DV1" s="188"/>
      <c r="DW1" s="188"/>
      <c r="DX1" s="187" t="s">
        <v>896</v>
      </c>
      <c r="DY1" s="188"/>
      <c r="DZ1" s="188"/>
      <c r="EA1" s="187" t="s">
        <v>897</v>
      </c>
      <c r="EB1" s="188"/>
      <c r="EC1" s="188"/>
      <c r="ED1" s="187" t="s">
        <v>898</v>
      </c>
      <c r="EE1" s="188"/>
      <c r="EF1" s="188"/>
      <c r="EG1" s="187" t="s">
        <v>899</v>
      </c>
      <c r="EH1" s="188"/>
      <c r="EI1" s="188"/>
      <c r="EJ1" s="187" t="s">
        <v>900</v>
      </c>
      <c r="EK1" s="188"/>
      <c r="EL1" s="188"/>
      <c r="EM1" s="187" t="s">
        <v>901</v>
      </c>
      <c r="EN1" s="188"/>
      <c r="EO1" s="188"/>
      <c r="EP1" s="187" t="s">
        <v>902</v>
      </c>
      <c r="EQ1" s="188"/>
      <c r="ER1" s="188"/>
      <c r="ES1" s="187" t="s">
        <v>903</v>
      </c>
      <c r="ET1" s="188"/>
      <c r="EU1" s="188"/>
      <c r="EV1" s="187" t="s">
        <v>904</v>
      </c>
      <c r="EW1" s="188"/>
      <c r="EX1" s="188"/>
      <c r="EY1" s="187" t="s">
        <v>905</v>
      </c>
      <c r="EZ1" s="188"/>
      <c r="FA1" s="188"/>
      <c r="FB1" s="187" t="s">
        <v>906</v>
      </c>
      <c r="FC1" s="188"/>
      <c r="FD1" s="188"/>
      <c r="FE1" s="187" t="s">
        <v>907</v>
      </c>
      <c r="FF1" s="188"/>
      <c r="FG1" s="188"/>
      <c r="FH1" s="187" t="s">
        <v>908</v>
      </c>
      <c r="FI1" s="188"/>
      <c r="FJ1" s="188"/>
      <c r="FK1" s="187" t="s">
        <v>909</v>
      </c>
      <c r="FL1" s="188"/>
      <c r="FM1" s="188"/>
      <c r="FN1" s="187" t="s">
        <v>910</v>
      </c>
      <c r="FO1" s="188"/>
      <c r="FP1" s="188"/>
      <c r="FQ1" s="187" t="s">
        <v>911</v>
      </c>
      <c r="FR1" s="188"/>
      <c r="FS1" s="188"/>
      <c r="FT1" s="187" t="s">
        <v>912</v>
      </c>
      <c r="FU1" s="188"/>
      <c r="FV1" s="188"/>
      <c r="FW1" s="187" t="s">
        <v>913</v>
      </c>
      <c r="FX1" s="188"/>
      <c r="FY1" s="188"/>
      <c r="FZ1" s="187" t="s">
        <v>914</v>
      </c>
      <c r="GA1" s="188"/>
      <c r="GB1" s="188"/>
      <c r="GC1" s="184"/>
      <c r="GD1" s="184"/>
    </row>
    <row r="2" spans="1:186" ht="12.75" x14ac:dyDescent="0.2">
      <c r="A2" s="74"/>
      <c r="B2" s="74">
        <v>1</v>
      </c>
      <c r="C2" s="74">
        <v>2</v>
      </c>
      <c r="D2" s="74">
        <v>3</v>
      </c>
      <c r="E2" s="74">
        <v>4</v>
      </c>
      <c r="F2" s="74">
        <v>5</v>
      </c>
      <c r="G2" s="74">
        <v>6</v>
      </c>
      <c r="H2" s="74">
        <v>7</v>
      </c>
      <c r="I2" s="74">
        <v>8</v>
      </c>
      <c r="J2" s="74">
        <v>9</v>
      </c>
      <c r="K2" s="74">
        <v>10</v>
      </c>
      <c r="L2" s="74">
        <v>11</v>
      </c>
      <c r="M2" s="74">
        <v>12</v>
      </c>
      <c r="N2" s="74">
        <v>13</v>
      </c>
      <c r="O2" s="74">
        <v>14</v>
      </c>
      <c r="P2" s="74">
        <v>15</v>
      </c>
      <c r="Q2" s="74">
        <v>16</v>
      </c>
      <c r="R2" s="74">
        <v>17</v>
      </c>
      <c r="S2" s="74">
        <v>18</v>
      </c>
      <c r="T2" s="74">
        <v>19</v>
      </c>
      <c r="U2" s="74">
        <v>20</v>
      </c>
      <c r="V2" s="74">
        <v>21</v>
      </c>
      <c r="W2" s="74">
        <v>22</v>
      </c>
      <c r="X2" s="74">
        <v>23</v>
      </c>
      <c r="Y2" s="74">
        <v>24</v>
      </c>
      <c r="Z2" s="74">
        <v>25</v>
      </c>
      <c r="AA2" s="74">
        <v>26</v>
      </c>
      <c r="AB2" s="74">
        <v>27</v>
      </c>
      <c r="AC2" s="74">
        <v>28</v>
      </c>
      <c r="AD2" s="74">
        <v>29</v>
      </c>
      <c r="AE2" s="74">
        <v>30</v>
      </c>
      <c r="AF2" s="74">
        <v>31</v>
      </c>
      <c r="AG2" s="74">
        <v>32</v>
      </c>
      <c r="AH2" s="74">
        <v>33</v>
      </c>
      <c r="AI2" s="74">
        <v>34</v>
      </c>
      <c r="AJ2" s="74">
        <v>35</v>
      </c>
      <c r="AK2" s="74">
        <v>36</v>
      </c>
      <c r="AL2" s="74">
        <v>37</v>
      </c>
      <c r="AM2" s="74">
        <v>38</v>
      </c>
      <c r="AN2" s="74">
        <v>39</v>
      </c>
      <c r="AO2" s="74">
        <v>40</v>
      </c>
      <c r="AP2" s="74">
        <v>41</v>
      </c>
      <c r="AQ2" s="74">
        <v>42</v>
      </c>
      <c r="AR2" s="74">
        <v>43</v>
      </c>
      <c r="AS2" s="74">
        <v>44</v>
      </c>
      <c r="AT2" s="74">
        <v>45</v>
      </c>
      <c r="AU2" s="74">
        <v>46</v>
      </c>
      <c r="AV2" s="74">
        <v>47</v>
      </c>
      <c r="AW2" s="74">
        <v>48</v>
      </c>
      <c r="AX2" s="74">
        <v>49</v>
      </c>
      <c r="AY2" s="74">
        <v>50</v>
      </c>
      <c r="AZ2" s="74">
        <v>51</v>
      </c>
      <c r="BA2" s="74">
        <v>52</v>
      </c>
      <c r="BB2" s="74">
        <v>53</v>
      </c>
      <c r="BC2" s="74">
        <v>54</v>
      </c>
      <c r="BD2" s="74">
        <v>55</v>
      </c>
      <c r="BE2" s="74">
        <v>56</v>
      </c>
      <c r="BF2" s="74">
        <v>57</v>
      </c>
      <c r="BG2" s="74">
        <v>58</v>
      </c>
      <c r="BH2" s="74">
        <v>59</v>
      </c>
      <c r="BI2" s="74">
        <v>60</v>
      </c>
      <c r="BJ2" s="74">
        <v>61</v>
      </c>
      <c r="BK2" s="74">
        <v>62</v>
      </c>
      <c r="BL2" s="74">
        <v>63</v>
      </c>
      <c r="BM2" s="74">
        <v>64</v>
      </c>
      <c r="BN2" s="74">
        <v>65</v>
      </c>
      <c r="BO2" s="74">
        <v>66</v>
      </c>
      <c r="BP2" s="74">
        <v>67</v>
      </c>
      <c r="BQ2" s="74">
        <v>68</v>
      </c>
      <c r="BR2" s="74">
        <v>69</v>
      </c>
      <c r="BS2" s="74">
        <v>70</v>
      </c>
      <c r="BT2" s="74">
        <v>71</v>
      </c>
      <c r="BU2" s="74">
        <v>72</v>
      </c>
      <c r="BV2" s="74">
        <v>73</v>
      </c>
      <c r="BW2" s="74">
        <v>74</v>
      </c>
      <c r="BX2" s="74">
        <v>75</v>
      </c>
      <c r="BY2" s="74">
        <v>76</v>
      </c>
      <c r="BZ2" s="74">
        <v>77</v>
      </c>
      <c r="CA2" s="74">
        <v>78</v>
      </c>
      <c r="CB2" s="74">
        <v>79</v>
      </c>
      <c r="CC2" s="74">
        <v>80</v>
      </c>
      <c r="CD2" s="74">
        <v>81</v>
      </c>
      <c r="CE2" s="74">
        <v>82</v>
      </c>
      <c r="CF2" s="74">
        <v>83</v>
      </c>
      <c r="CG2" s="74">
        <v>84</v>
      </c>
      <c r="CH2" s="74">
        <v>85</v>
      </c>
      <c r="CI2" s="74">
        <v>86</v>
      </c>
      <c r="CJ2" s="74">
        <v>87</v>
      </c>
      <c r="CK2" s="74">
        <v>88</v>
      </c>
      <c r="CL2" s="74">
        <v>89</v>
      </c>
      <c r="CM2" s="74">
        <v>90</v>
      </c>
      <c r="CN2" s="74">
        <v>91</v>
      </c>
      <c r="CO2" s="74">
        <v>92</v>
      </c>
      <c r="CP2" s="74">
        <v>93</v>
      </c>
      <c r="CQ2" s="74">
        <v>94</v>
      </c>
      <c r="CR2" s="74">
        <v>95</v>
      </c>
      <c r="CS2" s="74">
        <v>96</v>
      </c>
      <c r="CT2" s="74">
        <v>97</v>
      </c>
      <c r="CU2" s="74">
        <v>98</v>
      </c>
      <c r="CV2" s="74">
        <v>99</v>
      </c>
      <c r="CW2" s="74">
        <v>100</v>
      </c>
      <c r="CX2" s="74">
        <v>101</v>
      </c>
      <c r="CY2" s="74">
        <v>102</v>
      </c>
      <c r="CZ2" s="74">
        <v>103</v>
      </c>
      <c r="DA2" s="74">
        <v>104</v>
      </c>
      <c r="DB2" s="74">
        <v>105</v>
      </c>
      <c r="DC2" s="74">
        <v>106</v>
      </c>
      <c r="DD2" s="74">
        <v>107</v>
      </c>
      <c r="DE2" s="74">
        <v>108</v>
      </c>
      <c r="DF2" s="74">
        <v>109</v>
      </c>
      <c r="DG2" s="74">
        <v>110</v>
      </c>
      <c r="DH2" s="74">
        <v>111</v>
      </c>
      <c r="DI2" s="74">
        <v>112</v>
      </c>
      <c r="DJ2" s="74">
        <v>113</v>
      </c>
      <c r="DK2" s="74">
        <v>114</v>
      </c>
      <c r="DL2" s="74">
        <v>115</v>
      </c>
      <c r="DM2" s="74">
        <v>116</v>
      </c>
      <c r="DN2" s="74">
        <v>117</v>
      </c>
      <c r="DO2" s="74">
        <v>118</v>
      </c>
      <c r="DP2" s="74">
        <v>119</v>
      </c>
      <c r="DQ2" s="74">
        <v>120</v>
      </c>
      <c r="DR2" s="74">
        <v>121</v>
      </c>
      <c r="DS2" s="74">
        <v>122</v>
      </c>
      <c r="DT2" s="74">
        <v>123</v>
      </c>
      <c r="DU2" s="74">
        <v>124</v>
      </c>
      <c r="DV2" s="74">
        <v>125</v>
      </c>
      <c r="DW2" s="74">
        <v>126</v>
      </c>
      <c r="DX2" s="74">
        <v>127</v>
      </c>
      <c r="DY2" s="74">
        <v>128</v>
      </c>
      <c r="DZ2" s="74">
        <v>129</v>
      </c>
      <c r="EA2" s="74">
        <v>130</v>
      </c>
      <c r="EB2" s="74">
        <v>131</v>
      </c>
      <c r="EC2" s="74">
        <v>132</v>
      </c>
      <c r="ED2" s="74">
        <v>133</v>
      </c>
      <c r="EE2" s="74">
        <v>134</v>
      </c>
      <c r="EF2" s="74">
        <v>135</v>
      </c>
      <c r="EG2" s="74">
        <v>136</v>
      </c>
      <c r="EH2" s="74">
        <v>137</v>
      </c>
      <c r="EI2" s="74">
        <v>138</v>
      </c>
      <c r="EJ2" s="74">
        <v>139</v>
      </c>
      <c r="EK2" s="74">
        <v>140</v>
      </c>
      <c r="EL2" s="74">
        <v>141</v>
      </c>
      <c r="EM2" s="74">
        <v>142</v>
      </c>
      <c r="EN2" s="74">
        <v>143</v>
      </c>
      <c r="EO2" s="74">
        <v>144</v>
      </c>
      <c r="EP2" s="74">
        <v>145</v>
      </c>
      <c r="EQ2" s="74">
        <v>146</v>
      </c>
      <c r="ER2" s="74">
        <v>147</v>
      </c>
      <c r="ES2" s="74">
        <v>148</v>
      </c>
      <c r="ET2" s="74">
        <v>149</v>
      </c>
      <c r="EU2" s="74">
        <v>150</v>
      </c>
      <c r="EV2" s="74">
        <v>151</v>
      </c>
      <c r="EW2" s="74">
        <v>152</v>
      </c>
      <c r="EX2" s="74">
        <v>153</v>
      </c>
      <c r="EY2" s="74">
        <v>154</v>
      </c>
      <c r="EZ2" s="74">
        <v>155</v>
      </c>
      <c r="FA2" s="74">
        <v>156</v>
      </c>
      <c r="FB2" s="74">
        <v>157</v>
      </c>
      <c r="FC2" s="74">
        <v>158</v>
      </c>
      <c r="FD2" s="74">
        <v>159</v>
      </c>
      <c r="FE2" s="74">
        <v>160</v>
      </c>
      <c r="FF2" s="74">
        <v>161</v>
      </c>
      <c r="FG2" s="74">
        <v>162</v>
      </c>
      <c r="FH2" s="74">
        <v>163</v>
      </c>
      <c r="FI2" s="74">
        <v>164</v>
      </c>
      <c r="FJ2" s="74">
        <v>165</v>
      </c>
      <c r="FK2" s="74">
        <v>166</v>
      </c>
      <c r="FL2" s="74">
        <v>167</v>
      </c>
      <c r="FM2" s="74">
        <v>168</v>
      </c>
      <c r="FN2" s="74">
        <v>169</v>
      </c>
      <c r="FO2" s="74">
        <v>170</v>
      </c>
      <c r="FP2" s="74">
        <v>171</v>
      </c>
      <c r="FQ2" s="74">
        <v>172</v>
      </c>
      <c r="FR2" s="74">
        <v>173</v>
      </c>
      <c r="FS2" s="74">
        <v>174</v>
      </c>
      <c r="FT2" s="74">
        <v>175</v>
      </c>
      <c r="FU2" s="74">
        <v>176</v>
      </c>
      <c r="FV2" s="74">
        <v>177</v>
      </c>
      <c r="FW2" s="74">
        <v>178</v>
      </c>
      <c r="FX2" s="74">
        <v>179</v>
      </c>
      <c r="FY2" s="74">
        <v>180</v>
      </c>
      <c r="FZ2" s="74">
        <v>181</v>
      </c>
      <c r="GA2" s="74">
        <v>182</v>
      </c>
      <c r="GB2" s="74">
        <v>183</v>
      </c>
      <c r="GC2" s="74">
        <v>185</v>
      </c>
      <c r="GD2" s="74">
        <v>187</v>
      </c>
    </row>
    <row r="3" spans="1:186" ht="13.5" thickBot="1" x14ac:dyDescent="0.25">
      <c r="A3" s="77"/>
      <c r="B3" s="78"/>
      <c r="C3" s="79"/>
      <c r="D3" s="79"/>
      <c r="E3" s="79"/>
      <c r="F3" s="80"/>
      <c r="G3" s="81"/>
      <c r="H3" s="81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  <c r="AV3" s="83"/>
      <c r="AW3" s="83"/>
      <c r="AX3" s="83"/>
      <c r="AY3" s="83"/>
      <c r="AZ3" s="83"/>
      <c r="BA3" s="83"/>
      <c r="BB3" s="83"/>
      <c r="BC3" s="83"/>
      <c r="BD3" s="83"/>
      <c r="BE3" s="83"/>
      <c r="BF3" s="83"/>
      <c r="BG3" s="83"/>
      <c r="BH3" s="83"/>
      <c r="BI3" s="83"/>
      <c r="BJ3" s="83"/>
      <c r="BK3" s="83"/>
      <c r="BL3" s="83"/>
      <c r="BM3" s="83"/>
      <c r="BN3" s="83"/>
      <c r="BO3" s="83"/>
      <c r="BP3" s="83"/>
      <c r="BQ3" s="83"/>
      <c r="BR3" s="83"/>
      <c r="BS3" s="83"/>
      <c r="BT3" s="83"/>
      <c r="BU3" s="83"/>
      <c r="BV3" s="83"/>
      <c r="BW3" s="83"/>
      <c r="BX3" s="83"/>
      <c r="BY3" s="83"/>
      <c r="BZ3" s="83"/>
      <c r="CA3" s="83"/>
      <c r="CB3" s="83"/>
      <c r="CC3" s="83"/>
      <c r="CD3" s="83"/>
      <c r="CE3" s="83"/>
      <c r="CF3" s="83"/>
      <c r="CG3" s="83"/>
      <c r="CH3" s="83"/>
      <c r="CI3" s="83"/>
      <c r="CJ3" s="83"/>
      <c r="CK3" s="83"/>
      <c r="CL3" s="83"/>
      <c r="CM3" s="83"/>
      <c r="CN3" s="83"/>
      <c r="CO3" s="83"/>
      <c r="CP3" s="83"/>
      <c r="CQ3" s="83"/>
      <c r="CR3" s="83"/>
      <c r="CS3" s="83"/>
      <c r="CT3" s="83"/>
      <c r="CU3" s="83"/>
      <c r="CV3" s="83"/>
      <c r="CW3" s="83"/>
      <c r="CX3" s="83"/>
      <c r="CY3" s="83"/>
      <c r="CZ3" s="83"/>
      <c r="DA3" s="83"/>
      <c r="DB3" s="83"/>
      <c r="DC3" s="83"/>
      <c r="DD3" s="83"/>
      <c r="DE3" s="83"/>
      <c r="DF3" s="83"/>
      <c r="DG3" s="83"/>
      <c r="DH3" s="83"/>
      <c r="DI3" s="83"/>
      <c r="DJ3" s="83"/>
      <c r="DK3" s="83"/>
      <c r="DL3" s="83"/>
      <c r="DM3" s="83"/>
      <c r="DN3" s="83"/>
      <c r="DO3" s="83"/>
      <c r="DP3" s="83"/>
      <c r="DQ3" s="83"/>
      <c r="DR3" s="83"/>
      <c r="DS3" s="83"/>
      <c r="DT3" s="83"/>
      <c r="DU3" s="83"/>
      <c r="DV3" s="83"/>
      <c r="DW3" s="83"/>
      <c r="DX3" s="83"/>
      <c r="DY3" s="83"/>
      <c r="DZ3" s="83"/>
      <c r="EA3" s="83"/>
      <c r="EB3" s="83"/>
      <c r="EC3" s="83"/>
      <c r="ED3" s="83"/>
      <c r="EE3" s="83"/>
      <c r="EF3" s="83"/>
      <c r="EG3" s="83"/>
      <c r="EH3" s="83"/>
      <c r="EI3" s="83"/>
      <c r="EJ3" s="83"/>
      <c r="EK3" s="83"/>
      <c r="EL3" s="83"/>
      <c r="EM3" s="83"/>
      <c r="EN3" s="83"/>
      <c r="EO3" s="83"/>
      <c r="EP3" s="83"/>
      <c r="EQ3" s="83"/>
      <c r="ER3" s="83"/>
      <c r="ES3" s="83"/>
      <c r="ET3" s="83"/>
      <c r="EU3" s="83"/>
      <c r="EV3" s="83"/>
      <c r="EW3" s="83"/>
      <c r="EX3" s="83"/>
      <c r="EY3" s="83"/>
      <c r="EZ3" s="83"/>
      <c r="FA3" s="83"/>
      <c r="FB3" s="83"/>
      <c r="FC3" s="83"/>
      <c r="FD3" s="83"/>
      <c r="FE3" s="83"/>
      <c r="FF3" s="83"/>
      <c r="FG3" s="83"/>
      <c r="FH3" s="83"/>
      <c r="FI3" s="83"/>
      <c r="FJ3" s="83"/>
      <c r="FK3" s="83"/>
      <c r="FL3" s="83"/>
      <c r="FM3" s="83"/>
      <c r="FN3" s="83"/>
      <c r="FO3" s="83"/>
      <c r="FP3" s="83"/>
      <c r="FQ3" s="83"/>
      <c r="FR3" s="83"/>
      <c r="FS3" s="83"/>
      <c r="FT3" s="83"/>
      <c r="FU3" s="83"/>
      <c r="FV3" s="83"/>
      <c r="FW3" s="83"/>
      <c r="FX3" s="83"/>
      <c r="FY3" s="83"/>
      <c r="FZ3" s="83"/>
      <c r="GA3" s="83"/>
      <c r="GB3" s="83"/>
      <c r="GC3" s="83"/>
      <c r="GD3" s="83"/>
    </row>
    <row r="4" spans="1:186" s="75" customFormat="1" ht="13.5" thickBot="1" x14ac:dyDescent="0.25">
      <c r="A4" s="74"/>
      <c r="B4" s="84" t="s">
        <v>8</v>
      </c>
      <c r="C4" s="84" t="s">
        <v>939</v>
      </c>
      <c r="D4" s="85" t="s">
        <v>940</v>
      </c>
      <c r="E4" s="84" t="s">
        <v>7</v>
      </c>
      <c r="F4" s="86">
        <v>3</v>
      </c>
      <c r="G4" s="86">
        <v>4</v>
      </c>
      <c r="H4" s="86">
        <v>5</v>
      </c>
      <c r="I4" s="86">
        <v>6</v>
      </c>
      <c r="J4" s="86">
        <v>7</v>
      </c>
      <c r="K4" s="86">
        <v>8</v>
      </c>
      <c r="L4" s="86">
        <v>9</v>
      </c>
      <c r="M4" s="86">
        <v>10</v>
      </c>
      <c r="N4" s="86">
        <v>11</v>
      </c>
      <c r="O4" s="86">
        <v>12</v>
      </c>
      <c r="P4" s="86">
        <v>13</v>
      </c>
      <c r="Q4" s="86">
        <v>14</v>
      </c>
      <c r="R4" s="86">
        <v>15</v>
      </c>
      <c r="S4" s="86">
        <v>16</v>
      </c>
      <c r="T4" s="86">
        <v>17</v>
      </c>
      <c r="U4" s="86">
        <v>18</v>
      </c>
      <c r="V4" s="86">
        <v>19</v>
      </c>
      <c r="W4" s="86">
        <v>20</v>
      </c>
      <c r="X4" s="86">
        <v>21</v>
      </c>
      <c r="Y4" s="86">
        <v>22</v>
      </c>
      <c r="Z4" s="86">
        <v>23</v>
      </c>
      <c r="AA4" s="86">
        <v>24</v>
      </c>
      <c r="AB4" s="86">
        <v>25</v>
      </c>
      <c r="AC4" s="86">
        <v>26</v>
      </c>
      <c r="AD4" s="86">
        <v>27</v>
      </c>
      <c r="AE4" s="86">
        <v>28</v>
      </c>
      <c r="AF4" s="86">
        <v>29</v>
      </c>
      <c r="AG4" s="86">
        <v>30</v>
      </c>
      <c r="AH4" s="86">
        <v>31</v>
      </c>
      <c r="AI4" s="86">
        <v>32</v>
      </c>
      <c r="AJ4" s="86">
        <v>33</v>
      </c>
      <c r="AK4" s="86">
        <v>34</v>
      </c>
      <c r="AL4" s="86">
        <v>35</v>
      </c>
      <c r="AM4" s="86">
        <v>36</v>
      </c>
      <c r="AN4" s="86">
        <v>37</v>
      </c>
      <c r="AO4" s="86">
        <v>38</v>
      </c>
      <c r="AP4" s="86">
        <v>39</v>
      </c>
      <c r="AQ4" s="86">
        <v>40</v>
      </c>
      <c r="AR4" s="86">
        <v>41</v>
      </c>
      <c r="AS4" s="86">
        <v>42</v>
      </c>
      <c r="AT4" s="86">
        <v>43</v>
      </c>
      <c r="AU4" s="86">
        <v>44</v>
      </c>
      <c r="AV4" s="86">
        <v>45</v>
      </c>
      <c r="AW4" s="86">
        <v>46</v>
      </c>
      <c r="AX4" s="86">
        <v>47</v>
      </c>
      <c r="AY4" s="86">
        <v>48</v>
      </c>
      <c r="AZ4" s="86">
        <v>49</v>
      </c>
      <c r="BA4" s="86">
        <v>50</v>
      </c>
      <c r="BB4" s="86">
        <v>51</v>
      </c>
      <c r="BC4" s="86">
        <v>52</v>
      </c>
      <c r="BD4" s="86">
        <v>53</v>
      </c>
      <c r="BE4" s="86">
        <v>54</v>
      </c>
      <c r="BF4" s="86">
        <v>55</v>
      </c>
      <c r="BG4" s="86">
        <v>56</v>
      </c>
      <c r="BH4" s="86">
        <v>57</v>
      </c>
      <c r="BI4" s="86">
        <v>58</v>
      </c>
      <c r="BJ4" s="86">
        <v>59</v>
      </c>
      <c r="BK4" s="86">
        <v>60</v>
      </c>
      <c r="BL4" s="86">
        <v>61</v>
      </c>
      <c r="BM4" s="86">
        <v>62</v>
      </c>
      <c r="BN4" s="86">
        <v>63</v>
      </c>
      <c r="BO4" s="86">
        <v>64</v>
      </c>
      <c r="BP4" s="86">
        <v>65</v>
      </c>
      <c r="BQ4" s="86">
        <v>66</v>
      </c>
      <c r="BR4" s="86">
        <v>67</v>
      </c>
      <c r="BS4" s="86">
        <v>68</v>
      </c>
      <c r="BT4" s="86">
        <v>69</v>
      </c>
      <c r="BU4" s="86">
        <v>70</v>
      </c>
      <c r="BV4" s="86">
        <v>71</v>
      </c>
      <c r="BW4" s="86">
        <v>72</v>
      </c>
      <c r="BX4" s="86">
        <v>73</v>
      </c>
      <c r="BY4" s="86">
        <v>74</v>
      </c>
      <c r="BZ4" s="86">
        <v>75</v>
      </c>
      <c r="CA4" s="86">
        <v>76</v>
      </c>
      <c r="CB4" s="86">
        <v>77</v>
      </c>
      <c r="CC4" s="86">
        <v>78</v>
      </c>
      <c r="CD4" s="86">
        <v>79</v>
      </c>
      <c r="CE4" s="86">
        <v>80</v>
      </c>
      <c r="CF4" s="86">
        <v>81</v>
      </c>
      <c r="CG4" s="86">
        <v>82</v>
      </c>
      <c r="CH4" s="86">
        <v>83</v>
      </c>
      <c r="CI4" s="86">
        <v>84</v>
      </c>
      <c r="CJ4" s="86">
        <v>85</v>
      </c>
      <c r="CK4" s="86">
        <v>86</v>
      </c>
      <c r="CL4" s="86">
        <v>87</v>
      </c>
      <c r="CM4" s="86">
        <v>88</v>
      </c>
      <c r="CN4" s="86">
        <v>89</v>
      </c>
      <c r="CO4" s="86">
        <v>90</v>
      </c>
      <c r="CP4" s="86">
        <v>91</v>
      </c>
      <c r="CQ4" s="86">
        <v>92</v>
      </c>
      <c r="CR4" s="86">
        <v>93</v>
      </c>
      <c r="CS4" s="86">
        <v>94</v>
      </c>
      <c r="CT4" s="86">
        <v>95</v>
      </c>
      <c r="CU4" s="86">
        <v>96</v>
      </c>
      <c r="CV4" s="86">
        <v>97</v>
      </c>
      <c r="CW4" s="86">
        <v>98</v>
      </c>
      <c r="CX4" s="86">
        <v>99</v>
      </c>
      <c r="CY4" s="86">
        <v>100</v>
      </c>
      <c r="CZ4" s="86">
        <v>101</v>
      </c>
      <c r="DA4" s="86">
        <v>102</v>
      </c>
      <c r="DB4" s="86">
        <v>103</v>
      </c>
      <c r="DC4" s="86">
        <v>104</v>
      </c>
      <c r="DD4" s="86">
        <v>105</v>
      </c>
      <c r="DE4" s="86">
        <v>106</v>
      </c>
      <c r="DF4" s="86">
        <v>107</v>
      </c>
      <c r="DG4" s="86">
        <v>108</v>
      </c>
      <c r="DH4" s="86">
        <v>109</v>
      </c>
      <c r="DI4" s="86">
        <v>110</v>
      </c>
      <c r="DJ4" s="86">
        <v>111</v>
      </c>
      <c r="DK4" s="86">
        <v>112</v>
      </c>
      <c r="DL4" s="86">
        <v>113</v>
      </c>
      <c r="DM4" s="86">
        <v>114</v>
      </c>
      <c r="DN4" s="86">
        <v>115</v>
      </c>
      <c r="DO4" s="86">
        <v>116</v>
      </c>
      <c r="DP4" s="86">
        <v>117</v>
      </c>
      <c r="DQ4" s="86">
        <v>118</v>
      </c>
      <c r="DR4" s="86">
        <v>119</v>
      </c>
      <c r="DS4" s="86">
        <v>120</v>
      </c>
      <c r="DT4" s="86">
        <v>121</v>
      </c>
      <c r="DU4" s="86">
        <v>122</v>
      </c>
      <c r="DV4" s="86">
        <v>123</v>
      </c>
      <c r="DW4" s="86">
        <v>124</v>
      </c>
      <c r="DX4" s="86">
        <v>125</v>
      </c>
      <c r="DY4" s="86">
        <v>126</v>
      </c>
      <c r="DZ4" s="86">
        <v>127</v>
      </c>
      <c r="EA4" s="86">
        <v>128</v>
      </c>
      <c r="EB4" s="86">
        <v>129</v>
      </c>
      <c r="EC4" s="86">
        <v>130</v>
      </c>
      <c r="ED4" s="86">
        <v>131</v>
      </c>
      <c r="EE4" s="86">
        <v>132</v>
      </c>
      <c r="EF4" s="86">
        <v>133</v>
      </c>
      <c r="EG4" s="86">
        <v>134</v>
      </c>
      <c r="EH4" s="86">
        <v>135</v>
      </c>
      <c r="EI4" s="86">
        <v>136</v>
      </c>
      <c r="EJ4" s="86">
        <v>137</v>
      </c>
      <c r="EK4" s="86">
        <v>138</v>
      </c>
      <c r="EL4" s="86">
        <v>139</v>
      </c>
      <c r="EM4" s="86">
        <v>140</v>
      </c>
      <c r="EN4" s="86">
        <v>141</v>
      </c>
      <c r="EO4" s="86">
        <v>142</v>
      </c>
      <c r="EP4" s="86">
        <v>143</v>
      </c>
      <c r="EQ4" s="86">
        <v>144</v>
      </c>
      <c r="ER4" s="86">
        <v>145</v>
      </c>
      <c r="ES4" s="86">
        <v>146</v>
      </c>
      <c r="ET4" s="86">
        <v>147</v>
      </c>
      <c r="EU4" s="86">
        <v>148</v>
      </c>
      <c r="EV4" s="86">
        <v>149</v>
      </c>
      <c r="EW4" s="86">
        <v>150</v>
      </c>
      <c r="EX4" s="86">
        <v>151</v>
      </c>
      <c r="EY4" s="86">
        <v>152</v>
      </c>
      <c r="EZ4" s="86">
        <v>153</v>
      </c>
      <c r="FA4" s="86">
        <v>154</v>
      </c>
      <c r="FB4" s="86">
        <v>155</v>
      </c>
      <c r="FC4" s="86">
        <v>156</v>
      </c>
      <c r="FD4" s="86">
        <v>157</v>
      </c>
      <c r="FE4" s="86">
        <v>158</v>
      </c>
      <c r="FF4" s="86">
        <v>159</v>
      </c>
      <c r="FG4" s="86">
        <v>160</v>
      </c>
      <c r="FH4" s="86">
        <v>161</v>
      </c>
      <c r="FI4" s="86">
        <v>162</v>
      </c>
      <c r="FJ4" s="86">
        <v>163</v>
      </c>
      <c r="FK4" s="86">
        <v>164</v>
      </c>
      <c r="FL4" s="86">
        <v>165</v>
      </c>
      <c r="FM4" s="86">
        <v>166</v>
      </c>
      <c r="FN4" s="86">
        <v>167</v>
      </c>
      <c r="FO4" s="86">
        <v>168</v>
      </c>
      <c r="FP4" s="86">
        <v>169</v>
      </c>
      <c r="FQ4" s="86">
        <v>170</v>
      </c>
      <c r="FR4" s="86">
        <v>171</v>
      </c>
      <c r="FS4" s="86">
        <v>172</v>
      </c>
      <c r="FT4" s="86">
        <v>173</v>
      </c>
      <c r="FU4" s="86">
        <v>174</v>
      </c>
      <c r="FV4" s="86">
        <v>175</v>
      </c>
      <c r="FW4" s="86">
        <v>176</v>
      </c>
      <c r="FX4" s="86">
        <v>177</v>
      </c>
      <c r="FY4" s="86">
        <v>178</v>
      </c>
      <c r="FZ4" s="86">
        <v>179</v>
      </c>
      <c r="GA4" s="86">
        <v>180</v>
      </c>
      <c r="GB4" s="185">
        <v>181</v>
      </c>
      <c r="GC4" s="186" t="s">
        <v>1019</v>
      </c>
      <c r="GD4" s="186" t="s">
        <v>1020</v>
      </c>
    </row>
    <row r="5" spans="1:186" s="75" customFormat="1" ht="13.5" thickBot="1" x14ac:dyDescent="0.25">
      <c r="A5" s="77"/>
      <c r="B5" s="87"/>
      <c r="C5" s="88"/>
      <c r="D5" s="89"/>
      <c r="E5" s="88"/>
      <c r="F5" s="86">
        <v>1</v>
      </c>
      <c r="G5" s="86">
        <v>2</v>
      </c>
      <c r="H5" s="86">
        <v>3</v>
      </c>
      <c r="I5" s="86">
        <v>1</v>
      </c>
      <c r="J5" s="86">
        <v>2</v>
      </c>
      <c r="K5" s="86">
        <v>3</v>
      </c>
      <c r="L5" s="86">
        <v>1</v>
      </c>
      <c r="M5" s="86">
        <v>2</v>
      </c>
      <c r="N5" s="86">
        <v>3</v>
      </c>
      <c r="O5" s="86">
        <v>1</v>
      </c>
      <c r="P5" s="86">
        <v>2</v>
      </c>
      <c r="Q5" s="86">
        <v>3</v>
      </c>
      <c r="R5" s="86">
        <v>1</v>
      </c>
      <c r="S5" s="86">
        <v>2</v>
      </c>
      <c r="T5" s="86">
        <v>3</v>
      </c>
      <c r="U5" s="86">
        <v>1</v>
      </c>
      <c r="V5" s="86">
        <v>2</v>
      </c>
      <c r="W5" s="86">
        <v>3</v>
      </c>
      <c r="X5" s="86">
        <v>1</v>
      </c>
      <c r="Y5" s="86">
        <v>2</v>
      </c>
      <c r="Z5" s="86">
        <v>3</v>
      </c>
      <c r="AA5" s="86">
        <v>1</v>
      </c>
      <c r="AB5" s="86">
        <v>2</v>
      </c>
      <c r="AC5" s="86">
        <v>3</v>
      </c>
      <c r="AD5" s="86">
        <v>1</v>
      </c>
      <c r="AE5" s="86">
        <v>2</v>
      </c>
      <c r="AF5" s="86">
        <v>3</v>
      </c>
      <c r="AG5" s="86">
        <v>1</v>
      </c>
      <c r="AH5" s="86">
        <v>2</v>
      </c>
      <c r="AI5" s="86">
        <v>3</v>
      </c>
      <c r="AJ5" s="86">
        <v>1</v>
      </c>
      <c r="AK5" s="86">
        <v>2</v>
      </c>
      <c r="AL5" s="86">
        <v>3</v>
      </c>
      <c r="AM5" s="86">
        <v>1</v>
      </c>
      <c r="AN5" s="86">
        <v>2</v>
      </c>
      <c r="AO5" s="86">
        <v>3</v>
      </c>
      <c r="AP5" s="86">
        <v>1</v>
      </c>
      <c r="AQ5" s="86">
        <v>2</v>
      </c>
      <c r="AR5" s="86">
        <v>3</v>
      </c>
      <c r="AS5" s="86">
        <v>1</v>
      </c>
      <c r="AT5" s="86">
        <v>2</v>
      </c>
      <c r="AU5" s="86">
        <v>3</v>
      </c>
      <c r="AV5" s="86">
        <v>1</v>
      </c>
      <c r="AW5" s="86">
        <v>2</v>
      </c>
      <c r="AX5" s="86">
        <v>3</v>
      </c>
      <c r="AY5" s="86">
        <v>1</v>
      </c>
      <c r="AZ5" s="86">
        <v>2</v>
      </c>
      <c r="BA5" s="86">
        <v>3</v>
      </c>
      <c r="BB5" s="86">
        <v>1</v>
      </c>
      <c r="BC5" s="86">
        <v>2</v>
      </c>
      <c r="BD5" s="86">
        <v>3</v>
      </c>
      <c r="BE5" s="86">
        <v>1</v>
      </c>
      <c r="BF5" s="86">
        <v>2</v>
      </c>
      <c r="BG5" s="86">
        <v>3</v>
      </c>
      <c r="BH5" s="86">
        <v>1</v>
      </c>
      <c r="BI5" s="86">
        <v>2</v>
      </c>
      <c r="BJ5" s="86">
        <v>3</v>
      </c>
      <c r="BK5" s="86">
        <v>1</v>
      </c>
      <c r="BL5" s="86">
        <v>2</v>
      </c>
      <c r="BM5" s="86">
        <v>3</v>
      </c>
      <c r="BN5" s="86">
        <v>1</v>
      </c>
      <c r="BO5" s="86">
        <v>2</v>
      </c>
      <c r="BP5" s="86">
        <v>3</v>
      </c>
      <c r="BQ5" s="86">
        <v>1</v>
      </c>
      <c r="BR5" s="86">
        <v>2</v>
      </c>
      <c r="BS5" s="86">
        <v>3</v>
      </c>
      <c r="BT5" s="86">
        <v>1</v>
      </c>
      <c r="BU5" s="86">
        <v>2</v>
      </c>
      <c r="BV5" s="86">
        <v>3</v>
      </c>
      <c r="BW5" s="86">
        <v>1</v>
      </c>
      <c r="BX5" s="86">
        <v>2</v>
      </c>
      <c r="BY5" s="86">
        <v>3</v>
      </c>
      <c r="BZ5" s="86">
        <v>1</v>
      </c>
      <c r="CA5" s="86">
        <v>2</v>
      </c>
      <c r="CB5" s="86">
        <v>3</v>
      </c>
      <c r="CC5" s="86">
        <v>1</v>
      </c>
      <c r="CD5" s="86">
        <v>2</v>
      </c>
      <c r="CE5" s="86">
        <v>3</v>
      </c>
      <c r="CF5" s="86">
        <v>1</v>
      </c>
      <c r="CG5" s="86">
        <v>2</v>
      </c>
      <c r="CH5" s="86">
        <v>3</v>
      </c>
      <c r="CI5" s="86">
        <v>1</v>
      </c>
      <c r="CJ5" s="86">
        <v>2</v>
      </c>
      <c r="CK5" s="86">
        <v>3</v>
      </c>
      <c r="CL5" s="86">
        <v>1</v>
      </c>
      <c r="CM5" s="86">
        <v>2</v>
      </c>
      <c r="CN5" s="86">
        <v>3</v>
      </c>
      <c r="CO5" s="86">
        <v>1</v>
      </c>
      <c r="CP5" s="86">
        <v>2</v>
      </c>
      <c r="CQ5" s="86">
        <v>3</v>
      </c>
      <c r="CR5" s="86">
        <v>1</v>
      </c>
      <c r="CS5" s="86">
        <v>2</v>
      </c>
      <c r="CT5" s="86">
        <v>3</v>
      </c>
      <c r="CU5" s="86">
        <v>1</v>
      </c>
      <c r="CV5" s="86">
        <v>2</v>
      </c>
      <c r="CW5" s="86">
        <v>3</v>
      </c>
      <c r="CX5" s="86">
        <v>1</v>
      </c>
      <c r="CY5" s="86">
        <v>2</v>
      </c>
      <c r="CZ5" s="86">
        <v>3</v>
      </c>
      <c r="DA5" s="86">
        <v>1</v>
      </c>
      <c r="DB5" s="86">
        <v>2</v>
      </c>
      <c r="DC5" s="86">
        <v>3</v>
      </c>
      <c r="DD5" s="86">
        <v>1</v>
      </c>
      <c r="DE5" s="86">
        <v>2</v>
      </c>
      <c r="DF5" s="86">
        <v>3</v>
      </c>
      <c r="DG5" s="86">
        <v>1</v>
      </c>
      <c r="DH5" s="86">
        <v>2</v>
      </c>
      <c r="DI5" s="86">
        <v>3</v>
      </c>
      <c r="DJ5" s="86">
        <v>1</v>
      </c>
      <c r="DK5" s="86">
        <v>2</v>
      </c>
      <c r="DL5" s="86">
        <v>1</v>
      </c>
      <c r="DM5" s="86">
        <v>2</v>
      </c>
      <c r="DN5" s="86">
        <v>3</v>
      </c>
      <c r="DO5" s="86">
        <v>1</v>
      </c>
      <c r="DP5" s="86">
        <v>2</v>
      </c>
      <c r="DQ5" s="86">
        <v>3</v>
      </c>
      <c r="DR5" s="86">
        <v>1</v>
      </c>
      <c r="DS5" s="86">
        <v>2</v>
      </c>
      <c r="DT5" s="86">
        <v>3</v>
      </c>
      <c r="DU5" s="86">
        <v>1</v>
      </c>
      <c r="DV5" s="86">
        <v>2</v>
      </c>
      <c r="DW5" s="86">
        <v>3</v>
      </c>
      <c r="DX5" s="86">
        <v>1</v>
      </c>
      <c r="DY5" s="86">
        <v>2</v>
      </c>
      <c r="DZ5" s="86">
        <v>3</v>
      </c>
      <c r="EA5" s="86">
        <v>1</v>
      </c>
      <c r="EB5" s="86">
        <v>2</v>
      </c>
      <c r="EC5" s="86">
        <v>3</v>
      </c>
      <c r="ED5" s="86">
        <v>1</v>
      </c>
      <c r="EE5" s="86">
        <v>2</v>
      </c>
      <c r="EF5" s="86">
        <v>3</v>
      </c>
      <c r="EG5" s="86">
        <v>1</v>
      </c>
      <c r="EH5" s="86">
        <v>2</v>
      </c>
      <c r="EI5" s="86">
        <v>3</v>
      </c>
      <c r="EJ5" s="86">
        <v>1</v>
      </c>
      <c r="EK5" s="86">
        <v>2</v>
      </c>
      <c r="EL5" s="86">
        <v>3</v>
      </c>
      <c r="EM5" s="86">
        <v>1</v>
      </c>
      <c r="EN5" s="86">
        <v>2</v>
      </c>
      <c r="EO5" s="86">
        <v>3</v>
      </c>
      <c r="EP5" s="86">
        <v>1</v>
      </c>
      <c r="EQ5" s="86">
        <v>2</v>
      </c>
      <c r="ER5" s="86">
        <v>3</v>
      </c>
      <c r="ES5" s="86">
        <v>1</v>
      </c>
      <c r="ET5" s="86">
        <v>2</v>
      </c>
      <c r="EU5" s="86">
        <v>3</v>
      </c>
      <c r="EV5" s="86">
        <v>1</v>
      </c>
      <c r="EW5" s="86">
        <v>2</v>
      </c>
      <c r="EX5" s="86">
        <v>3</v>
      </c>
      <c r="EY5" s="86">
        <v>1</v>
      </c>
      <c r="EZ5" s="86">
        <v>2</v>
      </c>
      <c r="FA5" s="86">
        <v>3</v>
      </c>
      <c r="FB5" s="86">
        <v>1</v>
      </c>
      <c r="FC5" s="86">
        <v>2</v>
      </c>
      <c r="FD5" s="86">
        <v>3</v>
      </c>
      <c r="FE5" s="86">
        <v>1</v>
      </c>
      <c r="FF5" s="86">
        <v>2</v>
      </c>
      <c r="FG5" s="86">
        <v>3</v>
      </c>
      <c r="FH5" s="86">
        <v>1</v>
      </c>
      <c r="FI5" s="86">
        <v>2</v>
      </c>
      <c r="FJ5" s="86">
        <v>3</v>
      </c>
      <c r="FK5" s="86">
        <v>1</v>
      </c>
      <c r="FL5" s="86">
        <v>2</v>
      </c>
      <c r="FM5" s="86">
        <v>3</v>
      </c>
      <c r="FN5" s="86">
        <v>1</v>
      </c>
      <c r="FO5" s="86">
        <v>2</v>
      </c>
      <c r="FP5" s="86">
        <v>3</v>
      </c>
      <c r="FQ5" s="86">
        <v>1</v>
      </c>
      <c r="FR5" s="86">
        <v>2</v>
      </c>
      <c r="FS5" s="86">
        <v>3</v>
      </c>
      <c r="FT5" s="86">
        <v>1</v>
      </c>
      <c r="FU5" s="86">
        <v>2</v>
      </c>
      <c r="FV5" s="86">
        <v>3</v>
      </c>
      <c r="FW5" s="86">
        <v>1</v>
      </c>
      <c r="FX5" s="86">
        <v>2</v>
      </c>
      <c r="FY5" s="86">
        <v>3</v>
      </c>
      <c r="FZ5" s="86">
        <v>1</v>
      </c>
      <c r="GA5" s="86">
        <v>2</v>
      </c>
      <c r="GB5" s="185">
        <v>3</v>
      </c>
      <c r="GC5" s="79"/>
      <c r="GD5" s="79"/>
    </row>
    <row r="6" spans="1:186" ht="13.5" thickBot="1" x14ac:dyDescent="0.25">
      <c r="A6" s="90"/>
      <c r="B6" s="91"/>
      <c r="C6" s="92"/>
      <c r="D6" s="93"/>
      <c r="E6" s="94"/>
      <c r="F6" s="95"/>
      <c r="G6" s="96"/>
      <c r="H6" s="96"/>
      <c r="I6" s="97"/>
      <c r="J6" s="98"/>
      <c r="K6" s="97"/>
      <c r="L6" s="97"/>
      <c r="M6" s="97"/>
      <c r="N6" s="97"/>
      <c r="O6" s="97"/>
      <c r="P6" s="97"/>
      <c r="Q6" s="97"/>
      <c r="R6" s="97"/>
      <c r="S6" s="97"/>
      <c r="T6" s="97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  <c r="AQ6" s="99"/>
      <c r="AR6" s="99"/>
      <c r="AS6" s="99"/>
      <c r="AT6" s="99"/>
      <c r="AU6" s="99"/>
      <c r="AV6" s="99"/>
      <c r="AW6" s="99"/>
      <c r="AX6" s="99"/>
      <c r="AY6" s="99"/>
      <c r="AZ6" s="99"/>
      <c r="BA6" s="99"/>
      <c r="BB6" s="99"/>
      <c r="BC6" s="99"/>
      <c r="BD6" s="99"/>
      <c r="BE6" s="99"/>
      <c r="BF6" s="99"/>
      <c r="BG6" s="99"/>
      <c r="BH6" s="99"/>
      <c r="BI6" s="99"/>
      <c r="BJ6" s="99"/>
      <c r="BK6" s="99"/>
      <c r="BL6" s="99"/>
      <c r="BM6" s="99"/>
      <c r="BN6" s="99"/>
      <c r="BO6" s="99"/>
      <c r="BP6" s="99"/>
      <c r="BQ6" s="99"/>
      <c r="BR6" s="99"/>
      <c r="BS6" s="99"/>
      <c r="BT6" s="99"/>
      <c r="BU6" s="99"/>
      <c r="BV6" s="99"/>
      <c r="BW6" s="99"/>
      <c r="BX6" s="99"/>
      <c r="BY6" s="99"/>
      <c r="BZ6" s="99"/>
      <c r="CA6" s="99"/>
      <c r="CB6" s="99"/>
      <c r="CC6" s="99"/>
      <c r="CD6" s="99"/>
      <c r="CE6" s="99"/>
      <c r="CF6" s="99"/>
      <c r="CG6" s="99"/>
      <c r="CH6" s="99"/>
      <c r="CI6" s="99"/>
      <c r="CJ6" s="99"/>
      <c r="CK6" s="99"/>
      <c r="CL6" s="99"/>
      <c r="CM6" s="99"/>
      <c r="CN6" s="99"/>
      <c r="CO6" s="99"/>
      <c r="CP6" s="99"/>
      <c r="CQ6" s="99"/>
      <c r="CR6" s="99"/>
      <c r="CS6" s="99"/>
      <c r="CT6" s="99"/>
      <c r="CU6" s="99"/>
      <c r="CV6" s="99"/>
      <c r="CW6" s="99"/>
      <c r="CX6" s="99"/>
      <c r="CY6" s="99"/>
      <c r="CZ6" s="99"/>
      <c r="DA6" s="99"/>
      <c r="DB6" s="99"/>
      <c r="DC6" s="99"/>
      <c r="DD6" s="99"/>
      <c r="DE6" s="99"/>
      <c r="DF6" s="99"/>
      <c r="DG6" s="99"/>
      <c r="DH6" s="99"/>
      <c r="DI6" s="99"/>
      <c r="DJ6" s="99"/>
      <c r="DK6" s="99"/>
      <c r="DL6" s="99"/>
      <c r="DM6" s="99"/>
      <c r="DN6" s="99"/>
      <c r="DO6" s="99"/>
      <c r="DP6" s="99"/>
      <c r="DQ6" s="99"/>
      <c r="DR6" s="99"/>
      <c r="DS6" s="99"/>
      <c r="DT6" s="99"/>
      <c r="DU6" s="99"/>
      <c r="DV6" s="99"/>
      <c r="DW6" s="99"/>
      <c r="DX6" s="99"/>
      <c r="DY6" s="99"/>
      <c r="DZ6" s="99"/>
      <c r="EA6" s="99"/>
      <c r="EB6" s="99"/>
      <c r="EC6" s="99"/>
      <c r="ED6" s="99"/>
      <c r="EE6" s="99"/>
      <c r="EF6" s="99"/>
      <c r="EG6" s="99"/>
      <c r="EH6" s="99"/>
      <c r="EI6" s="99"/>
      <c r="EJ6" s="99"/>
      <c r="EK6" s="99"/>
      <c r="EL6" s="99"/>
      <c r="EM6" s="99"/>
      <c r="EN6" s="99"/>
      <c r="EO6" s="99"/>
      <c r="EP6" s="99"/>
      <c r="EQ6" s="99"/>
      <c r="ER6" s="99"/>
      <c r="ES6" s="99"/>
      <c r="ET6" s="99"/>
      <c r="EU6" s="99"/>
      <c r="EV6" s="99"/>
      <c r="EW6" s="99"/>
      <c r="EX6" s="99"/>
      <c r="EY6" s="99"/>
      <c r="EZ6" s="99"/>
      <c r="FA6" s="99"/>
      <c r="FB6" s="99"/>
      <c r="FC6" s="99"/>
      <c r="FD6" s="99"/>
      <c r="FE6" s="99"/>
      <c r="FF6" s="99"/>
      <c r="FG6" s="99"/>
      <c r="FH6" s="99"/>
      <c r="FI6" s="99"/>
      <c r="FJ6" s="99"/>
      <c r="FK6" s="99"/>
      <c r="FL6" s="99"/>
      <c r="FM6" s="99"/>
      <c r="FN6" s="99"/>
      <c r="FO6" s="99"/>
      <c r="FP6" s="99"/>
      <c r="FQ6" s="99"/>
      <c r="FR6" s="99"/>
      <c r="FS6" s="99"/>
      <c r="FT6" s="99"/>
      <c r="FU6" s="99"/>
      <c r="FV6" s="99"/>
      <c r="FW6" s="99"/>
      <c r="FX6" s="99"/>
      <c r="FY6" s="99"/>
      <c r="FZ6" s="99"/>
      <c r="GA6" s="99"/>
      <c r="GB6" s="99"/>
      <c r="GC6" s="99"/>
      <c r="GD6" s="99"/>
    </row>
    <row r="7" spans="1:186" ht="12.75" x14ac:dyDescent="0.2">
      <c r="A7" s="75">
        <v>2</v>
      </c>
      <c r="B7" s="100" t="s">
        <v>25</v>
      </c>
      <c r="C7" s="101" t="s">
        <v>941</v>
      </c>
      <c r="D7" s="102" t="s">
        <v>942</v>
      </c>
      <c r="E7" s="103" t="s">
        <v>24</v>
      </c>
      <c r="F7" s="104">
        <f>VLOOKUP($B7,'Part 3 NNDR3'!$A$6:$FY$331,F$4,FALSE)</f>
        <v>0</v>
      </c>
      <c r="G7" s="104">
        <f>VLOOKUP($B7,'Part 3 NNDR3'!$A$6:$FY$331,G$4,FALSE)</f>
        <v>0</v>
      </c>
      <c r="H7" s="104">
        <f>VLOOKUP($B7,'Part 3 NNDR3'!$A$6:$FY$331,H$4,FALSE)</f>
        <v>0</v>
      </c>
      <c r="I7" s="104">
        <f>VLOOKUP($B7,'Part 3 NNDR3'!$A$6:$FY$331,I$4,FALSE)</f>
        <v>-40580</v>
      </c>
      <c r="J7" s="104">
        <f>VLOOKUP($B7,'Part 3 NNDR3'!$A$6:$FY$331,J$4,FALSE)</f>
        <v>0</v>
      </c>
      <c r="K7" s="104">
        <f>VLOOKUP($B7,'Part 3 NNDR3'!$A$6:$FY$331,K$4,FALSE)</f>
        <v>-40580</v>
      </c>
      <c r="L7" s="104">
        <f>VLOOKUP($B7,'Part 3 NNDR3'!$A$6:$FY$331,L$4,FALSE)</f>
        <v>0</v>
      </c>
      <c r="M7" s="104">
        <f>VLOOKUP($B7,'Part 3 NNDR3'!$A$6:$FY$331,M$4,FALSE)</f>
        <v>0</v>
      </c>
      <c r="N7" s="104">
        <f>VLOOKUP($B7,'Part 3 NNDR3'!$A$6:$FY$331,N$4,FALSE)</f>
        <v>0</v>
      </c>
      <c r="O7" s="104">
        <f>VLOOKUP($B7,'Part 3 NNDR3'!$A$6:$FY$331,O$4,FALSE)</f>
        <v>-6592</v>
      </c>
      <c r="P7" s="104">
        <f>VLOOKUP($B7,'Part 3 NNDR3'!$A$6:$FY$331,P$4,FALSE)</f>
        <v>0</v>
      </c>
      <c r="Q7" s="104">
        <f>VLOOKUP($B7,'Part 3 NNDR3'!$A$6:$FY$331,Q$4,FALSE)</f>
        <v>-6592</v>
      </c>
      <c r="R7" s="104">
        <f>VLOOKUP($B7,'Part 3 NNDR3'!$A$6:$FY$331,R$4,FALSE)</f>
        <v>-47172</v>
      </c>
      <c r="S7" s="104">
        <f>VLOOKUP($B7,'Part 3 NNDR3'!$A$6:$FY$331,S$4,FALSE)</f>
        <v>0</v>
      </c>
      <c r="T7" s="104">
        <f>VLOOKUP($B7,'Part 3 NNDR3'!$A$6:$FY$331,T$4,FALSE)</f>
        <v>-47172</v>
      </c>
      <c r="U7" s="104">
        <f>VLOOKUP($B7,'Part 3 NNDR3'!$A$6:$FY$331,U$4,FALSE)</f>
        <v>-1313709</v>
      </c>
      <c r="V7" s="104">
        <f>VLOOKUP($B7,'Part 3 NNDR3'!$A$6:$FY$331,V$4,FALSE)</f>
        <v>0</v>
      </c>
      <c r="W7" s="104">
        <f>VLOOKUP($B7,'Part 3 NNDR3'!$A$6:$FY$331,W$4,FALSE)</f>
        <v>-1313709</v>
      </c>
      <c r="X7" s="104">
        <f>VLOOKUP($B7,'Part 3 NNDR3'!$A$6:$FY$331,X$4,FALSE)</f>
        <v>0</v>
      </c>
      <c r="Y7" s="104">
        <f>VLOOKUP($B7,'Part 3 NNDR3'!$A$6:$FY$331,Y$4,FALSE)</f>
        <v>0</v>
      </c>
      <c r="Z7" s="104">
        <f>VLOOKUP($B7,'Part 3 NNDR3'!$A$6:$FY$331,Z$4,FALSE)</f>
        <v>0</v>
      </c>
      <c r="AA7" s="104">
        <f>VLOOKUP($B7,'Part 3 NNDR3'!$A$6:$FY$331,AA$4,FALSE)</f>
        <v>-84468</v>
      </c>
      <c r="AB7" s="104">
        <f>VLOOKUP($B7,'Part 3 NNDR3'!$A$6:$FY$331,AB$4,FALSE)</f>
        <v>0</v>
      </c>
      <c r="AC7" s="104">
        <f>VLOOKUP($B7,'Part 3 NNDR3'!$A$6:$FY$331,AC$4,FALSE)</f>
        <v>-84468</v>
      </c>
      <c r="AD7" s="104">
        <f>VLOOKUP($B7,'Part 3 NNDR3'!$A$6:$FY$331,AD$4,FALSE)</f>
        <v>-48717</v>
      </c>
      <c r="AE7" s="104">
        <f>VLOOKUP($B7,'Part 3 NNDR3'!$A$6:$FY$331,AE$4,FALSE)</f>
        <v>0</v>
      </c>
      <c r="AF7" s="104">
        <f>VLOOKUP($B7,'Part 3 NNDR3'!$A$6:$FY$331,AF$4,FALSE)</f>
        <v>-48717</v>
      </c>
      <c r="AG7" s="104">
        <f>VLOOKUP($B7,'Part 3 NNDR3'!$A$6:$FY$331,AG$4,FALSE)</f>
        <v>0</v>
      </c>
      <c r="AH7" s="104">
        <f>VLOOKUP($B7,'Part 3 NNDR3'!$A$6:$FY$331,AH$4,FALSE)</f>
        <v>0</v>
      </c>
      <c r="AI7" s="104">
        <f>VLOOKUP($B7,'Part 3 NNDR3'!$A$6:$FY$331,AI$4,FALSE)</f>
        <v>0</v>
      </c>
      <c r="AJ7" s="104">
        <f>VLOOKUP($B7,'Part 3 NNDR3'!$A$6:$FY$331,AJ$4,FALSE)</f>
        <v>489361</v>
      </c>
      <c r="AK7" s="104">
        <f>VLOOKUP($B7,'Part 3 NNDR3'!$A$6:$FY$331,AK$4,FALSE)</f>
        <v>0</v>
      </c>
      <c r="AL7" s="104">
        <f>VLOOKUP($B7,'Part 3 NNDR3'!$A$6:$FY$331,AL$4,FALSE)</f>
        <v>489361</v>
      </c>
      <c r="AM7" s="104">
        <f>VLOOKUP($B7,'Part 3 NNDR3'!$A$6:$FY$331,AM$4,FALSE)</f>
        <v>4427</v>
      </c>
      <c r="AN7" s="104">
        <f>VLOOKUP($B7,'Part 3 NNDR3'!$A$6:$FY$331,AN$4,FALSE)</f>
        <v>0</v>
      </c>
      <c r="AO7" s="104">
        <f>VLOOKUP($B7,'Part 3 NNDR3'!$A$6:$FY$331,AO$4,FALSE)</f>
        <v>4427</v>
      </c>
      <c r="AP7" s="104">
        <f>VLOOKUP($B7,'Part 3 NNDR3'!$A$6:$FY$331,AP$4,FALSE)</f>
        <v>-1201476</v>
      </c>
      <c r="AQ7" s="104">
        <f>VLOOKUP($B7,'Part 3 NNDR3'!$A$6:$FY$331,AQ$4,FALSE)</f>
        <v>0</v>
      </c>
      <c r="AR7" s="104">
        <f>VLOOKUP($B7,'Part 3 NNDR3'!$A$6:$FY$331,AR$4,FALSE)</f>
        <v>-1201476</v>
      </c>
      <c r="AS7" s="104">
        <f>VLOOKUP($B7,'Part 3 NNDR3'!$A$6:$FY$331,AS$4,FALSE)</f>
        <v>154694</v>
      </c>
      <c r="AT7" s="104">
        <f>VLOOKUP($B7,'Part 3 NNDR3'!$A$6:$FY$331,AT$4,FALSE)</f>
        <v>0</v>
      </c>
      <c r="AU7" s="104">
        <f>VLOOKUP($B7,'Part 3 NNDR3'!$A$6:$FY$331,AU$4,FALSE)</f>
        <v>154694</v>
      </c>
      <c r="AV7" s="104">
        <f>VLOOKUP($B7,'Part 3 NNDR3'!$A$6:$FY$331,AV$4,FALSE)</f>
        <v>-79748</v>
      </c>
      <c r="AW7" s="104">
        <f>VLOOKUP($B7,'Part 3 NNDR3'!$A$6:$FY$331,AW$4,FALSE)</f>
        <v>0</v>
      </c>
      <c r="AX7" s="104">
        <f>VLOOKUP($B7,'Part 3 NNDR3'!$A$6:$FY$331,AX$4,FALSE)</f>
        <v>-79748</v>
      </c>
      <c r="AY7" s="104">
        <f>VLOOKUP($B7,'Part 3 NNDR3'!$A$6:$FY$331,AY$4,FALSE)</f>
        <v>-2555</v>
      </c>
      <c r="AZ7" s="104">
        <f>VLOOKUP($B7,'Part 3 NNDR3'!$A$6:$FY$331,AZ$4,FALSE)</f>
        <v>0</v>
      </c>
      <c r="BA7" s="104">
        <f>VLOOKUP($B7,'Part 3 NNDR3'!$A$6:$FY$331,BA$4,FALSE)</f>
        <v>-2555</v>
      </c>
      <c r="BB7" s="104">
        <f>VLOOKUP($B7,'Part 3 NNDR3'!$A$6:$FY$331,BB$4,FALSE)</f>
        <v>0</v>
      </c>
      <c r="BC7" s="104">
        <f>VLOOKUP($B7,'Part 3 NNDR3'!$A$6:$FY$331,BC$4,FALSE)</f>
        <v>0</v>
      </c>
      <c r="BD7" s="104">
        <f>VLOOKUP($B7,'Part 3 NNDR3'!$A$6:$FY$331,BD$4,FALSE)</f>
        <v>0</v>
      </c>
      <c r="BE7" s="104">
        <f>VLOOKUP($B7,'Part 3 NNDR3'!$A$6:$FY$331,BE$4,FALSE)</f>
        <v>0</v>
      </c>
      <c r="BF7" s="104">
        <f>VLOOKUP($B7,'Part 3 NNDR3'!$A$6:$FY$331,BF$4,FALSE)</f>
        <v>0</v>
      </c>
      <c r="BG7" s="104">
        <f>VLOOKUP($B7,'Part 3 NNDR3'!$A$6:$FY$331,BG$4,FALSE)</f>
        <v>0</v>
      </c>
      <c r="BH7" s="104">
        <f>VLOOKUP($B7,'Part 3 NNDR3'!$A$6:$FY$331,BH$4,FALSE)</f>
        <v>-2033474</v>
      </c>
      <c r="BI7" s="104">
        <f>VLOOKUP($B7,'Part 3 NNDR3'!$A$6:$FY$331,BI$4,FALSE)</f>
        <v>0</v>
      </c>
      <c r="BJ7" s="104">
        <f>VLOOKUP($B7,'Part 3 NNDR3'!$A$6:$FY$331,BJ$4,FALSE)</f>
        <v>-2033474</v>
      </c>
      <c r="BK7" s="104">
        <f>VLOOKUP($B7,'Part 3 NNDR3'!$A$6:$FY$331,BK$4,FALSE)</f>
        <v>-1789</v>
      </c>
      <c r="BL7" s="104">
        <f>VLOOKUP($B7,'Part 3 NNDR3'!$A$6:$FY$331,BL$4,FALSE)</f>
        <v>0</v>
      </c>
      <c r="BM7" s="104">
        <f>VLOOKUP($B7,'Part 3 NNDR3'!$A$6:$FY$331,BM$4,FALSE)</f>
        <v>-1789</v>
      </c>
      <c r="BN7" s="104">
        <f>VLOOKUP($B7,'Part 3 NNDR3'!$A$6:$FY$331,BN$4,FALSE)</f>
        <v>-3824</v>
      </c>
      <c r="BO7" s="104">
        <f>VLOOKUP($B7,'Part 3 NNDR3'!$A$6:$FY$331,BO$4,FALSE)</f>
        <v>0</v>
      </c>
      <c r="BP7" s="104">
        <f>VLOOKUP($B7,'Part 3 NNDR3'!$A$6:$FY$331,BP$4,FALSE)</f>
        <v>-3824</v>
      </c>
      <c r="BQ7" s="104">
        <f>VLOOKUP($B7,'Part 3 NNDR3'!$A$6:$FY$331,BQ$4,FALSE)</f>
        <v>-225745</v>
      </c>
      <c r="BR7" s="104">
        <f>VLOOKUP($B7,'Part 3 NNDR3'!$A$6:$FY$331,BR$4,FALSE)</f>
        <v>0</v>
      </c>
      <c r="BS7" s="104">
        <f>VLOOKUP($B7,'Part 3 NNDR3'!$A$6:$FY$331,BS$4,FALSE)</f>
        <v>-225745</v>
      </c>
      <c r="BT7" s="104">
        <f>VLOOKUP($B7,'Part 3 NNDR3'!$A$6:$FY$331,BT$4,FALSE)</f>
        <v>-75973</v>
      </c>
      <c r="BU7" s="104">
        <f>VLOOKUP($B7,'Part 3 NNDR3'!$A$6:$FY$331,BU$4,FALSE)</f>
        <v>0</v>
      </c>
      <c r="BV7" s="104">
        <f>VLOOKUP($B7,'Part 3 NNDR3'!$A$6:$FY$331,BV$4,FALSE)</f>
        <v>-75973</v>
      </c>
      <c r="BW7" s="104">
        <f>VLOOKUP($B7,'Part 3 NNDR3'!$A$6:$FY$331,BW$4,FALSE)</f>
        <v>-307331</v>
      </c>
      <c r="BX7" s="104">
        <f>VLOOKUP($B7,'Part 3 NNDR3'!$A$6:$FY$331,BX$4,FALSE)</f>
        <v>0</v>
      </c>
      <c r="BY7" s="104">
        <f>VLOOKUP($B7,'Part 3 NNDR3'!$A$6:$FY$331,BY$4,FALSE)</f>
        <v>-307331</v>
      </c>
      <c r="BZ7" s="104">
        <f>VLOOKUP($B7,'Part 3 NNDR3'!$A$6:$FY$331,BZ$4,FALSE)</f>
        <v>-27608</v>
      </c>
      <c r="CA7" s="104">
        <f>VLOOKUP($B7,'Part 3 NNDR3'!$A$6:$FY$331,CA$4,FALSE)</f>
        <v>0</v>
      </c>
      <c r="CB7" s="104">
        <f>VLOOKUP($B7,'Part 3 NNDR3'!$A$6:$FY$331,CB$4,FALSE)</f>
        <v>-27608</v>
      </c>
      <c r="CC7" s="104">
        <f>VLOOKUP($B7,'Part 3 NNDR3'!$A$6:$FY$331,CC$4,FALSE)</f>
        <v>-600</v>
      </c>
      <c r="CD7" s="104">
        <f>VLOOKUP($B7,'Part 3 NNDR3'!$A$6:$FY$331,CD$4,FALSE)</f>
        <v>0</v>
      </c>
      <c r="CE7" s="104">
        <f>VLOOKUP($B7,'Part 3 NNDR3'!$A$6:$FY$331,CE$4,FALSE)</f>
        <v>-600</v>
      </c>
      <c r="CF7" s="104">
        <f>VLOOKUP($B7,'Part 3 NNDR3'!$A$6:$FY$331,CF$4,FALSE)</f>
        <v>0</v>
      </c>
      <c r="CG7" s="104">
        <f>VLOOKUP($B7,'Part 3 NNDR3'!$A$6:$FY$331,CG$4,FALSE)</f>
        <v>0</v>
      </c>
      <c r="CH7" s="104">
        <f>VLOOKUP($B7,'Part 3 NNDR3'!$A$6:$FY$331,CH$4,FALSE)</f>
        <v>0</v>
      </c>
      <c r="CI7" s="104">
        <f>VLOOKUP($B7,'Part 3 NNDR3'!$A$6:$FY$331,CI$4,FALSE)</f>
        <v>0</v>
      </c>
      <c r="CJ7" s="104">
        <f>VLOOKUP($B7,'Part 3 NNDR3'!$A$6:$FY$331,CJ$4,FALSE)</f>
        <v>0</v>
      </c>
      <c r="CK7" s="104">
        <f>VLOOKUP($B7,'Part 3 NNDR3'!$A$6:$FY$331,CK$4,FALSE)</f>
        <v>0</v>
      </c>
      <c r="CL7" s="104">
        <f>VLOOKUP($B7,'Part 3 NNDR3'!$A$6:$FY$331,CL$4,FALSE)</f>
        <v>-2427</v>
      </c>
      <c r="CM7" s="104">
        <f>VLOOKUP($B7,'Part 3 NNDR3'!$A$6:$FY$331,CM$4,FALSE)</f>
        <v>0</v>
      </c>
      <c r="CN7" s="104">
        <f>VLOOKUP($B7,'Part 3 NNDR3'!$A$6:$FY$331,CN$4,FALSE)</f>
        <v>-2427</v>
      </c>
      <c r="CO7" s="104">
        <f>VLOOKUP($B7,'Part 3 NNDR3'!$A$6:$FY$331,CO$4,FALSE)</f>
        <v>0</v>
      </c>
      <c r="CP7" s="104">
        <f>VLOOKUP($B7,'Part 3 NNDR3'!$A$6:$FY$331,CP$4,FALSE)</f>
        <v>0</v>
      </c>
      <c r="CQ7" s="104">
        <f>VLOOKUP($B7,'Part 3 NNDR3'!$A$6:$FY$331,CQ$4,FALSE)</f>
        <v>0</v>
      </c>
      <c r="CR7" s="104">
        <f>VLOOKUP($B7,'Part 3 NNDR3'!$A$6:$FY$331,CR$4,FALSE)</f>
        <v>0</v>
      </c>
      <c r="CS7" s="104">
        <f>VLOOKUP($B7,'Part 3 NNDR3'!$A$6:$FY$331,CS$4,FALSE)</f>
        <v>0</v>
      </c>
      <c r="CT7" s="104">
        <f>VLOOKUP($B7,'Part 3 NNDR3'!$A$6:$FY$331,CT$4,FALSE)</f>
        <v>0</v>
      </c>
      <c r="CU7" s="104">
        <f>VLOOKUP($B7,'Part 3 NNDR3'!$A$6:$FY$331,CU$4,FALSE)</f>
        <v>0</v>
      </c>
      <c r="CV7" s="104">
        <f>VLOOKUP($B7,'Part 3 NNDR3'!$A$6:$FY$331,CV$4,FALSE)</f>
        <v>0</v>
      </c>
      <c r="CW7" s="104">
        <f>VLOOKUP($B7,'Part 3 NNDR3'!$A$6:$FY$331,CW$4,FALSE)</f>
        <v>0</v>
      </c>
      <c r="CX7" s="104">
        <f>VLOOKUP($B7,'Part 3 NNDR3'!$A$6:$FY$331,CX$4,FALSE)</f>
        <v>0</v>
      </c>
      <c r="CY7" s="104">
        <f>VLOOKUP($B7,'Part 3 NNDR3'!$A$6:$FY$331,CY$4,FALSE)</f>
        <v>0</v>
      </c>
      <c r="CZ7" s="104">
        <f>VLOOKUP($B7,'Part 3 NNDR3'!$A$6:$FY$331,CZ$4,FALSE)</f>
        <v>0</v>
      </c>
      <c r="DA7" s="104">
        <f>VLOOKUP($B7,'Part 3 NNDR3'!$A$6:$FY$331,DA$4,FALSE)</f>
        <v>0</v>
      </c>
      <c r="DB7" s="104">
        <f>VLOOKUP($B7,'Part 3 NNDR3'!$A$6:$FY$331,DB$4,FALSE)</f>
        <v>0</v>
      </c>
      <c r="DC7" s="104">
        <f>VLOOKUP($B7,'Part 3 NNDR3'!$A$6:$FY$331,DC$4,FALSE)</f>
        <v>0</v>
      </c>
      <c r="DD7" s="104">
        <f>VLOOKUP($B7,'Part 3 NNDR3'!$A$6:$FY$331,DD$4,FALSE)</f>
        <v>0</v>
      </c>
      <c r="DE7" s="104">
        <f>VLOOKUP($B7,'Part 3 NNDR3'!$A$6:$FY$331,DE$4,FALSE)</f>
        <v>0</v>
      </c>
      <c r="DF7" s="104">
        <f>VLOOKUP($B7,'Part 3 NNDR3'!$A$6:$FY$331,DF$4,FALSE)</f>
        <v>0</v>
      </c>
      <c r="DG7" s="104">
        <f>VLOOKUP($B7,'Part 3 NNDR3'!$A$6:$FY$331,DG$4,FALSE)</f>
        <v>0</v>
      </c>
      <c r="DH7" s="104">
        <f>VLOOKUP($B7,'Part 3 NNDR3'!$A$6:$FY$331,DH$4,FALSE)</f>
        <v>0</v>
      </c>
      <c r="DI7" s="104">
        <f>VLOOKUP($B7,'Part 3 NNDR3'!$A$6:$FY$331,DI$4,FALSE)</f>
        <v>0</v>
      </c>
      <c r="DJ7" s="104">
        <f>VLOOKUP($B7,'Part 3 NNDR3'!$A$6:$FY$331,DJ$4,FALSE)</f>
        <v>0</v>
      </c>
      <c r="DK7" s="104">
        <f>VLOOKUP($B7,'Part 3 NNDR3'!$A$6:$FY$331,DK$4,FALSE)</f>
        <v>0</v>
      </c>
      <c r="DL7" s="104">
        <f>VLOOKUP($B7,'Part 3 NNDR3'!$A$6:$FY$331,DL$4,FALSE)</f>
        <v>-30635</v>
      </c>
      <c r="DM7" s="104">
        <f>VLOOKUP($B7,'Part 3 NNDR3'!$A$6:$FY$331,DM$4,FALSE)</f>
        <v>0</v>
      </c>
      <c r="DN7" s="104">
        <f>VLOOKUP($B7,'Part 3 NNDR3'!$A$6:$FY$331,DN$4,FALSE)</f>
        <v>-30635</v>
      </c>
      <c r="DO7" s="104">
        <f>VLOOKUP($B7,'Part 3 NNDR3'!$A$6:$FY$331,DO$4,FALSE)</f>
        <v>-11132</v>
      </c>
      <c r="DP7" s="104">
        <f>VLOOKUP($B7,'Part 3 NNDR3'!$A$6:$FY$331,DP$4,FALSE)</f>
        <v>0</v>
      </c>
      <c r="DQ7" s="104">
        <f>VLOOKUP($B7,'Part 3 NNDR3'!$A$6:$FY$331,DQ$4,FALSE)</f>
        <v>-11132</v>
      </c>
      <c r="DR7" s="104">
        <f>VLOOKUP($B7,'Part 3 NNDR3'!$A$6:$FY$331,DR$4,FALSE)</f>
        <v>0</v>
      </c>
      <c r="DS7" s="104">
        <f>VLOOKUP($B7,'Part 3 NNDR3'!$A$6:$FY$331,DS$4,FALSE)</f>
        <v>0</v>
      </c>
      <c r="DT7" s="104">
        <f>VLOOKUP($B7,'Part 3 NNDR3'!$A$6:$FY$331,DT$4,FALSE)</f>
        <v>0</v>
      </c>
      <c r="DU7" s="104">
        <f>VLOOKUP($B7,'Part 3 NNDR3'!$A$6:$FY$331,DU$4,FALSE)</f>
        <v>-2088</v>
      </c>
      <c r="DV7" s="104">
        <f>VLOOKUP($B7,'Part 3 NNDR3'!$A$6:$FY$331,DV$4,FALSE)</f>
        <v>0</v>
      </c>
      <c r="DW7" s="104">
        <f>VLOOKUP($B7,'Part 3 NNDR3'!$A$6:$FY$331,DW$4,FALSE)</f>
        <v>-2088</v>
      </c>
      <c r="DX7" s="104">
        <f>VLOOKUP($B7,'Part 3 NNDR3'!$A$6:$FY$331,DX$4,FALSE)</f>
        <v>0</v>
      </c>
      <c r="DY7" s="104">
        <f>VLOOKUP($B7,'Part 3 NNDR3'!$A$6:$FY$331,DY$4,FALSE)</f>
        <v>0</v>
      </c>
      <c r="DZ7" s="104">
        <f>VLOOKUP($B7,'Part 3 NNDR3'!$A$6:$FY$331,DZ$4,FALSE)</f>
        <v>0</v>
      </c>
      <c r="EA7" s="104">
        <f>VLOOKUP($B7,'Part 3 NNDR3'!$A$6:$FY$331,EA$4,FALSE)</f>
        <v>-256355</v>
      </c>
      <c r="EB7" s="104">
        <f>VLOOKUP($B7,'Part 3 NNDR3'!$A$6:$FY$331,EB$4,FALSE)</f>
        <v>0</v>
      </c>
      <c r="EC7" s="104">
        <f>VLOOKUP($B7,'Part 3 NNDR3'!$A$6:$FY$331,EC$4,FALSE)</f>
        <v>-256355</v>
      </c>
      <c r="ED7" s="104">
        <f>VLOOKUP($B7,'Part 3 NNDR3'!$A$6:$FY$331,ED$4,FALSE)</f>
        <v>2335</v>
      </c>
      <c r="EE7" s="104">
        <f>VLOOKUP($B7,'Part 3 NNDR3'!$A$6:$FY$331,EE$4,FALSE)</f>
        <v>0</v>
      </c>
      <c r="EF7" s="104">
        <f>VLOOKUP($B7,'Part 3 NNDR3'!$A$6:$FY$331,EF$4,FALSE)</f>
        <v>2335</v>
      </c>
      <c r="EG7" s="104">
        <f>VLOOKUP($B7,'Part 3 NNDR3'!$A$6:$FY$331,EG$4,FALSE)</f>
        <v>0</v>
      </c>
      <c r="EH7" s="104">
        <f>VLOOKUP($B7,'Part 3 NNDR3'!$A$6:$FY$331,EH$4,FALSE)</f>
        <v>0</v>
      </c>
      <c r="EI7" s="104">
        <f>VLOOKUP($B7,'Part 3 NNDR3'!$A$6:$FY$331,EI$4,FALSE)</f>
        <v>0</v>
      </c>
      <c r="EJ7" s="104">
        <f>VLOOKUP($B7,'Part 3 NNDR3'!$A$6:$FY$331,EJ$4,FALSE)</f>
        <v>0</v>
      </c>
      <c r="EK7" s="104">
        <f>VLOOKUP($B7,'Part 3 NNDR3'!$A$6:$FY$331,EK$4,FALSE)</f>
        <v>0</v>
      </c>
      <c r="EL7" s="104">
        <f>VLOOKUP($B7,'Part 3 NNDR3'!$A$6:$FY$331,EL$4,FALSE)</f>
        <v>0</v>
      </c>
      <c r="EM7" s="104">
        <f>VLOOKUP($B7,'Part 3 NNDR3'!$A$6:$FY$331,EM$4,FALSE)</f>
        <v>-3784</v>
      </c>
      <c r="EN7" s="104">
        <f>VLOOKUP($B7,'Part 3 NNDR3'!$A$6:$FY$331,EN$4,FALSE)</f>
        <v>0</v>
      </c>
      <c r="EO7" s="104">
        <f>VLOOKUP($B7,'Part 3 NNDR3'!$A$6:$FY$331,EO$4,FALSE)</f>
        <v>-3784</v>
      </c>
      <c r="EP7" s="104">
        <f>VLOOKUP($B7,'Part 3 NNDR3'!$A$6:$FY$331,EP$4,FALSE)</f>
        <v>-271024</v>
      </c>
      <c r="EQ7" s="104">
        <f>VLOOKUP($B7,'Part 3 NNDR3'!$A$6:$FY$331,EQ$4,FALSE)</f>
        <v>0</v>
      </c>
      <c r="ER7" s="104">
        <f>VLOOKUP($B7,'Part 3 NNDR3'!$A$6:$FY$331,ER$4,FALSE)</f>
        <v>-271024</v>
      </c>
      <c r="ES7" s="104">
        <f>VLOOKUP($B7,'Part 3 NNDR3'!$A$6:$FY$331,ES$4,FALSE)</f>
        <v>0</v>
      </c>
      <c r="ET7" s="104">
        <f>VLOOKUP($B7,'Part 3 NNDR3'!$A$6:$FY$331,ET$4,FALSE)</f>
        <v>0</v>
      </c>
      <c r="EU7" s="104">
        <f>VLOOKUP($B7,'Part 3 NNDR3'!$A$6:$FY$331,EU$4,FALSE)</f>
        <v>0</v>
      </c>
      <c r="EV7" s="104">
        <f>VLOOKUP($B7,'Part 3 NNDR3'!$A$6:$FY$331,EV$4,FALSE)</f>
        <v>0</v>
      </c>
      <c r="EW7" s="104">
        <f>VLOOKUP($B7,'Part 3 NNDR3'!$A$6:$FY$331,EW$4,FALSE)</f>
        <v>0</v>
      </c>
      <c r="EX7" s="104">
        <f>VLOOKUP($B7,'Part 3 NNDR3'!$A$6:$FY$331,EX$4,FALSE)</f>
        <v>0</v>
      </c>
      <c r="EY7" s="104">
        <f>VLOOKUP($B7,'Part 3 NNDR3'!$A$6:$FY$331,EY$4,FALSE)</f>
        <v>0</v>
      </c>
      <c r="EZ7" s="104">
        <f>VLOOKUP($B7,'Part 3 NNDR3'!$A$6:$FY$331,EZ$4,FALSE)</f>
        <v>0</v>
      </c>
      <c r="FA7" s="104">
        <f>VLOOKUP($B7,'Part 3 NNDR3'!$A$6:$FY$331,FA$4,FALSE)</f>
        <v>0</v>
      </c>
      <c r="FB7" s="104">
        <f>VLOOKUP($B7,'Part 3 NNDR3'!$A$6:$FY$331,FB$4,FALSE)</f>
        <v>21890678</v>
      </c>
      <c r="FC7" s="104">
        <f>VLOOKUP($B7,'Part 3 NNDR3'!$A$6:$FY$331,FC$4,FALSE)</f>
        <v>0</v>
      </c>
      <c r="FD7" s="104">
        <f>VLOOKUP($B7,'Part 3 NNDR3'!$A$6:$FY$331,FD$4,FALSE)</f>
        <v>21890678</v>
      </c>
      <c r="FE7" s="104">
        <f>VLOOKUP($B7,'Part 3 NNDR3'!$A$6:$FY$331,FE$4,FALSE)</f>
        <v>-47172</v>
      </c>
      <c r="FF7" s="104">
        <f>VLOOKUP($B7,'Part 3 NNDR3'!$A$6:$FY$331,FF$4,FALSE)</f>
        <v>0</v>
      </c>
      <c r="FG7" s="104">
        <f>VLOOKUP($B7,'Part 3 NNDR3'!$A$6:$FY$331,FG$4,FALSE)</f>
        <v>-47172</v>
      </c>
      <c r="FH7" s="104">
        <f>VLOOKUP($B7,'Part 3 NNDR3'!$A$6:$FY$331,FH$4,FALSE)</f>
        <v>-2033474</v>
      </c>
      <c r="FI7" s="104">
        <f>VLOOKUP($B7,'Part 3 NNDR3'!$A$6:$FY$331,FI$4,FALSE)</f>
        <v>0</v>
      </c>
      <c r="FJ7" s="104">
        <f>VLOOKUP($B7,'Part 3 NNDR3'!$A$6:$FY$331,FJ$4,FALSE)</f>
        <v>-2033474</v>
      </c>
      <c r="FK7" s="104">
        <f>VLOOKUP($B7,'Part 3 NNDR3'!$A$6:$FY$331,FK$4,FALSE)</f>
        <v>-307331</v>
      </c>
      <c r="FL7" s="104">
        <f>VLOOKUP($B7,'Part 3 NNDR3'!$A$6:$FY$331,FL$4,FALSE)</f>
        <v>0</v>
      </c>
      <c r="FM7" s="104">
        <f>VLOOKUP($B7,'Part 3 NNDR3'!$A$6:$FY$331,FM$4,FALSE)</f>
        <v>-307331</v>
      </c>
      <c r="FN7" s="104">
        <f>VLOOKUP($B7,'Part 3 NNDR3'!$A$6:$FY$331,FN$4,FALSE)</f>
        <v>-30635</v>
      </c>
      <c r="FO7" s="104">
        <f>VLOOKUP($B7,'Part 3 NNDR3'!$A$6:$FY$331,FO$4,FALSE)</f>
        <v>0</v>
      </c>
      <c r="FP7" s="104">
        <f>VLOOKUP($B7,'Part 3 NNDR3'!$A$6:$FY$331,FP$4,FALSE)</f>
        <v>-30635</v>
      </c>
      <c r="FQ7" s="104">
        <f>VLOOKUP($B7,'Part 3 NNDR3'!$A$6:$FY$331,FQ$4,FALSE)</f>
        <v>-271024</v>
      </c>
      <c r="FR7" s="104">
        <f>VLOOKUP($B7,'Part 3 NNDR3'!$A$6:$FY$331,FR$4,FALSE)</f>
        <v>0</v>
      </c>
      <c r="FS7" s="104">
        <f>VLOOKUP($B7,'Part 3 NNDR3'!$A$6:$FY$331,FS$4,FALSE)</f>
        <v>-271024</v>
      </c>
      <c r="FT7" s="104">
        <f>VLOOKUP($B7,'Part 3 NNDR3'!$A$6:$FY$331,FT$4,FALSE)</f>
        <v>0</v>
      </c>
      <c r="FU7" s="104">
        <f>VLOOKUP($B7,'Part 3 NNDR3'!$A$6:$FY$331,FU$4,FALSE)</f>
        <v>0</v>
      </c>
      <c r="FV7" s="104">
        <f>VLOOKUP($B7,'Part 3 NNDR3'!$A$6:$FY$331,FV$4,FALSE)</f>
        <v>0</v>
      </c>
      <c r="FW7" s="104">
        <f>VLOOKUP($B7,'Part 3 NNDR3'!$A$6:$FY$331,FW$4,FALSE)</f>
        <v>-2689636</v>
      </c>
      <c r="FX7" s="104">
        <f>VLOOKUP($B7,'Part 3 NNDR3'!$A$6:$FY$331,FX$4,FALSE)</f>
        <v>0</v>
      </c>
      <c r="FY7" s="104">
        <f>VLOOKUP($B7,'Part 3 NNDR3'!$A$6:$FY$331,FY$4,FALSE)</f>
        <v>-2689636</v>
      </c>
      <c r="FZ7" s="104">
        <f>VLOOKUP($B7,'Part 3 NNDR3'!$A$6:$FY$331,FZ$4,FALSE)</f>
        <v>19201042</v>
      </c>
      <c r="GA7" s="104">
        <f>VLOOKUP($B7,'Part 3 NNDR3'!$A$6:$FY$331,GA$4,FALSE)</f>
        <v>0</v>
      </c>
      <c r="GB7" s="104">
        <f>VLOOKUP($B7,'Part 3 NNDR3'!$A$6:$FY$331,GB$4,FALSE)</f>
        <v>19201042</v>
      </c>
      <c r="GC7" s="105" t="str">
        <f>VLOOKUP($B7,'Data (Updated)'!$C$4:$E$329,2,FALSE)</f>
        <v>E3820</v>
      </c>
      <c r="GD7" s="106" t="str">
        <f>VLOOKUP($B7,'Data (Updated)'!$C$4:$E$329,3,FALSE)</f>
        <v>NA</v>
      </c>
    </row>
    <row r="8" spans="1:186" ht="12.75" x14ac:dyDescent="0.2">
      <c r="A8" s="75">
        <v>3</v>
      </c>
      <c r="B8" s="100" t="s">
        <v>31</v>
      </c>
      <c r="C8" s="101" t="s">
        <v>941</v>
      </c>
      <c r="D8" s="102" t="s">
        <v>943</v>
      </c>
      <c r="E8" s="103" t="s">
        <v>30</v>
      </c>
      <c r="F8" s="104">
        <f>VLOOKUP($B8,'Part 3 NNDR3'!$A$6:$FY$331,F$4,FALSE)</f>
        <v>0</v>
      </c>
      <c r="G8" s="104">
        <f>VLOOKUP($B8,'Part 3 NNDR3'!$A$6:$FY$331,G$4,FALSE)</f>
        <v>0</v>
      </c>
      <c r="H8" s="104">
        <f>VLOOKUP($B8,'Part 3 NNDR3'!$A$6:$FY$331,H$4,FALSE)</f>
        <v>0</v>
      </c>
      <c r="I8" s="104">
        <f>VLOOKUP($B8,'Part 3 NNDR3'!$A$6:$FY$331,I$4,FALSE)</f>
        <v>316153</v>
      </c>
      <c r="J8" s="104">
        <f>VLOOKUP($B8,'Part 3 NNDR3'!$A$6:$FY$331,J$4,FALSE)</f>
        <v>0</v>
      </c>
      <c r="K8" s="104">
        <f>VLOOKUP($B8,'Part 3 NNDR3'!$A$6:$FY$331,K$4,FALSE)</f>
        <v>316153</v>
      </c>
      <c r="L8" s="104">
        <f>VLOOKUP($B8,'Part 3 NNDR3'!$A$6:$FY$331,L$4,FALSE)</f>
        <v>0</v>
      </c>
      <c r="M8" s="104">
        <f>VLOOKUP($B8,'Part 3 NNDR3'!$A$6:$FY$331,M$4,FALSE)</f>
        <v>0</v>
      </c>
      <c r="N8" s="104">
        <f>VLOOKUP($B8,'Part 3 NNDR3'!$A$6:$FY$331,N$4,FALSE)</f>
        <v>0</v>
      </c>
      <c r="O8" s="104">
        <f>VLOOKUP($B8,'Part 3 NNDR3'!$A$6:$FY$331,O$4,FALSE)</f>
        <v>17725</v>
      </c>
      <c r="P8" s="104">
        <f>VLOOKUP($B8,'Part 3 NNDR3'!$A$6:$FY$331,P$4,FALSE)</f>
        <v>0</v>
      </c>
      <c r="Q8" s="104">
        <f>VLOOKUP($B8,'Part 3 NNDR3'!$A$6:$FY$331,Q$4,FALSE)</f>
        <v>17725</v>
      </c>
      <c r="R8" s="104">
        <f>VLOOKUP($B8,'Part 3 NNDR3'!$A$6:$FY$331,R$4,FALSE)</f>
        <v>333878</v>
      </c>
      <c r="S8" s="104">
        <f>VLOOKUP($B8,'Part 3 NNDR3'!$A$6:$FY$331,S$4,FALSE)</f>
        <v>0</v>
      </c>
      <c r="T8" s="104">
        <f>VLOOKUP($B8,'Part 3 NNDR3'!$A$6:$FY$331,T$4,FALSE)</f>
        <v>333878</v>
      </c>
      <c r="U8" s="104">
        <f>VLOOKUP($B8,'Part 3 NNDR3'!$A$6:$FY$331,U$4,FALSE)</f>
        <v>-3424212</v>
      </c>
      <c r="V8" s="104">
        <f>VLOOKUP($B8,'Part 3 NNDR3'!$A$6:$FY$331,V$4,FALSE)</f>
        <v>0</v>
      </c>
      <c r="W8" s="104">
        <f>VLOOKUP($B8,'Part 3 NNDR3'!$A$6:$FY$331,W$4,FALSE)</f>
        <v>-3424212</v>
      </c>
      <c r="X8" s="104">
        <f>VLOOKUP($B8,'Part 3 NNDR3'!$A$6:$FY$331,X$4,FALSE)</f>
        <v>-5961</v>
      </c>
      <c r="Y8" s="104">
        <f>VLOOKUP($B8,'Part 3 NNDR3'!$A$6:$FY$331,Y$4,FALSE)</f>
        <v>0</v>
      </c>
      <c r="Z8" s="104">
        <f>VLOOKUP($B8,'Part 3 NNDR3'!$A$6:$FY$331,Z$4,FALSE)</f>
        <v>-5961</v>
      </c>
      <c r="AA8" s="104">
        <f>VLOOKUP($B8,'Part 3 NNDR3'!$A$6:$FY$331,AA$4,FALSE)</f>
        <v>-201153</v>
      </c>
      <c r="AB8" s="104">
        <f>VLOOKUP($B8,'Part 3 NNDR3'!$A$6:$FY$331,AB$4,FALSE)</f>
        <v>0</v>
      </c>
      <c r="AC8" s="104">
        <f>VLOOKUP($B8,'Part 3 NNDR3'!$A$6:$FY$331,AC$4,FALSE)</f>
        <v>-201153</v>
      </c>
      <c r="AD8" s="104">
        <f>VLOOKUP($B8,'Part 3 NNDR3'!$A$6:$FY$331,AD$4,FALSE)</f>
        <v>-101846</v>
      </c>
      <c r="AE8" s="104">
        <f>VLOOKUP($B8,'Part 3 NNDR3'!$A$6:$FY$331,AE$4,FALSE)</f>
        <v>0</v>
      </c>
      <c r="AF8" s="104">
        <f>VLOOKUP($B8,'Part 3 NNDR3'!$A$6:$FY$331,AF$4,FALSE)</f>
        <v>-101846</v>
      </c>
      <c r="AG8" s="104">
        <f>VLOOKUP($B8,'Part 3 NNDR3'!$A$6:$FY$331,AG$4,FALSE)</f>
        <v>-3948</v>
      </c>
      <c r="AH8" s="104">
        <f>VLOOKUP($B8,'Part 3 NNDR3'!$A$6:$FY$331,AH$4,FALSE)</f>
        <v>0</v>
      </c>
      <c r="AI8" s="104">
        <f>VLOOKUP($B8,'Part 3 NNDR3'!$A$6:$FY$331,AI$4,FALSE)</f>
        <v>-3948</v>
      </c>
      <c r="AJ8" s="104">
        <f>VLOOKUP($B8,'Part 3 NNDR3'!$A$6:$FY$331,AJ$4,FALSE)</f>
        <v>697444</v>
      </c>
      <c r="AK8" s="104">
        <f>VLOOKUP($B8,'Part 3 NNDR3'!$A$6:$FY$331,AK$4,FALSE)</f>
        <v>0</v>
      </c>
      <c r="AL8" s="104">
        <f>VLOOKUP($B8,'Part 3 NNDR3'!$A$6:$FY$331,AL$4,FALSE)</f>
        <v>697444</v>
      </c>
      <c r="AM8" s="104">
        <f>VLOOKUP($B8,'Part 3 NNDR3'!$A$6:$FY$331,AM$4,FALSE)</f>
        <v>-15292</v>
      </c>
      <c r="AN8" s="104">
        <f>VLOOKUP($B8,'Part 3 NNDR3'!$A$6:$FY$331,AN$4,FALSE)</f>
        <v>0</v>
      </c>
      <c r="AO8" s="104">
        <f>VLOOKUP($B8,'Part 3 NNDR3'!$A$6:$FY$331,AO$4,FALSE)</f>
        <v>-15292</v>
      </c>
      <c r="AP8" s="104">
        <f>VLOOKUP($B8,'Part 3 NNDR3'!$A$6:$FY$331,AP$4,FALSE)</f>
        <v>-1848305</v>
      </c>
      <c r="AQ8" s="104">
        <f>VLOOKUP($B8,'Part 3 NNDR3'!$A$6:$FY$331,AQ$4,FALSE)</f>
        <v>0</v>
      </c>
      <c r="AR8" s="104">
        <f>VLOOKUP($B8,'Part 3 NNDR3'!$A$6:$FY$331,AR$4,FALSE)</f>
        <v>-1848305</v>
      </c>
      <c r="AS8" s="104">
        <f>VLOOKUP($B8,'Part 3 NNDR3'!$A$6:$FY$331,AS$4,FALSE)</f>
        <v>-98213</v>
      </c>
      <c r="AT8" s="104">
        <f>VLOOKUP($B8,'Part 3 NNDR3'!$A$6:$FY$331,AT$4,FALSE)</f>
        <v>0</v>
      </c>
      <c r="AU8" s="104">
        <f>VLOOKUP($B8,'Part 3 NNDR3'!$A$6:$FY$331,AU$4,FALSE)</f>
        <v>-98213</v>
      </c>
      <c r="AV8" s="104">
        <f>VLOOKUP($B8,'Part 3 NNDR3'!$A$6:$FY$331,AV$4,FALSE)</f>
        <v>-63124</v>
      </c>
      <c r="AW8" s="104">
        <f>VLOOKUP($B8,'Part 3 NNDR3'!$A$6:$FY$331,AW$4,FALSE)</f>
        <v>0</v>
      </c>
      <c r="AX8" s="104">
        <f>VLOOKUP($B8,'Part 3 NNDR3'!$A$6:$FY$331,AX$4,FALSE)</f>
        <v>-63124</v>
      </c>
      <c r="AY8" s="104">
        <f>VLOOKUP($B8,'Part 3 NNDR3'!$A$6:$FY$331,AY$4,FALSE)</f>
        <v>0</v>
      </c>
      <c r="AZ8" s="104">
        <f>VLOOKUP($B8,'Part 3 NNDR3'!$A$6:$FY$331,AZ$4,FALSE)</f>
        <v>0</v>
      </c>
      <c r="BA8" s="104">
        <f>VLOOKUP($B8,'Part 3 NNDR3'!$A$6:$FY$331,BA$4,FALSE)</f>
        <v>0</v>
      </c>
      <c r="BB8" s="104">
        <f>VLOOKUP($B8,'Part 3 NNDR3'!$A$6:$FY$331,BB$4,FALSE)</f>
        <v>-37517</v>
      </c>
      <c r="BC8" s="104">
        <f>VLOOKUP($B8,'Part 3 NNDR3'!$A$6:$FY$331,BC$4,FALSE)</f>
        <v>0</v>
      </c>
      <c r="BD8" s="104">
        <f>VLOOKUP($B8,'Part 3 NNDR3'!$A$6:$FY$331,BD$4,FALSE)</f>
        <v>-37517</v>
      </c>
      <c r="BE8" s="104">
        <f>VLOOKUP($B8,'Part 3 NNDR3'!$A$6:$FY$331,BE$4,FALSE)</f>
        <v>-59</v>
      </c>
      <c r="BF8" s="104">
        <f>VLOOKUP($B8,'Part 3 NNDR3'!$A$6:$FY$331,BF$4,FALSE)</f>
        <v>0</v>
      </c>
      <c r="BG8" s="104">
        <f>VLOOKUP($B8,'Part 3 NNDR3'!$A$6:$FY$331,BG$4,FALSE)</f>
        <v>-59</v>
      </c>
      <c r="BH8" s="104">
        <f>VLOOKUP($B8,'Part 3 NNDR3'!$A$6:$FY$331,BH$4,FALSE)</f>
        <v>-4990431</v>
      </c>
      <c r="BI8" s="104">
        <f>VLOOKUP($B8,'Part 3 NNDR3'!$A$6:$FY$331,BI$4,FALSE)</f>
        <v>0</v>
      </c>
      <c r="BJ8" s="104">
        <f>VLOOKUP($B8,'Part 3 NNDR3'!$A$6:$FY$331,BJ$4,FALSE)</f>
        <v>-4990431</v>
      </c>
      <c r="BK8" s="104">
        <f>VLOOKUP($B8,'Part 3 NNDR3'!$A$6:$FY$331,BK$4,FALSE)</f>
        <v>-63254</v>
      </c>
      <c r="BL8" s="104">
        <f>VLOOKUP($B8,'Part 3 NNDR3'!$A$6:$FY$331,BL$4,FALSE)</f>
        <v>0</v>
      </c>
      <c r="BM8" s="104">
        <f>VLOOKUP($B8,'Part 3 NNDR3'!$A$6:$FY$331,BM$4,FALSE)</f>
        <v>-63254</v>
      </c>
      <c r="BN8" s="104">
        <f>VLOOKUP($B8,'Part 3 NNDR3'!$A$6:$FY$331,BN$4,FALSE)</f>
        <v>-15563</v>
      </c>
      <c r="BO8" s="104">
        <f>VLOOKUP($B8,'Part 3 NNDR3'!$A$6:$FY$331,BO$4,FALSE)</f>
        <v>0</v>
      </c>
      <c r="BP8" s="104">
        <f>VLOOKUP($B8,'Part 3 NNDR3'!$A$6:$FY$331,BP$4,FALSE)</f>
        <v>-15563</v>
      </c>
      <c r="BQ8" s="104">
        <f>VLOOKUP($B8,'Part 3 NNDR3'!$A$6:$FY$331,BQ$4,FALSE)</f>
        <v>-739110</v>
      </c>
      <c r="BR8" s="104">
        <f>VLOOKUP($B8,'Part 3 NNDR3'!$A$6:$FY$331,BR$4,FALSE)</f>
        <v>0</v>
      </c>
      <c r="BS8" s="104">
        <f>VLOOKUP($B8,'Part 3 NNDR3'!$A$6:$FY$331,BS$4,FALSE)</f>
        <v>-739110</v>
      </c>
      <c r="BT8" s="104">
        <f>VLOOKUP($B8,'Part 3 NNDR3'!$A$6:$FY$331,BT$4,FALSE)</f>
        <v>97723</v>
      </c>
      <c r="BU8" s="104">
        <f>VLOOKUP($B8,'Part 3 NNDR3'!$A$6:$FY$331,BU$4,FALSE)</f>
        <v>0</v>
      </c>
      <c r="BV8" s="104">
        <f>VLOOKUP($B8,'Part 3 NNDR3'!$A$6:$FY$331,BV$4,FALSE)</f>
        <v>97723</v>
      </c>
      <c r="BW8" s="104">
        <f>VLOOKUP($B8,'Part 3 NNDR3'!$A$6:$FY$331,BW$4,FALSE)</f>
        <v>-720204</v>
      </c>
      <c r="BX8" s="104">
        <f>VLOOKUP($B8,'Part 3 NNDR3'!$A$6:$FY$331,BX$4,FALSE)</f>
        <v>0</v>
      </c>
      <c r="BY8" s="104">
        <f>VLOOKUP($B8,'Part 3 NNDR3'!$A$6:$FY$331,BY$4,FALSE)</f>
        <v>-720204</v>
      </c>
      <c r="BZ8" s="104">
        <f>VLOOKUP($B8,'Part 3 NNDR3'!$A$6:$FY$331,BZ$4,FALSE)</f>
        <v>-139915</v>
      </c>
      <c r="CA8" s="104">
        <f>VLOOKUP($B8,'Part 3 NNDR3'!$A$6:$FY$331,CA$4,FALSE)</f>
        <v>0</v>
      </c>
      <c r="CB8" s="104">
        <f>VLOOKUP($B8,'Part 3 NNDR3'!$A$6:$FY$331,CB$4,FALSE)</f>
        <v>-139915</v>
      </c>
      <c r="CC8" s="104">
        <f>VLOOKUP($B8,'Part 3 NNDR3'!$A$6:$FY$331,CC$4,FALSE)</f>
        <v>-4037</v>
      </c>
      <c r="CD8" s="104">
        <f>VLOOKUP($B8,'Part 3 NNDR3'!$A$6:$FY$331,CD$4,FALSE)</f>
        <v>0</v>
      </c>
      <c r="CE8" s="104">
        <f>VLOOKUP($B8,'Part 3 NNDR3'!$A$6:$FY$331,CE$4,FALSE)</f>
        <v>-4037</v>
      </c>
      <c r="CF8" s="104">
        <f>VLOOKUP($B8,'Part 3 NNDR3'!$A$6:$FY$331,CF$4,FALSE)</f>
        <v>-99536</v>
      </c>
      <c r="CG8" s="104">
        <f>VLOOKUP($B8,'Part 3 NNDR3'!$A$6:$FY$331,CG$4,FALSE)</f>
        <v>0</v>
      </c>
      <c r="CH8" s="104">
        <f>VLOOKUP($B8,'Part 3 NNDR3'!$A$6:$FY$331,CH$4,FALSE)</f>
        <v>-99536</v>
      </c>
      <c r="CI8" s="104">
        <f>VLOOKUP($B8,'Part 3 NNDR3'!$A$6:$FY$331,CI$4,FALSE)</f>
        <v>0</v>
      </c>
      <c r="CJ8" s="104">
        <f>VLOOKUP($B8,'Part 3 NNDR3'!$A$6:$FY$331,CJ$4,FALSE)</f>
        <v>0</v>
      </c>
      <c r="CK8" s="104">
        <f>VLOOKUP($B8,'Part 3 NNDR3'!$A$6:$FY$331,CK$4,FALSE)</f>
        <v>0</v>
      </c>
      <c r="CL8" s="104">
        <f>VLOOKUP($B8,'Part 3 NNDR3'!$A$6:$FY$331,CL$4,FALSE)</f>
        <v>-1232</v>
      </c>
      <c r="CM8" s="104">
        <f>VLOOKUP($B8,'Part 3 NNDR3'!$A$6:$FY$331,CM$4,FALSE)</f>
        <v>0</v>
      </c>
      <c r="CN8" s="104">
        <f>VLOOKUP($B8,'Part 3 NNDR3'!$A$6:$FY$331,CN$4,FALSE)</f>
        <v>-1232</v>
      </c>
      <c r="CO8" s="104">
        <f>VLOOKUP($B8,'Part 3 NNDR3'!$A$6:$FY$331,CO$4,FALSE)</f>
        <v>0</v>
      </c>
      <c r="CP8" s="104">
        <f>VLOOKUP($B8,'Part 3 NNDR3'!$A$6:$FY$331,CP$4,FALSE)</f>
        <v>0</v>
      </c>
      <c r="CQ8" s="104">
        <f>VLOOKUP($B8,'Part 3 NNDR3'!$A$6:$FY$331,CQ$4,FALSE)</f>
        <v>0</v>
      </c>
      <c r="CR8" s="104">
        <f>VLOOKUP($B8,'Part 3 NNDR3'!$A$6:$FY$331,CR$4,FALSE)</f>
        <v>-1712</v>
      </c>
      <c r="CS8" s="104">
        <f>VLOOKUP($B8,'Part 3 NNDR3'!$A$6:$FY$331,CS$4,FALSE)</f>
        <v>0</v>
      </c>
      <c r="CT8" s="104">
        <f>VLOOKUP($B8,'Part 3 NNDR3'!$A$6:$FY$331,CT$4,FALSE)</f>
        <v>-1712</v>
      </c>
      <c r="CU8" s="104">
        <f>VLOOKUP($B8,'Part 3 NNDR3'!$A$6:$FY$331,CU$4,FALSE)</f>
        <v>0</v>
      </c>
      <c r="CV8" s="104">
        <f>VLOOKUP($B8,'Part 3 NNDR3'!$A$6:$FY$331,CV$4,FALSE)</f>
        <v>0</v>
      </c>
      <c r="CW8" s="104">
        <f>VLOOKUP($B8,'Part 3 NNDR3'!$A$6:$FY$331,CW$4,FALSE)</f>
        <v>0</v>
      </c>
      <c r="CX8" s="104">
        <f>VLOOKUP($B8,'Part 3 NNDR3'!$A$6:$FY$331,CX$4,FALSE)</f>
        <v>0</v>
      </c>
      <c r="CY8" s="104">
        <f>VLOOKUP($B8,'Part 3 NNDR3'!$A$6:$FY$331,CY$4,FALSE)</f>
        <v>0</v>
      </c>
      <c r="CZ8" s="104">
        <f>VLOOKUP($B8,'Part 3 NNDR3'!$A$6:$FY$331,CZ$4,FALSE)</f>
        <v>0</v>
      </c>
      <c r="DA8" s="104">
        <f>VLOOKUP($B8,'Part 3 NNDR3'!$A$6:$FY$331,DA$4,FALSE)</f>
        <v>0</v>
      </c>
      <c r="DB8" s="104">
        <f>VLOOKUP($B8,'Part 3 NNDR3'!$A$6:$FY$331,DB$4,FALSE)</f>
        <v>0</v>
      </c>
      <c r="DC8" s="104">
        <f>VLOOKUP($B8,'Part 3 NNDR3'!$A$6:$FY$331,DC$4,FALSE)</f>
        <v>0</v>
      </c>
      <c r="DD8" s="104">
        <f>VLOOKUP($B8,'Part 3 NNDR3'!$A$6:$FY$331,DD$4,FALSE)</f>
        <v>0</v>
      </c>
      <c r="DE8" s="104">
        <f>VLOOKUP($B8,'Part 3 NNDR3'!$A$6:$FY$331,DE$4,FALSE)</f>
        <v>0</v>
      </c>
      <c r="DF8" s="104">
        <f>VLOOKUP($B8,'Part 3 NNDR3'!$A$6:$FY$331,DF$4,FALSE)</f>
        <v>0</v>
      </c>
      <c r="DG8" s="104">
        <f>VLOOKUP($B8,'Part 3 NNDR3'!$A$6:$FY$331,DG$4,FALSE)</f>
        <v>0</v>
      </c>
      <c r="DH8" s="104">
        <f>VLOOKUP($B8,'Part 3 NNDR3'!$A$6:$FY$331,DH$4,FALSE)</f>
        <v>0</v>
      </c>
      <c r="DI8" s="104">
        <f>VLOOKUP($B8,'Part 3 NNDR3'!$A$6:$FY$331,DI$4,FALSE)</f>
        <v>0</v>
      </c>
      <c r="DJ8" s="104">
        <f>VLOOKUP($B8,'Part 3 NNDR3'!$A$6:$FY$331,DJ$4,FALSE)</f>
        <v>0</v>
      </c>
      <c r="DK8" s="104">
        <f>VLOOKUP($B8,'Part 3 NNDR3'!$A$6:$FY$331,DK$4,FALSE)</f>
        <v>0</v>
      </c>
      <c r="DL8" s="104">
        <f>VLOOKUP($B8,'Part 3 NNDR3'!$A$6:$FY$331,DL$4,FALSE)</f>
        <v>-246432</v>
      </c>
      <c r="DM8" s="104">
        <f>VLOOKUP($B8,'Part 3 NNDR3'!$A$6:$FY$331,DM$4,FALSE)</f>
        <v>0</v>
      </c>
      <c r="DN8" s="104">
        <f>VLOOKUP($B8,'Part 3 NNDR3'!$A$6:$FY$331,DN$4,FALSE)</f>
        <v>-246432</v>
      </c>
      <c r="DO8" s="104">
        <f>VLOOKUP($B8,'Part 3 NNDR3'!$A$6:$FY$331,DO$4,FALSE)</f>
        <v>0</v>
      </c>
      <c r="DP8" s="104">
        <f>VLOOKUP($B8,'Part 3 NNDR3'!$A$6:$FY$331,DP$4,FALSE)</f>
        <v>0</v>
      </c>
      <c r="DQ8" s="104">
        <f>VLOOKUP($B8,'Part 3 NNDR3'!$A$6:$FY$331,DQ$4,FALSE)</f>
        <v>0</v>
      </c>
      <c r="DR8" s="104">
        <f>VLOOKUP($B8,'Part 3 NNDR3'!$A$6:$FY$331,DR$4,FALSE)</f>
        <v>0</v>
      </c>
      <c r="DS8" s="104">
        <f>VLOOKUP($B8,'Part 3 NNDR3'!$A$6:$FY$331,DS$4,FALSE)</f>
        <v>0</v>
      </c>
      <c r="DT8" s="104">
        <f>VLOOKUP($B8,'Part 3 NNDR3'!$A$6:$FY$331,DT$4,FALSE)</f>
        <v>0</v>
      </c>
      <c r="DU8" s="104">
        <f>VLOOKUP($B8,'Part 3 NNDR3'!$A$6:$FY$331,DU$4,FALSE)</f>
        <v>-33761</v>
      </c>
      <c r="DV8" s="104">
        <f>VLOOKUP($B8,'Part 3 NNDR3'!$A$6:$FY$331,DV$4,FALSE)</f>
        <v>0</v>
      </c>
      <c r="DW8" s="104">
        <f>VLOOKUP($B8,'Part 3 NNDR3'!$A$6:$FY$331,DW$4,FALSE)</f>
        <v>-33761</v>
      </c>
      <c r="DX8" s="104">
        <f>VLOOKUP($B8,'Part 3 NNDR3'!$A$6:$FY$331,DX$4,FALSE)</f>
        <v>0</v>
      </c>
      <c r="DY8" s="104">
        <f>VLOOKUP($B8,'Part 3 NNDR3'!$A$6:$FY$331,DY$4,FALSE)</f>
        <v>0</v>
      </c>
      <c r="DZ8" s="104">
        <f>VLOOKUP($B8,'Part 3 NNDR3'!$A$6:$FY$331,DZ$4,FALSE)</f>
        <v>0</v>
      </c>
      <c r="EA8" s="104">
        <f>VLOOKUP($B8,'Part 3 NNDR3'!$A$6:$FY$331,EA$4,FALSE)</f>
        <v>-669359</v>
      </c>
      <c r="EB8" s="104">
        <f>VLOOKUP($B8,'Part 3 NNDR3'!$A$6:$FY$331,EB$4,FALSE)</f>
        <v>0</v>
      </c>
      <c r="EC8" s="104">
        <f>VLOOKUP($B8,'Part 3 NNDR3'!$A$6:$FY$331,EC$4,FALSE)</f>
        <v>-669359</v>
      </c>
      <c r="ED8" s="104">
        <f>VLOOKUP($B8,'Part 3 NNDR3'!$A$6:$FY$331,ED$4,FALSE)</f>
        <v>-2511</v>
      </c>
      <c r="EE8" s="104">
        <f>VLOOKUP($B8,'Part 3 NNDR3'!$A$6:$FY$331,EE$4,FALSE)</f>
        <v>0</v>
      </c>
      <c r="EF8" s="104">
        <f>VLOOKUP($B8,'Part 3 NNDR3'!$A$6:$FY$331,EF$4,FALSE)</f>
        <v>-2511</v>
      </c>
      <c r="EG8" s="104">
        <f>VLOOKUP($B8,'Part 3 NNDR3'!$A$6:$FY$331,EG$4,FALSE)</f>
        <v>-422719</v>
      </c>
      <c r="EH8" s="104">
        <f>VLOOKUP($B8,'Part 3 NNDR3'!$A$6:$FY$331,EH$4,FALSE)</f>
        <v>0</v>
      </c>
      <c r="EI8" s="104">
        <f>VLOOKUP($B8,'Part 3 NNDR3'!$A$6:$FY$331,EI$4,FALSE)</f>
        <v>-422719</v>
      </c>
      <c r="EJ8" s="104">
        <f>VLOOKUP($B8,'Part 3 NNDR3'!$A$6:$FY$331,EJ$4,FALSE)</f>
        <v>0</v>
      </c>
      <c r="EK8" s="104">
        <f>VLOOKUP($B8,'Part 3 NNDR3'!$A$6:$FY$331,EK$4,FALSE)</f>
        <v>0</v>
      </c>
      <c r="EL8" s="104">
        <f>VLOOKUP($B8,'Part 3 NNDR3'!$A$6:$FY$331,EL$4,FALSE)</f>
        <v>0</v>
      </c>
      <c r="EM8" s="104">
        <f>VLOOKUP($B8,'Part 3 NNDR3'!$A$6:$FY$331,EM$4,FALSE)</f>
        <v>-15224</v>
      </c>
      <c r="EN8" s="104">
        <f>VLOOKUP($B8,'Part 3 NNDR3'!$A$6:$FY$331,EN$4,FALSE)</f>
        <v>0</v>
      </c>
      <c r="EO8" s="104">
        <f>VLOOKUP($B8,'Part 3 NNDR3'!$A$6:$FY$331,EO$4,FALSE)</f>
        <v>-15224</v>
      </c>
      <c r="EP8" s="104">
        <f>VLOOKUP($B8,'Part 3 NNDR3'!$A$6:$FY$331,EP$4,FALSE)</f>
        <v>-1143574</v>
      </c>
      <c r="EQ8" s="104">
        <f>VLOOKUP($B8,'Part 3 NNDR3'!$A$6:$FY$331,EQ$4,FALSE)</f>
        <v>0</v>
      </c>
      <c r="ER8" s="104">
        <f>VLOOKUP($B8,'Part 3 NNDR3'!$A$6:$FY$331,ER$4,FALSE)</f>
        <v>-1143574</v>
      </c>
      <c r="ES8" s="104">
        <f>VLOOKUP($B8,'Part 3 NNDR3'!$A$6:$FY$331,ES$4,FALSE)</f>
        <v>0</v>
      </c>
      <c r="ET8" s="104">
        <f>VLOOKUP($B8,'Part 3 NNDR3'!$A$6:$FY$331,ET$4,FALSE)</f>
        <v>0</v>
      </c>
      <c r="EU8" s="104">
        <f>VLOOKUP($B8,'Part 3 NNDR3'!$A$6:$FY$331,EU$4,FALSE)</f>
        <v>0</v>
      </c>
      <c r="EV8" s="104">
        <f>VLOOKUP($B8,'Part 3 NNDR3'!$A$6:$FY$331,EV$4,FALSE)</f>
        <v>0</v>
      </c>
      <c r="EW8" s="104">
        <f>VLOOKUP($B8,'Part 3 NNDR3'!$A$6:$FY$331,EW$4,FALSE)</f>
        <v>0</v>
      </c>
      <c r="EX8" s="104">
        <f>VLOOKUP($B8,'Part 3 NNDR3'!$A$6:$FY$331,EX$4,FALSE)</f>
        <v>0</v>
      </c>
      <c r="EY8" s="104">
        <f>VLOOKUP($B8,'Part 3 NNDR3'!$A$6:$FY$331,EY$4,FALSE)</f>
        <v>0</v>
      </c>
      <c r="EZ8" s="104">
        <f>VLOOKUP($B8,'Part 3 NNDR3'!$A$6:$FY$331,EZ$4,FALSE)</f>
        <v>0</v>
      </c>
      <c r="FA8" s="104">
        <f>VLOOKUP($B8,'Part 3 NNDR3'!$A$6:$FY$331,FA$4,FALSE)</f>
        <v>0</v>
      </c>
      <c r="FB8" s="104">
        <f>VLOOKUP($B8,'Part 3 NNDR3'!$A$6:$FY$331,FB$4,FALSE)</f>
        <v>33147360</v>
      </c>
      <c r="FC8" s="104">
        <f>VLOOKUP($B8,'Part 3 NNDR3'!$A$6:$FY$331,FC$4,FALSE)</f>
        <v>0</v>
      </c>
      <c r="FD8" s="104">
        <f>VLOOKUP($B8,'Part 3 NNDR3'!$A$6:$FY$331,FD$4,FALSE)</f>
        <v>33147360</v>
      </c>
      <c r="FE8" s="104">
        <f>VLOOKUP($B8,'Part 3 NNDR3'!$A$6:$FY$331,FE$4,FALSE)</f>
        <v>333878</v>
      </c>
      <c r="FF8" s="104">
        <f>VLOOKUP($B8,'Part 3 NNDR3'!$A$6:$FY$331,FF$4,FALSE)</f>
        <v>0</v>
      </c>
      <c r="FG8" s="104">
        <f>VLOOKUP($B8,'Part 3 NNDR3'!$A$6:$FY$331,FG$4,FALSE)</f>
        <v>333878</v>
      </c>
      <c r="FH8" s="104">
        <f>VLOOKUP($B8,'Part 3 NNDR3'!$A$6:$FY$331,FH$4,FALSE)</f>
        <v>-4990431</v>
      </c>
      <c r="FI8" s="104">
        <f>VLOOKUP($B8,'Part 3 NNDR3'!$A$6:$FY$331,FI$4,FALSE)</f>
        <v>0</v>
      </c>
      <c r="FJ8" s="104">
        <f>VLOOKUP($B8,'Part 3 NNDR3'!$A$6:$FY$331,FJ$4,FALSE)</f>
        <v>-4990431</v>
      </c>
      <c r="FK8" s="104">
        <f>VLOOKUP($B8,'Part 3 NNDR3'!$A$6:$FY$331,FK$4,FALSE)</f>
        <v>-720204</v>
      </c>
      <c r="FL8" s="104">
        <f>VLOOKUP($B8,'Part 3 NNDR3'!$A$6:$FY$331,FL$4,FALSE)</f>
        <v>0</v>
      </c>
      <c r="FM8" s="104">
        <f>VLOOKUP($B8,'Part 3 NNDR3'!$A$6:$FY$331,FM$4,FALSE)</f>
        <v>-720204</v>
      </c>
      <c r="FN8" s="104">
        <f>VLOOKUP($B8,'Part 3 NNDR3'!$A$6:$FY$331,FN$4,FALSE)</f>
        <v>-246432</v>
      </c>
      <c r="FO8" s="104">
        <f>VLOOKUP($B8,'Part 3 NNDR3'!$A$6:$FY$331,FO$4,FALSE)</f>
        <v>0</v>
      </c>
      <c r="FP8" s="104">
        <f>VLOOKUP($B8,'Part 3 NNDR3'!$A$6:$FY$331,FP$4,FALSE)</f>
        <v>-246432</v>
      </c>
      <c r="FQ8" s="104">
        <f>VLOOKUP($B8,'Part 3 NNDR3'!$A$6:$FY$331,FQ$4,FALSE)</f>
        <v>-1143574</v>
      </c>
      <c r="FR8" s="104">
        <f>VLOOKUP($B8,'Part 3 NNDR3'!$A$6:$FY$331,FR$4,FALSE)</f>
        <v>0</v>
      </c>
      <c r="FS8" s="104">
        <f>VLOOKUP($B8,'Part 3 NNDR3'!$A$6:$FY$331,FS$4,FALSE)</f>
        <v>-1143574</v>
      </c>
      <c r="FT8" s="104">
        <f>VLOOKUP($B8,'Part 3 NNDR3'!$A$6:$FY$331,FT$4,FALSE)</f>
        <v>0</v>
      </c>
      <c r="FU8" s="104">
        <f>VLOOKUP($B8,'Part 3 NNDR3'!$A$6:$FY$331,FU$4,FALSE)</f>
        <v>0</v>
      </c>
      <c r="FV8" s="104">
        <f>VLOOKUP($B8,'Part 3 NNDR3'!$A$6:$FY$331,FV$4,FALSE)</f>
        <v>0</v>
      </c>
      <c r="FW8" s="104">
        <f>VLOOKUP($B8,'Part 3 NNDR3'!$A$6:$FY$331,FW$4,FALSE)</f>
        <v>-6766763</v>
      </c>
      <c r="FX8" s="104">
        <f>VLOOKUP($B8,'Part 3 NNDR3'!$A$6:$FY$331,FX$4,FALSE)</f>
        <v>0</v>
      </c>
      <c r="FY8" s="104">
        <f>VLOOKUP($B8,'Part 3 NNDR3'!$A$6:$FY$331,FY$4,FALSE)</f>
        <v>-6766763</v>
      </c>
      <c r="FZ8" s="104">
        <f>VLOOKUP($B8,'Part 3 NNDR3'!$A$6:$FY$331,FZ$4,FALSE)</f>
        <v>26380597</v>
      </c>
      <c r="GA8" s="104">
        <f>VLOOKUP($B8,'Part 3 NNDR3'!$A$6:$FY$331,GA$4,FALSE)</f>
        <v>0</v>
      </c>
      <c r="GB8" s="104">
        <f>VLOOKUP($B8,'Part 3 NNDR3'!$A$6:$FY$331,GB$4,FALSE)</f>
        <v>26380597</v>
      </c>
      <c r="GC8" s="105" t="str">
        <f>VLOOKUP($B8,'Data (Updated)'!$C$4:$E$329,2,FALSE)</f>
        <v>E0920</v>
      </c>
      <c r="GD8" s="106" t="str">
        <f>VLOOKUP($B8,'Data (Updated)'!$C$4:$E$329,3,FALSE)</f>
        <v>NA</v>
      </c>
    </row>
    <row r="9" spans="1:186" ht="12.75" x14ac:dyDescent="0.2">
      <c r="A9" s="75">
        <v>4</v>
      </c>
      <c r="B9" s="100" t="s">
        <v>35</v>
      </c>
      <c r="C9" s="101" t="s">
        <v>941</v>
      </c>
      <c r="D9" s="102" t="s">
        <v>944</v>
      </c>
      <c r="E9" s="103" t="s">
        <v>34</v>
      </c>
      <c r="F9" s="104">
        <f>VLOOKUP($B9,'Part 3 NNDR3'!$A$6:$FY$331,F$4,FALSE)</f>
        <v>0</v>
      </c>
      <c r="G9" s="104">
        <f>VLOOKUP($B9,'Part 3 NNDR3'!$A$6:$FY$331,G$4,FALSE)</f>
        <v>0</v>
      </c>
      <c r="H9" s="104">
        <f>VLOOKUP($B9,'Part 3 NNDR3'!$A$6:$FY$331,H$4,FALSE)</f>
        <v>0</v>
      </c>
      <c r="I9" s="104">
        <f>VLOOKUP($B9,'Part 3 NNDR3'!$A$6:$FY$331,I$4,FALSE)</f>
        <v>-7354</v>
      </c>
      <c r="J9" s="104">
        <f>VLOOKUP($B9,'Part 3 NNDR3'!$A$6:$FY$331,J$4,FALSE)</f>
        <v>0</v>
      </c>
      <c r="K9" s="104">
        <f>VLOOKUP($B9,'Part 3 NNDR3'!$A$6:$FY$331,K$4,FALSE)</f>
        <v>-7354</v>
      </c>
      <c r="L9" s="104">
        <f>VLOOKUP($B9,'Part 3 NNDR3'!$A$6:$FY$331,L$4,FALSE)</f>
        <v>0</v>
      </c>
      <c r="M9" s="104">
        <f>VLOOKUP($B9,'Part 3 NNDR3'!$A$6:$FY$331,M$4,FALSE)</f>
        <v>0</v>
      </c>
      <c r="N9" s="104">
        <f>VLOOKUP($B9,'Part 3 NNDR3'!$A$6:$FY$331,N$4,FALSE)</f>
        <v>0</v>
      </c>
      <c r="O9" s="104">
        <f>VLOOKUP($B9,'Part 3 NNDR3'!$A$6:$FY$331,O$4,FALSE)</f>
        <v>-46165</v>
      </c>
      <c r="P9" s="104">
        <f>VLOOKUP($B9,'Part 3 NNDR3'!$A$6:$FY$331,P$4,FALSE)</f>
        <v>0</v>
      </c>
      <c r="Q9" s="104">
        <f>VLOOKUP($B9,'Part 3 NNDR3'!$A$6:$FY$331,Q$4,FALSE)</f>
        <v>-46165</v>
      </c>
      <c r="R9" s="104">
        <f>VLOOKUP($B9,'Part 3 NNDR3'!$A$6:$FY$331,R$4,FALSE)</f>
        <v>-53519</v>
      </c>
      <c r="S9" s="104">
        <f>VLOOKUP($B9,'Part 3 NNDR3'!$A$6:$FY$331,S$4,FALSE)</f>
        <v>0</v>
      </c>
      <c r="T9" s="104">
        <f>VLOOKUP($B9,'Part 3 NNDR3'!$A$6:$FY$331,T$4,FALSE)</f>
        <v>-53519</v>
      </c>
      <c r="U9" s="104">
        <f>VLOOKUP($B9,'Part 3 NNDR3'!$A$6:$FY$331,U$4,FALSE)</f>
        <v>-2804879</v>
      </c>
      <c r="V9" s="104">
        <f>VLOOKUP($B9,'Part 3 NNDR3'!$A$6:$FY$331,V$4,FALSE)</f>
        <v>0</v>
      </c>
      <c r="W9" s="104">
        <f>VLOOKUP($B9,'Part 3 NNDR3'!$A$6:$FY$331,W$4,FALSE)</f>
        <v>-2804879</v>
      </c>
      <c r="X9" s="104">
        <f>VLOOKUP($B9,'Part 3 NNDR3'!$A$6:$FY$331,X$4,FALSE)</f>
        <v>-937</v>
      </c>
      <c r="Y9" s="104">
        <f>VLOOKUP($B9,'Part 3 NNDR3'!$A$6:$FY$331,Y$4,FALSE)</f>
        <v>0</v>
      </c>
      <c r="Z9" s="104">
        <f>VLOOKUP($B9,'Part 3 NNDR3'!$A$6:$FY$331,Z$4,FALSE)</f>
        <v>-937</v>
      </c>
      <c r="AA9" s="104">
        <f>VLOOKUP($B9,'Part 3 NNDR3'!$A$6:$FY$331,AA$4,FALSE)</f>
        <v>-54647</v>
      </c>
      <c r="AB9" s="104">
        <f>VLOOKUP($B9,'Part 3 NNDR3'!$A$6:$FY$331,AB$4,FALSE)</f>
        <v>0</v>
      </c>
      <c r="AC9" s="104">
        <f>VLOOKUP($B9,'Part 3 NNDR3'!$A$6:$FY$331,AC$4,FALSE)</f>
        <v>-54647</v>
      </c>
      <c r="AD9" s="104">
        <f>VLOOKUP($B9,'Part 3 NNDR3'!$A$6:$FY$331,AD$4,FALSE)</f>
        <v>-45722</v>
      </c>
      <c r="AE9" s="104">
        <f>VLOOKUP($B9,'Part 3 NNDR3'!$A$6:$FY$331,AE$4,FALSE)</f>
        <v>0</v>
      </c>
      <c r="AF9" s="104">
        <f>VLOOKUP($B9,'Part 3 NNDR3'!$A$6:$FY$331,AF$4,FALSE)</f>
        <v>-45722</v>
      </c>
      <c r="AG9" s="104">
        <f>VLOOKUP($B9,'Part 3 NNDR3'!$A$6:$FY$331,AG$4,FALSE)</f>
        <v>0</v>
      </c>
      <c r="AH9" s="104">
        <f>VLOOKUP($B9,'Part 3 NNDR3'!$A$6:$FY$331,AH$4,FALSE)</f>
        <v>0</v>
      </c>
      <c r="AI9" s="104">
        <f>VLOOKUP($B9,'Part 3 NNDR3'!$A$6:$FY$331,AI$4,FALSE)</f>
        <v>0</v>
      </c>
      <c r="AJ9" s="104">
        <f>VLOOKUP($B9,'Part 3 NNDR3'!$A$6:$FY$331,AJ$4,FALSE)</f>
        <v>824102</v>
      </c>
      <c r="AK9" s="104">
        <f>VLOOKUP($B9,'Part 3 NNDR3'!$A$6:$FY$331,AK$4,FALSE)</f>
        <v>0</v>
      </c>
      <c r="AL9" s="104">
        <f>VLOOKUP($B9,'Part 3 NNDR3'!$A$6:$FY$331,AL$4,FALSE)</f>
        <v>824102</v>
      </c>
      <c r="AM9" s="104">
        <f>VLOOKUP($B9,'Part 3 NNDR3'!$A$6:$FY$331,AM$4,FALSE)</f>
        <v>-1714</v>
      </c>
      <c r="AN9" s="104">
        <f>VLOOKUP($B9,'Part 3 NNDR3'!$A$6:$FY$331,AN$4,FALSE)</f>
        <v>0</v>
      </c>
      <c r="AO9" s="104">
        <f>VLOOKUP($B9,'Part 3 NNDR3'!$A$6:$FY$331,AO$4,FALSE)</f>
        <v>-1714</v>
      </c>
      <c r="AP9" s="104">
        <f>VLOOKUP($B9,'Part 3 NNDR3'!$A$6:$FY$331,AP$4,FALSE)</f>
        <v>-1415099</v>
      </c>
      <c r="AQ9" s="104">
        <f>VLOOKUP($B9,'Part 3 NNDR3'!$A$6:$FY$331,AQ$4,FALSE)</f>
        <v>0</v>
      </c>
      <c r="AR9" s="104">
        <f>VLOOKUP($B9,'Part 3 NNDR3'!$A$6:$FY$331,AR$4,FALSE)</f>
        <v>-1415099</v>
      </c>
      <c r="AS9" s="104">
        <f>VLOOKUP($B9,'Part 3 NNDR3'!$A$6:$FY$331,AS$4,FALSE)</f>
        <v>19383</v>
      </c>
      <c r="AT9" s="104">
        <f>VLOOKUP($B9,'Part 3 NNDR3'!$A$6:$FY$331,AT$4,FALSE)</f>
        <v>0</v>
      </c>
      <c r="AU9" s="104">
        <f>VLOOKUP($B9,'Part 3 NNDR3'!$A$6:$FY$331,AU$4,FALSE)</f>
        <v>19383</v>
      </c>
      <c r="AV9" s="104">
        <f>VLOOKUP($B9,'Part 3 NNDR3'!$A$6:$FY$331,AV$4,FALSE)</f>
        <v>-41609</v>
      </c>
      <c r="AW9" s="104">
        <f>VLOOKUP($B9,'Part 3 NNDR3'!$A$6:$FY$331,AW$4,FALSE)</f>
        <v>0</v>
      </c>
      <c r="AX9" s="104">
        <f>VLOOKUP($B9,'Part 3 NNDR3'!$A$6:$FY$331,AX$4,FALSE)</f>
        <v>-41609</v>
      </c>
      <c r="AY9" s="104">
        <f>VLOOKUP($B9,'Part 3 NNDR3'!$A$6:$FY$331,AY$4,FALSE)</f>
        <v>0</v>
      </c>
      <c r="AZ9" s="104">
        <f>VLOOKUP($B9,'Part 3 NNDR3'!$A$6:$FY$331,AZ$4,FALSE)</f>
        <v>0</v>
      </c>
      <c r="BA9" s="104">
        <f>VLOOKUP($B9,'Part 3 NNDR3'!$A$6:$FY$331,BA$4,FALSE)</f>
        <v>0</v>
      </c>
      <c r="BB9" s="104">
        <f>VLOOKUP($B9,'Part 3 NNDR3'!$A$6:$FY$331,BB$4,FALSE)</f>
        <v>-21992</v>
      </c>
      <c r="BC9" s="104">
        <f>VLOOKUP($B9,'Part 3 NNDR3'!$A$6:$FY$331,BC$4,FALSE)</f>
        <v>0</v>
      </c>
      <c r="BD9" s="104">
        <f>VLOOKUP($B9,'Part 3 NNDR3'!$A$6:$FY$331,BD$4,FALSE)</f>
        <v>-21992</v>
      </c>
      <c r="BE9" s="104">
        <f>VLOOKUP($B9,'Part 3 NNDR3'!$A$6:$FY$331,BE$4,FALSE)</f>
        <v>643</v>
      </c>
      <c r="BF9" s="104">
        <f>VLOOKUP($B9,'Part 3 NNDR3'!$A$6:$FY$331,BF$4,FALSE)</f>
        <v>0</v>
      </c>
      <c r="BG9" s="104">
        <f>VLOOKUP($B9,'Part 3 NNDR3'!$A$6:$FY$331,BG$4,FALSE)</f>
        <v>643</v>
      </c>
      <c r="BH9" s="104">
        <f>VLOOKUP($B9,'Part 3 NNDR3'!$A$6:$FY$331,BH$4,FALSE)</f>
        <v>-3495812</v>
      </c>
      <c r="BI9" s="104">
        <f>VLOOKUP($B9,'Part 3 NNDR3'!$A$6:$FY$331,BI$4,FALSE)</f>
        <v>0</v>
      </c>
      <c r="BJ9" s="104">
        <f>VLOOKUP($B9,'Part 3 NNDR3'!$A$6:$FY$331,BJ$4,FALSE)</f>
        <v>-3495812</v>
      </c>
      <c r="BK9" s="104">
        <f>VLOOKUP($B9,'Part 3 NNDR3'!$A$6:$FY$331,BK$4,FALSE)</f>
        <v>-48547</v>
      </c>
      <c r="BL9" s="104">
        <f>VLOOKUP($B9,'Part 3 NNDR3'!$A$6:$FY$331,BL$4,FALSE)</f>
        <v>0</v>
      </c>
      <c r="BM9" s="104">
        <f>VLOOKUP($B9,'Part 3 NNDR3'!$A$6:$FY$331,BM$4,FALSE)</f>
        <v>-48547</v>
      </c>
      <c r="BN9" s="104">
        <f>VLOOKUP($B9,'Part 3 NNDR3'!$A$6:$FY$331,BN$4,FALSE)</f>
        <v>-3052</v>
      </c>
      <c r="BO9" s="104">
        <f>VLOOKUP($B9,'Part 3 NNDR3'!$A$6:$FY$331,BO$4,FALSE)</f>
        <v>0</v>
      </c>
      <c r="BP9" s="104">
        <f>VLOOKUP($B9,'Part 3 NNDR3'!$A$6:$FY$331,BP$4,FALSE)</f>
        <v>-3052</v>
      </c>
      <c r="BQ9" s="104">
        <f>VLOOKUP($B9,'Part 3 NNDR3'!$A$6:$FY$331,BQ$4,FALSE)</f>
        <v>-1077472</v>
      </c>
      <c r="BR9" s="104">
        <f>VLOOKUP($B9,'Part 3 NNDR3'!$A$6:$FY$331,BR$4,FALSE)</f>
        <v>0</v>
      </c>
      <c r="BS9" s="104">
        <f>VLOOKUP($B9,'Part 3 NNDR3'!$A$6:$FY$331,BS$4,FALSE)</f>
        <v>-1077472</v>
      </c>
      <c r="BT9" s="104">
        <f>VLOOKUP($B9,'Part 3 NNDR3'!$A$6:$FY$331,BT$4,FALSE)</f>
        <v>34668</v>
      </c>
      <c r="BU9" s="104">
        <f>VLOOKUP($B9,'Part 3 NNDR3'!$A$6:$FY$331,BU$4,FALSE)</f>
        <v>0</v>
      </c>
      <c r="BV9" s="104">
        <f>VLOOKUP($B9,'Part 3 NNDR3'!$A$6:$FY$331,BV$4,FALSE)</f>
        <v>34668</v>
      </c>
      <c r="BW9" s="104">
        <f>VLOOKUP($B9,'Part 3 NNDR3'!$A$6:$FY$331,BW$4,FALSE)</f>
        <v>-1094403</v>
      </c>
      <c r="BX9" s="104">
        <f>VLOOKUP($B9,'Part 3 NNDR3'!$A$6:$FY$331,BX$4,FALSE)</f>
        <v>0</v>
      </c>
      <c r="BY9" s="104">
        <f>VLOOKUP($B9,'Part 3 NNDR3'!$A$6:$FY$331,BY$4,FALSE)</f>
        <v>-1094403</v>
      </c>
      <c r="BZ9" s="104">
        <f>VLOOKUP($B9,'Part 3 NNDR3'!$A$6:$FY$331,BZ$4,FALSE)</f>
        <v>-46499</v>
      </c>
      <c r="CA9" s="104">
        <f>VLOOKUP($B9,'Part 3 NNDR3'!$A$6:$FY$331,CA$4,FALSE)</f>
        <v>0</v>
      </c>
      <c r="CB9" s="104">
        <f>VLOOKUP($B9,'Part 3 NNDR3'!$A$6:$FY$331,CB$4,FALSE)</f>
        <v>-46499</v>
      </c>
      <c r="CC9" s="104">
        <f>VLOOKUP($B9,'Part 3 NNDR3'!$A$6:$FY$331,CC$4,FALSE)</f>
        <v>153</v>
      </c>
      <c r="CD9" s="104">
        <f>VLOOKUP($B9,'Part 3 NNDR3'!$A$6:$FY$331,CD$4,FALSE)</f>
        <v>0</v>
      </c>
      <c r="CE9" s="104">
        <f>VLOOKUP($B9,'Part 3 NNDR3'!$A$6:$FY$331,CE$4,FALSE)</f>
        <v>153</v>
      </c>
      <c r="CF9" s="104">
        <f>VLOOKUP($B9,'Part 3 NNDR3'!$A$6:$FY$331,CF$4,FALSE)</f>
        <v>-360654</v>
      </c>
      <c r="CG9" s="104">
        <f>VLOOKUP($B9,'Part 3 NNDR3'!$A$6:$FY$331,CG$4,FALSE)</f>
        <v>0</v>
      </c>
      <c r="CH9" s="104">
        <f>VLOOKUP($B9,'Part 3 NNDR3'!$A$6:$FY$331,CH$4,FALSE)</f>
        <v>-360654</v>
      </c>
      <c r="CI9" s="104">
        <f>VLOOKUP($B9,'Part 3 NNDR3'!$A$6:$FY$331,CI$4,FALSE)</f>
        <v>-18</v>
      </c>
      <c r="CJ9" s="104">
        <f>VLOOKUP($B9,'Part 3 NNDR3'!$A$6:$FY$331,CJ$4,FALSE)</f>
        <v>0</v>
      </c>
      <c r="CK9" s="104">
        <f>VLOOKUP($B9,'Part 3 NNDR3'!$A$6:$FY$331,CK$4,FALSE)</f>
        <v>-18</v>
      </c>
      <c r="CL9" s="104">
        <f>VLOOKUP($B9,'Part 3 NNDR3'!$A$6:$FY$331,CL$4,FALSE)</f>
        <v>0</v>
      </c>
      <c r="CM9" s="104">
        <f>VLOOKUP($B9,'Part 3 NNDR3'!$A$6:$FY$331,CM$4,FALSE)</f>
        <v>0</v>
      </c>
      <c r="CN9" s="104">
        <f>VLOOKUP($B9,'Part 3 NNDR3'!$A$6:$FY$331,CN$4,FALSE)</f>
        <v>0</v>
      </c>
      <c r="CO9" s="104">
        <f>VLOOKUP($B9,'Part 3 NNDR3'!$A$6:$FY$331,CO$4,FALSE)</f>
        <v>0</v>
      </c>
      <c r="CP9" s="104">
        <f>VLOOKUP($B9,'Part 3 NNDR3'!$A$6:$FY$331,CP$4,FALSE)</f>
        <v>0</v>
      </c>
      <c r="CQ9" s="104">
        <f>VLOOKUP($B9,'Part 3 NNDR3'!$A$6:$FY$331,CQ$4,FALSE)</f>
        <v>0</v>
      </c>
      <c r="CR9" s="104">
        <f>VLOOKUP($B9,'Part 3 NNDR3'!$A$6:$FY$331,CR$4,FALSE)</f>
        <v>-21991</v>
      </c>
      <c r="CS9" s="104">
        <f>VLOOKUP($B9,'Part 3 NNDR3'!$A$6:$FY$331,CS$4,FALSE)</f>
        <v>0</v>
      </c>
      <c r="CT9" s="104">
        <f>VLOOKUP($B9,'Part 3 NNDR3'!$A$6:$FY$331,CT$4,FALSE)</f>
        <v>-21991</v>
      </c>
      <c r="CU9" s="104">
        <f>VLOOKUP($B9,'Part 3 NNDR3'!$A$6:$FY$331,CU$4,FALSE)</f>
        <v>643</v>
      </c>
      <c r="CV9" s="104">
        <f>VLOOKUP($B9,'Part 3 NNDR3'!$A$6:$FY$331,CV$4,FALSE)</f>
        <v>0</v>
      </c>
      <c r="CW9" s="104">
        <f>VLOOKUP($B9,'Part 3 NNDR3'!$A$6:$FY$331,CW$4,FALSE)</f>
        <v>643</v>
      </c>
      <c r="CX9" s="104">
        <f>VLOOKUP($B9,'Part 3 NNDR3'!$A$6:$FY$331,CX$4,FALSE)</f>
        <v>-2122</v>
      </c>
      <c r="CY9" s="104">
        <f>VLOOKUP($B9,'Part 3 NNDR3'!$A$6:$FY$331,CY$4,FALSE)</f>
        <v>0</v>
      </c>
      <c r="CZ9" s="104">
        <f>VLOOKUP($B9,'Part 3 NNDR3'!$A$6:$FY$331,CZ$4,FALSE)</f>
        <v>-2122</v>
      </c>
      <c r="DA9" s="104">
        <f>VLOOKUP($B9,'Part 3 NNDR3'!$A$6:$FY$331,DA$4,FALSE)</f>
        <v>0</v>
      </c>
      <c r="DB9" s="104">
        <f>VLOOKUP($B9,'Part 3 NNDR3'!$A$6:$FY$331,DB$4,FALSE)</f>
        <v>0</v>
      </c>
      <c r="DC9" s="104">
        <f>VLOOKUP($B9,'Part 3 NNDR3'!$A$6:$FY$331,DC$4,FALSE)</f>
        <v>0</v>
      </c>
      <c r="DD9" s="104">
        <f>VLOOKUP($B9,'Part 3 NNDR3'!$A$6:$FY$331,DD$4,FALSE)</f>
        <v>0</v>
      </c>
      <c r="DE9" s="104">
        <f>VLOOKUP($B9,'Part 3 NNDR3'!$A$6:$FY$331,DE$4,FALSE)</f>
        <v>0</v>
      </c>
      <c r="DF9" s="104">
        <f>VLOOKUP($B9,'Part 3 NNDR3'!$A$6:$FY$331,DF$4,FALSE)</f>
        <v>0</v>
      </c>
      <c r="DG9" s="104">
        <f>VLOOKUP($B9,'Part 3 NNDR3'!$A$6:$FY$331,DG$4,FALSE)</f>
        <v>0</v>
      </c>
      <c r="DH9" s="104">
        <f>VLOOKUP($B9,'Part 3 NNDR3'!$A$6:$FY$331,DH$4,FALSE)</f>
        <v>0</v>
      </c>
      <c r="DI9" s="104">
        <f>VLOOKUP($B9,'Part 3 NNDR3'!$A$6:$FY$331,DI$4,FALSE)</f>
        <v>0</v>
      </c>
      <c r="DJ9" s="104">
        <f>VLOOKUP($B9,'Part 3 NNDR3'!$A$6:$FY$331,DJ$4,FALSE)</f>
        <v>0</v>
      </c>
      <c r="DK9" s="104">
        <f>VLOOKUP($B9,'Part 3 NNDR3'!$A$6:$FY$331,DK$4,FALSE)</f>
        <v>0</v>
      </c>
      <c r="DL9" s="104">
        <f>VLOOKUP($B9,'Part 3 NNDR3'!$A$6:$FY$331,DL$4,FALSE)</f>
        <v>-430488</v>
      </c>
      <c r="DM9" s="104">
        <f>VLOOKUP($B9,'Part 3 NNDR3'!$A$6:$FY$331,DM$4,FALSE)</f>
        <v>0</v>
      </c>
      <c r="DN9" s="104">
        <f>VLOOKUP($B9,'Part 3 NNDR3'!$A$6:$FY$331,DN$4,FALSE)</f>
        <v>-430488</v>
      </c>
      <c r="DO9" s="104">
        <f>VLOOKUP($B9,'Part 3 NNDR3'!$A$6:$FY$331,DO$4,FALSE)</f>
        <v>0</v>
      </c>
      <c r="DP9" s="104">
        <f>VLOOKUP($B9,'Part 3 NNDR3'!$A$6:$FY$331,DP$4,FALSE)</f>
        <v>0</v>
      </c>
      <c r="DQ9" s="104">
        <f>VLOOKUP($B9,'Part 3 NNDR3'!$A$6:$FY$331,DQ$4,FALSE)</f>
        <v>0</v>
      </c>
      <c r="DR9" s="104">
        <f>VLOOKUP($B9,'Part 3 NNDR3'!$A$6:$FY$331,DR$4,FALSE)</f>
        <v>0</v>
      </c>
      <c r="DS9" s="104">
        <f>VLOOKUP($B9,'Part 3 NNDR3'!$A$6:$FY$331,DS$4,FALSE)</f>
        <v>0</v>
      </c>
      <c r="DT9" s="104">
        <f>VLOOKUP($B9,'Part 3 NNDR3'!$A$6:$FY$331,DT$4,FALSE)</f>
        <v>0</v>
      </c>
      <c r="DU9" s="104">
        <f>VLOOKUP($B9,'Part 3 NNDR3'!$A$6:$FY$331,DU$4,FALSE)</f>
        <v>-25678</v>
      </c>
      <c r="DV9" s="104">
        <f>VLOOKUP($B9,'Part 3 NNDR3'!$A$6:$FY$331,DV$4,FALSE)</f>
        <v>0</v>
      </c>
      <c r="DW9" s="104">
        <f>VLOOKUP($B9,'Part 3 NNDR3'!$A$6:$FY$331,DW$4,FALSE)</f>
        <v>-25678</v>
      </c>
      <c r="DX9" s="104">
        <f>VLOOKUP($B9,'Part 3 NNDR3'!$A$6:$FY$331,DX$4,FALSE)</f>
        <v>134</v>
      </c>
      <c r="DY9" s="104">
        <f>VLOOKUP($B9,'Part 3 NNDR3'!$A$6:$FY$331,DY$4,FALSE)</f>
        <v>0</v>
      </c>
      <c r="DZ9" s="104">
        <f>VLOOKUP($B9,'Part 3 NNDR3'!$A$6:$FY$331,DZ$4,FALSE)</f>
        <v>134</v>
      </c>
      <c r="EA9" s="104">
        <f>VLOOKUP($B9,'Part 3 NNDR3'!$A$6:$FY$331,EA$4,FALSE)</f>
        <v>-658929</v>
      </c>
      <c r="EB9" s="104">
        <f>VLOOKUP($B9,'Part 3 NNDR3'!$A$6:$FY$331,EB$4,FALSE)</f>
        <v>0</v>
      </c>
      <c r="EC9" s="104">
        <f>VLOOKUP($B9,'Part 3 NNDR3'!$A$6:$FY$331,EC$4,FALSE)</f>
        <v>-658929</v>
      </c>
      <c r="ED9" s="104">
        <f>VLOOKUP($B9,'Part 3 NNDR3'!$A$6:$FY$331,ED$4,FALSE)</f>
        <v>-980</v>
      </c>
      <c r="EE9" s="104">
        <f>VLOOKUP($B9,'Part 3 NNDR3'!$A$6:$FY$331,EE$4,FALSE)</f>
        <v>0</v>
      </c>
      <c r="EF9" s="104">
        <f>VLOOKUP($B9,'Part 3 NNDR3'!$A$6:$FY$331,EF$4,FALSE)</f>
        <v>-980</v>
      </c>
      <c r="EG9" s="104">
        <f>VLOOKUP($B9,'Part 3 NNDR3'!$A$6:$FY$331,EG$4,FALSE)</f>
        <v>0</v>
      </c>
      <c r="EH9" s="104">
        <f>VLOOKUP($B9,'Part 3 NNDR3'!$A$6:$FY$331,EH$4,FALSE)</f>
        <v>0</v>
      </c>
      <c r="EI9" s="104">
        <f>VLOOKUP($B9,'Part 3 NNDR3'!$A$6:$FY$331,EI$4,FALSE)</f>
        <v>0</v>
      </c>
      <c r="EJ9" s="104">
        <f>VLOOKUP($B9,'Part 3 NNDR3'!$A$6:$FY$331,EJ$4,FALSE)</f>
        <v>0</v>
      </c>
      <c r="EK9" s="104">
        <f>VLOOKUP($B9,'Part 3 NNDR3'!$A$6:$FY$331,EK$4,FALSE)</f>
        <v>0</v>
      </c>
      <c r="EL9" s="104">
        <f>VLOOKUP($B9,'Part 3 NNDR3'!$A$6:$FY$331,EL$4,FALSE)</f>
        <v>0</v>
      </c>
      <c r="EM9" s="104">
        <f>VLOOKUP($B9,'Part 3 NNDR3'!$A$6:$FY$331,EM$4,FALSE)</f>
        <v>-22576</v>
      </c>
      <c r="EN9" s="104">
        <f>VLOOKUP($B9,'Part 3 NNDR3'!$A$6:$FY$331,EN$4,FALSE)</f>
        <v>0</v>
      </c>
      <c r="EO9" s="104">
        <f>VLOOKUP($B9,'Part 3 NNDR3'!$A$6:$FY$331,EO$4,FALSE)</f>
        <v>-22576</v>
      </c>
      <c r="EP9" s="104">
        <f>VLOOKUP($B9,'Part 3 NNDR3'!$A$6:$FY$331,EP$4,FALSE)</f>
        <v>-708029</v>
      </c>
      <c r="EQ9" s="104">
        <f>VLOOKUP($B9,'Part 3 NNDR3'!$A$6:$FY$331,EQ$4,FALSE)</f>
        <v>0</v>
      </c>
      <c r="ER9" s="104">
        <f>VLOOKUP($B9,'Part 3 NNDR3'!$A$6:$FY$331,ER$4,FALSE)</f>
        <v>-708029</v>
      </c>
      <c r="ES9" s="104">
        <f>VLOOKUP($B9,'Part 3 NNDR3'!$A$6:$FY$331,ES$4,FALSE)</f>
        <v>0</v>
      </c>
      <c r="ET9" s="104">
        <f>VLOOKUP($B9,'Part 3 NNDR3'!$A$6:$FY$331,ET$4,FALSE)</f>
        <v>0</v>
      </c>
      <c r="EU9" s="104">
        <f>VLOOKUP($B9,'Part 3 NNDR3'!$A$6:$FY$331,EU$4,FALSE)</f>
        <v>0</v>
      </c>
      <c r="EV9" s="104">
        <f>VLOOKUP($B9,'Part 3 NNDR3'!$A$6:$FY$331,EV$4,FALSE)</f>
        <v>0</v>
      </c>
      <c r="EW9" s="104">
        <f>VLOOKUP($B9,'Part 3 NNDR3'!$A$6:$FY$331,EW$4,FALSE)</f>
        <v>0</v>
      </c>
      <c r="EX9" s="104">
        <f>VLOOKUP($B9,'Part 3 NNDR3'!$A$6:$FY$331,EX$4,FALSE)</f>
        <v>0</v>
      </c>
      <c r="EY9" s="104">
        <f>VLOOKUP($B9,'Part 3 NNDR3'!$A$6:$FY$331,EY$4,FALSE)</f>
        <v>0</v>
      </c>
      <c r="EZ9" s="104">
        <f>VLOOKUP($B9,'Part 3 NNDR3'!$A$6:$FY$331,EZ$4,FALSE)</f>
        <v>0</v>
      </c>
      <c r="FA9" s="104">
        <f>VLOOKUP($B9,'Part 3 NNDR3'!$A$6:$FY$331,FA$4,FALSE)</f>
        <v>0</v>
      </c>
      <c r="FB9" s="104">
        <f>VLOOKUP($B9,'Part 3 NNDR3'!$A$6:$FY$331,FB$4,FALSE)</f>
        <v>37267624</v>
      </c>
      <c r="FC9" s="104">
        <f>VLOOKUP($B9,'Part 3 NNDR3'!$A$6:$FY$331,FC$4,FALSE)</f>
        <v>0</v>
      </c>
      <c r="FD9" s="104">
        <f>VLOOKUP($B9,'Part 3 NNDR3'!$A$6:$FY$331,FD$4,FALSE)</f>
        <v>37267624</v>
      </c>
      <c r="FE9" s="104">
        <f>VLOOKUP($B9,'Part 3 NNDR3'!$A$6:$FY$331,FE$4,FALSE)</f>
        <v>-53519</v>
      </c>
      <c r="FF9" s="104">
        <f>VLOOKUP($B9,'Part 3 NNDR3'!$A$6:$FY$331,FF$4,FALSE)</f>
        <v>0</v>
      </c>
      <c r="FG9" s="104">
        <f>VLOOKUP($B9,'Part 3 NNDR3'!$A$6:$FY$331,FG$4,FALSE)</f>
        <v>-53519</v>
      </c>
      <c r="FH9" s="104">
        <f>VLOOKUP($B9,'Part 3 NNDR3'!$A$6:$FY$331,FH$4,FALSE)</f>
        <v>-3495812</v>
      </c>
      <c r="FI9" s="104">
        <f>VLOOKUP($B9,'Part 3 NNDR3'!$A$6:$FY$331,FI$4,FALSE)</f>
        <v>0</v>
      </c>
      <c r="FJ9" s="104">
        <f>VLOOKUP($B9,'Part 3 NNDR3'!$A$6:$FY$331,FJ$4,FALSE)</f>
        <v>-3495812</v>
      </c>
      <c r="FK9" s="104">
        <f>VLOOKUP($B9,'Part 3 NNDR3'!$A$6:$FY$331,FK$4,FALSE)</f>
        <v>-1094403</v>
      </c>
      <c r="FL9" s="104">
        <f>VLOOKUP($B9,'Part 3 NNDR3'!$A$6:$FY$331,FL$4,FALSE)</f>
        <v>0</v>
      </c>
      <c r="FM9" s="104">
        <f>VLOOKUP($B9,'Part 3 NNDR3'!$A$6:$FY$331,FM$4,FALSE)</f>
        <v>-1094403</v>
      </c>
      <c r="FN9" s="104">
        <f>VLOOKUP($B9,'Part 3 NNDR3'!$A$6:$FY$331,FN$4,FALSE)</f>
        <v>-430488</v>
      </c>
      <c r="FO9" s="104">
        <f>VLOOKUP($B9,'Part 3 NNDR3'!$A$6:$FY$331,FO$4,FALSE)</f>
        <v>0</v>
      </c>
      <c r="FP9" s="104">
        <f>VLOOKUP($B9,'Part 3 NNDR3'!$A$6:$FY$331,FP$4,FALSE)</f>
        <v>-430488</v>
      </c>
      <c r="FQ9" s="104">
        <f>VLOOKUP($B9,'Part 3 NNDR3'!$A$6:$FY$331,FQ$4,FALSE)</f>
        <v>-708029</v>
      </c>
      <c r="FR9" s="104">
        <f>VLOOKUP($B9,'Part 3 NNDR3'!$A$6:$FY$331,FR$4,FALSE)</f>
        <v>0</v>
      </c>
      <c r="FS9" s="104">
        <f>VLOOKUP($B9,'Part 3 NNDR3'!$A$6:$FY$331,FS$4,FALSE)</f>
        <v>-708029</v>
      </c>
      <c r="FT9" s="104">
        <f>VLOOKUP($B9,'Part 3 NNDR3'!$A$6:$FY$331,FT$4,FALSE)</f>
        <v>0</v>
      </c>
      <c r="FU9" s="104">
        <f>VLOOKUP($B9,'Part 3 NNDR3'!$A$6:$FY$331,FU$4,FALSE)</f>
        <v>0</v>
      </c>
      <c r="FV9" s="104">
        <f>VLOOKUP($B9,'Part 3 NNDR3'!$A$6:$FY$331,FV$4,FALSE)</f>
        <v>0</v>
      </c>
      <c r="FW9" s="104">
        <f>VLOOKUP($B9,'Part 3 NNDR3'!$A$6:$FY$331,FW$4,FALSE)</f>
        <v>-5782251</v>
      </c>
      <c r="FX9" s="104">
        <f>VLOOKUP($B9,'Part 3 NNDR3'!$A$6:$FY$331,FX$4,FALSE)</f>
        <v>0</v>
      </c>
      <c r="FY9" s="104">
        <f>VLOOKUP($B9,'Part 3 NNDR3'!$A$6:$FY$331,FY$4,FALSE)</f>
        <v>-5782251</v>
      </c>
      <c r="FZ9" s="104">
        <f>VLOOKUP($B9,'Part 3 NNDR3'!$A$6:$FY$331,FZ$4,FALSE)</f>
        <v>31485373</v>
      </c>
      <c r="GA9" s="104">
        <f>VLOOKUP($B9,'Part 3 NNDR3'!$A$6:$FY$331,GA$4,FALSE)</f>
        <v>0</v>
      </c>
      <c r="GB9" s="104">
        <f>VLOOKUP($B9,'Part 3 NNDR3'!$A$6:$FY$331,GB$4,FALSE)</f>
        <v>31485373</v>
      </c>
      <c r="GC9" s="105" t="str">
        <f>VLOOKUP($B9,'Data (Updated)'!$C$4:$E$329,2,FALSE)</f>
        <v>E1021</v>
      </c>
      <c r="GD9" s="106" t="str">
        <f>VLOOKUP($B9,'Data (Updated)'!$C$4:$E$329,3,FALSE)</f>
        <v>E6110</v>
      </c>
    </row>
    <row r="10" spans="1:186" ht="12.75" x14ac:dyDescent="0.2">
      <c r="A10" s="75">
        <v>5</v>
      </c>
      <c r="B10" s="100" t="s">
        <v>39</v>
      </c>
      <c r="C10" s="101" t="s">
        <v>941</v>
      </c>
      <c r="D10" s="102" t="s">
        <v>942</v>
      </c>
      <c r="E10" s="103" t="s">
        <v>38</v>
      </c>
      <c r="F10" s="104">
        <f>VLOOKUP($B10,'Part 3 NNDR3'!$A$6:$FY$331,F$4,FALSE)</f>
        <v>0</v>
      </c>
      <c r="G10" s="104">
        <f>VLOOKUP($B10,'Part 3 NNDR3'!$A$6:$FY$331,G$4,FALSE)</f>
        <v>0</v>
      </c>
      <c r="H10" s="104">
        <f>VLOOKUP($B10,'Part 3 NNDR3'!$A$6:$FY$331,H$4,FALSE)</f>
        <v>0</v>
      </c>
      <c r="I10" s="104">
        <f>VLOOKUP($B10,'Part 3 NNDR3'!$A$6:$FY$331,I$4,FALSE)</f>
        <v>-56837</v>
      </c>
      <c r="J10" s="104">
        <f>VLOOKUP($B10,'Part 3 NNDR3'!$A$6:$FY$331,J$4,FALSE)</f>
        <v>0</v>
      </c>
      <c r="K10" s="104">
        <f>VLOOKUP($B10,'Part 3 NNDR3'!$A$6:$FY$331,K$4,FALSE)</f>
        <v>-56837</v>
      </c>
      <c r="L10" s="104">
        <f>VLOOKUP($B10,'Part 3 NNDR3'!$A$6:$FY$331,L$4,FALSE)</f>
        <v>0</v>
      </c>
      <c r="M10" s="104">
        <f>VLOOKUP($B10,'Part 3 NNDR3'!$A$6:$FY$331,M$4,FALSE)</f>
        <v>0</v>
      </c>
      <c r="N10" s="104">
        <f>VLOOKUP($B10,'Part 3 NNDR3'!$A$6:$FY$331,N$4,FALSE)</f>
        <v>0</v>
      </c>
      <c r="O10" s="104">
        <f>VLOOKUP($B10,'Part 3 NNDR3'!$A$6:$FY$331,O$4,FALSE)</f>
        <v>6546</v>
      </c>
      <c r="P10" s="104">
        <f>VLOOKUP($B10,'Part 3 NNDR3'!$A$6:$FY$331,P$4,FALSE)</f>
        <v>0</v>
      </c>
      <c r="Q10" s="104">
        <f>VLOOKUP($B10,'Part 3 NNDR3'!$A$6:$FY$331,Q$4,FALSE)</f>
        <v>6546</v>
      </c>
      <c r="R10" s="104">
        <f>VLOOKUP($B10,'Part 3 NNDR3'!$A$6:$FY$331,R$4,FALSE)</f>
        <v>-50291</v>
      </c>
      <c r="S10" s="104">
        <f>VLOOKUP($B10,'Part 3 NNDR3'!$A$6:$FY$331,S$4,FALSE)</f>
        <v>0</v>
      </c>
      <c r="T10" s="104">
        <f>VLOOKUP($B10,'Part 3 NNDR3'!$A$6:$FY$331,T$4,FALSE)</f>
        <v>-50291</v>
      </c>
      <c r="U10" s="104">
        <f>VLOOKUP($B10,'Part 3 NNDR3'!$A$6:$FY$331,U$4,FALSE)</f>
        <v>-3426578</v>
      </c>
      <c r="V10" s="104">
        <f>VLOOKUP($B10,'Part 3 NNDR3'!$A$6:$FY$331,V$4,FALSE)</f>
        <v>0</v>
      </c>
      <c r="W10" s="104">
        <f>VLOOKUP($B10,'Part 3 NNDR3'!$A$6:$FY$331,W$4,FALSE)</f>
        <v>-3426578</v>
      </c>
      <c r="X10" s="104">
        <f>VLOOKUP($B10,'Part 3 NNDR3'!$A$6:$FY$331,X$4,FALSE)</f>
        <v>-19463</v>
      </c>
      <c r="Y10" s="104">
        <f>VLOOKUP($B10,'Part 3 NNDR3'!$A$6:$FY$331,Y$4,FALSE)</f>
        <v>0</v>
      </c>
      <c r="Z10" s="104">
        <f>VLOOKUP($B10,'Part 3 NNDR3'!$A$6:$FY$331,Z$4,FALSE)</f>
        <v>-19463</v>
      </c>
      <c r="AA10" s="104">
        <f>VLOOKUP($B10,'Part 3 NNDR3'!$A$6:$FY$331,AA$4,FALSE)</f>
        <v>-205639</v>
      </c>
      <c r="AB10" s="104">
        <f>VLOOKUP($B10,'Part 3 NNDR3'!$A$6:$FY$331,AB$4,FALSE)</f>
        <v>0</v>
      </c>
      <c r="AC10" s="104">
        <f>VLOOKUP($B10,'Part 3 NNDR3'!$A$6:$FY$331,AC$4,FALSE)</f>
        <v>-205639</v>
      </c>
      <c r="AD10" s="104">
        <f>VLOOKUP($B10,'Part 3 NNDR3'!$A$6:$FY$331,AD$4,FALSE)</f>
        <v>-133799</v>
      </c>
      <c r="AE10" s="104">
        <f>VLOOKUP($B10,'Part 3 NNDR3'!$A$6:$FY$331,AE$4,FALSE)</f>
        <v>0</v>
      </c>
      <c r="AF10" s="104">
        <f>VLOOKUP($B10,'Part 3 NNDR3'!$A$6:$FY$331,AF$4,FALSE)</f>
        <v>-133799</v>
      </c>
      <c r="AG10" s="104">
        <f>VLOOKUP($B10,'Part 3 NNDR3'!$A$6:$FY$331,AG$4,FALSE)</f>
        <v>1328</v>
      </c>
      <c r="AH10" s="104">
        <f>VLOOKUP($B10,'Part 3 NNDR3'!$A$6:$FY$331,AH$4,FALSE)</f>
        <v>0</v>
      </c>
      <c r="AI10" s="104">
        <f>VLOOKUP($B10,'Part 3 NNDR3'!$A$6:$FY$331,AI$4,FALSE)</f>
        <v>1328</v>
      </c>
      <c r="AJ10" s="104">
        <f>VLOOKUP($B10,'Part 3 NNDR3'!$A$6:$FY$331,AJ$4,FALSE)</f>
        <v>898607</v>
      </c>
      <c r="AK10" s="104">
        <f>VLOOKUP($B10,'Part 3 NNDR3'!$A$6:$FY$331,AK$4,FALSE)</f>
        <v>0</v>
      </c>
      <c r="AL10" s="104">
        <f>VLOOKUP($B10,'Part 3 NNDR3'!$A$6:$FY$331,AL$4,FALSE)</f>
        <v>898607</v>
      </c>
      <c r="AM10" s="104">
        <f>VLOOKUP($B10,'Part 3 NNDR3'!$A$6:$FY$331,AM$4,FALSE)</f>
        <v>19659</v>
      </c>
      <c r="AN10" s="104">
        <f>VLOOKUP($B10,'Part 3 NNDR3'!$A$6:$FY$331,AN$4,FALSE)</f>
        <v>0</v>
      </c>
      <c r="AO10" s="104">
        <f>VLOOKUP($B10,'Part 3 NNDR3'!$A$6:$FY$331,AO$4,FALSE)</f>
        <v>19659</v>
      </c>
      <c r="AP10" s="104">
        <f>VLOOKUP($B10,'Part 3 NNDR3'!$A$6:$FY$331,AP$4,FALSE)</f>
        <v>-2738192</v>
      </c>
      <c r="AQ10" s="104">
        <f>VLOOKUP($B10,'Part 3 NNDR3'!$A$6:$FY$331,AQ$4,FALSE)</f>
        <v>0</v>
      </c>
      <c r="AR10" s="104">
        <f>VLOOKUP($B10,'Part 3 NNDR3'!$A$6:$FY$331,AR$4,FALSE)</f>
        <v>-2738192</v>
      </c>
      <c r="AS10" s="104">
        <f>VLOOKUP($B10,'Part 3 NNDR3'!$A$6:$FY$331,AS$4,FALSE)</f>
        <v>-20249</v>
      </c>
      <c r="AT10" s="104">
        <f>VLOOKUP($B10,'Part 3 NNDR3'!$A$6:$FY$331,AT$4,FALSE)</f>
        <v>0</v>
      </c>
      <c r="AU10" s="104">
        <f>VLOOKUP($B10,'Part 3 NNDR3'!$A$6:$FY$331,AU$4,FALSE)</f>
        <v>-20249</v>
      </c>
      <c r="AV10" s="104">
        <f>VLOOKUP($B10,'Part 3 NNDR3'!$A$6:$FY$331,AV$4,FALSE)</f>
        <v>-84708</v>
      </c>
      <c r="AW10" s="104">
        <f>VLOOKUP($B10,'Part 3 NNDR3'!$A$6:$FY$331,AW$4,FALSE)</f>
        <v>0</v>
      </c>
      <c r="AX10" s="104">
        <f>VLOOKUP($B10,'Part 3 NNDR3'!$A$6:$FY$331,AX$4,FALSE)</f>
        <v>-84708</v>
      </c>
      <c r="AY10" s="104">
        <f>VLOOKUP($B10,'Part 3 NNDR3'!$A$6:$FY$331,AY$4,FALSE)</f>
        <v>-149</v>
      </c>
      <c r="AZ10" s="104">
        <f>VLOOKUP($B10,'Part 3 NNDR3'!$A$6:$FY$331,AZ$4,FALSE)</f>
        <v>0</v>
      </c>
      <c r="BA10" s="104">
        <f>VLOOKUP($B10,'Part 3 NNDR3'!$A$6:$FY$331,BA$4,FALSE)</f>
        <v>-149</v>
      </c>
      <c r="BB10" s="104">
        <f>VLOOKUP($B10,'Part 3 NNDR3'!$A$6:$FY$331,BB$4,FALSE)</f>
        <v>-6051</v>
      </c>
      <c r="BC10" s="104">
        <f>VLOOKUP($B10,'Part 3 NNDR3'!$A$6:$FY$331,BC$4,FALSE)</f>
        <v>0</v>
      </c>
      <c r="BD10" s="104">
        <f>VLOOKUP($B10,'Part 3 NNDR3'!$A$6:$FY$331,BD$4,FALSE)</f>
        <v>-6051</v>
      </c>
      <c r="BE10" s="104">
        <f>VLOOKUP($B10,'Part 3 NNDR3'!$A$6:$FY$331,BE$4,FALSE)</f>
        <v>0</v>
      </c>
      <c r="BF10" s="104">
        <f>VLOOKUP($B10,'Part 3 NNDR3'!$A$6:$FY$331,BF$4,FALSE)</f>
        <v>0</v>
      </c>
      <c r="BG10" s="104">
        <f>VLOOKUP($B10,'Part 3 NNDR3'!$A$6:$FY$331,BG$4,FALSE)</f>
        <v>0</v>
      </c>
      <c r="BH10" s="104">
        <f>VLOOKUP($B10,'Part 3 NNDR3'!$A$6:$FY$331,BH$4,FALSE)</f>
        <v>-5563300</v>
      </c>
      <c r="BI10" s="104">
        <f>VLOOKUP($B10,'Part 3 NNDR3'!$A$6:$FY$331,BI$4,FALSE)</f>
        <v>0</v>
      </c>
      <c r="BJ10" s="104">
        <f>VLOOKUP($B10,'Part 3 NNDR3'!$A$6:$FY$331,BJ$4,FALSE)</f>
        <v>-5563300</v>
      </c>
      <c r="BK10" s="104">
        <f>VLOOKUP($B10,'Part 3 NNDR3'!$A$6:$FY$331,BK$4,FALSE)</f>
        <v>-209417</v>
      </c>
      <c r="BL10" s="104">
        <f>VLOOKUP($B10,'Part 3 NNDR3'!$A$6:$FY$331,BL$4,FALSE)</f>
        <v>0</v>
      </c>
      <c r="BM10" s="104">
        <f>VLOOKUP($B10,'Part 3 NNDR3'!$A$6:$FY$331,BM$4,FALSE)</f>
        <v>-209417</v>
      </c>
      <c r="BN10" s="104">
        <f>VLOOKUP($B10,'Part 3 NNDR3'!$A$6:$FY$331,BN$4,FALSE)</f>
        <v>0</v>
      </c>
      <c r="BO10" s="104">
        <f>VLOOKUP($B10,'Part 3 NNDR3'!$A$6:$FY$331,BO$4,FALSE)</f>
        <v>0</v>
      </c>
      <c r="BP10" s="104">
        <f>VLOOKUP($B10,'Part 3 NNDR3'!$A$6:$FY$331,BP$4,FALSE)</f>
        <v>0</v>
      </c>
      <c r="BQ10" s="104">
        <f>VLOOKUP($B10,'Part 3 NNDR3'!$A$6:$FY$331,BQ$4,FALSE)</f>
        <v>-596687</v>
      </c>
      <c r="BR10" s="104">
        <f>VLOOKUP($B10,'Part 3 NNDR3'!$A$6:$FY$331,BR$4,FALSE)</f>
        <v>0</v>
      </c>
      <c r="BS10" s="104">
        <f>VLOOKUP($B10,'Part 3 NNDR3'!$A$6:$FY$331,BS$4,FALSE)</f>
        <v>-596687</v>
      </c>
      <c r="BT10" s="104">
        <f>VLOOKUP($B10,'Part 3 NNDR3'!$A$6:$FY$331,BT$4,FALSE)</f>
        <v>-35865</v>
      </c>
      <c r="BU10" s="104">
        <f>VLOOKUP($B10,'Part 3 NNDR3'!$A$6:$FY$331,BU$4,FALSE)</f>
        <v>0</v>
      </c>
      <c r="BV10" s="104">
        <f>VLOOKUP($B10,'Part 3 NNDR3'!$A$6:$FY$331,BV$4,FALSE)</f>
        <v>-35865</v>
      </c>
      <c r="BW10" s="104">
        <f>VLOOKUP($B10,'Part 3 NNDR3'!$A$6:$FY$331,BW$4,FALSE)</f>
        <v>-841969</v>
      </c>
      <c r="BX10" s="104">
        <f>VLOOKUP($B10,'Part 3 NNDR3'!$A$6:$FY$331,BX$4,FALSE)</f>
        <v>0</v>
      </c>
      <c r="BY10" s="104">
        <f>VLOOKUP($B10,'Part 3 NNDR3'!$A$6:$FY$331,BY$4,FALSE)</f>
        <v>-841969</v>
      </c>
      <c r="BZ10" s="104">
        <f>VLOOKUP($B10,'Part 3 NNDR3'!$A$6:$FY$331,BZ$4,FALSE)</f>
        <v>-112056</v>
      </c>
      <c r="CA10" s="104">
        <f>VLOOKUP($B10,'Part 3 NNDR3'!$A$6:$FY$331,CA$4,FALSE)</f>
        <v>0</v>
      </c>
      <c r="CB10" s="104">
        <f>VLOOKUP($B10,'Part 3 NNDR3'!$A$6:$FY$331,CB$4,FALSE)</f>
        <v>-112056</v>
      </c>
      <c r="CC10" s="104">
        <f>VLOOKUP($B10,'Part 3 NNDR3'!$A$6:$FY$331,CC$4,FALSE)</f>
        <v>233</v>
      </c>
      <c r="CD10" s="104">
        <f>VLOOKUP($B10,'Part 3 NNDR3'!$A$6:$FY$331,CD$4,FALSE)</f>
        <v>0</v>
      </c>
      <c r="CE10" s="104">
        <f>VLOOKUP($B10,'Part 3 NNDR3'!$A$6:$FY$331,CE$4,FALSE)</f>
        <v>233</v>
      </c>
      <c r="CF10" s="104">
        <f>VLOOKUP($B10,'Part 3 NNDR3'!$A$6:$FY$331,CF$4,FALSE)</f>
        <v>-13192</v>
      </c>
      <c r="CG10" s="104">
        <f>VLOOKUP($B10,'Part 3 NNDR3'!$A$6:$FY$331,CG$4,FALSE)</f>
        <v>0</v>
      </c>
      <c r="CH10" s="104">
        <f>VLOOKUP($B10,'Part 3 NNDR3'!$A$6:$FY$331,CH$4,FALSE)</f>
        <v>-13192</v>
      </c>
      <c r="CI10" s="104">
        <f>VLOOKUP($B10,'Part 3 NNDR3'!$A$6:$FY$331,CI$4,FALSE)</f>
        <v>-5148</v>
      </c>
      <c r="CJ10" s="104">
        <f>VLOOKUP($B10,'Part 3 NNDR3'!$A$6:$FY$331,CJ$4,FALSE)</f>
        <v>0</v>
      </c>
      <c r="CK10" s="104">
        <f>VLOOKUP($B10,'Part 3 NNDR3'!$A$6:$FY$331,CK$4,FALSE)</f>
        <v>-5148</v>
      </c>
      <c r="CL10" s="104">
        <f>VLOOKUP($B10,'Part 3 NNDR3'!$A$6:$FY$331,CL$4,FALSE)</f>
        <v>-1007</v>
      </c>
      <c r="CM10" s="104">
        <f>VLOOKUP($B10,'Part 3 NNDR3'!$A$6:$FY$331,CM$4,FALSE)</f>
        <v>0</v>
      </c>
      <c r="CN10" s="104">
        <f>VLOOKUP($B10,'Part 3 NNDR3'!$A$6:$FY$331,CN$4,FALSE)</f>
        <v>-1007</v>
      </c>
      <c r="CO10" s="104">
        <f>VLOOKUP($B10,'Part 3 NNDR3'!$A$6:$FY$331,CO$4,FALSE)</f>
        <v>0</v>
      </c>
      <c r="CP10" s="104">
        <f>VLOOKUP($B10,'Part 3 NNDR3'!$A$6:$FY$331,CP$4,FALSE)</f>
        <v>0</v>
      </c>
      <c r="CQ10" s="104">
        <f>VLOOKUP($B10,'Part 3 NNDR3'!$A$6:$FY$331,CQ$4,FALSE)</f>
        <v>0</v>
      </c>
      <c r="CR10" s="104">
        <f>VLOOKUP($B10,'Part 3 NNDR3'!$A$6:$FY$331,CR$4,FALSE)</f>
        <v>-8152</v>
      </c>
      <c r="CS10" s="104">
        <f>VLOOKUP($B10,'Part 3 NNDR3'!$A$6:$FY$331,CS$4,FALSE)</f>
        <v>0</v>
      </c>
      <c r="CT10" s="104">
        <f>VLOOKUP($B10,'Part 3 NNDR3'!$A$6:$FY$331,CT$4,FALSE)</f>
        <v>-8152</v>
      </c>
      <c r="CU10" s="104">
        <f>VLOOKUP($B10,'Part 3 NNDR3'!$A$6:$FY$331,CU$4,FALSE)</f>
        <v>-286</v>
      </c>
      <c r="CV10" s="104">
        <f>VLOOKUP($B10,'Part 3 NNDR3'!$A$6:$FY$331,CV$4,FALSE)</f>
        <v>0</v>
      </c>
      <c r="CW10" s="104">
        <f>VLOOKUP($B10,'Part 3 NNDR3'!$A$6:$FY$331,CW$4,FALSE)</f>
        <v>-286</v>
      </c>
      <c r="CX10" s="104">
        <f>VLOOKUP($B10,'Part 3 NNDR3'!$A$6:$FY$331,CX$4,FALSE)</f>
        <v>0</v>
      </c>
      <c r="CY10" s="104">
        <f>VLOOKUP($B10,'Part 3 NNDR3'!$A$6:$FY$331,CY$4,FALSE)</f>
        <v>0</v>
      </c>
      <c r="CZ10" s="104">
        <f>VLOOKUP($B10,'Part 3 NNDR3'!$A$6:$FY$331,CZ$4,FALSE)</f>
        <v>0</v>
      </c>
      <c r="DA10" s="104">
        <f>VLOOKUP($B10,'Part 3 NNDR3'!$A$6:$FY$331,DA$4,FALSE)</f>
        <v>0</v>
      </c>
      <c r="DB10" s="104">
        <f>VLOOKUP($B10,'Part 3 NNDR3'!$A$6:$FY$331,DB$4,FALSE)</f>
        <v>0</v>
      </c>
      <c r="DC10" s="104">
        <f>VLOOKUP($B10,'Part 3 NNDR3'!$A$6:$FY$331,DC$4,FALSE)</f>
        <v>0</v>
      </c>
      <c r="DD10" s="104">
        <f>VLOOKUP($B10,'Part 3 NNDR3'!$A$6:$FY$331,DD$4,FALSE)</f>
        <v>0</v>
      </c>
      <c r="DE10" s="104">
        <f>VLOOKUP($B10,'Part 3 NNDR3'!$A$6:$FY$331,DE$4,FALSE)</f>
        <v>0</v>
      </c>
      <c r="DF10" s="104">
        <f>VLOOKUP($B10,'Part 3 NNDR3'!$A$6:$FY$331,DF$4,FALSE)</f>
        <v>0</v>
      </c>
      <c r="DG10" s="104">
        <f>VLOOKUP($B10,'Part 3 NNDR3'!$A$6:$FY$331,DG$4,FALSE)</f>
        <v>0</v>
      </c>
      <c r="DH10" s="104">
        <f>VLOOKUP($B10,'Part 3 NNDR3'!$A$6:$FY$331,DH$4,FALSE)</f>
        <v>0</v>
      </c>
      <c r="DI10" s="104">
        <f>VLOOKUP($B10,'Part 3 NNDR3'!$A$6:$FY$331,DI$4,FALSE)</f>
        <v>0</v>
      </c>
      <c r="DJ10" s="104">
        <f>VLOOKUP($B10,'Part 3 NNDR3'!$A$6:$FY$331,DJ$4,FALSE)</f>
        <v>0</v>
      </c>
      <c r="DK10" s="104">
        <f>VLOOKUP($B10,'Part 3 NNDR3'!$A$6:$FY$331,DK$4,FALSE)</f>
        <v>0</v>
      </c>
      <c r="DL10" s="104">
        <f>VLOOKUP($B10,'Part 3 NNDR3'!$A$6:$FY$331,DL$4,FALSE)</f>
        <v>-139608</v>
      </c>
      <c r="DM10" s="104">
        <f>VLOOKUP($B10,'Part 3 NNDR3'!$A$6:$FY$331,DM$4,FALSE)</f>
        <v>0</v>
      </c>
      <c r="DN10" s="104">
        <f>VLOOKUP($B10,'Part 3 NNDR3'!$A$6:$FY$331,DN$4,FALSE)</f>
        <v>-139608</v>
      </c>
      <c r="DO10" s="104">
        <f>VLOOKUP($B10,'Part 3 NNDR3'!$A$6:$FY$331,DO$4,FALSE)</f>
        <v>0</v>
      </c>
      <c r="DP10" s="104">
        <f>VLOOKUP($B10,'Part 3 NNDR3'!$A$6:$FY$331,DP$4,FALSE)</f>
        <v>0</v>
      </c>
      <c r="DQ10" s="104">
        <f>VLOOKUP($B10,'Part 3 NNDR3'!$A$6:$FY$331,DQ$4,FALSE)</f>
        <v>0</v>
      </c>
      <c r="DR10" s="104">
        <f>VLOOKUP($B10,'Part 3 NNDR3'!$A$6:$FY$331,DR$4,FALSE)</f>
        <v>0</v>
      </c>
      <c r="DS10" s="104">
        <f>VLOOKUP($B10,'Part 3 NNDR3'!$A$6:$FY$331,DS$4,FALSE)</f>
        <v>0</v>
      </c>
      <c r="DT10" s="104">
        <f>VLOOKUP($B10,'Part 3 NNDR3'!$A$6:$FY$331,DT$4,FALSE)</f>
        <v>0</v>
      </c>
      <c r="DU10" s="104">
        <f>VLOOKUP($B10,'Part 3 NNDR3'!$A$6:$FY$331,DU$4,FALSE)</f>
        <v>-19075</v>
      </c>
      <c r="DV10" s="104">
        <f>VLOOKUP($B10,'Part 3 NNDR3'!$A$6:$FY$331,DV$4,FALSE)</f>
        <v>0</v>
      </c>
      <c r="DW10" s="104">
        <f>VLOOKUP($B10,'Part 3 NNDR3'!$A$6:$FY$331,DW$4,FALSE)</f>
        <v>-19075</v>
      </c>
      <c r="DX10" s="104">
        <f>VLOOKUP($B10,'Part 3 NNDR3'!$A$6:$FY$331,DX$4,FALSE)</f>
        <v>-384</v>
      </c>
      <c r="DY10" s="104">
        <f>VLOOKUP($B10,'Part 3 NNDR3'!$A$6:$FY$331,DY$4,FALSE)</f>
        <v>0</v>
      </c>
      <c r="DZ10" s="104">
        <f>VLOOKUP($B10,'Part 3 NNDR3'!$A$6:$FY$331,DZ$4,FALSE)</f>
        <v>-384</v>
      </c>
      <c r="EA10" s="104">
        <f>VLOOKUP($B10,'Part 3 NNDR3'!$A$6:$FY$331,EA$4,FALSE)</f>
        <v>-888862</v>
      </c>
      <c r="EB10" s="104">
        <f>VLOOKUP($B10,'Part 3 NNDR3'!$A$6:$FY$331,EB$4,FALSE)</f>
        <v>0</v>
      </c>
      <c r="EC10" s="104">
        <f>VLOOKUP($B10,'Part 3 NNDR3'!$A$6:$FY$331,EC$4,FALSE)</f>
        <v>-888862</v>
      </c>
      <c r="ED10" s="104">
        <f>VLOOKUP($B10,'Part 3 NNDR3'!$A$6:$FY$331,ED$4,FALSE)</f>
        <v>-9443</v>
      </c>
      <c r="EE10" s="104">
        <f>VLOOKUP($B10,'Part 3 NNDR3'!$A$6:$FY$331,EE$4,FALSE)</f>
        <v>0</v>
      </c>
      <c r="EF10" s="104">
        <f>VLOOKUP($B10,'Part 3 NNDR3'!$A$6:$FY$331,EF$4,FALSE)</f>
        <v>-9443</v>
      </c>
      <c r="EG10" s="104">
        <f>VLOOKUP($B10,'Part 3 NNDR3'!$A$6:$FY$331,EG$4,FALSE)</f>
        <v>0</v>
      </c>
      <c r="EH10" s="104">
        <f>VLOOKUP($B10,'Part 3 NNDR3'!$A$6:$FY$331,EH$4,FALSE)</f>
        <v>0</v>
      </c>
      <c r="EI10" s="104">
        <f>VLOOKUP($B10,'Part 3 NNDR3'!$A$6:$FY$331,EI$4,FALSE)</f>
        <v>0</v>
      </c>
      <c r="EJ10" s="104">
        <f>VLOOKUP($B10,'Part 3 NNDR3'!$A$6:$FY$331,EJ$4,FALSE)</f>
        <v>0</v>
      </c>
      <c r="EK10" s="104">
        <f>VLOOKUP($B10,'Part 3 NNDR3'!$A$6:$FY$331,EK$4,FALSE)</f>
        <v>0</v>
      </c>
      <c r="EL10" s="104">
        <f>VLOOKUP($B10,'Part 3 NNDR3'!$A$6:$FY$331,EL$4,FALSE)</f>
        <v>0</v>
      </c>
      <c r="EM10" s="104">
        <f>VLOOKUP($B10,'Part 3 NNDR3'!$A$6:$FY$331,EM$4,FALSE)</f>
        <v>-5285</v>
      </c>
      <c r="EN10" s="104">
        <f>VLOOKUP($B10,'Part 3 NNDR3'!$A$6:$FY$331,EN$4,FALSE)</f>
        <v>0</v>
      </c>
      <c r="EO10" s="104">
        <f>VLOOKUP($B10,'Part 3 NNDR3'!$A$6:$FY$331,EO$4,FALSE)</f>
        <v>-5285</v>
      </c>
      <c r="EP10" s="104">
        <f>VLOOKUP($B10,'Part 3 NNDR3'!$A$6:$FY$331,EP$4,FALSE)</f>
        <v>-923049</v>
      </c>
      <c r="EQ10" s="104">
        <f>VLOOKUP($B10,'Part 3 NNDR3'!$A$6:$FY$331,EQ$4,FALSE)</f>
        <v>0</v>
      </c>
      <c r="ER10" s="104">
        <f>VLOOKUP($B10,'Part 3 NNDR3'!$A$6:$FY$331,ER$4,FALSE)</f>
        <v>-923049</v>
      </c>
      <c r="ES10" s="104">
        <f>VLOOKUP($B10,'Part 3 NNDR3'!$A$6:$FY$331,ES$4,FALSE)</f>
        <v>0</v>
      </c>
      <c r="ET10" s="104">
        <f>VLOOKUP($B10,'Part 3 NNDR3'!$A$6:$FY$331,ET$4,FALSE)</f>
        <v>0</v>
      </c>
      <c r="EU10" s="104">
        <f>VLOOKUP($B10,'Part 3 NNDR3'!$A$6:$FY$331,EU$4,FALSE)</f>
        <v>0</v>
      </c>
      <c r="EV10" s="104">
        <f>VLOOKUP($B10,'Part 3 NNDR3'!$A$6:$FY$331,EV$4,FALSE)</f>
        <v>0</v>
      </c>
      <c r="EW10" s="104">
        <f>VLOOKUP($B10,'Part 3 NNDR3'!$A$6:$FY$331,EW$4,FALSE)</f>
        <v>0</v>
      </c>
      <c r="EX10" s="104">
        <f>VLOOKUP($B10,'Part 3 NNDR3'!$A$6:$FY$331,EX$4,FALSE)</f>
        <v>0</v>
      </c>
      <c r="EY10" s="104">
        <f>VLOOKUP($B10,'Part 3 NNDR3'!$A$6:$FY$331,EY$4,FALSE)</f>
        <v>0</v>
      </c>
      <c r="EZ10" s="104">
        <f>VLOOKUP($B10,'Part 3 NNDR3'!$A$6:$FY$331,EZ$4,FALSE)</f>
        <v>0</v>
      </c>
      <c r="FA10" s="104">
        <f>VLOOKUP($B10,'Part 3 NNDR3'!$A$6:$FY$331,FA$4,FALSE)</f>
        <v>0</v>
      </c>
      <c r="FB10" s="104">
        <f>VLOOKUP($B10,'Part 3 NNDR3'!$A$6:$FY$331,FB$4,FALSE)</f>
        <v>41388043</v>
      </c>
      <c r="FC10" s="104">
        <f>VLOOKUP($B10,'Part 3 NNDR3'!$A$6:$FY$331,FC$4,FALSE)</f>
        <v>0</v>
      </c>
      <c r="FD10" s="104">
        <f>VLOOKUP($B10,'Part 3 NNDR3'!$A$6:$FY$331,FD$4,FALSE)</f>
        <v>41388043</v>
      </c>
      <c r="FE10" s="104">
        <f>VLOOKUP($B10,'Part 3 NNDR3'!$A$6:$FY$331,FE$4,FALSE)</f>
        <v>-50291</v>
      </c>
      <c r="FF10" s="104">
        <f>VLOOKUP($B10,'Part 3 NNDR3'!$A$6:$FY$331,FF$4,FALSE)</f>
        <v>0</v>
      </c>
      <c r="FG10" s="104">
        <f>VLOOKUP($B10,'Part 3 NNDR3'!$A$6:$FY$331,FG$4,FALSE)</f>
        <v>-50291</v>
      </c>
      <c r="FH10" s="104">
        <f>VLOOKUP($B10,'Part 3 NNDR3'!$A$6:$FY$331,FH$4,FALSE)</f>
        <v>-5563300</v>
      </c>
      <c r="FI10" s="104">
        <f>VLOOKUP($B10,'Part 3 NNDR3'!$A$6:$FY$331,FI$4,FALSE)</f>
        <v>0</v>
      </c>
      <c r="FJ10" s="104">
        <f>VLOOKUP($B10,'Part 3 NNDR3'!$A$6:$FY$331,FJ$4,FALSE)</f>
        <v>-5563300</v>
      </c>
      <c r="FK10" s="104">
        <f>VLOOKUP($B10,'Part 3 NNDR3'!$A$6:$FY$331,FK$4,FALSE)</f>
        <v>-841969</v>
      </c>
      <c r="FL10" s="104">
        <f>VLOOKUP($B10,'Part 3 NNDR3'!$A$6:$FY$331,FL$4,FALSE)</f>
        <v>0</v>
      </c>
      <c r="FM10" s="104">
        <f>VLOOKUP($B10,'Part 3 NNDR3'!$A$6:$FY$331,FM$4,FALSE)</f>
        <v>-841969</v>
      </c>
      <c r="FN10" s="104">
        <f>VLOOKUP($B10,'Part 3 NNDR3'!$A$6:$FY$331,FN$4,FALSE)</f>
        <v>-139608</v>
      </c>
      <c r="FO10" s="104">
        <f>VLOOKUP($B10,'Part 3 NNDR3'!$A$6:$FY$331,FO$4,FALSE)</f>
        <v>0</v>
      </c>
      <c r="FP10" s="104">
        <f>VLOOKUP($B10,'Part 3 NNDR3'!$A$6:$FY$331,FP$4,FALSE)</f>
        <v>-139608</v>
      </c>
      <c r="FQ10" s="104">
        <f>VLOOKUP($B10,'Part 3 NNDR3'!$A$6:$FY$331,FQ$4,FALSE)</f>
        <v>-923049</v>
      </c>
      <c r="FR10" s="104">
        <f>VLOOKUP($B10,'Part 3 NNDR3'!$A$6:$FY$331,FR$4,FALSE)</f>
        <v>0</v>
      </c>
      <c r="FS10" s="104">
        <f>VLOOKUP($B10,'Part 3 NNDR3'!$A$6:$FY$331,FS$4,FALSE)</f>
        <v>-923049</v>
      </c>
      <c r="FT10" s="104">
        <f>VLOOKUP($B10,'Part 3 NNDR3'!$A$6:$FY$331,FT$4,FALSE)</f>
        <v>0</v>
      </c>
      <c r="FU10" s="104">
        <f>VLOOKUP($B10,'Part 3 NNDR3'!$A$6:$FY$331,FU$4,FALSE)</f>
        <v>0</v>
      </c>
      <c r="FV10" s="104">
        <f>VLOOKUP($B10,'Part 3 NNDR3'!$A$6:$FY$331,FV$4,FALSE)</f>
        <v>0</v>
      </c>
      <c r="FW10" s="104">
        <f>VLOOKUP($B10,'Part 3 NNDR3'!$A$6:$FY$331,FW$4,FALSE)</f>
        <v>-7518217</v>
      </c>
      <c r="FX10" s="104">
        <f>VLOOKUP($B10,'Part 3 NNDR3'!$A$6:$FY$331,FX$4,FALSE)</f>
        <v>0</v>
      </c>
      <c r="FY10" s="104">
        <f>VLOOKUP($B10,'Part 3 NNDR3'!$A$6:$FY$331,FY$4,FALSE)</f>
        <v>-7518217</v>
      </c>
      <c r="FZ10" s="104">
        <f>VLOOKUP($B10,'Part 3 NNDR3'!$A$6:$FY$331,FZ$4,FALSE)</f>
        <v>33869826</v>
      </c>
      <c r="GA10" s="104">
        <f>VLOOKUP($B10,'Part 3 NNDR3'!$A$6:$FY$331,GA$4,FALSE)</f>
        <v>0</v>
      </c>
      <c r="GB10" s="104">
        <f>VLOOKUP($B10,'Part 3 NNDR3'!$A$6:$FY$331,GB$4,FALSE)</f>
        <v>33869826</v>
      </c>
      <c r="GC10" s="105" t="str">
        <f>VLOOKUP($B10,'Data (Updated)'!$C$4:$E$329,2,FALSE)</f>
        <v>E3820</v>
      </c>
      <c r="GD10" s="106" t="str">
        <f>VLOOKUP($B10,'Data (Updated)'!$C$4:$E$329,3,FALSE)</f>
        <v>NA</v>
      </c>
    </row>
    <row r="11" spans="1:186" ht="12.75" x14ac:dyDescent="0.2">
      <c r="A11" s="75">
        <v>6</v>
      </c>
      <c r="B11" s="100" t="s">
        <v>41</v>
      </c>
      <c r="C11" s="101" t="s">
        <v>941</v>
      </c>
      <c r="D11" s="102" t="s">
        <v>944</v>
      </c>
      <c r="E11" s="103" t="s">
        <v>40</v>
      </c>
      <c r="F11" s="104">
        <f>VLOOKUP($B11,'Part 3 NNDR3'!$A$6:$FY$331,F$4,FALSE)</f>
        <v>0</v>
      </c>
      <c r="G11" s="104">
        <f>VLOOKUP($B11,'Part 3 NNDR3'!$A$6:$FY$331,G$4,FALSE)</f>
        <v>0</v>
      </c>
      <c r="H11" s="104">
        <f>VLOOKUP($B11,'Part 3 NNDR3'!$A$6:$FY$331,H$4,FALSE)</f>
        <v>0</v>
      </c>
      <c r="I11" s="104">
        <f>VLOOKUP($B11,'Part 3 NNDR3'!$A$6:$FY$331,I$4,FALSE)</f>
        <v>-483</v>
      </c>
      <c r="J11" s="104">
        <f>VLOOKUP($B11,'Part 3 NNDR3'!$A$6:$FY$331,J$4,FALSE)</f>
        <v>0</v>
      </c>
      <c r="K11" s="104">
        <f>VLOOKUP($B11,'Part 3 NNDR3'!$A$6:$FY$331,K$4,FALSE)</f>
        <v>-483</v>
      </c>
      <c r="L11" s="104">
        <f>VLOOKUP($B11,'Part 3 NNDR3'!$A$6:$FY$331,L$4,FALSE)</f>
        <v>0</v>
      </c>
      <c r="M11" s="104">
        <f>VLOOKUP($B11,'Part 3 NNDR3'!$A$6:$FY$331,M$4,FALSE)</f>
        <v>0</v>
      </c>
      <c r="N11" s="104">
        <f>VLOOKUP($B11,'Part 3 NNDR3'!$A$6:$FY$331,N$4,FALSE)</f>
        <v>0</v>
      </c>
      <c r="O11" s="104">
        <f>VLOOKUP($B11,'Part 3 NNDR3'!$A$6:$FY$331,O$4,FALSE)</f>
        <v>13340</v>
      </c>
      <c r="P11" s="104">
        <f>VLOOKUP($B11,'Part 3 NNDR3'!$A$6:$FY$331,P$4,FALSE)</f>
        <v>0</v>
      </c>
      <c r="Q11" s="104">
        <f>VLOOKUP($B11,'Part 3 NNDR3'!$A$6:$FY$331,Q$4,FALSE)</f>
        <v>13340</v>
      </c>
      <c r="R11" s="104">
        <f>VLOOKUP($B11,'Part 3 NNDR3'!$A$6:$FY$331,R$4,FALSE)</f>
        <v>12857</v>
      </c>
      <c r="S11" s="104">
        <f>VLOOKUP($B11,'Part 3 NNDR3'!$A$6:$FY$331,S$4,FALSE)</f>
        <v>0</v>
      </c>
      <c r="T11" s="104">
        <f>VLOOKUP($B11,'Part 3 NNDR3'!$A$6:$FY$331,T$4,FALSE)</f>
        <v>12857</v>
      </c>
      <c r="U11" s="104">
        <f>VLOOKUP($B11,'Part 3 NNDR3'!$A$6:$FY$331,U$4,FALSE)</f>
        <v>-1990485</v>
      </c>
      <c r="V11" s="104">
        <f>VLOOKUP($B11,'Part 3 NNDR3'!$A$6:$FY$331,V$4,FALSE)</f>
        <v>0</v>
      </c>
      <c r="W11" s="104">
        <f>VLOOKUP($B11,'Part 3 NNDR3'!$A$6:$FY$331,W$4,FALSE)</f>
        <v>-1990485</v>
      </c>
      <c r="X11" s="104">
        <f>VLOOKUP($B11,'Part 3 NNDR3'!$A$6:$FY$331,X$4,FALSE)</f>
        <v>-1428</v>
      </c>
      <c r="Y11" s="104">
        <f>VLOOKUP($B11,'Part 3 NNDR3'!$A$6:$FY$331,Y$4,FALSE)</f>
        <v>0</v>
      </c>
      <c r="Z11" s="104">
        <f>VLOOKUP($B11,'Part 3 NNDR3'!$A$6:$FY$331,Z$4,FALSE)</f>
        <v>-1428</v>
      </c>
      <c r="AA11" s="104">
        <f>VLOOKUP($B11,'Part 3 NNDR3'!$A$6:$FY$331,AA$4,FALSE)</f>
        <v>-194837</v>
      </c>
      <c r="AB11" s="104">
        <f>VLOOKUP($B11,'Part 3 NNDR3'!$A$6:$FY$331,AB$4,FALSE)</f>
        <v>0</v>
      </c>
      <c r="AC11" s="104">
        <f>VLOOKUP($B11,'Part 3 NNDR3'!$A$6:$FY$331,AC$4,FALSE)</f>
        <v>-194837</v>
      </c>
      <c r="AD11" s="104">
        <f>VLOOKUP($B11,'Part 3 NNDR3'!$A$6:$FY$331,AD$4,FALSE)</f>
        <v>0</v>
      </c>
      <c r="AE11" s="104">
        <f>VLOOKUP($B11,'Part 3 NNDR3'!$A$6:$FY$331,AE$4,FALSE)</f>
        <v>0</v>
      </c>
      <c r="AF11" s="104">
        <f>VLOOKUP($B11,'Part 3 NNDR3'!$A$6:$FY$331,AF$4,FALSE)</f>
        <v>0</v>
      </c>
      <c r="AG11" s="104">
        <f>VLOOKUP($B11,'Part 3 NNDR3'!$A$6:$FY$331,AG$4,FALSE)</f>
        <v>-113790</v>
      </c>
      <c r="AH11" s="104">
        <f>VLOOKUP($B11,'Part 3 NNDR3'!$A$6:$FY$331,AH$4,FALSE)</f>
        <v>0</v>
      </c>
      <c r="AI11" s="104">
        <f>VLOOKUP($B11,'Part 3 NNDR3'!$A$6:$FY$331,AI$4,FALSE)</f>
        <v>-113790</v>
      </c>
      <c r="AJ11" s="104">
        <f>VLOOKUP($B11,'Part 3 NNDR3'!$A$6:$FY$331,AJ$4,FALSE)</f>
        <v>910131</v>
      </c>
      <c r="AK11" s="104">
        <f>VLOOKUP($B11,'Part 3 NNDR3'!$A$6:$FY$331,AK$4,FALSE)</f>
        <v>0</v>
      </c>
      <c r="AL11" s="104">
        <f>VLOOKUP($B11,'Part 3 NNDR3'!$A$6:$FY$331,AL$4,FALSE)</f>
        <v>910131</v>
      </c>
      <c r="AM11" s="104">
        <f>VLOOKUP($B11,'Part 3 NNDR3'!$A$6:$FY$331,AM$4,FALSE)</f>
        <v>-4535</v>
      </c>
      <c r="AN11" s="104">
        <f>VLOOKUP($B11,'Part 3 NNDR3'!$A$6:$FY$331,AN$4,FALSE)</f>
        <v>0</v>
      </c>
      <c r="AO11" s="104">
        <f>VLOOKUP($B11,'Part 3 NNDR3'!$A$6:$FY$331,AO$4,FALSE)</f>
        <v>-4535</v>
      </c>
      <c r="AP11" s="104">
        <f>VLOOKUP($B11,'Part 3 NNDR3'!$A$6:$FY$331,AP$4,FALSE)</f>
        <v>-1753519</v>
      </c>
      <c r="AQ11" s="104">
        <f>VLOOKUP($B11,'Part 3 NNDR3'!$A$6:$FY$331,AQ$4,FALSE)</f>
        <v>0</v>
      </c>
      <c r="AR11" s="104">
        <f>VLOOKUP($B11,'Part 3 NNDR3'!$A$6:$FY$331,AR$4,FALSE)</f>
        <v>-1753519</v>
      </c>
      <c r="AS11" s="104">
        <f>VLOOKUP($B11,'Part 3 NNDR3'!$A$6:$FY$331,AS$4,FALSE)</f>
        <v>3973</v>
      </c>
      <c r="AT11" s="104">
        <f>VLOOKUP($B11,'Part 3 NNDR3'!$A$6:$FY$331,AT$4,FALSE)</f>
        <v>0</v>
      </c>
      <c r="AU11" s="104">
        <f>VLOOKUP($B11,'Part 3 NNDR3'!$A$6:$FY$331,AU$4,FALSE)</f>
        <v>3973</v>
      </c>
      <c r="AV11" s="104">
        <f>VLOOKUP($B11,'Part 3 NNDR3'!$A$6:$FY$331,AV$4,FALSE)</f>
        <v>-9537</v>
      </c>
      <c r="AW11" s="104">
        <f>VLOOKUP($B11,'Part 3 NNDR3'!$A$6:$FY$331,AW$4,FALSE)</f>
        <v>0</v>
      </c>
      <c r="AX11" s="104">
        <f>VLOOKUP($B11,'Part 3 NNDR3'!$A$6:$FY$331,AX$4,FALSE)</f>
        <v>-9537</v>
      </c>
      <c r="AY11" s="104">
        <f>VLOOKUP($B11,'Part 3 NNDR3'!$A$6:$FY$331,AY$4,FALSE)</f>
        <v>0</v>
      </c>
      <c r="AZ11" s="104">
        <f>VLOOKUP($B11,'Part 3 NNDR3'!$A$6:$FY$331,AZ$4,FALSE)</f>
        <v>0</v>
      </c>
      <c r="BA11" s="104">
        <f>VLOOKUP($B11,'Part 3 NNDR3'!$A$6:$FY$331,BA$4,FALSE)</f>
        <v>0</v>
      </c>
      <c r="BB11" s="104">
        <f>VLOOKUP($B11,'Part 3 NNDR3'!$A$6:$FY$331,BB$4,FALSE)</f>
        <v>-13197</v>
      </c>
      <c r="BC11" s="104">
        <f>VLOOKUP($B11,'Part 3 NNDR3'!$A$6:$FY$331,BC$4,FALSE)</f>
        <v>0</v>
      </c>
      <c r="BD11" s="104">
        <f>VLOOKUP($B11,'Part 3 NNDR3'!$A$6:$FY$331,BD$4,FALSE)</f>
        <v>-13197</v>
      </c>
      <c r="BE11" s="104">
        <f>VLOOKUP($B11,'Part 3 NNDR3'!$A$6:$FY$331,BE$4,FALSE)</f>
        <v>-533</v>
      </c>
      <c r="BF11" s="104">
        <f>VLOOKUP($B11,'Part 3 NNDR3'!$A$6:$FY$331,BF$4,FALSE)</f>
        <v>0</v>
      </c>
      <c r="BG11" s="104">
        <f>VLOOKUP($B11,'Part 3 NNDR3'!$A$6:$FY$331,BG$4,FALSE)</f>
        <v>-533</v>
      </c>
      <c r="BH11" s="104">
        <f>VLOOKUP($B11,'Part 3 NNDR3'!$A$6:$FY$331,BH$4,FALSE)</f>
        <v>-3052539</v>
      </c>
      <c r="BI11" s="104">
        <f>VLOOKUP($B11,'Part 3 NNDR3'!$A$6:$FY$331,BI$4,FALSE)</f>
        <v>0</v>
      </c>
      <c r="BJ11" s="104">
        <f>VLOOKUP($B11,'Part 3 NNDR3'!$A$6:$FY$331,BJ$4,FALSE)</f>
        <v>-3052539</v>
      </c>
      <c r="BK11" s="104">
        <f>VLOOKUP($B11,'Part 3 NNDR3'!$A$6:$FY$331,BK$4,FALSE)</f>
        <v>-4831</v>
      </c>
      <c r="BL11" s="104">
        <f>VLOOKUP($B11,'Part 3 NNDR3'!$A$6:$FY$331,BL$4,FALSE)</f>
        <v>0</v>
      </c>
      <c r="BM11" s="104">
        <f>VLOOKUP($B11,'Part 3 NNDR3'!$A$6:$FY$331,BM$4,FALSE)</f>
        <v>-4831</v>
      </c>
      <c r="BN11" s="104">
        <f>VLOOKUP($B11,'Part 3 NNDR3'!$A$6:$FY$331,BN$4,FALSE)</f>
        <v>-2313</v>
      </c>
      <c r="BO11" s="104">
        <f>VLOOKUP($B11,'Part 3 NNDR3'!$A$6:$FY$331,BO$4,FALSE)</f>
        <v>0</v>
      </c>
      <c r="BP11" s="104">
        <f>VLOOKUP($B11,'Part 3 NNDR3'!$A$6:$FY$331,BP$4,FALSE)</f>
        <v>-2313</v>
      </c>
      <c r="BQ11" s="104">
        <f>VLOOKUP($B11,'Part 3 NNDR3'!$A$6:$FY$331,BQ$4,FALSE)</f>
        <v>-858141</v>
      </c>
      <c r="BR11" s="104">
        <f>VLOOKUP($B11,'Part 3 NNDR3'!$A$6:$FY$331,BR$4,FALSE)</f>
        <v>0</v>
      </c>
      <c r="BS11" s="104">
        <f>VLOOKUP($B11,'Part 3 NNDR3'!$A$6:$FY$331,BS$4,FALSE)</f>
        <v>-858141</v>
      </c>
      <c r="BT11" s="104">
        <f>VLOOKUP($B11,'Part 3 NNDR3'!$A$6:$FY$331,BT$4,FALSE)</f>
        <v>-275040</v>
      </c>
      <c r="BU11" s="104">
        <f>VLOOKUP($B11,'Part 3 NNDR3'!$A$6:$FY$331,BU$4,FALSE)</f>
        <v>0</v>
      </c>
      <c r="BV11" s="104">
        <f>VLOOKUP($B11,'Part 3 NNDR3'!$A$6:$FY$331,BV$4,FALSE)</f>
        <v>-275040</v>
      </c>
      <c r="BW11" s="104">
        <f>VLOOKUP($B11,'Part 3 NNDR3'!$A$6:$FY$331,BW$4,FALSE)</f>
        <v>-1140325</v>
      </c>
      <c r="BX11" s="104">
        <f>VLOOKUP($B11,'Part 3 NNDR3'!$A$6:$FY$331,BX$4,FALSE)</f>
        <v>0</v>
      </c>
      <c r="BY11" s="104">
        <f>VLOOKUP($B11,'Part 3 NNDR3'!$A$6:$FY$331,BY$4,FALSE)</f>
        <v>-1140325</v>
      </c>
      <c r="BZ11" s="104">
        <f>VLOOKUP($B11,'Part 3 NNDR3'!$A$6:$FY$331,BZ$4,FALSE)</f>
        <v>-114750</v>
      </c>
      <c r="CA11" s="104">
        <f>VLOOKUP($B11,'Part 3 NNDR3'!$A$6:$FY$331,CA$4,FALSE)</f>
        <v>0</v>
      </c>
      <c r="CB11" s="104">
        <f>VLOOKUP($B11,'Part 3 NNDR3'!$A$6:$FY$331,CB$4,FALSE)</f>
        <v>-114750</v>
      </c>
      <c r="CC11" s="104">
        <f>VLOOKUP($B11,'Part 3 NNDR3'!$A$6:$FY$331,CC$4,FALSE)</f>
        <v>-3089</v>
      </c>
      <c r="CD11" s="104">
        <f>VLOOKUP($B11,'Part 3 NNDR3'!$A$6:$FY$331,CD$4,FALSE)</f>
        <v>0</v>
      </c>
      <c r="CE11" s="104">
        <f>VLOOKUP($B11,'Part 3 NNDR3'!$A$6:$FY$331,CE$4,FALSE)</f>
        <v>-3089</v>
      </c>
      <c r="CF11" s="104">
        <f>VLOOKUP($B11,'Part 3 NNDR3'!$A$6:$FY$331,CF$4,FALSE)</f>
        <v>-46955</v>
      </c>
      <c r="CG11" s="104">
        <f>VLOOKUP($B11,'Part 3 NNDR3'!$A$6:$FY$331,CG$4,FALSE)</f>
        <v>0</v>
      </c>
      <c r="CH11" s="104">
        <f>VLOOKUP($B11,'Part 3 NNDR3'!$A$6:$FY$331,CH$4,FALSE)</f>
        <v>-46955</v>
      </c>
      <c r="CI11" s="104">
        <f>VLOOKUP($B11,'Part 3 NNDR3'!$A$6:$FY$331,CI$4,FALSE)</f>
        <v>0</v>
      </c>
      <c r="CJ11" s="104">
        <f>VLOOKUP($B11,'Part 3 NNDR3'!$A$6:$FY$331,CJ$4,FALSE)</f>
        <v>0</v>
      </c>
      <c r="CK11" s="104">
        <f>VLOOKUP($B11,'Part 3 NNDR3'!$A$6:$FY$331,CK$4,FALSE)</f>
        <v>0</v>
      </c>
      <c r="CL11" s="104">
        <f>VLOOKUP($B11,'Part 3 NNDR3'!$A$6:$FY$331,CL$4,FALSE)</f>
        <v>0</v>
      </c>
      <c r="CM11" s="104">
        <f>VLOOKUP($B11,'Part 3 NNDR3'!$A$6:$FY$331,CM$4,FALSE)</f>
        <v>0</v>
      </c>
      <c r="CN11" s="104">
        <f>VLOOKUP($B11,'Part 3 NNDR3'!$A$6:$FY$331,CN$4,FALSE)</f>
        <v>0</v>
      </c>
      <c r="CO11" s="104">
        <f>VLOOKUP($B11,'Part 3 NNDR3'!$A$6:$FY$331,CO$4,FALSE)</f>
        <v>0</v>
      </c>
      <c r="CP11" s="104">
        <f>VLOOKUP($B11,'Part 3 NNDR3'!$A$6:$FY$331,CP$4,FALSE)</f>
        <v>0</v>
      </c>
      <c r="CQ11" s="104">
        <f>VLOOKUP($B11,'Part 3 NNDR3'!$A$6:$FY$331,CQ$4,FALSE)</f>
        <v>0</v>
      </c>
      <c r="CR11" s="104">
        <f>VLOOKUP($B11,'Part 3 NNDR3'!$A$6:$FY$331,CR$4,FALSE)</f>
        <v>-7811</v>
      </c>
      <c r="CS11" s="104">
        <f>VLOOKUP($B11,'Part 3 NNDR3'!$A$6:$FY$331,CS$4,FALSE)</f>
        <v>0</v>
      </c>
      <c r="CT11" s="104">
        <f>VLOOKUP($B11,'Part 3 NNDR3'!$A$6:$FY$331,CT$4,FALSE)</f>
        <v>-7811</v>
      </c>
      <c r="CU11" s="104">
        <f>VLOOKUP($B11,'Part 3 NNDR3'!$A$6:$FY$331,CU$4,FALSE)</f>
        <v>0</v>
      </c>
      <c r="CV11" s="104">
        <f>VLOOKUP($B11,'Part 3 NNDR3'!$A$6:$FY$331,CV$4,FALSE)</f>
        <v>0</v>
      </c>
      <c r="CW11" s="104">
        <f>VLOOKUP($B11,'Part 3 NNDR3'!$A$6:$FY$331,CW$4,FALSE)</f>
        <v>0</v>
      </c>
      <c r="CX11" s="104">
        <f>VLOOKUP($B11,'Part 3 NNDR3'!$A$6:$FY$331,CX$4,FALSE)</f>
        <v>0</v>
      </c>
      <c r="CY11" s="104">
        <f>VLOOKUP($B11,'Part 3 NNDR3'!$A$6:$FY$331,CY$4,FALSE)</f>
        <v>0</v>
      </c>
      <c r="CZ11" s="104">
        <f>VLOOKUP($B11,'Part 3 NNDR3'!$A$6:$FY$331,CZ$4,FALSE)</f>
        <v>0</v>
      </c>
      <c r="DA11" s="104">
        <f>VLOOKUP($B11,'Part 3 NNDR3'!$A$6:$FY$331,DA$4,FALSE)</f>
        <v>925</v>
      </c>
      <c r="DB11" s="104">
        <f>VLOOKUP($B11,'Part 3 NNDR3'!$A$6:$FY$331,DB$4,FALSE)</f>
        <v>0</v>
      </c>
      <c r="DC11" s="104">
        <f>VLOOKUP($B11,'Part 3 NNDR3'!$A$6:$FY$331,DC$4,FALSE)</f>
        <v>925</v>
      </c>
      <c r="DD11" s="104">
        <f>VLOOKUP($B11,'Part 3 NNDR3'!$A$6:$FY$331,DD$4,FALSE)</f>
        <v>0</v>
      </c>
      <c r="DE11" s="104">
        <f>VLOOKUP($B11,'Part 3 NNDR3'!$A$6:$FY$331,DE$4,FALSE)</f>
        <v>0</v>
      </c>
      <c r="DF11" s="104">
        <f>VLOOKUP($B11,'Part 3 NNDR3'!$A$6:$FY$331,DF$4,FALSE)</f>
        <v>0</v>
      </c>
      <c r="DG11" s="104">
        <f>VLOOKUP($B11,'Part 3 NNDR3'!$A$6:$FY$331,DG$4,FALSE)</f>
        <v>0</v>
      </c>
      <c r="DH11" s="104">
        <f>VLOOKUP($B11,'Part 3 NNDR3'!$A$6:$FY$331,DH$4,FALSE)</f>
        <v>0</v>
      </c>
      <c r="DI11" s="104">
        <f>VLOOKUP($B11,'Part 3 NNDR3'!$A$6:$FY$331,DI$4,FALSE)</f>
        <v>0</v>
      </c>
      <c r="DJ11" s="104">
        <f>VLOOKUP($B11,'Part 3 NNDR3'!$A$6:$FY$331,DJ$4,FALSE)</f>
        <v>0</v>
      </c>
      <c r="DK11" s="104">
        <f>VLOOKUP($B11,'Part 3 NNDR3'!$A$6:$FY$331,DK$4,FALSE)</f>
        <v>0</v>
      </c>
      <c r="DL11" s="104">
        <f>VLOOKUP($B11,'Part 3 NNDR3'!$A$6:$FY$331,DL$4,FALSE)</f>
        <v>-171680</v>
      </c>
      <c r="DM11" s="104">
        <f>VLOOKUP($B11,'Part 3 NNDR3'!$A$6:$FY$331,DM$4,FALSE)</f>
        <v>0</v>
      </c>
      <c r="DN11" s="104">
        <f>VLOOKUP($B11,'Part 3 NNDR3'!$A$6:$FY$331,DN$4,FALSE)</f>
        <v>-171680</v>
      </c>
      <c r="DO11" s="104">
        <f>VLOOKUP($B11,'Part 3 NNDR3'!$A$6:$FY$331,DO$4,FALSE)</f>
        <v>0</v>
      </c>
      <c r="DP11" s="104">
        <f>VLOOKUP($B11,'Part 3 NNDR3'!$A$6:$FY$331,DP$4,FALSE)</f>
        <v>0</v>
      </c>
      <c r="DQ11" s="104">
        <f>VLOOKUP($B11,'Part 3 NNDR3'!$A$6:$FY$331,DQ$4,FALSE)</f>
        <v>0</v>
      </c>
      <c r="DR11" s="104">
        <f>VLOOKUP($B11,'Part 3 NNDR3'!$A$6:$FY$331,DR$4,FALSE)</f>
        <v>0</v>
      </c>
      <c r="DS11" s="104">
        <f>VLOOKUP($B11,'Part 3 NNDR3'!$A$6:$FY$331,DS$4,FALSE)</f>
        <v>0</v>
      </c>
      <c r="DT11" s="104">
        <f>VLOOKUP($B11,'Part 3 NNDR3'!$A$6:$FY$331,DT$4,FALSE)</f>
        <v>0</v>
      </c>
      <c r="DU11" s="104">
        <f>VLOOKUP($B11,'Part 3 NNDR3'!$A$6:$FY$331,DU$4,FALSE)</f>
        <v>0</v>
      </c>
      <c r="DV11" s="104">
        <f>VLOOKUP($B11,'Part 3 NNDR3'!$A$6:$FY$331,DV$4,FALSE)</f>
        <v>0</v>
      </c>
      <c r="DW11" s="104">
        <f>VLOOKUP($B11,'Part 3 NNDR3'!$A$6:$FY$331,DW$4,FALSE)</f>
        <v>0</v>
      </c>
      <c r="DX11" s="104">
        <f>VLOOKUP($B11,'Part 3 NNDR3'!$A$6:$FY$331,DX$4,FALSE)</f>
        <v>0</v>
      </c>
      <c r="DY11" s="104">
        <f>VLOOKUP($B11,'Part 3 NNDR3'!$A$6:$FY$331,DY$4,FALSE)</f>
        <v>0</v>
      </c>
      <c r="DZ11" s="104">
        <f>VLOOKUP($B11,'Part 3 NNDR3'!$A$6:$FY$331,DZ$4,FALSE)</f>
        <v>0</v>
      </c>
      <c r="EA11" s="104">
        <f>VLOOKUP($B11,'Part 3 NNDR3'!$A$6:$FY$331,EA$4,FALSE)</f>
        <v>-325081</v>
      </c>
      <c r="EB11" s="104">
        <f>VLOOKUP($B11,'Part 3 NNDR3'!$A$6:$FY$331,EB$4,FALSE)</f>
        <v>0</v>
      </c>
      <c r="EC11" s="104">
        <f>VLOOKUP($B11,'Part 3 NNDR3'!$A$6:$FY$331,EC$4,FALSE)</f>
        <v>-325081</v>
      </c>
      <c r="ED11" s="104">
        <f>VLOOKUP($B11,'Part 3 NNDR3'!$A$6:$FY$331,ED$4,FALSE)</f>
        <v>-60741</v>
      </c>
      <c r="EE11" s="104">
        <f>VLOOKUP($B11,'Part 3 NNDR3'!$A$6:$FY$331,EE$4,FALSE)</f>
        <v>0</v>
      </c>
      <c r="EF11" s="104">
        <f>VLOOKUP($B11,'Part 3 NNDR3'!$A$6:$FY$331,EF$4,FALSE)</f>
        <v>-60741</v>
      </c>
      <c r="EG11" s="104">
        <f>VLOOKUP($B11,'Part 3 NNDR3'!$A$6:$FY$331,EG$4,FALSE)</f>
        <v>0</v>
      </c>
      <c r="EH11" s="104">
        <f>VLOOKUP($B11,'Part 3 NNDR3'!$A$6:$FY$331,EH$4,FALSE)</f>
        <v>0</v>
      </c>
      <c r="EI11" s="104">
        <f>VLOOKUP($B11,'Part 3 NNDR3'!$A$6:$FY$331,EI$4,FALSE)</f>
        <v>0</v>
      </c>
      <c r="EJ11" s="104">
        <f>VLOOKUP($B11,'Part 3 NNDR3'!$A$6:$FY$331,EJ$4,FALSE)</f>
        <v>0</v>
      </c>
      <c r="EK11" s="104">
        <f>VLOOKUP($B11,'Part 3 NNDR3'!$A$6:$FY$331,EK$4,FALSE)</f>
        <v>0</v>
      </c>
      <c r="EL11" s="104">
        <f>VLOOKUP($B11,'Part 3 NNDR3'!$A$6:$FY$331,EL$4,FALSE)</f>
        <v>0</v>
      </c>
      <c r="EM11" s="104">
        <f>VLOOKUP($B11,'Part 3 NNDR3'!$A$6:$FY$331,EM$4,FALSE)</f>
        <v>-3918</v>
      </c>
      <c r="EN11" s="104">
        <f>VLOOKUP($B11,'Part 3 NNDR3'!$A$6:$FY$331,EN$4,FALSE)</f>
        <v>0</v>
      </c>
      <c r="EO11" s="104">
        <f>VLOOKUP($B11,'Part 3 NNDR3'!$A$6:$FY$331,EO$4,FALSE)</f>
        <v>-3918</v>
      </c>
      <c r="EP11" s="104">
        <f>VLOOKUP($B11,'Part 3 NNDR3'!$A$6:$FY$331,EP$4,FALSE)</f>
        <v>-389740</v>
      </c>
      <c r="EQ11" s="104">
        <f>VLOOKUP($B11,'Part 3 NNDR3'!$A$6:$FY$331,EQ$4,FALSE)</f>
        <v>0</v>
      </c>
      <c r="ER11" s="104">
        <f>VLOOKUP($B11,'Part 3 NNDR3'!$A$6:$FY$331,ER$4,FALSE)</f>
        <v>-389740</v>
      </c>
      <c r="ES11" s="104">
        <f>VLOOKUP($B11,'Part 3 NNDR3'!$A$6:$FY$331,ES$4,FALSE)</f>
        <v>0</v>
      </c>
      <c r="ET11" s="104">
        <f>VLOOKUP($B11,'Part 3 NNDR3'!$A$6:$FY$331,ET$4,FALSE)</f>
        <v>0</v>
      </c>
      <c r="EU11" s="104">
        <f>VLOOKUP($B11,'Part 3 NNDR3'!$A$6:$FY$331,EU$4,FALSE)</f>
        <v>0</v>
      </c>
      <c r="EV11" s="104">
        <f>VLOOKUP($B11,'Part 3 NNDR3'!$A$6:$FY$331,EV$4,FALSE)</f>
        <v>0</v>
      </c>
      <c r="EW11" s="104">
        <f>VLOOKUP($B11,'Part 3 NNDR3'!$A$6:$FY$331,EW$4,FALSE)</f>
        <v>0</v>
      </c>
      <c r="EX11" s="104">
        <f>VLOOKUP($B11,'Part 3 NNDR3'!$A$6:$FY$331,EX$4,FALSE)</f>
        <v>0</v>
      </c>
      <c r="EY11" s="104">
        <f>VLOOKUP($B11,'Part 3 NNDR3'!$A$6:$FY$331,EY$4,FALSE)</f>
        <v>0</v>
      </c>
      <c r="EZ11" s="104">
        <f>VLOOKUP($B11,'Part 3 NNDR3'!$A$6:$FY$331,EZ$4,FALSE)</f>
        <v>0</v>
      </c>
      <c r="FA11" s="104">
        <f>VLOOKUP($B11,'Part 3 NNDR3'!$A$6:$FY$331,FA$4,FALSE)</f>
        <v>0</v>
      </c>
      <c r="FB11" s="104">
        <f>VLOOKUP($B11,'Part 3 NNDR3'!$A$6:$FY$331,FB$4,FALSE)</f>
        <v>38408398</v>
      </c>
      <c r="FC11" s="104">
        <f>VLOOKUP($B11,'Part 3 NNDR3'!$A$6:$FY$331,FC$4,FALSE)</f>
        <v>0</v>
      </c>
      <c r="FD11" s="104">
        <f>VLOOKUP($B11,'Part 3 NNDR3'!$A$6:$FY$331,FD$4,FALSE)</f>
        <v>38408398</v>
      </c>
      <c r="FE11" s="104">
        <f>VLOOKUP($B11,'Part 3 NNDR3'!$A$6:$FY$331,FE$4,FALSE)</f>
        <v>12857</v>
      </c>
      <c r="FF11" s="104">
        <f>VLOOKUP($B11,'Part 3 NNDR3'!$A$6:$FY$331,FF$4,FALSE)</f>
        <v>0</v>
      </c>
      <c r="FG11" s="104">
        <f>VLOOKUP($B11,'Part 3 NNDR3'!$A$6:$FY$331,FG$4,FALSE)</f>
        <v>12857</v>
      </c>
      <c r="FH11" s="104">
        <f>VLOOKUP($B11,'Part 3 NNDR3'!$A$6:$FY$331,FH$4,FALSE)</f>
        <v>-3052539</v>
      </c>
      <c r="FI11" s="104">
        <f>VLOOKUP($B11,'Part 3 NNDR3'!$A$6:$FY$331,FI$4,FALSE)</f>
        <v>0</v>
      </c>
      <c r="FJ11" s="104">
        <f>VLOOKUP($B11,'Part 3 NNDR3'!$A$6:$FY$331,FJ$4,FALSE)</f>
        <v>-3052539</v>
      </c>
      <c r="FK11" s="104">
        <f>VLOOKUP($B11,'Part 3 NNDR3'!$A$6:$FY$331,FK$4,FALSE)</f>
        <v>-1140325</v>
      </c>
      <c r="FL11" s="104">
        <f>VLOOKUP($B11,'Part 3 NNDR3'!$A$6:$FY$331,FL$4,FALSE)</f>
        <v>0</v>
      </c>
      <c r="FM11" s="104">
        <f>VLOOKUP($B11,'Part 3 NNDR3'!$A$6:$FY$331,FM$4,FALSE)</f>
        <v>-1140325</v>
      </c>
      <c r="FN11" s="104">
        <f>VLOOKUP($B11,'Part 3 NNDR3'!$A$6:$FY$331,FN$4,FALSE)</f>
        <v>-171680</v>
      </c>
      <c r="FO11" s="104">
        <f>VLOOKUP($B11,'Part 3 NNDR3'!$A$6:$FY$331,FO$4,FALSE)</f>
        <v>0</v>
      </c>
      <c r="FP11" s="104">
        <f>VLOOKUP($B11,'Part 3 NNDR3'!$A$6:$FY$331,FP$4,FALSE)</f>
        <v>-171680</v>
      </c>
      <c r="FQ11" s="104">
        <f>VLOOKUP($B11,'Part 3 NNDR3'!$A$6:$FY$331,FQ$4,FALSE)</f>
        <v>-389740</v>
      </c>
      <c r="FR11" s="104">
        <f>VLOOKUP($B11,'Part 3 NNDR3'!$A$6:$FY$331,FR$4,FALSE)</f>
        <v>0</v>
      </c>
      <c r="FS11" s="104">
        <f>VLOOKUP($B11,'Part 3 NNDR3'!$A$6:$FY$331,FS$4,FALSE)</f>
        <v>-389740</v>
      </c>
      <c r="FT11" s="104">
        <f>VLOOKUP($B11,'Part 3 NNDR3'!$A$6:$FY$331,FT$4,FALSE)</f>
        <v>0</v>
      </c>
      <c r="FU11" s="104">
        <f>VLOOKUP($B11,'Part 3 NNDR3'!$A$6:$FY$331,FU$4,FALSE)</f>
        <v>0</v>
      </c>
      <c r="FV11" s="104">
        <f>VLOOKUP($B11,'Part 3 NNDR3'!$A$6:$FY$331,FV$4,FALSE)</f>
        <v>0</v>
      </c>
      <c r="FW11" s="104">
        <f>VLOOKUP($B11,'Part 3 NNDR3'!$A$6:$FY$331,FW$4,FALSE)</f>
        <v>-4741427</v>
      </c>
      <c r="FX11" s="104">
        <f>VLOOKUP($B11,'Part 3 NNDR3'!$A$6:$FY$331,FX$4,FALSE)</f>
        <v>0</v>
      </c>
      <c r="FY11" s="104">
        <f>VLOOKUP($B11,'Part 3 NNDR3'!$A$6:$FY$331,FY$4,FALSE)</f>
        <v>-4741427</v>
      </c>
      <c r="FZ11" s="104">
        <f>VLOOKUP($B11,'Part 3 NNDR3'!$A$6:$FY$331,FZ$4,FALSE)</f>
        <v>33666971</v>
      </c>
      <c r="GA11" s="104">
        <f>VLOOKUP($B11,'Part 3 NNDR3'!$A$6:$FY$331,GA$4,FALSE)</f>
        <v>0</v>
      </c>
      <c r="GB11" s="104">
        <f>VLOOKUP($B11,'Part 3 NNDR3'!$A$6:$FY$331,GB$4,FALSE)</f>
        <v>33666971</v>
      </c>
      <c r="GC11" s="105" t="str">
        <f>VLOOKUP($B11,'Data (Updated)'!$C$4:$E$329,2,FALSE)</f>
        <v>E3021</v>
      </c>
      <c r="GD11" s="106" t="str">
        <f>VLOOKUP($B11,'Data (Updated)'!$C$4:$E$329,3,FALSE)</f>
        <v>E6130</v>
      </c>
    </row>
    <row r="12" spans="1:186" ht="12.75" x14ac:dyDescent="0.2">
      <c r="A12" s="75">
        <v>7</v>
      </c>
      <c r="B12" s="100" t="s">
        <v>46</v>
      </c>
      <c r="C12" s="101" t="s">
        <v>941</v>
      </c>
      <c r="D12" s="102" t="s">
        <v>942</v>
      </c>
      <c r="E12" s="103" t="s">
        <v>45</v>
      </c>
      <c r="F12" s="104">
        <f>VLOOKUP($B12,'Part 3 NNDR3'!$A$6:$FY$331,F$4,FALSE)</f>
        <v>0</v>
      </c>
      <c r="G12" s="104">
        <f>VLOOKUP($B12,'Part 3 NNDR3'!$A$6:$FY$331,G$4,FALSE)</f>
        <v>0</v>
      </c>
      <c r="H12" s="104">
        <f>VLOOKUP($B12,'Part 3 NNDR3'!$A$6:$FY$331,H$4,FALSE)</f>
        <v>0</v>
      </c>
      <c r="I12" s="104">
        <f>VLOOKUP($B12,'Part 3 NNDR3'!$A$6:$FY$331,I$4,FALSE)</f>
        <v>354040</v>
      </c>
      <c r="J12" s="104">
        <f>VLOOKUP($B12,'Part 3 NNDR3'!$A$6:$FY$331,J$4,FALSE)</f>
        <v>0</v>
      </c>
      <c r="K12" s="104">
        <f>VLOOKUP($B12,'Part 3 NNDR3'!$A$6:$FY$331,K$4,FALSE)</f>
        <v>354040</v>
      </c>
      <c r="L12" s="104">
        <f>VLOOKUP($B12,'Part 3 NNDR3'!$A$6:$FY$331,L$4,FALSE)</f>
        <v>0</v>
      </c>
      <c r="M12" s="104">
        <f>VLOOKUP($B12,'Part 3 NNDR3'!$A$6:$FY$331,M$4,FALSE)</f>
        <v>0</v>
      </c>
      <c r="N12" s="104">
        <f>VLOOKUP($B12,'Part 3 NNDR3'!$A$6:$FY$331,N$4,FALSE)</f>
        <v>0</v>
      </c>
      <c r="O12" s="104">
        <f>VLOOKUP($B12,'Part 3 NNDR3'!$A$6:$FY$331,O$4,FALSE)</f>
        <v>106405</v>
      </c>
      <c r="P12" s="104">
        <f>VLOOKUP($B12,'Part 3 NNDR3'!$A$6:$FY$331,P$4,FALSE)</f>
        <v>0</v>
      </c>
      <c r="Q12" s="104">
        <f>VLOOKUP($B12,'Part 3 NNDR3'!$A$6:$FY$331,Q$4,FALSE)</f>
        <v>106405</v>
      </c>
      <c r="R12" s="104">
        <f>VLOOKUP($B12,'Part 3 NNDR3'!$A$6:$FY$331,R$4,FALSE)</f>
        <v>460445</v>
      </c>
      <c r="S12" s="104">
        <f>VLOOKUP($B12,'Part 3 NNDR3'!$A$6:$FY$331,S$4,FALSE)</f>
        <v>0</v>
      </c>
      <c r="T12" s="104">
        <f>VLOOKUP($B12,'Part 3 NNDR3'!$A$6:$FY$331,T$4,FALSE)</f>
        <v>460445</v>
      </c>
      <c r="U12" s="104">
        <f>VLOOKUP($B12,'Part 3 NNDR3'!$A$6:$FY$331,U$4,FALSE)</f>
        <v>-2686959</v>
      </c>
      <c r="V12" s="104">
        <f>VLOOKUP($B12,'Part 3 NNDR3'!$A$6:$FY$331,V$4,FALSE)</f>
        <v>0</v>
      </c>
      <c r="W12" s="104">
        <f>VLOOKUP($B12,'Part 3 NNDR3'!$A$6:$FY$331,W$4,FALSE)</f>
        <v>-2686959</v>
      </c>
      <c r="X12" s="104">
        <f>VLOOKUP($B12,'Part 3 NNDR3'!$A$6:$FY$331,X$4,FALSE)</f>
        <v>-10147</v>
      </c>
      <c r="Y12" s="104">
        <f>VLOOKUP($B12,'Part 3 NNDR3'!$A$6:$FY$331,Y$4,FALSE)</f>
        <v>0</v>
      </c>
      <c r="Z12" s="104">
        <f>VLOOKUP($B12,'Part 3 NNDR3'!$A$6:$FY$331,Z$4,FALSE)</f>
        <v>-10147</v>
      </c>
      <c r="AA12" s="104">
        <f>VLOOKUP($B12,'Part 3 NNDR3'!$A$6:$FY$331,AA$4,FALSE)</f>
        <v>-103747</v>
      </c>
      <c r="AB12" s="104">
        <f>VLOOKUP($B12,'Part 3 NNDR3'!$A$6:$FY$331,AB$4,FALSE)</f>
        <v>0</v>
      </c>
      <c r="AC12" s="104">
        <f>VLOOKUP($B12,'Part 3 NNDR3'!$A$6:$FY$331,AC$4,FALSE)</f>
        <v>-103747</v>
      </c>
      <c r="AD12" s="104">
        <f>VLOOKUP($B12,'Part 3 NNDR3'!$A$6:$FY$331,AD$4,FALSE)</f>
        <v>-64888</v>
      </c>
      <c r="AE12" s="104">
        <f>VLOOKUP($B12,'Part 3 NNDR3'!$A$6:$FY$331,AE$4,FALSE)</f>
        <v>0</v>
      </c>
      <c r="AF12" s="104">
        <f>VLOOKUP($B12,'Part 3 NNDR3'!$A$6:$FY$331,AF$4,FALSE)</f>
        <v>-64888</v>
      </c>
      <c r="AG12" s="104">
        <f>VLOOKUP($B12,'Part 3 NNDR3'!$A$6:$FY$331,AG$4,FALSE)</f>
        <v>-1548</v>
      </c>
      <c r="AH12" s="104">
        <f>VLOOKUP($B12,'Part 3 NNDR3'!$A$6:$FY$331,AH$4,FALSE)</f>
        <v>0</v>
      </c>
      <c r="AI12" s="104">
        <f>VLOOKUP($B12,'Part 3 NNDR3'!$A$6:$FY$331,AI$4,FALSE)</f>
        <v>-1548</v>
      </c>
      <c r="AJ12" s="104">
        <f>VLOOKUP($B12,'Part 3 NNDR3'!$A$6:$FY$331,AJ$4,FALSE)</f>
        <v>1295531</v>
      </c>
      <c r="AK12" s="104">
        <f>VLOOKUP($B12,'Part 3 NNDR3'!$A$6:$FY$331,AK$4,FALSE)</f>
        <v>0</v>
      </c>
      <c r="AL12" s="104">
        <f>VLOOKUP($B12,'Part 3 NNDR3'!$A$6:$FY$331,AL$4,FALSE)</f>
        <v>1295531</v>
      </c>
      <c r="AM12" s="104">
        <f>VLOOKUP($B12,'Part 3 NNDR3'!$A$6:$FY$331,AM$4,FALSE)</f>
        <v>-23396</v>
      </c>
      <c r="AN12" s="104">
        <f>VLOOKUP($B12,'Part 3 NNDR3'!$A$6:$FY$331,AN$4,FALSE)</f>
        <v>0</v>
      </c>
      <c r="AO12" s="104">
        <f>VLOOKUP($B12,'Part 3 NNDR3'!$A$6:$FY$331,AO$4,FALSE)</f>
        <v>-23396</v>
      </c>
      <c r="AP12" s="104">
        <f>VLOOKUP($B12,'Part 3 NNDR3'!$A$6:$FY$331,AP$4,FALSE)</f>
        <v>-3363542</v>
      </c>
      <c r="AQ12" s="104">
        <f>VLOOKUP($B12,'Part 3 NNDR3'!$A$6:$FY$331,AQ$4,FALSE)</f>
        <v>0</v>
      </c>
      <c r="AR12" s="104">
        <f>VLOOKUP($B12,'Part 3 NNDR3'!$A$6:$FY$331,AR$4,FALSE)</f>
        <v>-3363542</v>
      </c>
      <c r="AS12" s="104">
        <f>VLOOKUP($B12,'Part 3 NNDR3'!$A$6:$FY$331,AS$4,FALSE)</f>
        <v>-42839</v>
      </c>
      <c r="AT12" s="104">
        <f>VLOOKUP($B12,'Part 3 NNDR3'!$A$6:$FY$331,AT$4,FALSE)</f>
        <v>0</v>
      </c>
      <c r="AU12" s="104">
        <f>VLOOKUP($B12,'Part 3 NNDR3'!$A$6:$FY$331,AU$4,FALSE)</f>
        <v>-42839</v>
      </c>
      <c r="AV12" s="104">
        <f>VLOOKUP($B12,'Part 3 NNDR3'!$A$6:$FY$331,AV$4,FALSE)</f>
        <v>-89698</v>
      </c>
      <c r="AW12" s="104">
        <f>VLOOKUP($B12,'Part 3 NNDR3'!$A$6:$FY$331,AW$4,FALSE)</f>
        <v>0</v>
      </c>
      <c r="AX12" s="104">
        <f>VLOOKUP($B12,'Part 3 NNDR3'!$A$6:$FY$331,AX$4,FALSE)</f>
        <v>-89698</v>
      </c>
      <c r="AY12" s="104">
        <f>VLOOKUP($B12,'Part 3 NNDR3'!$A$6:$FY$331,AY$4,FALSE)</f>
        <v>0</v>
      </c>
      <c r="AZ12" s="104">
        <f>VLOOKUP($B12,'Part 3 NNDR3'!$A$6:$FY$331,AZ$4,FALSE)</f>
        <v>0</v>
      </c>
      <c r="BA12" s="104">
        <f>VLOOKUP($B12,'Part 3 NNDR3'!$A$6:$FY$331,BA$4,FALSE)</f>
        <v>0</v>
      </c>
      <c r="BB12" s="104">
        <f>VLOOKUP($B12,'Part 3 NNDR3'!$A$6:$FY$331,BB$4,FALSE)</f>
        <v>-36993</v>
      </c>
      <c r="BC12" s="104">
        <f>VLOOKUP($B12,'Part 3 NNDR3'!$A$6:$FY$331,BC$4,FALSE)</f>
        <v>0</v>
      </c>
      <c r="BD12" s="104">
        <f>VLOOKUP($B12,'Part 3 NNDR3'!$A$6:$FY$331,BD$4,FALSE)</f>
        <v>-36993</v>
      </c>
      <c r="BE12" s="104">
        <f>VLOOKUP($B12,'Part 3 NNDR3'!$A$6:$FY$331,BE$4,FALSE)</f>
        <v>0</v>
      </c>
      <c r="BF12" s="104">
        <f>VLOOKUP($B12,'Part 3 NNDR3'!$A$6:$FY$331,BF$4,FALSE)</f>
        <v>0</v>
      </c>
      <c r="BG12" s="104">
        <f>VLOOKUP($B12,'Part 3 NNDR3'!$A$6:$FY$331,BG$4,FALSE)</f>
        <v>0</v>
      </c>
      <c r="BH12" s="104">
        <f>VLOOKUP($B12,'Part 3 NNDR3'!$A$6:$FY$331,BH$4,FALSE)</f>
        <v>-5051643</v>
      </c>
      <c r="BI12" s="104">
        <f>VLOOKUP($B12,'Part 3 NNDR3'!$A$6:$FY$331,BI$4,FALSE)</f>
        <v>0</v>
      </c>
      <c r="BJ12" s="104">
        <f>VLOOKUP($B12,'Part 3 NNDR3'!$A$6:$FY$331,BJ$4,FALSE)</f>
        <v>-5051643</v>
      </c>
      <c r="BK12" s="104">
        <f>VLOOKUP($B12,'Part 3 NNDR3'!$A$6:$FY$331,BK$4,FALSE)</f>
        <v>-15061</v>
      </c>
      <c r="BL12" s="104">
        <f>VLOOKUP($B12,'Part 3 NNDR3'!$A$6:$FY$331,BL$4,FALSE)</f>
        <v>0</v>
      </c>
      <c r="BM12" s="104">
        <f>VLOOKUP($B12,'Part 3 NNDR3'!$A$6:$FY$331,BM$4,FALSE)</f>
        <v>-15061</v>
      </c>
      <c r="BN12" s="104">
        <f>VLOOKUP($B12,'Part 3 NNDR3'!$A$6:$FY$331,BN$4,FALSE)</f>
        <v>-44695</v>
      </c>
      <c r="BO12" s="104">
        <f>VLOOKUP($B12,'Part 3 NNDR3'!$A$6:$FY$331,BO$4,FALSE)</f>
        <v>0</v>
      </c>
      <c r="BP12" s="104">
        <f>VLOOKUP($B12,'Part 3 NNDR3'!$A$6:$FY$331,BP$4,FALSE)</f>
        <v>-44695</v>
      </c>
      <c r="BQ12" s="104">
        <f>VLOOKUP($B12,'Part 3 NNDR3'!$A$6:$FY$331,BQ$4,FALSE)</f>
        <v>-1460474</v>
      </c>
      <c r="BR12" s="104">
        <f>VLOOKUP($B12,'Part 3 NNDR3'!$A$6:$FY$331,BR$4,FALSE)</f>
        <v>0</v>
      </c>
      <c r="BS12" s="104">
        <f>VLOOKUP($B12,'Part 3 NNDR3'!$A$6:$FY$331,BS$4,FALSE)</f>
        <v>-1460474</v>
      </c>
      <c r="BT12" s="104">
        <f>VLOOKUP($B12,'Part 3 NNDR3'!$A$6:$FY$331,BT$4,FALSE)</f>
        <v>45983</v>
      </c>
      <c r="BU12" s="104">
        <f>VLOOKUP($B12,'Part 3 NNDR3'!$A$6:$FY$331,BU$4,FALSE)</f>
        <v>0</v>
      </c>
      <c r="BV12" s="104">
        <f>VLOOKUP($B12,'Part 3 NNDR3'!$A$6:$FY$331,BV$4,FALSE)</f>
        <v>45983</v>
      </c>
      <c r="BW12" s="104">
        <f>VLOOKUP($B12,'Part 3 NNDR3'!$A$6:$FY$331,BW$4,FALSE)</f>
        <v>-1474247</v>
      </c>
      <c r="BX12" s="104">
        <f>VLOOKUP($B12,'Part 3 NNDR3'!$A$6:$FY$331,BX$4,FALSE)</f>
        <v>0</v>
      </c>
      <c r="BY12" s="104">
        <f>VLOOKUP($B12,'Part 3 NNDR3'!$A$6:$FY$331,BY$4,FALSE)</f>
        <v>-1474247</v>
      </c>
      <c r="BZ12" s="104">
        <f>VLOOKUP($B12,'Part 3 NNDR3'!$A$6:$FY$331,BZ$4,FALSE)</f>
        <v>-173900</v>
      </c>
      <c r="CA12" s="104">
        <f>VLOOKUP($B12,'Part 3 NNDR3'!$A$6:$FY$331,CA$4,FALSE)</f>
        <v>0</v>
      </c>
      <c r="CB12" s="104">
        <f>VLOOKUP($B12,'Part 3 NNDR3'!$A$6:$FY$331,CB$4,FALSE)</f>
        <v>-173900</v>
      </c>
      <c r="CC12" s="104">
        <f>VLOOKUP($B12,'Part 3 NNDR3'!$A$6:$FY$331,CC$4,FALSE)</f>
        <v>682</v>
      </c>
      <c r="CD12" s="104">
        <f>VLOOKUP($B12,'Part 3 NNDR3'!$A$6:$FY$331,CD$4,FALSE)</f>
        <v>0</v>
      </c>
      <c r="CE12" s="104">
        <f>VLOOKUP($B12,'Part 3 NNDR3'!$A$6:$FY$331,CE$4,FALSE)</f>
        <v>682</v>
      </c>
      <c r="CF12" s="104">
        <f>VLOOKUP($B12,'Part 3 NNDR3'!$A$6:$FY$331,CF$4,FALSE)</f>
        <v>-68531</v>
      </c>
      <c r="CG12" s="104">
        <f>VLOOKUP($B12,'Part 3 NNDR3'!$A$6:$FY$331,CG$4,FALSE)</f>
        <v>0</v>
      </c>
      <c r="CH12" s="104">
        <f>VLOOKUP($B12,'Part 3 NNDR3'!$A$6:$FY$331,CH$4,FALSE)</f>
        <v>-68531</v>
      </c>
      <c r="CI12" s="104">
        <f>VLOOKUP($B12,'Part 3 NNDR3'!$A$6:$FY$331,CI$4,FALSE)</f>
        <v>3258</v>
      </c>
      <c r="CJ12" s="104">
        <f>VLOOKUP($B12,'Part 3 NNDR3'!$A$6:$FY$331,CJ$4,FALSE)</f>
        <v>0</v>
      </c>
      <c r="CK12" s="104">
        <f>VLOOKUP($B12,'Part 3 NNDR3'!$A$6:$FY$331,CK$4,FALSE)</f>
        <v>3258</v>
      </c>
      <c r="CL12" s="104">
        <f>VLOOKUP($B12,'Part 3 NNDR3'!$A$6:$FY$331,CL$4,FALSE)</f>
        <v>-13787</v>
      </c>
      <c r="CM12" s="104">
        <f>VLOOKUP($B12,'Part 3 NNDR3'!$A$6:$FY$331,CM$4,FALSE)</f>
        <v>0</v>
      </c>
      <c r="CN12" s="104">
        <f>VLOOKUP($B12,'Part 3 NNDR3'!$A$6:$FY$331,CN$4,FALSE)</f>
        <v>-13787</v>
      </c>
      <c r="CO12" s="104">
        <f>VLOOKUP($B12,'Part 3 NNDR3'!$A$6:$FY$331,CO$4,FALSE)</f>
        <v>-2237</v>
      </c>
      <c r="CP12" s="104">
        <f>VLOOKUP($B12,'Part 3 NNDR3'!$A$6:$FY$331,CP$4,FALSE)</f>
        <v>0</v>
      </c>
      <c r="CQ12" s="104">
        <f>VLOOKUP($B12,'Part 3 NNDR3'!$A$6:$FY$331,CQ$4,FALSE)</f>
        <v>-2237</v>
      </c>
      <c r="CR12" s="104">
        <f>VLOOKUP($B12,'Part 3 NNDR3'!$A$6:$FY$331,CR$4,FALSE)</f>
        <v>-15443</v>
      </c>
      <c r="CS12" s="104">
        <f>VLOOKUP($B12,'Part 3 NNDR3'!$A$6:$FY$331,CS$4,FALSE)</f>
        <v>0</v>
      </c>
      <c r="CT12" s="104">
        <f>VLOOKUP($B12,'Part 3 NNDR3'!$A$6:$FY$331,CT$4,FALSE)</f>
        <v>-15443</v>
      </c>
      <c r="CU12" s="104">
        <f>VLOOKUP($B12,'Part 3 NNDR3'!$A$6:$FY$331,CU$4,FALSE)</f>
        <v>0</v>
      </c>
      <c r="CV12" s="104">
        <f>VLOOKUP($B12,'Part 3 NNDR3'!$A$6:$FY$331,CV$4,FALSE)</f>
        <v>0</v>
      </c>
      <c r="CW12" s="104">
        <f>VLOOKUP($B12,'Part 3 NNDR3'!$A$6:$FY$331,CW$4,FALSE)</f>
        <v>0</v>
      </c>
      <c r="CX12" s="104">
        <f>VLOOKUP($B12,'Part 3 NNDR3'!$A$6:$FY$331,CX$4,FALSE)</f>
        <v>-54235</v>
      </c>
      <c r="CY12" s="104">
        <f>VLOOKUP($B12,'Part 3 NNDR3'!$A$6:$FY$331,CY$4,FALSE)</f>
        <v>0</v>
      </c>
      <c r="CZ12" s="104">
        <f>VLOOKUP($B12,'Part 3 NNDR3'!$A$6:$FY$331,CZ$4,FALSE)</f>
        <v>-54235</v>
      </c>
      <c r="DA12" s="104">
        <f>VLOOKUP($B12,'Part 3 NNDR3'!$A$6:$FY$331,DA$4,FALSE)</f>
        <v>0</v>
      </c>
      <c r="DB12" s="104">
        <f>VLOOKUP($B12,'Part 3 NNDR3'!$A$6:$FY$331,DB$4,FALSE)</f>
        <v>0</v>
      </c>
      <c r="DC12" s="104">
        <f>VLOOKUP($B12,'Part 3 NNDR3'!$A$6:$FY$331,DC$4,FALSE)</f>
        <v>0</v>
      </c>
      <c r="DD12" s="104">
        <f>VLOOKUP($B12,'Part 3 NNDR3'!$A$6:$FY$331,DD$4,FALSE)</f>
        <v>0</v>
      </c>
      <c r="DE12" s="104">
        <f>VLOOKUP($B12,'Part 3 NNDR3'!$A$6:$FY$331,DE$4,FALSE)</f>
        <v>0</v>
      </c>
      <c r="DF12" s="104">
        <f>VLOOKUP($B12,'Part 3 NNDR3'!$A$6:$FY$331,DF$4,FALSE)</f>
        <v>0</v>
      </c>
      <c r="DG12" s="104">
        <f>VLOOKUP($B12,'Part 3 NNDR3'!$A$6:$FY$331,DG$4,FALSE)</f>
        <v>0</v>
      </c>
      <c r="DH12" s="104">
        <f>VLOOKUP($B12,'Part 3 NNDR3'!$A$6:$FY$331,DH$4,FALSE)</f>
        <v>0</v>
      </c>
      <c r="DI12" s="104">
        <f>VLOOKUP($B12,'Part 3 NNDR3'!$A$6:$FY$331,DI$4,FALSE)</f>
        <v>0</v>
      </c>
      <c r="DJ12" s="104">
        <f>VLOOKUP($B12,'Part 3 NNDR3'!$A$6:$FY$331,DJ$4,FALSE)</f>
        <v>0</v>
      </c>
      <c r="DK12" s="104">
        <f>VLOOKUP($B12,'Part 3 NNDR3'!$A$6:$FY$331,DK$4,FALSE)</f>
        <v>0</v>
      </c>
      <c r="DL12" s="104">
        <f>VLOOKUP($B12,'Part 3 NNDR3'!$A$6:$FY$331,DL$4,FALSE)</f>
        <v>-324193</v>
      </c>
      <c r="DM12" s="104">
        <f>VLOOKUP($B12,'Part 3 NNDR3'!$A$6:$FY$331,DM$4,FALSE)</f>
        <v>0</v>
      </c>
      <c r="DN12" s="104">
        <f>VLOOKUP($B12,'Part 3 NNDR3'!$A$6:$FY$331,DN$4,FALSE)</f>
        <v>-324193</v>
      </c>
      <c r="DO12" s="104">
        <f>VLOOKUP($B12,'Part 3 NNDR3'!$A$6:$FY$331,DO$4,FALSE)</f>
        <v>-12230</v>
      </c>
      <c r="DP12" s="104">
        <f>VLOOKUP($B12,'Part 3 NNDR3'!$A$6:$FY$331,DP$4,FALSE)</f>
        <v>0</v>
      </c>
      <c r="DQ12" s="104">
        <f>VLOOKUP($B12,'Part 3 NNDR3'!$A$6:$FY$331,DQ$4,FALSE)</f>
        <v>-12230</v>
      </c>
      <c r="DR12" s="104">
        <f>VLOOKUP($B12,'Part 3 NNDR3'!$A$6:$FY$331,DR$4,FALSE)</f>
        <v>-45419</v>
      </c>
      <c r="DS12" s="104">
        <f>VLOOKUP($B12,'Part 3 NNDR3'!$A$6:$FY$331,DS$4,FALSE)</f>
        <v>0</v>
      </c>
      <c r="DT12" s="104">
        <f>VLOOKUP($B12,'Part 3 NNDR3'!$A$6:$FY$331,DT$4,FALSE)</f>
        <v>-45419</v>
      </c>
      <c r="DU12" s="104">
        <f>VLOOKUP($B12,'Part 3 NNDR3'!$A$6:$FY$331,DU$4,FALSE)</f>
        <v>-36506</v>
      </c>
      <c r="DV12" s="104">
        <f>VLOOKUP($B12,'Part 3 NNDR3'!$A$6:$FY$331,DV$4,FALSE)</f>
        <v>0</v>
      </c>
      <c r="DW12" s="104">
        <f>VLOOKUP($B12,'Part 3 NNDR3'!$A$6:$FY$331,DW$4,FALSE)</f>
        <v>-36506</v>
      </c>
      <c r="DX12" s="104">
        <f>VLOOKUP($B12,'Part 3 NNDR3'!$A$6:$FY$331,DX$4,FALSE)</f>
        <v>-5232</v>
      </c>
      <c r="DY12" s="104">
        <f>VLOOKUP($B12,'Part 3 NNDR3'!$A$6:$FY$331,DY$4,FALSE)</f>
        <v>0</v>
      </c>
      <c r="DZ12" s="104">
        <f>VLOOKUP($B12,'Part 3 NNDR3'!$A$6:$FY$331,DZ$4,FALSE)</f>
        <v>-5232</v>
      </c>
      <c r="EA12" s="104">
        <f>VLOOKUP($B12,'Part 3 NNDR3'!$A$6:$FY$331,EA$4,FALSE)</f>
        <v>-713452</v>
      </c>
      <c r="EB12" s="104">
        <f>VLOOKUP($B12,'Part 3 NNDR3'!$A$6:$FY$331,EB$4,FALSE)</f>
        <v>0</v>
      </c>
      <c r="EC12" s="104">
        <f>VLOOKUP($B12,'Part 3 NNDR3'!$A$6:$FY$331,EC$4,FALSE)</f>
        <v>-713452</v>
      </c>
      <c r="ED12" s="104">
        <f>VLOOKUP($B12,'Part 3 NNDR3'!$A$6:$FY$331,ED$4,FALSE)</f>
        <v>5255</v>
      </c>
      <c r="EE12" s="104">
        <f>VLOOKUP($B12,'Part 3 NNDR3'!$A$6:$FY$331,EE$4,FALSE)</f>
        <v>0</v>
      </c>
      <c r="EF12" s="104">
        <f>VLOOKUP($B12,'Part 3 NNDR3'!$A$6:$FY$331,EF$4,FALSE)</f>
        <v>5255</v>
      </c>
      <c r="EG12" s="104">
        <f>VLOOKUP($B12,'Part 3 NNDR3'!$A$6:$FY$331,EG$4,FALSE)</f>
        <v>0</v>
      </c>
      <c r="EH12" s="104">
        <f>VLOOKUP($B12,'Part 3 NNDR3'!$A$6:$FY$331,EH$4,FALSE)</f>
        <v>0</v>
      </c>
      <c r="EI12" s="104">
        <f>VLOOKUP($B12,'Part 3 NNDR3'!$A$6:$FY$331,EI$4,FALSE)</f>
        <v>0</v>
      </c>
      <c r="EJ12" s="104">
        <f>VLOOKUP($B12,'Part 3 NNDR3'!$A$6:$FY$331,EJ$4,FALSE)</f>
        <v>0</v>
      </c>
      <c r="EK12" s="104">
        <f>VLOOKUP($B12,'Part 3 NNDR3'!$A$6:$FY$331,EK$4,FALSE)</f>
        <v>0</v>
      </c>
      <c r="EL12" s="104">
        <f>VLOOKUP($B12,'Part 3 NNDR3'!$A$6:$FY$331,EL$4,FALSE)</f>
        <v>0</v>
      </c>
      <c r="EM12" s="104">
        <f>VLOOKUP($B12,'Part 3 NNDR3'!$A$6:$FY$331,EM$4,FALSE)</f>
        <v>-4844</v>
      </c>
      <c r="EN12" s="104">
        <f>VLOOKUP($B12,'Part 3 NNDR3'!$A$6:$FY$331,EN$4,FALSE)</f>
        <v>0</v>
      </c>
      <c r="EO12" s="104">
        <f>VLOOKUP($B12,'Part 3 NNDR3'!$A$6:$FY$331,EO$4,FALSE)</f>
        <v>-4844</v>
      </c>
      <c r="EP12" s="104">
        <f>VLOOKUP($B12,'Part 3 NNDR3'!$A$6:$FY$331,EP$4,FALSE)</f>
        <v>-812428</v>
      </c>
      <c r="EQ12" s="104">
        <f>VLOOKUP($B12,'Part 3 NNDR3'!$A$6:$FY$331,EQ$4,FALSE)</f>
        <v>0</v>
      </c>
      <c r="ER12" s="104">
        <f>VLOOKUP($B12,'Part 3 NNDR3'!$A$6:$FY$331,ER$4,FALSE)</f>
        <v>-812428</v>
      </c>
      <c r="ES12" s="104">
        <f>VLOOKUP($B12,'Part 3 NNDR3'!$A$6:$FY$331,ES$4,FALSE)</f>
        <v>0</v>
      </c>
      <c r="ET12" s="104">
        <f>VLOOKUP($B12,'Part 3 NNDR3'!$A$6:$FY$331,ET$4,FALSE)</f>
        <v>0</v>
      </c>
      <c r="EU12" s="104">
        <f>VLOOKUP($B12,'Part 3 NNDR3'!$A$6:$FY$331,EU$4,FALSE)</f>
        <v>0</v>
      </c>
      <c r="EV12" s="104">
        <f>VLOOKUP($B12,'Part 3 NNDR3'!$A$6:$FY$331,EV$4,FALSE)</f>
        <v>0</v>
      </c>
      <c r="EW12" s="104">
        <f>VLOOKUP($B12,'Part 3 NNDR3'!$A$6:$FY$331,EW$4,FALSE)</f>
        <v>0</v>
      </c>
      <c r="EX12" s="104">
        <f>VLOOKUP($B12,'Part 3 NNDR3'!$A$6:$FY$331,EX$4,FALSE)</f>
        <v>0</v>
      </c>
      <c r="EY12" s="104">
        <f>VLOOKUP($B12,'Part 3 NNDR3'!$A$6:$FY$331,EY$4,FALSE)</f>
        <v>0</v>
      </c>
      <c r="EZ12" s="104">
        <f>VLOOKUP($B12,'Part 3 NNDR3'!$A$6:$FY$331,EZ$4,FALSE)</f>
        <v>0</v>
      </c>
      <c r="FA12" s="104">
        <f>VLOOKUP($B12,'Part 3 NNDR3'!$A$6:$FY$331,FA$4,FALSE)</f>
        <v>0</v>
      </c>
      <c r="FB12" s="104">
        <f>VLOOKUP($B12,'Part 3 NNDR3'!$A$6:$FY$331,FB$4,FALSE)</f>
        <v>52889281</v>
      </c>
      <c r="FC12" s="104">
        <f>VLOOKUP($B12,'Part 3 NNDR3'!$A$6:$FY$331,FC$4,FALSE)</f>
        <v>0</v>
      </c>
      <c r="FD12" s="104">
        <f>VLOOKUP($B12,'Part 3 NNDR3'!$A$6:$FY$331,FD$4,FALSE)</f>
        <v>52889281</v>
      </c>
      <c r="FE12" s="104">
        <f>VLOOKUP($B12,'Part 3 NNDR3'!$A$6:$FY$331,FE$4,FALSE)</f>
        <v>460445</v>
      </c>
      <c r="FF12" s="104">
        <f>VLOOKUP($B12,'Part 3 NNDR3'!$A$6:$FY$331,FF$4,FALSE)</f>
        <v>0</v>
      </c>
      <c r="FG12" s="104">
        <f>VLOOKUP($B12,'Part 3 NNDR3'!$A$6:$FY$331,FG$4,FALSE)</f>
        <v>460445</v>
      </c>
      <c r="FH12" s="104">
        <f>VLOOKUP($B12,'Part 3 NNDR3'!$A$6:$FY$331,FH$4,FALSE)</f>
        <v>-5051643</v>
      </c>
      <c r="FI12" s="104">
        <f>VLOOKUP($B12,'Part 3 NNDR3'!$A$6:$FY$331,FI$4,FALSE)</f>
        <v>0</v>
      </c>
      <c r="FJ12" s="104">
        <f>VLOOKUP($B12,'Part 3 NNDR3'!$A$6:$FY$331,FJ$4,FALSE)</f>
        <v>-5051643</v>
      </c>
      <c r="FK12" s="104">
        <f>VLOOKUP($B12,'Part 3 NNDR3'!$A$6:$FY$331,FK$4,FALSE)</f>
        <v>-1474247</v>
      </c>
      <c r="FL12" s="104">
        <f>VLOOKUP($B12,'Part 3 NNDR3'!$A$6:$FY$331,FL$4,FALSE)</f>
        <v>0</v>
      </c>
      <c r="FM12" s="104">
        <f>VLOOKUP($B12,'Part 3 NNDR3'!$A$6:$FY$331,FM$4,FALSE)</f>
        <v>-1474247</v>
      </c>
      <c r="FN12" s="104">
        <f>VLOOKUP($B12,'Part 3 NNDR3'!$A$6:$FY$331,FN$4,FALSE)</f>
        <v>-324193</v>
      </c>
      <c r="FO12" s="104">
        <f>VLOOKUP($B12,'Part 3 NNDR3'!$A$6:$FY$331,FO$4,FALSE)</f>
        <v>0</v>
      </c>
      <c r="FP12" s="104">
        <f>VLOOKUP($B12,'Part 3 NNDR3'!$A$6:$FY$331,FP$4,FALSE)</f>
        <v>-324193</v>
      </c>
      <c r="FQ12" s="104">
        <f>VLOOKUP($B12,'Part 3 NNDR3'!$A$6:$FY$331,FQ$4,FALSE)</f>
        <v>-812428</v>
      </c>
      <c r="FR12" s="104">
        <f>VLOOKUP($B12,'Part 3 NNDR3'!$A$6:$FY$331,FR$4,FALSE)</f>
        <v>0</v>
      </c>
      <c r="FS12" s="104">
        <f>VLOOKUP($B12,'Part 3 NNDR3'!$A$6:$FY$331,FS$4,FALSE)</f>
        <v>-812428</v>
      </c>
      <c r="FT12" s="104">
        <f>VLOOKUP($B12,'Part 3 NNDR3'!$A$6:$FY$331,FT$4,FALSE)</f>
        <v>0</v>
      </c>
      <c r="FU12" s="104">
        <f>VLOOKUP($B12,'Part 3 NNDR3'!$A$6:$FY$331,FU$4,FALSE)</f>
        <v>0</v>
      </c>
      <c r="FV12" s="104">
        <f>VLOOKUP($B12,'Part 3 NNDR3'!$A$6:$FY$331,FV$4,FALSE)</f>
        <v>0</v>
      </c>
      <c r="FW12" s="104">
        <f>VLOOKUP($B12,'Part 3 NNDR3'!$A$6:$FY$331,FW$4,FALSE)</f>
        <v>-7202066</v>
      </c>
      <c r="FX12" s="104">
        <f>VLOOKUP($B12,'Part 3 NNDR3'!$A$6:$FY$331,FX$4,FALSE)</f>
        <v>0</v>
      </c>
      <c r="FY12" s="104">
        <f>VLOOKUP($B12,'Part 3 NNDR3'!$A$6:$FY$331,FY$4,FALSE)</f>
        <v>-7202066</v>
      </c>
      <c r="FZ12" s="104">
        <f>VLOOKUP($B12,'Part 3 NNDR3'!$A$6:$FY$331,FZ$4,FALSE)</f>
        <v>45687215</v>
      </c>
      <c r="GA12" s="104">
        <f>VLOOKUP($B12,'Part 3 NNDR3'!$A$6:$FY$331,GA$4,FALSE)</f>
        <v>0</v>
      </c>
      <c r="GB12" s="104">
        <f>VLOOKUP($B12,'Part 3 NNDR3'!$A$6:$FY$331,GB$4,FALSE)</f>
        <v>45687215</v>
      </c>
      <c r="GC12" s="105" t="str">
        <f>VLOOKUP($B12,'Data (Updated)'!$C$4:$E$329,2,FALSE)</f>
        <v>E2221</v>
      </c>
      <c r="GD12" s="106" t="str">
        <f>VLOOKUP($B12,'Data (Updated)'!$C$4:$E$329,3,FALSE)</f>
        <v>E6122</v>
      </c>
    </row>
    <row r="13" spans="1:186" ht="12.75" x14ac:dyDescent="0.2">
      <c r="A13" s="75">
        <v>8</v>
      </c>
      <c r="B13" s="100" t="s">
        <v>51</v>
      </c>
      <c r="C13" s="101" t="s">
        <v>941</v>
      </c>
      <c r="D13" s="102" t="s">
        <v>942</v>
      </c>
      <c r="E13" s="103" t="s">
        <v>50</v>
      </c>
      <c r="F13" s="104">
        <f>VLOOKUP($B13,'Part 3 NNDR3'!$A$6:$FY$331,F$4,FALSE)</f>
        <v>0</v>
      </c>
      <c r="G13" s="104">
        <f>VLOOKUP($B13,'Part 3 NNDR3'!$A$6:$FY$331,G$4,FALSE)</f>
        <v>0</v>
      </c>
      <c r="H13" s="104">
        <f>VLOOKUP($B13,'Part 3 NNDR3'!$A$6:$FY$331,H$4,FALSE)</f>
        <v>0</v>
      </c>
      <c r="I13" s="104">
        <f>VLOOKUP($B13,'Part 3 NNDR3'!$A$6:$FY$331,I$4,FALSE)</f>
        <v>555384</v>
      </c>
      <c r="J13" s="104">
        <f>VLOOKUP($B13,'Part 3 NNDR3'!$A$6:$FY$331,J$4,FALSE)</f>
        <v>0</v>
      </c>
      <c r="K13" s="104">
        <f>VLOOKUP($B13,'Part 3 NNDR3'!$A$6:$FY$331,K$4,FALSE)</f>
        <v>555384</v>
      </c>
      <c r="L13" s="104">
        <f>VLOOKUP($B13,'Part 3 NNDR3'!$A$6:$FY$331,L$4,FALSE)</f>
        <v>0</v>
      </c>
      <c r="M13" s="104">
        <f>VLOOKUP($B13,'Part 3 NNDR3'!$A$6:$FY$331,M$4,FALSE)</f>
        <v>0</v>
      </c>
      <c r="N13" s="104">
        <f>VLOOKUP($B13,'Part 3 NNDR3'!$A$6:$FY$331,N$4,FALSE)</f>
        <v>0</v>
      </c>
      <c r="O13" s="104">
        <f>VLOOKUP($B13,'Part 3 NNDR3'!$A$6:$FY$331,O$4,FALSE)</f>
        <v>12611</v>
      </c>
      <c r="P13" s="104">
        <f>VLOOKUP($B13,'Part 3 NNDR3'!$A$6:$FY$331,P$4,FALSE)</f>
        <v>0</v>
      </c>
      <c r="Q13" s="104">
        <f>VLOOKUP($B13,'Part 3 NNDR3'!$A$6:$FY$331,Q$4,FALSE)</f>
        <v>12611</v>
      </c>
      <c r="R13" s="104">
        <f>VLOOKUP($B13,'Part 3 NNDR3'!$A$6:$FY$331,R$4,FALSE)</f>
        <v>567995</v>
      </c>
      <c r="S13" s="104">
        <f>VLOOKUP($B13,'Part 3 NNDR3'!$A$6:$FY$331,S$4,FALSE)</f>
        <v>0</v>
      </c>
      <c r="T13" s="104">
        <f>VLOOKUP($B13,'Part 3 NNDR3'!$A$6:$FY$331,T$4,FALSE)</f>
        <v>567995</v>
      </c>
      <c r="U13" s="104">
        <f>VLOOKUP($B13,'Part 3 NNDR3'!$A$6:$FY$331,U$4,FALSE)</f>
        <v>-3292335</v>
      </c>
      <c r="V13" s="104">
        <f>VLOOKUP($B13,'Part 3 NNDR3'!$A$6:$FY$331,V$4,FALSE)</f>
        <v>0</v>
      </c>
      <c r="W13" s="104">
        <f>VLOOKUP($B13,'Part 3 NNDR3'!$A$6:$FY$331,W$4,FALSE)</f>
        <v>-3292335</v>
      </c>
      <c r="X13" s="104">
        <f>VLOOKUP($B13,'Part 3 NNDR3'!$A$6:$FY$331,X$4,FALSE)</f>
        <v>-20138</v>
      </c>
      <c r="Y13" s="104">
        <f>VLOOKUP($B13,'Part 3 NNDR3'!$A$6:$FY$331,Y$4,FALSE)</f>
        <v>0</v>
      </c>
      <c r="Z13" s="104">
        <f>VLOOKUP($B13,'Part 3 NNDR3'!$A$6:$FY$331,Z$4,FALSE)</f>
        <v>-20138</v>
      </c>
      <c r="AA13" s="104">
        <f>VLOOKUP($B13,'Part 3 NNDR3'!$A$6:$FY$331,AA$4,FALSE)</f>
        <v>-131769</v>
      </c>
      <c r="AB13" s="104">
        <f>VLOOKUP($B13,'Part 3 NNDR3'!$A$6:$FY$331,AB$4,FALSE)</f>
        <v>0</v>
      </c>
      <c r="AC13" s="104">
        <f>VLOOKUP($B13,'Part 3 NNDR3'!$A$6:$FY$331,AC$4,FALSE)</f>
        <v>-131769</v>
      </c>
      <c r="AD13" s="104">
        <f>VLOOKUP($B13,'Part 3 NNDR3'!$A$6:$FY$331,AD$4,FALSE)</f>
        <v>-70589</v>
      </c>
      <c r="AE13" s="104">
        <f>VLOOKUP($B13,'Part 3 NNDR3'!$A$6:$FY$331,AE$4,FALSE)</f>
        <v>0</v>
      </c>
      <c r="AF13" s="104">
        <f>VLOOKUP($B13,'Part 3 NNDR3'!$A$6:$FY$331,AF$4,FALSE)</f>
        <v>-70589</v>
      </c>
      <c r="AG13" s="104">
        <f>VLOOKUP($B13,'Part 3 NNDR3'!$A$6:$FY$331,AG$4,FALSE)</f>
        <v>-1862</v>
      </c>
      <c r="AH13" s="104">
        <f>VLOOKUP($B13,'Part 3 NNDR3'!$A$6:$FY$331,AH$4,FALSE)</f>
        <v>0</v>
      </c>
      <c r="AI13" s="104">
        <f>VLOOKUP($B13,'Part 3 NNDR3'!$A$6:$FY$331,AI$4,FALSE)</f>
        <v>-1862</v>
      </c>
      <c r="AJ13" s="104">
        <f>VLOOKUP($B13,'Part 3 NNDR3'!$A$6:$FY$331,AJ$4,FALSE)</f>
        <v>1385256</v>
      </c>
      <c r="AK13" s="104">
        <f>VLOOKUP($B13,'Part 3 NNDR3'!$A$6:$FY$331,AK$4,FALSE)</f>
        <v>0</v>
      </c>
      <c r="AL13" s="104">
        <f>VLOOKUP($B13,'Part 3 NNDR3'!$A$6:$FY$331,AL$4,FALSE)</f>
        <v>1385256</v>
      </c>
      <c r="AM13" s="104">
        <f>VLOOKUP($B13,'Part 3 NNDR3'!$A$6:$FY$331,AM$4,FALSE)</f>
        <v>5640</v>
      </c>
      <c r="AN13" s="104">
        <f>VLOOKUP($B13,'Part 3 NNDR3'!$A$6:$FY$331,AN$4,FALSE)</f>
        <v>0</v>
      </c>
      <c r="AO13" s="104">
        <f>VLOOKUP($B13,'Part 3 NNDR3'!$A$6:$FY$331,AO$4,FALSE)</f>
        <v>5640</v>
      </c>
      <c r="AP13" s="104">
        <f>VLOOKUP($B13,'Part 3 NNDR3'!$A$6:$FY$331,AP$4,FALSE)</f>
        <v>-4633866</v>
      </c>
      <c r="AQ13" s="104">
        <f>VLOOKUP($B13,'Part 3 NNDR3'!$A$6:$FY$331,AQ$4,FALSE)</f>
        <v>0</v>
      </c>
      <c r="AR13" s="104">
        <f>VLOOKUP($B13,'Part 3 NNDR3'!$A$6:$FY$331,AR$4,FALSE)</f>
        <v>-4633866</v>
      </c>
      <c r="AS13" s="104">
        <f>VLOOKUP($B13,'Part 3 NNDR3'!$A$6:$FY$331,AS$4,FALSE)</f>
        <v>-384131</v>
      </c>
      <c r="AT13" s="104">
        <f>VLOOKUP($B13,'Part 3 NNDR3'!$A$6:$FY$331,AT$4,FALSE)</f>
        <v>0</v>
      </c>
      <c r="AU13" s="104">
        <f>VLOOKUP($B13,'Part 3 NNDR3'!$A$6:$FY$331,AU$4,FALSE)</f>
        <v>-384131</v>
      </c>
      <c r="AV13" s="104">
        <f>VLOOKUP($B13,'Part 3 NNDR3'!$A$6:$FY$331,AV$4,FALSE)</f>
        <v>-28770</v>
      </c>
      <c r="AW13" s="104">
        <f>VLOOKUP($B13,'Part 3 NNDR3'!$A$6:$FY$331,AW$4,FALSE)</f>
        <v>0</v>
      </c>
      <c r="AX13" s="104">
        <f>VLOOKUP($B13,'Part 3 NNDR3'!$A$6:$FY$331,AX$4,FALSE)</f>
        <v>-28770</v>
      </c>
      <c r="AY13" s="104">
        <f>VLOOKUP($B13,'Part 3 NNDR3'!$A$6:$FY$331,AY$4,FALSE)</f>
        <v>0</v>
      </c>
      <c r="AZ13" s="104">
        <f>VLOOKUP($B13,'Part 3 NNDR3'!$A$6:$FY$331,AZ$4,FALSE)</f>
        <v>0</v>
      </c>
      <c r="BA13" s="104">
        <f>VLOOKUP($B13,'Part 3 NNDR3'!$A$6:$FY$331,BA$4,FALSE)</f>
        <v>0</v>
      </c>
      <c r="BB13" s="104">
        <f>VLOOKUP($B13,'Part 3 NNDR3'!$A$6:$FY$331,BB$4,FALSE)</f>
        <v>-55386</v>
      </c>
      <c r="BC13" s="104">
        <f>VLOOKUP($B13,'Part 3 NNDR3'!$A$6:$FY$331,BC$4,FALSE)</f>
        <v>0</v>
      </c>
      <c r="BD13" s="104">
        <f>VLOOKUP($B13,'Part 3 NNDR3'!$A$6:$FY$331,BD$4,FALSE)</f>
        <v>-55386</v>
      </c>
      <c r="BE13" s="104">
        <f>VLOOKUP($B13,'Part 3 NNDR3'!$A$6:$FY$331,BE$4,FALSE)</f>
        <v>-234</v>
      </c>
      <c r="BF13" s="104">
        <f>VLOOKUP($B13,'Part 3 NNDR3'!$A$6:$FY$331,BF$4,FALSE)</f>
        <v>0</v>
      </c>
      <c r="BG13" s="104">
        <f>VLOOKUP($B13,'Part 3 NNDR3'!$A$6:$FY$331,BG$4,FALSE)</f>
        <v>-234</v>
      </c>
      <c r="BH13" s="104">
        <f>VLOOKUP($B13,'Part 3 NNDR3'!$A$6:$FY$331,BH$4,FALSE)</f>
        <v>-7135595</v>
      </c>
      <c r="BI13" s="104">
        <f>VLOOKUP($B13,'Part 3 NNDR3'!$A$6:$FY$331,BI$4,FALSE)</f>
        <v>0</v>
      </c>
      <c r="BJ13" s="104">
        <f>VLOOKUP($B13,'Part 3 NNDR3'!$A$6:$FY$331,BJ$4,FALSE)</f>
        <v>-7135595</v>
      </c>
      <c r="BK13" s="104">
        <f>VLOOKUP($B13,'Part 3 NNDR3'!$A$6:$FY$331,BK$4,FALSE)</f>
        <v>-28280</v>
      </c>
      <c r="BL13" s="104">
        <f>VLOOKUP($B13,'Part 3 NNDR3'!$A$6:$FY$331,BL$4,FALSE)</f>
        <v>0</v>
      </c>
      <c r="BM13" s="104">
        <f>VLOOKUP($B13,'Part 3 NNDR3'!$A$6:$FY$331,BM$4,FALSE)</f>
        <v>-28280</v>
      </c>
      <c r="BN13" s="104">
        <f>VLOOKUP($B13,'Part 3 NNDR3'!$A$6:$FY$331,BN$4,FALSE)</f>
        <v>5014</v>
      </c>
      <c r="BO13" s="104">
        <f>VLOOKUP($B13,'Part 3 NNDR3'!$A$6:$FY$331,BO$4,FALSE)</f>
        <v>0</v>
      </c>
      <c r="BP13" s="104">
        <f>VLOOKUP($B13,'Part 3 NNDR3'!$A$6:$FY$331,BP$4,FALSE)</f>
        <v>5014</v>
      </c>
      <c r="BQ13" s="104">
        <f>VLOOKUP($B13,'Part 3 NNDR3'!$A$6:$FY$331,BQ$4,FALSE)</f>
        <v>-2415219</v>
      </c>
      <c r="BR13" s="104">
        <f>VLOOKUP($B13,'Part 3 NNDR3'!$A$6:$FY$331,BR$4,FALSE)</f>
        <v>0</v>
      </c>
      <c r="BS13" s="104">
        <f>VLOOKUP($B13,'Part 3 NNDR3'!$A$6:$FY$331,BS$4,FALSE)</f>
        <v>-2415219</v>
      </c>
      <c r="BT13" s="104">
        <f>VLOOKUP($B13,'Part 3 NNDR3'!$A$6:$FY$331,BT$4,FALSE)</f>
        <v>122680</v>
      </c>
      <c r="BU13" s="104">
        <f>VLOOKUP($B13,'Part 3 NNDR3'!$A$6:$FY$331,BU$4,FALSE)</f>
        <v>0</v>
      </c>
      <c r="BV13" s="104">
        <f>VLOOKUP($B13,'Part 3 NNDR3'!$A$6:$FY$331,BV$4,FALSE)</f>
        <v>122680</v>
      </c>
      <c r="BW13" s="104">
        <f>VLOOKUP($B13,'Part 3 NNDR3'!$A$6:$FY$331,BW$4,FALSE)</f>
        <v>-2315805</v>
      </c>
      <c r="BX13" s="104">
        <f>VLOOKUP($B13,'Part 3 NNDR3'!$A$6:$FY$331,BX$4,FALSE)</f>
        <v>0</v>
      </c>
      <c r="BY13" s="104">
        <f>VLOOKUP($B13,'Part 3 NNDR3'!$A$6:$FY$331,BY$4,FALSE)</f>
        <v>-2315805</v>
      </c>
      <c r="BZ13" s="104">
        <f>VLOOKUP($B13,'Part 3 NNDR3'!$A$6:$FY$331,BZ$4,FALSE)</f>
        <v>-223891</v>
      </c>
      <c r="CA13" s="104">
        <f>VLOOKUP($B13,'Part 3 NNDR3'!$A$6:$FY$331,CA$4,FALSE)</f>
        <v>0</v>
      </c>
      <c r="CB13" s="104">
        <f>VLOOKUP($B13,'Part 3 NNDR3'!$A$6:$FY$331,CB$4,FALSE)</f>
        <v>-223891</v>
      </c>
      <c r="CC13" s="104">
        <f>VLOOKUP($B13,'Part 3 NNDR3'!$A$6:$FY$331,CC$4,FALSE)</f>
        <v>247</v>
      </c>
      <c r="CD13" s="104">
        <f>VLOOKUP($B13,'Part 3 NNDR3'!$A$6:$FY$331,CD$4,FALSE)</f>
        <v>0</v>
      </c>
      <c r="CE13" s="104">
        <f>VLOOKUP($B13,'Part 3 NNDR3'!$A$6:$FY$331,CE$4,FALSE)</f>
        <v>247</v>
      </c>
      <c r="CF13" s="104">
        <f>VLOOKUP($B13,'Part 3 NNDR3'!$A$6:$FY$331,CF$4,FALSE)</f>
        <v>-127491</v>
      </c>
      <c r="CG13" s="104">
        <f>VLOOKUP($B13,'Part 3 NNDR3'!$A$6:$FY$331,CG$4,FALSE)</f>
        <v>0</v>
      </c>
      <c r="CH13" s="104">
        <f>VLOOKUP($B13,'Part 3 NNDR3'!$A$6:$FY$331,CH$4,FALSE)</f>
        <v>-127491</v>
      </c>
      <c r="CI13" s="104">
        <f>VLOOKUP($B13,'Part 3 NNDR3'!$A$6:$FY$331,CI$4,FALSE)</f>
        <v>12326</v>
      </c>
      <c r="CJ13" s="104">
        <f>VLOOKUP($B13,'Part 3 NNDR3'!$A$6:$FY$331,CJ$4,FALSE)</f>
        <v>0</v>
      </c>
      <c r="CK13" s="104">
        <f>VLOOKUP($B13,'Part 3 NNDR3'!$A$6:$FY$331,CK$4,FALSE)</f>
        <v>12326</v>
      </c>
      <c r="CL13" s="104">
        <f>VLOOKUP($B13,'Part 3 NNDR3'!$A$6:$FY$331,CL$4,FALSE)</f>
        <v>-2238</v>
      </c>
      <c r="CM13" s="104">
        <f>VLOOKUP($B13,'Part 3 NNDR3'!$A$6:$FY$331,CM$4,FALSE)</f>
        <v>0</v>
      </c>
      <c r="CN13" s="104">
        <f>VLOOKUP($B13,'Part 3 NNDR3'!$A$6:$FY$331,CN$4,FALSE)</f>
        <v>-2238</v>
      </c>
      <c r="CO13" s="104">
        <f>VLOOKUP($B13,'Part 3 NNDR3'!$A$6:$FY$331,CO$4,FALSE)</f>
        <v>0</v>
      </c>
      <c r="CP13" s="104">
        <f>VLOOKUP($B13,'Part 3 NNDR3'!$A$6:$FY$331,CP$4,FALSE)</f>
        <v>0</v>
      </c>
      <c r="CQ13" s="104">
        <f>VLOOKUP($B13,'Part 3 NNDR3'!$A$6:$FY$331,CQ$4,FALSE)</f>
        <v>0</v>
      </c>
      <c r="CR13" s="104">
        <f>VLOOKUP($B13,'Part 3 NNDR3'!$A$6:$FY$331,CR$4,FALSE)</f>
        <v>0</v>
      </c>
      <c r="CS13" s="104">
        <f>VLOOKUP($B13,'Part 3 NNDR3'!$A$6:$FY$331,CS$4,FALSE)</f>
        <v>0</v>
      </c>
      <c r="CT13" s="104">
        <f>VLOOKUP($B13,'Part 3 NNDR3'!$A$6:$FY$331,CT$4,FALSE)</f>
        <v>0</v>
      </c>
      <c r="CU13" s="104">
        <f>VLOOKUP($B13,'Part 3 NNDR3'!$A$6:$FY$331,CU$4,FALSE)</f>
        <v>0</v>
      </c>
      <c r="CV13" s="104">
        <f>VLOOKUP($B13,'Part 3 NNDR3'!$A$6:$FY$331,CV$4,FALSE)</f>
        <v>0</v>
      </c>
      <c r="CW13" s="104">
        <f>VLOOKUP($B13,'Part 3 NNDR3'!$A$6:$FY$331,CW$4,FALSE)</f>
        <v>0</v>
      </c>
      <c r="CX13" s="104">
        <f>VLOOKUP($B13,'Part 3 NNDR3'!$A$6:$FY$331,CX$4,FALSE)</f>
        <v>0</v>
      </c>
      <c r="CY13" s="104">
        <f>VLOOKUP($B13,'Part 3 NNDR3'!$A$6:$FY$331,CY$4,FALSE)</f>
        <v>0</v>
      </c>
      <c r="CZ13" s="104">
        <f>VLOOKUP($B13,'Part 3 NNDR3'!$A$6:$FY$331,CZ$4,FALSE)</f>
        <v>0</v>
      </c>
      <c r="DA13" s="104">
        <f>VLOOKUP($B13,'Part 3 NNDR3'!$A$6:$FY$331,DA$4,FALSE)</f>
        <v>0</v>
      </c>
      <c r="DB13" s="104">
        <f>VLOOKUP($B13,'Part 3 NNDR3'!$A$6:$FY$331,DB$4,FALSE)</f>
        <v>0</v>
      </c>
      <c r="DC13" s="104">
        <f>VLOOKUP($B13,'Part 3 NNDR3'!$A$6:$FY$331,DC$4,FALSE)</f>
        <v>0</v>
      </c>
      <c r="DD13" s="104">
        <f>VLOOKUP($B13,'Part 3 NNDR3'!$A$6:$FY$331,DD$4,FALSE)</f>
        <v>0</v>
      </c>
      <c r="DE13" s="104">
        <f>VLOOKUP($B13,'Part 3 NNDR3'!$A$6:$FY$331,DE$4,FALSE)</f>
        <v>0</v>
      </c>
      <c r="DF13" s="104">
        <f>VLOOKUP($B13,'Part 3 NNDR3'!$A$6:$FY$331,DF$4,FALSE)</f>
        <v>0</v>
      </c>
      <c r="DG13" s="104">
        <f>VLOOKUP($B13,'Part 3 NNDR3'!$A$6:$FY$331,DG$4,FALSE)</f>
        <v>0</v>
      </c>
      <c r="DH13" s="104">
        <f>VLOOKUP($B13,'Part 3 NNDR3'!$A$6:$FY$331,DH$4,FALSE)</f>
        <v>0</v>
      </c>
      <c r="DI13" s="104">
        <f>VLOOKUP($B13,'Part 3 NNDR3'!$A$6:$FY$331,DI$4,FALSE)</f>
        <v>0</v>
      </c>
      <c r="DJ13" s="104">
        <f>VLOOKUP($B13,'Part 3 NNDR3'!$A$6:$FY$331,DJ$4,FALSE)</f>
        <v>0</v>
      </c>
      <c r="DK13" s="104">
        <f>VLOOKUP($B13,'Part 3 NNDR3'!$A$6:$FY$331,DK$4,FALSE)</f>
        <v>0</v>
      </c>
      <c r="DL13" s="104">
        <f>VLOOKUP($B13,'Part 3 NNDR3'!$A$6:$FY$331,DL$4,FALSE)</f>
        <v>-341047</v>
      </c>
      <c r="DM13" s="104">
        <f>VLOOKUP($B13,'Part 3 NNDR3'!$A$6:$FY$331,DM$4,FALSE)</f>
        <v>0</v>
      </c>
      <c r="DN13" s="104">
        <f>VLOOKUP($B13,'Part 3 NNDR3'!$A$6:$FY$331,DN$4,FALSE)</f>
        <v>-341047</v>
      </c>
      <c r="DO13" s="104">
        <f>VLOOKUP($B13,'Part 3 NNDR3'!$A$6:$FY$331,DO$4,FALSE)</f>
        <v>-73815</v>
      </c>
      <c r="DP13" s="104">
        <f>VLOOKUP($B13,'Part 3 NNDR3'!$A$6:$FY$331,DP$4,FALSE)</f>
        <v>0</v>
      </c>
      <c r="DQ13" s="104">
        <f>VLOOKUP($B13,'Part 3 NNDR3'!$A$6:$FY$331,DQ$4,FALSE)</f>
        <v>-73815</v>
      </c>
      <c r="DR13" s="104">
        <f>VLOOKUP($B13,'Part 3 NNDR3'!$A$6:$FY$331,DR$4,FALSE)</f>
        <v>13394</v>
      </c>
      <c r="DS13" s="104">
        <f>VLOOKUP($B13,'Part 3 NNDR3'!$A$6:$FY$331,DS$4,FALSE)</f>
        <v>0</v>
      </c>
      <c r="DT13" s="104">
        <f>VLOOKUP($B13,'Part 3 NNDR3'!$A$6:$FY$331,DT$4,FALSE)</f>
        <v>13394</v>
      </c>
      <c r="DU13" s="104">
        <f>VLOOKUP($B13,'Part 3 NNDR3'!$A$6:$FY$331,DU$4,FALSE)</f>
        <v>-13620</v>
      </c>
      <c r="DV13" s="104">
        <f>VLOOKUP($B13,'Part 3 NNDR3'!$A$6:$FY$331,DV$4,FALSE)</f>
        <v>0</v>
      </c>
      <c r="DW13" s="104">
        <f>VLOOKUP($B13,'Part 3 NNDR3'!$A$6:$FY$331,DW$4,FALSE)</f>
        <v>-13620</v>
      </c>
      <c r="DX13" s="104">
        <f>VLOOKUP($B13,'Part 3 NNDR3'!$A$6:$FY$331,DX$4,FALSE)</f>
        <v>0</v>
      </c>
      <c r="DY13" s="104">
        <f>VLOOKUP($B13,'Part 3 NNDR3'!$A$6:$FY$331,DY$4,FALSE)</f>
        <v>0</v>
      </c>
      <c r="DZ13" s="104">
        <f>VLOOKUP($B13,'Part 3 NNDR3'!$A$6:$FY$331,DZ$4,FALSE)</f>
        <v>0</v>
      </c>
      <c r="EA13" s="104">
        <f>VLOOKUP($B13,'Part 3 NNDR3'!$A$6:$FY$331,EA$4,FALSE)</f>
        <v>-760424</v>
      </c>
      <c r="EB13" s="104">
        <f>VLOOKUP($B13,'Part 3 NNDR3'!$A$6:$FY$331,EB$4,FALSE)</f>
        <v>0</v>
      </c>
      <c r="EC13" s="104">
        <f>VLOOKUP($B13,'Part 3 NNDR3'!$A$6:$FY$331,EC$4,FALSE)</f>
        <v>-760424</v>
      </c>
      <c r="ED13" s="104">
        <f>VLOOKUP($B13,'Part 3 NNDR3'!$A$6:$FY$331,ED$4,FALSE)</f>
        <v>-8334</v>
      </c>
      <c r="EE13" s="104">
        <f>VLOOKUP($B13,'Part 3 NNDR3'!$A$6:$FY$331,EE$4,FALSE)</f>
        <v>0</v>
      </c>
      <c r="EF13" s="104">
        <f>VLOOKUP($B13,'Part 3 NNDR3'!$A$6:$FY$331,EF$4,FALSE)</f>
        <v>-8334</v>
      </c>
      <c r="EG13" s="104">
        <f>VLOOKUP($B13,'Part 3 NNDR3'!$A$6:$FY$331,EG$4,FALSE)</f>
        <v>0</v>
      </c>
      <c r="EH13" s="104">
        <f>VLOOKUP($B13,'Part 3 NNDR3'!$A$6:$FY$331,EH$4,FALSE)</f>
        <v>0</v>
      </c>
      <c r="EI13" s="104">
        <f>VLOOKUP($B13,'Part 3 NNDR3'!$A$6:$FY$331,EI$4,FALSE)</f>
        <v>0</v>
      </c>
      <c r="EJ13" s="104">
        <f>VLOOKUP($B13,'Part 3 NNDR3'!$A$6:$FY$331,EJ$4,FALSE)</f>
        <v>0</v>
      </c>
      <c r="EK13" s="104">
        <f>VLOOKUP($B13,'Part 3 NNDR3'!$A$6:$FY$331,EK$4,FALSE)</f>
        <v>0</v>
      </c>
      <c r="EL13" s="104">
        <f>VLOOKUP($B13,'Part 3 NNDR3'!$A$6:$FY$331,EL$4,FALSE)</f>
        <v>0</v>
      </c>
      <c r="EM13" s="104">
        <f>VLOOKUP($B13,'Part 3 NNDR3'!$A$6:$FY$331,EM$4,FALSE)</f>
        <v>-8257</v>
      </c>
      <c r="EN13" s="104">
        <f>VLOOKUP($B13,'Part 3 NNDR3'!$A$6:$FY$331,EN$4,FALSE)</f>
        <v>0</v>
      </c>
      <c r="EO13" s="104">
        <f>VLOOKUP($B13,'Part 3 NNDR3'!$A$6:$FY$331,EO$4,FALSE)</f>
        <v>-8257</v>
      </c>
      <c r="EP13" s="104">
        <f>VLOOKUP($B13,'Part 3 NNDR3'!$A$6:$FY$331,EP$4,FALSE)</f>
        <v>-851056</v>
      </c>
      <c r="EQ13" s="104">
        <f>VLOOKUP($B13,'Part 3 NNDR3'!$A$6:$FY$331,EQ$4,FALSE)</f>
        <v>0</v>
      </c>
      <c r="ER13" s="104">
        <f>VLOOKUP($B13,'Part 3 NNDR3'!$A$6:$FY$331,ER$4,FALSE)</f>
        <v>-851056</v>
      </c>
      <c r="ES13" s="104">
        <f>VLOOKUP($B13,'Part 3 NNDR3'!$A$6:$FY$331,ES$4,FALSE)</f>
        <v>-757</v>
      </c>
      <c r="ET13" s="104">
        <f>VLOOKUP($B13,'Part 3 NNDR3'!$A$6:$FY$331,ET$4,FALSE)</f>
        <v>0</v>
      </c>
      <c r="EU13" s="104">
        <f>VLOOKUP($B13,'Part 3 NNDR3'!$A$6:$FY$331,EU$4,FALSE)</f>
        <v>-757</v>
      </c>
      <c r="EV13" s="104">
        <f>VLOOKUP($B13,'Part 3 NNDR3'!$A$6:$FY$331,EV$4,FALSE)</f>
        <v>0</v>
      </c>
      <c r="EW13" s="104">
        <f>VLOOKUP($B13,'Part 3 NNDR3'!$A$6:$FY$331,EW$4,FALSE)</f>
        <v>0</v>
      </c>
      <c r="EX13" s="104">
        <f>VLOOKUP($B13,'Part 3 NNDR3'!$A$6:$FY$331,EX$4,FALSE)</f>
        <v>0</v>
      </c>
      <c r="EY13" s="104">
        <f>VLOOKUP($B13,'Part 3 NNDR3'!$A$6:$FY$331,EY$4,FALSE)</f>
        <v>-757</v>
      </c>
      <c r="EZ13" s="104">
        <f>VLOOKUP($B13,'Part 3 NNDR3'!$A$6:$FY$331,EZ$4,FALSE)</f>
        <v>0</v>
      </c>
      <c r="FA13" s="104">
        <f>VLOOKUP($B13,'Part 3 NNDR3'!$A$6:$FY$331,FA$4,FALSE)</f>
        <v>-757</v>
      </c>
      <c r="FB13" s="104">
        <f>VLOOKUP($B13,'Part 3 NNDR3'!$A$6:$FY$331,FB$4,FALSE)</f>
        <v>60595827</v>
      </c>
      <c r="FC13" s="104">
        <f>VLOOKUP($B13,'Part 3 NNDR3'!$A$6:$FY$331,FC$4,FALSE)</f>
        <v>0</v>
      </c>
      <c r="FD13" s="104">
        <f>VLOOKUP($B13,'Part 3 NNDR3'!$A$6:$FY$331,FD$4,FALSE)</f>
        <v>60595827</v>
      </c>
      <c r="FE13" s="104">
        <f>VLOOKUP($B13,'Part 3 NNDR3'!$A$6:$FY$331,FE$4,FALSE)</f>
        <v>567995</v>
      </c>
      <c r="FF13" s="104">
        <f>VLOOKUP($B13,'Part 3 NNDR3'!$A$6:$FY$331,FF$4,FALSE)</f>
        <v>0</v>
      </c>
      <c r="FG13" s="104">
        <f>VLOOKUP($B13,'Part 3 NNDR3'!$A$6:$FY$331,FG$4,FALSE)</f>
        <v>567995</v>
      </c>
      <c r="FH13" s="104">
        <f>VLOOKUP($B13,'Part 3 NNDR3'!$A$6:$FY$331,FH$4,FALSE)</f>
        <v>-7135595</v>
      </c>
      <c r="FI13" s="104">
        <f>VLOOKUP($B13,'Part 3 NNDR3'!$A$6:$FY$331,FI$4,FALSE)</f>
        <v>0</v>
      </c>
      <c r="FJ13" s="104">
        <f>VLOOKUP($B13,'Part 3 NNDR3'!$A$6:$FY$331,FJ$4,FALSE)</f>
        <v>-7135595</v>
      </c>
      <c r="FK13" s="104">
        <f>VLOOKUP($B13,'Part 3 NNDR3'!$A$6:$FY$331,FK$4,FALSE)</f>
        <v>-2315805</v>
      </c>
      <c r="FL13" s="104">
        <f>VLOOKUP($B13,'Part 3 NNDR3'!$A$6:$FY$331,FL$4,FALSE)</f>
        <v>0</v>
      </c>
      <c r="FM13" s="104">
        <f>VLOOKUP($B13,'Part 3 NNDR3'!$A$6:$FY$331,FM$4,FALSE)</f>
        <v>-2315805</v>
      </c>
      <c r="FN13" s="104">
        <f>VLOOKUP($B13,'Part 3 NNDR3'!$A$6:$FY$331,FN$4,FALSE)</f>
        <v>-341047</v>
      </c>
      <c r="FO13" s="104">
        <f>VLOOKUP($B13,'Part 3 NNDR3'!$A$6:$FY$331,FO$4,FALSE)</f>
        <v>0</v>
      </c>
      <c r="FP13" s="104">
        <f>VLOOKUP($B13,'Part 3 NNDR3'!$A$6:$FY$331,FP$4,FALSE)</f>
        <v>-341047</v>
      </c>
      <c r="FQ13" s="104">
        <f>VLOOKUP($B13,'Part 3 NNDR3'!$A$6:$FY$331,FQ$4,FALSE)</f>
        <v>-851056</v>
      </c>
      <c r="FR13" s="104">
        <f>VLOOKUP($B13,'Part 3 NNDR3'!$A$6:$FY$331,FR$4,FALSE)</f>
        <v>0</v>
      </c>
      <c r="FS13" s="104">
        <f>VLOOKUP($B13,'Part 3 NNDR3'!$A$6:$FY$331,FS$4,FALSE)</f>
        <v>-851056</v>
      </c>
      <c r="FT13" s="104">
        <f>VLOOKUP($B13,'Part 3 NNDR3'!$A$6:$FY$331,FT$4,FALSE)</f>
        <v>-757</v>
      </c>
      <c r="FU13" s="104">
        <f>VLOOKUP($B13,'Part 3 NNDR3'!$A$6:$FY$331,FU$4,FALSE)</f>
        <v>0</v>
      </c>
      <c r="FV13" s="104">
        <f>VLOOKUP($B13,'Part 3 NNDR3'!$A$6:$FY$331,FV$4,FALSE)</f>
        <v>-757</v>
      </c>
      <c r="FW13" s="104">
        <f>VLOOKUP($B13,'Part 3 NNDR3'!$A$6:$FY$331,FW$4,FALSE)</f>
        <v>-10076265</v>
      </c>
      <c r="FX13" s="104">
        <f>VLOOKUP($B13,'Part 3 NNDR3'!$A$6:$FY$331,FX$4,FALSE)</f>
        <v>0</v>
      </c>
      <c r="FY13" s="104">
        <f>VLOOKUP($B13,'Part 3 NNDR3'!$A$6:$FY$331,FY$4,FALSE)</f>
        <v>-10076265</v>
      </c>
      <c r="FZ13" s="104">
        <f>VLOOKUP($B13,'Part 3 NNDR3'!$A$6:$FY$331,FZ$4,FALSE)</f>
        <v>50519562</v>
      </c>
      <c r="GA13" s="104">
        <f>VLOOKUP($B13,'Part 3 NNDR3'!$A$6:$FY$331,GA$4,FALSE)</f>
        <v>0</v>
      </c>
      <c r="GB13" s="104">
        <f>VLOOKUP($B13,'Part 3 NNDR3'!$A$6:$FY$331,GB$4,FALSE)</f>
        <v>50519562</v>
      </c>
      <c r="GC13" s="105" t="str">
        <f>VLOOKUP($B13,'Data (Updated)'!$C$4:$E$329,2,FALSE)</f>
        <v>E0421</v>
      </c>
      <c r="GD13" s="106" t="str">
        <f>VLOOKUP($B13,'Data (Updated)'!$C$4:$E$329,3,FALSE)</f>
        <v>E6104</v>
      </c>
    </row>
    <row r="14" spans="1:186" ht="12.75" x14ac:dyDescent="0.2">
      <c r="A14" s="75">
        <v>9</v>
      </c>
      <c r="B14" s="100" t="s">
        <v>56</v>
      </c>
      <c r="C14" s="101" t="s">
        <v>941</v>
      </c>
      <c r="D14" s="102" t="s">
        <v>945</v>
      </c>
      <c r="E14" s="103" t="s">
        <v>55</v>
      </c>
      <c r="F14" s="104">
        <f>VLOOKUP($B14,'Part 3 NNDR3'!$A$6:$FY$331,F$4,FALSE)</f>
        <v>0</v>
      </c>
      <c r="G14" s="104">
        <f>VLOOKUP($B14,'Part 3 NNDR3'!$A$6:$FY$331,G$4,FALSE)</f>
        <v>0</v>
      </c>
      <c r="H14" s="104">
        <f>VLOOKUP($B14,'Part 3 NNDR3'!$A$6:$FY$331,H$4,FALSE)</f>
        <v>0</v>
      </c>
      <c r="I14" s="104">
        <f>VLOOKUP($B14,'Part 3 NNDR3'!$A$6:$FY$331,I$4,FALSE)</f>
        <v>13799</v>
      </c>
      <c r="J14" s="104">
        <f>VLOOKUP($B14,'Part 3 NNDR3'!$A$6:$FY$331,J$4,FALSE)</f>
        <v>0</v>
      </c>
      <c r="K14" s="104">
        <f>VLOOKUP($B14,'Part 3 NNDR3'!$A$6:$FY$331,K$4,FALSE)</f>
        <v>13799</v>
      </c>
      <c r="L14" s="104">
        <f>VLOOKUP($B14,'Part 3 NNDR3'!$A$6:$FY$331,L$4,FALSE)</f>
        <v>0</v>
      </c>
      <c r="M14" s="104">
        <f>VLOOKUP($B14,'Part 3 NNDR3'!$A$6:$FY$331,M$4,FALSE)</f>
        <v>0</v>
      </c>
      <c r="N14" s="104">
        <f>VLOOKUP($B14,'Part 3 NNDR3'!$A$6:$FY$331,N$4,FALSE)</f>
        <v>0</v>
      </c>
      <c r="O14" s="104">
        <f>VLOOKUP($B14,'Part 3 NNDR3'!$A$6:$FY$331,O$4,FALSE)</f>
        <v>4579</v>
      </c>
      <c r="P14" s="104">
        <f>VLOOKUP($B14,'Part 3 NNDR3'!$A$6:$FY$331,P$4,FALSE)</f>
        <v>0</v>
      </c>
      <c r="Q14" s="104">
        <f>VLOOKUP($B14,'Part 3 NNDR3'!$A$6:$FY$331,Q$4,FALSE)</f>
        <v>4579</v>
      </c>
      <c r="R14" s="104">
        <f>VLOOKUP($B14,'Part 3 NNDR3'!$A$6:$FY$331,R$4,FALSE)</f>
        <v>18378</v>
      </c>
      <c r="S14" s="104">
        <f>VLOOKUP($B14,'Part 3 NNDR3'!$A$6:$FY$331,S$4,FALSE)</f>
        <v>0</v>
      </c>
      <c r="T14" s="104">
        <f>VLOOKUP($B14,'Part 3 NNDR3'!$A$6:$FY$331,T$4,FALSE)</f>
        <v>18378</v>
      </c>
      <c r="U14" s="104">
        <f>VLOOKUP($B14,'Part 3 NNDR3'!$A$6:$FY$331,U$4,FALSE)</f>
        <v>-2297060</v>
      </c>
      <c r="V14" s="104">
        <f>VLOOKUP($B14,'Part 3 NNDR3'!$A$6:$FY$331,V$4,FALSE)</f>
        <v>0</v>
      </c>
      <c r="W14" s="104">
        <f>VLOOKUP($B14,'Part 3 NNDR3'!$A$6:$FY$331,W$4,FALSE)</f>
        <v>-2297060</v>
      </c>
      <c r="X14" s="104">
        <f>VLOOKUP($B14,'Part 3 NNDR3'!$A$6:$FY$331,X$4,FALSE)</f>
        <v>-5585</v>
      </c>
      <c r="Y14" s="104">
        <f>VLOOKUP($B14,'Part 3 NNDR3'!$A$6:$FY$331,Y$4,FALSE)</f>
        <v>0</v>
      </c>
      <c r="Z14" s="104">
        <f>VLOOKUP($B14,'Part 3 NNDR3'!$A$6:$FY$331,Z$4,FALSE)</f>
        <v>-5585</v>
      </c>
      <c r="AA14" s="104">
        <f>VLOOKUP($B14,'Part 3 NNDR3'!$A$6:$FY$331,AA$4,FALSE)</f>
        <v>-158895</v>
      </c>
      <c r="AB14" s="104">
        <f>VLOOKUP($B14,'Part 3 NNDR3'!$A$6:$FY$331,AB$4,FALSE)</f>
        <v>0</v>
      </c>
      <c r="AC14" s="104">
        <f>VLOOKUP($B14,'Part 3 NNDR3'!$A$6:$FY$331,AC$4,FALSE)</f>
        <v>-158895</v>
      </c>
      <c r="AD14" s="104">
        <f>VLOOKUP($B14,'Part 3 NNDR3'!$A$6:$FY$331,AD$4,FALSE)</f>
        <v>-97674</v>
      </c>
      <c r="AE14" s="104">
        <f>VLOOKUP($B14,'Part 3 NNDR3'!$A$6:$FY$331,AE$4,FALSE)</f>
        <v>0</v>
      </c>
      <c r="AF14" s="104">
        <f>VLOOKUP($B14,'Part 3 NNDR3'!$A$6:$FY$331,AF$4,FALSE)</f>
        <v>-97674</v>
      </c>
      <c r="AG14" s="104">
        <f>VLOOKUP($B14,'Part 3 NNDR3'!$A$6:$FY$331,AG$4,FALSE)</f>
        <v>1003</v>
      </c>
      <c r="AH14" s="104">
        <f>VLOOKUP($B14,'Part 3 NNDR3'!$A$6:$FY$331,AH$4,FALSE)</f>
        <v>0</v>
      </c>
      <c r="AI14" s="104">
        <f>VLOOKUP($B14,'Part 3 NNDR3'!$A$6:$FY$331,AI$4,FALSE)</f>
        <v>1003</v>
      </c>
      <c r="AJ14" s="104">
        <f>VLOOKUP($B14,'Part 3 NNDR3'!$A$6:$FY$331,AJ$4,FALSE)</f>
        <v>615263</v>
      </c>
      <c r="AK14" s="104">
        <f>VLOOKUP($B14,'Part 3 NNDR3'!$A$6:$FY$331,AK$4,FALSE)</f>
        <v>0</v>
      </c>
      <c r="AL14" s="104">
        <f>VLOOKUP($B14,'Part 3 NNDR3'!$A$6:$FY$331,AL$4,FALSE)</f>
        <v>615263</v>
      </c>
      <c r="AM14" s="104">
        <f>VLOOKUP($B14,'Part 3 NNDR3'!$A$6:$FY$331,AM$4,FALSE)</f>
        <v>4513</v>
      </c>
      <c r="AN14" s="104">
        <f>VLOOKUP($B14,'Part 3 NNDR3'!$A$6:$FY$331,AN$4,FALSE)</f>
        <v>0</v>
      </c>
      <c r="AO14" s="104">
        <f>VLOOKUP($B14,'Part 3 NNDR3'!$A$6:$FY$331,AO$4,FALSE)</f>
        <v>4513</v>
      </c>
      <c r="AP14" s="104">
        <f>VLOOKUP($B14,'Part 3 NNDR3'!$A$6:$FY$331,AP$4,FALSE)</f>
        <v>-2039086</v>
      </c>
      <c r="AQ14" s="104">
        <f>VLOOKUP($B14,'Part 3 NNDR3'!$A$6:$FY$331,AQ$4,FALSE)</f>
        <v>0</v>
      </c>
      <c r="AR14" s="104">
        <f>VLOOKUP($B14,'Part 3 NNDR3'!$A$6:$FY$331,AR$4,FALSE)</f>
        <v>-2039086</v>
      </c>
      <c r="AS14" s="104">
        <f>VLOOKUP($B14,'Part 3 NNDR3'!$A$6:$FY$331,AS$4,FALSE)</f>
        <v>-3894</v>
      </c>
      <c r="AT14" s="104">
        <f>VLOOKUP($B14,'Part 3 NNDR3'!$A$6:$FY$331,AT$4,FALSE)</f>
        <v>0</v>
      </c>
      <c r="AU14" s="104">
        <f>VLOOKUP($B14,'Part 3 NNDR3'!$A$6:$FY$331,AU$4,FALSE)</f>
        <v>-3894</v>
      </c>
      <c r="AV14" s="104">
        <f>VLOOKUP($B14,'Part 3 NNDR3'!$A$6:$FY$331,AV$4,FALSE)</f>
        <v>-55177</v>
      </c>
      <c r="AW14" s="104">
        <f>VLOOKUP($B14,'Part 3 NNDR3'!$A$6:$FY$331,AW$4,FALSE)</f>
        <v>0</v>
      </c>
      <c r="AX14" s="104">
        <f>VLOOKUP($B14,'Part 3 NNDR3'!$A$6:$FY$331,AX$4,FALSE)</f>
        <v>-55177</v>
      </c>
      <c r="AY14" s="104">
        <f>VLOOKUP($B14,'Part 3 NNDR3'!$A$6:$FY$331,AY$4,FALSE)</f>
        <v>-10476</v>
      </c>
      <c r="AZ14" s="104">
        <f>VLOOKUP($B14,'Part 3 NNDR3'!$A$6:$FY$331,AZ$4,FALSE)</f>
        <v>0</v>
      </c>
      <c r="BA14" s="104">
        <f>VLOOKUP($B14,'Part 3 NNDR3'!$A$6:$FY$331,BA$4,FALSE)</f>
        <v>-10476</v>
      </c>
      <c r="BB14" s="104">
        <f>VLOOKUP($B14,'Part 3 NNDR3'!$A$6:$FY$331,BB$4,FALSE)</f>
        <v>-90138</v>
      </c>
      <c r="BC14" s="104">
        <f>VLOOKUP($B14,'Part 3 NNDR3'!$A$6:$FY$331,BC$4,FALSE)</f>
        <v>0</v>
      </c>
      <c r="BD14" s="104">
        <f>VLOOKUP($B14,'Part 3 NNDR3'!$A$6:$FY$331,BD$4,FALSE)</f>
        <v>-90138</v>
      </c>
      <c r="BE14" s="104">
        <f>VLOOKUP($B14,'Part 3 NNDR3'!$A$6:$FY$331,BE$4,FALSE)</f>
        <v>-53</v>
      </c>
      <c r="BF14" s="104">
        <f>VLOOKUP($B14,'Part 3 NNDR3'!$A$6:$FY$331,BF$4,FALSE)</f>
        <v>0</v>
      </c>
      <c r="BG14" s="104">
        <f>VLOOKUP($B14,'Part 3 NNDR3'!$A$6:$FY$331,BG$4,FALSE)</f>
        <v>-53</v>
      </c>
      <c r="BH14" s="104">
        <f>VLOOKUP($B14,'Part 3 NNDR3'!$A$6:$FY$331,BH$4,FALSE)</f>
        <v>-4035003</v>
      </c>
      <c r="BI14" s="104">
        <f>VLOOKUP($B14,'Part 3 NNDR3'!$A$6:$FY$331,BI$4,FALSE)</f>
        <v>0</v>
      </c>
      <c r="BJ14" s="104">
        <f>VLOOKUP($B14,'Part 3 NNDR3'!$A$6:$FY$331,BJ$4,FALSE)</f>
        <v>-4035003</v>
      </c>
      <c r="BK14" s="104">
        <f>VLOOKUP($B14,'Part 3 NNDR3'!$A$6:$FY$331,BK$4,FALSE)</f>
        <v>0</v>
      </c>
      <c r="BL14" s="104">
        <f>VLOOKUP($B14,'Part 3 NNDR3'!$A$6:$FY$331,BL$4,FALSE)</f>
        <v>0</v>
      </c>
      <c r="BM14" s="104">
        <f>VLOOKUP($B14,'Part 3 NNDR3'!$A$6:$FY$331,BM$4,FALSE)</f>
        <v>0</v>
      </c>
      <c r="BN14" s="104">
        <f>VLOOKUP($B14,'Part 3 NNDR3'!$A$6:$FY$331,BN$4,FALSE)</f>
        <v>-4183</v>
      </c>
      <c r="BO14" s="104">
        <f>VLOOKUP($B14,'Part 3 NNDR3'!$A$6:$FY$331,BO$4,FALSE)</f>
        <v>0</v>
      </c>
      <c r="BP14" s="104">
        <f>VLOOKUP($B14,'Part 3 NNDR3'!$A$6:$FY$331,BP$4,FALSE)</f>
        <v>-4183</v>
      </c>
      <c r="BQ14" s="104">
        <f>VLOOKUP($B14,'Part 3 NNDR3'!$A$6:$FY$331,BQ$4,FALSE)</f>
        <v>-555031</v>
      </c>
      <c r="BR14" s="104">
        <f>VLOOKUP($B14,'Part 3 NNDR3'!$A$6:$FY$331,BR$4,FALSE)</f>
        <v>0</v>
      </c>
      <c r="BS14" s="104">
        <f>VLOOKUP($B14,'Part 3 NNDR3'!$A$6:$FY$331,BS$4,FALSE)</f>
        <v>-555031</v>
      </c>
      <c r="BT14" s="104">
        <f>VLOOKUP($B14,'Part 3 NNDR3'!$A$6:$FY$331,BT$4,FALSE)</f>
        <v>-23675</v>
      </c>
      <c r="BU14" s="104">
        <f>VLOOKUP($B14,'Part 3 NNDR3'!$A$6:$FY$331,BU$4,FALSE)</f>
        <v>0</v>
      </c>
      <c r="BV14" s="104">
        <f>VLOOKUP($B14,'Part 3 NNDR3'!$A$6:$FY$331,BV$4,FALSE)</f>
        <v>-23675</v>
      </c>
      <c r="BW14" s="104">
        <f>VLOOKUP($B14,'Part 3 NNDR3'!$A$6:$FY$331,BW$4,FALSE)</f>
        <v>-582889</v>
      </c>
      <c r="BX14" s="104">
        <f>VLOOKUP($B14,'Part 3 NNDR3'!$A$6:$FY$331,BX$4,FALSE)</f>
        <v>0</v>
      </c>
      <c r="BY14" s="104">
        <f>VLOOKUP($B14,'Part 3 NNDR3'!$A$6:$FY$331,BY$4,FALSE)</f>
        <v>-582889</v>
      </c>
      <c r="BZ14" s="104">
        <f>VLOOKUP($B14,'Part 3 NNDR3'!$A$6:$FY$331,BZ$4,FALSE)</f>
        <v>-45490</v>
      </c>
      <c r="CA14" s="104">
        <f>VLOOKUP($B14,'Part 3 NNDR3'!$A$6:$FY$331,CA$4,FALSE)</f>
        <v>0</v>
      </c>
      <c r="CB14" s="104">
        <f>VLOOKUP($B14,'Part 3 NNDR3'!$A$6:$FY$331,CB$4,FALSE)</f>
        <v>-45490</v>
      </c>
      <c r="CC14" s="104">
        <f>VLOOKUP($B14,'Part 3 NNDR3'!$A$6:$FY$331,CC$4,FALSE)</f>
        <v>-1196</v>
      </c>
      <c r="CD14" s="104">
        <f>VLOOKUP($B14,'Part 3 NNDR3'!$A$6:$FY$331,CD$4,FALSE)</f>
        <v>0</v>
      </c>
      <c r="CE14" s="104">
        <f>VLOOKUP($B14,'Part 3 NNDR3'!$A$6:$FY$331,CE$4,FALSE)</f>
        <v>-1196</v>
      </c>
      <c r="CF14" s="104">
        <f>VLOOKUP($B14,'Part 3 NNDR3'!$A$6:$FY$331,CF$4,FALSE)</f>
        <v>-9334</v>
      </c>
      <c r="CG14" s="104">
        <f>VLOOKUP($B14,'Part 3 NNDR3'!$A$6:$FY$331,CG$4,FALSE)</f>
        <v>0</v>
      </c>
      <c r="CH14" s="104">
        <f>VLOOKUP($B14,'Part 3 NNDR3'!$A$6:$FY$331,CH$4,FALSE)</f>
        <v>-9334</v>
      </c>
      <c r="CI14" s="104">
        <f>VLOOKUP($B14,'Part 3 NNDR3'!$A$6:$FY$331,CI$4,FALSE)</f>
        <v>0</v>
      </c>
      <c r="CJ14" s="104">
        <f>VLOOKUP($B14,'Part 3 NNDR3'!$A$6:$FY$331,CJ$4,FALSE)</f>
        <v>0</v>
      </c>
      <c r="CK14" s="104">
        <f>VLOOKUP($B14,'Part 3 NNDR3'!$A$6:$FY$331,CK$4,FALSE)</f>
        <v>0</v>
      </c>
      <c r="CL14" s="104">
        <f>VLOOKUP($B14,'Part 3 NNDR3'!$A$6:$FY$331,CL$4,FALSE)</f>
        <v>-6897</v>
      </c>
      <c r="CM14" s="104">
        <f>VLOOKUP($B14,'Part 3 NNDR3'!$A$6:$FY$331,CM$4,FALSE)</f>
        <v>0</v>
      </c>
      <c r="CN14" s="104">
        <f>VLOOKUP($B14,'Part 3 NNDR3'!$A$6:$FY$331,CN$4,FALSE)</f>
        <v>-6897</v>
      </c>
      <c r="CO14" s="104">
        <f>VLOOKUP($B14,'Part 3 NNDR3'!$A$6:$FY$331,CO$4,FALSE)</f>
        <v>0</v>
      </c>
      <c r="CP14" s="104">
        <f>VLOOKUP($B14,'Part 3 NNDR3'!$A$6:$FY$331,CP$4,FALSE)</f>
        <v>0</v>
      </c>
      <c r="CQ14" s="104">
        <f>VLOOKUP($B14,'Part 3 NNDR3'!$A$6:$FY$331,CQ$4,FALSE)</f>
        <v>0</v>
      </c>
      <c r="CR14" s="104">
        <f>VLOOKUP($B14,'Part 3 NNDR3'!$A$6:$FY$331,CR$4,FALSE)</f>
        <v>-74387</v>
      </c>
      <c r="CS14" s="104">
        <f>VLOOKUP($B14,'Part 3 NNDR3'!$A$6:$FY$331,CS$4,FALSE)</f>
        <v>0</v>
      </c>
      <c r="CT14" s="104">
        <f>VLOOKUP($B14,'Part 3 NNDR3'!$A$6:$FY$331,CT$4,FALSE)</f>
        <v>-74387</v>
      </c>
      <c r="CU14" s="104">
        <f>VLOOKUP($B14,'Part 3 NNDR3'!$A$6:$FY$331,CU$4,FALSE)</f>
        <v>-56</v>
      </c>
      <c r="CV14" s="104">
        <f>VLOOKUP($B14,'Part 3 NNDR3'!$A$6:$FY$331,CV$4,FALSE)</f>
        <v>0</v>
      </c>
      <c r="CW14" s="104">
        <f>VLOOKUP($B14,'Part 3 NNDR3'!$A$6:$FY$331,CW$4,FALSE)</f>
        <v>-56</v>
      </c>
      <c r="CX14" s="104">
        <f>VLOOKUP($B14,'Part 3 NNDR3'!$A$6:$FY$331,CX$4,FALSE)</f>
        <v>-15009</v>
      </c>
      <c r="CY14" s="104">
        <f>VLOOKUP($B14,'Part 3 NNDR3'!$A$6:$FY$331,CY$4,FALSE)</f>
        <v>0</v>
      </c>
      <c r="CZ14" s="104">
        <f>VLOOKUP($B14,'Part 3 NNDR3'!$A$6:$FY$331,CZ$4,FALSE)</f>
        <v>-15009</v>
      </c>
      <c r="DA14" s="104">
        <f>VLOOKUP($B14,'Part 3 NNDR3'!$A$6:$FY$331,DA$4,FALSE)</f>
        <v>0</v>
      </c>
      <c r="DB14" s="104">
        <f>VLOOKUP($B14,'Part 3 NNDR3'!$A$6:$FY$331,DB$4,FALSE)</f>
        <v>0</v>
      </c>
      <c r="DC14" s="104">
        <f>VLOOKUP($B14,'Part 3 NNDR3'!$A$6:$FY$331,DC$4,FALSE)</f>
        <v>0</v>
      </c>
      <c r="DD14" s="104">
        <f>VLOOKUP($B14,'Part 3 NNDR3'!$A$6:$FY$331,DD$4,FALSE)</f>
        <v>0</v>
      </c>
      <c r="DE14" s="104">
        <f>VLOOKUP($B14,'Part 3 NNDR3'!$A$6:$FY$331,DE$4,FALSE)</f>
        <v>0</v>
      </c>
      <c r="DF14" s="104">
        <f>VLOOKUP($B14,'Part 3 NNDR3'!$A$6:$FY$331,DF$4,FALSE)</f>
        <v>0</v>
      </c>
      <c r="DG14" s="104">
        <f>VLOOKUP($B14,'Part 3 NNDR3'!$A$6:$FY$331,DG$4,FALSE)</f>
        <v>0</v>
      </c>
      <c r="DH14" s="104">
        <f>VLOOKUP($B14,'Part 3 NNDR3'!$A$6:$FY$331,DH$4,FALSE)</f>
        <v>0</v>
      </c>
      <c r="DI14" s="104">
        <f>VLOOKUP($B14,'Part 3 NNDR3'!$A$6:$FY$331,DI$4,FALSE)</f>
        <v>0</v>
      </c>
      <c r="DJ14" s="104">
        <f>VLOOKUP($B14,'Part 3 NNDR3'!$A$6:$FY$331,DJ$4,FALSE)</f>
        <v>0</v>
      </c>
      <c r="DK14" s="104">
        <f>VLOOKUP($B14,'Part 3 NNDR3'!$A$6:$FY$331,DK$4,FALSE)</f>
        <v>0</v>
      </c>
      <c r="DL14" s="104">
        <f>VLOOKUP($B14,'Part 3 NNDR3'!$A$6:$FY$331,DL$4,FALSE)</f>
        <v>-152369</v>
      </c>
      <c r="DM14" s="104">
        <f>VLOOKUP($B14,'Part 3 NNDR3'!$A$6:$FY$331,DM$4,FALSE)</f>
        <v>0</v>
      </c>
      <c r="DN14" s="104">
        <f>VLOOKUP($B14,'Part 3 NNDR3'!$A$6:$FY$331,DN$4,FALSE)</f>
        <v>-152369</v>
      </c>
      <c r="DO14" s="104">
        <f>VLOOKUP($B14,'Part 3 NNDR3'!$A$6:$FY$331,DO$4,FALSE)</f>
        <v>-3463</v>
      </c>
      <c r="DP14" s="104">
        <f>VLOOKUP($B14,'Part 3 NNDR3'!$A$6:$FY$331,DP$4,FALSE)</f>
        <v>0</v>
      </c>
      <c r="DQ14" s="104">
        <f>VLOOKUP($B14,'Part 3 NNDR3'!$A$6:$FY$331,DQ$4,FALSE)</f>
        <v>-3463</v>
      </c>
      <c r="DR14" s="104">
        <f>VLOOKUP($B14,'Part 3 NNDR3'!$A$6:$FY$331,DR$4,FALSE)</f>
        <v>-570</v>
      </c>
      <c r="DS14" s="104">
        <f>VLOOKUP($B14,'Part 3 NNDR3'!$A$6:$FY$331,DS$4,FALSE)</f>
        <v>0</v>
      </c>
      <c r="DT14" s="104">
        <f>VLOOKUP($B14,'Part 3 NNDR3'!$A$6:$FY$331,DT$4,FALSE)</f>
        <v>-570</v>
      </c>
      <c r="DU14" s="104">
        <f>VLOOKUP($B14,'Part 3 NNDR3'!$A$6:$FY$331,DU$4,FALSE)</f>
        <v>-10666</v>
      </c>
      <c r="DV14" s="104">
        <f>VLOOKUP($B14,'Part 3 NNDR3'!$A$6:$FY$331,DV$4,FALSE)</f>
        <v>0</v>
      </c>
      <c r="DW14" s="104">
        <f>VLOOKUP($B14,'Part 3 NNDR3'!$A$6:$FY$331,DW$4,FALSE)</f>
        <v>-10666</v>
      </c>
      <c r="DX14" s="104">
        <f>VLOOKUP($B14,'Part 3 NNDR3'!$A$6:$FY$331,DX$4,FALSE)</f>
        <v>0</v>
      </c>
      <c r="DY14" s="104">
        <f>VLOOKUP($B14,'Part 3 NNDR3'!$A$6:$FY$331,DY$4,FALSE)</f>
        <v>0</v>
      </c>
      <c r="DZ14" s="104">
        <f>VLOOKUP($B14,'Part 3 NNDR3'!$A$6:$FY$331,DZ$4,FALSE)</f>
        <v>0</v>
      </c>
      <c r="EA14" s="104">
        <f>VLOOKUP($B14,'Part 3 NNDR3'!$A$6:$FY$331,EA$4,FALSE)</f>
        <v>-494506</v>
      </c>
      <c r="EB14" s="104">
        <f>VLOOKUP($B14,'Part 3 NNDR3'!$A$6:$FY$331,EB$4,FALSE)</f>
        <v>0</v>
      </c>
      <c r="EC14" s="104">
        <f>VLOOKUP($B14,'Part 3 NNDR3'!$A$6:$FY$331,EC$4,FALSE)</f>
        <v>-494506</v>
      </c>
      <c r="ED14" s="104">
        <f>VLOOKUP($B14,'Part 3 NNDR3'!$A$6:$FY$331,ED$4,FALSE)</f>
        <v>-20189</v>
      </c>
      <c r="EE14" s="104">
        <f>VLOOKUP($B14,'Part 3 NNDR3'!$A$6:$FY$331,EE$4,FALSE)</f>
        <v>0</v>
      </c>
      <c r="EF14" s="104">
        <f>VLOOKUP($B14,'Part 3 NNDR3'!$A$6:$FY$331,EF$4,FALSE)</f>
        <v>-20189</v>
      </c>
      <c r="EG14" s="104">
        <f>VLOOKUP($B14,'Part 3 NNDR3'!$A$6:$FY$331,EG$4,FALSE)</f>
        <v>0</v>
      </c>
      <c r="EH14" s="104">
        <f>VLOOKUP($B14,'Part 3 NNDR3'!$A$6:$FY$331,EH$4,FALSE)</f>
        <v>0</v>
      </c>
      <c r="EI14" s="104">
        <f>VLOOKUP($B14,'Part 3 NNDR3'!$A$6:$FY$331,EI$4,FALSE)</f>
        <v>0</v>
      </c>
      <c r="EJ14" s="104">
        <f>VLOOKUP($B14,'Part 3 NNDR3'!$A$6:$FY$331,EJ$4,FALSE)</f>
        <v>0</v>
      </c>
      <c r="EK14" s="104">
        <f>VLOOKUP($B14,'Part 3 NNDR3'!$A$6:$FY$331,EK$4,FALSE)</f>
        <v>0</v>
      </c>
      <c r="EL14" s="104">
        <f>VLOOKUP($B14,'Part 3 NNDR3'!$A$6:$FY$331,EL$4,FALSE)</f>
        <v>0</v>
      </c>
      <c r="EM14" s="104">
        <f>VLOOKUP($B14,'Part 3 NNDR3'!$A$6:$FY$331,EM$4,FALSE)</f>
        <v>-11882</v>
      </c>
      <c r="EN14" s="104">
        <f>VLOOKUP($B14,'Part 3 NNDR3'!$A$6:$FY$331,EN$4,FALSE)</f>
        <v>0</v>
      </c>
      <c r="EO14" s="104">
        <f>VLOOKUP($B14,'Part 3 NNDR3'!$A$6:$FY$331,EO$4,FALSE)</f>
        <v>-11882</v>
      </c>
      <c r="EP14" s="104">
        <f>VLOOKUP($B14,'Part 3 NNDR3'!$A$6:$FY$331,EP$4,FALSE)</f>
        <v>-541276</v>
      </c>
      <c r="EQ14" s="104">
        <f>VLOOKUP($B14,'Part 3 NNDR3'!$A$6:$FY$331,EQ$4,FALSE)</f>
        <v>0</v>
      </c>
      <c r="ER14" s="104">
        <f>VLOOKUP($B14,'Part 3 NNDR3'!$A$6:$FY$331,ER$4,FALSE)</f>
        <v>-541276</v>
      </c>
      <c r="ES14" s="104">
        <f>VLOOKUP($B14,'Part 3 NNDR3'!$A$6:$FY$331,ES$4,FALSE)</f>
        <v>0</v>
      </c>
      <c r="ET14" s="104">
        <f>VLOOKUP($B14,'Part 3 NNDR3'!$A$6:$FY$331,ET$4,FALSE)</f>
        <v>0</v>
      </c>
      <c r="EU14" s="104">
        <f>VLOOKUP($B14,'Part 3 NNDR3'!$A$6:$FY$331,EU$4,FALSE)</f>
        <v>0</v>
      </c>
      <c r="EV14" s="104">
        <f>VLOOKUP($B14,'Part 3 NNDR3'!$A$6:$FY$331,EV$4,FALSE)</f>
        <v>0</v>
      </c>
      <c r="EW14" s="104">
        <f>VLOOKUP($B14,'Part 3 NNDR3'!$A$6:$FY$331,EW$4,FALSE)</f>
        <v>0</v>
      </c>
      <c r="EX14" s="104">
        <f>VLOOKUP($B14,'Part 3 NNDR3'!$A$6:$FY$331,EX$4,FALSE)</f>
        <v>0</v>
      </c>
      <c r="EY14" s="104">
        <f>VLOOKUP($B14,'Part 3 NNDR3'!$A$6:$FY$331,EY$4,FALSE)</f>
        <v>0</v>
      </c>
      <c r="EZ14" s="104">
        <f>VLOOKUP($B14,'Part 3 NNDR3'!$A$6:$FY$331,EZ$4,FALSE)</f>
        <v>0</v>
      </c>
      <c r="FA14" s="104">
        <f>VLOOKUP($B14,'Part 3 NNDR3'!$A$6:$FY$331,FA$4,FALSE)</f>
        <v>0</v>
      </c>
      <c r="FB14" s="104">
        <f>VLOOKUP($B14,'Part 3 NNDR3'!$A$6:$FY$331,FB$4,FALSE)</f>
        <v>28448560</v>
      </c>
      <c r="FC14" s="104">
        <f>VLOOKUP($B14,'Part 3 NNDR3'!$A$6:$FY$331,FC$4,FALSE)</f>
        <v>0</v>
      </c>
      <c r="FD14" s="104">
        <f>VLOOKUP($B14,'Part 3 NNDR3'!$A$6:$FY$331,FD$4,FALSE)</f>
        <v>28448560</v>
      </c>
      <c r="FE14" s="104">
        <f>VLOOKUP($B14,'Part 3 NNDR3'!$A$6:$FY$331,FE$4,FALSE)</f>
        <v>18378</v>
      </c>
      <c r="FF14" s="104">
        <f>VLOOKUP($B14,'Part 3 NNDR3'!$A$6:$FY$331,FF$4,FALSE)</f>
        <v>0</v>
      </c>
      <c r="FG14" s="104">
        <f>VLOOKUP($B14,'Part 3 NNDR3'!$A$6:$FY$331,FG$4,FALSE)</f>
        <v>18378</v>
      </c>
      <c r="FH14" s="104">
        <f>VLOOKUP($B14,'Part 3 NNDR3'!$A$6:$FY$331,FH$4,FALSE)</f>
        <v>-4035003</v>
      </c>
      <c r="FI14" s="104">
        <f>VLOOKUP($B14,'Part 3 NNDR3'!$A$6:$FY$331,FI$4,FALSE)</f>
        <v>0</v>
      </c>
      <c r="FJ14" s="104">
        <f>VLOOKUP($B14,'Part 3 NNDR3'!$A$6:$FY$331,FJ$4,FALSE)</f>
        <v>-4035003</v>
      </c>
      <c r="FK14" s="104">
        <f>VLOOKUP($B14,'Part 3 NNDR3'!$A$6:$FY$331,FK$4,FALSE)</f>
        <v>-582889</v>
      </c>
      <c r="FL14" s="104">
        <f>VLOOKUP($B14,'Part 3 NNDR3'!$A$6:$FY$331,FL$4,FALSE)</f>
        <v>0</v>
      </c>
      <c r="FM14" s="104">
        <f>VLOOKUP($B14,'Part 3 NNDR3'!$A$6:$FY$331,FM$4,FALSE)</f>
        <v>-582889</v>
      </c>
      <c r="FN14" s="104">
        <f>VLOOKUP($B14,'Part 3 NNDR3'!$A$6:$FY$331,FN$4,FALSE)</f>
        <v>-152369</v>
      </c>
      <c r="FO14" s="104">
        <f>VLOOKUP($B14,'Part 3 NNDR3'!$A$6:$FY$331,FO$4,FALSE)</f>
        <v>0</v>
      </c>
      <c r="FP14" s="104">
        <f>VLOOKUP($B14,'Part 3 NNDR3'!$A$6:$FY$331,FP$4,FALSE)</f>
        <v>-152369</v>
      </c>
      <c r="FQ14" s="104">
        <f>VLOOKUP($B14,'Part 3 NNDR3'!$A$6:$FY$331,FQ$4,FALSE)</f>
        <v>-541276</v>
      </c>
      <c r="FR14" s="104">
        <f>VLOOKUP($B14,'Part 3 NNDR3'!$A$6:$FY$331,FR$4,FALSE)</f>
        <v>0</v>
      </c>
      <c r="FS14" s="104">
        <f>VLOOKUP($B14,'Part 3 NNDR3'!$A$6:$FY$331,FS$4,FALSE)</f>
        <v>-541276</v>
      </c>
      <c r="FT14" s="104">
        <f>VLOOKUP($B14,'Part 3 NNDR3'!$A$6:$FY$331,FT$4,FALSE)</f>
        <v>0</v>
      </c>
      <c r="FU14" s="104">
        <f>VLOOKUP($B14,'Part 3 NNDR3'!$A$6:$FY$331,FU$4,FALSE)</f>
        <v>0</v>
      </c>
      <c r="FV14" s="104">
        <f>VLOOKUP($B14,'Part 3 NNDR3'!$A$6:$FY$331,FV$4,FALSE)</f>
        <v>0</v>
      </c>
      <c r="FW14" s="104">
        <f>VLOOKUP($B14,'Part 3 NNDR3'!$A$6:$FY$331,FW$4,FALSE)</f>
        <v>-5293159</v>
      </c>
      <c r="FX14" s="104">
        <f>VLOOKUP($B14,'Part 3 NNDR3'!$A$6:$FY$331,FX$4,FALSE)</f>
        <v>0</v>
      </c>
      <c r="FY14" s="104">
        <f>VLOOKUP($B14,'Part 3 NNDR3'!$A$6:$FY$331,FY$4,FALSE)</f>
        <v>-5293159</v>
      </c>
      <c r="FZ14" s="104">
        <f>VLOOKUP($B14,'Part 3 NNDR3'!$A$6:$FY$331,FZ$4,FALSE)</f>
        <v>23155401</v>
      </c>
      <c r="GA14" s="104">
        <f>VLOOKUP($B14,'Part 3 NNDR3'!$A$6:$FY$331,GA$4,FALSE)</f>
        <v>0</v>
      </c>
      <c r="GB14" s="104">
        <f>VLOOKUP($B14,'Part 3 NNDR3'!$A$6:$FY$331,GB$4,FALSE)</f>
        <v>23155401</v>
      </c>
      <c r="GC14" s="105" t="str">
        <f>VLOOKUP($B14,'Data (Updated)'!$C$4:$E$329,2,FALSE)</f>
        <v>E3520</v>
      </c>
      <c r="GD14" s="106" t="str">
        <f>VLOOKUP($B14,'Data (Updated)'!$C$4:$E$329,3,FALSE)</f>
        <v>NA</v>
      </c>
    </row>
    <row r="15" spans="1:186" ht="12.75" x14ac:dyDescent="0.2">
      <c r="A15" s="75">
        <v>10</v>
      </c>
      <c r="B15" s="100" t="s">
        <v>60</v>
      </c>
      <c r="C15" s="101" t="s">
        <v>946</v>
      </c>
      <c r="D15" s="102" t="s">
        <v>947</v>
      </c>
      <c r="E15" s="103" t="s">
        <v>948</v>
      </c>
      <c r="F15" s="104">
        <f>VLOOKUP($B15,'Part 3 NNDR3'!$A$6:$FY$331,F$4,FALSE)</f>
        <v>0</v>
      </c>
      <c r="G15" s="104">
        <f>VLOOKUP($B15,'Part 3 NNDR3'!$A$6:$FY$331,G$4,FALSE)</f>
        <v>0</v>
      </c>
      <c r="H15" s="104">
        <f>VLOOKUP($B15,'Part 3 NNDR3'!$A$6:$FY$331,H$4,FALSE)</f>
        <v>0</v>
      </c>
      <c r="I15" s="104">
        <f>VLOOKUP($B15,'Part 3 NNDR3'!$A$6:$FY$331,I$4,FALSE)</f>
        <v>166712</v>
      </c>
      <c r="J15" s="104">
        <f>VLOOKUP($B15,'Part 3 NNDR3'!$A$6:$FY$331,J$4,FALSE)</f>
        <v>0</v>
      </c>
      <c r="K15" s="104">
        <f>VLOOKUP($B15,'Part 3 NNDR3'!$A$6:$FY$331,K$4,FALSE)</f>
        <v>166712</v>
      </c>
      <c r="L15" s="104">
        <f>VLOOKUP($B15,'Part 3 NNDR3'!$A$6:$FY$331,L$4,FALSE)</f>
        <v>0</v>
      </c>
      <c r="M15" s="104">
        <f>VLOOKUP($B15,'Part 3 NNDR3'!$A$6:$FY$331,M$4,FALSE)</f>
        <v>0</v>
      </c>
      <c r="N15" s="104">
        <f>VLOOKUP($B15,'Part 3 NNDR3'!$A$6:$FY$331,N$4,FALSE)</f>
        <v>0</v>
      </c>
      <c r="O15" s="104">
        <f>VLOOKUP($B15,'Part 3 NNDR3'!$A$6:$FY$331,O$4,FALSE)</f>
        <v>45798</v>
      </c>
      <c r="P15" s="104">
        <f>VLOOKUP($B15,'Part 3 NNDR3'!$A$6:$FY$331,P$4,FALSE)</f>
        <v>0</v>
      </c>
      <c r="Q15" s="104">
        <f>VLOOKUP($B15,'Part 3 NNDR3'!$A$6:$FY$331,Q$4,FALSE)</f>
        <v>45798</v>
      </c>
      <c r="R15" s="104">
        <f>VLOOKUP($B15,'Part 3 NNDR3'!$A$6:$FY$331,R$4,FALSE)</f>
        <v>212510</v>
      </c>
      <c r="S15" s="104">
        <f>VLOOKUP($B15,'Part 3 NNDR3'!$A$6:$FY$331,S$4,FALSE)</f>
        <v>0</v>
      </c>
      <c r="T15" s="104">
        <f>VLOOKUP($B15,'Part 3 NNDR3'!$A$6:$FY$331,T$4,FALSE)</f>
        <v>212510</v>
      </c>
      <c r="U15" s="104">
        <f>VLOOKUP($B15,'Part 3 NNDR3'!$A$6:$FY$331,U$4,FALSE)</f>
        <v>-2674313</v>
      </c>
      <c r="V15" s="104">
        <f>VLOOKUP($B15,'Part 3 NNDR3'!$A$6:$FY$331,V$4,FALSE)</f>
        <v>0</v>
      </c>
      <c r="W15" s="104">
        <f>VLOOKUP($B15,'Part 3 NNDR3'!$A$6:$FY$331,W$4,FALSE)</f>
        <v>-2674313</v>
      </c>
      <c r="X15" s="104">
        <f>VLOOKUP($B15,'Part 3 NNDR3'!$A$6:$FY$331,X$4,FALSE)</f>
        <v>-2763</v>
      </c>
      <c r="Y15" s="104">
        <f>VLOOKUP($B15,'Part 3 NNDR3'!$A$6:$FY$331,Y$4,FALSE)</f>
        <v>0</v>
      </c>
      <c r="Z15" s="104">
        <f>VLOOKUP($B15,'Part 3 NNDR3'!$A$6:$FY$331,Z$4,FALSE)</f>
        <v>-2763</v>
      </c>
      <c r="AA15" s="104">
        <f>VLOOKUP($B15,'Part 3 NNDR3'!$A$6:$FY$331,AA$4,FALSE)</f>
        <v>-77925</v>
      </c>
      <c r="AB15" s="104">
        <f>VLOOKUP($B15,'Part 3 NNDR3'!$A$6:$FY$331,AB$4,FALSE)</f>
        <v>0</v>
      </c>
      <c r="AC15" s="104">
        <f>VLOOKUP($B15,'Part 3 NNDR3'!$A$6:$FY$331,AC$4,FALSE)</f>
        <v>-77925</v>
      </c>
      <c r="AD15" s="104">
        <f>VLOOKUP($B15,'Part 3 NNDR3'!$A$6:$FY$331,AD$4,FALSE)</f>
        <v>-51876</v>
      </c>
      <c r="AE15" s="104">
        <f>VLOOKUP($B15,'Part 3 NNDR3'!$A$6:$FY$331,AE$4,FALSE)</f>
        <v>0</v>
      </c>
      <c r="AF15" s="104">
        <f>VLOOKUP($B15,'Part 3 NNDR3'!$A$6:$FY$331,AF$4,FALSE)</f>
        <v>-51876</v>
      </c>
      <c r="AG15" s="104">
        <f>VLOOKUP($B15,'Part 3 NNDR3'!$A$6:$FY$331,AG$4,FALSE)</f>
        <v>0</v>
      </c>
      <c r="AH15" s="104">
        <f>VLOOKUP($B15,'Part 3 NNDR3'!$A$6:$FY$331,AH$4,FALSE)</f>
        <v>0</v>
      </c>
      <c r="AI15" s="104">
        <f>VLOOKUP($B15,'Part 3 NNDR3'!$A$6:$FY$331,AI$4,FALSE)</f>
        <v>0</v>
      </c>
      <c r="AJ15" s="104">
        <f>VLOOKUP($B15,'Part 3 NNDR3'!$A$6:$FY$331,AJ$4,FALSE)</f>
        <v>1505056</v>
      </c>
      <c r="AK15" s="104">
        <f>VLOOKUP($B15,'Part 3 NNDR3'!$A$6:$FY$331,AK$4,FALSE)</f>
        <v>0</v>
      </c>
      <c r="AL15" s="104">
        <f>VLOOKUP($B15,'Part 3 NNDR3'!$A$6:$FY$331,AL$4,FALSE)</f>
        <v>1505056</v>
      </c>
      <c r="AM15" s="104">
        <f>VLOOKUP($B15,'Part 3 NNDR3'!$A$6:$FY$331,AM$4,FALSE)</f>
        <v>-38625</v>
      </c>
      <c r="AN15" s="104">
        <f>VLOOKUP($B15,'Part 3 NNDR3'!$A$6:$FY$331,AN$4,FALSE)</f>
        <v>0</v>
      </c>
      <c r="AO15" s="104">
        <f>VLOOKUP($B15,'Part 3 NNDR3'!$A$6:$FY$331,AO$4,FALSE)</f>
        <v>-38625</v>
      </c>
      <c r="AP15" s="104">
        <f>VLOOKUP($B15,'Part 3 NNDR3'!$A$6:$FY$331,AP$4,FALSE)</f>
        <v>-3575903</v>
      </c>
      <c r="AQ15" s="104">
        <f>VLOOKUP($B15,'Part 3 NNDR3'!$A$6:$FY$331,AQ$4,FALSE)</f>
        <v>0</v>
      </c>
      <c r="AR15" s="104">
        <f>VLOOKUP($B15,'Part 3 NNDR3'!$A$6:$FY$331,AR$4,FALSE)</f>
        <v>-3575903</v>
      </c>
      <c r="AS15" s="104">
        <f>VLOOKUP($B15,'Part 3 NNDR3'!$A$6:$FY$331,AS$4,FALSE)</f>
        <v>-4704</v>
      </c>
      <c r="AT15" s="104">
        <f>VLOOKUP($B15,'Part 3 NNDR3'!$A$6:$FY$331,AT$4,FALSE)</f>
        <v>0</v>
      </c>
      <c r="AU15" s="104">
        <f>VLOOKUP($B15,'Part 3 NNDR3'!$A$6:$FY$331,AU$4,FALSE)</f>
        <v>-4704</v>
      </c>
      <c r="AV15" s="104">
        <f>VLOOKUP($B15,'Part 3 NNDR3'!$A$6:$FY$331,AV$4,FALSE)</f>
        <v>-6310</v>
      </c>
      <c r="AW15" s="104">
        <f>VLOOKUP($B15,'Part 3 NNDR3'!$A$6:$FY$331,AW$4,FALSE)</f>
        <v>0</v>
      </c>
      <c r="AX15" s="104">
        <f>VLOOKUP($B15,'Part 3 NNDR3'!$A$6:$FY$331,AX$4,FALSE)</f>
        <v>-6310</v>
      </c>
      <c r="AY15" s="104">
        <f>VLOOKUP($B15,'Part 3 NNDR3'!$A$6:$FY$331,AY$4,FALSE)</f>
        <v>0</v>
      </c>
      <c r="AZ15" s="104">
        <f>VLOOKUP($B15,'Part 3 NNDR3'!$A$6:$FY$331,AZ$4,FALSE)</f>
        <v>0</v>
      </c>
      <c r="BA15" s="104">
        <f>VLOOKUP($B15,'Part 3 NNDR3'!$A$6:$FY$331,BA$4,FALSE)</f>
        <v>0</v>
      </c>
      <c r="BB15" s="104">
        <f>VLOOKUP($B15,'Part 3 NNDR3'!$A$6:$FY$331,BB$4,FALSE)</f>
        <v>0</v>
      </c>
      <c r="BC15" s="104">
        <f>VLOOKUP($B15,'Part 3 NNDR3'!$A$6:$FY$331,BC$4,FALSE)</f>
        <v>0</v>
      </c>
      <c r="BD15" s="104">
        <f>VLOOKUP($B15,'Part 3 NNDR3'!$A$6:$FY$331,BD$4,FALSE)</f>
        <v>0</v>
      </c>
      <c r="BE15" s="104">
        <f>VLOOKUP($B15,'Part 3 NNDR3'!$A$6:$FY$331,BE$4,FALSE)</f>
        <v>0</v>
      </c>
      <c r="BF15" s="104">
        <f>VLOOKUP($B15,'Part 3 NNDR3'!$A$6:$FY$331,BF$4,FALSE)</f>
        <v>0</v>
      </c>
      <c r="BG15" s="104">
        <f>VLOOKUP($B15,'Part 3 NNDR3'!$A$6:$FY$331,BG$4,FALSE)</f>
        <v>0</v>
      </c>
      <c r="BH15" s="104">
        <f>VLOOKUP($B15,'Part 3 NNDR3'!$A$6:$FY$331,BH$4,FALSE)</f>
        <v>-4872724</v>
      </c>
      <c r="BI15" s="104">
        <f>VLOOKUP($B15,'Part 3 NNDR3'!$A$6:$FY$331,BI$4,FALSE)</f>
        <v>0</v>
      </c>
      <c r="BJ15" s="104">
        <f>VLOOKUP($B15,'Part 3 NNDR3'!$A$6:$FY$331,BJ$4,FALSE)</f>
        <v>-4872724</v>
      </c>
      <c r="BK15" s="104">
        <f>VLOOKUP($B15,'Part 3 NNDR3'!$A$6:$FY$331,BK$4,FALSE)</f>
        <v>0</v>
      </c>
      <c r="BL15" s="104">
        <f>VLOOKUP($B15,'Part 3 NNDR3'!$A$6:$FY$331,BL$4,FALSE)</f>
        <v>0</v>
      </c>
      <c r="BM15" s="104">
        <f>VLOOKUP($B15,'Part 3 NNDR3'!$A$6:$FY$331,BM$4,FALSE)</f>
        <v>0</v>
      </c>
      <c r="BN15" s="104">
        <f>VLOOKUP($B15,'Part 3 NNDR3'!$A$6:$FY$331,BN$4,FALSE)</f>
        <v>15477</v>
      </c>
      <c r="BO15" s="104">
        <f>VLOOKUP($B15,'Part 3 NNDR3'!$A$6:$FY$331,BO$4,FALSE)</f>
        <v>0</v>
      </c>
      <c r="BP15" s="104">
        <f>VLOOKUP($B15,'Part 3 NNDR3'!$A$6:$FY$331,BP$4,FALSE)</f>
        <v>15477</v>
      </c>
      <c r="BQ15" s="104">
        <f>VLOOKUP($B15,'Part 3 NNDR3'!$A$6:$FY$331,BQ$4,FALSE)</f>
        <v>-3422335</v>
      </c>
      <c r="BR15" s="104">
        <f>VLOOKUP($B15,'Part 3 NNDR3'!$A$6:$FY$331,BR$4,FALSE)</f>
        <v>0</v>
      </c>
      <c r="BS15" s="104">
        <f>VLOOKUP($B15,'Part 3 NNDR3'!$A$6:$FY$331,BS$4,FALSE)</f>
        <v>-3422335</v>
      </c>
      <c r="BT15" s="104">
        <f>VLOOKUP($B15,'Part 3 NNDR3'!$A$6:$FY$331,BT$4,FALSE)</f>
        <v>-148851</v>
      </c>
      <c r="BU15" s="104">
        <f>VLOOKUP($B15,'Part 3 NNDR3'!$A$6:$FY$331,BU$4,FALSE)</f>
        <v>0</v>
      </c>
      <c r="BV15" s="104">
        <f>VLOOKUP($B15,'Part 3 NNDR3'!$A$6:$FY$331,BV$4,FALSE)</f>
        <v>-148851</v>
      </c>
      <c r="BW15" s="104">
        <f>VLOOKUP($B15,'Part 3 NNDR3'!$A$6:$FY$331,BW$4,FALSE)</f>
        <v>-3555709</v>
      </c>
      <c r="BX15" s="104">
        <f>VLOOKUP($B15,'Part 3 NNDR3'!$A$6:$FY$331,BX$4,FALSE)</f>
        <v>0</v>
      </c>
      <c r="BY15" s="104">
        <f>VLOOKUP($B15,'Part 3 NNDR3'!$A$6:$FY$331,BY$4,FALSE)</f>
        <v>-3555709</v>
      </c>
      <c r="BZ15" s="104">
        <f>VLOOKUP($B15,'Part 3 NNDR3'!$A$6:$FY$331,BZ$4,FALSE)</f>
        <v>-315586</v>
      </c>
      <c r="CA15" s="104">
        <f>VLOOKUP($B15,'Part 3 NNDR3'!$A$6:$FY$331,CA$4,FALSE)</f>
        <v>0</v>
      </c>
      <c r="CB15" s="104">
        <f>VLOOKUP($B15,'Part 3 NNDR3'!$A$6:$FY$331,CB$4,FALSE)</f>
        <v>-315586</v>
      </c>
      <c r="CC15" s="104">
        <f>VLOOKUP($B15,'Part 3 NNDR3'!$A$6:$FY$331,CC$4,FALSE)</f>
        <v>1710</v>
      </c>
      <c r="CD15" s="104">
        <f>VLOOKUP($B15,'Part 3 NNDR3'!$A$6:$FY$331,CD$4,FALSE)</f>
        <v>0</v>
      </c>
      <c r="CE15" s="104">
        <f>VLOOKUP($B15,'Part 3 NNDR3'!$A$6:$FY$331,CE$4,FALSE)</f>
        <v>1710</v>
      </c>
      <c r="CF15" s="104">
        <f>VLOOKUP($B15,'Part 3 NNDR3'!$A$6:$FY$331,CF$4,FALSE)</f>
        <v>-30253</v>
      </c>
      <c r="CG15" s="104">
        <f>VLOOKUP($B15,'Part 3 NNDR3'!$A$6:$FY$331,CG$4,FALSE)</f>
        <v>0</v>
      </c>
      <c r="CH15" s="104">
        <f>VLOOKUP($B15,'Part 3 NNDR3'!$A$6:$FY$331,CH$4,FALSE)</f>
        <v>-30253</v>
      </c>
      <c r="CI15" s="104">
        <f>VLOOKUP($B15,'Part 3 NNDR3'!$A$6:$FY$331,CI$4,FALSE)</f>
        <v>353</v>
      </c>
      <c r="CJ15" s="104">
        <f>VLOOKUP($B15,'Part 3 NNDR3'!$A$6:$FY$331,CJ$4,FALSE)</f>
        <v>0</v>
      </c>
      <c r="CK15" s="104">
        <f>VLOOKUP($B15,'Part 3 NNDR3'!$A$6:$FY$331,CK$4,FALSE)</f>
        <v>353</v>
      </c>
      <c r="CL15" s="104">
        <f>VLOOKUP($B15,'Part 3 NNDR3'!$A$6:$FY$331,CL$4,FALSE)</f>
        <v>-1578</v>
      </c>
      <c r="CM15" s="104">
        <f>VLOOKUP($B15,'Part 3 NNDR3'!$A$6:$FY$331,CM$4,FALSE)</f>
        <v>0</v>
      </c>
      <c r="CN15" s="104">
        <f>VLOOKUP($B15,'Part 3 NNDR3'!$A$6:$FY$331,CN$4,FALSE)</f>
        <v>-1578</v>
      </c>
      <c r="CO15" s="104">
        <f>VLOOKUP($B15,'Part 3 NNDR3'!$A$6:$FY$331,CO$4,FALSE)</f>
        <v>0</v>
      </c>
      <c r="CP15" s="104">
        <f>VLOOKUP($B15,'Part 3 NNDR3'!$A$6:$FY$331,CP$4,FALSE)</f>
        <v>0</v>
      </c>
      <c r="CQ15" s="104">
        <f>VLOOKUP($B15,'Part 3 NNDR3'!$A$6:$FY$331,CQ$4,FALSE)</f>
        <v>0</v>
      </c>
      <c r="CR15" s="104">
        <f>VLOOKUP($B15,'Part 3 NNDR3'!$A$6:$FY$331,CR$4,FALSE)</f>
        <v>0</v>
      </c>
      <c r="CS15" s="104">
        <f>VLOOKUP($B15,'Part 3 NNDR3'!$A$6:$FY$331,CS$4,FALSE)</f>
        <v>0</v>
      </c>
      <c r="CT15" s="104">
        <f>VLOOKUP($B15,'Part 3 NNDR3'!$A$6:$FY$331,CT$4,FALSE)</f>
        <v>0</v>
      </c>
      <c r="CU15" s="104">
        <f>VLOOKUP($B15,'Part 3 NNDR3'!$A$6:$FY$331,CU$4,FALSE)</f>
        <v>0</v>
      </c>
      <c r="CV15" s="104">
        <f>VLOOKUP($B15,'Part 3 NNDR3'!$A$6:$FY$331,CV$4,FALSE)</f>
        <v>0</v>
      </c>
      <c r="CW15" s="104">
        <f>VLOOKUP($B15,'Part 3 NNDR3'!$A$6:$FY$331,CW$4,FALSE)</f>
        <v>0</v>
      </c>
      <c r="CX15" s="104">
        <f>VLOOKUP($B15,'Part 3 NNDR3'!$A$6:$FY$331,CX$4,FALSE)</f>
        <v>0</v>
      </c>
      <c r="CY15" s="104">
        <f>VLOOKUP($B15,'Part 3 NNDR3'!$A$6:$FY$331,CY$4,FALSE)</f>
        <v>0</v>
      </c>
      <c r="CZ15" s="104">
        <f>VLOOKUP($B15,'Part 3 NNDR3'!$A$6:$FY$331,CZ$4,FALSE)</f>
        <v>0</v>
      </c>
      <c r="DA15" s="104">
        <f>VLOOKUP($B15,'Part 3 NNDR3'!$A$6:$FY$331,DA$4,FALSE)</f>
        <v>0</v>
      </c>
      <c r="DB15" s="104">
        <f>VLOOKUP($B15,'Part 3 NNDR3'!$A$6:$FY$331,DB$4,FALSE)</f>
        <v>0</v>
      </c>
      <c r="DC15" s="104">
        <f>VLOOKUP($B15,'Part 3 NNDR3'!$A$6:$FY$331,DC$4,FALSE)</f>
        <v>0</v>
      </c>
      <c r="DD15" s="104">
        <f>VLOOKUP($B15,'Part 3 NNDR3'!$A$6:$FY$331,DD$4,FALSE)</f>
        <v>-433840</v>
      </c>
      <c r="DE15" s="104">
        <f>VLOOKUP($B15,'Part 3 NNDR3'!$A$6:$FY$331,DE$4,FALSE)</f>
        <v>0</v>
      </c>
      <c r="DF15" s="104">
        <f>VLOOKUP($B15,'Part 3 NNDR3'!$A$6:$FY$331,DF$4,FALSE)</f>
        <v>-433840</v>
      </c>
      <c r="DG15" s="104">
        <f>VLOOKUP($B15,'Part 3 NNDR3'!$A$6:$FY$331,DG$4,FALSE)</f>
        <v>-175474</v>
      </c>
      <c r="DH15" s="104">
        <f>VLOOKUP($B15,'Part 3 NNDR3'!$A$6:$FY$331,DH$4,FALSE)</f>
        <v>0</v>
      </c>
      <c r="DI15" s="104">
        <f>VLOOKUP($B15,'Part 3 NNDR3'!$A$6:$FY$331,DI$4,FALSE)</f>
        <v>-175474</v>
      </c>
      <c r="DJ15" s="104">
        <f>VLOOKUP($B15,'Part 3 NNDR3'!$A$6:$FY$331,DJ$4,FALSE)</f>
        <v>0</v>
      </c>
      <c r="DK15" s="104">
        <f>VLOOKUP($B15,'Part 3 NNDR3'!$A$6:$FY$331,DK$4,FALSE)</f>
        <v>0</v>
      </c>
      <c r="DL15" s="104">
        <f>VLOOKUP($B15,'Part 3 NNDR3'!$A$6:$FY$331,DL$4,FALSE)</f>
        <v>-954668</v>
      </c>
      <c r="DM15" s="104">
        <f>VLOOKUP($B15,'Part 3 NNDR3'!$A$6:$FY$331,DM$4,FALSE)</f>
        <v>0</v>
      </c>
      <c r="DN15" s="104">
        <f>VLOOKUP($B15,'Part 3 NNDR3'!$A$6:$FY$331,DN$4,FALSE)</f>
        <v>-954668</v>
      </c>
      <c r="DO15" s="104">
        <f>VLOOKUP($B15,'Part 3 NNDR3'!$A$6:$FY$331,DO$4,FALSE)</f>
        <v>0</v>
      </c>
      <c r="DP15" s="104">
        <f>VLOOKUP($B15,'Part 3 NNDR3'!$A$6:$FY$331,DP$4,FALSE)</f>
        <v>0</v>
      </c>
      <c r="DQ15" s="104">
        <f>VLOOKUP($B15,'Part 3 NNDR3'!$A$6:$FY$331,DQ$4,FALSE)</f>
        <v>0</v>
      </c>
      <c r="DR15" s="104">
        <f>VLOOKUP($B15,'Part 3 NNDR3'!$A$6:$FY$331,DR$4,FALSE)</f>
        <v>46747</v>
      </c>
      <c r="DS15" s="104">
        <f>VLOOKUP($B15,'Part 3 NNDR3'!$A$6:$FY$331,DS$4,FALSE)</f>
        <v>0</v>
      </c>
      <c r="DT15" s="104">
        <f>VLOOKUP($B15,'Part 3 NNDR3'!$A$6:$FY$331,DT$4,FALSE)</f>
        <v>46747</v>
      </c>
      <c r="DU15" s="104">
        <f>VLOOKUP($B15,'Part 3 NNDR3'!$A$6:$FY$331,DU$4,FALSE)</f>
        <v>-1161</v>
      </c>
      <c r="DV15" s="104">
        <f>VLOOKUP($B15,'Part 3 NNDR3'!$A$6:$FY$331,DV$4,FALSE)</f>
        <v>0</v>
      </c>
      <c r="DW15" s="104">
        <f>VLOOKUP($B15,'Part 3 NNDR3'!$A$6:$FY$331,DW$4,FALSE)</f>
        <v>-1161</v>
      </c>
      <c r="DX15" s="104">
        <f>VLOOKUP($B15,'Part 3 NNDR3'!$A$6:$FY$331,DX$4,FALSE)</f>
        <v>0</v>
      </c>
      <c r="DY15" s="104">
        <f>VLOOKUP($B15,'Part 3 NNDR3'!$A$6:$FY$331,DY$4,FALSE)</f>
        <v>0</v>
      </c>
      <c r="DZ15" s="104">
        <f>VLOOKUP($B15,'Part 3 NNDR3'!$A$6:$FY$331,DZ$4,FALSE)</f>
        <v>0</v>
      </c>
      <c r="EA15" s="104">
        <f>VLOOKUP($B15,'Part 3 NNDR3'!$A$6:$FY$331,EA$4,FALSE)</f>
        <v>-939396</v>
      </c>
      <c r="EB15" s="104">
        <f>VLOOKUP($B15,'Part 3 NNDR3'!$A$6:$FY$331,EB$4,FALSE)</f>
        <v>0</v>
      </c>
      <c r="EC15" s="104">
        <f>VLOOKUP($B15,'Part 3 NNDR3'!$A$6:$FY$331,EC$4,FALSE)</f>
        <v>-939396</v>
      </c>
      <c r="ED15" s="104">
        <f>VLOOKUP($B15,'Part 3 NNDR3'!$A$6:$FY$331,ED$4,FALSE)</f>
        <v>-9544</v>
      </c>
      <c r="EE15" s="104">
        <f>VLOOKUP($B15,'Part 3 NNDR3'!$A$6:$FY$331,EE$4,FALSE)</f>
        <v>0</v>
      </c>
      <c r="EF15" s="104">
        <f>VLOOKUP($B15,'Part 3 NNDR3'!$A$6:$FY$331,EF$4,FALSE)</f>
        <v>-9544</v>
      </c>
      <c r="EG15" s="104">
        <f>VLOOKUP($B15,'Part 3 NNDR3'!$A$6:$FY$331,EG$4,FALSE)</f>
        <v>0</v>
      </c>
      <c r="EH15" s="104">
        <f>VLOOKUP($B15,'Part 3 NNDR3'!$A$6:$FY$331,EH$4,FALSE)</f>
        <v>0</v>
      </c>
      <c r="EI15" s="104">
        <f>VLOOKUP($B15,'Part 3 NNDR3'!$A$6:$FY$331,EI$4,FALSE)</f>
        <v>0</v>
      </c>
      <c r="EJ15" s="104">
        <f>VLOOKUP($B15,'Part 3 NNDR3'!$A$6:$FY$331,EJ$4,FALSE)</f>
        <v>0</v>
      </c>
      <c r="EK15" s="104">
        <f>VLOOKUP($B15,'Part 3 NNDR3'!$A$6:$FY$331,EK$4,FALSE)</f>
        <v>0</v>
      </c>
      <c r="EL15" s="104">
        <f>VLOOKUP($B15,'Part 3 NNDR3'!$A$6:$FY$331,EL$4,FALSE)</f>
        <v>0</v>
      </c>
      <c r="EM15" s="104">
        <f>VLOOKUP($B15,'Part 3 NNDR3'!$A$6:$FY$331,EM$4,FALSE)</f>
        <v>-226</v>
      </c>
      <c r="EN15" s="104">
        <f>VLOOKUP($B15,'Part 3 NNDR3'!$A$6:$FY$331,EN$4,FALSE)</f>
        <v>0</v>
      </c>
      <c r="EO15" s="104">
        <f>VLOOKUP($B15,'Part 3 NNDR3'!$A$6:$FY$331,EO$4,FALSE)</f>
        <v>-226</v>
      </c>
      <c r="EP15" s="104">
        <f>VLOOKUP($B15,'Part 3 NNDR3'!$A$6:$FY$331,EP$4,FALSE)</f>
        <v>-903580</v>
      </c>
      <c r="EQ15" s="104">
        <f>VLOOKUP($B15,'Part 3 NNDR3'!$A$6:$FY$331,EQ$4,FALSE)</f>
        <v>0</v>
      </c>
      <c r="ER15" s="104">
        <f>VLOOKUP($B15,'Part 3 NNDR3'!$A$6:$FY$331,ER$4,FALSE)</f>
        <v>-903580</v>
      </c>
      <c r="ES15" s="104">
        <f>VLOOKUP($B15,'Part 3 NNDR3'!$A$6:$FY$331,ES$4,FALSE)</f>
        <v>0</v>
      </c>
      <c r="ET15" s="104">
        <f>VLOOKUP($B15,'Part 3 NNDR3'!$A$6:$FY$331,ET$4,FALSE)</f>
        <v>0</v>
      </c>
      <c r="EU15" s="104">
        <f>VLOOKUP($B15,'Part 3 NNDR3'!$A$6:$FY$331,EU$4,FALSE)</f>
        <v>0</v>
      </c>
      <c r="EV15" s="104">
        <f>VLOOKUP($B15,'Part 3 NNDR3'!$A$6:$FY$331,EV$4,FALSE)</f>
        <v>0</v>
      </c>
      <c r="EW15" s="104">
        <f>VLOOKUP($B15,'Part 3 NNDR3'!$A$6:$FY$331,EW$4,FALSE)</f>
        <v>0</v>
      </c>
      <c r="EX15" s="104">
        <f>VLOOKUP($B15,'Part 3 NNDR3'!$A$6:$FY$331,EX$4,FALSE)</f>
        <v>0</v>
      </c>
      <c r="EY15" s="104">
        <f>VLOOKUP($B15,'Part 3 NNDR3'!$A$6:$FY$331,EY$4,FALSE)</f>
        <v>0</v>
      </c>
      <c r="EZ15" s="104">
        <f>VLOOKUP($B15,'Part 3 NNDR3'!$A$6:$FY$331,EZ$4,FALSE)</f>
        <v>0</v>
      </c>
      <c r="FA15" s="104">
        <f>VLOOKUP($B15,'Part 3 NNDR3'!$A$6:$FY$331,FA$4,FALSE)</f>
        <v>0</v>
      </c>
      <c r="FB15" s="104">
        <f>VLOOKUP($B15,'Part 3 NNDR3'!$A$6:$FY$331,FB$4,FALSE)</f>
        <v>65000147</v>
      </c>
      <c r="FC15" s="104">
        <f>VLOOKUP($B15,'Part 3 NNDR3'!$A$6:$FY$331,FC$4,FALSE)</f>
        <v>0</v>
      </c>
      <c r="FD15" s="104">
        <f>VLOOKUP($B15,'Part 3 NNDR3'!$A$6:$FY$331,FD$4,FALSE)</f>
        <v>65000147</v>
      </c>
      <c r="FE15" s="104">
        <f>VLOOKUP($B15,'Part 3 NNDR3'!$A$6:$FY$331,FE$4,FALSE)</f>
        <v>212510</v>
      </c>
      <c r="FF15" s="104">
        <f>VLOOKUP($B15,'Part 3 NNDR3'!$A$6:$FY$331,FF$4,FALSE)</f>
        <v>0</v>
      </c>
      <c r="FG15" s="104">
        <f>VLOOKUP($B15,'Part 3 NNDR3'!$A$6:$FY$331,FG$4,FALSE)</f>
        <v>212510</v>
      </c>
      <c r="FH15" s="104">
        <f>VLOOKUP($B15,'Part 3 NNDR3'!$A$6:$FY$331,FH$4,FALSE)</f>
        <v>-4872724</v>
      </c>
      <c r="FI15" s="104">
        <f>VLOOKUP($B15,'Part 3 NNDR3'!$A$6:$FY$331,FI$4,FALSE)</f>
        <v>0</v>
      </c>
      <c r="FJ15" s="104">
        <f>VLOOKUP($B15,'Part 3 NNDR3'!$A$6:$FY$331,FJ$4,FALSE)</f>
        <v>-4872724</v>
      </c>
      <c r="FK15" s="104">
        <f>VLOOKUP($B15,'Part 3 NNDR3'!$A$6:$FY$331,FK$4,FALSE)</f>
        <v>-3555709</v>
      </c>
      <c r="FL15" s="104">
        <f>VLOOKUP($B15,'Part 3 NNDR3'!$A$6:$FY$331,FL$4,FALSE)</f>
        <v>0</v>
      </c>
      <c r="FM15" s="104">
        <f>VLOOKUP($B15,'Part 3 NNDR3'!$A$6:$FY$331,FM$4,FALSE)</f>
        <v>-3555709</v>
      </c>
      <c r="FN15" s="104">
        <f>VLOOKUP($B15,'Part 3 NNDR3'!$A$6:$FY$331,FN$4,FALSE)</f>
        <v>-954668</v>
      </c>
      <c r="FO15" s="104">
        <f>VLOOKUP($B15,'Part 3 NNDR3'!$A$6:$FY$331,FO$4,FALSE)</f>
        <v>0</v>
      </c>
      <c r="FP15" s="104">
        <f>VLOOKUP($B15,'Part 3 NNDR3'!$A$6:$FY$331,FP$4,FALSE)</f>
        <v>-954668</v>
      </c>
      <c r="FQ15" s="104">
        <f>VLOOKUP($B15,'Part 3 NNDR3'!$A$6:$FY$331,FQ$4,FALSE)</f>
        <v>-903580</v>
      </c>
      <c r="FR15" s="104">
        <f>VLOOKUP($B15,'Part 3 NNDR3'!$A$6:$FY$331,FR$4,FALSE)</f>
        <v>0</v>
      </c>
      <c r="FS15" s="104">
        <f>VLOOKUP($B15,'Part 3 NNDR3'!$A$6:$FY$331,FS$4,FALSE)</f>
        <v>-903580</v>
      </c>
      <c r="FT15" s="104">
        <f>VLOOKUP($B15,'Part 3 NNDR3'!$A$6:$FY$331,FT$4,FALSE)</f>
        <v>0</v>
      </c>
      <c r="FU15" s="104">
        <f>VLOOKUP($B15,'Part 3 NNDR3'!$A$6:$FY$331,FU$4,FALSE)</f>
        <v>0</v>
      </c>
      <c r="FV15" s="104">
        <f>VLOOKUP($B15,'Part 3 NNDR3'!$A$6:$FY$331,FV$4,FALSE)</f>
        <v>0</v>
      </c>
      <c r="FW15" s="104">
        <f>VLOOKUP($B15,'Part 3 NNDR3'!$A$6:$FY$331,FW$4,FALSE)</f>
        <v>-10074171</v>
      </c>
      <c r="FX15" s="104">
        <f>VLOOKUP($B15,'Part 3 NNDR3'!$A$6:$FY$331,FX$4,FALSE)</f>
        <v>0</v>
      </c>
      <c r="FY15" s="104">
        <f>VLOOKUP($B15,'Part 3 NNDR3'!$A$6:$FY$331,FY$4,FALSE)</f>
        <v>-10074171</v>
      </c>
      <c r="FZ15" s="104">
        <f>VLOOKUP($B15,'Part 3 NNDR3'!$A$6:$FY$331,FZ$4,FALSE)</f>
        <v>54925976</v>
      </c>
      <c r="GA15" s="104">
        <f>VLOOKUP($B15,'Part 3 NNDR3'!$A$6:$FY$331,GA$4,FALSE)</f>
        <v>0</v>
      </c>
      <c r="GB15" s="104">
        <f>VLOOKUP($B15,'Part 3 NNDR3'!$A$6:$FY$331,GB$4,FALSE)</f>
        <v>54925976</v>
      </c>
      <c r="GC15" s="105" t="str">
        <f>VLOOKUP($B15,'Data (Updated)'!$C$4:$E$329,2,FALSE)</f>
        <v>E5100</v>
      </c>
      <c r="GD15" s="105" t="str">
        <f>VLOOKUP($B15,'Data (Updated)'!$C$4:$E$329,3,FALSE)</f>
        <v>NA</v>
      </c>
    </row>
    <row r="16" spans="1:186" ht="12.75" x14ac:dyDescent="0.2">
      <c r="A16" s="75">
        <v>11</v>
      </c>
      <c r="B16" s="100" t="s">
        <v>64</v>
      </c>
      <c r="C16" s="101" t="s">
        <v>946</v>
      </c>
      <c r="D16" s="102" t="s">
        <v>947</v>
      </c>
      <c r="E16" s="103" t="s">
        <v>63</v>
      </c>
      <c r="F16" s="104">
        <f>VLOOKUP($B16,'Part 3 NNDR3'!$A$6:$FY$331,F$4,FALSE)</f>
        <v>0</v>
      </c>
      <c r="G16" s="104">
        <f>VLOOKUP($B16,'Part 3 NNDR3'!$A$6:$FY$331,G$4,FALSE)</f>
        <v>0</v>
      </c>
      <c r="H16" s="104">
        <f>VLOOKUP($B16,'Part 3 NNDR3'!$A$6:$FY$331,H$4,FALSE)</f>
        <v>0</v>
      </c>
      <c r="I16" s="104">
        <f>VLOOKUP($B16,'Part 3 NNDR3'!$A$6:$FY$331,I$4,FALSE)</f>
        <v>159731</v>
      </c>
      <c r="J16" s="104">
        <f>VLOOKUP($B16,'Part 3 NNDR3'!$A$6:$FY$331,J$4,FALSE)</f>
        <v>0</v>
      </c>
      <c r="K16" s="104">
        <f>VLOOKUP($B16,'Part 3 NNDR3'!$A$6:$FY$331,K$4,FALSE)</f>
        <v>159731</v>
      </c>
      <c r="L16" s="104">
        <f>VLOOKUP($B16,'Part 3 NNDR3'!$A$6:$FY$331,L$4,FALSE)</f>
        <v>0</v>
      </c>
      <c r="M16" s="104">
        <f>VLOOKUP($B16,'Part 3 NNDR3'!$A$6:$FY$331,M$4,FALSE)</f>
        <v>0</v>
      </c>
      <c r="N16" s="104">
        <f>VLOOKUP($B16,'Part 3 NNDR3'!$A$6:$FY$331,N$4,FALSE)</f>
        <v>0</v>
      </c>
      <c r="O16" s="104">
        <f>VLOOKUP($B16,'Part 3 NNDR3'!$A$6:$FY$331,O$4,FALSE)</f>
        <v>162294</v>
      </c>
      <c r="P16" s="104">
        <f>VLOOKUP($B16,'Part 3 NNDR3'!$A$6:$FY$331,P$4,FALSE)</f>
        <v>0</v>
      </c>
      <c r="Q16" s="104">
        <f>VLOOKUP($B16,'Part 3 NNDR3'!$A$6:$FY$331,Q$4,FALSE)</f>
        <v>162294</v>
      </c>
      <c r="R16" s="104">
        <f>VLOOKUP($B16,'Part 3 NNDR3'!$A$6:$FY$331,R$4,FALSE)</f>
        <v>322025</v>
      </c>
      <c r="S16" s="104">
        <f>VLOOKUP($B16,'Part 3 NNDR3'!$A$6:$FY$331,S$4,FALSE)</f>
        <v>0</v>
      </c>
      <c r="T16" s="104">
        <f>VLOOKUP($B16,'Part 3 NNDR3'!$A$6:$FY$331,T$4,FALSE)</f>
        <v>322025</v>
      </c>
      <c r="U16" s="104">
        <f>VLOOKUP($B16,'Part 3 NNDR3'!$A$6:$FY$331,U$4,FALSE)</f>
        <v>-3887675</v>
      </c>
      <c r="V16" s="104">
        <f>VLOOKUP($B16,'Part 3 NNDR3'!$A$6:$FY$331,V$4,FALSE)</f>
        <v>0</v>
      </c>
      <c r="W16" s="104">
        <f>VLOOKUP($B16,'Part 3 NNDR3'!$A$6:$FY$331,W$4,FALSE)</f>
        <v>-3887675</v>
      </c>
      <c r="X16" s="104">
        <f>VLOOKUP($B16,'Part 3 NNDR3'!$A$6:$FY$331,X$4,FALSE)</f>
        <v>0</v>
      </c>
      <c r="Y16" s="104">
        <f>VLOOKUP($B16,'Part 3 NNDR3'!$A$6:$FY$331,Y$4,FALSE)</f>
        <v>0</v>
      </c>
      <c r="Z16" s="104">
        <f>VLOOKUP($B16,'Part 3 NNDR3'!$A$6:$FY$331,Z$4,FALSE)</f>
        <v>0</v>
      </c>
      <c r="AA16" s="104">
        <f>VLOOKUP($B16,'Part 3 NNDR3'!$A$6:$FY$331,AA$4,FALSE)</f>
        <v>-367566</v>
      </c>
      <c r="AB16" s="104">
        <f>VLOOKUP($B16,'Part 3 NNDR3'!$A$6:$FY$331,AB$4,FALSE)</f>
        <v>0</v>
      </c>
      <c r="AC16" s="104">
        <f>VLOOKUP($B16,'Part 3 NNDR3'!$A$6:$FY$331,AC$4,FALSE)</f>
        <v>-367566</v>
      </c>
      <c r="AD16" s="104">
        <f>VLOOKUP($B16,'Part 3 NNDR3'!$A$6:$FY$331,AD$4,FALSE)</f>
        <v>-246865</v>
      </c>
      <c r="AE16" s="104">
        <f>VLOOKUP($B16,'Part 3 NNDR3'!$A$6:$FY$331,AE$4,FALSE)</f>
        <v>0</v>
      </c>
      <c r="AF16" s="104">
        <f>VLOOKUP($B16,'Part 3 NNDR3'!$A$6:$FY$331,AF$4,FALSE)</f>
        <v>-246865</v>
      </c>
      <c r="AG16" s="104">
        <f>VLOOKUP($B16,'Part 3 NNDR3'!$A$6:$FY$331,AG$4,FALSE)</f>
        <v>0</v>
      </c>
      <c r="AH16" s="104">
        <f>VLOOKUP($B16,'Part 3 NNDR3'!$A$6:$FY$331,AH$4,FALSE)</f>
        <v>0</v>
      </c>
      <c r="AI16" s="104">
        <f>VLOOKUP($B16,'Part 3 NNDR3'!$A$6:$FY$331,AI$4,FALSE)</f>
        <v>0</v>
      </c>
      <c r="AJ16" s="104">
        <f>VLOOKUP($B16,'Part 3 NNDR3'!$A$6:$FY$331,AJ$4,FALSE)</f>
        <v>2839200</v>
      </c>
      <c r="AK16" s="104">
        <f>VLOOKUP($B16,'Part 3 NNDR3'!$A$6:$FY$331,AK$4,FALSE)</f>
        <v>0</v>
      </c>
      <c r="AL16" s="104">
        <f>VLOOKUP($B16,'Part 3 NNDR3'!$A$6:$FY$331,AL$4,FALSE)</f>
        <v>2839200</v>
      </c>
      <c r="AM16" s="104">
        <f>VLOOKUP($B16,'Part 3 NNDR3'!$A$6:$FY$331,AM$4,FALSE)</f>
        <v>-64498</v>
      </c>
      <c r="AN16" s="104">
        <f>VLOOKUP($B16,'Part 3 NNDR3'!$A$6:$FY$331,AN$4,FALSE)</f>
        <v>0</v>
      </c>
      <c r="AO16" s="104">
        <f>VLOOKUP($B16,'Part 3 NNDR3'!$A$6:$FY$331,AO$4,FALSE)</f>
        <v>-64498</v>
      </c>
      <c r="AP16" s="104">
        <f>VLOOKUP($B16,'Part 3 NNDR3'!$A$6:$FY$331,AP$4,FALSE)</f>
        <v>-11019328</v>
      </c>
      <c r="AQ16" s="104">
        <f>VLOOKUP($B16,'Part 3 NNDR3'!$A$6:$FY$331,AQ$4,FALSE)</f>
        <v>0</v>
      </c>
      <c r="AR16" s="104">
        <f>VLOOKUP($B16,'Part 3 NNDR3'!$A$6:$FY$331,AR$4,FALSE)</f>
        <v>-11019328</v>
      </c>
      <c r="AS16" s="104">
        <f>VLOOKUP($B16,'Part 3 NNDR3'!$A$6:$FY$331,AS$4,FALSE)</f>
        <v>386851</v>
      </c>
      <c r="AT16" s="104">
        <f>VLOOKUP($B16,'Part 3 NNDR3'!$A$6:$FY$331,AT$4,FALSE)</f>
        <v>0</v>
      </c>
      <c r="AU16" s="104">
        <f>VLOOKUP($B16,'Part 3 NNDR3'!$A$6:$FY$331,AU$4,FALSE)</f>
        <v>386851</v>
      </c>
      <c r="AV16" s="104">
        <f>VLOOKUP($B16,'Part 3 NNDR3'!$A$6:$FY$331,AV$4,FALSE)</f>
        <v>-208736</v>
      </c>
      <c r="AW16" s="104">
        <f>VLOOKUP($B16,'Part 3 NNDR3'!$A$6:$FY$331,AW$4,FALSE)</f>
        <v>0</v>
      </c>
      <c r="AX16" s="104">
        <f>VLOOKUP($B16,'Part 3 NNDR3'!$A$6:$FY$331,AX$4,FALSE)</f>
        <v>-208736</v>
      </c>
      <c r="AY16" s="104">
        <f>VLOOKUP($B16,'Part 3 NNDR3'!$A$6:$FY$331,AY$4,FALSE)</f>
        <v>0</v>
      </c>
      <c r="AZ16" s="104">
        <f>VLOOKUP($B16,'Part 3 NNDR3'!$A$6:$FY$331,AZ$4,FALSE)</f>
        <v>0</v>
      </c>
      <c r="BA16" s="104">
        <f>VLOOKUP($B16,'Part 3 NNDR3'!$A$6:$FY$331,BA$4,FALSE)</f>
        <v>0</v>
      </c>
      <c r="BB16" s="104">
        <f>VLOOKUP($B16,'Part 3 NNDR3'!$A$6:$FY$331,BB$4,FALSE)</f>
        <v>0</v>
      </c>
      <c r="BC16" s="104">
        <f>VLOOKUP($B16,'Part 3 NNDR3'!$A$6:$FY$331,BC$4,FALSE)</f>
        <v>0</v>
      </c>
      <c r="BD16" s="104">
        <f>VLOOKUP($B16,'Part 3 NNDR3'!$A$6:$FY$331,BD$4,FALSE)</f>
        <v>0</v>
      </c>
      <c r="BE16" s="104">
        <f>VLOOKUP($B16,'Part 3 NNDR3'!$A$6:$FY$331,BE$4,FALSE)</f>
        <v>0</v>
      </c>
      <c r="BF16" s="104">
        <f>VLOOKUP($B16,'Part 3 NNDR3'!$A$6:$FY$331,BF$4,FALSE)</f>
        <v>0</v>
      </c>
      <c r="BG16" s="104">
        <f>VLOOKUP($B16,'Part 3 NNDR3'!$A$6:$FY$331,BG$4,FALSE)</f>
        <v>0</v>
      </c>
      <c r="BH16" s="104">
        <f>VLOOKUP($B16,'Part 3 NNDR3'!$A$6:$FY$331,BH$4,FALSE)</f>
        <v>-12321752</v>
      </c>
      <c r="BI16" s="104">
        <f>VLOOKUP($B16,'Part 3 NNDR3'!$A$6:$FY$331,BI$4,FALSE)</f>
        <v>0</v>
      </c>
      <c r="BJ16" s="104">
        <f>VLOOKUP($B16,'Part 3 NNDR3'!$A$6:$FY$331,BJ$4,FALSE)</f>
        <v>-12321752</v>
      </c>
      <c r="BK16" s="104">
        <f>VLOOKUP($B16,'Part 3 NNDR3'!$A$6:$FY$331,BK$4,FALSE)</f>
        <v>0</v>
      </c>
      <c r="BL16" s="104">
        <f>VLOOKUP($B16,'Part 3 NNDR3'!$A$6:$FY$331,BL$4,FALSE)</f>
        <v>0</v>
      </c>
      <c r="BM16" s="104">
        <f>VLOOKUP($B16,'Part 3 NNDR3'!$A$6:$FY$331,BM$4,FALSE)</f>
        <v>0</v>
      </c>
      <c r="BN16" s="104">
        <f>VLOOKUP($B16,'Part 3 NNDR3'!$A$6:$FY$331,BN$4,FALSE)</f>
        <v>17562</v>
      </c>
      <c r="BO16" s="104">
        <f>VLOOKUP($B16,'Part 3 NNDR3'!$A$6:$FY$331,BO$4,FALSE)</f>
        <v>0</v>
      </c>
      <c r="BP16" s="104">
        <f>VLOOKUP($B16,'Part 3 NNDR3'!$A$6:$FY$331,BP$4,FALSE)</f>
        <v>17562</v>
      </c>
      <c r="BQ16" s="104">
        <f>VLOOKUP($B16,'Part 3 NNDR3'!$A$6:$FY$331,BQ$4,FALSE)</f>
        <v>-3077770</v>
      </c>
      <c r="BR16" s="104">
        <f>VLOOKUP($B16,'Part 3 NNDR3'!$A$6:$FY$331,BR$4,FALSE)</f>
        <v>0</v>
      </c>
      <c r="BS16" s="104">
        <f>VLOOKUP($B16,'Part 3 NNDR3'!$A$6:$FY$331,BS$4,FALSE)</f>
        <v>-3077770</v>
      </c>
      <c r="BT16" s="104">
        <f>VLOOKUP($B16,'Part 3 NNDR3'!$A$6:$FY$331,BT$4,FALSE)</f>
        <v>34206</v>
      </c>
      <c r="BU16" s="104">
        <f>VLOOKUP($B16,'Part 3 NNDR3'!$A$6:$FY$331,BU$4,FALSE)</f>
        <v>0</v>
      </c>
      <c r="BV16" s="104">
        <f>VLOOKUP($B16,'Part 3 NNDR3'!$A$6:$FY$331,BV$4,FALSE)</f>
        <v>34206</v>
      </c>
      <c r="BW16" s="104">
        <f>VLOOKUP($B16,'Part 3 NNDR3'!$A$6:$FY$331,BW$4,FALSE)</f>
        <v>-3026002</v>
      </c>
      <c r="BX16" s="104">
        <f>VLOOKUP($B16,'Part 3 NNDR3'!$A$6:$FY$331,BX$4,FALSE)</f>
        <v>0</v>
      </c>
      <c r="BY16" s="104">
        <f>VLOOKUP($B16,'Part 3 NNDR3'!$A$6:$FY$331,BY$4,FALSE)</f>
        <v>-3026002</v>
      </c>
      <c r="BZ16" s="104">
        <f>VLOOKUP($B16,'Part 3 NNDR3'!$A$6:$FY$331,BZ$4,FALSE)</f>
        <v>-877501</v>
      </c>
      <c r="CA16" s="104">
        <f>VLOOKUP($B16,'Part 3 NNDR3'!$A$6:$FY$331,CA$4,FALSE)</f>
        <v>0</v>
      </c>
      <c r="CB16" s="104">
        <f>VLOOKUP($B16,'Part 3 NNDR3'!$A$6:$FY$331,CB$4,FALSE)</f>
        <v>-877501</v>
      </c>
      <c r="CC16" s="104">
        <f>VLOOKUP($B16,'Part 3 NNDR3'!$A$6:$FY$331,CC$4,FALSE)</f>
        <v>77583</v>
      </c>
      <c r="CD16" s="104">
        <f>VLOOKUP($B16,'Part 3 NNDR3'!$A$6:$FY$331,CD$4,FALSE)</f>
        <v>0</v>
      </c>
      <c r="CE16" s="104">
        <f>VLOOKUP($B16,'Part 3 NNDR3'!$A$6:$FY$331,CE$4,FALSE)</f>
        <v>77583</v>
      </c>
      <c r="CF16" s="104">
        <f>VLOOKUP($B16,'Part 3 NNDR3'!$A$6:$FY$331,CF$4,FALSE)</f>
        <v>-103548</v>
      </c>
      <c r="CG16" s="104">
        <f>VLOOKUP($B16,'Part 3 NNDR3'!$A$6:$FY$331,CG$4,FALSE)</f>
        <v>0</v>
      </c>
      <c r="CH16" s="104">
        <f>VLOOKUP($B16,'Part 3 NNDR3'!$A$6:$FY$331,CH$4,FALSE)</f>
        <v>-103548</v>
      </c>
      <c r="CI16" s="104">
        <f>VLOOKUP($B16,'Part 3 NNDR3'!$A$6:$FY$331,CI$4,FALSE)</f>
        <v>0</v>
      </c>
      <c r="CJ16" s="104">
        <f>VLOOKUP($B16,'Part 3 NNDR3'!$A$6:$FY$331,CJ$4,FALSE)</f>
        <v>0</v>
      </c>
      <c r="CK16" s="104">
        <f>VLOOKUP($B16,'Part 3 NNDR3'!$A$6:$FY$331,CK$4,FALSE)</f>
        <v>0</v>
      </c>
      <c r="CL16" s="104">
        <f>VLOOKUP($B16,'Part 3 NNDR3'!$A$6:$FY$331,CL$4,FALSE)</f>
        <v>0</v>
      </c>
      <c r="CM16" s="104">
        <f>VLOOKUP($B16,'Part 3 NNDR3'!$A$6:$FY$331,CM$4,FALSE)</f>
        <v>0</v>
      </c>
      <c r="CN16" s="104">
        <f>VLOOKUP($B16,'Part 3 NNDR3'!$A$6:$FY$331,CN$4,FALSE)</f>
        <v>0</v>
      </c>
      <c r="CO16" s="104">
        <f>VLOOKUP($B16,'Part 3 NNDR3'!$A$6:$FY$331,CO$4,FALSE)</f>
        <v>0</v>
      </c>
      <c r="CP16" s="104">
        <f>VLOOKUP($B16,'Part 3 NNDR3'!$A$6:$FY$331,CP$4,FALSE)</f>
        <v>0</v>
      </c>
      <c r="CQ16" s="104">
        <f>VLOOKUP($B16,'Part 3 NNDR3'!$A$6:$FY$331,CQ$4,FALSE)</f>
        <v>0</v>
      </c>
      <c r="CR16" s="104">
        <f>VLOOKUP($B16,'Part 3 NNDR3'!$A$6:$FY$331,CR$4,FALSE)</f>
        <v>0</v>
      </c>
      <c r="CS16" s="104">
        <f>VLOOKUP($B16,'Part 3 NNDR3'!$A$6:$FY$331,CS$4,FALSE)</f>
        <v>0</v>
      </c>
      <c r="CT16" s="104">
        <f>VLOOKUP($B16,'Part 3 NNDR3'!$A$6:$FY$331,CT$4,FALSE)</f>
        <v>0</v>
      </c>
      <c r="CU16" s="104">
        <f>VLOOKUP($B16,'Part 3 NNDR3'!$A$6:$FY$331,CU$4,FALSE)</f>
        <v>0</v>
      </c>
      <c r="CV16" s="104">
        <f>VLOOKUP($B16,'Part 3 NNDR3'!$A$6:$FY$331,CV$4,FALSE)</f>
        <v>0</v>
      </c>
      <c r="CW16" s="104">
        <f>VLOOKUP($B16,'Part 3 NNDR3'!$A$6:$FY$331,CW$4,FALSE)</f>
        <v>0</v>
      </c>
      <c r="CX16" s="104">
        <f>VLOOKUP($B16,'Part 3 NNDR3'!$A$6:$FY$331,CX$4,FALSE)</f>
        <v>0</v>
      </c>
      <c r="CY16" s="104">
        <f>VLOOKUP($B16,'Part 3 NNDR3'!$A$6:$FY$331,CY$4,FALSE)</f>
        <v>0</v>
      </c>
      <c r="CZ16" s="104">
        <f>VLOOKUP($B16,'Part 3 NNDR3'!$A$6:$FY$331,CZ$4,FALSE)</f>
        <v>0</v>
      </c>
      <c r="DA16" s="104">
        <f>VLOOKUP($B16,'Part 3 NNDR3'!$A$6:$FY$331,DA$4,FALSE)</f>
        <v>0</v>
      </c>
      <c r="DB16" s="104">
        <f>VLOOKUP($B16,'Part 3 NNDR3'!$A$6:$FY$331,DB$4,FALSE)</f>
        <v>0</v>
      </c>
      <c r="DC16" s="104">
        <f>VLOOKUP($B16,'Part 3 NNDR3'!$A$6:$FY$331,DC$4,FALSE)</f>
        <v>0</v>
      </c>
      <c r="DD16" s="104">
        <f>VLOOKUP($B16,'Part 3 NNDR3'!$A$6:$FY$331,DD$4,FALSE)</f>
        <v>0</v>
      </c>
      <c r="DE16" s="104">
        <f>VLOOKUP($B16,'Part 3 NNDR3'!$A$6:$FY$331,DE$4,FALSE)</f>
        <v>0</v>
      </c>
      <c r="DF16" s="104">
        <f>VLOOKUP($B16,'Part 3 NNDR3'!$A$6:$FY$331,DF$4,FALSE)</f>
        <v>0</v>
      </c>
      <c r="DG16" s="104">
        <f>VLOOKUP($B16,'Part 3 NNDR3'!$A$6:$FY$331,DG$4,FALSE)</f>
        <v>0</v>
      </c>
      <c r="DH16" s="104">
        <f>VLOOKUP($B16,'Part 3 NNDR3'!$A$6:$FY$331,DH$4,FALSE)</f>
        <v>0</v>
      </c>
      <c r="DI16" s="104">
        <f>VLOOKUP($B16,'Part 3 NNDR3'!$A$6:$FY$331,DI$4,FALSE)</f>
        <v>0</v>
      </c>
      <c r="DJ16" s="104">
        <f>VLOOKUP($B16,'Part 3 NNDR3'!$A$6:$FY$331,DJ$4,FALSE)</f>
        <v>0</v>
      </c>
      <c r="DK16" s="104">
        <f>VLOOKUP($B16,'Part 3 NNDR3'!$A$6:$FY$331,DK$4,FALSE)</f>
        <v>0</v>
      </c>
      <c r="DL16" s="104">
        <f>VLOOKUP($B16,'Part 3 NNDR3'!$A$6:$FY$331,DL$4,FALSE)</f>
        <v>-903466</v>
      </c>
      <c r="DM16" s="104">
        <f>VLOOKUP($B16,'Part 3 NNDR3'!$A$6:$FY$331,DM$4,FALSE)</f>
        <v>0</v>
      </c>
      <c r="DN16" s="104">
        <f>VLOOKUP($B16,'Part 3 NNDR3'!$A$6:$FY$331,DN$4,FALSE)</f>
        <v>-903466</v>
      </c>
      <c r="DO16" s="104">
        <f>VLOOKUP($B16,'Part 3 NNDR3'!$A$6:$FY$331,DO$4,FALSE)</f>
        <v>0</v>
      </c>
      <c r="DP16" s="104">
        <f>VLOOKUP($B16,'Part 3 NNDR3'!$A$6:$FY$331,DP$4,FALSE)</f>
        <v>0</v>
      </c>
      <c r="DQ16" s="104">
        <f>VLOOKUP($B16,'Part 3 NNDR3'!$A$6:$FY$331,DQ$4,FALSE)</f>
        <v>0</v>
      </c>
      <c r="DR16" s="104">
        <f>VLOOKUP($B16,'Part 3 NNDR3'!$A$6:$FY$331,DR$4,FALSE)</f>
        <v>0</v>
      </c>
      <c r="DS16" s="104">
        <f>VLOOKUP($B16,'Part 3 NNDR3'!$A$6:$FY$331,DS$4,FALSE)</f>
        <v>0</v>
      </c>
      <c r="DT16" s="104">
        <f>VLOOKUP($B16,'Part 3 NNDR3'!$A$6:$FY$331,DT$4,FALSE)</f>
        <v>0</v>
      </c>
      <c r="DU16" s="104">
        <f>VLOOKUP($B16,'Part 3 NNDR3'!$A$6:$FY$331,DU$4,FALSE)</f>
        <v>-66704</v>
      </c>
      <c r="DV16" s="104">
        <f>VLOOKUP($B16,'Part 3 NNDR3'!$A$6:$FY$331,DV$4,FALSE)</f>
        <v>0</v>
      </c>
      <c r="DW16" s="104">
        <f>VLOOKUP($B16,'Part 3 NNDR3'!$A$6:$FY$331,DW$4,FALSE)</f>
        <v>-66704</v>
      </c>
      <c r="DX16" s="104">
        <f>VLOOKUP($B16,'Part 3 NNDR3'!$A$6:$FY$331,DX$4,FALSE)</f>
        <v>-21149</v>
      </c>
      <c r="DY16" s="104">
        <f>VLOOKUP($B16,'Part 3 NNDR3'!$A$6:$FY$331,DY$4,FALSE)</f>
        <v>0</v>
      </c>
      <c r="DZ16" s="104">
        <f>VLOOKUP($B16,'Part 3 NNDR3'!$A$6:$FY$331,DZ$4,FALSE)</f>
        <v>-21149</v>
      </c>
      <c r="EA16" s="104">
        <f>VLOOKUP($B16,'Part 3 NNDR3'!$A$6:$FY$331,EA$4,FALSE)</f>
        <v>-2781310</v>
      </c>
      <c r="EB16" s="104">
        <f>VLOOKUP($B16,'Part 3 NNDR3'!$A$6:$FY$331,EB$4,FALSE)</f>
        <v>0</v>
      </c>
      <c r="EC16" s="104">
        <f>VLOOKUP($B16,'Part 3 NNDR3'!$A$6:$FY$331,EC$4,FALSE)</f>
        <v>-2781310</v>
      </c>
      <c r="ED16" s="104">
        <f>VLOOKUP($B16,'Part 3 NNDR3'!$A$6:$FY$331,ED$4,FALSE)</f>
        <v>-182544</v>
      </c>
      <c r="EE16" s="104">
        <f>VLOOKUP($B16,'Part 3 NNDR3'!$A$6:$FY$331,EE$4,FALSE)</f>
        <v>0</v>
      </c>
      <c r="EF16" s="104">
        <f>VLOOKUP($B16,'Part 3 NNDR3'!$A$6:$FY$331,EF$4,FALSE)</f>
        <v>-182544</v>
      </c>
      <c r="EG16" s="104">
        <f>VLOOKUP($B16,'Part 3 NNDR3'!$A$6:$FY$331,EG$4,FALSE)</f>
        <v>0</v>
      </c>
      <c r="EH16" s="104">
        <f>VLOOKUP($B16,'Part 3 NNDR3'!$A$6:$FY$331,EH$4,FALSE)</f>
        <v>0</v>
      </c>
      <c r="EI16" s="104">
        <f>VLOOKUP($B16,'Part 3 NNDR3'!$A$6:$FY$331,EI$4,FALSE)</f>
        <v>0</v>
      </c>
      <c r="EJ16" s="104">
        <f>VLOOKUP($B16,'Part 3 NNDR3'!$A$6:$FY$331,EJ$4,FALSE)</f>
        <v>0</v>
      </c>
      <c r="EK16" s="104">
        <f>VLOOKUP($B16,'Part 3 NNDR3'!$A$6:$FY$331,EK$4,FALSE)</f>
        <v>0</v>
      </c>
      <c r="EL16" s="104">
        <f>VLOOKUP($B16,'Part 3 NNDR3'!$A$6:$FY$331,EL$4,FALSE)</f>
        <v>0</v>
      </c>
      <c r="EM16" s="104">
        <f>VLOOKUP($B16,'Part 3 NNDR3'!$A$6:$FY$331,EM$4,FALSE)</f>
        <v>-32921</v>
      </c>
      <c r="EN16" s="104">
        <f>VLOOKUP($B16,'Part 3 NNDR3'!$A$6:$FY$331,EN$4,FALSE)</f>
        <v>0</v>
      </c>
      <c r="EO16" s="104">
        <f>VLOOKUP($B16,'Part 3 NNDR3'!$A$6:$FY$331,EO$4,FALSE)</f>
        <v>-32921</v>
      </c>
      <c r="EP16" s="104">
        <f>VLOOKUP($B16,'Part 3 NNDR3'!$A$6:$FY$331,EP$4,FALSE)</f>
        <v>-3084628</v>
      </c>
      <c r="EQ16" s="104">
        <f>VLOOKUP($B16,'Part 3 NNDR3'!$A$6:$FY$331,EQ$4,FALSE)</f>
        <v>0</v>
      </c>
      <c r="ER16" s="104">
        <f>VLOOKUP($B16,'Part 3 NNDR3'!$A$6:$FY$331,ER$4,FALSE)</f>
        <v>-3084628</v>
      </c>
      <c r="ES16" s="104">
        <f>VLOOKUP($B16,'Part 3 NNDR3'!$A$6:$FY$331,ES$4,FALSE)</f>
        <v>0</v>
      </c>
      <c r="ET16" s="104">
        <f>VLOOKUP($B16,'Part 3 NNDR3'!$A$6:$FY$331,ET$4,FALSE)</f>
        <v>0</v>
      </c>
      <c r="EU16" s="104">
        <f>VLOOKUP($B16,'Part 3 NNDR3'!$A$6:$FY$331,EU$4,FALSE)</f>
        <v>0</v>
      </c>
      <c r="EV16" s="104">
        <f>VLOOKUP($B16,'Part 3 NNDR3'!$A$6:$FY$331,EV$4,FALSE)</f>
        <v>0</v>
      </c>
      <c r="EW16" s="104">
        <f>VLOOKUP($B16,'Part 3 NNDR3'!$A$6:$FY$331,EW$4,FALSE)</f>
        <v>0</v>
      </c>
      <c r="EX16" s="104">
        <f>VLOOKUP($B16,'Part 3 NNDR3'!$A$6:$FY$331,EX$4,FALSE)</f>
        <v>0</v>
      </c>
      <c r="EY16" s="104">
        <f>VLOOKUP($B16,'Part 3 NNDR3'!$A$6:$FY$331,EY$4,FALSE)</f>
        <v>0</v>
      </c>
      <c r="EZ16" s="104">
        <f>VLOOKUP($B16,'Part 3 NNDR3'!$A$6:$FY$331,EZ$4,FALSE)</f>
        <v>0</v>
      </c>
      <c r="FA16" s="104">
        <f>VLOOKUP($B16,'Part 3 NNDR3'!$A$6:$FY$331,FA$4,FALSE)</f>
        <v>0</v>
      </c>
      <c r="FB16" s="104">
        <f>VLOOKUP($B16,'Part 3 NNDR3'!$A$6:$FY$331,FB$4,FALSE)</f>
        <v>127631472</v>
      </c>
      <c r="FC16" s="104">
        <f>VLOOKUP($B16,'Part 3 NNDR3'!$A$6:$FY$331,FC$4,FALSE)</f>
        <v>0</v>
      </c>
      <c r="FD16" s="104">
        <f>VLOOKUP($B16,'Part 3 NNDR3'!$A$6:$FY$331,FD$4,FALSE)</f>
        <v>127631472</v>
      </c>
      <c r="FE16" s="104">
        <f>VLOOKUP($B16,'Part 3 NNDR3'!$A$6:$FY$331,FE$4,FALSE)</f>
        <v>322025</v>
      </c>
      <c r="FF16" s="104">
        <f>VLOOKUP($B16,'Part 3 NNDR3'!$A$6:$FY$331,FF$4,FALSE)</f>
        <v>0</v>
      </c>
      <c r="FG16" s="104">
        <f>VLOOKUP($B16,'Part 3 NNDR3'!$A$6:$FY$331,FG$4,FALSE)</f>
        <v>322025</v>
      </c>
      <c r="FH16" s="104">
        <f>VLOOKUP($B16,'Part 3 NNDR3'!$A$6:$FY$331,FH$4,FALSE)</f>
        <v>-12321752</v>
      </c>
      <c r="FI16" s="104">
        <f>VLOOKUP($B16,'Part 3 NNDR3'!$A$6:$FY$331,FI$4,FALSE)</f>
        <v>0</v>
      </c>
      <c r="FJ16" s="104">
        <f>VLOOKUP($B16,'Part 3 NNDR3'!$A$6:$FY$331,FJ$4,FALSE)</f>
        <v>-12321752</v>
      </c>
      <c r="FK16" s="104">
        <f>VLOOKUP($B16,'Part 3 NNDR3'!$A$6:$FY$331,FK$4,FALSE)</f>
        <v>-3026002</v>
      </c>
      <c r="FL16" s="104">
        <f>VLOOKUP($B16,'Part 3 NNDR3'!$A$6:$FY$331,FL$4,FALSE)</f>
        <v>0</v>
      </c>
      <c r="FM16" s="104">
        <f>VLOOKUP($B16,'Part 3 NNDR3'!$A$6:$FY$331,FM$4,FALSE)</f>
        <v>-3026002</v>
      </c>
      <c r="FN16" s="104">
        <f>VLOOKUP($B16,'Part 3 NNDR3'!$A$6:$FY$331,FN$4,FALSE)</f>
        <v>-903466</v>
      </c>
      <c r="FO16" s="104">
        <f>VLOOKUP($B16,'Part 3 NNDR3'!$A$6:$FY$331,FO$4,FALSE)</f>
        <v>0</v>
      </c>
      <c r="FP16" s="104">
        <f>VLOOKUP($B16,'Part 3 NNDR3'!$A$6:$FY$331,FP$4,FALSE)</f>
        <v>-903466</v>
      </c>
      <c r="FQ16" s="104">
        <f>VLOOKUP($B16,'Part 3 NNDR3'!$A$6:$FY$331,FQ$4,FALSE)</f>
        <v>-3084628</v>
      </c>
      <c r="FR16" s="104">
        <f>VLOOKUP($B16,'Part 3 NNDR3'!$A$6:$FY$331,FR$4,FALSE)</f>
        <v>0</v>
      </c>
      <c r="FS16" s="104">
        <f>VLOOKUP($B16,'Part 3 NNDR3'!$A$6:$FY$331,FS$4,FALSE)</f>
        <v>-3084628</v>
      </c>
      <c r="FT16" s="104">
        <f>VLOOKUP($B16,'Part 3 NNDR3'!$A$6:$FY$331,FT$4,FALSE)</f>
        <v>0</v>
      </c>
      <c r="FU16" s="104">
        <f>VLOOKUP($B16,'Part 3 NNDR3'!$A$6:$FY$331,FU$4,FALSE)</f>
        <v>0</v>
      </c>
      <c r="FV16" s="104">
        <f>VLOOKUP($B16,'Part 3 NNDR3'!$A$6:$FY$331,FV$4,FALSE)</f>
        <v>0</v>
      </c>
      <c r="FW16" s="104">
        <f>VLOOKUP($B16,'Part 3 NNDR3'!$A$6:$FY$331,FW$4,FALSE)</f>
        <v>-19013823</v>
      </c>
      <c r="FX16" s="104">
        <f>VLOOKUP($B16,'Part 3 NNDR3'!$A$6:$FY$331,FX$4,FALSE)</f>
        <v>0</v>
      </c>
      <c r="FY16" s="104">
        <f>VLOOKUP($B16,'Part 3 NNDR3'!$A$6:$FY$331,FY$4,FALSE)</f>
        <v>-19013823</v>
      </c>
      <c r="FZ16" s="104">
        <f>VLOOKUP($B16,'Part 3 NNDR3'!$A$6:$FY$331,FZ$4,FALSE)</f>
        <v>108617649</v>
      </c>
      <c r="GA16" s="104">
        <f>VLOOKUP($B16,'Part 3 NNDR3'!$A$6:$FY$331,GA$4,FALSE)</f>
        <v>0</v>
      </c>
      <c r="GB16" s="104">
        <f>VLOOKUP($B16,'Part 3 NNDR3'!$A$6:$FY$331,GB$4,FALSE)</f>
        <v>108617649</v>
      </c>
      <c r="GC16" s="105" t="str">
        <f>VLOOKUP($B16,'Data (Updated)'!$C$4:$E$329,2,FALSE)</f>
        <v>E5100</v>
      </c>
      <c r="GD16" s="105" t="str">
        <f>VLOOKUP($B16,'Data (Updated)'!$C$4:$E$329,3,FALSE)</f>
        <v>NA</v>
      </c>
    </row>
    <row r="17" spans="1:186" ht="12.75" x14ac:dyDescent="0.2">
      <c r="A17" s="75">
        <v>12</v>
      </c>
      <c r="B17" s="100" t="s">
        <v>66</v>
      </c>
      <c r="C17" s="101" t="s">
        <v>949</v>
      </c>
      <c r="D17" s="102" t="s">
        <v>950</v>
      </c>
      <c r="E17" s="103" t="s">
        <v>65</v>
      </c>
      <c r="F17" s="104">
        <f>VLOOKUP($B17,'Part 3 NNDR3'!$A$6:$FY$331,F$4,FALSE)</f>
        <v>0</v>
      </c>
      <c r="G17" s="104">
        <f>VLOOKUP($B17,'Part 3 NNDR3'!$A$6:$FY$331,G$4,FALSE)</f>
        <v>0</v>
      </c>
      <c r="H17" s="104">
        <f>VLOOKUP($B17,'Part 3 NNDR3'!$A$6:$FY$331,H$4,FALSE)</f>
        <v>0</v>
      </c>
      <c r="I17" s="104">
        <f>VLOOKUP($B17,'Part 3 NNDR3'!$A$6:$FY$331,I$4,FALSE)</f>
        <v>89680</v>
      </c>
      <c r="J17" s="104">
        <f>VLOOKUP($B17,'Part 3 NNDR3'!$A$6:$FY$331,J$4,FALSE)</f>
        <v>0</v>
      </c>
      <c r="K17" s="104">
        <f>VLOOKUP($B17,'Part 3 NNDR3'!$A$6:$FY$331,K$4,FALSE)</f>
        <v>89680</v>
      </c>
      <c r="L17" s="104">
        <f>VLOOKUP($B17,'Part 3 NNDR3'!$A$6:$FY$331,L$4,FALSE)</f>
        <v>0</v>
      </c>
      <c r="M17" s="104">
        <f>VLOOKUP($B17,'Part 3 NNDR3'!$A$6:$FY$331,M$4,FALSE)</f>
        <v>0</v>
      </c>
      <c r="N17" s="104">
        <f>VLOOKUP($B17,'Part 3 NNDR3'!$A$6:$FY$331,N$4,FALSE)</f>
        <v>0</v>
      </c>
      <c r="O17" s="104">
        <f>VLOOKUP($B17,'Part 3 NNDR3'!$A$6:$FY$331,O$4,FALSE)</f>
        <v>467</v>
      </c>
      <c r="P17" s="104">
        <f>VLOOKUP($B17,'Part 3 NNDR3'!$A$6:$FY$331,P$4,FALSE)</f>
        <v>0</v>
      </c>
      <c r="Q17" s="104">
        <f>VLOOKUP($B17,'Part 3 NNDR3'!$A$6:$FY$331,Q$4,FALSE)</f>
        <v>467</v>
      </c>
      <c r="R17" s="104">
        <f>VLOOKUP($B17,'Part 3 NNDR3'!$A$6:$FY$331,R$4,FALSE)</f>
        <v>90147</v>
      </c>
      <c r="S17" s="104">
        <f>VLOOKUP($B17,'Part 3 NNDR3'!$A$6:$FY$331,S$4,FALSE)</f>
        <v>0</v>
      </c>
      <c r="T17" s="104">
        <f>VLOOKUP($B17,'Part 3 NNDR3'!$A$6:$FY$331,T$4,FALSE)</f>
        <v>90147</v>
      </c>
      <c r="U17" s="104">
        <f>VLOOKUP($B17,'Part 3 NNDR3'!$A$6:$FY$331,U$4,FALSE)</f>
        <v>-5012255</v>
      </c>
      <c r="V17" s="104">
        <f>VLOOKUP($B17,'Part 3 NNDR3'!$A$6:$FY$331,V$4,FALSE)</f>
        <v>0</v>
      </c>
      <c r="W17" s="104">
        <f>VLOOKUP($B17,'Part 3 NNDR3'!$A$6:$FY$331,W$4,FALSE)</f>
        <v>-5012255</v>
      </c>
      <c r="X17" s="104">
        <f>VLOOKUP($B17,'Part 3 NNDR3'!$A$6:$FY$331,X$4,FALSE)</f>
        <v>0</v>
      </c>
      <c r="Y17" s="104">
        <f>VLOOKUP($B17,'Part 3 NNDR3'!$A$6:$FY$331,Y$4,FALSE)</f>
        <v>0</v>
      </c>
      <c r="Z17" s="104">
        <f>VLOOKUP($B17,'Part 3 NNDR3'!$A$6:$FY$331,Z$4,FALSE)</f>
        <v>0</v>
      </c>
      <c r="AA17" s="104">
        <f>VLOOKUP($B17,'Part 3 NNDR3'!$A$6:$FY$331,AA$4,FALSE)</f>
        <v>-146253</v>
      </c>
      <c r="AB17" s="104">
        <f>VLOOKUP($B17,'Part 3 NNDR3'!$A$6:$FY$331,AB$4,FALSE)</f>
        <v>0</v>
      </c>
      <c r="AC17" s="104">
        <f>VLOOKUP($B17,'Part 3 NNDR3'!$A$6:$FY$331,AC$4,FALSE)</f>
        <v>-146253</v>
      </c>
      <c r="AD17" s="104">
        <f>VLOOKUP($B17,'Part 3 NNDR3'!$A$6:$FY$331,AD$4,FALSE)</f>
        <v>-73896</v>
      </c>
      <c r="AE17" s="104">
        <f>VLOOKUP($B17,'Part 3 NNDR3'!$A$6:$FY$331,AE$4,FALSE)</f>
        <v>0</v>
      </c>
      <c r="AF17" s="104">
        <f>VLOOKUP($B17,'Part 3 NNDR3'!$A$6:$FY$331,AF$4,FALSE)</f>
        <v>-73896</v>
      </c>
      <c r="AG17" s="104">
        <f>VLOOKUP($B17,'Part 3 NNDR3'!$A$6:$FY$331,AG$4,FALSE)</f>
        <v>0</v>
      </c>
      <c r="AH17" s="104">
        <f>VLOOKUP($B17,'Part 3 NNDR3'!$A$6:$FY$331,AH$4,FALSE)</f>
        <v>0</v>
      </c>
      <c r="AI17" s="104">
        <f>VLOOKUP($B17,'Part 3 NNDR3'!$A$6:$FY$331,AI$4,FALSE)</f>
        <v>0</v>
      </c>
      <c r="AJ17" s="104">
        <f>VLOOKUP($B17,'Part 3 NNDR3'!$A$6:$FY$331,AJ$4,FALSE)</f>
        <v>1462014</v>
      </c>
      <c r="AK17" s="104">
        <f>VLOOKUP($B17,'Part 3 NNDR3'!$A$6:$FY$331,AK$4,FALSE)</f>
        <v>15610</v>
      </c>
      <c r="AL17" s="104">
        <f>VLOOKUP($B17,'Part 3 NNDR3'!$A$6:$FY$331,AL$4,FALSE)</f>
        <v>1477624</v>
      </c>
      <c r="AM17" s="104">
        <f>VLOOKUP($B17,'Part 3 NNDR3'!$A$6:$FY$331,AM$4,FALSE)</f>
        <v>-29719</v>
      </c>
      <c r="AN17" s="104">
        <f>VLOOKUP($B17,'Part 3 NNDR3'!$A$6:$FY$331,AN$4,FALSE)</f>
        <v>0</v>
      </c>
      <c r="AO17" s="104">
        <f>VLOOKUP($B17,'Part 3 NNDR3'!$A$6:$FY$331,AO$4,FALSE)</f>
        <v>-29719</v>
      </c>
      <c r="AP17" s="104">
        <f>VLOOKUP($B17,'Part 3 NNDR3'!$A$6:$FY$331,AP$4,FALSE)</f>
        <v>-3920883</v>
      </c>
      <c r="AQ17" s="104">
        <f>VLOOKUP($B17,'Part 3 NNDR3'!$A$6:$FY$331,AQ$4,FALSE)</f>
        <v>0</v>
      </c>
      <c r="AR17" s="104">
        <f>VLOOKUP($B17,'Part 3 NNDR3'!$A$6:$FY$331,AR$4,FALSE)</f>
        <v>-3920883</v>
      </c>
      <c r="AS17" s="104">
        <f>VLOOKUP($B17,'Part 3 NNDR3'!$A$6:$FY$331,AS$4,FALSE)</f>
        <v>-57677</v>
      </c>
      <c r="AT17" s="104">
        <f>VLOOKUP($B17,'Part 3 NNDR3'!$A$6:$FY$331,AT$4,FALSE)</f>
        <v>0</v>
      </c>
      <c r="AU17" s="104">
        <f>VLOOKUP($B17,'Part 3 NNDR3'!$A$6:$FY$331,AU$4,FALSE)</f>
        <v>-57677</v>
      </c>
      <c r="AV17" s="104">
        <f>VLOOKUP($B17,'Part 3 NNDR3'!$A$6:$FY$331,AV$4,FALSE)</f>
        <v>0</v>
      </c>
      <c r="AW17" s="104">
        <f>VLOOKUP($B17,'Part 3 NNDR3'!$A$6:$FY$331,AW$4,FALSE)</f>
        <v>0</v>
      </c>
      <c r="AX17" s="104">
        <f>VLOOKUP($B17,'Part 3 NNDR3'!$A$6:$FY$331,AX$4,FALSE)</f>
        <v>0</v>
      </c>
      <c r="AY17" s="104">
        <f>VLOOKUP($B17,'Part 3 NNDR3'!$A$6:$FY$331,AY$4,FALSE)</f>
        <v>0</v>
      </c>
      <c r="AZ17" s="104">
        <f>VLOOKUP($B17,'Part 3 NNDR3'!$A$6:$FY$331,AZ$4,FALSE)</f>
        <v>0</v>
      </c>
      <c r="BA17" s="104">
        <f>VLOOKUP($B17,'Part 3 NNDR3'!$A$6:$FY$331,BA$4,FALSE)</f>
        <v>0</v>
      </c>
      <c r="BB17" s="104">
        <f>VLOOKUP($B17,'Part 3 NNDR3'!$A$6:$FY$331,BB$4,FALSE)</f>
        <v>-7469</v>
      </c>
      <c r="BC17" s="104">
        <f>VLOOKUP($B17,'Part 3 NNDR3'!$A$6:$FY$331,BC$4,FALSE)</f>
        <v>0</v>
      </c>
      <c r="BD17" s="104">
        <f>VLOOKUP($B17,'Part 3 NNDR3'!$A$6:$FY$331,BD$4,FALSE)</f>
        <v>-7469</v>
      </c>
      <c r="BE17" s="104">
        <f>VLOOKUP($B17,'Part 3 NNDR3'!$A$6:$FY$331,BE$4,FALSE)</f>
        <v>0</v>
      </c>
      <c r="BF17" s="104">
        <f>VLOOKUP($B17,'Part 3 NNDR3'!$A$6:$FY$331,BF$4,FALSE)</f>
        <v>0</v>
      </c>
      <c r="BG17" s="104">
        <f>VLOOKUP($B17,'Part 3 NNDR3'!$A$6:$FY$331,BG$4,FALSE)</f>
        <v>0</v>
      </c>
      <c r="BH17" s="104">
        <f>VLOOKUP($B17,'Part 3 NNDR3'!$A$6:$FY$331,BH$4,FALSE)</f>
        <v>-7712242</v>
      </c>
      <c r="BI17" s="104">
        <f>VLOOKUP($B17,'Part 3 NNDR3'!$A$6:$FY$331,BI$4,FALSE)</f>
        <v>15610</v>
      </c>
      <c r="BJ17" s="104">
        <f>VLOOKUP($B17,'Part 3 NNDR3'!$A$6:$FY$331,BJ$4,FALSE)</f>
        <v>-7696632</v>
      </c>
      <c r="BK17" s="104">
        <f>VLOOKUP($B17,'Part 3 NNDR3'!$A$6:$FY$331,BK$4,FALSE)</f>
        <v>-38424</v>
      </c>
      <c r="BL17" s="104">
        <f>VLOOKUP($B17,'Part 3 NNDR3'!$A$6:$FY$331,BL$4,FALSE)</f>
        <v>0</v>
      </c>
      <c r="BM17" s="104">
        <f>VLOOKUP($B17,'Part 3 NNDR3'!$A$6:$FY$331,BM$4,FALSE)</f>
        <v>-38424</v>
      </c>
      <c r="BN17" s="104">
        <f>VLOOKUP($B17,'Part 3 NNDR3'!$A$6:$FY$331,BN$4,FALSE)</f>
        <v>-111202</v>
      </c>
      <c r="BO17" s="104">
        <f>VLOOKUP($B17,'Part 3 NNDR3'!$A$6:$FY$331,BO$4,FALSE)</f>
        <v>0</v>
      </c>
      <c r="BP17" s="104">
        <f>VLOOKUP($B17,'Part 3 NNDR3'!$A$6:$FY$331,BP$4,FALSE)</f>
        <v>-111202</v>
      </c>
      <c r="BQ17" s="104">
        <f>VLOOKUP($B17,'Part 3 NNDR3'!$A$6:$FY$331,BQ$4,FALSE)</f>
        <v>-2306518</v>
      </c>
      <c r="BR17" s="104">
        <f>VLOOKUP($B17,'Part 3 NNDR3'!$A$6:$FY$331,BR$4,FALSE)</f>
        <v>-1208</v>
      </c>
      <c r="BS17" s="104">
        <f>VLOOKUP($B17,'Part 3 NNDR3'!$A$6:$FY$331,BS$4,FALSE)</f>
        <v>-2307726</v>
      </c>
      <c r="BT17" s="104">
        <f>VLOOKUP($B17,'Part 3 NNDR3'!$A$6:$FY$331,BT$4,FALSE)</f>
        <v>30067</v>
      </c>
      <c r="BU17" s="104">
        <f>VLOOKUP($B17,'Part 3 NNDR3'!$A$6:$FY$331,BU$4,FALSE)</f>
        <v>0</v>
      </c>
      <c r="BV17" s="104">
        <f>VLOOKUP($B17,'Part 3 NNDR3'!$A$6:$FY$331,BV$4,FALSE)</f>
        <v>30067</v>
      </c>
      <c r="BW17" s="104">
        <f>VLOOKUP($B17,'Part 3 NNDR3'!$A$6:$FY$331,BW$4,FALSE)</f>
        <v>-2426077</v>
      </c>
      <c r="BX17" s="104">
        <f>VLOOKUP($B17,'Part 3 NNDR3'!$A$6:$FY$331,BX$4,FALSE)</f>
        <v>-1208</v>
      </c>
      <c r="BY17" s="104">
        <f>VLOOKUP($B17,'Part 3 NNDR3'!$A$6:$FY$331,BY$4,FALSE)</f>
        <v>-2427285</v>
      </c>
      <c r="BZ17" s="104">
        <f>VLOOKUP($B17,'Part 3 NNDR3'!$A$6:$FY$331,BZ$4,FALSE)</f>
        <v>-180067</v>
      </c>
      <c r="CA17" s="104">
        <f>VLOOKUP($B17,'Part 3 NNDR3'!$A$6:$FY$331,CA$4,FALSE)</f>
        <v>0</v>
      </c>
      <c r="CB17" s="104">
        <f>VLOOKUP($B17,'Part 3 NNDR3'!$A$6:$FY$331,CB$4,FALSE)</f>
        <v>-180067</v>
      </c>
      <c r="CC17" s="104">
        <f>VLOOKUP($B17,'Part 3 NNDR3'!$A$6:$FY$331,CC$4,FALSE)</f>
        <v>-12105</v>
      </c>
      <c r="CD17" s="104">
        <f>VLOOKUP($B17,'Part 3 NNDR3'!$A$6:$FY$331,CD$4,FALSE)</f>
        <v>0</v>
      </c>
      <c r="CE17" s="104">
        <f>VLOOKUP($B17,'Part 3 NNDR3'!$A$6:$FY$331,CE$4,FALSE)</f>
        <v>-12105</v>
      </c>
      <c r="CF17" s="104">
        <f>VLOOKUP($B17,'Part 3 NNDR3'!$A$6:$FY$331,CF$4,FALSE)</f>
        <v>-81004</v>
      </c>
      <c r="CG17" s="104">
        <f>VLOOKUP($B17,'Part 3 NNDR3'!$A$6:$FY$331,CG$4,FALSE)</f>
        <v>0</v>
      </c>
      <c r="CH17" s="104">
        <f>VLOOKUP($B17,'Part 3 NNDR3'!$A$6:$FY$331,CH$4,FALSE)</f>
        <v>-81004</v>
      </c>
      <c r="CI17" s="104">
        <f>VLOOKUP($B17,'Part 3 NNDR3'!$A$6:$FY$331,CI$4,FALSE)</f>
        <v>-43841</v>
      </c>
      <c r="CJ17" s="104">
        <f>VLOOKUP($B17,'Part 3 NNDR3'!$A$6:$FY$331,CJ$4,FALSE)</f>
        <v>0</v>
      </c>
      <c r="CK17" s="104">
        <f>VLOOKUP($B17,'Part 3 NNDR3'!$A$6:$FY$331,CK$4,FALSE)</f>
        <v>-43841</v>
      </c>
      <c r="CL17" s="104">
        <f>VLOOKUP($B17,'Part 3 NNDR3'!$A$6:$FY$331,CL$4,FALSE)</f>
        <v>0</v>
      </c>
      <c r="CM17" s="104">
        <f>VLOOKUP($B17,'Part 3 NNDR3'!$A$6:$FY$331,CM$4,FALSE)</f>
        <v>0</v>
      </c>
      <c r="CN17" s="104">
        <f>VLOOKUP($B17,'Part 3 NNDR3'!$A$6:$FY$331,CN$4,FALSE)</f>
        <v>0</v>
      </c>
      <c r="CO17" s="104">
        <f>VLOOKUP($B17,'Part 3 NNDR3'!$A$6:$FY$331,CO$4,FALSE)</f>
        <v>0</v>
      </c>
      <c r="CP17" s="104">
        <f>VLOOKUP($B17,'Part 3 NNDR3'!$A$6:$FY$331,CP$4,FALSE)</f>
        <v>0</v>
      </c>
      <c r="CQ17" s="104">
        <f>VLOOKUP($B17,'Part 3 NNDR3'!$A$6:$FY$331,CQ$4,FALSE)</f>
        <v>0</v>
      </c>
      <c r="CR17" s="104">
        <f>VLOOKUP($B17,'Part 3 NNDR3'!$A$6:$FY$331,CR$4,FALSE)</f>
        <v>-2231</v>
      </c>
      <c r="CS17" s="104">
        <f>VLOOKUP($B17,'Part 3 NNDR3'!$A$6:$FY$331,CS$4,FALSE)</f>
        <v>0</v>
      </c>
      <c r="CT17" s="104">
        <f>VLOOKUP($B17,'Part 3 NNDR3'!$A$6:$FY$331,CT$4,FALSE)</f>
        <v>-2231</v>
      </c>
      <c r="CU17" s="104">
        <f>VLOOKUP($B17,'Part 3 NNDR3'!$A$6:$FY$331,CU$4,FALSE)</f>
        <v>0</v>
      </c>
      <c r="CV17" s="104">
        <f>VLOOKUP($B17,'Part 3 NNDR3'!$A$6:$FY$331,CV$4,FALSE)</f>
        <v>0</v>
      </c>
      <c r="CW17" s="104">
        <f>VLOOKUP($B17,'Part 3 NNDR3'!$A$6:$FY$331,CW$4,FALSE)</f>
        <v>0</v>
      </c>
      <c r="CX17" s="104">
        <f>VLOOKUP($B17,'Part 3 NNDR3'!$A$6:$FY$331,CX$4,FALSE)</f>
        <v>0</v>
      </c>
      <c r="CY17" s="104">
        <f>VLOOKUP($B17,'Part 3 NNDR3'!$A$6:$FY$331,CY$4,FALSE)</f>
        <v>0</v>
      </c>
      <c r="CZ17" s="104">
        <f>VLOOKUP($B17,'Part 3 NNDR3'!$A$6:$FY$331,CZ$4,FALSE)</f>
        <v>0</v>
      </c>
      <c r="DA17" s="104">
        <f>VLOOKUP($B17,'Part 3 NNDR3'!$A$6:$FY$331,DA$4,FALSE)</f>
        <v>0</v>
      </c>
      <c r="DB17" s="104">
        <f>VLOOKUP($B17,'Part 3 NNDR3'!$A$6:$FY$331,DB$4,FALSE)</f>
        <v>0</v>
      </c>
      <c r="DC17" s="104">
        <f>VLOOKUP($B17,'Part 3 NNDR3'!$A$6:$FY$331,DC$4,FALSE)</f>
        <v>0</v>
      </c>
      <c r="DD17" s="104">
        <f>VLOOKUP($B17,'Part 3 NNDR3'!$A$6:$FY$331,DD$4,FALSE)</f>
        <v>0</v>
      </c>
      <c r="DE17" s="104">
        <f>VLOOKUP($B17,'Part 3 NNDR3'!$A$6:$FY$331,DE$4,FALSE)</f>
        <v>-248897</v>
      </c>
      <c r="DF17" s="104">
        <f>VLOOKUP($B17,'Part 3 NNDR3'!$A$6:$FY$331,DF$4,FALSE)</f>
        <v>-248897</v>
      </c>
      <c r="DG17" s="104">
        <f>VLOOKUP($B17,'Part 3 NNDR3'!$A$6:$FY$331,DG$4,FALSE)</f>
        <v>0</v>
      </c>
      <c r="DH17" s="104">
        <f>VLOOKUP($B17,'Part 3 NNDR3'!$A$6:$FY$331,DH$4,FALSE)</f>
        <v>-30082</v>
      </c>
      <c r="DI17" s="104">
        <f>VLOOKUP($B17,'Part 3 NNDR3'!$A$6:$FY$331,DI$4,FALSE)</f>
        <v>-30082</v>
      </c>
      <c r="DJ17" s="104">
        <f>VLOOKUP($B17,'Part 3 NNDR3'!$A$6:$FY$331,DJ$4,FALSE)</f>
        <v>-278979</v>
      </c>
      <c r="DK17" s="104">
        <f>VLOOKUP($B17,'Part 3 NNDR3'!$A$6:$FY$331,DK$4,FALSE)</f>
        <v>0</v>
      </c>
      <c r="DL17" s="104">
        <f>VLOOKUP($B17,'Part 3 NNDR3'!$A$6:$FY$331,DL$4,FALSE)</f>
        <v>-319248</v>
      </c>
      <c r="DM17" s="104">
        <f>VLOOKUP($B17,'Part 3 NNDR3'!$A$6:$FY$331,DM$4,FALSE)</f>
        <v>-278979</v>
      </c>
      <c r="DN17" s="104">
        <f>VLOOKUP($B17,'Part 3 NNDR3'!$A$6:$FY$331,DN$4,FALSE)</f>
        <v>-598227</v>
      </c>
      <c r="DO17" s="104">
        <f>VLOOKUP($B17,'Part 3 NNDR3'!$A$6:$FY$331,DO$4,FALSE)</f>
        <v>0</v>
      </c>
      <c r="DP17" s="104">
        <f>VLOOKUP($B17,'Part 3 NNDR3'!$A$6:$FY$331,DP$4,FALSE)</f>
        <v>0</v>
      </c>
      <c r="DQ17" s="104">
        <f>VLOOKUP($B17,'Part 3 NNDR3'!$A$6:$FY$331,DQ$4,FALSE)</f>
        <v>0</v>
      </c>
      <c r="DR17" s="104">
        <f>VLOOKUP($B17,'Part 3 NNDR3'!$A$6:$FY$331,DR$4,FALSE)</f>
        <v>0</v>
      </c>
      <c r="DS17" s="104">
        <f>VLOOKUP($B17,'Part 3 NNDR3'!$A$6:$FY$331,DS$4,FALSE)</f>
        <v>0</v>
      </c>
      <c r="DT17" s="104">
        <f>VLOOKUP($B17,'Part 3 NNDR3'!$A$6:$FY$331,DT$4,FALSE)</f>
        <v>0</v>
      </c>
      <c r="DU17" s="104">
        <f>VLOOKUP($B17,'Part 3 NNDR3'!$A$6:$FY$331,DU$4,FALSE)</f>
        <v>-13610</v>
      </c>
      <c r="DV17" s="104">
        <f>VLOOKUP($B17,'Part 3 NNDR3'!$A$6:$FY$331,DV$4,FALSE)</f>
        <v>0</v>
      </c>
      <c r="DW17" s="104">
        <f>VLOOKUP($B17,'Part 3 NNDR3'!$A$6:$FY$331,DW$4,FALSE)</f>
        <v>-13610</v>
      </c>
      <c r="DX17" s="104">
        <f>VLOOKUP($B17,'Part 3 NNDR3'!$A$6:$FY$331,DX$4,FALSE)</f>
        <v>-767</v>
      </c>
      <c r="DY17" s="104">
        <f>VLOOKUP($B17,'Part 3 NNDR3'!$A$6:$FY$331,DY$4,FALSE)</f>
        <v>0</v>
      </c>
      <c r="DZ17" s="104">
        <f>VLOOKUP($B17,'Part 3 NNDR3'!$A$6:$FY$331,DZ$4,FALSE)</f>
        <v>-767</v>
      </c>
      <c r="EA17" s="104">
        <f>VLOOKUP($B17,'Part 3 NNDR3'!$A$6:$FY$331,EA$4,FALSE)</f>
        <v>-1010153</v>
      </c>
      <c r="EB17" s="104">
        <f>VLOOKUP($B17,'Part 3 NNDR3'!$A$6:$FY$331,EB$4,FALSE)</f>
        <v>0</v>
      </c>
      <c r="EC17" s="104">
        <f>VLOOKUP($B17,'Part 3 NNDR3'!$A$6:$FY$331,EC$4,FALSE)</f>
        <v>-1010153</v>
      </c>
      <c r="ED17" s="104">
        <f>VLOOKUP($B17,'Part 3 NNDR3'!$A$6:$FY$331,ED$4,FALSE)</f>
        <v>-2172</v>
      </c>
      <c r="EE17" s="104">
        <f>VLOOKUP($B17,'Part 3 NNDR3'!$A$6:$FY$331,EE$4,FALSE)</f>
        <v>0</v>
      </c>
      <c r="EF17" s="104">
        <f>VLOOKUP($B17,'Part 3 NNDR3'!$A$6:$FY$331,EF$4,FALSE)</f>
        <v>-2172</v>
      </c>
      <c r="EG17" s="104">
        <f>VLOOKUP($B17,'Part 3 NNDR3'!$A$6:$FY$331,EG$4,FALSE)</f>
        <v>0</v>
      </c>
      <c r="EH17" s="104">
        <f>VLOOKUP($B17,'Part 3 NNDR3'!$A$6:$FY$331,EH$4,FALSE)</f>
        <v>0</v>
      </c>
      <c r="EI17" s="104">
        <f>VLOOKUP($B17,'Part 3 NNDR3'!$A$6:$FY$331,EI$4,FALSE)</f>
        <v>0</v>
      </c>
      <c r="EJ17" s="104">
        <f>VLOOKUP($B17,'Part 3 NNDR3'!$A$6:$FY$331,EJ$4,FALSE)</f>
        <v>0</v>
      </c>
      <c r="EK17" s="104">
        <f>VLOOKUP($B17,'Part 3 NNDR3'!$A$6:$FY$331,EK$4,FALSE)</f>
        <v>0</v>
      </c>
      <c r="EL17" s="104">
        <f>VLOOKUP($B17,'Part 3 NNDR3'!$A$6:$FY$331,EL$4,FALSE)</f>
        <v>0</v>
      </c>
      <c r="EM17" s="104">
        <f>VLOOKUP($B17,'Part 3 NNDR3'!$A$6:$FY$331,EM$4,FALSE)</f>
        <v>-20322</v>
      </c>
      <c r="EN17" s="104">
        <f>VLOOKUP($B17,'Part 3 NNDR3'!$A$6:$FY$331,EN$4,FALSE)</f>
        <v>0</v>
      </c>
      <c r="EO17" s="104">
        <f>VLOOKUP($B17,'Part 3 NNDR3'!$A$6:$FY$331,EO$4,FALSE)</f>
        <v>-20322</v>
      </c>
      <c r="EP17" s="104">
        <f>VLOOKUP($B17,'Part 3 NNDR3'!$A$6:$FY$331,EP$4,FALSE)</f>
        <v>-1047024</v>
      </c>
      <c r="EQ17" s="104">
        <f>VLOOKUP($B17,'Part 3 NNDR3'!$A$6:$FY$331,EQ$4,FALSE)</f>
        <v>0</v>
      </c>
      <c r="ER17" s="104">
        <f>VLOOKUP($B17,'Part 3 NNDR3'!$A$6:$FY$331,ER$4,FALSE)</f>
        <v>-1047024</v>
      </c>
      <c r="ES17" s="104">
        <f>VLOOKUP($B17,'Part 3 NNDR3'!$A$6:$FY$331,ES$4,FALSE)</f>
        <v>0</v>
      </c>
      <c r="ET17" s="104">
        <f>VLOOKUP($B17,'Part 3 NNDR3'!$A$6:$FY$331,ET$4,FALSE)</f>
        <v>0</v>
      </c>
      <c r="EU17" s="104">
        <f>VLOOKUP($B17,'Part 3 NNDR3'!$A$6:$FY$331,EU$4,FALSE)</f>
        <v>0</v>
      </c>
      <c r="EV17" s="104">
        <f>VLOOKUP($B17,'Part 3 NNDR3'!$A$6:$FY$331,EV$4,FALSE)</f>
        <v>0</v>
      </c>
      <c r="EW17" s="104">
        <f>VLOOKUP($B17,'Part 3 NNDR3'!$A$6:$FY$331,EW$4,FALSE)</f>
        <v>0</v>
      </c>
      <c r="EX17" s="104">
        <f>VLOOKUP($B17,'Part 3 NNDR3'!$A$6:$FY$331,EX$4,FALSE)</f>
        <v>0</v>
      </c>
      <c r="EY17" s="104">
        <f>VLOOKUP($B17,'Part 3 NNDR3'!$A$6:$FY$331,EY$4,FALSE)</f>
        <v>0</v>
      </c>
      <c r="EZ17" s="104">
        <f>VLOOKUP($B17,'Part 3 NNDR3'!$A$6:$FY$331,EZ$4,FALSE)</f>
        <v>0</v>
      </c>
      <c r="FA17" s="104">
        <f>VLOOKUP($B17,'Part 3 NNDR3'!$A$6:$FY$331,FA$4,FALSE)</f>
        <v>0</v>
      </c>
      <c r="FB17" s="104">
        <f>VLOOKUP($B17,'Part 3 NNDR3'!$A$6:$FY$331,FB$4,FALSE)</f>
        <v>64254215</v>
      </c>
      <c r="FC17" s="104">
        <f>VLOOKUP($B17,'Part 3 NNDR3'!$A$6:$FY$331,FC$4,FALSE)</f>
        <v>576360</v>
      </c>
      <c r="FD17" s="104">
        <f>VLOOKUP($B17,'Part 3 NNDR3'!$A$6:$FY$331,FD$4,FALSE)</f>
        <v>64830575</v>
      </c>
      <c r="FE17" s="104">
        <f>VLOOKUP($B17,'Part 3 NNDR3'!$A$6:$FY$331,FE$4,FALSE)</f>
        <v>90147</v>
      </c>
      <c r="FF17" s="104">
        <f>VLOOKUP($B17,'Part 3 NNDR3'!$A$6:$FY$331,FF$4,FALSE)</f>
        <v>0</v>
      </c>
      <c r="FG17" s="104">
        <f>VLOOKUP($B17,'Part 3 NNDR3'!$A$6:$FY$331,FG$4,FALSE)</f>
        <v>90147</v>
      </c>
      <c r="FH17" s="104">
        <f>VLOOKUP($B17,'Part 3 NNDR3'!$A$6:$FY$331,FH$4,FALSE)</f>
        <v>-7712242</v>
      </c>
      <c r="FI17" s="104">
        <f>VLOOKUP($B17,'Part 3 NNDR3'!$A$6:$FY$331,FI$4,FALSE)</f>
        <v>15610</v>
      </c>
      <c r="FJ17" s="104">
        <f>VLOOKUP($B17,'Part 3 NNDR3'!$A$6:$FY$331,FJ$4,FALSE)</f>
        <v>-7696632</v>
      </c>
      <c r="FK17" s="104">
        <f>VLOOKUP($B17,'Part 3 NNDR3'!$A$6:$FY$331,FK$4,FALSE)</f>
        <v>-2426077</v>
      </c>
      <c r="FL17" s="104">
        <f>VLOOKUP($B17,'Part 3 NNDR3'!$A$6:$FY$331,FL$4,FALSE)</f>
        <v>-1208</v>
      </c>
      <c r="FM17" s="104">
        <f>VLOOKUP($B17,'Part 3 NNDR3'!$A$6:$FY$331,FM$4,FALSE)</f>
        <v>-2427285</v>
      </c>
      <c r="FN17" s="104">
        <f>VLOOKUP($B17,'Part 3 NNDR3'!$A$6:$FY$331,FN$4,FALSE)</f>
        <v>-319248</v>
      </c>
      <c r="FO17" s="104">
        <f>VLOOKUP($B17,'Part 3 NNDR3'!$A$6:$FY$331,FO$4,FALSE)</f>
        <v>-278979</v>
      </c>
      <c r="FP17" s="104">
        <f>VLOOKUP($B17,'Part 3 NNDR3'!$A$6:$FY$331,FP$4,FALSE)</f>
        <v>-598227</v>
      </c>
      <c r="FQ17" s="104">
        <f>VLOOKUP($B17,'Part 3 NNDR3'!$A$6:$FY$331,FQ$4,FALSE)</f>
        <v>-1047024</v>
      </c>
      <c r="FR17" s="104">
        <f>VLOOKUP($B17,'Part 3 NNDR3'!$A$6:$FY$331,FR$4,FALSE)</f>
        <v>0</v>
      </c>
      <c r="FS17" s="104">
        <f>VLOOKUP($B17,'Part 3 NNDR3'!$A$6:$FY$331,FS$4,FALSE)</f>
        <v>-1047024</v>
      </c>
      <c r="FT17" s="104">
        <f>VLOOKUP($B17,'Part 3 NNDR3'!$A$6:$FY$331,FT$4,FALSE)</f>
        <v>0</v>
      </c>
      <c r="FU17" s="104">
        <f>VLOOKUP($B17,'Part 3 NNDR3'!$A$6:$FY$331,FU$4,FALSE)</f>
        <v>0</v>
      </c>
      <c r="FV17" s="104">
        <f>VLOOKUP($B17,'Part 3 NNDR3'!$A$6:$FY$331,FV$4,FALSE)</f>
        <v>0</v>
      </c>
      <c r="FW17" s="104">
        <f>VLOOKUP($B17,'Part 3 NNDR3'!$A$6:$FY$331,FW$4,FALSE)</f>
        <v>-11414444</v>
      </c>
      <c r="FX17" s="104">
        <f>VLOOKUP($B17,'Part 3 NNDR3'!$A$6:$FY$331,FX$4,FALSE)</f>
        <v>-264577</v>
      </c>
      <c r="FY17" s="104">
        <f>VLOOKUP($B17,'Part 3 NNDR3'!$A$6:$FY$331,FY$4,FALSE)</f>
        <v>-11679021</v>
      </c>
      <c r="FZ17" s="104">
        <f>VLOOKUP($B17,'Part 3 NNDR3'!$A$6:$FY$331,FZ$4,FALSE)</f>
        <v>52839771</v>
      </c>
      <c r="GA17" s="104">
        <f>VLOOKUP($B17,'Part 3 NNDR3'!$A$6:$FY$331,GA$4,FALSE)</f>
        <v>311783</v>
      </c>
      <c r="GB17" s="104">
        <f>VLOOKUP($B17,'Part 3 NNDR3'!$A$6:$FY$331,GB$4,FALSE)</f>
        <v>53151554</v>
      </c>
      <c r="GC17" s="105" t="str">
        <f>VLOOKUP($B17,'Data (Updated)'!$C$4:$E$329,2,FALSE)</f>
        <v>NA</v>
      </c>
      <c r="GD17" s="106" t="str">
        <f>VLOOKUP($B17,'Data (Updated)'!$C$4:$E$329,3,FALSE)</f>
        <v>E6144</v>
      </c>
    </row>
    <row r="18" spans="1:186" ht="12.75" x14ac:dyDescent="0.2">
      <c r="A18" s="75">
        <v>13</v>
      </c>
      <c r="B18" s="100" t="s">
        <v>69</v>
      </c>
      <c r="C18" s="101" t="s">
        <v>941</v>
      </c>
      <c r="D18" s="102" t="s">
        <v>943</v>
      </c>
      <c r="E18" s="103" t="s">
        <v>68</v>
      </c>
      <c r="F18" s="104">
        <f>VLOOKUP($B18,'Part 3 NNDR3'!$A$6:$FY$331,F$4,FALSE)</f>
        <v>0</v>
      </c>
      <c r="G18" s="104">
        <f>VLOOKUP($B18,'Part 3 NNDR3'!$A$6:$FY$331,G$4,FALSE)</f>
        <v>0</v>
      </c>
      <c r="H18" s="104">
        <f>VLOOKUP($B18,'Part 3 NNDR3'!$A$6:$FY$331,H$4,FALSE)</f>
        <v>0</v>
      </c>
      <c r="I18" s="104">
        <f>VLOOKUP($B18,'Part 3 NNDR3'!$A$6:$FY$331,I$4,FALSE)</f>
        <v>10001</v>
      </c>
      <c r="J18" s="104">
        <f>VLOOKUP($B18,'Part 3 NNDR3'!$A$6:$FY$331,J$4,FALSE)</f>
        <v>0</v>
      </c>
      <c r="K18" s="104">
        <f>VLOOKUP($B18,'Part 3 NNDR3'!$A$6:$FY$331,K$4,FALSE)</f>
        <v>10001</v>
      </c>
      <c r="L18" s="104">
        <f>VLOOKUP($B18,'Part 3 NNDR3'!$A$6:$FY$331,L$4,FALSE)</f>
        <v>0</v>
      </c>
      <c r="M18" s="104">
        <f>VLOOKUP($B18,'Part 3 NNDR3'!$A$6:$FY$331,M$4,FALSE)</f>
        <v>0</v>
      </c>
      <c r="N18" s="104">
        <f>VLOOKUP($B18,'Part 3 NNDR3'!$A$6:$FY$331,N$4,FALSE)</f>
        <v>0</v>
      </c>
      <c r="O18" s="104">
        <f>VLOOKUP($B18,'Part 3 NNDR3'!$A$6:$FY$331,O$4,FALSE)</f>
        <v>19141</v>
      </c>
      <c r="P18" s="104">
        <f>VLOOKUP($B18,'Part 3 NNDR3'!$A$6:$FY$331,P$4,FALSE)</f>
        <v>0</v>
      </c>
      <c r="Q18" s="104">
        <f>VLOOKUP($B18,'Part 3 NNDR3'!$A$6:$FY$331,Q$4,FALSE)</f>
        <v>19141</v>
      </c>
      <c r="R18" s="104">
        <f>VLOOKUP($B18,'Part 3 NNDR3'!$A$6:$FY$331,R$4,FALSE)</f>
        <v>29142</v>
      </c>
      <c r="S18" s="104">
        <f>VLOOKUP($B18,'Part 3 NNDR3'!$A$6:$FY$331,S$4,FALSE)</f>
        <v>0</v>
      </c>
      <c r="T18" s="104">
        <f>VLOOKUP($B18,'Part 3 NNDR3'!$A$6:$FY$331,T$4,FALSE)</f>
        <v>29142</v>
      </c>
      <c r="U18" s="104">
        <f>VLOOKUP($B18,'Part 3 NNDR3'!$A$6:$FY$331,U$4,FALSE)</f>
        <v>-1392002</v>
      </c>
      <c r="V18" s="104">
        <f>VLOOKUP($B18,'Part 3 NNDR3'!$A$6:$FY$331,V$4,FALSE)</f>
        <v>0</v>
      </c>
      <c r="W18" s="104">
        <f>VLOOKUP($B18,'Part 3 NNDR3'!$A$6:$FY$331,W$4,FALSE)</f>
        <v>-1392002</v>
      </c>
      <c r="X18" s="104">
        <f>VLOOKUP($B18,'Part 3 NNDR3'!$A$6:$FY$331,X$4,FALSE)</f>
        <v>-545</v>
      </c>
      <c r="Y18" s="104">
        <f>VLOOKUP($B18,'Part 3 NNDR3'!$A$6:$FY$331,Y$4,FALSE)</f>
        <v>0</v>
      </c>
      <c r="Z18" s="104">
        <f>VLOOKUP($B18,'Part 3 NNDR3'!$A$6:$FY$331,Z$4,FALSE)</f>
        <v>-545</v>
      </c>
      <c r="AA18" s="104">
        <f>VLOOKUP($B18,'Part 3 NNDR3'!$A$6:$FY$331,AA$4,FALSE)</f>
        <v>-70728</v>
      </c>
      <c r="AB18" s="104">
        <f>VLOOKUP($B18,'Part 3 NNDR3'!$A$6:$FY$331,AB$4,FALSE)</f>
        <v>0</v>
      </c>
      <c r="AC18" s="104">
        <f>VLOOKUP($B18,'Part 3 NNDR3'!$A$6:$FY$331,AC$4,FALSE)</f>
        <v>-70728</v>
      </c>
      <c r="AD18" s="104">
        <f>VLOOKUP($B18,'Part 3 NNDR3'!$A$6:$FY$331,AD$4,FALSE)</f>
        <v>-46043</v>
      </c>
      <c r="AE18" s="104">
        <f>VLOOKUP($B18,'Part 3 NNDR3'!$A$6:$FY$331,AE$4,FALSE)</f>
        <v>0</v>
      </c>
      <c r="AF18" s="104">
        <f>VLOOKUP($B18,'Part 3 NNDR3'!$A$6:$FY$331,AF$4,FALSE)</f>
        <v>-46043</v>
      </c>
      <c r="AG18" s="104">
        <f>VLOOKUP($B18,'Part 3 NNDR3'!$A$6:$FY$331,AG$4,FALSE)</f>
        <v>0</v>
      </c>
      <c r="AH18" s="104">
        <f>VLOOKUP($B18,'Part 3 NNDR3'!$A$6:$FY$331,AH$4,FALSE)</f>
        <v>0</v>
      </c>
      <c r="AI18" s="104">
        <f>VLOOKUP($B18,'Part 3 NNDR3'!$A$6:$FY$331,AI$4,FALSE)</f>
        <v>0</v>
      </c>
      <c r="AJ18" s="104">
        <f>VLOOKUP($B18,'Part 3 NNDR3'!$A$6:$FY$331,AJ$4,FALSE)</f>
        <v>635455</v>
      </c>
      <c r="AK18" s="104">
        <f>VLOOKUP($B18,'Part 3 NNDR3'!$A$6:$FY$331,AK$4,FALSE)</f>
        <v>0</v>
      </c>
      <c r="AL18" s="104">
        <f>VLOOKUP($B18,'Part 3 NNDR3'!$A$6:$FY$331,AL$4,FALSE)</f>
        <v>635455</v>
      </c>
      <c r="AM18" s="104">
        <f>VLOOKUP($B18,'Part 3 NNDR3'!$A$6:$FY$331,AM$4,FALSE)</f>
        <v>-4255</v>
      </c>
      <c r="AN18" s="104">
        <f>VLOOKUP($B18,'Part 3 NNDR3'!$A$6:$FY$331,AN$4,FALSE)</f>
        <v>0</v>
      </c>
      <c r="AO18" s="104">
        <f>VLOOKUP($B18,'Part 3 NNDR3'!$A$6:$FY$331,AO$4,FALSE)</f>
        <v>-4255</v>
      </c>
      <c r="AP18" s="104">
        <f>VLOOKUP($B18,'Part 3 NNDR3'!$A$6:$FY$331,AP$4,FALSE)</f>
        <v>-1697729</v>
      </c>
      <c r="AQ18" s="104">
        <f>VLOOKUP($B18,'Part 3 NNDR3'!$A$6:$FY$331,AQ$4,FALSE)</f>
        <v>0</v>
      </c>
      <c r="AR18" s="104">
        <f>VLOOKUP($B18,'Part 3 NNDR3'!$A$6:$FY$331,AR$4,FALSE)</f>
        <v>-1697729</v>
      </c>
      <c r="AS18" s="104">
        <f>VLOOKUP($B18,'Part 3 NNDR3'!$A$6:$FY$331,AS$4,FALSE)</f>
        <v>-9568</v>
      </c>
      <c r="AT18" s="104">
        <f>VLOOKUP($B18,'Part 3 NNDR3'!$A$6:$FY$331,AT$4,FALSE)</f>
        <v>0</v>
      </c>
      <c r="AU18" s="104">
        <f>VLOOKUP($B18,'Part 3 NNDR3'!$A$6:$FY$331,AU$4,FALSE)</f>
        <v>-9568</v>
      </c>
      <c r="AV18" s="104">
        <f>VLOOKUP($B18,'Part 3 NNDR3'!$A$6:$FY$331,AV$4,FALSE)</f>
        <v>-95980</v>
      </c>
      <c r="AW18" s="104">
        <f>VLOOKUP($B18,'Part 3 NNDR3'!$A$6:$FY$331,AW$4,FALSE)</f>
        <v>0</v>
      </c>
      <c r="AX18" s="104">
        <f>VLOOKUP($B18,'Part 3 NNDR3'!$A$6:$FY$331,AX$4,FALSE)</f>
        <v>-95980</v>
      </c>
      <c r="AY18" s="104">
        <f>VLOOKUP($B18,'Part 3 NNDR3'!$A$6:$FY$331,AY$4,FALSE)</f>
        <v>0</v>
      </c>
      <c r="AZ18" s="104">
        <f>VLOOKUP($B18,'Part 3 NNDR3'!$A$6:$FY$331,AZ$4,FALSE)</f>
        <v>0</v>
      </c>
      <c r="BA18" s="104">
        <f>VLOOKUP($B18,'Part 3 NNDR3'!$A$6:$FY$331,BA$4,FALSE)</f>
        <v>0</v>
      </c>
      <c r="BB18" s="104">
        <f>VLOOKUP($B18,'Part 3 NNDR3'!$A$6:$FY$331,BB$4,FALSE)</f>
        <v>0</v>
      </c>
      <c r="BC18" s="104">
        <f>VLOOKUP($B18,'Part 3 NNDR3'!$A$6:$FY$331,BC$4,FALSE)</f>
        <v>0</v>
      </c>
      <c r="BD18" s="104">
        <f>VLOOKUP($B18,'Part 3 NNDR3'!$A$6:$FY$331,BD$4,FALSE)</f>
        <v>0</v>
      </c>
      <c r="BE18" s="104">
        <f>VLOOKUP($B18,'Part 3 NNDR3'!$A$6:$FY$331,BE$4,FALSE)</f>
        <v>0</v>
      </c>
      <c r="BF18" s="104">
        <f>VLOOKUP($B18,'Part 3 NNDR3'!$A$6:$FY$331,BF$4,FALSE)</f>
        <v>0</v>
      </c>
      <c r="BG18" s="104">
        <f>VLOOKUP($B18,'Part 3 NNDR3'!$A$6:$FY$331,BG$4,FALSE)</f>
        <v>0</v>
      </c>
      <c r="BH18" s="104">
        <f>VLOOKUP($B18,'Part 3 NNDR3'!$A$6:$FY$331,BH$4,FALSE)</f>
        <v>-2634807</v>
      </c>
      <c r="BI18" s="104">
        <f>VLOOKUP($B18,'Part 3 NNDR3'!$A$6:$FY$331,BI$4,FALSE)</f>
        <v>0</v>
      </c>
      <c r="BJ18" s="104">
        <f>VLOOKUP($B18,'Part 3 NNDR3'!$A$6:$FY$331,BJ$4,FALSE)</f>
        <v>-2634807</v>
      </c>
      <c r="BK18" s="104">
        <f>VLOOKUP($B18,'Part 3 NNDR3'!$A$6:$FY$331,BK$4,FALSE)</f>
        <v>-341819</v>
      </c>
      <c r="BL18" s="104">
        <f>VLOOKUP($B18,'Part 3 NNDR3'!$A$6:$FY$331,BL$4,FALSE)</f>
        <v>0</v>
      </c>
      <c r="BM18" s="104">
        <f>VLOOKUP($B18,'Part 3 NNDR3'!$A$6:$FY$331,BM$4,FALSE)</f>
        <v>-341819</v>
      </c>
      <c r="BN18" s="104">
        <f>VLOOKUP($B18,'Part 3 NNDR3'!$A$6:$FY$331,BN$4,FALSE)</f>
        <v>0</v>
      </c>
      <c r="BO18" s="104">
        <f>VLOOKUP($B18,'Part 3 NNDR3'!$A$6:$FY$331,BO$4,FALSE)</f>
        <v>0</v>
      </c>
      <c r="BP18" s="104">
        <f>VLOOKUP($B18,'Part 3 NNDR3'!$A$6:$FY$331,BP$4,FALSE)</f>
        <v>0</v>
      </c>
      <c r="BQ18" s="104">
        <f>VLOOKUP($B18,'Part 3 NNDR3'!$A$6:$FY$331,BQ$4,FALSE)</f>
        <v>-584215</v>
      </c>
      <c r="BR18" s="104">
        <f>VLOOKUP($B18,'Part 3 NNDR3'!$A$6:$FY$331,BR$4,FALSE)</f>
        <v>0</v>
      </c>
      <c r="BS18" s="104">
        <f>VLOOKUP($B18,'Part 3 NNDR3'!$A$6:$FY$331,BS$4,FALSE)</f>
        <v>-584215</v>
      </c>
      <c r="BT18" s="104">
        <f>VLOOKUP($B18,'Part 3 NNDR3'!$A$6:$FY$331,BT$4,FALSE)</f>
        <v>-60627</v>
      </c>
      <c r="BU18" s="104">
        <f>VLOOKUP($B18,'Part 3 NNDR3'!$A$6:$FY$331,BU$4,FALSE)</f>
        <v>0</v>
      </c>
      <c r="BV18" s="104">
        <f>VLOOKUP($B18,'Part 3 NNDR3'!$A$6:$FY$331,BV$4,FALSE)</f>
        <v>-60627</v>
      </c>
      <c r="BW18" s="104">
        <f>VLOOKUP($B18,'Part 3 NNDR3'!$A$6:$FY$331,BW$4,FALSE)</f>
        <v>-986661</v>
      </c>
      <c r="BX18" s="104">
        <f>VLOOKUP($B18,'Part 3 NNDR3'!$A$6:$FY$331,BX$4,FALSE)</f>
        <v>0</v>
      </c>
      <c r="BY18" s="104">
        <f>VLOOKUP($B18,'Part 3 NNDR3'!$A$6:$FY$331,BY$4,FALSE)</f>
        <v>-986661</v>
      </c>
      <c r="BZ18" s="104">
        <f>VLOOKUP($B18,'Part 3 NNDR3'!$A$6:$FY$331,BZ$4,FALSE)</f>
        <v>0</v>
      </c>
      <c r="CA18" s="104">
        <f>VLOOKUP($B18,'Part 3 NNDR3'!$A$6:$FY$331,CA$4,FALSE)</f>
        <v>0</v>
      </c>
      <c r="CB18" s="104">
        <f>VLOOKUP($B18,'Part 3 NNDR3'!$A$6:$FY$331,CB$4,FALSE)</f>
        <v>0</v>
      </c>
      <c r="CC18" s="104">
        <f>VLOOKUP($B18,'Part 3 NNDR3'!$A$6:$FY$331,CC$4,FALSE)</f>
        <v>0</v>
      </c>
      <c r="CD18" s="104">
        <f>VLOOKUP($B18,'Part 3 NNDR3'!$A$6:$FY$331,CD$4,FALSE)</f>
        <v>0</v>
      </c>
      <c r="CE18" s="104">
        <f>VLOOKUP($B18,'Part 3 NNDR3'!$A$6:$FY$331,CE$4,FALSE)</f>
        <v>0</v>
      </c>
      <c r="CF18" s="104">
        <f>VLOOKUP($B18,'Part 3 NNDR3'!$A$6:$FY$331,CF$4,FALSE)</f>
        <v>0</v>
      </c>
      <c r="CG18" s="104">
        <f>VLOOKUP($B18,'Part 3 NNDR3'!$A$6:$FY$331,CG$4,FALSE)</f>
        <v>0</v>
      </c>
      <c r="CH18" s="104">
        <f>VLOOKUP($B18,'Part 3 NNDR3'!$A$6:$FY$331,CH$4,FALSE)</f>
        <v>0</v>
      </c>
      <c r="CI18" s="104">
        <f>VLOOKUP($B18,'Part 3 NNDR3'!$A$6:$FY$331,CI$4,FALSE)</f>
        <v>783</v>
      </c>
      <c r="CJ18" s="104">
        <f>VLOOKUP($B18,'Part 3 NNDR3'!$A$6:$FY$331,CJ$4,FALSE)</f>
        <v>0</v>
      </c>
      <c r="CK18" s="104">
        <f>VLOOKUP($B18,'Part 3 NNDR3'!$A$6:$FY$331,CK$4,FALSE)</f>
        <v>783</v>
      </c>
      <c r="CL18" s="104">
        <f>VLOOKUP($B18,'Part 3 NNDR3'!$A$6:$FY$331,CL$4,FALSE)</f>
        <v>0</v>
      </c>
      <c r="CM18" s="104">
        <f>VLOOKUP($B18,'Part 3 NNDR3'!$A$6:$FY$331,CM$4,FALSE)</f>
        <v>0</v>
      </c>
      <c r="CN18" s="104">
        <f>VLOOKUP($B18,'Part 3 NNDR3'!$A$6:$FY$331,CN$4,FALSE)</f>
        <v>0</v>
      </c>
      <c r="CO18" s="104">
        <f>VLOOKUP($B18,'Part 3 NNDR3'!$A$6:$FY$331,CO$4,FALSE)</f>
        <v>0</v>
      </c>
      <c r="CP18" s="104">
        <f>VLOOKUP($B18,'Part 3 NNDR3'!$A$6:$FY$331,CP$4,FALSE)</f>
        <v>0</v>
      </c>
      <c r="CQ18" s="104">
        <f>VLOOKUP($B18,'Part 3 NNDR3'!$A$6:$FY$331,CQ$4,FALSE)</f>
        <v>0</v>
      </c>
      <c r="CR18" s="104">
        <f>VLOOKUP($B18,'Part 3 NNDR3'!$A$6:$FY$331,CR$4,FALSE)</f>
        <v>0</v>
      </c>
      <c r="CS18" s="104">
        <f>VLOOKUP($B18,'Part 3 NNDR3'!$A$6:$FY$331,CS$4,FALSE)</f>
        <v>0</v>
      </c>
      <c r="CT18" s="104">
        <f>VLOOKUP($B18,'Part 3 NNDR3'!$A$6:$FY$331,CT$4,FALSE)</f>
        <v>0</v>
      </c>
      <c r="CU18" s="104">
        <f>VLOOKUP($B18,'Part 3 NNDR3'!$A$6:$FY$331,CU$4,FALSE)</f>
        <v>0</v>
      </c>
      <c r="CV18" s="104">
        <f>VLOOKUP($B18,'Part 3 NNDR3'!$A$6:$FY$331,CV$4,FALSE)</f>
        <v>0</v>
      </c>
      <c r="CW18" s="104">
        <f>VLOOKUP($B18,'Part 3 NNDR3'!$A$6:$FY$331,CW$4,FALSE)</f>
        <v>0</v>
      </c>
      <c r="CX18" s="104">
        <f>VLOOKUP($B18,'Part 3 NNDR3'!$A$6:$FY$331,CX$4,FALSE)</f>
        <v>0</v>
      </c>
      <c r="CY18" s="104">
        <f>VLOOKUP($B18,'Part 3 NNDR3'!$A$6:$FY$331,CY$4,FALSE)</f>
        <v>0</v>
      </c>
      <c r="CZ18" s="104">
        <f>VLOOKUP($B18,'Part 3 NNDR3'!$A$6:$FY$331,CZ$4,FALSE)</f>
        <v>0</v>
      </c>
      <c r="DA18" s="104">
        <f>VLOOKUP($B18,'Part 3 NNDR3'!$A$6:$FY$331,DA$4,FALSE)</f>
        <v>0</v>
      </c>
      <c r="DB18" s="104">
        <f>VLOOKUP($B18,'Part 3 NNDR3'!$A$6:$FY$331,DB$4,FALSE)</f>
        <v>0</v>
      </c>
      <c r="DC18" s="104">
        <f>VLOOKUP($B18,'Part 3 NNDR3'!$A$6:$FY$331,DC$4,FALSE)</f>
        <v>0</v>
      </c>
      <c r="DD18" s="104">
        <f>VLOOKUP($B18,'Part 3 NNDR3'!$A$6:$FY$331,DD$4,FALSE)</f>
        <v>0</v>
      </c>
      <c r="DE18" s="104">
        <f>VLOOKUP($B18,'Part 3 NNDR3'!$A$6:$FY$331,DE$4,FALSE)</f>
        <v>0</v>
      </c>
      <c r="DF18" s="104">
        <f>VLOOKUP($B18,'Part 3 NNDR3'!$A$6:$FY$331,DF$4,FALSE)</f>
        <v>0</v>
      </c>
      <c r="DG18" s="104">
        <f>VLOOKUP($B18,'Part 3 NNDR3'!$A$6:$FY$331,DG$4,FALSE)</f>
        <v>0</v>
      </c>
      <c r="DH18" s="104">
        <f>VLOOKUP($B18,'Part 3 NNDR3'!$A$6:$FY$331,DH$4,FALSE)</f>
        <v>0</v>
      </c>
      <c r="DI18" s="104">
        <f>VLOOKUP($B18,'Part 3 NNDR3'!$A$6:$FY$331,DI$4,FALSE)</f>
        <v>0</v>
      </c>
      <c r="DJ18" s="104">
        <f>VLOOKUP($B18,'Part 3 NNDR3'!$A$6:$FY$331,DJ$4,FALSE)</f>
        <v>0</v>
      </c>
      <c r="DK18" s="104">
        <f>VLOOKUP($B18,'Part 3 NNDR3'!$A$6:$FY$331,DK$4,FALSE)</f>
        <v>0</v>
      </c>
      <c r="DL18" s="104">
        <f>VLOOKUP($B18,'Part 3 NNDR3'!$A$6:$FY$331,DL$4,FALSE)</f>
        <v>783</v>
      </c>
      <c r="DM18" s="104">
        <f>VLOOKUP($B18,'Part 3 NNDR3'!$A$6:$FY$331,DM$4,FALSE)</f>
        <v>0</v>
      </c>
      <c r="DN18" s="104">
        <f>VLOOKUP($B18,'Part 3 NNDR3'!$A$6:$FY$331,DN$4,FALSE)</f>
        <v>783</v>
      </c>
      <c r="DO18" s="104">
        <f>VLOOKUP($B18,'Part 3 NNDR3'!$A$6:$FY$331,DO$4,FALSE)</f>
        <v>-94</v>
      </c>
      <c r="DP18" s="104">
        <f>VLOOKUP($B18,'Part 3 NNDR3'!$A$6:$FY$331,DP$4,FALSE)</f>
        <v>0</v>
      </c>
      <c r="DQ18" s="104">
        <f>VLOOKUP($B18,'Part 3 NNDR3'!$A$6:$FY$331,DQ$4,FALSE)</f>
        <v>-94</v>
      </c>
      <c r="DR18" s="104">
        <f>VLOOKUP($B18,'Part 3 NNDR3'!$A$6:$FY$331,DR$4,FALSE)</f>
        <v>0</v>
      </c>
      <c r="DS18" s="104">
        <f>VLOOKUP($B18,'Part 3 NNDR3'!$A$6:$FY$331,DS$4,FALSE)</f>
        <v>0</v>
      </c>
      <c r="DT18" s="104">
        <f>VLOOKUP($B18,'Part 3 NNDR3'!$A$6:$FY$331,DT$4,FALSE)</f>
        <v>0</v>
      </c>
      <c r="DU18" s="104">
        <f>VLOOKUP($B18,'Part 3 NNDR3'!$A$6:$FY$331,DU$4,FALSE)</f>
        <v>-3196</v>
      </c>
      <c r="DV18" s="104">
        <f>VLOOKUP($B18,'Part 3 NNDR3'!$A$6:$FY$331,DV$4,FALSE)</f>
        <v>0</v>
      </c>
      <c r="DW18" s="104">
        <f>VLOOKUP($B18,'Part 3 NNDR3'!$A$6:$FY$331,DW$4,FALSE)</f>
        <v>-3196</v>
      </c>
      <c r="DX18" s="104">
        <f>VLOOKUP($B18,'Part 3 NNDR3'!$A$6:$FY$331,DX$4,FALSE)</f>
        <v>-702</v>
      </c>
      <c r="DY18" s="104">
        <f>VLOOKUP($B18,'Part 3 NNDR3'!$A$6:$FY$331,DY$4,FALSE)</f>
        <v>0</v>
      </c>
      <c r="DZ18" s="104">
        <f>VLOOKUP($B18,'Part 3 NNDR3'!$A$6:$FY$331,DZ$4,FALSE)</f>
        <v>-702</v>
      </c>
      <c r="EA18" s="104">
        <f>VLOOKUP($B18,'Part 3 NNDR3'!$A$6:$FY$331,EA$4,FALSE)</f>
        <v>-391178</v>
      </c>
      <c r="EB18" s="104">
        <f>VLOOKUP($B18,'Part 3 NNDR3'!$A$6:$FY$331,EB$4,FALSE)</f>
        <v>0</v>
      </c>
      <c r="EC18" s="104">
        <f>VLOOKUP($B18,'Part 3 NNDR3'!$A$6:$FY$331,EC$4,FALSE)</f>
        <v>-391178</v>
      </c>
      <c r="ED18" s="104">
        <f>VLOOKUP($B18,'Part 3 NNDR3'!$A$6:$FY$331,ED$4,FALSE)</f>
        <v>1629</v>
      </c>
      <c r="EE18" s="104">
        <f>VLOOKUP($B18,'Part 3 NNDR3'!$A$6:$FY$331,EE$4,FALSE)</f>
        <v>0</v>
      </c>
      <c r="EF18" s="104">
        <f>VLOOKUP($B18,'Part 3 NNDR3'!$A$6:$FY$331,EF$4,FALSE)</f>
        <v>1629</v>
      </c>
      <c r="EG18" s="104">
        <f>VLOOKUP($B18,'Part 3 NNDR3'!$A$6:$FY$331,EG$4,FALSE)</f>
        <v>0</v>
      </c>
      <c r="EH18" s="104">
        <f>VLOOKUP($B18,'Part 3 NNDR3'!$A$6:$FY$331,EH$4,FALSE)</f>
        <v>0</v>
      </c>
      <c r="EI18" s="104">
        <f>VLOOKUP($B18,'Part 3 NNDR3'!$A$6:$FY$331,EI$4,FALSE)</f>
        <v>0</v>
      </c>
      <c r="EJ18" s="104">
        <f>VLOOKUP($B18,'Part 3 NNDR3'!$A$6:$FY$331,EJ$4,FALSE)</f>
        <v>-1423</v>
      </c>
      <c r="EK18" s="104">
        <f>VLOOKUP($B18,'Part 3 NNDR3'!$A$6:$FY$331,EK$4,FALSE)</f>
        <v>0</v>
      </c>
      <c r="EL18" s="104">
        <f>VLOOKUP($B18,'Part 3 NNDR3'!$A$6:$FY$331,EL$4,FALSE)</f>
        <v>-1423</v>
      </c>
      <c r="EM18" s="104">
        <f>VLOOKUP($B18,'Part 3 NNDR3'!$A$6:$FY$331,EM$4,FALSE)</f>
        <v>-5108</v>
      </c>
      <c r="EN18" s="104">
        <f>VLOOKUP($B18,'Part 3 NNDR3'!$A$6:$FY$331,EN$4,FALSE)</f>
        <v>0</v>
      </c>
      <c r="EO18" s="104">
        <f>VLOOKUP($B18,'Part 3 NNDR3'!$A$6:$FY$331,EO$4,FALSE)</f>
        <v>-5108</v>
      </c>
      <c r="EP18" s="104">
        <f>VLOOKUP($B18,'Part 3 NNDR3'!$A$6:$FY$331,EP$4,FALSE)</f>
        <v>-400072</v>
      </c>
      <c r="EQ18" s="104">
        <f>VLOOKUP($B18,'Part 3 NNDR3'!$A$6:$FY$331,EQ$4,FALSE)</f>
        <v>0</v>
      </c>
      <c r="ER18" s="104">
        <f>VLOOKUP($B18,'Part 3 NNDR3'!$A$6:$FY$331,ER$4,FALSE)</f>
        <v>-400072</v>
      </c>
      <c r="ES18" s="104">
        <f>VLOOKUP($B18,'Part 3 NNDR3'!$A$6:$FY$331,ES$4,FALSE)</f>
        <v>0</v>
      </c>
      <c r="ET18" s="104">
        <f>VLOOKUP($B18,'Part 3 NNDR3'!$A$6:$FY$331,ET$4,FALSE)</f>
        <v>0</v>
      </c>
      <c r="EU18" s="104">
        <f>VLOOKUP($B18,'Part 3 NNDR3'!$A$6:$FY$331,EU$4,FALSE)</f>
        <v>0</v>
      </c>
      <c r="EV18" s="104">
        <f>VLOOKUP($B18,'Part 3 NNDR3'!$A$6:$FY$331,EV$4,FALSE)</f>
        <v>0</v>
      </c>
      <c r="EW18" s="104">
        <f>VLOOKUP($B18,'Part 3 NNDR3'!$A$6:$FY$331,EW$4,FALSE)</f>
        <v>0</v>
      </c>
      <c r="EX18" s="104">
        <f>VLOOKUP($B18,'Part 3 NNDR3'!$A$6:$FY$331,EX$4,FALSE)</f>
        <v>0</v>
      </c>
      <c r="EY18" s="104">
        <f>VLOOKUP($B18,'Part 3 NNDR3'!$A$6:$FY$331,EY$4,FALSE)</f>
        <v>0</v>
      </c>
      <c r="EZ18" s="104">
        <f>VLOOKUP($B18,'Part 3 NNDR3'!$A$6:$FY$331,EZ$4,FALSE)</f>
        <v>0</v>
      </c>
      <c r="FA18" s="104">
        <f>VLOOKUP($B18,'Part 3 NNDR3'!$A$6:$FY$331,FA$4,FALSE)</f>
        <v>0</v>
      </c>
      <c r="FB18" s="104">
        <f>VLOOKUP($B18,'Part 3 NNDR3'!$A$6:$FY$331,FB$4,FALSE)</f>
        <v>26497440</v>
      </c>
      <c r="FC18" s="104">
        <f>VLOOKUP($B18,'Part 3 NNDR3'!$A$6:$FY$331,FC$4,FALSE)</f>
        <v>0</v>
      </c>
      <c r="FD18" s="104">
        <f>VLOOKUP($B18,'Part 3 NNDR3'!$A$6:$FY$331,FD$4,FALSE)</f>
        <v>26497440</v>
      </c>
      <c r="FE18" s="104">
        <f>VLOOKUP($B18,'Part 3 NNDR3'!$A$6:$FY$331,FE$4,FALSE)</f>
        <v>29142</v>
      </c>
      <c r="FF18" s="104">
        <f>VLOOKUP($B18,'Part 3 NNDR3'!$A$6:$FY$331,FF$4,FALSE)</f>
        <v>0</v>
      </c>
      <c r="FG18" s="104">
        <f>VLOOKUP($B18,'Part 3 NNDR3'!$A$6:$FY$331,FG$4,FALSE)</f>
        <v>29142</v>
      </c>
      <c r="FH18" s="104">
        <f>VLOOKUP($B18,'Part 3 NNDR3'!$A$6:$FY$331,FH$4,FALSE)</f>
        <v>-2634807</v>
      </c>
      <c r="FI18" s="104">
        <f>VLOOKUP($B18,'Part 3 NNDR3'!$A$6:$FY$331,FI$4,FALSE)</f>
        <v>0</v>
      </c>
      <c r="FJ18" s="104">
        <f>VLOOKUP($B18,'Part 3 NNDR3'!$A$6:$FY$331,FJ$4,FALSE)</f>
        <v>-2634807</v>
      </c>
      <c r="FK18" s="104">
        <f>VLOOKUP($B18,'Part 3 NNDR3'!$A$6:$FY$331,FK$4,FALSE)</f>
        <v>-986661</v>
      </c>
      <c r="FL18" s="104">
        <f>VLOOKUP($B18,'Part 3 NNDR3'!$A$6:$FY$331,FL$4,FALSE)</f>
        <v>0</v>
      </c>
      <c r="FM18" s="104">
        <f>VLOOKUP($B18,'Part 3 NNDR3'!$A$6:$FY$331,FM$4,FALSE)</f>
        <v>-986661</v>
      </c>
      <c r="FN18" s="104">
        <f>VLOOKUP($B18,'Part 3 NNDR3'!$A$6:$FY$331,FN$4,FALSE)</f>
        <v>783</v>
      </c>
      <c r="FO18" s="104">
        <f>VLOOKUP($B18,'Part 3 NNDR3'!$A$6:$FY$331,FO$4,FALSE)</f>
        <v>0</v>
      </c>
      <c r="FP18" s="104">
        <f>VLOOKUP($B18,'Part 3 NNDR3'!$A$6:$FY$331,FP$4,FALSE)</f>
        <v>783</v>
      </c>
      <c r="FQ18" s="104">
        <f>VLOOKUP($B18,'Part 3 NNDR3'!$A$6:$FY$331,FQ$4,FALSE)</f>
        <v>-400072</v>
      </c>
      <c r="FR18" s="104">
        <f>VLOOKUP($B18,'Part 3 NNDR3'!$A$6:$FY$331,FR$4,FALSE)</f>
        <v>0</v>
      </c>
      <c r="FS18" s="104">
        <f>VLOOKUP($B18,'Part 3 NNDR3'!$A$6:$FY$331,FS$4,FALSE)</f>
        <v>-400072</v>
      </c>
      <c r="FT18" s="104">
        <f>VLOOKUP($B18,'Part 3 NNDR3'!$A$6:$FY$331,FT$4,FALSE)</f>
        <v>0</v>
      </c>
      <c r="FU18" s="104">
        <f>VLOOKUP($B18,'Part 3 NNDR3'!$A$6:$FY$331,FU$4,FALSE)</f>
        <v>0</v>
      </c>
      <c r="FV18" s="104">
        <f>VLOOKUP($B18,'Part 3 NNDR3'!$A$6:$FY$331,FV$4,FALSE)</f>
        <v>0</v>
      </c>
      <c r="FW18" s="104">
        <f>VLOOKUP($B18,'Part 3 NNDR3'!$A$6:$FY$331,FW$4,FALSE)</f>
        <v>-3991615</v>
      </c>
      <c r="FX18" s="104">
        <f>VLOOKUP($B18,'Part 3 NNDR3'!$A$6:$FY$331,FX$4,FALSE)</f>
        <v>0</v>
      </c>
      <c r="FY18" s="104">
        <f>VLOOKUP($B18,'Part 3 NNDR3'!$A$6:$FY$331,FY$4,FALSE)</f>
        <v>-3991615</v>
      </c>
      <c r="FZ18" s="104">
        <f>VLOOKUP($B18,'Part 3 NNDR3'!$A$6:$FY$331,FZ$4,FALSE)</f>
        <v>22505825</v>
      </c>
      <c r="GA18" s="104">
        <f>VLOOKUP($B18,'Part 3 NNDR3'!$A$6:$FY$331,GA$4,FALSE)</f>
        <v>0</v>
      </c>
      <c r="GB18" s="104">
        <f>VLOOKUP($B18,'Part 3 NNDR3'!$A$6:$FY$331,GB$4,FALSE)</f>
        <v>22505825</v>
      </c>
      <c r="GC18" s="105" t="str">
        <f>VLOOKUP($B18,'Data (Updated)'!$C$4:$E$329,2,FALSE)</f>
        <v>E0920</v>
      </c>
      <c r="GD18" s="106" t="str">
        <f>VLOOKUP($B18,'Data (Updated)'!$C$4:$E$329,3,FALSE)</f>
        <v>NA</v>
      </c>
    </row>
    <row r="19" spans="1:186" ht="12.75" x14ac:dyDescent="0.2">
      <c r="A19" s="75">
        <v>14</v>
      </c>
      <c r="B19" s="100" t="s">
        <v>71</v>
      </c>
      <c r="C19" s="101" t="s">
        <v>941</v>
      </c>
      <c r="D19" s="102" t="s">
        <v>945</v>
      </c>
      <c r="E19" s="103" t="s">
        <v>70</v>
      </c>
      <c r="F19" s="104">
        <f>VLOOKUP($B19,'Part 3 NNDR3'!$A$6:$FY$331,F$4,FALSE)</f>
        <v>0</v>
      </c>
      <c r="G19" s="104">
        <f>VLOOKUP($B19,'Part 3 NNDR3'!$A$6:$FY$331,G$4,FALSE)</f>
        <v>0</v>
      </c>
      <c r="H19" s="104">
        <f>VLOOKUP($B19,'Part 3 NNDR3'!$A$6:$FY$331,H$4,FALSE)</f>
        <v>0</v>
      </c>
      <c r="I19" s="104">
        <f>VLOOKUP($B19,'Part 3 NNDR3'!$A$6:$FY$331,I$4,FALSE)</f>
        <v>-375018</v>
      </c>
      <c r="J19" s="104">
        <f>VLOOKUP($B19,'Part 3 NNDR3'!$A$6:$FY$331,J$4,FALSE)</f>
        <v>0</v>
      </c>
      <c r="K19" s="104">
        <f>VLOOKUP($B19,'Part 3 NNDR3'!$A$6:$FY$331,K$4,FALSE)</f>
        <v>-375018</v>
      </c>
      <c r="L19" s="104">
        <f>VLOOKUP($B19,'Part 3 NNDR3'!$A$6:$FY$331,L$4,FALSE)</f>
        <v>0</v>
      </c>
      <c r="M19" s="104">
        <f>VLOOKUP($B19,'Part 3 NNDR3'!$A$6:$FY$331,M$4,FALSE)</f>
        <v>0</v>
      </c>
      <c r="N19" s="104">
        <f>VLOOKUP($B19,'Part 3 NNDR3'!$A$6:$FY$331,N$4,FALSE)</f>
        <v>0</v>
      </c>
      <c r="O19" s="104">
        <f>VLOOKUP($B19,'Part 3 NNDR3'!$A$6:$FY$331,O$4,FALSE)</f>
        <v>689670</v>
      </c>
      <c r="P19" s="104">
        <f>VLOOKUP($B19,'Part 3 NNDR3'!$A$6:$FY$331,P$4,FALSE)</f>
        <v>0</v>
      </c>
      <c r="Q19" s="104">
        <f>VLOOKUP($B19,'Part 3 NNDR3'!$A$6:$FY$331,Q$4,FALSE)</f>
        <v>689670</v>
      </c>
      <c r="R19" s="104">
        <f>VLOOKUP($B19,'Part 3 NNDR3'!$A$6:$FY$331,R$4,FALSE)</f>
        <v>314652</v>
      </c>
      <c r="S19" s="104">
        <f>VLOOKUP($B19,'Part 3 NNDR3'!$A$6:$FY$331,S$4,FALSE)</f>
        <v>0</v>
      </c>
      <c r="T19" s="104">
        <f>VLOOKUP($B19,'Part 3 NNDR3'!$A$6:$FY$331,T$4,FALSE)</f>
        <v>314652</v>
      </c>
      <c r="U19" s="104">
        <f>VLOOKUP($B19,'Part 3 NNDR3'!$A$6:$FY$331,U$4,FALSE)</f>
        <v>-2549640</v>
      </c>
      <c r="V19" s="104">
        <f>VLOOKUP($B19,'Part 3 NNDR3'!$A$6:$FY$331,V$4,FALSE)</f>
        <v>0</v>
      </c>
      <c r="W19" s="104">
        <f>VLOOKUP($B19,'Part 3 NNDR3'!$A$6:$FY$331,W$4,FALSE)</f>
        <v>-2549640</v>
      </c>
      <c r="X19" s="104">
        <f>VLOOKUP($B19,'Part 3 NNDR3'!$A$6:$FY$331,X$4,FALSE)</f>
        <v>-8752</v>
      </c>
      <c r="Y19" s="104">
        <f>VLOOKUP($B19,'Part 3 NNDR3'!$A$6:$FY$331,Y$4,FALSE)</f>
        <v>0</v>
      </c>
      <c r="Z19" s="104">
        <f>VLOOKUP($B19,'Part 3 NNDR3'!$A$6:$FY$331,Z$4,FALSE)</f>
        <v>-8752</v>
      </c>
      <c r="AA19" s="104">
        <f>VLOOKUP($B19,'Part 3 NNDR3'!$A$6:$FY$331,AA$4,FALSE)</f>
        <v>-132364</v>
      </c>
      <c r="AB19" s="104">
        <f>VLOOKUP($B19,'Part 3 NNDR3'!$A$6:$FY$331,AB$4,FALSE)</f>
        <v>0</v>
      </c>
      <c r="AC19" s="104">
        <f>VLOOKUP($B19,'Part 3 NNDR3'!$A$6:$FY$331,AC$4,FALSE)</f>
        <v>-132364</v>
      </c>
      <c r="AD19" s="104">
        <f>VLOOKUP($B19,'Part 3 NNDR3'!$A$6:$FY$331,AD$4,FALSE)</f>
        <v>-82355</v>
      </c>
      <c r="AE19" s="104">
        <f>VLOOKUP($B19,'Part 3 NNDR3'!$A$6:$FY$331,AE$4,FALSE)</f>
        <v>0</v>
      </c>
      <c r="AF19" s="104">
        <f>VLOOKUP($B19,'Part 3 NNDR3'!$A$6:$FY$331,AF$4,FALSE)</f>
        <v>-82355</v>
      </c>
      <c r="AG19" s="104">
        <f>VLOOKUP($B19,'Part 3 NNDR3'!$A$6:$FY$331,AG$4,FALSE)</f>
        <v>-1000</v>
      </c>
      <c r="AH19" s="104">
        <f>VLOOKUP($B19,'Part 3 NNDR3'!$A$6:$FY$331,AH$4,FALSE)</f>
        <v>0</v>
      </c>
      <c r="AI19" s="104">
        <f>VLOOKUP($B19,'Part 3 NNDR3'!$A$6:$FY$331,AI$4,FALSE)</f>
        <v>-1000</v>
      </c>
      <c r="AJ19" s="104">
        <f>VLOOKUP($B19,'Part 3 NNDR3'!$A$6:$FY$331,AJ$4,FALSE)</f>
        <v>2176931</v>
      </c>
      <c r="AK19" s="104">
        <f>VLOOKUP($B19,'Part 3 NNDR3'!$A$6:$FY$331,AK$4,FALSE)</f>
        <v>0</v>
      </c>
      <c r="AL19" s="104">
        <f>VLOOKUP($B19,'Part 3 NNDR3'!$A$6:$FY$331,AL$4,FALSE)</f>
        <v>2176931</v>
      </c>
      <c r="AM19" s="104">
        <f>VLOOKUP($B19,'Part 3 NNDR3'!$A$6:$FY$331,AM$4,FALSE)</f>
        <v>-57196</v>
      </c>
      <c r="AN19" s="104">
        <f>VLOOKUP($B19,'Part 3 NNDR3'!$A$6:$FY$331,AN$4,FALSE)</f>
        <v>0</v>
      </c>
      <c r="AO19" s="104">
        <f>VLOOKUP($B19,'Part 3 NNDR3'!$A$6:$FY$331,AO$4,FALSE)</f>
        <v>-57196</v>
      </c>
      <c r="AP19" s="104">
        <f>VLOOKUP($B19,'Part 3 NNDR3'!$A$6:$FY$331,AP$4,FALSE)</f>
        <v>-3577736</v>
      </c>
      <c r="AQ19" s="104">
        <f>VLOOKUP($B19,'Part 3 NNDR3'!$A$6:$FY$331,AQ$4,FALSE)</f>
        <v>0</v>
      </c>
      <c r="AR19" s="104">
        <f>VLOOKUP($B19,'Part 3 NNDR3'!$A$6:$FY$331,AR$4,FALSE)</f>
        <v>-3577736</v>
      </c>
      <c r="AS19" s="104">
        <f>VLOOKUP($B19,'Part 3 NNDR3'!$A$6:$FY$331,AS$4,FALSE)</f>
        <v>-2566</v>
      </c>
      <c r="AT19" s="104">
        <f>VLOOKUP($B19,'Part 3 NNDR3'!$A$6:$FY$331,AT$4,FALSE)</f>
        <v>0</v>
      </c>
      <c r="AU19" s="104">
        <f>VLOOKUP($B19,'Part 3 NNDR3'!$A$6:$FY$331,AU$4,FALSE)</f>
        <v>-2566</v>
      </c>
      <c r="AV19" s="104">
        <f>VLOOKUP($B19,'Part 3 NNDR3'!$A$6:$FY$331,AV$4,FALSE)</f>
        <v>-29974</v>
      </c>
      <c r="AW19" s="104">
        <f>VLOOKUP($B19,'Part 3 NNDR3'!$A$6:$FY$331,AW$4,FALSE)</f>
        <v>0</v>
      </c>
      <c r="AX19" s="104">
        <f>VLOOKUP($B19,'Part 3 NNDR3'!$A$6:$FY$331,AX$4,FALSE)</f>
        <v>-29974</v>
      </c>
      <c r="AY19" s="104">
        <f>VLOOKUP($B19,'Part 3 NNDR3'!$A$6:$FY$331,AY$4,FALSE)</f>
        <v>48</v>
      </c>
      <c r="AZ19" s="104">
        <f>VLOOKUP($B19,'Part 3 NNDR3'!$A$6:$FY$331,AZ$4,FALSE)</f>
        <v>0</v>
      </c>
      <c r="BA19" s="104">
        <f>VLOOKUP($B19,'Part 3 NNDR3'!$A$6:$FY$331,BA$4,FALSE)</f>
        <v>48</v>
      </c>
      <c r="BB19" s="104">
        <f>VLOOKUP($B19,'Part 3 NNDR3'!$A$6:$FY$331,BB$4,FALSE)</f>
        <v>-3476</v>
      </c>
      <c r="BC19" s="104">
        <f>VLOOKUP($B19,'Part 3 NNDR3'!$A$6:$FY$331,BC$4,FALSE)</f>
        <v>0</v>
      </c>
      <c r="BD19" s="104">
        <f>VLOOKUP($B19,'Part 3 NNDR3'!$A$6:$FY$331,BD$4,FALSE)</f>
        <v>-3476</v>
      </c>
      <c r="BE19" s="104">
        <f>VLOOKUP($B19,'Part 3 NNDR3'!$A$6:$FY$331,BE$4,FALSE)</f>
        <v>0</v>
      </c>
      <c r="BF19" s="104">
        <f>VLOOKUP($B19,'Part 3 NNDR3'!$A$6:$FY$331,BF$4,FALSE)</f>
        <v>0</v>
      </c>
      <c r="BG19" s="104">
        <f>VLOOKUP($B19,'Part 3 NNDR3'!$A$6:$FY$331,BG$4,FALSE)</f>
        <v>0</v>
      </c>
      <c r="BH19" s="104">
        <f>VLOOKUP($B19,'Part 3 NNDR3'!$A$6:$FY$331,BH$4,FALSE)</f>
        <v>-4175973</v>
      </c>
      <c r="BI19" s="104">
        <f>VLOOKUP($B19,'Part 3 NNDR3'!$A$6:$FY$331,BI$4,FALSE)</f>
        <v>0</v>
      </c>
      <c r="BJ19" s="104">
        <f>VLOOKUP($B19,'Part 3 NNDR3'!$A$6:$FY$331,BJ$4,FALSE)</f>
        <v>-4175973</v>
      </c>
      <c r="BK19" s="104">
        <f>VLOOKUP($B19,'Part 3 NNDR3'!$A$6:$FY$331,BK$4,FALSE)</f>
        <v>-38798</v>
      </c>
      <c r="BL19" s="104">
        <f>VLOOKUP($B19,'Part 3 NNDR3'!$A$6:$FY$331,BL$4,FALSE)</f>
        <v>0</v>
      </c>
      <c r="BM19" s="104">
        <f>VLOOKUP($B19,'Part 3 NNDR3'!$A$6:$FY$331,BM$4,FALSE)</f>
        <v>-38798</v>
      </c>
      <c r="BN19" s="104">
        <f>VLOOKUP($B19,'Part 3 NNDR3'!$A$6:$FY$331,BN$4,FALSE)</f>
        <v>1677</v>
      </c>
      <c r="BO19" s="104">
        <f>VLOOKUP($B19,'Part 3 NNDR3'!$A$6:$FY$331,BO$4,FALSE)</f>
        <v>0</v>
      </c>
      <c r="BP19" s="104">
        <f>VLOOKUP($B19,'Part 3 NNDR3'!$A$6:$FY$331,BP$4,FALSE)</f>
        <v>1677</v>
      </c>
      <c r="BQ19" s="104">
        <f>VLOOKUP($B19,'Part 3 NNDR3'!$A$6:$FY$331,BQ$4,FALSE)</f>
        <v>-1840390</v>
      </c>
      <c r="BR19" s="104">
        <f>VLOOKUP($B19,'Part 3 NNDR3'!$A$6:$FY$331,BR$4,FALSE)</f>
        <v>0</v>
      </c>
      <c r="BS19" s="104">
        <f>VLOOKUP($B19,'Part 3 NNDR3'!$A$6:$FY$331,BS$4,FALSE)</f>
        <v>-1840390</v>
      </c>
      <c r="BT19" s="104">
        <f>VLOOKUP($B19,'Part 3 NNDR3'!$A$6:$FY$331,BT$4,FALSE)</f>
        <v>-234961</v>
      </c>
      <c r="BU19" s="104">
        <f>VLOOKUP($B19,'Part 3 NNDR3'!$A$6:$FY$331,BU$4,FALSE)</f>
        <v>0</v>
      </c>
      <c r="BV19" s="104">
        <f>VLOOKUP($B19,'Part 3 NNDR3'!$A$6:$FY$331,BV$4,FALSE)</f>
        <v>-234961</v>
      </c>
      <c r="BW19" s="104">
        <f>VLOOKUP($B19,'Part 3 NNDR3'!$A$6:$FY$331,BW$4,FALSE)</f>
        <v>-2112472</v>
      </c>
      <c r="BX19" s="104">
        <f>VLOOKUP($B19,'Part 3 NNDR3'!$A$6:$FY$331,BX$4,FALSE)</f>
        <v>0</v>
      </c>
      <c r="BY19" s="104">
        <f>VLOOKUP($B19,'Part 3 NNDR3'!$A$6:$FY$331,BY$4,FALSE)</f>
        <v>-2112472</v>
      </c>
      <c r="BZ19" s="104">
        <f>VLOOKUP($B19,'Part 3 NNDR3'!$A$6:$FY$331,BZ$4,FALSE)</f>
        <v>-7561</v>
      </c>
      <c r="CA19" s="104">
        <f>VLOOKUP($B19,'Part 3 NNDR3'!$A$6:$FY$331,CA$4,FALSE)</f>
        <v>0</v>
      </c>
      <c r="CB19" s="104">
        <f>VLOOKUP($B19,'Part 3 NNDR3'!$A$6:$FY$331,CB$4,FALSE)</f>
        <v>-7561</v>
      </c>
      <c r="CC19" s="104">
        <f>VLOOKUP($B19,'Part 3 NNDR3'!$A$6:$FY$331,CC$4,FALSE)</f>
        <v>5217</v>
      </c>
      <c r="CD19" s="104">
        <f>VLOOKUP($B19,'Part 3 NNDR3'!$A$6:$FY$331,CD$4,FALSE)</f>
        <v>0</v>
      </c>
      <c r="CE19" s="104">
        <f>VLOOKUP($B19,'Part 3 NNDR3'!$A$6:$FY$331,CE$4,FALSE)</f>
        <v>5217</v>
      </c>
      <c r="CF19" s="104">
        <f>VLOOKUP($B19,'Part 3 NNDR3'!$A$6:$FY$331,CF$4,FALSE)</f>
        <v>-47922</v>
      </c>
      <c r="CG19" s="104">
        <f>VLOOKUP($B19,'Part 3 NNDR3'!$A$6:$FY$331,CG$4,FALSE)</f>
        <v>0</v>
      </c>
      <c r="CH19" s="104">
        <f>VLOOKUP($B19,'Part 3 NNDR3'!$A$6:$FY$331,CH$4,FALSE)</f>
        <v>-47922</v>
      </c>
      <c r="CI19" s="104">
        <f>VLOOKUP($B19,'Part 3 NNDR3'!$A$6:$FY$331,CI$4,FALSE)</f>
        <v>0</v>
      </c>
      <c r="CJ19" s="104">
        <f>VLOOKUP($B19,'Part 3 NNDR3'!$A$6:$FY$331,CJ$4,FALSE)</f>
        <v>0</v>
      </c>
      <c r="CK19" s="104">
        <f>VLOOKUP($B19,'Part 3 NNDR3'!$A$6:$FY$331,CK$4,FALSE)</f>
        <v>0</v>
      </c>
      <c r="CL19" s="104">
        <f>VLOOKUP($B19,'Part 3 NNDR3'!$A$6:$FY$331,CL$4,FALSE)</f>
        <v>0</v>
      </c>
      <c r="CM19" s="104">
        <f>VLOOKUP($B19,'Part 3 NNDR3'!$A$6:$FY$331,CM$4,FALSE)</f>
        <v>0</v>
      </c>
      <c r="CN19" s="104">
        <f>VLOOKUP($B19,'Part 3 NNDR3'!$A$6:$FY$331,CN$4,FALSE)</f>
        <v>0</v>
      </c>
      <c r="CO19" s="104">
        <f>VLOOKUP($B19,'Part 3 NNDR3'!$A$6:$FY$331,CO$4,FALSE)</f>
        <v>0</v>
      </c>
      <c r="CP19" s="104">
        <f>VLOOKUP($B19,'Part 3 NNDR3'!$A$6:$FY$331,CP$4,FALSE)</f>
        <v>0</v>
      </c>
      <c r="CQ19" s="104">
        <f>VLOOKUP($B19,'Part 3 NNDR3'!$A$6:$FY$331,CQ$4,FALSE)</f>
        <v>0</v>
      </c>
      <c r="CR19" s="104">
        <f>VLOOKUP($B19,'Part 3 NNDR3'!$A$6:$FY$331,CR$4,FALSE)</f>
        <v>0</v>
      </c>
      <c r="CS19" s="104">
        <f>VLOOKUP($B19,'Part 3 NNDR3'!$A$6:$FY$331,CS$4,FALSE)</f>
        <v>0</v>
      </c>
      <c r="CT19" s="104">
        <f>VLOOKUP($B19,'Part 3 NNDR3'!$A$6:$FY$331,CT$4,FALSE)</f>
        <v>0</v>
      </c>
      <c r="CU19" s="104">
        <f>VLOOKUP($B19,'Part 3 NNDR3'!$A$6:$FY$331,CU$4,FALSE)</f>
        <v>0</v>
      </c>
      <c r="CV19" s="104">
        <f>VLOOKUP($B19,'Part 3 NNDR3'!$A$6:$FY$331,CV$4,FALSE)</f>
        <v>0</v>
      </c>
      <c r="CW19" s="104">
        <f>VLOOKUP($B19,'Part 3 NNDR3'!$A$6:$FY$331,CW$4,FALSE)</f>
        <v>0</v>
      </c>
      <c r="CX19" s="104">
        <f>VLOOKUP($B19,'Part 3 NNDR3'!$A$6:$FY$331,CX$4,FALSE)</f>
        <v>0</v>
      </c>
      <c r="CY19" s="104">
        <f>VLOOKUP($B19,'Part 3 NNDR3'!$A$6:$FY$331,CY$4,FALSE)</f>
        <v>0</v>
      </c>
      <c r="CZ19" s="104">
        <f>VLOOKUP($B19,'Part 3 NNDR3'!$A$6:$FY$331,CZ$4,FALSE)</f>
        <v>0</v>
      </c>
      <c r="DA19" s="104">
        <f>VLOOKUP($B19,'Part 3 NNDR3'!$A$6:$FY$331,DA$4,FALSE)</f>
        <v>0</v>
      </c>
      <c r="DB19" s="104">
        <f>VLOOKUP($B19,'Part 3 NNDR3'!$A$6:$FY$331,DB$4,FALSE)</f>
        <v>0</v>
      </c>
      <c r="DC19" s="104">
        <f>VLOOKUP($B19,'Part 3 NNDR3'!$A$6:$FY$331,DC$4,FALSE)</f>
        <v>0</v>
      </c>
      <c r="DD19" s="104">
        <f>VLOOKUP($B19,'Part 3 NNDR3'!$A$6:$FY$331,DD$4,FALSE)</f>
        <v>0</v>
      </c>
      <c r="DE19" s="104">
        <f>VLOOKUP($B19,'Part 3 NNDR3'!$A$6:$FY$331,DE$4,FALSE)</f>
        <v>0</v>
      </c>
      <c r="DF19" s="104">
        <f>VLOOKUP($B19,'Part 3 NNDR3'!$A$6:$FY$331,DF$4,FALSE)</f>
        <v>0</v>
      </c>
      <c r="DG19" s="104">
        <f>VLOOKUP($B19,'Part 3 NNDR3'!$A$6:$FY$331,DG$4,FALSE)</f>
        <v>0</v>
      </c>
      <c r="DH19" s="104">
        <f>VLOOKUP($B19,'Part 3 NNDR3'!$A$6:$FY$331,DH$4,FALSE)</f>
        <v>0</v>
      </c>
      <c r="DI19" s="104">
        <f>VLOOKUP($B19,'Part 3 NNDR3'!$A$6:$FY$331,DI$4,FALSE)</f>
        <v>0</v>
      </c>
      <c r="DJ19" s="104">
        <f>VLOOKUP($B19,'Part 3 NNDR3'!$A$6:$FY$331,DJ$4,FALSE)</f>
        <v>0</v>
      </c>
      <c r="DK19" s="104">
        <f>VLOOKUP($B19,'Part 3 NNDR3'!$A$6:$FY$331,DK$4,FALSE)</f>
        <v>0</v>
      </c>
      <c r="DL19" s="104">
        <f>VLOOKUP($B19,'Part 3 NNDR3'!$A$6:$FY$331,DL$4,FALSE)</f>
        <v>-50266</v>
      </c>
      <c r="DM19" s="104">
        <f>VLOOKUP($B19,'Part 3 NNDR3'!$A$6:$FY$331,DM$4,FALSE)</f>
        <v>0</v>
      </c>
      <c r="DN19" s="104">
        <f>VLOOKUP($B19,'Part 3 NNDR3'!$A$6:$FY$331,DN$4,FALSE)</f>
        <v>-50266</v>
      </c>
      <c r="DO19" s="104">
        <f>VLOOKUP($B19,'Part 3 NNDR3'!$A$6:$FY$331,DO$4,FALSE)</f>
        <v>-4018</v>
      </c>
      <c r="DP19" s="104">
        <f>VLOOKUP($B19,'Part 3 NNDR3'!$A$6:$FY$331,DP$4,FALSE)</f>
        <v>0</v>
      </c>
      <c r="DQ19" s="104">
        <f>VLOOKUP($B19,'Part 3 NNDR3'!$A$6:$FY$331,DQ$4,FALSE)</f>
        <v>-4018</v>
      </c>
      <c r="DR19" s="104">
        <f>VLOOKUP($B19,'Part 3 NNDR3'!$A$6:$FY$331,DR$4,FALSE)</f>
        <v>-25526</v>
      </c>
      <c r="DS19" s="104">
        <f>VLOOKUP($B19,'Part 3 NNDR3'!$A$6:$FY$331,DS$4,FALSE)</f>
        <v>0</v>
      </c>
      <c r="DT19" s="104">
        <f>VLOOKUP($B19,'Part 3 NNDR3'!$A$6:$FY$331,DT$4,FALSE)</f>
        <v>-25526</v>
      </c>
      <c r="DU19" s="104">
        <f>VLOOKUP($B19,'Part 3 NNDR3'!$A$6:$FY$331,DU$4,FALSE)</f>
        <v>0</v>
      </c>
      <c r="DV19" s="104">
        <f>VLOOKUP($B19,'Part 3 NNDR3'!$A$6:$FY$331,DV$4,FALSE)</f>
        <v>0</v>
      </c>
      <c r="DW19" s="104">
        <f>VLOOKUP($B19,'Part 3 NNDR3'!$A$6:$FY$331,DW$4,FALSE)</f>
        <v>0</v>
      </c>
      <c r="DX19" s="104">
        <f>VLOOKUP($B19,'Part 3 NNDR3'!$A$6:$FY$331,DX$4,FALSE)</f>
        <v>0</v>
      </c>
      <c r="DY19" s="104">
        <f>VLOOKUP($B19,'Part 3 NNDR3'!$A$6:$FY$331,DY$4,FALSE)</f>
        <v>0</v>
      </c>
      <c r="DZ19" s="104">
        <f>VLOOKUP($B19,'Part 3 NNDR3'!$A$6:$FY$331,DZ$4,FALSE)</f>
        <v>0</v>
      </c>
      <c r="EA19" s="104">
        <f>VLOOKUP($B19,'Part 3 NNDR3'!$A$6:$FY$331,EA$4,FALSE)</f>
        <v>-751335</v>
      </c>
      <c r="EB19" s="104">
        <f>VLOOKUP($B19,'Part 3 NNDR3'!$A$6:$FY$331,EB$4,FALSE)</f>
        <v>0</v>
      </c>
      <c r="EC19" s="104">
        <f>VLOOKUP($B19,'Part 3 NNDR3'!$A$6:$FY$331,EC$4,FALSE)</f>
        <v>-751335</v>
      </c>
      <c r="ED19" s="104">
        <f>VLOOKUP($B19,'Part 3 NNDR3'!$A$6:$FY$331,ED$4,FALSE)</f>
        <v>-31408</v>
      </c>
      <c r="EE19" s="104">
        <f>VLOOKUP($B19,'Part 3 NNDR3'!$A$6:$FY$331,EE$4,FALSE)</f>
        <v>0</v>
      </c>
      <c r="EF19" s="104">
        <f>VLOOKUP($B19,'Part 3 NNDR3'!$A$6:$FY$331,EF$4,FALSE)</f>
        <v>-31408</v>
      </c>
      <c r="EG19" s="104">
        <f>VLOOKUP($B19,'Part 3 NNDR3'!$A$6:$FY$331,EG$4,FALSE)</f>
        <v>0</v>
      </c>
      <c r="EH19" s="104">
        <f>VLOOKUP($B19,'Part 3 NNDR3'!$A$6:$FY$331,EH$4,FALSE)</f>
        <v>0</v>
      </c>
      <c r="EI19" s="104">
        <f>VLOOKUP($B19,'Part 3 NNDR3'!$A$6:$FY$331,EI$4,FALSE)</f>
        <v>0</v>
      </c>
      <c r="EJ19" s="104">
        <f>VLOOKUP($B19,'Part 3 NNDR3'!$A$6:$FY$331,EJ$4,FALSE)</f>
        <v>0</v>
      </c>
      <c r="EK19" s="104">
        <f>VLOOKUP($B19,'Part 3 NNDR3'!$A$6:$FY$331,EK$4,FALSE)</f>
        <v>0</v>
      </c>
      <c r="EL19" s="104">
        <f>VLOOKUP($B19,'Part 3 NNDR3'!$A$6:$FY$331,EL$4,FALSE)</f>
        <v>0</v>
      </c>
      <c r="EM19" s="104">
        <f>VLOOKUP($B19,'Part 3 NNDR3'!$A$6:$FY$331,EM$4,FALSE)</f>
        <v>-4987</v>
      </c>
      <c r="EN19" s="104">
        <f>VLOOKUP($B19,'Part 3 NNDR3'!$A$6:$FY$331,EN$4,FALSE)</f>
        <v>0</v>
      </c>
      <c r="EO19" s="104">
        <f>VLOOKUP($B19,'Part 3 NNDR3'!$A$6:$FY$331,EO$4,FALSE)</f>
        <v>-4987</v>
      </c>
      <c r="EP19" s="104">
        <f>VLOOKUP($B19,'Part 3 NNDR3'!$A$6:$FY$331,EP$4,FALSE)</f>
        <v>-817274</v>
      </c>
      <c r="EQ19" s="104">
        <f>VLOOKUP($B19,'Part 3 NNDR3'!$A$6:$FY$331,EQ$4,FALSE)</f>
        <v>0</v>
      </c>
      <c r="ER19" s="104">
        <f>VLOOKUP($B19,'Part 3 NNDR3'!$A$6:$FY$331,ER$4,FALSE)</f>
        <v>-817274</v>
      </c>
      <c r="ES19" s="104">
        <f>VLOOKUP($B19,'Part 3 NNDR3'!$A$6:$FY$331,ES$4,FALSE)</f>
        <v>0</v>
      </c>
      <c r="ET19" s="104">
        <f>VLOOKUP($B19,'Part 3 NNDR3'!$A$6:$FY$331,ET$4,FALSE)</f>
        <v>0</v>
      </c>
      <c r="EU19" s="104">
        <f>VLOOKUP($B19,'Part 3 NNDR3'!$A$6:$FY$331,EU$4,FALSE)</f>
        <v>0</v>
      </c>
      <c r="EV19" s="104">
        <f>VLOOKUP($B19,'Part 3 NNDR3'!$A$6:$FY$331,EV$4,FALSE)</f>
        <v>0</v>
      </c>
      <c r="EW19" s="104">
        <f>VLOOKUP($B19,'Part 3 NNDR3'!$A$6:$FY$331,EW$4,FALSE)</f>
        <v>0</v>
      </c>
      <c r="EX19" s="104">
        <f>VLOOKUP($B19,'Part 3 NNDR3'!$A$6:$FY$331,EX$4,FALSE)</f>
        <v>0</v>
      </c>
      <c r="EY19" s="104">
        <f>VLOOKUP($B19,'Part 3 NNDR3'!$A$6:$FY$331,EY$4,FALSE)</f>
        <v>0</v>
      </c>
      <c r="EZ19" s="104">
        <f>VLOOKUP($B19,'Part 3 NNDR3'!$A$6:$FY$331,EZ$4,FALSE)</f>
        <v>0</v>
      </c>
      <c r="FA19" s="104">
        <f>VLOOKUP($B19,'Part 3 NNDR3'!$A$6:$FY$331,FA$4,FALSE)</f>
        <v>0</v>
      </c>
      <c r="FB19" s="104">
        <f>VLOOKUP($B19,'Part 3 NNDR3'!$A$6:$FY$331,FB$4,FALSE)</f>
        <v>87733058</v>
      </c>
      <c r="FC19" s="104">
        <f>VLOOKUP($B19,'Part 3 NNDR3'!$A$6:$FY$331,FC$4,FALSE)</f>
        <v>0</v>
      </c>
      <c r="FD19" s="104">
        <f>VLOOKUP($B19,'Part 3 NNDR3'!$A$6:$FY$331,FD$4,FALSE)</f>
        <v>87733058</v>
      </c>
      <c r="FE19" s="104">
        <f>VLOOKUP($B19,'Part 3 NNDR3'!$A$6:$FY$331,FE$4,FALSE)</f>
        <v>314652</v>
      </c>
      <c r="FF19" s="104">
        <f>VLOOKUP($B19,'Part 3 NNDR3'!$A$6:$FY$331,FF$4,FALSE)</f>
        <v>0</v>
      </c>
      <c r="FG19" s="104">
        <f>VLOOKUP($B19,'Part 3 NNDR3'!$A$6:$FY$331,FG$4,FALSE)</f>
        <v>314652</v>
      </c>
      <c r="FH19" s="104">
        <f>VLOOKUP($B19,'Part 3 NNDR3'!$A$6:$FY$331,FH$4,FALSE)</f>
        <v>-4175973</v>
      </c>
      <c r="FI19" s="104">
        <f>VLOOKUP($B19,'Part 3 NNDR3'!$A$6:$FY$331,FI$4,FALSE)</f>
        <v>0</v>
      </c>
      <c r="FJ19" s="104">
        <f>VLOOKUP($B19,'Part 3 NNDR3'!$A$6:$FY$331,FJ$4,FALSE)</f>
        <v>-4175973</v>
      </c>
      <c r="FK19" s="104">
        <f>VLOOKUP($B19,'Part 3 NNDR3'!$A$6:$FY$331,FK$4,FALSE)</f>
        <v>-2112472</v>
      </c>
      <c r="FL19" s="104">
        <f>VLOOKUP($B19,'Part 3 NNDR3'!$A$6:$FY$331,FL$4,FALSE)</f>
        <v>0</v>
      </c>
      <c r="FM19" s="104">
        <f>VLOOKUP($B19,'Part 3 NNDR3'!$A$6:$FY$331,FM$4,FALSE)</f>
        <v>-2112472</v>
      </c>
      <c r="FN19" s="104">
        <f>VLOOKUP($B19,'Part 3 NNDR3'!$A$6:$FY$331,FN$4,FALSE)</f>
        <v>-50266</v>
      </c>
      <c r="FO19" s="104">
        <f>VLOOKUP($B19,'Part 3 NNDR3'!$A$6:$FY$331,FO$4,FALSE)</f>
        <v>0</v>
      </c>
      <c r="FP19" s="104">
        <f>VLOOKUP($B19,'Part 3 NNDR3'!$A$6:$FY$331,FP$4,FALSE)</f>
        <v>-50266</v>
      </c>
      <c r="FQ19" s="104">
        <f>VLOOKUP($B19,'Part 3 NNDR3'!$A$6:$FY$331,FQ$4,FALSE)</f>
        <v>-817274</v>
      </c>
      <c r="FR19" s="104">
        <f>VLOOKUP($B19,'Part 3 NNDR3'!$A$6:$FY$331,FR$4,FALSE)</f>
        <v>0</v>
      </c>
      <c r="FS19" s="104">
        <f>VLOOKUP($B19,'Part 3 NNDR3'!$A$6:$FY$331,FS$4,FALSE)</f>
        <v>-817274</v>
      </c>
      <c r="FT19" s="104">
        <f>VLOOKUP($B19,'Part 3 NNDR3'!$A$6:$FY$331,FT$4,FALSE)</f>
        <v>0</v>
      </c>
      <c r="FU19" s="104">
        <f>VLOOKUP($B19,'Part 3 NNDR3'!$A$6:$FY$331,FU$4,FALSE)</f>
        <v>0</v>
      </c>
      <c r="FV19" s="104">
        <f>VLOOKUP($B19,'Part 3 NNDR3'!$A$6:$FY$331,FV$4,FALSE)</f>
        <v>0</v>
      </c>
      <c r="FW19" s="104">
        <f>VLOOKUP($B19,'Part 3 NNDR3'!$A$6:$FY$331,FW$4,FALSE)</f>
        <v>-6841333</v>
      </c>
      <c r="FX19" s="104">
        <f>VLOOKUP($B19,'Part 3 NNDR3'!$A$6:$FY$331,FX$4,FALSE)</f>
        <v>0</v>
      </c>
      <c r="FY19" s="104">
        <f>VLOOKUP($B19,'Part 3 NNDR3'!$A$6:$FY$331,FY$4,FALSE)</f>
        <v>-6841333</v>
      </c>
      <c r="FZ19" s="104">
        <f>VLOOKUP($B19,'Part 3 NNDR3'!$A$6:$FY$331,FZ$4,FALSE)</f>
        <v>80891725</v>
      </c>
      <c r="GA19" s="104">
        <f>VLOOKUP($B19,'Part 3 NNDR3'!$A$6:$FY$331,GA$4,FALSE)</f>
        <v>0</v>
      </c>
      <c r="GB19" s="104">
        <f>VLOOKUP($B19,'Part 3 NNDR3'!$A$6:$FY$331,GB$4,FALSE)</f>
        <v>80891725</v>
      </c>
      <c r="GC19" s="105" t="str">
        <f>VLOOKUP($B19,'Data (Updated)'!$C$4:$E$329,2,FALSE)</f>
        <v>E1521</v>
      </c>
      <c r="GD19" s="106" t="str">
        <f>VLOOKUP($B19,'Data (Updated)'!$C$4:$E$329,3,FALSE)</f>
        <v>E6115</v>
      </c>
    </row>
    <row r="20" spans="1:186" ht="12.75" x14ac:dyDescent="0.2">
      <c r="A20" s="75">
        <v>15</v>
      </c>
      <c r="B20" s="100" t="s">
        <v>75</v>
      </c>
      <c r="C20" s="101" t="s">
        <v>941</v>
      </c>
      <c r="D20" s="102" t="s">
        <v>942</v>
      </c>
      <c r="E20" s="103" t="s">
        <v>74</v>
      </c>
      <c r="F20" s="104">
        <f>VLOOKUP($B20,'Part 3 NNDR3'!$A$6:$FY$331,F$4,FALSE)</f>
        <v>0</v>
      </c>
      <c r="G20" s="104">
        <f>VLOOKUP($B20,'Part 3 NNDR3'!$A$6:$FY$331,G$4,FALSE)</f>
        <v>0</v>
      </c>
      <c r="H20" s="104">
        <f>VLOOKUP($B20,'Part 3 NNDR3'!$A$6:$FY$331,H$4,FALSE)</f>
        <v>0</v>
      </c>
      <c r="I20" s="104">
        <f>VLOOKUP($B20,'Part 3 NNDR3'!$A$6:$FY$331,I$4,FALSE)</f>
        <v>-731907</v>
      </c>
      <c r="J20" s="104">
        <f>VLOOKUP($B20,'Part 3 NNDR3'!$A$6:$FY$331,J$4,FALSE)</f>
        <v>0</v>
      </c>
      <c r="K20" s="104">
        <f>VLOOKUP($B20,'Part 3 NNDR3'!$A$6:$FY$331,K$4,FALSE)</f>
        <v>-731907</v>
      </c>
      <c r="L20" s="104">
        <f>VLOOKUP($B20,'Part 3 NNDR3'!$A$6:$FY$331,L$4,FALSE)</f>
        <v>0</v>
      </c>
      <c r="M20" s="104">
        <f>VLOOKUP($B20,'Part 3 NNDR3'!$A$6:$FY$331,M$4,FALSE)</f>
        <v>0</v>
      </c>
      <c r="N20" s="104">
        <f>VLOOKUP($B20,'Part 3 NNDR3'!$A$6:$FY$331,N$4,FALSE)</f>
        <v>0</v>
      </c>
      <c r="O20" s="104">
        <f>VLOOKUP($B20,'Part 3 NNDR3'!$A$6:$FY$331,O$4,FALSE)</f>
        <v>-124012</v>
      </c>
      <c r="P20" s="104">
        <f>VLOOKUP($B20,'Part 3 NNDR3'!$A$6:$FY$331,P$4,FALSE)</f>
        <v>0</v>
      </c>
      <c r="Q20" s="104">
        <f>VLOOKUP($B20,'Part 3 NNDR3'!$A$6:$FY$331,Q$4,FALSE)</f>
        <v>-124012</v>
      </c>
      <c r="R20" s="104">
        <f>VLOOKUP($B20,'Part 3 NNDR3'!$A$6:$FY$331,R$4,FALSE)</f>
        <v>-855919</v>
      </c>
      <c r="S20" s="104">
        <f>VLOOKUP($B20,'Part 3 NNDR3'!$A$6:$FY$331,S$4,FALSE)</f>
        <v>0</v>
      </c>
      <c r="T20" s="104">
        <f>VLOOKUP($B20,'Part 3 NNDR3'!$A$6:$FY$331,T$4,FALSE)</f>
        <v>-855919</v>
      </c>
      <c r="U20" s="104">
        <f>VLOOKUP($B20,'Part 3 NNDR3'!$A$6:$FY$331,U$4,FALSE)</f>
        <v>-1715262</v>
      </c>
      <c r="V20" s="104">
        <f>VLOOKUP($B20,'Part 3 NNDR3'!$A$6:$FY$331,V$4,FALSE)</f>
        <v>0</v>
      </c>
      <c r="W20" s="104">
        <f>VLOOKUP($B20,'Part 3 NNDR3'!$A$6:$FY$331,W$4,FALSE)</f>
        <v>-1715262</v>
      </c>
      <c r="X20" s="104">
        <f>VLOOKUP($B20,'Part 3 NNDR3'!$A$6:$FY$331,X$4,FALSE)</f>
        <v>-21548</v>
      </c>
      <c r="Y20" s="104">
        <f>VLOOKUP($B20,'Part 3 NNDR3'!$A$6:$FY$331,Y$4,FALSE)</f>
        <v>0</v>
      </c>
      <c r="Z20" s="104">
        <f>VLOOKUP($B20,'Part 3 NNDR3'!$A$6:$FY$331,Z$4,FALSE)</f>
        <v>-21548</v>
      </c>
      <c r="AA20" s="104">
        <f>VLOOKUP($B20,'Part 3 NNDR3'!$A$6:$FY$331,AA$4,FALSE)</f>
        <v>-21754</v>
      </c>
      <c r="AB20" s="104">
        <f>VLOOKUP($B20,'Part 3 NNDR3'!$A$6:$FY$331,AB$4,FALSE)</f>
        <v>0</v>
      </c>
      <c r="AC20" s="104">
        <f>VLOOKUP($B20,'Part 3 NNDR3'!$A$6:$FY$331,AC$4,FALSE)</f>
        <v>-21754</v>
      </c>
      <c r="AD20" s="104">
        <f>VLOOKUP($B20,'Part 3 NNDR3'!$A$6:$FY$331,AD$4,FALSE)</f>
        <v>-21754</v>
      </c>
      <c r="AE20" s="104">
        <f>VLOOKUP($B20,'Part 3 NNDR3'!$A$6:$FY$331,AE$4,FALSE)</f>
        <v>0</v>
      </c>
      <c r="AF20" s="104">
        <f>VLOOKUP($B20,'Part 3 NNDR3'!$A$6:$FY$331,AF$4,FALSE)</f>
        <v>-21754</v>
      </c>
      <c r="AG20" s="104">
        <f>VLOOKUP($B20,'Part 3 NNDR3'!$A$6:$FY$331,AG$4,FALSE)</f>
        <v>0</v>
      </c>
      <c r="AH20" s="104">
        <f>VLOOKUP($B20,'Part 3 NNDR3'!$A$6:$FY$331,AH$4,FALSE)</f>
        <v>0</v>
      </c>
      <c r="AI20" s="104">
        <f>VLOOKUP($B20,'Part 3 NNDR3'!$A$6:$FY$331,AI$4,FALSE)</f>
        <v>0</v>
      </c>
      <c r="AJ20" s="104">
        <f>VLOOKUP($B20,'Part 3 NNDR3'!$A$6:$FY$331,AJ$4,FALSE)</f>
        <v>2096131</v>
      </c>
      <c r="AK20" s="104">
        <f>VLOOKUP($B20,'Part 3 NNDR3'!$A$6:$FY$331,AK$4,FALSE)</f>
        <v>0</v>
      </c>
      <c r="AL20" s="104">
        <f>VLOOKUP($B20,'Part 3 NNDR3'!$A$6:$FY$331,AL$4,FALSE)</f>
        <v>2096131</v>
      </c>
      <c r="AM20" s="104">
        <f>VLOOKUP($B20,'Part 3 NNDR3'!$A$6:$FY$331,AM$4,FALSE)</f>
        <v>-37297</v>
      </c>
      <c r="AN20" s="104">
        <f>VLOOKUP($B20,'Part 3 NNDR3'!$A$6:$FY$331,AN$4,FALSE)</f>
        <v>0</v>
      </c>
      <c r="AO20" s="104">
        <f>VLOOKUP($B20,'Part 3 NNDR3'!$A$6:$FY$331,AO$4,FALSE)</f>
        <v>-37297</v>
      </c>
      <c r="AP20" s="104">
        <f>VLOOKUP($B20,'Part 3 NNDR3'!$A$6:$FY$331,AP$4,FALSE)</f>
        <v>-3240717</v>
      </c>
      <c r="AQ20" s="104">
        <f>VLOOKUP($B20,'Part 3 NNDR3'!$A$6:$FY$331,AQ$4,FALSE)</f>
        <v>0</v>
      </c>
      <c r="AR20" s="104">
        <f>VLOOKUP($B20,'Part 3 NNDR3'!$A$6:$FY$331,AR$4,FALSE)</f>
        <v>-3240717</v>
      </c>
      <c r="AS20" s="104">
        <f>VLOOKUP($B20,'Part 3 NNDR3'!$A$6:$FY$331,AS$4,FALSE)</f>
        <v>-1870</v>
      </c>
      <c r="AT20" s="104">
        <f>VLOOKUP($B20,'Part 3 NNDR3'!$A$6:$FY$331,AT$4,FALSE)</f>
        <v>0</v>
      </c>
      <c r="AU20" s="104">
        <f>VLOOKUP($B20,'Part 3 NNDR3'!$A$6:$FY$331,AU$4,FALSE)</f>
        <v>-1870</v>
      </c>
      <c r="AV20" s="104">
        <f>VLOOKUP($B20,'Part 3 NNDR3'!$A$6:$FY$331,AV$4,FALSE)</f>
        <v>-11221</v>
      </c>
      <c r="AW20" s="104">
        <f>VLOOKUP($B20,'Part 3 NNDR3'!$A$6:$FY$331,AW$4,FALSE)</f>
        <v>0</v>
      </c>
      <c r="AX20" s="104">
        <f>VLOOKUP($B20,'Part 3 NNDR3'!$A$6:$FY$331,AX$4,FALSE)</f>
        <v>-11221</v>
      </c>
      <c r="AY20" s="104">
        <f>VLOOKUP($B20,'Part 3 NNDR3'!$A$6:$FY$331,AY$4,FALSE)</f>
        <v>0</v>
      </c>
      <c r="AZ20" s="104">
        <f>VLOOKUP($B20,'Part 3 NNDR3'!$A$6:$FY$331,AZ$4,FALSE)</f>
        <v>0</v>
      </c>
      <c r="BA20" s="104">
        <f>VLOOKUP($B20,'Part 3 NNDR3'!$A$6:$FY$331,BA$4,FALSE)</f>
        <v>0</v>
      </c>
      <c r="BB20" s="104">
        <f>VLOOKUP($B20,'Part 3 NNDR3'!$A$6:$FY$331,BB$4,FALSE)</f>
        <v>-36319</v>
      </c>
      <c r="BC20" s="104">
        <f>VLOOKUP($B20,'Part 3 NNDR3'!$A$6:$FY$331,BC$4,FALSE)</f>
        <v>0</v>
      </c>
      <c r="BD20" s="104">
        <f>VLOOKUP($B20,'Part 3 NNDR3'!$A$6:$FY$331,BD$4,FALSE)</f>
        <v>-36319</v>
      </c>
      <c r="BE20" s="104">
        <f>VLOOKUP($B20,'Part 3 NNDR3'!$A$6:$FY$331,BE$4,FALSE)</f>
        <v>782</v>
      </c>
      <c r="BF20" s="104">
        <f>VLOOKUP($B20,'Part 3 NNDR3'!$A$6:$FY$331,BF$4,FALSE)</f>
        <v>0</v>
      </c>
      <c r="BG20" s="104">
        <f>VLOOKUP($B20,'Part 3 NNDR3'!$A$6:$FY$331,BG$4,FALSE)</f>
        <v>782</v>
      </c>
      <c r="BH20" s="104">
        <f>VLOOKUP($B20,'Part 3 NNDR3'!$A$6:$FY$331,BH$4,FALSE)</f>
        <v>-2967527</v>
      </c>
      <c r="BI20" s="104">
        <f>VLOOKUP($B20,'Part 3 NNDR3'!$A$6:$FY$331,BI$4,FALSE)</f>
        <v>0</v>
      </c>
      <c r="BJ20" s="104">
        <f>VLOOKUP($B20,'Part 3 NNDR3'!$A$6:$FY$331,BJ$4,FALSE)</f>
        <v>-2967527</v>
      </c>
      <c r="BK20" s="104">
        <f>VLOOKUP($B20,'Part 3 NNDR3'!$A$6:$FY$331,BK$4,FALSE)</f>
        <v>-692325</v>
      </c>
      <c r="BL20" s="104">
        <f>VLOOKUP($B20,'Part 3 NNDR3'!$A$6:$FY$331,BL$4,FALSE)</f>
        <v>0</v>
      </c>
      <c r="BM20" s="104">
        <f>VLOOKUP($B20,'Part 3 NNDR3'!$A$6:$FY$331,BM$4,FALSE)</f>
        <v>-692325</v>
      </c>
      <c r="BN20" s="104">
        <f>VLOOKUP($B20,'Part 3 NNDR3'!$A$6:$FY$331,BN$4,FALSE)</f>
        <v>-29620</v>
      </c>
      <c r="BO20" s="104">
        <f>VLOOKUP($B20,'Part 3 NNDR3'!$A$6:$FY$331,BO$4,FALSE)</f>
        <v>0</v>
      </c>
      <c r="BP20" s="104">
        <f>VLOOKUP($B20,'Part 3 NNDR3'!$A$6:$FY$331,BP$4,FALSE)</f>
        <v>-29620</v>
      </c>
      <c r="BQ20" s="104">
        <f>VLOOKUP($B20,'Part 3 NNDR3'!$A$6:$FY$331,BQ$4,FALSE)</f>
        <v>-3695150</v>
      </c>
      <c r="BR20" s="104">
        <f>VLOOKUP($B20,'Part 3 NNDR3'!$A$6:$FY$331,BR$4,FALSE)</f>
        <v>0</v>
      </c>
      <c r="BS20" s="104">
        <f>VLOOKUP($B20,'Part 3 NNDR3'!$A$6:$FY$331,BS$4,FALSE)</f>
        <v>-3695150</v>
      </c>
      <c r="BT20" s="104">
        <f>VLOOKUP($B20,'Part 3 NNDR3'!$A$6:$FY$331,BT$4,FALSE)</f>
        <v>-14702</v>
      </c>
      <c r="BU20" s="104">
        <f>VLOOKUP($B20,'Part 3 NNDR3'!$A$6:$FY$331,BU$4,FALSE)</f>
        <v>0</v>
      </c>
      <c r="BV20" s="104">
        <f>VLOOKUP($B20,'Part 3 NNDR3'!$A$6:$FY$331,BV$4,FALSE)</f>
        <v>-14702</v>
      </c>
      <c r="BW20" s="104">
        <f>VLOOKUP($B20,'Part 3 NNDR3'!$A$6:$FY$331,BW$4,FALSE)</f>
        <v>-4431797</v>
      </c>
      <c r="BX20" s="104">
        <f>VLOOKUP($B20,'Part 3 NNDR3'!$A$6:$FY$331,BX$4,FALSE)</f>
        <v>0</v>
      </c>
      <c r="BY20" s="104">
        <f>VLOOKUP($B20,'Part 3 NNDR3'!$A$6:$FY$331,BY$4,FALSE)</f>
        <v>-4431797</v>
      </c>
      <c r="BZ20" s="104">
        <f>VLOOKUP($B20,'Part 3 NNDR3'!$A$6:$FY$331,BZ$4,FALSE)</f>
        <v>-377799</v>
      </c>
      <c r="CA20" s="104">
        <f>VLOOKUP($B20,'Part 3 NNDR3'!$A$6:$FY$331,CA$4,FALSE)</f>
        <v>0</v>
      </c>
      <c r="CB20" s="104">
        <f>VLOOKUP($B20,'Part 3 NNDR3'!$A$6:$FY$331,CB$4,FALSE)</f>
        <v>-377799</v>
      </c>
      <c r="CC20" s="104">
        <f>VLOOKUP($B20,'Part 3 NNDR3'!$A$6:$FY$331,CC$4,FALSE)</f>
        <v>-705</v>
      </c>
      <c r="CD20" s="104">
        <f>VLOOKUP($B20,'Part 3 NNDR3'!$A$6:$FY$331,CD$4,FALSE)</f>
        <v>0</v>
      </c>
      <c r="CE20" s="104">
        <f>VLOOKUP($B20,'Part 3 NNDR3'!$A$6:$FY$331,CE$4,FALSE)</f>
        <v>-705</v>
      </c>
      <c r="CF20" s="104">
        <f>VLOOKUP($B20,'Part 3 NNDR3'!$A$6:$FY$331,CF$4,FALSE)</f>
        <v>-161928</v>
      </c>
      <c r="CG20" s="104">
        <f>VLOOKUP($B20,'Part 3 NNDR3'!$A$6:$FY$331,CG$4,FALSE)</f>
        <v>0</v>
      </c>
      <c r="CH20" s="104">
        <f>VLOOKUP($B20,'Part 3 NNDR3'!$A$6:$FY$331,CH$4,FALSE)</f>
        <v>-161928</v>
      </c>
      <c r="CI20" s="104">
        <f>VLOOKUP($B20,'Part 3 NNDR3'!$A$6:$FY$331,CI$4,FALSE)</f>
        <v>0</v>
      </c>
      <c r="CJ20" s="104">
        <f>VLOOKUP($B20,'Part 3 NNDR3'!$A$6:$FY$331,CJ$4,FALSE)</f>
        <v>0</v>
      </c>
      <c r="CK20" s="104">
        <f>VLOOKUP($B20,'Part 3 NNDR3'!$A$6:$FY$331,CK$4,FALSE)</f>
        <v>0</v>
      </c>
      <c r="CL20" s="104">
        <f>VLOOKUP($B20,'Part 3 NNDR3'!$A$6:$FY$331,CL$4,FALSE)</f>
        <v>-2805</v>
      </c>
      <c r="CM20" s="104">
        <f>VLOOKUP($B20,'Part 3 NNDR3'!$A$6:$FY$331,CM$4,FALSE)</f>
        <v>0</v>
      </c>
      <c r="CN20" s="104">
        <f>VLOOKUP($B20,'Part 3 NNDR3'!$A$6:$FY$331,CN$4,FALSE)</f>
        <v>-2805</v>
      </c>
      <c r="CO20" s="104">
        <f>VLOOKUP($B20,'Part 3 NNDR3'!$A$6:$FY$331,CO$4,FALSE)</f>
        <v>0</v>
      </c>
      <c r="CP20" s="104">
        <f>VLOOKUP($B20,'Part 3 NNDR3'!$A$6:$FY$331,CP$4,FALSE)</f>
        <v>0</v>
      </c>
      <c r="CQ20" s="104">
        <f>VLOOKUP($B20,'Part 3 NNDR3'!$A$6:$FY$331,CQ$4,FALSE)</f>
        <v>0</v>
      </c>
      <c r="CR20" s="104">
        <f>VLOOKUP($B20,'Part 3 NNDR3'!$A$6:$FY$331,CR$4,FALSE)</f>
        <v>-29029</v>
      </c>
      <c r="CS20" s="104">
        <f>VLOOKUP($B20,'Part 3 NNDR3'!$A$6:$FY$331,CS$4,FALSE)</f>
        <v>0</v>
      </c>
      <c r="CT20" s="104">
        <f>VLOOKUP($B20,'Part 3 NNDR3'!$A$6:$FY$331,CT$4,FALSE)</f>
        <v>-29029</v>
      </c>
      <c r="CU20" s="104">
        <f>VLOOKUP($B20,'Part 3 NNDR3'!$A$6:$FY$331,CU$4,FALSE)</f>
        <v>0</v>
      </c>
      <c r="CV20" s="104">
        <f>VLOOKUP($B20,'Part 3 NNDR3'!$A$6:$FY$331,CV$4,FALSE)</f>
        <v>0</v>
      </c>
      <c r="CW20" s="104">
        <f>VLOOKUP($B20,'Part 3 NNDR3'!$A$6:$FY$331,CW$4,FALSE)</f>
        <v>0</v>
      </c>
      <c r="CX20" s="104">
        <f>VLOOKUP($B20,'Part 3 NNDR3'!$A$6:$FY$331,CX$4,FALSE)</f>
        <v>-60090</v>
      </c>
      <c r="CY20" s="104">
        <f>VLOOKUP($B20,'Part 3 NNDR3'!$A$6:$FY$331,CY$4,FALSE)</f>
        <v>0</v>
      </c>
      <c r="CZ20" s="104">
        <f>VLOOKUP($B20,'Part 3 NNDR3'!$A$6:$FY$331,CZ$4,FALSE)</f>
        <v>-60090</v>
      </c>
      <c r="DA20" s="104">
        <f>VLOOKUP($B20,'Part 3 NNDR3'!$A$6:$FY$331,DA$4,FALSE)</f>
        <v>782</v>
      </c>
      <c r="DB20" s="104">
        <f>VLOOKUP($B20,'Part 3 NNDR3'!$A$6:$FY$331,DB$4,FALSE)</f>
        <v>0</v>
      </c>
      <c r="DC20" s="104">
        <f>VLOOKUP($B20,'Part 3 NNDR3'!$A$6:$FY$331,DC$4,FALSE)</f>
        <v>782</v>
      </c>
      <c r="DD20" s="104">
        <f>VLOOKUP($B20,'Part 3 NNDR3'!$A$6:$FY$331,DD$4,FALSE)</f>
        <v>0</v>
      </c>
      <c r="DE20" s="104">
        <f>VLOOKUP($B20,'Part 3 NNDR3'!$A$6:$FY$331,DE$4,FALSE)</f>
        <v>0</v>
      </c>
      <c r="DF20" s="104">
        <f>VLOOKUP($B20,'Part 3 NNDR3'!$A$6:$FY$331,DF$4,FALSE)</f>
        <v>0</v>
      </c>
      <c r="DG20" s="104">
        <f>VLOOKUP($B20,'Part 3 NNDR3'!$A$6:$FY$331,DG$4,FALSE)</f>
        <v>0</v>
      </c>
      <c r="DH20" s="104">
        <f>VLOOKUP($B20,'Part 3 NNDR3'!$A$6:$FY$331,DH$4,FALSE)</f>
        <v>0</v>
      </c>
      <c r="DI20" s="104">
        <f>VLOOKUP($B20,'Part 3 NNDR3'!$A$6:$FY$331,DI$4,FALSE)</f>
        <v>0</v>
      </c>
      <c r="DJ20" s="104">
        <f>VLOOKUP($B20,'Part 3 NNDR3'!$A$6:$FY$331,DJ$4,FALSE)</f>
        <v>0</v>
      </c>
      <c r="DK20" s="104">
        <f>VLOOKUP($B20,'Part 3 NNDR3'!$A$6:$FY$331,DK$4,FALSE)</f>
        <v>0</v>
      </c>
      <c r="DL20" s="104">
        <f>VLOOKUP($B20,'Part 3 NNDR3'!$A$6:$FY$331,DL$4,FALSE)</f>
        <v>-631574</v>
      </c>
      <c r="DM20" s="104">
        <f>VLOOKUP($B20,'Part 3 NNDR3'!$A$6:$FY$331,DM$4,FALSE)</f>
        <v>0</v>
      </c>
      <c r="DN20" s="104">
        <f>VLOOKUP($B20,'Part 3 NNDR3'!$A$6:$FY$331,DN$4,FALSE)</f>
        <v>-631574</v>
      </c>
      <c r="DO20" s="104">
        <f>VLOOKUP($B20,'Part 3 NNDR3'!$A$6:$FY$331,DO$4,FALSE)</f>
        <v>0</v>
      </c>
      <c r="DP20" s="104">
        <f>VLOOKUP($B20,'Part 3 NNDR3'!$A$6:$FY$331,DP$4,FALSE)</f>
        <v>0</v>
      </c>
      <c r="DQ20" s="104">
        <f>VLOOKUP($B20,'Part 3 NNDR3'!$A$6:$FY$331,DQ$4,FALSE)</f>
        <v>0</v>
      </c>
      <c r="DR20" s="104">
        <f>VLOOKUP($B20,'Part 3 NNDR3'!$A$6:$FY$331,DR$4,FALSE)</f>
        <v>0</v>
      </c>
      <c r="DS20" s="104">
        <f>VLOOKUP($B20,'Part 3 NNDR3'!$A$6:$FY$331,DS$4,FALSE)</f>
        <v>0</v>
      </c>
      <c r="DT20" s="104">
        <f>VLOOKUP($B20,'Part 3 NNDR3'!$A$6:$FY$331,DT$4,FALSE)</f>
        <v>0</v>
      </c>
      <c r="DU20" s="104">
        <f>VLOOKUP($B20,'Part 3 NNDR3'!$A$6:$FY$331,DU$4,FALSE)</f>
        <v>-64886</v>
      </c>
      <c r="DV20" s="104">
        <f>VLOOKUP($B20,'Part 3 NNDR3'!$A$6:$FY$331,DV$4,FALSE)</f>
        <v>0</v>
      </c>
      <c r="DW20" s="104">
        <f>VLOOKUP($B20,'Part 3 NNDR3'!$A$6:$FY$331,DW$4,FALSE)</f>
        <v>-64886</v>
      </c>
      <c r="DX20" s="104">
        <f>VLOOKUP($B20,'Part 3 NNDR3'!$A$6:$FY$331,DX$4,FALSE)</f>
        <v>0</v>
      </c>
      <c r="DY20" s="104">
        <f>VLOOKUP($B20,'Part 3 NNDR3'!$A$6:$FY$331,DY$4,FALSE)</f>
        <v>0</v>
      </c>
      <c r="DZ20" s="104">
        <f>VLOOKUP($B20,'Part 3 NNDR3'!$A$6:$FY$331,DZ$4,FALSE)</f>
        <v>0</v>
      </c>
      <c r="EA20" s="104">
        <f>VLOOKUP($B20,'Part 3 NNDR3'!$A$6:$FY$331,EA$4,FALSE)</f>
        <v>-387140</v>
      </c>
      <c r="EB20" s="104">
        <f>VLOOKUP($B20,'Part 3 NNDR3'!$A$6:$FY$331,EB$4,FALSE)</f>
        <v>0</v>
      </c>
      <c r="EC20" s="104">
        <f>VLOOKUP($B20,'Part 3 NNDR3'!$A$6:$FY$331,EC$4,FALSE)</f>
        <v>-387140</v>
      </c>
      <c r="ED20" s="104">
        <f>VLOOKUP($B20,'Part 3 NNDR3'!$A$6:$FY$331,ED$4,FALSE)</f>
        <v>-8836</v>
      </c>
      <c r="EE20" s="104">
        <f>VLOOKUP($B20,'Part 3 NNDR3'!$A$6:$FY$331,EE$4,FALSE)</f>
        <v>0</v>
      </c>
      <c r="EF20" s="104">
        <f>VLOOKUP($B20,'Part 3 NNDR3'!$A$6:$FY$331,EF$4,FALSE)</f>
        <v>-8836</v>
      </c>
      <c r="EG20" s="104">
        <f>VLOOKUP($B20,'Part 3 NNDR3'!$A$6:$FY$331,EG$4,FALSE)</f>
        <v>0</v>
      </c>
      <c r="EH20" s="104">
        <f>VLOOKUP($B20,'Part 3 NNDR3'!$A$6:$FY$331,EH$4,FALSE)</f>
        <v>0</v>
      </c>
      <c r="EI20" s="104">
        <f>VLOOKUP($B20,'Part 3 NNDR3'!$A$6:$FY$331,EI$4,FALSE)</f>
        <v>0</v>
      </c>
      <c r="EJ20" s="104">
        <f>VLOOKUP($B20,'Part 3 NNDR3'!$A$6:$FY$331,EJ$4,FALSE)</f>
        <v>0</v>
      </c>
      <c r="EK20" s="104">
        <f>VLOOKUP($B20,'Part 3 NNDR3'!$A$6:$FY$331,EK$4,FALSE)</f>
        <v>0</v>
      </c>
      <c r="EL20" s="104">
        <f>VLOOKUP($B20,'Part 3 NNDR3'!$A$6:$FY$331,EL$4,FALSE)</f>
        <v>0</v>
      </c>
      <c r="EM20" s="104">
        <f>VLOOKUP($B20,'Part 3 NNDR3'!$A$6:$FY$331,EM$4,FALSE)</f>
        <v>-7099</v>
      </c>
      <c r="EN20" s="104">
        <f>VLOOKUP($B20,'Part 3 NNDR3'!$A$6:$FY$331,EN$4,FALSE)</f>
        <v>0</v>
      </c>
      <c r="EO20" s="104">
        <f>VLOOKUP($B20,'Part 3 NNDR3'!$A$6:$FY$331,EO$4,FALSE)</f>
        <v>-7099</v>
      </c>
      <c r="EP20" s="104">
        <f>VLOOKUP($B20,'Part 3 NNDR3'!$A$6:$FY$331,EP$4,FALSE)</f>
        <v>-467961</v>
      </c>
      <c r="EQ20" s="104">
        <f>VLOOKUP($B20,'Part 3 NNDR3'!$A$6:$FY$331,EQ$4,FALSE)</f>
        <v>0</v>
      </c>
      <c r="ER20" s="104">
        <f>VLOOKUP($B20,'Part 3 NNDR3'!$A$6:$FY$331,ER$4,FALSE)</f>
        <v>-467961</v>
      </c>
      <c r="ES20" s="104">
        <f>VLOOKUP($B20,'Part 3 NNDR3'!$A$6:$FY$331,ES$4,FALSE)</f>
        <v>0</v>
      </c>
      <c r="ET20" s="104">
        <f>VLOOKUP($B20,'Part 3 NNDR3'!$A$6:$FY$331,ET$4,FALSE)</f>
        <v>0</v>
      </c>
      <c r="EU20" s="104">
        <f>VLOOKUP($B20,'Part 3 NNDR3'!$A$6:$FY$331,EU$4,FALSE)</f>
        <v>0</v>
      </c>
      <c r="EV20" s="104">
        <f>VLOOKUP($B20,'Part 3 NNDR3'!$A$6:$FY$331,EV$4,FALSE)</f>
        <v>0</v>
      </c>
      <c r="EW20" s="104">
        <f>VLOOKUP($B20,'Part 3 NNDR3'!$A$6:$FY$331,EW$4,FALSE)</f>
        <v>0</v>
      </c>
      <c r="EX20" s="104">
        <f>VLOOKUP($B20,'Part 3 NNDR3'!$A$6:$FY$331,EX$4,FALSE)</f>
        <v>0</v>
      </c>
      <c r="EY20" s="104">
        <f>VLOOKUP($B20,'Part 3 NNDR3'!$A$6:$FY$331,EY$4,FALSE)</f>
        <v>0</v>
      </c>
      <c r="EZ20" s="104">
        <f>VLOOKUP($B20,'Part 3 NNDR3'!$A$6:$FY$331,EZ$4,FALSE)</f>
        <v>0</v>
      </c>
      <c r="FA20" s="104">
        <f>VLOOKUP($B20,'Part 3 NNDR3'!$A$6:$FY$331,FA$4,FALSE)</f>
        <v>0</v>
      </c>
      <c r="FB20" s="104">
        <f>VLOOKUP($B20,'Part 3 NNDR3'!$A$6:$FY$331,FB$4,FALSE)</f>
        <v>82614266</v>
      </c>
      <c r="FC20" s="104">
        <f>VLOOKUP($B20,'Part 3 NNDR3'!$A$6:$FY$331,FC$4,FALSE)</f>
        <v>0</v>
      </c>
      <c r="FD20" s="104">
        <f>VLOOKUP($B20,'Part 3 NNDR3'!$A$6:$FY$331,FD$4,FALSE)</f>
        <v>82614266</v>
      </c>
      <c r="FE20" s="104">
        <f>VLOOKUP($B20,'Part 3 NNDR3'!$A$6:$FY$331,FE$4,FALSE)</f>
        <v>-855919</v>
      </c>
      <c r="FF20" s="104">
        <f>VLOOKUP($B20,'Part 3 NNDR3'!$A$6:$FY$331,FF$4,FALSE)</f>
        <v>0</v>
      </c>
      <c r="FG20" s="104">
        <f>VLOOKUP($B20,'Part 3 NNDR3'!$A$6:$FY$331,FG$4,FALSE)</f>
        <v>-855919</v>
      </c>
      <c r="FH20" s="104">
        <f>VLOOKUP($B20,'Part 3 NNDR3'!$A$6:$FY$331,FH$4,FALSE)</f>
        <v>-2967527</v>
      </c>
      <c r="FI20" s="104">
        <f>VLOOKUP($B20,'Part 3 NNDR3'!$A$6:$FY$331,FI$4,FALSE)</f>
        <v>0</v>
      </c>
      <c r="FJ20" s="104">
        <f>VLOOKUP($B20,'Part 3 NNDR3'!$A$6:$FY$331,FJ$4,FALSE)</f>
        <v>-2967527</v>
      </c>
      <c r="FK20" s="104">
        <f>VLOOKUP($B20,'Part 3 NNDR3'!$A$6:$FY$331,FK$4,FALSE)</f>
        <v>-4431797</v>
      </c>
      <c r="FL20" s="104">
        <f>VLOOKUP($B20,'Part 3 NNDR3'!$A$6:$FY$331,FL$4,FALSE)</f>
        <v>0</v>
      </c>
      <c r="FM20" s="104">
        <f>VLOOKUP($B20,'Part 3 NNDR3'!$A$6:$FY$331,FM$4,FALSE)</f>
        <v>-4431797</v>
      </c>
      <c r="FN20" s="104">
        <f>VLOOKUP($B20,'Part 3 NNDR3'!$A$6:$FY$331,FN$4,FALSE)</f>
        <v>-631574</v>
      </c>
      <c r="FO20" s="104">
        <f>VLOOKUP($B20,'Part 3 NNDR3'!$A$6:$FY$331,FO$4,FALSE)</f>
        <v>0</v>
      </c>
      <c r="FP20" s="104">
        <f>VLOOKUP($B20,'Part 3 NNDR3'!$A$6:$FY$331,FP$4,FALSE)</f>
        <v>-631574</v>
      </c>
      <c r="FQ20" s="104">
        <f>VLOOKUP($B20,'Part 3 NNDR3'!$A$6:$FY$331,FQ$4,FALSE)</f>
        <v>-467961</v>
      </c>
      <c r="FR20" s="104">
        <f>VLOOKUP($B20,'Part 3 NNDR3'!$A$6:$FY$331,FR$4,FALSE)</f>
        <v>0</v>
      </c>
      <c r="FS20" s="104">
        <f>VLOOKUP($B20,'Part 3 NNDR3'!$A$6:$FY$331,FS$4,FALSE)</f>
        <v>-467961</v>
      </c>
      <c r="FT20" s="104">
        <f>VLOOKUP($B20,'Part 3 NNDR3'!$A$6:$FY$331,FT$4,FALSE)</f>
        <v>0</v>
      </c>
      <c r="FU20" s="104">
        <f>VLOOKUP($B20,'Part 3 NNDR3'!$A$6:$FY$331,FU$4,FALSE)</f>
        <v>0</v>
      </c>
      <c r="FV20" s="104">
        <f>VLOOKUP($B20,'Part 3 NNDR3'!$A$6:$FY$331,FV$4,FALSE)</f>
        <v>0</v>
      </c>
      <c r="FW20" s="104">
        <f>VLOOKUP($B20,'Part 3 NNDR3'!$A$6:$FY$331,FW$4,FALSE)</f>
        <v>-9354778</v>
      </c>
      <c r="FX20" s="104">
        <f>VLOOKUP($B20,'Part 3 NNDR3'!$A$6:$FY$331,FX$4,FALSE)</f>
        <v>0</v>
      </c>
      <c r="FY20" s="104">
        <f>VLOOKUP($B20,'Part 3 NNDR3'!$A$6:$FY$331,FY$4,FALSE)</f>
        <v>-9354778</v>
      </c>
      <c r="FZ20" s="104">
        <f>VLOOKUP($B20,'Part 3 NNDR3'!$A$6:$FY$331,FZ$4,FALSE)</f>
        <v>73259488</v>
      </c>
      <c r="GA20" s="104">
        <f>VLOOKUP($B20,'Part 3 NNDR3'!$A$6:$FY$331,GA$4,FALSE)</f>
        <v>0</v>
      </c>
      <c r="GB20" s="104">
        <f>VLOOKUP($B20,'Part 3 NNDR3'!$A$6:$FY$331,GB$4,FALSE)</f>
        <v>73259488</v>
      </c>
      <c r="GC20" s="105" t="str">
        <f>VLOOKUP($B20,'Data (Updated)'!$C$4:$E$329,2,FALSE)</f>
        <v>E1721</v>
      </c>
      <c r="GD20" s="106" t="str">
        <f>VLOOKUP($B20,'Data (Updated)'!$C$4:$E$329,3,FALSE)</f>
        <v>E6117</v>
      </c>
    </row>
    <row r="21" spans="1:186" ht="12.75" x14ac:dyDescent="0.2">
      <c r="A21" s="75">
        <v>16</v>
      </c>
      <c r="B21" s="100" t="s">
        <v>79</v>
      </c>
      <c r="C21" s="101" t="s">
        <v>941</v>
      </c>
      <c r="D21" s="102" t="s">
        <v>944</v>
      </c>
      <c r="E21" s="103" t="s">
        <v>78</v>
      </c>
      <c r="F21" s="104">
        <f>VLOOKUP($B21,'Part 3 NNDR3'!$A$6:$FY$331,F$4,FALSE)</f>
        <v>0</v>
      </c>
      <c r="G21" s="104">
        <f>VLOOKUP($B21,'Part 3 NNDR3'!$A$6:$FY$331,G$4,FALSE)</f>
        <v>0</v>
      </c>
      <c r="H21" s="104">
        <f>VLOOKUP($B21,'Part 3 NNDR3'!$A$6:$FY$331,H$4,FALSE)</f>
        <v>0</v>
      </c>
      <c r="I21" s="104">
        <f>VLOOKUP($B21,'Part 3 NNDR3'!$A$6:$FY$331,I$4,FALSE)</f>
        <v>5327</v>
      </c>
      <c r="J21" s="104">
        <f>VLOOKUP($B21,'Part 3 NNDR3'!$A$6:$FY$331,J$4,FALSE)</f>
        <v>0</v>
      </c>
      <c r="K21" s="104">
        <f>VLOOKUP($B21,'Part 3 NNDR3'!$A$6:$FY$331,K$4,FALSE)</f>
        <v>5327</v>
      </c>
      <c r="L21" s="104">
        <f>VLOOKUP($B21,'Part 3 NNDR3'!$A$6:$FY$331,L$4,FALSE)</f>
        <v>0</v>
      </c>
      <c r="M21" s="104">
        <f>VLOOKUP($B21,'Part 3 NNDR3'!$A$6:$FY$331,M$4,FALSE)</f>
        <v>0</v>
      </c>
      <c r="N21" s="104">
        <f>VLOOKUP($B21,'Part 3 NNDR3'!$A$6:$FY$331,N$4,FALSE)</f>
        <v>0</v>
      </c>
      <c r="O21" s="104">
        <f>VLOOKUP($B21,'Part 3 NNDR3'!$A$6:$FY$331,O$4,FALSE)</f>
        <v>189129</v>
      </c>
      <c r="P21" s="104">
        <f>VLOOKUP($B21,'Part 3 NNDR3'!$A$6:$FY$331,P$4,FALSE)</f>
        <v>0</v>
      </c>
      <c r="Q21" s="104">
        <f>VLOOKUP($B21,'Part 3 NNDR3'!$A$6:$FY$331,Q$4,FALSE)</f>
        <v>189129</v>
      </c>
      <c r="R21" s="104">
        <f>VLOOKUP($B21,'Part 3 NNDR3'!$A$6:$FY$331,R$4,FALSE)</f>
        <v>194456</v>
      </c>
      <c r="S21" s="104">
        <f>VLOOKUP($B21,'Part 3 NNDR3'!$A$6:$FY$331,S$4,FALSE)</f>
        <v>0</v>
      </c>
      <c r="T21" s="104">
        <f>VLOOKUP($B21,'Part 3 NNDR3'!$A$6:$FY$331,T$4,FALSE)</f>
        <v>194456</v>
      </c>
      <c r="U21" s="104">
        <f>VLOOKUP($B21,'Part 3 NNDR3'!$A$6:$FY$331,U$4,FALSE)</f>
        <v>-2551959</v>
      </c>
      <c r="V21" s="104">
        <f>VLOOKUP($B21,'Part 3 NNDR3'!$A$6:$FY$331,V$4,FALSE)</f>
        <v>0</v>
      </c>
      <c r="W21" s="104">
        <f>VLOOKUP($B21,'Part 3 NNDR3'!$A$6:$FY$331,W$4,FALSE)</f>
        <v>-2551959</v>
      </c>
      <c r="X21" s="104">
        <f>VLOOKUP($B21,'Part 3 NNDR3'!$A$6:$FY$331,X$4,FALSE)</f>
        <v>-10562</v>
      </c>
      <c r="Y21" s="104">
        <f>VLOOKUP($B21,'Part 3 NNDR3'!$A$6:$FY$331,Y$4,FALSE)</f>
        <v>0</v>
      </c>
      <c r="Z21" s="104">
        <f>VLOOKUP($B21,'Part 3 NNDR3'!$A$6:$FY$331,Z$4,FALSE)</f>
        <v>-10562</v>
      </c>
      <c r="AA21" s="104">
        <f>VLOOKUP($B21,'Part 3 NNDR3'!$A$6:$FY$331,AA$4,FALSE)</f>
        <v>-170095</v>
      </c>
      <c r="AB21" s="104">
        <f>VLOOKUP($B21,'Part 3 NNDR3'!$A$6:$FY$331,AB$4,FALSE)</f>
        <v>0</v>
      </c>
      <c r="AC21" s="104">
        <f>VLOOKUP($B21,'Part 3 NNDR3'!$A$6:$FY$331,AC$4,FALSE)</f>
        <v>-170095</v>
      </c>
      <c r="AD21" s="104">
        <f>VLOOKUP($B21,'Part 3 NNDR3'!$A$6:$FY$331,AD$4,FALSE)</f>
        <v>-88840</v>
      </c>
      <c r="AE21" s="104">
        <f>VLOOKUP($B21,'Part 3 NNDR3'!$A$6:$FY$331,AE$4,FALSE)</f>
        <v>0</v>
      </c>
      <c r="AF21" s="104">
        <f>VLOOKUP($B21,'Part 3 NNDR3'!$A$6:$FY$331,AF$4,FALSE)</f>
        <v>-88840</v>
      </c>
      <c r="AG21" s="104">
        <f>VLOOKUP($B21,'Part 3 NNDR3'!$A$6:$FY$331,AG$4,FALSE)</f>
        <v>-3201</v>
      </c>
      <c r="AH21" s="104">
        <f>VLOOKUP($B21,'Part 3 NNDR3'!$A$6:$FY$331,AH$4,FALSE)</f>
        <v>0</v>
      </c>
      <c r="AI21" s="104">
        <f>VLOOKUP($B21,'Part 3 NNDR3'!$A$6:$FY$331,AI$4,FALSE)</f>
        <v>-3201</v>
      </c>
      <c r="AJ21" s="104">
        <f>VLOOKUP($B21,'Part 3 NNDR3'!$A$6:$FY$331,AJ$4,FALSE)</f>
        <v>1451785</v>
      </c>
      <c r="AK21" s="104">
        <f>VLOOKUP($B21,'Part 3 NNDR3'!$A$6:$FY$331,AK$4,FALSE)</f>
        <v>0</v>
      </c>
      <c r="AL21" s="104">
        <f>VLOOKUP($B21,'Part 3 NNDR3'!$A$6:$FY$331,AL$4,FALSE)</f>
        <v>1451785</v>
      </c>
      <c r="AM21" s="104">
        <f>VLOOKUP($B21,'Part 3 NNDR3'!$A$6:$FY$331,AM$4,FALSE)</f>
        <v>5584</v>
      </c>
      <c r="AN21" s="104">
        <f>VLOOKUP($B21,'Part 3 NNDR3'!$A$6:$FY$331,AN$4,FALSE)</f>
        <v>0</v>
      </c>
      <c r="AO21" s="104">
        <f>VLOOKUP($B21,'Part 3 NNDR3'!$A$6:$FY$331,AO$4,FALSE)</f>
        <v>5584</v>
      </c>
      <c r="AP21" s="104">
        <f>VLOOKUP($B21,'Part 3 NNDR3'!$A$6:$FY$331,AP$4,FALSE)</f>
        <v>-2725444</v>
      </c>
      <c r="AQ21" s="104">
        <f>VLOOKUP($B21,'Part 3 NNDR3'!$A$6:$FY$331,AQ$4,FALSE)</f>
        <v>0</v>
      </c>
      <c r="AR21" s="104">
        <f>VLOOKUP($B21,'Part 3 NNDR3'!$A$6:$FY$331,AR$4,FALSE)</f>
        <v>-2725444</v>
      </c>
      <c r="AS21" s="104">
        <f>VLOOKUP($B21,'Part 3 NNDR3'!$A$6:$FY$331,AS$4,FALSE)</f>
        <v>-29948</v>
      </c>
      <c r="AT21" s="104">
        <f>VLOOKUP($B21,'Part 3 NNDR3'!$A$6:$FY$331,AT$4,FALSE)</f>
        <v>0</v>
      </c>
      <c r="AU21" s="104">
        <f>VLOOKUP($B21,'Part 3 NNDR3'!$A$6:$FY$331,AU$4,FALSE)</f>
        <v>-29948</v>
      </c>
      <c r="AV21" s="104">
        <f>VLOOKUP($B21,'Part 3 NNDR3'!$A$6:$FY$331,AV$4,FALSE)</f>
        <v>-13193</v>
      </c>
      <c r="AW21" s="104">
        <f>VLOOKUP($B21,'Part 3 NNDR3'!$A$6:$FY$331,AW$4,FALSE)</f>
        <v>0</v>
      </c>
      <c r="AX21" s="104">
        <f>VLOOKUP($B21,'Part 3 NNDR3'!$A$6:$FY$331,AX$4,FALSE)</f>
        <v>-13193</v>
      </c>
      <c r="AY21" s="104">
        <f>VLOOKUP($B21,'Part 3 NNDR3'!$A$6:$FY$331,AY$4,FALSE)</f>
        <v>0</v>
      </c>
      <c r="AZ21" s="104">
        <f>VLOOKUP($B21,'Part 3 NNDR3'!$A$6:$FY$331,AZ$4,FALSE)</f>
        <v>0</v>
      </c>
      <c r="BA21" s="104">
        <f>VLOOKUP($B21,'Part 3 NNDR3'!$A$6:$FY$331,BA$4,FALSE)</f>
        <v>0</v>
      </c>
      <c r="BB21" s="104">
        <f>VLOOKUP($B21,'Part 3 NNDR3'!$A$6:$FY$331,BB$4,FALSE)</f>
        <v>-38473</v>
      </c>
      <c r="BC21" s="104">
        <f>VLOOKUP($B21,'Part 3 NNDR3'!$A$6:$FY$331,BC$4,FALSE)</f>
        <v>0</v>
      </c>
      <c r="BD21" s="104">
        <f>VLOOKUP($B21,'Part 3 NNDR3'!$A$6:$FY$331,BD$4,FALSE)</f>
        <v>-38473</v>
      </c>
      <c r="BE21" s="104">
        <f>VLOOKUP($B21,'Part 3 NNDR3'!$A$6:$FY$331,BE$4,FALSE)</f>
        <v>1444</v>
      </c>
      <c r="BF21" s="104">
        <f>VLOOKUP($B21,'Part 3 NNDR3'!$A$6:$FY$331,BF$4,FALSE)</f>
        <v>0</v>
      </c>
      <c r="BG21" s="104">
        <f>VLOOKUP($B21,'Part 3 NNDR3'!$A$6:$FY$331,BG$4,FALSE)</f>
        <v>1444</v>
      </c>
      <c r="BH21" s="104">
        <f>VLOOKUP($B21,'Part 3 NNDR3'!$A$6:$FY$331,BH$4,FALSE)</f>
        <v>-4070299</v>
      </c>
      <c r="BI21" s="104">
        <f>VLOOKUP($B21,'Part 3 NNDR3'!$A$6:$FY$331,BI$4,FALSE)</f>
        <v>0</v>
      </c>
      <c r="BJ21" s="104">
        <f>VLOOKUP($B21,'Part 3 NNDR3'!$A$6:$FY$331,BJ$4,FALSE)</f>
        <v>-4070299</v>
      </c>
      <c r="BK21" s="104">
        <f>VLOOKUP($B21,'Part 3 NNDR3'!$A$6:$FY$331,BK$4,FALSE)</f>
        <v>-289433</v>
      </c>
      <c r="BL21" s="104">
        <f>VLOOKUP($B21,'Part 3 NNDR3'!$A$6:$FY$331,BL$4,FALSE)</f>
        <v>0</v>
      </c>
      <c r="BM21" s="104">
        <f>VLOOKUP($B21,'Part 3 NNDR3'!$A$6:$FY$331,BM$4,FALSE)</f>
        <v>-289433</v>
      </c>
      <c r="BN21" s="104">
        <f>VLOOKUP($B21,'Part 3 NNDR3'!$A$6:$FY$331,BN$4,FALSE)</f>
        <v>148563</v>
      </c>
      <c r="BO21" s="104">
        <f>VLOOKUP($B21,'Part 3 NNDR3'!$A$6:$FY$331,BO$4,FALSE)</f>
        <v>0</v>
      </c>
      <c r="BP21" s="104">
        <f>VLOOKUP($B21,'Part 3 NNDR3'!$A$6:$FY$331,BP$4,FALSE)</f>
        <v>148563</v>
      </c>
      <c r="BQ21" s="104">
        <f>VLOOKUP($B21,'Part 3 NNDR3'!$A$6:$FY$331,BQ$4,FALSE)</f>
        <v>-1341155</v>
      </c>
      <c r="BR21" s="104">
        <f>VLOOKUP($B21,'Part 3 NNDR3'!$A$6:$FY$331,BR$4,FALSE)</f>
        <v>0</v>
      </c>
      <c r="BS21" s="104">
        <f>VLOOKUP($B21,'Part 3 NNDR3'!$A$6:$FY$331,BS$4,FALSE)</f>
        <v>-1341155</v>
      </c>
      <c r="BT21" s="104">
        <f>VLOOKUP($B21,'Part 3 NNDR3'!$A$6:$FY$331,BT$4,FALSE)</f>
        <v>139889</v>
      </c>
      <c r="BU21" s="104">
        <f>VLOOKUP($B21,'Part 3 NNDR3'!$A$6:$FY$331,BU$4,FALSE)</f>
        <v>0</v>
      </c>
      <c r="BV21" s="104">
        <f>VLOOKUP($B21,'Part 3 NNDR3'!$A$6:$FY$331,BV$4,FALSE)</f>
        <v>139889</v>
      </c>
      <c r="BW21" s="104">
        <f>VLOOKUP($B21,'Part 3 NNDR3'!$A$6:$FY$331,BW$4,FALSE)</f>
        <v>-1342136</v>
      </c>
      <c r="BX21" s="104">
        <f>VLOOKUP($B21,'Part 3 NNDR3'!$A$6:$FY$331,BX$4,FALSE)</f>
        <v>0</v>
      </c>
      <c r="BY21" s="104">
        <f>VLOOKUP($B21,'Part 3 NNDR3'!$A$6:$FY$331,BY$4,FALSE)</f>
        <v>-1342136</v>
      </c>
      <c r="BZ21" s="104">
        <f>VLOOKUP($B21,'Part 3 NNDR3'!$A$6:$FY$331,BZ$4,FALSE)</f>
        <v>-82524</v>
      </c>
      <c r="CA21" s="104">
        <f>VLOOKUP($B21,'Part 3 NNDR3'!$A$6:$FY$331,CA$4,FALSE)</f>
        <v>0</v>
      </c>
      <c r="CB21" s="104">
        <f>VLOOKUP($B21,'Part 3 NNDR3'!$A$6:$FY$331,CB$4,FALSE)</f>
        <v>-82524</v>
      </c>
      <c r="CC21" s="104">
        <f>VLOOKUP($B21,'Part 3 NNDR3'!$A$6:$FY$331,CC$4,FALSE)</f>
        <v>124</v>
      </c>
      <c r="CD21" s="104">
        <f>VLOOKUP($B21,'Part 3 NNDR3'!$A$6:$FY$331,CD$4,FALSE)</f>
        <v>0</v>
      </c>
      <c r="CE21" s="104">
        <f>VLOOKUP($B21,'Part 3 NNDR3'!$A$6:$FY$331,CE$4,FALSE)</f>
        <v>124</v>
      </c>
      <c r="CF21" s="104">
        <f>VLOOKUP($B21,'Part 3 NNDR3'!$A$6:$FY$331,CF$4,FALSE)</f>
        <v>-75671</v>
      </c>
      <c r="CG21" s="104">
        <f>VLOOKUP($B21,'Part 3 NNDR3'!$A$6:$FY$331,CG$4,FALSE)</f>
        <v>0</v>
      </c>
      <c r="CH21" s="104">
        <f>VLOOKUP($B21,'Part 3 NNDR3'!$A$6:$FY$331,CH$4,FALSE)</f>
        <v>-75671</v>
      </c>
      <c r="CI21" s="104">
        <f>VLOOKUP($B21,'Part 3 NNDR3'!$A$6:$FY$331,CI$4,FALSE)</f>
        <v>-6109</v>
      </c>
      <c r="CJ21" s="104">
        <f>VLOOKUP($B21,'Part 3 NNDR3'!$A$6:$FY$331,CJ$4,FALSE)</f>
        <v>0</v>
      </c>
      <c r="CK21" s="104">
        <f>VLOOKUP($B21,'Part 3 NNDR3'!$A$6:$FY$331,CK$4,FALSE)</f>
        <v>-6109</v>
      </c>
      <c r="CL21" s="104">
        <f>VLOOKUP($B21,'Part 3 NNDR3'!$A$6:$FY$331,CL$4,FALSE)</f>
        <v>-1612</v>
      </c>
      <c r="CM21" s="104">
        <f>VLOOKUP($B21,'Part 3 NNDR3'!$A$6:$FY$331,CM$4,FALSE)</f>
        <v>0</v>
      </c>
      <c r="CN21" s="104">
        <f>VLOOKUP($B21,'Part 3 NNDR3'!$A$6:$FY$331,CN$4,FALSE)</f>
        <v>-1612</v>
      </c>
      <c r="CO21" s="104">
        <f>VLOOKUP($B21,'Part 3 NNDR3'!$A$6:$FY$331,CO$4,FALSE)</f>
        <v>0</v>
      </c>
      <c r="CP21" s="104">
        <f>VLOOKUP($B21,'Part 3 NNDR3'!$A$6:$FY$331,CP$4,FALSE)</f>
        <v>0</v>
      </c>
      <c r="CQ21" s="104">
        <f>VLOOKUP($B21,'Part 3 NNDR3'!$A$6:$FY$331,CQ$4,FALSE)</f>
        <v>0</v>
      </c>
      <c r="CR21" s="104">
        <f>VLOOKUP($B21,'Part 3 NNDR3'!$A$6:$FY$331,CR$4,FALSE)</f>
        <v>-38473</v>
      </c>
      <c r="CS21" s="104">
        <f>VLOOKUP($B21,'Part 3 NNDR3'!$A$6:$FY$331,CS$4,FALSE)</f>
        <v>0</v>
      </c>
      <c r="CT21" s="104">
        <f>VLOOKUP($B21,'Part 3 NNDR3'!$A$6:$FY$331,CT$4,FALSE)</f>
        <v>-38473</v>
      </c>
      <c r="CU21" s="104">
        <f>VLOOKUP($B21,'Part 3 NNDR3'!$A$6:$FY$331,CU$4,FALSE)</f>
        <v>1444</v>
      </c>
      <c r="CV21" s="104">
        <f>VLOOKUP($B21,'Part 3 NNDR3'!$A$6:$FY$331,CV$4,FALSE)</f>
        <v>0</v>
      </c>
      <c r="CW21" s="104">
        <f>VLOOKUP($B21,'Part 3 NNDR3'!$A$6:$FY$331,CW$4,FALSE)</f>
        <v>1444</v>
      </c>
      <c r="CX21" s="104">
        <f>VLOOKUP($B21,'Part 3 NNDR3'!$A$6:$FY$331,CX$4,FALSE)</f>
        <v>-11460</v>
      </c>
      <c r="CY21" s="104">
        <f>VLOOKUP($B21,'Part 3 NNDR3'!$A$6:$FY$331,CY$4,FALSE)</f>
        <v>0</v>
      </c>
      <c r="CZ21" s="104">
        <f>VLOOKUP($B21,'Part 3 NNDR3'!$A$6:$FY$331,CZ$4,FALSE)</f>
        <v>-11460</v>
      </c>
      <c r="DA21" s="104">
        <f>VLOOKUP($B21,'Part 3 NNDR3'!$A$6:$FY$331,DA$4,FALSE)</f>
        <v>0</v>
      </c>
      <c r="DB21" s="104">
        <f>VLOOKUP($B21,'Part 3 NNDR3'!$A$6:$FY$331,DB$4,FALSE)</f>
        <v>0</v>
      </c>
      <c r="DC21" s="104">
        <f>VLOOKUP($B21,'Part 3 NNDR3'!$A$6:$FY$331,DC$4,FALSE)</f>
        <v>0</v>
      </c>
      <c r="DD21" s="104">
        <f>VLOOKUP($B21,'Part 3 NNDR3'!$A$6:$FY$331,DD$4,FALSE)</f>
        <v>0</v>
      </c>
      <c r="DE21" s="104">
        <f>VLOOKUP($B21,'Part 3 NNDR3'!$A$6:$FY$331,DE$4,FALSE)</f>
        <v>0</v>
      </c>
      <c r="DF21" s="104">
        <f>VLOOKUP($B21,'Part 3 NNDR3'!$A$6:$FY$331,DF$4,FALSE)</f>
        <v>0</v>
      </c>
      <c r="DG21" s="104">
        <f>VLOOKUP($B21,'Part 3 NNDR3'!$A$6:$FY$331,DG$4,FALSE)</f>
        <v>0</v>
      </c>
      <c r="DH21" s="104">
        <f>VLOOKUP($B21,'Part 3 NNDR3'!$A$6:$FY$331,DH$4,FALSE)</f>
        <v>0</v>
      </c>
      <c r="DI21" s="104">
        <f>VLOOKUP($B21,'Part 3 NNDR3'!$A$6:$FY$331,DI$4,FALSE)</f>
        <v>0</v>
      </c>
      <c r="DJ21" s="104">
        <f>VLOOKUP($B21,'Part 3 NNDR3'!$A$6:$FY$331,DJ$4,FALSE)</f>
        <v>0</v>
      </c>
      <c r="DK21" s="104">
        <f>VLOOKUP($B21,'Part 3 NNDR3'!$A$6:$FY$331,DK$4,FALSE)</f>
        <v>0</v>
      </c>
      <c r="DL21" s="104">
        <f>VLOOKUP($B21,'Part 3 NNDR3'!$A$6:$FY$331,DL$4,FALSE)</f>
        <v>-214281</v>
      </c>
      <c r="DM21" s="104">
        <f>VLOOKUP($B21,'Part 3 NNDR3'!$A$6:$FY$331,DM$4,FALSE)</f>
        <v>0</v>
      </c>
      <c r="DN21" s="104">
        <f>VLOOKUP($B21,'Part 3 NNDR3'!$A$6:$FY$331,DN$4,FALSE)</f>
        <v>-214281</v>
      </c>
      <c r="DO21" s="104">
        <f>VLOOKUP($B21,'Part 3 NNDR3'!$A$6:$FY$331,DO$4,FALSE)</f>
        <v>-40687</v>
      </c>
      <c r="DP21" s="104">
        <f>VLOOKUP($B21,'Part 3 NNDR3'!$A$6:$FY$331,DP$4,FALSE)</f>
        <v>0</v>
      </c>
      <c r="DQ21" s="104">
        <f>VLOOKUP($B21,'Part 3 NNDR3'!$A$6:$FY$331,DQ$4,FALSE)</f>
        <v>-40687</v>
      </c>
      <c r="DR21" s="104">
        <f>VLOOKUP($B21,'Part 3 NNDR3'!$A$6:$FY$331,DR$4,FALSE)</f>
        <v>2109</v>
      </c>
      <c r="DS21" s="104">
        <f>VLOOKUP($B21,'Part 3 NNDR3'!$A$6:$FY$331,DS$4,FALSE)</f>
        <v>0</v>
      </c>
      <c r="DT21" s="104">
        <f>VLOOKUP($B21,'Part 3 NNDR3'!$A$6:$FY$331,DT$4,FALSE)</f>
        <v>2109</v>
      </c>
      <c r="DU21" s="104">
        <f>VLOOKUP($B21,'Part 3 NNDR3'!$A$6:$FY$331,DU$4,FALSE)</f>
        <v>-20653</v>
      </c>
      <c r="DV21" s="104">
        <f>VLOOKUP($B21,'Part 3 NNDR3'!$A$6:$FY$331,DV$4,FALSE)</f>
        <v>0</v>
      </c>
      <c r="DW21" s="104">
        <f>VLOOKUP($B21,'Part 3 NNDR3'!$A$6:$FY$331,DW$4,FALSE)</f>
        <v>-20653</v>
      </c>
      <c r="DX21" s="104">
        <f>VLOOKUP($B21,'Part 3 NNDR3'!$A$6:$FY$331,DX$4,FALSE)</f>
        <v>28</v>
      </c>
      <c r="DY21" s="104">
        <f>VLOOKUP($B21,'Part 3 NNDR3'!$A$6:$FY$331,DY$4,FALSE)</f>
        <v>0</v>
      </c>
      <c r="DZ21" s="104">
        <f>VLOOKUP($B21,'Part 3 NNDR3'!$A$6:$FY$331,DZ$4,FALSE)</f>
        <v>28</v>
      </c>
      <c r="EA21" s="104">
        <f>VLOOKUP($B21,'Part 3 NNDR3'!$A$6:$FY$331,EA$4,FALSE)</f>
        <v>-445441</v>
      </c>
      <c r="EB21" s="104">
        <f>VLOOKUP($B21,'Part 3 NNDR3'!$A$6:$FY$331,EB$4,FALSE)</f>
        <v>0</v>
      </c>
      <c r="EC21" s="104">
        <f>VLOOKUP($B21,'Part 3 NNDR3'!$A$6:$FY$331,EC$4,FALSE)</f>
        <v>-445441</v>
      </c>
      <c r="ED21" s="104">
        <f>VLOOKUP($B21,'Part 3 NNDR3'!$A$6:$FY$331,ED$4,FALSE)</f>
        <v>-37380</v>
      </c>
      <c r="EE21" s="104">
        <f>VLOOKUP($B21,'Part 3 NNDR3'!$A$6:$FY$331,EE$4,FALSE)</f>
        <v>0</v>
      </c>
      <c r="EF21" s="104">
        <f>VLOOKUP($B21,'Part 3 NNDR3'!$A$6:$FY$331,EF$4,FALSE)</f>
        <v>-37380</v>
      </c>
      <c r="EG21" s="104">
        <f>VLOOKUP($B21,'Part 3 NNDR3'!$A$6:$FY$331,EG$4,FALSE)</f>
        <v>0</v>
      </c>
      <c r="EH21" s="104">
        <f>VLOOKUP($B21,'Part 3 NNDR3'!$A$6:$FY$331,EH$4,FALSE)</f>
        <v>0</v>
      </c>
      <c r="EI21" s="104">
        <f>VLOOKUP($B21,'Part 3 NNDR3'!$A$6:$FY$331,EI$4,FALSE)</f>
        <v>0</v>
      </c>
      <c r="EJ21" s="104">
        <f>VLOOKUP($B21,'Part 3 NNDR3'!$A$6:$FY$331,EJ$4,FALSE)</f>
        <v>0</v>
      </c>
      <c r="EK21" s="104">
        <f>VLOOKUP($B21,'Part 3 NNDR3'!$A$6:$FY$331,EK$4,FALSE)</f>
        <v>0</v>
      </c>
      <c r="EL21" s="104">
        <f>VLOOKUP($B21,'Part 3 NNDR3'!$A$6:$FY$331,EL$4,FALSE)</f>
        <v>0</v>
      </c>
      <c r="EM21" s="104">
        <f>VLOOKUP($B21,'Part 3 NNDR3'!$A$6:$FY$331,EM$4,FALSE)</f>
        <v>-17721</v>
      </c>
      <c r="EN21" s="104">
        <f>VLOOKUP($B21,'Part 3 NNDR3'!$A$6:$FY$331,EN$4,FALSE)</f>
        <v>0</v>
      </c>
      <c r="EO21" s="104">
        <f>VLOOKUP($B21,'Part 3 NNDR3'!$A$6:$FY$331,EO$4,FALSE)</f>
        <v>-17721</v>
      </c>
      <c r="EP21" s="104">
        <f>VLOOKUP($B21,'Part 3 NNDR3'!$A$6:$FY$331,EP$4,FALSE)</f>
        <v>-559745</v>
      </c>
      <c r="EQ21" s="104">
        <f>VLOOKUP($B21,'Part 3 NNDR3'!$A$6:$FY$331,EQ$4,FALSE)</f>
        <v>0</v>
      </c>
      <c r="ER21" s="104">
        <f>VLOOKUP($B21,'Part 3 NNDR3'!$A$6:$FY$331,ER$4,FALSE)</f>
        <v>-559745</v>
      </c>
      <c r="ES21" s="104">
        <f>VLOOKUP($B21,'Part 3 NNDR3'!$A$6:$FY$331,ES$4,FALSE)</f>
        <v>0</v>
      </c>
      <c r="ET21" s="104">
        <f>VLOOKUP($B21,'Part 3 NNDR3'!$A$6:$FY$331,ET$4,FALSE)</f>
        <v>0</v>
      </c>
      <c r="EU21" s="104">
        <f>VLOOKUP($B21,'Part 3 NNDR3'!$A$6:$FY$331,EU$4,FALSE)</f>
        <v>0</v>
      </c>
      <c r="EV21" s="104">
        <f>VLOOKUP($B21,'Part 3 NNDR3'!$A$6:$FY$331,EV$4,FALSE)</f>
        <v>0</v>
      </c>
      <c r="EW21" s="104">
        <f>VLOOKUP($B21,'Part 3 NNDR3'!$A$6:$FY$331,EW$4,FALSE)</f>
        <v>0</v>
      </c>
      <c r="EX21" s="104">
        <f>VLOOKUP($B21,'Part 3 NNDR3'!$A$6:$FY$331,EX$4,FALSE)</f>
        <v>0</v>
      </c>
      <c r="EY21" s="104">
        <f>VLOOKUP($B21,'Part 3 NNDR3'!$A$6:$FY$331,EY$4,FALSE)</f>
        <v>0</v>
      </c>
      <c r="EZ21" s="104">
        <f>VLOOKUP($B21,'Part 3 NNDR3'!$A$6:$FY$331,EZ$4,FALSE)</f>
        <v>0</v>
      </c>
      <c r="FA21" s="104">
        <f>VLOOKUP($B21,'Part 3 NNDR3'!$A$6:$FY$331,FA$4,FALSE)</f>
        <v>0</v>
      </c>
      <c r="FB21" s="104">
        <f>VLOOKUP($B21,'Part 3 NNDR3'!$A$6:$FY$331,FB$4,FALSE)</f>
        <v>59584045</v>
      </c>
      <c r="FC21" s="104">
        <f>VLOOKUP($B21,'Part 3 NNDR3'!$A$6:$FY$331,FC$4,FALSE)</f>
        <v>0</v>
      </c>
      <c r="FD21" s="104">
        <f>VLOOKUP($B21,'Part 3 NNDR3'!$A$6:$FY$331,FD$4,FALSE)</f>
        <v>59584045</v>
      </c>
      <c r="FE21" s="104">
        <f>VLOOKUP($B21,'Part 3 NNDR3'!$A$6:$FY$331,FE$4,FALSE)</f>
        <v>194456</v>
      </c>
      <c r="FF21" s="104">
        <f>VLOOKUP($B21,'Part 3 NNDR3'!$A$6:$FY$331,FF$4,FALSE)</f>
        <v>0</v>
      </c>
      <c r="FG21" s="104">
        <f>VLOOKUP($B21,'Part 3 NNDR3'!$A$6:$FY$331,FG$4,FALSE)</f>
        <v>194456</v>
      </c>
      <c r="FH21" s="104">
        <f>VLOOKUP($B21,'Part 3 NNDR3'!$A$6:$FY$331,FH$4,FALSE)</f>
        <v>-4070299</v>
      </c>
      <c r="FI21" s="104">
        <f>VLOOKUP($B21,'Part 3 NNDR3'!$A$6:$FY$331,FI$4,FALSE)</f>
        <v>0</v>
      </c>
      <c r="FJ21" s="104">
        <f>VLOOKUP($B21,'Part 3 NNDR3'!$A$6:$FY$331,FJ$4,FALSE)</f>
        <v>-4070299</v>
      </c>
      <c r="FK21" s="104">
        <f>VLOOKUP($B21,'Part 3 NNDR3'!$A$6:$FY$331,FK$4,FALSE)</f>
        <v>-1342136</v>
      </c>
      <c r="FL21" s="104">
        <f>VLOOKUP($B21,'Part 3 NNDR3'!$A$6:$FY$331,FL$4,FALSE)</f>
        <v>0</v>
      </c>
      <c r="FM21" s="104">
        <f>VLOOKUP($B21,'Part 3 NNDR3'!$A$6:$FY$331,FM$4,FALSE)</f>
        <v>-1342136</v>
      </c>
      <c r="FN21" s="104">
        <f>VLOOKUP($B21,'Part 3 NNDR3'!$A$6:$FY$331,FN$4,FALSE)</f>
        <v>-214281</v>
      </c>
      <c r="FO21" s="104">
        <f>VLOOKUP($B21,'Part 3 NNDR3'!$A$6:$FY$331,FO$4,FALSE)</f>
        <v>0</v>
      </c>
      <c r="FP21" s="104">
        <f>VLOOKUP($B21,'Part 3 NNDR3'!$A$6:$FY$331,FP$4,FALSE)</f>
        <v>-214281</v>
      </c>
      <c r="FQ21" s="104">
        <f>VLOOKUP($B21,'Part 3 NNDR3'!$A$6:$FY$331,FQ$4,FALSE)</f>
        <v>-559745</v>
      </c>
      <c r="FR21" s="104">
        <f>VLOOKUP($B21,'Part 3 NNDR3'!$A$6:$FY$331,FR$4,FALSE)</f>
        <v>0</v>
      </c>
      <c r="FS21" s="104">
        <f>VLOOKUP($B21,'Part 3 NNDR3'!$A$6:$FY$331,FS$4,FALSE)</f>
        <v>-559745</v>
      </c>
      <c r="FT21" s="104">
        <f>VLOOKUP($B21,'Part 3 NNDR3'!$A$6:$FY$331,FT$4,FALSE)</f>
        <v>0</v>
      </c>
      <c r="FU21" s="104">
        <f>VLOOKUP($B21,'Part 3 NNDR3'!$A$6:$FY$331,FU$4,FALSE)</f>
        <v>0</v>
      </c>
      <c r="FV21" s="104">
        <f>VLOOKUP($B21,'Part 3 NNDR3'!$A$6:$FY$331,FV$4,FALSE)</f>
        <v>0</v>
      </c>
      <c r="FW21" s="104">
        <f>VLOOKUP($B21,'Part 3 NNDR3'!$A$6:$FY$331,FW$4,FALSE)</f>
        <v>-5992005</v>
      </c>
      <c r="FX21" s="104">
        <f>VLOOKUP($B21,'Part 3 NNDR3'!$A$6:$FY$331,FX$4,FALSE)</f>
        <v>0</v>
      </c>
      <c r="FY21" s="104">
        <f>VLOOKUP($B21,'Part 3 NNDR3'!$A$6:$FY$331,FY$4,FALSE)</f>
        <v>-5992005</v>
      </c>
      <c r="FZ21" s="104">
        <f>VLOOKUP($B21,'Part 3 NNDR3'!$A$6:$FY$331,FZ$4,FALSE)</f>
        <v>53592040</v>
      </c>
      <c r="GA21" s="104">
        <f>VLOOKUP($B21,'Part 3 NNDR3'!$A$6:$FY$331,GA$4,FALSE)</f>
        <v>0</v>
      </c>
      <c r="GB21" s="104">
        <f>VLOOKUP($B21,'Part 3 NNDR3'!$A$6:$FY$331,GB$4,FALSE)</f>
        <v>53592040</v>
      </c>
      <c r="GC21" s="105" t="str">
        <f>VLOOKUP($B21,'Data (Updated)'!$C$4:$E$329,2,FALSE)</f>
        <v>E3021</v>
      </c>
      <c r="GD21" s="106" t="str">
        <f>VLOOKUP($B21,'Data (Updated)'!$C$4:$E$329,3,FALSE)</f>
        <v>E6130</v>
      </c>
    </row>
    <row r="22" spans="1:186" ht="12.75" x14ac:dyDescent="0.2">
      <c r="A22" s="75">
        <v>17</v>
      </c>
      <c r="B22" s="100" t="s">
        <v>81</v>
      </c>
      <c r="C22" s="101" t="s">
        <v>951</v>
      </c>
      <c r="D22" s="102" t="s">
        <v>952</v>
      </c>
      <c r="E22" s="103" t="s">
        <v>80</v>
      </c>
      <c r="F22" s="104">
        <f>VLOOKUP($B22,'Part 3 NNDR3'!$A$6:$FY$331,F$4,FALSE)</f>
        <v>0</v>
      </c>
      <c r="G22" s="104">
        <f>VLOOKUP($B22,'Part 3 NNDR3'!$A$6:$FY$331,G$4,FALSE)</f>
        <v>0</v>
      </c>
      <c r="H22" s="104">
        <f>VLOOKUP($B22,'Part 3 NNDR3'!$A$6:$FY$331,H$4,FALSE)</f>
        <v>0</v>
      </c>
      <c r="I22" s="104">
        <f>VLOOKUP($B22,'Part 3 NNDR3'!$A$6:$FY$331,I$4,FALSE)</f>
        <v>56954</v>
      </c>
      <c r="J22" s="104">
        <f>VLOOKUP($B22,'Part 3 NNDR3'!$A$6:$FY$331,J$4,FALSE)</f>
        <v>0</v>
      </c>
      <c r="K22" s="104">
        <f>VLOOKUP($B22,'Part 3 NNDR3'!$A$6:$FY$331,K$4,FALSE)</f>
        <v>56954</v>
      </c>
      <c r="L22" s="104">
        <f>VLOOKUP($B22,'Part 3 NNDR3'!$A$6:$FY$331,L$4,FALSE)</f>
        <v>0</v>
      </c>
      <c r="M22" s="104">
        <f>VLOOKUP($B22,'Part 3 NNDR3'!$A$6:$FY$331,M$4,FALSE)</f>
        <v>0</v>
      </c>
      <c r="N22" s="104">
        <f>VLOOKUP($B22,'Part 3 NNDR3'!$A$6:$FY$331,N$4,FALSE)</f>
        <v>0</v>
      </c>
      <c r="O22" s="104">
        <f>VLOOKUP($B22,'Part 3 NNDR3'!$A$6:$FY$331,O$4,FALSE)</f>
        <v>17122</v>
      </c>
      <c r="P22" s="104">
        <f>VLOOKUP($B22,'Part 3 NNDR3'!$A$6:$FY$331,P$4,FALSE)</f>
        <v>1450</v>
      </c>
      <c r="Q22" s="104">
        <f>VLOOKUP($B22,'Part 3 NNDR3'!$A$6:$FY$331,Q$4,FALSE)</f>
        <v>18572</v>
      </c>
      <c r="R22" s="104">
        <f>VLOOKUP($B22,'Part 3 NNDR3'!$A$6:$FY$331,R$4,FALSE)</f>
        <v>74076</v>
      </c>
      <c r="S22" s="104">
        <f>VLOOKUP($B22,'Part 3 NNDR3'!$A$6:$FY$331,S$4,FALSE)</f>
        <v>1450</v>
      </c>
      <c r="T22" s="104">
        <f>VLOOKUP($B22,'Part 3 NNDR3'!$A$6:$FY$331,T$4,FALSE)</f>
        <v>75526</v>
      </c>
      <c r="U22" s="104">
        <f>VLOOKUP($B22,'Part 3 NNDR3'!$A$6:$FY$331,U$4,FALSE)</f>
        <v>-3787201</v>
      </c>
      <c r="V22" s="104">
        <f>VLOOKUP($B22,'Part 3 NNDR3'!$A$6:$FY$331,V$4,FALSE)</f>
        <v>-98763</v>
      </c>
      <c r="W22" s="104">
        <f>VLOOKUP($B22,'Part 3 NNDR3'!$A$6:$FY$331,W$4,FALSE)</f>
        <v>-3885964</v>
      </c>
      <c r="X22" s="104">
        <f>VLOOKUP($B22,'Part 3 NNDR3'!$A$6:$FY$331,X$4,FALSE)</f>
        <v>-9315</v>
      </c>
      <c r="Y22" s="104">
        <f>VLOOKUP($B22,'Part 3 NNDR3'!$A$6:$FY$331,Y$4,FALSE)</f>
        <v>0</v>
      </c>
      <c r="Z22" s="104">
        <f>VLOOKUP($B22,'Part 3 NNDR3'!$A$6:$FY$331,Z$4,FALSE)</f>
        <v>-9315</v>
      </c>
      <c r="AA22" s="104">
        <f>VLOOKUP($B22,'Part 3 NNDR3'!$A$6:$FY$331,AA$4,FALSE)</f>
        <v>-141308</v>
      </c>
      <c r="AB22" s="104">
        <f>VLOOKUP($B22,'Part 3 NNDR3'!$A$6:$FY$331,AB$4,FALSE)</f>
        <v>-11749</v>
      </c>
      <c r="AC22" s="104">
        <f>VLOOKUP($B22,'Part 3 NNDR3'!$A$6:$FY$331,AC$4,FALSE)</f>
        <v>-153057</v>
      </c>
      <c r="AD22" s="104">
        <f>VLOOKUP($B22,'Part 3 NNDR3'!$A$6:$FY$331,AD$4,FALSE)</f>
        <v>-84609</v>
      </c>
      <c r="AE22" s="104">
        <f>VLOOKUP($B22,'Part 3 NNDR3'!$A$6:$FY$331,AE$4,FALSE)</f>
        <v>-7333</v>
      </c>
      <c r="AF22" s="104">
        <f>VLOOKUP($B22,'Part 3 NNDR3'!$A$6:$FY$331,AF$4,FALSE)</f>
        <v>-91942</v>
      </c>
      <c r="AG22" s="104">
        <f>VLOOKUP($B22,'Part 3 NNDR3'!$A$6:$FY$331,AG$4,FALSE)</f>
        <v>1893</v>
      </c>
      <c r="AH22" s="104">
        <f>VLOOKUP($B22,'Part 3 NNDR3'!$A$6:$FY$331,AH$4,FALSE)</f>
        <v>0</v>
      </c>
      <c r="AI22" s="104">
        <f>VLOOKUP($B22,'Part 3 NNDR3'!$A$6:$FY$331,AI$4,FALSE)</f>
        <v>1893</v>
      </c>
      <c r="AJ22" s="104">
        <f>VLOOKUP($B22,'Part 3 NNDR3'!$A$6:$FY$331,AJ$4,FALSE)</f>
        <v>1704335</v>
      </c>
      <c r="AK22" s="104">
        <f>VLOOKUP($B22,'Part 3 NNDR3'!$A$6:$FY$331,AK$4,FALSE)</f>
        <v>165096</v>
      </c>
      <c r="AL22" s="104">
        <f>VLOOKUP($B22,'Part 3 NNDR3'!$A$6:$FY$331,AL$4,FALSE)</f>
        <v>1869431</v>
      </c>
      <c r="AM22" s="104">
        <f>VLOOKUP($B22,'Part 3 NNDR3'!$A$6:$FY$331,AM$4,FALSE)</f>
        <v>11937</v>
      </c>
      <c r="AN22" s="104">
        <f>VLOOKUP($B22,'Part 3 NNDR3'!$A$6:$FY$331,AN$4,FALSE)</f>
        <v>-295</v>
      </c>
      <c r="AO22" s="104">
        <f>VLOOKUP($B22,'Part 3 NNDR3'!$A$6:$FY$331,AO$4,FALSE)</f>
        <v>11642</v>
      </c>
      <c r="AP22" s="104">
        <f>VLOOKUP($B22,'Part 3 NNDR3'!$A$6:$FY$331,AP$4,FALSE)</f>
        <v>-6826969</v>
      </c>
      <c r="AQ22" s="104">
        <f>VLOOKUP($B22,'Part 3 NNDR3'!$A$6:$FY$331,AQ$4,FALSE)</f>
        <v>-217496</v>
      </c>
      <c r="AR22" s="104">
        <f>VLOOKUP($B22,'Part 3 NNDR3'!$A$6:$FY$331,AR$4,FALSE)</f>
        <v>-7044465</v>
      </c>
      <c r="AS22" s="104">
        <f>VLOOKUP($B22,'Part 3 NNDR3'!$A$6:$FY$331,AS$4,FALSE)</f>
        <v>-123995</v>
      </c>
      <c r="AT22" s="104">
        <f>VLOOKUP($B22,'Part 3 NNDR3'!$A$6:$FY$331,AT$4,FALSE)</f>
        <v>0</v>
      </c>
      <c r="AU22" s="104">
        <f>VLOOKUP($B22,'Part 3 NNDR3'!$A$6:$FY$331,AU$4,FALSE)</f>
        <v>-123995</v>
      </c>
      <c r="AV22" s="104">
        <f>VLOOKUP($B22,'Part 3 NNDR3'!$A$6:$FY$331,AV$4,FALSE)</f>
        <v>-153156</v>
      </c>
      <c r="AW22" s="104">
        <f>VLOOKUP($B22,'Part 3 NNDR3'!$A$6:$FY$331,AW$4,FALSE)</f>
        <v>0</v>
      </c>
      <c r="AX22" s="104">
        <f>VLOOKUP($B22,'Part 3 NNDR3'!$A$6:$FY$331,AX$4,FALSE)</f>
        <v>-153156</v>
      </c>
      <c r="AY22" s="104">
        <f>VLOOKUP($B22,'Part 3 NNDR3'!$A$6:$FY$331,AY$4,FALSE)</f>
        <v>0</v>
      </c>
      <c r="AZ22" s="104">
        <f>VLOOKUP($B22,'Part 3 NNDR3'!$A$6:$FY$331,AZ$4,FALSE)</f>
        <v>0</v>
      </c>
      <c r="BA22" s="104">
        <f>VLOOKUP($B22,'Part 3 NNDR3'!$A$6:$FY$331,BA$4,FALSE)</f>
        <v>0</v>
      </c>
      <c r="BB22" s="104">
        <f>VLOOKUP($B22,'Part 3 NNDR3'!$A$6:$FY$331,BB$4,FALSE)</f>
        <v>-26819</v>
      </c>
      <c r="BC22" s="104">
        <f>VLOOKUP($B22,'Part 3 NNDR3'!$A$6:$FY$331,BC$4,FALSE)</f>
        <v>0</v>
      </c>
      <c r="BD22" s="104">
        <f>VLOOKUP($B22,'Part 3 NNDR3'!$A$6:$FY$331,BD$4,FALSE)</f>
        <v>-26819</v>
      </c>
      <c r="BE22" s="104">
        <f>VLOOKUP($B22,'Part 3 NNDR3'!$A$6:$FY$331,BE$4,FALSE)</f>
        <v>0</v>
      </c>
      <c r="BF22" s="104">
        <f>VLOOKUP($B22,'Part 3 NNDR3'!$A$6:$FY$331,BF$4,FALSE)</f>
        <v>0</v>
      </c>
      <c r="BG22" s="104">
        <f>VLOOKUP($B22,'Part 3 NNDR3'!$A$6:$FY$331,BG$4,FALSE)</f>
        <v>0</v>
      </c>
      <c r="BH22" s="104">
        <f>VLOOKUP($B22,'Part 3 NNDR3'!$A$6:$FY$331,BH$4,FALSE)</f>
        <v>-9343176</v>
      </c>
      <c r="BI22" s="104">
        <f>VLOOKUP($B22,'Part 3 NNDR3'!$A$6:$FY$331,BI$4,FALSE)</f>
        <v>-163207</v>
      </c>
      <c r="BJ22" s="104">
        <f>VLOOKUP($B22,'Part 3 NNDR3'!$A$6:$FY$331,BJ$4,FALSE)</f>
        <v>-9506383</v>
      </c>
      <c r="BK22" s="104">
        <f>VLOOKUP($B22,'Part 3 NNDR3'!$A$6:$FY$331,BK$4,FALSE)</f>
        <v>-2502</v>
      </c>
      <c r="BL22" s="104">
        <f>VLOOKUP($B22,'Part 3 NNDR3'!$A$6:$FY$331,BL$4,FALSE)</f>
        <v>-2110</v>
      </c>
      <c r="BM22" s="104">
        <f>VLOOKUP($B22,'Part 3 NNDR3'!$A$6:$FY$331,BM$4,FALSE)</f>
        <v>-4612</v>
      </c>
      <c r="BN22" s="104">
        <f>VLOOKUP($B22,'Part 3 NNDR3'!$A$6:$FY$331,BN$4,FALSE)</f>
        <v>21944</v>
      </c>
      <c r="BO22" s="104">
        <f>VLOOKUP($B22,'Part 3 NNDR3'!$A$6:$FY$331,BO$4,FALSE)</f>
        <v>0</v>
      </c>
      <c r="BP22" s="104">
        <f>VLOOKUP($B22,'Part 3 NNDR3'!$A$6:$FY$331,BP$4,FALSE)</f>
        <v>21944</v>
      </c>
      <c r="BQ22" s="104">
        <f>VLOOKUP($B22,'Part 3 NNDR3'!$A$6:$FY$331,BQ$4,FALSE)</f>
        <v>-2766012</v>
      </c>
      <c r="BR22" s="104">
        <f>VLOOKUP($B22,'Part 3 NNDR3'!$A$6:$FY$331,BR$4,FALSE)</f>
        <v>-247989</v>
      </c>
      <c r="BS22" s="104">
        <f>VLOOKUP($B22,'Part 3 NNDR3'!$A$6:$FY$331,BS$4,FALSE)</f>
        <v>-3014001</v>
      </c>
      <c r="BT22" s="104">
        <f>VLOOKUP($B22,'Part 3 NNDR3'!$A$6:$FY$331,BT$4,FALSE)</f>
        <v>161508</v>
      </c>
      <c r="BU22" s="104">
        <f>VLOOKUP($B22,'Part 3 NNDR3'!$A$6:$FY$331,BU$4,FALSE)</f>
        <v>5861</v>
      </c>
      <c r="BV22" s="104">
        <f>VLOOKUP($B22,'Part 3 NNDR3'!$A$6:$FY$331,BV$4,FALSE)</f>
        <v>167369</v>
      </c>
      <c r="BW22" s="104">
        <f>VLOOKUP($B22,'Part 3 NNDR3'!$A$6:$FY$331,BW$4,FALSE)</f>
        <v>-2585062</v>
      </c>
      <c r="BX22" s="104">
        <f>VLOOKUP($B22,'Part 3 NNDR3'!$A$6:$FY$331,BX$4,FALSE)</f>
        <v>-244238</v>
      </c>
      <c r="BY22" s="104">
        <f>VLOOKUP($B22,'Part 3 NNDR3'!$A$6:$FY$331,BY$4,FALSE)</f>
        <v>-2829300</v>
      </c>
      <c r="BZ22" s="104">
        <f>VLOOKUP($B22,'Part 3 NNDR3'!$A$6:$FY$331,BZ$4,FALSE)</f>
        <v>-85376</v>
      </c>
      <c r="CA22" s="104">
        <f>VLOOKUP($B22,'Part 3 NNDR3'!$A$6:$FY$331,CA$4,FALSE)</f>
        <v>0</v>
      </c>
      <c r="CB22" s="104">
        <f>VLOOKUP($B22,'Part 3 NNDR3'!$A$6:$FY$331,CB$4,FALSE)</f>
        <v>-85376</v>
      </c>
      <c r="CC22" s="104">
        <f>VLOOKUP($B22,'Part 3 NNDR3'!$A$6:$FY$331,CC$4,FALSE)</f>
        <v>-3452</v>
      </c>
      <c r="CD22" s="104">
        <f>VLOOKUP($B22,'Part 3 NNDR3'!$A$6:$FY$331,CD$4,FALSE)</f>
        <v>0</v>
      </c>
      <c r="CE22" s="104">
        <f>VLOOKUP($B22,'Part 3 NNDR3'!$A$6:$FY$331,CE$4,FALSE)</f>
        <v>-3452</v>
      </c>
      <c r="CF22" s="104">
        <f>VLOOKUP($B22,'Part 3 NNDR3'!$A$6:$FY$331,CF$4,FALSE)</f>
        <v>-41552</v>
      </c>
      <c r="CG22" s="104">
        <f>VLOOKUP($B22,'Part 3 NNDR3'!$A$6:$FY$331,CG$4,FALSE)</f>
        <v>0</v>
      </c>
      <c r="CH22" s="104">
        <f>VLOOKUP($B22,'Part 3 NNDR3'!$A$6:$FY$331,CH$4,FALSE)</f>
        <v>-41552</v>
      </c>
      <c r="CI22" s="104">
        <f>VLOOKUP($B22,'Part 3 NNDR3'!$A$6:$FY$331,CI$4,FALSE)</f>
        <v>-3572</v>
      </c>
      <c r="CJ22" s="104">
        <f>VLOOKUP($B22,'Part 3 NNDR3'!$A$6:$FY$331,CJ$4,FALSE)</f>
        <v>0</v>
      </c>
      <c r="CK22" s="104">
        <f>VLOOKUP($B22,'Part 3 NNDR3'!$A$6:$FY$331,CK$4,FALSE)</f>
        <v>-3572</v>
      </c>
      <c r="CL22" s="104">
        <f>VLOOKUP($B22,'Part 3 NNDR3'!$A$6:$FY$331,CL$4,FALSE)</f>
        <v>-20413</v>
      </c>
      <c r="CM22" s="104">
        <f>VLOOKUP($B22,'Part 3 NNDR3'!$A$6:$FY$331,CM$4,FALSE)</f>
        <v>0</v>
      </c>
      <c r="CN22" s="104">
        <f>VLOOKUP($B22,'Part 3 NNDR3'!$A$6:$FY$331,CN$4,FALSE)</f>
        <v>-20413</v>
      </c>
      <c r="CO22" s="104">
        <f>VLOOKUP($B22,'Part 3 NNDR3'!$A$6:$FY$331,CO$4,FALSE)</f>
        <v>0</v>
      </c>
      <c r="CP22" s="104">
        <f>VLOOKUP($B22,'Part 3 NNDR3'!$A$6:$FY$331,CP$4,FALSE)</f>
        <v>0</v>
      </c>
      <c r="CQ22" s="104">
        <f>VLOOKUP($B22,'Part 3 NNDR3'!$A$6:$FY$331,CQ$4,FALSE)</f>
        <v>0</v>
      </c>
      <c r="CR22" s="104">
        <f>VLOOKUP($B22,'Part 3 NNDR3'!$A$6:$FY$331,CR$4,FALSE)</f>
        <v>-14719</v>
      </c>
      <c r="CS22" s="104">
        <f>VLOOKUP($B22,'Part 3 NNDR3'!$A$6:$FY$331,CS$4,FALSE)</f>
        <v>0</v>
      </c>
      <c r="CT22" s="104">
        <f>VLOOKUP($B22,'Part 3 NNDR3'!$A$6:$FY$331,CT$4,FALSE)</f>
        <v>-14719</v>
      </c>
      <c r="CU22" s="104">
        <f>VLOOKUP($B22,'Part 3 NNDR3'!$A$6:$FY$331,CU$4,FALSE)</f>
        <v>0</v>
      </c>
      <c r="CV22" s="104">
        <f>VLOOKUP($B22,'Part 3 NNDR3'!$A$6:$FY$331,CV$4,FALSE)</f>
        <v>0</v>
      </c>
      <c r="CW22" s="104">
        <f>VLOOKUP($B22,'Part 3 NNDR3'!$A$6:$FY$331,CW$4,FALSE)</f>
        <v>0</v>
      </c>
      <c r="CX22" s="104">
        <f>VLOOKUP($B22,'Part 3 NNDR3'!$A$6:$FY$331,CX$4,FALSE)</f>
        <v>-36864</v>
      </c>
      <c r="CY22" s="104">
        <f>VLOOKUP($B22,'Part 3 NNDR3'!$A$6:$FY$331,CY$4,FALSE)</f>
        <v>0</v>
      </c>
      <c r="CZ22" s="104">
        <f>VLOOKUP($B22,'Part 3 NNDR3'!$A$6:$FY$331,CZ$4,FALSE)</f>
        <v>-36864</v>
      </c>
      <c r="DA22" s="104">
        <f>VLOOKUP($B22,'Part 3 NNDR3'!$A$6:$FY$331,DA$4,FALSE)</f>
        <v>0</v>
      </c>
      <c r="DB22" s="104">
        <f>VLOOKUP($B22,'Part 3 NNDR3'!$A$6:$FY$331,DB$4,FALSE)</f>
        <v>0</v>
      </c>
      <c r="DC22" s="104">
        <f>VLOOKUP($B22,'Part 3 NNDR3'!$A$6:$FY$331,DC$4,FALSE)</f>
        <v>0</v>
      </c>
      <c r="DD22" s="104">
        <f>VLOOKUP($B22,'Part 3 NNDR3'!$A$6:$FY$331,DD$4,FALSE)</f>
        <v>0</v>
      </c>
      <c r="DE22" s="104">
        <f>VLOOKUP($B22,'Part 3 NNDR3'!$A$6:$FY$331,DE$4,FALSE)</f>
        <v>0</v>
      </c>
      <c r="DF22" s="104">
        <f>VLOOKUP($B22,'Part 3 NNDR3'!$A$6:$FY$331,DF$4,FALSE)</f>
        <v>0</v>
      </c>
      <c r="DG22" s="104">
        <f>VLOOKUP($B22,'Part 3 NNDR3'!$A$6:$FY$331,DG$4,FALSE)</f>
        <v>0</v>
      </c>
      <c r="DH22" s="104">
        <f>VLOOKUP($B22,'Part 3 NNDR3'!$A$6:$FY$331,DH$4,FALSE)</f>
        <v>0</v>
      </c>
      <c r="DI22" s="104">
        <f>VLOOKUP($B22,'Part 3 NNDR3'!$A$6:$FY$331,DI$4,FALSE)</f>
        <v>0</v>
      </c>
      <c r="DJ22" s="104">
        <f>VLOOKUP($B22,'Part 3 NNDR3'!$A$6:$FY$331,DJ$4,FALSE)</f>
        <v>0</v>
      </c>
      <c r="DK22" s="104">
        <f>VLOOKUP($B22,'Part 3 NNDR3'!$A$6:$FY$331,DK$4,FALSE)</f>
        <v>0</v>
      </c>
      <c r="DL22" s="104">
        <f>VLOOKUP($B22,'Part 3 NNDR3'!$A$6:$FY$331,DL$4,FALSE)</f>
        <v>-205948</v>
      </c>
      <c r="DM22" s="104">
        <f>VLOOKUP($B22,'Part 3 NNDR3'!$A$6:$FY$331,DM$4,FALSE)</f>
        <v>0</v>
      </c>
      <c r="DN22" s="104">
        <f>VLOOKUP($B22,'Part 3 NNDR3'!$A$6:$FY$331,DN$4,FALSE)</f>
        <v>-205948</v>
      </c>
      <c r="DO22" s="104">
        <f>VLOOKUP($B22,'Part 3 NNDR3'!$A$6:$FY$331,DO$4,FALSE)</f>
        <v>0</v>
      </c>
      <c r="DP22" s="104">
        <f>VLOOKUP($B22,'Part 3 NNDR3'!$A$6:$FY$331,DP$4,FALSE)</f>
        <v>0</v>
      </c>
      <c r="DQ22" s="104">
        <f>VLOOKUP($B22,'Part 3 NNDR3'!$A$6:$FY$331,DQ$4,FALSE)</f>
        <v>0</v>
      </c>
      <c r="DR22" s="104">
        <f>VLOOKUP($B22,'Part 3 NNDR3'!$A$6:$FY$331,DR$4,FALSE)</f>
        <v>0</v>
      </c>
      <c r="DS22" s="104">
        <f>VLOOKUP($B22,'Part 3 NNDR3'!$A$6:$FY$331,DS$4,FALSE)</f>
        <v>0</v>
      </c>
      <c r="DT22" s="104">
        <f>VLOOKUP($B22,'Part 3 NNDR3'!$A$6:$FY$331,DT$4,FALSE)</f>
        <v>0</v>
      </c>
      <c r="DU22" s="104">
        <f>VLOOKUP($B22,'Part 3 NNDR3'!$A$6:$FY$331,DU$4,FALSE)</f>
        <v>-54122</v>
      </c>
      <c r="DV22" s="104">
        <f>VLOOKUP($B22,'Part 3 NNDR3'!$A$6:$FY$331,DV$4,FALSE)</f>
        <v>0</v>
      </c>
      <c r="DW22" s="104">
        <f>VLOOKUP($B22,'Part 3 NNDR3'!$A$6:$FY$331,DW$4,FALSE)</f>
        <v>-54122</v>
      </c>
      <c r="DX22" s="104">
        <f>VLOOKUP($B22,'Part 3 NNDR3'!$A$6:$FY$331,DX$4,FALSE)</f>
        <v>-10330</v>
      </c>
      <c r="DY22" s="104">
        <f>VLOOKUP($B22,'Part 3 NNDR3'!$A$6:$FY$331,DY$4,FALSE)</f>
        <v>0</v>
      </c>
      <c r="DZ22" s="104">
        <f>VLOOKUP($B22,'Part 3 NNDR3'!$A$6:$FY$331,DZ$4,FALSE)</f>
        <v>-10330</v>
      </c>
      <c r="EA22" s="104">
        <f>VLOOKUP($B22,'Part 3 NNDR3'!$A$6:$FY$331,EA$4,FALSE)</f>
        <v>-1121673</v>
      </c>
      <c r="EB22" s="104">
        <f>VLOOKUP($B22,'Part 3 NNDR3'!$A$6:$FY$331,EB$4,FALSE)</f>
        <v>-46693</v>
      </c>
      <c r="EC22" s="104">
        <f>VLOOKUP($B22,'Part 3 NNDR3'!$A$6:$FY$331,EC$4,FALSE)</f>
        <v>-1168366</v>
      </c>
      <c r="ED22" s="104">
        <f>VLOOKUP($B22,'Part 3 NNDR3'!$A$6:$FY$331,ED$4,FALSE)</f>
        <v>-55893</v>
      </c>
      <c r="EE22" s="104">
        <f>VLOOKUP($B22,'Part 3 NNDR3'!$A$6:$FY$331,EE$4,FALSE)</f>
        <v>-2359</v>
      </c>
      <c r="EF22" s="104">
        <f>VLOOKUP($B22,'Part 3 NNDR3'!$A$6:$FY$331,EF$4,FALSE)</f>
        <v>-58252</v>
      </c>
      <c r="EG22" s="104">
        <f>VLOOKUP($B22,'Part 3 NNDR3'!$A$6:$FY$331,EG$4,FALSE)</f>
        <v>0</v>
      </c>
      <c r="EH22" s="104">
        <f>VLOOKUP($B22,'Part 3 NNDR3'!$A$6:$FY$331,EH$4,FALSE)</f>
        <v>0</v>
      </c>
      <c r="EI22" s="104">
        <f>VLOOKUP($B22,'Part 3 NNDR3'!$A$6:$FY$331,EI$4,FALSE)</f>
        <v>0</v>
      </c>
      <c r="EJ22" s="104">
        <f>VLOOKUP($B22,'Part 3 NNDR3'!$A$6:$FY$331,EJ$4,FALSE)</f>
        <v>0</v>
      </c>
      <c r="EK22" s="104">
        <f>VLOOKUP($B22,'Part 3 NNDR3'!$A$6:$FY$331,EK$4,FALSE)</f>
        <v>0</v>
      </c>
      <c r="EL22" s="104">
        <f>VLOOKUP($B22,'Part 3 NNDR3'!$A$6:$FY$331,EL$4,FALSE)</f>
        <v>0</v>
      </c>
      <c r="EM22" s="104">
        <f>VLOOKUP($B22,'Part 3 NNDR3'!$A$6:$FY$331,EM$4,FALSE)</f>
        <v>-9739</v>
      </c>
      <c r="EN22" s="104">
        <f>VLOOKUP($B22,'Part 3 NNDR3'!$A$6:$FY$331,EN$4,FALSE)</f>
        <v>0</v>
      </c>
      <c r="EO22" s="104">
        <f>VLOOKUP($B22,'Part 3 NNDR3'!$A$6:$FY$331,EO$4,FALSE)</f>
        <v>-9739</v>
      </c>
      <c r="EP22" s="104">
        <f>VLOOKUP($B22,'Part 3 NNDR3'!$A$6:$FY$331,EP$4,FALSE)</f>
        <v>-1251757</v>
      </c>
      <c r="EQ22" s="104">
        <f>VLOOKUP($B22,'Part 3 NNDR3'!$A$6:$FY$331,EQ$4,FALSE)</f>
        <v>-49052</v>
      </c>
      <c r="ER22" s="104">
        <f>VLOOKUP($B22,'Part 3 NNDR3'!$A$6:$FY$331,ER$4,FALSE)</f>
        <v>-1300809</v>
      </c>
      <c r="ES22" s="104">
        <f>VLOOKUP($B22,'Part 3 NNDR3'!$A$6:$FY$331,ES$4,FALSE)</f>
        <v>0</v>
      </c>
      <c r="ET22" s="104">
        <f>VLOOKUP($B22,'Part 3 NNDR3'!$A$6:$FY$331,ET$4,FALSE)</f>
        <v>0</v>
      </c>
      <c r="EU22" s="104">
        <f>VLOOKUP($B22,'Part 3 NNDR3'!$A$6:$FY$331,EU$4,FALSE)</f>
        <v>0</v>
      </c>
      <c r="EV22" s="104">
        <f>VLOOKUP($B22,'Part 3 NNDR3'!$A$6:$FY$331,EV$4,FALSE)</f>
        <v>0</v>
      </c>
      <c r="EW22" s="104">
        <f>VLOOKUP($B22,'Part 3 NNDR3'!$A$6:$FY$331,EW$4,FALSE)</f>
        <v>0</v>
      </c>
      <c r="EX22" s="104">
        <f>VLOOKUP($B22,'Part 3 NNDR3'!$A$6:$FY$331,EX$4,FALSE)</f>
        <v>0</v>
      </c>
      <c r="EY22" s="104">
        <f>VLOOKUP($B22,'Part 3 NNDR3'!$A$6:$FY$331,EY$4,FALSE)</f>
        <v>0</v>
      </c>
      <c r="EZ22" s="104">
        <f>VLOOKUP($B22,'Part 3 NNDR3'!$A$6:$FY$331,EZ$4,FALSE)</f>
        <v>0</v>
      </c>
      <c r="FA22" s="104">
        <f>VLOOKUP($B22,'Part 3 NNDR3'!$A$6:$FY$331,FA$4,FALSE)</f>
        <v>0</v>
      </c>
      <c r="FB22" s="104">
        <f>VLOOKUP($B22,'Part 3 NNDR3'!$A$6:$FY$331,FB$4,FALSE)</f>
        <v>73815611</v>
      </c>
      <c r="FC22" s="104">
        <f>VLOOKUP($B22,'Part 3 NNDR3'!$A$6:$FY$331,FC$4,FALSE)</f>
        <v>6508381</v>
      </c>
      <c r="FD22" s="104">
        <f>VLOOKUP($B22,'Part 3 NNDR3'!$A$6:$FY$331,FD$4,FALSE)</f>
        <v>80323992</v>
      </c>
      <c r="FE22" s="104">
        <f>VLOOKUP($B22,'Part 3 NNDR3'!$A$6:$FY$331,FE$4,FALSE)</f>
        <v>74076</v>
      </c>
      <c r="FF22" s="104">
        <f>VLOOKUP($B22,'Part 3 NNDR3'!$A$6:$FY$331,FF$4,FALSE)</f>
        <v>1450</v>
      </c>
      <c r="FG22" s="104">
        <f>VLOOKUP($B22,'Part 3 NNDR3'!$A$6:$FY$331,FG$4,FALSE)</f>
        <v>75526</v>
      </c>
      <c r="FH22" s="104">
        <f>VLOOKUP($B22,'Part 3 NNDR3'!$A$6:$FY$331,FH$4,FALSE)</f>
        <v>-9343176</v>
      </c>
      <c r="FI22" s="104">
        <f>VLOOKUP($B22,'Part 3 NNDR3'!$A$6:$FY$331,FI$4,FALSE)</f>
        <v>-163207</v>
      </c>
      <c r="FJ22" s="104">
        <f>VLOOKUP($B22,'Part 3 NNDR3'!$A$6:$FY$331,FJ$4,FALSE)</f>
        <v>-9506383</v>
      </c>
      <c r="FK22" s="104">
        <f>VLOOKUP($B22,'Part 3 NNDR3'!$A$6:$FY$331,FK$4,FALSE)</f>
        <v>-2585062</v>
      </c>
      <c r="FL22" s="104">
        <f>VLOOKUP($B22,'Part 3 NNDR3'!$A$6:$FY$331,FL$4,FALSE)</f>
        <v>-244238</v>
      </c>
      <c r="FM22" s="104">
        <f>VLOOKUP($B22,'Part 3 NNDR3'!$A$6:$FY$331,FM$4,FALSE)</f>
        <v>-2829300</v>
      </c>
      <c r="FN22" s="104">
        <f>VLOOKUP($B22,'Part 3 NNDR3'!$A$6:$FY$331,FN$4,FALSE)</f>
        <v>-205948</v>
      </c>
      <c r="FO22" s="104">
        <f>VLOOKUP($B22,'Part 3 NNDR3'!$A$6:$FY$331,FO$4,FALSE)</f>
        <v>0</v>
      </c>
      <c r="FP22" s="104">
        <f>VLOOKUP($B22,'Part 3 NNDR3'!$A$6:$FY$331,FP$4,FALSE)</f>
        <v>-205948</v>
      </c>
      <c r="FQ22" s="104">
        <f>VLOOKUP($B22,'Part 3 NNDR3'!$A$6:$FY$331,FQ$4,FALSE)</f>
        <v>-1251757</v>
      </c>
      <c r="FR22" s="104">
        <f>VLOOKUP($B22,'Part 3 NNDR3'!$A$6:$FY$331,FR$4,FALSE)</f>
        <v>-49052</v>
      </c>
      <c r="FS22" s="104">
        <f>VLOOKUP($B22,'Part 3 NNDR3'!$A$6:$FY$331,FS$4,FALSE)</f>
        <v>-1300809</v>
      </c>
      <c r="FT22" s="104">
        <f>VLOOKUP($B22,'Part 3 NNDR3'!$A$6:$FY$331,FT$4,FALSE)</f>
        <v>0</v>
      </c>
      <c r="FU22" s="104">
        <f>VLOOKUP($B22,'Part 3 NNDR3'!$A$6:$FY$331,FU$4,FALSE)</f>
        <v>0</v>
      </c>
      <c r="FV22" s="104">
        <f>VLOOKUP($B22,'Part 3 NNDR3'!$A$6:$FY$331,FV$4,FALSE)</f>
        <v>0</v>
      </c>
      <c r="FW22" s="104">
        <f>VLOOKUP($B22,'Part 3 NNDR3'!$A$6:$FY$331,FW$4,FALSE)</f>
        <v>-13311867</v>
      </c>
      <c r="FX22" s="104">
        <f>VLOOKUP($B22,'Part 3 NNDR3'!$A$6:$FY$331,FX$4,FALSE)</f>
        <v>-455047</v>
      </c>
      <c r="FY22" s="104">
        <f>VLOOKUP($B22,'Part 3 NNDR3'!$A$6:$FY$331,FY$4,FALSE)</f>
        <v>-13766914</v>
      </c>
      <c r="FZ22" s="104">
        <f>VLOOKUP($B22,'Part 3 NNDR3'!$A$6:$FY$331,FZ$4,FALSE)</f>
        <v>60503744</v>
      </c>
      <c r="GA22" s="104">
        <f>VLOOKUP($B22,'Part 3 NNDR3'!$A$6:$FY$331,GA$4,FALSE)</f>
        <v>6053334</v>
      </c>
      <c r="GB22" s="104">
        <f>VLOOKUP($B22,'Part 3 NNDR3'!$A$6:$FY$331,GB$4,FALSE)</f>
        <v>66557078</v>
      </c>
      <c r="GC22" s="105" t="str">
        <f>VLOOKUP($B22,'Data (Updated)'!$C$4:$E$329,2,FALSE)</f>
        <v>NA</v>
      </c>
      <c r="GD22" s="106" t="str">
        <f>VLOOKUP($B22,'Data (Updated)'!$C$4:$E$329,3,FALSE)</f>
        <v>E6101</v>
      </c>
    </row>
    <row r="23" spans="1:186" ht="12.75" x14ac:dyDescent="0.2">
      <c r="A23" s="75">
        <v>18</v>
      </c>
      <c r="B23" s="100" t="s">
        <v>85</v>
      </c>
      <c r="C23" s="101" t="s">
        <v>951</v>
      </c>
      <c r="D23" s="102" t="s">
        <v>945</v>
      </c>
      <c r="E23" s="103" t="s">
        <v>84</v>
      </c>
      <c r="F23" s="104">
        <f>VLOOKUP($B23,'Part 3 NNDR3'!$A$6:$FY$331,F$4,FALSE)</f>
        <v>0</v>
      </c>
      <c r="G23" s="104">
        <f>VLOOKUP($B23,'Part 3 NNDR3'!$A$6:$FY$331,G$4,FALSE)</f>
        <v>0</v>
      </c>
      <c r="H23" s="104">
        <f>VLOOKUP($B23,'Part 3 NNDR3'!$A$6:$FY$331,H$4,FALSE)</f>
        <v>0</v>
      </c>
      <c r="I23" s="104">
        <f>VLOOKUP($B23,'Part 3 NNDR3'!$A$6:$FY$331,I$4,FALSE)</f>
        <v>142498</v>
      </c>
      <c r="J23" s="104">
        <f>VLOOKUP($B23,'Part 3 NNDR3'!$A$6:$FY$331,J$4,FALSE)</f>
        <v>0</v>
      </c>
      <c r="K23" s="104">
        <f>VLOOKUP($B23,'Part 3 NNDR3'!$A$6:$FY$331,K$4,FALSE)</f>
        <v>142498</v>
      </c>
      <c r="L23" s="104">
        <f>VLOOKUP($B23,'Part 3 NNDR3'!$A$6:$FY$331,L$4,FALSE)</f>
        <v>0</v>
      </c>
      <c r="M23" s="104">
        <f>VLOOKUP($B23,'Part 3 NNDR3'!$A$6:$FY$331,M$4,FALSE)</f>
        <v>0</v>
      </c>
      <c r="N23" s="104">
        <f>VLOOKUP($B23,'Part 3 NNDR3'!$A$6:$FY$331,N$4,FALSE)</f>
        <v>0</v>
      </c>
      <c r="O23" s="104">
        <f>VLOOKUP($B23,'Part 3 NNDR3'!$A$6:$FY$331,O$4,FALSE)</f>
        <v>345923</v>
      </c>
      <c r="P23" s="104">
        <f>VLOOKUP($B23,'Part 3 NNDR3'!$A$6:$FY$331,P$4,FALSE)</f>
        <v>0</v>
      </c>
      <c r="Q23" s="104">
        <f>VLOOKUP($B23,'Part 3 NNDR3'!$A$6:$FY$331,Q$4,FALSE)</f>
        <v>345923</v>
      </c>
      <c r="R23" s="104">
        <f>VLOOKUP($B23,'Part 3 NNDR3'!$A$6:$FY$331,R$4,FALSE)</f>
        <v>488421</v>
      </c>
      <c r="S23" s="104">
        <f>VLOOKUP($B23,'Part 3 NNDR3'!$A$6:$FY$331,S$4,FALSE)</f>
        <v>0</v>
      </c>
      <c r="T23" s="104">
        <f>VLOOKUP($B23,'Part 3 NNDR3'!$A$6:$FY$331,T$4,FALSE)</f>
        <v>488421</v>
      </c>
      <c r="U23" s="104">
        <f>VLOOKUP($B23,'Part 3 NNDR3'!$A$6:$FY$331,U$4,FALSE)</f>
        <v>-3230261</v>
      </c>
      <c r="V23" s="104">
        <f>VLOOKUP($B23,'Part 3 NNDR3'!$A$6:$FY$331,V$4,FALSE)</f>
        <v>0</v>
      </c>
      <c r="W23" s="104">
        <f>VLOOKUP($B23,'Part 3 NNDR3'!$A$6:$FY$331,W$4,FALSE)</f>
        <v>-3230261</v>
      </c>
      <c r="X23" s="104">
        <f>VLOOKUP($B23,'Part 3 NNDR3'!$A$6:$FY$331,X$4,FALSE)</f>
        <v>-8269</v>
      </c>
      <c r="Y23" s="104">
        <f>VLOOKUP($B23,'Part 3 NNDR3'!$A$6:$FY$331,Y$4,FALSE)</f>
        <v>0</v>
      </c>
      <c r="Z23" s="104">
        <f>VLOOKUP($B23,'Part 3 NNDR3'!$A$6:$FY$331,Z$4,FALSE)</f>
        <v>-8269</v>
      </c>
      <c r="AA23" s="104">
        <f>VLOOKUP($B23,'Part 3 NNDR3'!$A$6:$FY$331,AA$4,FALSE)</f>
        <v>-93144</v>
      </c>
      <c r="AB23" s="104">
        <f>VLOOKUP($B23,'Part 3 NNDR3'!$A$6:$FY$331,AB$4,FALSE)</f>
        <v>0</v>
      </c>
      <c r="AC23" s="104">
        <f>VLOOKUP($B23,'Part 3 NNDR3'!$A$6:$FY$331,AC$4,FALSE)</f>
        <v>-93144</v>
      </c>
      <c r="AD23" s="104">
        <f>VLOOKUP($B23,'Part 3 NNDR3'!$A$6:$FY$331,AD$4,FALSE)</f>
        <v>-59261</v>
      </c>
      <c r="AE23" s="104">
        <f>VLOOKUP($B23,'Part 3 NNDR3'!$A$6:$FY$331,AE$4,FALSE)</f>
        <v>0</v>
      </c>
      <c r="AF23" s="104">
        <f>VLOOKUP($B23,'Part 3 NNDR3'!$A$6:$FY$331,AF$4,FALSE)</f>
        <v>-59261</v>
      </c>
      <c r="AG23" s="104">
        <f>VLOOKUP($B23,'Part 3 NNDR3'!$A$6:$FY$331,AG$4,FALSE)</f>
        <v>-86</v>
      </c>
      <c r="AH23" s="104">
        <f>VLOOKUP($B23,'Part 3 NNDR3'!$A$6:$FY$331,AH$4,FALSE)</f>
        <v>0</v>
      </c>
      <c r="AI23" s="104">
        <f>VLOOKUP($B23,'Part 3 NNDR3'!$A$6:$FY$331,AI$4,FALSE)</f>
        <v>-86</v>
      </c>
      <c r="AJ23" s="104">
        <f>VLOOKUP($B23,'Part 3 NNDR3'!$A$6:$FY$331,AJ$4,FALSE)</f>
        <v>1814225</v>
      </c>
      <c r="AK23" s="104">
        <f>VLOOKUP($B23,'Part 3 NNDR3'!$A$6:$FY$331,AK$4,FALSE)</f>
        <v>0</v>
      </c>
      <c r="AL23" s="104">
        <f>VLOOKUP($B23,'Part 3 NNDR3'!$A$6:$FY$331,AL$4,FALSE)</f>
        <v>1814225</v>
      </c>
      <c r="AM23" s="104">
        <f>VLOOKUP($B23,'Part 3 NNDR3'!$A$6:$FY$331,AM$4,FALSE)</f>
        <v>3907</v>
      </c>
      <c r="AN23" s="104">
        <f>VLOOKUP($B23,'Part 3 NNDR3'!$A$6:$FY$331,AN$4,FALSE)</f>
        <v>0</v>
      </c>
      <c r="AO23" s="104">
        <f>VLOOKUP($B23,'Part 3 NNDR3'!$A$6:$FY$331,AO$4,FALSE)</f>
        <v>3907</v>
      </c>
      <c r="AP23" s="104">
        <f>VLOOKUP($B23,'Part 3 NNDR3'!$A$6:$FY$331,AP$4,FALSE)</f>
        <v>-5247197</v>
      </c>
      <c r="AQ23" s="104">
        <f>VLOOKUP($B23,'Part 3 NNDR3'!$A$6:$FY$331,AQ$4,FALSE)</f>
        <v>0</v>
      </c>
      <c r="AR23" s="104">
        <f>VLOOKUP($B23,'Part 3 NNDR3'!$A$6:$FY$331,AR$4,FALSE)</f>
        <v>-5247197</v>
      </c>
      <c r="AS23" s="104">
        <f>VLOOKUP($B23,'Part 3 NNDR3'!$A$6:$FY$331,AS$4,FALSE)</f>
        <v>-15545</v>
      </c>
      <c r="AT23" s="104">
        <f>VLOOKUP($B23,'Part 3 NNDR3'!$A$6:$FY$331,AT$4,FALSE)</f>
        <v>0</v>
      </c>
      <c r="AU23" s="104">
        <f>VLOOKUP($B23,'Part 3 NNDR3'!$A$6:$FY$331,AU$4,FALSE)</f>
        <v>-15545</v>
      </c>
      <c r="AV23" s="104">
        <f>VLOOKUP($B23,'Part 3 NNDR3'!$A$6:$FY$331,AV$4,FALSE)</f>
        <v>-151507</v>
      </c>
      <c r="AW23" s="104">
        <f>VLOOKUP($B23,'Part 3 NNDR3'!$A$6:$FY$331,AW$4,FALSE)</f>
        <v>0</v>
      </c>
      <c r="AX23" s="104">
        <f>VLOOKUP($B23,'Part 3 NNDR3'!$A$6:$FY$331,AX$4,FALSE)</f>
        <v>-151507</v>
      </c>
      <c r="AY23" s="104">
        <f>VLOOKUP($B23,'Part 3 NNDR3'!$A$6:$FY$331,AY$4,FALSE)</f>
        <v>0</v>
      </c>
      <c r="AZ23" s="104">
        <f>VLOOKUP($B23,'Part 3 NNDR3'!$A$6:$FY$331,AZ$4,FALSE)</f>
        <v>0</v>
      </c>
      <c r="BA23" s="104">
        <f>VLOOKUP($B23,'Part 3 NNDR3'!$A$6:$FY$331,BA$4,FALSE)</f>
        <v>0</v>
      </c>
      <c r="BB23" s="104">
        <f>VLOOKUP($B23,'Part 3 NNDR3'!$A$6:$FY$331,BB$4,FALSE)</f>
        <v>-48492</v>
      </c>
      <c r="BC23" s="104">
        <f>VLOOKUP($B23,'Part 3 NNDR3'!$A$6:$FY$331,BC$4,FALSE)</f>
        <v>0</v>
      </c>
      <c r="BD23" s="104">
        <f>VLOOKUP($B23,'Part 3 NNDR3'!$A$6:$FY$331,BD$4,FALSE)</f>
        <v>-48492</v>
      </c>
      <c r="BE23" s="104">
        <f>VLOOKUP($B23,'Part 3 NNDR3'!$A$6:$FY$331,BE$4,FALSE)</f>
        <v>-1428</v>
      </c>
      <c r="BF23" s="104">
        <f>VLOOKUP($B23,'Part 3 NNDR3'!$A$6:$FY$331,BF$4,FALSE)</f>
        <v>0</v>
      </c>
      <c r="BG23" s="104">
        <f>VLOOKUP($B23,'Part 3 NNDR3'!$A$6:$FY$331,BG$4,FALSE)</f>
        <v>-1428</v>
      </c>
      <c r="BH23" s="104">
        <f>VLOOKUP($B23,'Part 3 NNDR3'!$A$6:$FY$331,BH$4,FALSE)</f>
        <v>-6969442</v>
      </c>
      <c r="BI23" s="104">
        <f>VLOOKUP($B23,'Part 3 NNDR3'!$A$6:$FY$331,BI$4,FALSE)</f>
        <v>0</v>
      </c>
      <c r="BJ23" s="104">
        <f>VLOOKUP($B23,'Part 3 NNDR3'!$A$6:$FY$331,BJ$4,FALSE)</f>
        <v>-6969442</v>
      </c>
      <c r="BK23" s="104">
        <f>VLOOKUP($B23,'Part 3 NNDR3'!$A$6:$FY$331,BK$4,FALSE)</f>
        <v>0</v>
      </c>
      <c r="BL23" s="104">
        <f>VLOOKUP($B23,'Part 3 NNDR3'!$A$6:$FY$331,BL$4,FALSE)</f>
        <v>0</v>
      </c>
      <c r="BM23" s="104">
        <f>VLOOKUP($B23,'Part 3 NNDR3'!$A$6:$FY$331,BM$4,FALSE)</f>
        <v>0</v>
      </c>
      <c r="BN23" s="104">
        <f>VLOOKUP($B23,'Part 3 NNDR3'!$A$6:$FY$331,BN$4,FALSE)</f>
        <v>168</v>
      </c>
      <c r="BO23" s="104">
        <f>VLOOKUP($B23,'Part 3 NNDR3'!$A$6:$FY$331,BO$4,FALSE)</f>
        <v>0</v>
      </c>
      <c r="BP23" s="104">
        <f>VLOOKUP($B23,'Part 3 NNDR3'!$A$6:$FY$331,BP$4,FALSE)</f>
        <v>168</v>
      </c>
      <c r="BQ23" s="104">
        <f>VLOOKUP($B23,'Part 3 NNDR3'!$A$6:$FY$331,BQ$4,FALSE)</f>
        <v>-2243583</v>
      </c>
      <c r="BR23" s="104">
        <f>VLOOKUP($B23,'Part 3 NNDR3'!$A$6:$FY$331,BR$4,FALSE)</f>
        <v>0</v>
      </c>
      <c r="BS23" s="104">
        <f>VLOOKUP($B23,'Part 3 NNDR3'!$A$6:$FY$331,BS$4,FALSE)</f>
        <v>-2243583</v>
      </c>
      <c r="BT23" s="104">
        <f>VLOOKUP($B23,'Part 3 NNDR3'!$A$6:$FY$331,BT$4,FALSE)</f>
        <v>117087</v>
      </c>
      <c r="BU23" s="104">
        <f>VLOOKUP($B23,'Part 3 NNDR3'!$A$6:$FY$331,BU$4,FALSE)</f>
        <v>0</v>
      </c>
      <c r="BV23" s="104">
        <f>VLOOKUP($B23,'Part 3 NNDR3'!$A$6:$FY$331,BV$4,FALSE)</f>
        <v>117087</v>
      </c>
      <c r="BW23" s="104">
        <f>VLOOKUP($B23,'Part 3 NNDR3'!$A$6:$FY$331,BW$4,FALSE)</f>
        <v>-2126328</v>
      </c>
      <c r="BX23" s="104">
        <f>VLOOKUP($B23,'Part 3 NNDR3'!$A$6:$FY$331,BX$4,FALSE)</f>
        <v>0</v>
      </c>
      <c r="BY23" s="104">
        <f>VLOOKUP($B23,'Part 3 NNDR3'!$A$6:$FY$331,BY$4,FALSE)</f>
        <v>-2126328</v>
      </c>
      <c r="BZ23" s="104">
        <f>VLOOKUP($B23,'Part 3 NNDR3'!$A$6:$FY$331,BZ$4,FALSE)</f>
        <v>-121397</v>
      </c>
      <c r="CA23" s="104">
        <f>VLOOKUP($B23,'Part 3 NNDR3'!$A$6:$FY$331,CA$4,FALSE)</f>
        <v>0</v>
      </c>
      <c r="CB23" s="104">
        <f>VLOOKUP($B23,'Part 3 NNDR3'!$A$6:$FY$331,CB$4,FALSE)</f>
        <v>-121397</v>
      </c>
      <c r="CC23" s="104">
        <f>VLOOKUP($B23,'Part 3 NNDR3'!$A$6:$FY$331,CC$4,FALSE)</f>
        <v>-724</v>
      </c>
      <c r="CD23" s="104">
        <f>VLOOKUP($B23,'Part 3 NNDR3'!$A$6:$FY$331,CD$4,FALSE)</f>
        <v>0</v>
      </c>
      <c r="CE23" s="104">
        <f>VLOOKUP($B23,'Part 3 NNDR3'!$A$6:$FY$331,CE$4,FALSE)</f>
        <v>-724</v>
      </c>
      <c r="CF23" s="104">
        <f>VLOOKUP($B23,'Part 3 NNDR3'!$A$6:$FY$331,CF$4,FALSE)</f>
        <v>-23098</v>
      </c>
      <c r="CG23" s="104">
        <f>VLOOKUP($B23,'Part 3 NNDR3'!$A$6:$FY$331,CG$4,FALSE)</f>
        <v>0</v>
      </c>
      <c r="CH23" s="104">
        <f>VLOOKUP($B23,'Part 3 NNDR3'!$A$6:$FY$331,CH$4,FALSE)</f>
        <v>-23098</v>
      </c>
      <c r="CI23" s="104">
        <f>VLOOKUP($B23,'Part 3 NNDR3'!$A$6:$FY$331,CI$4,FALSE)</f>
        <v>6439</v>
      </c>
      <c r="CJ23" s="104">
        <f>VLOOKUP($B23,'Part 3 NNDR3'!$A$6:$FY$331,CJ$4,FALSE)</f>
        <v>0</v>
      </c>
      <c r="CK23" s="104">
        <f>VLOOKUP($B23,'Part 3 NNDR3'!$A$6:$FY$331,CK$4,FALSE)</f>
        <v>6439</v>
      </c>
      <c r="CL23" s="104">
        <f>VLOOKUP($B23,'Part 3 NNDR3'!$A$6:$FY$331,CL$4,FALSE)</f>
        <v>-1442</v>
      </c>
      <c r="CM23" s="104">
        <f>VLOOKUP($B23,'Part 3 NNDR3'!$A$6:$FY$331,CM$4,FALSE)</f>
        <v>0</v>
      </c>
      <c r="CN23" s="104">
        <f>VLOOKUP($B23,'Part 3 NNDR3'!$A$6:$FY$331,CN$4,FALSE)</f>
        <v>-1442</v>
      </c>
      <c r="CO23" s="104">
        <f>VLOOKUP($B23,'Part 3 NNDR3'!$A$6:$FY$331,CO$4,FALSE)</f>
        <v>0</v>
      </c>
      <c r="CP23" s="104">
        <f>VLOOKUP($B23,'Part 3 NNDR3'!$A$6:$FY$331,CP$4,FALSE)</f>
        <v>0</v>
      </c>
      <c r="CQ23" s="104">
        <f>VLOOKUP($B23,'Part 3 NNDR3'!$A$6:$FY$331,CQ$4,FALSE)</f>
        <v>0</v>
      </c>
      <c r="CR23" s="104">
        <f>VLOOKUP($B23,'Part 3 NNDR3'!$A$6:$FY$331,CR$4,FALSE)</f>
        <v>-38020</v>
      </c>
      <c r="CS23" s="104">
        <f>VLOOKUP($B23,'Part 3 NNDR3'!$A$6:$FY$331,CS$4,FALSE)</f>
        <v>0</v>
      </c>
      <c r="CT23" s="104">
        <f>VLOOKUP($B23,'Part 3 NNDR3'!$A$6:$FY$331,CT$4,FALSE)</f>
        <v>-38020</v>
      </c>
      <c r="CU23" s="104">
        <f>VLOOKUP($B23,'Part 3 NNDR3'!$A$6:$FY$331,CU$4,FALSE)</f>
        <v>22</v>
      </c>
      <c r="CV23" s="104">
        <f>VLOOKUP($B23,'Part 3 NNDR3'!$A$6:$FY$331,CV$4,FALSE)</f>
        <v>0</v>
      </c>
      <c r="CW23" s="104">
        <f>VLOOKUP($B23,'Part 3 NNDR3'!$A$6:$FY$331,CW$4,FALSE)</f>
        <v>22</v>
      </c>
      <c r="CX23" s="104">
        <f>VLOOKUP($B23,'Part 3 NNDR3'!$A$6:$FY$331,CX$4,FALSE)</f>
        <v>-25765</v>
      </c>
      <c r="CY23" s="104">
        <f>VLOOKUP($B23,'Part 3 NNDR3'!$A$6:$FY$331,CY$4,FALSE)</f>
        <v>0</v>
      </c>
      <c r="CZ23" s="104">
        <f>VLOOKUP($B23,'Part 3 NNDR3'!$A$6:$FY$331,CZ$4,FALSE)</f>
        <v>-25765</v>
      </c>
      <c r="DA23" s="104">
        <f>VLOOKUP($B23,'Part 3 NNDR3'!$A$6:$FY$331,DA$4,FALSE)</f>
        <v>0</v>
      </c>
      <c r="DB23" s="104">
        <f>VLOOKUP($B23,'Part 3 NNDR3'!$A$6:$FY$331,DB$4,FALSE)</f>
        <v>0</v>
      </c>
      <c r="DC23" s="104">
        <f>VLOOKUP($B23,'Part 3 NNDR3'!$A$6:$FY$331,DC$4,FALSE)</f>
        <v>0</v>
      </c>
      <c r="DD23" s="104">
        <f>VLOOKUP($B23,'Part 3 NNDR3'!$A$6:$FY$331,DD$4,FALSE)</f>
        <v>0</v>
      </c>
      <c r="DE23" s="104">
        <f>VLOOKUP($B23,'Part 3 NNDR3'!$A$6:$FY$331,DE$4,FALSE)</f>
        <v>0</v>
      </c>
      <c r="DF23" s="104">
        <f>VLOOKUP($B23,'Part 3 NNDR3'!$A$6:$FY$331,DF$4,FALSE)</f>
        <v>0</v>
      </c>
      <c r="DG23" s="104">
        <f>VLOOKUP($B23,'Part 3 NNDR3'!$A$6:$FY$331,DG$4,FALSE)</f>
        <v>0</v>
      </c>
      <c r="DH23" s="104">
        <f>VLOOKUP($B23,'Part 3 NNDR3'!$A$6:$FY$331,DH$4,FALSE)</f>
        <v>0</v>
      </c>
      <c r="DI23" s="104">
        <f>VLOOKUP($B23,'Part 3 NNDR3'!$A$6:$FY$331,DI$4,FALSE)</f>
        <v>0</v>
      </c>
      <c r="DJ23" s="104">
        <f>VLOOKUP($B23,'Part 3 NNDR3'!$A$6:$FY$331,DJ$4,FALSE)</f>
        <v>0</v>
      </c>
      <c r="DK23" s="104">
        <f>VLOOKUP($B23,'Part 3 NNDR3'!$A$6:$FY$331,DK$4,FALSE)</f>
        <v>0</v>
      </c>
      <c r="DL23" s="104">
        <f>VLOOKUP($B23,'Part 3 NNDR3'!$A$6:$FY$331,DL$4,FALSE)</f>
        <v>-203985</v>
      </c>
      <c r="DM23" s="104">
        <f>VLOOKUP($B23,'Part 3 NNDR3'!$A$6:$FY$331,DM$4,FALSE)</f>
        <v>0</v>
      </c>
      <c r="DN23" s="104">
        <f>VLOOKUP($B23,'Part 3 NNDR3'!$A$6:$FY$331,DN$4,FALSE)</f>
        <v>-203985</v>
      </c>
      <c r="DO23" s="104">
        <f>VLOOKUP($B23,'Part 3 NNDR3'!$A$6:$FY$331,DO$4,FALSE)</f>
        <v>-49554</v>
      </c>
      <c r="DP23" s="104">
        <f>VLOOKUP($B23,'Part 3 NNDR3'!$A$6:$FY$331,DP$4,FALSE)</f>
        <v>0</v>
      </c>
      <c r="DQ23" s="104">
        <f>VLOOKUP($B23,'Part 3 NNDR3'!$A$6:$FY$331,DQ$4,FALSE)</f>
        <v>-49554</v>
      </c>
      <c r="DR23" s="104">
        <f>VLOOKUP($B23,'Part 3 NNDR3'!$A$6:$FY$331,DR$4,FALSE)</f>
        <v>349</v>
      </c>
      <c r="DS23" s="104">
        <f>VLOOKUP($B23,'Part 3 NNDR3'!$A$6:$FY$331,DS$4,FALSE)</f>
        <v>0</v>
      </c>
      <c r="DT23" s="104">
        <f>VLOOKUP($B23,'Part 3 NNDR3'!$A$6:$FY$331,DT$4,FALSE)</f>
        <v>349</v>
      </c>
      <c r="DU23" s="104">
        <f>VLOOKUP($B23,'Part 3 NNDR3'!$A$6:$FY$331,DU$4,FALSE)</f>
        <v>-29454</v>
      </c>
      <c r="DV23" s="104">
        <f>VLOOKUP($B23,'Part 3 NNDR3'!$A$6:$FY$331,DV$4,FALSE)</f>
        <v>0</v>
      </c>
      <c r="DW23" s="104">
        <f>VLOOKUP($B23,'Part 3 NNDR3'!$A$6:$FY$331,DW$4,FALSE)</f>
        <v>-29454</v>
      </c>
      <c r="DX23" s="104">
        <f>VLOOKUP($B23,'Part 3 NNDR3'!$A$6:$FY$331,DX$4,FALSE)</f>
        <v>-533</v>
      </c>
      <c r="DY23" s="104">
        <f>VLOOKUP($B23,'Part 3 NNDR3'!$A$6:$FY$331,DY$4,FALSE)</f>
        <v>0</v>
      </c>
      <c r="DZ23" s="104">
        <f>VLOOKUP($B23,'Part 3 NNDR3'!$A$6:$FY$331,DZ$4,FALSE)</f>
        <v>-533</v>
      </c>
      <c r="EA23" s="104">
        <f>VLOOKUP($B23,'Part 3 NNDR3'!$A$6:$FY$331,EA$4,FALSE)</f>
        <v>-764712</v>
      </c>
      <c r="EB23" s="104">
        <f>VLOOKUP($B23,'Part 3 NNDR3'!$A$6:$FY$331,EB$4,FALSE)</f>
        <v>0</v>
      </c>
      <c r="EC23" s="104">
        <f>VLOOKUP($B23,'Part 3 NNDR3'!$A$6:$FY$331,EC$4,FALSE)</f>
        <v>-764712</v>
      </c>
      <c r="ED23" s="104">
        <f>VLOOKUP($B23,'Part 3 NNDR3'!$A$6:$FY$331,ED$4,FALSE)</f>
        <v>-36071</v>
      </c>
      <c r="EE23" s="104">
        <f>VLOOKUP($B23,'Part 3 NNDR3'!$A$6:$FY$331,EE$4,FALSE)</f>
        <v>0</v>
      </c>
      <c r="EF23" s="104">
        <f>VLOOKUP($B23,'Part 3 NNDR3'!$A$6:$FY$331,EF$4,FALSE)</f>
        <v>-36071</v>
      </c>
      <c r="EG23" s="104">
        <f>VLOOKUP($B23,'Part 3 NNDR3'!$A$6:$FY$331,EG$4,FALSE)</f>
        <v>0</v>
      </c>
      <c r="EH23" s="104">
        <f>VLOOKUP($B23,'Part 3 NNDR3'!$A$6:$FY$331,EH$4,FALSE)</f>
        <v>0</v>
      </c>
      <c r="EI23" s="104">
        <f>VLOOKUP($B23,'Part 3 NNDR3'!$A$6:$FY$331,EI$4,FALSE)</f>
        <v>0</v>
      </c>
      <c r="EJ23" s="104">
        <f>VLOOKUP($B23,'Part 3 NNDR3'!$A$6:$FY$331,EJ$4,FALSE)</f>
        <v>0</v>
      </c>
      <c r="EK23" s="104">
        <f>VLOOKUP($B23,'Part 3 NNDR3'!$A$6:$FY$331,EK$4,FALSE)</f>
        <v>0</v>
      </c>
      <c r="EL23" s="104">
        <f>VLOOKUP($B23,'Part 3 NNDR3'!$A$6:$FY$331,EL$4,FALSE)</f>
        <v>0</v>
      </c>
      <c r="EM23" s="104">
        <f>VLOOKUP($B23,'Part 3 NNDR3'!$A$6:$FY$331,EM$4,FALSE)</f>
        <v>0</v>
      </c>
      <c r="EN23" s="104">
        <f>VLOOKUP($B23,'Part 3 NNDR3'!$A$6:$FY$331,EN$4,FALSE)</f>
        <v>0</v>
      </c>
      <c r="EO23" s="104">
        <f>VLOOKUP($B23,'Part 3 NNDR3'!$A$6:$FY$331,EO$4,FALSE)</f>
        <v>0</v>
      </c>
      <c r="EP23" s="104">
        <f>VLOOKUP($B23,'Part 3 NNDR3'!$A$6:$FY$331,EP$4,FALSE)</f>
        <v>-879975</v>
      </c>
      <c r="EQ23" s="104">
        <f>VLOOKUP($B23,'Part 3 NNDR3'!$A$6:$FY$331,EQ$4,FALSE)</f>
        <v>0</v>
      </c>
      <c r="ER23" s="104">
        <f>VLOOKUP($B23,'Part 3 NNDR3'!$A$6:$FY$331,ER$4,FALSE)</f>
        <v>-879975</v>
      </c>
      <c r="ES23" s="104">
        <f>VLOOKUP($B23,'Part 3 NNDR3'!$A$6:$FY$331,ES$4,FALSE)</f>
        <v>-17255</v>
      </c>
      <c r="ET23" s="104">
        <f>VLOOKUP($B23,'Part 3 NNDR3'!$A$6:$FY$331,ET$4,FALSE)</f>
        <v>0</v>
      </c>
      <c r="EU23" s="104">
        <f>VLOOKUP($B23,'Part 3 NNDR3'!$A$6:$FY$331,EU$4,FALSE)</f>
        <v>-17255</v>
      </c>
      <c r="EV23" s="104">
        <f>VLOOKUP($B23,'Part 3 NNDR3'!$A$6:$FY$331,EV$4,FALSE)</f>
        <v>-9233</v>
      </c>
      <c r="EW23" s="104">
        <f>VLOOKUP($B23,'Part 3 NNDR3'!$A$6:$FY$331,EW$4,FALSE)</f>
        <v>0</v>
      </c>
      <c r="EX23" s="104">
        <f>VLOOKUP($B23,'Part 3 NNDR3'!$A$6:$FY$331,EX$4,FALSE)</f>
        <v>-9233</v>
      </c>
      <c r="EY23" s="104">
        <f>VLOOKUP($B23,'Part 3 NNDR3'!$A$6:$FY$331,EY$4,FALSE)</f>
        <v>-26488</v>
      </c>
      <c r="EZ23" s="104">
        <f>VLOOKUP($B23,'Part 3 NNDR3'!$A$6:$FY$331,EZ$4,FALSE)</f>
        <v>0</v>
      </c>
      <c r="FA23" s="104">
        <f>VLOOKUP($B23,'Part 3 NNDR3'!$A$6:$FY$331,FA$4,FALSE)</f>
        <v>-26488</v>
      </c>
      <c r="FB23" s="104">
        <f>VLOOKUP($B23,'Part 3 NNDR3'!$A$6:$FY$331,FB$4,FALSE)</f>
        <v>75156991</v>
      </c>
      <c r="FC23" s="104">
        <f>VLOOKUP($B23,'Part 3 NNDR3'!$A$6:$FY$331,FC$4,FALSE)</f>
        <v>0</v>
      </c>
      <c r="FD23" s="104">
        <f>VLOOKUP($B23,'Part 3 NNDR3'!$A$6:$FY$331,FD$4,FALSE)</f>
        <v>75156991</v>
      </c>
      <c r="FE23" s="104">
        <f>VLOOKUP($B23,'Part 3 NNDR3'!$A$6:$FY$331,FE$4,FALSE)</f>
        <v>488421</v>
      </c>
      <c r="FF23" s="104">
        <f>VLOOKUP($B23,'Part 3 NNDR3'!$A$6:$FY$331,FF$4,FALSE)</f>
        <v>0</v>
      </c>
      <c r="FG23" s="104">
        <f>VLOOKUP($B23,'Part 3 NNDR3'!$A$6:$FY$331,FG$4,FALSE)</f>
        <v>488421</v>
      </c>
      <c r="FH23" s="104">
        <f>VLOOKUP($B23,'Part 3 NNDR3'!$A$6:$FY$331,FH$4,FALSE)</f>
        <v>-6969442</v>
      </c>
      <c r="FI23" s="104">
        <f>VLOOKUP($B23,'Part 3 NNDR3'!$A$6:$FY$331,FI$4,FALSE)</f>
        <v>0</v>
      </c>
      <c r="FJ23" s="104">
        <f>VLOOKUP($B23,'Part 3 NNDR3'!$A$6:$FY$331,FJ$4,FALSE)</f>
        <v>-6969442</v>
      </c>
      <c r="FK23" s="104">
        <f>VLOOKUP($B23,'Part 3 NNDR3'!$A$6:$FY$331,FK$4,FALSE)</f>
        <v>-2126328</v>
      </c>
      <c r="FL23" s="104">
        <f>VLOOKUP($B23,'Part 3 NNDR3'!$A$6:$FY$331,FL$4,FALSE)</f>
        <v>0</v>
      </c>
      <c r="FM23" s="104">
        <f>VLOOKUP($B23,'Part 3 NNDR3'!$A$6:$FY$331,FM$4,FALSE)</f>
        <v>-2126328</v>
      </c>
      <c r="FN23" s="104">
        <f>VLOOKUP($B23,'Part 3 NNDR3'!$A$6:$FY$331,FN$4,FALSE)</f>
        <v>-203985</v>
      </c>
      <c r="FO23" s="104">
        <f>VLOOKUP($B23,'Part 3 NNDR3'!$A$6:$FY$331,FO$4,FALSE)</f>
        <v>0</v>
      </c>
      <c r="FP23" s="104">
        <f>VLOOKUP($B23,'Part 3 NNDR3'!$A$6:$FY$331,FP$4,FALSE)</f>
        <v>-203985</v>
      </c>
      <c r="FQ23" s="104">
        <f>VLOOKUP($B23,'Part 3 NNDR3'!$A$6:$FY$331,FQ$4,FALSE)</f>
        <v>-879975</v>
      </c>
      <c r="FR23" s="104">
        <f>VLOOKUP($B23,'Part 3 NNDR3'!$A$6:$FY$331,FR$4,FALSE)</f>
        <v>0</v>
      </c>
      <c r="FS23" s="104">
        <f>VLOOKUP($B23,'Part 3 NNDR3'!$A$6:$FY$331,FS$4,FALSE)</f>
        <v>-879975</v>
      </c>
      <c r="FT23" s="104">
        <f>VLOOKUP($B23,'Part 3 NNDR3'!$A$6:$FY$331,FT$4,FALSE)</f>
        <v>-26488</v>
      </c>
      <c r="FU23" s="104">
        <f>VLOOKUP($B23,'Part 3 NNDR3'!$A$6:$FY$331,FU$4,FALSE)</f>
        <v>0</v>
      </c>
      <c r="FV23" s="104">
        <f>VLOOKUP($B23,'Part 3 NNDR3'!$A$6:$FY$331,FV$4,FALSE)</f>
        <v>-26488</v>
      </c>
      <c r="FW23" s="104">
        <f>VLOOKUP($B23,'Part 3 NNDR3'!$A$6:$FY$331,FW$4,FALSE)</f>
        <v>-9717797</v>
      </c>
      <c r="FX23" s="104">
        <f>VLOOKUP($B23,'Part 3 NNDR3'!$A$6:$FY$331,FX$4,FALSE)</f>
        <v>0</v>
      </c>
      <c r="FY23" s="104">
        <f>VLOOKUP($B23,'Part 3 NNDR3'!$A$6:$FY$331,FY$4,FALSE)</f>
        <v>-9717797</v>
      </c>
      <c r="FZ23" s="104">
        <f>VLOOKUP($B23,'Part 3 NNDR3'!$A$6:$FY$331,FZ$4,FALSE)</f>
        <v>65439194</v>
      </c>
      <c r="GA23" s="104">
        <f>VLOOKUP($B23,'Part 3 NNDR3'!$A$6:$FY$331,GA$4,FALSE)</f>
        <v>0</v>
      </c>
      <c r="GB23" s="104">
        <f>VLOOKUP($B23,'Part 3 NNDR3'!$A$6:$FY$331,GB$4,FALSE)</f>
        <v>65439194</v>
      </c>
      <c r="GC23" s="105" t="str">
        <f>VLOOKUP($B23,'Data (Updated)'!$C$4:$E$329,2,FALSE)</f>
        <v>NA</v>
      </c>
      <c r="GD23" s="106" t="str">
        <f>VLOOKUP($B23,'Data (Updated)'!$C$4:$E$329,3,FALSE)</f>
        <v>E6102</v>
      </c>
    </row>
    <row r="24" spans="1:186" ht="12.75" x14ac:dyDescent="0.2">
      <c r="A24" s="75">
        <v>19</v>
      </c>
      <c r="B24" s="100" t="s">
        <v>88</v>
      </c>
      <c r="C24" s="101" t="s">
        <v>946</v>
      </c>
      <c r="D24" s="102" t="s">
        <v>947</v>
      </c>
      <c r="E24" s="103" t="s">
        <v>87</v>
      </c>
      <c r="F24" s="104">
        <f>VLOOKUP($B24,'Part 3 NNDR3'!$A$6:$FY$331,F$4,FALSE)</f>
        <v>0</v>
      </c>
      <c r="G24" s="104">
        <f>VLOOKUP($B24,'Part 3 NNDR3'!$A$6:$FY$331,G$4,FALSE)</f>
        <v>0</v>
      </c>
      <c r="H24" s="104">
        <f>VLOOKUP($B24,'Part 3 NNDR3'!$A$6:$FY$331,H$4,FALSE)</f>
        <v>0</v>
      </c>
      <c r="I24" s="104">
        <f>VLOOKUP($B24,'Part 3 NNDR3'!$A$6:$FY$331,I$4,FALSE)</f>
        <v>123586</v>
      </c>
      <c r="J24" s="104">
        <f>VLOOKUP($B24,'Part 3 NNDR3'!$A$6:$FY$331,J$4,FALSE)</f>
        <v>0</v>
      </c>
      <c r="K24" s="104">
        <f>VLOOKUP($B24,'Part 3 NNDR3'!$A$6:$FY$331,K$4,FALSE)</f>
        <v>123586</v>
      </c>
      <c r="L24" s="104">
        <f>VLOOKUP($B24,'Part 3 NNDR3'!$A$6:$FY$331,L$4,FALSE)</f>
        <v>0</v>
      </c>
      <c r="M24" s="104">
        <f>VLOOKUP($B24,'Part 3 NNDR3'!$A$6:$FY$331,M$4,FALSE)</f>
        <v>0</v>
      </c>
      <c r="N24" s="104">
        <f>VLOOKUP($B24,'Part 3 NNDR3'!$A$6:$FY$331,N$4,FALSE)</f>
        <v>0</v>
      </c>
      <c r="O24" s="104">
        <f>VLOOKUP($B24,'Part 3 NNDR3'!$A$6:$FY$331,O$4,FALSE)</f>
        <v>13866</v>
      </c>
      <c r="P24" s="104">
        <f>VLOOKUP($B24,'Part 3 NNDR3'!$A$6:$FY$331,P$4,FALSE)</f>
        <v>0</v>
      </c>
      <c r="Q24" s="104">
        <f>VLOOKUP($B24,'Part 3 NNDR3'!$A$6:$FY$331,Q$4,FALSE)</f>
        <v>13866</v>
      </c>
      <c r="R24" s="104">
        <f>VLOOKUP($B24,'Part 3 NNDR3'!$A$6:$FY$331,R$4,FALSE)</f>
        <v>137452</v>
      </c>
      <c r="S24" s="104">
        <f>VLOOKUP($B24,'Part 3 NNDR3'!$A$6:$FY$331,S$4,FALSE)</f>
        <v>0</v>
      </c>
      <c r="T24" s="104">
        <f>VLOOKUP($B24,'Part 3 NNDR3'!$A$6:$FY$331,T$4,FALSE)</f>
        <v>137452</v>
      </c>
      <c r="U24" s="104">
        <f>VLOOKUP($B24,'Part 3 NNDR3'!$A$6:$FY$331,U$4,FALSE)</f>
        <v>-4041201</v>
      </c>
      <c r="V24" s="104">
        <f>VLOOKUP($B24,'Part 3 NNDR3'!$A$6:$FY$331,V$4,FALSE)</f>
        <v>0</v>
      </c>
      <c r="W24" s="104">
        <f>VLOOKUP($B24,'Part 3 NNDR3'!$A$6:$FY$331,W$4,FALSE)</f>
        <v>-4041201</v>
      </c>
      <c r="X24" s="104">
        <f>VLOOKUP($B24,'Part 3 NNDR3'!$A$6:$FY$331,X$4,FALSE)</f>
        <v>0</v>
      </c>
      <c r="Y24" s="104">
        <f>VLOOKUP($B24,'Part 3 NNDR3'!$A$6:$FY$331,Y$4,FALSE)</f>
        <v>0</v>
      </c>
      <c r="Z24" s="104">
        <f>VLOOKUP($B24,'Part 3 NNDR3'!$A$6:$FY$331,Z$4,FALSE)</f>
        <v>0</v>
      </c>
      <c r="AA24" s="104">
        <f>VLOOKUP($B24,'Part 3 NNDR3'!$A$6:$FY$331,AA$4,FALSE)</f>
        <v>-75101</v>
      </c>
      <c r="AB24" s="104">
        <f>VLOOKUP($B24,'Part 3 NNDR3'!$A$6:$FY$331,AB$4,FALSE)</f>
        <v>0</v>
      </c>
      <c r="AC24" s="104">
        <f>VLOOKUP($B24,'Part 3 NNDR3'!$A$6:$FY$331,AC$4,FALSE)</f>
        <v>-75101</v>
      </c>
      <c r="AD24" s="104">
        <f>VLOOKUP($B24,'Part 3 NNDR3'!$A$6:$FY$331,AD$4,FALSE)</f>
        <v>-48702</v>
      </c>
      <c r="AE24" s="104">
        <f>VLOOKUP($B24,'Part 3 NNDR3'!$A$6:$FY$331,AE$4,FALSE)</f>
        <v>0</v>
      </c>
      <c r="AF24" s="104">
        <f>VLOOKUP($B24,'Part 3 NNDR3'!$A$6:$FY$331,AF$4,FALSE)</f>
        <v>-48702</v>
      </c>
      <c r="AG24" s="104">
        <f>VLOOKUP($B24,'Part 3 NNDR3'!$A$6:$FY$331,AG$4,FALSE)</f>
        <v>0</v>
      </c>
      <c r="AH24" s="104">
        <f>VLOOKUP($B24,'Part 3 NNDR3'!$A$6:$FY$331,AH$4,FALSE)</f>
        <v>0</v>
      </c>
      <c r="AI24" s="104">
        <f>VLOOKUP($B24,'Part 3 NNDR3'!$A$6:$FY$331,AI$4,FALSE)</f>
        <v>0</v>
      </c>
      <c r="AJ24" s="104">
        <f>VLOOKUP($B24,'Part 3 NNDR3'!$A$6:$FY$331,AJ$4,FALSE)</f>
        <v>1864134</v>
      </c>
      <c r="AK24" s="104">
        <f>VLOOKUP($B24,'Part 3 NNDR3'!$A$6:$FY$331,AK$4,FALSE)</f>
        <v>0</v>
      </c>
      <c r="AL24" s="104">
        <f>VLOOKUP($B24,'Part 3 NNDR3'!$A$6:$FY$331,AL$4,FALSE)</f>
        <v>1864134</v>
      </c>
      <c r="AM24" s="104">
        <f>VLOOKUP($B24,'Part 3 NNDR3'!$A$6:$FY$331,AM$4,FALSE)</f>
        <v>-6795</v>
      </c>
      <c r="AN24" s="104">
        <f>VLOOKUP($B24,'Part 3 NNDR3'!$A$6:$FY$331,AN$4,FALSE)</f>
        <v>0</v>
      </c>
      <c r="AO24" s="104">
        <f>VLOOKUP($B24,'Part 3 NNDR3'!$A$6:$FY$331,AO$4,FALSE)</f>
        <v>-6795</v>
      </c>
      <c r="AP24" s="104">
        <f>VLOOKUP($B24,'Part 3 NNDR3'!$A$6:$FY$331,AP$4,FALSE)</f>
        <v>-6725962</v>
      </c>
      <c r="AQ24" s="104">
        <f>VLOOKUP($B24,'Part 3 NNDR3'!$A$6:$FY$331,AQ$4,FALSE)</f>
        <v>0</v>
      </c>
      <c r="AR24" s="104">
        <f>VLOOKUP($B24,'Part 3 NNDR3'!$A$6:$FY$331,AR$4,FALSE)</f>
        <v>-6725962</v>
      </c>
      <c r="AS24" s="104">
        <f>VLOOKUP($B24,'Part 3 NNDR3'!$A$6:$FY$331,AS$4,FALSE)</f>
        <v>-241563</v>
      </c>
      <c r="AT24" s="104">
        <f>VLOOKUP($B24,'Part 3 NNDR3'!$A$6:$FY$331,AT$4,FALSE)</f>
        <v>0</v>
      </c>
      <c r="AU24" s="104">
        <f>VLOOKUP($B24,'Part 3 NNDR3'!$A$6:$FY$331,AU$4,FALSE)</f>
        <v>-241563</v>
      </c>
      <c r="AV24" s="104">
        <f>VLOOKUP($B24,'Part 3 NNDR3'!$A$6:$FY$331,AV$4,FALSE)</f>
        <v>-101696</v>
      </c>
      <c r="AW24" s="104">
        <f>VLOOKUP($B24,'Part 3 NNDR3'!$A$6:$FY$331,AW$4,FALSE)</f>
        <v>0</v>
      </c>
      <c r="AX24" s="104">
        <f>VLOOKUP($B24,'Part 3 NNDR3'!$A$6:$FY$331,AX$4,FALSE)</f>
        <v>-101696</v>
      </c>
      <c r="AY24" s="104">
        <f>VLOOKUP($B24,'Part 3 NNDR3'!$A$6:$FY$331,AY$4,FALSE)</f>
        <v>0</v>
      </c>
      <c r="AZ24" s="104">
        <f>VLOOKUP($B24,'Part 3 NNDR3'!$A$6:$FY$331,AZ$4,FALSE)</f>
        <v>0</v>
      </c>
      <c r="BA24" s="104">
        <f>VLOOKUP($B24,'Part 3 NNDR3'!$A$6:$FY$331,BA$4,FALSE)</f>
        <v>0</v>
      </c>
      <c r="BB24" s="104">
        <f>VLOOKUP($B24,'Part 3 NNDR3'!$A$6:$FY$331,BB$4,FALSE)</f>
        <v>0</v>
      </c>
      <c r="BC24" s="104">
        <f>VLOOKUP($B24,'Part 3 NNDR3'!$A$6:$FY$331,BC$4,FALSE)</f>
        <v>0</v>
      </c>
      <c r="BD24" s="104">
        <f>VLOOKUP($B24,'Part 3 NNDR3'!$A$6:$FY$331,BD$4,FALSE)</f>
        <v>0</v>
      </c>
      <c r="BE24" s="104">
        <f>VLOOKUP($B24,'Part 3 NNDR3'!$A$6:$FY$331,BE$4,FALSE)</f>
        <v>0</v>
      </c>
      <c r="BF24" s="104">
        <f>VLOOKUP($B24,'Part 3 NNDR3'!$A$6:$FY$331,BF$4,FALSE)</f>
        <v>0</v>
      </c>
      <c r="BG24" s="104">
        <f>VLOOKUP($B24,'Part 3 NNDR3'!$A$6:$FY$331,BG$4,FALSE)</f>
        <v>0</v>
      </c>
      <c r="BH24" s="104">
        <f>VLOOKUP($B24,'Part 3 NNDR3'!$A$6:$FY$331,BH$4,FALSE)</f>
        <v>-9328184</v>
      </c>
      <c r="BI24" s="104">
        <f>VLOOKUP($B24,'Part 3 NNDR3'!$A$6:$FY$331,BI$4,FALSE)</f>
        <v>0</v>
      </c>
      <c r="BJ24" s="104">
        <f>VLOOKUP($B24,'Part 3 NNDR3'!$A$6:$FY$331,BJ$4,FALSE)</f>
        <v>-9328184</v>
      </c>
      <c r="BK24" s="104">
        <f>VLOOKUP($B24,'Part 3 NNDR3'!$A$6:$FY$331,BK$4,FALSE)</f>
        <v>-144968</v>
      </c>
      <c r="BL24" s="104">
        <f>VLOOKUP($B24,'Part 3 NNDR3'!$A$6:$FY$331,BL$4,FALSE)</f>
        <v>0</v>
      </c>
      <c r="BM24" s="104">
        <f>VLOOKUP($B24,'Part 3 NNDR3'!$A$6:$FY$331,BM$4,FALSE)</f>
        <v>-144968</v>
      </c>
      <c r="BN24" s="104">
        <f>VLOOKUP($B24,'Part 3 NNDR3'!$A$6:$FY$331,BN$4,FALSE)</f>
        <v>-13681</v>
      </c>
      <c r="BO24" s="104">
        <f>VLOOKUP($B24,'Part 3 NNDR3'!$A$6:$FY$331,BO$4,FALSE)</f>
        <v>0</v>
      </c>
      <c r="BP24" s="104">
        <f>VLOOKUP($B24,'Part 3 NNDR3'!$A$6:$FY$331,BP$4,FALSE)</f>
        <v>-13681</v>
      </c>
      <c r="BQ24" s="104">
        <f>VLOOKUP($B24,'Part 3 NNDR3'!$A$6:$FY$331,BQ$4,FALSE)</f>
        <v>-1466859</v>
      </c>
      <c r="BR24" s="104">
        <f>VLOOKUP($B24,'Part 3 NNDR3'!$A$6:$FY$331,BR$4,FALSE)</f>
        <v>0</v>
      </c>
      <c r="BS24" s="104">
        <f>VLOOKUP($B24,'Part 3 NNDR3'!$A$6:$FY$331,BS$4,FALSE)</f>
        <v>-1466859</v>
      </c>
      <c r="BT24" s="104">
        <f>VLOOKUP($B24,'Part 3 NNDR3'!$A$6:$FY$331,BT$4,FALSE)</f>
        <v>102367</v>
      </c>
      <c r="BU24" s="104">
        <f>VLOOKUP($B24,'Part 3 NNDR3'!$A$6:$FY$331,BU$4,FALSE)</f>
        <v>0</v>
      </c>
      <c r="BV24" s="104">
        <f>VLOOKUP($B24,'Part 3 NNDR3'!$A$6:$FY$331,BV$4,FALSE)</f>
        <v>102367</v>
      </c>
      <c r="BW24" s="104">
        <f>VLOOKUP($B24,'Part 3 NNDR3'!$A$6:$FY$331,BW$4,FALSE)</f>
        <v>-1523141</v>
      </c>
      <c r="BX24" s="104">
        <f>VLOOKUP($B24,'Part 3 NNDR3'!$A$6:$FY$331,BX$4,FALSE)</f>
        <v>0</v>
      </c>
      <c r="BY24" s="104">
        <f>VLOOKUP($B24,'Part 3 NNDR3'!$A$6:$FY$331,BY$4,FALSE)</f>
        <v>-1523141</v>
      </c>
      <c r="BZ24" s="104">
        <f>VLOOKUP($B24,'Part 3 NNDR3'!$A$6:$FY$331,BZ$4,FALSE)</f>
        <v>0</v>
      </c>
      <c r="CA24" s="104">
        <f>VLOOKUP($B24,'Part 3 NNDR3'!$A$6:$FY$331,CA$4,FALSE)</f>
        <v>0</v>
      </c>
      <c r="CB24" s="104">
        <f>VLOOKUP($B24,'Part 3 NNDR3'!$A$6:$FY$331,CB$4,FALSE)</f>
        <v>0</v>
      </c>
      <c r="CC24" s="104">
        <f>VLOOKUP($B24,'Part 3 NNDR3'!$A$6:$FY$331,CC$4,FALSE)</f>
        <v>0</v>
      </c>
      <c r="CD24" s="104">
        <f>VLOOKUP($B24,'Part 3 NNDR3'!$A$6:$FY$331,CD$4,FALSE)</f>
        <v>0</v>
      </c>
      <c r="CE24" s="104">
        <f>VLOOKUP($B24,'Part 3 NNDR3'!$A$6:$FY$331,CE$4,FALSE)</f>
        <v>0</v>
      </c>
      <c r="CF24" s="104">
        <f>VLOOKUP($B24,'Part 3 NNDR3'!$A$6:$FY$331,CF$4,FALSE)</f>
        <v>0</v>
      </c>
      <c r="CG24" s="104">
        <f>VLOOKUP($B24,'Part 3 NNDR3'!$A$6:$FY$331,CG$4,FALSE)</f>
        <v>0</v>
      </c>
      <c r="CH24" s="104">
        <f>VLOOKUP($B24,'Part 3 NNDR3'!$A$6:$FY$331,CH$4,FALSE)</f>
        <v>0</v>
      </c>
      <c r="CI24" s="104">
        <f>VLOOKUP($B24,'Part 3 NNDR3'!$A$6:$FY$331,CI$4,FALSE)</f>
        <v>0</v>
      </c>
      <c r="CJ24" s="104">
        <f>VLOOKUP($B24,'Part 3 NNDR3'!$A$6:$FY$331,CJ$4,FALSE)</f>
        <v>0</v>
      </c>
      <c r="CK24" s="104">
        <f>VLOOKUP($B24,'Part 3 NNDR3'!$A$6:$FY$331,CK$4,FALSE)</f>
        <v>0</v>
      </c>
      <c r="CL24" s="104">
        <f>VLOOKUP($B24,'Part 3 NNDR3'!$A$6:$FY$331,CL$4,FALSE)</f>
        <v>0</v>
      </c>
      <c r="CM24" s="104">
        <f>VLOOKUP($B24,'Part 3 NNDR3'!$A$6:$FY$331,CM$4,FALSE)</f>
        <v>0</v>
      </c>
      <c r="CN24" s="104">
        <f>VLOOKUP($B24,'Part 3 NNDR3'!$A$6:$FY$331,CN$4,FALSE)</f>
        <v>0</v>
      </c>
      <c r="CO24" s="104">
        <f>VLOOKUP($B24,'Part 3 NNDR3'!$A$6:$FY$331,CO$4,FALSE)</f>
        <v>0</v>
      </c>
      <c r="CP24" s="104">
        <f>VLOOKUP($B24,'Part 3 NNDR3'!$A$6:$FY$331,CP$4,FALSE)</f>
        <v>0</v>
      </c>
      <c r="CQ24" s="104">
        <f>VLOOKUP($B24,'Part 3 NNDR3'!$A$6:$FY$331,CQ$4,FALSE)</f>
        <v>0</v>
      </c>
      <c r="CR24" s="104">
        <f>VLOOKUP($B24,'Part 3 NNDR3'!$A$6:$FY$331,CR$4,FALSE)</f>
        <v>0</v>
      </c>
      <c r="CS24" s="104">
        <f>VLOOKUP($B24,'Part 3 NNDR3'!$A$6:$FY$331,CS$4,FALSE)</f>
        <v>0</v>
      </c>
      <c r="CT24" s="104">
        <f>VLOOKUP($B24,'Part 3 NNDR3'!$A$6:$FY$331,CT$4,FALSE)</f>
        <v>0</v>
      </c>
      <c r="CU24" s="104">
        <f>VLOOKUP($B24,'Part 3 NNDR3'!$A$6:$FY$331,CU$4,FALSE)</f>
        <v>0</v>
      </c>
      <c r="CV24" s="104">
        <f>VLOOKUP($B24,'Part 3 NNDR3'!$A$6:$FY$331,CV$4,FALSE)</f>
        <v>0</v>
      </c>
      <c r="CW24" s="104">
        <f>VLOOKUP($B24,'Part 3 NNDR3'!$A$6:$FY$331,CW$4,FALSE)</f>
        <v>0</v>
      </c>
      <c r="CX24" s="104">
        <f>VLOOKUP($B24,'Part 3 NNDR3'!$A$6:$FY$331,CX$4,FALSE)</f>
        <v>0</v>
      </c>
      <c r="CY24" s="104">
        <f>VLOOKUP($B24,'Part 3 NNDR3'!$A$6:$FY$331,CY$4,FALSE)</f>
        <v>0</v>
      </c>
      <c r="CZ24" s="104">
        <f>VLOOKUP($B24,'Part 3 NNDR3'!$A$6:$FY$331,CZ$4,FALSE)</f>
        <v>0</v>
      </c>
      <c r="DA24" s="104">
        <f>VLOOKUP($B24,'Part 3 NNDR3'!$A$6:$FY$331,DA$4,FALSE)</f>
        <v>0</v>
      </c>
      <c r="DB24" s="104">
        <f>VLOOKUP($B24,'Part 3 NNDR3'!$A$6:$FY$331,DB$4,FALSE)</f>
        <v>0</v>
      </c>
      <c r="DC24" s="104">
        <f>VLOOKUP($B24,'Part 3 NNDR3'!$A$6:$FY$331,DC$4,FALSE)</f>
        <v>0</v>
      </c>
      <c r="DD24" s="104">
        <f>VLOOKUP($B24,'Part 3 NNDR3'!$A$6:$FY$331,DD$4,FALSE)</f>
        <v>0</v>
      </c>
      <c r="DE24" s="104">
        <f>VLOOKUP($B24,'Part 3 NNDR3'!$A$6:$FY$331,DE$4,FALSE)</f>
        <v>0</v>
      </c>
      <c r="DF24" s="104">
        <f>VLOOKUP($B24,'Part 3 NNDR3'!$A$6:$FY$331,DF$4,FALSE)</f>
        <v>0</v>
      </c>
      <c r="DG24" s="104">
        <f>VLOOKUP($B24,'Part 3 NNDR3'!$A$6:$FY$331,DG$4,FALSE)</f>
        <v>0</v>
      </c>
      <c r="DH24" s="104">
        <f>VLOOKUP($B24,'Part 3 NNDR3'!$A$6:$FY$331,DH$4,FALSE)</f>
        <v>0</v>
      </c>
      <c r="DI24" s="104">
        <f>VLOOKUP($B24,'Part 3 NNDR3'!$A$6:$FY$331,DI$4,FALSE)</f>
        <v>0</v>
      </c>
      <c r="DJ24" s="104">
        <f>VLOOKUP($B24,'Part 3 NNDR3'!$A$6:$FY$331,DJ$4,FALSE)</f>
        <v>0</v>
      </c>
      <c r="DK24" s="104">
        <f>VLOOKUP($B24,'Part 3 NNDR3'!$A$6:$FY$331,DK$4,FALSE)</f>
        <v>0</v>
      </c>
      <c r="DL24" s="104">
        <f>VLOOKUP($B24,'Part 3 NNDR3'!$A$6:$FY$331,DL$4,FALSE)</f>
        <v>0</v>
      </c>
      <c r="DM24" s="104">
        <f>VLOOKUP($B24,'Part 3 NNDR3'!$A$6:$FY$331,DM$4,FALSE)</f>
        <v>0</v>
      </c>
      <c r="DN24" s="104">
        <f>VLOOKUP($B24,'Part 3 NNDR3'!$A$6:$FY$331,DN$4,FALSE)</f>
        <v>0</v>
      </c>
      <c r="DO24" s="104">
        <f>VLOOKUP($B24,'Part 3 NNDR3'!$A$6:$FY$331,DO$4,FALSE)</f>
        <v>0</v>
      </c>
      <c r="DP24" s="104">
        <f>VLOOKUP($B24,'Part 3 NNDR3'!$A$6:$FY$331,DP$4,FALSE)</f>
        <v>0</v>
      </c>
      <c r="DQ24" s="104">
        <f>VLOOKUP($B24,'Part 3 NNDR3'!$A$6:$FY$331,DQ$4,FALSE)</f>
        <v>0</v>
      </c>
      <c r="DR24" s="104">
        <f>VLOOKUP($B24,'Part 3 NNDR3'!$A$6:$FY$331,DR$4,FALSE)</f>
        <v>0</v>
      </c>
      <c r="DS24" s="104">
        <f>VLOOKUP($B24,'Part 3 NNDR3'!$A$6:$FY$331,DS$4,FALSE)</f>
        <v>0</v>
      </c>
      <c r="DT24" s="104">
        <f>VLOOKUP($B24,'Part 3 NNDR3'!$A$6:$FY$331,DT$4,FALSE)</f>
        <v>0</v>
      </c>
      <c r="DU24" s="104">
        <f>VLOOKUP($B24,'Part 3 NNDR3'!$A$6:$FY$331,DU$4,FALSE)</f>
        <v>-13904</v>
      </c>
      <c r="DV24" s="104">
        <f>VLOOKUP($B24,'Part 3 NNDR3'!$A$6:$FY$331,DV$4,FALSE)</f>
        <v>0</v>
      </c>
      <c r="DW24" s="104">
        <f>VLOOKUP($B24,'Part 3 NNDR3'!$A$6:$FY$331,DW$4,FALSE)</f>
        <v>-13904</v>
      </c>
      <c r="DX24" s="104">
        <f>VLOOKUP($B24,'Part 3 NNDR3'!$A$6:$FY$331,DX$4,FALSE)</f>
        <v>-2611</v>
      </c>
      <c r="DY24" s="104">
        <f>VLOOKUP($B24,'Part 3 NNDR3'!$A$6:$FY$331,DY$4,FALSE)</f>
        <v>0</v>
      </c>
      <c r="DZ24" s="104">
        <f>VLOOKUP($B24,'Part 3 NNDR3'!$A$6:$FY$331,DZ$4,FALSE)</f>
        <v>-2611</v>
      </c>
      <c r="EA24" s="104">
        <f>VLOOKUP($B24,'Part 3 NNDR3'!$A$6:$FY$331,EA$4,FALSE)</f>
        <v>-1282997</v>
      </c>
      <c r="EB24" s="104">
        <f>VLOOKUP($B24,'Part 3 NNDR3'!$A$6:$FY$331,EB$4,FALSE)</f>
        <v>0</v>
      </c>
      <c r="EC24" s="104">
        <f>VLOOKUP($B24,'Part 3 NNDR3'!$A$6:$FY$331,EC$4,FALSE)</f>
        <v>-1282997</v>
      </c>
      <c r="ED24" s="104">
        <f>VLOOKUP($B24,'Part 3 NNDR3'!$A$6:$FY$331,ED$4,FALSE)</f>
        <v>-35595</v>
      </c>
      <c r="EE24" s="104">
        <f>VLOOKUP($B24,'Part 3 NNDR3'!$A$6:$FY$331,EE$4,FALSE)</f>
        <v>0</v>
      </c>
      <c r="EF24" s="104">
        <f>VLOOKUP($B24,'Part 3 NNDR3'!$A$6:$FY$331,EF$4,FALSE)</f>
        <v>-35595</v>
      </c>
      <c r="EG24" s="104">
        <f>VLOOKUP($B24,'Part 3 NNDR3'!$A$6:$FY$331,EG$4,FALSE)</f>
        <v>0</v>
      </c>
      <c r="EH24" s="104">
        <f>VLOOKUP($B24,'Part 3 NNDR3'!$A$6:$FY$331,EH$4,FALSE)</f>
        <v>0</v>
      </c>
      <c r="EI24" s="104">
        <f>VLOOKUP($B24,'Part 3 NNDR3'!$A$6:$FY$331,EI$4,FALSE)</f>
        <v>0</v>
      </c>
      <c r="EJ24" s="104">
        <f>VLOOKUP($B24,'Part 3 NNDR3'!$A$6:$FY$331,EJ$4,FALSE)</f>
        <v>0</v>
      </c>
      <c r="EK24" s="104">
        <f>VLOOKUP($B24,'Part 3 NNDR3'!$A$6:$FY$331,EK$4,FALSE)</f>
        <v>0</v>
      </c>
      <c r="EL24" s="104">
        <f>VLOOKUP($B24,'Part 3 NNDR3'!$A$6:$FY$331,EL$4,FALSE)</f>
        <v>0</v>
      </c>
      <c r="EM24" s="104">
        <f>VLOOKUP($B24,'Part 3 NNDR3'!$A$6:$FY$331,EM$4,FALSE)</f>
        <v>-231</v>
      </c>
      <c r="EN24" s="104">
        <f>VLOOKUP($B24,'Part 3 NNDR3'!$A$6:$FY$331,EN$4,FALSE)</f>
        <v>0</v>
      </c>
      <c r="EO24" s="104">
        <f>VLOOKUP($B24,'Part 3 NNDR3'!$A$6:$FY$331,EO$4,FALSE)</f>
        <v>-231</v>
      </c>
      <c r="EP24" s="104">
        <f>VLOOKUP($B24,'Part 3 NNDR3'!$A$6:$FY$331,EP$4,FALSE)</f>
        <v>-1335338</v>
      </c>
      <c r="EQ24" s="104">
        <f>VLOOKUP($B24,'Part 3 NNDR3'!$A$6:$FY$331,EQ$4,FALSE)</f>
        <v>0</v>
      </c>
      <c r="ER24" s="104">
        <f>VLOOKUP($B24,'Part 3 NNDR3'!$A$6:$FY$331,ER$4,FALSE)</f>
        <v>-1335338</v>
      </c>
      <c r="ES24" s="104">
        <f>VLOOKUP($B24,'Part 3 NNDR3'!$A$6:$FY$331,ES$4,FALSE)</f>
        <v>0</v>
      </c>
      <c r="ET24" s="104">
        <f>VLOOKUP($B24,'Part 3 NNDR3'!$A$6:$FY$331,ET$4,FALSE)</f>
        <v>0</v>
      </c>
      <c r="EU24" s="104">
        <f>VLOOKUP($B24,'Part 3 NNDR3'!$A$6:$FY$331,EU$4,FALSE)</f>
        <v>0</v>
      </c>
      <c r="EV24" s="104">
        <f>VLOOKUP($B24,'Part 3 NNDR3'!$A$6:$FY$331,EV$4,FALSE)</f>
        <v>0</v>
      </c>
      <c r="EW24" s="104">
        <f>VLOOKUP($B24,'Part 3 NNDR3'!$A$6:$FY$331,EW$4,FALSE)</f>
        <v>0</v>
      </c>
      <c r="EX24" s="104">
        <f>VLOOKUP($B24,'Part 3 NNDR3'!$A$6:$FY$331,EX$4,FALSE)</f>
        <v>0</v>
      </c>
      <c r="EY24" s="104">
        <f>VLOOKUP($B24,'Part 3 NNDR3'!$A$6:$FY$331,EY$4,FALSE)</f>
        <v>0</v>
      </c>
      <c r="EZ24" s="104">
        <f>VLOOKUP($B24,'Part 3 NNDR3'!$A$6:$FY$331,EZ$4,FALSE)</f>
        <v>0</v>
      </c>
      <c r="FA24" s="104">
        <f>VLOOKUP($B24,'Part 3 NNDR3'!$A$6:$FY$331,FA$4,FALSE)</f>
        <v>0</v>
      </c>
      <c r="FB24" s="104">
        <f>VLOOKUP($B24,'Part 3 NNDR3'!$A$6:$FY$331,FB$4,FALSE)</f>
        <v>82430672</v>
      </c>
      <c r="FC24" s="104">
        <f>VLOOKUP($B24,'Part 3 NNDR3'!$A$6:$FY$331,FC$4,FALSE)</f>
        <v>0</v>
      </c>
      <c r="FD24" s="104">
        <f>VLOOKUP($B24,'Part 3 NNDR3'!$A$6:$FY$331,FD$4,FALSE)</f>
        <v>82430672</v>
      </c>
      <c r="FE24" s="104">
        <f>VLOOKUP($B24,'Part 3 NNDR3'!$A$6:$FY$331,FE$4,FALSE)</f>
        <v>137452</v>
      </c>
      <c r="FF24" s="104">
        <f>VLOOKUP($B24,'Part 3 NNDR3'!$A$6:$FY$331,FF$4,FALSE)</f>
        <v>0</v>
      </c>
      <c r="FG24" s="104">
        <f>VLOOKUP($B24,'Part 3 NNDR3'!$A$6:$FY$331,FG$4,FALSE)</f>
        <v>137452</v>
      </c>
      <c r="FH24" s="104">
        <f>VLOOKUP($B24,'Part 3 NNDR3'!$A$6:$FY$331,FH$4,FALSE)</f>
        <v>-9328184</v>
      </c>
      <c r="FI24" s="104">
        <f>VLOOKUP($B24,'Part 3 NNDR3'!$A$6:$FY$331,FI$4,FALSE)</f>
        <v>0</v>
      </c>
      <c r="FJ24" s="104">
        <f>VLOOKUP($B24,'Part 3 NNDR3'!$A$6:$FY$331,FJ$4,FALSE)</f>
        <v>-9328184</v>
      </c>
      <c r="FK24" s="104">
        <f>VLOOKUP($B24,'Part 3 NNDR3'!$A$6:$FY$331,FK$4,FALSE)</f>
        <v>-1523141</v>
      </c>
      <c r="FL24" s="104">
        <f>VLOOKUP($B24,'Part 3 NNDR3'!$A$6:$FY$331,FL$4,FALSE)</f>
        <v>0</v>
      </c>
      <c r="FM24" s="104">
        <f>VLOOKUP($B24,'Part 3 NNDR3'!$A$6:$FY$331,FM$4,FALSE)</f>
        <v>-1523141</v>
      </c>
      <c r="FN24" s="104">
        <f>VLOOKUP($B24,'Part 3 NNDR3'!$A$6:$FY$331,FN$4,FALSE)</f>
        <v>0</v>
      </c>
      <c r="FO24" s="104">
        <f>VLOOKUP($B24,'Part 3 NNDR3'!$A$6:$FY$331,FO$4,FALSE)</f>
        <v>0</v>
      </c>
      <c r="FP24" s="104">
        <f>VLOOKUP($B24,'Part 3 NNDR3'!$A$6:$FY$331,FP$4,FALSE)</f>
        <v>0</v>
      </c>
      <c r="FQ24" s="104">
        <f>VLOOKUP($B24,'Part 3 NNDR3'!$A$6:$FY$331,FQ$4,FALSE)</f>
        <v>-1335338</v>
      </c>
      <c r="FR24" s="104">
        <f>VLOOKUP($B24,'Part 3 NNDR3'!$A$6:$FY$331,FR$4,FALSE)</f>
        <v>0</v>
      </c>
      <c r="FS24" s="104">
        <f>VLOOKUP($B24,'Part 3 NNDR3'!$A$6:$FY$331,FS$4,FALSE)</f>
        <v>-1335338</v>
      </c>
      <c r="FT24" s="104">
        <f>VLOOKUP($B24,'Part 3 NNDR3'!$A$6:$FY$331,FT$4,FALSE)</f>
        <v>0</v>
      </c>
      <c r="FU24" s="104">
        <f>VLOOKUP($B24,'Part 3 NNDR3'!$A$6:$FY$331,FU$4,FALSE)</f>
        <v>0</v>
      </c>
      <c r="FV24" s="104">
        <f>VLOOKUP($B24,'Part 3 NNDR3'!$A$6:$FY$331,FV$4,FALSE)</f>
        <v>0</v>
      </c>
      <c r="FW24" s="104">
        <f>VLOOKUP($B24,'Part 3 NNDR3'!$A$6:$FY$331,FW$4,FALSE)</f>
        <v>-12049211</v>
      </c>
      <c r="FX24" s="104">
        <f>VLOOKUP($B24,'Part 3 NNDR3'!$A$6:$FY$331,FX$4,FALSE)</f>
        <v>0</v>
      </c>
      <c r="FY24" s="104">
        <f>VLOOKUP($B24,'Part 3 NNDR3'!$A$6:$FY$331,FY$4,FALSE)</f>
        <v>-12049211</v>
      </c>
      <c r="FZ24" s="104">
        <f>VLOOKUP($B24,'Part 3 NNDR3'!$A$6:$FY$331,FZ$4,FALSE)</f>
        <v>70381461</v>
      </c>
      <c r="GA24" s="104">
        <f>VLOOKUP($B24,'Part 3 NNDR3'!$A$6:$FY$331,GA$4,FALSE)</f>
        <v>0</v>
      </c>
      <c r="GB24" s="104">
        <f>VLOOKUP($B24,'Part 3 NNDR3'!$A$6:$FY$331,GB$4,FALSE)</f>
        <v>70381461</v>
      </c>
      <c r="GC24" s="105" t="str">
        <f>VLOOKUP($B24,'Data (Updated)'!$C$4:$E$329,2,FALSE)</f>
        <v>E5100</v>
      </c>
      <c r="GD24" s="105" t="str">
        <f>VLOOKUP($B24,'Data (Updated)'!$C$4:$E$329,3,FALSE)</f>
        <v>NA</v>
      </c>
    </row>
    <row r="25" spans="1:186" ht="12.75" x14ac:dyDescent="0.2">
      <c r="A25" s="75">
        <v>20</v>
      </c>
      <c r="B25" s="100" t="s">
        <v>90</v>
      </c>
      <c r="C25" s="101" t="s">
        <v>949</v>
      </c>
      <c r="D25" s="102" t="s">
        <v>953</v>
      </c>
      <c r="E25" s="103" t="s">
        <v>89</v>
      </c>
      <c r="F25" s="104">
        <f>VLOOKUP($B25,'Part 3 NNDR3'!$A$6:$FY$331,F$4,FALSE)</f>
        <v>0</v>
      </c>
      <c r="G25" s="104">
        <f>VLOOKUP($B25,'Part 3 NNDR3'!$A$6:$FY$331,G$4,FALSE)</f>
        <v>0</v>
      </c>
      <c r="H25" s="104">
        <f>VLOOKUP($B25,'Part 3 NNDR3'!$A$6:$FY$331,H$4,FALSE)</f>
        <v>0</v>
      </c>
      <c r="I25" s="104">
        <f>VLOOKUP($B25,'Part 3 NNDR3'!$A$6:$FY$331,I$4,FALSE)</f>
        <v>-353520</v>
      </c>
      <c r="J25" s="104">
        <f>VLOOKUP($B25,'Part 3 NNDR3'!$A$6:$FY$331,J$4,FALSE)</f>
        <v>-426802</v>
      </c>
      <c r="K25" s="104">
        <f>VLOOKUP($B25,'Part 3 NNDR3'!$A$6:$FY$331,K$4,FALSE)</f>
        <v>-780322</v>
      </c>
      <c r="L25" s="104">
        <f>VLOOKUP($B25,'Part 3 NNDR3'!$A$6:$FY$331,L$4,FALSE)</f>
        <v>0</v>
      </c>
      <c r="M25" s="104">
        <f>VLOOKUP($B25,'Part 3 NNDR3'!$A$6:$FY$331,M$4,FALSE)</f>
        <v>0</v>
      </c>
      <c r="N25" s="104">
        <f>VLOOKUP($B25,'Part 3 NNDR3'!$A$6:$FY$331,N$4,FALSE)</f>
        <v>0</v>
      </c>
      <c r="O25" s="104">
        <f>VLOOKUP($B25,'Part 3 NNDR3'!$A$6:$FY$331,O$4,FALSE)</f>
        <v>1852302</v>
      </c>
      <c r="P25" s="104">
        <f>VLOOKUP($B25,'Part 3 NNDR3'!$A$6:$FY$331,P$4,FALSE)</f>
        <v>1380</v>
      </c>
      <c r="Q25" s="104">
        <f>VLOOKUP($B25,'Part 3 NNDR3'!$A$6:$FY$331,Q$4,FALSE)</f>
        <v>1853682</v>
      </c>
      <c r="R25" s="104">
        <f>VLOOKUP($B25,'Part 3 NNDR3'!$A$6:$FY$331,R$4,FALSE)</f>
        <v>1498782</v>
      </c>
      <c r="S25" s="104">
        <f>VLOOKUP($B25,'Part 3 NNDR3'!$A$6:$FY$331,S$4,FALSE)</f>
        <v>-425422</v>
      </c>
      <c r="T25" s="104">
        <f>VLOOKUP($B25,'Part 3 NNDR3'!$A$6:$FY$331,T$4,FALSE)</f>
        <v>1073360</v>
      </c>
      <c r="U25" s="104">
        <f>VLOOKUP($B25,'Part 3 NNDR3'!$A$6:$FY$331,U$4,FALSE)</f>
        <v>-23525900</v>
      </c>
      <c r="V25" s="104">
        <f>VLOOKUP($B25,'Part 3 NNDR3'!$A$6:$FY$331,V$4,FALSE)</f>
        <v>-192568</v>
      </c>
      <c r="W25" s="104">
        <f>VLOOKUP($B25,'Part 3 NNDR3'!$A$6:$FY$331,W$4,FALSE)</f>
        <v>-23718468</v>
      </c>
      <c r="X25" s="104">
        <f>VLOOKUP($B25,'Part 3 NNDR3'!$A$6:$FY$331,X$4,FALSE)</f>
        <v>-81063</v>
      </c>
      <c r="Y25" s="104">
        <f>VLOOKUP($B25,'Part 3 NNDR3'!$A$6:$FY$331,Y$4,FALSE)</f>
        <v>0</v>
      </c>
      <c r="Z25" s="104">
        <f>VLOOKUP($B25,'Part 3 NNDR3'!$A$6:$FY$331,Z$4,FALSE)</f>
        <v>-81063</v>
      </c>
      <c r="AA25" s="104">
        <f>VLOOKUP($B25,'Part 3 NNDR3'!$A$6:$FY$331,AA$4,FALSE)</f>
        <v>-1573787</v>
      </c>
      <c r="AB25" s="104">
        <f>VLOOKUP($B25,'Part 3 NNDR3'!$A$6:$FY$331,AB$4,FALSE)</f>
        <v>-17076</v>
      </c>
      <c r="AC25" s="104">
        <f>VLOOKUP($B25,'Part 3 NNDR3'!$A$6:$FY$331,AC$4,FALSE)</f>
        <v>-1590863</v>
      </c>
      <c r="AD25" s="104">
        <f>VLOOKUP($B25,'Part 3 NNDR3'!$A$6:$FY$331,AD$4,FALSE)</f>
        <v>-1105777</v>
      </c>
      <c r="AE25" s="104">
        <f>VLOOKUP($B25,'Part 3 NNDR3'!$A$6:$FY$331,AE$4,FALSE)</f>
        <v>-10893</v>
      </c>
      <c r="AF25" s="104">
        <f>VLOOKUP($B25,'Part 3 NNDR3'!$A$6:$FY$331,AF$4,FALSE)</f>
        <v>-1116670</v>
      </c>
      <c r="AG25" s="104">
        <f>VLOOKUP($B25,'Part 3 NNDR3'!$A$6:$FY$331,AG$4,FALSE)</f>
        <v>-1586</v>
      </c>
      <c r="AH25" s="104">
        <f>VLOOKUP($B25,'Part 3 NNDR3'!$A$6:$FY$331,AH$4,FALSE)</f>
        <v>0</v>
      </c>
      <c r="AI25" s="104">
        <f>VLOOKUP($B25,'Part 3 NNDR3'!$A$6:$FY$331,AI$4,FALSE)</f>
        <v>-1586</v>
      </c>
      <c r="AJ25" s="104">
        <f>VLOOKUP($B25,'Part 3 NNDR3'!$A$6:$FY$331,AJ$4,FALSE)</f>
        <v>11717805</v>
      </c>
      <c r="AK25" s="104">
        <f>VLOOKUP($B25,'Part 3 NNDR3'!$A$6:$FY$331,AK$4,FALSE)</f>
        <v>183544</v>
      </c>
      <c r="AL25" s="104">
        <f>VLOOKUP($B25,'Part 3 NNDR3'!$A$6:$FY$331,AL$4,FALSE)</f>
        <v>11901349</v>
      </c>
      <c r="AM25" s="104">
        <f>VLOOKUP($B25,'Part 3 NNDR3'!$A$6:$FY$331,AM$4,FALSE)</f>
        <v>160829</v>
      </c>
      <c r="AN25" s="104">
        <f>VLOOKUP($B25,'Part 3 NNDR3'!$A$6:$FY$331,AN$4,FALSE)</f>
        <v>5376</v>
      </c>
      <c r="AO25" s="104">
        <f>VLOOKUP($B25,'Part 3 NNDR3'!$A$6:$FY$331,AO$4,FALSE)</f>
        <v>166205</v>
      </c>
      <c r="AP25" s="104">
        <f>VLOOKUP($B25,'Part 3 NNDR3'!$A$6:$FY$331,AP$4,FALSE)</f>
        <v>-30006308</v>
      </c>
      <c r="AQ25" s="104">
        <f>VLOOKUP($B25,'Part 3 NNDR3'!$A$6:$FY$331,AQ$4,FALSE)</f>
        <v>-354688</v>
      </c>
      <c r="AR25" s="104">
        <f>VLOOKUP($B25,'Part 3 NNDR3'!$A$6:$FY$331,AR$4,FALSE)</f>
        <v>-30360996</v>
      </c>
      <c r="AS25" s="104">
        <f>VLOOKUP($B25,'Part 3 NNDR3'!$A$6:$FY$331,AS$4,FALSE)</f>
        <v>-377654</v>
      </c>
      <c r="AT25" s="104">
        <f>VLOOKUP($B25,'Part 3 NNDR3'!$A$6:$FY$331,AT$4,FALSE)</f>
        <v>0</v>
      </c>
      <c r="AU25" s="104">
        <f>VLOOKUP($B25,'Part 3 NNDR3'!$A$6:$FY$331,AU$4,FALSE)</f>
        <v>-377654</v>
      </c>
      <c r="AV25" s="104">
        <f>VLOOKUP($B25,'Part 3 NNDR3'!$A$6:$FY$331,AV$4,FALSE)</f>
        <v>-131356</v>
      </c>
      <c r="AW25" s="104">
        <f>VLOOKUP($B25,'Part 3 NNDR3'!$A$6:$FY$331,AW$4,FALSE)</f>
        <v>0</v>
      </c>
      <c r="AX25" s="104">
        <f>VLOOKUP($B25,'Part 3 NNDR3'!$A$6:$FY$331,AX$4,FALSE)</f>
        <v>-131356</v>
      </c>
      <c r="AY25" s="104">
        <f>VLOOKUP($B25,'Part 3 NNDR3'!$A$6:$FY$331,AY$4,FALSE)</f>
        <v>0</v>
      </c>
      <c r="AZ25" s="104">
        <f>VLOOKUP($B25,'Part 3 NNDR3'!$A$6:$FY$331,AZ$4,FALSE)</f>
        <v>0</v>
      </c>
      <c r="BA25" s="104">
        <f>VLOOKUP($B25,'Part 3 NNDR3'!$A$6:$FY$331,BA$4,FALSE)</f>
        <v>0</v>
      </c>
      <c r="BB25" s="104">
        <f>VLOOKUP($B25,'Part 3 NNDR3'!$A$6:$FY$331,BB$4,FALSE)</f>
        <v>0</v>
      </c>
      <c r="BC25" s="104">
        <f>VLOOKUP($B25,'Part 3 NNDR3'!$A$6:$FY$331,BC$4,FALSE)</f>
        <v>0</v>
      </c>
      <c r="BD25" s="104">
        <f>VLOOKUP($B25,'Part 3 NNDR3'!$A$6:$FY$331,BD$4,FALSE)</f>
        <v>0</v>
      </c>
      <c r="BE25" s="104">
        <f>VLOOKUP($B25,'Part 3 NNDR3'!$A$6:$FY$331,BE$4,FALSE)</f>
        <v>0</v>
      </c>
      <c r="BF25" s="104">
        <f>VLOOKUP($B25,'Part 3 NNDR3'!$A$6:$FY$331,BF$4,FALSE)</f>
        <v>0</v>
      </c>
      <c r="BG25" s="104">
        <f>VLOOKUP($B25,'Part 3 NNDR3'!$A$6:$FY$331,BG$4,FALSE)</f>
        <v>0</v>
      </c>
      <c r="BH25" s="104">
        <f>VLOOKUP($B25,'Part 3 NNDR3'!$A$6:$FY$331,BH$4,FALSE)</f>
        <v>-43736371</v>
      </c>
      <c r="BI25" s="104">
        <f>VLOOKUP($B25,'Part 3 NNDR3'!$A$6:$FY$331,BI$4,FALSE)</f>
        <v>-375412</v>
      </c>
      <c r="BJ25" s="104">
        <f>VLOOKUP($B25,'Part 3 NNDR3'!$A$6:$FY$331,BJ$4,FALSE)</f>
        <v>-44111783</v>
      </c>
      <c r="BK25" s="104">
        <f>VLOOKUP($B25,'Part 3 NNDR3'!$A$6:$FY$331,BK$4,FALSE)</f>
        <v>-118259</v>
      </c>
      <c r="BL25" s="104">
        <f>VLOOKUP($B25,'Part 3 NNDR3'!$A$6:$FY$331,BL$4,FALSE)</f>
        <v>0</v>
      </c>
      <c r="BM25" s="104">
        <f>VLOOKUP($B25,'Part 3 NNDR3'!$A$6:$FY$331,BM$4,FALSE)</f>
        <v>-118259</v>
      </c>
      <c r="BN25" s="104">
        <f>VLOOKUP($B25,'Part 3 NNDR3'!$A$6:$FY$331,BN$4,FALSE)</f>
        <v>-12800</v>
      </c>
      <c r="BO25" s="104">
        <f>VLOOKUP($B25,'Part 3 NNDR3'!$A$6:$FY$331,BO$4,FALSE)</f>
        <v>0</v>
      </c>
      <c r="BP25" s="104">
        <f>VLOOKUP($B25,'Part 3 NNDR3'!$A$6:$FY$331,BP$4,FALSE)</f>
        <v>-12800</v>
      </c>
      <c r="BQ25" s="104">
        <f>VLOOKUP($B25,'Part 3 NNDR3'!$A$6:$FY$331,BQ$4,FALSE)</f>
        <v>-27468245</v>
      </c>
      <c r="BR25" s="104">
        <f>VLOOKUP($B25,'Part 3 NNDR3'!$A$6:$FY$331,BR$4,FALSE)</f>
        <v>-574097</v>
      </c>
      <c r="BS25" s="104">
        <f>VLOOKUP($B25,'Part 3 NNDR3'!$A$6:$FY$331,BS$4,FALSE)</f>
        <v>-28042342</v>
      </c>
      <c r="BT25" s="104">
        <f>VLOOKUP($B25,'Part 3 NNDR3'!$A$6:$FY$331,BT$4,FALSE)</f>
        <v>-1133596</v>
      </c>
      <c r="BU25" s="104">
        <f>VLOOKUP($B25,'Part 3 NNDR3'!$A$6:$FY$331,BU$4,FALSE)</f>
        <v>0</v>
      </c>
      <c r="BV25" s="104">
        <f>VLOOKUP($B25,'Part 3 NNDR3'!$A$6:$FY$331,BV$4,FALSE)</f>
        <v>-1133596</v>
      </c>
      <c r="BW25" s="104">
        <f>VLOOKUP($B25,'Part 3 NNDR3'!$A$6:$FY$331,BW$4,FALSE)</f>
        <v>-28732900</v>
      </c>
      <c r="BX25" s="104">
        <f>VLOOKUP($B25,'Part 3 NNDR3'!$A$6:$FY$331,BX$4,FALSE)</f>
        <v>-574097</v>
      </c>
      <c r="BY25" s="104">
        <f>VLOOKUP($B25,'Part 3 NNDR3'!$A$6:$FY$331,BY$4,FALSE)</f>
        <v>-29306997</v>
      </c>
      <c r="BZ25" s="104">
        <f>VLOOKUP($B25,'Part 3 NNDR3'!$A$6:$FY$331,BZ$4,FALSE)</f>
        <v>-44056</v>
      </c>
      <c r="CA25" s="104">
        <f>VLOOKUP($B25,'Part 3 NNDR3'!$A$6:$FY$331,CA$4,FALSE)</f>
        <v>0</v>
      </c>
      <c r="CB25" s="104">
        <f>VLOOKUP($B25,'Part 3 NNDR3'!$A$6:$FY$331,CB$4,FALSE)</f>
        <v>-44056</v>
      </c>
      <c r="CC25" s="104">
        <f>VLOOKUP($B25,'Part 3 NNDR3'!$A$6:$FY$331,CC$4,FALSE)</f>
        <v>-254</v>
      </c>
      <c r="CD25" s="104">
        <f>VLOOKUP($B25,'Part 3 NNDR3'!$A$6:$FY$331,CD$4,FALSE)</f>
        <v>0</v>
      </c>
      <c r="CE25" s="104">
        <f>VLOOKUP($B25,'Part 3 NNDR3'!$A$6:$FY$331,CE$4,FALSE)</f>
        <v>-254</v>
      </c>
      <c r="CF25" s="104">
        <f>VLOOKUP($B25,'Part 3 NNDR3'!$A$6:$FY$331,CF$4,FALSE)</f>
        <v>-428775</v>
      </c>
      <c r="CG25" s="104">
        <f>VLOOKUP($B25,'Part 3 NNDR3'!$A$6:$FY$331,CG$4,FALSE)</f>
        <v>-1142</v>
      </c>
      <c r="CH25" s="104">
        <f>VLOOKUP($B25,'Part 3 NNDR3'!$A$6:$FY$331,CH$4,FALSE)</f>
        <v>-429917</v>
      </c>
      <c r="CI25" s="104">
        <f>VLOOKUP($B25,'Part 3 NNDR3'!$A$6:$FY$331,CI$4,FALSE)</f>
        <v>179069</v>
      </c>
      <c r="CJ25" s="104">
        <f>VLOOKUP($B25,'Part 3 NNDR3'!$A$6:$FY$331,CJ$4,FALSE)</f>
        <v>0</v>
      </c>
      <c r="CK25" s="104">
        <f>VLOOKUP($B25,'Part 3 NNDR3'!$A$6:$FY$331,CK$4,FALSE)</f>
        <v>179069</v>
      </c>
      <c r="CL25" s="104">
        <f>VLOOKUP($B25,'Part 3 NNDR3'!$A$6:$FY$331,CL$4,FALSE)</f>
        <v>0</v>
      </c>
      <c r="CM25" s="104">
        <f>VLOOKUP($B25,'Part 3 NNDR3'!$A$6:$FY$331,CM$4,FALSE)</f>
        <v>0</v>
      </c>
      <c r="CN25" s="104">
        <f>VLOOKUP($B25,'Part 3 NNDR3'!$A$6:$FY$331,CN$4,FALSE)</f>
        <v>0</v>
      </c>
      <c r="CO25" s="104">
        <f>VLOOKUP($B25,'Part 3 NNDR3'!$A$6:$FY$331,CO$4,FALSE)</f>
        <v>0</v>
      </c>
      <c r="CP25" s="104">
        <f>VLOOKUP($B25,'Part 3 NNDR3'!$A$6:$FY$331,CP$4,FALSE)</f>
        <v>0</v>
      </c>
      <c r="CQ25" s="104">
        <f>VLOOKUP($B25,'Part 3 NNDR3'!$A$6:$FY$331,CQ$4,FALSE)</f>
        <v>0</v>
      </c>
      <c r="CR25" s="104">
        <f>VLOOKUP($B25,'Part 3 NNDR3'!$A$6:$FY$331,CR$4,FALSE)</f>
        <v>0</v>
      </c>
      <c r="CS25" s="104">
        <f>VLOOKUP($B25,'Part 3 NNDR3'!$A$6:$FY$331,CS$4,FALSE)</f>
        <v>0</v>
      </c>
      <c r="CT25" s="104">
        <f>VLOOKUP($B25,'Part 3 NNDR3'!$A$6:$FY$331,CT$4,FALSE)</f>
        <v>0</v>
      </c>
      <c r="CU25" s="104">
        <f>VLOOKUP($B25,'Part 3 NNDR3'!$A$6:$FY$331,CU$4,FALSE)</f>
        <v>0</v>
      </c>
      <c r="CV25" s="104">
        <f>VLOOKUP($B25,'Part 3 NNDR3'!$A$6:$FY$331,CV$4,FALSE)</f>
        <v>0</v>
      </c>
      <c r="CW25" s="104">
        <f>VLOOKUP($B25,'Part 3 NNDR3'!$A$6:$FY$331,CW$4,FALSE)</f>
        <v>0</v>
      </c>
      <c r="CX25" s="104">
        <f>VLOOKUP($B25,'Part 3 NNDR3'!$A$6:$FY$331,CX$4,FALSE)</f>
        <v>0</v>
      </c>
      <c r="CY25" s="104">
        <f>VLOOKUP($B25,'Part 3 NNDR3'!$A$6:$FY$331,CY$4,FALSE)</f>
        <v>0</v>
      </c>
      <c r="CZ25" s="104">
        <f>VLOOKUP($B25,'Part 3 NNDR3'!$A$6:$FY$331,CZ$4,FALSE)</f>
        <v>0</v>
      </c>
      <c r="DA25" s="104">
        <f>VLOOKUP($B25,'Part 3 NNDR3'!$A$6:$FY$331,DA$4,FALSE)</f>
        <v>0</v>
      </c>
      <c r="DB25" s="104">
        <f>VLOOKUP($B25,'Part 3 NNDR3'!$A$6:$FY$331,DB$4,FALSE)</f>
        <v>0</v>
      </c>
      <c r="DC25" s="104">
        <f>VLOOKUP($B25,'Part 3 NNDR3'!$A$6:$FY$331,DC$4,FALSE)</f>
        <v>0</v>
      </c>
      <c r="DD25" s="104">
        <f>VLOOKUP($B25,'Part 3 NNDR3'!$A$6:$FY$331,DD$4,FALSE)</f>
        <v>-104</v>
      </c>
      <c r="DE25" s="104">
        <f>VLOOKUP($B25,'Part 3 NNDR3'!$A$6:$FY$331,DE$4,FALSE)</f>
        <v>-407071</v>
      </c>
      <c r="DF25" s="104">
        <f>VLOOKUP($B25,'Part 3 NNDR3'!$A$6:$FY$331,DF$4,FALSE)</f>
        <v>-407175</v>
      </c>
      <c r="DG25" s="104">
        <f>VLOOKUP($B25,'Part 3 NNDR3'!$A$6:$FY$331,DG$4,FALSE)</f>
        <v>-10212</v>
      </c>
      <c r="DH25" s="104">
        <f>VLOOKUP($B25,'Part 3 NNDR3'!$A$6:$FY$331,DH$4,FALSE)</f>
        <v>0</v>
      </c>
      <c r="DI25" s="104">
        <f>VLOOKUP($B25,'Part 3 NNDR3'!$A$6:$FY$331,DI$4,FALSE)</f>
        <v>-10212</v>
      </c>
      <c r="DJ25" s="104">
        <f>VLOOKUP($B25,'Part 3 NNDR3'!$A$6:$FY$331,DJ$4,FALSE)</f>
        <v>-407071</v>
      </c>
      <c r="DK25" s="104">
        <f>VLOOKUP($B25,'Part 3 NNDR3'!$A$6:$FY$331,DK$4,FALSE)</f>
        <v>0</v>
      </c>
      <c r="DL25" s="104">
        <f>VLOOKUP($B25,'Part 3 NNDR3'!$A$6:$FY$331,DL$4,FALSE)</f>
        <v>-304332</v>
      </c>
      <c r="DM25" s="104">
        <f>VLOOKUP($B25,'Part 3 NNDR3'!$A$6:$FY$331,DM$4,FALSE)</f>
        <v>-408213</v>
      </c>
      <c r="DN25" s="104">
        <f>VLOOKUP($B25,'Part 3 NNDR3'!$A$6:$FY$331,DN$4,FALSE)</f>
        <v>-712545</v>
      </c>
      <c r="DO25" s="104">
        <f>VLOOKUP($B25,'Part 3 NNDR3'!$A$6:$FY$331,DO$4,FALSE)</f>
        <v>-54128</v>
      </c>
      <c r="DP25" s="104">
        <f>VLOOKUP($B25,'Part 3 NNDR3'!$A$6:$FY$331,DP$4,FALSE)</f>
        <v>0</v>
      </c>
      <c r="DQ25" s="104">
        <f>VLOOKUP($B25,'Part 3 NNDR3'!$A$6:$FY$331,DQ$4,FALSE)</f>
        <v>-54128</v>
      </c>
      <c r="DR25" s="104">
        <f>VLOOKUP($B25,'Part 3 NNDR3'!$A$6:$FY$331,DR$4,FALSE)</f>
        <v>-24257</v>
      </c>
      <c r="DS25" s="104">
        <f>VLOOKUP($B25,'Part 3 NNDR3'!$A$6:$FY$331,DS$4,FALSE)</f>
        <v>341</v>
      </c>
      <c r="DT25" s="104">
        <f>VLOOKUP($B25,'Part 3 NNDR3'!$A$6:$FY$331,DT$4,FALSE)</f>
        <v>-23916</v>
      </c>
      <c r="DU25" s="104">
        <f>VLOOKUP($B25,'Part 3 NNDR3'!$A$6:$FY$331,DU$4,FALSE)</f>
        <v>-75746</v>
      </c>
      <c r="DV25" s="104">
        <f>VLOOKUP($B25,'Part 3 NNDR3'!$A$6:$FY$331,DV$4,FALSE)</f>
        <v>0</v>
      </c>
      <c r="DW25" s="104">
        <f>VLOOKUP($B25,'Part 3 NNDR3'!$A$6:$FY$331,DW$4,FALSE)</f>
        <v>-75746</v>
      </c>
      <c r="DX25" s="104">
        <f>VLOOKUP($B25,'Part 3 NNDR3'!$A$6:$FY$331,DX$4,FALSE)</f>
        <v>-247</v>
      </c>
      <c r="DY25" s="104">
        <f>VLOOKUP($B25,'Part 3 NNDR3'!$A$6:$FY$331,DY$4,FALSE)</f>
        <v>0</v>
      </c>
      <c r="DZ25" s="104">
        <f>VLOOKUP($B25,'Part 3 NNDR3'!$A$6:$FY$331,DZ$4,FALSE)</f>
        <v>-247</v>
      </c>
      <c r="EA25" s="104">
        <f>VLOOKUP($B25,'Part 3 NNDR3'!$A$6:$FY$331,EA$4,FALSE)</f>
        <v>-4375966</v>
      </c>
      <c r="EB25" s="104">
        <f>VLOOKUP($B25,'Part 3 NNDR3'!$A$6:$FY$331,EB$4,FALSE)</f>
        <v>-46600</v>
      </c>
      <c r="EC25" s="104">
        <f>VLOOKUP($B25,'Part 3 NNDR3'!$A$6:$FY$331,EC$4,FALSE)</f>
        <v>-4422566</v>
      </c>
      <c r="ED25" s="104">
        <f>VLOOKUP($B25,'Part 3 NNDR3'!$A$6:$FY$331,ED$4,FALSE)</f>
        <v>-463673</v>
      </c>
      <c r="EE25" s="104">
        <f>VLOOKUP($B25,'Part 3 NNDR3'!$A$6:$FY$331,EE$4,FALSE)</f>
        <v>0</v>
      </c>
      <c r="EF25" s="104">
        <f>VLOOKUP($B25,'Part 3 NNDR3'!$A$6:$FY$331,EF$4,FALSE)</f>
        <v>-463673</v>
      </c>
      <c r="EG25" s="104">
        <f>VLOOKUP($B25,'Part 3 NNDR3'!$A$6:$FY$331,EG$4,FALSE)</f>
        <v>0</v>
      </c>
      <c r="EH25" s="104">
        <f>VLOOKUP($B25,'Part 3 NNDR3'!$A$6:$FY$331,EH$4,FALSE)</f>
        <v>0</v>
      </c>
      <c r="EI25" s="104">
        <f>VLOOKUP($B25,'Part 3 NNDR3'!$A$6:$FY$331,EI$4,FALSE)</f>
        <v>0</v>
      </c>
      <c r="EJ25" s="104">
        <f>VLOOKUP($B25,'Part 3 NNDR3'!$A$6:$FY$331,EJ$4,FALSE)</f>
        <v>0</v>
      </c>
      <c r="EK25" s="104">
        <f>VLOOKUP($B25,'Part 3 NNDR3'!$A$6:$FY$331,EK$4,FALSE)</f>
        <v>0</v>
      </c>
      <c r="EL25" s="104">
        <f>VLOOKUP($B25,'Part 3 NNDR3'!$A$6:$FY$331,EL$4,FALSE)</f>
        <v>0</v>
      </c>
      <c r="EM25" s="104">
        <f>VLOOKUP($B25,'Part 3 NNDR3'!$A$6:$FY$331,EM$4,FALSE)</f>
        <v>0</v>
      </c>
      <c r="EN25" s="104">
        <f>VLOOKUP($B25,'Part 3 NNDR3'!$A$6:$FY$331,EN$4,FALSE)</f>
        <v>0</v>
      </c>
      <c r="EO25" s="104">
        <f>VLOOKUP($B25,'Part 3 NNDR3'!$A$6:$FY$331,EO$4,FALSE)</f>
        <v>0</v>
      </c>
      <c r="EP25" s="104">
        <f>VLOOKUP($B25,'Part 3 NNDR3'!$A$6:$FY$331,EP$4,FALSE)</f>
        <v>-4994017</v>
      </c>
      <c r="EQ25" s="104">
        <f>VLOOKUP($B25,'Part 3 NNDR3'!$A$6:$FY$331,EQ$4,FALSE)</f>
        <v>-46259</v>
      </c>
      <c r="ER25" s="104">
        <f>VLOOKUP($B25,'Part 3 NNDR3'!$A$6:$FY$331,ER$4,FALSE)</f>
        <v>-5040276</v>
      </c>
      <c r="ES25" s="104">
        <f>VLOOKUP($B25,'Part 3 NNDR3'!$A$6:$FY$331,ES$4,FALSE)</f>
        <v>0</v>
      </c>
      <c r="ET25" s="104">
        <f>VLOOKUP($B25,'Part 3 NNDR3'!$A$6:$FY$331,ET$4,FALSE)</f>
        <v>0</v>
      </c>
      <c r="EU25" s="104">
        <f>VLOOKUP($B25,'Part 3 NNDR3'!$A$6:$FY$331,EU$4,FALSE)</f>
        <v>0</v>
      </c>
      <c r="EV25" s="104">
        <f>VLOOKUP($B25,'Part 3 NNDR3'!$A$6:$FY$331,EV$4,FALSE)</f>
        <v>44578</v>
      </c>
      <c r="EW25" s="104">
        <f>VLOOKUP($B25,'Part 3 NNDR3'!$A$6:$FY$331,EW$4,FALSE)</f>
        <v>0</v>
      </c>
      <c r="EX25" s="104">
        <f>VLOOKUP($B25,'Part 3 NNDR3'!$A$6:$FY$331,EX$4,FALSE)</f>
        <v>44578</v>
      </c>
      <c r="EY25" s="104">
        <f>VLOOKUP($B25,'Part 3 NNDR3'!$A$6:$FY$331,EY$4,FALSE)</f>
        <v>44578</v>
      </c>
      <c r="EZ25" s="104">
        <f>VLOOKUP($B25,'Part 3 NNDR3'!$A$6:$FY$331,EZ$4,FALSE)</f>
        <v>0</v>
      </c>
      <c r="FA25" s="104">
        <f>VLOOKUP($B25,'Part 3 NNDR3'!$A$6:$FY$331,FA$4,FALSE)</f>
        <v>44578</v>
      </c>
      <c r="FB25" s="104">
        <f>VLOOKUP($B25,'Part 3 NNDR3'!$A$6:$FY$331,FB$4,FALSE)</f>
        <v>474510379</v>
      </c>
      <c r="FC25" s="104">
        <f>VLOOKUP($B25,'Part 3 NNDR3'!$A$6:$FY$331,FC$4,FALSE)</f>
        <v>7092955</v>
      </c>
      <c r="FD25" s="104">
        <f>VLOOKUP($B25,'Part 3 NNDR3'!$A$6:$FY$331,FD$4,FALSE)</f>
        <v>481603334</v>
      </c>
      <c r="FE25" s="104">
        <f>VLOOKUP($B25,'Part 3 NNDR3'!$A$6:$FY$331,FE$4,FALSE)</f>
        <v>1498782</v>
      </c>
      <c r="FF25" s="104">
        <f>VLOOKUP($B25,'Part 3 NNDR3'!$A$6:$FY$331,FF$4,FALSE)</f>
        <v>-425422</v>
      </c>
      <c r="FG25" s="104">
        <f>VLOOKUP($B25,'Part 3 NNDR3'!$A$6:$FY$331,FG$4,FALSE)</f>
        <v>1073360</v>
      </c>
      <c r="FH25" s="104">
        <f>VLOOKUP($B25,'Part 3 NNDR3'!$A$6:$FY$331,FH$4,FALSE)</f>
        <v>-43736371</v>
      </c>
      <c r="FI25" s="104">
        <f>VLOOKUP($B25,'Part 3 NNDR3'!$A$6:$FY$331,FI$4,FALSE)</f>
        <v>-375412</v>
      </c>
      <c r="FJ25" s="104">
        <f>VLOOKUP($B25,'Part 3 NNDR3'!$A$6:$FY$331,FJ$4,FALSE)</f>
        <v>-44111783</v>
      </c>
      <c r="FK25" s="104">
        <f>VLOOKUP($B25,'Part 3 NNDR3'!$A$6:$FY$331,FK$4,FALSE)</f>
        <v>-28732900</v>
      </c>
      <c r="FL25" s="104">
        <f>VLOOKUP($B25,'Part 3 NNDR3'!$A$6:$FY$331,FL$4,FALSE)</f>
        <v>-574097</v>
      </c>
      <c r="FM25" s="104">
        <f>VLOOKUP($B25,'Part 3 NNDR3'!$A$6:$FY$331,FM$4,FALSE)</f>
        <v>-29306997</v>
      </c>
      <c r="FN25" s="104">
        <f>VLOOKUP($B25,'Part 3 NNDR3'!$A$6:$FY$331,FN$4,FALSE)</f>
        <v>-304332</v>
      </c>
      <c r="FO25" s="104">
        <f>VLOOKUP($B25,'Part 3 NNDR3'!$A$6:$FY$331,FO$4,FALSE)</f>
        <v>-408213</v>
      </c>
      <c r="FP25" s="104">
        <f>VLOOKUP($B25,'Part 3 NNDR3'!$A$6:$FY$331,FP$4,FALSE)</f>
        <v>-712545</v>
      </c>
      <c r="FQ25" s="104">
        <f>VLOOKUP($B25,'Part 3 NNDR3'!$A$6:$FY$331,FQ$4,FALSE)</f>
        <v>-4994017</v>
      </c>
      <c r="FR25" s="104">
        <f>VLOOKUP($B25,'Part 3 NNDR3'!$A$6:$FY$331,FR$4,FALSE)</f>
        <v>-46259</v>
      </c>
      <c r="FS25" s="104">
        <f>VLOOKUP($B25,'Part 3 NNDR3'!$A$6:$FY$331,FS$4,FALSE)</f>
        <v>-5040276</v>
      </c>
      <c r="FT25" s="104">
        <f>VLOOKUP($B25,'Part 3 NNDR3'!$A$6:$FY$331,FT$4,FALSE)</f>
        <v>44578</v>
      </c>
      <c r="FU25" s="104">
        <f>VLOOKUP($B25,'Part 3 NNDR3'!$A$6:$FY$331,FU$4,FALSE)</f>
        <v>0</v>
      </c>
      <c r="FV25" s="104">
        <f>VLOOKUP($B25,'Part 3 NNDR3'!$A$6:$FY$331,FV$4,FALSE)</f>
        <v>44578</v>
      </c>
      <c r="FW25" s="104">
        <f>VLOOKUP($B25,'Part 3 NNDR3'!$A$6:$FY$331,FW$4,FALSE)</f>
        <v>-76224260</v>
      </c>
      <c r="FX25" s="104">
        <f>VLOOKUP($B25,'Part 3 NNDR3'!$A$6:$FY$331,FX$4,FALSE)</f>
        <v>-1829403</v>
      </c>
      <c r="FY25" s="104">
        <f>VLOOKUP($B25,'Part 3 NNDR3'!$A$6:$FY$331,FY$4,FALSE)</f>
        <v>-78053663</v>
      </c>
      <c r="FZ25" s="104">
        <f>VLOOKUP($B25,'Part 3 NNDR3'!$A$6:$FY$331,FZ$4,FALSE)</f>
        <v>398286119</v>
      </c>
      <c r="GA25" s="104">
        <f>VLOOKUP($B25,'Part 3 NNDR3'!$A$6:$FY$331,GA$4,FALSE)</f>
        <v>5263552</v>
      </c>
      <c r="GB25" s="104">
        <f>VLOOKUP($B25,'Part 3 NNDR3'!$A$6:$FY$331,GB$4,FALSE)</f>
        <v>403549671</v>
      </c>
      <c r="GC25" s="105" t="str">
        <f>VLOOKUP($B25,'Data (Updated)'!$C$4:$E$329,2,FALSE)</f>
        <v>NA</v>
      </c>
      <c r="GD25" s="106" t="str">
        <f>VLOOKUP($B25,'Data (Updated)'!$C$4:$E$329,3,FALSE)</f>
        <v>E6146</v>
      </c>
    </row>
    <row r="26" spans="1:186" ht="12.75" x14ac:dyDescent="0.2">
      <c r="A26" s="75">
        <v>21</v>
      </c>
      <c r="B26" s="100" t="s">
        <v>94</v>
      </c>
      <c r="C26" s="101" t="s">
        <v>941</v>
      </c>
      <c r="D26" s="102" t="s">
        <v>944</v>
      </c>
      <c r="E26" s="103" t="s">
        <v>93</v>
      </c>
      <c r="F26" s="104">
        <f>VLOOKUP($B26,'Part 3 NNDR3'!$A$6:$FY$331,F$4,FALSE)</f>
        <v>0</v>
      </c>
      <c r="G26" s="104">
        <f>VLOOKUP($B26,'Part 3 NNDR3'!$A$6:$FY$331,G$4,FALSE)</f>
        <v>0</v>
      </c>
      <c r="H26" s="104">
        <f>VLOOKUP($B26,'Part 3 NNDR3'!$A$6:$FY$331,H$4,FALSE)</f>
        <v>0</v>
      </c>
      <c r="I26" s="104">
        <f>VLOOKUP($B26,'Part 3 NNDR3'!$A$6:$FY$331,I$4,FALSE)</f>
        <v>9663</v>
      </c>
      <c r="J26" s="104">
        <f>VLOOKUP($B26,'Part 3 NNDR3'!$A$6:$FY$331,J$4,FALSE)</f>
        <v>0</v>
      </c>
      <c r="K26" s="104">
        <f>VLOOKUP($B26,'Part 3 NNDR3'!$A$6:$FY$331,K$4,FALSE)</f>
        <v>9663</v>
      </c>
      <c r="L26" s="104">
        <f>VLOOKUP($B26,'Part 3 NNDR3'!$A$6:$FY$331,L$4,FALSE)</f>
        <v>0</v>
      </c>
      <c r="M26" s="104">
        <f>VLOOKUP($B26,'Part 3 NNDR3'!$A$6:$FY$331,M$4,FALSE)</f>
        <v>0</v>
      </c>
      <c r="N26" s="104">
        <f>VLOOKUP($B26,'Part 3 NNDR3'!$A$6:$FY$331,N$4,FALSE)</f>
        <v>0</v>
      </c>
      <c r="O26" s="104">
        <f>VLOOKUP($B26,'Part 3 NNDR3'!$A$6:$FY$331,O$4,FALSE)</f>
        <v>71534</v>
      </c>
      <c r="P26" s="104">
        <f>VLOOKUP($B26,'Part 3 NNDR3'!$A$6:$FY$331,P$4,FALSE)</f>
        <v>0</v>
      </c>
      <c r="Q26" s="104">
        <f>VLOOKUP($B26,'Part 3 NNDR3'!$A$6:$FY$331,Q$4,FALSE)</f>
        <v>71534</v>
      </c>
      <c r="R26" s="104">
        <f>VLOOKUP($B26,'Part 3 NNDR3'!$A$6:$FY$331,R$4,FALSE)</f>
        <v>81197</v>
      </c>
      <c r="S26" s="104">
        <f>VLOOKUP($B26,'Part 3 NNDR3'!$A$6:$FY$331,S$4,FALSE)</f>
        <v>0</v>
      </c>
      <c r="T26" s="104">
        <f>VLOOKUP($B26,'Part 3 NNDR3'!$A$6:$FY$331,T$4,FALSE)</f>
        <v>81197</v>
      </c>
      <c r="U26" s="104">
        <f>VLOOKUP($B26,'Part 3 NNDR3'!$A$6:$FY$331,U$4,FALSE)</f>
        <v>-1263712</v>
      </c>
      <c r="V26" s="104">
        <f>VLOOKUP($B26,'Part 3 NNDR3'!$A$6:$FY$331,V$4,FALSE)</f>
        <v>0</v>
      </c>
      <c r="W26" s="104">
        <f>VLOOKUP($B26,'Part 3 NNDR3'!$A$6:$FY$331,W$4,FALSE)</f>
        <v>-1263712</v>
      </c>
      <c r="X26" s="104">
        <f>VLOOKUP($B26,'Part 3 NNDR3'!$A$6:$FY$331,X$4,FALSE)</f>
        <v>-9801</v>
      </c>
      <c r="Y26" s="104">
        <f>VLOOKUP($B26,'Part 3 NNDR3'!$A$6:$FY$331,Y$4,FALSE)</f>
        <v>0</v>
      </c>
      <c r="Z26" s="104">
        <f>VLOOKUP($B26,'Part 3 NNDR3'!$A$6:$FY$331,Z$4,FALSE)</f>
        <v>-9801</v>
      </c>
      <c r="AA26" s="104">
        <f>VLOOKUP($B26,'Part 3 NNDR3'!$A$6:$FY$331,AA$4,FALSE)</f>
        <v>-62861</v>
      </c>
      <c r="AB26" s="104">
        <f>VLOOKUP($B26,'Part 3 NNDR3'!$A$6:$FY$331,AB$4,FALSE)</f>
        <v>0</v>
      </c>
      <c r="AC26" s="104">
        <f>VLOOKUP($B26,'Part 3 NNDR3'!$A$6:$FY$331,AC$4,FALSE)</f>
        <v>-62861</v>
      </c>
      <c r="AD26" s="104">
        <f>VLOOKUP($B26,'Part 3 NNDR3'!$A$6:$FY$331,AD$4,FALSE)</f>
        <v>-29208</v>
      </c>
      <c r="AE26" s="104">
        <f>VLOOKUP($B26,'Part 3 NNDR3'!$A$6:$FY$331,AE$4,FALSE)</f>
        <v>0</v>
      </c>
      <c r="AF26" s="104">
        <f>VLOOKUP($B26,'Part 3 NNDR3'!$A$6:$FY$331,AF$4,FALSE)</f>
        <v>-29208</v>
      </c>
      <c r="AG26" s="104">
        <f>VLOOKUP($B26,'Part 3 NNDR3'!$A$6:$FY$331,AG$4,FALSE)</f>
        <v>0</v>
      </c>
      <c r="AH26" s="104">
        <f>VLOOKUP($B26,'Part 3 NNDR3'!$A$6:$FY$331,AH$4,FALSE)</f>
        <v>0</v>
      </c>
      <c r="AI26" s="104">
        <f>VLOOKUP($B26,'Part 3 NNDR3'!$A$6:$FY$331,AI$4,FALSE)</f>
        <v>0</v>
      </c>
      <c r="AJ26" s="104">
        <f>VLOOKUP($B26,'Part 3 NNDR3'!$A$6:$FY$331,AJ$4,FALSE)</f>
        <v>1121524</v>
      </c>
      <c r="AK26" s="104">
        <f>VLOOKUP($B26,'Part 3 NNDR3'!$A$6:$FY$331,AK$4,FALSE)</f>
        <v>0</v>
      </c>
      <c r="AL26" s="104">
        <f>VLOOKUP($B26,'Part 3 NNDR3'!$A$6:$FY$331,AL$4,FALSE)</f>
        <v>1121524</v>
      </c>
      <c r="AM26" s="104">
        <f>VLOOKUP($B26,'Part 3 NNDR3'!$A$6:$FY$331,AM$4,FALSE)</f>
        <v>23437</v>
      </c>
      <c r="AN26" s="104">
        <f>VLOOKUP($B26,'Part 3 NNDR3'!$A$6:$FY$331,AN$4,FALSE)</f>
        <v>0</v>
      </c>
      <c r="AO26" s="104">
        <f>VLOOKUP($B26,'Part 3 NNDR3'!$A$6:$FY$331,AO$4,FALSE)</f>
        <v>23437</v>
      </c>
      <c r="AP26" s="104">
        <f>VLOOKUP($B26,'Part 3 NNDR3'!$A$6:$FY$331,AP$4,FALSE)</f>
        <v>-922068</v>
      </c>
      <c r="AQ26" s="104">
        <f>VLOOKUP($B26,'Part 3 NNDR3'!$A$6:$FY$331,AQ$4,FALSE)</f>
        <v>0</v>
      </c>
      <c r="AR26" s="104">
        <f>VLOOKUP($B26,'Part 3 NNDR3'!$A$6:$FY$331,AR$4,FALSE)</f>
        <v>-922068</v>
      </c>
      <c r="AS26" s="104">
        <f>VLOOKUP($B26,'Part 3 NNDR3'!$A$6:$FY$331,AS$4,FALSE)</f>
        <v>1315</v>
      </c>
      <c r="AT26" s="104">
        <f>VLOOKUP($B26,'Part 3 NNDR3'!$A$6:$FY$331,AT$4,FALSE)</f>
        <v>0</v>
      </c>
      <c r="AU26" s="104">
        <f>VLOOKUP($B26,'Part 3 NNDR3'!$A$6:$FY$331,AU$4,FALSE)</f>
        <v>1315</v>
      </c>
      <c r="AV26" s="104">
        <f>VLOOKUP($B26,'Part 3 NNDR3'!$A$6:$FY$331,AV$4,FALSE)</f>
        <v>-45220</v>
      </c>
      <c r="AW26" s="104">
        <f>VLOOKUP($B26,'Part 3 NNDR3'!$A$6:$FY$331,AW$4,FALSE)</f>
        <v>0</v>
      </c>
      <c r="AX26" s="104">
        <f>VLOOKUP($B26,'Part 3 NNDR3'!$A$6:$FY$331,AX$4,FALSE)</f>
        <v>-45220</v>
      </c>
      <c r="AY26" s="104">
        <f>VLOOKUP($B26,'Part 3 NNDR3'!$A$6:$FY$331,AY$4,FALSE)</f>
        <v>0</v>
      </c>
      <c r="AZ26" s="104">
        <f>VLOOKUP($B26,'Part 3 NNDR3'!$A$6:$FY$331,AZ$4,FALSE)</f>
        <v>0</v>
      </c>
      <c r="BA26" s="104">
        <f>VLOOKUP($B26,'Part 3 NNDR3'!$A$6:$FY$331,BA$4,FALSE)</f>
        <v>0</v>
      </c>
      <c r="BB26" s="104">
        <f>VLOOKUP($B26,'Part 3 NNDR3'!$A$6:$FY$331,BB$4,FALSE)</f>
        <v>0</v>
      </c>
      <c r="BC26" s="104">
        <f>VLOOKUP($B26,'Part 3 NNDR3'!$A$6:$FY$331,BC$4,FALSE)</f>
        <v>0</v>
      </c>
      <c r="BD26" s="104">
        <f>VLOOKUP($B26,'Part 3 NNDR3'!$A$6:$FY$331,BD$4,FALSE)</f>
        <v>0</v>
      </c>
      <c r="BE26" s="104">
        <f>VLOOKUP($B26,'Part 3 NNDR3'!$A$6:$FY$331,BE$4,FALSE)</f>
        <v>0</v>
      </c>
      <c r="BF26" s="104">
        <f>VLOOKUP($B26,'Part 3 NNDR3'!$A$6:$FY$331,BF$4,FALSE)</f>
        <v>0</v>
      </c>
      <c r="BG26" s="104">
        <f>VLOOKUP($B26,'Part 3 NNDR3'!$A$6:$FY$331,BG$4,FALSE)</f>
        <v>0</v>
      </c>
      <c r="BH26" s="104">
        <f>VLOOKUP($B26,'Part 3 NNDR3'!$A$6:$FY$331,BH$4,FALSE)</f>
        <v>-1147585</v>
      </c>
      <c r="BI26" s="104">
        <f>VLOOKUP($B26,'Part 3 NNDR3'!$A$6:$FY$331,BI$4,FALSE)</f>
        <v>0</v>
      </c>
      <c r="BJ26" s="104">
        <f>VLOOKUP($B26,'Part 3 NNDR3'!$A$6:$FY$331,BJ$4,FALSE)</f>
        <v>-1147585</v>
      </c>
      <c r="BK26" s="104">
        <f>VLOOKUP($B26,'Part 3 NNDR3'!$A$6:$FY$331,BK$4,FALSE)</f>
        <v>-1279</v>
      </c>
      <c r="BL26" s="104">
        <f>VLOOKUP($B26,'Part 3 NNDR3'!$A$6:$FY$331,BL$4,FALSE)</f>
        <v>0</v>
      </c>
      <c r="BM26" s="104">
        <f>VLOOKUP($B26,'Part 3 NNDR3'!$A$6:$FY$331,BM$4,FALSE)</f>
        <v>-1279</v>
      </c>
      <c r="BN26" s="104">
        <f>VLOOKUP($B26,'Part 3 NNDR3'!$A$6:$FY$331,BN$4,FALSE)</f>
        <v>0</v>
      </c>
      <c r="BO26" s="104">
        <f>VLOOKUP($B26,'Part 3 NNDR3'!$A$6:$FY$331,BO$4,FALSE)</f>
        <v>0</v>
      </c>
      <c r="BP26" s="104">
        <f>VLOOKUP($B26,'Part 3 NNDR3'!$A$6:$FY$331,BP$4,FALSE)</f>
        <v>0</v>
      </c>
      <c r="BQ26" s="104">
        <f>VLOOKUP($B26,'Part 3 NNDR3'!$A$6:$FY$331,BQ$4,FALSE)</f>
        <v>-577918</v>
      </c>
      <c r="BR26" s="104">
        <f>VLOOKUP($B26,'Part 3 NNDR3'!$A$6:$FY$331,BR$4,FALSE)</f>
        <v>0</v>
      </c>
      <c r="BS26" s="104">
        <f>VLOOKUP($B26,'Part 3 NNDR3'!$A$6:$FY$331,BS$4,FALSE)</f>
        <v>-577918</v>
      </c>
      <c r="BT26" s="104">
        <f>VLOOKUP($B26,'Part 3 NNDR3'!$A$6:$FY$331,BT$4,FALSE)</f>
        <v>-72421</v>
      </c>
      <c r="BU26" s="104">
        <f>VLOOKUP($B26,'Part 3 NNDR3'!$A$6:$FY$331,BU$4,FALSE)</f>
        <v>0</v>
      </c>
      <c r="BV26" s="104">
        <f>VLOOKUP($B26,'Part 3 NNDR3'!$A$6:$FY$331,BV$4,FALSE)</f>
        <v>-72421</v>
      </c>
      <c r="BW26" s="104">
        <f>VLOOKUP($B26,'Part 3 NNDR3'!$A$6:$FY$331,BW$4,FALSE)</f>
        <v>-651618</v>
      </c>
      <c r="BX26" s="104">
        <f>VLOOKUP($B26,'Part 3 NNDR3'!$A$6:$FY$331,BX$4,FALSE)</f>
        <v>0</v>
      </c>
      <c r="BY26" s="104">
        <f>VLOOKUP($B26,'Part 3 NNDR3'!$A$6:$FY$331,BY$4,FALSE)</f>
        <v>-651618</v>
      </c>
      <c r="BZ26" s="104">
        <f>VLOOKUP($B26,'Part 3 NNDR3'!$A$6:$FY$331,BZ$4,FALSE)</f>
        <v>-48332</v>
      </c>
      <c r="CA26" s="104">
        <f>VLOOKUP($B26,'Part 3 NNDR3'!$A$6:$FY$331,CA$4,FALSE)</f>
        <v>0</v>
      </c>
      <c r="CB26" s="104">
        <f>VLOOKUP($B26,'Part 3 NNDR3'!$A$6:$FY$331,CB$4,FALSE)</f>
        <v>-48332</v>
      </c>
      <c r="CC26" s="104">
        <f>VLOOKUP($B26,'Part 3 NNDR3'!$A$6:$FY$331,CC$4,FALSE)</f>
        <v>0</v>
      </c>
      <c r="CD26" s="104">
        <f>VLOOKUP($B26,'Part 3 NNDR3'!$A$6:$FY$331,CD$4,FALSE)</f>
        <v>0</v>
      </c>
      <c r="CE26" s="104">
        <f>VLOOKUP($B26,'Part 3 NNDR3'!$A$6:$FY$331,CE$4,FALSE)</f>
        <v>0</v>
      </c>
      <c r="CF26" s="104">
        <f>VLOOKUP($B26,'Part 3 NNDR3'!$A$6:$FY$331,CF$4,FALSE)</f>
        <v>-2950</v>
      </c>
      <c r="CG26" s="104">
        <f>VLOOKUP($B26,'Part 3 NNDR3'!$A$6:$FY$331,CG$4,FALSE)</f>
        <v>0</v>
      </c>
      <c r="CH26" s="104">
        <f>VLOOKUP($B26,'Part 3 NNDR3'!$A$6:$FY$331,CH$4,FALSE)</f>
        <v>-2950</v>
      </c>
      <c r="CI26" s="104">
        <f>VLOOKUP($B26,'Part 3 NNDR3'!$A$6:$FY$331,CI$4,FALSE)</f>
        <v>67</v>
      </c>
      <c r="CJ26" s="104">
        <f>VLOOKUP($B26,'Part 3 NNDR3'!$A$6:$FY$331,CJ$4,FALSE)</f>
        <v>0</v>
      </c>
      <c r="CK26" s="104">
        <f>VLOOKUP($B26,'Part 3 NNDR3'!$A$6:$FY$331,CK$4,FALSE)</f>
        <v>67</v>
      </c>
      <c r="CL26" s="104">
        <f>VLOOKUP($B26,'Part 3 NNDR3'!$A$6:$FY$331,CL$4,FALSE)</f>
        <v>-4490</v>
      </c>
      <c r="CM26" s="104">
        <f>VLOOKUP($B26,'Part 3 NNDR3'!$A$6:$FY$331,CM$4,FALSE)</f>
        <v>0</v>
      </c>
      <c r="CN26" s="104">
        <f>VLOOKUP($B26,'Part 3 NNDR3'!$A$6:$FY$331,CN$4,FALSE)</f>
        <v>-4490</v>
      </c>
      <c r="CO26" s="104">
        <f>VLOOKUP($B26,'Part 3 NNDR3'!$A$6:$FY$331,CO$4,FALSE)</f>
        <v>0</v>
      </c>
      <c r="CP26" s="104">
        <f>VLOOKUP($B26,'Part 3 NNDR3'!$A$6:$FY$331,CP$4,FALSE)</f>
        <v>0</v>
      </c>
      <c r="CQ26" s="104">
        <f>VLOOKUP($B26,'Part 3 NNDR3'!$A$6:$FY$331,CQ$4,FALSE)</f>
        <v>0</v>
      </c>
      <c r="CR26" s="104">
        <f>VLOOKUP($B26,'Part 3 NNDR3'!$A$6:$FY$331,CR$4,FALSE)</f>
        <v>0</v>
      </c>
      <c r="CS26" s="104">
        <f>VLOOKUP($B26,'Part 3 NNDR3'!$A$6:$FY$331,CS$4,FALSE)</f>
        <v>0</v>
      </c>
      <c r="CT26" s="104">
        <f>VLOOKUP($B26,'Part 3 NNDR3'!$A$6:$FY$331,CT$4,FALSE)</f>
        <v>0</v>
      </c>
      <c r="CU26" s="104">
        <f>VLOOKUP($B26,'Part 3 NNDR3'!$A$6:$FY$331,CU$4,FALSE)</f>
        <v>0</v>
      </c>
      <c r="CV26" s="104">
        <f>VLOOKUP($B26,'Part 3 NNDR3'!$A$6:$FY$331,CV$4,FALSE)</f>
        <v>0</v>
      </c>
      <c r="CW26" s="104">
        <f>VLOOKUP($B26,'Part 3 NNDR3'!$A$6:$FY$331,CW$4,FALSE)</f>
        <v>0</v>
      </c>
      <c r="CX26" s="104">
        <f>VLOOKUP($B26,'Part 3 NNDR3'!$A$6:$FY$331,CX$4,FALSE)</f>
        <v>0</v>
      </c>
      <c r="CY26" s="104">
        <f>VLOOKUP($B26,'Part 3 NNDR3'!$A$6:$FY$331,CY$4,FALSE)</f>
        <v>0</v>
      </c>
      <c r="CZ26" s="104">
        <f>VLOOKUP($B26,'Part 3 NNDR3'!$A$6:$FY$331,CZ$4,FALSE)</f>
        <v>0</v>
      </c>
      <c r="DA26" s="104">
        <f>VLOOKUP($B26,'Part 3 NNDR3'!$A$6:$FY$331,DA$4,FALSE)</f>
        <v>0</v>
      </c>
      <c r="DB26" s="104">
        <f>VLOOKUP($B26,'Part 3 NNDR3'!$A$6:$FY$331,DB$4,FALSE)</f>
        <v>0</v>
      </c>
      <c r="DC26" s="104">
        <f>VLOOKUP($B26,'Part 3 NNDR3'!$A$6:$FY$331,DC$4,FALSE)</f>
        <v>0</v>
      </c>
      <c r="DD26" s="104">
        <f>VLOOKUP($B26,'Part 3 NNDR3'!$A$6:$FY$331,DD$4,FALSE)</f>
        <v>0</v>
      </c>
      <c r="DE26" s="104">
        <f>VLOOKUP($B26,'Part 3 NNDR3'!$A$6:$FY$331,DE$4,FALSE)</f>
        <v>0</v>
      </c>
      <c r="DF26" s="104">
        <f>VLOOKUP($B26,'Part 3 NNDR3'!$A$6:$FY$331,DF$4,FALSE)</f>
        <v>0</v>
      </c>
      <c r="DG26" s="104">
        <f>VLOOKUP($B26,'Part 3 NNDR3'!$A$6:$FY$331,DG$4,FALSE)</f>
        <v>0</v>
      </c>
      <c r="DH26" s="104">
        <f>VLOOKUP($B26,'Part 3 NNDR3'!$A$6:$FY$331,DH$4,FALSE)</f>
        <v>0</v>
      </c>
      <c r="DI26" s="104">
        <f>VLOOKUP($B26,'Part 3 NNDR3'!$A$6:$FY$331,DI$4,FALSE)</f>
        <v>0</v>
      </c>
      <c r="DJ26" s="104">
        <f>VLOOKUP($B26,'Part 3 NNDR3'!$A$6:$FY$331,DJ$4,FALSE)</f>
        <v>0</v>
      </c>
      <c r="DK26" s="104">
        <f>VLOOKUP($B26,'Part 3 NNDR3'!$A$6:$FY$331,DK$4,FALSE)</f>
        <v>0</v>
      </c>
      <c r="DL26" s="104">
        <f>VLOOKUP($B26,'Part 3 NNDR3'!$A$6:$FY$331,DL$4,FALSE)</f>
        <v>-55705</v>
      </c>
      <c r="DM26" s="104">
        <f>VLOOKUP($B26,'Part 3 NNDR3'!$A$6:$FY$331,DM$4,FALSE)</f>
        <v>0</v>
      </c>
      <c r="DN26" s="104">
        <f>VLOOKUP($B26,'Part 3 NNDR3'!$A$6:$FY$331,DN$4,FALSE)</f>
        <v>-55705</v>
      </c>
      <c r="DO26" s="104">
        <f>VLOOKUP($B26,'Part 3 NNDR3'!$A$6:$FY$331,DO$4,FALSE)</f>
        <v>-591</v>
      </c>
      <c r="DP26" s="104">
        <f>VLOOKUP($B26,'Part 3 NNDR3'!$A$6:$FY$331,DP$4,FALSE)</f>
        <v>0</v>
      </c>
      <c r="DQ26" s="104">
        <f>VLOOKUP($B26,'Part 3 NNDR3'!$A$6:$FY$331,DQ$4,FALSE)</f>
        <v>-591</v>
      </c>
      <c r="DR26" s="104">
        <f>VLOOKUP($B26,'Part 3 NNDR3'!$A$6:$FY$331,DR$4,FALSE)</f>
        <v>0</v>
      </c>
      <c r="DS26" s="104">
        <f>VLOOKUP($B26,'Part 3 NNDR3'!$A$6:$FY$331,DS$4,FALSE)</f>
        <v>0</v>
      </c>
      <c r="DT26" s="104">
        <f>VLOOKUP($B26,'Part 3 NNDR3'!$A$6:$FY$331,DT$4,FALSE)</f>
        <v>0</v>
      </c>
      <c r="DU26" s="104">
        <f>VLOOKUP($B26,'Part 3 NNDR3'!$A$6:$FY$331,DU$4,FALSE)</f>
        <v>-399</v>
      </c>
      <c r="DV26" s="104">
        <f>VLOOKUP($B26,'Part 3 NNDR3'!$A$6:$FY$331,DV$4,FALSE)</f>
        <v>0</v>
      </c>
      <c r="DW26" s="104">
        <f>VLOOKUP($B26,'Part 3 NNDR3'!$A$6:$FY$331,DW$4,FALSE)</f>
        <v>-399</v>
      </c>
      <c r="DX26" s="104">
        <f>VLOOKUP($B26,'Part 3 NNDR3'!$A$6:$FY$331,DX$4,FALSE)</f>
        <v>0</v>
      </c>
      <c r="DY26" s="104">
        <f>VLOOKUP($B26,'Part 3 NNDR3'!$A$6:$FY$331,DY$4,FALSE)</f>
        <v>0</v>
      </c>
      <c r="DZ26" s="104">
        <f>VLOOKUP($B26,'Part 3 NNDR3'!$A$6:$FY$331,DZ$4,FALSE)</f>
        <v>0</v>
      </c>
      <c r="EA26" s="104">
        <f>VLOOKUP($B26,'Part 3 NNDR3'!$A$6:$FY$331,EA$4,FALSE)</f>
        <v>-129119</v>
      </c>
      <c r="EB26" s="104">
        <f>VLOOKUP($B26,'Part 3 NNDR3'!$A$6:$FY$331,EB$4,FALSE)</f>
        <v>0</v>
      </c>
      <c r="EC26" s="104">
        <f>VLOOKUP($B26,'Part 3 NNDR3'!$A$6:$FY$331,EC$4,FALSE)</f>
        <v>-129119</v>
      </c>
      <c r="ED26" s="104">
        <f>VLOOKUP($B26,'Part 3 NNDR3'!$A$6:$FY$331,ED$4,FALSE)</f>
        <v>-15314</v>
      </c>
      <c r="EE26" s="104">
        <f>VLOOKUP($B26,'Part 3 NNDR3'!$A$6:$FY$331,EE$4,FALSE)</f>
        <v>0</v>
      </c>
      <c r="EF26" s="104">
        <f>VLOOKUP($B26,'Part 3 NNDR3'!$A$6:$FY$331,EF$4,FALSE)</f>
        <v>-15314</v>
      </c>
      <c r="EG26" s="104">
        <f>VLOOKUP($B26,'Part 3 NNDR3'!$A$6:$FY$331,EG$4,FALSE)</f>
        <v>0</v>
      </c>
      <c r="EH26" s="104">
        <f>VLOOKUP($B26,'Part 3 NNDR3'!$A$6:$FY$331,EH$4,FALSE)</f>
        <v>0</v>
      </c>
      <c r="EI26" s="104">
        <f>VLOOKUP($B26,'Part 3 NNDR3'!$A$6:$FY$331,EI$4,FALSE)</f>
        <v>0</v>
      </c>
      <c r="EJ26" s="104">
        <f>VLOOKUP($B26,'Part 3 NNDR3'!$A$6:$FY$331,EJ$4,FALSE)</f>
        <v>0</v>
      </c>
      <c r="EK26" s="104">
        <f>VLOOKUP($B26,'Part 3 NNDR3'!$A$6:$FY$331,EK$4,FALSE)</f>
        <v>0</v>
      </c>
      <c r="EL26" s="104">
        <f>VLOOKUP($B26,'Part 3 NNDR3'!$A$6:$FY$331,EL$4,FALSE)</f>
        <v>0</v>
      </c>
      <c r="EM26" s="104">
        <f>VLOOKUP($B26,'Part 3 NNDR3'!$A$6:$FY$331,EM$4,FALSE)</f>
        <v>0</v>
      </c>
      <c r="EN26" s="104">
        <f>VLOOKUP($B26,'Part 3 NNDR3'!$A$6:$FY$331,EN$4,FALSE)</f>
        <v>0</v>
      </c>
      <c r="EO26" s="104">
        <f>VLOOKUP($B26,'Part 3 NNDR3'!$A$6:$FY$331,EO$4,FALSE)</f>
        <v>0</v>
      </c>
      <c r="EP26" s="104">
        <f>VLOOKUP($B26,'Part 3 NNDR3'!$A$6:$FY$331,EP$4,FALSE)</f>
        <v>-145423</v>
      </c>
      <c r="EQ26" s="104">
        <f>VLOOKUP($B26,'Part 3 NNDR3'!$A$6:$FY$331,EQ$4,FALSE)</f>
        <v>0</v>
      </c>
      <c r="ER26" s="104">
        <f>VLOOKUP($B26,'Part 3 NNDR3'!$A$6:$FY$331,ER$4,FALSE)</f>
        <v>-145423</v>
      </c>
      <c r="ES26" s="104">
        <f>VLOOKUP($B26,'Part 3 NNDR3'!$A$6:$FY$331,ES$4,FALSE)</f>
        <v>0</v>
      </c>
      <c r="ET26" s="104">
        <f>VLOOKUP($B26,'Part 3 NNDR3'!$A$6:$FY$331,ET$4,FALSE)</f>
        <v>0</v>
      </c>
      <c r="EU26" s="104">
        <f>VLOOKUP($B26,'Part 3 NNDR3'!$A$6:$FY$331,EU$4,FALSE)</f>
        <v>0</v>
      </c>
      <c r="EV26" s="104">
        <f>VLOOKUP($B26,'Part 3 NNDR3'!$A$6:$FY$331,EV$4,FALSE)</f>
        <v>0</v>
      </c>
      <c r="EW26" s="104">
        <f>VLOOKUP($B26,'Part 3 NNDR3'!$A$6:$FY$331,EW$4,FALSE)</f>
        <v>0</v>
      </c>
      <c r="EX26" s="104">
        <f>VLOOKUP($B26,'Part 3 NNDR3'!$A$6:$FY$331,EX$4,FALSE)</f>
        <v>0</v>
      </c>
      <c r="EY26" s="104">
        <f>VLOOKUP($B26,'Part 3 NNDR3'!$A$6:$FY$331,EY$4,FALSE)</f>
        <v>0</v>
      </c>
      <c r="EZ26" s="104">
        <f>VLOOKUP($B26,'Part 3 NNDR3'!$A$6:$FY$331,EZ$4,FALSE)</f>
        <v>0</v>
      </c>
      <c r="FA26" s="104">
        <f>VLOOKUP($B26,'Part 3 NNDR3'!$A$6:$FY$331,FA$4,FALSE)</f>
        <v>0</v>
      </c>
      <c r="FB26" s="104">
        <f>VLOOKUP($B26,'Part 3 NNDR3'!$A$6:$FY$331,FB$4,FALSE)</f>
        <v>45257665</v>
      </c>
      <c r="FC26" s="104">
        <f>VLOOKUP($B26,'Part 3 NNDR3'!$A$6:$FY$331,FC$4,FALSE)</f>
        <v>0</v>
      </c>
      <c r="FD26" s="104">
        <f>VLOOKUP($B26,'Part 3 NNDR3'!$A$6:$FY$331,FD$4,FALSE)</f>
        <v>45257665</v>
      </c>
      <c r="FE26" s="104">
        <f>VLOOKUP($B26,'Part 3 NNDR3'!$A$6:$FY$331,FE$4,FALSE)</f>
        <v>81197</v>
      </c>
      <c r="FF26" s="104">
        <f>VLOOKUP($B26,'Part 3 NNDR3'!$A$6:$FY$331,FF$4,FALSE)</f>
        <v>0</v>
      </c>
      <c r="FG26" s="104">
        <f>VLOOKUP($B26,'Part 3 NNDR3'!$A$6:$FY$331,FG$4,FALSE)</f>
        <v>81197</v>
      </c>
      <c r="FH26" s="104">
        <f>VLOOKUP($B26,'Part 3 NNDR3'!$A$6:$FY$331,FH$4,FALSE)</f>
        <v>-1147585</v>
      </c>
      <c r="FI26" s="104">
        <f>VLOOKUP($B26,'Part 3 NNDR3'!$A$6:$FY$331,FI$4,FALSE)</f>
        <v>0</v>
      </c>
      <c r="FJ26" s="104">
        <f>VLOOKUP($B26,'Part 3 NNDR3'!$A$6:$FY$331,FJ$4,FALSE)</f>
        <v>-1147585</v>
      </c>
      <c r="FK26" s="104">
        <f>VLOOKUP($B26,'Part 3 NNDR3'!$A$6:$FY$331,FK$4,FALSE)</f>
        <v>-651618</v>
      </c>
      <c r="FL26" s="104">
        <f>VLOOKUP($B26,'Part 3 NNDR3'!$A$6:$FY$331,FL$4,FALSE)</f>
        <v>0</v>
      </c>
      <c r="FM26" s="104">
        <f>VLOOKUP($B26,'Part 3 NNDR3'!$A$6:$FY$331,FM$4,FALSE)</f>
        <v>-651618</v>
      </c>
      <c r="FN26" s="104">
        <f>VLOOKUP($B26,'Part 3 NNDR3'!$A$6:$FY$331,FN$4,FALSE)</f>
        <v>-55705</v>
      </c>
      <c r="FO26" s="104">
        <f>VLOOKUP($B26,'Part 3 NNDR3'!$A$6:$FY$331,FO$4,FALSE)</f>
        <v>0</v>
      </c>
      <c r="FP26" s="104">
        <f>VLOOKUP($B26,'Part 3 NNDR3'!$A$6:$FY$331,FP$4,FALSE)</f>
        <v>-55705</v>
      </c>
      <c r="FQ26" s="104">
        <f>VLOOKUP($B26,'Part 3 NNDR3'!$A$6:$FY$331,FQ$4,FALSE)</f>
        <v>-145423</v>
      </c>
      <c r="FR26" s="104">
        <f>VLOOKUP($B26,'Part 3 NNDR3'!$A$6:$FY$331,FR$4,FALSE)</f>
        <v>0</v>
      </c>
      <c r="FS26" s="104">
        <f>VLOOKUP($B26,'Part 3 NNDR3'!$A$6:$FY$331,FS$4,FALSE)</f>
        <v>-145423</v>
      </c>
      <c r="FT26" s="104">
        <f>VLOOKUP($B26,'Part 3 NNDR3'!$A$6:$FY$331,FT$4,FALSE)</f>
        <v>0</v>
      </c>
      <c r="FU26" s="104">
        <f>VLOOKUP($B26,'Part 3 NNDR3'!$A$6:$FY$331,FU$4,FALSE)</f>
        <v>0</v>
      </c>
      <c r="FV26" s="104">
        <f>VLOOKUP($B26,'Part 3 NNDR3'!$A$6:$FY$331,FV$4,FALSE)</f>
        <v>0</v>
      </c>
      <c r="FW26" s="104">
        <f>VLOOKUP($B26,'Part 3 NNDR3'!$A$6:$FY$331,FW$4,FALSE)</f>
        <v>-1919134</v>
      </c>
      <c r="FX26" s="104">
        <f>VLOOKUP($B26,'Part 3 NNDR3'!$A$6:$FY$331,FX$4,FALSE)</f>
        <v>0</v>
      </c>
      <c r="FY26" s="104">
        <f>VLOOKUP($B26,'Part 3 NNDR3'!$A$6:$FY$331,FY$4,FALSE)</f>
        <v>-1919134</v>
      </c>
      <c r="FZ26" s="104">
        <f>VLOOKUP($B26,'Part 3 NNDR3'!$A$6:$FY$331,FZ$4,FALSE)</f>
        <v>43338531</v>
      </c>
      <c r="GA26" s="104">
        <f>VLOOKUP($B26,'Part 3 NNDR3'!$A$6:$FY$331,GA$4,FALSE)</f>
        <v>0</v>
      </c>
      <c r="GB26" s="104">
        <f>VLOOKUP($B26,'Part 3 NNDR3'!$A$6:$FY$331,GB$4,FALSE)</f>
        <v>43338531</v>
      </c>
      <c r="GC26" s="105" t="str">
        <f>VLOOKUP($B26,'Data (Updated)'!$C$4:$E$329,2,FALSE)</f>
        <v>E2421</v>
      </c>
      <c r="GD26" s="106" t="str">
        <f>VLOOKUP($B26,'Data (Updated)'!$C$4:$E$329,3,FALSE)</f>
        <v>E6124</v>
      </c>
    </row>
    <row r="27" spans="1:186" ht="12.75" x14ac:dyDescent="0.2">
      <c r="A27" s="75">
        <v>22</v>
      </c>
      <c r="B27" s="100" t="s">
        <v>99</v>
      </c>
      <c r="C27" s="101" t="s">
        <v>951</v>
      </c>
      <c r="D27" s="102" t="s">
        <v>943</v>
      </c>
      <c r="E27" s="103" t="s">
        <v>954</v>
      </c>
      <c r="F27" s="104">
        <f>VLOOKUP($B27,'Part 3 NNDR3'!$A$6:$FY$331,F$4,FALSE)</f>
        <v>0</v>
      </c>
      <c r="G27" s="104">
        <f>VLOOKUP($B27,'Part 3 NNDR3'!$A$6:$FY$331,G$4,FALSE)</f>
        <v>0</v>
      </c>
      <c r="H27" s="104">
        <f>VLOOKUP($B27,'Part 3 NNDR3'!$A$6:$FY$331,H$4,FALSE)</f>
        <v>0</v>
      </c>
      <c r="I27" s="104">
        <f>VLOOKUP($B27,'Part 3 NNDR3'!$A$6:$FY$331,I$4,FALSE)</f>
        <v>0</v>
      </c>
      <c r="J27" s="104">
        <f>VLOOKUP($B27,'Part 3 NNDR3'!$A$6:$FY$331,J$4,FALSE)</f>
        <v>0</v>
      </c>
      <c r="K27" s="104">
        <f>VLOOKUP($B27,'Part 3 NNDR3'!$A$6:$FY$331,K$4,FALSE)</f>
        <v>0</v>
      </c>
      <c r="L27" s="104">
        <f>VLOOKUP($B27,'Part 3 NNDR3'!$A$6:$FY$331,L$4,FALSE)</f>
        <v>0</v>
      </c>
      <c r="M27" s="104">
        <f>VLOOKUP($B27,'Part 3 NNDR3'!$A$6:$FY$331,M$4,FALSE)</f>
        <v>0</v>
      </c>
      <c r="N27" s="104">
        <f>VLOOKUP($B27,'Part 3 NNDR3'!$A$6:$FY$331,N$4,FALSE)</f>
        <v>0</v>
      </c>
      <c r="O27" s="104">
        <f>VLOOKUP($B27,'Part 3 NNDR3'!$A$6:$FY$331,O$4,FALSE)</f>
        <v>147949</v>
      </c>
      <c r="P27" s="104">
        <f>VLOOKUP($B27,'Part 3 NNDR3'!$A$6:$FY$331,P$4,FALSE)</f>
        <v>0</v>
      </c>
      <c r="Q27" s="104">
        <f>VLOOKUP($B27,'Part 3 NNDR3'!$A$6:$FY$331,Q$4,FALSE)</f>
        <v>147949</v>
      </c>
      <c r="R27" s="104">
        <f>VLOOKUP($B27,'Part 3 NNDR3'!$A$6:$FY$331,R$4,FALSE)</f>
        <v>147949</v>
      </c>
      <c r="S27" s="104">
        <f>VLOOKUP($B27,'Part 3 NNDR3'!$A$6:$FY$331,S$4,FALSE)</f>
        <v>0</v>
      </c>
      <c r="T27" s="104">
        <f>VLOOKUP($B27,'Part 3 NNDR3'!$A$6:$FY$331,T$4,FALSE)</f>
        <v>147949</v>
      </c>
      <c r="U27" s="104">
        <f>VLOOKUP($B27,'Part 3 NNDR3'!$A$6:$FY$331,U$4,FALSE)</f>
        <v>-5334370</v>
      </c>
      <c r="V27" s="104">
        <f>VLOOKUP($B27,'Part 3 NNDR3'!$A$6:$FY$331,V$4,FALSE)</f>
        <v>0</v>
      </c>
      <c r="W27" s="104">
        <f>VLOOKUP($B27,'Part 3 NNDR3'!$A$6:$FY$331,W$4,FALSE)</f>
        <v>-5334370</v>
      </c>
      <c r="X27" s="104">
        <f>VLOOKUP($B27,'Part 3 NNDR3'!$A$6:$FY$331,X$4,FALSE)</f>
        <v>-18630</v>
      </c>
      <c r="Y27" s="104">
        <f>VLOOKUP($B27,'Part 3 NNDR3'!$A$6:$FY$331,Y$4,FALSE)</f>
        <v>0</v>
      </c>
      <c r="Z27" s="104">
        <f>VLOOKUP($B27,'Part 3 NNDR3'!$A$6:$FY$331,Z$4,FALSE)</f>
        <v>-18630</v>
      </c>
      <c r="AA27" s="104">
        <f>VLOOKUP($B27,'Part 3 NNDR3'!$A$6:$FY$331,AA$4,FALSE)</f>
        <v>-154115</v>
      </c>
      <c r="AB27" s="104">
        <f>VLOOKUP($B27,'Part 3 NNDR3'!$A$6:$FY$331,AB$4,FALSE)</f>
        <v>0</v>
      </c>
      <c r="AC27" s="104">
        <f>VLOOKUP($B27,'Part 3 NNDR3'!$A$6:$FY$331,AC$4,FALSE)</f>
        <v>-154115</v>
      </c>
      <c r="AD27" s="104">
        <f>VLOOKUP($B27,'Part 3 NNDR3'!$A$6:$FY$331,AD$4,FALSE)</f>
        <v>-98118</v>
      </c>
      <c r="AE27" s="104">
        <f>VLOOKUP($B27,'Part 3 NNDR3'!$A$6:$FY$331,AE$4,FALSE)</f>
        <v>0</v>
      </c>
      <c r="AF27" s="104">
        <f>VLOOKUP($B27,'Part 3 NNDR3'!$A$6:$FY$331,AF$4,FALSE)</f>
        <v>-98118</v>
      </c>
      <c r="AG27" s="104">
        <f>VLOOKUP($B27,'Part 3 NNDR3'!$A$6:$FY$331,AG$4,FALSE)</f>
        <v>-993</v>
      </c>
      <c r="AH27" s="104">
        <f>VLOOKUP($B27,'Part 3 NNDR3'!$A$6:$FY$331,AH$4,FALSE)</f>
        <v>0</v>
      </c>
      <c r="AI27" s="104">
        <f>VLOOKUP($B27,'Part 3 NNDR3'!$A$6:$FY$331,AI$4,FALSE)</f>
        <v>-993</v>
      </c>
      <c r="AJ27" s="104">
        <f>VLOOKUP($B27,'Part 3 NNDR3'!$A$6:$FY$331,AJ$4,FALSE)</f>
        <v>1362067</v>
      </c>
      <c r="AK27" s="104">
        <f>VLOOKUP($B27,'Part 3 NNDR3'!$A$6:$FY$331,AK$4,FALSE)</f>
        <v>0</v>
      </c>
      <c r="AL27" s="104">
        <f>VLOOKUP($B27,'Part 3 NNDR3'!$A$6:$FY$331,AL$4,FALSE)</f>
        <v>1362067</v>
      </c>
      <c r="AM27" s="104">
        <f>VLOOKUP($B27,'Part 3 NNDR3'!$A$6:$FY$331,AM$4,FALSE)</f>
        <v>4837</v>
      </c>
      <c r="AN27" s="104">
        <f>VLOOKUP($B27,'Part 3 NNDR3'!$A$6:$FY$331,AN$4,FALSE)</f>
        <v>0</v>
      </c>
      <c r="AO27" s="104">
        <f>VLOOKUP($B27,'Part 3 NNDR3'!$A$6:$FY$331,AO$4,FALSE)</f>
        <v>4837</v>
      </c>
      <c r="AP27" s="104">
        <f>VLOOKUP($B27,'Part 3 NNDR3'!$A$6:$FY$331,AP$4,FALSE)</f>
        <v>-4346632</v>
      </c>
      <c r="AQ27" s="104">
        <f>VLOOKUP($B27,'Part 3 NNDR3'!$A$6:$FY$331,AQ$4,FALSE)</f>
        <v>0</v>
      </c>
      <c r="AR27" s="104">
        <f>VLOOKUP($B27,'Part 3 NNDR3'!$A$6:$FY$331,AR$4,FALSE)</f>
        <v>-4346632</v>
      </c>
      <c r="AS27" s="104">
        <f>VLOOKUP($B27,'Part 3 NNDR3'!$A$6:$FY$331,AS$4,FALSE)</f>
        <v>-13657</v>
      </c>
      <c r="AT27" s="104">
        <f>VLOOKUP($B27,'Part 3 NNDR3'!$A$6:$FY$331,AT$4,FALSE)</f>
        <v>0</v>
      </c>
      <c r="AU27" s="104">
        <f>VLOOKUP($B27,'Part 3 NNDR3'!$A$6:$FY$331,AU$4,FALSE)</f>
        <v>-13657</v>
      </c>
      <c r="AV27" s="104">
        <f>VLOOKUP($B27,'Part 3 NNDR3'!$A$6:$FY$331,AV$4,FALSE)</f>
        <v>-80655</v>
      </c>
      <c r="AW27" s="104">
        <f>VLOOKUP($B27,'Part 3 NNDR3'!$A$6:$FY$331,AW$4,FALSE)</f>
        <v>0</v>
      </c>
      <c r="AX27" s="104">
        <f>VLOOKUP($B27,'Part 3 NNDR3'!$A$6:$FY$331,AX$4,FALSE)</f>
        <v>-80655</v>
      </c>
      <c r="AY27" s="104">
        <f>VLOOKUP($B27,'Part 3 NNDR3'!$A$6:$FY$331,AY$4,FALSE)</f>
        <v>0</v>
      </c>
      <c r="AZ27" s="104">
        <f>VLOOKUP($B27,'Part 3 NNDR3'!$A$6:$FY$331,AZ$4,FALSE)</f>
        <v>0</v>
      </c>
      <c r="BA27" s="104">
        <f>VLOOKUP($B27,'Part 3 NNDR3'!$A$6:$FY$331,BA$4,FALSE)</f>
        <v>0</v>
      </c>
      <c r="BB27" s="104">
        <f>VLOOKUP($B27,'Part 3 NNDR3'!$A$6:$FY$331,BB$4,FALSE)</f>
        <v>-2523</v>
      </c>
      <c r="BC27" s="104">
        <f>VLOOKUP($B27,'Part 3 NNDR3'!$A$6:$FY$331,BC$4,FALSE)</f>
        <v>0</v>
      </c>
      <c r="BD27" s="104">
        <f>VLOOKUP($B27,'Part 3 NNDR3'!$A$6:$FY$331,BD$4,FALSE)</f>
        <v>-2523</v>
      </c>
      <c r="BE27" s="104">
        <f>VLOOKUP($B27,'Part 3 NNDR3'!$A$6:$FY$331,BE$4,FALSE)</f>
        <v>0</v>
      </c>
      <c r="BF27" s="104">
        <f>VLOOKUP($B27,'Part 3 NNDR3'!$A$6:$FY$331,BF$4,FALSE)</f>
        <v>0</v>
      </c>
      <c r="BG27" s="104">
        <f>VLOOKUP($B27,'Part 3 NNDR3'!$A$6:$FY$331,BG$4,FALSE)</f>
        <v>0</v>
      </c>
      <c r="BH27" s="104">
        <f>VLOOKUP($B27,'Part 3 NNDR3'!$A$6:$FY$331,BH$4,FALSE)</f>
        <v>-8565048</v>
      </c>
      <c r="BI27" s="104">
        <f>VLOOKUP($B27,'Part 3 NNDR3'!$A$6:$FY$331,BI$4,FALSE)</f>
        <v>0</v>
      </c>
      <c r="BJ27" s="104">
        <f>VLOOKUP($B27,'Part 3 NNDR3'!$A$6:$FY$331,BJ$4,FALSE)</f>
        <v>-8565048</v>
      </c>
      <c r="BK27" s="104">
        <f>VLOOKUP($B27,'Part 3 NNDR3'!$A$6:$FY$331,BK$4,FALSE)</f>
        <v>-126033</v>
      </c>
      <c r="BL27" s="104">
        <f>VLOOKUP($B27,'Part 3 NNDR3'!$A$6:$FY$331,BL$4,FALSE)</f>
        <v>0</v>
      </c>
      <c r="BM27" s="104">
        <f>VLOOKUP($B27,'Part 3 NNDR3'!$A$6:$FY$331,BM$4,FALSE)</f>
        <v>-126033</v>
      </c>
      <c r="BN27" s="104">
        <f>VLOOKUP($B27,'Part 3 NNDR3'!$A$6:$FY$331,BN$4,FALSE)</f>
        <v>88</v>
      </c>
      <c r="BO27" s="104">
        <f>VLOOKUP($B27,'Part 3 NNDR3'!$A$6:$FY$331,BO$4,FALSE)</f>
        <v>0</v>
      </c>
      <c r="BP27" s="104">
        <f>VLOOKUP($B27,'Part 3 NNDR3'!$A$6:$FY$331,BP$4,FALSE)</f>
        <v>88</v>
      </c>
      <c r="BQ27" s="104">
        <f>VLOOKUP($B27,'Part 3 NNDR3'!$A$6:$FY$331,BQ$4,FALSE)</f>
        <v>-2849692</v>
      </c>
      <c r="BR27" s="104">
        <f>VLOOKUP($B27,'Part 3 NNDR3'!$A$6:$FY$331,BR$4,FALSE)</f>
        <v>0</v>
      </c>
      <c r="BS27" s="104">
        <f>VLOOKUP($B27,'Part 3 NNDR3'!$A$6:$FY$331,BS$4,FALSE)</f>
        <v>-2849692</v>
      </c>
      <c r="BT27" s="104">
        <f>VLOOKUP($B27,'Part 3 NNDR3'!$A$6:$FY$331,BT$4,FALSE)</f>
        <v>-65939</v>
      </c>
      <c r="BU27" s="104">
        <f>VLOOKUP($B27,'Part 3 NNDR3'!$A$6:$FY$331,BU$4,FALSE)</f>
        <v>0</v>
      </c>
      <c r="BV27" s="104">
        <f>VLOOKUP($B27,'Part 3 NNDR3'!$A$6:$FY$331,BV$4,FALSE)</f>
        <v>-65939</v>
      </c>
      <c r="BW27" s="104">
        <f>VLOOKUP($B27,'Part 3 NNDR3'!$A$6:$FY$331,BW$4,FALSE)</f>
        <v>-3041576</v>
      </c>
      <c r="BX27" s="104">
        <f>VLOOKUP($B27,'Part 3 NNDR3'!$A$6:$FY$331,BX$4,FALSE)</f>
        <v>0</v>
      </c>
      <c r="BY27" s="104">
        <f>VLOOKUP($B27,'Part 3 NNDR3'!$A$6:$FY$331,BY$4,FALSE)</f>
        <v>-3041576</v>
      </c>
      <c r="BZ27" s="104">
        <f>VLOOKUP($B27,'Part 3 NNDR3'!$A$6:$FY$331,BZ$4,FALSE)</f>
        <v>-23192</v>
      </c>
      <c r="CA27" s="104">
        <f>VLOOKUP($B27,'Part 3 NNDR3'!$A$6:$FY$331,CA$4,FALSE)</f>
        <v>0</v>
      </c>
      <c r="CB27" s="104">
        <f>VLOOKUP($B27,'Part 3 NNDR3'!$A$6:$FY$331,CB$4,FALSE)</f>
        <v>-23192</v>
      </c>
      <c r="CC27" s="104">
        <f>VLOOKUP($B27,'Part 3 NNDR3'!$A$6:$FY$331,CC$4,FALSE)</f>
        <v>-325</v>
      </c>
      <c r="CD27" s="104">
        <f>VLOOKUP($B27,'Part 3 NNDR3'!$A$6:$FY$331,CD$4,FALSE)</f>
        <v>0</v>
      </c>
      <c r="CE27" s="104">
        <f>VLOOKUP($B27,'Part 3 NNDR3'!$A$6:$FY$331,CE$4,FALSE)</f>
        <v>-325</v>
      </c>
      <c r="CF27" s="104">
        <f>VLOOKUP($B27,'Part 3 NNDR3'!$A$6:$FY$331,CF$4,FALSE)</f>
        <v>-2259</v>
      </c>
      <c r="CG27" s="104">
        <f>VLOOKUP($B27,'Part 3 NNDR3'!$A$6:$FY$331,CG$4,FALSE)</f>
        <v>0</v>
      </c>
      <c r="CH27" s="104">
        <f>VLOOKUP($B27,'Part 3 NNDR3'!$A$6:$FY$331,CH$4,FALSE)</f>
        <v>-2259</v>
      </c>
      <c r="CI27" s="104">
        <f>VLOOKUP($B27,'Part 3 NNDR3'!$A$6:$FY$331,CI$4,FALSE)</f>
        <v>0</v>
      </c>
      <c r="CJ27" s="104">
        <f>VLOOKUP($B27,'Part 3 NNDR3'!$A$6:$FY$331,CJ$4,FALSE)</f>
        <v>0</v>
      </c>
      <c r="CK27" s="104">
        <f>VLOOKUP($B27,'Part 3 NNDR3'!$A$6:$FY$331,CK$4,FALSE)</f>
        <v>0</v>
      </c>
      <c r="CL27" s="104">
        <f>VLOOKUP($B27,'Part 3 NNDR3'!$A$6:$FY$331,CL$4,FALSE)</f>
        <v>0</v>
      </c>
      <c r="CM27" s="104">
        <f>VLOOKUP($B27,'Part 3 NNDR3'!$A$6:$FY$331,CM$4,FALSE)</f>
        <v>0</v>
      </c>
      <c r="CN27" s="104">
        <f>VLOOKUP($B27,'Part 3 NNDR3'!$A$6:$FY$331,CN$4,FALSE)</f>
        <v>0</v>
      </c>
      <c r="CO27" s="104">
        <f>VLOOKUP($B27,'Part 3 NNDR3'!$A$6:$FY$331,CO$4,FALSE)</f>
        <v>0</v>
      </c>
      <c r="CP27" s="104">
        <f>VLOOKUP($B27,'Part 3 NNDR3'!$A$6:$FY$331,CP$4,FALSE)</f>
        <v>0</v>
      </c>
      <c r="CQ27" s="104">
        <f>VLOOKUP($B27,'Part 3 NNDR3'!$A$6:$FY$331,CQ$4,FALSE)</f>
        <v>0</v>
      </c>
      <c r="CR27" s="104">
        <f>VLOOKUP($B27,'Part 3 NNDR3'!$A$6:$FY$331,CR$4,FALSE)</f>
        <v>0</v>
      </c>
      <c r="CS27" s="104">
        <f>VLOOKUP($B27,'Part 3 NNDR3'!$A$6:$FY$331,CS$4,FALSE)</f>
        <v>0</v>
      </c>
      <c r="CT27" s="104">
        <f>VLOOKUP($B27,'Part 3 NNDR3'!$A$6:$FY$331,CT$4,FALSE)</f>
        <v>0</v>
      </c>
      <c r="CU27" s="104">
        <f>VLOOKUP($B27,'Part 3 NNDR3'!$A$6:$FY$331,CU$4,FALSE)</f>
        <v>0</v>
      </c>
      <c r="CV27" s="104">
        <f>VLOOKUP($B27,'Part 3 NNDR3'!$A$6:$FY$331,CV$4,FALSE)</f>
        <v>0</v>
      </c>
      <c r="CW27" s="104">
        <f>VLOOKUP($B27,'Part 3 NNDR3'!$A$6:$FY$331,CW$4,FALSE)</f>
        <v>0</v>
      </c>
      <c r="CX27" s="104">
        <f>VLOOKUP($B27,'Part 3 NNDR3'!$A$6:$FY$331,CX$4,FALSE)</f>
        <v>0</v>
      </c>
      <c r="CY27" s="104">
        <f>VLOOKUP($B27,'Part 3 NNDR3'!$A$6:$FY$331,CY$4,FALSE)</f>
        <v>0</v>
      </c>
      <c r="CZ27" s="104">
        <f>VLOOKUP($B27,'Part 3 NNDR3'!$A$6:$FY$331,CZ$4,FALSE)</f>
        <v>0</v>
      </c>
      <c r="DA27" s="104">
        <f>VLOOKUP($B27,'Part 3 NNDR3'!$A$6:$FY$331,DA$4,FALSE)</f>
        <v>0</v>
      </c>
      <c r="DB27" s="104">
        <f>VLOOKUP($B27,'Part 3 NNDR3'!$A$6:$FY$331,DB$4,FALSE)</f>
        <v>0</v>
      </c>
      <c r="DC27" s="104">
        <f>VLOOKUP($B27,'Part 3 NNDR3'!$A$6:$FY$331,DC$4,FALSE)</f>
        <v>0</v>
      </c>
      <c r="DD27" s="104">
        <f>VLOOKUP($B27,'Part 3 NNDR3'!$A$6:$FY$331,DD$4,FALSE)</f>
        <v>-20341</v>
      </c>
      <c r="DE27" s="104">
        <f>VLOOKUP($B27,'Part 3 NNDR3'!$A$6:$FY$331,DE$4,FALSE)</f>
        <v>0</v>
      </c>
      <c r="DF27" s="104">
        <f>VLOOKUP($B27,'Part 3 NNDR3'!$A$6:$FY$331,DF$4,FALSE)</f>
        <v>-20341</v>
      </c>
      <c r="DG27" s="104">
        <f>VLOOKUP($B27,'Part 3 NNDR3'!$A$6:$FY$331,DG$4,FALSE)</f>
        <v>-3466</v>
      </c>
      <c r="DH27" s="104">
        <f>VLOOKUP($B27,'Part 3 NNDR3'!$A$6:$FY$331,DH$4,FALSE)</f>
        <v>0</v>
      </c>
      <c r="DI27" s="104">
        <f>VLOOKUP($B27,'Part 3 NNDR3'!$A$6:$FY$331,DI$4,FALSE)</f>
        <v>-3466</v>
      </c>
      <c r="DJ27" s="104">
        <f>VLOOKUP($B27,'Part 3 NNDR3'!$A$6:$FY$331,DJ$4,FALSE)</f>
        <v>0</v>
      </c>
      <c r="DK27" s="104">
        <f>VLOOKUP($B27,'Part 3 NNDR3'!$A$6:$FY$331,DK$4,FALSE)</f>
        <v>0</v>
      </c>
      <c r="DL27" s="104">
        <f>VLOOKUP($B27,'Part 3 NNDR3'!$A$6:$FY$331,DL$4,FALSE)</f>
        <v>-49583</v>
      </c>
      <c r="DM27" s="104">
        <f>VLOOKUP($B27,'Part 3 NNDR3'!$A$6:$FY$331,DM$4,FALSE)</f>
        <v>0</v>
      </c>
      <c r="DN27" s="104">
        <f>VLOOKUP($B27,'Part 3 NNDR3'!$A$6:$FY$331,DN$4,FALSE)</f>
        <v>-49583</v>
      </c>
      <c r="DO27" s="104">
        <f>VLOOKUP($B27,'Part 3 NNDR3'!$A$6:$FY$331,DO$4,FALSE)</f>
        <v>-74339</v>
      </c>
      <c r="DP27" s="104">
        <f>VLOOKUP($B27,'Part 3 NNDR3'!$A$6:$FY$331,DP$4,FALSE)</f>
        <v>0</v>
      </c>
      <c r="DQ27" s="104">
        <f>VLOOKUP($B27,'Part 3 NNDR3'!$A$6:$FY$331,DQ$4,FALSE)</f>
        <v>-74339</v>
      </c>
      <c r="DR27" s="104">
        <f>VLOOKUP($B27,'Part 3 NNDR3'!$A$6:$FY$331,DR$4,FALSE)</f>
        <v>0</v>
      </c>
      <c r="DS27" s="104">
        <f>VLOOKUP($B27,'Part 3 NNDR3'!$A$6:$FY$331,DS$4,FALSE)</f>
        <v>0</v>
      </c>
      <c r="DT27" s="104">
        <f>VLOOKUP($B27,'Part 3 NNDR3'!$A$6:$FY$331,DT$4,FALSE)</f>
        <v>0</v>
      </c>
      <c r="DU27" s="104">
        <f>VLOOKUP($B27,'Part 3 NNDR3'!$A$6:$FY$331,DU$4,FALSE)</f>
        <v>-148038</v>
      </c>
      <c r="DV27" s="104">
        <f>VLOOKUP($B27,'Part 3 NNDR3'!$A$6:$FY$331,DV$4,FALSE)</f>
        <v>0</v>
      </c>
      <c r="DW27" s="104">
        <f>VLOOKUP($B27,'Part 3 NNDR3'!$A$6:$FY$331,DW$4,FALSE)</f>
        <v>-148038</v>
      </c>
      <c r="DX27" s="104">
        <f>VLOOKUP($B27,'Part 3 NNDR3'!$A$6:$FY$331,DX$4,FALSE)</f>
        <v>-8217</v>
      </c>
      <c r="DY27" s="104">
        <f>VLOOKUP($B27,'Part 3 NNDR3'!$A$6:$FY$331,DY$4,FALSE)</f>
        <v>0</v>
      </c>
      <c r="DZ27" s="104">
        <f>VLOOKUP($B27,'Part 3 NNDR3'!$A$6:$FY$331,DZ$4,FALSE)</f>
        <v>-8217</v>
      </c>
      <c r="EA27" s="104">
        <f>VLOOKUP($B27,'Part 3 NNDR3'!$A$6:$FY$331,EA$4,FALSE)</f>
        <v>-715075</v>
      </c>
      <c r="EB27" s="104">
        <f>VLOOKUP($B27,'Part 3 NNDR3'!$A$6:$FY$331,EB$4,FALSE)</f>
        <v>0</v>
      </c>
      <c r="EC27" s="104">
        <f>VLOOKUP($B27,'Part 3 NNDR3'!$A$6:$FY$331,EC$4,FALSE)</f>
        <v>-715075</v>
      </c>
      <c r="ED27" s="104">
        <f>VLOOKUP($B27,'Part 3 NNDR3'!$A$6:$FY$331,ED$4,FALSE)</f>
        <v>-20122</v>
      </c>
      <c r="EE27" s="104">
        <f>VLOOKUP($B27,'Part 3 NNDR3'!$A$6:$FY$331,EE$4,FALSE)</f>
        <v>0</v>
      </c>
      <c r="EF27" s="104">
        <f>VLOOKUP($B27,'Part 3 NNDR3'!$A$6:$FY$331,EF$4,FALSE)</f>
        <v>-20122</v>
      </c>
      <c r="EG27" s="104">
        <f>VLOOKUP($B27,'Part 3 NNDR3'!$A$6:$FY$331,EG$4,FALSE)</f>
        <v>0</v>
      </c>
      <c r="EH27" s="104">
        <f>VLOOKUP($B27,'Part 3 NNDR3'!$A$6:$FY$331,EH$4,FALSE)</f>
        <v>0</v>
      </c>
      <c r="EI27" s="104">
        <f>VLOOKUP($B27,'Part 3 NNDR3'!$A$6:$FY$331,EI$4,FALSE)</f>
        <v>0</v>
      </c>
      <c r="EJ27" s="104">
        <f>VLOOKUP($B27,'Part 3 NNDR3'!$A$6:$FY$331,EJ$4,FALSE)</f>
        <v>0</v>
      </c>
      <c r="EK27" s="104">
        <f>VLOOKUP($B27,'Part 3 NNDR3'!$A$6:$FY$331,EK$4,FALSE)</f>
        <v>0</v>
      </c>
      <c r="EL27" s="104">
        <f>VLOOKUP($B27,'Part 3 NNDR3'!$A$6:$FY$331,EL$4,FALSE)</f>
        <v>0</v>
      </c>
      <c r="EM27" s="104">
        <f>VLOOKUP($B27,'Part 3 NNDR3'!$A$6:$FY$331,EM$4,FALSE)</f>
        <v>-6957</v>
      </c>
      <c r="EN27" s="104">
        <f>VLOOKUP($B27,'Part 3 NNDR3'!$A$6:$FY$331,EN$4,FALSE)</f>
        <v>0</v>
      </c>
      <c r="EO27" s="104">
        <f>VLOOKUP($B27,'Part 3 NNDR3'!$A$6:$FY$331,EO$4,FALSE)</f>
        <v>-6957</v>
      </c>
      <c r="EP27" s="104">
        <f>VLOOKUP($B27,'Part 3 NNDR3'!$A$6:$FY$331,EP$4,FALSE)</f>
        <v>-972748</v>
      </c>
      <c r="EQ27" s="104">
        <f>VLOOKUP($B27,'Part 3 NNDR3'!$A$6:$FY$331,EQ$4,FALSE)</f>
        <v>0</v>
      </c>
      <c r="ER27" s="104">
        <f>VLOOKUP($B27,'Part 3 NNDR3'!$A$6:$FY$331,ER$4,FALSE)</f>
        <v>-972748</v>
      </c>
      <c r="ES27" s="104">
        <f>VLOOKUP($B27,'Part 3 NNDR3'!$A$6:$FY$331,ES$4,FALSE)</f>
        <v>0</v>
      </c>
      <c r="ET27" s="104">
        <f>VLOOKUP($B27,'Part 3 NNDR3'!$A$6:$FY$331,ET$4,FALSE)</f>
        <v>0</v>
      </c>
      <c r="EU27" s="104">
        <f>VLOOKUP($B27,'Part 3 NNDR3'!$A$6:$FY$331,EU$4,FALSE)</f>
        <v>0</v>
      </c>
      <c r="EV27" s="104">
        <f>VLOOKUP($B27,'Part 3 NNDR3'!$A$6:$FY$331,EV$4,FALSE)</f>
        <v>0</v>
      </c>
      <c r="EW27" s="104">
        <f>VLOOKUP($B27,'Part 3 NNDR3'!$A$6:$FY$331,EW$4,FALSE)</f>
        <v>0</v>
      </c>
      <c r="EX27" s="104">
        <f>VLOOKUP($B27,'Part 3 NNDR3'!$A$6:$FY$331,EX$4,FALSE)</f>
        <v>0</v>
      </c>
      <c r="EY27" s="104">
        <f>VLOOKUP($B27,'Part 3 NNDR3'!$A$6:$FY$331,EY$4,FALSE)</f>
        <v>0</v>
      </c>
      <c r="EZ27" s="104">
        <f>VLOOKUP($B27,'Part 3 NNDR3'!$A$6:$FY$331,EZ$4,FALSE)</f>
        <v>0</v>
      </c>
      <c r="FA27" s="104">
        <f>VLOOKUP($B27,'Part 3 NNDR3'!$A$6:$FY$331,FA$4,FALSE)</f>
        <v>0</v>
      </c>
      <c r="FB27" s="104">
        <f>VLOOKUP($B27,'Part 3 NNDR3'!$A$6:$FY$331,FB$4,FALSE)</f>
        <v>58995705</v>
      </c>
      <c r="FC27" s="104">
        <f>VLOOKUP($B27,'Part 3 NNDR3'!$A$6:$FY$331,FC$4,FALSE)</f>
        <v>0</v>
      </c>
      <c r="FD27" s="104">
        <f>VLOOKUP($B27,'Part 3 NNDR3'!$A$6:$FY$331,FD$4,FALSE)</f>
        <v>58995705</v>
      </c>
      <c r="FE27" s="104">
        <f>VLOOKUP($B27,'Part 3 NNDR3'!$A$6:$FY$331,FE$4,FALSE)</f>
        <v>147949</v>
      </c>
      <c r="FF27" s="104">
        <f>VLOOKUP($B27,'Part 3 NNDR3'!$A$6:$FY$331,FF$4,FALSE)</f>
        <v>0</v>
      </c>
      <c r="FG27" s="104">
        <f>VLOOKUP($B27,'Part 3 NNDR3'!$A$6:$FY$331,FG$4,FALSE)</f>
        <v>147949</v>
      </c>
      <c r="FH27" s="104">
        <f>VLOOKUP($B27,'Part 3 NNDR3'!$A$6:$FY$331,FH$4,FALSE)</f>
        <v>-8565048</v>
      </c>
      <c r="FI27" s="104">
        <f>VLOOKUP($B27,'Part 3 NNDR3'!$A$6:$FY$331,FI$4,FALSE)</f>
        <v>0</v>
      </c>
      <c r="FJ27" s="104">
        <f>VLOOKUP($B27,'Part 3 NNDR3'!$A$6:$FY$331,FJ$4,FALSE)</f>
        <v>-8565048</v>
      </c>
      <c r="FK27" s="104">
        <f>VLOOKUP($B27,'Part 3 NNDR3'!$A$6:$FY$331,FK$4,FALSE)</f>
        <v>-3041576</v>
      </c>
      <c r="FL27" s="104">
        <f>VLOOKUP($B27,'Part 3 NNDR3'!$A$6:$FY$331,FL$4,FALSE)</f>
        <v>0</v>
      </c>
      <c r="FM27" s="104">
        <f>VLOOKUP($B27,'Part 3 NNDR3'!$A$6:$FY$331,FM$4,FALSE)</f>
        <v>-3041576</v>
      </c>
      <c r="FN27" s="104">
        <f>VLOOKUP($B27,'Part 3 NNDR3'!$A$6:$FY$331,FN$4,FALSE)</f>
        <v>-49583</v>
      </c>
      <c r="FO27" s="104">
        <f>VLOOKUP($B27,'Part 3 NNDR3'!$A$6:$FY$331,FO$4,FALSE)</f>
        <v>0</v>
      </c>
      <c r="FP27" s="104">
        <f>VLOOKUP($B27,'Part 3 NNDR3'!$A$6:$FY$331,FP$4,FALSE)</f>
        <v>-49583</v>
      </c>
      <c r="FQ27" s="104">
        <f>VLOOKUP($B27,'Part 3 NNDR3'!$A$6:$FY$331,FQ$4,FALSE)</f>
        <v>-972748</v>
      </c>
      <c r="FR27" s="104">
        <f>VLOOKUP($B27,'Part 3 NNDR3'!$A$6:$FY$331,FR$4,FALSE)</f>
        <v>0</v>
      </c>
      <c r="FS27" s="104">
        <f>VLOOKUP($B27,'Part 3 NNDR3'!$A$6:$FY$331,FS$4,FALSE)</f>
        <v>-972748</v>
      </c>
      <c r="FT27" s="104">
        <f>VLOOKUP($B27,'Part 3 NNDR3'!$A$6:$FY$331,FT$4,FALSE)</f>
        <v>0</v>
      </c>
      <c r="FU27" s="104">
        <f>VLOOKUP($B27,'Part 3 NNDR3'!$A$6:$FY$331,FU$4,FALSE)</f>
        <v>0</v>
      </c>
      <c r="FV27" s="104">
        <f>VLOOKUP($B27,'Part 3 NNDR3'!$A$6:$FY$331,FV$4,FALSE)</f>
        <v>0</v>
      </c>
      <c r="FW27" s="104">
        <f>VLOOKUP($B27,'Part 3 NNDR3'!$A$6:$FY$331,FW$4,FALSE)</f>
        <v>-12481006</v>
      </c>
      <c r="FX27" s="104">
        <f>VLOOKUP($B27,'Part 3 NNDR3'!$A$6:$FY$331,FX$4,FALSE)</f>
        <v>0</v>
      </c>
      <c r="FY27" s="104">
        <f>VLOOKUP($B27,'Part 3 NNDR3'!$A$6:$FY$331,FY$4,FALSE)</f>
        <v>-12481006</v>
      </c>
      <c r="FZ27" s="104">
        <f>VLOOKUP($B27,'Part 3 NNDR3'!$A$6:$FY$331,FZ$4,FALSE)</f>
        <v>46514699</v>
      </c>
      <c r="GA27" s="104">
        <f>VLOOKUP($B27,'Part 3 NNDR3'!$A$6:$FY$331,GA$4,FALSE)</f>
        <v>0</v>
      </c>
      <c r="GB27" s="104">
        <f>VLOOKUP($B27,'Part 3 NNDR3'!$A$6:$FY$331,GB$4,FALSE)</f>
        <v>46514699</v>
      </c>
      <c r="GC27" s="105" t="str">
        <f>VLOOKUP($B27,'Data (Updated)'!$C$4:$E$329,2,FALSE)</f>
        <v>NA</v>
      </c>
      <c r="GD27" s="106" t="str">
        <f>VLOOKUP($B27,'Data (Updated)'!$C$4:$E$329,3,FALSE)</f>
        <v>E6123</v>
      </c>
    </row>
    <row r="28" spans="1:186" ht="12.75" x14ac:dyDescent="0.2">
      <c r="A28" s="75">
        <v>23</v>
      </c>
      <c r="B28" s="100" t="s">
        <v>102</v>
      </c>
      <c r="C28" s="101" t="s">
        <v>951</v>
      </c>
      <c r="D28" s="102" t="s">
        <v>943</v>
      </c>
      <c r="E28" s="103" t="s">
        <v>955</v>
      </c>
      <c r="F28" s="104">
        <f>VLOOKUP($B28,'Part 3 NNDR3'!$A$6:$FY$331,F$4,FALSE)</f>
        <v>0</v>
      </c>
      <c r="G28" s="104">
        <f>VLOOKUP($B28,'Part 3 NNDR3'!$A$6:$FY$331,G$4,FALSE)</f>
        <v>0</v>
      </c>
      <c r="H28" s="104">
        <f>VLOOKUP($B28,'Part 3 NNDR3'!$A$6:$FY$331,H$4,FALSE)</f>
        <v>0</v>
      </c>
      <c r="I28" s="104">
        <f>VLOOKUP($B28,'Part 3 NNDR3'!$A$6:$FY$331,I$4,FALSE)</f>
        <v>335806</v>
      </c>
      <c r="J28" s="104">
        <f>VLOOKUP($B28,'Part 3 NNDR3'!$A$6:$FY$331,J$4,FALSE)</f>
        <v>0</v>
      </c>
      <c r="K28" s="104">
        <f>VLOOKUP($B28,'Part 3 NNDR3'!$A$6:$FY$331,K$4,FALSE)</f>
        <v>335806</v>
      </c>
      <c r="L28" s="104">
        <f>VLOOKUP($B28,'Part 3 NNDR3'!$A$6:$FY$331,L$4,FALSE)</f>
        <v>0</v>
      </c>
      <c r="M28" s="104">
        <f>VLOOKUP($B28,'Part 3 NNDR3'!$A$6:$FY$331,M$4,FALSE)</f>
        <v>0</v>
      </c>
      <c r="N28" s="104">
        <f>VLOOKUP($B28,'Part 3 NNDR3'!$A$6:$FY$331,N$4,FALSE)</f>
        <v>0</v>
      </c>
      <c r="O28" s="104">
        <f>VLOOKUP($B28,'Part 3 NNDR3'!$A$6:$FY$331,O$4,FALSE)</f>
        <v>4466</v>
      </c>
      <c r="P28" s="104">
        <f>VLOOKUP($B28,'Part 3 NNDR3'!$A$6:$FY$331,P$4,FALSE)</f>
        <v>0</v>
      </c>
      <c r="Q28" s="104">
        <f>VLOOKUP($B28,'Part 3 NNDR3'!$A$6:$FY$331,Q$4,FALSE)</f>
        <v>4466</v>
      </c>
      <c r="R28" s="104">
        <f>VLOOKUP($B28,'Part 3 NNDR3'!$A$6:$FY$331,R$4,FALSE)</f>
        <v>340272</v>
      </c>
      <c r="S28" s="104">
        <f>VLOOKUP($B28,'Part 3 NNDR3'!$A$6:$FY$331,S$4,FALSE)</f>
        <v>0</v>
      </c>
      <c r="T28" s="104">
        <f>VLOOKUP($B28,'Part 3 NNDR3'!$A$6:$FY$331,T$4,FALSE)</f>
        <v>340272</v>
      </c>
      <c r="U28" s="104">
        <f>VLOOKUP($B28,'Part 3 NNDR3'!$A$6:$FY$331,U$4,FALSE)</f>
        <v>-6215669</v>
      </c>
      <c r="V28" s="104">
        <f>VLOOKUP($B28,'Part 3 NNDR3'!$A$6:$FY$331,V$4,FALSE)</f>
        <v>0</v>
      </c>
      <c r="W28" s="104">
        <f>VLOOKUP($B28,'Part 3 NNDR3'!$A$6:$FY$331,W$4,FALSE)</f>
        <v>-6215669</v>
      </c>
      <c r="X28" s="104">
        <f>VLOOKUP($B28,'Part 3 NNDR3'!$A$6:$FY$331,X$4,FALSE)</f>
        <v>-1943</v>
      </c>
      <c r="Y28" s="104">
        <f>VLOOKUP($B28,'Part 3 NNDR3'!$A$6:$FY$331,Y$4,FALSE)</f>
        <v>0</v>
      </c>
      <c r="Z28" s="104">
        <f>VLOOKUP($B28,'Part 3 NNDR3'!$A$6:$FY$331,Z$4,FALSE)</f>
        <v>-1943</v>
      </c>
      <c r="AA28" s="104">
        <f>VLOOKUP($B28,'Part 3 NNDR3'!$A$6:$FY$331,AA$4,FALSE)</f>
        <v>-119125</v>
      </c>
      <c r="AB28" s="104">
        <f>VLOOKUP($B28,'Part 3 NNDR3'!$A$6:$FY$331,AB$4,FALSE)</f>
        <v>0</v>
      </c>
      <c r="AC28" s="104">
        <f>VLOOKUP($B28,'Part 3 NNDR3'!$A$6:$FY$331,AC$4,FALSE)</f>
        <v>-119125</v>
      </c>
      <c r="AD28" s="104">
        <f>VLOOKUP($B28,'Part 3 NNDR3'!$A$6:$FY$331,AD$4,FALSE)</f>
        <v>-119125</v>
      </c>
      <c r="AE28" s="104">
        <f>VLOOKUP($B28,'Part 3 NNDR3'!$A$6:$FY$331,AE$4,FALSE)</f>
        <v>0</v>
      </c>
      <c r="AF28" s="104">
        <f>VLOOKUP($B28,'Part 3 NNDR3'!$A$6:$FY$331,AF$4,FALSE)</f>
        <v>-119125</v>
      </c>
      <c r="AG28" s="104">
        <f>VLOOKUP($B28,'Part 3 NNDR3'!$A$6:$FY$331,AG$4,FALSE)</f>
        <v>0</v>
      </c>
      <c r="AH28" s="104">
        <f>VLOOKUP($B28,'Part 3 NNDR3'!$A$6:$FY$331,AH$4,FALSE)</f>
        <v>0</v>
      </c>
      <c r="AI28" s="104">
        <f>VLOOKUP($B28,'Part 3 NNDR3'!$A$6:$FY$331,AI$4,FALSE)</f>
        <v>0</v>
      </c>
      <c r="AJ28" s="104">
        <f>VLOOKUP($B28,'Part 3 NNDR3'!$A$6:$FY$331,AJ$4,FALSE)</f>
        <v>1367892</v>
      </c>
      <c r="AK28" s="104">
        <f>VLOOKUP($B28,'Part 3 NNDR3'!$A$6:$FY$331,AK$4,FALSE)</f>
        <v>0</v>
      </c>
      <c r="AL28" s="104">
        <f>VLOOKUP($B28,'Part 3 NNDR3'!$A$6:$FY$331,AL$4,FALSE)</f>
        <v>1367892</v>
      </c>
      <c r="AM28" s="104">
        <f>VLOOKUP($B28,'Part 3 NNDR3'!$A$6:$FY$331,AM$4,FALSE)</f>
        <v>-89932</v>
      </c>
      <c r="AN28" s="104">
        <f>VLOOKUP($B28,'Part 3 NNDR3'!$A$6:$FY$331,AN$4,FALSE)</f>
        <v>0</v>
      </c>
      <c r="AO28" s="104">
        <f>VLOOKUP($B28,'Part 3 NNDR3'!$A$6:$FY$331,AO$4,FALSE)</f>
        <v>-89932</v>
      </c>
      <c r="AP28" s="104">
        <f>VLOOKUP($B28,'Part 3 NNDR3'!$A$6:$FY$331,AP$4,FALSE)</f>
        <v>-2347669</v>
      </c>
      <c r="AQ28" s="104">
        <f>VLOOKUP($B28,'Part 3 NNDR3'!$A$6:$FY$331,AQ$4,FALSE)</f>
        <v>0</v>
      </c>
      <c r="AR28" s="104">
        <f>VLOOKUP($B28,'Part 3 NNDR3'!$A$6:$FY$331,AR$4,FALSE)</f>
        <v>-2347669</v>
      </c>
      <c r="AS28" s="104">
        <f>VLOOKUP($B28,'Part 3 NNDR3'!$A$6:$FY$331,AS$4,FALSE)</f>
        <v>-25532</v>
      </c>
      <c r="AT28" s="104">
        <f>VLOOKUP($B28,'Part 3 NNDR3'!$A$6:$FY$331,AT$4,FALSE)</f>
        <v>0</v>
      </c>
      <c r="AU28" s="104">
        <f>VLOOKUP($B28,'Part 3 NNDR3'!$A$6:$FY$331,AU$4,FALSE)</f>
        <v>-25532</v>
      </c>
      <c r="AV28" s="104">
        <f>VLOOKUP($B28,'Part 3 NNDR3'!$A$6:$FY$331,AV$4,FALSE)</f>
        <v>0</v>
      </c>
      <c r="AW28" s="104">
        <f>VLOOKUP($B28,'Part 3 NNDR3'!$A$6:$FY$331,AW$4,FALSE)</f>
        <v>0</v>
      </c>
      <c r="AX28" s="104">
        <f>VLOOKUP($B28,'Part 3 NNDR3'!$A$6:$FY$331,AX$4,FALSE)</f>
        <v>0</v>
      </c>
      <c r="AY28" s="104">
        <f>VLOOKUP($B28,'Part 3 NNDR3'!$A$6:$FY$331,AY$4,FALSE)</f>
        <v>0</v>
      </c>
      <c r="AZ28" s="104">
        <f>VLOOKUP($B28,'Part 3 NNDR3'!$A$6:$FY$331,AZ$4,FALSE)</f>
        <v>0</v>
      </c>
      <c r="BA28" s="104">
        <f>VLOOKUP($B28,'Part 3 NNDR3'!$A$6:$FY$331,BA$4,FALSE)</f>
        <v>0</v>
      </c>
      <c r="BB28" s="104">
        <f>VLOOKUP($B28,'Part 3 NNDR3'!$A$6:$FY$331,BB$4,FALSE)</f>
        <v>0</v>
      </c>
      <c r="BC28" s="104">
        <f>VLOOKUP($B28,'Part 3 NNDR3'!$A$6:$FY$331,BC$4,FALSE)</f>
        <v>0</v>
      </c>
      <c r="BD28" s="104">
        <f>VLOOKUP($B28,'Part 3 NNDR3'!$A$6:$FY$331,BD$4,FALSE)</f>
        <v>0</v>
      </c>
      <c r="BE28" s="104">
        <f>VLOOKUP($B28,'Part 3 NNDR3'!$A$6:$FY$331,BE$4,FALSE)</f>
        <v>0</v>
      </c>
      <c r="BF28" s="104">
        <f>VLOOKUP($B28,'Part 3 NNDR3'!$A$6:$FY$331,BF$4,FALSE)</f>
        <v>0</v>
      </c>
      <c r="BG28" s="104">
        <f>VLOOKUP($B28,'Part 3 NNDR3'!$A$6:$FY$331,BG$4,FALSE)</f>
        <v>0</v>
      </c>
      <c r="BH28" s="104">
        <f>VLOOKUP($B28,'Part 3 NNDR3'!$A$6:$FY$331,BH$4,FALSE)</f>
        <v>-7430035</v>
      </c>
      <c r="BI28" s="104">
        <f>VLOOKUP($B28,'Part 3 NNDR3'!$A$6:$FY$331,BI$4,FALSE)</f>
        <v>0</v>
      </c>
      <c r="BJ28" s="104">
        <f>VLOOKUP($B28,'Part 3 NNDR3'!$A$6:$FY$331,BJ$4,FALSE)</f>
        <v>-7430035</v>
      </c>
      <c r="BK28" s="104">
        <f>VLOOKUP($B28,'Part 3 NNDR3'!$A$6:$FY$331,BK$4,FALSE)</f>
        <v>0</v>
      </c>
      <c r="BL28" s="104">
        <f>VLOOKUP($B28,'Part 3 NNDR3'!$A$6:$FY$331,BL$4,FALSE)</f>
        <v>0</v>
      </c>
      <c r="BM28" s="104">
        <f>VLOOKUP($B28,'Part 3 NNDR3'!$A$6:$FY$331,BM$4,FALSE)</f>
        <v>0</v>
      </c>
      <c r="BN28" s="104">
        <f>VLOOKUP($B28,'Part 3 NNDR3'!$A$6:$FY$331,BN$4,FALSE)</f>
        <v>69</v>
      </c>
      <c r="BO28" s="104">
        <f>VLOOKUP($B28,'Part 3 NNDR3'!$A$6:$FY$331,BO$4,FALSE)</f>
        <v>0</v>
      </c>
      <c r="BP28" s="104">
        <f>VLOOKUP($B28,'Part 3 NNDR3'!$A$6:$FY$331,BP$4,FALSE)</f>
        <v>69</v>
      </c>
      <c r="BQ28" s="104">
        <f>VLOOKUP($B28,'Part 3 NNDR3'!$A$6:$FY$331,BQ$4,FALSE)</f>
        <v>-2100685</v>
      </c>
      <c r="BR28" s="104">
        <f>VLOOKUP($B28,'Part 3 NNDR3'!$A$6:$FY$331,BR$4,FALSE)</f>
        <v>0</v>
      </c>
      <c r="BS28" s="104">
        <f>VLOOKUP($B28,'Part 3 NNDR3'!$A$6:$FY$331,BS$4,FALSE)</f>
        <v>-2100685</v>
      </c>
      <c r="BT28" s="104">
        <f>VLOOKUP($B28,'Part 3 NNDR3'!$A$6:$FY$331,BT$4,FALSE)</f>
        <v>-87488</v>
      </c>
      <c r="BU28" s="104">
        <f>VLOOKUP($B28,'Part 3 NNDR3'!$A$6:$FY$331,BU$4,FALSE)</f>
        <v>0</v>
      </c>
      <c r="BV28" s="104">
        <f>VLOOKUP($B28,'Part 3 NNDR3'!$A$6:$FY$331,BV$4,FALSE)</f>
        <v>-87488</v>
      </c>
      <c r="BW28" s="104">
        <f>VLOOKUP($B28,'Part 3 NNDR3'!$A$6:$FY$331,BW$4,FALSE)</f>
        <v>-2188104</v>
      </c>
      <c r="BX28" s="104">
        <f>VLOOKUP($B28,'Part 3 NNDR3'!$A$6:$FY$331,BX$4,FALSE)</f>
        <v>0</v>
      </c>
      <c r="BY28" s="104">
        <f>VLOOKUP($B28,'Part 3 NNDR3'!$A$6:$FY$331,BY$4,FALSE)</f>
        <v>-2188104</v>
      </c>
      <c r="BZ28" s="104">
        <f>VLOOKUP($B28,'Part 3 NNDR3'!$A$6:$FY$331,BZ$4,FALSE)</f>
        <v>-5705</v>
      </c>
      <c r="CA28" s="104">
        <f>VLOOKUP($B28,'Part 3 NNDR3'!$A$6:$FY$331,CA$4,FALSE)</f>
        <v>0</v>
      </c>
      <c r="CB28" s="104">
        <f>VLOOKUP($B28,'Part 3 NNDR3'!$A$6:$FY$331,CB$4,FALSE)</f>
        <v>-5705</v>
      </c>
      <c r="CC28" s="104">
        <f>VLOOKUP($B28,'Part 3 NNDR3'!$A$6:$FY$331,CC$4,FALSE)</f>
        <v>0</v>
      </c>
      <c r="CD28" s="104">
        <f>VLOOKUP($B28,'Part 3 NNDR3'!$A$6:$FY$331,CD$4,FALSE)</f>
        <v>0</v>
      </c>
      <c r="CE28" s="104">
        <f>VLOOKUP($B28,'Part 3 NNDR3'!$A$6:$FY$331,CE$4,FALSE)</f>
        <v>0</v>
      </c>
      <c r="CF28" s="104">
        <f>VLOOKUP($B28,'Part 3 NNDR3'!$A$6:$FY$331,CF$4,FALSE)</f>
        <v>-30663</v>
      </c>
      <c r="CG28" s="104">
        <f>VLOOKUP($B28,'Part 3 NNDR3'!$A$6:$FY$331,CG$4,FALSE)</f>
        <v>0</v>
      </c>
      <c r="CH28" s="104">
        <f>VLOOKUP($B28,'Part 3 NNDR3'!$A$6:$FY$331,CH$4,FALSE)</f>
        <v>-30663</v>
      </c>
      <c r="CI28" s="104">
        <f>VLOOKUP($B28,'Part 3 NNDR3'!$A$6:$FY$331,CI$4,FALSE)</f>
        <v>4</v>
      </c>
      <c r="CJ28" s="104">
        <f>VLOOKUP($B28,'Part 3 NNDR3'!$A$6:$FY$331,CJ$4,FALSE)</f>
        <v>0</v>
      </c>
      <c r="CK28" s="104">
        <f>VLOOKUP($B28,'Part 3 NNDR3'!$A$6:$FY$331,CK$4,FALSE)</f>
        <v>4</v>
      </c>
      <c r="CL28" s="104">
        <f>VLOOKUP($B28,'Part 3 NNDR3'!$A$6:$FY$331,CL$4,FALSE)</f>
        <v>0</v>
      </c>
      <c r="CM28" s="104">
        <f>VLOOKUP($B28,'Part 3 NNDR3'!$A$6:$FY$331,CM$4,FALSE)</f>
        <v>0</v>
      </c>
      <c r="CN28" s="104">
        <f>VLOOKUP($B28,'Part 3 NNDR3'!$A$6:$FY$331,CN$4,FALSE)</f>
        <v>0</v>
      </c>
      <c r="CO28" s="104">
        <f>VLOOKUP($B28,'Part 3 NNDR3'!$A$6:$FY$331,CO$4,FALSE)</f>
        <v>0</v>
      </c>
      <c r="CP28" s="104">
        <f>VLOOKUP($B28,'Part 3 NNDR3'!$A$6:$FY$331,CP$4,FALSE)</f>
        <v>0</v>
      </c>
      <c r="CQ28" s="104">
        <f>VLOOKUP($B28,'Part 3 NNDR3'!$A$6:$FY$331,CQ$4,FALSE)</f>
        <v>0</v>
      </c>
      <c r="CR28" s="104">
        <f>VLOOKUP($B28,'Part 3 NNDR3'!$A$6:$FY$331,CR$4,FALSE)</f>
        <v>0</v>
      </c>
      <c r="CS28" s="104">
        <f>VLOOKUP($B28,'Part 3 NNDR3'!$A$6:$FY$331,CS$4,FALSE)</f>
        <v>0</v>
      </c>
      <c r="CT28" s="104">
        <f>VLOOKUP($B28,'Part 3 NNDR3'!$A$6:$FY$331,CT$4,FALSE)</f>
        <v>0</v>
      </c>
      <c r="CU28" s="104">
        <f>VLOOKUP($B28,'Part 3 NNDR3'!$A$6:$FY$331,CU$4,FALSE)</f>
        <v>0</v>
      </c>
      <c r="CV28" s="104">
        <f>VLOOKUP($B28,'Part 3 NNDR3'!$A$6:$FY$331,CV$4,FALSE)</f>
        <v>0</v>
      </c>
      <c r="CW28" s="104">
        <f>VLOOKUP($B28,'Part 3 NNDR3'!$A$6:$FY$331,CW$4,FALSE)</f>
        <v>0</v>
      </c>
      <c r="CX28" s="104">
        <f>VLOOKUP($B28,'Part 3 NNDR3'!$A$6:$FY$331,CX$4,FALSE)</f>
        <v>0</v>
      </c>
      <c r="CY28" s="104">
        <f>VLOOKUP($B28,'Part 3 NNDR3'!$A$6:$FY$331,CY$4,FALSE)</f>
        <v>0</v>
      </c>
      <c r="CZ28" s="104">
        <f>VLOOKUP($B28,'Part 3 NNDR3'!$A$6:$FY$331,CZ$4,FALSE)</f>
        <v>0</v>
      </c>
      <c r="DA28" s="104">
        <f>VLOOKUP($B28,'Part 3 NNDR3'!$A$6:$FY$331,DA$4,FALSE)</f>
        <v>0</v>
      </c>
      <c r="DB28" s="104">
        <f>VLOOKUP($B28,'Part 3 NNDR3'!$A$6:$FY$331,DB$4,FALSE)</f>
        <v>0</v>
      </c>
      <c r="DC28" s="104">
        <f>VLOOKUP($B28,'Part 3 NNDR3'!$A$6:$FY$331,DC$4,FALSE)</f>
        <v>0</v>
      </c>
      <c r="DD28" s="104">
        <f>VLOOKUP($B28,'Part 3 NNDR3'!$A$6:$FY$331,DD$4,FALSE)</f>
        <v>0</v>
      </c>
      <c r="DE28" s="104">
        <f>VLOOKUP($B28,'Part 3 NNDR3'!$A$6:$FY$331,DE$4,FALSE)</f>
        <v>0</v>
      </c>
      <c r="DF28" s="104">
        <f>VLOOKUP($B28,'Part 3 NNDR3'!$A$6:$FY$331,DF$4,FALSE)</f>
        <v>0</v>
      </c>
      <c r="DG28" s="104">
        <f>VLOOKUP($B28,'Part 3 NNDR3'!$A$6:$FY$331,DG$4,FALSE)</f>
        <v>0</v>
      </c>
      <c r="DH28" s="104">
        <f>VLOOKUP($B28,'Part 3 NNDR3'!$A$6:$FY$331,DH$4,FALSE)</f>
        <v>0</v>
      </c>
      <c r="DI28" s="104">
        <f>VLOOKUP($B28,'Part 3 NNDR3'!$A$6:$FY$331,DI$4,FALSE)</f>
        <v>0</v>
      </c>
      <c r="DJ28" s="104">
        <f>VLOOKUP($B28,'Part 3 NNDR3'!$A$6:$FY$331,DJ$4,FALSE)</f>
        <v>0</v>
      </c>
      <c r="DK28" s="104">
        <f>VLOOKUP($B28,'Part 3 NNDR3'!$A$6:$FY$331,DK$4,FALSE)</f>
        <v>0</v>
      </c>
      <c r="DL28" s="104">
        <f>VLOOKUP($B28,'Part 3 NNDR3'!$A$6:$FY$331,DL$4,FALSE)</f>
        <v>-36364</v>
      </c>
      <c r="DM28" s="104">
        <f>VLOOKUP($B28,'Part 3 NNDR3'!$A$6:$FY$331,DM$4,FALSE)</f>
        <v>0</v>
      </c>
      <c r="DN28" s="104">
        <f>VLOOKUP($B28,'Part 3 NNDR3'!$A$6:$FY$331,DN$4,FALSE)</f>
        <v>-36364</v>
      </c>
      <c r="DO28" s="104">
        <f>VLOOKUP($B28,'Part 3 NNDR3'!$A$6:$FY$331,DO$4,FALSE)</f>
        <v>0</v>
      </c>
      <c r="DP28" s="104">
        <f>VLOOKUP($B28,'Part 3 NNDR3'!$A$6:$FY$331,DP$4,FALSE)</f>
        <v>0</v>
      </c>
      <c r="DQ28" s="104">
        <f>VLOOKUP($B28,'Part 3 NNDR3'!$A$6:$FY$331,DQ$4,FALSE)</f>
        <v>0</v>
      </c>
      <c r="DR28" s="104">
        <f>VLOOKUP($B28,'Part 3 NNDR3'!$A$6:$FY$331,DR$4,FALSE)</f>
        <v>1424</v>
      </c>
      <c r="DS28" s="104">
        <f>VLOOKUP($B28,'Part 3 NNDR3'!$A$6:$FY$331,DS$4,FALSE)</f>
        <v>0</v>
      </c>
      <c r="DT28" s="104">
        <f>VLOOKUP($B28,'Part 3 NNDR3'!$A$6:$FY$331,DT$4,FALSE)</f>
        <v>1424</v>
      </c>
      <c r="DU28" s="104">
        <f>VLOOKUP($B28,'Part 3 NNDR3'!$A$6:$FY$331,DU$4,FALSE)</f>
        <v>-163320</v>
      </c>
      <c r="DV28" s="104">
        <f>VLOOKUP($B28,'Part 3 NNDR3'!$A$6:$FY$331,DV$4,FALSE)</f>
        <v>0</v>
      </c>
      <c r="DW28" s="104">
        <f>VLOOKUP($B28,'Part 3 NNDR3'!$A$6:$FY$331,DW$4,FALSE)</f>
        <v>-163320</v>
      </c>
      <c r="DX28" s="104">
        <f>VLOOKUP($B28,'Part 3 NNDR3'!$A$6:$FY$331,DX$4,FALSE)</f>
        <v>-344</v>
      </c>
      <c r="DY28" s="104">
        <f>VLOOKUP($B28,'Part 3 NNDR3'!$A$6:$FY$331,DY$4,FALSE)</f>
        <v>0</v>
      </c>
      <c r="DZ28" s="104">
        <f>VLOOKUP($B28,'Part 3 NNDR3'!$A$6:$FY$331,DZ$4,FALSE)</f>
        <v>-344</v>
      </c>
      <c r="EA28" s="104">
        <f>VLOOKUP($B28,'Part 3 NNDR3'!$A$6:$FY$331,EA$4,FALSE)</f>
        <v>-915494</v>
      </c>
      <c r="EB28" s="104">
        <f>VLOOKUP($B28,'Part 3 NNDR3'!$A$6:$FY$331,EB$4,FALSE)</f>
        <v>0</v>
      </c>
      <c r="EC28" s="104">
        <f>VLOOKUP($B28,'Part 3 NNDR3'!$A$6:$FY$331,EC$4,FALSE)</f>
        <v>-915494</v>
      </c>
      <c r="ED28" s="104">
        <f>VLOOKUP($B28,'Part 3 NNDR3'!$A$6:$FY$331,ED$4,FALSE)</f>
        <v>-20066</v>
      </c>
      <c r="EE28" s="104">
        <f>VLOOKUP($B28,'Part 3 NNDR3'!$A$6:$FY$331,EE$4,FALSE)</f>
        <v>0</v>
      </c>
      <c r="EF28" s="104">
        <f>VLOOKUP($B28,'Part 3 NNDR3'!$A$6:$FY$331,EF$4,FALSE)</f>
        <v>-20066</v>
      </c>
      <c r="EG28" s="104">
        <f>VLOOKUP($B28,'Part 3 NNDR3'!$A$6:$FY$331,EG$4,FALSE)</f>
        <v>0</v>
      </c>
      <c r="EH28" s="104">
        <f>VLOOKUP($B28,'Part 3 NNDR3'!$A$6:$FY$331,EH$4,FALSE)</f>
        <v>0</v>
      </c>
      <c r="EI28" s="104">
        <f>VLOOKUP($B28,'Part 3 NNDR3'!$A$6:$FY$331,EI$4,FALSE)</f>
        <v>0</v>
      </c>
      <c r="EJ28" s="104">
        <f>VLOOKUP($B28,'Part 3 NNDR3'!$A$6:$FY$331,EJ$4,FALSE)</f>
        <v>0</v>
      </c>
      <c r="EK28" s="104">
        <f>VLOOKUP($B28,'Part 3 NNDR3'!$A$6:$FY$331,EK$4,FALSE)</f>
        <v>0</v>
      </c>
      <c r="EL28" s="104">
        <f>VLOOKUP($B28,'Part 3 NNDR3'!$A$6:$FY$331,EL$4,FALSE)</f>
        <v>0</v>
      </c>
      <c r="EM28" s="104">
        <f>VLOOKUP($B28,'Part 3 NNDR3'!$A$6:$FY$331,EM$4,FALSE)</f>
        <v>-5051</v>
      </c>
      <c r="EN28" s="104">
        <f>VLOOKUP($B28,'Part 3 NNDR3'!$A$6:$FY$331,EN$4,FALSE)</f>
        <v>0</v>
      </c>
      <c r="EO28" s="104">
        <f>VLOOKUP($B28,'Part 3 NNDR3'!$A$6:$FY$331,EO$4,FALSE)</f>
        <v>-5051</v>
      </c>
      <c r="EP28" s="104">
        <f>VLOOKUP($B28,'Part 3 NNDR3'!$A$6:$FY$331,EP$4,FALSE)</f>
        <v>-1102851</v>
      </c>
      <c r="EQ28" s="104">
        <f>VLOOKUP($B28,'Part 3 NNDR3'!$A$6:$FY$331,EQ$4,FALSE)</f>
        <v>0</v>
      </c>
      <c r="ER28" s="104">
        <f>VLOOKUP($B28,'Part 3 NNDR3'!$A$6:$FY$331,ER$4,FALSE)</f>
        <v>-1102851</v>
      </c>
      <c r="ES28" s="104">
        <f>VLOOKUP($B28,'Part 3 NNDR3'!$A$6:$FY$331,ES$4,FALSE)</f>
        <v>-425</v>
      </c>
      <c r="ET28" s="104">
        <f>VLOOKUP($B28,'Part 3 NNDR3'!$A$6:$FY$331,ET$4,FALSE)</f>
        <v>0</v>
      </c>
      <c r="EU28" s="104">
        <f>VLOOKUP($B28,'Part 3 NNDR3'!$A$6:$FY$331,EU$4,FALSE)</f>
        <v>-425</v>
      </c>
      <c r="EV28" s="104">
        <f>VLOOKUP($B28,'Part 3 NNDR3'!$A$6:$FY$331,EV$4,FALSE)</f>
        <v>0</v>
      </c>
      <c r="EW28" s="104">
        <f>VLOOKUP($B28,'Part 3 NNDR3'!$A$6:$FY$331,EW$4,FALSE)</f>
        <v>0</v>
      </c>
      <c r="EX28" s="104">
        <f>VLOOKUP($B28,'Part 3 NNDR3'!$A$6:$FY$331,EX$4,FALSE)</f>
        <v>0</v>
      </c>
      <c r="EY28" s="104">
        <f>VLOOKUP($B28,'Part 3 NNDR3'!$A$6:$FY$331,EY$4,FALSE)</f>
        <v>-425</v>
      </c>
      <c r="EZ28" s="104">
        <f>VLOOKUP($B28,'Part 3 NNDR3'!$A$6:$FY$331,EZ$4,FALSE)</f>
        <v>0</v>
      </c>
      <c r="FA28" s="104">
        <f>VLOOKUP($B28,'Part 3 NNDR3'!$A$6:$FY$331,FA$4,FALSE)</f>
        <v>-425</v>
      </c>
      <c r="FB28" s="104">
        <f>VLOOKUP($B28,'Part 3 NNDR3'!$A$6:$FY$331,FB$4,FALSE)</f>
        <v>57673826</v>
      </c>
      <c r="FC28" s="104">
        <f>VLOOKUP($B28,'Part 3 NNDR3'!$A$6:$FY$331,FC$4,FALSE)</f>
        <v>0</v>
      </c>
      <c r="FD28" s="104">
        <f>VLOOKUP($B28,'Part 3 NNDR3'!$A$6:$FY$331,FD$4,FALSE)</f>
        <v>57673826</v>
      </c>
      <c r="FE28" s="104">
        <f>VLOOKUP($B28,'Part 3 NNDR3'!$A$6:$FY$331,FE$4,FALSE)</f>
        <v>340272</v>
      </c>
      <c r="FF28" s="104">
        <f>VLOOKUP($B28,'Part 3 NNDR3'!$A$6:$FY$331,FF$4,FALSE)</f>
        <v>0</v>
      </c>
      <c r="FG28" s="104">
        <f>VLOOKUP($B28,'Part 3 NNDR3'!$A$6:$FY$331,FG$4,FALSE)</f>
        <v>340272</v>
      </c>
      <c r="FH28" s="104">
        <f>VLOOKUP($B28,'Part 3 NNDR3'!$A$6:$FY$331,FH$4,FALSE)</f>
        <v>-7430035</v>
      </c>
      <c r="FI28" s="104">
        <f>VLOOKUP($B28,'Part 3 NNDR3'!$A$6:$FY$331,FI$4,FALSE)</f>
        <v>0</v>
      </c>
      <c r="FJ28" s="104">
        <f>VLOOKUP($B28,'Part 3 NNDR3'!$A$6:$FY$331,FJ$4,FALSE)</f>
        <v>-7430035</v>
      </c>
      <c r="FK28" s="104">
        <f>VLOOKUP($B28,'Part 3 NNDR3'!$A$6:$FY$331,FK$4,FALSE)</f>
        <v>-2188104</v>
      </c>
      <c r="FL28" s="104">
        <f>VLOOKUP($B28,'Part 3 NNDR3'!$A$6:$FY$331,FL$4,FALSE)</f>
        <v>0</v>
      </c>
      <c r="FM28" s="104">
        <f>VLOOKUP($B28,'Part 3 NNDR3'!$A$6:$FY$331,FM$4,FALSE)</f>
        <v>-2188104</v>
      </c>
      <c r="FN28" s="104">
        <f>VLOOKUP($B28,'Part 3 NNDR3'!$A$6:$FY$331,FN$4,FALSE)</f>
        <v>-36364</v>
      </c>
      <c r="FO28" s="104">
        <f>VLOOKUP($B28,'Part 3 NNDR3'!$A$6:$FY$331,FO$4,FALSE)</f>
        <v>0</v>
      </c>
      <c r="FP28" s="104">
        <f>VLOOKUP($B28,'Part 3 NNDR3'!$A$6:$FY$331,FP$4,FALSE)</f>
        <v>-36364</v>
      </c>
      <c r="FQ28" s="104">
        <f>VLOOKUP($B28,'Part 3 NNDR3'!$A$6:$FY$331,FQ$4,FALSE)</f>
        <v>-1102851</v>
      </c>
      <c r="FR28" s="104">
        <f>VLOOKUP($B28,'Part 3 NNDR3'!$A$6:$FY$331,FR$4,FALSE)</f>
        <v>0</v>
      </c>
      <c r="FS28" s="104">
        <f>VLOOKUP($B28,'Part 3 NNDR3'!$A$6:$FY$331,FS$4,FALSE)</f>
        <v>-1102851</v>
      </c>
      <c r="FT28" s="104">
        <f>VLOOKUP($B28,'Part 3 NNDR3'!$A$6:$FY$331,FT$4,FALSE)</f>
        <v>-425</v>
      </c>
      <c r="FU28" s="104">
        <f>VLOOKUP($B28,'Part 3 NNDR3'!$A$6:$FY$331,FU$4,FALSE)</f>
        <v>0</v>
      </c>
      <c r="FV28" s="104">
        <f>VLOOKUP($B28,'Part 3 NNDR3'!$A$6:$FY$331,FV$4,FALSE)</f>
        <v>-425</v>
      </c>
      <c r="FW28" s="104">
        <f>VLOOKUP($B28,'Part 3 NNDR3'!$A$6:$FY$331,FW$4,FALSE)</f>
        <v>-10417507</v>
      </c>
      <c r="FX28" s="104">
        <f>VLOOKUP($B28,'Part 3 NNDR3'!$A$6:$FY$331,FX$4,FALSE)</f>
        <v>0</v>
      </c>
      <c r="FY28" s="104">
        <f>VLOOKUP($B28,'Part 3 NNDR3'!$A$6:$FY$331,FY$4,FALSE)</f>
        <v>-10417507</v>
      </c>
      <c r="FZ28" s="104">
        <f>VLOOKUP($B28,'Part 3 NNDR3'!$A$6:$FY$331,FZ$4,FALSE)</f>
        <v>47256319</v>
      </c>
      <c r="GA28" s="104">
        <f>VLOOKUP($B28,'Part 3 NNDR3'!$A$6:$FY$331,GA$4,FALSE)</f>
        <v>0</v>
      </c>
      <c r="GB28" s="104">
        <f>VLOOKUP($B28,'Part 3 NNDR3'!$A$6:$FY$331,GB$4,FALSE)</f>
        <v>47256319</v>
      </c>
      <c r="GC28" s="105" t="str">
        <f>VLOOKUP($B28,'Data (Updated)'!$C$4:$E$329,2,FALSE)</f>
        <v>NA</v>
      </c>
      <c r="GD28" s="106" t="str">
        <f>VLOOKUP($B28,'Data (Updated)'!$C$4:$E$329,3,FALSE)</f>
        <v>E6123</v>
      </c>
    </row>
    <row r="29" spans="1:186" ht="12.75" x14ac:dyDescent="0.2">
      <c r="A29" s="75">
        <v>24</v>
      </c>
      <c r="B29" s="100" t="s">
        <v>104</v>
      </c>
      <c r="C29" s="101" t="s">
        <v>941</v>
      </c>
      <c r="D29" s="102" t="s">
        <v>944</v>
      </c>
      <c r="E29" s="103" t="s">
        <v>103</v>
      </c>
      <c r="F29" s="104">
        <f>VLOOKUP($B29,'Part 3 NNDR3'!$A$6:$FY$331,F$4,FALSE)</f>
        <v>0</v>
      </c>
      <c r="G29" s="104">
        <f>VLOOKUP($B29,'Part 3 NNDR3'!$A$6:$FY$331,G$4,FALSE)</f>
        <v>0</v>
      </c>
      <c r="H29" s="104">
        <f>VLOOKUP($B29,'Part 3 NNDR3'!$A$6:$FY$331,H$4,FALSE)</f>
        <v>0</v>
      </c>
      <c r="I29" s="104">
        <f>VLOOKUP($B29,'Part 3 NNDR3'!$A$6:$FY$331,I$4,FALSE)</f>
        <v>-506249</v>
      </c>
      <c r="J29" s="104">
        <f>VLOOKUP($B29,'Part 3 NNDR3'!$A$6:$FY$331,J$4,FALSE)</f>
        <v>0</v>
      </c>
      <c r="K29" s="104">
        <f>VLOOKUP($B29,'Part 3 NNDR3'!$A$6:$FY$331,K$4,FALSE)</f>
        <v>-506249</v>
      </c>
      <c r="L29" s="104">
        <f>VLOOKUP($B29,'Part 3 NNDR3'!$A$6:$FY$331,L$4,FALSE)</f>
        <v>0</v>
      </c>
      <c r="M29" s="104">
        <f>VLOOKUP($B29,'Part 3 NNDR3'!$A$6:$FY$331,M$4,FALSE)</f>
        <v>0</v>
      </c>
      <c r="N29" s="104">
        <f>VLOOKUP($B29,'Part 3 NNDR3'!$A$6:$FY$331,N$4,FALSE)</f>
        <v>0</v>
      </c>
      <c r="O29" s="104">
        <f>VLOOKUP($B29,'Part 3 NNDR3'!$A$6:$FY$331,O$4,FALSE)</f>
        <v>84091</v>
      </c>
      <c r="P29" s="104">
        <f>VLOOKUP($B29,'Part 3 NNDR3'!$A$6:$FY$331,P$4,FALSE)</f>
        <v>0</v>
      </c>
      <c r="Q29" s="104">
        <f>VLOOKUP($B29,'Part 3 NNDR3'!$A$6:$FY$331,Q$4,FALSE)</f>
        <v>84091</v>
      </c>
      <c r="R29" s="104">
        <f>VLOOKUP($B29,'Part 3 NNDR3'!$A$6:$FY$331,R$4,FALSE)</f>
        <v>-422158</v>
      </c>
      <c r="S29" s="104">
        <f>VLOOKUP($B29,'Part 3 NNDR3'!$A$6:$FY$331,S$4,FALSE)</f>
        <v>0</v>
      </c>
      <c r="T29" s="104">
        <f>VLOOKUP($B29,'Part 3 NNDR3'!$A$6:$FY$331,T$4,FALSE)</f>
        <v>-422158</v>
      </c>
      <c r="U29" s="104">
        <f>VLOOKUP($B29,'Part 3 NNDR3'!$A$6:$FY$331,U$4,FALSE)</f>
        <v>-1362209</v>
      </c>
      <c r="V29" s="104">
        <f>VLOOKUP($B29,'Part 3 NNDR3'!$A$6:$FY$331,V$4,FALSE)</f>
        <v>0</v>
      </c>
      <c r="W29" s="104">
        <f>VLOOKUP($B29,'Part 3 NNDR3'!$A$6:$FY$331,W$4,FALSE)</f>
        <v>-1362209</v>
      </c>
      <c r="X29" s="104">
        <f>VLOOKUP($B29,'Part 3 NNDR3'!$A$6:$FY$331,X$4,FALSE)</f>
        <v>0</v>
      </c>
      <c r="Y29" s="104">
        <f>VLOOKUP($B29,'Part 3 NNDR3'!$A$6:$FY$331,Y$4,FALSE)</f>
        <v>0</v>
      </c>
      <c r="Z29" s="104">
        <f>VLOOKUP($B29,'Part 3 NNDR3'!$A$6:$FY$331,Z$4,FALSE)</f>
        <v>0</v>
      </c>
      <c r="AA29" s="104">
        <f>VLOOKUP($B29,'Part 3 NNDR3'!$A$6:$FY$331,AA$4,FALSE)</f>
        <v>-55372</v>
      </c>
      <c r="AB29" s="104">
        <f>VLOOKUP($B29,'Part 3 NNDR3'!$A$6:$FY$331,AB$4,FALSE)</f>
        <v>0</v>
      </c>
      <c r="AC29" s="104">
        <f>VLOOKUP($B29,'Part 3 NNDR3'!$A$6:$FY$331,AC$4,FALSE)</f>
        <v>-55372</v>
      </c>
      <c r="AD29" s="104">
        <f>VLOOKUP($B29,'Part 3 NNDR3'!$A$6:$FY$331,AD$4,FALSE)</f>
        <v>-32612</v>
      </c>
      <c r="AE29" s="104">
        <f>VLOOKUP($B29,'Part 3 NNDR3'!$A$6:$FY$331,AE$4,FALSE)</f>
        <v>0</v>
      </c>
      <c r="AF29" s="104">
        <f>VLOOKUP($B29,'Part 3 NNDR3'!$A$6:$FY$331,AF$4,FALSE)</f>
        <v>-32612</v>
      </c>
      <c r="AG29" s="104">
        <f>VLOOKUP($B29,'Part 3 NNDR3'!$A$6:$FY$331,AG$4,FALSE)</f>
        <v>0</v>
      </c>
      <c r="AH29" s="104">
        <f>VLOOKUP($B29,'Part 3 NNDR3'!$A$6:$FY$331,AH$4,FALSE)</f>
        <v>0</v>
      </c>
      <c r="AI29" s="104">
        <f>VLOOKUP($B29,'Part 3 NNDR3'!$A$6:$FY$331,AI$4,FALSE)</f>
        <v>0</v>
      </c>
      <c r="AJ29" s="104">
        <f>VLOOKUP($B29,'Part 3 NNDR3'!$A$6:$FY$331,AJ$4,FALSE)</f>
        <v>616693</v>
      </c>
      <c r="AK29" s="104">
        <f>VLOOKUP($B29,'Part 3 NNDR3'!$A$6:$FY$331,AK$4,FALSE)</f>
        <v>0</v>
      </c>
      <c r="AL29" s="104">
        <f>VLOOKUP($B29,'Part 3 NNDR3'!$A$6:$FY$331,AL$4,FALSE)</f>
        <v>616693</v>
      </c>
      <c r="AM29" s="104">
        <f>VLOOKUP($B29,'Part 3 NNDR3'!$A$6:$FY$331,AM$4,FALSE)</f>
        <v>-6172</v>
      </c>
      <c r="AN29" s="104">
        <f>VLOOKUP($B29,'Part 3 NNDR3'!$A$6:$FY$331,AN$4,FALSE)</f>
        <v>0</v>
      </c>
      <c r="AO29" s="104">
        <f>VLOOKUP($B29,'Part 3 NNDR3'!$A$6:$FY$331,AO$4,FALSE)</f>
        <v>-6172</v>
      </c>
      <c r="AP29" s="104">
        <f>VLOOKUP($B29,'Part 3 NNDR3'!$A$6:$FY$331,AP$4,FALSE)</f>
        <v>-569420</v>
      </c>
      <c r="AQ29" s="104">
        <f>VLOOKUP($B29,'Part 3 NNDR3'!$A$6:$FY$331,AQ$4,FALSE)</f>
        <v>0</v>
      </c>
      <c r="AR29" s="104">
        <f>VLOOKUP($B29,'Part 3 NNDR3'!$A$6:$FY$331,AR$4,FALSE)</f>
        <v>-569420</v>
      </c>
      <c r="AS29" s="104">
        <f>VLOOKUP($B29,'Part 3 NNDR3'!$A$6:$FY$331,AS$4,FALSE)</f>
        <v>-13304</v>
      </c>
      <c r="AT29" s="104">
        <f>VLOOKUP($B29,'Part 3 NNDR3'!$A$6:$FY$331,AT$4,FALSE)</f>
        <v>0</v>
      </c>
      <c r="AU29" s="104">
        <f>VLOOKUP($B29,'Part 3 NNDR3'!$A$6:$FY$331,AU$4,FALSE)</f>
        <v>-13304</v>
      </c>
      <c r="AV29" s="104">
        <f>VLOOKUP($B29,'Part 3 NNDR3'!$A$6:$FY$331,AV$4,FALSE)</f>
        <v>0</v>
      </c>
      <c r="AW29" s="104">
        <f>VLOOKUP($B29,'Part 3 NNDR3'!$A$6:$FY$331,AW$4,FALSE)</f>
        <v>0</v>
      </c>
      <c r="AX29" s="104">
        <f>VLOOKUP($B29,'Part 3 NNDR3'!$A$6:$FY$331,AX$4,FALSE)</f>
        <v>0</v>
      </c>
      <c r="AY29" s="104">
        <f>VLOOKUP($B29,'Part 3 NNDR3'!$A$6:$FY$331,AY$4,FALSE)</f>
        <v>0</v>
      </c>
      <c r="AZ29" s="104">
        <f>VLOOKUP($B29,'Part 3 NNDR3'!$A$6:$FY$331,AZ$4,FALSE)</f>
        <v>0</v>
      </c>
      <c r="BA29" s="104">
        <f>VLOOKUP($B29,'Part 3 NNDR3'!$A$6:$FY$331,BA$4,FALSE)</f>
        <v>0</v>
      </c>
      <c r="BB29" s="104">
        <f>VLOOKUP($B29,'Part 3 NNDR3'!$A$6:$FY$331,BB$4,FALSE)</f>
        <v>-9073</v>
      </c>
      <c r="BC29" s="104">
        <f>VLOOKUP($B29,'Part 3 NNDR3'!$A$6:$FY$331,BC$4,FALSE)</f>
        <v>0</v>
      </c>
      <c r="BD29" s="104">
        <f>VLOOKUP($B29,'Part 3 NNDR3'!$A$6:$FY$331,BD$4,FALSE)</f>
        <v>-9073</v>
      </c>
      <c r="BE29" s="104">
        <f>VLOOKUP($B29,'Part 3 NNDR3'!$A$6:$FY$331,BE$4,FALSE)</f>
        <v>-1625</v>
      </c>
      <c r="BF29" s="104">
        <f>VLOOKUP($B29,'Part 3 NNDR3'!$A$6:$FY$331,BF$4,FALSE)</f>
        <v>0</v>
      </c>
      <c r="BG29" s="104">
        <f>VLOOKUP($B29,'Part 3 NNDR3'!$A$6:$FY$331,BG$4,FALSE)</f>
        <v>-1625</v>
      </c>
      <c r="BH29" s="104">
        <f>VLOOKUP($B29,'Part 3 NNDR3'!$A$6:$FY$331,BH$4,FALSE)</f>
        <v>-1400482</v>
      </c>
      <c r="BI29" s="104">
        <f>VLOOKUP($B29,'Part 3 NNDR3'!$A$6:$FY$331,BI$4,FALSE)</f>
        <v>0</v>
      </c>
      <c r="BJ29" s="104">
        <f>VLOOKUP($B29,'Part 3 NNDR3'!$A$6:$FY$331,BJ$4,FALSE)</f>
        <v>-1400482</v>
      </c>
      <c r="BK29" s="104">
        <f>VLOOKUP($B29,'Part 3 NNDR3'!$A$6:$FY$331,BK$4,FALSE)</f>
        <v>-47807</v>
      </c>
      <c r="BL29" s="104">
        <f>VLOOKUP($B29,'Part 3 NNDR3'!$A$6:$FY$331,BL$4,FALSE)</f>
        <v>0</v>
      </c>
      <c r="BM29" s="104">
        <f>VLOOKUP($B29,'Part 3 NNDR3'!$A$6:$FY$331,BM$4,FALSE)</f>
        <v>-47807</v>
      </c>
      <c r="BN29" s="104">
        <f>VLOOKUP($B29,'Part 3 NNDR3'!$A$6:$FY$331,BN$4,FALSE)</f>
        <v>-1908</v>
      </c>
      <c r="BO29" s="104">
        <f>VLOOKUP($B29,'Part 3 NNDR3'!$A$6:$FY$331,BO$4,FALSE)</f>
        <v>0</v>
      </c>
      <c r="BP29" s="104">
        <f>VLOOKUP($B29,'Part 3 NNDR3'!$A$6:$FY$331,BP$4,FALSE)</f>
        <v>-1908</v>
      </c>
      <c r="BQ29" s="104">
        <f>VLOOKUP($B29,'Part 3 NNDR3'!$A$6:$FY$331,BQ$4,FALSE)</f>
        <v>-437383</v>
      </c>
      <c r="BR29" s="104">
        <f>VLOOKUP($B29,'Part 3 NNDR3'!$A$6:$FY$331,BR$4,FALSE)</f>
        <v>0</v>
      </c>
      <c r="BS29" s="104">
        <f>VLOOKUP($B29,'Part 3 NNDR3'!$A$6:$FY$331,BS$4,FALSE)</f>
        <v>-437383</v>
      </c>
      <c r="BT29" s="104">
        <f>VLOOKUP($B29,'Part 3 NNDR3'!$A$6:$FY$331,BT$4,FALSE)</f>
        <v>-7160</v>
      </c>
      <c r="BU29" s="104">
        <f>VLOOKUP($B29,'Part 3 NNDR3'!$A$6:$FY$331,BU$4,FALSE)</f>
        <v>0</v>
      </c>
      <c r="BV29" s="104">
        <f>VLOOKUP($B29,'Part 3 NNDR3'!$A$6:$FY$331,BV$4,FALSE)</f>
        <v>-7160</v>
      </c>
      <c r="BW29" s="104">
        <f>VLOOKUP($B29,'Part 3 NNDR3'!$A$6:$FY$331,BW$4,FALSE)</f>
        <v>-494258</v>
      </c>
      <c r="BX29" s="104">
        <f>VLOOKUP($B29,'Part 3 NNDR3'!$A$6:$FY$331,BX$4,FALSE)</f>
        <v>0</v>
      </c>
      <c r="BY29" s="104">
        <f>VLOOKUP($B29,'Part 3 NNDR3'!$A$6:$FY$331,BY$4,FALSE)</f>
        <v>-494258</v>
      </c>
      <c r="BZ29" s="104">
        <f>VLOOKUP($B29,'Part 3 NNDR3'!$A$6:$FY$331,BZ$4,FALSE)</f>
        <v>0</v>
      </c>
      <c r="CA29" s="104">
        <f>VLOOKUP($B29,'Part 3 NNDR3'!$A$6:$FY$331,CA$4,FALSE)</f>
        <v>0</v>
      </c>
      <c r="CB29" s="104">
        <f>VLOOKUP($B29,'Part 3 NNDR3'!$A$6:$FY$331,CB$4,FALSE)</f>
        <v>0</v>
      </c>
      <c r="CC29" s="104">
        <f>VLOOKUP($B29,'Part 3 NNDR3'!$A$6:$FY$331,CC$4,FALSE)</f>
        <v>0</v>
      </c>
      <c r="CD29" s="104">
        <f>VLOOKUP($B29,'Part 3 NNDR3'!$A$6:$FY$331,CD$4,FALSE)</f>
        <v>0</v>
      </c>
      <c r="CE29" s="104">
        <f>VLOOKUP($B29,'Part 3 NNDR3'!$A$6:$FY$331,CE$4,FALSE)</f>
        <v>0</v>
      </c>
      <c r="CF29" s="104">
        <f>VLOOKUP($B29,'Part 3 NNDR3'!$A$6:$FY$331,CF$4,FALSE)</f>
        <v>-14426</v>
      </c>
      <c r="CG29" s="104">
        <f>VLOOKUP($B29,'Part 3 NNDR3'!$A$6:$FY$331,CG$4,FALSE)</f>
        <v>0</v>
      </c>
      <c r="CH29" s="104">
        <f>VLOOKUP($B29,'Part 3 NNDR3'!$A$6:$FY$331,CH$4,FALSE)</f>
        <v>-14426</v>
      </c>
      <c r="CI29" s="104">
        <f>VLOOKUP($B29,'Part 3 NNDR3'!$A$6:$FY$331,CI$4,FALSE)</f>
        <v>0</v>
      </c>
      <c r="CJ29" s="104">
        <f>VLOOKUP($B29,'Part 3 NNDR3'!$A$6:$FY$331,CJ$4,FALSE)</f>
        <v>0</v>
      </c>
      <c r="CK29" s="104">
        <f>VLOOKUP($B29,'Part 3 NNDR3'!$A$6:$FY$331,CK$4,FALSE)</f>
        <v>0</v>
      </c>
      <c r="CL29" s="104">
        <f>VLOOKUP($B29,'Part 3 NNDR3'!$A$6:$FY$331,CL$4,FALSE)</f>
        <v>0</v>
      </c>
      <c r="CM29" s="104">
        <f>VLOOKUP($B29,'Part 3 NNDR3'!$A$6:$FY$331,CM$4,FALSE)</f>
        <v>0</v>
      </c>
      <c r="CN29" s="104">
        <f>VLOOKUP($B29,'Part 3 NNDR3'!$A$6:$FY$331,CN$4,FALSE)</f>
        <v>0</v>
      </c>
      <c r="CO29" s="104">
        <f>VLOOKUP($B29,'Part 3 NNDR3'!$A$6:$FY$331,CO$4,FALSE)</f>
        <v>0</v>
      </c>
      <c r="CP29" s="104">
        <f>VLOOKUP($B29,'Part 3 NNDR3'!$A$6:$FY$331,CP$4,FALSE)</f>
        <v>0</v>
      </c>
      <c r="CQ29" s="104">
        <f>VLOOKUP($B29,'Part 3 NNDR3'!$A$6:$FY$331,CQ$4,FALSE)</f>
        <v>0</v>
      </c>
      <c r="CR29" s="104">
        <f>VLOOKUP($B29,'Part 3 NNDR3'!$A$6:$FY$331,CR$4,FALSE)</f>
        <v>0</v>
      </c>
      <c r="CS29" s="104">
        <f>VLOOKUP($B29,'Part 3 NNDR3'!$A$6:$FY$331,CS$4,FALSE)</f>
        <v>0</v>
      </c>
      <c r="CT29" s="104">
        <f>VLOOKUP($B29,'Part 3 NNDR3'!$A$6:$FY$331,CT$4,FALSE)</f>
        <v>0</v>
      </c>
      <c r="CU29" s="104">
        <f>VLOOKUP($B29,'Part 3 NNDR3'!$A$6:$FY$331,CU$4,FALSE)</f>
        <v>0</v>
      </c>
      <c r="CV29" s="104">
        <f>VLOOKUP($B29,'Part 3 NNDR3'!$A$6:$FY$331,CV$4,FALSE)</f>
        <v>0</v>
      </c>
      <c r="CW29" s="104">
        <f>VLOOKUP($B29,'Part 3 NNDR3'!$A$6:$FY$331,CW$4,FALSE)</f>
        <v>0</v>
      </c>
      <c r="CX29" s="104">
        <f>VLOOKUP($B29,'Part 3 NNDR3'!$A$6:$FY$331,CX$4,FALSE)</f>
        <v>0</v>
      </c>
      <c r="CY29" s="104">
        <f>VLOOKUP($B29,'Part 3 NNDR3'!$A$6:$FY$331,CY$4,FALSE)</f>
        <v>0</v>
      </c>
      <c r="CZ29" s="104">
        <f>VLOOKUP($B29,'Part 3 NNDR3'!$A$6:$FY$331,CZ$4,FALSE)</f>
        <v>0</v>
      </c>
      <c r="DA29" s="104">
        <f>VLOOKUP($B29,'Part 3 NNDR3'!$A$6:$FY$331,DA$4,FALSE)</f>
        <v>0</v>
      </c>
      <c r="DB29" s="104">
        <f>VLOOKUP($B29,'Part 3 NNDR3'!$A$6:$FY$331,DB$4,FALSE)</f>
        <v>0</v>
      </c>
      <c r="DC29" s="104">
        <f>VLOOKUP($B29,'Part 3 NNDR3'!$A$6:$FY$331,DC$4,FALSE)</f>
        <v>0</v>
      </c>
      <c r="DD29" s="104">
        <f>VLOOKUP($B29,'Part 3 NNDR3'!$A$6:$FY$331,DD$4,FALSE)</f>
        <v>0</v>
      </c>
      <c r="DE29" s="104">
        <f>VLOOKUP($B29,'Part 3 NNDR3'!$A$6:$FY$331,DE$4,FALSE)</f>
        <v>0</v>
      </c>
      <c r="DF29" s="104">
        <f>VLOOKUP($B29,'Part 3 NNDR3'!$A$6:$FY$331,DF$4,FALSE)</f>
        <v>0</v>
      </c>
      <c r="DG29" s="104">
        <f>VLOOKUP($B29,'Part 3 NNDR3'!$A$6:$FY$331,DG$4,FALSE)</f>
        <v>0</v>
      </c>
      <c r="DH29" s="104">
        <f>VLOOKUP($B29,'Part 3 NNDR3'!$A$6:$FY$331,DH$4,FALSE)</f>
        <v>0</v>
      </c>
      <c r="DI29" s="104">
        <f>VLOOKUP($B29,'Part 3 NNDR3'!$A$6:$FY$331,DI$4,FALSE)</f>
        <v>0</v>
      </c>
      <c r="DJ29" s="104">
        <f>VLOOKUP($B29,'Part 3 NNDR3'!$A$6:$FY$331,DJ$4,FALSE)</f>
        <v>0</v>
      </c>
      <c r="DK29" s="104">
        <f>VLOOKUP($B29,'Part 3 NNDR3'!$A$6:$FY$331,DK$4,FALSE)</f>
        <v>0</v>
      </c>
      <c r="DL29" s="104">
        <f>VLOOKUP($B29,'Part 3 NNDR3'!$A$6:$FY$331,DL$4,FALSE)</f>
        <v>-14426</v>
      </c>
      <c r="DM29" s="104">
        <f>VLOOKUP($B29,'Part 3 NNDR3'!$A$6:$FY$331,DM$4,FALSE)</f>
        <v>0</v>
      </c>
      <c r="DN29" s="104">
        <f>VLOOKUP($B29,'Part 3 NNDR3'!$A$6:$FY$331,DN$4,FALSE)</f>
        <v>-14426</v>
      </c>
      <c r="DO29" s="104">
        <f>VLOOKUP($B29,'Part 3 NNDR3'!$A$6:$FY$331,DO$4,FALSE)</f>
        <v>-10904</v>
      </c>
      <c r="DP29" s="104">
        <f>VLOOKUP($B29,'Part 3 NNDR3'!$A$6:$FY$331,DP$4,FALSE)</f>
        <v>0</v>
      </c>
      <c r="DQ29" s="104">
        <f>VLOOKUP($B29,'Part 3 NNDR3'!$A$6:$FY$331,DQ$4,FALSE)</f>
        <v>-10904</v>
      </c>
      <c r="DR29" s="104">
        <f>VLOOKUP($B29,'Part 3 NNDR3'!$A$6:$FY$331,DR$4,FALSE)</f>
        <v>0</v>
      </c>
      <c r="DS29" s="104">
        <f>VLOOKUP($B29,'Part 3 NNDR3'!$A$6:$FY$331,DS$4,FALSE)</f>
        <v>0</v>
      </c>
      <c r="DT29" s="104">
        <f>VLOOKUP($B29,'Part 3 NNDR3'!$A$6:$FY$331,DT$4,FALSE)</f>
        <v>0</v>
      </c>
      <c r="DU29" s="104">
        <f>VLOOKUP($B29,'Part 3 NNDR3'!$A$6:$FY$331,DU$4,FALSE)</f>
        <v>0</v>
      </c>
      <c r="DV29" s="104">
        <f>VLOOKUP($B29,'Part 3 NNDR3'!$A$6:$FY$331,DV$4,FALSE)</f>
        <v>0</v>
      </c>
      <c r="DW29" s="104">
        <f>VLOOKUP($B29,'Part 3 NNDR3'!$A$6:$FY$331,DW$4,FALSE)</f>
        <v>0</v>
      </c>
      <c r="DX29" s="104">
        <f>VLOOKUP($B29,'Part 3 NNDR3'!$A$6:$FY$331,DX$4,FALSE)</f>
        <v>0</v>
      </c>
      <c r="DY29" s="104">
        <f>VLOOKUP($B29,'Part 3 NNDR3'!$A$6:$FY$331,DY$4,FALSE)</f>
        <v>0</v>
      </c>
      <c r="DZ29" s="104">
        <f>VLOOKUP($B29,'Part 3 NNDR3'!$A$6:$FY$331,DZ$4,FALSE)</f>
        <v>0</v>
      </c>
      <c r="EA29" s="104">
        <f>VLOOKUP($B29,'Part 3 NNDR3'!$A$6:$FY$331,EA$4,FALSE)</f>
        <v>-190261</v>
      </c>
      <c r="EB29" s="104">
        <f>VLOOKUP($B29,'Part 3 NNDR3'!$A$6:$FY$331,EB$4,FALSE)</f>
        <v>0</v>
      </c>
      <c r="EC29" s="104">
        <f>VLOOKUP($B29,'Part 3 NNDR3'!$A$6:$FY$331,EC$4,FALSE)</f>
        <v>-190261</v>
      </c>
      <c r="ED29" s="104">
        <f>VLOOKUP($B29,'Part 3 NNDR3'!$A$6:$FY$331,ED$4,FALSE)</f>
        <v>-477</v>
      </c>
      <c r="EE29" s="104">
        <f>VLOOKUP($B29,'Part 3 NNDR3'!$A$6:$FY$331,EE$4,FALSE)</f>
        <v>0</v>
      </c>
      <c r="EF29" s="104">
        <f>VLOOKUP($B29,'Part 3 NNDR3'!$A$6:$FY$331,EF$4,FALSE)</f>
        <v>-477</v>
      </c>
      <c r="EG29" s="104">
        <f>VLOOKUP($B29,'Part 3 NNDR3'!$A$6:$FY$331,EG$4,FALSE)</f>
        <v>0</v>
      </c>
      <c r="EH29" s="104">
        <f>VLOOKUP($B29,'Part 3 NNDR3'!$A$6:$FY$331,EH$4,FALSE)</f>
        <v>0</v>
      </c>
      <c r="EI29" s="104">
        <f>VLOOKUP($B29,'Part 3 NNDR3'!$A$6:$FY$331,EI$4,FALSE)</f>
        <v>0</v>
      </c>
      <c r="EJ29" s="104">
        <f>VLOOKUP($B29,'Part 3 NNDR3'!$A$6:$FY$331,EJ$4,FALSE)</f>
        <v>0</v>
      </c>
      <c r="EK29" s="104">
        <f>VLOOKUP($B29,'Part 3 NNDR3'!$A$6:$FY$331,EK$4,FALSE)</f>
        <v>0</v>
      </c>
      <c r="EL29" s="104">
        <f>VLOOKUP($B29,'Part 3 NNDR3'!$A$6:$FY$331,EL$4,FALSE)</f>
        <v>0</v>
      </c>
      <c r="EM29" s="104">
        <f>VLOOKUP($B29,'Part 3 NNDR3'!$A$6:$FY$331,EM$4,FALSE)</f>
        <v>0</v>
      </c>
      <c r="EN29" s="104">
        <f>VLOOKUP($B29,'Part 3 NNDR3'!$A$6:$FY$331,EN$4,FALSE)</f>
        <v>0</v>
      </c>
      <c r="EO29" s="104">
        <f>VLOOKUP($B29,'Part 3 NNDR3'!$A$6:$FY$331,EO$4,FALSE)</f>
        <v>0</v>
      </c>
      <c r="EP29" s="104">
        <f>VLOOKUP($B29,'Part 3 NNDR3'!$A$6:$FY$331,EP$4,FALSE)</f>
        <v>-201642</v>
      </c>
      <c r="EQ29" s="104">
        <f>VLOOKUP($B29,'Part 3 NNDR3'!$A$6:$FY$331,EQ$4,FALSE)</f>
        <v>0</v>
      </c>
      <c r="ER29" s="104">
        <f>VLOOKUP($B29,'Part 3 NNDR3'!$A$6:$FY$331,ER$4,FALSE)</f>
        <v>-201642</v>
      </c>
      <c r="ES29" s="104">
        <f>VLOOKUP($B29,'Part 3 NNDR3'!$A$6:$FY$331,ES$4,FALSE)</f>
        <v>0</v>
      </c>
      <c r="ET29" s="104">
        <f>VLOOKUP($B29,'Part 3 NNDR3'!$A$6:$FY$331,ET$4,FALSE)</f>
        <v>0</v>
      </c>
      <c r="EU29" s="104">
        <f>VLOOKUP($B29,'Part 3 NNDR3'!$A$6:$FY$331,EU$4,FALSE)</f>
        <v>0</v>
      </c>
      <c r="EV29" s="104">
        <f>VLOOKUP($B29,'Part 3 NNDR3'!$A$6:$FY$331,EV$4,FALSE)</f>
        <v>0</v>
      </c>
      <c r="EW29" s="104">
        <f>VLOOKUP($B29,'Part 3 NNDR3'!$A$6:$FY$331,EW$4,FALSE)</f>
        <v>0</v>
      </c>
      <c r="EX29" s="104">
        <f>VLOOKUP($B29,'Part 3 NNDR3'!$A$6:$FY$331,EX$4,FALSE)</f>
        <v>0</v>
      </c>
      <c r="EY29" s="104">
        <f>VLOOKUP($B29,'Part 3 NNDR3'!$A$6:$FY$331,EY$4,FALSE)</f>
        <v>0</v>
      </c>
      <c r="EZ29" s="104">
        <f>VLOOKUP($B29,'Part 3 NNDR3'!$A$6:$FY$331,EZ$4,FALSE)</f>
        <v>0</v>
      </c>
      <c r="FA29" s="104">
        <f>VLOOKUP($B29,'Part 3 NNDR3'!$A$6:$FY$331,FA$4,FALSE)</f>
        <v>0</v>
      </c>
      <c r="FB29" s="104">
        <f>VLOOKUP($B29,'Part 3 NNDR3'!$A$6:$FY$331,FB$4,FALSE)</f>
        <v>26129781</v>
      </c>
      <c r="FC29" s="104">
        <f>VLOOKUP($B29,'Part 3 NNDR3'!$A$6:$FY$331,FC$4,FALSE)</f>
        <v>0</v>
      </c>
      <c r="FD29" s="104">
        <f>VLOOKUP($B29,'Part 3 NNDR3'!$A$6:$FY$331,FD$4,FALSE)</f>
        <v>26129781</v>
      </c>
      <c r="FE29" s="104">
        <f>VLOOKUP($B29,'Part 3 NNDR3'!$A$6:$FY$331,FE$4,FALSE)</f>
        <v>-422158</v>
      </c>
      <c r="FF29" s="104">
        <f>VLOOKUP($B29,'Part 3 NNDR3'!$A$6:$FY$331,FF$4,FALSE)</f>
        <v>0</v>
      </c>
      <c r="FG29" s="104">
        <f>VLOOKUP($B29,'Part 3 NNDR3'!$A$6:$FY$331,FG$4,FALSE)</f>
        <v>-422158</v>
      </c>
      <c r="FH29" s="104">
        <f>VLOOKUP($B29,'Part 3 NNDR3'!$A$6:$FY$331,FH$4,FALSE)</f>
        <v>-1400482</v>
      </c>
      <c r="FI29" s="104">
        <f>VLOOKUP($B29,'Part 3 NNDR3'!$A$6:$FY$331,FI$4,FALSE)</f>
        <v>0</v>
      </c>
      <c r="FJ29" s="104">
        <f>VLOOKUP($B29,'Part 3 NNDR3'!$A$6:$FY$331,FJ$4,FALSE)</f>
        <v>-1400482</v>
      </c>
      <c r="FK29" s="104">
        <f>VLOOKUP($B29,'Part 3 NNDR3'!$A$6:$FY$331,FK$4,FALSE)</f>
        <v>-494258</v>
      </c>
      <c r="FL29" s="104">
        <f>VLOOKUP($B29,'Part 3 NNDR3'!$A$6:$FY$331,FL$4,FALSE)</f>
        <v>0</v>
      </c>
      <c r="FM29" s="104">
        <f>VLOOKUP($B29,'Part 3 NNDR3'!$A$6:$FY$331,FM$4,FALSE)</f>
        <v>-494258</v>
      </c>
      <c r="FN29" s="104">
        <f>VLOOKUP($B29,'Part 3 NNDR3'!$A$6:$FY$331,FN$4,FALSE)</f>
        <v>-14426</v>
      </c>
      <c r="FO29" s="104">
        <f>VLOOKUP($B29,'Part 3 NNDR3'!$A$6:$FY$331,FO$4,FALSE)</f>
        <v>0</v>
      </c>
      <c r="FP29" s="104">
        <f>VLOOKUP($B29,'Part 3 NNDR3'!$A$6:$FY$331,FP$4,FALSE)</f>
        <v>-14426</v>
      </c>
      <c r="FQ29" s="104">
        <f>VLOOKUP($B29,'Part 3 NNDR3'!$A$6:$FY$331,FQ$4,FALSE)</f>
        <v>-201642</v>
      </c>
      <c r="FR29" s="104">
        <f>VLOOKUP($B29,'Part 3 NNDR3'!$A$6:$FY$331,FR$4,FALSE)</f>
        <v>0</v>
      </c>
      <c r="FS29" s="104">
        <f>VLOOKUP($B29,'Part 3 NNDR3'!$A$6:$FY$331,FS$4,FALSE)</f>
        <v>-201642</v>
      </c>
      <c r="FT29" s="104">
        <f>VLOOKUP($B29,'Part 3 NNDR3'!$A$6:$FY$331,FT$4,FALSE)</f>
        <v>0</v>
      </c>
      <c r="FU29" s="104">
        <f>VLOOKUP($B29,'Part 3 NNDR3'!$A$6:$FY$331,FU$4,FALSE)</f>
        <v>0</v>
      </c>
      <c r="FV29" s="104">
        <f>VLOOKUP($B29,'Part 3 NNDR3'!$A$6:$FY$331,FV$4,FALSE)</f>
        <v>0</v>
      </c>
      <c r="FW29" s="104">
        <f>VLOOKUP($B29,'Part 3 NNDR3'!$A$6:$FY$331,FW$4,FALSE)</f>
        <v>-2532966</v>
      </c>
      <c r="FX29" s="104">
        <f>VLOOKUP($B29,'Part 3 NNDR3'!$A$6:$FY$331,FX$4,FALSE)</f>
        <v>0</v>
      </c>
      <c r="FY29" s="104">
        <f>VLOOKUP($B29,'Part 3 NNDR3'!$A$6:$FY$331,FY$4,FALSE)</f>
        <v>-2532966</v>
      </c>
      <c r="FZ29" s="104">
        <f>VLOOKUP($B29,'Part 3 NNDR3'!$A$6:$FY$331,FZ$4,FALSE)</f>
        <v>23596815</v>
      </c>
      <c r="GA29" s="104">
        <f>VLOOKUP($B29,'Part 3 NNDR3'!$A$6:$FY$331,GA$4,FALSE)</f>
        <v>0</v>
      </c>
      <c r="GB29" s="104">
        <f>VLOOKUP($B29,'Part 3 NNDR3'!$A$6:$FY$331,GB$4,FALSE)</f>
        <v>23596815</v>
      </c>
      <c r="GC29" s="105" t="str">
        <f>VLOOKUP($B29,'Data (Updated)'!$C$4:$E$329,2,FALSE)</f>
        <v>E1021</v>
      </c>
      <c r="GD29" s="106" t="str">
        <f>VLOOKUP($B29,'Data (Updated)'!$C$4:$E$329,3,FALSE)</f>
        <v>E6110</v>
      </c>
    </row>
    <row r="30" spans="1:186" ht="12.75" x14ac:dyDescent="0.2">
      <c r="A30" s="75">
        <v>25</v>
      </c>
      <c r="B30" s="100" t="s">
        <v>106</v>
      </c>
      <c r="C30" s="101" t="s">
        <v>949</v>
      </c>
      <c r="D30" s="102" t="s">
        <v>943</v>
      </c>
      <c r="E30" s="103" t="s">
        <v>105</v>
      </c>
      <c r="F30" s="104">
        <f>VLOOKUP($B30,'Part 3 NNDR3'!$A$6:$FY$331,F$4,FALSE)</f>
        <v>0</v>
      </c>
      <c r="G30" s="104">
        <f>VLOOKUP($B30,'Part 3 NNDR3'!$A$6:$FY$331,G$4,FALSE)</f>
        <v>0</v>
      </c>
      <c r="H30" s="104">
        <f>VLOOKUP($B30,'Part 3 NNDR3'!$A$6:$FY$331,H$4,FALSE)</f>
        <v>0</v>
      </c>
      <c r="I30" s="104">
        <f>VLOOKUP($B30,'Part 3 NNDR3'!$A$6:$FY$331,I$4,FALSE)</f>
        <v>-1810</v>
      </c>
      <c r="J30" s="104">
        <f>VLOOKUP($B30,'Part 3 NNDR3'!$A$6:$FY$331,J$4,FALSE)</f>
        <v>0</v>
      </c>
      <c r="K30" s="104">
        <f>VLOOKUP($B30,'Part 3 NNDR3'!$A$6:$FY$331,K$4,FALSE)</f>
        <v>-1810</v>
      </c>
      <c r="L30" s="104">
        <f>VLOOKUP($B30,'Part 3 NNDR3'!$A$6:$FY$331,L$4,FALSE)</f>
        <v>0</v>
      </c>
      <c r="M30" s="104">
        <f>VLOOKUP($B30,'Part 3 NNDR3'!$A$6:$FY$331,M$4,FALSE)</f>
        <v>0</v>
      </c>
      <c r="N30" s="104">
        <f>VLOOKUP($B30,'Part 3 NNDR3'!$A$6:$FY$331,N$4,FALSE)</f>
        <v>0</v>
      </c>
      <c r="O30" s="104">
        <f>VLOOKUP($B30,'Part 3 NNDR3'!$A$6:$FY$331,O$4,FALSE)</f>
        <v>86625</v>
      </c>
      <c r="P30" s="104">
        <f>VLOOKUP($B30,'Part 3 NNDR3'!$A$6:$FY$331,P$4,FALSE)</f>
        <v>0</v>
      </c>
      <c r="Q30" s="104">
        <f>VLOOKUP($B30,'Part 3 NNDR3'!$A$6:$FY$331,Q$4,FALSE)</f>
        <v>86625</v>
      </c>
      <c r="R30" s="104">
        <f>VLOOKUP($B30,'Part 3 NNDR3'!$A$6:$FY$331,R$4,FALSE)</f>
        <v>84815</v>
      </c>
      <c r="S30" s="104">
        <f>VLOOKUP($B30,'Part 3 NNDR3'!$A$6:$FY$331,S$4,FALSE)</f>
        <v>0</v>
      </c>
      <c r="T30" s="104">
        <f>VLOOKUP($B30,'Part 3 NNDR3'!$A$6:$FY$331,T$4,FALSE)</f>
        <v>84815</v>
      </c>
      <c r="U30" s="104">
        <f>VLOOKUP($B30,'Part 3 NNDR3'!$A$6:$FY$331,U$4,FALSE)</f>
        <v>-7918197</v>
      </c>
      <c r="V30" s="104">
        <f>VLOOKUP($B30,'Part 3 NNDR3'!$A$6:$FY$331,V$4,FALSE)</f>
        <v>0</v>
      </c>
      <c r="W30" s="104">
        <f>VLOOKUP($B30,'Part 3 NNDR3'!$A$6:$FY$331,W$4,FALSE)</f>
        <v>-7918197</v>
      </c>
      <c r="X30" s="104">
        <f>VLOOKUP($B30,'Part 3 NNDR3'!$A$6:$FY$331,X$4,FALSE)</f>
        <v>0</v>
      </c>
      <c r="Y30" s="104">
        <f>VLOOKUP($B30,'Part 3 NNDR3'!$A$6:$FY$331,Y$4,FALSE)</f>
        <v>0</v>
      </c>
      <c r="Z30" s="104">
        <f>VLOOKUP($B30,'Part 3 NNDR3'!$A$6:$FY$331,Z$4,FALSE)</f>
        <v>0</v>
      </c>
      <c r="AA30" s="104">
        <f>VLOOKUP($B30,'Part 3 NNDR3'!$A$6:$FY$331,AA$4,FALSE)</f>
        <v>-237829</v>
      </c>
      <c r="AB30" s="104">
        <f>VLOOKUP($B30,'Part 3 NNDR3'!$A$6:$FY$331,AB$4,FALSE)</f>
        <v>0</v>
      </c>
      <c r="AC30" s="104">
        <f>VLOOKUP($B30,'Part 3 NNDR3'!$A$6:$FY$331,AC$4,FALSE)</f>
        <v>-237829</v>
      </c>
      <c r="AD30" s="104">
        <f>VLOOKUP($B30,'Part 3 NNDR3'!$A$6:$FY$331,AD$4,FALSE)</f>
        <v>-179799</v>
      </c>
      <c r="AE30" s="104">
        <f>VLOOKUP($B30,'Part 3 NNDR3'!$A$6:$FY$331,AE$4,FALSE)</f>
        <v>0</v>
      </c>
      <c r="AF30" s="104">
        <f>VLOOKUP($B30,'Part 3 NNDR3'!$A$6:$FY$331,AF$4,FALSE)</f>
        <v>-179799</v>
      </c>
      <c r="AG30" s="104">
        <f>VLOOKUP($B30,'Part 3 NNDR3'!$A$6:$FY$331,AG$4,FALSE)</f>
        <v>0</v>
      </c>
      <c r="AH30" s="104">
        <f>VLOOKUP($B30,'Part 3 NNDR3'!$A$6:$FY$331,AH$4,FALSE)</f>
        <v>0</v>
      </c>
      <c r="AI30" s="104">
        <f>VLOOKUP($B30,'Part 3 NNDR3'!$A$6:$FY$331,AI$4,FALSE)</f>
        <v>0</v>
      </c>
      <c r="AJ30" s="104">
        <f>VLOOKUP($B30,'Part 3 NNDR3'!$A$6:$FY$331,AJ$4,FALSE)</f>
        <v>2455025</v>
      </c>
      <c r="AK30" s="104">
        <f>VLOOKUP($B30,'Part 3 NNDR3'!$A$6:$FY$331,AK$4,FALSE)</f>
        <v>0</v>
      </c>
      <c r="AL30" s="104">
        <f>VLOOKUP($B30,'Part 3 NNDR3'!$A$6:$FY$331,AL$4,FALSE)</f>
        <v>2455025</v>
      </c>
      <c r="AM30" s="104">
        <f>VLOOKUP($B30,'Part 3 NNDR3'!$A$6:$FY$331,AM$4,FALSE)</f>
        <v>-107403</v>
      </c>
      <c r="AN30" s="104">
        <f>VLOOKUP($B30,'Part 3 NNDR3'!$A$6:$FY$331,AN$4,FALSE)</f>
        <v>0</v>
      </c>
      <c r="AO30" s="104">
        <f>VLOOKUP($B30,'Part 3 NNDR3'!$A$6:$FY$331,AO$4,FALSE)</f>
        <v>-107403</v>
      </c>
      <c r="AP30" s="104">
        <f>VLOOKUP($B30,'Part 3 NNDR3'!$A$6:$FY$331,AP$4,FALSE)</f>
        <v>-6110633</v>
      </c>
      <c r="AQ30" s="104">
        <f>VLOOKUP($B30,'Part 3 NNDR3'!$A$6:$FY$331,AQ$4,FALSE)</f>
        <v>0</v>
      </c>
      <c r="AR30" s="104">
        <f>VLOOKUP($B30,'Part 3 NNDR3'!$A$6:$FY$331,AR$4,FALSE)</f>
        <v>-6110633</v>
      </c>
      <c r="AS30" s="104">
        <f>VLOOKUP($B30,'Part 3 NNDR3'!$A$6:$FY$331,AS$4,FALSE)</f>
        <v>26999</v>
      </c>
      <c r="AT30" s="104">
        <f>VLOOKUP($B30,'Part 3 NNDR3'!$A$6:$FY$331,AT$4,FALSE)</f>
        <v>0</v>
      </c>
      <c r="AU30" s="104">
        <f>VLOOKUP($B30,'Part 3 NNDR3'!$A$6:$FY$331,AU$4,FALSE)</f>
        <v>26999</v>
      </c>
      <c r="AV30" s="104">
        <f>VLOOKUP($B30,'Part 3 NNDR3'!$A$6:$FY$331,AV$4,FALSE)</f>
        <v>-104575</v>
      </c>
      <c r="AW30" s="104">
        <f>VLOOKUP($B30,'Part 3 NNDR3'!$A$6:$FY$331,AW$4,FALSE)</f>
        <v>0</v>
      </c>
      <c r="AX30" s="104">
        <f>VLOOKUP($B30,'Part 3 NNDR3'!$A$6:$FY$331,AX$4,FALSE)</f>
        <v>-104575</v>
      </c>
      <c r="AY30" s="104">
        <f>VLOOKUP($B30,'Part 3 NNDR3'!$A$6:$FY$331,AY$4,FALSE)</f>
        <v>0</v>
      </c>
      <c r="AZ30" s="104">
        <f>VLOOKUP($B30,'Part 3 NNDR3'!$A$6:$FY$331,AZ$4,FALSE)</f>
        <v>0</v>
      </c>
      <c r="BA30" s="104">
        <f>VLOOKUP($B30,'Part 3 NNDR3'!$A$6:$FY$331,BA$4,FALSE)</f>
        <v>0</v>
      </c>
      <c r="BB30" s="104">
        <f>VLOOKUP($B30,'Part 3 NNDR3'!$A$6:$FY$331,BB$4,FALSE)</f>
        <v>0</v>
      </c>
      <c r="BC30" s="104">
        <f>VLOOKUP($B30,'Part 3 NNDR3'!$A$6:$FY$331,BC$4,FALSE)</f>
        <v>0</v>
      </c>
      <c r="BD30" s="104">
        <f>VLOOKUP($B30,'Part 3 NNDR3'!$A$6:$FY$331,BD$4,FALSE)</f>
        <v>0</v>
      </c>
      <c r="BE30" s="104">
        <f>VLOOKUP($B30,'Part 3 NNDR3'!$A$6:$FY$331,BE$4,FALSE)</f>
        <v>0</v>
      </c>
      <c r="BF30" s="104">
        <f>VLOOKUP($B30,'Part 3 NNDR3'!$A$6:$FY$331,BF$4,FALSE)</f>
        <v>0</v>
      </c>
      <c r="BG30" s="104">
        <f>VLOOKUP($B30,'Part 3 NNDR3'!$A$6:$FY$331,BG$4,FALSE)</f>
        <v>0</v>
      </c>
      <c r="BH30" s="104">
        <f>VLOOKUP($B30,'Part 3 NNDR3'!$A$6:$FY$331,BH$4,FALSE)</f>
        <v>-11996613</v>
      </c>
      <c r="BI30" s="104">
        <f>VLOOKUP($B30,'Part 3 NNDR3'!$A$6:$FY$331,BI$4,FALSE)</f>
        <v>0</v>
      </c>
      <c r="BJ30" s="104">
        <f>VLOOKUP($B30,'Part 3 NNDR3'!$A$6:$FY$331,BJ$4,FALSE)</f>
        <v>-11996613</v>
      </c>
      <c r="BK30" s="104">
        <f>VLOOKUP($B30,'Part 3 NNDR3'!$A$6:$FY$331,BK$4,FALSE)</f>
        <v>-129810</v>
      </c>
      <c r="BL30" s="104">
        <f>VLOOKUP($B30,'Part 3 NNDR3'!$A$6:$FY$331,BL$4,FALSE)</f>
        <v>0</v>
      </c>
      <c r="BM30" s="104">
        <f>VLOOKUP($B30,'Part 3 NNDR3'!$A$6:$FY$331,BM$4,FALSE)</f>
        <v>-129810</v>
      </c>
      <c r="BN30" s="104">
        <f>VLOOKUP($B30,'Part 3 NNDR3'!$A$6:$FY$331,BN$4,FALSE)</f>
        <v>-66677</v>
      </c>
      <c r="BO30" s="104">
        <f>VLOOKUP($B30,'Part 3 NNDR3'!$A$6:$FY$331,BO$4,FALSE)</f>
        <v>0</v>
      </c>
      <c r="BP30" s="104">
        <f>VLOOKUP($B30,'Part 3 NNDR3'!$A$6:$FY$331,BP$4,FALSE)</f>
        <v>-66677</v>
      </c>
      <c r="BQ30" s="104">
        <f>VLOOKUP($B30,'Part 3 NNDR3'!$A$6:$FY$331,BQ$4,FALSE)</f>
        <v>-4481025</v>
      </c>
      <c r="BR30" s="104">
        <f>VLOOKUP($B30,'Part 3 NNDR3'!$A$6:$FY$331,BR$4,FALSE)</f>
        <v>0</v>
      </c>
      <c r="BS30" s="104">
        <f>VLOOKUP($B30,'Part 3 NNDR3'!$A$6:$FY$331,BS$4,FALSE)</f>
        <v>-4481025</v>
      </c>
      <c r="BT30" s="104">
        <f>VLOOKUP($B30,'Part 3 NNDR3'!$A$6:$FY$331,BT$4,FALSE)</f>
        <v>100446</v>
      </c>
      <c r="BU30" s="104">
        <f>VLOOKUP($B30,'Part 3 NNDR3'!$A$6:$FY$331,BU$4,FALSE)</f>
        <v>0</v>
      </c>
      <c r="BV30" s="104">
        <f>VLOOKUP($B30,'Part 3 NNDR3'!$A$6:$FY$331,BV$4,FALSE)</f>
        <v>100446</v>
      </c>
      <c r="BW30" s="104">
        <f>VLOOKUP($B30,'Part 3 NNDR3'!$A$6:$FY$331,BW$4,FALSE)</f>
        <v>-4577066</v>
      </c>
      <c r="BX30" s="104">
        <f>VLOOKUP($B30,'Part 3 NNDR3'!$A$6:$FY$331,BX$4,FALSE)</f>
        <v>0</v>
      </c>
      <c r="BY30" s="104">
        <f>VLOOKUP($B30,'Part 3 NNDR3'!$A$6:$FY$331,BY$4,FALSE)</f>
        <v>-4577066</v>
      </c>
      <c r="BZ30" s="104">
        <f>VLOOKUP($B30,'Part 3 NNDR3'!$A$6:$FY$331,BZ$4,FALSE)</f>
        <v>-662290</v>
      </c>
      <c r="CA30" s="104">
        <f>VLOOKUP($B30,'Part 3 NNDR3'!$A$6:$FY$331,CA$4,FALSE)</f>
        <v>0</v>
      </c>
      <c r="CB30" s="104">
        <f>VLOOKUP($B30,'Part 3 NNDR3'!$A$6:$FY$331,CB$4,FALSE)</f>
        <v>-662290</v>
      </c>
      <c r="CC30" s="104">
        <f>VLOOKUP($B30,'Part 3 NNDR3'!$A$6:$FY$331,CC$4,FALSE)</f>
        <v>13705</v>
      </c>
      <c r="CD30" s="104">
        <f>VLOOKUP($B30,'Part 3 NNDR3'!$A$6:$FY$331,CD$4,FALSE)</f>
        <v>0</v>
      </c>
      <c r="CE30" s="104">
        <f>VLOOKUP($B30,'Part 3 NNDR3'!$A$6:$FY$331,CE$4,FALSE)</f>
        <v>13705</v>
      </c>
      <c r="CF30" s="104">
        <f>VLOOKUP($B30,'Part 3 NNDR3'!$A$6:$FY$331,CF$4,FALSE)</f>
        <v>-292709</v>
      </c>
      <c r="CG30" s="104">
        <f>VLOOKUP($B30,'Part 3 NNDR3'!$A$6:$FY$331,CG$4,FALSE)</f>
        <v>0</v>
      </c>
      <c r="CH30" s="104">
        <f>VLOOKUP($B30,'Part 3 NNDR3'!$A$6:$FY$331,CH$4,FALSE)</f>
        <v>-292709</v>
      </c>
      <c r="CI30" s="104">
        <f>VLOOKUP($B30,'Part 3 NNDR3'!$A$6:$FY$331,CI$4,FALSE)</f>
        <v>-7562</v>
      </c>
      <c r="CJ30" s="104">
        <f>VLOOKUP($B30,'Part 3 NNDR3'!$A$6:$FY$331,CJ$4,FALSE)</f>
        <v>0</v>
      </c>
      <c r="CK30" s="104">
        <f>VLOOKUP($B30,'Part 3 NNDR3'!$A$6:$FY$331,CK$4,FALSE)</f>
        <v>-7562</v>
      </c>
      <c r="CL30" s="104">
        <f>VLOOKUP($B30,'Part 3 NNDR3'!$A$6:$FY$331,CL$4,FALSE)</f>
        <v>-4477</v>
      </c>
      <c r="CM30" s="104">
        <f>VLOOKUP($B30,'Part 3 NNDR3'!$A$6:$FY$331,CM$4,FALSE)</f>
        <v>0</v>
      </c>
      <c r="CN30" s="104">
        <f>VLOOKUP($B30,'Part 3 NNDR3'!$A$6:$FY$331,CN$4,FALSE)</f>
        <v>-4477</v>
      </c>
      <c r="CO30" s="104">
        <f>VLOOKUP($B30,'Part 3 NNDR3'!$A$6:$FY$331,CO$4,FALSE)</f>
        <v>0</v>
      </c>
      <c r="CP30" s="104">
        <f>VLOOKUP($B30,'Part 3 NNDR3'!$A$6:$FY$331,CP$4,FALSE)</f>
        <v>0</v>
      </c>
      <c r="CQ30" s="104">
        <f>VLOOKUP($B30,'Part 3 NNDR3'!$A$6:$FY$331,CQ$4,FALSE)</f>
        <v>0</v>
      </c>
      <c r="CR30" s="104">
        <f>VLOOKUP($B30,'Part 3 NNDR3'!$A$6:$FY$331,CR$4,FALSE)</f>
        <v>0</v>
      </c>
      <c r="CS30" s="104">
        <f>VLOOKUP($B30,'Part 3 NNDR3'!$A$6:$FY$331,CS$4,FALSE)</f>
        <v>0</v>
      </c>
      <c r="CT30" s="104">
        <f>VLOOKUP($B30,'Part 3 NNDR3'!$A$6:$FY$331,CT$4,FALSE)</f>
        <v>0</v>
      </c>
      <c r="CU30" s="104">
        <f>VLOOKUP($B30,'Part 3 NNDR3'!$A$6:$FY$331,CU$4,FALSE)</f>
        <v>0</v>
      </c>
      <c r="CV30" s="104">
        <f>VLOOKUP($B30,'Part 3 NNDR3'!$A$6:$FY$331,CV$4,FALSE)</f>
        <v>0</v>
      </c>
      <c r="CW30" s="104">
        <f>VLOOKUP($B30,'Part 3 NNDR3'!$A$6:$FY$331,CW$4,FALSE)</f>
        <v>0</v>
      </c>
      <c r="CX30" s="104">
        <f>VLOOKUP($B30,'Part 3 NNDR3'!$A$6:$FY$331,CX$4,FALSE)</f>
        <v>0</v>
      </c>
      <c r="CY30" s="104">
        <f>VLOOKUP($B30,'Part 3 NNDR3'!$A$6:$FY$331,CY$4,FALSE)</f>
        <v>0</v>
      </c>
      <c r="CZ30" s="104">
        <f>VLOOKUP($B30,'Part 3 NNDR3'!$A$6:$FY$331,CZ$4,FALSE)</f>
        <v>0</v>
      </c>
      <c r="DA30" s="104">
        <f>VLOOKUP($B30,'Part 3 NNDR3'!$A$6:$FY$331,DA$4,FALSE)</f>
        <v>0</v>
      </c>
      <c r="DB30" s="104">
        <f>VLOOKUP($B30,'Part 3 NNDR3'!$A$6:$FY$331,DB$4,FALSE)</f>
        <v>0</v>
      </c>
      <c r="DC30" s="104">
        <f>VLOOKUP($B30,'Part 3 NNDR3'!$A$6:$FY$331,DC$4,FALSE)</f>
        <v>0</v>
      </c>
      <c r="DD30" s="104">
        <f>VLOOKUP($B30,'Part 3 NNDR3'!$A$6:$FY$331,DD$4,FALSE)</f>
        <v>0</v>
      </c>
      <c r="DE30" s="104">
        <f>VLOOKUP($B30,'Part 3 NNDR3'!$A$6:$FY$331,DE$4,FALSE)</f>
        <v>0</v>
      </c>
      <c r="DF30" s="104">
        <f>VLOOKUP($B30,'Part 3 NNDR3'!$A$6:$FY$331,DF$4,FALSE)</f>
        <v>0</v>
      </c>
      <c r="DG30" s="104">
        <f>VLOOKUP($B30,'Part 3 NNDR3'!$A$6:$FY$331,DG$4,FALSE)</f>
        <v>0</v>
      </c>
      <c r="DH30" s="104">
        <f>VLOOKUP($B30,'Part 3 NNDR3'!$A$6:$FY$331,DH$4,FALSE)</f>
        <v>0</v>
      </c>
      <c r="DI30" s="104">
        <f>VLOOKUP($B30,'Part 3 NNDR3'!$A$6:$FY$331,DI$4,FALSE)</f>
        <v>0</v>
      </c>
      <c r="DJ30" s="104">
        <f>VLOOKUP($B30,'Part 3 NNDR3'!$A$6:$FY$331,DJ$4,FALSE)</f>
        <v>0</v>
      </c>
      <c r="DK30" s="104">
        <f>VLOOKUP($B30,'Part 3 NNDR3'!$A$6:$FY$331,DK$4,FALSE)</f>
        <v>0</v>
      </c>
      <c r="DL30" s="104">
        <f>VLOOKUP($B30,'Part 3 NNDR3'!$A$6:$FY$331,DL$4,FALSE)</f>
        <v>-953333</v>
      </c>
      <c r="DM30" s="104">
        <f>VLOOKUP($B30,'Part 3 NNDR3'!$A$6:$FY$331,DM$4,FALSE)</f>
        <v>0</v>
      </c>
      <c r="DN30" s="104">
        <f>VLOOKUP($B30,'Part 3 NNDR3'!$A$6:$FY$331,DN$4,FALSE)</f>
        <v>-953333</v>
      </c>
      <c r="DO30" s="104">
        <f>VLOOKUP($B30,'Part 3 NNDR3'!$A$6:$FY$331,DO$4,FALSE)</f>
        <v>-3854</v>
      </c>
      <c r="DP30" s="104">
        <f>VLOOKUP($B30,'Part 3 NNDR3'!$A$6:$FY$331,DP$4,FALSE)</f>
        <v>0</v>
      </c>
      <c r="DQ30" s="104">
        <f>VLOOKUP($B30,'Part 3 NNDR3'!$A$6:$FY$331,DQ$4,FALSE)</f>
        <v>-3854</v>
      </c>
      <c r="DR30" s="104">
        <f>VLOOKUP($B30,'Part 3 NNDR3'!$A$6:$FY$331,DR$4,FALSE)</f>
        <v>6193</v>
      </c>
      <c r="DS30" s="104">
        <f>VLOOKUP($B30,'Part 3 NNDR3'!$A$6:$FY$331,DS$4,FALSE)</f>
        <v>0</v>
      </c>
      <c r="DT30" s="104">
        <f>VLOOKUP($B30,'Part 3 NNDR3'!$A$6:$FY$331,DT$4,FALSE)</f>
        <v>6193</v>
      </c>
      <c r="DU30" s="104">
        <f>VLOOKUP($B30,'Part 3 NNDR3'!$A$6:$FY$331,DU$4,FALSE)</f>
        <v>-180600</v>
      </c>
      <c r="DV30" s="104">
        <f>VLOOKUP($B30,'Part 3 NNDR3'!$A$6:$FY$331,DV$4,FALSE)</f>
        <v>0</v>
      </c>
      <c r="DW30" s="104">
        <f>VLOOKUP($B30,'Part 3 NNDR3'!$A$6:$FY$331,DW$4,FALSE)</f>
        <v>-180600</v>
      </c>
      <c r="DX30" s="104">
        <f>VLOOKUP($B30,'Part 3 NNDR3'!$A$6:$FY$331,DX$4,FALSE)</f>
        <v>-9476</v>
      </c>
      <c r="DY30" s="104">
        <f>VLOOKUP($B30,'Part 3 NNDR3'!$A$6:$FY$331,DY$4,FALSE)</f>
        <v>0</v>
      </c>
      <c r="DZ30" s="104">
        <f>VLOOKUP($B30,'Part 3 NNDR3'!$A$6:$FY$331,DZ$4,FALSE)</f>
        <v>-9476</v>
      </c>
      <c r="EA30" s="104">
        <f>VLOOKUP($B30,'Part 3 NNDR3'!$A$6:$FY$331,EA$4,FALSE)</f>
        <v>-1715749</v>
      </c>
      <c r="EB30" s="104">
        <f>VLOOKUP($B30,'Part 3 NNDR3'!$A$6:$FY$331,EB$4,FALSE)</f>
        <v>0</v>
      </c>
      <c r="EC30" s="104">
        <f>VLOOKUP($B30,'Part 3 NNDR3'!$A$6:$FY$331,EC$4,FALSE)</f>
        <v>-1715749</v>
      </c>
      <c r="ED30" s="104">
        <f>VLOOKUP($B30,'Part 3 NNDR3'!$A$6:$FY$331,ED$4,FALSE)</f>
        <v>-12579</v>
      </c>
      <c r="EE30" s="104">
        <f>VLOOKUP($B30,'Part 3 NNDR3'!$A$6:$FY$331,EE$4,FALSE)</f>
        <v>0</v>
      </c>
      <c r="EF30" s="104">
        <f>VLOOKUP($B30,'Part 3 NNDR3'!$A$6:$FY$331,EF$4,FALSE)</f>
        <v>-12579</v>
      </c>
      <c r="EG30" s="104">
        <f>VLOOKUP($B30,'Part 3 NNDR3'!$A$6:$FY$331,EG$4,FALSE)</f>
        <v>-9485</v>
      </c>
      <c r="EH30" s="104">
        <f>VLOOKUP($B30,'Part 3 NNDR3'!$A$6:$FY$331,EH$4,FALSE)</f>
        <v>0</v>
      </c>
      <c r="EI30" s="104">
        <f>VLOOKUP($B30,'Part 3 NNDR3'!$A$6:$FY$331,EI$4,FALSE)</f>
        <v>-9485</v>
      </c>
      <c r="EJ30" s="104">
        <f>VLOOKUP($B30,'Part 3 NNDR3'!$A$6:$FY$331,EJ$4,FALSE)</f>
        <v>0</v>
      </c>
      <c r="EK30" s="104">
        <f>VLOOKUP($B30,'Part 3 NNDR3'!$A$6:$FY$331,EK$4,FALSE)</f>
        <v>0</v>
      </c>
      <c r="EL30" s="104">
        <f>VLOOKUP($B30,'Part 3 NNDR3'!$A$6:$FY$331,EL$4,FALSE)</f>
        <v>0</v>
      </c>
      <c r="EM30" s="104">
        <f>VLOOKUP($B30,'Part 3 NNDR3'!$A$6:$FY$331,EM$4,FALSE)</f>
        <v>-62286</v>
      </c>
      <c r="EN30" s="104">
        <f>VLOOKUP($B30,'Part 3 NNDR3'!$A$6:$FY$331,EN$4,FALSE)</f>
        <v>0</v>
      </c>
      <c r="EO30" s="104">
        <f>VLOOKUP($B30,'Part 3 NNDR3'!$A$6:$FY$331,EO$4,FALSE)</f>
        <v>-62286</v>
      </c>
      <c r="EP30" s="104">
        <f>VLOOKUP($B30,'Part 3 NNDR3'!$A$6:$FY$331,EP$4,FALSE)</f>
        <v>-1987836</v>
      </c>
      <c r="EQ30" s="104">
        <f>VLOOKUP($B30,'Part 3 NNDR3'!$A$6:$FY$331,EQ$4,FALSE)</f>
        <v>0</v>
      </c>
      <c r="ER30" s="104">
        <f>VLOOKUP($B30,'Part 3 NNDR3'!$A$6:$FY$331,ER$4,FALSE)</f>
        <v>-1987836</v>
      </c>
      <c r="ES30" s="104">
        <f>VLOOKUP($B30,'Part 3 NNDR3'!$A$6:$FY$331,ES$4,FALSE)</f>
        <v>0</v>
      </c>
      <c r="ET30" s="104">
        <f>VLOOKUP($B30,'Part 3 NNDR3'!$A$6:$FY$331,ET$4,FALSE)</f>
        <v>0</v>
      </c>
      <c r="EU30" s="104">
        <f>VLOOKUP($B30,'Part 3 NNDR3'!$A$6:$FY$331,EU$4,FALSE)</f>
        <v>0</v>
      </c>
      <c r="EV30" s="104">
        <f>VLOOKUP($B30,'Part 3 NNDR3'!$A$6:$FY$331,EV$4,FALSE)</f>
        <v>-22617</v>
      </c>
      <c r="EW30" s="104">
        <f>VLOOKUP($B30,'Part 3 NNDR3'!$A$6:$FY$331,EW$4,FALSE)</f>
        <v>0</v>
      </c>
      <c r="EX30" s="104">
        <f>VLOOKUP($B30,'Part 3 NNDR3'!$A$6:$FY$331,EX$4,FALSE)</f>
        <v>-22617</v>
      </c>
      <c r="EY30" s="104">
        <f>VLOOKUP($B30,'Part 3 NNDR3'!$A$6:$FY$331,EY$4,FALSE)</f>
        <v>-22617</v>
      </c>
      <c r="EZ30" s="104">
        <f>VLOOKUP($B30,'Part 3 NNDR3'!$A$6:$FY$331,EZ$4,FALSE)</f>
        <v>0</v>
      </c>
      <c r="FA30" s="104">
        <f>VLOOKUP($B30,'Part 3 NNDR3'!$A$6:$FY$331,FA$4,FALSE)</f>
        <v>-22617</v>
      </c>
      <c r="FB30" s="104">
        <f>VLOOKUP($B30,'Part 3 NNDR3'!$A$6:$FY$331,FB$4,FALSE)</f>
        <v>102016664</v>
      </c>
      <c r="FC30" s="104">
        <f>VLOOKUP($B30,'Part 3 NNDR3'!$A$6:$FY$331,FC$4,FALSE)</f>
        <v>0</v>
      </c>
      <c r="FD30" s="104">
        <f>VLOOKUP($B30,'Part 3 NNDR3'!$A$6:$FY$331,FD$4,FALSE)</f>
        <v>102016664</v>
      </c>
      <c r="FE30" s="104">
        <f>VLOOKUP($B30,'Part 3 NNDR3'!$A$6:$FY$331,FE$4,FALSE)</f>
        <v>84815</v>
      </c>
      <c r="FF30" s="104">
        <f>VLOOKUP($B30,'Part 3 NNDR3'!$A$6:$FY$331,FF$4,FALSE)</f>
        <v>0</v>
      </c>
      <c r="FG30" s="104">
        <f>VLOOKUP($B30,'Part 3 NNDR3'!$A$6:$FY$331,FG$4,FALSE)</f>
        <v>84815</v>
      </c>
      <c r="FH30" s="104">
        <f>VLOOKUP($B30,'Part 3 NNDR3'!$A$6:$FY$331,FH$4,FALSE)</f>
        <v>-11996613</v>
      </c>
      <c r="FI30" s="104">
        <f>VLOOKUP($B30,'Part 3 NNDR3'!$A$6:$FY$331,FI$4,FALSE)</f>
        <v>0</v>
      </c>
      <c r="FJ30" s="104">
        <f>VLOOKUP($B30,'Part 3 NNDR3'!$A$6:$FY$331,FJ$4,FALSE)</f>
        <v>-11996613</v>
      </c>
      <c r="FK30" s="104">
        <f>VLOOKUP($B30,'Part 3 NNDR3'!$A$6:$FY$331,FK$4,FALSE)</f>
        <v>-4577066</v>
      </c>
      <c r="FL30" s="104">
        <f>VLOOKUP($B30,'Part 3 NNDR3'!$A$6:$FY$331,FL$4,FALSE)</f>
        <v>0</v>
      </c>
      <c r="FM30" s="104">
        <f>VLOOKUP($B30,'Part 3 NNDR3'!$A$6:$FY$331,FM$4,FALSE)</f>
        <v>-4577066</v>
      </c>
      <c r="FN30" s="104">
        <f>VLOOKUP($B30,'Part 3 NNDR3'!$A$6:$FY$331,FN$4,FALSE)</f>
        <v>-953333</v>
      </c>
      <c r="FO30" s="104">
        <f>VLOOKUP($B30,'Part 3 NNDR3'!$A$6:$FY$331,FO$4,FALSE)</f>
        <v>0</v>
      </c>
      <c r="FP30" s="104">
        <f>VLOOKUP($B30,'Part 3 NNDR3'!$A$6:$FY$331,FP$4,FALSE)</f>
        <v>-953333</v>
      </c>
      <c r="FQ30" s="104">
        <f>VLOOKUP($B30,'Part 3 NNDR3'!$A$6:$FY$331,FQ$4,FALSE)</f>
        <v>-1987836</v>
      </c>
      <c r="FR30" s="104">
        <f>VLOOKUP($B30,'Part 3 NNDR3'!$A$6:$FY$331,FR$4,FALSE)</f>
        <v>0</v>
      </c>
      <c r="FS30" s="104">
        <f>VLOOKUP($B30,'Part 3 NNDR3'!$A$6:$FY$331,FS$4,FALSE)</f>
        <v>-1987836</v>
      </c>
      <c r="FT30" s="104">
        <f>VLOOKUP($B30,'Part 3 NNDR3'!$A$6:$FY$331,FT$4,FALSE)</f>
        <v>-22617</v>
      </c>
      <c r="FU30" s="104">
        <f>VLOOKUP($B30,'Part 3 NNDR3'!$A$6:$FY$331,FU$4,FALSE)</f>
        <v>0</v>
      </c>
      <c r="FV30" s="104">
        <f>VLOOKUP($B30,'Part 3 NNDR3'!$A$6:$FY$331,FV$4,FALSE)</f>
        <v>-22617</v>
      </c>
      <c r="FW30" s="104">
        <f>VLOOKUP($B30,'Part 3 NNDR3'!$A$6:$FY$331,FW$4,FALSE)</f>
        <v>-19452650</v>
      </c>
      <c r="FX30" s="104">
        <f>VLOOKUP($B30,'Part 3 NNDR3'!$A$6:$FY$331,FX$4,FALSE)</f>
        <v>0</v>
      </c>
      <c r="FY30" s="104">
        <f>VLOOKUP($B30,'Part 3 NNDR3'!$A$6:$FY$331,FY$4,FALSE)</f>
        <v>-19452650</v>
      </c>
      <c r="FZ30" s="104">
        <f>VLOOKUP($B30,'Part 3 NNDR3'!$A$6:$FY$331,FZ$4,FALSE)</f>
        <v>82564014</v>
      </c>
      <c r="GA30" s="104">
        <f>VLOOKUP($B30,'Part 3 NNDR3'!$A$6:$FY$331,GA$4,FALSE)</f>
        <v>0</v>
      </c>
      <c r="GB30" s="104">
        <f>VLOOKUP($B30,'Part 3 NNDR3'!$A$6:$FY$331,GB$4,FALSE)</f>
        <v>82564014</v>
      </c>
      <c r="GC30" s="105" t="str">
        <f>VLOOKUP($B30,'Data (Updated)'!$C$4:$E$329,2,FALSE)</f>
        <v>NA</v>
      </c>
      <c r="GD30" s="106" t="str">
        <f>VLOOKUP($B30,'Data (Updated)'!$C$4:$E$329,3,FALSE)</f>
        <v>E6142</v>
      </c>
    </row>
    <row r="31" spans="1:186" ht="12.75" x14ac:dyDescent="0.2">
      <c r="A31" s="75">
        <v>26</v>
      </c>
      <c r="B31" s="100" t="s">
        <v>110</v>
      </c>
      <c r="C31" s="101" t="s">
        <v>941</v>
      </c>
      <c r="D31" s="102" t="s">
        <v>944</v>
      </c>
      <c r="E31" s="103" t="s">
        <v>109</v>
      </c>
      <c r="F31" s="104">
        <f>VLOOKUP($B31,'Part 3 NNDR3'!$A$6:$FY$331,F$4,FALSE)</f>
        <v>0</v>
      </c>
      <c r="G31" s="104">
        <f>VLOOKUP($B31,'Part 3 NNDR3'!$A$6:$FY$331,G$4,FALSE)</f>
        <v>0</v>
      </c>
      <c r="H31" s="104">
        <f>VLOOKUP($B31,'Part 3 NNDR3'!$A$6:$FY$331,H$4,FALSE)</f>
        <v>0</v>
      </c>
      <c r="I31" s="104">
        <f>VLOOKUP($B31,'Part 3 NNDR3'!$A$6:$FY$331,I$4,FALSE)</f>
        <v>46432</v>
      </c>
      <c r="J31" s="104">
        <f>VLOOKUP($B31,'Part 3 NNDR3'!$A$6:$FY$331,J$4,FALSE)</f>
        <v>0</v>
      </c>
      <c r="K31" s="104">
        <f>VLOOKUP($B31,'Part 3 NNDR3'!$A$6:$FY$331,K$4,FALSE)</f>
        <v>46432</v>
      </c>
      <c r="L31" s="104">
        <f>VLOOKUP($B31,'Part 3 NNDR3'!$A$6:$FY$331,L$4,FALSE)</f>
        <v>0</v>
      </c>
      <c r="M31" s="104">
        <f>VLOOKUP($B31,'Part 3 NNDR3'!$A$6:$FY$331,M$4,FALSE)</f>
        <v>0</v>
      </c>
      <c r="N31" s="104">
        <f>VLOOKUP($B31,'Part 3 NNDR3'!$A$6:$FY$331,N$4,FALSE)</f>
        <v>0</v>
      </c>
      <c r="O31" s="104">
        <f>VLOOKUP($B31,'Part 3 NNDR3'!$A$6:$FY$331,O$4,FALSE)</f>
        <v>128662</v>
      </c>
      <c r="P31" s="104">
        <f>VLOOKUP($B31,'Part 3 NNDR3'!$A$6:$FY$331,P$4,FALSE)</f>
        <v>0</v>
      </c>
      <c r="Q31" s="104">
        <f>VLOOKUP($B31,'Part 3 NNDR3'!$A$6:$FY$331,Q$4,FALSE)</f>
        <v>128662</v>
      </c>
      <c r="R31" s="104">
        <f>VLOOKUP($B31,'Part 3 NNDR3'!$A$6:$FY$331,R$4,FALSE)</f>
        <v>175094</v>
      </c>
      <c r="S31" s="104">
        <f>VLOOKUP($B31,'Part 3 NNDR3'!$A$6:$FY$331,S$4,FALSE)</f>
        <v>0</v>
      </c>
      <c r="T31" s="104">
        <f>VLOOKUP($B31,'Part 3 NNDR3'!$A$6:$FY$331,T$4,FALSE)</f>
        <v>175094</v>
      </c>
      <c r="U31" s="104">
        <f>VLOOKUP($B31,'Part 3 NNDR3'!$A$6:$FY$331,U$4,FALSE)</f>
        <v>-1554083</v>
      </c>
      <c r="V31" s="104">
        <f>VLOOKUP($B31,'Part 3 NNDR3'!$A$6:$FY$331,V$4,FALSE)</f>
        <v>0</v>
      </c>
      <c r="W31" s="104">
        <f>VLOOKUP($B31,'Part 3 NNDR3'!$A$6:$FY$331,W$4,FALSE)</f>
        <v>-1554083</v>
      </c>
      <c r="X31" s="104">
        <f>VLOOKUP($B31,'Part 3 NNDR3'!$A$6:$FY$331,X$4,FALSE)</f>
        <v>0</v>
      </c>
      <c r="Y31" s="104">
        <f>VLOOKUP($B31,'Part 3 NNDR3'!$A$6:$FY$331,Y$4,FALSE)</f>
        <v>0</v>
      </c>
      <c r="Z31" s="104">
        <f>VLOOKUP($B31,'Part 3 NNDR3'!$A$6:$FY$331,Z$4,FALSE)</f>
        <v>0</v>
      </c>
      <c r="AA31" s="104">
        <f>VLOOKUP($B31,'Part 3 NNDR3'!$A$6:$FY$331,AA$4,FALSE)</f>
        <v>-175133</v>
      </c>
      <c r="AB31" s="104">
        <f>VLOOKUP($B31,'Part 3 NNDR3'!$A$6:$FY$331,AB$4,FALSE)</f>
        <v>0</v>
      </c>
      <c r="AC31" s="104">
        <f>VLOOKUP($B31,'Part 3 NNDR3'!$A$6:$FY$331,AC$4,FALSE)</f>
        <v>-175133</v>
      </c>
      <c r="AD31" s="104">
        <f>VLOOKUP($B31,'Part 3 NNDR3'!$A$6:$FY$331,AD$4,FALSE)</f>
        <v>-107280</v>
      </c>
      <c r="AE31" s="104">
        <f>VLOOKUP($B31,'Part 3 NNDR3'!$A$6:$FY$331,AE$4,FALSE)</f>
        <v>0</v>
      </c>
      <c r="AF31" s="104">
        <f>VLOOKUP($B31,'Part 3 NNDR3'!$A$6:$FY$331,AF$4,FALSE)</f>
        <v>-107280</v>
      </c>
      <c r="AG31" s="104">
        <f>VLOOKUP($B31,'Part 3 NNDR3'!$A$6:$FY$331,AG$4,FALSE)</f>
        <v>0</v>
      </c>
      <c r="AH31" s="104">
        <f>VLOOKUP($B31,'Part 3 NNDR3'!$A$6:$FY$331,AH$4,FALSE)</f>
        <v>0</v>
      </c>
      <c r="AI31" s="104">
        <f>VLOOKUP($B31,'Part 3 NNDR3'!$A$6:$FY$331,AI$4,FALSE)</f>
        <v>0</v>
      </c>
      <c r="AJ31" s="104">
        <f>VLOOKUP($B31,'Part 3 NNDR3'!$A$6:$FY$331,AJ$4,FALSE)</f>
        <v>536844</v>
      </c>
      <c r="AK31" s="104">
        <f>VLOOKUP($B31,'Part 3 NNDR3'!$A$6:$FY$331,AK$4,FALSE)</f>
        <v>0</v>
      </c>
      <c r="AL31" s="104">
        <f>VLOOKUP($B31,'Part 3 NNDR3'!$A$6:$FY$331,AL$4,FALSE)</f>
        <v>536844</v>
      </c>
      <c r="AM31" s="104">
        <f>VLOOKUP($B31,'Part 3 NNDR3'!$A$6:$FY$331,AM$4,FALSE)</f>
        <v>-18146</v>
      </c>
      <c r="AN31" s="104">
        <f>VLOOKUP($B31,'Part 3 NNDR3'!$A$6:$FY$331,AN$4,FALSE)</f>
        <v>0</v>
      </c>
      <c r="AO31" s="104">
        <f>VLOOKUP($B31,'Part 3 NNDR3'!$A$6:$FY$331,AO$4,FALSE)</f>
        <v>-18146</v>
      </c>
      <c r="AP31" s="104">
        <f>VLOOKUP($B31,'Part 3 NNDR3'!$A$6:$FY$331,AP$4,FALSE)</f>
        <v>-1481153</v>
      </c>
      <c r="AQ31" s="104">
        <f>VLOOKUP($B31,'Part 3 NNDR3'!$A$6:$FY$331,AQ$4,FALSE)</f>
        <v>0</v>
      </c>
      <c r="AR31" s="104">
        <f>VLOOKUP($B31,'Part 3 NNDR3'!$A$6:$FY$331,AR$4,FALSE)</f>
        <v>-1481153</v>
      </c>
      <c r="AS31" s="104">
        <f>VLOOKUP($B31,'Part 3 NNDR3'!$A$6:$FY$331,AS$4,FALSE)</f>
        <v>-51583</v>
      </c>
      <c r="AT31" s="104">
        <f>VLOOKUP($B31,'Part 3 NNDR3'!$A$6:$FY$331,AT$4,FALSE)</f>
        <v>0</v>
      </c>
      <c r="AU31" s="104">
        <f>VLOOKUP($B31,'Part 3 NNDR3'!$A$6:$FY$331,AU$4,FALSE)</f>
        <v>-51583</v>
      </c>
      <c r="AV31" s="104">
        <f>VLOOKUP($B31,'Part 3 NNDR3'!$A$6:$FY$331,AV$4,FALSE)</f>
        <v>-61329</v>
      </c>
      <c r="AW31" s="104">
        <f>VLOOKUP($B31,'Part 3 NNDR3'!$A$6:$FY$331,AW$4,FALSE)</f>
        <v>0</v>
      </c>
      <c r="AX31" s="104">
        <f>VLOOKUP($B31,'Part 3 NNDR3'!$A$6:$FY$331,AX$4,FALSE)</f>
        <v>-61329</v>
      </c>
      <c r="AY31" s="104">
        <f>VLOOKUP($B31,'Part 3 NNDR3'!$A$6:$FY$331,AY$4,FALSE)</f>
        <v>0</v>
      </c>
      <c r="AZ31" s="104">
        <f>VLOOKUP($B31,'Part 3 NNDR3'!$A$6:$FY$331,AZ$4,FALSE)</f>
        <v>0</v>
      </c>
      <c r="BA31" s="104">
        <f>VLOOKUP($B31,'Part 3 NNDR3'!$A$6:$FY$331,BA$4,FALSE)</f>
        <v>0</v>
      </c>
      <c r="BB31" s="104">
        <f>VLOOKUP($B31,'Part 3 NNDR3'!$A$6:$FY$331,BB$4,FALSE)</f>
        <v>-20282</v>
      </c>
      <c r="BC31" s="104">
        <f>VLOOKUP($B31,'Part 3 NNDR3'!$A$6:$FY$331,BC$4,FALSE)</f>
        <v>0</v>
      </c>
      <c r="BD31" s="104">
        <f>VLOOKUP($B31,'Part 3 NNDR3'!$A$6:$FY$331,BD$4,FALSE)</f>
        <v>-20282</v>
      </c>
      <c r="BE31" s="104">
        <f>VLOOKUP($B31,'Part 3 NNDR3'!$A$6:$FY$331,BE$4,FALSE)</f>
        <v>-1362</v>
      </c>
      <c r="BF31" s="104">
        <f>VLOOKUP($B31,'Part 3 NNDR3'!$A$6:$FY$331,BF$4,FALSE)</f>
        <v>0</v>
      </c>
      <c r="BG31" s="104">
        <f>VLOOKUP($B31,'Part 3 NNDR3'!$A$6:$FY$331,BG$4,FALSE)</f>
        <v>-1362</v>
      </c>
      <c r="BH31" s="104">
        <f>VLOOKUP($B31,'Part 3 NNDR3'!$A$6:$FY$331,BH$4,FALSE)</f>
        <v>-2826227</v>
      </c>
      <c r="BI31" s="104">
        <f>VLOOKUP($B31,'Part 3 NNDR3'!$A$6:$FY$331,BI$4,FALSE)</f>
        <v>0</v>
      </c>
      <c r="BJ31" s="104">
        <f>VLOOKUP($B31,'Part 3 NNDR3'!$A$6:$FY$331,BJ$4,FALSE)</f>
        <v>-2826227</v>
      </c>
      <c r="BK31" s="104">
        <f>VLOOKUP($B31,'Part 3 NNDR3'!$A$6:$FY$331,BK$4,FALSE)</f>
        <v>0</v>
      </c>
      <c r="BL31" s="104">
        <f>VLOOKUP($B31,'Part 3 NNDR3'!$A$6:$FY$331,BL$4,FALSE)</f>
        <v>0</v>
      </c>
      <c r="BM31" s="104">
        <f>VLOOKUP($B31,'Part 3 NNDR3'!$A$6:$FY$331,BM$4,FALSE)</f>
        <v>0</v>
      </c>
      <c r="BN31" s="104">
        <f>VLOOKUP($B31,'Part 3 NNDR3'!$A$6:$FY$331,BN$4,FALSE)</f>
        <v>0</v>
      </c>
      <c r="BO31" s="104">
        <f>VLOOKUP($B31,'Part 3 NNDR3'!$A$6:$FY$331,BO$4,FALSE)</f>
        <v>0</v>
      </c>
      <c r="BP31" s="104">
        <f>VLOOKUP($B31,'Part 3 NNDR3'!$A$6:$FY$331,BP$4,FALSE)</f>
        <v>0</v>
      </c>
      <c r="BQ31" s="104">
        <f>VLOOKUP($B31,'Part 3 NNDR3'!$A$6:$FY$331,BQ$4,FALSE)</f>
        <v>-833964</v>
      </c>
      <c r="BR31" s="104">
        <f>VLOOKUP($B31,'Part 3 NNDR3'!$A$6:$FY$331,BR$4,FALSE)</f>
        <v>0</v>
      </c>
      <c r="BS31" s="104">
        <f>VLOOKUP($B31,'Part 3 NNDR3'!$A$6:$FY$331,BS$4,FALSE)</f>
        <v>-833964</v>
      </c>
      <c r="BT31" s="104">
        <f>VLOOKUP($B31,'Part 3 NNDR3'!$A$6:$FY$331,BT$4,FALSE)</f>
        <v>-610384</v>
      </c>
      <c r="BU31" s="104">
        <f>VLOOKUP($B31,'Part 3 NNDR3'!$A$6:$FY$331,BU$4,FALSE)</f>
        <v>0</v>
      </c>
      <c r="BV31" s="104">
        <f>VLOOKUP($B31,'Part 3 NNDR3'!$A$6:$FY$331,BV$4,FALSE)</f>
        <v>-610384</v>
      </c>
      <c r="BW31" s="104">
        <f>VLOOKUP($B31,'Part 3 NNDR3'!$A$6:$FY$331,BW$4,FALSE)</f>
        <v>-1444348</v>
      </c>
      <c r="BX31" s="104">
        <f>VLOOKUP($B31,'Part 3 NNDR3'!$A$6:$FY$331,BX$4,FALSE)</f>
        <v>0</v>
      </c>
      <c r="BY31" s="104">
        <f>VLOOKUP($B31,'Part 3 NNDR3'!$A$6:$FY$331,BY$4,FALSE)</f>
        <v>-1444348</v>
      </c>
      <c r="BZ31" s="104">
        <f>VLOOKUP($B31,'Part 3 NNDR3'!$A$6:$FY$331,BZ$4,FALSE)</f>
        <v>-45279</v>
      </c>
      <c r="CA31" s="104">
        <f>VLOOKUP($B31,'Part 3 NNDR3'!$A$6:$FY$331,CA$4,FALSE)</f>
        <v>0</v>
      </c>
      <c r="CB31" s="104">
        <f>VLOOKUP($B31,'Part 3 NNDR3'!$A$6:$FY$331,CB$4,FALSE)</f>
        <v>-45279</v>
      </c>
      <c r="CC31" s="104">
        <f>VLOOKUP($B31,'Part 3 NNDR3'!$A$6:$FY$331,CC$4,FALSE)</f>
        <v>64</v>
      </c>
      <c r="CD31" s="104">
        <f>VLOOKUP($B31,'Part 3 NNDR3'!$A$6:$FY$331,CD$4,FALSE)</f>
        <v>0</v>
      </c>
      <c r="CE31" s="104">
        <f>VLOOKUP($B31,'Part 3 NNDR3'!$A$6:$FY$331,CE$4,FALSE)</f>
        <v>64</v>
      </c>
      <c r="CF31" s="104">
        <f>VLOOKUP($B31,'Part 3 NNDR3'!$A$6:$FY$331,CF$4,FALSE)</f>
        <v>-16055</v>
      </c>
      <c r="CG31" s="104">
        <f>VLOOKUP($B31,'Part 3 NNDR3'!$A$6:$FY$331,CG$4,FALSE)</f>
        <v>0</v>
      </c>
      <c r="CH31" s="104">
        <f>VLOOKUP($B31,'Part 3 NNDR3'!$A$6:$FY$331,CH$4,FALSE)</f>
        <v>-16055</v>
      </c>
      <c r="CI31" s="104">
        <f>VLOOKUP($B31,'Part 3 NNDR3'!$A$6:$FY$331,CI$4,FALSE)</f>
        <v>0</v>
      </c>
      <c r="CJ31" s="104">
        <f>VLOOKUP($B31,'Part 3 NNDR3'!$A$6:$FY$331,CJ$4,FALSE)</f>
        <v>0</v>
      </c>
      <c r="CK31" s="104">
        <f>VLOOKUP($B31,'Part 3 NNDR3'!$A$6:$FY$331,CK$4,FALSE)</f>
        <v>0</v>
      </c>
      <c r="CL31" s="104">
        <f>VLOOKUP($B31,'Part 3 NNDR3'!$A$6:$FY$331,CL$4,FALSE)</f>
        <v>-11499</v>
      </c>
      <c r="CM31" s="104">
        <f>VLOOKUP($B31,'Part 3 NNDR3'!$A$6:$FY$331,CM$4,FALSE)</f>
        <v>0</v>
      </c>
      <c r="CN31" s="104">
        <f>VLOOKUP($B31,'Part 3 NNDR3'!$A$6:$FY$331,CN$4,FALSE)</f>
        <v>-11499</v>
      </c>
      <c r="CO31" s="104">
        <f>VLOOKUP($B31,'Part 3 NNDR3'!$A$6:$FY$331,CO$4,FALSE)</f>
        <v>0</v>
      </c>
      <c r="CP31" s="104">
        <f>VLOOKUP($B31,'Part 3 NNDR3'!$A$6:$FY$331,CP$4,FALSE)</f>
        <v>0</v>
      </c>
      <c r="CQ31" s="104">
        <f>VLOOKUP($B31,'Part 3 NNDR3'!$A$6:$FY$331,CQ$4,FALSE)</f>
        <v>0</v>
      </c>
      <c r="CR31" s="104">
        <f>VLOOKUP($B31,'Part 3 NNDR3'!$A$6:$FY$331,CR$4,FALSE)</f>
        <v>-1661</v>
      </c>
      <c r="CS31" s="104">
        <f>VLOOKUP($B31,'Part 3 NNDR3'!$A$6:$FY$331,CS$4,FALSE)</f>
        <v>0</v>
      </c>
      <c r="CT31" s="104">
        <f>VLOOKUP($B31,'Part 3 NNDR3'!$A$6:$FY$331,CT$4,FALSE)</f>
        <v>-1661</v>
      </c>
      <c r="CU31" s="104">
        <f>VLOOKUP($B31,'Part 3 NNDR3'!$A$6:$FY$331,CU$4,FALSE)</f>
        <v>324</v>
      </c>
      <c r="CV31" s="104">
        <f>VLOOKUP($B31,'Part 3 NNDR3'!$A$6:$FY$331,CV$4,FALSE)</f>
        <v>0</v>
      </c>
      <c r="CW31" s="104">
        <f>VLOOKUP($B31,'Part 3 NNDR3'!$A$6:$FY$331,CW$4,FALSE)</f>
        <v>324</v>
      </c>
      <c r="CX31" s="104">
        <f>VLOOKUP($B31,'Part 3 NNDR3'!$A$6:$FY$331,CX$4,FALSE)</f>
        <v>0</v>
      </c>
      <c r="CY31" s="104">
        <f>VLOOKUP($B31,'Part 3 NNDR3'!$A$6:$FY$331,CY$4,FALSE)</f>
        <v>0</v>
      </c>
      <c r="CZ31" s="104">
        <f>VLOOKUP($B31,'Part 3 NNDR3'!$A$6:$FY$331,CZ$4,FALSE)</f>
        <v>0</v>
      </c>
      <c r="DA31" s="104">
        <f>VLOOKUP($B31,'Part 3 NNDR3'!$A$6:$FY$331,DA$4,FALSE)</f>
        <v>0</v>
      </c>
      <c r="DB31" s="104">
        <f>VLOOKUP($B31,'Part 3 NNDR3'!$A$6:$FY$331,DB$4,FALSE)</f>
        <v>0</v>
      </c>
      <c r="DC31" s="104">
        <f>VLOOKUP($B31,'Part 3 NNDR3'!$A$6:$FY$331,DC$4,FALSE)</f>
        <v>0</v>
      </c>
      <c r="DD31" s="104">
        <f>VLOOKUP($B31,'Part 3 NNDR3'!$A$6:$FY$331,DD$4,FALSE)</f>
        <v>0</v>
      </c>
      <c r="DE31" s="104">
        <f>VLOOKUP($B31,'Part 3 NNDR3'!$A$6:$FY$331,DE$4,FALSE)</f>
        <v>0</v>
      </c>
      <c r="DF31" s="104">
        <f>VLOOKUP($B31,'Part 3 NNDR3'!$A$6:$FY$331,DF$4,FALSE)</f>
        <v>0</v>
      </c>
      <c r="DG31" s="104">
        <f>VLOOKUP($B31,'Part 3 NNDR3'!$A$6:$FY$331,DG$4,FALSE)</f>
        <v>0</v>
      </c>
      <c r="DH31" s="104">
        <f>VLOOKUP($B31,'Part 3 NNDR3'!$A$6:$FY$331,DH$4,FALSE)</f>
        <v>0</v>
      </c>
      <c r="DI31" s="104">
        <f>VLOOKUP($B31,'Part 3 NNDR3'!$A$6:$FY$331,DI$4,FALSE)</f>
        <v>0</v>
      </c>
      <c r="DJ31" s="104">
        <f>VLOOKUP($B31,'Part 3 NNDR3'!$A$6:$FY$331,DJ$4,FALSE)</f>
        <v>0</v>
      </c>
      <c r="DK31" s="104">
        <f>VLOOKUP($B31,'Part 3 NNDR3'!$A$6:$FY$331,DK$4,FALSE)</f>
        <v>0</v>
      </c>
      <c r="DL31" s="104">
        <f>VLOOKUP($B31,'Part 3 NNDR3'!$A$6:$FY$331,DL$4,FALSE)</f>
        <v>-74106</v>
      </c>
      <c r="DM31" s="104">
        <f>VLOOKUP($B31,'Part 3 NNDR3'!$A$6:$FY$331,DM$4,FALSE)</f>
        <v>0</v>
      </c>
      <c r="DN31" s="104">
        <f>VLOOKUP($B31,'Part 3 NNDR3'!$A$6:$FY$331,DN$4,FALSE)</f>
        <v>-74106</v>
      </c>
      <c r="DO31" s="104">
        <f>VLOOKUP($B31,'Part 3 NNDR3'!$A$6:$FY$331,DO$4,FALSE)</f>
        <v>-22717</v>
      </c>
      <c r="DP31" s="104">
        <f>VLOOKUP($B31,'Part 3 NNDR3'!$A$6:$FY$331,DP$4,FALSE)</f>
        <v>0</v>
      </c>
      <c r="DQ31" s="104">
        <f>VLOOKUP($B31,'Part 3 NNDR3'!$A$6:$FY$331,DQ$4,FALSE)</f>
        <v>-22717</v>
      </c>
      <c r="DR31" s="104">
        <f>VLOOKUP($B31,'Part 3 NNDR3'!$A$6:$FY$331,DR$4,FALSE)</f>
        <v>0</v>
      </c>
      <c r="DS31" s="104">
        <f>VLOOKUP($B31,'Part 3 NNDR3'!$A$6:$FY$331,DS$4,FALSE)</f>
        <v>0</v>
      </c>
      <c r="DT31" s="104">
        <f>VLOOKUP($B31,'Part 3 NNDR3'!$A$6:$FY$331,DT$4,FALSE)</f>
        <v>0</v>
      </c>
      <c r="DU31" s="104">
        <f>VLOOKUP($B31,'Part 3 NNDR3'!$A$6:$FY$331,DU$4,FALSE)</f>
        <v>-2336</v>
      </c>
      <c r="DV31" s="104">
        <f>VLOOKUP($B31,'Part 3 NNDR3'!$A$6:$FY$331,DV$4,FALSE)</f>
        <v>0</v>
      </c>
      <c r="DW31" s="104">
        <f>VLOOKUP($B31,'Part 3 NNDR3'!$A$6:$FY$331,DW$4,FALSE)</f>
        <v>-2336</v>
      </c>
      <c r="DX31" s="104">
        <f>VLOOKUP($B31,'Part 3 NNDR3'!$A$6:$FY$331,DX$4,FALSE)</f>
        <v>0</v>
      </c>
      <c r="DY31" s="104">
        <f>VLOOKUP($B31,'Part 3 NNDR3'!$A$6:$FY$331,DY$4,FALSE)</f>
        <v>0</v>
      </c>
      <c r="DZ31" s="104">
        <f>VLOOKUP($B31,'Part 3 NNDR3'!$A$6:$FY$331,DZ$4,FALSE)</f>
        <v>0</v>
      </c>
      <c r="EA31" s="104">
        <f>VLOOKUP($B31,'Part 3 NNDR3'!$A$6:$FY$331,EA$4,FALSE)</f>
        <v>-262162</v>
      </c>
      <c r="EB31" s="104">
        <f>VLOOKUP($B31,'Part 3 NNDR3'!$A$6:$FY$331,EB$4,FALSE)</f>
        <v>0</v>
      </c>
      <c r="EC31" s="104">
        <f>VLOOKUP($B31,'Part 3 NNDR3'!$A$6:$FY$331,EC$4,FALSE)</f>
        <v>-262162</v>
      </c>
      <c r="ED31" s="104">
        <f>VLOOKUP($B31,'Part 3 NNDR3'!$A$6:$FY$331,ED$4,FALSE)</f>
        <v>-10989</v>
      </c>
      <c r="EE31" s="104">
        <f>VLOOKUP($B31,'Part 3 NNDR3'!$A$6:$FY$331,EE$4,FALSE)</f>
        <v>0</v>
      </c>
      <c r="EF31" s="104">
        <f>VLOOKUP($B31,'Part 3 NNDR3'!$A$6:$FY$331,EF$4,FALSE)</f>
        <v>-10989</v>
      </c>
      <c r="EG31" s="104">
        <f>VLOOKUP($B31,'Part 3 NNDR3'!$A$6:$FY$331,EG$4,FALSE)</f>
        <v>0</v>
      </c>
      <c r="EH31" s="104">
        <f>VLOOKUP($B31,'Part 3 NNDR3'!$A$6:$FY$331,EH$4,FALSE)</f>
        <v>0</v>
      </c>
      <c r="EI31" s="104">
        <f>VLOOKUP($B31,'Part 3 NNDR3'!$A$6:$FY$331,EI$4,FALSE)</f>
        <v>0</v>
      </c>
      <c r="EJ31" s="104">
        <f>VLOOKUP($B31,'Part 3 NNDR3'!$A$6:$FY$331,EJ$4,FALSE)</f>
        <v>-1244</v>
      </c>
      <c r="EK31" s="104">
        <f>VLOOKUP($B31,'Part 3 NNDR3'!$A$6:$FY$331,EK$4,FALSE)</f>
        <v>0</v>
      </c>
      <c r="EL31" s="104">
        <f>VLOOKUP($B31,'Part 3 NNDR3'!$A$6:$FY$331,EL$4,FALSE)</f>
        <v>-1244</v>
      </c>
      <c r="EM31" s="104">
        <f>VLOOKUP($B31,'Part 3 NNDR3'!$A$6:$FY$331,EM$4,FALSE)</f>
        <v>-606</v>
      </c>
      <c r="EN31" s="104">
        <f>VLOOKUP($B31,'Part 3 NNDR3'!$A$6:$FY$331,EN$4,FALSE)</f>
        <v>0</v>
      </c>
      <c r="EO31" s="104">
        <f>VLOOKUP($B31,'Part 3 NNDR3'!$A$6:$FY$331,EO$4,FALSE)</f>
        <v>-606</v>
      </c>
      <c r="EP31" s="104">
        <f>VLOOKUP($B31,'Part 3 NNDR3'!$A$6:$FY$331,EP$4,FALSE)</f>
        <v>-300054</v>
      </c>
      <c r="EQ31" s="104">
        <f>VLOOKUP($B31,'Part 3 NNDR3'!$A$6:$FY$331,EQ$4,FALSE)</f>
        <v>0</v>
      </c>
      <c r="ER31" s="104">
        <f>VLOOKUP($B31,'Part 3 NNDR3'!$A$6:$FY$331,ER$4,FALSE)</f>
        <v>-300054</v>
      </c>
      <c r="ES31" s="104">
        <f>VLOOKUP($B31,'Part 3 NNDR3'!$A$6:$FY$331,ES$4,FALSE)</f>
        <v>0</v>
      </c>
      <c r="ET31" s="104">
        <f>VLOOKUP($B31,'Part 3 NNDR3'!$A$6:$FY$331,ET$4,FALSE)</f>
        <v>0</v>
      </c>
      <c r="EU31" s="104">
        <f>VLOOKUP($B31,'Part 3 NNDR3'!$A$6:$FY$331,EU$4,FALSE)</f>
        <v>0</v>
      </c>
      <c r="EV31" s="104">
        <f>VLOOKUP($B31,'Part 3 NNDR3'!$A$6:$FY$331,EV$4,FALSE)</f>
        <v>0</v>
      </c>
      <c r="EW31" s="104">
        <f>VLOOKUP($B31,'Part 3 NNDR3'!$A$6:$FY$331,EW$4,FALSE)</f>
        <v>0</v>
      </c>
      <c r="EX31" s="104">
        <f>VLOOKUP($B31,'Part 3 NNDR3'!$A$6:$FY$331,EX$4,FALSE)</f>
        <v>0</v>
      </c>
      <c r="EY31" s="104">
        <f>VLOOKUP($B31,'Part 3 NNDR3'!$A$6:$FY$331,EY$4,FALSE)</f>
        <v>0</v>
      </c>
      <c r="EZ31" s="104">
        <f>VLOOKUP($B31,'Part 3 NNDR3'!$A$6:$FY$331,EZ$4,FALSE)</f>
        <v>0</v>
      </c>
      <c r="FA31" s="104">
        <f>VLOOKUP($B31,'Part 3 NNDR3'!$A$6:$FY$331,FA$4,FALSE)</f>
        <v>0</v>
      </c>
      <c r="FB31" s="104">
        <f>VLOOKUP($B31,'Part 3 NNDR3'!$A$6:$FY$331,FB$4,FALSE)</f>
        <v>22973311</v>
      </c>
      <c r="FC31" s="104">
        <f>VLOOKUP($B31,'Part 3 NNDR3'!$A$6:$FY$331,FC$4,FALSE)</f>
        <v>0</v>
      </c>
      <c r="FD31" s="104">
        <f>VLOOKUP($B31,'Part 3 NNDR3'!$A$6:$FY$331,FD$4,FALSE)</f>
        <v>22973311</v>
      </c>
      <c r="FE31" s="104">
        <f>VLOOKUP($B31,'Part 3 NNDR3'!$A$6:$FY$331,FE$4,FALSE)</f>
        <v>175094</v>
      </c>
      <c r="FF31" s="104">
        <f>VLOOKUP($B31,'Part 3 NNDR3'!$A$6:$FY$331,FF$4,FALSE)</f>
        <v>0</v>
      </c>
      <c r="FG31" s="104">
        <f>VLOOKUP($B31,'Part 3 NNDR3'!$A$6:$FY$331,FG$4,FALSE)</f>
        <v>175094</v>
      </c>
      <c r="FH31" s="104">
        <f>VLOOKUP($B31,'Part 3 NNDR3'!$A$6:$FY$331,FH$4,FALSE)</f>
        <v>-2826227</v>
      </c>
      <c r="FI31" s="104">
        <f>VLOOKUP($B31,'Part 3 NNDR3'!$A$6:$FY$331,FI$4,FALSE)</f>
        <v>0</v>
      </c>
      <c r="FJ31" s="104">
        <f>VLOOKUP($B31,'Part 3 NNDR3'!$A$6:$FY$331,FJ$4,FALSE)</f>
        <v>-2826227</v>
      </c>
      <c r="FK31" s="104">
        <f>VLOOKUP($B31,'Part 3 NNDR3'!$A$6:$FY$331,FK$4,FALSE)</f>
        <v>-1444348</v>
      </c>
      <c r="FL31" s="104">
        <f>VLOOKUP($B31,'Part 3 NNDR3'!$A$6:$FY$331,FL$4,FALSE)</f>
        <v>0</v>
      </c>
      <c r="FM31" s="104">
        <f>VLOOKUP($B31,'Part 3 NNDR3'!$A$6:$FY$331,FM$4,FALSE)</f>
        <v>-1444348</v>
      </c>
      <c r="FN31" s="104">
        <f>VLOOKUP($B31,'Part 3 NNDR3'!$A$6:$FY$331,FN$4,FALSE)</f>
        <v>-74106</v>
      </c>
      <c r="FO31" s="104">
        <f>VLOOKUP($B31,'Part 3 NNDR3'!$A$6:$FY$331,FO$4,FALSE)</f>
        <v>0</v>
      </c>
      <c r="FP31" s="104">
        <f>VLOOKUP($B31,'Part 3 NNDR3'!$A$6:$FY$331,FP$4,FALSE)</f>
        <v>-74106</v>
      </c>
      <c r="FQ31" s="104">
        <f>VLOOKUP($B31,'Part 3 NNDR3'!$A$6:$FY$331,FQ$4,FALSE)</f>
        <v>-300054</v>
      </c>
      <c r="FR31" s="104">
        <f>VLOOKUP($B31,'Part 3 NNDR3'!$A$6:$FY$331,FR$4,FALSE)</f>
        <v>0</v>
      </c>
      <c r="FS31" s="104">
        <f>VLOOKUP($B31,'Part 3 NNDR3'!$A$6:$FY$331,FS$4,FALSE)</f>
        <v>-300054</v>
      </c>
      <c r="FT31" s="104">
        <f>VLOOKUP($B31,'Part 3 NNDR3'!$A$6:$FY$331,FT$4,FALSE)</f>
        <v>0</v>
      </c>
      <c r="FU31" s="104">
        <f>VLOOKUP($B31,'Part 3 NNDR3'!$A$6:$FY$331,FU$4,FALSE)</f>
        <v>0</v>
      </c>
      <c r="FV31" s="104">
        <f>VLOOKUP($B31,'Part 3 NNDR3'!$A$6:$FY$331,FV$4,FALSE)</f>
        <v>0</v>
      </c>
      <c r="FW31" s="104">
        <f>VLOOKUP($B31,'Part 3 NNDR3'!$A$6:$FY$331,FW$4,FALSE)</f>
        <v>-4469641</v>
      </c>
      <c r="FX31" s="104">
        <f>VLOOKUP($B31,'Part 3 NNDR3'!$A$6:$FY$331,FX$4,FALSE)</f>
        <v>0</v>
      </c>
      <c r="FY31" s="104">
        <f>VLOOKUP($B31,'Part 3 NNDR3'!$A$6:$FY$331,FY$4,FALSE)</f>
        <v>-4469641</v>
      </c>
      <c r="FZ31" s="104">
        <f>VLOOKUP($B31,'Part 3 NNDR3'!$A$6:$FY$331,FZ$4,FALSE)</f>
        <v>18503670</v>
      </c>
      <c r="GA31" s="104">
        <f>VLOOKUP($B31,'Part 3 NNDR3'!$A$6:$FY$331,GA$4,FALSE)</f>
        <v>0</v>
      </c>
      <c r="GB31" s="104">
        <f>VLOOKUP($B31,'Part 3 NNDR3'!$A$6:$FY$331,GB$4,FALSE)</f>
        <v>18503670</v>
      </c>
      <c r="GC31" s="105" t="str">
        <f>VLOOKUP($B31,'Data (Updated)'!$C$4:$E$329,2,FALSE)</f>
        <v>E2520</v>
      </c>
      <c r="GD31" s="106" t="str">
        <f>VLOOKUP($B31,'Data (Updated)'!$C$4:$E$329,3,FALSE)</f>
        <v>NA</v>
      </c>
    </row>
    <row r="32" spans="1:186" ht="12.75" x14ac:dyDescent="0.2">
      <c r="A32" s="75">
        <v>27</v>
      </c>
      <c r="B32" s="100" t="s">
        <v>114</v>
      </c>
      <c r="C32" s="101" t="s">
        <v>951</v>
      </c>
      <c r="D32" s="102" t="s">
        <v>952</v>
      </c>
      <c r="E32" s="103" t="s">
        <v>956</v>
      </c>
      <c r="F32" s="104">
        <f>VLOOKUP($B32,'Part 3 NNDR3'!$A$6:$FY$331,F$4,FALSE)</f>
        <v>0</v>
      </c>
      <c r="G32" s="104">
        <f>VLOOKUP($B32,'Part 3 NNDR3'!$A$6:$FY$331,G$4,FALSE)</f>
        <v>0</v>
      </c>
      <c r="H32" s="104">
        <f>VLOOKUP($B32,'Part 3 NNDR3'!$A$6:$FY$331,H$4,FALSE)</f>
        <v>0</v>
      </c>
      <c r="I32" s="104">
        <f>VLOOKUP($B32,'Part 3 NNDR3'!$A$6:$FY$331,I$4,FALSE)</f>
        <v>19637</v>
      </c>
      <c r="J32" s="104">
        <f>VLOOKUP($B32,'Part 3 NNDR3'!$A$6:$FY$331,J$4,FALSE)</f>
        <v>0</v>
      </c>
      <c r="K32" s="104">
        <f>VLOOKUP($B32,'Part 3 NNDR3'!$A$6:$FY$331,K$4,FALSE)</f>
        <v>19637</v>
      </c>
      <c r="L32" s="104">
        <f>VLOOKUP($B32,'Part 3 NNDR3'!$A$6:$FY$331,L$4,FALSE)</f>
        <v>0</v>
      </c>
      <c r="M32" s="104">
        <f>VLOOKUP($B32,'Part 3 NNDR3'!$A$6:$FY$331,M$4,FALSE)</f>
        <v>0</v>
      </c>
      <c r="N32" s="104">
        <f>VLOOKUP($B32,'Part 3 NNDR3'!$A$6:$FY$331,N$4,FALSE)</f>
        <v>0</v>
      </c>
      <c r="O32" s="104">
        <f>VLOOKUP($B32,'Part 3 NNDR3'!$A$6:$FY$331,O$4,FALSE)</f>
        <v>222188</v>
      </c>
      <c r="P32" s="104">
        <f>VLOOKUP($B32,'Part 3 NNDR3'!$A$6:$FY$331,P$4,FALSE)</f>
        <v>0</v>
      </c>
      <c r="Q32" s="104">
        <f>VLOOKUP($B32,'Part 3 NNDR3'!$A$6:$FY$331,Q$4,FALSE)</f>
        <v>222188</v>
      </c>
      <c r="R32" s="104">
        <f>VLOOKUP($B32,'Part 3 NNDR3'!$A$6:$FY$331,R$4,FALSE)</f>
        <v>241825</v>
      </c>
      <c r="S32" s="104">
        <f>VLOOKUP($B32,'Part 3 NNDR3'!$A$6:$FY$331,S$4,FALSE)</f>
        <v>0</v>
      </c>
      <c r="T32" s="104">
        <f>VLOOKUP($B32,'Part 3 NNDR3'!$A$6:$FY$331,T$4,FALSE)</f>
        <v>241825</v>
      </c>
      <c r="U32" s="104">
        <f>VLOOKUP($B32,'Part 3 NNDR3'!$A$6:$FY$331,U$4,FALSE)</f>
        <v>-4572650</v>
      </c>
      <c r="V32" s="104">
        <f>VLOOKUP($B32,'Part 3 NNDR3'!$A$6:$FY$331,V$4,FALSE)</f>
        <v>0</v>
      </c>
      <c r="W32" s="104">
        <f>VLOOKUP($B32,'Part 3 NNDR3'!$A$6:$FY$331,W$4,FALSE)</f>
        <v>-4572650</v>
      </c>
      <c r="X32" s="104">
        <f>VLOOKUP($B32,'Part 3 NNDR3'!$A$6:$FY$331,X$4,FALSE)</f>
        <v>-20552</v>
      </c>
      <c r="Y32" s="104">
        <f>VLOOKUP($B32,'Part 3 NNDR3'!$A$6:$FY$331,Y$4,FALSE)</f>
        <v>0</v>
      </c>
      <c r="Z32" s="104">
        <f>VLOOKUP($B32,'Part 3 NNDR3'!$A$6:$FY$331,Z$4,FALSE)</f>
        <v>-20552</v>
      </c>
      <c r="AA32" s="104">
        <f>VLOOKUP($B32,'Part 3 NNDR3'!$A$6:$FY$331,AA$4,FALSE)</f>
        <v>-58589</v>
      </c>
      <c r="AB32" s="104">
        <f>VLOOKUP($B32,'Part 3 NNDR3'!$A$6:$FY$331,AB$4,FALSE)</f>
        <v>0</v>
      </c>
      <c r="AC32" s="104">
        <f>VLOOKUP($B32,'Part 3 NNDR3'!$A$6:$FY$331,AC$4,FALSE)</f>
        <v>-58589</v>
      </c>
      <c r="AD32" s="104">
        <f>VLOOKUP($B32,'Part 3 NNDR3'!$A$6:$FY$331,AD$4,FALSE)</f>
        <v>-35084</v>
      </c>
      <c r="AE32" s="104">
        <f>VLOOKUP($B32,'Part 3 NNDR3'!$A$6:$FY$331,AE$4,FALSE)</f>
        <v>0</v>
      </c>
      <c r="AF32" s="104">
        <f>VLOOKUP($B32,'Part 3 NNDR3'!$A$6:$FY$331,AF$4,FALSE)</f>
        <v>-35084</v>
      </c>
      <c r="AG32" s="104">
        <f>VLOOKUP($B32,'Part 3 NNDR3'!$A$6:$FY$331,AG$4,FALSE)</f>
        <v>-1974</v>
      </c>
      <c r="AH32" s="104">
        <f>VLOOKUP($B32,'Part 3 NNDR3'!$A$6:$FY$331,AH$4,FALSE)</f>
        <v>0</v>
      </c>
      <c r="AI32" s="104">
        <f>VLOOKUP($B32,'Part 3 NNDR3'!$A$6:$FY$331,AI$4,FALSE)</f>
        <v>-1974</v>
      </c>
      <c r="AJ32" s="104">
        <f>VLOOKUP($B32,'Part 3 NNDR3'!$A$6:$FY$331,AJ$4,FALSE)</f>
        <v>1836026</v>
      </c>
      <c r="AK32" s="104">
        <f>VLOOKUP($B32,'Part 3 NNDR3'!$A$6:$FY$331,AK$4,FALSE)</f>
        <v>0</v>
      </c>
      <c r="AL32" s="104">
        <f>VLOOKUP($B32,'Part 3 NNDR3'!$A$6:$FY$331,AL$4,FALSE)</f>
        <v>1836026</v>
      </c>
      <c r="AM32" s="104">
        <f>VLOOKUP($B32,'Part 3 NNDR3'!$A$6:$FY$331,AM$4,FALSE)</f>
        <v>-26857</v>
      </c>
      <c r="AN32" s="104">
        <f>VLOOKUP($B32,'Part 3 NNDR3'!$A$6:$FY$331,AN$4,FALSE)</f>
        <v>0</v>
      </c>
      <c r="AO32" s="104">
        <f>VLOOKUP($B32,'Part 3 NNDR3'!$A$6:$FY$331,AO$4,FALSE)</f>
        <v>-26857</v>
      </c>
      <c r="AP32" s="104">
        <f>VLOOKUP($B32,'Part 3 NNDR3'!$A$6:$FY$331,AP$4,FALSE)</f>
        <v>-5400233</v>
      </c>
      <c r="AQ32" s="104">
        <f>VLOOKUP($B32,'Part 3 NNDR3'!$A$6:$FY$331,AQ$4,FALSE)</f>
        <v>0</v>
      </c>
      <c r="AR32" s="104">
        <f>VLOOKUP($B32,'Part 3 NNDR3'!$A$6:$FY$331,AR$4,FALSE)</f>
        <v>-5400233</v>
      </c>
      <c r="AS32" s="104">
        <f>VLOOKUP($B32,'Part 3 NNDR3'!$A$6:$FY$331,AS$4,FALSE)</f>
        <v>161994</v>
      </c>
      <c r="AT32" s="104">
        <f>VLOOKUP($B32,'Part 3 NNDR3'!$A$6:$FY$331,AT$4,FALSE)</f>
        <v>0</v>
      </c>
      <c r="AU32" s="104">
        <f>VLOOKUP($B32,'Part 3 NNDR3'!$A$6:$FY$331,AU$4,FALSE)</f>
        <v>161994</v>
      </c>
      <c r="AV32" s="104">
        <f>VLOOKUP($B32,'Part 3 NNDR3'!$A$6:$FY$331,AV$4,FALSE)</f>
        <v>-114376</v>
      </c>
      <c r="AW32" s="104">
        <f>VLOOKUP($B32,'Part 3 NNDR3'!$A$6:$FY$331,AW$4,FALSE)</f>
        <v>0</v>
      </c>
      <c r="AX32" s="104">
        <f>VLOOKUP($B32,'Part 3 NNDR3'!$A$6:$FY$331,AX$4,FALSE)</f>
        <v>-114376</v>
      </c>
      <c r="AY32" s="104">
        <f>VLOOKUP($B32,'Part 3 NNDR3'!$A$6:$FY$331,AY$4,FALSE)</f>
        <v>0</v>
      </c>
      <c r="AZ32" s="104">
        <f>VLOOKUP($B32,'Part 3 NNDR3'!$A$6:$FY$331,AZ$4,FALSE)</f>
        <v>0</v>
      </c>
      <c r="BA32" s="104">
        <f>VLOOKUP($B32,'Part 3 NNDR3'!$A$6:$FY$331,BA$4,FALSE)</f>
        <v>0</v>
      </c>
      <c r="BB32" s="104">
        <f>VLOOKUP($B32,'Part 3 NNDR3'!$A$6:$FY$331,BB$4,FALSE)</f>
        <v>0</v>
      </c>
      <c r="BC32" s="104">
        <f>VLOOKUP($B32,'Part 3 NNDR3'!$A$6:$FY$331,BC$4,FALSE)</f>
        <v>0</v>
      </c>
      <c r="BD32" s="104">
        <f>VLOOKUP($B32,'Part 3 NNDR3'!$A$6:$FY$331,BD$4,FALSE)</f>
        <v>0</v>
      </c>
      <c r="BE32" s="104">
        <f>VLOOKUP($B32,'Part 3 NNDR3'!$A$6:$FY$331,BE$4,FALSE)</f>
        <v>0</v>
      </c>
      <c r="BF32" s="104">
        <f>VLOOKUP($B32,'Part 3 NNDR3'!$A$6:$FY$331,BF$4,FALSE)</f>
        <v>0</v>
      </c>
      <c r="BG32" s="104">
        <f>VLOOKUP($B32,'Part 3 NNDR3'!$A$6:$FY$331,BG$4,FALSE)</f>
        <v>0</v>
      </c>
      <c r="BH32" s="104">
        <f>VLOOKUP($B32,'Part 3 NNDR3'!$A$6:$FY$331,BH$4,FALSE)</f>
        <v>-8174685</v>
      </c>
      <c r="BI32" s="104">
        <f>VLOOKUP($B32,'Part 3 NNDR3'!$A$6:$FY$331,BI$4,FALSE)</f>
        <v>0</v>
      </c>
      <c r="BJ32" s="104">
        <f>VLOOKUP($B32,'Part 3 NNDR3'!$A$6:$FY$331,BJ$4,FALSE)</f>
        <v>-8174685</v>
      </c>
      <c r="BK32" s="104">
        <f>VLOOKUP($B32,'Part 3 NNDR3'!$A$6:$FY$331,BK$4,FALSE)</f>
        <v>-5844</v>
      </c>
      <c r="BL32" s="104">
        <f>VLOOKUP($B32,'Part 3 NNDR3'!$A$6:$FY$331,BL$4,FALSE)</f>
        <v>0</v>
      </c>
      <c r="BM32" s="104">
        <f>VLOOKUP($B32,'Part 3 NNDR3'!$A$6:$FY$331,BM$4,FALSE)</f>
        <v>-5844</v>
      </c>
      <c r="BN32" s="104">
        <f>VLOOKUP($B32,'Part 3 NNDR3'!$A$6:$FY$331,BN$4,FALSE)</f>
        <v>-3693</v>
      </c>
      <c r="BO32" s="104">
        <f>VLOOKUP($B32,'Part 3 NNDR3'!$A$6:$FY$331,BO$4,FALSE)</f>
        <v>0</v>
      </c>
      <c r="BP32" s="104">
        <f>VLOOKUP($B32,'Part 3 NNDR3'!$A$6:$FY$331,BP$4,FALSE)</f>
        <v>-3693</v>
      </c>
      <c r="BQ32" s="104">
        <f>VLOOKUP($B32,'Part 3 NNDR3'!$A$6:$FY$331,BQ$4,FALSE)</f>
        <v>-1988171</v>
      </c>
      <c r="BR32" s="104">
        <f>VLOOKUP($B32,'Part 3 NNDR3'!$A$6:$FY$331,BR$4,FALSE)</f>
        <v>0</v>
      </c>
      <c r="BS32" s="104">
        <f>VLOOKUP($B32,'Part 3 NNDR3'!$A$6:$FY$331,BS$4,FALSE)</f>
        <v>-1988171</v>
      </c>
      <c r="BT32" s="104">
        <f>VLOOKUP($B32,'Part 3 NNDR3'!$A$6:$FY$331,BT$4,FALSE)</f>
        <v>304590</v>
      </c>
      <c r="BU32" s="104">
        <f>VLOOKUP($B32,'Part 3 NNDR3'!$A$6:$FY$331,BU$4,FALSE)</f>
        <v>0</v>
      </c>
      <c r="BV32" s="104">
        <f>VLOOKUP($B32,'Part 3 NNDR3'!$A$6:$FY$331,BV$4,FALSE)</f>
        <v>304590</v>
      </c>
      <c r="BW32" s="104">
        <f>VLOOKUP($B32,'Part 3 NNDR3'!$A$6:$FY$331,BW$4,FALSE)</f>
        <v>-1693118</v>
      </c>
      <c r="BX32" s="104">
        <f>VLOOKUP($B32,'Part 3 NNDR3'!$A$6:$FY$331,BX$4,FALSE)</f>
        <v>0</v>
      </c>
      <c r="BY32" s="104">
        <f>VLOOKUP($B32,'Part 3 NNDR3'!$A$6:$FY$331,BY$4,FALSE)</f>
        <v>-1693118</v>
      </c>
      <c r="BZ32" s="104">
        <f>VLOOKUP($B32,'Part 3 NNDR3'!$A$6:$FY$331,BZ$4,FALSE)</f>
        <v>-80911</v>
      </c>
      <c r="CA32" s="104">
        <f>VLOOKUP($B32,'Part 3 NNDR3'!$A$6:$FY$331,CA$4,FALSE)</f>
        <v>0</v>
      </c>
      <c r="CB32" s="104">
        <f>VLOOKUP($B32,'Part 3 NNDR3'!$A$6:$FY$331,CB$4,FALSE)</f>
        <v>-80911</v>
      </c>
      <c r="CC32" s="104">
        <f>VLOOKUP($B32,'Part 3 NNDR3'!$A$6:$FY$331,CC$4,FALSE)</f>
        <v>9812</v>
      </c>
      <c r="CD32" s="104">
        <f>VLOOKUP($B32,'Part 3 NNDR3'!$A$6:$FY$331,CD$4,FALSE)</f>
        <v>0</v>
      </c>
      <c r="CE32" s="104">
        <f>VLOOKUP($B32,'Part 3 NNDR3'!$A$6:$FY$331,CE$4,FALSE)</f>
        <v>9812</v>
      </c>
      <c r="CF32" s="104">
        <f>VLOOKUP($B32,'Part 3 NNDR3'!$A$6:$FY$331,CF$4,FALSE)</f>
        <v>-24748</v>
      </c>
      <c r="CG32" s="104">
        <f>VLOOKUP($B32,'Part 3 NNDR3'!$A$6:$FY$331,CG$4,FALSE)</f>
        <v>0</v>
      </c>
      <c r="CH32" s="104">
        <f>VLOOKUP($B32,'Part 3 NNDR3'!$A$6:$FY$331,CH$4,FALSE)</f>
        <v>-24748</v>
      </c>
      <c r="CI32" s="104">
        <f>VLOOKUP($B32,'Part 3 NNDR3'!$A$6:$FY$331,CI$4,FALSE)</f>
        <v>-296</v>
      </c>
      <c r="CJ32" s="104">
        <f>VLOOKUP($B32,'Part 3 NNDR3'!$A$6:$FY$331,CJ$4,FALSE)</f>
        <v>0</v>
      </c>
      <c r="CK32" s="104">
        <f>VLOOKUP($B32,'Part 3 NNDR3'!$A$6:$FY$331,CK$4,FALSE)</f>
        <v>-296</v>
      </c>
      <c r="CL32" s="104">
        <f>VLOOKUP($B32,'Part 3 NNDR3'!$A$6:$FY$331,CL$4,FALSE)</f>
        <v>-4000</v>
      </c>
      <c r="CM32" s="104">
        <f>VLOOKUP($B32,'Part 3 NNDR3'!$A$6:$FY$331,CM$4,FALSE)</f>
        <v>0</v>
      </c>
      <c r="CN32" s="104">
        <f>VLOOKUP($B32,'Part 3 NNDR3'!$A$6:$FY$331,CN$4,FALSE)</f>
        <v>-4000</v>
      </c>
      <c r="CO32" s="104">
        <f>VLOOKUP($B32,'Part 3 NNDR3'!$A$6:$FY$331,CO$4,FALSE)</f>
        <v>0</v>
      </c>
      <c r="CP32" s="104">
        <f>VLOOKUP($B32,'Part 3 NNDR3'!$A$6:$FY$331,CP$4,FALSE)</f>
        <v>0</v>
      </c>
      <c r="CQ32" s="104">
        <f>VLOOKUP($B32,'Part 3 NNDR3'!$A$6:$FY$331,CQ$4,FALSE)</f>
        <v>0</v>
      </c>
      <c r="CR32" s="104">
        <f>VLOOKUP($B32,'Part 3 NNDR3'!$A$6:$FY$331,CR$4,FALSE)</f>
        <v>0</v>
      </c>
      <c r="CS32" s="104">
        <f>VLOOKUP($B32,'Part 3 NNDR3'!$A$6:$FY$331,CS$4,FALSE)</f>
        <v>0</v>
      </c>
      <c r="CT32" s="104">
        <f>VLOOKUP($B32,'Part 3 NNDR3'!$A$6:$FY$331,CT$4,FALSE)</f>
        <v>0</v>
      </c>
      <c r="CU32" s="104">
        <f>VLOOKUP($B32,'Part 3 NNDR3'!$A$6:$FY$331,CU$4,FALSE)</f>
        <v>0</v>
      </c>
      <c r="CV32" s="104">
        <f>VLOOKUP($B32,'Part 3 NNDR3'!$A$6:$FY$331,CV$4,FALSE)</f>
        <v>0</v>
      </c>
      <c r="CW32" s="104">
        <f>VLOOKUP($B32,'Part 3 NNDR3'!$A$6:$FY$331,CW$4,FALSE)</f>
        <v>0</v>
      </c>
      <c r="CX32" s="104">
        <f>VLOOKUP($B32,'Part 3 NNDR3'!$A$6:$FY$331,CX$4,FALSE)</f>
        <v>0</v>
      </c>
      <c r="CY32" s="104">
        <f>VLOOKUP($B32,'Part 3 NNDR3'!$A$6:$FY$331,CY$4,FALSE)</f>
        <v>0</v>
      </c>
      <c r="CZ32" s="104">
        <f>VLOOKUP($B32,'Part 3 NNDR3'!$A$6:$FY$331,CZ$4,FALSE)</f>
        <v>0</v>
      </c>
      <c r="DA32" s="104">
        <f>VLOOKUP($B32,'Part 3 NNDR3'!$A$6:$FY$331,DA$4,FALSE)</f>
        <v>0</v>
      </c>
      <c r="DB32" s="104">
        <f>VLOOKUP($B32,'Part 3 NNDR3'!$A$6:$FY$331,DB$4,FALSE)</f>
        <v>0</v>
      </c>
      <c r="DC32" s="104">
        <f>VLOOKUP($B32,'Part 3 NNDR3'!$A$6:$FY$331,DC$4,FALSE)</f>
        <v>0</v>
      </c>
      <c r="DD32" s="104">
        <f>VLOOKUP($B32,'Part 3 NNDR3'!$A$6:$FY$331,DD$4,FALSE)</f>
        <v>0</v>
      </c>
      <c r="DE32" s="104">
        <f>VLOOKUP($B32,'Part 3 NNDR3'!$A$6:$FY$331,DE$4,FALSE)</f>
        <v>0</v>
      </c>
      <c r="DF32" s="104">
        <f>VLOOKUP($B32,'Part 3 NNDR3'!$A$6:$FY$331,DF$4,FALSE)</f>
        <v>0</v>
      </c>
      <c r="DG32" s="104">
        <f>VLOOKUP($B32,'Part 3 NNDR3'!$A$6:$FY$331,DG$4,FALSE)</f>
        <v>0</v>
      </c>
      <c r="DH32" s="104">
        <f>VLOOKUP($B32,'Part 3 NNDR3'!$A$6:$FY$331,DH$4,FALSE)</f>
        <v>0</v>
      </c>
      <c r="DI32" s="104">
        <f>VLOOKUP($B32,'Part 3 NNDR3'!$A$6:$FY$331,DI$4,FALSE)</f>
        <v>0</v>
      </c>
      <c r="DJ32" s="104">
        <f>VLOOKUP($B32,'Part 3 NNDR3'!$A$6:$FY$331,DJ$4,FALSE)</f>
        <v>0</v>
      </c>
      <c r="DK32" s="104">
        <f>VLOOKUP($B32,'Part 3 NNDR3'!$A$6:$FY$331,DK$4,FALSE)</f>
        <v>0</v>
      </c>
      <c r="DL32" s="104">
        <f>VLOOKUP($B32,'Part 3 NNDR3'!$A$6:$FY$331,DL$4,FALSE)</f>
        <v>-100143</v>
      </c>
      <c r="DM32" s="104">
        <f>VLOOKUP($B32,'Part 3 NNDR3'!$A$6:$FY$331,DM$4,FALSE)</f>
        <v>0</v>
      </c>
      <c r="DN32" s="104">
        <f>VLOOKUP($B32,'Part 3 NNDR3'!$A$6:$FY$331,DN$4,FALSE)</f>
        <v>-100143</v>
      </c>
      <c r="DO32" s="104">
        <f>VLOOKUP($B32,'Part 3 NNDR3'!$A$6:$FY$331,DO$4,FALSE)</f>
        <v>0</v>
      </c>
      <c r="DP32" s="104">
        <f>VLOOKUP($B32,'Part 3 NNDR3'!$A$6:$FY$331,DP$4,FALSE)</f>
        <v>0</v>
      </c>
      <c r="DQ32" s="104">
        <f>VLOOKUP($B32,'Part 3 NNDR3'!$A$6:$FY$331,DQ$4,FALSE)</f>
        <v>0</v>
      </c>
      <c r="DR32" s="104">
        <f>VLOOKUP($B32,'Part 3 NNDR3'!$A$6:$FY$331,DR$4,FALSE)</f>
        <v>0</v>
      </c>
      <c r="DS32" s="104">
        <f>VLOOKUP($B32,'Part 3 NNDR3'!$A$6:$FY$331,DS$4,FALSE)</f>
        <v>0</v>
      </c>
      <c r="DT32" s="104">
        <f>VLOOKUP($B32,'Part 3 NNDR3'!$A$6:$FY$331,DT$4,FALSE)</f>
        <v>0</v>
      </c>
      <c r="DU32" s="104">
        <f>VLOOKUP($B32,'Part 3 NNDR3'!$A$6:$FY$331,DU$4,FALSE)</f>
        <v>-94450</v>
      </c>
      <c r="DV32" s="104">
        <f>VLOOKUP($B32,'Part 3 NNDR3'!$A$6:$FY$331,DV$4,FALSE)</f>
        <v>0</v>
      </c>
      <c r="DW32" s="104">
        <f>VLOOKUP($B32,'Part 3 NNDR3'!$A$6:$FY$331,DW$4,FALSE)</f>
        <v>-94450</v>
      </c>
      <c r="DX32" s="104">
        <f>VLOOKUP($B32,'Part 3 NNDR3'!$A$6:$FY$331,DX$4,FALSE)</f>
        <v>-6393</v>
      </c>
      <c r="DY32" s="104">
        <f>VLOOKUP($B32,'Part 3 NNDR3'!$A$6:$FY$331,DY$4,FALSE)</f>
        <v>0</v>
      </c>
      <c r="DZ32" s="104">
        <f>VLOOKUP($B32,'Part 3 NNDR3'!$A$6:$FY$331,DZ$4,FALSE)</f>
        <v>-6393</v>
      </c>
      <c r="EA32" s="104">
        <f>VLOOKUP($B32,'Part 3 NNDR3'!$A$6:$FY$331,EA$4,FALSE)</f>
        <v>-1385998</v>
      </c>
      <c r="EB32" s="104">
        <f>VLOOKUP($B32,'Part 3 NNDR3'!$A$6:$FY$331,EB$4,FALSE)</f>
        <v>0</v>
      </c>
      <c r="EC32" s="104">
        <f>VLOOKUP($B32,'Part 3 NNDR3'!$A$6:$FY$331,EC$4,FALSE)</f>
        <v>-1385998</v>
      </c>
      <c r="ED32" s="104">
        <f>VLOOKUP($B32,'Part 3 NNDR3'!$A$6:$FY$331,ED$4,FALSE)</f>
        <v>-8736</v>
      </c>
      <c r="EE32" s="104">
        <f>VLOOKUP($B32,'Part 3 NNDR3'!$A$6:$FY$331,EE$4,FALSE)</f>
        <v>0</v>
      </c>
      <c r="EF32" s="104">
        <f>VLOOKUP($B32,'Part 3 NNDR3'!$A$6:$FY$331,EF$4,FALSE)</f>
        <v>-8736</v>
      </c>
      <c r="EG32" s="104">
        <f>VLOOKUP($B32,'Part 3 NNDR3'!$A$6:$FY$331,EG$4,FALSE)</f>
        <v>0</v>
      </c>
      <c r="EH32" s="104">
        <f>VLOOKUP($B32,'Part 3 NNDR3'!$A$6:$FY$331,EH$4,FALSE)</f>
        <v>0</v>
      </c>
      <c r="EI32" s="104">
        <f>VLOOKUP($B32,'Part 3 NNDR3'!$A$6:$FY$331,EI$4,FALSE)</f>
        <v>0</v>
      </c>
      <c r="EJ32" s="104">
        <f>VLOOKUP($B32,'Part 3 NNDR3'!$A$6:$FY$331,EJ$4,FALSE)</f>
        <v>-20452</v>
      </c>
      <c r="EK32" s="104">
        <f>VLOOKUP($B32,'Part 3 NNDR3'!$A$6:$FY$331,EK$4,FALSE)</f>
        <v>0</v>
      </c>
      <c r="EL32" s="104">
        <f>VLOOKUP($B32,'Part 3 NNDR3'!$A$6:$FY$331,EL$4,FALSE)</f>
        <v>-20452</v>
      </c>
      <c r="EM32" s="104">
        <f>VLOOKUP($B32,'Part 3 NNDR3'!$A$6:$FY$331,EM$4,FALSE)</f>
        <v>-1570</v>
      </c>
      <c r="EN32" s="104">
        <f>VLOOKUP($B32,'Part 3 NNDR3'!$A$6:$FY$331,EN$4,FALSE)</f>
        <v>0</v>
      </c>
      <c r="EO32" s="104">
        <f>VLOOKUP($B32,'Part 3 NNDR3'!$A$6:$FY$331,EO$4,FALSE)</f>
        <v>-1570</v>
      </c>
      <c r="EP32" s="104">
        <f>VLOOKUP($B32,'Part 3 NNDR3'!$A$6:$FY$331,EP$4,FALSE)</f>
        <v>-1517599</v>
      </c>
      <c r="EQ32" s="104">
        <f>VLOOKUP($B32,'Part 3 NNDR3'!$A$6:$FY$331,EQ$4,FALSE)</f>
        <v>0</v>
      </c>
      <c r="ER32" s="104">
        <f>VLOOKUP($B32,'Part 3 NNDR3'!$A$6:$FY$331,ER$4,FALSE)</f>
        <v>-1517599</v>
      </c>
      <c r="ES32" s="104">
        <f>VLOOKUP($B32,'Part 3 NNDR3'!$A$6:$FY$331,ES$4,FALSE)</f>
        <v>0</v>
      </c>
      <c r="ET32" s="104">
        <f>VLOOKUP($B32,'Part 3 NNDR3'!$A$6:$FY$331,ET$4,FALSE)</f>
        <v>0</v>
      </c>
      <c r="EU32" s="104">
        <f>VLOOKUP($B32,'Part 3 NNDR3'!$A$6:$FY$331,EU$4,FALSE)</f>
        <v>0</v>
      </c>
      <c r="EV32" s="104">
        <f>VLOOKUP($B32,'Part 3 NNDR3'!$A$6:$FY$331,EV$4,FALSE)</f>
        <v>0</v>
      </c>
      <c r="EW32" s="104">
        <f>VLOOKUP($B32,'Part 3 NNDR3'!$A$6:$FY$331,EW$4,FALSE)</f>
        <v>0</v>
      </c>
      <c r="EX32" s="104">
        <f>VLOOKUP($B32,'Part 3 NNDR3'!$A$6:$FY$331,EX$4,FALSE)</f>
        <v>0</v>
      </c>
      <c r="EY32" s="104">
        <f>VLOOKUP($B32,'Part 3 NNDR3'!$A$6:$FY$331,EY$4,FALSE)</f>
        <v>0</v>
      </c>
      <c r="EZ32" s="104">
        <f>VLOOKUP($B32,'Part 3 NNDR3'!$A$6:$FY$331,EZ$4,FALSE)</f>
        <v>0</v>
      </c>
      <c r="FA32" s="104">
        <f>VLOOKUP($B32,'Part 3 NNDR3'!$A$6:$FY$331,FA$4,FALSE)</f>
        <v>0</v>
      </c>
      <c r="FB32" s="104">
        <f>VLOOKUP($B32,'Part 3 NNDR3'!$A$6:$FY$331,FB$4,FALSE)</f>
        <v>78197017</v>
      </c>
      <c r="FC32" s="104">
        <f>VLOOKUP($B32,'Part 3 NNDR3'!$A$6:$FY$331,FC$4,FALSE)</f>
        <v>0</v>
      </c>
      <c r="FD32" s="104">
        <f>VLOOKUP($B32,'Part 3 NNDR3'!$A$6:$FY$331,FD$4,FALSE)</f>
        <v>78197017</v>
      </c>
      <c r="FE32" s="104">
        <f>VLOOKUP($B32,'Part 3 NNDR3'!$A$6:$FY$331,FE$4,FALSE)</f>
        <v>241825</v>
      </c>
      <c r="FF32" s="104">
        <f>VLOOKUP($B32,'Part 3 NNDR3'!$A$6:$FY$331,FF$4,FALSE)</f>
        <v>0</v>
      </c>
      <c r="FG32" s="104">
        <f>VLOOKUP($B32,'Part 3 NNDR3'!$A$6:$FY$331,FG$4,FALSE)</f>
        <v>241825</v>
      </c>
      <c r="FH32" s="104">
        <f>VLOOKUP($B32,'Part 3 NNDR3'!$A$6:$FY$331,FH$4,FALSE)</f>
        <v>-8174685</v>
      </c>
      <c r="FI32" s="104">
        <f>VLOOKUP($B32,'Part 3 NNDR3'!$A$6:$FY$331,FI$4,FALSE)</f>
        <v>0</v>
      </c>
      <c r="FJ32" s="104">
        <f>VLOOKUP($B32,'Part 3 NNDR3'!$A$6:$FY$331,FJ$4,FALSE)</f>
        <v>-8174685</v>
      </c>
      <c r="FK32" s="104">
        <f>VLOOKUP($B32,'Part 3 NNDR3'!$A$6:$FY$331,FK$4,FALSE)</f>
        <v>-1693118</v>
      </c>
      <c r="FL32" s="104">
        <f>VLOOKUP($B32,'Part 3 NNDR3'!$A$6:$FY$331,FL$4,FALSE)</f>
        <v>0</v>
      </c>
      <c r="FM32" s="104">
        <f>VLOOKUP($B32,'Part 3 NNDR3'!$A$6:$FY$331,FM$4,FALSE)</f>
        <v>-1693118</v>
      </c>
      <c r="FN32" s="104">
        <f>VLOOKUP($B32,'Part 3 NNDR3'!$A$6:$FY$331,FN$4,FALSE)</f>
        <v>-100143</v>
      </c>
      <c r="FO32" s="104">
        <f>VLOOKUP($B32,'Part 3 NNDR3'!$A$6:$FY$331,FO$4,FALSE)</f>
        <v>0</v>
      </c>
      <c r="FP32" s="104">
        <f>VLOOKUP($B32,'Part 3 NNDR3'!$A$6:$FY$331,FP$4,FALSE)</f>
        <v>-100143</v>
      </c>
      <c r="FQ32" s="104">
        <f>VLOOKUP($B32,'Part 3 NNDR3'!$A$6:$FY$331,FQ$4,FALSE)</f>
        <v>-1517599</v>
      </c>
      <c r="FR32" s="104">
        <f>VLOOKUP($B32,'Part 3 NNDR3'!$A$6:$FY$331,FR$4,FALSE)</f>
        <v>0</v>
      </c>
      <c r="FS32" s="104">
        <f>VLOOKUP($B32,'Part 3 NNDR3'!$A$6:$FY$331,FS$4,FALSE)</f>
        <v>-1517599</v>
      </c>
      <c r="FT32" s="104">
        <f>VLOOKUP($B32,'Part 3 NNDR3'!$A$6:$FY$331,FT$4,FALSE)</f>
        <v>0</v>
      </c>
      <c r="FU32" s="104">
        <f>VLOOKUP($B32,'Part 3 NNDR3'!$A$6:$FY$331,FU$4,FALSE)</f>
        <v>0</v>
      </c>
      <c r="FV32" s="104">
        <f>VLOOKUP($B32,'Part 3 NNDR3'!$A$6:$FY$331,FV$4,FALSE)</f>
        <v>0</v>
      </c>
      <c r="FW32" s="104">
        <f>VLOOKUP($B32,'Part 3 NNDR3'!$A$6:$FY$331,FW$4,FALSE)</f>
        <v>-11243720</v>
      </c>
      <c r="FX32" s="104">
        <f>VLOOKUP($B32,'Part 3 NNDR3'!$A$6:$FY$331,FX$4,FALSE)</f>
        <v>0</v>
      </c>
      <c r="FY32" s="104">
        <f>VLOOKUP($B32,'Part 3 NNDR3'!$A$6:$FY$331,FY$4,FALSE)</f>
        <v>-11243720</v>
      </c>
      <c r="FZ32" s="104">
        <f>VLOOKUP($B32,'Part 3 NNDR3'!$A$6:$FY$331,FZ$4,FALSE)</f>
        <v>66953297</v>
      </c>
      <c r="GA32" s="104">
        <f>VLOOKUP($B32,'Part 3 NNDR3'!$A$6:$FY$331,GA$4,FALSE)</f>
        <v>0</v>
      </c>
      <c r="GB32" s="104">
        <f>VLOOKUP($B32,'Part 3 NNDR3'!$A$6:$FY$331,GB$4,FALSE)</f>
        <v>66953297</v>
      </c>
      <c r="GC32" s="105" t="str">
        <f>VLOOKUP($B32,'Data (Updated)'!$C$4:$E$329,2,FALSE)</f>
        <v>NA</v>
      </c>
      <c r="GD32" s="106" t="str">
        <f>VLOOKUP($B32,'Data (Updated)'!$C$4:$E$329,3,FALSE)</f>
        <v>E6112</v>
      </c>
    </row>
    <row r="33" spans="1:186" ht="12.75" x14ac:dyDescent="0.2">
      <c r="A33" s="75">
        <v>28</v>
      </c>
      <c r="B33" s="100" t="s">
        <v>117</v>
      </c>
      <c r="C33" s="101" t="s">
        <v>951</v>
      </c>
      <c r="D33" s="102" t="s">
        <v>942</v>
      </c>
      <c r="E33" s="103" t="s">
        <v>957</v>
      </c>
      <c r="F33" s="104">
        <f>VLOOKUP($B33,'Part 3 NNDR3'!$A$6:$FY$331,F$4,FALSE)</f>
        <v>0</v>
      </c>
      <c r="G33" s="104">
        <f>VLOOKUP($B33,'Part 3 NNDR3'!$A$6:$FY$331,G$4,FALSE)</f>
        <v>0</v>
      </c>
      <c r="H33" s="104">
        <f>VLOOKUP($B33,'Part 3 NNDR3'!$A$6:$FY$331,H$4,FALSE)</f>
        <v>0</v>
      </c>
      <c r="I33" s="104">
        <f>VLOOKUP($B33,'Part 3 NNDR3'!$A$6:$FY$331,I$4,FALSE)</f>
        <v>368338</v>
      </c>
      <c r="J33" s="104">
        <f>VLOOKUP($B33,'Part 3 NNDR3'!$A$6:$FY$331,J$4,FALSE)</f>
        <v>0</v>
      </c>
      <c r="K33" s="104">
        <f>VLOOKUP($B33,'Part 3 NNDR3'!$A$6:$FY$331,K$4,FALSE)</f>
        <v>368338</v>
      </c>
      <c r="L33" s="104">
        <f>VLOOKUP($B33,'Part 3 NNDR3'!$A$6:$FY$331,L$4,FALSE)</f>
        <v>0</v>
      </c>
      <c r="M33" s="104">
        <f>VLOOKUP($B33,'Part 3 NNDR3'!$A$6:$FY$331,M$4,FALSE)</f>
        <v>0</v>
      </c>
      <c r="N33" s="104">
        <f>VLOOKUP($B33,'Part 3 NNDR3'!$A$6:$FY$331,N$4,FALSE)</f>
        <v>0</v>
      </c>
      <c r="O33" s="104">
        <f>VLOOKUP($B33,'Part 3 NNDR3'!$A$6:$FY$331,O$4,FALSE)</f>
        <v>291695</v>
      </c>
      <c r="P33" s="104">
        <f>VLOOKUP($B33,'Part 3 NNDR3'!$A$6:$FY$331,P$4,FALSE)</f>
        <v>0</v>
      </c>
      <c r="Q33" s="104">
        <f>VLOOKUP($B33,'Part 3 NNDR3'!$A$6:$FY$331,Q$4,FALSE)</f>
        <v>291695</v>
      </c>
      <c r="R33" s="104">
        <f>VLOOKUP($B33,'Part 3 NNDR3'!$A$6:$FY$331,R$4,FALSE)</f>
        <v>660033</v>
      </c>
      <c r="S33" s="104">
        <f>VLOOKUP($B33,'Part 3 NNDR3'!$A$6:$FY$331,S$4,FALSE)</f>
        <v>0</v>
      </c>
      <c r="T33" s="104">
        <f>VLOOKUP($B33,'Part 3 NNDR3'!$A$6:$FY$331,T$4,FALSE)</f>
        <v>660033</v>
      </c>
      <c r="U33" s="104">
        <f>VLOOKUP($B33,'Part 3 NNDR3'!$A$6:$FY$331,U$4,FALSE)</f>
        <v>-885802</v>
      </c>
      <c r="V33" s="104">
        <f>VLOOKUP($B33,'Part 3 NNDR3'!$A$6:$FY$331,V$4,FALSE)</f>
        <v>0</v>
      </c>
      <c r="W33" s="104">
        <f>VLOOKUP($B33,'Part 3 NNDR3'!$A$6:$FY$331,W$4,FALSE)</f>
        <v>-885802</v>
      </c>
      <c r="X33" s="104">
        <f>VLOOKUP($B33,'Part 3 NNDR3'!$A$6:$FY$331,X$4,FALSE)</f>
        <v>-6561</v>
      </c>
      <c r="Y33" s="104">
        <f>VLOOKUP($B33,'Part 3 NNDR3'!$A$6:$FY$331,Y$4,FALSE)</f>
        <v>0</v>
      </c>
      <c r="Z33" s="104">
        <f>VLOOKUP($B33,'Part 3 NNDR3'!$A$6:$FY$331,Z$4,FALSE)</f>
        <v>-6561</v>
      </c>
      <c r="AA33" s="104">
        <f>VLOOKUP($B33,'Part 3 NNDR3'!$A$6:$FY$331,AA$4,FALSE)</f>
        <v>-212031</v>
      </c>
      <c r="AB33" s="104">
        <f>VLOOKUP($B33,'Part 3 NNDR3'!$A$6:$FY$331,AB$4,FALSE)</f>
        <v>0</v>
      </c>
      <c r="AC33" s="104">
        <f>VLOOKUP($B33,'Part 3 NNDR3'!$A$6:$FY$331,AC$4,FALSE)</f>
        <v>-212031</v>
      </c>
      <c r="AD33" s="104">
        <f>VLOOKUP($B33,'Part 3 NNDR3'!$A$6:$FY$331,AD$4,FALSE)</f>
        <v>-210075</v>
      </c>
      <c r="AE33" s="104">
        <f>VLOOKUP($B33,'Part 3 NNDR3'!$A$6:$FY$331,AE$4,FALSE)</f>
        <v>0</v>
      </c>
      <c r="AF33" s="104">
        <f>VLOOKUP($B33,'Part 3 NNDR3'!$A$6:$FY$331,AF$4,FALSE)</f>
        <v>-210075</v>
      </c>
      <c r="AG33" s="104">
        <f>VLOOKUP($B33,'Part 3 NNDR3'!$A$6:$FY$331,AG$4,FALSE)</f>
        <v>-1956</v>
      </c>
      <c r="AH33" s="104">
        <f>VLOOKUP($B33,'Part 3 NNDR3'!$A$6:$FY$331,AH$4,FALSE)</f>
        <v>0</v>
      </c>
      <c r="AI33" s="104">
        <f>VLOOKUP($B33,'Part 3 NNDR3'!$A$6:$FY$331,AI$4,FALSE)</f>
        <v>-1956</v>
      </c>
      <c r="AJ33" s="104">
        <f>VLOOKUP($B33,'Part 3 NNDR3'!$A$6:$FY$331,AJ$4,FALSE)</f>
        <v>1956775</v>
      </c>
      <c r="AK33" s="104">
        <f>VLOOKUP($B33,'Part 3 NNDR3'!$A$6:$FY$331,AK$4,FALSE)</f>
        <v>0</v>
      </c>
      <c r="AL33" s="104">
        <f>VLOOKUP($B33,'Part 3 NNDR3'!$A$6:$FY$331,AL$4,FALSE)</f>
        <v>1956775</v>
      </c>
      <c r="AM33" s="104">
        <f>VLOOKUP($B33,'Part 3 NNDR3'!$A$6:$FY$331,AM$4,FALSE)</f>
        <v>-217008</v>
      </c>
      <c r="AN33" s="104">
        <f>VLOOKUP($B33,'Part 3 NNDR3'!$A$6:$FY$331,AN$4,FALSE)</f>
        <v>0</v>
      </c>
      <c r="AO33" s="104">
        <f>VLOOKUP($B33,'Part 3 NNDR3'!$A$6:$FY$331,AO$4,FALSE)</f>
        <v>-217008</v>
      </c>
      <c r="AP33" s="104">
        <f>VLOOKUP($B33,'Part 3 NNDR3'!$A$6:$FY$331,AP$4,FALSE)</f>
        <v>-2095923</v>
      </c>
      <c r="AQ33" s="104">
        <f>VLOOKUP($B33,'Part 3 NNDR3'!$A$6:$FY$331,AQ$4,FALSE)</f>
        <v>0</v>
      </c>
      <c r="AR33" s="104">
        <f>VLOOKUP($B33,'Part 3 NNDR3'!$A$6:$FY$331,AR$4,FALSE)</f>
        <v>-2095923</v>
      </c>
      <c r="AS33" s="104">
        <f>VLOOKUP($B33,'Part 3 NNDR3'!$A$6:$FY$331,AS$4,FALSE)</f>
        <v>-435161</v>
      </c>
      <c r="AT33" s="104">
        <f>VLOOKUP($B33,'Part 3 NNDR3'!$A$6:$FY$331,AT$4,FALSE)</f>
        <v>0</v>
      </c>
      <c r="AU33" s="104">
        <f>VLOOKUP($B33,'Part 3 NNDR3'!$A$6:$FY$331,AU$4,FALSE)</f>
        <v>-435161</v>
      </c>
      <c r="AV33" s="104">
        <f>VLOOKUP($B33,'Part 3 NNDR3'!$A$6:$FY$331,AV$4,FALSE)</f>
        <v>-3510</v>
      </c>
      <c r="AW33" s="104">
        <f>VLOOKUP($B33,'Part 3 NNDR3'!$A$6:$FY$331,AW$4,FALSE)</f>
        <v>0</v>
      </c>
      <c r="AX33" s="104">
        <f>VLOOKUP($B33,'Part 3 NNDR3'!$A$6:$FY$331,AX$4,FALSE)</f>
        <v>-3510</v>
      </c>
      <c r="AY33" s="104">
        <f>VLOOKUP($B33,'Part 3 NNDR3'!$A$6:$FY$331,AY$4,FALSE)</f>
        <v>0</v>
      </c>
      <c r="AZ33" s="104">
        <f>VLOOKUP($B33,'Part 3 NNDR3'!$A$6:$FY$331,AZ$4,FALSE)</f>
        <v>0</v>
      </c>
      <c r="BA33" s="104">
        <f>VLOOKUP($B33,'Part 3 NNDR3'!$A$6:$FY$331,BA$4,FALSE)</f>
        <v>0</v>
      </c>
      <c r="BB33" s="104">
        <f>VLOOKUP($B33,'Part 3 NNDR3'!$A$6:$FY$331,BB$4,FALSE)</f>
        <v>0</v>
      </c>
      <c r="BC33" s="104">
        <f>VLOOKUP($B33,'Part 3 NNDR3'!$A$6:$FY$331,BC$4,FALSE)</f>
        <v>0</v>
      </c>
      <c r="BD33" s="104">
        <f>VLOOKUP($B33,'Part 3 NNDR3'!$A$6:$FY$331,BD$4,FALSE)</f>
        <v>0</v>
      </c>
      <c r="BE33" s="104">
        <f>VLOOKUP($B33,'Part 3 NNDR3'!$A$6:$FY$331,BE$4,FALSE)</f>
        <v>0</v>
      </c>
      <c r="BF33" s="104">
        <f>VLOOKUP($B33,'Part 3 NNDR3'!$A$6:$FY$331,BF$4,FALSE)</f>
        <v>0</v>
      </c>
      <c r="BG33" s="104">
        <f>VLOOKUP($B33,'Part 3 NNDR3'!$A$6:$FY$331,BG$4,FALSE)</f>
        <v>0</v>
      </c>
      <c r="BH33" s="104">
        <f>VLOOKUP($B33,'Part 3 NNDR3'!$A$6:$FY$331,BH$4,FALSE)</f>
        <v>-1892660</v>
      </c>
      <c r="BI33" s="104">
        <f>VLOOKUP($B33,'Part 3 NNDR3'!$A$6:$FY$331,BI$4,FALSE)</f>
        <v>0</v>
      </c>
      <c r="BJ33" s="104">
        <f>VLOOKUP($B33,'Part 3 NNDR3'!$A$6:$FY$331,BJ$4,FALSE)</f>
        <v>-1892660</v>
      </c>
      <c r="BK33" s="104">
        <f>VLOOKUP($B33,'Part 3 NNDR3'!$A$6:$FY$331,BK$4,FALSE)</f>
        <v>-12993</v>
      </c>
      <c r="BL33" s="104">
        <f>VLOOKUP($B33,'Part 3 NNDR3'!$A$6:$FY$331,BL$4,FALSE)</f>
        <v>0</v>
      </c>
      <c r="BM33" s="104">
        <f>VLOOKUP($B33,'Part 3 NNDR3'!$A$6:$FY$331,BM$4,FALSE)</f>
        <v>-12993</v>
      </c>
      <c r="BN33" s="104">
        <f>VLOOKUP($B33,'Part 3 NNDR3'!$A$6:$FY$331,BN$4,FALSE)</f>
        <v>488</v>
      </c>
      <c r="BO33" s="104">
        <f>VLOOKUP($B33,'Part 3 NNDR3'!$A$6:$FY$331,BO$4,FALSE)</f>
        <v>0</v>
      </c>
      <c r="BP33" s="104">
        <f>VLOOKUP($B33,'Part 3 NNDR3'!$A$6:$FY$331,BP$4,FALSE)</f>
        <v>488</v>
      </c>
      <c r="BQ33" s="104">
        <f>VLOOKUP($B33,'Part 3 NNDR3'!$A$6:$FY$331,BQ$4,FALSE)</f>
        <v>-4367834</v>
      </c>
      <c r="BR33" s="104">
        <f>VLOOKUP($B33,'Part 3 NNDR3'!$A$6:$FY$331,BR$4,FALSE)</f>
        <v>0</v>
      </c>
      <c r="BS33" s="104">
        <f>VLOOKUP($B33,'Part 3 NNDR3'!$A$6:$FY$331,BS$4,FALSE)</f>
        <v>-4367834</v>
      </c>
      <c r="BT33" s="104">
        <f>VLOOKUP($B33,'Part 3 NNDR3'!$A$6:$FY$331,BT$4,FALSE)</f>
        <v>-4131868</v>
      </c>
      <c r="BU33" s="104">
        <f>VLOOKUP($B33,'Part 3 NNDR3'!$A$6:$FY$331,BU$4,FALSE)</f>
        <v>0</v>
      </c>
      <c r="BV33" s="104">
        <f>VLOOKUP($B33,'Part 3 NNDR3'!$A$6:$FY$331,BV$4,FALSE)</f>
        <v>-4131868</v>
      </c>
      <c r="BW33" s="104">
        <f>VLOOKUP($B33,'Part 3 NNDR3'!$A$6:$FY$331,BW$4,FALSE)</f>
        <v>-8512207</v>
      </c>
      <c r="BX33" s="104">
        <f>VLOOKUP($B33,'Part 3 NNDR3'!$A$6:$FY$331,BX$4,FALSE)</f>
        <v>0</v>
      </c>
      <c r="BY33" s="104">
        <f>VLOOKUP($B33,'Part 3 NNDR3'!$A$6:$FY$331,BY$4,FALSE)</f>
        <v>-8512207</v>
      </c>
      <c r="BZ33" s="104">
        <f>VLOOKUP($B33,'Part 3 NNDR3'!$A$6:$FY$331,BZ$4,FALSE)</f>
        <v>-65510</v>
      </c>
      <c r="CA33" s="104">
        <f>VLOOKUP($B33,'Part 3 NNDR3'!$A$6:$FY$331,CA$4,FALSE)</f>
        <v>0</v>
      </c>
      <c r="CB33" s="104">
        <f>VLOOKUP($B33,'Part 3 NNDR3'!$A$6:$FY$331,CB$4,FALSE)</f>
        <v>-65510</v>
      </c>
      <c r="CC33" s="104">
        <f>VLOOKUP($B33,'Part 3 NNDR3'!$A$6:$FY$331,CC$4,FALSE)</f>
        <v>2516</v>
      </c>
      <c r="CD33" s="104">
        <f>VLOOKUP($B33,'Part 3 NNDR3'!$A$6:$FY$331,CD$4,FALSE)</f>
        <v>0</v>
      </c>
      <c r="CE33" s="104">
        <f>VLOOKUP($B33,'Part 3 NNDR3'!$A$6:$FY$331,CE$4,FALSE)</f>
        <v>2516</v>
      </c>
      <c r="CF33" s="104">
        <f>VLOOKUP($B33,'Part 3 NNDR3'!$A$6:$FY$331,CF$4,FALSE)</f>
        <v>-50680</v>
      </c>
      <c r="CG33" s="104">
        <f>VLOOKUP($B33,'Part 3 NNDR3'!$A$6:$FY$331,CG$4,FALSE)</f>
        <v>0</v>
      </c>
      <c r="CH33" s="104">
        <f>VLOOKUP($B33,'Part 3 NNDR3'!$A$6:$FY$331,CH$4,FALSE)</f>
        <v>-50680</v>
      </c>
      <c r="CI33" s="104">
        <f>VLOOKUP($B33,'Part 3 NNDR3'!$A$6:$FY$331,CI$4,FALSE)</f>
        <v>-275</v>
      </c>
      <c r="CJ33" s="104">
        <f>VLOOKUP($B33,'Part 3 NNDR3'!$A$6:$FY$331,CJ$4,FALSE)</f>
        <v>0</v>
      </c>
      <c r="CK33" s="104">
        <f>VLOOKUP($B33,'Part 3 NNDR3'!$A$6:$FY$331,CK$4,FALSE)</f>
        <v>-275</v>
      </c>
      <c r="CL33" s="104">
        <f>VLOOKUP($B33,'Part 3 NNDR3'!$A$6:$FY$331,CL$4,FALSE)</f>
        <v>0</v>
      </c>
      <c r="CM33" s="104">
        <f>VLOOKUP($B33,'Part 3 NNDR3'!$A$6:$FY$331,CM$4,FALSE)</f>
        <v>0</v>
      </c>
      <c r="CN33" s="104">
        <f>VLOOKUP($B33,'Part 3 NNDR3'!$A$6:$FY$331,CN$4,FALSE)</f>
        <v>0</v>
      </c>
      <c r="CO33" s="104">
        <f>VLOOKUP($B33,'Part 3 NNDR3'!$A$6:$FY$331,CO$4,FALSE)</f>
        <v>0</v>
      </c>
      <c r="CP33" s="104">
        <f>VLOOKUP($B33,'Part 3 NNDR3'!$A$6:$FY$331,CP$4,FALSE)</f>
        <v>0</v>
      </c>
      <c r="CQ33" s="104">
        <f>VLOOKUP($B33,'Part 3 NNDR3'!$A$6:$FY$331,CQ$4,FALSE)</f>
        <v>0</v>
      </c>
      <c r="CR33" s="104">
        <f>VLOOKUP($B33,'Part 3 NNDR3'!$A$6:$FY$331,CR$4,FALSE)</f>
        <v>0</v>
      </c>
      <c r="CS33" s="104">
        <f>VLOOKUP($B33,'Part 3 NNDR3'!$A$6:$FY$331,CS$4,FALSE)</f>
        <v>0</v>
      </c>
      <c r="CT33" s="104">
        <f>VLOOKUP($B33,'Part 3 NNDR3'!$A$6:$FY$331,CT$4,FALSE)</f>
        <v>0</v>
      </c>
      <c r="CU33" s="104">
        <f>VLOOKUP($B33,'Part 3 NNDR3'!$A$6:$FY$331,CU$4,FALSE)</f>
        <v>0</v>
      </c>
      <c r="CV33" s="104">
        <f>VLOOKUP($B33,'Part 3 NNDR3'!$A$6:$FY$331,CV$4,FALSE)</f>
        <v>0</v>
      </c>
      <c r="CW33" s="104">
        <f>VLOOKUP($B33,'Part 3 NNDR3'!$A$6:$FY$331,CW$4,FALSE)</f>
        <v>0</v>
      </c>
      <c r="CX33" s="104">
        <f>VLOOKUP($B33,'Part 3 NNDR3'!$A$6:$FY$331,CX$4,FALSE)</f>
        <v>0</v>
      </c>
      <c r="CY33" s="104">
        <f>VLOOKUP($B33,'Part 3 NNDR3'!$A$6:$FY$331,CY$4,FALSE)</f>
        <v>0</v>
      </c>
      <c r="CZ33" s="104">
        <f>VLOOKUP($B33,'Part 3 NNDR3'!$A$6:$FY$331,CZ$4,FALSE)</f>
        <v>0</v>
      </c>
      <c r="DA33" s="104">
        <f>VLOOKUP($B33,'Part 3 NNDR3'!$A$6:$FY$331,DA$4,FALSE)</f>
        <v>0</v>
      </c>
      <c r="DB33" s="104">
        <f>VLOOKUP($B33,'Part 3 NNDR3'!$A$6:$FY$331,DB$4,FALSE)</f>
        <v>0</v>
      </c>
      <c r="DC33" s="104">
        <f>VLOOKUP($B33,'Part 3 NNDR3'!$A$6:$FY$331,DC$4,FALSE)</f>
        <v>0</v>
      </c>
      <c r="DD33" s="104">
        <f>VLOOKUP($B33,'Part 3 NNDR3'!$A$6:$FY$331,DD$4,FALSE)</f>
        <v>0</v>
      </c>
      <c r="DE33" s="104">
        <f>VLOOKUP($B33,'Part 3 NNDR3'!$A$6:$FY$331,DE$4,FALSE)</f>
        <v>0</v>
      </c>
      <c r="DF33" s="104">
        <f>VLOOKUP($B33,'Part 3 NNDR3'!$A$6:$FY$331,DF$4,FALSE)</f>
        <v>0</v>
      </c>
      <c r="DG33" s="104">
        <f>VLOOKUP($B33,'Part 3 NNDR3'!$A$6:$FY$331,DG$4,FALSE)</f>
        <v>0</v>
      </c>
      <c r="DH33" s="104">
        <f>VLOOKUP($B33,'Part 3 NNDR3'!$A$6:$FY$331,DH$4,FALSE)</f>
        <v>0</v>
      </c>
      <c r="DI33" s="104">
        <f>VLOOKUP($B33,'Part 3 NNDR3'!$A$6:$FY$331,DI$4,FALSE)</f>
        <v>0</v>
      </c>
      <c r="DJ33" s="104">
        <f>VLOOKUP($B33,'Part 3 NNDR3'!$A$6:$FY$331,DJ$4,FALSE)</f>
        <v>0</v>
      </c>
      <c r="DK33" s="104">
        <f>VLOOKUP($B33,'Part 3 NNDR3'!$A$6:$FY$331,DK$4,FALSE)</f>
        <v>0</v>
      </c>
      <c r="DL33" s="104">
        <f>VLOOKUP($B33,'Part 3 NNDR3'!$A$6:$FY$331,DL$4,FALSE)</f>
        <v>-113949</v>
      </c>
      <c r="DM33" s="104">
        <f>VLOOKUP($B33,'Part 3 NNDR3'!$A$6:$FY$331,DM$4,FALSE)</f>
        <v>0</v>
      </c>
      <c r="DN33" s="104">
        <f>VLOOKUP($B33,'Part 3 NNDR3'!$A$6:$FY$331,DN$4,FALSE)</f>
        <v>-113949</v>
      </c>
      <c r="DO33" s="104">
        <f>VLOOKUP($B33,'Part 3 NNDR3'!$A$6:$FY$331,DO$4,FALSE)</f>
        <v>0</v>
      </c>
      <c r="DP33" s="104">
        <f>VLOOKUP($B33,'Part 3 NNDR3'!$A$6:$FY$331,DP$4,FALSE)</f>
        <v>0</v>
      </c>
      <c r="DQ33" s="104">
        <f>VLOOKUP($B33,'Part 3 NNDR3'!$A$6:$FY$331,DQ$4,FALSE)</f>
        <v>0</v>
      </c>
      <c r="DR33" s="104">
        <f>VLOOKUP($B33,'Part 3 NNDR3'!$A$6:$FY$331,DR$4,FALSE)</f>
        <v>0</v>
      </c>
      <c r="DS33" s="104">
        <f>VLOOKUP($B33,'Part 3 NNDR3'!$A$6:$FY$331,DS$4,FALSE)</f>
        <v>0</v>
      </c>
      <c r="DT33" s="104">
        <f>VLOOKUP($B33,'Part 3 NNDR3'!$A$6:$FY$331,DT$4,FALSE)</f>
        <v>0</v>
      </c>
      <c r="DU33" s="104">
        <f>VLOOKUP($B33,'Part 3 NNDR3'!$A$6:$FY$331,DU$4,FALSE)</f>
        <v>-5723</v>
      </c>
      <c r="DV33" s="104">
        <f>VLOOKUP($B33,'Part 3 NNDR3'!$A$6:$FY$331,DV$4,FALSE)</f>
        <v>0</v>
      </c>
      <c r="DW33" s="104">
        <f>VLOOKUP($B33,'Part 3 NNDR3'!$A$6:$FY$331,DW$4,FALSE)</f>
        <v>-5723</v>
      </c>
      <c r="DX33" s="104">
        <f>VLOOKUP($B33,'Part 3 NNDR3'!$A$6:$FY$331,DX$4,FALSE)</f>
        <v>0</v>
      </c>
      <c r="DY33" s="104">
        <f>VLOOKUP($B33,'Part 3 NNDR3'!$A$6:$FY$331,DY$4,FALSE)</f>
        <v>0</v>
      </c>
      <c r="DZ33" s="104">
        <f>VLOOKUP($B33,'Part 3 NNDR3'!$A$6:$FY$331,DZ$4,FALSE)</f>
        <v>0</v>
      </c>
      <c r="EA33" s="104">
        <f>VLOOKUP($B33,'Part 3 NNDR3'!$A$6:$FY$331,EA$4,FALSE)</f>
        <v>-287350</v>
      </c>
      <c r="EB33" s="104">
        <f>VLOOKUP($B33,'Part 3 NNDR3'!$A$6:$FY$331,EB$4,FALSE)</f>
        <v>0</v>
      </c>
      <c r="EC33" s="104">
        <f>VLOOKUP($B33,'Part 3 NNDR3'!$A$6:$FY$331,EC$4,FALSE)</f>
        <v>-287350</v>
      </c>
      <c r="ED33" s="104">
        <f>VLOOKUP($B33,'Part 3 NNDR3'!$A$6:$FY$331,ED$4,FALSE)</f>
        <v>-14548</v>
      </c>
      <c r="EE33" s="104">
        <f>VLOOKUP($B33,'Part 3 NNDR3'!$A$6:$FY$331,EE$4,FALSE)</f>
        <v>0</v>
      </c>
      <c r="EF33" s="104">
        <f>VLOOKUP($B33,'Part 3 NNDR3'!$A$6:$FY$331,EF$4,FALSE)</f>
        <v>-14548</v>
      </c>
      <c r="EG33" s="104">
        <f>VLOOKUP($B33,'Part 3 NNDR3'!$A$6:$FY$331,EG$4,FALSE)</f>
        <v>0</v>
      </c>
      <c r="EH33" s="104">
        <f>VLOOKUP($B33,'Part 3 NNDR3'!$A$6:$FY$331,EH$4,FALSE)</f>
        <v>0</v>
      </c>
      <c r="EI33" s="104">
        <f>VLOOKUP($B33,'Part 3 NNDR3'!$A$6:$FY$331,EI$4,FALSE)</f>
        <v>0</v>
      </c>
      <c r="EJ33" s="104">
        <f>VLOOKUP($B33,'Part 3 NNDR3'!$A$6:$FY$331,EJ$4,FALSE)</f>
        <v>0</v>
      </c>
      <c r="EK33" s="104">
        <f>VLOOKUP($B33,'Part 3 NNDR3'!$A$6:$FY$331,EK$4,FALSE)</f>
        <v>0</v>
      </c>
      <c r="EL33" s="104">
        <f>VLOOKUP($B33,'Part 3 NNDR3'!$A$6:$FY$331,EL$4,FALSE)</f>
        <v>0</v>
      </c>
      <c r="EM33" s="104">
        <f>VLOOKUP($B33,'Part 3 NNDR3'!$A$6:$FY$331,EM$4,FALSE)</f>
        <v>-1383</v>
      </c>
      <c r="EN33" s="104">
        <f>VLOOKUP($B33,'Part 3 NNDR3'!$A$6:$FY$331,EN$4,FALSE)</f>
        <v>0</v>
      </c>
      <c r="EO33" s="104">
        <f>VLOOKUP($B33,'Part 3 NNDR3'!$A$6:$FY$331,EO$4,FALSE)</f>
        <v>-1383</v>
      </c>
      <c r="EP33" s="104">
        <f>VLOOKUP($B33,'Part 3 NNDR3'!$A$6:$FY$331,EP$4,FALSE)</f>
        <v>-309004</v>
      </c>
      <c r="EQ33" s="104">
        <f>VLOOKUP($B33,'Part 3 NNDR3'!$A$6:$FY$331,EQ$4,FALSE)</f>
        <v>0</v>
      </c>
      <c r="ER33" s="104">
        <f>VLOOKUP($B33,'Part 3 NNDR3'!$A$6:$FY$331,ER$4,FALSE)</f>
        <v>-309004</v>
      </c>
      <c r="ES33" s="104">
        <f>VLOOKUP($B33,'Part 3 NNDR3'!$A$6:$FY$331,ES$4,FALSE)</f>
        <v>0</v>
      </c>
      <c r="ET33" s="104">
        <f>VLOOKUP($B33,'Part 3 NNDR3'!$A$6:$FY$331,ET$4,FALSE)</f>
        <v>0</v>
      </c>
      <c r="EU33" s="104">
        <f>VLOOKUP($B33,'Part 3 NNDR3'!$A$6:$FY$331,EU$4,FALSE)</f>
        <v>0</v>
      </c>
      <c r="EV33" s="104">
        <f>VLOOKUP($B33,'Part 3 NNDR3'!$A$6:$FY$331,EV$4,FALSE)</f>
        <v>0</v>
      </c>
      <c r="EW33" s="104">
        <f>VLOOKUP($B33,'Part 3 NNDR3'!$A$6:$FY$331,EW$4,FALSE)</f>
        <v>0</v>
      </c>
      <c r="EX33" s="104">
        <f>VLOOKUP($B33,'Part 3 NNDR3'!$A$6:$FY$331,EX$4,FALSE)</f>
        <v>0</v>
      </c>
      <c r="EY33" s="104">
        <f>VLOOKUP($B33,'Part 3 NNDR3'!$A$6:$FY$331,EY$4,FALSE)</f>
        <v>0</v>
      </c>
      <c r="EZ33" s="104">
        <f>VLOOKUP($B33,'Part 3 NNDR3'!$A$6:$FY$331,EZ$4,FALSE)</f>
        <v>0</v>
      </c>
      <c r="FA33" s="104">
        <f>VLOOKUP($B33,'Part 3 NNDR3'!$A$6:$FY$331,FA$4,FALSE)</f>
        <v>0</v>
      </c>
      <c r="FB33" s="104">
        <f>VLOOKUP($B33,'Part 3 NNDR3'!$A$6:$FY$331,FB$4,FALSE)</f>
        <v>63582879</v>
      </c>
      <c r="FC33" s="104">
        <f>VLOOKUP($B33,'Part 3 NNDR3'!$A$6:$FY$331,FC$4,FALSE)</f>
        <v>0</v>
      </c>
      <c r="FD33" s="104">
        <f>VLOOKUP($B33,'Part 3 NNDR3'!$A$6:$FY$331,FD$4,FALSE)</f>
        <v>63582879</v>
      </c>
      <c r="FE33" s="104">
        <f>VLOOKUP($B33,'Part 3 NNDR3'!$A$6:$FY$331,FE$4,FALSE)</f>
        <v>660033</v>
      </c>
      <c r="FF33" s="104">
        <f>VLOOKUP($B33,'Part 3 NNDR3'!$A$6:$FY$331,FF$4,FALSE)</f>
        <v>0</v>
      </c>
      <c r="FG33" s="104">
        <f>VLOOKUP($B33,'Part 3 NNDR3'!$A$6:$FY$331,FG$4,FALSE)</f>
        <v>660033</v>
      </c>
      <c r="FH33" s="104">
        <f>VLOOKUP($B33,'Part 3 NNDR3'!$A$6:$FY$331,FH$4,FALSE)</f>
        <v>-1892660</v>
      </c>
      <c r="FI33" s="104">
        <f>VLOOKUP($B33,'Part 3 NNDR3'!$A$6:$FY$331,FI$4,FALSE)</f>
        <v>0</v>
      </c>
      <c r="FJ33" s="104">
        <f>VLOOKUP($B33,'Part 3 NNDR3'!$A$6:$FY$331,FJ$4,FALSE)</f>
        <v>-1892660</v>
      </c>
      <c r="FK33" s="104">
        <f>VLOOKUP($B33,'Part 3 NNDR3'!$A$6:$FY$331,FK$4,FALSE)</f>
        <v>-8512207</v>
      </c>
      <c r="FL33" s="104">
        <f>VLOOKUP($B33,'Part 3 NNDR3'!$A$6:$FY$331,FL$4,FALSE)</f>
        <v>0</v>
      </c>
      <c r="FM33" s="104">
        <f>VLOOKUP($B33,'Part 3 NNDR3'!$A$6:$FY$331,FM$4,FALSE)</f>
        <v>-8512207</v>
      </c>
      <c r="FN33" s="104">
        <f>VLOOKUP($B33,'Part 3 NNDR3'!$A$6:$FY$331,FN$4,FALSE)</f>
        <v>-113949</v>
      </c>
      <c r="FO33" s="104">
        <f>VLOOKUP($B33,'Part 3 NNDR3'!$A$6:$FY$331,FO$4,FALSE)</f>
        <v>0</v>
      </c>
      <c r="FP33" s="104">
        <f>VLOOKUP($B33,'Part 3 NNDR3'!$A$6:$FY$331,FP$4,FALSE)</f>
        <v>-113949</v>
      </c>
      <c r="FQ33" s="104">
        <f>VLOOKUP($B33,'Part 3 NNDR3'!$A$6:$FY$331,FQ$4,FALSE)</f>
        <v>-309004</v>
      </c>
      <c r="FR33" s="104">
        <f>VLOOKUP($B33,'Part 3 NNDR3'!$A$6:$FY$331,FR$4,FALSE)</f>
        <v>0</v>
      </c>
      <c r="FS33" s="104">
        <f>VLOOKUP($B33,'Part 3 NNDR3'!$A$6:$FY$331,FS$4,FALSE)</f>
        <v>-309004</v>
      </c>
      <c r="FT33" s="104">
        <f>VLOOKUP($B33,'Part 3 NNDR3'!$A$6:$FY$331,FT$4,FALSE)</f>
        <v>0</v>
      </c>
      <c r="FU33" s="104">
        <f>VLOOKUP($B33,'Part 3 NNDR3'!$A$6:$FY$331,FU$4,FALSE)</f>
        <v>0</v>
      </c>
      <c r="FV33" s="104">
        <f>VLOOKUP($B33,'Part 3 NNDR3'!$A$6:$FY$331,FV$4,FALSE)</f>
        <v>0</v>
      </c>
      <c r="FW33" s="104">
        <f>VLOOKUP($B33,'Part 3 NNDR3'!$A$6:$FY$331,FW$4,FALSE)</f>
        <v>-10167787</v>
      </c>
      <c r="FX33" s="104">
        <f>VLOOKUP($B33,'Part 3 NNDR3'!$A$6:$FY$331,FX$4,FALSE)</f>
        <v>0</v>
      </c>
      <c r="FY33" s="104">
        <f>VLOOKUP($B33,'Part 3 NNDR3'!$A$6:$FY$331,FY$4,FALSE)</f>
        <v>-10167787</v>
      </c>
      <c r="FZ33" s="104">
        <f>VLOOKUP($B33,'Part 3 NNDR3'!$A$6:$FY$331,FZ$4,FALSE)</f>
        <v>53415092</v>
      </c>
      <c r="GA33" s="104">
        <f>VLOOKUP($B33,'Part 3 NNDR3'!$A$6:$FY$331,GA$4,FALSE)</f>
        <v>0</v>
      </c>
      <c r="GB33" s="104">
        <f>VLOOKUP($B33,'Part 3 NNDR3'!$A$6:$FY$331,GB$4,FALSE)</f>
        <v>53415092</v>
      </c>
      <c r="GC33" s="105" t="str">
        <f>VLOOKUP($B33,'Data (Updated)'!$C$4:$E$329,2,FALSE)</f>
        <v>NA</v>
      </c>
      <c r="GD33" s="106" t="str">
        <f>VLOOKUP($B33,'Data (Updated)'!$C$4:$E$329,3,FALSE)</f>
        <v>E6103</v>
      </c>
    </row>
    <row r="34" spans="1:186" ht="12.75" x14ac:dyDescent="0.2">
      <c r="A34" s="75">
        <v>29</v>
      </c>
      <c r="B34" s="100" t="s">
        <v>120</v>
      </c>
      <c r="C34" s="101" t="s">
        <v>949</v>
      </c>
      <c r="D34" s="102" t="s">
        <v>950</v>
      </c>
      <c r="E34" s="103" t="s">
        <v>119</v>
      </c>
      <c r="F34" s="104">
        <f>VLOOKUP($B34,'Part 3 NNDR3'!$A$6:$FY$331,F$4,FALSE)</f>
        <v>0</v>
      </c>
      <c r="G34" s="104">
        <f>VLOOKUP($B34,'Part 3 NNDR3'!$A$6:$FY$331,G$4,FALSE)</f>
        <v>0</v>
      </c>
      <c r="H34" s="104">
        <f>VLOOKUP($B34,'Part 3 NNDR3'!$A$6:$FY$331,H$4,FALSE)</f>
        <v>0</v>
      </c>
      <c r="I34" s="104">
        <f>VLOOKUP($B34,'Part 3 NNDR3'!$A$6:$FY$331,I$4,FALSE)</f>
        <v>436359</v>
      </c>
      <c r="J34" s="104">
        <f>VLOOKUP($B34,'Part 3 NNDR3'!$A$6:$FY$331,J$4,FALSE)</f>
        <v>0</v>
      </c>
      <c r="K34" s="104">
        <f>VLOOKUP($B34,'Part 3 NNDR3'!$A$6:$FY$331,K$4,FALSE)</f>
        <v>436359</v>
      </c>
      <c r="L34" s="104">
        <f>VLOOKUP($B34,'Part 3 NNDR3'!$A$6:$FY$331,L$4,FALSE)</f>
        <v>0</v>
      </c>
      <c r="M34" s="104">
        <f>VLOOKUP($B34,'Part 3 NNDR3'!$A$6:$FY$331,M$4,FALSE)</f>
        <v>0</v>
      </c>
      <c r="N34" s="104">
        <f>VLOOKUP($B34,'Part 3 NNDR3'!$A$6:$FY$331,N$4,FALSE)</f>
        <v>0</v>
      </c>
      <c r="O34" s="104">
        <f>VLOOKUP($B34,'Part 3 NNDR3'!$A$6:$FY$331,O$4,FALSE)</f>
        <v>266918</v>
      </c>
      <c r="P34" s="104">
        <f>VLOOKUP($B34,'Part 3 NNDR3'!$A$6:$FY$331,P$4,FALSE)</f>
        <v>0</v>
      </c>
      <c r="Q34" s="104">
        <f>VLOOKUP($B34,'Part 3 NNDR3'!$A$6:$FY$331,Q$4,FALSE)</f>
        <v>266918</v>
      </c>
      <c r="R34" s="104">
        <f>VLOOKUP($B34,'Part 3 NNDR3'!$A$6:$FY$331,R$4,FALSE)</f>
        <v>703277</v>
      </c>
      <c r="S34" s="104">
        <f>VLOOKUP($B34,'Part 3 NNDR3'!$A$6:$FY$331,S$4,FALSE)</f>
        <v>0</v>
      </c>
      <c r="T34" s="104">
        <f>VLOOKUP($B34,'Part 3 NNDR3'!$A$6:$FY$331,T$4,FALSE)</f>
        <v>703277</v>
      </c>
      <c r="U34" s="104">
        <f>VLOOKUP($B34,'Part 3 NNDR3'!$A$6:$FY$331,U$4,FALSE)</f>
        <v>-15684201</v>
      </c>
      <c r="V34" s="104">
        <f>VLOOKUP($B34,'Part 3 NNDR3'!$A$6:$FY$331,V$4,FALSE)</f>
        <v>0</v>
      </c>
      <c r="W34" s="104">
        <f>VLOOKUP($B34,'Part 3 NNDR3'!$A$6:$FY$331,W$4,FALSE)</f>
        <v>-15684201</v>
      </c>
      <c r="X34" s="104">
        <f>VLOOKUP($B34,'Part 3 NNDR3'!$A$6:$FY$331,X$4,FALSE)</f>
        <v>-74264</v>
      </c>
      <c r="Y34" s="104">
        <f>VLOOKUP($B34,'Part 3 NNDR3'!$A$6:$FY$331,Y$4,FALSE)</f>
        <v>0</v>
      </c>
      <c r="Z34" s="104">
        <f>VLOOKUP($B34,'Part 3 NNDR3'!$A$6:$FY$331,Z$4,FALSE)</f>
        <v>-74264</v>
      </c>
      <c r="AA34" s="104">
        <f>VLOOKUP($B34,'Part 3 NNDR3'!$A$6:$FY$331,AA$4,FALSE)</f>
        <v>-441622</v>
      </c>
      <c r="AB34" s="104">
        <f>VLOOKUP($B34,'Part 3 NNDR3'!$A$6:$FY$331,AB$4,FALSE)</f>
        <v>0</v>
      </c>
      <c r="AC34" s="104">
        <f>VLOOKUP($B34,'Part 3 NNDR3'!$A$6:$FY$331,AC$4,FALSE)</f>
        <v>-441622</v>
      </c>
      <c r="AD34" s="104">
        <f>VLOOKUP($B34,'Part 3 NNDR3'!$A$6:$FY$331,AD$4,FALSE)</f>
        <v>0</v>
      </c>
      <c r="AE34" s="104">
        <f>VLOOKUP($B34,'Part 3 NNDR3'!$A$6:$FY$331,AE$4,FALSE)</f>
        <v>0</v>
      </c>
      <c r="AF34" s="104">
        <f>VLOOKUP($B34,'Part 3 NNDR3'!$A$6:$FY$331,AF$4,FALSE)</f>
        <v>0</v>
      </c>
      <c r="AG34" s="104">
        <f>VLOOKUP($B34,'Part 3 NNDR3'!$A$6:$FY$331,AG$4,FALSE)</f>
        <v>-2660</v>
      </c>
      <c r="AH34" s="104">
        <f>VLOOKUP($B34,'Part 3 NNDR3'!$A$6:$FY$331,AH$4,FALSE)</f>
        <v>0</v>
      </c>
      <c r="AI34" s="104">
        <f>VLOOKUP($B34,'Part 3 NNDR3'!$A$6:$FY$331,AI$4,FALSE)</f>
        <v>-2660</v>
      </c>
      <c r="AJ34" s="104">
        <f>VLOOKUP($B34,'Part 3 NNDR3'!$A$6:$FY$331,AJ$4,FALSE)</f>
        <v>4027528</v>
      </c>
      <c r="AK34" s="104">
        <f>VLOOKUP($B34,'Part 3 NNDR3'!$A$6:$FY$331,AK$4,FALSE)</f>
        <v>0</v>
      </c>
      <c r="AL34" s="104">
        <f>VLOOKUP($B34,'Part 3 NNDR3'!$A$6:$FY$331,AL$4,FALSE)</f>
        <v>4027528</v>
      </c>
      <c r="AM34" s="104">
        <f>VLOOKUP($B34,'Part 3 NNDR3'!$A$6:$FY$331,AM$4,FALSE)</f>
        <v>-33097</v>
      </c>
      <c r="AN34" s="104">
        <f>VLOOKUP($B34,'Part 3 NNDR3'!$A$6:$FY$331,AN$4,FALSE)</f>
        <v>0</v>
      </c>
      <c r="AO34" s="104">
        <f>VLOOKUP($B34,'Part 3 NNDR3'!$A$6:$FY$331,AO$4,FALSE)</f>
        <v>-33097</v>
      </c>
      <c r="AP34" s="104">
        <f>VLOOKUP($B34,'Part 3 NNDR3'!$A$6:$FY$331,AP$4,FALSE)</f>
        <v>-13181182</v>
      </c>
      <c r="AQ34" s="104">
        <f>VLOOKUP($B34,'Part 3 NNDR3'!$A$6:$FY$331,AQ$4,FALSE)</f>
        <v>0</v>
      </c>
      <c r="AR34" s="104">
        <f>VLOOKUP($B34,'Part 3 NNDR3'!$A$6:$FY$331,AR$4,FALSE)</f>
        <v>-13181182</v>
      </c>
      <c r="AS34" s="104">
        <f>VLOOKUP($B34,'Part 3 NNDR3'!$A$6:$FY$331,AS$4,FALSE)</f>
        <v>-477227</v>
      </c>
      <c r="AT34" s="104">
        <f>VLOOKUP($B34,'Part 3 NNDR3'!$A$6:$FY$331,AT$4,FALSE)</f>
        <v>0</v>
      </c>
      <c r="AU34" s="104">
        <f>VLOOKUP($B34,'Part 3 NNDR3'!$A$6:$FY$331,AU$4,FALSE)</f>
        <v>-477227</v>
      </c>
      <c r="AV34" s="104">
        <f>VLOOKUP($B34,'Part 3 NNDR3'!$A$6:$FY$331,AV$4,FALSE)</f>
        <v>-166622</v>
      </c>
      <c r="AW34" s="104">
        <f>VLOOKUP($B34,'Part 3 NNDR3'!$A$6:$FY$331,AW$4,FALSE)</f>
        <v>0</v>
      </c>
      <c r="AX34" s="104">
        <f>VLOOKUP($B34,'Part 3 NNDR3'!$A$6:$FY$331,AX$4,FALSE)</f>
        <v>-166622</v>
      </c>
      <c r="AY34" s="104">
        <f>VLOOKUP($B34,'Part 3 NNDR3'!$A$6:$FY$331,AY$4,FALSE)</f>
        <v>-47550</v>
      </c>
      <c r="AZ34" s="104">
        <f>VLOOKUP($B34,'Part 3 NNDR3'!$A$6:$FY$331,AZ$4,FALSE)</f>
        <v>0</v>
      </c>
      <c r="BA34" s="104">
        <f>VLOOKUP($B34,'Part 3 NNDR3'!$A$6:$FY$331,BA$4,FALSE)</f>
        <v>-47550</v>
      </c>
      <c r="BB34" s="104">
        <f>VLOOKUP($B34,'Part 3 NNDR3'!$A$6:$FY$331,BB$4,FALSE)</f>
        <v>-9842</v>
      </c>
      <c r="BC34" s="104">
        <f>VLOOKUP($B34,'Part 3 NNDR3'!$A$6:$FY$331,BC$4,FALSE)</f>
        <v>0</v>
      </c>
      <c r="BD34" s="104">
        <f>VLOOKUP($B34,'Part 3 NNDR3'!$A$6:$FY$331,BD$4,FALSE)</f>
        <v>-9842</v>
      </c>
      <c r="BE34" s="104">
        <f>VLOOKUP($B34,'Part 3 NNDR3'!$A$6:$FY$331,BE$4,FALSE)</f>
        <v>0</v>
      </c>
      <c r="BF34" s="104">
        <f>VLOOKUP($B34,'Part 3 NNDR3'!$A$6:$FY$331,BF$4,FALSE)</f>
        <v>0</v>
      </c>
      <c r="BG34" s="104">
        <f>VLOOKUP($B34,'Part 3 NNDR3'!$A$6:$FY$331,BG$4,FALSE)</f>
        <v>0</v>
      </c>
      <c r="BH34" s="104">
        <f>VLOOKUP($B34,'Part 3 NNDR3'!$A$6:$FY$331,BH$4,FALSE)</f>
        <v>-26013815</v>
      </c>
      <c r="BI34" s="104">
        <f>VLOOKUP($B34,'Part 3 NNDR3'!$A$6:$FY$331,BI$4,FALSE)</f>
        <v>0</v>
      </c>
      <c r="BJ34" s="104">
        <f>VLOOKUP($B34,'Part 3 NNDR3'!$A$6:$FY$331,BJ$4,FALSE)</f>
        <v>-26013815</v>
      </c>
      <c r="BK34" s="104">
        <f>VLOOKUP($B34,'Part 3 NNDR3'!$A$6:$FY$331,BK$4,FALSE)</f>
        <v>-226235</v>
      </c>
      <c r="BL34" s="104">
        <f>VLOOKUP($B34,'Part 3 NNDR3'!$A$6:$FY$331,BL$4,FALSE)</f>
        <v>0</v>
      </c>
      <c r="BM34" s="104">
        <f>VLOOKUP($B34,'Part 3 NNDR3'!$A$6:$FY$331,BM$4,FALSE)</f>
        <v>-226235</v>
      </c>
      <c r="BN34" s="104">
        <f>VLOOKUP($B34,'Part 3 NNDR3'!$A$6:$FY$331,BN$4,FALSE)</f>
        <v>19910</v>
      </c>
      <c r="BO34" s="104">
        <f>VLOOKUP($B34,'Part 3 NNDR3'!$A$6:$FY$331,BO$4,FALSE)</f>
        <v>0</v>
      </c>
      <c r="BP34" s="104">
        <f>VLOOKUP($B34,'Part 3 NNDR3'!$A$6:$FY$331,BP$4,FALSE)</f>
        <v>19910</v>
      </c>
      <c r="BQ34" s="104">
        <f>VLOOKUP($B34,'Part 3 NNDR3'!$A$6:$FY$331,BQ$4,FALSE)</f>
        <v>-8421424</v>
      </c>
      <c r="BR34" s="104">
        <f>VLOOKUP($B34,'Part 3 NNDR3'!$A$6:$FY$331,BR$4,FALSE)</f>
        <v>0</v>
      </c>
      <c r="BS34" s="104">
        <f>VLOOKUP($B34,'Part 3 NNDR3'!$A$6:$FY$331,BS$4,FALSE)</f>
        <v>-8421424</v>
      </c>
      <c r="BT34" s="104">
        <f>VLOOKUP($B34,'Part 3 NNDR3'!$A$6:$FY$331,BT$4,FALSE)</f>
        <v>-101938</v>
      </c>
      <c r="BU34" s="104">
        <f>VLOOKUP($B34,'Part 3 NNDR3'!$A$6:$FY$331,BU$4,FALSE)</f>
        <v>0</v>
      </c>
      <c r="BV34" s="104">
        <f>VLOOKUP($B34,'Part 3 NNDR3'!$A$6:$FY$331,BV$4,FALSE)</f>
        <v>-101938</v>
      </c>
      <c r="BW34" s="104">
        <f>VLOOKUP($B34,'Part 3 NNDR3'!$A$6:$FY$331,BW$4,FALSE)</f>
        <v>-8729687</v>
      </c>
      <c r="BX34" s="104">
        <f>VLOOKUP($B34,'Part 3 NNDR3'!$A$6:$FY$331,BX$4,FALSE)</f>
        <v>0</v>
      </c>
      <c r="BY34" s="104">
        <f>VLOOKUP($B34,'Part 3 NNDR3'!$A$6:$FY$331,BY$4,FALSE)</f>
        <v>-8729687</v>
      </c>
      <c r="BZ34" s="104">
        <f>VLOOKUP($B34,'Part 3 NNDR3'!$A$6:$FY$331,BZ$4,FALSE)</f>
        <v>-8076</v>
      </c>
      <c r="CA34" s="104">
        <f>VLOOKUP($B34,'Part 3 NNDR3'!$A$6:$FY$331,CA$4,FALSE)</f>
        <v>0</v>
      </c>
      <c r="CB34" s="104">
        <f>VLOOKUP($B34,'Part 3 NNDR3'!$A$6:$FY$331,CB$4,FALSE)</f>
        <v>-8076</v>
      </c>
      <c r="CC34" s="104">
        <f>VLOOKUP($B34,'Part 3 NNDR3'!$A$6:$FY$331,CC$4,FALSE)</f>
        <v>0</v>
      </c>
      <c r="CD34" s="104">
        <f>VLOOKUP($B34,'Part 3 NNDR3'!$A$6:$FY$331,CD$4,FALSE)</f>
        <v>0</v>
      </c>
      <c r="CE34" s="104">
        <f>VLOOKUP($B34,'Part 3 NNDR3'!$A$6:$FY$331,CE$4,FALSE)</f>
        <v>0</v>
      </c>
      <c r="CF34" s="104">
        <f>VLOOKUP($B34,'Part 3 NNDR3'!$A$6:$FY$331,CF$4,FALSE)</f>
        <v>-333940</v>
      </c>
      <c r="CG34" s="104">
        <f>VLOOKUP($B34,'Part 3 NNDR3'!$A$6:$FY$331,CG$4,FALSE)</f>
        <v>0</v>
      </c>
      <c r="CH34" s="104">
        <f>VLOOKUP($B34,'Part 3 NNDR3'!$A$6:$FY$331,CH$4,FALSE)</f>
        <v>-333940</v>
      </c>
      <c r="CI34" s="104">
        <f>VLOOKUP($B34,'Part 3 NNDR3'!$A$6:$FY$331,CI$4,FALSE)</f>
        <v>37254</v>
      </c>
      <c r="CJ34" s="104">
        <f>VLOOKUP($B34,'Part 3 NNDR3'!$A$6:$FY$331,CJ$4,FALSE)</f>
        <v>0</v>
      </c>
      <c r="CK34" s="104">
        <f>VLOOKUP($B34,'Part 3 NNDR3'!$A$6:$FY$331,CK$4,FALSE)</f>
        <v>37254</v>
      </c>
      <c r="CL34" s="104">
        <f>VLOOKUP($B34,'Part 3 NNDR3'!$A$6:$FY$331,CL$4,FALSE)</f>
        <v>0</v>
      </c>
      <c r="CM34" s="104">
        <f>VLOOKUP($B34,'Part 3 NNDR3'!$A$6:$FY$331,CM$4,FALSE)</f>
        <v>0</v>
      </c>
      <c r="CN34" s="104">
        <f>VLOOKUP($B34,'Part 3 NNDR3'!$A$6:$FY$331,CN$4,FALSE)</f>
        <v>0</v>
      </c>
      <c r="CO34" s="104">
        <f>VLOOKUP($B34,'Part 3 NNDR3'!$A$6:$FY$331,CO$4,FALSE)</f>
        <v>0</v>
      </c>
      <c r="CP34" s="104">
        <f>VLOOKUP($B34,'Part 3 NNDR3'!$A$6:$FY$331,CP$4,FALSE)</f>
        <v>0</v>
      </c>
      <c r="CQ34" s="104">
        <f>VLOOKUP($B34,'Part 3 NNDR3'!$A$6:$FY$331,CQ$4,FALSE)</f>
        <v>0</v>
      </c>
      <c r="CR34" s="104">
        <f>VLOOKUP($B34,'Part 3 NNDR3'!$A$6:$FY$331,CR$4,FALSE)</f>
        <v>0</v>
      </c>
      <c r="CS34" s="104">
        <f>VLOOKUP($B34,'Part 3 NNDR3'!$A$6:$FY$331,CS$4,FALSE)</f>
        <v>0</v>
      </c>
      <c r="CT34" s="104">
        <f>VLOOKUP($B34,'Part 3 NNDR3'!$A$6:$FY$331,CT$4,FALSE)</f>
        <v>0</v>
      </c>
      <c r="CU34" s="104">
        <f>VLOOKUP($B34,'Part 3 NNDR3'!$A$6:$FY$331,CU$4,FALSE)</f>
        <v>0</v>
      </c>
      <c r="CV34" s="104">
        <f>VLOOKUP($B34,'Part 3 NNDR3'!$A$6:$FY$331,CV$4,FALSE)</f>
        <v>0</v>
      </c>
      <c r="CW34" s="104">
        <f>VLOOKUP($B34,'Part 3 NNDR3'!$A$6:$FY$331,CW$4,FALSE)</f>
        <v>0</v>
      </c>
      <c r="CX34" s="104">
        <f>VLOOKUP($B34,'Part 3 NNDR3'!$A$6:$FY$331,CX$4,FALSE)</f>
        <v>-6662</v>
      </c>
      <c r="CY34" s="104">
        <f>VLOOKUP($B34,'Part 3 NNDR3'!$A$6:$FY$331,CY$4,FALSE)</f>
        <v>0</v>
      </c>
      <c r="CZ34" s="104">
        <f>VLOOKUP($B34,'Part 3 NNDR3'!$A$6:$FY$331,CZ$4,FALSE)</f>
        <v>-6662</v>
      </c>
      <c r="DA34" s="104">
        <f>VLOOKUP($B34,'Part 3 NNDR3'!$A$6:$FY$331,DA$4,FALSE)</f>
        <v>0</v>
      </c>
      <c r="DB34" s="104">
        <f>VLOOKUP($B34,'Part 3 NNDR3'!$A$6:$FY$331,DB$4,FALSE)</f>
        <v>0</v>
      </c>
      <c r="DC34" s="104">
        <f>VLOOKUP($B34,'Part 3 NNDR3'!$A$6:$FY$331,DC$4,FALSE)</f>
        <v>0</v>
      </c>
      <c r="DD34" s="104">
        <f>VLOOKUP($B34,'Part 3 NNDR3'!$A$6:$FY$331,DD$4,FALSE)</f>
        <v>0</v>
      </c>
      <c r="DE34" s="104">
        <f>VLOOKUP($B34,'Part 3 NNDR3'!$A$6:$FY$331,DE$4,FALSE)</f>
        <v>0</v>
      </c>
      <c r="DF34" s="104">
        <f>VLOOKUP($B34,'Part 3 NNDR3'!$A$6:$FY$331,DF$4,FALSE)</f>
        <v>0</v>
      </c>
      <c r="DG34" s="104">
        <f>VLOOKUP($B34,'Part 3 NNDR3'!$A$6:$FY$331,DG$4,FALSE)</f>
        <v>0</v>
      </c>
      <c r="DH34" s="104">
        <f>VLOOKUP($B34,'Part 3 NNDR3'!$A$6:$FY$331,DH$4,FALSE)</f>
        <v>0</v>
      </c>
      <c r="DI34" s="104">
        <f>VLOOKUP($B34,'Part 3 NNDR3'!$A$6:$FY$331,DI$4,FALSE)</f>
        <v>0</v>
      </c>
      <c r="DJ34" s="104">
        <f>VLOOKUP($B34,'Part 3 NNDR3'!$A$6:$FY$331,DJ$4,FALSE)</f>
        <v>0</v>
      </c>
      <c r="DK34" s="104">
        <f>VLOOKUP($B34,'Part 3 NNDR3'!$A$6:$FY$331,DK$4,FALSE)</f>
        <v>0</v>
      </c>
      <c r="DL34" s="104">
        <f>VLOOKUP($B34,'Part 3 NNDR3'!$A$6:$FY$331,DL$4,FALSE)</f>
        <v>-311424</v>
      </c>
      <c r="DM34" s="104">
        <f>VLOOKUP($B34,'Part 3 NNDR3'!$A$6:$FY$331,DM$4,FALSE)</f>
        <v>0</v>
      </c>
      <c r="DN34" s="104">
        <f>VLOOKUP($B34,'Part 3 NNDR3'!$A$6:$FY$331,DN$4,FALSE)</f>
        <v>-311424</v>
      </c>
      <c r="DO34" s="104">
        <f>VLOOKUP($B34,'Part 3 NNDR3'!$A$6:$FY$331,DO$4,FALSE)</f>
        <v>-15468</v>
      </c>
      <c r="DP34" s="104">
        <f>VLOOKUP($B34,'Part 3 NNDR3'!$A$6:$FY$331,DP$4,FALSE)</f>
        <v>0</v>
      </c>
      <c r="DQ34" s="104">
        <f>VLOOKUP($B34,'Part 3 NNDR3'!$A$6:$FY$331,DQ$4,FALSE)</f>
        <v>-15468</v>
      </c>
      <c r="DR34" s="104">
        <f>VLOOKUP($B34,'Part 3 NNDR3'!$A$6:$FY$331,DR$4,FALSE)</f>
        <v>5720</v>
      </c>
      <c r="DS34" s="104">
        <f>VLOOKUP($B34,'Part 3 NNDR3'!$A$6:$FY$331,DS$4,FALSE)</f>
        <v>0</v>
      </c>
      <c r="DT34" s="104">
        <f>VLOOKUP($B34,'Part 3 NNDR3'!$A$6:$FY$331,DT$4,FALSE)</f>
        <v>5720</v>
      </c>
      <c r="DU34" s="104">
        <f>VLOOKUP($B34,'Part 3 NNDR3'!$A$6:$FY$331,DU$4,FALSE)</f>
        <v>-117057</v>
      </c>
      <c r="DV34" s="104">
        <f>VLOOKUP($B34,'Part 3 NNDR3'!$A$6:$FY$331,DV$4,FALSE)</f>
        <v>0</v>
      </c>
      <c r="DW34" s="104">
        <f>VLOOKUP($B34,'Part 3 NNDR3'!$A$6:$FY$331,DW$4,FALSE)</f>
        <v>-117057</v>
      </c>
      <c r="DX34" s="104">
        <f>VLOOKUP($B34,'Part 3 NNDR3'!$A$6:$FY$331,DX$4,FALSE)</f>
        <v>-6710</v>
      </c>
      <c r="DY34" s="104">
        <f>VLOOKUP($B34,'Part 3 NNDR3'!$A$6:$FY$331,DY$4,FALSE)</f>
        <v>0</v>
      </c>
      <c r="DZ34" s="104">
        <f>VLOOKUP($B34,'Part 3 NNDR3'!$A$6:$FY$331,DZ$4,FALSE)</f>
        <v>-6710</v>
      </c>
      <c r="EA34" s="104">
        <f>VLOOKUP($B34,'Part 3 NNDR3'!$A$6:$FY$331,EA$4,FALSE)</f>
        <v>-3178344</v>
      </c>
      <c r="EB34" s="104">
        <f>VLOOKUP($B34,'Part 3 NNDR3'!$A$6:$FY$331,EB$4,FALSE)</f>
        <v>0</v>
      </c>
      <c r="EC34" s="104">
        <f>VLOOKUP($B34,'Part 3 NNDR3'!$A$6:$FY$331,EC$4,FALSE)</f>
        <v>-3178344</v>
      </c>
      <c r="ED34" s="104">
        <f>VLOOKUP($B34,'Part 3 NNDR3'!$A$6:$FY$331,ED$4,FALSE)</f>
        <v>-147854</v>
      </c>
      <c r="EE34" s="104">
        <f>VLOOKUP($B34,'Part 3 NNDR3'!$A$6:$FY$331,EE$4,FALSE)</f>
        <v>0</v>
      </c>
      <c r="EF34" s="104">
        <f>VLOOKUP($B34,'Part 3 NNDR3'!$A$6:$FY$331,EF$4,FALSE)</f>
        <v>-147854</v>
      </c>
      <c r="EG34" s="104">
        <f>VLOOKUP($B34,'Part 3 NNDR3'!$A$6:$FY$331,EG$4,FALSE)</f>
        <v>-581472</v>
      </c>
      <c r="EH34" s="104">
        <f>VLOOKUP($B34,'Part 3 NNDR3'!$A$6:$FY$331,EH$4,FALSE)</f>
        <v>0</v>
      </c>
      <c r="EI34" s="104">
        <f>VLOOKUP($B34,'Part 3 NNDR3'!$A$6:$FY$331,EI$4,FALSE)</f>
        <v>-581472</v>
      </c>
      <c r="EJ34" s="104">
        <f>VLOOKUP($B34,'Part 3 NNDR3'!$A$6:$FY$331,EJ$4,FALSE)</f>
        <v>0</v>
      </c>
      <c r="EK34" s="104">
        <f>VLOOKUP($B34,'Part 3 NNDR3'!$A$6:$FY$331,EK$4,FALSE)</f>
        <v>0</v>
      </c>
      <c r="EL34" s="104">
        <f>VLOOKUP($B34,'Part 3 NNDR3'!$A$6:$FY$331,EL$4,FALSE)</f>
        <v>0</v>
      </c>
      <c r="EM34" s="104">
        <f>VLOOKUP($B34,'Part 3 NNDR3'!$A$6:$FY$331,EM$4,FALSE)</f>
        <v>-46347</v>
      </c>
      <c r="EN34" s="104">
        <f>VLOOKUP($B34,'Part 3 NNDR3'!$A$6:$FY$331,EN$4,FALSE)</f>
        <v>0</v>
      </c>
      <c r="EO34" s="104">
        <f>VLOOKUP($B34,'Part 3 NNDR3'!$A$6:$FY$331,EO$4,FALSE)</f>
        <v>-46347</v>
      </c>
      <c r="EP34" s="104">
        <f>VLOOKUP($B34,'Part 3 NNDR3'!$A$6:$FY$331,EP$4,FALSE)</f>
        <v>-4087532</v>
      </c>
      <c r="EQ34" s="104">
        <f>VLOOKUP($B34,'Part 3 NNDR3'!$A$6:$FY$331,EQ$4,FALSE)</f>
        <v>0</v>
      </c>
      <c r="ER34" s="104">
        <f>VLOOKUP($B34,'Part 3 NNDR3'!$A$6:$FY$331,ER$4,FALSE)</f>
        <v>-4087532</v>
      </c>
      <c r="ES34" s="104">
        <f>VLOOKUP($B34,'Part 3 NNDR3'!$A$6:$FY$331,ES$4,FALSE)</f>
        <v>0</v>
      </c>
      <c r="ET34" s="104">
        <f>VLOOKUP($B34,'Part 3 NNDR3'!$A$6:$FY$331,ET$4,FALSE)</f>
        <v>0</v>
      </c>
      <c r="EU34" s="104">
        <f>VLOOKUP($B34,'Part 3 NNDR3'!$A$6:$FY$331,EU$4,FALSE)</f>
        <v>0</v>
      </c>
      <c r="EV34" s="104">
        <f>VLOOKUP($B34,'Part 3 NNDR3'!$A$6:$FY$331,EV$4,FALSE)</f>
        <v>0</v>
      </c>
      <c r="EW34" s="104">
        <f>VLOOKUP($B34,'Part 3 NNDR3'!$A$6:$FY$331,EW$4,FALSE)</f>
        <v>0</v>
      </c>
      <c r="EX34" s="104">
        <f>VLOOKUP($B34,'Part 3 NNDR3'!$A$6:$FY$331,EX$4,FALSE)</f>
        <v>0</v>
      </c>
      <c r="EY34" s="104">
        <f>VLOOKUP($B34,'Part 3 NNDR3'!$A$6:$FY$331,EY$4,FALSE)</f>
        <v>0</v>
      </c>
      <c r="EZ34" s="104">
        <f>VLOOKUP($B34,'Part 3 NNDR3'!$A$6:$FY$331,EZ$4,FALSE)</f>
        <v>0</v>
      </c>
      <c r="FA34" s="104">
        <f>VLOOKUP($B34,'Part 3 NNDR3'!$A$6:$FY$331,FA$4,FALSE)</f>
        <v>0</v>
      </c>
      <c r="FB34" s="104">
        <f>VLOOKUP($B34,'Part 3 NNDR3'!$A$6:$FY$331,FB$4,FALSE)</f>
        <v>171074529</v>
      </c>
      <c r="FC34" s="104">
        <f>VLOOKUP($B34,'Part 3 NNDR3'!$A$6:$FY$331,FC$4,FALSE)</f>
        <v>0</v>
      </c>
      <c r="FD34" s="104">
        <f>VLOOKUP($B34,'Part 3 NNDR3'!$A$6:$FY$331,FD$4,FALSE)</f>
        <v>171074529</v>
      </c>
      <c r="FE34" s="104">
        <f>VLOOKUP($B34,'Part 3 NNDR3'!$A$6:$FY$331,FE$4,FALSE)</f>
        <v>703277</v>
      </c>
      <c r="FF34" s="104">
        <f>VLOOKUP($B34,'Part 3 NNDR3'!$A$6:$FY$331,FF$4,FALSE)</f>
        <v>0</v>
      </c>
      <c r="FG34" s="104">
        <f>VLOOKUP($B34,'Part 3 NNDR3'!$A$6:$FY$331,FG$4,FALSE)</f>
        <v>703277</v>
      </c>
      <c r="FH34" s="104">
        <f>VLOOKUP($B34,'Part 3 NNDR3'!$A$6:$FY$331,FH$4,FALSE)</f>
        <v>-26013815</v>
      </c>
      <c r="FI34" s="104">
        <f>VLOOKUP($B34,'Part 3 NNDR3'!$A$6:$FY$331,FI$4,FALSE)</f>
        <v>0</v>
      </c>
      <c r="FJ34" s="104">
        <f>VLOOKUP($B34,'Part 3 NNDR3'!$A$6:$FY$331,FJ$4,FALSE)</f>
        <v>-26013815</v>
      </c>
      <c r="FK34" s="104">
        <f>VLOOKUP($B34,'Part 3 NNDR3'!$A$6:$FY$331,FK$4,FALSE)</f>
        <v>-8729687</v>
      </c>
      <c r="FL34" s="104">
        <f>VLOOKUP($B34,'Part 3 NNDR3'!$A$6:$FY$331,FL$4,FALSE)</f>
        <v>0</v>
      </c>
      <c r="FM34" s="104">
        <f>VLOOKUP($B34,'Part 3 NNDR3'!$A$6:$FY$331,FM$4,FALSE)</f>
        <v>-8729687</v>
      </c>
      <c r="FN34" s="104">
        <f>VLOOKUP($B34,'Part 3 NNDR3'!$A$6:$FY$331,FN$4,FALSE)</f>
        <v>-311424</v>
      </c>
      <c r="FO34" s="104">
        <f>VLOOKUP($B34,'Part 3 NNDR3'!$A$6:$FY$331,FO$4,FALSE)</f>
        <v>0</v>
      </c>
      <c r="FP34" s="104">
        <f>VLOOKUP($B34,'Part 3 NNDR3'!$A$6:$FY$331,FP$4,FALSE)</f>
        <v>-311424</v>
      </c>
      <c r="FQ34" s="104">
        <f>VLOOKUP($B34,'Part 3 NNDR3'!$A$6:$FY$331,FQ$4,FALSE)</f>
        <v>-4087532</v>
      </c>
      <c r="FR34" s="104">
        <f>VLOOKUP($B34,'Part 3 NNDR3'!$A$6:$FY$331,FR$4,FALSE)</f>
        <v>0</v>
      </c>
      <c r="FS34" s="104">
        <f>VLOOKUP($B34,'Part 3 NNDR3'!$A$6:$FY$331,FS$4,FALSE)</f>
        <v>-4087532</v>
      </c>
      <c r="FT34" s="104">
        <f>VLOOKUP($B34,'Part 3 NNDR3'!$A$6:$FY$331,FT$4,FALSE)</f>
        <v>0</v>
      </c>
      <c r="FU34" s="104">
        <f>VLOOKUP($B34,'Part 3 NNDR3'!$A$6:$FY$331,FU$4,FALSE)</f>
        <v>0</v>
      </c>
      <c r="FV34" s="104">
        <f>VLOOKUP($B34,'Part 3 NNDR3'!$A$6:$FY$331,FV$4,FALSE)</f>
        <v>0</v>
      </c>
      <c r="FW34" s="104">
        <f>VLOOKUP($B34,'Part 3 NNDR3'!$A$6:$FY$331,FW$4,FALSE)</f>
        <v>-38439181</v>
      </c>
      <c r="FX34" s="104">
        <f>VLOOKUP($B34,'Part 3 NNDR3'!$A$6:$FY$331,FX$4,FALSE)</f>
        <v>0</v>
      </c>
      <c r="FY34" s="104">
        <f>VLOOKUP($B34,'Part 3 NNDR3'!$A$6:$FY$331,FY$4,FALSE)</f>
        <v>-38439181</v>
      </c>
      <c r="FZ34" s="104">
        <f>VLOOKUP($B34,'Part 3 NNDR3'!$A$6:$FY$331,FZ$4,FALSE)</f>
        <v>132635348</v>
      </c>
      <c r="GA34" s="104">
        <f>VLOOKUP($B34,'Part 3 NNDR3'!$A$6:$FY$331,GA$4,FALSE)</f>
        <v>0</v>
      </c>
      <c r="GB34" s="104">
        <f>VLOOKUP($B34,'Part 3 NNDR3'!$A$6:$FY$331,GB$4,FALSE)</f>
        <v>132635348</v>
      </c>
      <c r="GC34" s="105" t="str">
        <f>VLOOKUP($B34,'Data (Updated)'!$C$4:$E$329,2,FALSE)</f>
        <v>NA</v>
      </c>
      <c r="GD34" s="106" t="str">
        <f>VLOOKUP($B34,'Data (Updated)'!$C$4:$E$329,3,FALSE)</f>
        <v>E6147</v>
      </c>
    </row>
    <row r="35" spans="1:186" ht="12.75" x14ac:dyDescent="0.2">
      <c r="A35" s="75">
        <v>30</v>
      </c>
      <c r="B35" s="100" t="s">
        <v>124</v>
      </c>
      <c r="C35" s="101" t="s">
        <v>941</v>
      </c>
      <c r="D35" s="102" t="s">
        <v>945</v>
      </c>
      <c r="E35" s="103" t="s">
        <v>123</v>
      </c>
      <c r="F35" s="104">
        <f>VLOOKUP($B35,'Part 3 NNDR3'!$A$6:$FY$331,F$4,FALSE)</f>
        <v>0</v>
      </c>
      <c r="G35" s="104">
        <f>VLOOKUP($B35,'Part 3 NNDR3'!$A$6:$FY$331,G$4,FALSE)</f>
        <v>0</v>
      </c>
      <c r="H35" s="104">
        <f>VLOOKUP($B35,'Part 3 NNDR3'!$A$6:$FY$331,H$4,FALSE)</f>
        <v>0</v>
      </c>
      <c r="I35" s="104">
        <f>VLOOKUP($B35,'Part 3 NNDR3'!$A$6:$FY$331,I$4,FALSE)</f>
        <v>72960</v>
      </c>
      <c r="J35" s="104">
        <f>VLOOKUP($B35,'Part 3 NNDR3'!$A$6:$FY$331,J$4,FALSE)</f>
        <v>0</v>
      </c>
      <c r="K35" s="104">
        <f>VLOOKUP($B35,'Part 3 NNDR3'!$A$6:$FY$331,K$4,FALSE)</f>
        <v>72960</v>
      </c>
      <c r="L35" s="104">
        <f>VLOOKUP($B35,'Part 3 NNDR3'!$A$6:$FY$331,L$4,FALSE)</f>
        <v>0</v>
      </c>
      <c r="M35" s="104">
        <f>VLOOKUP($B35,'Part 3 NNDR3'!$A$6:$FY$331,M$4,FALSE)</f>
        <v>0</v>
      </c>
      <c r="N35" s="104">
        <f>VLOOKUP($B35,'Part 3 NNDR3'!$A$6:$FY$331,N$4,FALSE)</f>
        <v>0</v>
      </c>
      <c r="O35" s="104">
        <f>VLOOKUP($B35,'Part 3 NNDR3'!$A$6:$FY$331,O$4,FALSE)</f>
        <v>138254</v>
      </c>
      <c r="P35" s="104">
        <f>VLOOKUP($B35,'Part 3 NNDR3'!$A$6:$FY$331,P$4,FALSE)</f>
        <v>0</v>
      </c>
      <c r="Q35" s="104">
        <f>VLOOKUP($B35,'Part 3 NNDR3'!$A$6:$FY$331,Q$4,FALSE)</f>
        <v>138254</v>
      </c>
      <c r="R35" s="104">
        <f>VLOOKUP($B35,'Part 3 NNDR3'!$A$6:$FY$331,R$4,FALSE)</f>
        <v>211214</v>
      </c>
      <c r="S35" s="104">
        <f>VLOOKUP($B35,'Part 3 NNDR3'!$A$6:$FY$331,S$4,FALSE)</f>
        <v>0</v>
      </c>
      <c r="T35" s="104">
        <f>VLOOKUP($B35,'Part 3 NNDR3'!$A$6:$FY$331,T$4,FALSE)</f>
        <v>211214</v>
      </c>
      <c r="U35" s="104">
        <f>VLOOKUP($B35,'Part 3 NNDR3'!$A$6:$FY$331,U$4,FALSE)</f>
        <v>-3313156</v>
      </c>
      <c r="V35" s="104">
        <f>VLOOKUP($B35,'Part 3 NNDR3'!$A$6:$FY$331,V$4,FALSE)</f>
        <v>0</v>
      </c>
      <c r="W35" s="104">
        <f>VLOOKUP($B35,'Part 3 NNDR3'!$A$6:$FY$331,W$4,FALSE)</f>
        <v>-3313156</v>
      </c>
      <c r="X35" s="104">
        <f>VLOOKUP($B35,'Part 3 NNDR3'!$A$6:$FY$331,X$4,FALSE)</f>
        <v>0</v>
      </c>
      <c r="Y35" s="104">
        <f>VLOOKUP($B35,'Part 3 NNDR3'!$A$6:$FY$331,Y$4,FALSE)</f>
        <v>0</v>
      </c>
      <c r="Z35" s="104">
        <f>VLOOKUP($B35,'Part 3 NNDR3'!$A$6:$FY$331,Z$4,FALSE)</f>
        <v>0</v>
      </c>
      <c r="AA35" s="104">
        <f>VLOOKUP($B35,'Part 3 NNDR3'!$A$6:$FY$331,AA$4,FALSE)</f>
        <v>-155516</v>
      </c>
      <c r="AB35" s="104">
        <f>VLOOKUP($B35,'Part 3 NNDR3'!$A$6:$FY$331,AB$4,FALSE)</f>
        <v>0</v>
      </c>
      <c r="AC35" s="104">
        <f>VLOOKUP($B35,'Part 3 NNDR3'!$A$6:$FY$331,AC$4,FALSE)</f>
        <v>-155516</v>
      </c>
      <c r="AD35" s="104">
        <f>VLOOKUP($B35,'Part 3 NNDR3'!$A$6:$FY$331,AD$4,FALSE)</f>
        <v>-102557</v>
      </c>
      <c r="AE35" s="104">
        <f>VLOOKUP($B35,'Part 3 NNDR3'!$A$6:$FY$331,AE$4,FALSE)</f>
        <v>0</v>
      </c>
      <c r="AF35" s="104">
        <f>VLOOKUP($B35,'Part 3 NNDR3'!$A$6:$FY$331,AF$4,FALSE)</f>
        <v>-102557</v>
      </c>
      <c r="AG35" s="104">
        <f>VLOOKUP($B35,'Part 3 NNDR3'!$A$6:$FY$331,AG$4,FALSE)</f>
        <v>0</v>
      </c>
      <c r="AH35" s="104">
        <f>VLOOKUP($B35,'Part 3 NNDR3'!$A$6:$FY$331,AH$4,FALSE)</f>
        <v>0</v>
      </c>
      <c r="AI35" s="104">
        <f>VLOOKUP($B35,'Part 3 NNDR3'!$A$6:$FY$331,AI$4,FALSE)</f>
        <v>0</v>
      </c>
      <c r="AJ35" s="104">
        <f>VLOOKUP($B35,'Part 3 NNDR3'!$A$6:$FY$331,AJ$4,FALSE)</f>
        <v>1127145</v>
      </c>
      <c r="AK35" s="104">
        <f>VLOOKUP($B35,'Part 3 NNDR3'!$A$6:$FY$331,AK$4,FALSE)</f>
        <v>0</v>
      </c>
      <c r="AL35" s="104">
        <f>VLOOKUP($B35,'Part 3 NNDR3'!$A$6:$FY$331,AL$4,FALSE)</f>
        <v>1127145</v>
      </c>
      <c r="AM35" s="104">
        <f>VLOOKUP($B35,'Part 3 NNDR3'!$A$6:$FY$331,AM$4,FALSE)</f>
        <v>8415</v>
      </c>
      <c r="AN35" s="104">
        <f>VLOOKUP($B35,'Part 3 NNDR3'!$A$6:$FY$331,AN$4,FALSE)</f>
        <v>0</v>
      </c>
      <c r="AO35" s="104">
        <f>VLOOKUP($B35,'Part 3 NNDR3'!$A$6:$FY$331,AO$4,FALSE)</f>
        <v>8415</v>
      </c>
      <c r="AP35" s="104">
        <f>VLOOKUP($B35,'Part 3 NNDR3'!$A$6:$FY$331,AP$4,FALSE)</f>
        <v>-2848284</v>
      </c>
      <c r="AQ35" s="104">
        <f>VLOOKUP($B35,'Part 3 NNDR3'!$A$6:$FY$331,AQ$4,FALSE)</f>
        <v>0</v>
      </c>
      <c r="AR35" s="104">
        <f>VLOOKUP($B35,'Part 3 NNDR3'!$A$6:$FY$331,AR$4,FALSE)</f>
        <v>-2848284</v>
      </c>
      <c r="AS35" s="104">
        <f>VLOOKUP($B35,'Part 3 NNDR3'!$A$6:$FY$331,AS$4,FALSE)</f>
        <v>9659</v>
      </c>
      <c r="AT35" s="104">
        <f>VLOOKUP($B35,'Part 3 NNDR3'!$A$6:$FY$331,AT$4,FALSE)</f>
        <v>0</v>
      </c>
      <c r="AU35" s="104">
        <f>VLOOKUP($B35,'Part 3 NNDR3'!$A$6:$FY$331,AU$4,FALSE)</f>
        <v>9659</v>
      </c>
      <c r="AV35" s="104">
        <f>VLOOKUP($B35,'Part 3 NNDR3'!$A$6:$FY$331,AV$4,FALSE)</f>
        <v>-106946</v>
      </c>
      <c r="AW35" s="104">
        <f>VLOOKUP($B35,'Part 3 NNDR3'!$A$6:$FY$331,AW$4,FALSE)</f>
        <v>0</v>
      </c>
      <c r="AX35" s="104">
        <f>VLOOKUP($B35,'Part 3 NNDR3'!$A$6:$FY$331,AX$4,FALSE)</f>
        <v>-106946</v>
      </c>
      <c r="AY35" s="104">
        <f>VLOOKUP($B35,'Part 3 NNDR3'!$A$6:$FY$331,AY$4,FALSE)</f>
        <v>-57</v>
      </c>
      <c r="AZ35" s="104">
        <f>VLOOKUP($B35,'Part 3 NNDR3'!$A$6:$FY$331,AZ$4,FALSE)</f>
        <v>0</v>
      </c>
      <c r="BA35" s="104">
        <f>VLOOKUP($B35,'Part 3 NNDR3'!$A$6:$FY$331,BA$4,FALSE)</f>
        <v>-57</v>
      </c>
      <c r="BB35" s="104">
        <f>VLOOKUP($B35,'Part 3 NNDR3'!$A$6:$FY$331,BB$4,FALSE)</f>
        <v>-13618</v>
      </c>
      <c r="BC35" s="104">
        <f>VLOOKUP($B35,'Part 3 NNDR3'!$A$6:$FY$331,BC$4,FALSE)</f>
        <v>0</v>
      </c>
      <c r="BD35" s="104">
        <f>VLOOKUP($B35,'Part 3 NNDR3'!$A$6:$FY$331,BD$4,FALSE)</f>
        <v>-13618</v>
      </c>
      <c r="BE35" s="104">
        <f>VLOOKUP($B35,'Part 3 NNDR3'!$A$6:$FY$331,BE$4,FALSE)</f>
        <v>0</v>
      </c>
      <c r="BF35" s="104">
        <f>VLOOKUP($B35,'Part 3 NNDR3'!$A$6:$FY$331,BF$4,FALSE)</f>
        <v>0</v>
      </c>
      <c r="BG35" s="104">
        <f>VLOOKUP($B35,'Part 3 NNDR3'!$A$6:$FY$331,BG$4,FALSE)</f>
        <v>0</v>
      </c>
      <c r="BH35" s="104">
        <f>VLOOKUP($B35,'Part 3 NNDR3'!$A$6:$FY$331,BH$4,FALSE)</f>
        <v>-5292358</v>
      </c>
      <c r="BI35" s="104">
        <f>VLOOKUP($B35,'Part 3 NNDR3'!$A$6:$FY$331,BI$4,FALSE)</f>
        <v>0</v>
      </c>
      <c r="BJ35" s="104">
        <f>VLOOKUP($B35,'Part 3 NNDR3'!$A$6:$FY$331,BJ$4,FALSE)</f>
        <v>-5292358</v>
      </c>
      <c r="BK35" s="104">
        <f>VLOOKUP($B35,'Part 3 NNDR3'!$A$6:$FY$331,BK$4,FALSE)</f>
        <v>-15349</v>
      </c>
      <c r="BL35" s="104">
        <f>VLOOKUP($B35,'Part 3 NNDR3'!$A$6:$FY$331,BL$4,FALSE)</f>
        <v>0</v>
      </c>
      <c r="BM35" s="104">
        <f>VLOOKUP($B35,'Part 3 NNDR3'!$A$6:$FY$331,BM$4,FALSE)</f>
        <v>-15349</v>
      </c>
      <c r="BN35" s="104">
        <f>VLOOKUP($B35,'Part 3 NNDR3'!$A$6:$FY$331,BN$4,FALSE)</f>
        <v>0</v>
      </c>
      <c r="BO35" s="104">
        <f>VLOOKUP($B35,'Part 3 NNDR3'!$A$6:$FY$331,BO$4,FALSE)</f>
        <v>0</v>
      </c>
      <c r="BP35" s="104">
        <f>VLOOKUP($B35,'Part 3 NNDR3'!$A$6:$FY$331,BP$4,FALSE)</f>
        <v>0</v>
      </c>
      <c r="BQ35" s="104">
        <f>VLOOKUP($B35,'Part 3 NNDR3'!$A$6:$FY$331,BQ$4,FALSE)</f>
        <v>-1211399</v>
      </c>
      <c r="BR35" s="104">
        <f>VLOOKUP($B35,'Part 3 NNDR3'!$A$6:$FY$331,BR$4,FALSE)</f>
        <v>0</v>
      </c>
      <c r="BS35" s="104">
        <f>VLOOKUP($B35,'Part 3 NNDR3'!$A$6:$FY$331,BS$4,FALSE)</f>
        <v>-1211399</v>
      </c>
      <c r="BT35" s="104">
        <f>VLOOKUP($B35,'Part 3 NNDR3'!$A$6:$FY$331,BT$4,FALSE)</f>
        <v>60513</v>
      </c>
      <c r="BU35" s="104">
        <f>VLOOKUP($B35,'Part 3 NNDR3'!$A$6:$FY$331,BU$4,FALSE)</f>
        <v>0</v>
      </c>
      <c r="BV35" s="104">
        <f>VLOOKUP($B35,'Part 3 NNDR3'!$A$6:$FY$331,BV$4,FALSE)</f>
        <v>60513</v>
      </c>
      <c r="BW35" s="104">
        <f>VLOOKUP($B35,'Part 3 NNDR3'!$A$6:$FY$331,BW$4,FALSE)</f>
        <v>-1166235</v>
      </c>
      <c r="BX35" s="104">
        <f>VLOOKUP($B35,'Part 3 NNDR3'!$A$6:$FY$331,BX$4,FALSE)</f>
        <v>0</v>
      </c>
      <c r="BY35" s="104">
        <f>VLOOKUP($B35,'Part 3 NNDR3'!$A$6:$FY$331,BY$4,FALSE)</f>
        <v>-1166235</v>
      </c>
      <c r="BZ35" s="104">
        <f>VLOOKUP($B35,'Part 3 NNDR3'!$A$6:$FY$331,BZ$4,FALSE)</f>
        <v>-66105</v>
      </c>
      <c r="CA35" s="104">
        <f>VLOOKUP($B35,'Part 3 NNDR3'!$A$6:$FY$331,CA$4,FALSE)</f>
        <v>0</v>
      </c>
      <c r="CB35" s="104">
        <f>VLOOKUP($B35,'Part 3 NNDR3'!$A$6:$FY$331,CB$4,FALSE)</f>
        <v>-66105</v>
      </c>
      <c r="CC35" s="104">
        <f>VLOOKUP($B35,'Part 3 NNDR3'!$A$6:$FY$331,CC$4,FALSE)</f>
        <v>4292</v>
      </c>
      <c r="CD35" s="104">
        <f>VLOOKUP($B35,'Part 3 NNDR3'!$A$6:$FY$331,CD$4,FALSE)</f>
        <v>0</v>
      </c>
      <c r="CE35" s="104">
        <f>VLOOKUP($B35,'Part 3 NNDR3'!$A$6:$FY$331,CE$4,FALSE)</f>
        <v>4292</v>
      </c>
      <c r="CF35" s="104">
        <f>VLOOKUP($B35,'Part 3 NNDR3'!$A$6:$FY$331,CF$4,FALSE)</f>
        <v>-199000</v>
      </c>
      <c r="CG35" s="104">
        <f>VLOOKUP($B35,'Part 3 NNDR3'!$A$6:$FY$331,CG$4,FALSE)</f>
        <v>0</v>
      </c>
      <c r="CH35" s="104">
        <f>VLOOKUP($B35,'Part 3 NNDR3'!$A$6:$FY$331,CH$4,FALSE)</f>
        <v>-199000</v>
      </c>
      <c r="CI35" s="104">
        <f>VLOOKUP($B35,'Part 3 NNDR3'!$A$6:$FY$331,CI$4,FALSE)</f>
        <v>-3866</v>
      </c>
      <c r="CJ35" s="104">
        <f>VLOOKUP($B35,'Part 3 NNDR3'!$A$6:$FY$331,CJ$4,FALSE)</f>
        <v>0</v>
      </c>
      <c r="CK35" s="104">
        <f>VLOOKUP($B35,'Part 3 NNDR3'!$A$6:$FY$331,CK$4,FALSE)</f>
        <v>-3866</v>
      </c>
      <c r="CL35" s="104">
        <f>VLOOKUP($B35,'Part 3 NNDR3'!$A$6:$FY$331,CL$4,FALSE)</f>
        <v>-638</v>
      </c>
      <c r="CM35" s="104">
        <f>VLOOKUP($B35,'Part 3 NNDR3'!$A$6:$FY$331,CM$4,FALSE)</f>
        <v>0</v>
      </c>
      <c r="CN35" s="104">
        <f>VLOOKUP($B35,'Part 3 NNDR3'!$A$6:$FY$331,CN$4,FALSE)</f>
        <v>-638</v>
      </c>
      <c r="CO35" s="104">
        <f>VLOOKUP($B35,'Part 3 NNDR3'!$A$6:$FY$331,CO$4,FALSE)</f>
        <v>0</v>
      </c>
      <c r="CP35" s="104">
        <f>VLOOKUP($B35,'Part 3 NNDR3'!$A$6:$FY$331,CP$4,FALSE)</f>
        <v>0</v>
      </c>
      <c r="CQ35" s="104">
        <f>VLOOKUP($B35,'Part 3 NNDR3'!$A$6:$FY$331,CQ$4,FALSE)</f>
        <v>0</v>
      </c>
      <c r="CR35" s="104">
        <f>VLOOKUP($B35,'Part 3 NNDR3'!$A$6:$FY$331,CR$4,FALSE)</f>
        <v>-3055</v>
      </c>
      <c r="CS35" s="104">
        <f>VLOOKUP($B35,'Part 3 NNDR3'!$A$6:$FY$331,CS$4,FALSE)</f>
        <v>0</v>
      </c>
      <c r="CT35" s="104">
        <f>VLOOKUP($B35,'Part 3 NNDR3'!$A$6:$FY$331,CT$4,FALSE)</f>
        <v>-3055</v>
      </c>
      <c r="CU35" s="104">
        <f>VLOOKUP($B35,'Part 3 NNDR3'!$A$6:$FY$331,CU$4,FALSE)</f>
        <v>0</v>
      </c>
      <c r="CV35" s="104">
        <f>VLOOKUP($B35,'Part 3 NNDR3'!$A$6:$FY$331,CV$4,FALSE)</f>
        <v>0</v>
      </c>
      <c r="CW35" s="104">
        <f>VLOOKUP($B35,'Part 3 NNDR3'!$A$6:$FY$331,CW$4,FALSE)</f>
        <v>0</v>
      </c>
      <c r="CX35" s="104">
        <f>VLOOKUP($B35,'Part 3 NNDR3'!$A$6:$FY$331,CX$4,FALSE)</f>
        <v>0</v>
      </c>
      <c r="CY35" s="104">
        <f>VLOOKUP($B35,'Part 3 NNDR3'!$A$6:$FY$331,CY$4,FALSE)</f>
        <v>0</v>
      </c>
      <c r="CZ35" s="104">
        <f>VLOOKUP($B35,'Part 3 NNDR3'!$A$6:$FY$331,CZ$4,FALSE)</f>
        <v>0</v>
      </c>
      <c r="DA35" s="104">
        <f>VLOOKUP($B35,'Part 3 NNDR3'!$A$6:$FY$331,DA$4,FALSE)</f>
        <v>0</v>
      </c>
      <c r="DB35" s="104">
        <f>VLOOKUP($B35,'Part 3 NNDR3'!$A$6:$FY$331,DB$4,FALSE)</f>
        <v>0</v>
      </c>
      <c r="DC35" s="104">
        <f>VLOOKUP($B35,'Part 3 NNDR3'!$A$6:$FY$331,DC$4,FALSE)</f>
        <v>0</v>
      </c>
      <c r="DD35" s="104">
        <f>VLOOKUP($B35,'Part 3 NNDR3'!$A$6:$FY$331,DD$4,FALSE)</f>
        <v>-17255</v>
      </c>
      <c r="DE35" s="104">
        <f>VLOOKUP($B35,'Part 3 NNDR3'!$A$6:$FY$331,DE$4,FALSE)</f>
        <v>0</v>
      </c>
      <c r="DF35" s="104">
        <f>VLOOKUP($B35,'Part 3 NNDR3'!$A$6:$FY$331,DF$4,FALSE)</f>
        <v>-17255</v>
      </c>
      <c r="DG35" s="104">
        <f>VLOOKUP($B35,'Part 3 NNDR3'!$A$6:$FY$331,DG$4,FALSE)</f>
        <v>0</v>
      </c>
      <c r="DH35" s="104">
        <f>VLOOKUP($B35,'Part 3 NNDR3'!$A$6:$FY$331,DH$4,FALSE)</f>
        <v>0</v>
      </c>
      <c r="DI35" s="104">
        <f>VLOOKUP($B35,'Part 3 NNDR3'!$A$6:$FY$331,DI$4,FALSE)</f>
        <v>0</v>
      </c>
      <c r="DJ35" s="104">
        <f>VLOOKUP($B35,'Part 3 NNDR3'!$A$6:$FY$331,DJ$4,FALSE)</f>
        <v>0</v>
      </c>
      <c r="DK35" s="104">
        <f>VLOOKUP($B35,'Part 3 NNDR3'!$A$6:$FY$331,DK$4,FALSE)</f>
        <v>0</v>
      </c>
      <c r="DL35" s="104">
        <f>VLOOKUP($B35,'Part 3 NNDR3'!$A$6:$FY$331,DL$4,FALSE)</f>
        <v>-285627</v>
      </c>
      <c r="DM35" s="104">
        <f>VLOOKUP($B35,'Part 3 NNDR3'!$A$6:$FY$331,DM$4,FALSE)</f>
        <v>0</v>
      </c>
      <c r="DN35" s="104">
        <f>VLOOKUP($B35,'Part 3 NNDR3'!$A$6:$FY$331,DN$4,FALSE)</f>
        <v>-285627</v>
      </c>
      <c r="DO35" s="104">
        <f>VLOOKUP($B35,'Part 3 NNDR3'!$A$6:$FY$331,DO$4,FALSE)</f>
        <v>-47880</v>
      </c>
      <c r="DP35" s="104">
        <f>VLOOKUP($B35,'Part 3 NNDR3'!$A$6:$FY$331,DP$4,FALSE)</f>
        <v>0</v>
      </c>
      <c r="DQ35" s="104">
        <f>VLOOKUP($B35,'Part 3 NNDR3'!$A$6:$FY$331,DQ$4,FALSE)</f>
        <v>-47880</v>
      </c>
      <c r="DR35" s="104">
        <f>VLOOKUP($B35,'Part 3 NNDR3'!$A$6:$FY$331,DR$4,FALSE)</f>
        <v>-581</v>
      </c>
      <c r="DS35" s="104">
        <f>VLOOKUP($B35,'Part 3 NNDR3'!$A$6:$FY$331,DS$4,FALSE)</f>
        <v>0</v>
      </c>
      <c r="DT35" s="104">
        <f>VLOOKUP($B35,'Part 3 NNDR3'!$A$6:$FY$331,DT$4,FALSE)</f>
        <v>-581</v>
      </c>
      <c r="DU35" s="104">
        <f>VLOOKUP($B35,'Part 3 NNDR3'!$A$6:$FY$331,DU$4,FALSE)</f>
        <v>-19230</v>
      </c>
      <c r="DV35" s="104">
        <f>VLOOKUP($B35,'Part 3 NNDR3'!$A$6:$FY$331,DV$4,FALSE)</f>
        <v>0</v>
      </c>
      <c r="DW35" s="104">
        <f>VLOOKUP($B35,'Part 3 NNDR3'!$A$6:$FY$331,DW$4,FALSE)</f>
        <v>-19230</v>
      </c>
      <c r="DX35" s="104">
        <f>VLOOKUP($B35,'Part 3 NNDR3'!$A$6:$FY$331,DX$4,FALSE)</f>
        <v>-2758</v>
      </c>
      <c r="DY35" s="104">
        <f>VLOOKUP($B35,'Part 3 NNDR3'!$A$6:$FY$331,DY$4,FALSE)</f>
        <v>0</v>
      </c>
      <c r="DZ35" s="104">
        <f>VLOOKUP($B35,'Part 3 NNDR3'!$A$6:$FY$331,DZ$4,FALSE)</f>
        <v>-2758</v>
      </c>
      <c r="EA35" s="104">
        <f>VLOOKUP($B35,'Part 3 NNDR3'!$A$6:$FY$331,EA$4,FALSE)</f>
        <v>-691838</v>
      </c>
      <c r="EB35" s="104">
        <f>VLOOKUP($B35,'Part 3 NNDR3'!$A$6:$FY$331,EB$4,FALSE)</f>
        <v>0</v>
      </c>
      <c r="EC35" s="104">
        <f>VLOOKUP($B35,'Part 3 NNDR3'!$A$6:$FY$331,EC$4,FALSE)</f>
        <v>-691838</v>
      </c>
      <c r="ED35" s="104">
        <f>VLOOKUP($B35,'Part 3 NNDR3'!$A$6:$FY$331,ED$4,FALSE)</f>
        <v>-24876</v>
      </c>
      <c r="EE35" s="104">
        <f>VLOOKUP($B35,'Part 3 NNDR3'!$A$6:$FY$331,EE$4,FALSE)</f>
        <v>0</v>
      </c>
      <c r="EF35" s="104">
        <f>VLOOKUP($B35,'Part 3 NNDR3'!$A$6:$FY$331,EF$4,FALSE)</f>
        <v>-24876</v>
      </c>
      <c r="EG35" s="104">
        <f>VLOOKUP($B35,'Part 3 NNDR3'!$A$6:$FY$331,EG$4,FALSE)</f>
        <v>0</v>
      </c>
      <c r="EH35" s="104">
        <f>VLOOKUP($B35,'Part 3 NNDR3'!$A$6:$FY$331,EH$4,FALSE)</f>
        <v>0</v>
      </c>
      <c r="EI35" s="104">
        <f>VLOOKUP($B35,'Part 3 NNDR3'!$A$6:$FY$331,EI$4,FALSE)</f>
        <v>0</v>
      </c>
      <c r="EJ35" s="104">
        <f>VLOOKUP($B35,'Part 3 NNDR3'!$A$6:$FY$331,EJ$4,FALSE)</f>
        <v>0</v>
      </c>
      <c r="EK35" s="104">
        <f>VLOOKUP($B35,'Part 3 NNDR3'!$A$6:$FY$331,EK$4,FALSE)</f>
        <v>0</v>
      </c>
      <c r="EL35" s="104">
        <f>VLOOKUP($B35,'Part 3 NNDR3'!$A$6:$FY$331,EL$4,FALSE)</f>
        <v>0</v>
      </c>
      <c r="EM35" s="104">
        <f>VLOOKUP($B35,'Part 3 NNDR3'!$A$6:$FY$331,EM$4,FALSE)</f>
        <v>-9208</v>
      </c>
      <c r="EN35" s="104">
        <f>VLOOKUP($B35,'Part 3 NNDR3'!$A$6:$FY$331,EN$4,FALSE)</f>
        <v>0</v>
      </c>
      <c r="EO35" s="104">
        <f>VLOOKUP($B35,'Part 3 NNDR3'!$A$6:$FY$331,EO$4,FALSE)</f>
        <v>-9208</v>
      </c>
      <c r="EP35" s="104">
        <f>VLOOKUP($B35,'Part 3 NNDR3'!$A$6:$FY$331,EP$4,FALSE)</f>
        <v>-796371</v>
      </c>
      <c r="EQ35" s="104">
        <f>VLOOKUP($B35,'Part 3 NNDR3'!$A$6:$FY$331,EQ$4,FALSE)</f>
        <v>0</v>
      </c>
      <c r="ER35" s="104">
        <f>VLOOKUP($B35,'Part 3 NNDR3'!$A$6:$FY$331,ER$4,FALSE)</f>
        <v>-796371</v>
      </c>
      <c r="ES35" s="104">
        <f>VLOOKUP($B35,'Part 3 NNDR3'!$A$6:$FY$331,ES$4,FALSE)</f>
        <v>0</v>
      </c>
      <c r="ET35" s="104">
        <f>VLOOKUP($B35,'Part 3 NNDR3'!$A$6:$FY$331,ET$4,FALSE)</f>
        <v>0</v>
      </c>
      <c r="EU35" s="104">
        <f>VLOOKUP($B35,'Part 3 NNDR3'!$A$6:$FY$331,EU$4,FALSE)</f>
        <v>0</v>
      </c>
      <c r="EV35" s="104">
        <f>VLOOKUP($B35,'Part 3 NNDR3'!$A$6:$FY$331,EV$4,FALSE)</f>
        <v>0</v>
      </c>
      <c r="EW35" s="104">
        <f>VLOOKUP($B35,'Part 3 NNDR3'!$A$6:$FY$331,EW$4,FALSE)</f>
        <v>0</v>
      </c>
      <c r="EX35" s="104">
        <f>VLOOKUP($B35,'Part 3 NNDR3'!$A$6:$FY$331,EX$4,FALSE)</f>
        <v>0</v>
      </c>
      <c r="EY35" s="104">
        <f>VLOOKUP($B35,'Part 3 NNDR3'!$A$6:$FY$331,EY$4,FALSE)</f>
        <v>0</v>
      </c>
      <c r="EZ35" s="104">
        <f>VLOOKUP($B35,'Part 3 NNDR3'!$A$6:$FY$331,EZ$4,FALSE)</f>
        <v>0</v>
      </c>
      <c r="FA35" s="104">
        <f>VLOOKUP($B35,'Part 3 NNDR3'!$A$6:$FY$331,FA$4,FALSE)</f>
        <v>0</v>
      </c>
      <c r="FB35" s="104">
        <f>VLOOKUP($B35,'Part 3 NNDR3'!$A$6:$FY$331,FB$4,FALSE)</f>
        <v>51362311</v>
      </c>
      <c r="FC35" s="104">
        <f>VLOOKUP($B35,'Part 3 NNDR3'!$A$6:$FY$331,FC$4,FALSE)</f>
        <v>0</v>
      </c>
      <c r="FD35" s="104">
        <f>VLOOKUP($B35,'Part 3 NNDR3'!$A$6:$FY$331,FD$4,FALSE)</f>
        <v>51362311</v>
      </c>
      <c r="FE35" s="104">
        <f>VLOOKUP($B35,'Part 3 NNDR3'!$A$6:$FY$331,FE$4,FALSE)</f>
        <v>211214</v>
      </c>
      <c r="FF35" s="104">
        <f>VLOOKUP($B35,'Part 3 NNDR3'!$A$6:$FY$331,FF$4,FALSE)</f>
        <v>0</v>
      </c>
      <c r="FG35" s="104">
        <f>VLOOKUP($B35,'Part 3 NNDR3'!$A$6:$FY$331,FG$4,FALSE)</f>
        <v>211214</v>
      </c>
      <c r="FH35" s="104">
        <f>VLOOKUP($B35,'Part 3 NNDR3'!$A$6:$FY$331,FH$4,FALSE)</f>
        <v>-5292358</v>
      </c>
      <c r="FI35" s="104">
        <f>VLOOKUP($B35,'Part 3 NNDR3'!$A$6:$FY$331,FI$4,FALSE)</f>
        <v>0</v>
      </c>
      <c r="FJ35" s="104">
        <f>VLOOKUP($B35,'Part 3 NNDR3'!$A$6:$FY$331,FJ$4,FALSE)</f>
        <v>-5292358</v>
      </c>
      <c r="FK35" s="104">
        <f>VLOOKUP($B35,'Part 3 NNDR3'!$A$6:$FY$331,FK$4,FALSE)</f>
        <v>-1166235</v>
      </c>
      <c r="FL35" s="104">
        <f>VLOOKUP($B35,'Part 3 NNDR3'!$A$6:$FY$331,FL$4,FALSE)</f>
        <v>0</v>
      </c>
      <c r="FM35" s="104">
        <f>VLOOKUP($B35,'Part 3 NNDR3'!$A$6:$FY$331,FM$4,FALSE)</f>
        <v>-1166235</v>
      </c>
      <c r="FN35" s="104">
        <f>VLOOKUP($B35,'Part 3 NNDR3'!$A$6:$FY$331,FN$4,FALSE)</f>
        <v>-285627</v>
      </c>
      <c r="FO35" s="104">
        <f>VLOOKUP($B35,'Part 3 NNDR3'!$A$6:$FY$331,FO$4,FALSE)</f>
        <v>0</v>
      </c>
      <c r="FP35" s="104">
        <f>VLOOKUP($B35,'Part 3 NNDR3'!$A$6:$FY$331,FP$4,FALSE)</f>
        <v>-285627</v>
      </c>
      <c r="FQ35" s="104">
        <f>VLOOKUP($B35,'Part 3 NNDR3'!$A$6:$FY$331,FQ$4,FALSE)</f>
        <v>-796371</v>
      </c>
      <c r="FR35" s="104">
        <f>VLOOKUP($B35,'Part 3 NNDR3'!$A$6:$FY$331,FR$4,FALSE)</f>
        <v>0</v>
      </c>
      <c r="FS35" s="104">
        <f>VLOOKUP($B35,'Part 3 NNDR3'!$A$6:$FY$331,FS$4,FALSE)</f>
        <v>-796371</v>
      </c>
      <c r="FT35" s="104">
        <f>VLOOKUP($B35,'Part 3 NNDR3'!$A$6:$FY$331,FT$4,FALSE)</f>
        <v>0</v>
      </c>
      <c r="FU35" s="104">
        <f>VLOOKUP($B35,'Part 3 NNDR3'!$A$6:$FY$331,FU$4,FALSE)</f>
        <v>0</v>
      </c>
      <c r="FV35" s="104">
        <f>VLOOKUP($B35,'Part 3 NNDR3'!$A$6:$FY$331,FV$4,FALSE)</f>
        <v>0</v>
      </c>
      <c r="FW35" s="104">
        <f>VLOOKUP($B35,'Part 3 NNDR3'!$A$6:$FY$331,FW$4,FALSE)</f>
        <v>-7329377</v>
      </c>
      <c r="FX35" s="104">
        <f>VLOOKUP($B35,'Part 3 NNDR3'!$A$6:$FY$331,FX$4,FALSE)</f>
        <v>0</v>
      </c>
      <c r="FY35" s="104">
        <f>VLOOKUP($B35,'Part 3 NNDR3'!$A$6:$FY$331,FY$4,FALSE)</f>
        <v>-7329377</v>
      </c>
      <c r="FZ35" s="104">
        <f>VLOOKUP($B35,'Part 3 NNDR3'!$A$6:$FY$331,FZ$4,FALSE)</f>
        <v>44032934</v>
      </c>
      <c r="GA35" s="104">
        <f>VLOOKUP($B35,'Part 3 NNDR3'!$A$6:$FY$331,GA$4,FALSE)</f>
        <v>0</v>
      </c>
      <c r="GB35" s="104">
        <f>VLOOKUP($B35,'Part 3 NNDR3'!$A$6:$FY$331,GB$4,FALSE)</f>
        <v>44032934</v>
      </c>
      <c r="GC35" s="105" t="str">
        <f>VLOOKUP($B35,'Data (Updated)'!$C$4:$E$329,2,FALSE)</f>
        <v>E1521</v>
      </c>
      <c r="GD35" s="106" t="str">
        <f>VLOOKUP($B35,'Data (Updated)'!$C$4:$E$329,3,FALSE)</f>
        <v>E6115</v>
      </c>
    </row>
    <row r="36" spans="1:186" ht="12.75" x14ac:dyDescent="0.2">
      <c r="A36" s="75">
        <v>31</v>
      </c>
      <c r="B36" s="100" t="s">
        <v>127</v>
      </c>
      <c r="C36" s="101" t="s">
        <v>941</v>
      </c>
      <c r="D36" s="102" t="s">
        <v>945</v>
      </c>
      <c r="E36" s="103" t="s">
        <v>126</v>
      </c>
      <c r="F36" s="104">
        <f>VLOOKUP($B36,'Part 3 NNDR3'!$A$6:$FY$331,F$4,FALSE)</f>
        <v>0</v>
      </c>
      <c r="G36" s="104">
        <f>VLOOKUP($B36,'Part 3 NNDR3'!$A$6:$FY$331,G$4,FALSE)</f>
        <v>0</v>
      </c>
      <c r="H36" s="104">
        <f>VLOOKUP($B36,'Part 3 NNDR3'!$A$6:$FY$331,H$4,FALSE)</f>
        <v>0</v>
      </c>
      <c r="I36" s="104">
        <f>VLOOKUP($B36,'Part 3 NNDR3'!$A$6:$FY$331,I$4,FALSE)</f>
        <v>91641</v>
      </c>
      <c r="J36" s="104">
        <f>VLOOKUP($B36,'Part 3 NNDR3'!$A$6:$FY$331,J$4,FALSE)</f>
        <v>0</v>
      </c>
      <c r="K36" s="104">
        <f>VLOOKUP($B36,'Part 3 NNDR3'!$A$6:$FY$331,K$4,FALSE)</f>
        <v>91641</v>
      </c>
      <c r="L36" s="104">
        <f>VLOOKUP($B36,'Part 3 NNDR3'!$A$6:$FY$331,L$4,FALSE)</f>
        <v>0</v>
      </c>
      <c r="M36" s="104">
        <f>VLOOKUP($B36,'Part 3 NNDR3'!$A$6:$FY$331,M$4,FALSE)</f>
        <v>0</v>
      </c>
      <c r="N36" s="104">
        <f>VLOOKUP($B36,'Part 3 NNDR3'!$A$6:$FY$331,N$4,FALSE)</f>
        <v>0</v>
      </c>
      <c r="O36" s="104">
        <f>VLOOKUP($B36,'Part 3 NNDR3'!$A$6:$FY$331,O$4,FALSE)</f>
        <v>33412</v>
      </c>
      <c r="P36" s="104">
        <f>VLOOKUP($B36,'Part 3 NNDR3'!$A$6:$FY$331,P$4,FALSE)</f>
        <v>0</v>
      </c>
      <c r="Q36" s="104">
        <f>VLOOKUP($B36,'Part 3 NNDR3'!$A$6:$FY$331,Q$4,FALSE)</f>
        <v>33412</v>
      </c>
      <c r="R36" s="104">
        <f>VLOOKUP($B36,'Part 3 NNDR3'!$A$6:$FY$331,R$4,FALSE)</f>
        <v>125053</v>
      </c>
      <c r="S36" s="104">
        <f>VLOOKUP($B36,'Part 3 NNDR3'!$A$6:$FY$331,S$4,FALSE)</f>
        <v>0</v>
      </c>
      <c r="T36" s="104">
        <f>VLOOKUP($B36,'Part 3 NNDR3'!$A$6:$FY$331,T$4,FALSE)</f>
        <v>125053</v>
      </c>
      <c r="U36" s="104">
        <f>VLOOKUP($B36,'Part 3 NNDR3'!$A$6:$FY$331,U$4,FALSE)</f>
        <v>-2985174</v>
      </c>
      <c r="V36" s="104">
        <f>VLOOKUP($B36,'Part 3 NNDR3'!$A$6:$FY$331,V$4,FALSE)</f>
        <v>0</v>
      </c>
      <c r="W36" s="104">
        <f>VLOOKUP($B36,'Part 3 NNDR3'!$A$6:$FY$331,W$4,FALSE)</f>
        <v>-2985174</v>
      </c>
      <c r="X36" s="104">
        <f>VLOOKUP($B36,'Part 3 NNDR3'!$A$6:$FY$331,X$4,FALSE)</f>
        <v>-2305</v>
      </c>
      <c r="Y36" s="104">
        <f>VLOOKUP($B36,'Part 3 NNDR3'!$A$6:$FY$331,Y$4,FALSE)</f>
        <v>0</v>
      </c>
      <c r="Z36" s="104">
        <f>VLOOKUP($B36,'Part 3 NNDR3'!$A$6:$FY$331,Z$4,FALSE)</f>
        <v>-2305</v>
      </c>
      <c r="AA36" s="104">
        <f>VLOOKUP($B36,'Part 3 NNDR3'!$A$6:$FY$331,AA$4,FALSE)</f>
        <v>-29011</v>
      </c>
      <c r="AB36" s="104">
        <f>VLOOKUP($B36,'Part 3 NNDR3'!$A$6:$FY$331,AB$4,FALSE)</f>
        <v>0</v>
      </c>
      <c r="AC36" s="104">
        <f>VLOOKUP($B36,'Part 3 NNDR3'!$A$6:$FY$331,AC$4,FALSE)</f>
        <v>-29011</v>
      </c>
      <c r="AD36" s="104">
        <f>VLOOKUP($B36,'Part 3 NNDR3'!$A$6:$FY$331,AD$4,FALSE)</f>
        <v>-29408</v>
      </c>
      <c r="AE36" s="104">
        <f>VLOOKUP($B36,'Part 3 NNDR3'!$A$6:$FY$331,AE$4,FALSE)</f>
        <v>0</v>
      </c>
      <c r="AF36" s="104">
        <f>VLOOKUP($B36,'Part 3 NNDR3'!$A$6:$FY$331,AF$4,FALSE)</f>
        <v>-29408</v>
      </c>
      <c r="AG36" s="104">
        <f>VLOOKUP($B36,'Part 3 NNDR3'!$A$6:$FY$331,AG$4,FALSE)</f>
        <v>397</v>
      </c>
      <c r="AH36" s="104">
        <f>VLOOKUP($B36,'Part 3 NNDR3'!$A$6:$FY$331,AH$4,FALSE)</f>
        <v>0</v>
      </c>
      <c r="AI36" s="104">
        <f>VLOOKUP($B36,'Part 3 NNDR3'!$A$6:$FY$331,AI$4,FALSE)</f>
        <v>397</v>
      </c>
      <c r="AJ36" s="104">
        <f>VLOOKUP($B36,'Part 3 NNDR3'!$A$6:$FY$331,AJ$4,FALSE)</f>
        <v>788468</v>
      </c>
      <c r="AK36" s="104">
        <f>VLOOKUP($B36,'Part 3 NNDR3'!$A$6:$FY$331,AK$4,FALSE)</f>
        <v>0</v>
      </c>
      <c r="AL36" s="104">
        <f>VLOOKUP($B36,'Part 3 NNDR3'!$A$6:$FY$331,AL$4,FALSE)</f>
        <v>788468</v>
      </c>
      <c r="AM36" s="104">
        <f>VLOOKUP($B36,'Part 3 NNDR3'!$A$6:$FY$331,AM$4,FALSE)</f>
        <v>-14610</v>
      </c>
      <c r="AN36" s="104">
        <f>VLOOKUP($B36,'Part 3 NNDR3'!$A$6:$FY$331,AN$4,FALSE)</f>
        <v>0</v>
      </c>
      <c r="AO36" s="104">
        <f>VLOOKUP($B36,'Part 3 NNDR3'!$A$6:$FY$331,AO$4,FALSE)</f>
        <v>-14610</v>
      </c>
      <c r="AP36" s="104">
        <f>VLOOKUP($B36,'Part 3 NNDR3'!$A$6:$FY$331,AP$4,FALSE)</f>
        <v>-2126983</v>
      </c>
      <c r="AQ36" s="104">
        <f>VLOOKUP($B36,'Part 3 NNDR3'!$A$6:$FY$331,AQ$4,FALSE)</f>
        <v>0</v>
      </c>
      <c r="AR36" s="104">
        <f>VLOOKUP($B36,'Part 3 NNDR3'!$A$6:$FY$331,AR$4,FALSE)</f>
        <v>-2126983</v>
      </c>
      <c r="AS36" s="104">
        <f>VLOOKUP($B36,'Part 3 NNDR3'!$A$6:$FY$331,AS$4,FALSE)</f>
        <v>6854</v>
      </c>
      <c r="AT36" s="104">
        <f>VLOOKUP($B36,'Part 3 NNDR3'!$A$6:$FY$331,AT$4,FALSE)</f>
        <v>0</v>
      </c>
      <c r="AU36" s="104">
        <f>VLOOKUP($B36,'Part 3 NNDR3'!$A$6:$FY$331,AU$4,FALSE)</f>
        <v>6854</v>
      </c>
      <c r="AV36" s="104">
        <f>VLOOKUP($B36,'Part 3 NNDR3'!$A$6:$FY$331,AV$4,FALSE)</f>
        <v>-42321</v>
      </c>
      <c r="AW36" s="104">
        <f>VLOOKUP($B36,'Part 3 NNDR3'!$A$6:$FY$331,AW$4,FALSE)</f>
        <v>0</v>
      </c>
      <c r="AX36" s="104">
        <f>VLOOKUP($B36,'Part 3 NNDR3'!$A$6:$FY$331,AX$4,FALSE)</f>
        <v>-42321</v>
      </c>
      <c r="AY36" s="104">
        <f>VLOOKUP($B36,'Part 3 NNDR3'!$A$6:$FY$331,AY$4,FALSE)</f>
        <v>0</v>
      </c>
      <c r="AZ36" s="104">
        <f>VLOOKUP($B36,'Part 3 NNDR3'!$A$6:$FY$331,AZ$4,FALSE)</f>
        <v>0</v>
      </c>
      <c r="BA36" s="104">
        <f>VLOOKUP($B36,'Part 3 NNDR3'!$A$6:$FY$331,BA$4,FALSE)</f>
        <v>0</v>
      </c>
      <c r="BB36" s="104">
        <f>VLOOKUP($B36,'Part 3 NNDR3'!$A$6:$FY$331,BB$4,FALSE)</f>
        <v>-85185</v>
      </c>
      <c r="BC36" s="104">
        <f>VLOOKUP($B36,'Part 3 NNDR3'!$A$6:$FY$331,BC$4,FALSE)</f>
        <v>0</v>
      </c>
      <c r="BD36" s="104">
        <f>VLOOKUP($B36,'Part 3 NNDR3'!$A$6:$FY$331,BD$4,FALSE)</f>
        <v>-85185</v>
      </c>
      <c r="BE36" s="104">
        <f>VLOOKUP($B36,'Part 3 NNDR3'!$A$6:$FY$331,BE$4,FALSE)</f>
        <v>-656</v>
      </c>
      <c r="BF36" s="104">
        <f>VLOOKUP($B36,'Part 3 NNDR3'!$A$6:$FY$331,BF$4,FALSE)</f>
        <v>0</v>
      </c>
      <c r="BG36" s="104">
        <f>VLOOKUP($B36,'Part 3 NNDR3'!$A$6:$FY$331,BG$4,FALSE)</f>
        <v>-656</v>
      </c>
      <c r="BH36" s="104">
        <f>VLOOKUP($B36,'Part 3 NNDR3'!$A$6:$FY$331,BH$4,FALSE)</f>
        <v>-4488618</v>
      </c>
      <c r="BI36" s="104">
        <f>VLOOKUP($B36,'Part 3 NNDR3'!$A$6:$FY$331,BI$4,FALSE)</f>
        <v>0</v>
      </c>
      <c r="BJ36" s="104">
        <f>VLOOKUP($B36,'Part 3 NNDR3'!$A$6:$FY$331,BJ$4,FALSE)</f>
        <v>-4488618</v>
      </c>
      <c r="BK36" s="104">
        <f>VLOOKUP($B36,'Part 3 NNDR3'!$A$6:$FY$331,BK$4,FALSE)</f>
        <v>0</v>
      </c>
      <c r="BL36" s="104">
        <f>VLOOKUP($B36,'Part 3 NNDR3'!$A$6:$FY$331,BL$4,FALSE)</f>
        <v>0</v>
      </c>
      <c r="BM36" s="104">
        <f>VLOOKUP($B36,'Part 3 NNDR3'!$A$6:$FY$331,BM$4,FALSE)</f>
        <v>0</v>
      </c>
      <c r="BN36" s="104">
        <f>VLOOKUP($B36,'Part 3 NNDR3'!$A$6:$FY$331,BN$4,FALSE)</f>
        <v>50472</v>
      </c>
      <c r="BO36" s="104">
        <f>VLOOKUP($B36,'Part 3 NNDR3'!$A$6:$FY$331,BO$4,FALSE)</f>
        <v>0</v>
      </c>
      <c r="BP36" s="104">
        <f>VLOOKUP($B36,'Part 3 NNDR3'!$A$6:$FY$331,BP$4,FALSE)</f>
        <v>50472</v>
      </c>
      <c r="BQ36" s="104">
        <f>VLOOKUP($B36,'Part 3 NNDR3'!$A$6:$FY$331,BQ$4,FALSE)</f>
        <v>-780020</v>
      </c>
      <c r="BR36" s="104">
        <f>VLOOKUP($B36,'Part 3 NNDR3'!$A$6:$FY$331,BR$4,FALSE)</f>
        <v>0</v>
      </c>
      <c r="BS36" s="104">
        <f>VLOOKUP($B36,'Part 3 NNDR3'!$A$6:$FY$331,BS$4,FALSE)</f>
        <v>-780020</v>
      </c>
      <c r="BT36" s="104">
        <f>VLOOKUP($B36,'Part 3 NNDR3'!$A$6:$FY$331,BT$4,FALSE)</f>
        <v>-61481</v>
      </c>
      <c r="BU36" s="104">
        <f>VLOOKUP($B36,'Part 3 NNDR3'!$A$6:$FY$331,BU$4,FALSE)</f>
        <v>0</v>
      </c>
      <c r="BV36" s="104">
        <f>VLOOKUP($B36,'Part 3 NNDR3'!$A$6:$FY$331,BV$4,FALSE)</f>
        <v>-61481</v>
      </c>
      <c r="BW36" s="104">
        <f>VLOOKUP($B36,'Part 3 NNDR3'!$A$6:$FY$331,BW$4,FALSE)</f>
        <v>-791029</v>
      </c>
      <c r="BX36" s="104">
        <f>VLOOKUP($B36,'Part 3 NNDR3'!$A$6:$FY$331,BX$4,FALSE)</f>
        <v>0</v>
      </c>
      <c r="BY36" s="104">
        <f>VLOOKUP($B36,'Part 3 NNDR3'!$A$6:$FY$331,BY$4,FALSE)</f>
        <v>-791029</v>
      </c>
      <c r="BZ36" s="104">
        <f>VLOOKUP($B36,'Part 3 NNDR3'!$A$6:$FY$331,BZ$4,FALSE)</f>
        <v>-46580</v>
      </c>
      <c r="CA36" s="104">
        <f>VLOOKUP($B36,'Part 3 NNDR3'!$A$6:$FY$331,CA$4,FALSE)</f>
        <v>0</v>
      </c>
      <c r="CB36" s="104">
        <f>VLOOKUP($B36,'Part 3 NNDR3'!$A$6:$FY$331,CB$4,FALSE)</f>
        <v>-46580</v>
      </c>
      <c r="CC36" s="104">
        <f>VLOOKUP($B36,'Part 3 NNDR3'!$A$6:$FY$331,CC$4,FALSE)</f>
        <v>1641</v>
      </c>
      <c r="CD36" s="104">
        <f>VLOOKUP($B36,'Part 3 NNDR3'!$A$6:$FY$331,CD$4,FALSE)</f>
        <v>0</v>
      </c>
      <c r="CE36" s="104">
        <f>VLOOKUP($B36,'Part 3 NNDR3'!$A$6:$FY$331,CE$4,FALSE)</f>
        <v>1641</v>
      </c>
      <c r="CF36" s="104">
        <f>VLOOKUP($B36,'Part 3 NNDR3'!$A$6:$FY$331,CF$4,FALSE)</f>
        <v>-225794</v>
      </c>
      <c r="CG36" s="104">
        <f>VLOOKUP($B36,'Part 3 NNDR3'!$A$6:$FY$331,CG$4,FALSE)</f>
        <v>0</v>
      </c>
      <c r="CH36" s="104">
        <f>VLOOKUP($B36,'Part 3 NNDR3'!$A$6:$FY$331,CH$4,FALSE)</f>
        <v>-225794</v>
      </c>
      <c r="CI36" s="104">
        <f>VLOOKUP($B36,'Part 3 NNDR3'!$A$6:$FY$331,CI$4,FALSE)</f>
        <v>0</v>
      </c>
      <c r="CJ36" s="104">
        <f>VLOOKUP($B36,'Part 3 NNDR3'!$A$6:$FY$331,CJ$4,FALSE)</f>
        <v>0</v>
      </c>
      <c r="CK36" s="104">
        <f>VLOOKUP($B36,'Part 3 NNDR3'!$A$6:$FY$331,CK$4,FALSE)</f>
        <v>0</v>
      </c>
      <c r="CL36" s="104">
        <f>VLOOKUP($B36,'Part 3 NNDR3'!$A$6:$FY$331,CL$4,FALSE)</f>
        <v>-2357</v>
      </c>
      <c r="CM36" s="104">
        <f>VLOOKUP($B36,'Part 3 NNDR3'!$A$6:$FY$331,CM$4,FALSE)</f>
        <v>0</v>
      </c>
      <c r="CN36" s="104">
        <f>VLOOKUP($B36,'Part 3 NNDR3'!$A$6:$FY$331,CN$4,FALSE)</f>
        <v>-2357</v>
      </c>
      <c r="CO36" s="104">
        <f>VLOOKUP($B36,'Part 3 NNDR3'!$A$6:$FY$331,CO$4,FALSE)</f>
        <v>0</v>
      </c>
      <c r="CP36" s="104">
        <f>VLOOKUP($B36,'Part 3 NNDR3'!$A$6:$FY$331,CP$4,FALSE)</f>
        <v>0</v>
      </c>
      <c r="CQ36" s="104">
        <f>VLOOKUP($B36,'Part 3 NNDR3'!$A$6:$FY$331,CQ$4,FALSE)</f>
        <v>0</v>
      </c>
      <c r="CR36" s="104">
        <f>VLOOKUP($B36,'Part 3 NNDR3'!$A$6:$FY$331,CR$4,FALSE)</f>
        <v>-8396</v>
      </c>
      <c r="CS36" s="104">
        <f>VLOOKUP($B36,'Part 3 NNDR3'!$A$6:$FY$331,CS$4,FALSE)</f>
        <v>0</v>
      </c>
      <c r="CT36" s="104">
        <f>VLOOKUP($B36,'Part 3 NNDR3'!$A$6:$FY$331,CT$4,FALSE)</f>
        <v>-8396</v>
      </c>
      <c r="CU36" s="104">
        <f>VLOOKUP($B36,'Part 3 NNDR3'!$A$6:$FY$331,CU$4,FALSE)</f>
        <v>-340</v>
      </c>
      <c r="CV36" s="104">
        <f>VLOOKUP($B36,'Part 3 NNDR3'!$A$6:$FY$331,CV$4,FALSE)</f>
        <v>0</v>
      </c>
      <c r="CW36" s="104">
        <f>VLOOKUP($B36,'Part 3 NNDR3'!$A$6:$FY$331,CW$4,FALSE)</f>
        <v>-340</v>
      </c>
      <c r="CX36" s="104">
        <f>VLOOKUP($B36,'Part 3 NNDR3'!$A$6:$FY$331,CX$4,FALSE)</f>
        <v>0</v>
      </c>
      <c r="CY36" s="104">
        <f>VLOOKUP($B36,'Part 3 NNDR3'!$A$6:$FY$331,CY$4,FALSE)</f>
        <v>0</v>
      </c>
      <c r="CZ36" s="104">
        <f>VLOOKUP($B36,'Part 3 NNDR3'!$A$6:$FY$331,CZ$4,FALSE)</f>
        <v>0</v>
      </c>
      <c r="DA36" s="104">
        <f>VLOOKUP($B36,'Part 3 NNDR3'!$A$6:$FY$331,DA$4,FALSE)</f>
        <v>0</v>
      </c>
      <c r="DB36" s="104">
        <f>VLOOKUP($B36,'Part 3 NNDR3'!$A$6:$FY$331,DB$4,FALSE)</f>
        <v>0</v>
      </c>
      <c r="DC36" s="104">
        <f>VLOOKUP($B36,'Part 3 NNDR3'!$A$6:$FY$331,DC$4,FALSE)</f>
        <v>0</v>
      </c>
      <c r="DD36" s="104">
        <f>VLOOKUP($B36,'Part 3 NNDR3'!$A$6:$FY$331,DD$4,FALSE)</f>
        <v>0</v>
      </c>
      <c r="DE36" s="104">
        <f>VLOOKUP($B36,'Part 3 NNDR3'!$A$6:$FY$331,DE$4,FALSE)</f>
        <v>0</v>
      </c>
      <c r="DF36" s="104">
        <f>VLOOKUP($B36,'Part 3 NNDR3'!$A$6:$FY$331,DF$4,FALSE)</f>
        <v>0</v>
      </c>
      <c r="DG36" s="104">
        <f>VLOOKUP($B36,'Part 3 NNDR3'!$A$6:$FY$331,DG$4,FALSE)</f>
        <v>0</v>
      </c>
      <c r="DH36" s="104">
        <f>VLOOKUP($B36,'Part 3 NNDR3'!$A$6:$FY$331,DH$4,FALSE)</f>
        <v>0</v>
      </c>
      <c r="DI36" s="104">
        <f>VLOOKUP($B36,'Part 3 NNDR3'!$A$6:$FY$331,DI$4,FALSE)</f>
        <v>0</v>
      </c>
      <c r="DJ36" s="104">
        <f>VLOOKUP($B36,'Part 3 NNDR3'!$A$6:$FY$331,DJ$4,FALSE)</f>
        <v>0</v>
      </c>
      <c r="DK36" s="104">
        <f>VLOOKUP($B36,'Part 3 NNDR3'!$A$6:$FY$331,DK$4,FALSE)</f>
        <v>0</v>
      </c>
      <c r="DL36" s="104">
        <f>VLOOKUP($B36,'Part 3 NNDR3'!$A$6:$FY$331,DL$4,FALSE)</f>
        <v>-281826</v>
      </c>
      <c r="DM36" s="104">
        <f>VLOOKUP($B36,'Part 3 NNDR3'!$A$6:$FY$331,DM$4,FALSE)</f>
        <v>0</v>
      </c>
      <c r="DN36" s="104">
        <f>VLOOKUP($B36,'Part 3 NNDR3'!$A$6:$FY$331,DN$4,FALSE)</f>
        <v>-281826</v>
      </c>
      <c r="DO36" s="104">
        <f>VLOOKUP($B36,'Part 3 NNDR3'!$A$6:$FY$331,DO$4,FALSE)</f>
        <v>0</v>
      </c>
      <c r="DP36" s="104">
        <f>VLOOKUP($B36,'Part 3 NNDR3'!$A$6:$FY$331,DP$4,FALSE)</f>
        <v>0</v>
      </c>
      <c r="DQ36" s="104">
        <f>VLOOKUP($B36,'Part 3 NNDR3'!$A$6:$FY$331,DQ$4,FALSE)</f>
        <v>0</v>
      </c>
      <c r="DR36" s="104">
        <f>VLOOKUP($B36,'Part 3 NNDR3'!$A$6:$FY$331,DR$4,FALSE)</f>
        <v>0</v>
      </c>
      <c r="DS36" s="104">
        <f>VLOOKUP($B36,'Part 3 NNDR3'!$A$6:$FY$331,DS$4,FALSE)</f>
        <v>0</v>
      </c>
      <c r="DT36" s="104">
        <f>VLOOKUP($B36,'Part 3 NNDR3'!$A$6:$FY$331,DT$4,FALSE)</f>
        <v>0</v>
      </c>
      <c r="DU36" s="104">
        <f>VLOOKUP($B36,'Part 3 NNDR3'!$A$6:$FY$331,DU$4,FALSE)</f>
        <v>-19800</v>
      </c>
      <c r="DV36" s="104">
        <f>VLOOKUP($B36,'Part 3 NNDR3'!$A$6:$FY$331,DV$4,FALSE)</f>
        <v>0</v>
      </c>
      <c r="DW36" s="104">
        <f>VLOOKUP($B36,'Part 3 NNDR3'!$A$6:$FY$331,DW$4,FALSE)</f>
        <v>-19800</v>
      </c>
      <c r="DX36" s="104">
        <f>VLOOKUP($B36,'Part 3 NNDR3'!$A$6:$FY$331,DX$4,FALSE)</f>
        <v>-2018</v>
      </c>
      <c r="DY36" s="104">
        <f>VLOOKUP($B36,'Part 3 NNDR3'!$A$6:$FY$331,DY$4,FALSE)</f>
        <v>0</v>
      </c>
      <c r="DZ36" s="104">
        <f>VLOOKUP($B36,'Part 3 NNDR3'!$A$6:$FY$331,DZ$4,FALSE)</f>
        <v>-2018</v>
      </c>
      <c r="EA36" s="104">
        <f>VLOOKUP($B36,'Part 3 NNDR3'!$A$6:$FY$331,EA$4,FALSE)</f>
        <v>-633903</v>
      </c>
      <c r="EB36" s="104">
        <f>VLOOKUP($B36,'Part 3 NNDR3'!$A$6:$FY$331,EB$4,FALSE)</f>
        <v>0</v>
      </c>
      <c r="EC36" s="104">
        <f>VLOOKUP($B36,'Part 3 NNDR3'!$A$6:$FY$331,EC$4,FALSE)</f>
        <v>-633903</v>
      </c>
      <c r="ED36" s="104">
        <f>VLOOKUP($B36,'Part 3 NNDR3'!$A$6:$FY$331,ED$4,FALSE)</f>
        <v>-9878</v>
      </c>
      <c r="EE36" s="104">
        <f>VLOOKUP($B36,'Part 3 NNDR3'!$A$6:$FY$331,EE$4,FALSE)</f>
        <v>0</v>
      </c>
      <c r="EF36" s="104">
        <f>VLOOKUP($B36,'Part 3 NNDR3'!$A$6:$FY$331,EF$4,FALSE)</f>
        <v>-9878</v>
      </c>
      <c r="EG36" s="104">
        <f>VLOOKUP($B36,'Part 3 NNDR3'!$A$6:$FY$331,EG$4,FALSE)</f>
        <v>0</v>
      </c>
      <c r="EH36" s="104">
        <f>VLOOKUP($B36,'Part 3 NNDR3'!$A$6:$FY$331,EH$4,FALSE)</f>
        <v>0</v>
      </c>
      <c r="EI36" s="104">
        <f>VLOOKUP($B36,'Part 3 NNDR3'!$A$6:$FY$331,EI$4,FALSE)</f>
        <v>0</v>
      </c>
      <c r="EJ36" s="104">
        <f>VLOOKUP($B36,'Part 3 NNDR3'!$A$6:$FY$331,EJ$4,FALSE)</f>
        <v>0</v>
      </c>
      <c r="EK36" s="104">
        <f>VLOOKUP($B36,'Part 3 NNDR3'!$A$6:$FY$331,EK$4,FALSE)</f>
        <v>0</v>
      </c>
      <c r="EL36" s="104">
        <f>VLOOKUP($B36,'Part 3 NNDR3'!$A$6:$FY$331,EL$4,FALSE)</f>
        <v>0</v>
      </c>
      <c r="EM36" s="104">
        <f>VLOOKUP($B36,'Part 3 NNDR3'!$A$6:$FY$331,EM$4,FALSE)</f>
        <v>-30357</v>
      </c>
      <c r="EN36" s="104">
        <f>VLOOKUP($B36,'Part 3 NNDR3'!$A$6:$FY$331,EN$4,FALSE)</f>
        <v>0</v>
      </c>
      <c r="EO36" s="104">
        <f>VLOOKUP($B36,'Part 3 NNDR3'!$A$6:$FY$331,EO$4,FALSE)</f>
        <v>-30357</v>
      </c>
      <c r="EP36" s="104">
        <f>VLOOKUP($B36,'Part 3 NNDR3'!$A$6:$FY$331,EP$4,FALSE)</f>
        <v>-695956</v>
      </c>
      <c r="EQ36" s="104">
        <f>VLOOKUP($B36,'Part 3 NNDR3'!$A$6:$FY$331,EQ$4,FALSE)</f>
        <v>0</v>
      </c>
      <c r="ER36" s="104">
        <f>VLOOKUP($B36,'Part 3 NNDR3'!$A$6:$FY$331,ER$4,FALSE)</f>
        <v>-695956</v>
      </c>
      <c r="ES36" s="104">
        <f>VLOOKUP($B36,'Part 3 NNDR3'!$A$6:$FY$331,ES$4,FALSE)</f>
        <v>0</v>
      </c>
      <c r="ET36" s="104">
        <f>VLOOKUP($B36,'Part 3 NNDR3'!$A$6:$FY$331,ET$4,FALSE)</f>
        <v>0</v>
      </c>
      <c r="EU36" s="104">
        <f>VLOOKUP($B36,'Part 3 NNDR3'!$A$6:$FY$331,EU$4,FALSE)</f>
        <v>0</v>
      </c>
      <c r="EV36" s="104">
        <f>VLOOKUP($B36,'Part 3 NNDR3'!$A$6:$FY$331,EV$4,FALSE)</f>
        <v>0</v>
      </c>
      <c r="EW36" s="104">
        <f>VLOOKUP($B36,'Part 3 NNDR3'!$A$6:$FY$331,EW$4,FALSE)</f>
        <v>0</v>
      </c>
      <c r="EX36" s="104">
        <f>VLOOKUP($B36,'Part 3 NNDR3'!$A$6:$FY$331,EX$4,FALSE)</f>
        <v>0</v>
      </c>
      <c r="EY36" s="104">
        <f>VLOOKUP($B36,'Part 3 NNDR3'!$A$6:$FY$331,EY$4,FALSE)</f>
        <v>0</v>
      </c>
      <c r="EZ36" s="104">
        <f>VLOOKUP($B36,'Part 3 NNDR3'!$A$6:$FY$331,EZ$4,FALSE)</f>
        <v>0</v>
      </c>
      <c r="FA36" s="104">
        <f>VLOOKUP($B36,'Part 3 NNDR3'!$A$6:$FY$331,FA$4,FALSE)</f>
        <v>0</v>
      </c>
      <c r="FB36" s="104">
        <f>VLOOKUP($B36,'Part 3 NNDR3'!$A$6:$FY$331,FB$4,FALSE)</f>
        <v>36322193</v>
      </c>
      <c r="FC36" s="104">
        <f>VLOOKUP($B36,'Part 3 NNDR3'!$A$6:$FY$331,FC$4,FALSE)</f>
        <v>0</v>
      </c>
      <c r="FD36" s="104">
        <f>VLOOKUP($B36,'Part 3 NNDR3'!$A$6:$FY$331,FD$4,FALSE)</f>
        <v>36322193</v>
      </c>
      <c r="FE36" s="104">
        <f>VLOOKUP($B36,'Part 3 NNDR3'!$A$6:$FY$331,FE$4,FALSE)</f>
        <v>125053</v>
      </c>
      <c r="FF36" s="104">
        <f>VLOOKUP($B36,'Part 3 NNDR3'!$A$6:$FY$331,FF$4,FALSE)</f>
        <v>0</v>
      </c>
      <c r="FG36" s="104">
        <f>VLOOKUP($B36,'Part 3 NNDR3'!$A$6:$FY$331,FG$4,FALSE)</f>
        <v>125053</v>
      </c>
      <c r="FH36" s="104">
        <f>VLOOKUP($B36,'Part 3 NNDR3'!$A$6:$FY$331,FH$4,FALSE)</f>
        <v>-4488618</v>
      </c>
      <c r="FI36" s="104">
        <f>VLOOKUP($B36,'Part 3 NNDR3'!$A$6:$FY$331,FI$4,FALSE)</f>
        <v>0</v>
      </c>
      <c r="FJ36" s="104">
        <f>VLOOKUP($B36,'Part 3 NNDR3'!$A$6:$FY$331,FJ$4,FALSE)</f>
        <v>-4488618</v>
      </c>
      <c r="FK36" s="104">
        <f>VLOOKUP($B36,'Part 3 NNDR3'!$A$6:$FY$331,FK$4,FALSE)</f>
        <v>-791029</v>
      </c>
      <c r="FL36" s="104">
        <f>VLOOKUP($B36,'Part 3 NNDR3'!$A$6:$FY$331,FL$4,FALSE)</f>
        <v>0</v>
      </c>
      <c r="FM36" s="104">
        <f>VLOOKUP($B36,'Part 3 NNDR3'!$A$6:$FY$331,FM$4,FALSE)</f>
        <v>-791029</v>
      </c>
      <c r="FN36" s="104">
        <f>VLOOKUP($B36,'Part 3 NNDR3'!$A$6:$FY$331,FN$4,FALSE)</f>
        <v>-281826</v>
      </c>
      <c r="FO36" s="104">
        <f>VLOOKUP($B36,'Part 3 NNDR3'!$A$6:$FY$331,FO$4,FALSE)</f>
        <v>0</v>
      </c>
      <c r="FP36" s="104">
        <f>VLOOKUP($B36,'Part 3 NNDR3'!$A$6:$FY$331,FP$4,FALSE)</f>
        <v>-281826</v>
      </c>
      <c r="FQ36" s="104">
        <f>VLOOKUP($B36,'Part 3 NNDR3'!$A$6:$FY$331,FQ$4,FALSE)</f>
        <v>-695956</v>
      </c>
      <c r="FR36" s="104">
        <f>VLOOKUP($B36,'Part 3 NNDR3'!$A$6:$FY$331,FR$4,FALSE)</f>
        <v>0</v>
      </c>
      <c r="FS36" s="104">
        <f>VLOOKUP($B36,'Part 3 NNDR3'!$A$6:$FY$331,FS$4,FALSE)</f>
        <v>-695956</v>
      </c>
      <c r="FT36" s="104">
        <f>VLOOKUP($B36,'Part 3 NNDR3'!$A$6:$FY$331,FT$4,FALSE)</f>
        <v>0</v>
      </c>
      <c r="FU36" s="104">
        <f>VLOOKUP($B36,'Part 3 NNDR3'!$A$6:$FY$331,FU$4,FALSE)</f>
        <v>0</v>
      </c>
      <c r="FV36" s="104">
        <f>VLOOKUP($B36,'Part 3 NNDR3'!$A$6:$FY$331,FV$4,FALSE)</f>
        <v>0</v>
      </c>
      <c r="FW36" s="104">
        <f>VLOOKUP($B36,'Part 3 NNDR3'!$A$6:$FY$331,FW$4,FALSE)</f>
        <v>-6132376</v>
      </c>
      <c r="FX36" s="104">
        <f>VLOOKUP($B36,'Part 3 NNDR3'!$A$6:$FY$331,FX$4,FALSE)</f>
        <v>0</v>
      </c>
      <c r="FY36" s="104">
        <f>VLOOKUP($B36,'Part 3 NNDR3'!$A$6:$FY$331,FY$4,FALSE)</f>
        <v>-6132376</v>
      </c>
      <c r="FZ36" s="104">
        <f>VLOOKUP($B36,'Part 3 NNDR3'!$A$6:$FY$331,FZ$4,FALSE)</f>
        <v>30189817</v>
      </c>
      <c r="GA36" s="104">
        <f>VLOOKUP($B36,'Part 3 NNDR3'!$A$6:$FY$331,GA$4,FALSE)</f>
        <v>0</v>
      </c>
      <c r="GB36" s="104">
        <f>VLOOKUP($B36,'Part 3 NNDR3'!$A$6:$FY$331,GB$4,FALSE)</f>
        <v>30189817</v>
      </c>
      <c r="GC36" s="105" t="str">
        <f>VLOOKUP($B36,'Data (Updated)'!$C$4:$E$329,2,FALSE)</f>
        <v>E2620</v>
      </c>
      <c r="GD36" s="106" t="str">
        <f>VLOOKUP($B36,'Data (Updated)'!$C$4:$E$329,3,FALSE)</f>
        <v>NA</v>
      </c>
    </row>
    <row r="37" spans="1:186" ht="12.75" x14ac:dyDescent="0.2">
      <c r="A37" s="75">
        <v>32</v>
      </c>
      <c r="B37" s="100" t="s">
        <v>131</v>
      </c>
      <c r="C37" s="101" t="s">
        <v>946</v>
      </c>
      <c r="D37" s="102" t="s">
        <v>947</v>
      </c>
      <c r="E37" s="103" t="s">
        <v>130</v>
      </c>
      <c r="F37" s="104">
        <f>VLOOKUP($B37,'Part 3 NNDR3'!$A$6:$FY$331,F$4,FALSE)</f>
        <v>0</v>
      </c>
      <c r="G37" s="104">
        <f>VLOOKUP($B37,'Part 3 NNDR3'!$A$6:$FY$331,G$4,FALSE)</f>
        <v>0</v>
      </c>
      <c r="H37" s="104">
        <f>VLOOKUP($B37,'Part 3 NNDR3'!$A$6:$FY$331,H$4,FALSE)</f>
        <v>0</v>
      </c>
      <c r="I37" s="104">
        <f>VLOOKUP($B37,'Part 3 NNDR3'!$A$6:$FY$331,I$4,FALSE)</f>
        <v>155962</v>
      </c>
      <c r="J37" s="104">
        <f>VLOOKUP($B37,'Part 3 NNDR3'!$A$6:$FY$331,J$4,FALSE)</f>
        <v>0</v>
      </c>
      <c r="K37" s="104">
        <f>VLOOKUP($B37,'Part 3 NNDR3'!$A$6:$FY$331,K$4,FALSE)</f>
        <v>155962</v>
      </c>
      <c r="L37" s="104">
        <f>VLOOKUP($B37,'Part 3 NNDR3'!$A$6:$FY$331,L$4,FALSE)</f>
        <v>0</v>
      </c>
      <c r="M37" s="104">
        <f>VLOOKUP($B37,'Part 3 NNDR3'!$A$6:$FY$331,M$4,FALSE)</f>
        <v>0</v>
      </c>
      <c r="N37" s="104">
        <f>VLOOKUP($B37,'Part 3 NNDR3'!$A$6:$FY$331,N$4,FALSE)</f>
        <v>0</v>
      </c>
      <c r="O37" s="104">
        <f>VLOOKUP($B37,'Part 3 NNDR3'!$A$6:$FY$331,O$4,FALSE)</f>
        <v>99160</v>
      </c>
      <c r="P37" s="104">
        <f>VLOOKUP($B37,'Part 3 NNDR3'!$A$6:$FY$331,P$4,FALSE)</f>
        <v>0</v>
      </c>
      <c r="Q37" s="104">
        <f>VLOOKUP($B37,'Part 3 NNDR3'!$A$6:$FY$331,Q$4,FALSE)</f>
        <v>99160</v>
      </c>
      <c r="R37" s="104">
        <f>VLOOKUP($B37,'Part 3 NNDR3'!$A$6:$FY$331,R$4,FALSE)</f>
        <v>255122</v>
      </c>
      <c r="S37" s="104">
        <f>VLOOKUP($B37,'Part 3 NNDR3'!$A$6:$FY$331,S$4,FALSE)</f>
        <v>0</v>
      </c>
      <c r="T37" s="104">
        <f>VLOOKUP($B37,'Part 3 NNDR3'!$A$6:$FY$331,T$4,FALSE)</f>
        <v>255122</v>
      </c>
      <c r="U37" s="104">
        <f>VLOOKUP($B37,'Part 3 NNDR3'!$A$6:$FY$331,U$4,FALSE)</f>
        <v>-4552027</v>
      </c>
      <c r="V37" s="104">
        <f>VLOOKUP($B37,'Part 3 NNDR3'!$A$6:$FY$331,V$4,FALSE)</f>
        <v>0</v>
      </c>
      <c r="W37" s="104">
        <f>VLOOKUP($B37,'Part 3 NNDR3'!$A$6:$FY$331,W$4,FALSE)</f>
        <v>-4552027</v>
      </c>
      <c r="X37" s="104">
        <f>VLOOKUP($B37,'Part 3 NNDR3'!$A$6:$FY$331,X$4,FALSE)</f>
        <v>-4621</v>
      </c>
      <c r="Y37" s="104">
        <f>VLOOKUP($B37,'Part 3 NNDR3'!$A$6:$FY$331,Y$4,FALSE)</f>
        <v>0</v>
      </c>
      <c r="Z37" s="104">
        <f>VLOOKUP($B37,'Part 3 NNDR3'!$A$6:$FY$331,Z$4,FALSE)</f>
        <v>-4621</v>
      </c>
      <c r="AA37" s="104">
        <f>VLOOKUP($B37,'Part 3 NNDR3'!$A$6:$FY$331,AA$4,FALSE)</f>
        <v>-109246</v>
      </c>
      <c r="AB37" s="104">
        <f>VLOOKUP($B37,'Part 3 NNDR3'!$A$6:$FY$331,AB$4,FALSE)</f>
        <v>0</v>
      </c>
      <c r="AC37" s="104">
        <f>VLOOKUP($B37,'Part 3 NNDR3'!$A$6:$FY$331,AC$4,FALSE)</f>
        <v>-109246</v>
      </c>
      <c r="AD37" s="104">
        <f>VLOOKUP($B37,'Part 3 NNDR3'!$A$6:$FY$331,AD$4,FALSE)</f>
        <v>-69505</v>
      </c>
      <c r="AE37" s="104">
        <f>VLOOKUP($B37,'Part 3 NNDR3'!$A$6:$FY$331,AE$4,FALSE)</f>
        <v>0</v>
      </c>
      <c r="AF37" s="104">
        <f>VLOOKUP($B37,'Part 3 NNDR3'!$A$6:$FY$331,AF$4,FALSE)</f>
        <v>-69505</v>
      </c>
      <c r="AG37" s="104">
        <f>VLOOKUP($B37,'Part 3 NNDR3'!$A$6:$FY$331,AG$4,FALSE)</f>
        <v>-861</v>
      </c>
      <c r="AH37" s="104">
        <f>VLOOKUP($B37,'Part 3 NNDR3'!$A$6:$FY$331,AH$4,FALSE)</f>
        <v>0</v>
      </c>
      <c r="AI37" s="104">
        <f>VLOOKUP($B37,'Part 3 NNDR3'!$A$6:$FY$331,AI$4,FALSE)</f>
        <v>-861</v>
      </c>
      <c r="AJ37" s="104">
        <f>VLOOKUP($B37,'Part 3 NNDR3'!$A$6:$FY$331,AJ$4,FALSE)</f>
        <v>2943361</v>
      </c>
      <c r="AK37" s="104">
        <f>VLOOKUP($B37,'Part 3 NNDR3'!$A$6:$FY$331,AK$4,FALSE)</f>
        <v>0</v>
      </c>
      <c r="AL37" s="104">
        <f>VLOOKUP($B37,'Part 3 NNDR3'!$A$6:$FY$331,AL$4,FALSE)</f>
        <v>2943361</v>
      </c>
      <c r="AM37" s="104">
        <f>VLOOKUP($B37,'Part 3 NNDR3'!$A$6:$FY$331,AM$4,FALSE)</f>
        <v>1192</v>
      </c>
      <c r="AN37" s="104">
        <f>VLOOKUP($B37,'Part 3 NNDR3'!$A$6:$FY$331,AN$4,FALSE)</f>
        <v>0</v>
      </c>
      <c r="AO37" s="104">
        <f>VLOOKUP($B37,'Part 3 NNDR3'!$A$6:$FY$331,AO$4,FALSE)</f>
        <v>1192</v>
      </c>
      <c r="AP37" s="104">
        <f>VLOOKUP($B37,'Part 3 NNDR3'!$A$6:$FY$331,AP$4,FALSE)</f>
        <v>-7500289</v>
      </c>
      <c r="AQ37" s="104">
        <f>VLOOKUP($B37,'Part 3 NNDR3'!$A$6:$FY$331,AQ$4,FALSE)</f>
        <v>0</v>
      </c>
      <c r="AR37" s="104">
        <f>VLOOKUP($B37,'Part 3 NNDR3'!$A$6:$FY$331,AR$4,FALSE)</f>
        <v>-7500289</v>
      </c>
      <c r="AS37" s="104">
        <f>VLOOKUP($B37,'Part 3 NNDR3'!$A$6:$FY$331,AS$4,FALSE)</f>
        <v>-206293</v>
      </c>
      <c r="AT37" s="104">
        <f>VLOOKUP($B37,'Part 3 NNDR3'!$A$6:$FY$331,AT$4,FALSE)</f>
        <v>0</v>
      </c>
      <c r="AU37" s="104">
        <f>VLOOKUP($B37,'Part 3 NNDR3'!$A$6:$FY$331,AU$4,FALSE)</f>
        <v>-206293</v>
      </c>
      <c r="AV37" s="104">
        <f>VLOOKUP($B37,'Part 3 NNDR3'!$A$6:$FY$331,AV$4,FALSE)</f>
        <v>-39105</v>
      </c>
      <c r="AW37" s="104">
        <f>VLOOKUP($B37,'Part 3 NNDR3'!$A$6:$FY$331,AW$4,FALSE)</f>
        <v>0</v>
      </c>
      <c r="AX37" s="104">
        <f>VLOOKUP($B37,'Part 3 NNDR3'!$A$6:$FY$331,AX$4,FALSE)</f>
        <v>-39105</v>
      </c>
      <c r="AY37" s="104">
        <f>VLOOKUP($B37,'Part 3 NNDR3'!$A$6:$FY$331,AY$4,FALSE)</f>
        <v>0</v>
      </c>
      <c r="AZ37" s="104">
        <f>VLOOKUP($B37,'Part 3 NNDR3'!$A$6:$FY$331,AZ$4,FALSE)</f>
        <v>0</v>
      </c>
      <c r="BA37" s="104">
        <f>VLOOKUP($B37,'Part 3 NNDR3'!$A$6:$FY$331,BA$4,FALSE)</f>
        <v>0</v>
      </c>
      <c r="BB37" s="104">
        <f>VLOOKUP($B37,'Part 3 NNDR3'!$A$6:$FY$331,BB$4,FALSE)</f>
        <v>0</v>
      </c>
      <c r="BC37" s="104">
        <f>VLOOKUP($B37,'Part 3 NNDR3'!$A$6:$FY$331,BC$4,FALSE)</f>
        <v>0</v>
      </c>
      <c r="BD37" s="104">
        <f>VLOOKUP($B37,'Part 3 NNDR3'!$A$6:$FY$331,BD$4,FALSE)</f>
        <v>0</v>
      </c>
      <c r="BE37" s="104">
        <f>VLOOKUP($B37,'Part 3 NNDR3'!$A$6:$FY$331,BE$4,FALSE)</f>
        <v>0</v>
      </c>
      <c r="BF37" s="104">
        <f>VLOOKUP($B37,'Part 3 NNDR3'!$A$6:$FY$331,BF$4,FALSE)</f>
        <v>0</v>
      </c>
      <c r="BG37" s="104">
        <f>VLOOKUP($B37,'Part 3 NNDR3'!$A$6:$FY$331,BG$4,FALSE)</f>
        <v>0</v>
      </c>
      <c r="BH37" s="104">
        <f>VLOOKUP($B37,'Part 3 NNDR3'!$A$6:$FY$331,BH$4,FALSE)</f>
        <v>-9462407</v>
      </c>
      <c r="BI37" s="104">
        <f>VLOOKUP($B37,'Part 3 NNDR3'!$A$6:$FY$331,BI$4,FALSE)</f>
        <v>0</v>
      </c>
      <c r="BJ37" s="104">
        <f>VLOOKUP($B37,'Part 3 NNDR3'!$A$6:$FY$331,BJ$4,FALSE)</f>
        <v>-9462407</v>
      </c>
      <c r="BK37" s="104">
        <f>VLOOKUP($B37,'Part 3 NNDR3'!$A$6:$FY$331,BK$4,FALSE)</f>
        <v>-14619</v>
      </c>
      <c r="BL37" s="104">
        <f>VLOOKUP($B37,'Part 3 NNDR3'!$A$6:$FY$331,BL$4,FALSE)</f>
        <v>0</v>
      </c>
      <c r="BM37" s="104">
        <f>VLOOKUP($B37,'Part 3 NNDR3'!$A$6:$FY$331,BM$4,FALSE)</f>
        <v>-14619</v>
      </c>
      <c r="BN37" s="104">
        <f>VLOOKUP($B37,'Part 3 NNDR3'!$A$6:$FY$331,BN$4,FALSE)</f>
        <v>-2480</v>
      </c>
      <c r="BO37" s="104">
        <f>VLOOKUP($B37,'Part 3 NNDR3'!$A$6:$FY$331,BO$4,FALSE)</f>
        <v>0</v>
      </c>
      <c r="BP37" s="104">
        <f>VLOOKUP($B37,'Part 3 NNDR3'!$A$6:$FY$331,BP$4,FALSE)</f>
        <v>-2480</v>
      </c>
      <c r="BQ37" s="104">
        <f>VLOOKUP($B37,'Part 3 NNDR3'!$A$6:$FY$331,BQ$4,FALSE)</f>
        <v>-3249755</v>
      </c>
      <c r="BR37" s="104">
        <f>VLOOKUP($B37,'Part 3 NNDR3'!$A$6:$FY$331,BR$4,FALSE)</f>
        <v>0</v>
      </c>
      <c r="BS37" s="104">
        <f>VLOOKUP($B37,'Part 3 NNDR3'!$A$6:$FY$331,BS$4,FALSE)</f>
        <v>-3249755</v>
      </c>
      <c r="BT37" s="104">
        <f>VLOOKUP($B37,'Part 3 NNDR3'!$A$6:$FY$331,BT$4,FALSE)</f>
        <v>162500</v>
      </c>
      <c r="BU37" s="104">
        <f>VLOOKUP($B37,'Part 3 NNDR3'!$A$6:$FY$331,BU$4,FALSE)</f>
        <v>0</v>
      </c>
      <c r="BV37" s="104">
        <f>VLOOKUP($B37,'Part 3 NNDR3'!$A$6:$FY$331,BV$4,FALSE)</f>
        <v>162500</v>
      </c>
      <c r="BW37" s="104">
        <f>VLOOKUP($B37,'Part 3 NNDR3'!$A$6:$FY$331,BW$4,FALSE)</f>
        <v>-3104354</v>
      </c>
      <c r="BX37" s="104">
        <f>VLOOKUP($B37,'Part 3 NNDR3'!$A$6:$FY$331,BX$4,FALSE)</f>
        <v>0</v>
      </c>
      <c r="BY37" s="104">
        <f>VLOOKUP($B37,'Part 3 NNDR3'!$A$6:$FY$331,BY$4,FALSE)</f>
        <v>-3104354</v>
      </c>
      <c r="BZ37" s="104">
        <f>VLOOKUP($B37,'Part 3 NNDR3'!$A$6:$FY$331,BZ$4,FALSE)</f>
        <v>-439216</v>
      </c>
      <c r="CA37" s="104">
        <f>VLOOKUP($B37,'Part 3 NNDR3'!$A$6:$FY$331,CA$4,FALSE)</f>
        <v>0</v>
      </c>
      <c r="CB37" s="104">
        <f>VLOOKUP($B37,'Part 3 NNDR3'!$A$6:$FY$331,CB$4,FALSE)</f>
        <v>-439216</v>
      </c>
      <c r="CC37" s="104">
        <f>VLOOKUP($B37,'Part 3 NNDR3'!$A$6:$FY$331,CC$4,FALSE)</f>
        <v>18803</v>
      </c>
      <c r="CD37" s="104">
        <f>VLOOKUP($B37,'Part 3 NNDR3'!$A$6:$FY$331,CD$4,FALSE)</f>
        <v>0</v>
      </c>
      <c r="CE37" s="104">
        <f>VLOOKUP($B37,'Part 3 NNDR3'!$A$6:$FY$331,CE$4,FALSE)</f>
        <v>18803</v>
      </c>
      <c r="CF37" s="104">
        <f>VLOOKUP($B37,'Part 3 NNDR3'!$A$6:$FY$331,CF$4,FALSE)</f>
        <v>-63024</v>
      </c>
      <c r="CG37" s="104">
        <f>VLOOKUP($B37,'Part 3 NNDR3'!$A$6:$FY$331,CG$4,FALSE)</f>
        <v>0</v>
      </c>
      <c r="CH37" s="104">
        <f>VLOOKUP($B37,'Part 3 NNDR3'!$A$6:$FY$331,CH$4,FALSE)</f>
        <v>-63024</v>
      </c>
      <c r="CI37" s="104">
        <f>VLOOKUP($B37,'Part 3 NNDR3'!$A$6:$FY$331,CI$4,FALSE)</f>
        <v>13257</v>
      </c>
      <c r="CJ37" s="104">
        <f>VLOOKUP($B37,'Part 3 NNDR3'!$A$6:$FY$331,CJ$4,FALSE)</f>
        <v>0</v>
      </c>
      <c r="CK37" s="104">
        <f>VLOOKUP($B37,'Part 3 NNDR3'!$A$6:$FY$331,CK$4,FALSE)</f>
        <v>13257</v>
      </c>
      <c r="CL37" s="104">
        <f>VLOOKUP($B37,'Part 3 NNDR3'!$A$6:$FY$331,CL$4,FALSE)</f>
        <v>-2268</v>
      </c>
      <c r="CM37" s="104">
        <f>VLOOKUP($B37,'Part 3 NNDR3'!$A$6:$FY$331,CM$4,FALSE)</f>
        <v>0</v>
      </c>
      <c r="CN37" s="104">
        <f>VLOOKUP($B37,'Part 3 NNDR3'!$A$6:$FY$331,CN$4,FALSE)</f>
        <v>-2268</v>
      </c>
      <c r="CO37" s="104">
        <f>VLOOKUP($B37,'Part 3 NNDR3'!$A$6:$FY$331,CO$4,FALSE)</f>
        <v>0</v>
      </c>
      <c r="CP37" s="104">
        <f>VLOOKUP($B37,'Part 3 NNDR3'!$A$6:$FY$331,CP$4,FALSE)</f>
        <v>0</v>
      </c>
      <c r="CQ37" s="104">
        <f>VLOOKUP($B37,'Part 3 NNDR3'!$A$6:$FY$331,CQ$4,FALSE)</f>
        <v>0</v>
      </c>
      <c r="CR37" s="104">
        <f>VLOOKUP($B37,'Part 3 NNDR3'!$A$6:$FY$331,CR$4,FALSE)</f>
        <v>0</v>
      </c>
      <c r="CS37" s="104">
        <f>VLOOKUP($B37,'Part 3 NNDR3'!$A$6:$FY$331,CS$4,FALSE)</f>
        <v>0</v>
      </c>
      <c r="CT37" s="104">
        <f>VLOOKUP($B37,'Part 3 NNDR3'!$A$6:$FY$331,CT$4,FALSE)</f>
        <v>0</v>
      </c>
      <c r="CU37" s="104">
        <f>VLOOKUP($B37,'Part 3 NNDR3'!$A$6:$FY$331,CU$4,FALSE)</f>
        <v>0</v>
      </c>
      <c r="CV37" s="104">
        <f>VLOOKUP($B37,'Part 3 NNDR3'!$A$6:$FY$331,CV$4,FALSE)</f>
        <v>0</v>
      </c>
      <c r="CW37" s="104">
        <f>VLOOKUP($B37,'Part 3 NNDR3'!$A$6:$FY$331,CW$4,FALSE)</f>
        <v>0</v>
      </c>
      <c r="CX37" s="104">
        <f>VLOOKUP($B37,'Part 3 NNDR3'!$A$6:$FY$331,CX$4,FALSE)</f>
        <v>0</v>
      </c>
      <c r="CY37" s="104">
        <f>VLOOKUP($B37,'Part 3 NNDR3'!$A$6:$FY$331,CY$4,FALSE)</f>
        <v>0</v>
      </c>
      <c r="CZ37" s="104">
        <f>VLOOKUP($B37,'Part 3 NNDR3'!$A$6:$FY$331,CZ$4,FALSE)</f>
        <v>0</v>
      </c>
      <c r="DA37" s="104">
        <f>VLOOKUP($B37,'Part 3 NNDR3'!$A$6:$FY$331,DA$4,FALSE)</f>
        <v>0</v>
      </c>
      <c r="DB37" s="104">
        <f>VLOOKUP($B37,'Part 3 NNDR3'!$A$6:$FY$331,DB$4,FALSE)</f>
        <v>0</v>
      </c>
      <c r="DC37" s="104">
        <f>VLOOKUP($B37,'Part 3 NNDR3'!$A$6:$FY$331,DC$4,FALSE)</f>
        <v>0</v>
      </c>
      <c r="DD37" s="104">
        <f>VLOOKUP($B37,'Part 3 NNDR3'!$A$6:$FY$331,DD$4,FALSE)</f>
        <v>-2211</v>
      </c>
      <c r="DE37" s="104">
        <f>VLOOKUP($B37,'Part 3 NNDR3'!$A$6:$FY$331,DE$4,FALSE)</f>
        <v>0</v>
      </c>
      <c r="DF37" s="104">
        <f>VLOOKUP($B37,'Part 3 NNDR3'!$A$6:$FY$331,DF$4,FALSE)</f>
        <v>-2211</v>
      </c>
      <c r="DG37" s="104">
        <f>VLOOKUP($B37,'Part 3 NNDR3'!$A$6:$FY$331,DG$4,FALSE)</f>
        <v>0</v>
      </c>
      <c r="DH37" s="104">
        <f>VLOOKUP($B37,'Part 3 NNDR3'!$A$6:$FY$331,DH$4,FALSE)</f>
        <v>0</v>
      </c>
      <c r="DI37" s="104">
        <f>VLOOKUP($B37,'Part 3 NNDR3'!$A$6:$FY$331,DI$4,FALSE)</f>
        <v>0</v>
      </c>
      <c r="DJ37" s="104">
        <f>VLOOKUP($B37,'Part 3 NNDR3'!$A$6:$FY$331,DJ$4,FALSE)</f>
        <v>0</v>
      </c>
      <c r="DK37" s="104">
        <f>VLOOKUP($B37,'Part 3 NNDR3'!$A$6:$FY$331,DK$4,FALSE)</f>
        <v>0</v>
      </c>
      <c r="DL37" s="104">
        <f>VLOOKUP($B37,'Part 3 NNDR3'!$A$6:$FY$331,DL$4,FALSE)</f>
        <v>-474659</v>
      </c>
      <c r="DM37" s="104">
        <f>VLOOKUP($B37,'Part 3 NNDR3'!$A$6:$FY$331,DM$4,FALSE)</f>
        <v>0</v>
      </c>
      <c r="DN37" s="104">
        <f>VLOOKUP($B37,'Part 3 NNDR3'!$A$6:$FY$331,DN$4,FALSE)</f>
        <v>-474659</v>
      </c>
      <c r="DO37" s="104">
        <f>VLOOKUP($B37,'Part 3 NNDR3'!$A$6:$FY$331,DO$4,FALSE)</f>
        <v>0</v>
      </c>
      <c r="DP37" s="104">
        <f>VLOOKUP($B37,'Part 3 NNDR3'!$A$6:$FY$331,DP$4,FALSE)</f>
        <v>0</v>
      </c>
      <c r="DQ37" s="104">
        <f>VLOOKUP($B37,'Part 3 NNDR3'!$A$6:$FY$331,DQ$4,FALSE)</f>
        <v>0</v>
      </c>
      <c r="DR37" s="104">
        <f>VLOOKUP($B37,'Part 3 NNDR3'!$A$6:$FY$331,DR$4,FALSE)</f>
        <v>0</v>
      </c>
      <c r="DS37" s="104">
        <f>VLOOKUP($B37,'Part 3 NNDR3'!$A$6:$FY$331,DS$4,FALSE)</f>
        <v>0</v>
      </c>
      <c r="DT37" s="104">
        <f>VLOOKUP($B37,'Part 3 NNDR3'!$A$6:$FY$331,DT$4,FALSE)</f>
        <v>0</v>
      </c>
      <c r="DU37" s="104">
        <f>VLOOKUP($B37,'Part 3 NNDR3'!$A$6:$FY$331,DU$4,FALSE)</f>
        <v>-57564</v>
      </c>
      <c r="DV37" s="104">
        <f>VLOOKUP($B37,'Part 3 NNDR3'!$A$6:$FY$331,DV$4,FALSE)</f>
        <v>0</v>
      </c>
      <c r="DW37" s="104">
        <f>VLOOKUP($B37,'Part 3 NNDR3'!$A$6:$FY$331,DW$4,FALSE)</f>
        <v>-57564</v>
      </c>
      <c r="DX37" s="104">
        <f>VLOOKUP($B37,'Part 3 NNDR3'!$A$6:$FY$331,DX$4,FALSE)</f>
        <v>-4003</v>
      </c>
      <c r="DY37" s="104">
        <f>VLOOKUP($B37,'Part 3 NNDR3'!$A$6:$FY$331,DY$4,FALSE)</f>
        <v>0</v>
      </c>
      <c r="DZ37" s="104">
        <f>VLOOKUP($B37,'Part 3 NNDR3'!$A$6:$FY$331,DZ$4,FALSE)</f>
        <v>-4003</v>
      </c>
      <c r="EA37" s="104">
        <f>VLOOKUP($B37,'Part 3 NNDR3'!$A$6:$FY$331,EA$4,FALSE)</f>
        <v>-2339513</v>
      </c>
      <c r="EB37" s="104">
        <f>VLOOKUP($B37,'Part 3 NNDR3'!$A$6:$FY$331,EB$4,FALSE)</f>
        <v>0</v>
      </c>
      <c r="EC37" s="104">
        <f>VLOOKUP($B37,'Part 3 NNDR3'!$A$6:$FY$331,EC$4,FALSE)</f>
        <v>-2339513</v>
      </c>
      <c r="ED37" s="104">
        <f>VLOOKUP($B37,'Part 3 NNDR3'!$A$6:$FY$331,ED$4,FALSE)</f>
        <v>-115152</v>
      </c>
      <c r="EE37" s="104">
        <f>VLOOKUP($B37,'Part 3 NNDR3'!$A$6:$FY$331,EE$4,FALSE)</f>
        <v>0</v>
      </c>
      <c r="EF37" s="104">
        <f>VLOOKUP($B37,'Part 3 NNDR3'!$A$6:$FY$331,EF$4,FALSE)</f>
        <v>-115152</v>
      </c>
      <c r="EG37" s="104">
        <f>VLOOKUP($B37,'Part 3 NNDR3'!$A$6:$FY$331,EG$4,FALSE)</f>
        <v>0</v>
      </c>
      <c r="EH37" s="104">
        <f>VLOOKUP($B37,'Part 3 NNDR3'!$A$6:$FY$331,EH$4,FALSE)</f>
        <v>0</v>
      </c>
      <c r="EI37" s="104">
        <f>VLOOKUP($B37,'Part 3 NNDR3'!$A$6:$FY$331,EI$4,FALSE)</f>
        <v>0</v>
      </c>
      <c r="EJ37" s="104">
        <f>VLOOKUP($B37,'Part 3 NNDR3'!$A$6:$FY$331,EJ$4,FALSE)</f>
        <v>0</v>
      </c>
      <c r="EK37" s="104">
        <f>VLOOKUP($B37,'Part 3 NNDR3'!$A$6:$FY$331,EK$4,FALSE)</f>
        <v>0</v>
      </c>
      <c r="EL37" s="104">
        <f>VLOOKUP($B37,'Part 3 NNDR3'!$A$6:$FY$331,EL$4,FALSE)</f>
        <v>0</v>
      </c>
      <c r="EM37" s="104">
        <f>VLOOKUP($B37,'Part 3 NNDR3'!$A$6:$FY$331,EM$4,FALSE)</f>
        <v>-8181</v>
      </c>
      <c r="EN37" s="104">
        <f>VLOOKUP($B37,'Part 3 NNDR3'!$A$6:$FY$331,EN$4,FALSE)</f>
        <v>0</v>
      </c>
      <c r="EO37" s="104">
        <f>VLOOKUP($B37,'Part 3 NNDR3'!$A$6:$FY$331,EO$4,FALSE)</f>
        <v>-8181</v>
      </c>
      <c r="EP37" s="104">
        <f>VLOOKUP($B37,'Part 3 NNDR3'!$A$6:$FY$331,EP$4,FALSE)</f>
        <v>-2524413</v>
      </c>
      <c r="EQ37" s="104">
        <f>VLOOKUP($B37,'Part 3 NNDR3'!$A$6:$FY$331,EQ$4,FALSE)</f>
        <v>0</v>
      </c>
      <c r="ER37" s="104">
        <f>VLOOKUP($B37,'Part 3 NNDR3'!$A$6:$FY$331,ER$4,FALSE)</f>
        <v>-2524413</v>
      </c>
      <c r="ES37" s="104">
        <f>VLOOKUP($B37,'Part 3 NNDR3'!$A$6:$FY$331,ES$4,FALSE)</f>
        <v>0</v>
      </c>
      <c r="ET37" s="104">
        <f>VLOOKUP($B37,'Part 3 NNDR3'!$A$6:$FY$331,ET$4,FALSE)</f>
        <v>0</v>
      </c>
      <c r="EU37" s="104">
        <f>VLOOKUP($B37,'Part 3 NNDR3'!$A$6:$FY$331,EU$4,FALSE)</f>
        <v>0</v>
      </c>
      <c r="EV37" s="104">
        <f>VLOOKUP($B37,'Part 3 NNDR3'!$A$6:$FY$331,EV$4,FALSE)</f>
        <v>0</v>
      </c>
      <c r="EW37" s="104">
        <f>VLOOKUP($B37,'Part 3 NNDR3'!$A$6:$FY$331,EW$4,FALSE)</f>
        <v>0</v>
      </c>
      <c r="EX37" s="104">
        <f>VLOOKUP($B37,'Part 3 NNDR3'!$A$6:$FY$331,EX$4,FALSE)</f>
        <v>0</v>
      </c>
      <c r="EY37" s="104">
        <f>VLOOKUP($B37,'Part 3 NNDR3'!$A$6:$FY$331,EY$4,FALSE)</f>
        <v>0</v>
      </c>
      <c r="EZ37" s="104">
        <f>VLOOKUP($B37,'Part 3 NNDR3'!$A$6:$FY$331,EZ$4,FALSE)</f>
        <v>0</v>
      </c>
      <c r="FA37" s="104">
        <f>VLOOKUP($B37,'Part 3 NNDR3'!$A$6:$FY$331,FA$4,FALSE)</f>
        <v>0</v>
      </c>
      <c r="FB37" s="104">
        <f>VLOOKUP($B37,'Part 3 NNDR3'!$A$6:$FY$331,FB$4,FALSE)</f>
        <v>134665782</v>
      </c>
      <c r="FC37" s="104">
        <f>VLOOKUP($B37,'Part 3 NNDR3'!$A$6:$FY$331,FC$4,FALSE)</f>
        <v>0</v>
      </c>
      <c r="FD37" s="104">
        <f>VLOOKUP($B37,'Part 3 NNDR3'!$A$6:$FY$331,FD$4,FALSE)</f>
        <v>134665782</v>
      </c>
      <c r="FE37" s="104">
        <f>VLOOKUP($B37,'Part 3 NNDR3'!$A$6:$FY$331,FE$4,FALSE)</f>
        <v>255122</v>
      </c>
      <c r="FF37" s="104">
        <f>VLOOKUP($B37,'Part 3 NNDR3'!$A$6:$FY$331,FF$4,FALSE)</f>
        <v>0</v>
      </c>
      <c r="FG37" s="104">
        <f>VLOOKUP($B37,'Part 3 NNDR3'!$A$6:$FY$331,FG$4,FALSE)</f>
        <v>255122</v>
      </c>
      <c r="FH37" s="104">
        <f>VLOOKUP($B37,'Part 3 NNDR3'!$A$6:$FY$331,FH$4,FALSE)</f>
        <v>-9462407</v>
      </c>
      <c r="FI37" s="104">
        <f>VLOOKUP($B37,'Part 3 NNDR3'!$A$6:$FY$331,FI$4,FALSE)</f>
        <v>0</v>
      </c>
      <c r="FJ37" s="104">
        <f>VLOOKUP($B37,'Part 3 NNDR3'!$A$6:$FY$331,FJ$4,FALSE)</f>
        <v>-9462407</v>
      </c>
      <c r="FK37" s="104">
        <f>VLOOKUP($B37,'Part 3 NNDR3'!$A$6:$FY$331,FK$4,FALSE)</f>
        <v>-3104354</v>
      </c>
      <c r="FL37" s="104">
        <f>VLOOKUP($B37,'Part 3 NNDR3'!$A$6:$FY$331,FL$4,FALSE)</f>
        <v>0</v>
      </c>
      <c r="FM37" s="104">
        <f>VLOOKUP($B37,'Part 3 NNDR3'!$A$6:$FY$331,FM$4,FALSE)</f>
        <v>-3104354</v>
      </c>
      <c r="FN37" s="104">
        <f>VLOOKUP($B37,'Part 3 NNDR3'!$A$6:$FY$331,FN$4,FALSE)</f>
        <v>-474659</v>
      </c>
      <c r="FO37" s="104">
        <f>VLOOKUP($B37,'Part 3 NNDR3'!$A$6:$FY$331,FO$4,FALSE)</f>
        <v>0</v>
      </c>
      <c r="FP37" s="104">
        <f>VLOOKUP($B37,'Part 3 NNDR3'!$A$6:$FY$331,FP$4,FALSE)</f>
        <v>-474659</v>
      </c>
      <c r="FQ37" s="104">
        <f>VLOOKUP($B37,'Part 3 NNDR3'!$A$6:$FY$331,FQ$4,FALSE)</f>
        <v>-2524413</v>
      </c>
      <c r="FR37" s="104">
        <f>VLOOKUP($B37,'Part 3 NNDR3'!$A$6:$FY$331,FR$4,FALSE)</f>
        <v>0</v>
      </c>
      <c r="FS37" s="104">
        <f>VLOOKUP($B37,'Part 3 NNDR3'!$A$6:$FY$331,FS$4,FALSE)</f>
        <v>-2524413</v>
      </c>
      <c r="FT37" s="104">
        <f>VLOOKUP($B37,'Part 3 NNDR3'!$A$6:$FY$331,FT$4,FALSE)</f>
        <v>0</v>
      </c>
      <c r="FU37" s="104">
        <f>VLOOKUP($B37,'Part 3 NNDR3'!$A$6:$FY$331,FU$4,FALSE)</f>
        <v>0</v>
      </c>
      <c r="FV37" s="104">
        <f>VLOOKUP($B37,'Part 3 NNDR3'!$A$6:$FY$331,FV$4,FALSE)</f>
        <v>0</v>
      </c>
      <c r="FW37" s="104">
        <f>VLOOKUP($B37,'Part 3 NNDR3'!$A$6:$FY$331,FW$4,FALSE)</f>
        <v>-15310711</v>
      </c>
      <c r="FX37" s="104">
        <f>VLOOKUP($B37,'Part 3 NNDR3'!$A$6:$FY$331,FX$4,FALSE)</f>
        <v>0</v>
      </c>
      <c r="FY37" s="104">
        <f>VLOOKUP($B37,'Part 3 NNDR3'!$A$6:$FY$331,FY$4,FALSE)</f>
        <v>-15310711</v>
      </c>
      <c r="FZ37" s="104">
        <f>VLOOKUP($B37,'Part 3 NNDR3'!$A$6:$FY$331,FZ$4,FALSE)</f>
        <v>119355071</v>
      </c>
      <c r="GA37" s="104">
        <f>VLOOKUP($B37,'Part 3 NNDR3'!$A$6:$FY$331,GA$4,FALSE)</f>
        <v>0</v>
      </c>
      <c r="GB37" s="104">
        <f>VLOOKUP($B37,'Part 3 NNDR3'!$A$6:$FY$331,GB$4,FALSE)</f>
        <v>119355071</v>
      </c>
      <c r="GC37" s="105" t="str">
        <f>VLOOKUP($B37,'Data (Updated)'!$C$4:$E$329,2,FALSE)</f>
        <v>E5100</v>
      </c>
      <c r="GD37" s="105" t="str">
        <f>VLOOKUP($B37,'Data (Updated)'!$C$4:$E$329,3,FALSE)</f>
        <v>NA</v>
      </c>
    </row>
    <row r="38" spans="1:186" ht="12.75" x14ac:dyDescent="0.2">
      <c r="A38" s="75">
        <v>33</v>
      </c>
      <c r="B38" s="100" t="s">
        <v>133</v>
      </c>
      <c r="C38" s="101" t="s">
        <v>941</v>
      </c>
      <c r="D38" s="102" t="s">
        <v>945</v>
      </c>
      <c r="E38" s="103" t="s">
        <v>132</v>
      </c>
      <c r="F38" s="104">
        <f>VLOOKUP($B38,'Part 3 NNDR3'!$A$6:$FY$331,F$4,FALSE)</f>
        <v>0</v>
      </c>
      <c r="G38" s="104">
        <f>VLOOKUP($B38,'Part 3 NNDR3'!$A$6:$FY$331,G$4,FALSE)</f>
        <v>0</v>
      </c>
      <c r="H38" s="104">
        <f>VLOOKUP($B38,'Part 3 NNDR3'!$A$6:$FY$331,H$4,FALSE)</f>
        <v>0</v>
      </c>
      <c r="I38" s="104">
        <f>VLOOKUP($B38,'Part 3 NNDR3'!$A$6:$FY$331,I$4,FALSE)</f>
        <v>-220068</v>
      </c>
      <c r="J38" s="104">
        <f>VLOOKUP($B38,'Part 3 NNDR3'!$A$6:$FY$331,J$4,FALSE)</f>
        <v>0</v>
      </c>
      <c r="K38" s="104">
        <f>VLOOKUP($B38,'Part 3 NNDR3'!$A$6:$FY$331,K$4,FALSE)</f>
        <v>-220068</v>
      </c>
      <c r="L38" s="104">
        <f>VLOOKUP($B38,'Part 3 NNDR3'!$A$6:$FY$331,L$4,FALSE)</f>
        <v>0</v>
      </c>
      <c r="M38" s="104">
        <f>VLOOKUP($B38,'Part 3 NNDR3'!$A$6:$FY$331,M$4,FALSE)</f>
        <v>0</v>
      </c>
      <c r="N38" s="104">
        <f>VLOOKUP($B38,'Part 3 NNDR3'!$A$6:$FY$331,N$4,FALSE)</f>
        <v>0</v>
      </c>
      <c r="O38" s="104">
        <f>VLOOKUP($B38,'Part 3 NNDR3'!$A$6:$FY$331,O$4,FALSE)</f>
        <v>0</v>
      </c>
      <c r="P38" s="104">
        <f>VLOOKUP($B38,'Part 3 NNDR3'!$A$6:$FY$331,P$4,FALSE)</f>
        <v>0</v>
      </c>
      <c r="Q38" s="104">
        <f>VLOOKUP($B38,'Part 3 NNDR3'!$A$6:$FY$331,Q$4,FALSE)</f>
        <v>0</v>
      </c>
      <c r="R38" s="104">
        <f>VLOOKUP($B38,'Part 3 NNDR3'!$A$6:$FY$331,R$4,FALSE)</f>
        <v>-220068</v>
      </c>
      <c r="S38" s="104">
        <f>VLOOKUP($B38,'Part 3 NNDR3'!$A$6:$FY$331,S$4,FALSE)</f>
        <v>0</v>
      </c>
      <c r="T38" s="104">
        <f>VLOOKUP($B38,'Part 3 NNDR3'!$A$6:$FY$331,T$4,FALSE)</f>
        <v>-220068</v>
      </c>
      <c r="U38" s="104">
        <f>VLOOKUP($B38,'Part 3 NNDR3'!$A$6:$FY$331,U$4,FALSE)</f>
        <v>-1297632</v>
      </c>
      <c r="V38" s="104">
        <f>VLOOKUP($B38,'Part 3 NNDR3'!$A$6:$FY$331,V$4,FALSE)</f>
        <v>0</v>
      </c>
      <c r="W38" s="104">
        <f>VLOOKUP($B38,'Part 3 NNDR3'!$A$6:$FY$331,W$4,FALSE)</f>
        <v>-1297632</v>
      </c>
      <c r="X38" s="104">
        <f>VLOOKUP($B38,'Part 3 NNDR3'!$A$6:$FY$331,X$4,FALSE)</f>
        <v>0</v>
      </c>
      <c r="Y38" s="104">
        <f>VLOOKUP($B38,'Part 3 NNDR3'!$A$6:$FY$331,Y$4,FALSE)</f>
        <v>0</v>
      </c>
      <c r="Z38" s="104">
        <f>VLOOKUP($B38,'Part 3 NNDR3'!$A$6:$FY$331,Z$4,FALSE)</f>
        <v>0</v>
      </c>
      <c r="AA38" s="104">
        <f>VLOOKUP($B38,'Part 3 NNDR3'!$A$6:$FY$331,AA$4,FALSE)</f>
        <v>-11561</v>
      </c>
      <c r="AB38" s="104">
        <f>VLOOKUP($B38,'Part 3 NNDR3'!$A$6:$FY$331,AB$4,FALSE)</f>
        <v>0</v>
      </c>
      <c r="AC38" s="104">
        <f>VLOOKUP($B38,'Part 3 NNDR3'!$A$6:$FY$331,AC$4,FALSE)</f>
        <v>-11561</v>
      </c>
      <c r="AD38" s="104">
        <f>VLOOKUP($B38,'Part 3 NNDR3'!$A$6:$FY$331,AD$4,FALSE)</f>
        <v>-10994</v>
      </c>
      <c r="AE38" s="104">
        <f>VLOOKUP($B38,'Part 3 NNDR3'!$A$6:$FY$331,AE$4,FALSE)</f>
        <v>0</v>
      </c>
      <c r="AF38" s="104">
        <f>VLOOKUP($B38,'Part 3 NNDR3'!$A$6:$FY$331,AF$4,FALSE)</f>
        <v>-10994</v>
      </c>
      <c r="AG38" s="104">
        <f>VLOOKUP($B38,'Part 3 NNDR3'!$A$6:$FY$331,AG$4,FALSE)</f>
        <v>0</v>
      </c>
      <c r="AH38" s="104">
        <f>VLOOKUP($B38,'Part 3 NNDR3'!$A$6:$FY$331,AH$4,FALSE)</f>
        <v>0</v>
      </c>
      <c r="AI38" s="104">
        <f>VLOOKUP($B38,'Part 3 NNDR3'!$A$6:$FY$331,AI$4,FALSE)</f>
        <v>0</v>
      </c>
      <c r="AJ38" s="104">
        <f>VLOOKUP($B38,'Part 3 NNDR3'!$A$6:$FY$331,AJ$4,FALSE)</f>
        <v>486436</v>
      </c>
      <c r="AK38" s="104">
        <f>VLOOKUP($B38,'Part 3 NNDR3'!$A$6:$FY$331,AK$4,FALSE)</f>
        <v>0</v>
      </c>
      <c r="AL38" s="104">
        <f>VLOOKUP($B38,'Part 3 NNDR3'!$A$6:$FY$331,AL$4,FALSE)</f>
        <v>486436</v>
      </c>
      <c r="AM38" s="104">
        <f>VLOOKUP($B38,'Part 3 NNDR3'!$A$6:$FY$331,AM$4,FALSE)</f>
        <v>0</v>
      </c>
      <c r="AN38" s="104">
        <f>VLOOKUP($B38,'Part 3 NNDR3'!$A$6:$FY$331,AN$4,FALSE)</f>
        <v>0</v>
      </c>
      <c r="AO38" s="104">
        <f>VLOOKUP($B38,'Part 3 NNDR3'!$A$6:$FY$331,AO$4,FALSE)</f>
        <v>0</v>
      </c>
      <c r="AP38" s="104">
        <f>VLOOKUP($B38,'Part 3 NNDR3'!$A$6:$FY$331,AP$4,FALSE)</f>
        <v>-2247136</v>
      </c>
      <c r="AQ38" s="104">
        <f>VLOOKUP($B38,'Part 3 NNDR3'!$A$6:$FY$331,AQ$4,FALSE)</f>
        <v>0</v>
      </c>
      <c r="AR38" s="104">
        <f>VLOOKUP($B38,'Part 3 NNDR3'!$A$6:$FY$331,AR$4,FALSE)</f>
        <v>-2247136</v>
      </c>
      <c r="AS38" s="104">
        <f>VLOOKUP($B38,'Part 3 NNDR3'!$A$6:$FY$331,AS$4,FALSE)</f>
        <v>0</v>
      </c>
      <c r="AT38" s="104">
        <f>VLOOKUP($B38,'Part 3 NNDR3'!$A$6:$FY$331,AT$4,FALSE)</f>
        <v>0</v>
      </c>
      <c r="AU38" s="104">
        <f>VLOOKUP($B38,'Part 3 NNDR3'!$A$6:$FY$331,AU$4,FALSE)</f>
        <v>0</v>
      </c>
      <c r="AV38" s="104">
        <f>VLOOKUP($B38,'Part 3 NNDR3'!$A$6:$FY$331,AV$4,FALSE)</f>
        <v>-51074</v>
      </c>
      <c r="AW38" s="104">
        <f>VLOOKUP($B38,'Part 3 NNDR3'!$A$6:$FY$331,AW$4,FALSE)</f>
        <v>0</v>
      </c>
      <c r="AX38" s="104">
        <f>VLOOKUP($B38,'Part 3 NNDR3'!$A$6:$FY$331,AX$4,FALSE)</f>
        <v>-51074</v>
      </c>
      <c r="AY38" s="104">
        <f>VLOOKUP($B38,'Part 3 NNDR3'!$A$6:$FY$331,AY$4,FALSE)</f>
        <v>0</v>
      </c>
      <c r="AZ38" s="104">
        <f>VLOOKUP($B38,'Part 3 NNDR3'!$A$6:$FY$331,AZ$4,FALSE)</f>
        <v>0</v>
      </c>
      <c r="BA38" s="104">
        <f>VLOOKUP($B38,'Part 3 NNDR3'!$A$6:$FY$331,BA$4,FALSE)</f>
        <v>0</v>
      </c>
      <c r="BB38" s="104">
        <f>VLOOKUP($B38,'Part 3 NNDR3'!$A$6:$FY$331,BB$4,FALSE)</f>
        <v>-1725</v>
      </c>
      <c r="BC38" s="104">
        <f>VLOOKUP($B38,'Part 3 NNDR3'!$A$6:$FY$331,BC$4,FALSE)</f>
        <v>0</v>
      </c>
      <c r="BD38" s="104">
        <f>VLOOKUP($B38,'Part 3 NNDR3'!$A$6:$FY$331,BD$4,FALSE)</f>
        <v>-1725</v>
      </c>
      <c r="BE38" s="104">
        <f>VLOOKUP($B38,'Part 3 NNDR3'!$A$6:$FY$331,BE$4,FALSE)</f>
        <v>0</v>
      </c>
      <c r="BF38" s="104">
        <f>VLOOKUP($B38,'Part 3 NNDR3'!$A$6:$FY$331,BF$4,FALSE)</f>
        <v>0</v>
      </c>
      <c r="BG38" s="104">
        <f>VLOOKUP($B38,'Part 3 NNDR3'!$A$6:$FY$331,BG$4,FALSE)</f>
        <v>0</v>
      </c>
      <c r="BH38" s="104">
        <f>VLOOKUP($B38,'Part 3 NNDR3'!$A$6:$FY$331,BH$4,FALSE)</f>
        <v>-3122692</v>
      </c>
      <c r="BI38" s="104">
        <f>VLOOKUP($B38,'Part 3 NNDR3'!$A$6:$FY$331,BI$4,FALSE)</f>
        <v>0</v>
      </c>
      <c r="BJ38" s="104">
        <f>VLOOKUP($B38,'Part 3 NNDR3'!$A$6:$FY$331,BJ$4,FALSE)</f>
        <v>-3122692</v>
      </c>
      <c r="BK38" s="104">
        <f>VLOOKUP($B38,'Part 3 NNDR3'!$A$6:$FY$331,BK$4,FALSE)</f>
        <v>-17925</v>
      </c>
      <c r="BL38" s="104">
        <f>VLOOKUP($B38,'Part 3 NNDR3'!$A$6:$FY$331,BL$4,FALSE)</f>
        <v>0</v>
      </c>
      <c r="BM38" s="104">
        <f>VLOOKUP($B38,'Part 3 NNDR3'!$A$6:$FY$331,BM$4,FALSE)</f>
        <v>-17925</v>
      </c>
      <c r="BN38" s="104">
        <f>VLOOKUP($B38,'Part 3 NNDR3'!$A$6:$FY$331,BN$4,FALSE)</f>
        <v>0</v>
      </c>
      <c r="BO38" s="104">
        <f>VLOOKUP($B38,'Part 3 NNDR3'!$A$6:$FY$331,BO$4,FALSE)</f>
        <v>0</v>
      </c>
      <c r="BP38" s="104">
        <f>VLOOKUP($B38,'Part 3 NNDR3'!$A$6:$FY$331,BP$4,FALSE)</f>
        <v>0</v>
      </c>
      <c r="BQ38" s="104">
        <f>VLOOKUP($B38,'Part 3 NNDR3'!$A$6:$FY$331,BQ$4,FALSE)</f>
        <v>-1102932</v>
      </c>
      <c r="BR38" s="104">
        <f>VLOOKUP($B38,'Part 3 NNDR3'!$A$6:$FY$331,BR$4,FALSE)</f>
        <v>0</v>
      </c>
      <c r="BS38" s="104">
        <f>VLOOKUP($B38,'Part 3 NNDR3'!$A$6:$FY$331,BS$4,FALSE)</f>
        <v>-1102932</v>
      </c>
      <c r="BT38" s="104">
        <f>VLOOKUP($B38,'Part 3 NNDR3'!$A$6:$FY$331,BT$4,FALSE)</f>
        <v>0</v>
      </c>
      <c r="BU38" s="104">
        <f>VLOOKUP($B38,'Part 3 NNDR3'!$A$6:$FY$331,BU$4,FALSE)</f>
        <v>0</v>
      </c>
      <c r="BV38" s="104">
        <f>VLOOKUP($B38,'Part 3 NNDR3'!$A$6:$FY$331,BV$4,FALSE)</f>
        <v>0</v>
      </c>
      <c r="BW38" s="104">
        <f>VLOOKUP($B38,'Part 3 NNDR3'!$A$6:$FY$331,BW$4,FALSE)</f>
        <v>-1120857</v>
      </c>
      <c r="BX38" s="104">
        <f>VLOOKUP($B38,'Part 3 NNDR3'!$A$6:$FY$331,BX$4,FALSE)</f>
        <v>0</v>
      </c>
      <c r="BY38" s="104">
        <f>VLOOKUP($B38,'Part 3 NNDR3'!$A$6:$FY$331,BY$4,FALSE)</f>
        <v>-1120857</v>
      </c>
      <c r="BZ38" s="104">
        <f>VLOOKUP($B38,'Part 3 NNDR3'!$A$6:$FY$331,BZ$4,FALSE)</f>
        <v>-61738</v>
      </c>
      <c r="CA38" s="104">
        <f>VLOOKUP($B38,'Part 3 NNDR3'!$A$6:$FY$331,CA$4,FALSE)</f>
        <v>0</v>
      </c>
      <c r="CB38" s="104">
        <f>VLOOKUP($B38,'Part 3 NNDR3'!$A$6:$FY$331,CB$4,FALSE)</f>
        <v>-61738</v>
      </c>
      <c r="CC38" s="104">
        <f>VLOOKUP($B38,'Part 3 NNDR3'!$A$6:$FY$331,CC$4,FALSE)</f>
        <v>0</v>
      </c>
      <c r="CD38" s="104">
        <f>VLOOKUP($B38,'Part 3 NNDR3'!$A$6:$FY$331,CD$4,FALSE)</f>
        <v>0</v>
      </c>
      <c r="CE38" s="104">
        <f>VLOOKUP($B38,'Part 3 NNDR3'!$A$6:$FY$331,CE$4,FALSE)</f>
        <v>0</v>
      </c>
      <c r="CF38" s="104">
        <f>VLOOKUP($B38,'Part 3 NNDR3'!$A$6:$FY$331,CF$4,FALSE)</f>
        <v>-41684</v>
      </c>
      <c r="CG38" s="104">
        <f>VLOOKUP($B38,'Part 3 NNDR3'!$A$6:$FY$331,CG$4,FALSE)</f>
        <v>0</v>
      </c>
      <c r="CH38" s="104">
        <f>VLOOKUP($B38,'Part 3 NNDR3'!$A$6:$FY$331,CH$4,FALSE)</f>
        <v>-41684</v>
      </c>
      <c r="CI38" s="104">
        <f>VLOOKUP($B38,'Part 3 NNDR3'!$A$6:$FY$331,CI$4,FALSE)</f>
        <v>0</v>
      </c>
      <c r="CJ38" s="104">
        <f>VLOOKUP($B38,'Part 3 NNDR3'!$A$6:$FY$331,CJ$4,FALSE)</f>
        <v>0</v>
      </c>
      <c r="CK38" s="104">
        <f>VLOOKUP($B38,'Part 3 NNDR3'!$A$6:$FY$331,CK$4,FALSE)</f>
        <v>0</v>
      </c>
      <c r="CL38" s="104">
        <f>VLOOKUP($B38,'Part 3 NNDR3'!$A$6:$FY$331,CL$4,FALSE)</f>
        <v>-4400</v>
      </c>
      <c r="CM38" s="104">
        <f>VLOOKUP($B38,'Part 3 NNDR3'!$A$6:$FY$331,CM$4,FALSE)</f>
        <v>0</v>
      </c>
      <c r="CN38" s="104">
        <f>VLOOKUP($B38,'Part 3 NNDR3'!$A$6:$FY$331,CN$4,FALSE)</f>
        <v>-4400</v>
      </c>
      <c r="CO38" s="104">
        <f>VLOOKUP($B38,'Part 3 NNDR3'!$A$6:$FY$331,CO$4,FALSE)</f>
        <v>0</v>
      </c>
      <c r="CP38" s="104">
        <f>VLOOKUP($B38,'Part 3 NNDR3'!$A$6:$FY$331,CP$4,FALSE)</f>
        <v>0</v>
      </c>
      <c r="CQ38" s="104">
        <f>VLOOKUP($B38,'Part 3 NNDR3'!$A$6:$FY$331,CQ$4,FALSE)</f>
        <v>0</v>
      </c>
      <c r="CR38" s="104">
        <f>VLOOKUP($B38,'Part 3 NNDR3'!$A$6:$FY$331,CR$4,FALSE)</f>
        <v>-4561</v>
      </c>
      <c r="CS38" s="104">
        <f>VLOOKUP($B38,'Part 3 NNDR3'!$A$6:$FY$331,CS$4,FALSE)</f>
        <v>0</v>
      </c>
      <c r="CT38" s="104">
        <f>VLOOKUP($B38,'Part 3 NNDR3'!$A$6:$FY$331,CT$4,FALSE)</f>
        <v>-4561</v>
      </c>
      <c r="CU38" s="104">
        <f>VLOOKUP($B38,'Part 3 NNDR3'!$A$6:$FY$331,CU$4,FALSE)</f>
        <v>0</v>
      </c>
      <c r="CV38" s="104">
        <f>VLOOKUP($B38,'Part 3 NNDR3'!$A$6:$FY$331,CV$4,FALSE)</f>
        <v>0</v>
      </c>
      <c r="CW38" s="104">
        <f>VLOOKUP($B38,'Part 3 NNDR3'!$A$6:$FY$331,CW$4,FALSE)</f>
        <v>0</v>
      </c>
      <c r="CX38" s="104">
        <f>VLOOKUP($B38,'Part 3 NNDR3'!$A$6:$FY$331,CX$4,FALSE)</f>
        <v>-9849</v>
      </c>
      <c r="CY38" s="104">
        <f>VLOOKUP($B38,'Part 3 NNDR3'!$A$6:$FY$331,CY$4,FALSE)</f>
        <v>0</v>
      </c>
      <c r="CZ38" s="104">
        <f>VLOOKUP($B38,'Part 3 NNDR3'!$A$6:$FY$331,CZ$4,FALSE)</f>
        <v>-9849</v>
      </c>
      <c r="DA38" s="104">
        <f>VLOOKUP($B38,'Part 3 NNDR3'!$A$6:$FY$331,DA$4,FALSE)</f>
        <v>0</v>
      </c>
      <c r="DB38" s="104">
        <f>VLOOKUP($B38,'Part 3 NNDR3'!$A$6:$FY$331,DB$4,FALSE)</f>
        <v>0</v>
      </c>
      <c r="DC38" s="104">
        <f>VLOOKUP($B38,'Part 3 NNDR3'!$A$6:$FY$331,DC$4,FALSE)</f>
        <v>0</v>
      </c>
      <c r="DD38" s="104">
        <f>VLOOKUP($B38,'Part 3 NNDR3'!$A$6:$FY$331,DD$4,FALSE)</f>
        <v>-13199</v>
      </c>
      <c r="DE38" s="104">
        <f>VLOOKUP($B38,'Part 3 NNDR3'!$A$6:$FY$331,DE$4,FALSE)</f>
        <v>0</v>
      </c>
      <c r="DF38" s="104">
        <f>VLOOKUP($B38,'Part 3 NNDR3'!$A$6:$FY$331,DF$4,FALSE)</f>
        <v>-13199</v>
      </c>
      <c r="DG38" s="104">
        <f>VLOOKUP($B38,'Part 3 NNDR3'!$A$6:$FY$331,DG$4,FALSE)</f>
        <v>0</v>
      </c>
      <c r="DH38" s="104">
        <f>VLOOKUP($B38,'Part 3 NNDR3'!$A$6:$FY$331,DH$4,FALSE)</f>
        <v>0</v>
      </c>
      <c r="DI38" s="104">
        <f>VLOOKUP($B38,'Part 3 NNDR3'!$A$6:$FY$331,DI$4,FALSE)</f>
        <v>0</v>
      </c>
      <c r="DJ38" s="104">
        <f>VLOOKUP($B38,'Part 3 NNDR3'!$A$6:$FY$331,DJ$4,FALSE)</f>
        <v>0</v>
      </c>
      <c r="DK38" s="104">
        <f>VLOOKUP($B38,'Part 3 NNDR3'!$A$6:$FY$331,DK$4,FALSE)</f>
        <v>0</v>
      </c>
      <c r="DL38" s="104">
        <f>VLOOKUP($B38,'Part 3 NNDR3'!$A$6:$FY$331,DL$4,FALSE)</f>
        <v>-135431</v>
      </c>
      <c r="DM38" s="104">
        <f>VLOOKUP($B38,'Part 3 NNDR3'!$A$6:$FY$331,DM$4,FALSE)</f>
        <v>0</v>
      </c>
      <c r="DN38" s="104">
        <f>VLOOKUP($B38,'Part 3 NNDR3'!$A$6:$FY$331,DN$4,FALSE)</f>
        <v>-135431</v>
      </c>
      <c r="DO38" s="104">
        <f>VLOOKUP($B38,'Part 3 NNDR3'!$A$6:$FY$331,DO$4,FALSE)</f>
        <v>0</v>
      </c>
      <c r="DP38" s="104">
        <f>VLOOKUP($B38,'Part 3 NNDR3'!$A$6:$FY$331,DP$4,FALSE)</f>
        <v>0</v>
      </c>
      <c r="DQ38" s="104">
        <f>VLOOKUP($B38,'Part 3 NNDR3'!$A$6:$FY$331,DQ$4,FALSE)</f>
        <v>0</v>
      </c>
      <c r="DR38" s="104">
        <f>VLOOKUP($B38,'Part 3 NNDR3'!$A$6:$FY$331,DR$4,FALSE)</f>
        <v>0</v>
      </c>
      <c r="DS38" s="104">
        <f>VLOOKUP($B38,'Part 3 NNDR3'!$A$6:$FY$331,DS$4,FALSE)</f>
        <v>0</v>
      </c>
      <c r="DT38" s="104">
        <f>VLOOKUP($B38,'Part 3 NNDR3'!$A$6:$FY$331,DT$4,FALSE)</f>
        <v>0</v>
      </c>
      <c r="DU38" s="104">
        <f>VLOOKUP($B38,'Part 3 NNDR3'!$A$6:$FY$331,DU$4,FALSE)</f>
        <v>-42206</v>
      </c>
      <c r="DV38" s="104">
        <f>VLOOKUP($B38,'Part 3 NNDR3'!$A$6:$FY$331,DV$4,FALSE)</f>
        <v>0</v>
      </c>
      <c r="DW38" s="104">
        <f>VLOOKUP($B38,'Part 3 NNDR3'!$A$6:$FY$331,DW$4,FALSE)</f>
        <v>-42206</v>
      </c>
      <c r="DX38" s="104">
        <f>VLOOKUP($B38,'Part 3 NNDR3'!$A$6:$FY$331,DX$4,FALSE)</f>
        <v>0</v>
      </c>
      <c r="DY38" s="104">
        <f>VLOOKUP($B38,'Part 3 NNDR3'!$A$6:$FY$331,DY$4,FALSE)</f>
        <v>0</v>
      </c>
      <c r="DZ38" s="104">
        <f>VLOOKUP($B38,'Part 3 NNDR3'!$A$6:$FY$331,DZ$4,FALSE)</f>
        <v>0</v>
      </c>
      <c r="EA38" s="104">
        <f>VLOOKUP($B38,'Part 3 NNDR3'!$A$6:$FY$331,EA$4,FALSE)</f>
        <v>-517957</v>
      </c>
      <c r="EB38" s="104">
        <f>VLOOKUP($B38,'Part 3 NNDR3'!$A$6:$FY$331,EB$4,FALSE)</f>
        <v>0</v>
      </c>
      <c r="EC38" s="104">
        <f>VLOOKUP($B38,'Part 3 NNDR3'!$A$6:$FY$331,EC$4,FALSE)</f>
        <v>-517957</v>
      </c>
      <c r="ED38" s="104">
        <f>VLOOKUP($B38,'Part 3 NNDR3'!$A$6:$FY$331,ED$4,FALSE)</f>
        <v>0</v>
      </c>
      <c r="EE38" s="104">
        <f>VLOOKUP($B38,'Part 3 NNDR3'!$A$6:$FY$331,EE$4,FALSE)</f>
        <v>0</v>
      </c>
      <c r="EF38" s="104">
        <f>VLOOKUP($B38,'Part 3 NNDR3'!$A$6:$FY$331,EF$4,FALSE)</f>
        <v>0</v>
      </c>
      <c r="EG38" s="104">
        <f>VLOOKUP($B38,'Part 3 NNDR3'!$A$6:$FY$331,EG$4,FALSE)</f>
        <v>0</v>
      </c>
      <c r="EH38" s="104">
        <f>VLOOKUP($B38,'Part 3 NNDR3'!$A$6:$FY$331,EH$4,FALSE)</f>
        <v>0</v>
      </c>
      <c r="EI38" s="104">
        <f>VLOOKUP($B38,'Part 3 NNDR3'!$A$6:$FY$331,EI$4,FALSE)</f>
        <v>0</v>
      </c>
      <c r="EJ38" s="104">
        <f>VLOOKUP($B38,'Part 3 NNDR3'!$A$6:$FY$331,EJ$4,FALSE)</f>
        <v>0</v>
      </c>
      <c r="EK38" s="104">
        <f>VLOOKUP($B38,'Part 3 NNDR3'!$A$6:$FY$331,EK$4,FALSE)</f>
        <v>0</v>
      </c>
      <c r="EL38" s="104">
        <f>VLOOKUP($B38,'Part 3 NNDR3'!$A$6:$FY$331,EL$4,FALSE)</f>
        <v>0</v>
      </c>
      <c r="EM38" s="104">
        <f>VLOOKUP($B38,'Part 3 NNDR3'!$A$6:$FY$331,EM$4,FALSE)</f>
        <v>-3259</v>
      </c>
      <c r="EN38" s="104">
        <f>VLOOKUP($B38,'Part 3 NNDR3'!$A$6:$FY$331,EN$4,FALSE)</f>
        <v>0</v>
      </c>
      <c r="EO38" s="104">
        <f>VLOOKUP($B38,'Part 3 NNDR3'!$A$6:$FY$331,EO$4,FALSE)</f>
        <v>-3259</v>
      </c>
      <c r="EP38" s="104">
        <f>VLOOKUP($B38,'Part 3 NNDR3'!$A$6:$FY$331,EP$4,FALSE)</f>
        <v>-563422</v>
      </c>
      <c r="EQ38" s="104">
        <f>VLOOKUP($B38,'Part 3 NNDR3'!$A$6:$FY$331,EQ$4,FALSE)</f>
        <v>0</v>
      </c>
      <c r="ER38" s="104">
        <f>VLOOKUP($B38,'Part 3 NNDR3'!$A$6:$FY$331,ER$4,FALSE)</f>
        <v>-563422</v>
      </c>
      <c r="ES38" s="104">
        <f>VLOOKUP($B38,'Part 3 NNDR3'!$A$6:$FY$331,ES$4,FALSE)</f>
        <v>0</v>
      </c>
      <c r="ET38" s="104">
        <f>VLOOKUP($B38,'Part 3 NNDR3'!$A$6:$FY$331,ET$4,FALSE)</f>
        <v>0</v>
      </c>
      <c r="EU38" s="104">
        <f>VLOOKUP($B38,'Part 3 NNDR3'!$A$6:$FY$331,EU$4,FALSE)</f>
        <v>0</v>
      </c>
      <c r="EV38" s="104">
        <f>VLOOKUP($B38,'Part 3 NNDR3'!$A$6:$FY$331,EV$4,FALSE)</f>
        <v>0</v>
      </c>
      <c r="EW38" s="104">
        <f>VLOOKUP($B38,'Part 3 NNDR3'!$A$6:$FY$331,EW$4,FALSE)</f>
        <v>0</v>
      </c>
      <c r="EX38" s="104">
        <f>VLOOKUP($B38,'Part 3 NNDR3'!$A$6:$FY$331,EX$4,FALSE)</f>
        <v>0</v>
      </c>
      <c r="EY38" s="104">
        <f>VLOOKUP($B38,'Part 3 NNDR3'!$A$6:$FY$331,EY$4,FALSE)</f>
        <v>0</v>
      </c>
      <c r="EZ38" s="104">
        <f>VLOOKUP($B38,'Part 3 NNDR3'!$A$6:$FY$331,EZ$4,FALSE)</f>
        <v>0</v>
      </c>
      <c r="FA38" s="104">
        <f>VLOOKUP($B38,'Part 3 NNDR3'!$A$6:$FY$331,FA$4,FALSE)</f>
        <v>0</v>
      </c>
      <c r="FB38" s="104">
        <f>VLOOKUP($B38,'Part 3 NNDR3'!$A$6:$FY$331,FB$4,FALSE)</f>
        <v>36223278</v>
      </c>
      <c r="FC38" s="104">
        <f>VLOOKUP($B38,'Part 3 NNDR3'!$A$6:$FY$331,FC$4,FALSE)</f>
        <v>0</v>
      </c>
      <c r="FD38" s="104">
        <f>VLOOKUP($B38,'Part 3 NNDR3'!$A$6:$FY$331,FD$4,FALSE)</f>
        <v>36223278</v>
      </c>
      <c r="FE38" s="104">
        <f>VLOOKUP($B38,'Part 3 NNDR3'!$A$6:$FY$331,FE$4,FALSE)</f>
        <v>-220068</v>
      </c>
      <c r="FF38" s="104">
        <f>VLOOKUP($B38,'Part 3 NNDR3'!$A$6:$FY$331,FF$4,FALSE)</f>
        <v>0</v>
      </c>
      <c r="FG38" s="104">
        <f>VLOOKUP($B38,'Part 3 NNDR3'!$A$6:$FY$331,FG$4,FALSE)</f>
        <v>-220068</v>
      </c>
      <c r="FH38" s="104">
        <f>VLOOKUP($B38,'Part 3 NNDR3'!$A$6:$FY$331,FH$4,FALSE)</f>
        <v>-3122692</v>
      </c>
      <c r="FI38" s="104">
        <f>VLOOKUP($B38,'Part 3 NNDR3'!$A$6:$FY$331,FI$4,FALSE)</f>
        <v>0</v>
      </c>
      <c r="FJ38" s="104">
        <f>VLOOKUP($B38,'Part 3 NNDR3'!$A$6:$FY$331,FJ$4,FALSE)</f>
        <v>-3122692</v>
      </c>
      <c r="FK38" s="104">
        <f>VLOOKUP($B38,'Part 3 NNDR3'!$A$6:$FY$331,FK$4,FALSE)</f>
        <v>-1120857</v>
      </c>
      <c r="FL38" s="104">
        <f>VLOOKUP($B38,'Part 3 NNDR3'!$A$6:$FY$331,FL$4,FALSE)</f>
        <v>0</v>
      </c>
      <c r="FM38" s="104">
        <f>VLOOKUP($B38,'Part 3 NNDR3'!$A$6:$FY$331,FM$4,FALSE)</f>
        <v>-1120857</v>
      </c>
      <c r="FN38" s="104">
        <f>VLOOKUP($B38,'Part 3 NNDR3'!$A$6:$FY$331,FN$4,FALSE)</f>
        <v>-135431</v>
      </c>
      <c r="FO38" s="104">
        <f>VLOOKUP($B38,'Part 3 NNDR3'!$A$6:$FY$331,FO$4,FALSE)</f>
        <v>0</v>
      </c>
      <c r="FP38" s="104">
        <f>VLOOKUP($B38,'Part 3 NNDR3'!$A$6:$FY$331,FP$4,FALSE)</f>
        <v>-135431</v>
      </c>
      <c r="FQ38" s="104">
        <f>VLOOKUP($B38,'Part 3 NNDR3'!$A$6:$FY$331,FQ$4,FALSE)</f>
        <v>-563422</v>
      </c>
      <c r="FR38" s="104">
        <f>VLOOKUP($B38,'Part 3 NNDR3'!$A$6:$FY$331,FR$4,FALSE)</f>
        <v>0</v>
      </c>
      <c r="FS38" s="104">
        <f>VLOOKUP($B38,'Part 3 NNDR3'!$A$6:$FY$331,FS$4,FALSE)</f>
        <v>-563422</v>
      </c>
      <c r="FT38" s="104">
        <f>VLOOKUP($B38,'Part 3 NNDR3'!$A$6:$FY$331,FT$4,FALSE)</f>
        <v>0</v>
      </c>
      <c r="FU38" s="104">
        <f>VLOOKUP($B38,'Part 3 NNDR3'!$A$6:$FY$331,FU$4,FALSE)</f>
        <v>0</v>
      </c>
      <c r="FV38" s="104">
        <f>VLOOKUP($B38,'Part 3 NNDR3'!$A$6:$FY$331,FV$4,FALSE)</f>
        <v>0</v>
      </c>
      <c r="FW38" s="104">
        <f>VLOOKUP($B38,'Part 3 NNDR3'!$A$6:$FY$331,FW$4,FALSE)</f>
        <v>-5162470</v>
      </c>
      <c r="FX38" s="104">
        <f>VLOOKUP($B38,'Part 3 NNDR3'!$A$6:$FY$331,FX$4,FALSE)</f>
        <v>0</v>
      </c>
      <c r="FY38" s="104">
        <f>VLOOKUP($B38,'Part 3 NNDR3'!$A$6:$FY$331,FY$4,FALSE)</f>
        <v>-5162470</v>
      </c>
      <c r="FZ38" s="104">
        <f>VLOOKUP($B38,'Part 3 NNDR3'!$A$6:$FY$331,FZ$4,FALSE)</f>
        <v>31060808</v>
      </c>
      <c r="GA38" s="104">
        <f>VLOOKUP($B38,'Part 3 NNDR3'!$A$6:$FY$331,GA$4,FALSE)</f>
        <v>0</v>
      </c>
      <c r="GB38" s="104">
        <f>VLOOKUP($B38,'Part 3 NNDR3'!$A$6:$FY$331,GB$4,FALSE)</f>
        <v>31060808</v>
      </c>
      <c r="GC38" s="105" t="str">
        <f>VLOOKUP($B38,'Data (Updated)'!$C$4:$E$329,2,FALSE)</f>
        <v>E1521</v>
      </c>
      <c r="GD38" s="106" t="str">
        <f>VLOOKUP($B38,'Data (Updated)'!$C$4:$E$329,3,FALSE)</f>
        <v>E6115</v>
      </c>
    </row>
    <row r="39" spans="1:186" ht="12.75" x14ac:dyDescent="0.2">
      <c r="A39" s="75">
        <v>34</v>
      </c>
      <c r="B39" s="100" t="s">
        <v>135</v>
      </c>
      <c r="C39" s="101" t="s">
        <v>951</v>
      </c>
      <c r="D39" s="102" t="s">
        <v>942</v>
      </c>
      <c r="E39" s="103" t="s">
        <v>958</v>
      </c>
      <c r="F39" s="104">
        <f>VLOOKUP($B39,'Part 3 NNDR3'!$A$6:$FY$331,F$4,FALSE)</f>
        <v>0</v>
      </c>
      <c r="G39" s="104">
        <f>VLOOKUP($B39,'Part 3 NNDR3'!$A$6:$FY$331,G$4,FALSE)</f>
        <v>0</v>
      </c>
      <c r="H39" s="104">
        <f>VLOOKUP($B39,'Part 3 NNDR3'!$A$6:$FY$331,H$4,FALSE)</f>
        <v>0</v>
      </c>
      <c r="I39" s="104">
        <f>VLOOKUP($B39,'Part 3 NNDR3'!$A$6:$FY$331,I$4,FALSE)</f>
        <v>117589</v>
      </c>
      <c r="J39" s="104">
        <f>VLOOKUP($B39,'Part 3 NNDR3'!$A$6:$FY$331,J$4,FALSE)</f>
        <v>0</v>
      </c>
      <c r="K39" s="104">
        <f>VLOOKUP($B39,'Part 3 NNDR3'!$A$6:$FY$331,K$4,FALSE)</f>
        <v>117589</v>
      </c>
      <c r="L39" s="104">
        <f>VLOOKUP($B39,'Part 3 NNDR3'!$A$6:$FY$331,L$4,FALSE)</f>
        <v>0</v>
      </c>
      <c r="M39" s="104">
        <f>VLOOKUP($B39,'Part 3 NNDR3'!$A$6:$FY$331,M$4,FALSE)</f>
        <v>0</v>
      </c>
      <c r="N39" s="104">
        <f>VLOOKUP($B39,'Part 3 NNDR3'!$A$6:$FY$331,N$4,FALSE)</f>
        <v>0</v>
      </c>
      <c r="O39" s="104">
        <f>VLOOKUP($B39,'Part 3 NNDR3'!$A$6:$FY$331,O$4,FALSE)</f>
        <v>61235</v>
      </c>
      <c r="P39" s="104">
        <f>VLOOKUP($B39,'Part 3 NNDR3'!$A$6:$FY$331,P$4,FALSE)</f>
        <v>0</v>
      </c>
      <c r="Q39" s="104">
        <f>VLOOKUP($B39,'Part 3 NNDR3'!$A$6:$FY$331,Q$4,FALSE)</f>
        <v>61235</v>
      </c>
      <c r="R39" s="104">
        <f>VLOOKUP($B39,'Part 3 NNDR3'!$A$6:$FY$331,R$4,FALSE)</f>
        <v>178824</v>
      </c>
      <c r="S39" s="104">
        <f>VLOOKUP($B39,'Part 3 NNDR3'!$A$6:$FY$331,S$4,FALSE)</f>
        <v>0</v>
      </c>
      <c r="T39" s="104">
        <f>VLOOKUP($B39,'Part 3 NNDR3'!$A$6:$FY$331,T$4,FALSE)</f>
        <v>178824</v>
      </c>
      <c r="U39" s="104">
        <f>VLOOKUP($B39,'Part 3 NNDR3'!$A$6:$FY$331,U$4,FALSE)</f>
        <v>-6574061</v>
      </c>
      <c r="V39" s="104">
        <f>VLOOKUP($B39,'Part 3 NNDR3'!$A$6:$FY$331,V$4,FALSE)</f>
        <v>0</v>
      </c>
      <c r="W39" s="104">
        <f>VLOOKUP($B39,'Part 3 NNDR3'!$A$6:$FY$331,W$4,FALSE)</f>
        <v>-6574061</v>
      </c>
      <c r="X39" s="104">
        <f>VLOOKUP($B39,'Part 3 NNDR3'!$A$6:$FY$331,X$4,FALSE)</f>
        <v>-42650</v>
      </c>
      <c r="Y39" s="104">
        <f>VLOOKUP($B39,'Part 3 NNDR3'!$A$6:$FY$331,Y$4,FALSE)</f>
        <v>0</v>
      </c>
      <c r="Z39" s="104">
        <f>VLOOKUP($B39,'Part 3 NNDR3'!$A$6:$FY$331,Z$4,FALSE)</f>
        <v>-42650</v>
      </c>
      <c r="AA39" s="104">
        <f>VLOOKUP($B39,'Part 3 NNDR3'!$A$6:$FY$331,AA$4,FALSE)</f>
        <v>-169069</v>
      </c>
      <c r="AB39" s="104">
        <f>VLOOKUP($B39,'Part 3 NNDR3'!$A$6:$FY$331,AB$4,FALSE)</f>
        <v>0</v>
      </c>
      <c r="AC39" s="104">
        <f>VLOOKUP($B39,'Part 3 NNDR3'!$A$6:$FY$331,AC$4,FALSE)</f>
        <v>-169069</v>
      </c>
      <c r="AD39" s="104">
        <f>VLOOKUP($B39,'Part 3 NNDR3'!$A$6:$FY$331,AD$4,FALSE)</f>
        <v>-146311</v>
      </c>
      <c r="AE39" s="104">
        <f>VLOOKUP($B39,'Part 3 NNDR3'!$A$6:$FY$331,AE$4,FALSE)</f>
        <v>0</v>
      </c>
      <c r="AF39" s="104">
        <f>VLOOKUP($B39,'Part 3 NNDR3'!$A$6:$FY$331,AF$4,FALSE)</f>
        <v>-146311</v>
      </c>
      <c r="AG39" s="104">
        <f>VLOOKUP($B39,'Part 3 NNDR3'!$A$6:$FY$331,AG$4,FALSE)</f>
        <v>-14151</v>
      </c>
      <c r="AH39" s="104">
        <f>VLOOKUP($B39,'Part 3 NNDR3'!$A$6:$FY$331,AH$4,FALSE)</f>
        <v>0</v>
      </c>
      <c r="AI39" s="104">
        <f>VLOOKUP($B39,'Part 3 NNDR3'!$A$6:$FY$331,AI$4,FALSE)</f>
        <v>-14151</v>
      </c>
      <c r="AJ39" s="104">
        <f>VLOOKUP($B39,'Part 3 NNDR3'!$A$6:$FY$331,AJ$4,FALSE)</f>
        <v>2929404</v>
      </c>
      <c r="AK39" s="104">
        <f>VLOOKUP($B39,'Part 3 NNDR3'!$A$6:$FY$331,AK$4,FALSE)</f>
        <v>0</v>
      </c>
      <c r="AL39" s="104">
        <f>VLOOKUP($B39,'Part 3 NNDR3'!$A$6:$FY$331,AL$4,FALSE)</f>
        <v>2929404</v>
      </c>
      <c r="AM39" s="104">
        <f>VLOOKUP($B39,'Part 3 NNDR3'!$A$6:$FY$331,AM$4,FALSE)</f>
        <v>17261</v>
      </c>
      <c r="AN39" s="104">
        <f>VLOOKUP($B39,'Part 3 NNDR3'!$A$6:$FY$331,AN$4,FALSE)</f>
        <v>0</v>
      </c>
      <c r="AO39" s="104">
        <f>VLOOKUP($B39,'Part 3 NNDR3'!$A$6:$FY$331,AO$4,FALSE)</f>
        <v>17261</v>
      </c>
      <c r="AP39" s="104">
        <f>VLOOKUP($B39,'Part 3 NNDR3'!$A$6:$FY$331,AP$4,FALSE)</f>
        <v>-8567894</v>
      </c>
      <c r="AQ39" s="104">
        <f>VLOOKUP($B39,'Part 3 NNDR3'!$A$6:$FY$331,AQ$4,FALSE)</f>
        <v>0</v>
      </c>
      <c r="AR39" s="104">
        <f>VLOOKUP($B39,'Part 3 NNDR3'!$A$6:$FY$331,AR$4,FALSE)</f>
        <v>-8567894</v>
      </c>
      <c r="AS39" s="104">
        <f>VLOOKUP($B39,'Part 3 NNDR3'!$A$6:$FY$331,AS$4,FALSE)</f>
        <v>-22385</v>
      </c>
      <c r="AT39" s="104">
        <f>VLOOKUP($B39,'Part 3 NNDR3'!$A$6:$FY$331,AT$4,FALSE)</f>
        <v>0</v>
      </c>
      <c r="AU39" s="104">
        <f>VLOOKUP($B39,'Part 3 NNDR3'!$A$6:$FY$331,AU$4,FALSE)</f>
        <v>-22385</v>
      </c>
      <c r="AV39" s="104">
        <f>VLOOKUP($B39,'Part 3 NNDR3'!$A$6:$FY$331,AV$4,FALSE)</f>
        <v>-59058</v>
      </c>
      <c r="AW39" s="104">
        <f>VLOOKUP($B39,'Part 3 NNDR3'!$A$6:$FY$331,AW$4,FALSE)</f>
        <v>0</v>
      </c>
      <c r="AX39" s="104">
        <f>VLOOKUP($B39,'Part 3 NNDR3'!$A$6:$FY$331,AX$4,FALSE)</f>
        <v>-59058</v>
      </c>
      <c r="AY39" s="104">
        <f>VLOOKUP($B39,'Part 3 NNDR3'!$A$6:$FY$331,AY$4,FALSE)</f>
        <v>0</v>
      </c>
      <c r="AZ39" s="104">
        <f>VLOOKUP($B39,'Part 3 NNDR3'!$A$6:$FY$331,AZ$4,FALSE)</f>
        <v>0</v>
      </c>
      <c r="BA39" s="104">
        <f>VLOOKUP($B39,'Part 3 NNDR3'!$A$6:$FY$331,BA$4,FALSE)</f>
        <v>0</v>
      </c>
      <c r="BB39" s="104">
        <f>VLOOKUP($B39,'Part 3 NNDR3'!$A$6:$FY$331,BB$4,FALSE)</f>
        <v>0</v>
      </c>
      <c r="BC39" s="104">
        <f>VLOOKUP($B39,'Part 3 NNDR3'!$A$6:$FY$331,BC$4,FALSE)</f>
        <v>0</v>
      </c>
      <c r="BD39" s="104">
        <f>VLOOKUP($B39,'Part 3 NNDR3'!$A$6:$FY$331,BD$4,FALSE)</f>
        <v>0</v>
      </c>
      <c r="BE39" s="104">
        <f>VLOOKUP($B39,'Part 3 NNDR3'!$A$6:$FY$331,BE$4,FALSE)</f>
        <v>0</v>
      </c>
      <c r="BF39" s="104">
        <f>VLOOKUP($B39,'Part 3 NNDR3'!$A$6:$FY$331,BF$4,FALSE)</f>
        <v>0</v>
      </c>
      <c r="BG39" s="104">
        <f>VLOOKUP($B39,'Part 3 NNDR3'!$A$6:$FY$331,BG$4,FALSE)</f>
        <v>0</v>
      </c>
      <c r="BH39" s="104">
        <f>VLOOKUP($B39,'Part 3 NNDR3'!$A$6:$FY$331,BH$4,FALSE)</f>
        <v>-12445802</v>
      </c>
      <c r="BI39" s="104">
        <f>VLOOKUP($B39,'Part 3 NNDR3'!$A$6:$FY$331,BI$4,FALSE)</f>
        <v>0</v>
      </c>
      <c r="BJ39" s="104">
        <f>VLOOKUP($B39,'Part 3 NNDR3'!$A$6:$FY$331,BJ$4,FALSE)</f>
        <v>-12445802</v>
      </c>
      <c r="BK39" s="104">
        <f>VLOOKUP($B39,'Part 3 NNDR3'!$A$6:$FY$331,BK$4,FALSE)</f>
        <v>-135656</v>
      </c>
      <c r="BL39" s="104">
        <f>VLOOKUP($B39,'Part 3 NNDR3'!$A$6:$FY$331,BL$4,FALSE)</f>
        <v>0</v>
      </c>
      <c r="BM39" s="104">
        <f>VLOOKUP($B39,'Part 3 NNDR3'!$A$6:$FY$331,BM$4,FALSE)</f>
        <v>-135656</v>
      </c>
      <c r="BN39" s="104">
        <f>VLOOKUP($B39,'Part 3 NNDR3'!$A$6:$FY$331,BN$4,FALSE)</f>
        <v>-17</v>
      </c>
      <c r="BO39" s="104">
        <f>VLOOKUP($B39,'Part 3 NNDR3'!$A$6:$FY$331,BO$4,FALSE)</f>
        <v>0</v>
      </c>
      <c r="BP39" s="104">
        <f>VLOOKUP($B39,'Part 3 NNDR3'!$A$6:$FY$331,BP$4,FALSE)</f>
        <v>-17</v>
      </c>
      <c r="BQ39" s="104">
        <f>VLOOKUP($B39,'Part 3 NNDR3'!$A$6:$FY$331,BQ$4,FALSE)</f>
        <v>-3168220</v>
      </c>
      <c r="BR39" s="104">
        <f>VLOOKUP($B39,'Part 3 NNDR3'!$A$6:$FY$331,BR$4,FALSE)</f>
        <v>0</v>
      </c>
      <c r="BS39" s="104">
        <f>VLOOKUP($B39,'Part 3 NNDR3'!$A$6:$FY$331,BS$4,FALSE)</f>
        <v>-3168220</v>
      </c>
      <c r="BT39" s="104">
        <f>VLOOKUP($B39,'Part 3 NNDR3'!$A$6:$FY$331,BT$4,FALSE)</f>
        <v>-334098</v>
      </c>
      <c r="BU39" s="104">
        <f>VLOOKUP($B39,'Part 3 NNDR3'!$A$6:$FY$331,BU$4,FALSE)</f>
        <v>0</v>
      </c>
      <c r="BV39" s="104">
        <f>VLOOKUP($B39,'Part 3 NNDR3'!$A$6:$FY$331,BV$4,FALSE)</f>
        <v>-334098</v>
      </c>
      <c r="BW39" s="104">
        <f>VLOOKUP($B39,'Part 3 NNDR3'!$A$6:$FY$331,BW$4,FALSE)</f>
        <v>-3637991</v>
      </c>
      <c r="BX39" s="104">
        <f>VLOOKUP($B39,'Part 3 NNDR3'!$A$6:$FY$331,BX$4,FALSE)</f>
        <v>0</v>
      </c>
      <c r="BY39" s="104">
        <f>VLOOKUP($B39,'Part 3 NNDR3'!$A$6:$FY$331,BY$4,FALSE)</f>
        <v>-3637991</v>
      </c>
      <c r="BZ39" s="104">
        <f>VLOOKUP($B39,'Part 3 NNDR3'!$A$6:$FY$331,BZ$4,FALSE)</f>
        <v>-87700</v>
      </c>
      <c r="CA39" s="104">
        <f>VLOOKUP($B39,'Part 3 NNDR3'!$A$6:$FY$331,CA$4,FALSE)</f>
        <v>0</v>
      </c>
      <c r="CB39" s="104">
        <f>VLOOKUP($B39,'Part 3 NNDR3'!$A$6:$FY$331,CB$4,FALSE)</f>
        <v>-87700</v>
      </c>
      <c r="CC39" s="104">
        <f>VLOOKUP($B39,'Part 3 NNDR3'!$A$6:$FY$331,CC$4,FALSE)</f>
        <v>-1126</v>
      </c>
      <c r="CD39" s="104">
        <f>VLOOKUP($B39,'Part 3 NNDR3'!$A$6:$FY$331,CD$4,FALSE)</f>
        <v>0</v>
      </c>
      <c r="CE39" s="104">
        <f>VLOOKUP($B39,'Part 3 NNDR3'!$A$6:$FY$331,CE$4,FALSE)</f>
        <v>-1126</v>
      </c>
      <c r="CF39" s="104">
        <f>VLOOKUP($B39,'Part 3 NNDR3'!$A$6:$FY$331,CF$4,FALSE)</f>
        <v>-49760</v>
      </c>
      <c r="CG39" s="104">
        <f>VLOOKUP($B39,'Part 3 NNDR3'!$A$6:$FY$331,CG$4,FALSE)</f>
        <v>0</v>
      </c>
      <c r="CH39" s="104">
        <f>VLOOKUP($B39,'Part 3 NNDR3'!$A$6:$FY$331,CH$4,FALSE)</f>
        <v>-49760</v>
      </c>
      <c r="CI39" s="104">
        <f>VLOOKUP($B39,'Part 3 NNDR3'!$A$6:$FY$331,CI$4,FALSE)</f>
        <v>5018</v>
      </c>
      <c r="CJ39" s="104">
        <f>VLOOKUP($B39,'Part 3 NNDR3'!$A$6:$FY$331,CJ$4,FALSE)</f>
        <v>0</v>
      </c>
      <c r="CK39" s="104">
        <f>VLOOKUP($B39,'Part 3 NNDR3'!$A$6:$FY$331,CK$4,FALSE)</f>
        <v>5018</v>
      </c>
      <c r="CL39" s="104">
        <f>VLOOKUP($B39,'Part 3 NNDR3'!$A$6:$FY$331,CL$4,FALSE)</f>
        <v>-2089</v>
      </c>
      <c r="CM39" s="104">
        <f>VLOOKUP($B39,'Part 3 NNDR3'!$A$6:$FY$331,CM$4,FALSE)</f>
        <v>0</v>
      </c>
      <c r="CN39" s="104">
        <f>VLOOKUP($B39,'Part 3 NNDR3'!$A$6:$FY$331,CN$4,FALSE)</f>
        <v>-2089</v>
      </c>
      <c r="CO39" s="104">
        <f>VLOOKUP($B39,'Part 3 NNDR3'!$A$6:$FY$331,CO$4,FALSE)</f>
        <v>0</v>
      </c>
      <c r="CP39" s="104">
        <f>VLOOKUP($B39,'Part 3 NNDR3'!$A$6:$FY$331,CP$4,FALSE)</f>
        <v>0</v>
      </c>
      <c r="CQ39" s="104">
        <f>VLOOKUP($B39,'Part 3 NNDR3'!$A$6:$FY$331,CQ$4,FALSE)</f>
        <v>0</v>
      </c>
      <c r="CR39" s="104">
        <f>VLOOKUP($B39,'Part 3 NNDR3'!$A$6:$FY$331,CR$4,FALSE)</f>
        <v>0</v>
      </c>
      <c r="CS39" s="104">
        <f>VLOOKUP($B39,'Part 3 NNDR3'!$A$6:$FY$331,CS$4,FALSE)</f>
        <v>0</v>
      </c>
      <c r="CT39" s="104">
        <f>VLOOKUP($B39,'Part 3 NNDR3'!$A$6:$FY$331,CT$4,FALSE)</f>
        <v>0</v>
      </c>
      <c r="CU39" s="104">
        <f>VLOOKUP($B39,'Part 3 NNDR3'!$A$6:$FY$331,CU$4,FALSE)</f>
        <v>0</v>
      </c>
      <c r="CV39" s="104">
        <f>VLOOKUP($B39,'Part 3 NNDR3'!$A$6:$FY$331,CV$4,FALSE)</f>
        <v>0</v>
      </c>
      <c r="CW39" s="104">
        <f>VLOOKUP($B39,'Part 3 NNDR3'!$A$6:$FY$331,CW$4,FALSE)</f>
        <v>0</v>
      </c>
      <c r="CX39" s="104">
        <f>VLOOKUP($B39,'Part 3 NNDR3'!$A$6:$FY$331,CX$4,FALSE)</f>
        <v>0</v>
      </c>
      <c r="CY39" s="104">
        <f>VLOOKUP($B39,'Part 3 NNDR3'!$A$6:$FY$331,CY$4,FALSE)</f>
        <v>0</v>
      </c>
      <c r="CZ39" s="104">
        <f>VLOOKUP($B39,'Part 3 NNDR3'!$A$6:$FY$331,CZ$4,FALSE)</f>
        <v>0</v>
      </c>
      <c r="DA39" s="104">
        <f>VLOOKUP($B39,'Part 3 NNDR3'!$A$6:$FY$331,DA$4,FALSE)</f>
        <v>0</v>
      </c>
      <c r="DB39" s="104">
        <f>VLOOKUP($B39,'Part 3 NNDR3'!$A$6:$FY$331,DB$4,FALSE)</f>
        <v>0</v>
      </c>
      <c r="DC39" s="104">
        <f>VLOOKUP($B39,'Part 3 NNDR3'!$A$6:$FY$331,DC$4,FALSE)</f>
        <v>0</v>
      </c>
      <c r="DD39" s="104">
        <f>VLOOKUP($B39,'Part 3 NNDR3'!$A$6:$FY$331,DD$4,FALSE)</f>
        <v>-37049</v>
      </c>
      <c r="DE39" s="104">
        <f>VLOOKUP($B39,'Part 3 NNDR3'!$A$6:$FY$331,DE$4,FALSE)</f>
        <v>0</v>
      </c>
      <c r="DF39" s="104">
        <f>VLOOKUP($B39,'Part 3 NNDR3'!$A$6:$FY$331,DF$4,FALSE)</f>
        <v>-37049</v>
      </c>
      <c r="DG39" s="104">
        <f>VLOOKUP($B39,'Part 3 NNDR3'!$A$6:$FY$331,DG$4,FALSE)</f>
        <v>-15598</v>
      </c>
      <c r="DH39" s="104">
        <f>VLOOKUP($B39,'Part 3 NNDR3'!$A$6:$FY$331,DH$4,FALSE)</f>
        <v>0</v>
      </c>
      <c r="DI39" s="104">
        <f>VLOOKUP($B39,'Part 3 NNDR3'!$A$6:$FY$331,DI$4,FALSE)</f>
        <v>-15598</v>
      </c>
      <c r="DJ39" s="104">
        <f>VLOOKUP($B39,'Part 3 NNDR3'!$A$6:$FY$331,DJ$4,FALSE)</f>
        <v>0</v>
      </c>
      <c r="DK39" s="104">
        <f>VLOOKUP($B39,'Part 3 NNDR3'!$A$6:$FY$331,DK$4,FALSE)</f>
        <v>0</v>
      </c>
      <c r="DL39" s="104">
        <f>VLOOKUP($B39,'Part 3 NNDR3'!$A$6:$FY$331,DL$4,FALSE)</f>
        <v>-188304</v>
      </c>
      <c r="DM39" s="104">
        <f>VLOOKUP($B39,'Part 3 NNDR3'!$A$6:$FY$331,DM$4,FALSE)</f>
        <v>0</v>
      </c>
      <c r="DN39" s="104">
        <f>VLOOKUP($B39,'Part 3 NNDR3'!$A$6:$FY$331,DN$4,FALSE)</f>
        <v>-188304</v>
      </c>
      <c r="DO39" s="104">
        <f>VLOOKUP($B39,'Part 3 NNDR3'!$A$6:$FY$331,DO$4,FALSE)</f>
        <v>-71761</v>
      </c>
      <c r="DP39" s="104">
        <f>VLOOKUP($B39,'Part 3 NNDR3'!$A$6:$FY$331,DP$4,FALSE)</f>
        <v>0</v>
      </c>
      <c r="DQ39" s="104">
        <f>VLOOKUP($B39,'Part 3 NNDR3'!$A$6:$FY$331,DQ$4,FALSE)</f>
        <v>-71761</v>
      </c>
      <c r="DR39" s="104">
        <f>VLOOKUP($B39,'Part 3 NNDR3'!$A$6:$FY$331,DR$4,FALSE)</f>
        <v>15296</v>
      </c>
      <c r="DS39" s="104">
        <f>VLOOKUP($B39,'Part 3 NNDR3'!$A$6:$FY$331,DS$4,FALSE)</f>
        <v>0</v>
      </c>
      <c r="DT39" s="104">
        <f>VLOOKUP($B39,'Part 3 NNDR3'!$A$6:$FY$331,DT$4,FALSE)</f>
        <v>15296</v>
      </c>
      <c r="DU39" s="104">
        <f>VLOOKUP($B39,'Part 3 NNDR3'!$A$6:$FY$331,DU$4,FALSE)</f>
        <v>-160639</v>
      </c>
      <c r="DV39" s="104">
        <f>VLOOKUP($B39,'Part 3 NNDR3'!$A$6:$FY$331,DV$4,FALSE)</f>
        <v>0</v>
      </c>
      <c r="DW39" s="104">
        <f>VLOOKUP($B39,'Part 3 NNDR3'!$A$6:$FY$331,DW$4,FALSE)</f>
        <v>-160639</v>
      </c>
      <c r="DX39" s="104">
        <f>VLOOKUP($B39,'Part 3 NNDR3'!$A$6:$FY$331,DX$4,FALSE)</f>
        <v>1832</v>
      </c>
      <c r="DY39" s="104">
        <f>VLOOKUP($B39,'Part 3 NNDR3'!$A$6:$FY$331,DY$4,FALSE)</f>
        <v>0</v>
      </c>
      <c r="DZ39" s="104">
        <f>VLOOKUP($B39,'Part 3 NNDR3'!$A$6:$FY$331,DZ$4,FALSE)</f>
        <v>1832</v>
      </c>
      <c r="EA39" s="104">
        <f>VLOOKUP($B39,'Part 3 NNDR3'!$A$6:$FY$331,EA$4,FALSE)</f>
        <v>-3136285</v>
      </c>
      <c r="EB39" s="104">
        <f>VLOOKUP($B39,'Part 3 NNDR3'!$A$6:$FY$331,EB$4,FALSE)</f>
        <v>0</v>
      </c>
      <c r="EC39" s="104">
        <f>VLOOKUP($B39,'Part 3 NNDR3'!$A$6:$FY$331,EC$4,FALSE)</f>
        <v>-3136285</v>
      </c>
      <c r="ED39" s="104">
        <f>VLOOKUP($B39,'Part 3 NNDR3'!$A$6:$FY$331,ED$4,FALSE)</f>
        <v>-8143</v>
      </c>
      <c r="EE39" s="104">
        <f>VLOOKUP($B39,'Part 3 NNDR3'!$A$6:$FY$331,EE$4,FALSE)</f>
        <v>0</v>
      </c>
      <c r="EF39" s="104">
        <f>VLOOKUP($B39,'Part 3 NNDR3'!$A$6:$FY$331,EF$4,FALSE)</f>
        <v>-8143</v>
      </c>
      <c r="EG39" s="104">
        <f>VLOOKUP($B39,'Part 3 NNDR3'!$A$6:$FY$331,EG$4,FALSE)</f>
        <v>0</v>
      </c>
      <c r="EH39" s="104">
        <f>VLOOKUP($B39,'Part 3 NNDR3'!$A$6:$FY$331,EH$4,FALSE)</f>
        <v>0</v>
      </c>
      <c r="EI39" s="104">
        <f>VLOOKUP($B39,'Part 3 NNDR3'!$A$6:$FY$331,EI$4,FALSE)</f>
        <v>0</v>
      </c>
      <c r="EJ39" s="104">
        <f>VLOOKUP($B39,'Part 3 NNDR3'!$A$6:$FY$331,EJ$4,FALSE)</f>
        <v>-26</v>
      </c>
      <c r="EK39" s="104">
        <f>VLOOKUP($B39,'Part 3 NNDR3'!$A$6:$FY$331,EK$4,FALSE)</f>
        <v>0</v>
      </c>
      <c r="EL39" s="104">
        <f>VLOOKUP($B39,'Part 3 NNDR3'!$A$6:$FY$331,EL$4,FALSE)</f>
        <v>-26</v>
      </c>
      <c r="EM39" s="104">
        <f>VLOOKUP($B39,'Part 3 NNDR3'!$A$6:$FY$331,EM$4,FALSE)</f>
        <v>-7662</v>
      </c>
      <c r="EN39" s="104">
        <f>VLOOKUP($B39,'Part 3 NNDR3'!$A$6:$FY$331,EN$4,FALSE)</f>
        <v>0</v>
      </c>
      <c r="EO39" s="104">
        <f>VLOOKUP($B39,'Part 3 NNDR3'!$A$6:$FY$331,EO$4,FALSE)</f>
        <v>-7662</v>
      </c>
      <c r="EP39" s="104">
        <f>VLOOKUP($B39,'Part 3 NNDR3'!$A$6:$FY$331,EP$4,FALSE)</f>
        <v>-3367388</v>
      </c>
      <c r="EQ39" s="104">
        <f>VLOOKUP($B39,'Part 3 NNDR3'!$A$6:$FY$331,EQ$4,FALSE)</f>
        <v>0</v>
      </c>
      <c r="ER39" s="104">
        <f>VLOOKUP($B39,'Part 3 NNDR3'!$A$6:$FY$331,ER$4,FALSE)</f>
        <v>-3367388</v>
      </c>
      <c r="ES39" s="104">
        <f>VLOOKUP($B39,'Part 3 NNDR3'!$A$6:$FY$331,ES$4,FALSE)</f>
        <v>0</v>
      </c>
      <c r="ET39" s="104">
        <f>VLOOKUP($B39,'Part 3 NNDR3'!$A$6:$FY$331,ET$4,FALSE)</f>
        <v>0</v>
      </c>
      <c r="EU39" s="104">
        <f>VLOOKUP($B39,'Part 3 NNDR3'!$A$6:$FY$331,EU$4,FALSE)</f>
        <v>0</v>
      </c>
      <c r="EV39" s="104">
        <f>VLOOKUP($B39,'Part 3 NNDR3'!$A$6:$FY$331,EV$4,FALSE)</f>
        <v>0</v>
      </c>
      <c r="EW39" s="104">
        <f>VLOOKUP($B39,'Part 3 NNDR3'!$A$6:$FY$331,EW$4,FALSE)</f>
        <v>0</v>
      </c>
      <c r="EX39" s="104">
        <f>VLOOKUP($B39,'Part 3 NNDR3'!$A$6:$FY$331,EX$4,FALSE)</f>
        <v>0</v>
      </c>
      <c r="EY39" s="104">
        <f>VLOOKUP($B39,'Part 3 NNDR3'!$A$6:$FY$331,EY$4,FALSE)</f>
        <v>0</v>
      </c>
      <c r="EZ39" s="104">
        <f>VLOOKUP($B39,'Part 3 NNDR3'!$A$6:$FY$331,EZ$4,FALSE)</f>
        <v>0</v>
      </c>
      <c r="FA39" s="104">
        <f>VLOOKUP($B39,'Part 3 NNDR3'!$A$6:$FY$331,FA$4,FALSE)</f>
        <v>0</v>
      </c>
      <c r="FB39" s="104">
        <f>VLOOKUP($B39,'Part 3 NNDR3'!$A$6:$FY$331,FB$4,FALSE)</f>
        <v>125372457</v>
      </c>
      <c r="FC39" s="104">
        <f>VLOOKUP($B39,'Part 3 NNDR3'!$A$6:$FY$331,FC$4,FALSE)</f>
        <v>0</v>
      </c>
      <c r="FD39" s="104">
        <f>VLOOKUP($B39,'Part 3 NNDR3'!$A$6:$FY$331,FD$4,FALSE)</f>
        <v>125372457</v>
      </c>
      <c r="FE39" s="104">
        <f>VLOOKUP($B39,'Part 3 NNDR3'!$A$6:$FY$331,FE$4,FALSE)</f>
        <v>178824</v>
      </c>
      <c r="FF39" s="104">
        <f>VLOOKUP($B39,'Part 3 NNDR3'!$A$6:$FY$331,FF$4,FALSE)</f>
        <v>0</v>
      </c>
      <c r="FG39" s="104">
        <f>VLOOKUP($B39,'Part 3 NNDR3'!$A$6:$FY$331,FG$4,FALSE)</f>
        <v>178824</v>
      </c>
      <c r="FH39" s="104">
        <f>VLOOKUP($B39,'Part 3 NNDR3'!$A$6:$FY$331,FH$4,FALSE)</f>
        <v>-12445802</v>
      </c>
      <c r="FI39" s="104">
        <f>VLOOKUP($B39,'Part 3 NNDR3'!$A$6:$FY$331,FI$4,FALSE)</f>
        <v>0</v>
      </c>
      <c r="FJ39" s="104">
        <f>VLOOKUP($B39,'Part 3 NNDR3'!$A$6:$FY$331,FJ$4,FALSE)</f>
        <v>-12445802</v>
      </c>
      <c r="FK39" s="104">
        <f>VLOOKUP($B39,'Part 3 NNDR3'!$A$6:$FY$331,FK$4,FALSE)</f>
        <v>-3637991</v>
      </c>
      <c r="FL39" s="104">
        <f>VLOOKUP($B39,'Part 3 NNDR3'!$A$6:$FY$331,FL$4,FALSE)</f>
        <v>0</v>
      </c>
      <c r="FM39" s="104">
        <f>VLOOKUP($B39,'Part 3 NNDR3'!$A$6:$FY$331,FM$4,FALSE)</f>
        <v>-3637991</v>
      </c>
      <c r="FN39" s="104">
        <f>VLOOKUP($B39,'Part 3 NNDR3'!$A$6:$FY$331,FN$4,FALSE)</f>
        <v>-188304</v>
      </c>
      <c r="FO39" s="104">
        <f>VLOOKUP($B39,'Part 3 NNDR3'!$A$6:$FY$331,FO$4,FALSE)</f>
        <v>0</v>
      </c>
      <c r="FP39" s="104">
        <f>VLOOKUP($B39,'Part 3 NNDR3'!$A$6:$FY$331,FP$4,FALSE)</f>
        <v>-188304</v>
      </c>
      <c r="FQ39" s="104">
        <f>VLOOKUP($B39,'Part 3 NNDR3'!$A$6:$FY$331,FQ$4,FALSE)</f>
        <v>-3367388</v>
      </c>
      <c r="FR39" s="104">
        <f>VLOOKUP($B39,'Part 3 NNDR3'!$A$6:$FY$331,FR$4,FALSE)</f>
        <v>0</v>
      </c>
      <c r="FS39" s="104">
        <f>VLOOKUP($B39,'Part 3 NNDR3'!$A$6:$FY$331,FS$4,FALSE)</f>
        <v>-3367388</v>
      </c>
      <c r="FT39" s="104">
        <f>VLOOKUP($B39,'Part 3 NNDR3'!$A$6:$FY$331,FT$4,FALSE)</f>
        <v>0</v>
      </c>
      <c r="FU39" s="104">
        <f>VLOOKUP($B39,'Part 3 NNDR3'!$A$6:$FY$331,FU$4,FALSE)</f>
        <v>0</v>
      </c>
      <c r="FV39" s="104">
        <f>VLOOKUP($B39,'Part 3 NNDR3'!$A$6:$FY$331,FV$4,FALSE)</f>
        <v>0</v>
      </c>
      <c r="FW39" s="104">
        <f>VLOOKUP($B39,'Part 3 NNDR3'!$A$6:$FY$331,FW$4,FALSE)</f>
        <v>-19460661</v>
      </c>
      <c r="FX39" s="104">
        <f>VLOOKUP($B39,'Part 3 NNDR3'!$A$6:$FY$331,FX$4,FALSE)</f>
        <v>0</v>
      </c>
      <c r="FY39" s="104">
        <f>VLOOKUP($B39,'Part 3 NNDR3'!$A$6:$FY$331,FY$4,FALSE)</f>
        <v>-19460661</v>
      </c>
      <c r="FZ39" s="104">
        <f>VLOOKUP($B39,'Part 3 NNDR3'!$A$6:$FY$331,FZ$4,FALSE)</f>
        <v>105911796</v>
      </c>
      <c r="GA39" s="104">
        <f>VLOOKUP($B39,'Part 3 NNDR3'!$A$6:$FY$331,GA$4,FALSE)</f>
        <v>0</v>
      </c>
      <c r="GB39" s="104">
        <f>VLOOKUP($B39,'Part 3 NNDR3'!$A$6:$FY$331,GB$4,FALSE)</f>
        <v>105911796</v>
      </c>
      <c r="GC39" s="105" t="str">
        <f>VLOOKUP($B39,'Data (Updated)'!$C$4:$E$329,2,FALSE)</f>
        <v>NA</v>
      </c>
      <c r="GD39" s="106" t="str">
        <f>VLOOKUP($B39,'Data (Updated)'!$C$4:$E$329,3,FALSE)</f>
        <v>E6114</v>
      </c>
    </row>
    <row r="40" spans="1:186" ht="12.75" x14ac:dyDescent="0.2">
      <c r="A40" s="75">
        <v>35</v>
      </c>
      <c r="B40" s="100" t="s">
        <v>138</v>
      </c>
      <c r="C40" s="101" t="s">
        <v>951</v>
      </c>
      <c r="D40" s="102" t="s">
        <v>952</v>
      </c>
      <c r="E40" s="103" t="s">
        <v>137</v>
      </c>
      <c r="F40" s="104">
        <f>VLOOKUP($B40,'Part 3 NNDR3'!$A$6:$FY$331,F$4,FALSE)</f>
        <v>0</v>
      </c>
      <c r="G40" s="104">
        <f>VLOOKUP($B40,'Part 3 NNDR3'!$A$6:$FY$331,G$4,FALSE)</f>
        <v>0</v>
      </c>
      <c r="H40" s="104">
        <f>VLOOKUP($B40,'Part 3 NNDR3'!$A$6:$FY$331,H$4,FALSE)</f>
        <v>0</v>
      </c>
      <c r="I40" s="104">
        <f>VLOOKUP($B40,'Part 3 NNDR3'!$A$6:$FY$331,I$4,FALSE)</f>
        <v>-3997716</v>
      </c>
      <c r="J40" s="104">
        <f>VLOOKUP($B40,'Part 3 NNDR3'!$A$6:$FY$331,J$4,FALSE)</f>
        <v>0</v>
      </c>
      <c r="K40" s="104">
        <f>VLOOKUP($B40,'Part 3 NNDR3'!$A$6:$FY$331,K$4,FALSE)</f>
        <v>-3997716</v>
      </c>
      <c r="L40" s="104">
        <f>VLOOKUP($B40,'Part 3 NNDR3'!$A$6:$FY$331,L$4,FALSE)</f>
        <v>0</v>
      </c>
      <c r="M40" s="104">
        <f>VLOOKUP($B40,'Part 3 NNDR3'!$A$6:$FY$331,M$4,FALSE)</f>
        <v>0</v>
      </c>
      <c r="N40" s="104">
        <f>VLOOKUP($B40,'Part 3 NNDR3'!$A$6:$FY$331,N$4,FALSE)</f>
        <v>0</v>
      </c>
      <c r="O40" s="104">
        <f>VLOOKUP($B40,'Part 3 NNDR3'!$A$6:$FY$331,O$4,FALSE)</f>
        <v>1291008</v>
      </c>
      <c r="P40" s="104">
        <f>VLOOKUP($B40,'Part 3 NNDR3'!$A$6:$FY$331,P$4,FALSE)</f>
        <v>-380</v>
      </c>
      <c r="Q40" s="104">
        <f>VLOOKUP($B40,'Part 3 NNDR3'!$A$6:$FY$331,Q$4,FALSE)</f>
        <v>1290628</v>
      </c>
      <c r="R40" s="104">
        <f>VLOOKUP($B40,'Part 3 NNDR3'!$A$6:$FY$331,R$4,FALSE)</f>
        <v>-2706708</v>
      </c>
      <c r="S40" s="104">
        <f>VLOOKUP($B40,'Part 3 NNDR3'!$A$6:$FY$331,S$4,FALSE)</f>
        <v>-380</v>
      </c>
      <c r="T40" s="104">
        <f>VLOOKUP($B40,'Part 3 NNDR3'!$A$6:$FY$331,T$4,FALSE)</f>
        <v>-2707088</v>
      </c>
      <c r="U40" s="104">
        <f>VLOOKUP($B40,'Part 3 NNDR3'!$A$6:$FY$331,U$4,FALSE)</f>
        <v>-9323326</v>
      </c>
      <c r="V40" s="104">
        <f>VLOOKUP($B40,'Part 3 NNDR3'!$A$6:$FY$331,V$4,FALSE)</f>
        <v>-96890</v>
      </c>
      <c r="W40" s="104">
        <f>VLOOKUP($B40,'Part 3 NNDR3'!$A$6:$FY$331,W$4,FALSE)</f>
        <v>-9420216</v>
      </c>
      <c r="X40" s="104">
        <f>VLOOKUP($B40,'Part 3 NNDR3'!$A$6:$FY$331,X$4,FALSE)</f>
        <v>-60637</v>
      </c>
      <c r="Y40" s="104">
        <f>VLOOKUP($B40,'Part 3 NNDR3'!$A$6:$FY$331,Y$4,FALSE)</f>
        <v>0</v>
      </c>
      <c r="Z40" s="104">
        <f>VLOOKUP($B40,'Part 3 NNDR3'!$A$6:$FY$331,Z$4,FALSE)</f>
        <v>-60637</v>
      </c>
      <c r="AA40" s="104">
        <f>VLOOKUP($B40,'Part 3 NNDR3'!$A$6:$FY$331,AA$4,FALSE)</f>
        <v>-10483</v>
      </c>
      <c r="AB40" s="104">
        <f>VLOOKUP($B40,'Part 3 NNDR3'!$A$6:$FY$331,AB$4,FALSE)</f>
        <v>-139</v>
      </c>
      <c r="AC40" s="104">
        <f>VLOOKUP($B40,'Part 3 NNDR3'!$A$6:$FY$331,AC$4,FALSE)</f>
        <v>-10622</v>
      </c>
      <c r="AD40" s="104">
        <f>VLOOKUP($B40,'Part 3 NNDR3'!$A$6:$FY$331,AD$4,FALSE)</f>
        <v>-512407</v>
      </c>
      <c r="AE40" s="104">
        <f>VLOOKUP($B40,'Part 3 NNDR3'!$A$6:$FY$331,AE$4,FALSE)</f>
        <v>-1690</v>
      </c>
      <c r="AF40" s="104">
        <f>VLOOKUP($B40,'Part 3 NNDR3'!$A$6:$FY$331,AF$4,FALSE)</f>
        <v>-514097</v>
      </c>
      <c r="AG40" s="104">
        <f>VLOOKUP($B40,'Part 3 NNDR3'!$A$6:$FY$331,AG$4,FALSE)</f>
        <v>-60637</v>
      </c>
      <c r="AH40" s="104">
        <f>VLOOKUP($B40,'Part 3 NNDR3'!$A$6:$FY$331,AH$4,FALSE)</f>
        <v>0</v>
      </c>
      <c r="AI40" s="104">
        <f>VLOOKUP($B40,'Part 3 NNDR3'!$A$6:$FY$331,AI$4,FALSE)</f>
        <v>-60637</v>
      </c>
      <c r="AJ40" s="104">
        <f>VLOOKUP($B40,'Part 3 NNDR3'!$A$6:$FY$331,AJ$4,FALSE)</f>
        <v>5407131</v>
      </c>
      <c r="AK40" s="104">
        <f>VLOOKUP($B40,'Part 3 NNDR3'!$A$6:$FY$331,AK$4,FALSE)</f>
        <v>687352</v>
      </c>
      <c r="AL40" s="104">
        <f>VLOOKUP($B40,'Part 3 NNDR3'!$A$6:$FY$331,AL$4,FALSE)</f>
        <v>6094483</v>
      </c>
      <c r="AM40" s="104">
        <f>VLOOKUP($B40,'Part 3 NNDR3'!$A$6:$FY$331,AM$4,FALSE)</f>
        <v>96386</v>
      </c>
      <c r="AN40" s="104">
        <f>VLOOKUP($B40,'Part 3 NNDR3'!$A$6:$FY$331,AN$4,FALSE)</f>
        <v>30676</v>
      </c>
      <c r="AO40" s="104">
        <f>VLOOKUP($B40,'Part 3 NNDR3'!$A$6:$FY$331,AO$4,FALSE)</f>
        <v>127062</v>
      </c>
      <c r="AP40" s="104">
        <f>VLOOKUP($B40,'Part 3 NNDR3'!$A$6:$FY$331,AP$4,FALSE)</f>
        <v>-16658709</v>
      </c>
      <c r="AQ40" s="104">
        <f>VLOOKUP($B40,'Part 3 NNDR3'!$A$6:$FY$331,AQ$4,FALSE)</f>
        <v>-366953</v>
      </c>
      <c r="AR40" s="104">
        <f>VLOOKUP($B40,'Part 3 NNDR3'!$A$6:$FY$331,AR$4,FALSE)</f>
        <v>-17025662</v>
      </c>
      <c r="AS40" s="104">
        <f>VLOOKUP($B40,'Part 3 NNDR3'!$A$6:$FY$331,AS$4,FALSE)</f>
        <v>-442945</v>
      </c>
      <c r="AT40" s="104">
        <f>VLOOKUP($B40,'Part 3 NNDR3'!$A$6:$FY$331,AT$4,FALSE)</f>
        <v>-33762</v>
      </c>
      <c r="AU40" s="104">
        <f>VLOOKUP($B40,'Part 3 NNDR3'!$A$6:$FY$331,AU$4,FALSE)</f>
        <v>-476707</v>
      </c>
      <c r="AV40" s="104">
        <f>VLOOKUP($B40,'Part 3 NNDR3'!$A$6:$FY$331,AV$4,FALSE)</f>
        <v>-149943</v>
      </c>
      <c r="AW40" s="104">
        <f>VLOOKUP($B40,'Part 3 NNDR3'!$A$6:$FY$331,AW$4,FALSE)</f>
        <v>0</v>
      </c>
      <c r="AX40" s="104">
        <f>VLOOKUP($B40,'Part 3 NNDR3'!$A$6:$FY$331,AX$4,FALSE)</f>
        <v>-149943</v>
      </c>
      <c r="AY40" s="104">
        <f>VLOOKUP($B40,'Part 3 NNDR3'!$A$6:$FY$331,AY$4,FALSE)</f>
        <v>1347</v>
      </c>
      <c r="AZ40" s="104">
        <f>VLOOKUP($B40,'Part 3 NNDR3'!$A$6:$FY$331,AZ$4,FALSE)</f>
        <v>0</v>
      </c>
      <c r="BA40" s="104">
        <f>VLOOKUP($B40,'Part 3 NNDR3'!$A$6:$FY$331,BA$4,FALSE)</f>
        <v>1347</v>
      </c>
      <c r="BB40" s="104">
        <f>VLOOKUP($B40,'Part 3 NNDR3'!$A$6:$FY$331,BB$4,FALSE)</f>
        <v>0</v>
      </c>
      <c r="BC40" s="104">
        <f>VLOOKUP($B40,'Part 3 NNDR3'!$A$6:$FY$331,BC$4,FALSE)</f>
        <v>0</v>
      </c>
      <c r="BD40" s="104">
        <f>VLOOKUP($B40,'Part 3 NNDR3'!$A$6:$FY$331,BD$4,FALSE)</f>
        <v>0</v>
      </c>
      <c r="BE40" s="104">
        <f>VLOOKUP($B40,'Part 3 NNDR3'!$A$6:$FY$331,BE$4,FALSE)</f>
        <v>0</v>
      </c>
      <c r="BF40" s="104">
        <f>VLOOKUP($B40,'Part 3 NNDR3'!$A$6:$FY$331,BF$4,FALSE)</f>
        <v>0</v>
      </c>
      <c r="BG40" s="104">
        <f>VLOOKUP($B40,'Part 3 NNDR3'!$A$6:$FY$331,BG$4,FALSE)</f>
        <v>0</v>
      </c>
      <c r="BH40" s="104">
        <f>VLOOKUP($B40,'Part 3 NNDR3'!$A$6:$FY$331,BH$4,FALSE)</f>
        <v>-21080542</v>
      </c>
      <c r="BI40" s="104">
        <f>VLOOKUP($B40,'Part 3 NNDR3'!$A$6:$FY$331,BI$4,FALSE)</f>
        <v>220284</v>
      </c>
      <c r="BJ40" s="104">
        <f>VLOOKUP($B40,'Part 3 NNDR3'!$A$6:$FY$331,BJ$4,FALSE)</f>
        <v>-20860258</v>
      </c>
      <c r="BK40" s="104">
        <f>VLOOKUP($B40,'Part 3 NNDR3'!$A$6:$FY$331,BK$4,FALSE)</f>
        <v>-734332</v>
      </c>
      <c r="BL40" s="104">
        <f>VLOOKUP($B40,'Part 3 NNDR3'!$A$6:$FY$331,BL$4,FALSE)</f>
        <v>-176053</v>
      </c>
      <c r="BM40" s="104">
        <f>VLOOKUP($B40,'Part 3 NNDR3'!$A$6:$FY$331,BM$4,FALSE)</f>
        <v>-910385</v>
      </c>
      <c r="BN40" s="104">
        <f>VLOOKUP($B40,'Part 3 NNDR3'!$A$6:$FY$331,BN$4,FALSE)</f>
        <v>-197023</v>
      </c>
      <c r="BO40" s="104">
        <f>VLOOKUP($B40,'Part 3 NNDR3'!$A$6:$FY$331,BO$4,FALSE)</f>
        <v>7806</v>
      </c>
      <c r="BP40" s="104">
        <f>VLOOKUP($B40,'Part 3 NNDR3'!$A$6:$FY$331,BP$4,FALSE)</f>
        <v>-189217</v>
      </c>
      <c r="BQ40" s="104">
        <f>VLOOKUP($B40,'Part 3 NNDR3'!$A$6:$FY$331,BQ$4,FALSE)</f>
        <v>-11021110</v>
      </c>
      <c r="BR40" s="104">
        <f>VLOOKUP($B40,'Part 3 NNDR3'!$A$6:$FY$331,BR$4,FALSE)</f>
        <v>-562272</v>
      </c>
      <c r="BS40" s="104">
        <f>VLOOKUP($B40,'Part 3 NNDR3'!$A$6:$FY$331,BS$4,FALSE)</f>
        <v>-11583382</v>
      </c>
      <c r="BT40" s="104">
        <f>VLOOKUP($B40,'Part 3 NNDR3'!$A$6:$FY$331,BT$4,FALSE)</f>
        <v>-95207</v>
      </c>
      <c r="BU40" s="104">
        <f>VLOOKUP($B40,'Part 3 NNDR3'!$A$6:$FY$331,BU$4,FALSE)</f>
        <v>-62275</v>
      </c>
      <c r="BV40" s="104">
        <f>VLOOKUP($B40,'Part 3 NNDR3'!$A$6:$FY$331,BV$4,FALSE)</f>
        <v>-157482</v>
      </c>
      <c r="BW40" s="104">
        <f>VLOOKUP($B40,'Part 3 NNDR3'!$A$6:$FY$331,BW$4,FALSE)</f>
        <v>-12047672</v>
      </c>
      <c r="BX40" s="104">
        <f>VLOOKUP($B40,'Part 3 NNDR3'!$A$6:$FY$331,BX$4,FALSE)</f>
        <v>-792794</v>
      </c>
      <c r="BY40" s="104">
        <f>VLOOKUP($B40,'Part 3 NNDR3'!$A$6:$FY$331,BY$4,FALSE)</f>
        <v>-12840466</v>
      </c>
      <c r="BZ40" s="104">
        <f>VLOOKUP($B40,'Part 3 NNDR3'!$A$6:$FY$331,BZ$4,FALSE)</f>
        <v>-256860</v>
      </c>
      <c r="CA40" s="104">
        <f>VLOOKUP($B40,'Part 3 NNDR3'!$A$6:$FY$331,CA$4,FALSE)</f>
        <v>0</v>
      </c>
      <c r="CB40" s="104">
        <f>VLOOKUP($B40,'Part 3 NNDR3'!$A$6:$FY$331,CB$4,FALSE)</f>
        <v>-256860</v>
      </c>
      <c r="CC40" s="104">
        <f>VLOOKUP($B40,'Part 3 NNDR3'!$A$6:$FY$331,CC$4,FALSE)</f>
        <v>6377</v>
      </c>
      <c r="CD40" s="104">
        <f>VLOOKUP($B40,'Part 3 NNDR3'!$A$6:$FY$331,CD$4,FALSE)</f>
        <v>0</v>
      </c>
      <c r="CE40" s="104">
        <f>VLOOKUP($B40,'Part 3 NNDR3'!$A$6:$FY$331,CE$4,FALSE)</f>
        <v>6377</v>
      </c>
      <c r="CF40" s="104">
        <f>VLOOKUP($B40,'Part 3 NNDR3'!$A$6:$FY$331,CF$4,FALSE)</f>
        <v>-326866</v>
      </c>
      <c r="CG40" s="104">
        <f>VLOOKUP($B40,'Part 3 NNDR3'!$A$6:$FY$331,CG$4,FALSE)</f>
        <v>-4200</v>
      </c>
      <c r="CH40" s="104">
        <f>VLOOKUP($B40,'Part 3 NNDR3'!$A$6:$FY$331,CH$4,FALSE)</f>
        <v>-331066</v>
      </c>
      <c r="CI40" s="104">
        <f>VLOOKUP($B40,'Part 3 NNDR3'!$A$6:$FY$331,CI$4,FALSE)</f>
        <v>-48719</v>
      </c>
      <c r="CJ40" s="104">
        <f>VLOOKUP($B40,'Part 3 NNDR3'!$A$6:$FY$331,CJ$4,FALSE)</f>
        <v>0</v>
      </c>
      <c r="CK40" s="104">
        <f>VLOOKUP($B40,'Part 3 NNDR3'!$A$6:$FY$331,CK$4,FALSE)</f>
        <v>-48719</v>
      </c>
      <c r="CL40" s="104">
        <f>VLOOKUP($B40,'Part 3 NNDR3'!$A$6:$FY$331,CL$4,FALSE)</f>
        <v>-2841</v>
      </c>
      <c r="CM40" s="104">
        <f>VLOOKUP($B40,'Part 3 NNDR3'!$A$6:$FY$331,CM$4,FALSE)</f>
        <v>0</v>
      </c>
      <c r="CN40" s="104">
        <f>VLOOKUP($B40,'Part 3 NNDR3'!$A$6:$FY$331,CN$4,FALSE)</f>
        <v>-2841</v>
      </c>
      <c r="CO40" s="104">
        <f>VLOOKUP($B40,'Part 3 NNDR3'!$A$6:$FY$331,CO$4,FALSE)</f>
        <v>0</v>
      </c>
      <c r="CP40" s="104">
        <f>VLOOKUP($B40,'Part 3 NNDR3'!$A$6:$FY$331,CP$4,FALSE)</f>
        <v>0</v>
      </c>
      <c r="CQ40" s="104">
        <f>VLOOKUP($B40,'Part 3 NNDR3'!$A$6:$FY$331,CQ$4,FALSE)</f>
        <v>0</v>
      </c>
      <c r="CR40" s="104">
        <f>VLOOKUP($B40,'Part 3 NNDR3'!$A$6:$FY$331,CR$4,FALSE)</f>
        <v>0</v>
      </c>
      <c r="CS40" s="104">
        <f>VLOOKUP($B40,'Part 3 NNDR3'!$A$6:$FY$331,CS$4,FALSE)</f>
        <v>0</v>
      </c>
      <c r="CT40" s="104">
        <f>VLOOKUP($B40,'Part 3 NNDR3'!$A$6:$FY$331,CT$4,FALSE)</f>
        <v>0</v>
      </c>
      <c r="CU40" s="104">
        <f>VLOOKUP($B40,'Part 3 NNDR3'!$A$6:$FY$331,CU$4,FALSE)</f>
        <v>0</v>
      </c>
      <c r="CV40" s="104">
        <f>VLOOKUP($B40,'Part 3 NNDR3'!$A$6:$FY$331,CV$4,FALSE)</f>
        <v>0</v>
      </c>
      <c r="CW40" s="104">
        <f>VLOOKUP($B40,'Part 3 NNDR3'!$A$6:$FY$331,CW$4,FALSE)</f>
        <v>0</v>
      </c>
      <c r="CX40" s="104">
        <f>VLOOKUP($B40,'Part 3 NNDR3'!$A$6:$FY$331,CX$4,FALSE)</f>
        <v>0</v>
      </c>
      <c r="CY40" s="104">
        <f>VLOOKUP($B40,'Part 3 NNDR3'!$A$6:$FY$331,CY$4,FALSE)</f>
        <v>0</v>
      </c>
      <c r="CZ40" s="104">
        <f>VLOOKUP($B40,'Part 3 NNDR3'!$A$6:$FY$331,CZ$4,FALSE)</f>
        <v>0</v>
      </c>
      <c r="DA40" s="104">
        <f>VLOOKUP($B40,'Part 3 NNDR3'!$A$6:$FY$331,DA$4,FALSE)</f>
        <v>0</v>
      </c>
      <c r="DB40" s="104">
        <f>VLOOKUP($B40,'Part 3 NNDR3'!$A$6:$FY$331,DB$4,FALSE)</f>
        <v>0</v>
      </c>
      <c r="DC40" s="104">
        <f>VLOOKUP($B40,'Part 3 NNDR3'!$A$6:$FY$331,DC$4,FALSE)</f>
        <v>0</v>
      </c>
      <c r="DD40" s="104">
        <f>VLOOKUP($B40,'Part 3 NNDR3'!$A$6:$FY$331,DD$4,FALSE)</f>
        <v>0</v>
      </c>
      <c r="DE40" s="104">
        <f>VLOOKUP($B40,'Part 3 NNDR3'!$A$6:$FY$331,DE$4,FALSE)</f>
        <v>-657770</v>
      </c>
      <c r="DF40" s="104">
        <f>VLOOKUP($B40,'Part 3 NNDR3'!$A$6:$FY$331,DF$4,FALSE)</f>
        <v>-657770</v>
      </c>
      <c r="DG40" s="104">
        <f>VLOOKUP($B40,'Part 3 NNDR3'!$A$6:$FY$331,DG$4,FALSE)</f>
        <v>0</v>
      </c>
      <c r="DH40" s="104">
        <f>VLOOKUP($B40,'Part 3 NNDR3'!$A$6:$FY$331,DH$4,FALSE)</f>
        <v>-151790</v>
      </c>
      <c r="DI40" s="104">
        <f>VLOOKUP($B40,'Part 3 NNDR3'!$A$6:$FY$331,DI$4,FALSE)</f>
        <v>-151790</v>
      </c>
      <c r="DJ40" s="104">
        <f>VLOOKUP($B40,'Part 3 NNDR3'!$A$6:$FY$331,DJ$4,FALSE)</f>
        <v>-809560</v>
      </c>
      <c r="DK40" s="104">
        <f>VLOOKUP($B40,'Part 3 NNDR3'!$A$6:$FY$331,DK$4,FALSE)</f>
        <v>0</v>
      </c>
      <c r="DL40" s="104">
        <f>VLOOKUP($B40,'Part 3 NNDR3'!$A$6:$FY$331,DL$4,FALSE)</f>
        <v>-628909</v>
      </c>
      <c r="DM40" s="104">
        <f>VLOOKUP($B40,'Part 3 NNDR3'!$A$6:$FY$331,DM$4,FALSE)</f>
        <v>-813760</v>
      </c>
      <c r="DN40" s="104">
        <f>VLOOKUP($B40,'Part 3 NNDR3'!$A$6:$FY$331,DN$4,FALSE)</f>
        <v>-1442669</v>
      </c>
      <c r="DO40" s="104">
        <f>VLOOKUP($B40,'Part 3 NNDR3'!$A$6:$FY$331,DO$4,FALSE)</f>
        <v>0</v>
      </c>
      <c r="DP40" s="104">
        <f>VLOOKUP($B40,'Part 3 NNDR3'!$A$6:$FY$331,DP$4,FALSE)</f>
        <v>0</v>
      </c>
      <c r="DQ40" s="104">
        <f>VLOOKUP($B40,'Part 3 NNDR3'!$A$6:$FY$331,DQ$4,FALSE)</f>
        <v>0</v>
      </c>
      <c r="DR40" s="104">
        <f>VLOOKUP($B40,'Part 3 NNDR3'!$A$6:$FY$331,DR$4,FALSE)</f>
        <v>0</v>
      </c>
      <c r="DS40" s="104">
        <f>VLOOKUP($B40,'Part 3 NNDR3'!$A$6:$FY$331,DS$4,FALSE)</f>
        <v>0</v>
      </c>
      <c r="DT40" s="104">
        <f>VLOOKUP($B40,'Part 3 NNDR3'!$A$6:$FY$331,DT$4,FALSE)</f>
        <v>0</v>
      </c>
      <c r="DU40" s="104">
        <f>VLOOKUP($B40,'Part 3 NNDR3'!$A$6:$FY$331,DU$4,FALSE)</f>
        <v>-151771</v>
      </c>
      <c r="DV40" s="104">
        <f>VLOOKUP($B40,'Part 3 NNDR3'!$A$6:$FY$331,DV$4,FALSE)</f>
        <v>0</v>
      </c>
      <c r="DW40" s="104">
        <f>VLOOKUP($B40,'Part 3 NNDR3'!$A$6:$FY$331,DW$4,FALSE)</f>
        <v>-151771</v>
      </c>
      <c r="DX40" s="104">
        <f>VLOOKUP($B40,'Part 3 NNDR3'!$A$6:$FY$331,DX$4,FALSE)</f>
        <v>5029</v>
      </c>
      <c r="DY40" s="104">
        <f>VLOOKUP($B40,'Part 3 NNDR3'!$A$6:$FY$331,DY$4,FALSE)</f>
        <v>0</v>
      </c>
      <c r="DZ40" s="104">
        <f>VLOOKUP($B40,'Part 3 NNDR3'!$A$6:$FY$331,DZ$4,FALSE)</f>
        <v>5029</v>
      </c>
      <c r="EA40" s="104">
        <f>VLOOKUP($B40,'Part 3 NNDR3'!$A$6:$FY$331,EA$4,FALSE)</f>
        <v>-2282232</v>
      </c>
      <c r="EB40" s="104">
        <f>VLOOKUP($B40,'Part 3 NNDR3'!$A$6:$FY$331,EB$4,FALSE)</f>
        <v>-19944</v>
      </c>
      <c r="EC40" s="104">
        <f>VLOOKUP($B40,'Part 3 NNDR3'!$A$6:$FY$331,EC$4,FALSE)</f>
        <v>-2302176</v>
      </c>
      <c r="ED40" s="104">
        <f>VLOOKUP($B40,'Part 3 NNDR3'!$A$6:$FY$331,ED$4,FALSE)</f>
        <v>-835509</v>
      </c>
      <c r="EE40" s="104">
        <f>VLOOKUP($B40,'Part 3 NNDR3'!$A$6:$FY$331,EE$4,FALSE)</f>
        <v>-8368</v>
      </c>
      <c r="EF40" s="104">
        <f>VLOOKUP($B40,'Part 3 NNDR3'!$A$6:$FY$331,EF$4,FALSE)</f>
        <v>-843877</v>
      </c>
      <c r="EG40" s="104">
        <f>VLOOKUP($B40,'Part 3 NNDR3'!$A$6:$FY$331,EG$4,FALSE)</f>
        <v>0</v>
      </c>
      <c r="EH40" s="104">
        <f>VLOOKUP($B40,'Part 3 NNDR3'!$A$6:$FY$331,EH$4,FALSE)</f>
        <v>0</v>
      </c>
      <c r="EI40" s="104">
        <f>VLOOKUP($B40,'Part 3 NNDR3'!$A$6:$FY$331,EI$4,FALSE)</f>
        <v>0</v>
      </c>
      <c r="EJ40" s="104">
        <f>VLOOKUP($B40,'Part 3 NNDR3'!$A$6:$FY$331,EJ$4,FALSE)</f>
        <v>0</v>
      </c>
      <c r="EK40" s="104">
        <f>VLOOKUP($B40,'Part 3 NNDR3'!$A$6:$FY$331,EK$4,FALSE)</f>
        <v>0</v>
      </c>
      <c r="EL40" s="104">
        <f>VLOOKUP($B40,'Part 3 NNDR3'!$A$6:$FY$331,EL$4,FALSE)</f>
        <v>0</v>
      </c>
      <c r="EM40" s="104">
        <f>VLOOKUP($B40,'Part 3 NNDR3'!$A$6:$FY$331,EM$4,FALSE)</f>
        <v>-24566</v>
      </c>
      <c r="EN40" s="104">
        <f>VLOOKUP($B40,'Part 3 NNDR3'!$A$6:$FY$331,EN$4,FALSE)</f>
        <v>-6024</v>
      </c>
      <c r="EO40" s="104">
        <f>VLOOKUP($B40,'Part 3 NNDR3'!$A$6:$FY$331,EO$4,FALSE)</f>
        <v>-30590</v>
      </c>
      <c r="EP40" s="104">
        <f>VLOOKUP($B40,'Part 3 NNDR3'!$A$6:$FY$331,EP$4,FALSE)</f>
        <v>-3289049</v>
      </c>
      <c r="EQ40" s="104">
        <f>VLOOKUP($B40,'Part 3 NNDR3'!$A$6:$FY$331,EQ$4,FALSE)</f>
        <v>-34336</v>
      </c>
      <c r="ER40" s="104">
        <f>VLOOKUP($B40,'Part 3 NNDR3'!$A$6:$FY$331,ER$4,FALSE)</f>
        <v>-3323385</v>
      </c>
      <c r="ES40" s="104">
        <f>VLOOKUP($B40,'Part 3 NNDR3'!$A$6:$FY$331,ES$4,FALSE)</f>
        <v>0</v>
      </c>
      <c r="ET40" s="104">
        <f>VLOOKUP($B40,'Part 3 NNDR3'!$A$6:$FY$331,ET$4,FALSE)</f>
        <v>0</v>
      </c>
      <c r="EU40" s="104">
        <f>VLOOKUP($B40,'Part 3 NNDR3'!$A$6:$FY$331,EU$4,FALSE)</f>
        <v>0</v>
      </c>
      <c r="EV40" s="104">
        <f>VLOOKUP($B40,'Part 3 NNDR3'!$A$6:$FY$331,EV$4,FALSE)</f>
        <v>-4097</v>
      </c>
      <c r="EW40" s="104">
        <f>VLOOKUP($B40,'Part 3 NNDR3'!$A$6:$FY$331,EW$4,FALSE)</f>
        <v>0</v>
      </c>
      <c r="EX40" s="104">
        <f>VLOOKUP($B40,'Part 3 NNDR3'!$A$6:$FY$331,EX$4,FALSE)</f>
        <v>-4097</v>
      </c>
      <c r="EY40" s="104">
        <f>VLOOKUP($B40,'Part 3 NNDR3'!$A$6:$FY$331,EY$4,FALSE)</f>
        <v>-4097</v>
      </c>
      <c r="EZ40" s="104">
        <f>VLOOKUP($B40,'Part 3 NNDR3'!$A$6:$FY$331,EZ$4,FALSE)</f>
        <v>0</v>
      </c>
      <c r="FA40" s="104">
        <f>VLOOKUP($B40,'Part 3 NNDR3'!$A$6:$FY$331,FA$4,FALSE)</f>
        <v>-4097</v>
      </c>
      <c r="FB40" s="104">
        <f>VLOOKUP($B40,'Part 3 NNDR3'!$A$6:$FY$331,FB$4,FALSE)</f>
        <v>229463345</v>
      </c>
      <c r="FC40" s="104">
        <f>VLOOKUP($B40,'Part 3 NNDR3'!$A$6:$FY$331,FC$4,FALSE)</f>
        <v>19999949</v>
      </c>
      <c r="FD40" s="104">
        <f>VLOOKUP($B40,'Part 3 NNDR3'!$A$6:$FY$331,FD$4,FALSE)</f>
        <v>249463294</v>
      </c>
      <c r="FE40" s="104">
        <f>VLOOKUP($B40,'Part 3 NNDR3'!$A$6:$FY$331,FE$4,FALSE)</f>
        <v>-2706708</v>
      </c>
      <c r="FF40" s="104">
        <f>VLOOKUP($B40,'Part 3 NNDR3'!$A$6:$FY$331,FF$4,FALSE)</f>
        <v>-380</v>
      </c>
      <c r="FG40" s="104">
        <f>VLOOKUP($B40,'Part 3 NNDR3'!$A$6:$FY$331,FG$4,FALSE)</f>
        <v>-2707088</v>
      </c>
      <c r="FH40" s="104">
        <f>VLOOKUP($B40,'Part 3 NNDR3'!$A$6:$FY$331,FH$4,FALSE)</f>
        <v>-21080542</v>
      </c>
      <c r="FI40" s="104">
        <f>VLOOKUP($B40,'Part 3 NNDR3'!$A$6:$FY$331,FI$4,FALSE)</f>
        <v>220284</v>
      </c>
      <c r="FJ40" s="104">
        <f>VLOOKUP($B40,'Part 3 NNDR3'!$A$6:$FY$331,FJ$4,FALSE)</f>
        <v>-20860258</v>
      </c>
      <c r="FK40" s="104">
        <f>VLOOKUP($B40,'Part 3 NNDR3'!$A$6:$FY$331,FK$4,FALSE)</f>
        <v>-12047672</v>
      </c>
      <c r="FL40" s="104">
        <f>VLOOKUP($B40,'Part 3 NNDR3'!$A$6:$FY$331,FL$4,FALSE)</f>
        <v>-792794</v>
      </c>
      <c r="FM40" s="104">
        <f>VLOOKUP($B40,'Part 3 NNDR3'!$A$6:$FY$331,FM$4,FALSE)</f>
        <v>-12840466</v>
      </c>
      <c r="FN40" s="104">
        <f>VLOOKUP($B40,'Part 3 NNDR3'!$A$6:$FY$331,FN$4,FALSE)</f>
        <v>-628909</v>
      </c>
      <c r="FO40" s="104">
        <f>VLOOKUP($B40,'Part 3 NNDR3'!$A$6:$FY$331,FO$4,FALSE)</f>
        <v>-813760</v>
      </c>
      <c r="FP40" s="104">
        <f>VLOOKUP($B40,'Part 3 NNDR3'!$A$6:$FY$331,FP$4,FALSE)</f>
        <v>-1442669</v>
      </c>
      <c r="FQ40" s="104">
        <f>VLOOKUP($B40,'Part 3 NNDR3'!$A$6:$FY$331,FQ$4,FALSE)</f>
        <v>-3289049</v>
      </c>
      <c r="FR40" s="104">
        <f>VLOOKUP($B40,'Part 3 NNDR3'!$A$6:$FY$331,FR$4,FALSE)</f>
        <v>-34336</v>
      </c>
      <c r="FS40" s="104">
        <f>VLOOKUP($B40,'Part 3 NNDR3'!$A$6:$FY$331,FS$4,FALSE)</f>
        <v>-3323385</v>
      </c>
      <c r="FT40" s="104">
        <f>VLOOKUP($B40,'Part 3 NNDR3'!$A$6:$FY$331,FT$4,FALSE)</f>
        <v>-4097</v>
      </c>
      <c r="FU40" s="104">
        <f>VLOOKUP($B40,'Part 3 NNDR3'!$A$6:$FY$331,FU$4,FALSE)</f>
        <v>0</v>
      </c>
      <c r="FV40" s="104">
        <f>VLOOKUP($B40,'Part 3 NNDR3'!$A$6:$FY$331,FV$4,FALSE)</f>
        <v>-4097</v>
      </c>
      <c r="FW40" s="104">
        <f>VLOOKUP($B40,'Part 3 NNDR3'!$A$6:$FY$331,FW$4,FALSE)</f>
        <v>-39756977</v>
      </c>
      <c r="FX40" s="104">
        <f>VLOOKUP($B40,'Part 3 NNDR3'!$A$6:$FY$331,FX$4,FALSE)</f>
        <v>-1420986</v>
      </c>
      <c r="FY40" s="104">
        <f>VLOOKUP($B40,'Part 3 NNDR3'!$A$6:$FY$331,FY$4,FALSE)</f>
        <v>-41177963</v>
      </c>
      <c r="FZ40" s="104">
        <f>VLOOKUP($B40,'Part 3 NNDR3'!$A$6:$FY$331,FZ$4,FALSE)</f>
        <v>189706368</v>
      </c>
      <c r="GA40" s="104">
        <f>VLOOKUP($B40,'Part 3 NNDR3'!$A$6:$FY$331,GA$4,FALSE)</f>
        <v>18578963</v>
      </c>
      <c r="GB40" s="104">
        <f>VLOOKUP($B40,'Part 3 NNDR3'!$A$6:$FY$331,GB$4,FALSE)</f>
        <v>208285331</v>
      </c>
      <c r="GC40" s="105" t="str">
        <f>VLOOKUP($B40,'Data (Updated)'!$C$4:$E$329,2,FALSE)</f>
        <v>NA</v>
      </c>
      <c r="GD40" s="106" t="str">
        <f>VLOOKUP($B40,'Data (Updated)'!$C$4:$E$329,3,FALSE)</f>
        <v>E6101</v>
      </c>
    </row>
    <row r="41" spans="1:186" ht="12.75" x14ac:dyDescent="0.2">
      <c r="A41" s="75">
        <v>36</v>
      </c>
      <c r="B41" s="100" t="s">
        <v>140</v>
      </c>
      <c r="C41" s="101" t="s">
        <v>941</v>
      </c>
      <c r="D41" s="102" t="s">
        <v>945</v>
      </c>
      <c r="E41" s="103" t="s">
        <v>139</v>
      </c>
      <c r="F41" s="104">
        <f>VLOOKUP($B41,'Part 3 NNDR3'!$A$6:$FY$331,F$4,FALSE)</f>
        <v>0</v>
      </c>
      <c r="G41" s="104">
        <f>VLOOKUP($B41,'Part 3 NNDR3'!$A$6:$FY$331,G$4,FALSE)</f>
        <v>0</v>
      </c>
      <c r="H41" s="104">
        <f>VLOOKUP($B41,'Part 3 NNDR3'!$A$6:$FY$331,H$4,FALSE)</f>
        <v>0</v>
      </c>
      <c r="I41" s="104">
        <f>VLOOKUP($B41,'Part 3 NNDR3'!$A$6:$FY$331,I$4,FALSE)</f>
        <v>94369</v>
      </c>
      <c r="J41" s="104">
        <f>VLOOKUP($B41,'Part 3 NNDR3'!$A$6:$FY$331,J$4,FALSE)</f>
        <v>0</v>
      </c>
      <c r="K41" s="104">
        <f>VLOOKUP($B41,'Part 3 NNDR3'!$A$6:$FY$331,K$4,FALSE)</f>
        <v>94369</v>
      </c>
      <c r="L41" s="104">
        <f>VLOOKUP($B41,'Part 3 NNDR3'!$A$6:$FY$331,L$4,FALSE)</f>
        <v>0</v>
      </c>
      <c r="M41" s="104">
        <f>VLOOKUP($B41,'Part 3 NNDR3'!$A$6:$FY$331,M$4,FALSE)</f>
        <v>0</v>
      </c>
      <c r="N41" s="104">
        <f>VLOOKUP($B41,'Part 3 NNDR3'!$A$6:$FY$331,N$4,FALSE)</f>
        <v>0</v>
      </c>
      <c r="O41" s="104">
        <f>VLOOKUP($B41,'Part 3 NNDR3'!$A$6:$FY$331,O$4,FALSE)</f>
        <v>37567</v>
      </c>
      <c r="P41" s="104">
        <f>VLOOKUP($B41,'Part 3 NNDR3'!$A$6:$FY$331,P$4,FALSE)</f>
        <v>0</v>
      </c>
      <c r="Q41" s="104">
        <f>VLOOKUP($B41,'Part 3 NNDR3'!$A$6:$FY$331,Q$4,FALSE)</f>
        <v>37567</v>
      </c>
      <c r="R41" s="104">
        <f>VLOOKUP($B41,'Part 3 NNDR3'!$A$6:$FY$331,R$4,FALSE)</f>
        <v>131936</v>
      </c>
      <c r="S41" s="104">
        <f>VLOOKUP($B41,'Part 3 NNDR3'!$A$6:$FY$331,S$4,FALSE)</f>
        <v>0</v>
      </c>
      <c r="T41" s="104">
        <f>VLOOKUP($B41,'Part 3 NNDR3'!$A$6:$FY$331,T$4,FALSE)</f>
        <v>131936</v>
      </c>
      <c r="U41" s="104">
        <f>VLOOKUP($B41,'Part 3 NNDR3'!$A$6:$FY$331,U$4,FALSE)</f>
        <v>-2713943</v>
      </c>
      <c r="V41" s="104">
        <f>VLOOKUP($B41,'Part 3 NNDR3'!$A$6:$FY$331,V$4,FALSE)</f>
        <v>0</v>
      </c>
      <c r="W41" s="104">
        <f>VLOOKUP($B41,'Part 3 NNDR3'!$A$6:$FY$331,W$4,FALSE)</f>
        <v>-2713943</v>
      </c>
      <c r="X41" s="104">
        <f>VLOOKUP($B41,'Part 3 NNDR3'!$A$6:$FY$331,X$4,FALSE)</f>
        <v>-1185</v>
      </c>
      <c r="Y41" s="104">
        <f>VLOOKUP($B41,'Part 3 NNDR3'!$A$6:$FY$331,Y$4,FALSE)</f>
        <v>0</v>
      </c>
      <c r="Z41" s="104">
        <f>VLOOKUP($B41,'Part 3 NNDR3'!$A$6:$FY$331,Z$4,FALSE)</f>
        <v>-1185</v>
      </c>
      <c r="AA41" s="104">
        <f>VLOOKUP($B41,'Part 3 NNDR3'!$A$6:$FY$331,AA$4,FALSE)</f>
        <v>-65435</v>
      </c>
      <c r="AB41" s="104">
        <f>VLOOKUP($B41,'Part 3 NNDR3'!$A$6:$FY$331,AB$4,FALSE)</f>
        <v>0</v>
      </c>
      <c r="AC41" s="104">
        <f>VLOOKUP($B41,'Part 3 NNDR3'!$A$6:$FY$331,AC$4,FALSE)</f>
        <v>-65435</v>
      </c>
      <c r="AD41" s="104">
        <f>VLOOKUP($B41,'Part 3 NNDR3'!$A$6:$FY$331,AD$4,FALSE)</f>
        <v>-65435</v>
      </c>
      <c r="AE41" s="104">
        <f>VLOOKUP($B41,'Part 3 NNDR3'!$A$6:$FY$331,AE$4,FALSE)</f>
        <v>0</v>
      </c>
      <c r="AF41" s="104">
        <f>VLOOKUP($B41,'Part 3 NNDR3'!$A$6:$FY$331,AF$4,FALSE)</f>
        <v>-65435</v>
      </c>
      <c r="AG41" s="104">
        <f>VLOOKUP($B41,'Part 3 NNDR3'!$A$6:$FY$331,AG$4,FALSE)</f>
        <v>0</v>
      </c>
      <c r="AH41" s="104">
        <f>VLOOKUP($B41,'Part 3 NNDR3'!$A$6:$FY$331,AH$4,FALSE)</f>
        <v>0</v>
      </c>
      <c r="AI41" s="104">
        <f>VLOOKUP($B41,'Part 3 NNDR3'!$A$6:$FY$331,AI$4,FALSE)</f>
        <v>0</v>
      </c>
      <c r="AJ41" s="104">
        <f>VLOOKUP($B41,'Part 3 NNDR3'!$A$6:$FY$331,AJ$4,FALSE)</f>
        <v>783821</v>
      </c>
      <c r="AK41" s="104">
        <f>VLOOKUP($B41,'Part 3 NNDR3'!$A$6:$FY$331,AK$4,FALSE)</f>
        <v>0</v>
      </c>
      <c r="AL41" s="104">
        <f>VLOOKUP($B41,'Part 3 NNDR3'!$A$6:$FY$331,AL$4,FALSE)</f>
        <v>783821</v>
      </c>
      <c r="AM41" s="104">
        <f>VLOOKUP($B41,'Part 3 NNDR3'!$A$6:$FY$331,AM$4,FALSE)</f>
        <v>-23770</v>
      </c>
      <c r="AN41" s="104">
        <f>VLOOKUP($B41,'Part 3 NNDR3'!$A$6:$FY$331,AN$4,FALSE)</f>
        <v>0</v>
      </c>
      <c r="AO41" s="104">
        <f>VLOOKUP($B41,'Part 3 NNDR3'!$A$6:$FY$331,AO$4,FALSE)</f>
        <v>-23770</v>
      </c>
      <c r="AP41" s="104">
        <f>VLOOKUP($B41,'Part 3 NNDR3'!$A$6:$FY$331,AP$4,FALSE)</f>
        <v>-1409646</v>
      </c>
      <c r="AQ41" s="104">
        <f>VLOOKUP($B41,'Part 3 NNDR3'!$A$6:$FY$331,AQ$4,FALSE)</f>
        <v>0</v>
      </c>
      <c r="AR41" s="104">
        <f>VLOOKUP($B41,'Part 3 NNDR3'!$A$6:$FY$331,AR$4,FALSE)</f>
        <v>-1409646</v>
      </c>
      <c r="AS41" s="104">
        <f>VLOOKUP($B41,'Part 3 NNDR3'!$A$6:$FY$331,AS$4,FALSE)</f>
        <v>11906</v>
      </c>
      <c r="AT41" s="104">
        <f>VLOOKUP($B41,'Part 3 NNDR3'!$A$6:$FY$331,AT$4,FALSE)</f>
        <v>0</v>
      </c>
      <c r="AU41" s="104">
        <f>VLOOKUP($B41,'Part 3 NNDR3'!$A$6:$FY$331,AU$4,FALSE)</f>
        <v>11906</v>
      </c>
      <c r="AV41" s="104">
        <f>VLOOKUP($B41,'Part 3 NNDR3'!$A$6:$FY$331,AV$4,FALSE)</f>
        <v>-37083</v>
      </c>
      <c r="AW41" s="104">
        <f>VLOOKUP($B41,'Part 3 NNDR3'!$A$6:$FY$331,AW$4,FALSE)</f>
        <v>0</v>
      </c>
      <c r="AX41" s="104">
        <f>VLOOKUP($B41,'Part 3 NNDR3'!$A$6:$FY$331,AX$4,FALSE)</f>
        <v>-37083</v>
      </c>
      <c r="AY41" s="104">
        <f>VLOOKUP($B41,'Part 3 NNDR3'!$A$6:$FY$331,AY$4,FALSE)</f>
        <v>-1935</v>
      </c>
      <c r="AZ41" s="104">
        <f>VLOOKUP($B41,'Part 3 NNDR3'!$A$6:$FY$331,AZ$4,FALSE)</f>
        <v>0</v>
      </c>
      <c r="BA41" s="104">
        <f>VLOOKUP($B41,'Part 3 NNDR3'!$A$6:$FY$331,BA$4,FALSE)</f>
        <v>-1935</v>
      </c>
      <c r="BB41" s="104">
        <f>VLOOKUP($B41,'Part 3 NNDR3'!$A$6:$FY$331,BB$4,FALSE)</f>
        <v>-55809</v>
      </c>
      <c r="BC41" s="104">
        <f>VLOOKUP($B41,'Part 3 NNDR3'!$A$6:$FY$331,BC$4,FALSE)</f>
        <v>0</v>
      </c>
      <c r="BD41" s="104">
        <f>VLOOKUP($B41,'Part 3 NNDR3'!$A$6:$FY$331,BD$4,FALSE)</f>
        <v>-55809</v>
      </c>
      <c r="BE41" s="104">
        <f>VLOOKUP($B41,'Part 3 NNDR3'!$A$6:$FY$331,BE$4,FALSE)</f>
        <v>-631</v>
      </c>
      <c r="BF41" s="104">
        <f>VLOOKUP($B41,'Part 3 NNDR3'!$A$6:$FY$331,BF$4,FALSE)</f>
        <v>0</v>
      </c>
      <c r="BG41" s="104">
        <f>VLOOKUP($B41,'Part 3 NNDR3'!$A$6:$FY$331,BG$4,FALSE)</f>
        <v>-631</v>
      </c>
      <c r="BH41" s="104">
        <f>VLOOKUP($B41,'Part 3 NNDR3'!$A$6:$FY$331,BH$4,FALSE)</f>
        <v>-3512525</v>
      </c>
      <c r="BI41" s="104">
        <f>VLOOKUP($B41,'Part 3 NNDR3'!$A$6:$FY$331,BI$4,FALSE)</f>
        <v>0</v>
      </c>
      <c r="BJ41" s="104">
        <f>VLOOKUP($B41,'Part 3 NNDR3'!$A$6:$FY$331,BJ$4,FALSE)</f>
        <v>-3512525</v>
      </c>
      <c r="BK41" s="104">
        <f>VLOOKUP($B41,'Part 3 NNDR3'!$A$6:$FY$331,BK$4,FALSE)</f>
        <v>0</v>
      </c>
      <c r="BL41" s="104">
        <f>VLOOKUP($B41,'Part 3 NNDR3'!$A$6:$FY$331,BL$4,FALSE)</f>
        <v>0</v>
      </c>
      <c r="BM41" s="104">
        <f>VLOOKUP($B41,'Part 3 NNDR3'!$A$6:$FY$331,BM$4,FALSE)</f>
        <v>0</v>
      </c>
      <c r="BN41" s="104">
        <f>VLOOKUP($B41,'Part 3 NNDR3'!$A$6:$FY$331,BN$4,FALSE)</f>
        <v>-4808</v>
      </c>
      <c r="BO41" s="104">
        <f>VLOOKUP($B41,'Part 3 NNDR3'!$A$6:$FY$331,BO$4,FALSE)</f>
        <v>0</v>
      </c>
      <c r="BP41" s="104">
        <f>VLOOKUP($B41,'Part 3 NNDR3'!$A$6:$FY$331,BP$4,FALSE)</f>
        <v>-4808</v>
      </c>
      <c r="BQ41" s="104">
        <f>VLOOKUP($B41,'Part 3 NNDR3'!$A$6:$FY$331,BQ$4,FALSE)</f>
        <v>-769719</v>
      </c>
      <c r="BR41" s="104">
        <f>VLOOKUP($B41,'Part 3 NNDR3'!$A$6:$FY$331,BR$4,FALSE)</f>
        <v>0</v>
      </c>
      <c r="BS41" s="104">
        <f>VLOOKUP($B41,'Part 3 NNDR3'!$A$6:$FY$331,BS$4,FALSE)</f>
        <v>-769719</v>
      </c>
      <c r="BT41" s="104">
        <f>VLOOKUP($B41,'Part 3 NNDR3'!$A$6:$FY$331,BT$4,FALSE)</f>
        <v>-25327</v>
      </c>
      <c r="BU41" s="104">
        <f>VLOOKUP($B41,'Part 3 NNDR3'!$A$6:$FY$331,BU$4,FALSE)</f>
        <v>0</v>
      </c>
      <c r="BV41" s="104">
        <f>VLOOKUP($B41,'Part 3 NNDR3'!$A$6:$FY$331,BV$4,FALSE)</f>
        <v>-25327</v>
      </c>
      <c r="BW41" s="104">
        <f>VLOOKUP($B41,'Part 3 NNDR3'!$A$6:$FY$331,BW$4,FALSE)</f>
        <v>-799854</v>
      </c>
      <c r="BX41" s="104">
        <f>VLOOKUP($B41,'Part 3 NNDR3'!$A$6:$FY$331,BX$4,FALSE)</f>
        <v>0</v>
      </c>
      <c r="BY41" s="104">
        <f>VLOOKUP($B41,'Part 3 NNDR3'!$A$6:$FY$331,BY$4,FALSE)</f>
        <v>-799854</v>
      </c>
      <c r="BZ41" s="104">
        <f>VLOOKUP($B41,'Part 3 NNDR3'!$A$6:$FY$331,BZ$4,FALSE)</f>
        <v>-19838</v>
      </c>
      <c r="CA41" s="104">
        <f>VLOOKUP($B41,'Part 3 NNDR3'!$A$6:$FY$331,CA$4,FALSE)</f>
        <v>0</v>
      </c>
      <c r="CB41" s="104">
        <f>VLOOKUP($B41,'Part 3 NNDR3'!$A$6:$FY$331,CB$4,FALSE)</f>
        <v>-19838</v>
      </c>
      <c r="CC41" s="104">
        <f>VLOOKUP($B41,'Part 3 NNDR3'!$A$6:$FY$331,CC$4,FALSE)</f>
        <v>0</v>
      </c>
      <c r="CD41" s="104">
        <f>VLOOKUP($B41,'Part 3 NNDR3'!$A$6:$FY$331,CD$4,FALSE)</f>
        <v>0</v>
      </c>
      <c r="CE41" s="104">
        <f>VLOOKUP($B41,'Part 3 NNDR3'!$A$6:$FY$331,CE$4,FALSE)</f>
        <v>0</v>
      </c>
      <c r="CF41" s="104">
        <f>VLOOKUP($B41,'Part 3 NNDR3'!$A$6:$FY$331,CF$4,FALSE)</f>
        <v>-58283</v>
      </c>
      <c r="CG41" s="104">
        <f>VLOOKUP($B41,'Part 3 NNDR3'!$A$6:$FY$331,CG$4,FALSE)</f>
        <v>0</v>
      </c>
      <c r="CH41" s="104">
        <f>VLOOKUP($B41,'Part 3 NNDR3'!$A$6:$FY$331,CH$4,FALSE)</f>
        <v>-58283</v>
      </c>
      <c r="CI41" s="104">
        <f>VLOOKUP($B41,'Part 3 NNDR3'!$A$6:$FY$331,CI$4,FALSE)</f>
        <v>2136</v>
      </c>
      <c r="CJ41" s="104">
        <f>VLOOKUP($B41,'Part 3 NNDR3'!$A$6:$FY$331,CJ$4,FALSE)</f>
        <v>0</v>
      </c>
      <c r="CK41" s="104">
        <f>VLOOKUP($B41,'Part 3 NNDR3'!$A$6:$FY$331,CK$4,FALSE)</f>
        <v>2136</v>
      </c>
      <c r="CL41" s="104">
        <f>VLOOKUP($B41,'Part 3 NNDR3'!$A$6:$FY$331,CL$4,FALSE)</f>
        <v>0</v>
      </c>
      <c r="CM41" s="104">
        <f>VLOOKUP($B41,'Part 3 NNDR3'!$A$6:$FY$331,CM$4,FALSE)</f>
        <v>0</v>
      </c>
      <c r="CN41" s="104">
        <f>VLOOKUP($B41,'Part 3 NNDR3'!$A$6:$FY$331,CN$4,FALSE)</f>
        <v>0</v>
      </c>
      <c r="CO41" s="104">
        <f>VLOOKUP($B41,'Part 3 NNDR3'!$A$6:$FY$331,CO$4,FALSE)</f>
        <v>0</v>
      </c>
      <c r="CP41" s="104">
        <f>VLOOKUP($B41,'Part 3 NNDR3'!$A$6:$FY$331,CP$4,FALSE)</f>
        <v>0</v>
      </c>
      <c r="CQ41" s="104">
        <f>VLOOKUP($B41,'Part 3 NNDR3'!$A$6:$FY$331,CQ$4,FALSE)</f>
        <v>0</v>
      </c>
      <c r="CR41" s="104">
        <f>VLOOKUP($B41,'Part 3 NNDR3'!$A$6:$FY$331,CR$4,FALSE)</f>
        <v>-55809</v>
      </c>
      <c r="CS41" s="104">
        <f>VLOOKUP($B41,'Part 3 NNDR3'!$A$6:$FY$331,CS$4,FALSE)</f>
        <v>0</v>
      </c>
      <c r="CT41" s="104">
        <f>VLOOKUP($B41,'Part 3 NNDR3'!$A$6:$FY$331,CT$4,FALSE)</f>
        <v>-55809</v>
      </c>
      <c r="CU41" s="104">
        <f>VLOOKUP($B41,'Part 3 NNDR3'!$A$6:$FY$331,CU$4,FALSE)</f>
        <v>-631</v>
      </c>
      <c r="CV41" s="104">
        <f>VLOOKUP($B41,'Part 3 NNDR3'!$A$6:$FY$331,CV$4,FALSE)</f>
        <v>0</v>
      </c>
      <c r="CW41" s="104">
        <f>VLOOKUP($B41,'Part 3 NNDR3'!$A$6:$FY$331,CW$4,FALSE)</f>
        <v>-631</v>
      </c>
      <c r="CX41" s="104">
        <f>VLOOKUP($B41,'Part 3 NNDR3'!$A$6:$FY$331,CX$4,FALSE)</f>
        <v>-10320</v>
      </c>
      <c r="CY41" s="104">
        <f>VLOOKUP($B41,'Part 3 NNDR3'!$A$6:$FY$331,CY$4,FALSE)</f>
        <v>0</v>
      </c>
      <c r="CZ41" s="104">
        <f>VLOOKUP($B41,'Part 3 NNDR3'!$A$6:$FY$331,CZ$4,FALSE)</f>
        <v>-10320</v>
      </c>
      <c r="DA41" s="104">
        <f>VLOOKUP($B41,'Part 3 NNDR3'!$A$6:$FY$331,DA$4,FALSE)</f>
        <v>0</v>
      </c>
      <c r="DB41" s="104">
        <f>VLOOKUP($B41,'Part 3 NNDR3'!$A$6:$FY$331,DB$4,FALSE)</f>
        <v>0</v>
      </c>
      <c r="DC41" s="104">
        <f>VLOOKUP($B41,'Part 3 NNDR3'!$A$6:$FY$331,DC$4,FALSE)</f>
        <v>0</v>
      </c>
      <c r="DD41" s="104">
        <f>VLOOKUP($B41,'Part 3 NNDR3'!$A$6:$FY$331,DD$4,FALSE)</f>
        <v>-16510</v>
      </c>
      <c r="DE41" s="104">
        <f>VLOOKUP($B41,'Part 3 NNDR3'!$A$6:$FY$331,DE$4,FALSE)</f>
        <v>0</v>
      </c>
      <c r="DF41" s="104">
        <f>VLOOKUP($B41,'Part 3 NNDR3'!$A$6:$FY$331,DF$4,FALSE)</f>
        <v>-16510</v>
      </c>
      <c r="DG41" s="104">
        <f>VLOOKUP($B41,'Part 3 NNDR3'!$A$6:$FY$331,DG$4,FALSE)</f>
        <v>0</v>
      </c>
      <c r="DH41" s="104">
        <f>VLOOKUP($B41,'Part 3 NNDR3'!$A$6:$FY$331,DH$4,FALSE)</f>
        <v>0</v>
      </c>
      <c r="DI41" s="104">
        <f>VLOOKUP($B41,'Part 3 NNDR3'!$A$6:$FY$331,DI$4,FALSE)</f>
        <v>0</v>
      </c>
      <c r="DJ41" s="104">
        <f>VLOOKUP($B41,'Part 3 NNDR3'!$A$6:$FY$331,DJ$4,FALSE)</f>
        <v>0</v>
      </c>
      <c r="DK41" s="104">
        <f>VLOOKUP($B41,'Part 3 NNDR3'!$A$6:$FY$331,DK$4,FALSE)</f>
        <v>0</v>
      </c>
      <c r="DL41" s="104">
        <f>VLOOKUP($B41,'Part 3 NNDR3'!$A$6:$FY$331,DL$4,FALSE)</f>
        <v>-159255</v>
      </c>
      <c r="DM41" s="104">
        <f>VLOOKUP($B41,'Part 3 NNDR3'!$A$6:$FY$331,DM$4,FALSE)</f>
        <v>0</v>
      </c>
      <c r="DN41" s="104">
        <f>VLOOKUP($B41,'Part 3 NNDR3'!$A$6:$FY$331,DN$4,FALSE)</f>
        <v>-159255</v>
      </c>
      <c r="DO41" s="104">
        <f>VLOOKUP($B41,'Part 3 NNDR3'!$A$6:$FY$331,DO$4,FALSE)</f>
        <v>-4190</v>
      </c>
      <c r="DP41" s="104">
        <f>VLOOKUP($B41,'Part 3 NNDR3'!$A$6:$FY$331,DP$4,FALSE)</f>
        <v>0</v>
      </c>
      <c r="DQ41" s="104">
        <f>VLOOKUP($B41,'Part 3 NNDR3'!$A$6:$FY$331,DQ$4,FALSE)</f>
        <v>-4190</v>
      </c>
      <c r="DR41" s="104">
        <f>VLOOKUP($B41,'Part 3 NNDR3'!$A$6:$FY$331,DR$4,FALSE)</f>
        <v>0</v>
      </c>
      <c r="DS41" s="104">
        <f>VLOOKUP($B41,'Part 3 NNDR3'!$A$6:$FY$331,DS$4,FALSE)</f>
        <v>0</v>
      </c>
      <c r="DT41" s="104">
        <f>VLOOKUP($B41,'Part 3 NNDR3'!$A$6:$FY$331,DT$4,FALSE)</f>
        <v>0</v>
      </c>
      <c r="DU41" s="104">
        <f>VLOOKUP($B41,'Part 3 NNDR3'!$A$6:$FY$331,DU$4,FALSE)</f>
        <v>0</v>
      </c>
      <c r="DV41" s="104">
        <f>VLOOKUP($B41,'Part 3 NNDR3'!$A$6:$FY$331,DV$4,FALSE)</f>
        <v>0</v>
      </c>
      <c r="DW41" s="104">
        <f>VLOOKUP($B41,'Part 3 NNDR3'!$A$6:$FY$331,DW$4,FALSE)</f>
        <v>0</v>
      </c>
      <c r="DX41" s="104">
        <f>VLOOKUP($B41,'Part 3 NNDR3'!$A$6:$FY$331,DX$4,FALSE)</f>
        <v>0</v>
      </c>
      <c r="DY41" s="104">
        <f>VLOOKUP($B41,'Part 3 NNDR3'!$A$6:$FY$331,DY$4,FALSE)</f>
        <v>0</v>
      </c>
      <c r="DZ41" s="104">
        <f>VLOOKUP($B41,'Part 3 NNDR3'!$A$6:$FY$331,DZ$4,FALSE)</f>
        <v>0</v>
      </c>
      <c r="EA41" s="104">
        <f>VLOOKUP($B41,'Part 3 NNDR3'!$A$6:$FY$331,EA$4,FALSE)</f>
        <v>-332620</v>
      </c>
      <c r="EB41" s="104">
        <f>VLOOKUP($B41,'Part 3 NNDR3'!$A$6:$FY$331,EB$4,FALSE)</f>
        <v>0</v>
      </c>
      <c r="EC41" s="104">
        <f>VLOOKUP($B41,'Part 3 NNDR3'!$A$6:$FY$331,EC$4,FALSE)</f>
        <v>-332620</v>
      </c>
      <c r="ED41" s="104">
        <f>VLOOKUP($B41,'Part 3 NNDR3'!$A$6:$FY$331,ED$4,FALSE)</f>
        <v>885</v>
      </c>
      <c r="EE41" s="104">
        <f>VLOOKUP($B41,'Part 3 NNDR3'!$A$6:$FY$331,EE$4,FALSE)</f>
        <v>0</v>
      </c>
      <c r="EF41" s="104">
        <f>VLOOKUP($B41,'Part 3 NNDR3'!$A$6:$FY$331,EF$4,FALSE)</f>
        <v>885</v>
      </c>
      <c r="EG41" s="104">
        <f>VLOOKUP($B41,'Part 3 NNDR3'!$A$6:$FY$331,EG$4,FALSE)</f>
        <v>0</v>
      </c>
      <c r="EH41" s="104">
        <f>VLOOKUP($B41,'Part 3 NNDR3'!$A$6:$FY$331,EH$4,FALSE)</f>
        <v>0</v>
      </c>
      <c r="EI41" s="104">
        <f>VLOOKUP($B41,'Part 3 NNDR3'!$A$6:$FY$331,EI$4,FALSE)</f>
        <v>0</v>
      </c>
      <c r="EJ41" s="104">
        <f>VLOOKUP($B41,'Part 3 NNDR3'!$A$6:$FY$331,EJ$4,FALSE)</f>
        <v>0</v>
      </c>
      <c r="EK41" s="104">
        <f>VLOOKUP($B41,'Part 3 NNDR3'!$A$6:$FY$331,EK$4,FALSE)</f>
        <v>0</v>
      </c>
      <c r="EL41" s="104">
        <f>VLOOKUP($B41,'Part 3 NNDR3'!$A$6:$FY$331,EL$4,FALSE)</f>
        <v>0</v>
      </c>
      <c r="EM41" s="104">
        <f>VLOOKUP($B41,'Part 3 NNDR3'!$A$6:$FY$331,EM$4,FALSE)</f>
        <v>-4581</v>
      </c>
      <c r="EN41" s="104">
        <f>VLOOKUP($B41,'Part 3 NNDR3'!$A$6:$FY$331,EN$4,FALSE)</f>
        <v>0</v>
      </c>
      <c r="EO41" s="104">
        <f>VLOOKUP($B41,'Part 3 NNDR3'!$A$6:$FY$331,EO$4,FALSE)</f>
        <v>-4581</v>
      </c>
      <c r="EP41" s="104">
        <f>VLOOKUP($B41,'Part 3 NNDR3'!$A$6:$FY$331,EP$4,FALSE)</f>
        <v>-340506</v>
      </c>
      <c r="EQ41" s="104">
        <f>VLOOKUP($B41,'Part 3 NNDR3'!$A$6:$FY$331,EQ$4,FALSE)</f>
        <v>0</v>
      </c>
      <c r="ER41" s="104">
        <f>VLOOKUP($B41,'Part 3 NNDR3'!$A$6:$FY$331,ER$4,FALSE)</f>
        <v>-340506</v>
      </c>
      <c r="ES41" s="104">
        <f>VLOOKUP($B41,'Part 3 NNDR3'!$A$6:$FY$331,ES$4,FALSE)</f>
        <v>0</v>
      </c>
      <c r="ET41" s="104">
        <f>VLOOKUP($B41,'Part 3 NNDR3'!$A$6:$FY$331,ET$4,FALSE)</f>
        <v>0</v>
      </c>
      <c r="EU41" s="104">
        <f>VLOOKUP($B41,'Part 3 NNDR3'!$A$6:$FY$331,EU$4,FALSE)</f>
        <v>0</v>
      </c>
      <c r="EV41" s="104">
        <f>VLOOKUP($B41,'Part 3 NNDR3'!$A$6:$FY$331,EV$4,FALSE)</f>
        <v>0</v>
      </c>
      <c r="EW41" s="104">
        <f>VLOOKUP($B41,'Part 3 NNDR3'!$A$6:$FY$331,EW$4,FALSE)</f>
        <v>0</v>
      </c>
      <c r="EX41" s="104">
        <f>VLOOKUP($B41,'Part 3 NNDR3'!$A$6:$FY$331,EX$4,FALSE)</f>
        <v>0</v>
      </c>
      <c r="EY41" s="104">
        <f>VLOOKUP($B41,'Part 3 NNDR3'!$A$6:$FY$331,EY$4,FALSE)</f>
        <v>0</v>
      </c>
      <c r="EZ41" s="104">
        <f>VLOOKUP($B41,'Part 3 NNDR3'!$A$6:$FY$331,EZ$4,FALSE)</f>
        <v>0</v>
      </c>
      <c r="FA41" s="104">
        <f>VLOOKUP($B41,'Part 3 NNDR3'!$A$6:$FY$331,FA$4,FALSE)</f>
        <v>0</v>
      </c>
      <c r="FB41" s="104">
        <f>VLOOKUP($B41,'Part 3 NNDR3'!$A$6:$FY$331,FB$4,FALSE)</f>
        <v>33985025</v>
      </c>
      <c r="FC41" s="104">
        <f>VLOOKUP($B41,'Part 3 NNDR3'!$A$6:$FY$331,FC$4,FALSE)</f>
        <v>0</v>
      </c>
      <c r="FD41" s="104">
        <f>VLOOKUP($B41,'Part 3 NNDR3'!$A$6:$FY$331,FD$4,FALSE)</f>
        <v>33985025</v>
      </c>
      <c r="FE41" s="104">
        <f>VLOOKUP($B41,'Part 3 NNDR3'!$A$6:$FY$331,FE$4,FALSE)</f>
        <v>131936</v>
      </c>
      <c r="FF41" s="104">
        <f>VLOOKUP($B41,'Part 3 NNDR3'!$A$6:$FY$331,FF$4,FALSE)</f>
        <v>0</v>
      </c>
      <c r="FG41" s="104">
        <f>VLOOKUP($B41,'Part 3 NNDR3'!$A$6:$FY$331,FG$4,FALSE)</f>
        <v>131936</v>
      </c>
      <c r="FH41" s="104">
        <f>VLOOKUP($B41,'Part 3 NNDR3'!$A$6:$FY$331,FH$4,FALSE)</f>
        <v>-3512525</v>
      </c>
      <c r="FI41" s="104">
        <f>VLOOKUP($B41,'Part 3 NNDR3'!$A$6:$FY$331,FI$4,FALSE)</f>
        <v>0</v>
      </c>
      <c r="FJ41" s="104">
        <f>VLOOKUP($B41,'Part 3 NNDR3'!$A$6:$FY$331,FJ$4,FALSE)</f>
        <v>-3512525</v>
      </c>
      <c r="FK41" s="104">
        <f>VLOOKUP($B41,'Part 3 NNDR3'!$A$6:$FY$331,FK$4,FALSE)</f>
        <v>-799854</v>
      </c>
      <c r="FL41" s="104">
        <f>VLOOKUP($B41,'Part 3 NNDR3'!$A$6:$FY$331,FL$4,FALSE)</f>
        <v>0</v>
      </c>
      <c r="FM41" s="104">
        <f>VLOOKUP($B41,'Part 3 NNDR3'!$A$6:$FY$331,FM$4,FALSE)</f>
        <v>-799854</v>
      </c>
      <c r="FN41" s="104">
        <f>VLOOKUP($B41,'Part 3 NNDR3'!$A$6:$FY$331,FN$4,FALSE)</f>
        <v>-159255</v>
      </c>
      <c r="FO41" s="104">
        <f>VLOOKUP($B41,'Part 3 NNDR3'!$A$6:$FY$331,FO$4,FALSE)</f>
        <v>0</v>
      </c>
      <c r="FP41" s="104">
        <f>VLOOKUP($B41,'Part 3 NNDR3'!$A$6:$FY$331,FP$4,FALSE)</f>
        <v>-159255</v>
      </c>
      <c r="FQ41" s="104">
        <f>VLOOKUP($B41,'Part 3 NNDR3'!$A$6:$FY$331,FQ$4,FALSE)</f>
        <v>-340506</v>
      </c>
      <c r="FR41" s="104">
        <f>VLOOKUP($B41,'Part 3 NNDR3'!$A$6:$FY$331,FR$4,FALSE)</f>
        <v>0</v>
      </c>
      <c r="FS41" s="104">
        <f>VLOOKUP($B41,'Part 3 NNDR3'!$A$6:$FY$331,FS$4,FALSE)</f>
        <v>-340506</v>
      </c>
      <c r="FT41" s="104">
        <f>VLOOKUP($B41,'Part 3 NNDR3'!$A$6:$FY$331,FT$4,FALSE)</f>
        <v>0</v>
      </c>
      <c r="FU41" s="104">
        <f>VLOOKUP($B41,'Part 3 NNDR3'!$A$6:$FY$331,FU$4,FALSE)</f>
        <v>0</v>
      </c>
      <c r="FV41" s="104">
        <f>VLOOKUP($B41,'Part 3 NNDR3'!$A$6:$FY$331,FV$4,FALSE)</f>
        <v>0</v>
      </c>
      <c r="FW41" s="104">
        <f>VLOOKUP($B41,'Part 3 NNDR3'!$A$6:$FY$331,FW$4,FALSE)</f>
        <v>-4680204</v>
      </c>
      <c r="FX41" s="104">
        <f>VLOOKUP($B41,'Part 3 NNDR3'!$A$6:$FY$331,FX$4,FALSE)</f>
        <v>0</v>
      </c>
      <c r="FY41" s="104">
        <f>VLOOKUP($B41,'Part 3 NNDR3'!$A$6:$FY$331,FY$4,FALSE)</f>
        <v>-4680204</v>
      </c>
      <c r="FZ41" s="104">
        <f>VLOOKUP($B41,'Part 3 NNDR3'!$A$6:$FY$331,FZ$4,FALSE)</f>
        <v>29304821</v>
      </c>
      <c r="GA41" s="104">
        <f>VLOOKUP($B41,'Part 3 NNDR3'!$A$6:$FY$331,GA$4,FALSE)</f>
        <v>0</v>
      </c>
      <c r="GB41" s="104">
        <f>VLOOKUP($B41,'Part 3 NNDR3'!$A$6:$FY$331,GB$4,FALSE)</f>
        <v>29304821</v>
      </c>
      <c r="GC41" s="105" t="str">
        <f>VLOOKUP($B41,'Data (Updated)'!$C$4:$E$329,2,FALSE)</f>
        <v>E2620</v>
      </c>
      <c r="GD41" s="106" t="str">
        <f>VLOOKUP($B41,'Data (Updated)'!$C$4:$E$329,3,FALSE)</f>
        <v>NA</v>
      </c>
    </row>
    <row r="42" spans="1:186" ht="12.75" x14ac:dyDescent="0.2">
      <c r="A42" s="75">
        <v>37</v>
      </c>
      <c r="B42" s="100" t="s">
        <v>142</v>
      </c>
      <c r="C42" s="101" t="s">
        <v>946</v>
      </c>
      <c r="D42" s="102" t="s">
        <v>947</v>
      </c>
      <c r="E42" s="103" t="s">
        <v>141</v>
      </c>
      <c r="F42" s="104">
        <f>VLOOKUP($B42,'Part 3 NNDR3'!$A$6:$FY$331,F$4,FALSE)</f>
        <v>0</v>
      </c>
      <c r="G42" s="104">
        <f>VLOOKUP($B42,'Part 3 NNDR3'!$A$6:$FY$331,G$4,FALSE)</f>
        <v>0</v>
      </c>
      <c r="H42" s="104">
        <f>VLOOKUP($B42,'Part 3 NNDR3'!$A$6:$FY$331,H$4,FALSE)</f>
        <v>0</v>
      </c>
      <c r="I42" s="104">
        <f>VLOOKUP($B42,'Part 3 NNDR3'!$A$6:$FY$331,I$4,FALSE)</f>
        <v>34253</v>
      </c>
      <c r="J42" s="104">
        <f>VLOOKUP($B42,'Part 3 NNDR3'!$A$6:$FY$331,J$4,FALSE)</f>
        <v>0</v>
      </c>
      <c r="K42" s="104">
        <f>VLOOKUP($B42,'Part 3 NNDR3'!$A$6:$FY$331,K$4,FALSE)</f>
        <v>34253</v>
      </c>
      <c r="L42" s="104">
        <f>VLOOKUP($B42,'Part 3 NNDR3'!$A$6:$FY$331,L$4,FALSE)</f>
        <v>0</v>
      </c>
      <c r="M42" s="104">
        <f>VLOOKUP($B42,'Part 3 NNDR3'!$A$6:$FY$331,M$4,FALSE)</f>
        <v>0</v>
      </c>
      <c r="N42" s="104">
        <f>VLOOKUP($B42,'Part 3 NNDR3'!$A$6:$FY$331,N$4,FALSE)</f>
        <v>0</v>
      </c>
      <c r="O42" s="104">
        <f>VLOOKUP($B42,'Part 3 NNDR3'!$A$6:$FY$331,O$4,FALSE)</f>
        <v>48697</v>
      </c>
      <c r="P42" s="104">
        <f>VLOOKUP($B42,'Part 3 NNDR3'!$A$6:$FY$331,P$4,FALSE)</f>
        <v>0</v>
      </c>
      <c r="Q42" s="104">
        <f>VLOOKUP($B42,'Part 3 NNDR3'!$A$6:$FY$331,Q$4,FALSE)</f>
        <v>48697</v>
      </c>
      <c r="R42" s="104">
        <f>VLOOKUP($B42,'Part 3 NNDR3'!$A$6:$FY$331,R$4,FALSE)</f>
        <v>82950</v>
      </c>
      <c r="S42" s="104">
        <f>VLOOKUP($B42,'Part 3 NNDR3'!$A$6:$FY$331,S$4,FALSE)</f>
        <v>0</v>
      </c>
      <c r="T42" s="104">
        <f>VLOOKUP($B42,'Part 3 NNDR3'!$A$6:$FY$331,T$4,FALSE)</f>
        <v>82950</v>
      </c>
      <c r="U42" s="104">
        <f>VLOOKUP($B42,'Part 3 NNDR3'!$A$6:$FY$331,U$4,FALSE)</f>
        <v>-4544499</v>
      </c>
      <c r="V42" s="104">
        <f>VLOOKUP($B42,'Part 3 NNDR3'!$A$6:$FY$331,V$4,FALSE)</f>
        <v>0</v>
      </c>
      <c r="W42" s="104">
        <f>VLOOKUP($B42,'Part 3 NNDR3'!$A$6:$FY$331,W$4,FALSE)</f>
        <v>-4544499</v>
      </c>
      <c r="X42" s="104">
        <f>VLOOKUP($B42,'Part 3 NNDR3'!$A$6:$FY$331,X$4,FALSE)</f>
        <v>0</v>
      </c>
      <c r="Y42" s="104">
        <f>VLOOKUP($B42,'Part 3 NNDR3'!$A$6:$FY$331,Y$4,FALSE)</f>
        <v>0</v>
      </c>
      <c r="Z42" s="104">
        <f>VLOOKUP($B42,'Part 3 NNDR3'!$A$6:$FY$331,Z$4,FALSE)</f>
        <v>0</v>
      </c>
      <c r="AA42" s="104">
        <f>VLOOKUP($B42,'Part 3 NNDR3'!$A$6:$FY$331,AA$4,FALSE)</f>
        <v>-302553</v>
      </c>
      <c r="AB42" s="104">
        <f>VLOOKUP($B42,'Part 3 NNDR3'!$A$6:$FY$331,AB$4,FALSE)</f>
        <v>0</v>
      </c>
      <c r="AC42" s="104">
        <f>VLOOKUP($B42,'Part 3 NNDR3'!$A$6:$FY$331,AC$4,FALSE)</f>
        <v>-302553</v>
      </c>
      <c r="AD42" s="104">
        <f>VLOOKUP($B42,'Part 3 NNDR3'!$A$6:$FY$331,AD$4,FALSE)</f>
        <v>-166484</v>
      </c>
      <c r="AE42" s="104">
        <f>VLOOKUP($B42,'Part 3 NNDR3'!$A$6:$FY$331,AE$4,FALSE)</f>
        <v>0</v>
      </c>
      <c r="AF42" s="104">
        <f>VLOOKUP($B42,'Part 3 NNDR3'!$A$6:$FY$331,AF$4,FALSE)</f>
        <v>-166484</v>
      </c>
      <c r="AG42" s="104">
        <f>VLOOKUP($B42,'Part 3 NNDR3'!$A$6:$FY$331,AG$4,FALSE)</f>
        <v>0</v>
      </c>
      <c r="AH42" s="104">
        <f>VLOOKUP($B42,'Part 3 NNDR3'!$A$6:$FY$331,AH$4,FALSE)</f>
        <v>0</v>
      </c>
      <c r="AI42" s="104">
        <f>VLOOKUP($B42,'Part 3 NNDR3'!$A$6:$FY$331,AI$4,FALSE)</f>
        <v>0</v>
      </c>
      <c r="AJ42" s="104">
        <f>VLOOKUP($B42,'Part 3 NNDR3'!$A$6:$FY$331,AJ$4,FALSE)</f>
        <v>2218416</v>
      </c>
      <c r="AK42" s="104">
        <f>VLOOKUP($B42,'Part 3 NNDR3'!$A$6:$FY$331,AK$4,FALSE)</f>
        <v>0</v>
      </c>
      <c r="AL42" s="104">
        <f>VLOOKUP($B42,'Part 3 NNDR3'!$A$6:$FY$331,AL$4,FALSE)</f>
        <v>2218416</v>
      </c>
      <c r="AM42" s="104">
        <f>VLOOKUP($B42,'Part 3 NNDR3'!$A$6:$FY$331,AM$4,FALSE)</f>
        <v>-18746</v>
      </c>
      <c r="AN42" s="104">
        <f>VLOOKUP($B42,'Part 3 NNDR3'!$A$6:$FY$331,AN$4,FALSE)</f>
        <v>0</v>
      </c>
      <c r="AO42" s="104">
        <f>VLOOKUP($B42,'Part 3 NNDR3'!$A$6:$FY$331,AO$4,FALSE)</f>
        <v>-18746</v>
      </c>
      <c r="AP42" s="104">
        <f>VLOOKUP($B42,'Part 3 NNDR3'!$A$6:$FY$331,AP$4,FALSE)</f>
        <v>-8425802</v>
      </c>
      <c r="AQ42" s="104">
        <f>VLOOKUP($B42,'Part 3 NNDR3'!$A$6:$FY$331,AQ$4,FALSE)</f>
        <v>0</v>
      </c>
      <c r="AR42" s="104">
        <f>VLOOKUP($B42,'Part 3 NNDR3'!$A$6:$FY$331,AR$4,FALSE)</f>
        <v>-8425802</v>
      </c>
      <c r="AS42" s="104">
        <f>VLOOKUP($B42,'Part 3 NNDR3'!$A$6:$FY$331,AS$4,FALSE)</f>
        <v>-86259</v>
      </c>
      <c r="AT42" s="104">
        <f>VLOOKUP($B42,'Part 3 NNDR3'!$A$6:$FY$331,AT$4,FALSE)</f>
        <v>0</v>
      </c>
      <c r="AU42" s="104">
        <f>VLOOKUP($B42,'Part 3 NNDR3'!$A$6:$FY$331,AU$4,FALSE)</f>
        <v>-86259</v>
      </c>
      <c r="AV42" s="104">
        <f>VLOOKUP($B42,'Part 3 NNDR3'!$A$6:$FY$331,AV$4,FALSE)</f>
        <v>-177157</v>
      </c>
      <c r="AW42" s="104">
        <f>VLOOKUP($B42,'Part 3 NNDR3'!$A$6:$FY$331,AW$4,FALSE)</f>
        <v>0</v>
      </c>
      <c r="AX42" s="104">
        <f>VLOOKUP($B42,'Part 3 NNDR3'!$A$6:$FY$331,AX$4,FALSE)</f>
        <v>-177157</v>
      </c>
      <c r="AY42" s="104">
        <f>VLOOKUP($B42,'Part 3 NNDR3'!$A$6:$FY$331,AY$4,FALSE)</f>
        <v>0</v>
      </c>
      <c r="AZ42" s="104">
        <f>VLOOKUP($B42,'Part 3 NNDR3'!$A$6:$FY$331,AZ$4,FALSE)</f>
        <v>0</v>
      </c>
      <c r="BA42" s="104">
        <f>VLOOKUP($B42,'Part 3 NNDR3'!$A$6:$FY$331,BA$4,FALSE)</f>
        <v>0</v>
      </c>
      <c r="BB42" s="104">
        <f>VLOOKUP($B42,'Part 3 NNDR3'!$A$6:$FY$331,BB$4,FALSE)</f>
        <v>0</v>
      </c>
      <c r="BC42" s="104">
        <f>VLOOKUP($B42,'Part 3 NNDR3'!$A$6:$FY$331,BC$4,FALSE)</f>
        <v>0</v>
      </c>
      <c r="BD42" s="104">
        <f>VLOOKUP($B42,'Part 3 NNDR3'!$A$6:$FY$331,BD$4,FALSE)</f>
        <v>0</v>
      </c>
      <c r="BE42" s="104">
        <f>VLOOKUP($B42,'Part 3 NNDR3'!$A$6:$FY$331,BE$4,FALSE)</f>
        <v>0</v>
      </c>
      <c r="BF42" s="104">
        <f>VLOOKUP($B42,'Part 3 NNDR3'!$A$6:$FY$331,BF$4,FALSE)</f>
        <v>0</v>
      </c>
      <c r="BG42" s="104">
        <f>VLOOKUP($B42,'Part 3 NNDR3'!$A$6:$FY$331,BG$4,FALSE)</f>
        <v>0</v>
      </c>
      <c r="BH42" s="104">
        <f>VLOOKUP($B42,'Part 3 NNDR3'!$A$6:$FY$331,BH$4,FALSE)</f>
        <v>-11336600</v>
      </c>
      <c r="BI42" s="104">
        <f>VLOOKUP($B42,'Part 3 NNDR3'!$A$6:$FY$331,BI$4,FALSE)</f>
        <v>0</v>
      </c>
      <c r="BJ42" s="104">
        <f>VLOOKUP($B42,'Part 3 NNDR3'!$A$6:$FY$331,BJ$4,FALSE)</f>
        <v>-11336600</v>
      </c>
      <c r="BK42" s="104">
        <f>VLOOKUP($B42,'Part 3 NNDR3'!$A$6:$FY$331,BK$4,FALSE)</f>
        <v>-57360</v>
      </c>
      <c r="BL42" s="104">
        <f>VLOOKUP($B42,'Part 3 NNDR3'!$A$6:$FY$331,BL$4,FALSE)</f>
        <v>0</v>
      </c>
      <c r="BM42" s="104">
        <f>VLOOKUP($B42,'Part 3 NNDR3'!$A$6:$FY$331,BM$4,FALSE)</f>
        <v>-57360</v>
      </c>
      <c r="BN42" s="104">
        <f>VLOOKUP($B42,'Part 3 NNDR3'!$A$6:$FY$331,BN$4,FALSE)</f>
        <v>-25074</v>
      </c>
      <c r="BO42" s="104">
        <f>VLOOKUP($B42,'Part 3 NNDR3'!$A$6:$FY$331,BO$4,FALSE)</f>
        <v>0</v>
      </c>
      <c r="BP42" s="104">
        <f>VLOOKUP($B42,'Part 3 NNDR3'!$A$6:$FY$331,BP$4,FALSE)</f>
        <v>-25074</v>
      </c>
      <c r="BQ42" s="104">
        <f>VLOOKUP($B42,'Part 3 NNDR3'!$A$6:$FY$331,BQ$4,FALSE)</f>
        <v>-2909672</v>
      </c>
      <c r="BR42" s="104">
        <f>VLOOKUP($B42,'Part 3 NNDR3'!$A$6:$FY$331,BR$4,FALSE)</f>
        <v>0</v>
      </c>
      <c r="BS42" s="104">
        <f>VLOOKUP($B42,'Part 3 NNDR3'!$A$6:$FY$331,BS$4,FALSE)</f>
        <v>-2909672</v>
      </c>
      <c r="BT42" s="104">
        <f>VLOOKUP($B42,'Part 3 NNDR3'!$A$6:$FY$331,BT$4,FALSE)</f>
        <v>60894</v>
      </c>
      <c r="BU42" s="104">
        <f>VLOOKUP($B42,'Part 3 NNDR3'!$A$6:$FY$331,BU$4,FALSE)</f>
        <v>0</v>
      </c>
      <c r="BV42" s="104">
        <f>VLOOKUP($B42,'Part 3 NNDR3'!$A$6:$FY$331,BV$4,FALSE)</f>
        <v>60894</v>
      </c>
      <c r="BW42" s="104">
        <f>VLOOKUP($B42,'Part 3 NNDR3'!$A$6:$FY$331,BW$4,FALSE)</f>
        <v>-2931212</v>
      </c>
      <c r="BX42" s="104">
        <f>VLOOKUP($B42,'Part 3 NNDR3'!$A$6:$FY$331,BX$4,FALSE)</f>
        <v>0</v>
      </c>
      <c r="BY42" s="104">
        <f>VLOOKUP($B42,'Part 3 NNDR3'!$A$6:$FY$331,BY$4,FALSE)</f>
        <v>-2931212</v>
      </c>
      <c r="BZ42" s="104">
        <f>VLOOKUP($B42,'Part 3 NNDR3'!$A$6:$FY$331,BZ$4,FALSE)</f>
        <v>-213661</v>
      </c>
      <c r="CA42" s="104">
        <f>VLOOKUP($B42,'Part 3 NNDR3'!$A$6:$FY$331,CA$4,FALSE)</f>
        <v>0</v>
      </c>
      <c r="CB42" s="104">
        <f>VLOOKUP($B42,'Part 3 NNDR3'!$A$6:$FY$331,CB$4,FALSE)</f>
        <v>-213661</v>
      </c>
      <c r="CC42" s="104">
        <f>VLOOKUP($B42,'Part 3 NNDR3'!$A$6:$FY$331,CC$4,FALSE)</f>
        <v>1183</v>
      </c>
      <c r="CD42" s="104">
        <f>VLOOKUP($B42,'Part 3 NNDR3'!$A$6:$FY$331,CD$4,FALSE)</f>
        <v>0</v>
      </c>
      <c r="CE42" s="104">
        <f>VLOOKUP($B42,'Part 3 NNDR3'!$A$6:$FY$331,CE$4,FALSE)</f>
        <v>1183</v>
      </c>
      <c r="CF42" s="104">
        <f>VLOOKUP($B42,'Part 3 NNDR3'!$A$6:$FY$331,CF$4,FALSE)</f>
        <v>-293572</v>
      </c>
      <c r="CG42" s="104">
        <f>VLOOKUP($B42,'Part 3 NNDR3'!$A$6:$FY$331,CG$4,FALSE)</f>
        <v>0</v>
      </c>
      <c r="CH42" s="104">
        <f>VLOOKUP($B42,'Part 3 NNDR3'!$A$6:$FY$331,CH$4,FALSE)</f>
        <v>-293572</v>
      </c>
      <c r="CI42" s="104">
        <f>VLOOKUP($B42,'Part 3 NNDR3'!$A$6:$FY$331,CI$4,FALSE)</f>
        <v>4263</v>
      </c>
      <c r="CJ42" s="104">
        <f>VLOOKUP($B42,'Part 3 NNDR3'!$A$6:$FY$331,CJ$4,FALSE)</f>
        <v>0</v>
      </c>
      <c r="CK42" s="104">
        <f>VLOOKUP($B42,'Part 3 NNDR3'!$A$6:$FY$331,CK$4,FALSE)</f>
        <v>4263</v>
      </c>
      <c r="CL42" s="104">
        <f>VLOOKUP($B42,'Part 3 NNDR3'!$A$6:$FY$331,CL$4,FALSE)</f>
        <v>-44289</v>
      </c>
      <c r="CM42" s="104">
        <f>VLOOKUP($B42,'Part 3 NNDR3'!$A$6:$FY$331,CM$4,FALSE)</f>
        <v>0</v>
      </c>
      <c r="CN42" s="104">
        <f>VLOOKUP($B42,'Part 3 NNDR3'!$A$6:$FY$331,CN$4,FALSE)</f>
        <v>-44289</v>
      </c>
      <c r="CO42" s="104">
        <f>VLOOKUP($B42,'Part 3 NNDR3'!$A$6:$FY$331,CO$4,FALSE)</f>
        <v>0</v>
      </c>
      <c r="CP42" s="104">
        <f>VLOOKUP($B42,'Part 3 NNDR3'!$A$6:$FY$331,CP$4,FALSE)</f>
        <v>0</v>
      </c>
      <c r="CQ42" s="104">
        <f>VLOOKUP($B42,'Part 3 NNDR3'!$A$6:$FY$331,CQ$4,FALSE)</f>
        <v>0</v>
      </c>
      <c r="CR42" s="104">
        <f>VLOOKUP($B42,'Part 3 NNDR3'!$A$6:$FY$331,CR$4,FALSE)</f>
        <v>0</v>
      </c>
      <c r="CS42" s="104">
        <f>VLOOKUP($B42,'Part 3 NNDR3'!$A$6:$FY$331,CS$4,FALSE)</f>
        <v>0</v>
      </c>
      <c r="CT42" s="104">
        <f>VLOOKUP($B42,'Part 3 NNDR3'!$A$6:$FY$331,CT$4,FALSE)</f>
        <v>0</v>
      </c>
      <c r="CU42" s="104">
        <f>VLOOKUP($B42,'Part 3 NNDR3'!$A$6:$FY$331,CU$4,FALSE)</f>
        <v>0</v>
      </c>
      <c r="CV42" s="104">
        <f>VLOOKUP($B42,'Part 3 NNDR3'!$A$6:$FY$331,CV$4,FALSE)</f>
        <v>0</v>
      </c>
      <c r="CW42" s="104">
        <f>VLOOKUP($B42,'Part 3 NNDR3'!$A$6:$FY$331,CW$4,FALSE)</f>
        <v>0</v>
      </c>
      <c r="CX42" s="104">
        <f>VLOOKUP($B42,'Part 3 NNDR3'!$A$6:$FY$331,CX$4,FALSE)</f>
        <v>0</v>
      </c>
      <c r="CY42" s="104">
        <f>VLOOKUP($B42,'Part 3 NNDR3'!$A$6:$FY$331,CY$4,FALSE)</f>
        <v>0</v>
      </c>
      <c r="CZ42" s="104">
        <f>VLOOKUP($B42,'Part 3 NNDR3'!$A$6:$FY$331,CZ$4,FALSE)</f>
        <v>0</v>
      </c>
      <c r="DA42" s="104">
        <f>VLOOKUP($B42,'Part 3 NNDR3'!$A$6:$FY$331,DA$4,FALSE)</f>
        <v>0</v>
      </c>
      <c r="DB42" s="104">
        <f>VLOOKUP($B42,'Part 3 NNDR3'!$A$6:$FY$331,DB$4,FALSE)</f>
        <v>0</v>
      </c>
      <c r="DC42" s="104">
        <f>VLOOKUP($B42,'Part 3 NNDR3'!$A$6:$FY$331,DC$4,FALSE)</f>
        <v>0</v>
      </c>
      <c r="DD42" s="104">
        <f>VLOOKUP($B42,'Part 3 NNDR3'!$A$6:$FY$331,DD$4,FALSE)</f>
        <v>0</v>
      </c>
      <c r="DE42" s="104">
        <f>VLOOKUP($B42,'Part 3 NNDR3'!$A$6:$FY$331,DE$4,FALSE)</f>
        <v>0</v>
      </c>
      <c r="DF42" s="104">
        <f>VLOOKUP($B42,'Part 3 NNDR3'!$A$6:$FY$331,DF$4,FALSE)</f>
        <v>0</v>
      </c>
      <c r="DG42" s="104">
        <f>VLOOKUP($B42,'Part 3 NNDR3'!$A$6:$FY$331,DG$4,FALSE)</f>
        <v>0</v>
      </c>
      <c r="DH42" s="104">
        <f>VLOOKUP($B42,'Part 3 NNDR3'!$A$6:$FY$331,DH$4,FALSE)</f>
        <v>0</v>
      </c>
      <c r="DI42" s="104">
        <f>VLOOKUP($B42,'Part 3 NNDR3'!$A$6:$FY$331,DI$4,FALSE)</f>
        <v>0</v>
      </c>
      <c r="DJ42" s="104">
        <f>VLOOKUP($B42,'Part 3 NNDR3'!$A$6:$FY$331,DJ$4,FALSE)</f>
        <v>0</v>
      </c>
      <c r="DK42" s="104">
        <f>VLOOKUP($B42,'Part 3 NNDR3'!$A$6:$FY$331,DK$4,FALSE)</f>
        <v>0</v>
      </c>
      <c r="DL42" s="104">
        <f>VLOOKUP($B42,'Part 3 NNDR3'!$A$6:$FY$331,DL$4,FALSE)</f>
        <v>-546076</v>
      </c>
      <c r="DM42" s="104">
        <f>VLOOKUP($B42,'Part 3 NNDR3'!$A$6:$FY$331,DM$4,FALSE)</f>
        <v>0</v>
      </c>
      <c r="DN42" s="104">
        <f>VLOOKUP($B42,'Part 3 NNDR3'!$A$6:$FY$331,DN$4,FALSE)</f>
        <v>-546076</v>
      </c>
      <c r="DO42" s="104">
        <f>VLOOKUP($B42,'Part 3 NNDR3'!$A$6:$FY$331,DO$4,FALSE)</f>
        <v>0</v>
      </c>
      <c r="DP42" s="104">
        <f>VLOOKUP($B42,'Part 3 NNDR3'!$A$6:$FY$331,DP$4,FALSE)</f>
        <v>0</v>
      </c>
      <c r="DQ42" s="104">
        <f>VLOOKUP($B42,'Part 3 NNDR3'!$A$6:$FY$331,DQ$4,FALSE)</f>
        <v>0</v>
      </c>
      <c r="DR42" s="104">
        <f>VLOOKUP($B42,'Part 3 NNDR3'!$A$6:$FY$331,DR$4,FALSE)</f>
        <v>0</v>
      </c>
      <c r="DS42" s="104">
        <f>VLOOKUP($B42,'Part 3 NNDR3'!$A$6:$FY$331,DS$4,FALSE)</f>
        <v>0</v>
      </c>
      <c r="DT42" s="104">
        <f>VLOOKUP($B42,'Part 3 NNDR3'!$A$6:$FY$331,DT$4,FALSE)</f>
        <v>0</v>
      </c>
      <c r="DU42" s="104">
        <f>VLOOKUP($B42,'Part 3 NNDR3'!$A$6:$FY$331,DU$4,FALSE)</f>
        <v>-66921</v>
      </c>
      <c r="DV42" s="104">
        <f>VLOOKUP($B42,'Part 3 NNDR3'!$A$6:$FY$331,DV$4,FALSE)</f>
        <v>0</v>
      </c>
      <c r="DW42" s="104">
        <f>VLOOKUP($B42,'Part 3 NNDR3'!$A$6:$FY$331,DW$4,FALSE)</f>
        <v>-66921</v>
      </c>
      <c r="DX42" s="104">
        <f>VLOOKUP($B42,'Part 3 NNDR3'!$A$6:$FY$331,DX$4,FALSE)</f>
        <v>-14657</v>
      </c>
      <c r="DY42" s="104">
        <f>VLOOKUP($B42,'Part 3 NNDR3'!$A$6:$FY$331,DY$4,FALSE)</f>
        <v>0</v>
      </c>
      <c r="DZ42" s="104">
        <f>VLOOKUP($B42,'Part 3 NNDR3'!$A$6:$FY$331,DZ$4,FALSE)</f>
        <v>-14657</v>
      </c>
      <c r="EA42" s="104">
        <f>VLOOKUP($B42,'Part 3 NNDR3'!$A$6:$FY$331,EA$4,FALSE)</f>
        <v>-1704515</v>
      </c>
      <c r="EB42" s="104">
        <f>VLOOKUP($B42,'Part 3 NNDR3'!$A$6:$FY$331,EB$4,FALSE)</f>
        <v>0</v>
      </c>
      <c r="EC42" s="104">
        <f>VLOOKUP($B42,'Part 3 NNDR3'!$A$6:$FY$331,EC$4,FALSE)</f>
        <v>-1704515</v>
      </c>
      <c r="ED42" s="104">
        <f>VLOOKUP($B42,'Part 3 NNDR3'!$A$6:$FY$331,ED$4,FALSE)</f>
        <v>-190854</v>
      </c>
      <c r="EE42" s="104">
        <f>VLOOKUP($B42,'Part 3 NNDR3'!$A$6:$FY$331,EE$4,FALSE)</f>
        <v>0</v>
      </c>
      <c r="EF42" s="104">
        <f>VLOOKUP($B42,'Part 3 NNDR3'!$A$6:$FY$331,EF$4,FALSE)</f>
        <v>-190854</v>
      </c>
      <c r="EG42" s="104">
        <f>VLOOKUP($B42,'Part 3 NNDR3'!$A$6:$FY$331,EG$4,FALSE)</f>
        <v>0</v>
      </c>
      <c r="EH42" s="104">
        <f>VLOOKUP($B42,'Part 3 NNDR3'!$A$6:$FY$331,EH$4,FALSE)</f>
        <v>0</v>
      </c>
      <c r="EI42" s="104">
        <f>VLOOKUP($B42,'Part 3 NNDR3'!$A$6:$FY$331,EI$4,FALSE)</f>
        <v>0</v>
      </c>
      <c r="EJ42" s="104">
        <f>VLOOKUP($B42,'Part 3 NNDR3'!$A$6:$FY$331,EJ$4,FALSE)</f>
        <v>0</v>
      </c>
      <c r="EK42" s="104">
        <f>VLOOKUP($B42,'Part 3 NNDR3'!$A$6:$FY$331,EK$4,FALSE)</f>
        <v>0</v>
      </c>
      <c r="EL42" s="104">
        <f>VLOOKUP($B42,'Part 3 NNDR3'!$A$6:$FY$331,EL$4,FALSE)</f>
        <v>0</v>
      </c>
      <c r="EM42" s="104">
        <f>VLOOKUP($B42,'Part 3 NNDR3'!$A$6:$FY$331,EM$4,FALSE)</f>
        <v>-17260</v>
      </c>
      <c r="EN42" s="104">
        <f>VLOOKUP($B42,'Part 3 NNDR3'!$A$6:$FY$331,EN$4,FALSE)</f>
        <v>0</v>
      </c>
      <c r="EO42" s="104">
        <f>VLOOKUP($B42,'Part 3 NNDR3'!$A$6:$FY$331,EO$4,FALSE)</f>
        <v>-17260</v>
      </c>
      <c r="EP42" s="104">
        <f>VLOOKUP($B42,'Part 3 NNDR3'!$A$6:$FY$331,EP$4,FALSE)</f>
        <v>-1994207</v>
      </c>
      <c r="EQ42" s="104">
        <f>VLOOKUP($B42,'Part 3 NNDR3'!$A$6:$FY$331,EQ$4,FALSE)</f>
        <v>0</v>
      </c>
      <c r="ER42" s="104">
        <f>VLOOKUP($B42,'Part 3 NNDR3'!$A$6:$FY$331,ER$4,FALSE)</f>
        <v>-1994207</v>
      </c>
      <c r="ES42" s="104">
        <f>VLOOKUP($B42,'Part 3 NNDR3'!$A$6:$FY$331,ES$4,FALSE)</f>
        <v>0</v>
      </c>
      <c r="ET42" s="104">
        <f>VLOOKUP($B42,'Part 3 NNDR3'!$A$6:$FY$331,ET$4,FALSE)</f>
        <v>0</v>
      </c>
      <c r="EU42" s="104">
        <f>VLOOKUP($B42,'Part 3 NNDR3'!$A$6:$FY$331,EU$4,FALSE)</f>
        <v>0</v>
      </c>
      <c r="EV42" s="104">
        <f>VLOOKUP($B42,'Part 3 NNDR3'!$A$6:$FY$331,EV$4,FALSE)</f>
        <v>0</v>
      </c>
      <c r="EW42" s="104">
        <f>VLOOKUP($B42,'Part 3 NNDR3'!$A$6:$FY$331,EW$4,FALSE)</f>
        <v>0</v>
      </c>
      <c r="EX42" s="104">
        <f>VLOOKUP($B42,'Part 3 NNDR3'!$A$6:$FY$331,EX$4,FALSE)</f>
        <v>0</v>
      </c>
      <c r="EY42" s="104">
        <f>VLOOKUP($B42,'Part 3 NNDR3'!$A$6:$FY$331,EY$4,FALSE)</f>
        <v>0</v>
      </c>
      <c r="EZ42" s="104">
        <f>VLOOKUP($B42,'Part 3 NNDR3'!$A$6:$FY$331,EZ$4,FALSE)</f>
        <v>0</v>
      </c>
      <c r="FA42" s="104">
        <f>VLOOKUP($B42,'Part 3 NNDR3'!$A$6:$FY$331,FA$4,FALSE)</f>
        <v>0</v>
      </c>
      <c r="FB42" s="104">
        <f>VLOOKUP($B42,'Part 3 NNDR3'!$A$6:$FY$331,FB$4,FALSE)</f>
        <v>101127417</v>
      </c>
      <c r="FC42" s="104">
        <f>VLOOKUP($B42,'Part 3 NNDR3'!$A$6:$FY$331,FC$4,FALSE)</f>
        <v>0</v>
      </c>
      <c r="FD42" s="104">
        <f>VLOOKUP($B42,'Part 3 NNDR3'!$A$6:$FY$331,FD$4,FALSE)</f>
        <v>101127417</v>
      </c>
      <c r="FE42" s="104">
        <f>VLOOKUP($B42,'Part 3 NNDR3'!$A$6:$FY$331,FE$4,FALSE)</f>
        <v>82950</v>
      </c>
      <c r="FF42" s="104">
        <f>VLOOKUP($B42,'Part 3 NNDR3'!$A$6:$FY$331,FF$4,FALSE)</f>
        <v>0</v>
      </c>
      <c r="FG42" s="104">
        <f>VLOOKUP($B42,'Part 3 NNDR3'!$A$6:$FY$331,FG$4,FALSE)</f>
        <v>82950</v>
      </c>
      <c r="FH42" s="104">
        <f>VLOOKUP($B42,'Part 3 NNDR3'!$A$6:$FY$331,FH$4,FALSE)</f>
        <v>-11336600</v>
      </c>
      <c r="FI42" s="104">
        <f>VLOOKUP($B42,'Part 3 NNDR3'!$A$6:$FY$331,FI$4,FALSE)</f>
        <v>0</v>
      </c>
      <c r="FJ42" s="104">
        <f>VLOOKUP($B42,'Part 3 NNDR3'!$A$6:$FY$331,FJ$4,FALSE)</f>
        <v>-11336600</v>
      </c>
      <c r="FK42" s="104">
        <f>VLOOKUP($B42,'Part 3 NNDR3'!$A$6:$FY$331,FK$4,FALSE)</f>
        <v>-2931212</v>
      </c>
      <c r="FL42" s="104">
        <f>VLOOKUP($B42,'Part 3 NNDR3'!$A$6:$FY$331,FL$4,FALSE)</f>
        <v>0</v>
      </c>
      <c r="FM42" s="104">
        <f>VLOOKUP($B42,'Part 3 NNDR3'!$A$6:$FY$331,FM$4,FALSE)</f>
        <v>-2931212</v>
      </c>
      <c r="FN42" s="104">
        <f>VLOOKUP($B42,'Part 3 NNDR3'!$A$6:$FY$331,FN$4,FALSE)</f>
        <v>-546076</v>
      </c>
      <c r="FO42" s="104">
        <f>VLOOKUP($B42,'Part 3 NNDR3'!$A$6:$FY$331,FO$4,FALSE)</f>
        <v>0</v>
      </c>
      <c r="FP42" s="104">
        <f>VLOOKUP($B42,'Part 3 NNDR3'!$A$6:$FY$331,FP$4,FALSE)</f>
        <v>-546076</v>
      </c>
      <c r="FQ42" s="104">
        <f>VLOOKUP($B42,'Part 3 NNDR3'!$A$6:$FY$331,FQ$4,FALSE)</f>
        <v>-1994207</v>
      </c>
      <c r="FR42" s="104">
        <f>VLOOKUP($B42,'Part 3 NNDR3'!$A$6:$FY$331,FR$4,FALSE)</f>
        <v>0</v>
      </c>
      <c r="FS42" s="104">
        <f>VLOOKUP($B42,'Part 3 NNDR3'!$A$6:$FY$331,FS$4,FALSE)</f>
        <v>-1994207</v>
      </c>
      <c r="FT42" s="104">
        <f>VLOOKUP($B42,'Part 3 NNDR3'!$A$6:$FY$331,FT$4,FALSE)</f>
        <v>0</v>
      </c>
      <c r="FU42" s="104">
        <f>VLOOKUP($B42,'Part 3 NNDR3'!$A$6:$FY$331,FU$4,FALSE)</f>
        <v>0</v>
      </c>
      <c r="FV42" s="104">
        <f>VLOOKUP($B42,'Part 3 NNDR3'!$A$6:$FY$331,FV$4,FALSE)</f>
        <v>0</v>
      </c>
      <c r="FW42" s="104">
        <f>VLOOKUP($B42,'Part 3 NNDR3'!$A$6:$FY$331,FW$4,FALSE)</f>
        <v>-16725145</v>
      </c>
      <c r="FX42" s="104">
        <f>VLOOKUP($B42,'Part 3 NNDR3'!$A$6:$FY$331,FX$4,FALSE)</f>
        <v>0</v>
      </c>
      <c r="FY42" s="104">
        <f>VLOOKUP($B42,'Part 3 NNDR3'!$A$6:$FY$331,FY$4,FALSE)</f>
        <v>-16725145</v>
      </c>
      <c r="FZ42" s="104">
        <f>VLOOKUP($B42,'Part 3 NNDR3'!$A$6:$FY$331,FZ$4,FALSE)</f>
        <v>84402272</v>
      </c>
      <c r="GA42" s="104">
        <f>VLOOKUP($B42,'Part 3 NNDR3'!$A$6:$FY$331,GA$4,FALSE)</f>
        <v>0</v>
      </c>
      <c r="GB42" s="104">
        <f>VLOOKUP($B42,'Part 3 NNDR3'!$A$6:$FY$331,GB$4,FALSE)</f>
        <v>84402272</v>
      </c>
      <c r="GC42" s="105" t="str">
        <f>VLOOKUP($B42,'Data (Updated)'!$C$4:$E$329,2,FALSE)</f>
        <v>E5100</v>
      </c>
      <c r="GD42" s="105" t="str">
        <f>VLOOKUP($B42,'Data (Updated)'!$C$4:$E$329,3,FALSE)</f>
        <v>NA</v>
      </c>
    </row>
    <row r="43" spans="1:186" ht="12.75" x14ac:dyDescent="0.2">
      <c r="A43" s="75">
        <v>38</v>
      </c>
      <c r="B43" s="100" t="s">
        <v>144</v>
      </c>
      <c r="C43" s="101" t="s">
        <v>941</v>
      </c>
      <c r="D43" s="102" t="s">
        <v>953</v>
      </c>
      <c r="E43" s="103" t="s">
        <v>143</v>
      </c>
      <c r="F43" s="104">
        <f>VLOOKUP($B43,'Part 3 NNDR3'!$A$6:$FY$331,F$4,FALSE)</f>
        <v>0</v>
      </c>
      <c r="G43" s="104">
        <f>VLOOKUP($B43,'Part 3 NNDR3'!$A$6:$FY$331,G$4,FALSE)</f>
        <v>0</v>
      </c>
      <c r="H43" s="104">
        <f>VLOOKUP($B43,'Part 3 NNDR3'!$A$6:$FY$331,H$4,FALSE)</f>
        <v>0</v>
      </c>
      <c r="I43" s="104">
        <f>VLOOKUP($B43,'Part 3 NNDR3'!$A$6:$FY$331,I$4,FALSE)</f>
        <v>-104742</v>
      </c>
      <c r="J43" s="104">
        <f>VLOOKUP($B43,'Part 3 NNDR3'!$A$6:$FY$331,J$4,FALSE)</f>
        <v>0</v>
      </c>
      <c r="K43" s="104">
        <f>VLOOKUP($B43,'Part 3 NNDR3'!$A$6:$FY$331,K$4,FALSE)</f>
        <v>-104742</v>
      </c>
      <c r="L43" s="104">
        <f>VLOOKUP($B43,'Part 3 NNDR3'!$A$6:$FY$331,L$4,FALSE)</f>
        <v>0</v>
      </c>
      <c r="M43" s="104">
        <f>VLOOKUP($B43,'Part 3 NNDR3'!$A$6:$FY$331,M$4,FALSE)</f>
        <v>0</v>
      </c>
      <c r="N43" s="104">
        <f>VLOOKUP($B43,'Part 3 NNDR3'!$A$6:$FY$331,N$4,FALSE)</f>
        <v>0</v>
      </c>
      <c r="O43" s="104">
        <f>VLOOKUP($B43,'Part 3 NNDR3'!$A$6:$FY$331,O$4,FALSE)</f>
        <v>-147077</v>
      </c>
      <c r="P43" s="104">
        <f>VLOOKUP($B43,'Part 3 NNDR3'!$A$6:$FY$331,P$4,FALSE)</f>
        <v>0</v>
      </c>
      <c r="Q43" s="104">
        <f>VLOOKUP($B43,'Part 3 NNDR3'!$A$6:$FY$331,Q$4,FALSE)</f>
        <v>-147077</v>
      </c>
      <c r="R43" s="104">
        <f>VLOOKUP($B43,'Part 3 NNDR3'!$A$6:$FY$331,R$4,FALSE)</f>
        <v>-251819</v>
      </c>
      <c r="S43" s="104">
        <f>VLOOKUP($B43,'Part 3 NNDR3'!$A$6:$FY$331,S$4,FALSE)</f>
        <v>0</v>
      </c>
      <c r="T43" s="104">
        <f>VLOOKUP($B43,'Part 3 NNDR3'!$A$6:$FY$331,T$4,FALSE)</f>
        <v>-251819</v>
      </c>
      <c r="U43" s="104">
        <f>VLOOKUP($B43,'Part 3 NNDR3'!$A$6:$FY$331,U$4,FALSE)</f>
        <v>-2187341</v>
      </c>
      <c r="V43" s="104">
        <f>VLOOKUP($B43,'Part 3 NNDR3'!$A$6:$FY$331,V$4,FALSE)</f>
        <v>0</v>
      </c>
      <c r="W43" s="104">
        <f>VLOOKUP($B43,'Part 3 NNDR3'!$A$6:$FY$331,W$4,FALSE)</f>
        <v>-2187341</v>
      </c>
      <c r="X43" s="104">
        <f>VLOOKUP($B43,'Part 3 NNDR3'!$A$6:$FY$331,X$4,FALSE)</f>
        <v>0</v>
      </c>
      <c r="Y43" s="104">
        <f>VLOOKUP($B43,'Part 3 NNDR3'!$A$6:$FY$331,Y$4,FALSE)</f>
        <v>0</v>
      </c>
      <c r="Z43" s="104">
        <f>VLOOKUP($B43,'Part 3 NNDR3'!$A$6:$FY$331,Z$4,FALSE)</f>
        <v>0</v>
      </c>
      <c r="AA43" s="104">
        <f>VLOOKUP($B43,'Part 3 NNDR3'!$A$6:$FY$331,AA$4,FALSE)</f>
        <v>-173842</v>
      </c>
      <c r="AB43" s="104">
        <f>VLOOKUP($B43,'Part 3 NNDR3'!$A$6:$FY$331,AB$4,FALSE)</f>
        <v>0</v>
      </c>
      <c r="AC43" s="104">
        <f>VLOOKUP($B43,'Part 3 NNDR3'!$A$6:$FY$331,AC$4,FALSE)</f>
        <v>-173842</v>
      </c>
      <c r="AD43" s="104">
        <f>VLOOKUP($B43,'Part 3 NNDR3'!$A$6:$FY$331,AD$4,FALSE)</f>
        <v>0</v>
      </c>
      <c r="AE43" s="104">
        <f>VLOOKUP($B43,'Part 3 NNDR3'!$A$6:$FY$331,AE$4,FALSE)</f>
        <v>0</v>
      </c>
      <c r="AF43" s="104">
        <f>VLOOKUP($B43,'Part 3 NNDR3'!$A$6:$FY$331,AF$4,FALSE)</f>
        <v>0</v>
      </c>
      <c r="AG43" s="104">
        <f>VLOOKUP($B43,'Part 3 NNDR3'!$A$6:$FY$331,AG$4,FALSE)</f>
        <v>0</v>
      </c>
      <c r="AH43" s="104">
        <f>VLOOKUP($B43,'Part 3 NNDR3'!$A$6:$FY$331,AH$4,FALSE)</f>
        <v>0</v>
      </c>
      <c r="AI43" s="104">
        <f>VLOOKUP($B43,'Part 3 NNDR3'!$A$6:$FY$331,AI$4,FALSE)</f>
        <v>0</v>
      </c>
      <c r="AJ43" s="104">
        <f>VLOOKUP($B43,'Part 3 NNDR3'!$A$6:$FY$331,AJ$4,FALSE)</f>
        <v>725749</v>
      </c>
      <c r="AK43" s="104">
        <f>VLOOKUP($B43,'Part 3 NNDR3'!$A$6:$FY$331,AK$4,FALSE)</f>
        <v>0</v>
      </c>
      <c r="AL43" s="104">
        <f>VLOOKUP($B43,'Part 3 NNDR3'!$A$6:$FY$331,AL$4,FALSE)</f>
        <v>725749</v>
      </c>
      <c r="AM43" s="104">
        <f>VLOOKUP($B43,'Part 3 NNDR3'!$A$6:$FY$331,AM$4,FALSE)</f>
        <v>-18940</v>
      </c>
      <c r="AN43" s="104">
        <f>VLOOKUP($B43,'Part 3 NNDR3'!$A$6:$FY$331,AN$4,FALSE)</f>
        <v>0</v>
      </c>
      <c r="AO43" s="104">
        <f>VLOOKUP($B43,'Part 3 NNDR3'!$A$6:$FY$331,AO$4,FALSE)</f>
        <v>-18940</v>
      </c>
      <c r="AP43" s="104">
        <f>VLOOKUP($B43,'Part 3 NNDR3'!$A$6:$FY$331,AP$4,FALSE)</f>
        <v>-2110459</v>
      </c>
      <c r="AQ43" s="104">
        <f>VLOOKUP($B43,'Part 3 NNDR3'!$A$6:$FY$331,AQ$4,FALSE)</f>
        <v>0</v>
      </c>
      <c r="AR43" s="104">
        <f>VLOOKUP($B43,'Part 3 NNDR3'!$A$6:$FY$331,AR$4,FALSE)</f>
        <v>-2110459</v>
      </c>
      <c r="AS43" s="104">
        <f>VLOOKUP($B43,'Part 3 NNDR3'!$A$6:$FY$331,AS$4,FALSE)</f>
        <v>8651</v>
      </c>
      <c r="AT43" s="104">
        <f>VLOOKUP($B43,'Part 3 NNDR3'!$A$6:$FY$331,AT$4,FALSE)</f>
        <v>0</v>
      </c>
      <c r="AU43" s="104">
        <f>VLOOKUP($B43,'Part 3 NNDR3'!$A$6:$FY$331,AU$4,FALSE)</f>
        <v>8651</v>
      </c>
      <c r="AV43" s="104">
        <f>VLOOKUP($B43,'Part 3 NNDR3'!$A$6:$FY$331,AV$4,FALSE)</f>
        <v>-2544</v>
      </c>
      <c r="AW43" s="104">
        <f>VLOOKUP($B43,'Part 3 NNDR3'!$A$6:$FY$331,AW$4,FALSE)</f>
        <v>0</v>
      </c>
      <c r="AX43" s="104">
        <f>VLOOKUP($B43,'Part 3 NNDR3'!$A$6:$FY$331,AX$4,FALSE)</f>
        <v>-2544</v>
      </c>
      <c r="AY43" s="104">
        <f>VLOOKUP($B43,'Part 3 NNDR3'!$A$6:$FY$331,AY$4,FALSE)</f>
        <v>0</v>
      </c>
      <c r="AZ43" s="104">
        <f>VLOOKUP($B43,'Part 3 NNDR3'!$A$6:$FY$331,AZ$4,FALSE)</f>
        <v>0</v>
      </c>
      <c r="BA43" s="104">
        <f>VLOOKUP($B43,'Part 3 NNDR3'!$A$6:$FY$331,BA$4,FALSE)</f>
        <v>0</v>
      </c>
      <c r="BB43" s="104">
        <f>VLOOKUP($B43,'Part 3 NNDR3'!$A$6:$FY$331,BB$4,FALSE)</f>
        <v>-1636</v>
      </c>
      <c r="BC43" s="104">
        <f>VLOOKUP($B43,'Part 3 NNDR3'!$A$6:$FY$331,BC$4,FALSE)</f>
        <v>0</v>
      </c>
      <c r="BD43" s="104">
        <f>VLOOKUP($B43,'Part 3 NNDR3'!$A$6:$FY$331,BD$4,FALSE)</f>
        <v>-1636</v>
      </c>
      <c r="BE43" s="104">
        <f>VLOOKUP($B43,'Part 3 NNDR3'!$A$6:$FY$331,BE$4,FALSE)</f>
        <v>0</v>
      </c>
      <c r="BF43" s="104">
        <f>VLOOKUP($B43,'Part 3 NNDR3'!$A$6:$FY$331,BF$4,FALSE)</f>
        <v>0</v>
      </c>
      <c r="BG43" s="104">
        <f>VLOOKUP($B43,'Part 3 NNDR3'!$A$6:$FY$331,BG$4,FALSE)</f>
        <v>0</v>
      </c>
      <c r="BH43" s="104">
        <f>VLOOKUP($B43,'Part 3 NNDR3'!$A$6:$FY$331,BH$4,FALSE)</f>
        <v>-3760362</v>
      </c>
      <c r="BI43" s="104">
        <f>VLOOKUP($B43,'Part 3 NNDR3'!$A$6:$FY$331,BI$4,FALSE)</f>
        <v>0</v>
      </c>
      <c r="BJ43" s="104">
        <f>VLOOKUP($B43,'Part 3 NNDR3'!$A$6:$FY$331,BJ$4,FALSE)</f>
        <v>-3760362</v>
      </c>
      <c r="BK43" s="104">
        <f>VLOOKUP($B43,'Part 3 NNDR3'!$A$6:$FY$331,BK$4,FALSE)</f>
        <v>-24938</v>
      </c>
      <c r="BL43" s="104">
        <f>VLOOKUP($B43,'Part 3 NNDR3'!$A$6:$FY$331,BL$4,FALSE)</f>
        <v>0</v>
      </c>
      <c r="BM43" s="104">
        <f>VLOOKUP($B43,'Part 3 NNDR3'!$A$6:$FY$331,BM$4,FALSE)</f>
        <v>-24938</v>
      </c>
      <c r="BN43" s="104">
        <f>VLOOKUP($B43,'Part 3 NNDR3'!$A$6:$FY$331,BN$4,FALSE)</f>
        <v>4227</v>
      </c>
      <c r="BO43" s="104">
        <f>VLOOKUP($B43,'Part 3 NNDR3'!$A$6:$FY$331,BO$4,FALSE)</f>
        <v>0</v>
      </c>
      <c r="BP43" s="104">
        <f>VLOOKUP($B43,'Part 3 NNDR3'!$A$6:$FY$331,BP$4,FALSE)</f>
        <v>4227</v>
      </c>
      <c r="BQ43" s="104">
        <f>VLOOKUP($B43,'Part 3 NNDR3'!$A$6:$FY$331,BQ$4,FALSE)</f>
        <v>-957507</v>
      </c>
      <c r="BR43" s="104">
        <f>VLOOKUP($B43,'Part 3 NNDR3'!$A$6:$FY$331,BR$4,FALSE)</f>
        <v>0</v>
      </c>
      <c r="BS43" s="104">
        <f>VLOOKUP($B43,'Part 3 NNDR3'!$A$6:$FY$331,BS$4,FALSE)</f>
        <v>-957507</v>
      </c>
      <c r="BT43" s="104">
        <f>VLOOKUP($B43,'Part 3 NNDR3'!$A$6:$FY$331,BT$4,FALSE)</f>
        <v>-75959</v>
      </c>
      <c r="BU43" s="104">
        <f>VLOOKUP($B43,'Part 3 NNDR3'!$A$6:$FY$331,BU$4,FALSE)</f>
        <v>0</v>
      </c>
      <c r="BV43" s="104">
        <f>VLOOKUP($B43,'Part 3 NNDR3'!$A$6:$FY$331,BV$4,FALSE)</f>
        <v>-75959</v>
      </c>
      <c r="BW43" s="104">
        <f>VLOOKUP($B43,'Part 3 NNDR3'!$A$6:$FY$331,BW$4,FALSE)</f>
        <v>-1054177</v>
      </c>
      <c r="BX43" s="104">
        <f>VLOOKUP($B43,'Part 3 NNDR3'!$A$6:$FY$331,BX$4,FALSE)</f>
        <v>0</v>
      </c>
      <c r="BY43" s="104">
        <f>VLOOKUP($B43,'Part 3 NNDR3'!$A$6:$FY$331,BY$4,FALSE)</f>
        <v>-1054177</v>
      </c>
      <c r="BZ43" s="104">
        <f>VLOOKUP($B43,'Part 3 NNDR3'!$A$6:$FY$331,BZ$4,FALSE)</f>
        <v>-34543</v>
      </c>
      <c r="CA43" s="104">
        <f>VLOOKUP($B43,'Part 3 NNDR3'!$A$6:$FY$331,CA$4,FALSE)</f>
        <v>0</v>
      </c>
      <c r="CB43" s="104">
        <f>VLOOKUP($B43,'Part 3 NNDR3'!$A$6:$FY$331,CB$4,FALSE)</f>
        <v>-34543</v>
      </c>
      <c r="CC43" s="104">
        <f>VLOOKUP($B43,'Part 3 NNDR3'!$A$6:$FY$331,CC$4,FALSE)</f>
        <v>3123</v>
      </c>
      <c r="CD43" s="104">
        <f>VLOOKUP($B43,'Part 3 NNDR3'!$A$6:$FY$331,CD$4,FALSE)</f>
        <v>0</v>
      </c>
      <c r="CE43" s="104">
        <f>VLOOKUP($B43,'Part 3 NNDR3'!$A$6:$FY$331,CE$4,FALSE)</f>
        <v>3123</v>
      </c>
      <c r="CF43" s="104">
        <f>VLOOKUP($B43,'Part 3 NNDR3'!$A$6:$FY$331,CF$4,FALSE)</f>
        <v>-54764</v>
      </c>
      <c r="CG43" s="104">
        <f>VLOOKUP($B43,'Part 3 NNDR3'!$A$6:$FY$331,CG$4,FALSE)</f>
        <v>0</v>
      </c>
      <c r="CH43" s="104">
        <f>VLOOKUP($B43,'Part 3 NNDR3'!$A$6:$FY$331,CH$4,FALSE)</f>
        <v>-54764</v>
      </c>
      <c r="CI43" s="104">
        <f>VLOOKUP($B43,'Part 3 NNDR3'!$A$6:$FY$331,CI$4,FALSE)</f>
        <v>0</v>
      </c>
      <c r="CJ43" s="104">
        <f>VLOOKUP($B43,'Part 3 NNDR3'!$A$6:$FY$331,CJ$4,FALSE)</f>
        <v>0</v>
      </c>
      <c r="CK43" s="104">
        <f>VLOOKUP($B43,'Part 3 NNDR3'!$A$6:$FY$331,CK$4,FALSE)</f>
        <v>0</v>
      </c>
      <c r="CL43" s="104">
        <f>VLOOKUP($B43,'Part 3 NNDR3'!$A$6:$FY$331,CL$4,FALSE)</f>
        <v>-256</v>
      </c>
      <c r="CM43" s="104">
        <f>VLOOKUP($B43,'Part 3 NNDR3'!$A$6:$FY$331,CM$4,FALSE)</f>
        <v>0</v>
      </c>
      <c r="CN43" s="104">
        <f>VLOOKUP($B43,'Part 3 NNDR3'!$A$6:$FY$331,CN$4,FALSE)</f>
        <v>-256</v>
      </c>
      <c r="CO43" s="104">
        <f>VLOOKUP($B43,'Part 3 NNDR3'!$A$6:$FY$331,CO$4,FALSE)</f>
        <v>0</v>
      </c>
      <c r="CP43" s="104">
        <f>VLOOKUP($B43,'Part 3 NNDR3'!$A$6:$FY$331,CP$4,FALSE)</f>
        <v>0</v>
      </c>
      <c r="CQ43" s="104">
        <f>VLOOKUP($B43,'Part 3 NNDR3'!$A$6:$FY$331,CQ$4,FALSE)</f>
        <v>0</v>
      </c>
      <c r="CR43" s="104">
        <f>VLOOKUP($B43,'Part 3 NNDR3'!$A$6:$FY$331,CR$4,FALSE)</f>
        <v>-1007</v>
      </c>
      <c r="CS43" s="104">
        <f>VLOOKUP($B43,'Part 3 NNDR3'!$A$6:$FY$331,CS$4,FALSE)</f>
        <v>0</v>
      </c>
      <c r="CT43" s="104">
        <f>VLOOKUP($B43,'Part 3 NNDR3'!$A$6:$FY$331,CT$4,FALSE)</f>
        <v>-1007</v>
      </c>
      <c r="CU43" s="104">
        <f>VLOOKUP($B43,'Part 3 NNDR3'!$A$6:$FY$331,CU$4,FALSE)</f>
        <v>0</v>
      </c>
      <c r="CV43" s="104">
        <f>VLOOKUP($B43,'Part 3 NNDR3'!$A$6:$FY$331,CV$4,FALSE)</f>
        <v>0</v>
      </c>
      <c r="CW43" s="104">
        <f>VLOOKUP($B43,'Part 3 NNDR3'!$A$6:$FY$331,CW$4,FALSE)</f>
        <v>0</v>
      </c>
      <c r="CX43" s="104">
        <f>VLOOKUP($B43,'Part 3 NNDR3'!$A$6:$FY$331,CX$4,FALSE)</f>
        <v>0</v>
      </c>
      <c r="CY43" s="104">
        <f>VLOOKUP($B43,'Part 3 NNDR3'!$A$6:$FY$331,CY$4,FALSE)</f>
        <v>0</v>
      </c>
      <c r="CZ43" s="104">
        <f>VLOOKUP($B43,'Part 3 NNDR3'!$A$6:$FY$331,CZ$4,FALSE)</f>
        <v>0</v>
      </c>
      <c r="DA43" s="104">
        <f>VLOOKUP($B43,'Part 3 NNDR3'!$A$6:$FY$331,DA$4,FALSE)</f>
        <v>0</v>
      </c>
      <c r="DB43" s="104">
        <f>VLOOKUP($B43,'Part 3 NNDR3'!$A$6:$FY$331,DB$4,FALSE)</f>
        <v>0</v>
      </c>
      <c r="DC43" s="104">
        <f>VLOOKUP($B43,'Part 3 NNDR3'!$A$6:$FY$331,DC$4,FALSE)</f>
        <v>0</v>
      </c>
      <c r="DD43" s="104">
        <f>VLOOKUP($B43,'Part 3 NNDR3'!$A$6:$FY$331,DD$4,FALSE)</f>
        <v>0</v>
      </c>
      <c r="DE43" s="104">
        <f>VLOOKUP($B43,'Part 3 NNDR3'!$A$6:$FY$331,DE$4,FALSE)</f>
        <v>0</v>
      </c>
      <c r="DF43" s="104">
        <f>VLOOKUP($B43,'Part 3 NNDR3'!$A$6:$FY$331,DF$4,FALSE)</f>
        <v>0</v>
      </c>
      <c r="DG43" s="104">
        <f>VLOOKUP($B43,'Part 3 NNDR3'!$A$6:$FY$331,DG$4,FALSE)</f>
        <v>0</v>
      </c>
      <c r="DH43" s="104">
        <f>VLOOKUP($B43,'Part 3 NNDR3'!$A$6:$FY$331,DH$4,FALSE)</f>
        <v>0</v>
      </c>
      <c r="DI43" s="104">
        <f>VLOOKUP($B43,'Part 3 NNDR3'!$A$6:$FY$331,DI$4,FALSE)</f>
        <v>0</v>
      </c>
      <c r="DJ43" s="104">
        <f>VLOOKUP($B43,'Part 3 NNDR3'!$A$6:$FY$331,DJ$4,FALSE)</f>
        <v>0</v>
      </c>
      <c r="DK43" s="104">
        <f>VLOOKUP($B43,'Part 3 NNDR3'!$A$6:$FY$331,DK$4,FALSE)</f>
        <v>0</v>
      </c>
      <c r="DL43" s="104">
        <f>VLOOKUP($B43,'Part 3 NNDR3'!$A$6:$FY$331,DL$4,FALSE)</f>
        <v>-87447</v>
      </c>
      <c r="DM43" s="104">
        <f>VLOOKUP($B43,'Part 3 NNDR3'!$A$6:$FY$331,DM$4,FALSE)</f>
        <v>0</v>
      </c>
      <c r="DN43" s="104">
        <f>VLOOKUP($B43,'Part 3 NNDR3'!$A$6:$FY$331,DN$4,FALSE)</f>
        <v>-87447</v>
      </c>
      <c r="DO43" s="104">
        <f>VLOOKUP($B43,'Part 3 NNDR3'!$A$6:$FY$331,DO$4,FALSE)</f>
        <v>-19740</v>
      </c>
      <c r="DP43" s="104">
        <f>VLOOKUP($B43,'Part 3 NNDR3'!$A$6:$FY$331,DP$4,FALSE)</f>
        <v>0</v>
      </c>
      <c r="DQ43" s="104">
        <f>VLOOKUP($B43,'Part 3 NNDR3'!$A$6:$FY$331,DQ$4,FALSE)</f>
        <v>-19740</v>
      </c>
      <c r="DR43" s="104">
        <f>VLOOKUP($B43,'Part 3 NNDR3'!$A$6:$FY$331,DR$4,FALSE)</f>
        <v>-4969</v>
      </c>
      <c r="DS43" s="104">
        <f>VLOOKUP($B43,'Part 3 NNDR3'!$A$6:$FY$331,DS$4,FALSE)</f>
        <v>0</v>
      </c>
      <c r="DT43" s="104">
        <f>VLOOKUP($B43,'Part 3 NNDR3'!$A$6:$FY$331,DT$4,FALSE)</f>
        <v>-4969</v>
      </c>
      <c r="DU43" s="104">
        <f>VLOOKUP($B43,'Part 3 NNDR3'!$A$6:$FY$331,DU$4,FALSE)</f>
        <v>-10569</v>
      </c>
      <c r="DV43" s="104">
        <f>VLOOKUP($B43,'Part 3 NNDR3'!$A$6:$FY$331,DV$4,FALSE)</f>
        <v>0</v>
      </c>
      <c r="DW43" s="104">
        <f>VLOOKUP($B43,'Part 3 NNDR3'!$A$6:$FY$331,DW$4,FALSE)</f>
        <v>-10569</v>
      </c>
      <c r="DX43" s="104">
        <f>VLOOKUP($B43,'Part 3 NNDR3'!$A$6:$FY$331,DX$4,FALSE)</f>
        <v>0</v>
      </c>
      <c r="DY43" s="104">
        <f>VLOOKUP($B43,'Part 3 NNDR3'!$A$6:$FY$331,DY$4,FALSE)</f>
        <v>0</v>
      </c>
      <c r="DZ43" s="104">
        <f>VLOOKUP($B43,'Part 3 NNDR3'!$A$6:$FY$331,DZ$4,FALSE)</f>
        <v>0</v>
      </c>
      <c r="EA43" s="104">
        <f>VLOOKUP($B43,'Part 3 NNDR3'!$A$6:$FY$331,EA$4,FALSE)</f>
        <v>-454171</v>
      </c>
      <c r="EB43" s="104">
        <f>VLOOKUP($B43,'Part 3 NNDR3'!$A$6:$FY$331,EB$4,FALSE)</f>
        <v>0</v>
      </c>
      <c r="EC43" s="104">
        <f>VLOOKUP($B43,'Part 3 NNDR3'!$A$6:$FY$331,EC$4,FALSE)</f>
        <v>-454171</v>
      </c>
      <c r="ED43" s="104">
        <f>VLOOKUP($B43,'Part 3 NNDR3'!$A$6:$FY$331,ED$4,FALSE)</f>
        <v>-4740</v>
      </c>
      <c r="EE43" s="104">
        <f>VLOOKUP($B43,'Part 3 NNDR3'!$A$6:$FY$331,EE$4,FALSE)</f>
        <v>0</v>
      </c>
      <c r="EF43" s="104">
        <f>VLOOKUP($B43,'Part 3 NNDR3'!$A$6:$FY$331,EF$4,FALSE)</f>
        <v>-4740</v>
      </c>
      <c r="EG43" s="104">
        <f>VLOOKUP($B43,'Part 3 NNDR3'!$A$6:$FY$331,EG$4,FALSE)</f>
        <v>0</v>
      </c>
      <c r="EH43" s="104">
        <f>VLOOKUP($B43,'Part 3 NNDR3'!$A$6:$FY$331,EH$4,FALSE)</f>
        <v>0</v>
      </c>
      <c r="EI43" s="104">
        <f>VLOOKUP($B43,'Part 3 NNDR3'!$A$6:$FY$331,EI$4,FALSE)</f>
        <v>0</v>
      </c>
      <c r="EJ43" s="104">
        <f>VLOOKUP($B43,'Part 3 NNDR3'!$A$6:$FY$331,EJ$4,FALSE)</f>
        <v>0</v>
      </c>
      <c r="EK43" s="104">
        <f>VLOOKUP($B43,'Part 3 NNDR3'!$A$6:$FY$331,EK$4,FALSE)</f>
        <v>0</v>
      </c>
      <c r="EL43" s="104">
        <f>VLOOKUP($B43,'Part 3 NNDR3'!$A$6:$FY$331,EL$4,FALSE)</f>
        <v>0</v>
      </c>
      <c r="EM43" s="104">
        <f>VLOOKUP($B43,'Part 3 NNDR3'!$A$6:$FY$331,EM$4,FALSE)</f>
        <v>-12891</v>
      </c>
      <c r="EN43" s="104">
        <f>VLOOKUP($B43,'Part 3 NNDR3'!$A$6:$FY$331,EN$4,FALSE)</f>
        <v>0</v>
      </c>
      <c r="EO43" s="104">
        <f>VLOOKUP($B43,'Part 3 NNDR3'!$A$6:$FY$331,EO$4,FALSE)</f>
        <v>-12891</v>
      </c>
      <c r="EP43" s="104">
        <f>VLOOKUP($B43,'Part 3 NNDR3'!$A$6:$FY$331,EP$4,FALSE)</f>
        <v>-507080</v>
      </c>
      <c r="EQ43" s="104">
        <f>VLOOKUP($B43,'Part 3 NNDR3'!$A$6:$FY$331,EQ$4,FALSE)</f>
        <v>0</v>
      </c>
      <c r="ER43" s="104">
        <f>VLOOKUP($B43,'Part 3 NNDR3'!$A$6:$FY$331,ER$4,FALSE)</f>
        <v>-507080</v>
      </c>
      <c r="ES43" s="104">
        <f>VLOOKUP($B43,'Part 3 NNDR3'!$A$6:$FY$331,ES$4,FALSE)</f>
        <v>0</v>
      </c>
      <c r="ET43" s="104">
        <f>VLOOKUP($B43,'Part 3 NNDR3'!$A$6:$FY$331,ET$4,FALSE)</f>
        <v>0</v>
      </c>
      <c r="EU43" s="104">
        <f>VLOOKUP($B43,'Part 3 NNDR3'!$A$6:$FY$331,EU$4,FALSE)</f>
        <v>0</v>
      </c>
      <c r="EV43" s="104">
        <f>VLOOKUP($B43,'Part 3 NNDR3'!$A$6:$FY$331,EV$4,FALSE)</f>
        <v>0</v>
      </c>
      <c r="EW43" s="104">
        <f>VLOOKUP($B43,'Part 3 NNDR3'!$A$6:$FY$331,EW$4,FALSE)</f>
        <v>0</v>
      </c>
      <c r="EX43" s="104">
        <f>VLOOKUP($B43,'Part 3 NNDR3'!$A$6:$FY$331,EX$4,FALSE)</f>
        <v>0</v>
      </c>
      <c r="EY43" s="104">
        <f>VLOOKUP($B43,'Part 3 NNDR3'!$A$6:$FY$331,EY$4,FALSE)</f>
        <v>0</v>
      </c>
      <c r="EZ43" s="104">
        <f>VLOOKUP($B43,'Part 3 NNDR3'!$A$6:$FY$331,EZ$4,FALSE)</f>
        <v>0</v>
      </c>
      <c r="FA43" s="104">
        <f>VLOOKUP($B43,'Part 3 NNDR3'!$A$6:$FY$331,FA$4,FALSE)</f>
        <v>0</v>
      </c>
      <c r="FB43" s="104">
        <f>VLOOKUP($B43,'Part 3 NNDR3'!$A$6:$FY$331,FB$4,FALSE)</f>
        <v>32217330</v>
      </c>
      <c r="FC43" s="104">
        <f>VLOOKUP($B43,'Part 3 NNDR3'!$A$6:$FY$331,FC$4,FALSE)</f>
        <v>0</v>
      </c>
      <c r="FD43" s="104">
        <f>VLOOKUP($B43,'Part 3 NNDR3'!$A$6:$FY$331,FD$4,FALSE)</f>
        <v>32217330</v>
      </c>
      <c r="FE43" s="104">
        <f>VLOOKUP($B43,'Part 3 NNDR3'!$A$6:$FY$331,FE$4,FALSE)</f>
        <v>-251819</v>
      </c>
      <c r="FF43" s="104">
        <f>VLOOKUP($B43,'Part 3 NNDR3'!$A$6:$FY$331,FF$4,FALSE)</f>
        <v>0</v>
      </c>
      <c r="FG43" s="104">
        <f>VLOOKUP($B43,'Part 3 NNDR3'!$A$6:$FY$331,FG$4,FALSE)</f>
        <v>-251819</v>
      </c>
      <c r="FH43" s="104">
        <f>VLOOKUP($B43,'Part 3 NNDR3'!$A$6:$FY$331,FH$4,FALSE)</f>
        <v>-3760362</v>
      </c>
      <c r="FI43" s="104">
        <f>VLOOKUP($B43,'Part 3 NNDR3'!$A$6:$FY$331,FI$4,FALSE)</f>
        <v>0</v>
      </c>
      <c r="FJ43" s="104">
        <f>VLOOKUP($B43,'Part 3 NNDR3'!$A$6:$FY$331,FJ$4,FALSE)</f>
        <v>-3760362</v>
      </c>
      <c r="FK43" s="104">
        <f>VLOOKUP($B43,'Part 3 NNDR3'!$A$6:$FY$331,FK$4,FALSE)</f>
        <v>-1054177</v>
      </c>
      <c r="FL43" s="104">
        <f>VLOOKUP($B43,'Part 3 NNDR3'!$A$6:$FY$331,FL$4,FALSE)</f>
        <v>0</v>
      </c>
      <c r="FM43" s="104">
        <f>VLOOKUP($B43,'Part 3 NNDR3'!$A$6:$FY$331,FM$4,FALSE)</f>
        <v>-1054177</v>
      </c>
      <c r="FN43" s="104">
        <f>VLOOKUP($B43,'Part 3 NNDR3'!$A$6:$FY$331,FN$4,FALSE)</f>
        <v>-87447</v>
      </c>
      <c r="FO43" s="104">
        <f>VLOOKUP($B43,'Part 3 NNDR3'!$A$6:$FY$331,FO$4,FALSE)</f>
        <v>0</v>
      </c>
      <c r="FP43" s="104">
        <f>VLOOKUP($B43,'Part 3 NNDR3'!$A$6:$FY$331,FP$4,FALSE)</f>
        <v>-87447</v>
      </c>
      <c r="FQ43" s="104">
        <f>VLOOKUP($B43,'Part 3 NNDR3'!$A$6:$FY$331,FQ$4,FALSE)</f>
        <v>-507080</v>
      </c>
      <c r="FR43" s="104">
        <f>VLOOKUP($B43,'Part 3 NNDR3'!$A$6:$FY$331,FR$4,FALSE)</f>
        <v>0</v>
      </c>
      <c r="FS43" s="104">
        <f>VLOOKUP($B43,'Part 3 NNDR3'!$A$6:$FY$331,FS$4,FALSE)</f>
        <v>-507080</v>
      </c>
      <c r="FT43" s="104">
        <f>VLOOKUP($B43,'Part 3 NNDR3'!$A$6:$FY$331,FT$4,FALSE)</f>
        <v>0</v>
      </c>
      <c r="FU43" s="104">
        <f>VLOOKUP($B43,'Part 3 NNDR3'!$A$6:$FY$331,FU$4,FALSE)</f>
        <v>0</v>
      </c>
      <c r="FV43" s="104">
        <f>VLOOKUP($B43,'Part 3 NNDR3'!$A$6:$FY$331,FV$4,FALSE)</f>
        <v>0</v>
      </c>
      <c r="FW43" s="104">
        <f>VLOOKUP($B43,'Part 3 NNDR3'!$A$6:$FY$331,FW$4,FALSE)</f>
        <v>-5660885</v>
      </c>
      <c r="FX43" s="104">
        <f>VLOOKUP($B43,'Part 3 NNDR3'!$A$6:$FY$331,FX$4,FALSE)</f>
        <v>0</v>
      </c>
      <c r="FY43" s="104">
        <f>VLOOKUP($B43,'Part 3 NNDR3'!$A$6:$FY$331,FY$4,FALSE)</f>
        <v>-5660885</v>
      </c>
      <c r="FZ43" s="104">
        <f>VLOOKUP($B43,'Part 3 NNDR3'!$A$6:$FY$331,FZ$4,FALSE)</f>
        <v>26556445</v>
      </c>
      <c r="GA43" s="104">
        <f>VLOOKUP($B43,'Part 3 NNDR3'!$A$6:$FY$331,GA$4,FALSE)</f>
        <v>0</v>
      </c>
      <c r="GB43" s="104">
        <f>VLOOKUP($B43,'Part 3 NNDR3'!$A$6:$FY$331,GB$4,FALSE)</f>
        <v>26556445</v>
      </c>
      <c r="GC43" s="105" t="str">
        <f>VLOOKUP($B43,'Data (Updated)'!$C$4:$E$329,2,FALSE)</f>
        <v>E1821</v>
      </c>
      <c r="GD43" s="106" t="str">
        <f>VLOOKUP($B43,'Data (Updated)'!$C$4:$E$329,3,FALSE)</f>
        <v>E6118</v>
      </c>
    </row>
    <row r="44" spans="1:186" ht="12.75" x14ac:dyDescent="0.2">
      <c r="A44" s="75">
        <v>39</v>
      </c>
      <c r="B44" s="100" t="s">
        <v>148</v>
      </c>
      <c r="C44" s="101" t="s">
        <v>941</v>
      </c>
      <c r="D44" s="102" t="s">
        <v>945</v>
      </c>
      <c r="E44" s="103" t="s">
        <v>147</v>
      </c>
      <c r="F44" s="104">
        <f>VLOOKUP($B44,'Part 3 NNDR3'!$A$6:$FY$331,F$4,FALSE)</f>
        <v>0</v>
      </c>
      <c r="G44" s="104">
        <f>VLOOKUP($B44,'Part 3 NNDR3'!$A$6:$FY$331,G$4,FALSE)</f>
        <v>0</v>
      </c>
      <c r="H44" s="104">
        <f>VLOOKUP($B44,'Part 3 NNDR3'!$A$6:$FY$331,H$4,FALSE)</f>
        <v>0</v>
      </c>
      <c r="I44" s="104">
        <f>VLOOKUP($B44,'Part 3 NNDR3'!$A$6:$FY$331,I$4,FALSE)</f>
        <v>-128886</v>
      </c>
      <c r="J44" s="104">
        <f>VLOOKUP($B44,'Part 3 NNDR3'!$A$6:$FY$331,J$4,FALSE)</f>
        <v>0</v>
      </c>
      <c r="K44" s="104">
        <f>VLOOKUP($B44,'Part 3 NNDR3'!$A$6:$FY$331,K$4,FALSE)</f>
        <v>-128886</v>
      </c>
      <c r="L44" s="104">
        <f>VLOOKUP($B44,'Part 3 NNDR3'!$A$6:$FY$331,L$4,FALSE)</f>
        <v>0</v>
      </c>
      <c r="M44" s="104">
        <f>VLOOKUP($B44,'Part 3 NNDR3'!$A$6:$FY$331,M$4,FALSE)</f>
        <v>0</v>
      </c>
      <c r="N44" s="104">
        <f>VLOOKUP($B44,'Part 3 NNDR3'!$A$6:$FY$331,N$4,FALSE)</f>
        <v>0</v>
      </c>
      <c r="O44" s="104">
        <f>VLOOKUP($B44,'Part 3 NNDR3'!$A$6:$FY$331,O$4,FALSE)</f>
        <v>49913</v>
      </c>
      <c r="P44" s="104">
        <f>VLOOKUP($B44,'Part 3 NNDR3'!$A$6:$FY$331,P$4,FALSE)</f>
        <v>0</v>
      </c>
      <c r="Q44" s="104">
        <f>VLOOKUP($B44,'Part 3 NNDR3'!$A$6:$FY$331,Q$4,FALSE)</f>
        <v>49913</v>
      </c>
      <c r="R44" s="104">
        <f>VLOOKUP($B44,'Part 3 NNDR3'!$A$6:$FY$331,R$4,FALSE)</f>
        <v>-78973</v>
      </c>
      <c r="S44" s="104">
        <f>VLOOKUP($B44,'Part 3 NNDR3'!$A$6:$FY$331,S$4,FALSE)</f>
        <v>0</v>
      </c>
      <c r="T44" s="104">
        <f>VLOOKUP($B44,'Part 3 NNDR3'!$A$6:$FY$331,T$4,FALSE)</f>
        <v>-78973</v>
      </c>
      <c r="U44" s="104">
        <f>VLOOKUP($B44,'Part 3 NNDR3'!$A$6:$FY$331,U$4,FALSE)</f>
        <v>-1446292</v>
      </c>
      <c r="V44" s="104">
        <f>VLOOKUP($B44,'Part 3 NNDR3'!$A$6:$FY$331,V$4,FALSE)</f>
        <v>0</v>
      </c>
      <c r="W44" s="104">
        <f>VLOOKUP($B44,'Part 3 NNDR3'!$A$6:$FY$331,W$4,FALSE)</f>
        <v>-1446292</v>
      </c>
      <c r="X44" s="104">
        <f>VLOOKUP($B44,'Part 3 NNDR3'!$A$6:$FY$331,X$4,FALSE)</f>
        <v>0</v>
      </c>
      <c r="Y44" s="104">
        <f>VLOOKUP($B44,'Part 3 NNDR3'!$A$6:$FY$331,Y$4,FALSE)</f>
        <v>0</v>
      </c>
      <c r="Z44" s="104">
        <f>VLOOKUP($B44,'Part 3 NNDR3'!$A$6:$FY$331,Z$4,FALSE)</f>
        <v>0</v>
      </c>
      <c r="AA44" s="104">
        <f>VLOOKUP($B44,'Part 3 NNDR3'!$A$6:$FY$331,AA$4,FALSE)</f>
        <v>-26851</v>
      </c>
      <c r="AB44" s="104">
        <f>VLOOKUP($B44,'Part 3 NNDR3'!$A$6:$FY$331,AB$4,FALSE)</f>
        <v>0</v>
      </c>
      <c r="AC44" s="104">
        <f>VLOOKUP($B44,'Part 3 NNDR3'!$A$6:$FY$331,AC$4,FALSE)</f>
        <v>-26851</v>
      </c>
      <c r="AD44" s="104">
        <f>VLOOKUP($B44,'Part 3 NNDR3'!$A$6:$FY$331,AD$4,FALSE)</f>
        <v>-15463</v>
      </c>
      <c r="AE44" s="104">
        <f>VLOOKUP($B44,'Part 3 NNDR3'!$A$6:$FY$331,AE$4,FALSE)</f>
        <v>0</v>
      </c>
      <c r="AF44" s="104">
        <f>VLOOKUP($B44,'Part 3 NNDR3'!$A$6:$FY$331,AF$4,FALSE)</f>
        <v>-15463</v>
      </c>
      <c r="AG44" s="104">
        <f>VLOOKUP($B44,'Part 3 NNDR3'!$A$6:$FY$331,AG$4,FALSE)</f>
        <v>0</v>
      </c>
      <c r="AH44" s="104">
        <f>VLOOKUP($B44,'Part 3 NNDR3'!$A$6:$FY$331,AH$4,FALSE)</f>
        <v>0</v>
      </c>
      <c r="AI44" s="104">
        <f>VLOOKUP($B44,'Part 3 NNDR3'!$A$6:$FY$331,AI$4,FALSE)</f>
        <v>0</v>
      </c>
      <c r="AJ44" s="104">
        <f>VLOOKUP($B44,'Part 3 NNDR3'!$A$6:$FY$331,AJ$4,FALSE)</f>
        <v>1098872</v>
      </c>
      <c r="AK44" s="104">
        <f>VLOOKUP($B44,'Part 3 NNDR3'!$A$6:$FY$331,AK$4,FALSE)</f>
        <v>0</v>
      </c>
      <c r="AL44" s="104">
        <f>VLOOKUP($B44,'Part 3 NNDR3'!$A$6:$FY$331,AL$4,FALSE)</f>
        <v>1098872</v>
      </c>
      <c r="AM44" s="104">
        <f>VLOOKUP($B44,'Part 3 NNDR3'!$A$6:$FY$331,AM$4,FALSE)</f>
        <v>457</v>
      </c>
      <c r="AN44" s="104">
        <f>VLOOKUP($B44,'Part 3 NNDR3'!$A$6:$FY$331,AN$4,FALSE)</f>
        <v>0</v>
      </c>
      <c r="AO44" s="104">
        <f>VLOOKUP($B44,'Part 3 NNDR3'!$A$6:$FY$331,AO$4,FALSE)</f>
        <v>457</v>
      </c>
      <c r="AP44" s="104">
        <f>VLOOKUP($B44,'Part 3 NNDR3'!$A$6:$FY$331,AP$4,FALSE)</f>
        <v>-2211071</v>
      </c>
      <c r="AQ44" s="104">
        <f>VLOOKUP($B44,'Part 3 NNDR3'!$A$6:$FY$331,AQ$4,FALSE)</f>
        <v>0</v>
      </c>
      <c r="AR44" s="104">
        <f>VLOOKUP($B44,'Part 3 NNDR3'!$A$6:$FY$331,AR$4,FALSE)</f>
        <v>-2211071</v>
      </c>
      <c r="AS44" s="104">
        <f>VLOOKUP($B44,'Part 3 NNDR3'!$A$6:$FY$331,AS$4,FALSE)</f>
        <v>113033</v>
      </c>
      <c r="AT44" s="104">
        <f>VLOOKUP($B44,'Part 3 NNDR3'!$A$6:$FY$331,AT$4,FALSE)</f>
        <v>0</v>
      </c>
      <c r="AU44" s="104">
        <f>VLOOKUP($B44,'Part 3 NNDR3'!$A$6:$FY$331,AU$4,FALSE)</f>
        <v>113033</v>
      </c>
      <c r="AV44" s="104">
        <f>VLOOKUP($B44,'Part 3 NNDR3'!$A$6:$FY$331,AV$4,FALSE)</f>
        <v>-73812</v>
      </c>
      <c r="AW44" s="104">
        <f>VLOOKUP($B44,'Part 3 NNDR3'!$A$6:$FY$331,AW$4,FALSE)</f>
        <v>0</v>
      </c>
      <c r="AX44" s="104">
        <f>VLOOKUP($B44,'Part 3 NNDR3'!$A$6:$FY$331,AX$4,FALSE)</f>
        <v>-73812</v>
      </c>
      <c r="AY44" s="104">
        <f>VLOOKUP($B44,'Part 3 NNDR3'!$A$6:$FY$331,AY$4,FALSE)</f>
        <v>0</v>
      </c>
      <c r="AZ44" s="104">
        <f>VLOOKUP($B44,'Part 3 NNDR3'!$A$6:$FY$331,AZ$4,FALSE)</f>
        <v>0</v>
      </c>
      <c r="BA44" s="104">
        <f>VLOOKUP($B44,'Part 3 NNDR3'!$A$6:$FY$331,BA$4,FALSE)</f>
        <v>0</v>
      </c>
      <c r="BB44" s="104">
        <f>VLOOKUP($B44,'Part 3 NNDR3'!$A$6:$FY$331,BB$4,FALSE)</f>
        <v>0</v>
      </c>
      <c r="BC44" s="104">
        <f>VLOOKUP($B44,'Part 3 NNDR3'!$A$6:$FY$331,BC$4,FALSE)</f>
        <v>0</v>
      </c>
      <c r="BD44" s="104">
        <f>VLOOKUP($B44,'Part 3 NNDR3'!$A$6:$FY$331,BD$4,FALSE)</f>
        <v>0</v>
      </c>
      <c r="BE44" s="104">
        <f>VLOOKUP($B44,'Part 3 NNDR3'!$A$6:$FY$331,BE$4,FALSE)</f>
        <v>0</v>
      </c>
      <c r="BF44" s="104">
        <f>VLOOKUP($B44,'Part 3 NNDR3'!$A$6:$FY$331,BF$4,FALSE)</f>
        <v>0</v>
      </c>
      <c r="BG44" s="104">
        <f>VLOOKUP($B44,'Part 3 NNDR3'!$A$6:$FY$331,BG$4,FALSE)</f>
        <v>0</v>
      </c>
      <c r="BH44" s="104">
        <f>VLOOKUP($B44,'Part 3 NNDR3'!$A$6:$FY$331,BH$4,FALSE)</f>
        <v>-2545664</v>
      </c>
      <c r="BI44" s="104">
        <f>VLOOKUP($B44,'Part 3 NNDR3'!$A$6:$FY$331,BI$4,FALSE)</f>
        <v>0</v>
      </c>
      <c r="BJ44" s="104">
        <f>VLOOKUP($B44,'Part 3 NNDR3'!$A$6:$FY$331,BJ$4,FALSE)</f>
        <v>-2545664</v>
      </c>
      <c r="BK44" s="104">
        <f>VLOOKUP($B44,'Part 3 NNDR3'!$A$6:$FY$331,BK$4,FALSE)</f>
        <v>-96624</v>
      </c>
      <c r="BL44" s="104">
        <f>VLOOKUP($B44,'Part 3 NNDR3'!$A$6:$FY$331,BL$4,FALSE)</f>
        <v>0</v>
      </c>
      <c r="BM44" s="104">
        <f>VLOOKUP($B44,'Part 3 NNDR3'!$A$6:$FY$331,BM$4,FALSE)</f>
        <v>-96624</v>
      </c>
      <c r="BN44" s="104">
        <f>VLOOKUP($B44,'Part 3 NNDR3'!$A$6:$FY$331,BN$4,FALSE)</f>
        <v>-6735</v>
      </c>
      <c r="BO44" s="104">
        <f>VLOOKUP($B44,'Part 3 NNDR3'!$A$6:$FY$331,BO$4,FALSE)</f>
        <v>0</v>
      </c>
      <c r="BP44" s="104">
        <f>VLOOKUP($B44,'Part 3 NNDR3'!$A$6:$FY$331,BP$4,FALSE)</f>
        <v>-6735</v>
      </c>
      <c r="BQ44" s="104">
        <f>VLOOKUP($B44,'Part 3 NNDR3'!$A$6:$FY$331,BQ$4,FALSE)</f>
        <v>-575779</v>
      </c>
      <c r="BR44" s="104">
        <f>VLOOKUP($B44,'Part 3 NNDR3'!$A$6:$FY$331,BR$4,FALSE)</f>
        <v>0</v>
      </c>
      <c r="BS44" s="104">
        <f>VLOOKUP($B44,'Part 3 NNDR3'!$A$6:$FY$331,BS$4,FALSE)</f>
        <v>-575779</v>
      </c>
      <c r="BT44" s="104">
        <f>VLOOKUP($B44,'Part 3 NNDR3'!$A$6:$FY$331,BT$4,FALSE)</f>
        <v>-32169</v>
      </c>
      <c r="BU44" s="104">
        <f>VLOOKUP($B44,'Part 3 NNDR3'!$A$6:$FY$331,BU$4,FALSE)</f>
        <v>0</v>
      </c>
      <c r="BV44" s="104">
        <f>VLOOKUP($B44,'Part 3 NNDR3'!$A$6:$FY$331,BV$4,FALSE)</f>
        <v>-32169</v>
      </c>
      <c r="BW44" s="104">
        <f>VLOOKUP($B44,'Part 3 NNDR3'!$A$6:$FY$331,BW$4,FALSE)</f>
        <v>-711307</v>
      </c>
      <c r="BX44" s="104">
        <f>VLOOKUP($B44,'Part 3 NNDR3'!$A$6:$FY$331,BX$4,FALSE)</f>
        <v>0</v>
      </c>
      <c r="BY44" s="104">
        <f>VLOOKUP($B44,'Part 3 NNDR3'!$A$6:$FY$331,BY$4,FALSE)</f>
        <v>-711307</v>
      </c>
      <c r="BZ44" s="104">
        <f>VLOOKUP($B44,'Part 3 NNDR3'!$A$6:$FY$331,BZ$4,FALSE)</f>
        <v>-96095</v>
      </c>
      <c r="CA44" s="104">
        <f>VLOOKUP($B44,'Part 3 NNDR3'!$A$6:$FY$331,CA$4,FALSE)</f>
        <v>0</v>
      </c>
      <c r="CB44" s="104">
        <f>VLOOKUP($B44,'Part 3 NNDR3'!$A$6:$FY$331,CB$4,FALSE)</f>
        <v>-96095</v>
      </c>
      <c r="CC44" s="104">
        <f>VLOOKUP($B44,'Part 3 NNDR3'!$A$6:$FY$331,CC$4,FALSE)</f>
        <v>0</v>
      </c>
      <c r="CD44" s="104">
        <f>VLOOKUP($B44,'Part 3 NNDR3'!$A$6:$FY$331,CD$4,FALSE)</f>
        <v>0</v>
      </c>
      <c r="CE44" s="104">
        <f>VLOOKUP($B44,'Part 3 NNDR3'!$A$6:$FY$331,CE$4,FALSE)</f>
        <v>0</v>
      </c>
      <c r="CF44" s="104">
        <f>VLOOKUP($B44,'Part 3 NNDR3'!$A$6:$FY$331,CF$4,FALSE)</f>
        <v>-8688</v>
      </c>
      <c r="CG44" s="104">
        <f>VLOOKUP($B44,'Part 3 NNDR3'!$A$6:$FY$331,CG$4,FALSE)</f>
        <v>0</v>
      </c>
      <c r="CH44" s="104">
        <f>VLOOKUP($B44,'Part 3 NNDR3'!$A$6:$FY$331,CH$4,FALSE)</f>
        <v>-8688</v>
      </c>
      <c r="CI44" s="104">
        <f>VLOOKUP($B44,'Part 3 NNDR3'!$A$6:$FY$331,CI$4,FALSE)</f>
        <v>0</v>
      </c>
      <c r="CJ44" s="104">
        <f>VLOOKUP($B44,'Part 3 NNDR3'!$A$6:$FY$331,CJ$4,FALSE)</f>
        <v>0</v>
      </c>
      <c r="CK44" s="104">
        <f>VLOOKUP($B44,'Part 3 NNDR3'!$A$6:$FY$331,CK$4,FALSE)</f>
        <v>0</v>
      </c>
      <c r="CL44" s="104">
        <f>VLOOKUP($B44,'Part 3 NNDR3'!$A$6:$FY$331,CL$4,FALSE)</f>
        <v>0</v>
      </c>
      <c r="CM44" s="104">
        <f>VLOOKUP($B44,'Part 3 NNDR3'!$A$6:$FY$331,CM$4,FALSE)</f>
        <v>0</v>
      </c>
      <c r="CN44" s="104">
        <f>VLOOKUP($B44,'Part 3 NNDR3'!$A$6:$FY$331,CN$4,FALSE)</f>
        <v>0</v>
      </c>
      <c r="CO44" s="104">
        <f>VLOOKUP($B44,'Part 3 NNDR3'!$A$6:$FY$331,CO$4,FALSE)</f>
        <v>0</v>
      </c>
      <c r="CP44" s="104">
        <f>VLOOKUP($B44,'Part 3 NNDR3'!$A$6:$FY$331,CP$4,FALSE)</f>
        <v>0</v>
      </c>
      <c r="CQ44" s="104">
        <f>VLOOKUP($B44,'Part 3 NNDR3'!$A$6:$FY$331,CQ$4,FALSE)</f>
        <v>0</v>
      </c>
      <c r="CR44" s="104">
        <f>VLOOKUP($B44,'Part 3 NNDR3'!$A$6:$FY$331,CR$4,FALSE)</f>
        <v>0</v>
      </c>
      <c r="CS44" s="104">
        <f>VLOOKUP($B44,'Part 3 NNDR3'!$A$6:$FY$331,CS$4,FALSE)</f>
        <v>0</v>
      </c>
      <c r="CT44" s="104">
        <f>VLOOKUP($B44,'Part 3 NNDR3'!$A$6:$FY$331,CT$4,FALSE)</f>
        <v>0</v>
      </c>
      <c r="CU44" s="104">
        <f>VLOOKUP($B44,'Part 3 NNDR3'!$A$6:$FY$331,CU$4,FALSE)</f>
        <v>0</v>
      </c>
      <c r="CV44" s="104">
        <f>VLOOKUP($B44,'Part 3 NNDR3'!$A$6:$FY$331,CV$4,FALSE)</f>
        <v>0</v>
      </c>
      <c r="CW44" s="104">
        <f>VLOOKUP($B44,'Part 3 NNDR3'!$A$6:$FY$331,CW$4,FALSE)</f>
        <v>0</v>
      </c>
      <c r="CX44" s="104">
        <f>VLOOKUP($B44,'Part 3 NNDR3'!$A$6:$FY$331,CX$4,FALSE)</f>
        <v>0</v>
      </c>
      <c r="CY44" s="104">
        <f>VLOOKUP($B44,'Part 3 NNDR3'!$A$6:$FY$331,CY$4,FALSE)</f>
        <v>0</v>
      </c>
      <c r="CZ44" s="104">
        <f>VLOOKUP($B44,'Part 3 NNDR3'!$A$6:$FY$331,CZ$4,FALSE)</f>
        <v>0</v>
      </c>
      <c r="DA44" s="104">
        <f>VLOOKUP($B44,'Part 3 NNDR3'!$A$6:$FY$331,DA$4,FALSE)</f>
        <v>0</v>
      </c>
      <c r="DB44" s="104">
        <f>VLOOKUP($B44,'Part 3 NNDR3'!$A$6:$FY$331,DB$4,FALSE)</f>
        <v>0</v>
      </c>
      <c r="DC44" s="104">
        <f>VLOOKUP($B44,'Part 3 NNDR3'!$A$6:$FY$331,DC$4,FALSE)</f>
        <v>0</v>
      </c>
      <c r="DD44" s="104">
        <f>VLOOKUP($B44,'Part 3 NNDR3'!$A$6:$FY$331,DD$4,FALSE)</f>
        <v>0</v>
      </c>
      <c r="DE44" s="104">
        <f>VLOOKUP($B44,'Part 3 NNDR3'!$A$6:$FY$331,DE$4,FALSE)</f>
        <v>0</v>
      </c>
      <c r="DF44" s="104">
        <f>VLOOKUP($B44,'Part 3 NNDR3'!$A$6:$FY$331,DF$4,FALSE)</f>
        <v>0</v>
      </c>
      <c r="DG44" s="104">
        <f>VLOOKUP($B44,'Part 3 NNDR3'!$A$6:$FY$331,DG$4,FALSE)</f>
        <v>0</v>
      </c>
      <c r="DH44" s="104">
        <f>VLOOKUP($B44,'Part 3 NNDR3'!$A$6:$FY$331,DH$4,FALSE)</f>
        <v>0</v>
      </c>
      <c r="DI44" s="104">
        <f>VLOOKUP($B44,'Part 3 NNDR3'!$A$6:$FY$331,DI$4,FALSE)</f>
        <v>0</v>
      </c>
      <c r="DJ44" s="104">
        <f>VLOOKUP($B44,'Part 3 NNDR3'!$A$6:$FY$331,DJ$4,FALSE)</f>
        <v>0</v>
      </c>
      <c r="DK44" s="104">
        <f>VLOOKUP($B44,'Part 3 NNDR3'!$A$6:$FY$331,DK$4,FALSE)</f>
        <v>0</v>
      </c>
      <c r="DL44" s="104">
        <f>VLOOKUP($B44,'Part 3 NNDR3'!$A$6:$FY$331,DL$4,FALSE)</f>
        <v>-104783</v>
      </c>
      <c r="DM44" s="104">
        <f>VLOOKUP($B44,'Part 3 NNDR3'!$A$6:$FY$331,DM$4,FALSE)</f>
        <v>0</v>
      </c>
      <c r="DN44" s="104">
        <f>VLOOKUP($B44,'Part 3 NNDR3'!$A$6:$FY$331,DN$4,FALSE)</f>
        <v>-104783</v>
      </c>
      <c r="DO44" s="104">
        <f>VLOOKUP($B44,'Part 3 NNDR3'!$A$6:$FY$331,DO$4,FALSE)</f>
        <v>-6725</v>
      </c>
      <c r="DP44" s="104">
        <f>VLOOKUP($B44,'Part 3 NNDR3'!$A$6:$FY$331,DP$4,FALSE)</f>
        <v>0</v>
      </c>
      <c r="DQ44" s="104">
        <f>VLOOKUP($B44,'Part 3 NNDR3'!$A$6:$FY$331,DQ$4,FALSE)</f>
        <v>-6725</v>
      </c>
      <c r="DR44" s="104">
        <f>VLOOKUP($B44,'Part 3 NNDR3'!$A$6:$FY$331,DR$4,FALSE)</f>
        <v>-1782</v>
      </c>
      <c r="DS44" s="104">
        <f>VLOOKUP($B44,'Part 3 NNDR3'!$A$6:$FY$331,DS$4,FALSE)</f>
        <v>0</v>
      </c>
      <c r="DT44" s="104">
        <f>VLOOKUP($B44,'Part 3 NNDR3'!$A$6:$FY$331,DT$4,FALSE)</f>
        <v>-1782</v>
      </c>
      <c r="DU44" s="104">
        <f>VLOOKUP($B44,'Part 3 NNDR3'!$A$6:$FY$331,DU$4,FALSE)</f>
        <v>-13112</v>
      </c>
      <c r="DV44" s="104">
        <f>VLOOKUP($B44,'Part 3 NNDR3'!$A$6:$FY$331,DV$4,FALSE)</f>
        <v>0</v>
      </c>
      <c r="DW44" s="104">
        <f>VLOOKUP($B44,'Part 3 NNDR3'!$A$6:$FY$331,DW$4,FALSE)</f>
        <v>-13112</v>
      </c>
      <c r="DX44" s="104">
        <f>VLOOKUP($B44,'Part 3 NNDR3'!$A$6:$FY$331,DX$4,FALSE)</f>
        <v>293</v>
      </c>
      <c r="DY44" s="104">
        <f>VLOOKUP($B44,'Part 3 NNDR3'!$A$6:$FY$331,DY$4,FALSE)</f>
        <v>0</v>
      </c>
      <c r="DZ44" s="104">
        <f>VLOOKUP($B44,'Part 3 NNDR3'!$A$6:$FY$331,DZ$4,FALSE)</f>
        <v>293</v>
      </c>
      <c r="EA44" s="104">
        <f>VLOOKUP($B44,'Part 3 NNDR3'!$A$6:$FY$331,EA$4,FALSE)</f>
        <v>-591180</v>
      </c>
      <c r="EB44" s="104">
        <f>VLOOKUP($B44,'Part 3 NNDR3'!$A$6:$FY$331,EB$4,FALSE)</f>
        <v>0</v>
      </c>
      <c r="EC44" s="104">
        <f>VLOOKUP($B44,'Part 3 NNDR3'!$A$6:$FY$331,EC$4,FALSE)</f>
        <v>-591180</v>
      </c>
      <c r="ED44" s="104">
        <f>VLOOKUP($B44,'Part 3 NNDR3'!$A$6:$FY$331,ED$4,FALSE)</f>
        <v>-28155</v>
      </c>
      <c r="EE44" s="104">
        <f>VLOOKUP($B44,'Part 3 NNDR3'!$A$6:$FY$331,EE$4,FALSE)</f>
        <v>0</v>
      </c>
      <c r="EF44" s="104">
        <f>VLOOKUP($B44,'Part 3 NNDR3'!$A$6:$FY$331,EF$4,FALSE)</f>
        <v>-28155</v>
      </c>
      <c r="EG44" s="104">
        <f>VLOOKUP($B44,'Part 3 NNDR3'!$A$6:$FY$331,EG$4,FALSE)</f>
        <v>0</v>
      </c>
      <c r="EH44" s="104">
        <f>VLOOKUP($B44,'Part 3 NNDR3'!$A$6:$FY$331,EH$4,FALSE)</f>
        <v>0</v>
      </c>
      <c r="EI44" s="104">
        <f>VLOOKUP($B44,'Part 3 NNDR3'!$A$6:$FY$331,EI$4,FALSE)</f>
        <v>0</v>
      </c>
      <c r="EJ44" s="104">
        <f>VLOOKUP($B44,'Part 3 NNDR3'!$A$6:$FY$331,EJ$4,FALSE)</f>
        <v>0</v>
      </c>
      <c r="EK44" s="104">
        <f>VLOOKUP($B44,'Part 3 NNDR3'!$A$6:$FY$331,EK$4,FALSE)</f>
        <v>0</v>
      </c>
      <c r="EL44" s="104">
        <f>VLOOKUP($B44,'Part 3 NNDR3'!$A$6:$FY$331,EL$4,FALSE)</f>
        <v>0</v>
      </c>
      <c r="EM44" s="104">
        <f>VLOOKUP($B44,'Part 3 NNDR3'!$A$6:$FY$331,EM$4,FALSE)</f>
        <v>-834</v>
      </c>
      <c r="EN44" s="104">
        <f>VLOOKUP($B44,'Part 3 NNDR3'!$A$6:$FY$331,EN$4,FALSE)</f>
        <v>0</v>
      </c>
      <c r="EO44" s="104">
        <f>VLOOKUP($B44,'Part 3 NNDR3'!$A$6:$FY$331,EO$4,FALSE)</f>
        <v>-834</v>
      </c>
      <c r="EP44" s="104">
        <f>VLOOKUP($B44,'Part 3 NNDR3'!$A$6:$FY$331,EP$4,FALSE)</f>
        <v>-641495</v>
      </c>
      <c r="EQ44" s="104">
        <f>VLOOKUP($B44,'Part 3 NNDR3'!$A$6:$FY$331,EQ$4,FALSE)</f>
        <v>0</v>
      </c>
      <c r="ER44" s="104">
        <f>VLOOKUP($B44,'Part 3 NNDR3'!$A$6:$FY$331,ER$4,FALSE)</f>
        <v>-641495</v>
      </c>
      <c r="ES44" s="104">
        <f>VLOOKUP($B44,'Part 3 NNDR3'!$A$6:$FY$331,ES$4,FALSE)</f>
        <v>0</v>
      </c>
      <c r="ET44" s="104">
        <f>VLOOKUP($B44,'Part 3 NNDR3'!$A$6:$FY$331,ET$4,FALSE)</f>
        <v>0</v>
      </c>
      <c r="EU44" s="104">
        <f>VLOOKUP($B44,'Part 3 NNDR3'!$A$6:$FY$331,EU$4,FALSE)</f>
        <v>0</v>
      </c>
      <c r="EV44" s="104">
        <f>VLOOKUP($B44,'Part 3 NNDR3'!$A$6:$FY$331,EV$4,FALSE)</f>
        <v>0</v>
      </c>
      <c r="EW44" s="104">
        <f>VLOOKUP($B44,'Part 3 NNDR3'!$A$6:$FY$331,EW$4,FALSE)</f>
        <v>0</v>
      </c>
      <c r="EX44" s="104">
        <f>VLOOKUP($B44,'Part 3 NNDR3'!$A$6:$FY$331,EX$4,FALSE)</f>
        <v>0</v>
      </c>
      <c r="EY44" s="104">
        <f>VLOOKUP($B44,'Part 3 NNDR3'!$A$6:$FY$331,EY$4,FALSE)</f>
        <v>0</v>
      </c>
      <c r="EZ44" s="104">
        <f>VLOOKUP($B44,'Part 3 NNDR3'!$A$6:$FY$331,EZ$4,FALSE)</f>
        <v>0</v>
      </c>
      <c r="FA44" s="104">
        <f>VLOOKUP($B44,'Part 3 NNDR3'!$A$6:$FY$331,FA$4,FALSE)</f>
        <v>0</v>
      </c>
      <c r="FB44" s="104">
        <f>VLOOKUP($B44,'Part 3 NNDR3'!$A$6:$FY$331,FB$4,FALSE)</f>
        <v>43807387</v>
      </c>
      <c r="FC44" s="104">
        <f>VLOOKUP($B44,'Part 3 NNDR3'!$A$6:$FY$331,FC$4,FALSE)</f>
        <v>0</v>
      </c>
      <c r="FD44" s="104">
        <f>VLOOKUP($B44,'Part 3 NNDR3'!$A$6:$FY$331,FD$4,FALSE)</f>
        <v>43807387</v>
      </c>
      <c r="FE44" s="104">
        <f>VLOOKUP($B44,'Part 3 NNDR3'!$A$6:$FY$331,FE$4,FALSE)</f>
        <v>-78973</v>
      </c>
      <c r="FF44" s="104">
        <f>VLOOKUP($B44,'Part 3 NNDR3'!$A$6:$FY$331,FF$4,FALSE)</f>
        <v>0</v>
      </c>
      <c r="FG44" s="104">
        <f>VLOOKUP($B44,'Part 3 NNDR3'!$A$6:$FY$331,FG$4,FALSE)</f>
        <v>-78973</v>
      </c>
      <c r="FH44" s="104">
        <f>VLOOKUP($B44,'Part 3 NNDR3'!$A$6:$FY$331,FH$4,FALSE)</f>
        <v>-2545664</v>
      </c>
      <c r="FI44" s="104">
        <f>VLOOKUP($B44,'Part 3 NNDR3'!$A$6:$FY$331,FI$4,FALSE)</f>
        <v>0</v>
      </c>
      <c r="FJ44" s="104">
        <f>VLOOKUP($B44,'Part 3 NNDR3'!$A$6:$FY$331,FJ$4,FALSE)</f>
        <v>-2545664</v>
      </c>
      <c r="FK44" s="104">
        <f>VLOOKUP($B44,'Part 3 NNDR3'!$A$6:$FY$331,FK$4,FALSE)</f>
        <v>-711307</v>
      </c>
      <c r="FL44" s="104">
        <f>VLOOKUP($B44,'Part 3 NNDR3'!$A$6:$FY$331,FL$4,FALSE)</f>
        <v>0</v>
      </c>
      <c r="FM44" s="104">
        <f>VLOOKUP($B44,'Part 3 NNDR3'!$A$6:$FY$331,FM$4,FALSE)</f>
        <v>-711307</v>
      </c>
      <c r="FN44" s="104">
        <f>VLOOKUP($B44,'Part 3 NNDR3'!$A$6:$FY$331,FN$4,FALSE)</f>
        <v>-104783</v>
      </c>
      <c r="FO44" s="104">
        <f>VLOOKUP($B44,'Part 3 NNDR3'!$A$6:$FY$331,FO$4,FALSE)</f>
        <v>0</v>
      </c>
      <c r="FP44" s="104">
        <f>VLOOKUP($B44,'Part 3 NNDR3'!$A$6:$FY$331,FP$4,FALSE)</f>
        <v>-104783</v>
      </c>
      <c r="FQ44" s="104">
        <f>VLOOKUP($B44,'Part 3 NNDR3'!$A$6:$FY$331,FQ$4,FALSE)</f>
        <v>-641495</v>
      </c>
      <c r="FR44" s="104">
        <f>VLOOKUP($B44,'Part 3 NNDR3'!$A$6:$FY$331,FR$4,FALSE)</f>
        <v>0</v>
      </c>
      <c r="FS44" s="104">
        <f>VLOOKUP($B44,'Part 3 NNDR3'!$A$6:$FY$331,FS$4,FALSE)</f>
        <v>-641495</v>
      </c>
      <c r="FT44" s="104">
        <f>VLOOKUP($B44,'Part 3 NNDR3'!$A$6:$FY$331,FT$4,FALSE)</f>
        <v>0</v>
      </c>
      <c r="FU44" s="104">
        <f>VLOOKUP($B44,'Part 3 NNDR3'!$A$6:$FY$331,FU$4,FALSE)</f>
        <v>0</v>
      </c>
      <c r="FV44" s="104">
        <f>VLOOKUP($B44,'Part 3 NNDR3'!$A$6:$FY$331,FV$4,FALSE)</f>
        <v>0</v>
      </c>
      <c r="FW44" s="104">
        <f>VLOOKUP($B44,'Part 3 NNDR3'!$A$6:$FY$331,FW$4,FALSE)</f>
        <v>-4082222</v>
      </c>
      <c r="FX44" s="104">
        <f>VLOOKUP($B44,'Part 3 NNDR3'!$A$6:$FY$331,FX$4,FALSE)</f>
        <v>0</v>
      </c>
      <c r="FY44" s="104">
        <f>VLOOKUP($B44,'Part 3 NNDR3'!$A$6:$FY$331,FY$4,FALSE)</f>
        <v>-4082222</v>
      </c>
      <c r="FZ44" s="104">
        <f>VLOOKUP($B44,'Part 3 NNDR3'!$A$6:$FY$331,FZ$4,FALSE)</f>
        <v>39725165</v>
      </c>
      <c r="GA44" s="104">
        <f>VLOOKUP($B44,'Part 3 NNDR3'!$A$6:$FY$331,GA$4,FALSE)</f>
        <v>0</v>
      </c>
      <c r="GB44" s="104">
        <f>VLOOKUP($B44,'Part 3 NNDR3'!$A$6:$FY$331,GB$4,FALSE)</f>
        <v>39725165</v>
      </c>
      <c r="GC44" s="105" t="str">
        <f>VLOOKUP($B44,'Data (Updated)'!$C$4:$E$329,2,FALSE)</f>
        <v>E1920</v>
      </c>
      <c r="GD44" s="106" t="str">
        <f>VLOOKUP($B44,'Data (Updated)'!$C$4:$E$329,3,FALSE)</f>
        <v>NA</v>
      </c>
    </row>
    <row r="45" spans="1:186" ht="12.75" x14ac:dyDescent="0.2">
      <c r="A45" s="75">
        <v>40</v>
      </c>
      <c r="B45" s="100" t="s">
        <v>152</v>
      </c>
      <c r="C45" s="101" t="s">
        <v>941</v>
      </c>
      <c r="D45" s="102" t="s">
        <v>944</v>
      </c>
      <c r="E45" s="103" t="s">
        <v>151</v>
      </c>
      <c r="F45" s="104">
        <f>VLOOKUP($B45,'Part 3 NNDR3'!$A$6:$FY$331,F$4,FALSE)</f>
        <v>0</v>
      </c>
      <c r="G45" s="104">
        <f>VLOOKUP($B45,'Part 3 NNDR3'!$A$6:$FY$331,G$4,FALSE)</f>
        <v>0</v>
      </c>
      <c r="H45" s="104">
        <f>VLOOKUP($B45,'Part 3 NNDR3'!$A$6:$FY$331,H$4,FALSE)</f>
        <v>0</v>
      </c>
      <c r="I45" s="104">
        <f>VLOOKUP($B45,'Part 3 NNDR3'!$A$6:$FY$331,I$4,FALSE)</f>
        <v>67188</v>
      </c>
      <c r="J45" s="104">
        <f>VLOOKUP($B45,'Part 3 NNDR3'!$A$6:$FY$331,J$4,FALSE)</f>
        <v>0</v>
      </c>
      <c r="K45" s="104">
        <f>VLOOKUP($B45,'Part 3 NNDR3'!$A$6:$FY$331,K$4,FALSE)</f>
        <v>67188</v>
      </c>
      <c r="L45" s="104">
        <f>VLOOKUP($B45,'Part 3 NNDR3'!$A$6:$FY$331,L$4,FALSE)</f>
        <v>0</v>
      </c>
      <c r="M45" s="104">
        <f>VLOOKUP($B45,'Part 3 NNDR3'!$A$6:$FY$331,M$4,FALSE)</f>
        <v>0</v>
      </c>
      <c r="N45" s="104">
        <f>VLOOKUP($B45,'Part 3 NNDR3'!$A$6:$FY$331,N$4,FALSE)</f>
        <v>0</v>
      </c>
      <c r="O45" s="104">
        <f>VLOOKUP($B45,'Part 3 NNDR3'!$A$6:$FY$331,O$4,FALSE)</f>
        <v>-171690</v>
      </c>
      <c r="P45" s="104">
        <f>VLOOKUP($B45,'Part 3 NNDR3'!$A$6:$FY$331,P$4,FALSE)</f>
        <v>0</v>
      </c>
      <c r="Q45" s="104">
        <f>VLOOKUP($B45,'Part 3 NNDR3'!$A$6:$FY$331,Q$4,FALSE)</f>
        <v>-171690</v>
      </c>
      <c r="R45" s="104">
        <f>VLOOKUP($B45,'Part 3 NNDR3'!$A$6:$FY$331,R$4,FALSE)</f>
        <v>-104502</v>
      </c>
      <c r="S45" s="104">
        <f>VLOOKUP($B45,'Part 3 NNDR3'!$A$6:$FY$331,S$4,FALSE)</f>
        <v>0</v>
      </c>
      <c r="T45" s="104">
        <f>VLOOKUP($B45,'Part 3 NNDR3'!$A$6:$FY$331,T$4,FALSE)</f>
        <v>-104502</v>
      </c>
      <c r="U45" s="104">
        <f>VLOOKUP($B45,'Part 3 NNDR3'!$A$6:$FY$331,U$4,FALSE)</f>
        <v>-1676278</v>
      </c>
      <c r="V45" s="104">
        <f>VLOOKUP($B45,'Part 3 NNDR3'!$A$6:$FY$331,V$4,FALSE)</f>
        <v>-12854</v>
      </c>
      <c r="W45" s="104">
        <f>VLOOKUP($B45,'Part 3 NNDR3'!$A$6:$FY$331,W$4,FALSE)</f>
        <v>-1689132</v>
      </c>
      <c r="X45" s="104">
        <f>VLOOKUP($B45,'Part 3 NNDR3'!$A$6:$FY$331,X$4,FALSE)</f>
        <v>-3545</v>
      </c>
      <c r="Y45" s="104">
        <f>VLOOKUP($B45,'Part 3 NNDR3'!$A$6:$FY$331,Y$4,FALSE)</f>
        <v>0</v>
      </c>
      <c r="Z45" s="104">
        <f>VLOOKUP($B45,'Part 3 NNDR3'!$A$6:$FY$331,Z$4,FALSE)</f>
        <v>-3545</v>
      </c>
      <c r="AA45" s="104">
        <f>VLOOKUP($B45,'Part 3 NNDR3'!$A$6:$FY$331,AA$4,FALSE)</f>
        <v>-117610</v>
      </c>
      <c r="AB45" s="104">
        <f>VLOOKUP($B45,'Part 3 NNDR3'!$A$6:$FY$331,AB$4,FALSE)</f>
        <v>-5112</v>
      </c>
      <c r="AC45" s="104">
        <f>VLOOKUP($B45,'Part 3 NNDR3'!$A$6:$FY$331,AC$4,FALSE)</f>
        <v>-122722</v>
      </c>
      <c r="AD45" s="104">
        <f>VLOOKUP($B45,'Part 3 NNDR3'!$A$6:$FY$331,AD$4,FALSE)</f>
        <v>68203</v>
      </c>
      <c r="AE45" s="104">
        <f>VLOOKUP($B45,'Part 3 NNDR3'!$A$6:$FY$331,AE$4,FALSE)</f>
        <v>0</v>
      </c>
      <c r="AF45" s="104">
        <f>VLOOKUP($B45,'Part 3 NNDR3'!$A$6:$FY$331,AF$4,FALSE)</f>
        <v>68203</v>
      </c>
      <c r="AG45" s="104">
        <f>VLOOKUP($B45,'Part 3 NNDR3'!$A$6:$FY$331,AG$4,FALSE)</f>
        <v>0</v>
      </c>
      <c r="AH45" s="104">
        <f>VLOOKUP($B45,'Part 3 NNDR3'!$A$6:$FY$331,AH$4,FALSE)</f>
        <v>0</v>
      </c>
      <c r="AI45" s="104">
        <f>VLOOKUP($B45,'Part 3 NNDR3'!$A$6:$FY$331,AI$4,FALSE)</f>
        <v>0</v>
      </c>
      <c r="AJ45" s="104">
        <f>VLOOKUP($B45,'Part 3 NNDR3'!$A$6:$FY$331,AJ$4,FALSE)</f>
        <v>633460</v>
      </c>
      <c r="AK45" s="104">
        <f>VLOOKUP($B45,'Part 3 NNDR3'!$A$6:$FY$331,AK$4,FALSE)</f>
        <v>22985</v>
      </c>
      <c r="AL45" s="104">
        <f>VLOOKUP($B45,'Part 3 NNDR3'!$A$6:$FY$331,AL$4,FALSE)</f>
        <v>656445</v>
      </c>
      <c r="AM45" s="104">
        <f>VLOOKUP($B45,'Part 3 NNDR3'!$A$6:$FY$331,AM$4,FALSE)</f>
        <v>-9556</v>
      </c>
      <c r="AN45" s="104">
        <f>VLOOKUP($B45,'Part 3 NNDR3'!$A$6:$FY$331,AN$4,FALSE)</f>
        <v>385</v>
      </c>
      <c r="AO45" s="104">
        <f>VLOOKUP($B45,'Part 3 NNDR3'!$A$6:$FY$331,AO$4,FALSE)</f>
        <v>-9171</v>
      </c>
      <c r="AP45" s="104">
        <f>VLOOKUP($B45,'Part 3 NNDR3'!$A$6:$FY$331,AP$4,FALSE)</f>
        <v>-1121995</v>
      </c>
      <c r="AQ45" s="104">
        <f>VLOOKUP($B45,'Part 3 NNDR3'!$A$6:$FY$331,AQ$4,FALSE)</f>
        <v>0</v>
      </c>
      <c r="AR45" s="104">
        <f>VLOOKUP($B45,'Part 3 NNDR3'!$A$6:$FY$331,AR$4,FALSE)</f>
        <v>-1121995</v>
      </c>
      <c r="AS45" s="104">
        <f>VLOOKUP($B45,'Part 3 NNDR3'!$A$6:$FY$331,AS$4,FALSE)</f>
        <v>78107</v>
      </c>
      <c r="AT45" s="104">
        <f>VLOOKUP($B45,'Part 3 NNDR3'!$A$6:$FY$331,AT$4,FALSE)</f>
        <v>0</v>
      </c>
      <c r="AU45" s="104">
        <f>VLOOKUP($B45,'Part 3 NNDR3'!$A$6:$FY$331,AU$4,FALSE)</f>
        <v>78107</v>
      </c>
      <c r="AV45" s="104">
        <f>VLOOKUP($B45,'Part 3 NNDR3'!$A$6:$FY$331,AV$4,FALSE)</f>
        <v>0</v>
      </c>
      <c r="AW45" s="104">
        <f>VLOOKUP($B45,'Part 3 NNDR3'!$A$6:$FY$331,AW$4,FALSE)</f>
        <v>0</v>
      </c>
      <c r="AX45" s="104">
        <f>VLOOKUP($B45,'Part 3 NNDR3'!$A$6:$FY$331,AX$4,FALSE)</f>
        <v>0</v>
      </c>
      <c r="AY45" s="104">
        <f>VLOOKUP($B45,'Part 3 NNDR3'!$A$6:$FY$331,AY$4,FALSE)</f>
        <v>0</v>
      </c>
      <c r="AZ45" s="104">
        <f>VLOOKUP($B45,'Part 3 NNDR3'!$A$6:$FY$331,AZ$4,FALSE)</f>
        <v>0</v>
      </c>
      <c r="BA45" s="104">
        <f>VLOOKUP($B45,'Part 3 NNDR3'!$A$6:$FY$331,BA$4,FALSE)</f>
        <v>0</v>
      </c>
      <c r="BB45" s="104">
        <f>VLOOKUP($B45,'Part 3 NNDR3'!$A$6:$FY$331,BB$4,FALSE)</f>
        <v>-1954</v>
      </c>
      <c r="BC45" s="104">
        <f>VLOOKUP($B45,'Part 3 NNDR3'!$A$6:$FY$331,BC$4,FALSE)</f>
        <v>0</v>
      </c>
      <c r="BD45" s="104">
        <f>VLOOKUP($B45,'Part 3 NNDR3'!$A$6:$FY$331,BD$4,FALSE)</f>
        <v>-1954</v>
      </c>
      <c r="BE45" s="104">
        <f>VLOOKUP($B45,'Part 3 NNDR3'!$A$6:$FY$331,BE$4,FALSE)</f>
        <v>1</v>
      </c>
      <c r="BF45" s="104">
        <f>VLOOKUP($B45,'Part 3 NNDR3'!$A$6:$FY$331,BF$4,FALSE)</f>
        <v>0</v>
      </c>
      <c r="BG45" s="104">
        <f>VLOOKUP($B45,'Part 3 NNDR3'!$A$6:$FY$331,BG$4,FALSE)</f>
        <v>1</v>
      </c>
      <c r="BH45" s="104">
        <f>VLOOKUP($B45,'Part 3 NNDR3'!$A$6:$FY$331,BH$4,FALSE)</f>
        <v>-2215825</v>
      </c>
      <c r="BI45" s="104">
        <f>VLOOKUP($B45,'Part 3 NNDR3'!$A$6:$FY$331,BI$4,FALSE)</f>
        <v>5404</v>
      </c>
      <c r="BJ45" s="104">
        <f>VLOOKUP($B45,'Part 3 NNDR3'!$A$6:$FY$331,BJ$4,FALSE)</f>
        <v>-2210421</v>
      </c>
      <c r="BK45" s="104">
        <f>VLOOKUP($B45,'Part 3 NNDR3'!$A$6:$FY$331,BK$4,FALSE)</f>
        <v>0</v>
      </c>
      <c r="BL45" s="104">
        <f>VLOOKUP($B45,'Part 3 NNDR3'!$A$6:$FY$331,BL$4,FALSE)</f>
        <v>0</v>
      </c>
      <c r="BM45" s="104">
        <f>VLOOKUP($B45,'Part 3 NNDR3'!$A$6:$FY$331,BM$4,FALSE)</f>
        <v>0</v>
      </c>
      <c r="BN45" s="104">
        <f>VLOOKUP($B45,'Part 3 NNDR3'!$A$6:$FY$331,BN$4,FALSE)</f>
        <v>-49692</v>
      </c>
      <c r="BO45" s="104">
        <f>VLOOKUP($B45,'Part 3 NNDR3'!$A$6:$FY$331,BO$4,FALSE)</f>
        <v>0</v>
      </c>
      <c r="BP45" s="104">
        <f>VLOOKUP($B45,'Part 3 NNDR3'!$A$6:$FY$331,BP$4,FALSE)</f>
        <v>-49692</v>
      </c>
      <c r="BQ45" s="104">
        <f>VLOOKUP($B45,'Part 3 NNDR3'!$A$6:$FY$331,BQ$4,FALSE)</f>
        <v>-556308</v>
      </c>
      <c r="BR45" s="104">
        <f>VLOOKUP($B45,'Part 3 NNDR3'!$A$6:$FY$331,BR$4,FALSE)</f>
        <v>-277726</v>
      </c>
      <c r="BS45" s="104">
        <f>VLOOKUP($B45,'Part 3 NNDR3'!$A$6:$FY$331,BS$4,FALSE)</f>
        <v>-834034</v>
      </c>
      <c r="BT45" s="104">
        <f>VLOOKUP($B45,'Part 3 NNDR3'!$A$6:$FY$331,BT$4,FALSE)</f>
        <v>184032</v>
      </c>
      <c r="BU45" s="104">
        <f>VLOOKUP($B45,'Part 3 NNDR3'!$A$6:$FY$331,BU$4,FALSE)</f>
        <v>-55092</v>
      </c>
      <c r="BV45" s="104">
        <f>VLOOKUP($B45,'Part 3 NNDR3'!$A$6:$FY$331,BV$4,FALSE)</f>
        <v>128940</v>
      </c>
      <c r="BW45" s="104">
        <f>VLOOKUP($B45,'Part 3 NNDR3'!$A$6:$FY$331,BW$4,FALSE)</f>
        <v>-421968</v>
      </c>
      <c r="BX45" s="104">
        <f>VLOOKUP($B45,'Part 3 NNDR3'!$A$6:$FY$331,BX$4,FALSE)</f>
        <v>-332818</v>
      </c>
      <c r="BY45" s="104">
        <f>VLOOKUP($B45,'Part 3 NNDR3'!$A$6:$FY$331,BY$4,FALSE)</f>
        <v>-754786</v>
      </c>
      <c r="BZ45" s="104">
        <f>VLOOKUP($B45,'Part 3 NNDR3'!$A$6:$FY$331,BZ$4,FALSE)</f>
        <v>-91269</v>
      </c>
      <c r="CA45" s="104">
        <f>VLOOKUP($B45,'Part 3 NNDR3'!$A$6:$FY$331,CA$4,FALSE)</f>
        <v>0</v>
      </c>
      <c r="CB45" s="104">
        <f>VLOOKUP($B45,'Part 3 NNDR3'!$A$6:$FY$331,CB$4,FALSE)</f>
        <v>-91269</v>
      </c>
      <c r="CC45" s="104">
        <f>VLOOKUP($B45,'Part 3 NNDR3'!$A$6:$FY$331,CC$4,FALSE)</f>
        <v>-773</v>
      </c>
      <c r="CD45" s="104">
        <f>VLOOKUP($B45,'Part 3 NNDR3'!$A$6:$FY$331,CD$4,FALSE)</f>
        <v>0</v>
      </c>
      <c r="CE45" s="104">
        <f>VLOOKUP($B45,'Part 3 NNDR3'!$A$6:$FY$331,CE$4,FALSE)</f>
        <v>-773</v>
      </c>
      <c r="CF45" s="104">
        <f>VLOOKUP($B45,'Part 3 NNDR3'!$A$6:$FY$331,CF$4,FALSE)</f>
        <v>-12696</v>
      </c>
      <c r="CG45" s="104">
        <f>VLOOKUP($B45,'Part 3 NNDR3'!$A$6:$FY$331,CG$4,FALSE)</f>
        <v>0</v>
      </c>
      <c r="CH45" s="104">
        <f>VLOOKUP($B45,'Part 3 NNDR3'!$A$6:$FY$331,CH$4,FALSE)</f>
        <v>-12696</v>
      </c>
      <c r="CI45" s="104">
        <f>VLOOKUP($B45,'Part 3 NNDR3'!$A$6:$FY$331,CI$4,FALSE)</f>
        <v>0</v>
      </c>
      <c r="CJ45" s="104">
        <f>VLOOKUP($B45,'Part 3 NNDR3'!$A$6:$FY$331,CJ$4,FALSE)</f>
        <v>0</v>
      </c>
      <c r="CK45" s="104">
        <f>VLOOKUP($B45,'Part 3 NNDR3'!$A$6:$FY$331,CK$4,FALSE)</f>
        <v>0</v>
      </c>
      <c r="CL45" s="104">
        <f>VLOOKUP($B45,'Part 3 NNDR3'!$A$6:$FY$331,CL$4,FALSE)</f>
        <v>0</v>
      </c>
      <c r="CM45" s="104">
        <f>VLOOKUP($B45,'Part 3 NNDR3'!$A$6:$FY$331,CM$4,FALSE)</f>
        <v>0</v>
      </c>
      <c r="CN45" s="104">
        <f>VLOOKUP($B45,'Part 3 NNDR3'!$A$6:$FY$331,CN$4,FALSE)</f>
        <v>0</v>
      </c>
      <c r="CO45" s="104">
        <f>VLOOKUP($B45,'Part 3 NNDR3'!$A$6:$FY$331,CO$4,FALSE)</f>
        <v>0</v>
      </c>
      <c r="CP45" s="104">
        <f>VLOOKUP($B45,'Part 3 NNDR3'!$A$6:$FY$331,CP$4,FALSE)</f>
        <v>0</v>
      </c>
      <c r="CQ45" s="104">
        <f>VLOOKUP($B45,'Part 3 NNDR3'!$A$6:$FY$331,CQ$4,FALSE)</f>
        <v>0</v>
      </c>
      <c r="CR45" s="104">
        <f>VLOOKUP($B45,'Part 3 NNDR3'!$A$6:$FY$331,CR$4,FALSE)</f>
        <v>-1954</v>
      </c>
      <c r="CS45" s="104">
        <f>VLOOKUP($B45,'Part 3 NNDR3'!$A$6:$FY$331,CS$4,FALSE)</f>
        <v>0</v>
      </c>
      <c r="CT45" s="104">
        <f>VLOOKUP($B45,'Part 3 NNDR3'!$A$6:$FY$331,CT$4,FALSE)</f>
        <v>-1954</v>
      </c>
      <c r="CU45" s="104">
        <f>VLOOKUP($B45,'Part 3 NNDR3'!$A$6:$FY$331,CU$4,FALSE)</f>
        <v>1</v>
      </c>
      <c r="CV45" s="104">
        <f>VLOOKUP($B45,'Part 3 NNDR3'!$A$6:$FY$331,CV$4,FALSE)</f>
        <v>0</v>
      </c>
      <c r="CW45" s="104">
        <f>VLOOKUP($B45,'Part 3 NNDR3'!$A$6:$FY$331,CW$4,FALSE)</f>
        <v>1</v>
      </c>
      <c r="CX45" s="104">
        <f>VLOOKUP($B45,'Part 3 NNDR3'!$A$6:$FY$331,CX$4,FALSE)</f>
        <v>0</v>
      </c>
      <c r="CY45" s="104">
        <f>VLOOKUP($B45,'Part 3 NNDR3'!$A$6:$FY$331,CY$4,FALSE)</f>
        <v>0</v>
      </c>
      <c r="CZ45" s="104">
        <f>VLOOKUP($B45,'Part 3 NNDR3'!$A$6:$FY$331,CZ$4,FALSE)</f>
        <v>0</v>
      </c>
      <c r="DA45" s="104">
        <f>VLOOKUP($B45,'Part 3 NNDR3'!$A$6:$FY$331,DA$4,FALSE)</f>
        <v>0</v>
      </c>
      <c r="DB45" s="104">
        <f>VLOOKUP($B45,'Part 3 NNDR3'!$A$6:$FY$331,DB$4,FALSE)</f>
        <v>0</v>
      </c>
      <c r="DC45" s="104">
        <f>VLOOKUP($B45,'Part 3 NNDR3'!$A$6:$FY$331,DC$4,FALSE)</f>
        <v>0</v>
      </c>
      <c r="DD45" s="104">
        <f>VLOOKUP($B45,'Part 3 NNDR3'!$A$6:$FY$331,DD$4,FALSE)</f>
        <v>0</v>
      </c>
      <c r="DE45" s="104">
        <f>VLOOKUP($B45,'Part 3 NNDR3'!$A$6:$FY$331,DE$4,FALSE)</f>
        <v>-38611</v>
      </c>
      <c r="DF45" s="104">
        <f>VLOOKUP($B45,'Part 3 NNDR3'!$A$6:$FY$331,DF$4,FALSE)</f>
        <v>-38611</v>
      </c>
      <c r="DG45" s="104">
        <f>VLOOKUP($B45,'Part 3 NNDR3'!$A$6:$FY$331,DG$4,FALSE)</f>
        <v>0</v>
      </c>
      <c r="DH45" s="104">
        <f>VLOOKUP($B45,'Part 3 NNDR3'!$A$6:$FY$331,DH$4,FALSE)</f>
        <v>0</v>
      </c>
      <c r="DI45" s="104">
        <f>VLOOKUP($B45,'Part 3 NNDR3'!$A$6:$FY$331,DI$4,FALSE)</f>
        <v>0</v>
      </c>
      <c r="DJ45" s="104">
        <f>VLOOKUP($B45,'Part 3 NNDR3'!$A$6:$FY$331,DJ$4,FALSE)</f>
        <v>38611</v>
      </c>
      <c r="DK45" s="104">
        <f>VLOOKUP($B45,'Part 3 NNDR3'!$A$6:$FY$331,DK$4,FALSE)</f>
        <v>0</v>
      </c>
      <c r="DL45" s="104">
        <f>VLOOKUP($B45,'Part 3 NNDR3'!$A$6:$FY$331,DL$4,FALSE)</f>
        <v>-106691</v>
      </c>
      <c r="DM45" s="104">
        <f>VLOOKUP($B45,'Part 3 NNDR3'!$A$6:$FY$331,DM$4,FALSE)</f>
        <v>-38611</v>
      </c>
      <c r="DN45" s="104">
        <f>VLOOKUP($B45,'Part 3 NNDR3'!$A$6:$FY$331,DN$4,FALSE)</f>
        <v>-145302</v>
      </c>
      <c r="DO45" s="104">
        <f>VLOOKUP($B45,'Part 3 NNDR3'!$A$6:$FY$331,DO$4,FALSE)</f>
        <v>-3110</v>
      </c>
      <c r="DP45" s="104">
        <f>VLOOKUP($B45,'Part 3 NNDR3'!$A$6:$FY$331,DP$4,FALSE)</f>
        <v>0</v>
      </c>
      <c r="DQ45" s="104">
        <f>VLOOKUP($B45,'Part 3 NNDR3'!$A$6:$FY$331,DQ$4,FALSE)</f>
        <v>-3110</v>
      </c>
      <c r="DR45" s="104">
        <f>VLOOKUP($B45,'Part 3 NNDR3'!$A$6:$FY$331,DR$4,FALSE)</f>
        <v>0</v>
      </c>
      <c r="DS45" s="104">
        <f>VLOOKUP($B45,'Part 3 NNDR3'!$A$6:$FY$331,DS$4,FALSE)</f>
        <v>0</v>
      </c>
      <c r="DT45" s="104">
        <f>VLOOKUP($B45,'Part 3 NNDR3'!$A$6:$FY$331,DT$4,FALSE)</f>
        <v>0</v>
      </c>
      <c r="DU45" s="104">
        <f>VLOOKUP($B45,'Part 3 NNDR3'!$A$6:$FY$331,DU$4,FALSE)</f>
        <v>0</v>
      </c>
      <c r="DV45" s="104">
        <f>VLOOKUP($B45,'Part 3 NNDR3'!$A$6:$FY$331,DV$4,FALSE)</f>
        <v>0</v>
      </c>
      <c r="DW45" s="104">
        <f>VLOOKUP($B45,'Part 3 NNDR3'!$A$6:$FY$331,DW$4,FALSE)</f>
        <v>0</v>
      </c>
      <c r="DX45" s="104">
        <f>VLOOKUP($B45,'Part 3 NNDR3'!$A$6:$FY$331,DX$4,FALSE)</f>
        <v>0</v>
      </c>
      <c r="DY45" s="104">
        <f>VLOOKUP($B45,'Part 3 NNDR3'!$A$6:$FY$331,DY$4,FALSE)</f>
        <v>0</v>
      </c>
      <c r="DZ45" s="104">
        <f>VLOOKUP($B45,'Part 3 NNDR3'!$A$6:$FY$331,DZ$4,FALSE)</f>
        <v>0</v>
      </c>
      <c r="EA45" s="104">
        <f>VLOOKUP($B45,'Part 3 NNDR3'!$A$6:$FY$331,EA$4,FALSE)</f>
        <v>-217652</v>
      </c>
      <c r="EB45" s="104">
        <f>VLOOKUP($B45,'Part 3 NNDR3'!$A$6:$FY$331,EB$4,FALSE)</f>
        <v>0</v>
      </c>
      <c r="EC45" s="104">
        <f>VLOOKUP($B45,'Part 3 NNDR3'!$A$6:$FY$331,EC$4,FALSE)</f>
        <v>-217652</v>
      </c>
      <c r="ED45" s="104">
        <f>VLOOKUP($B45,'Part 3 NNDR3'!$A$6:$FY$331,ED$4,FALSE)</f>
        <v>-23553</v>
      </c>
      <c r="EE45" s="104">
        <f>VLOOKUP($B45,'Part 3 NNDR3'!$A$6:$FY$331,EE$4,FALSE)</f>
        <v>0</v>
      </c>
      <c r="EF45" s="104">
        <f>VLOOKUP($B45,'Part 3 NNDR3'!$A$6:$FY$331,EF$4,FALSE)</f>
        <v>-23553</v>
      </c>
      <c r="EG45" s="104">
        <f>VLOOKUP($B45,'Part 3 NNDR3'!$A$6:$FY$331,EG$4,FALSE)</f>
        <v>0</v>
      </c>
      <c r="EH45" s="104">
        <f>VLOOKUP($B45,'Part 3 NNDR3'!$A$6:$FY$331,EH$4,FALSE)</f>
        <v>0</v>
      </c>
      <c r="EI45" s="104">
        <f>VLOOKUP($B45,'Part 3 NNDR3'!$A$6:$FY$331,EI$4,FALSE)</f>
        <v>0</v>
      </c>
      <c r="EJ45" s="104">
        <f>VLOOKUP($B45,'Part 3 NNDR3'!$A$6:$FY$331,EJ$4,FALSE)</f>
        <v>0</v>
      </c>
      <c r="EK45" s="104">
        <f>VLOOKUP($B45,'Part 3 NNDR3'!$A$6:$FY$331,EK$4,FALSE)</f>
        <v>0</v>
      </c>
      <c r="EL45" s="104">
        <f>VLOOKUP($B45,'Part 3 NNDR3'!$A$6:$FY$331,EL$4,FALSE)</f>
        <v>0</v>
      </c>
      <c r="EM45" s="104">
        <f>VLOOKUP($B45,'Part 3 NNDR3'!$A$6:$FY$331,EM$4,FALSE)</f>
        <v>0</v>
      </c>
      <c r="EN45" s="104">
        <f>VLOOKUP($B45,'Part 3 NNDR3'!$A$6:$FY$331,EN$4,FALSE)</f>
        <v>0</v>
      </c>
      <c r="EO45" s="104">
        <f>VLOOKUP($B45,'Part 3 NNDR3'!$A$6:$FY$331,EO$4,FALSE)</f>
        <v>0</v>
      </c>
      <c r="EP45" s="104">
        <f>VLOOKUP($B45,'Part 3 NNDR3'!$A$6:$FY$331,EP$4,FALSE)</f>
        <v>-244315</v>
      </c>
      <c r="EQ45" s="104">
        <f>VLOOKUP($B45,'Part 3 NNDR3'!$A$6:$FY$331,EQ$4,FALSE)</f>
        <v>0</v>
      </c>
      <c r="ER45" s="104">
        <f>VLOOKUP($B45,'Part 3 NNDR3'!$A$6:$FY$331,ER$4,FALSE)</f>
        <v>-244315</v>
      </c>
      <c r="ES45" s="104">
        <f>VLOOKUP($B45,'Part 3 NNDR3'!$A$6:$FY$331,ES$4,FALSE)</f>
        <v>0</v>
      </c>
      <c r="ET45" s="104">
        <f>VLOOKUP($B45,'Part 3 NNDR3'!$A$6:$FY$331,ET$4,FALSE)</f>
        <v>0</v>
      </c>
      <c r="EU45" s="104">
        <f>VLOOKUP($B45,'Part 3 NNDR3'!$A$6:$FY$331,EU$4,FALSE)</f>
        <v>0</v>
      </c>
      <c r="EV45" s="104">
        <f>VLOOKUP($B45,'Part 3 NNDR3'!$A$6:$FY$331,EV$4,FALSE)</f>
        <v>0</v>
      </c>
      <c r="EW45" s="104">
        <f>VLOOKUP($B45,'Part 3 NNDR3'!$A$6:$FY$331,EW$4,FALSE)</f>
        <v>0</v>
      </c>
      <c r="EX45" s="104">
        <f>VLOOKUP($B45,'Part 3 NNDR3'!$A$6:$FY$331,EX$4,FALSE)</f>
        <v>0</v>
      </c>
      <c r="EY45" s="104">
        <f>VLOOKUP($B45,'Part 3 NNDR3'!$A$6:$FY$331,EY$4,FALSE)</f>
        <v>0</v>
      </c>
      <c r="EZ45" s="104">
        <f>VLOOKUP($B45,'Part 3 NNDR3'!$A$6:$FY$331,EZ$4,FALSE)</f>
        <v>0</v>
      </c>
      <c r="FA45" s="104">
        <f>VLOOKUP($B45,'Part 3 NNDR3'!$A$6:$FY$331,FA$4,FALSE)</f>
        <v>0</v>
      </c>
      <c r="FB45" s="104">
        <f>VLOOKUP($B45,'Part 3 NNDR3'!$A$6:$FY$331,FB$4,FALSE)</f>
        <v>27766861</v>
      </c>
      <c r="FC45" s="104">
        <f>VLOOKUP($B45,'Part 3 NNDR3'!$A$6:$FY$331,FC$4,FALSE)</f>
        <v>926846</v>
      </c>
      <c r="FD45" s="104">
        <f>VLOOKUP($B45,'Part 3 NNDR3'!$A$6:$FY$331,FD$4,FALSE)</f>
        <v>28693707</v>
      </c>
      <c r="FE45" s="104">
        <f>VLOOKUP($B45,'Part 3 NNDR3'!$A$6:$FY$331,FE$4,FALSE)</f>
        <v>-104502</v>
      </c>
      <c r="FF45" s="104">
        <f>VLOOKUP($B45,'Part 3 NNDR3'!$A$6:$FY$331,FF$4,FALSE)</f>
        <v>0</v>
      </c>
      <c r="FG45" s="104">
        <f>VLOOKUP($B45,'Part 3 NNDR3'!$A$6:$FY$331,FG$4,FALSE)</f>
        <v>-104502</v>
      </c>
      <c r="FH45" s="104">
        <f>VLOOKUP($B45,'Part 3 NNDR3'!$A$6:$FY$331,FH$4,FALSE)</f>
        <v>-2215825</v>
      </c>
      <c r="FI45" s="104">
        <f>VLOOKUP($B45,'Part 3 NNDR3'!$A$6:$FY$331,FI$4,FALSE)</f>
        <v>5404</v>
      </c>
      <c r="FJ45" s="104">
        <f>VLOOKUP($B45,'Part 3 NNDR3'!$A$6:$FY$331,FJ$4,FALSE)</f>
        <v>-2210421</v>
      </c>
      <c r="FK45" s="104">
        <f>VLOOKUP($B45,'Part 3 NNDR3'!$A$6:$FY$331,FK$4,FALSE)</f>
        <v>-421968</v>
      </c>
      <c r="FL45" s="104">
        <f>VLOOKUP($B45,'Part 3 NNDR3'!$A$6:$FY$331,FL$4,FALSE)</f>
        <v>-332818</v>
      </c>
      <c r="FM45" s="104">
        <f>VLOOKUP($B45,'Part 3 NNDR3'!$A$6:$FY$331,FM$4,FALSE)</f>
        <v>-754786</v>
      </c>
      <c r="FN45" s="104">
        <f>VLOOKUP($B45,'Part 3 NNDR3'!$A$6:$FY$331,FN$4,FALSE)</f>
        <v>-106691</v>
      </c>
      <c r="FO45" s="104">
        <f>VLOOKUP($B45,'Part 3 NNDR3'!$A$6:$FY$331,FO$4,FALSE)</f>
        <v>-38611</v>
      </c>
      <c r="FP45" s="104">
        <f>VLOOKUP($B45,'Part 3 NNDR3'!$A$6:$FY$331,FP$4,FALSE)</f>
        <v>-145302</v>
      </c>
      <c r="FQ45" s="104">
        <f>VLOOKUP($B45,'Part 3 NNDR3'!$A$6:$FY$331,FQ$4,FALSE)</f>
        <v>-244315</v>
      </c>
      <c r="FR45" s="104">
        <f>VLOOKUP($B45,'Part 3 NNDR3'!$A$6:$FY$331,FR$4,FALSE)</f>
        <v>0</v>
      </c>
      <c r="FS45" s="104">
        <f>VLOOKUP($B45,'Part 3 NNDR3'!$A$6:$FY$331,FS$4,FALSE)</f>
        <v>-244315</v>
      </c>
      <c r="FT45" s="104">
        <f>VLOOKUP($B45,'Part 3 NNDR3'!$A$6:$FY$331,FT$4,FALSE)</f>
        <v>0</v>
      </c>
      <c r="FU45" s="104">
        <f>VLOOKUP($B45,'Part 3 NNDR3'!$A$6:$FY$331,FU$4,FALSE)</f>
        <v>0</v>
      </c>
      <c r="FV45" s="104">
        <f>VLOOKUP($B45,'Part 3 NNDR3'!$A$6:$FY$331,FV$4,FALSE)</f>
        <v>0</v>
      </c>
      <c r="FW45" s="104">
        <f>VLOOKUP($B45,'Part 3 NNDR3'!$A$6:$FY$331,FW$4,FALSE)</f>
        <v>-3093301</v>
      </c>
      <c r="FX45" s="104">
        <f>VLOOKUP($B45,'Part 3 NNDR3'!$A$6:$FY$331,FX$4,FALSE)</f>
        <v>-366025</v>
      </c>
      <c r="FY45" s="104">
        <f>VLOOKUP($B45,'Part 3 NNDR3'!$A$6:$FY$331,FY$4,FALSE)</f>
        <v>-3459326</v>
      </c>
      <c r="FZ45" s="104">
        <f>VLOOKUP($B45,'Part 3 NNDR3'!$A$6:$FY$331,FZ$4,FALSE)</f>
        <v>24673560</v>
      </c>
      <c r="GA45" s="104">
        <f>VLOOKUP($B45,'Part 3 NNDR3'!$A$6:$FY$331,GA$4,FALSE)</f>
        <v>560821</v>
      </c>
      <c r="GB45" s="104">
        <f>VLOOKUP($B45,'Part 3 NNDR3'!$A$6:$FY$331,GB$4,FALSE)</f>
        <v>25234381</v>
      </c>
      <c r="GC45" s="105" t="str">
        <f>VLOOKUP($B45,'Data (Updated)'!$C$4:$E$329,2,FALSE)</f>
        <v>E3021</v>
      </c>
      <c r="GD45" s="106" t="str">
        <f>VLOOKUP($B45,'Data (Updated)'!$C$4:$E$329,3,FALSE)</f>
        <v>E6130</v>
      </c>
    </row>
    <row r="46" spans="1:186" ht="12.75" x14ac:dyDescent="0.2">
      <c r="A46" s="75">
        <v>41</v>
      </c>
      <c r="B46" s="100" t="s">
        <v>154</v>
      </c>
      <c r="C46" s="101" t="s">
        <v>941</v>
      </c>
      <c r="D46" s="102" t="s">
        <v>943</v>
      </c>
      <c r="E46" s="103" t="s">
        <v>153</v>
      </c>
      <c r="F46" s="104">
        <f>VLOOKUP($B46,'Part 3 NNDR3'!$A$6:$FY$331,F$4,FALSE)</f>
        <v>0</v>
      </c>
      <c r="G46" s="104">
        <f>VLOOKUP($B46,'Part 3 NNDR3'!$A$6:$FY$331,G$4,FALSE)</f>
        <v>0</v>
      </c>
      <c r="H46" s="104">
        <f>VLOOKUP($B46,'Part 3 NNDR3'!$A$6:$FY$331,H$4,FALSE)</f>
        <v>0</v>
      </c>
      <c r="I46" s="104">
        <f>VLOOKUP($B46,'Part 3 NNDR3'!$A$6:$FY$331,I$4,FALSE)</f>
        <v>70554</v>
      </c>
      <c r="J46" s="104">
        <f>VLOOKUP($B46,'Part 3 NNDR3'!$A$6:$FY$331,J$4,FALSE)</f>
        <v>0</v>
      </c>
      <c r="K46" s="104">
        <f>VLOOKUP($B46,'Part 3 NNDR3'!$A$6:$FY$331,K$4,FALSE)</f>
        <v>70554</v>
      </c>
      <c r="L46" s="104">
        <f>VLOOKUP($B46,'Part 3 NNDR3'!$A$6:$FY$331,L$4,FALSE)</f>
        <v>0</v>
      </c>
      <c r="M46" s="104">
        <f>VLOOKUP($B46,'Part 3 NNDR3'!$A$6:$FY$331,M$4,FALSE)</f>
        <v>0</v>
      </c>
      <c r="N46" s="104">
        <f>VLOOKUP($B46,'Part 3 NNDR3'!$A$6:$FY$331,N$4,FALSE)</f>
        <v>0</v>
      </c>
      <c r="O46" s="104">
        <f>VLOOKUP($B46,'Part 3 NNDR3'!$A$6:$FY$331,O$4,FALSE)</f>
        <v>16526</v>
      </c>
      <c r="P46" s="104">
        <f>VLOOKUP($B46,'Part 3 NNDR3'!$A$6:$FY$331,P$4,FALSE)</f>
        <v>0</v>
      </c>
      <c r="Q46" s="104">
        <f>VLOOKUP($B46,'Part 3 NNDR3'!$A$6:$FY$331,Q$4,FALSE)</f>
        <v>16526</v>
      </c>
      <c r="R46" s="104">
        <f>VLOOKUP($B46,'Part 3 NNDR3'!$A$6:$FY$331,R$4,FALSE)</f>
        <v>87080</v>
      </c>
      <c r="S46" s="104">
        <f>VLOOKUP($B46,'Part 3 NNDR3'!$A$6:$FY$331,S$4,FALSE)</f>
        <v>0</v>
      </c>
      <c r="T46" s="104">
        <f>VLOOKUP($B46,'Part 3 NNDR3'!$A$6:$FY$331,T$4,FALSE)</f>
        <v>87080</v>
      </c>
      <c r="U46" s="104">
        <f>VLOOKUP($B46,'Part 3 NNDR3'!$A$6:$FY$331,U$4,FALSE)</f>
        <v>-2742128</v>
      </c>
      <c r="V46" s="104">
        <f>VLOOKUP($B46,'Part 3 NNDR3'!$A$6:$FY$331,V$4,FALSE)</f>
        <v>0</v>
      </c>
      <c r="W46" s="104">
        <f>VLOOKUP($B46,'Part 3 NNDR3'!$A$6:$FY$331,W$4,FALSE)</f>
        <v>-2742128</v>
      </c>
      <c r="X46" s="104">
        <f>VLOOKUP($B46,'Part 3 NNDR3'!$A$6:$FY$331,X$4,FALSE)</f>
        <v>-12961</v>
      </c>
      <c r="Y46" s="104">
        <f>VLOOKUP($B46,'Part 3 NNDR3'!$A$6:$FY$331,Y$4,FALSE)</f>
        <v>0</v>
      </c>
      <c r="Z46" s="104">
        <f>VLOOKUP($B46,'Part 3 NNDR3'!$A$6:$FY$331,Z$4,FALSE)</f>
        <v>-12961</v>
      </c>
      <c r="AA46" s="104">
        <f>VLOOKUP($B46,'Part 3 NNDR3'!$A$6:$FY$331,AA$4,FALSE)</f>
        <v>-65854</v>
      </c>
      <c r="AB46" s="104">
        <f>VLOOKUP($B46,'Part 3 NNDR3'!$A$6:$FY$331,AB$4,FALSE)</f>
        <v>0</v>
      </c>
      <c r="AC46" s="104">
        <f>VLOOKUP($B46,'Part 3 NNDR3'!$A$6:$FY$331,AC$4,FALSE)</f>
        <v>-65854</v>
      </c>
      <c r="AD46" s="104">
        <f>VLOOKUP($B46,'Part 3 NNDR3'!$A$6:$FY$331,AD$4,FALSE)</f>
        <v>-44191</v>
      </c>
      <c r="AE46" s="104">
        <f>VLOOKUP($B46,'Part 3 NNDR3'!$A$6:$FY$331,AE$4,FALSE)</f>
        <v>0</v>
      </c>
      <c r="AF46" s="104">
        <f>VLOOKUP($B46,'Part 3 NNDR3'!$A$6:$FY$331,AF$4,FALSE)</f>
        <v>-44191</v>
      </c>
      <c r="AG46" s="104">
        <f>VLOOKUP($B46,'Part 3 NNDR3'!$A$6:$FY$331,AG$4,FALSE)</f>
        <v>2749</v>
      </c>
      <c r="AH46" s="104">
        <f>VLOOKUP($B46,'Part 3 NNDR3'!$A$6:$FY$331,AH$4,FALSE)</f>
        <v>0</v>
      </c>
      <c r="AI46" s="104">
        <f>VLOOKUP($B46,'Part 3 NNDR3'!$A$6:$FY$331,AI$4,FALSE)</f>
        <v>2749</v>
      </c>
      <c r="AJ46" s="104">
        <f>VLOOKUP($B46,'Part 3 NNDR3'!$A$6:$FY$331,AJ$4,FALSE)</f>
        <v>788270</v>
      </c>
      <c r="AK46" s="104">
        <f>VLOOKUP($B46,'Part 3 NNDR3'!$A$6:$FY$331,AK$4,FALSE)</f>
        <v>0</v>
      </c>
      <c r="AL46" s="104">
        <f>VLOOKUP($B46,'Part 3 NNDR3'!$A$6:$FY$331,AL$4,FALSE)</f>
        <v>788270</v>
      </c>
      <c r="AM46" s="104">
        <f>VLOOKUP($B46,'Part 3 NNDR3'!$A$6:$FY$331,AM$4,FALSE)</f>
        <v>49346</v>
      </c>
      <c r="AN46" s="104">
        <f>VLOOKUP($B46,'Part 3 NNDR3'!$A$6:$FY$331,AN$4,FALSE)</f>
        <v>0</v>
      </c>
      <c r="AO46" s="104">
        <f>VLOOKUP($B46,'Part 3 NNDR3'!$A$6:$FY$331,AO$4,FALSE)</f>
        <v>49346</v>
      </c>
      <c r="AP46" s="104">
        <f>VLOOKUP($B46,'Part 3 NNDR3'!$A$6:$FY$331,AP$4,FALSE)</f>
        <v>-2253671</v>
      </c>
      <c r="AQ46" s="104">
        <f>VLOOKUP($B46,'Part 3 NNDR3'!$A$6:$FY$331,AQ$4,FALSE)</f>
        <v>0</v>
      </c>
      <c r="AR46" s="104">
        <f>VLOOKUP($B46,'Part 3 NNDR3'!$A$6:$FY$331,AR$4,FALSE)</f>
        <v>-2253671</v>
      </c>
      <c r="AS46" s="104">
        <f>VLOOKUP($B46,'Part 3 NNDR3'!$A$6:$FY$331,AS$4,FALSE)</f>
        <v>-4046</v>
      </c>
      <c r="AT46" s="104">
        <f>VLOOKUP($B46,'Part 3 NNDR3'!$A$6:$FY$331,AT$4,FALSE)</f>
        <v>0</v>
      </c>
      <c r="AU46" s="104">
        <f>VLOOKUP($B46,'Part 3 NNDR3'!$A$6:$FY$331,AU$4,FALSE)</f>
        <v>-4046</v>
      </c>
      <c r="AV46" s="104">
        <f>VLOOKUP($B46,'Part 3 NNDR3'!$A$6:$FY$331,AV$4,FALSE)</f>
        <v>-27647</v>
      </c>
      <c r="AW46" s="104">
        <f>VLOOKUP($B46,'Part 3 NNDR3'!$A$6:$FY$331,AW$4,FALSE)</f>
        <v>0</v>
      </c>
      <c r="AX46" s="104">
        <f>VLOOKUP($B46,'Part 3 NNDR3'!$A$6:$FY$331,AX$4,FALSE)</f>
        <v>-27647</v>
      </c>
      <c r="AY46" s="104">
        <f>VLOOKUP($B46,'Part 3 NNDR3'!$A$6:$FY$331,AY$4,FALSE)</f>
        <v>0</v>
      </c>
      <c r="AZ46" s="104">
        <f>VLOOKUP($B46,'Part 3 NNDR3'!$A$6:$FY$331,AZ$4,FALSE)</f>
        <v>0</v>
      </c>
      <c r="BA46" s="104">
        <f>VLOOKUP($B46,'Part 3 NNDR3'!$A$6:$FY$331,BA$4,FALSE)</f>
        <v>0</v>
      </c>
      <c r="BB46" s="104">
        <f>VLOOKUP($B46,'Part 3 NNDR3'!$A$6:$FY$331,BB$4,FALSE)</f>
        <v>-3175</v>
      </c>
      <c r="BC46" s="104">
        <f>VLOOKUP($B46,'Part 3 NNDR3'!$A$6:$FY$331,BC$4,FALSE)</f>
        <v>0</v>
      </c>
      <c r="BD46" s="104">
        <f>VLOOKUP($B46,'Part 3 NNDR3'!$A$6:$FY$331,BD$4,FALSE)</f>
        <v>-3175</v>
      </c>
      <c r="BE46" s="104">
        <f>VLOOKUP($B46,'Part 3 NNDR3'!$A$6:$FY$331,BE$4,FALSE)</f>
        <v>0</v>
      </c>
      <c r="BF46" s="104">
        <f>VLOOKUP($B46,'Part 3 NNDR3'!$A$6:$FY$331,BF$4,FALSE)</f>
        <v>0</v>
      </c>
      <c r="BG46" s="104">
        <f>VLOOKUP($B46,'Part 3 NNDR3'!$A$6:$FY$331,BG$4,FALSE)</f>
        <v>0</v>
      </c>
      <c r="BH46" s="104">
        <f>VLOOKUP($B46,'Part 3 NNDR3'!$A$6:$FY$331,BH$4,FALSE)</f>
        <v>-4258905</v>
      </c>
      <c r="BI46" s="104">
        <f>VLOOKUP($B46,'Part 3 NNDR3'!$A$6:$FY$331,BI$4,FALSE)</f>
        <v>0</v>
      </c>
      <c r="BJ46" s="104">
        <f>VLOOKUP($B46,'Part 3 NNDR3'!$A$6:$FY$331,BJ$4,FALSE)</f>
        <v>-4258905</v>
      </c>
      <c r="BK46" s="104">
        <f>VLOOKUP($B46,'Part 3 NNDR3'!$A$6:$FY$331,BK$4,FALSE)</f>
        <v>-11130</v>
      </c>
      <c r="BL46" s="104">
        <f>VLOOKUP($B46,'Part 3 NNDR3'!$A$6:$FY$331,BL$4,FALSE)</f>
        <v>0</v>
      </c>
      <c r="BM46" s="104">
        <f>VLOOKUP($B46,'Part 3 NNDR3'!$A$6:$FY$331,BM$4,FALSE)</f>
        <v>-11130</v>
      </c>
      <c r="BN46" s="104">
        <f>VLOOKUP($B46,'Part 3 NNDR3'!$A$6:$FY$331,BN$4,FALSE)</f>
        <v>-40231</v>
      </c>
      <c r="BO46" s="104">
        <f>VLOOKUP($B46,'Part 3 NNDR3'!$A$6:$FY$331,BO$4,FALSE)</f>
        <v>0</v>
      </c>
      <c r="BP46" s="104">
        <f>VLOOKUP($B46,'Part 3 NNDR3'!$A$6:$FY$331,BP$4,FALSE)</f>
        <v>-40231</v>
      </c>
      <c r="BQ46" s="104">
        <f>VLOOKUP($B46,'Part 3 NNDR3'!$A$6:$FY$331,BQ$4,FALSE)</f>
        <v>-1360071</v>
      </c>
      <c r="BR46" s="104">
        <f>VLOOKUP($B46,'Part 3 NNDR3'!$A$6:$FY$331,BR$4,FALSE)</f>
        <v>0</v>
      </c>
      <c r="BS46" s="104">
        <f>VLOOKUP($B46,'Part 3 NNDR3'!$A$6:$FY$331,BS$4,FALSE)</f>
        <v>-1360071</v>
      </c>
      <c r="BT46" s="104">
        <f>VLOOKUP($B46,'Part 3 NNDR3'!$A$6:$FY$331,BT$4,FALSE)</f>
        <v>-165801</v>
      </c>
      <c r="BU46" s="104">
        <f>VLOOKUP($B46,'Part 3 NNDR3'!$A$6:$FY$331,BU$4,FALSE)</f>
        <v>0</v>
      </c>
      <c r="BV46" s="104">
        <f>VLOOKUP($B46,'Part 3 NNDR3'!$A$6:$FY$331,BV$4,FALSE)</f>
        <v>-165801</v>
      </c>
      <c r="BW46" s="104">
        <f>VLOOKUP($B46,'Part 3 NNDR3'!$A$6:$FY$331,BW$4,FALSE)</f>
        <v>-1577233</v>
      </c>
      <c r="BX46" s="104">
        <f>VLOOKUP($B46,'Part 3 NNDR3'!$A$6:$FY$331,BX$4,FALSE)</f>
        <v>0</v>
      </c>
      <c r="BY46" s="104">
        <f>VLOOKUP($B46,'Part 3 NNDR3'!$A$6:$FY$331,BY$4,FALSE)</f>
        <v>-1577233</v>
      </c>
      <c r="BZ46" s="104">
        <f>VLOOKUP($B46,'Part 3 NNDR3'!$A$6:$FY$331,BZ$4,FALSE)</f>
        <v>-85052</v>
      </c>
      <c r="CA46" s="104">
        <f>VLOOKUP($B46,'Part 3 NNDR3'!$A$6:$FY$331,CA$4,FALSE)</f>
        <v>0</v>
      </c>
      <c r="CB46" s="104">
        <f>VLOOKUP($B46,'Part 3 NNDR3'!$A$6:$FY$331,CB$4,FALSE)</f>
        <v>-85052</v>
      </c>
      <c r="CC46" s="104">
        <f>VLOOKUP($B46,'Part 3 NNDR3'!$A$6:$FY$331,CC$4,FALSE)</f>
        <v>-1162</v>
      </c>
      <c r="CD46" s="104">
        <f>VLOOKUP($B46,'Part 3 NNDR3'!$A$6:$FY$331,CD$4,FALSE)</f>
        <v>0</v>
      </c>
      <c r="CE46" s="104">
        <f>VLOOKUP($B46,'Part 3 NNDR3'!$A$6:$FY$331,CE$4,FALSE)</f>
        <v>-1162</v>
      </c>
      <c r="CF46" s="104">
        <f>VLOOKUP($B46,'Part 3 NNDR3'!$A$6:$FY$331,CF$4,FALSE)</f>
        <v>-75361</v>
      </c>
      <c r="CG46" s="104">
        <f>VLOOKUP($B46,'Part 3 NNDR3'!$A$6:$FY$331,CG$4,FALSE)</f>
        <v>0</v>
      </c>
      <c r="CH46" s="104">
        <f>VLOOKUP($B46,'Part 3 NNDR3'!$A$6:$FY$331,CH$4,FALSE)</f>
        <v>-75361</v>
      </c>
      <c r="CI46" s="104">
        <f>VLOOKUP($B46,'Part 3 NNDR3'!$A$6:$FY$331,CI$4,FALSE)</f>
        <v>942</v>
      </c>
      <c r="CJ46" s="104">
        <f>VLOOKUP($B46,'Part 3 NNDR3'!$A$6:$FY$331,CJ$4,FALSE)</f>
        <v>0</v>
      </c>
      <c r="CK46" s="104">
        <f>VLOOKUP($B46,'Part 3 NNDR3'!$A$6:$FY$331,CK$4,FALSE)</f>
        <v>942</v>
      </c>
      <c r="CL46" s="104">
        <f>VLOOKUP($B46,'Part 3 NNDR3'!$A$6:$FY$331,CL$4,FALSE)</f>
        <v>0</v>
      </c>
      <c r="CM46" s="104">
        <f>VLOOKUP($B46,'Part 3 NNDR3'!$A$6:$FY$331,CM$4,FALSE)</f>
        <v>0</v>
      </c>
      <c r="CN46" s="104">
        <f>VLOOKUP($B46,'Part 3 NNDR3'!$A$6:$FY$331,CN$4,FALSE)</f>
        <v>0</v>
      </c>
      <c r="CO46" s="104">
        <f>VLOOKUP($B46,'Part 3 NNDR3'!$A$6:$FY$331,CO$4,FALSE)</f>
        <v>0</v>
      </c>
      <c r="CP46" s="104">
        <f>VLOOKUP($B46,'Part 3 NNDR3'!$A$6:$FY$331,CP$4,FALSE)</f>
        <v>0</v>
      </c>
      <c r="CQ46" s="104">
        <f>VLOOKUP($B46,'Part 3 NNDR3'!$A$6:$FY$331,CQ$4,FALSE)</f>
        <v>0</v>
      </c>
      <c r="CR46" s="104">
        <f>VLOOKUP($B46,'Part 3 NNDR3'!$A$6:$FY$331,CR$4,FALSE)</f>
        <v>0</v>
      </c>
      <c r="CS46" s="104">
        <f>VLOOKUP($B46,'Part 3 NNDR3'!$A$6:$FY$331,CS$4,FALSE)</f>
        <v>0</v>
      </c>
      <c r="CT46" s="104">
        <f>VLOOKUP($B46,'Part 3 NNDR3'!$A$6:$FY$331,CT$4,FALSE)</f>
        <v>0</v>
      </c>
      <c r="CU46" s="104">
        <f>VLOOKUP($B46,'Part 3 NNDR3'!$A$6:$FY$331,CU$4,FALSE)</f>
        <v>0</v>
      </c>
      <c r="CV46" s="104">
        <f>VLOOKUP($B46,'Part 3 NNDR3'!$A$6:$FY$331,CV$4,FALSE)</f>
        <v>0</v>
      </c>
      <c r="CW46" s="104">
        <f>VLOOKUP($B46,'Part 3 NNDR3'!$A$6:$FY$331,CW$4,FALSE)</f>
        <v>0</v>
      </c>
      <c r="CX46" s="104">
        <f>VLOOKUP($B46,'Part 3 NNDR3'!$A$6:$FY$331,CX$4,FALSE)</f>
        <v>0</v>
      </c>
      <c r="CY46" s="104">
        <f>VLOOKUP($B46,'Part 3 NNDR3'!$A$6:$FY$331,CY$4,FALSE)</f>
        <v>0</v>
      </c>
      <c r="CZ46" s="104">
        <f>VLOOKUP($B46,'Part 3 NNDR3'!$A$6:$FY$331,CZ$4,FALSE)</f>
        <v>0</v>
      </c>
      <c r="DA46" s="104">
        <f>VLOOKUP($B46,'Part 3 NNDR3'!$A$6:$FY$331,DA$4,FALSE)</f>
        <v>0</v>
      </c>
      <c r="DB46" s="104">
        <f>VLOOKUP($B46,'Part 3 NNDR3'!$A$6:$FY$331,DB$4,FALSE)</f>
        <v>0</v>
      </c>
      <c r="DC46" s="104">
        <f>VLOOKUP($B46,'Part 3 NNDR3'!$A$6:$FY$331,DC$4,FALSE)</f>
        <v>0</v>
      </c>
      <c r="DD46" s="104">
        <f>VLOOKUP($B46,'Part 3 NNDR3'!$A$6:$FY$331,DD$4,FALSE)</f>
        <v>-62837</v>
      </c>
      <c r="DE46" s="104">
        <f>VLOOKUP($B46,'Part 3 NNDR3'!$A$6:$FY$331,DE$4,FALSE)</f>
        <v>0</v>
      </c>
      <c r="DF46" s="104">
        <f>VLOOKUP($B46,'Part 3 NNDR3'!$A$6:$FY$331,DF$4,FALSE)</f>
        <v>-62837</v>
      </c>
      <c r="DG46" s="104">
        <f>VLOOKUP($B46,'Part 3 NNDR3'!$A$6:$FY$331,DG$4,FALSE)</f>
        <v>215</v>
      </c>
      <c r="DH46" s="104">
        <f>VLOOKUP($B46,'Part 3 NNDR3'!$A$6:$FY$331,DH$4,FALSE)</f>
        <v>0</v>
      </c>
      <c r="DI46" s="104">
        <f>VLOOKUP($B46,'Part 3 NNDR3'!$A$6:$FY$331,DI$4,FALSE)</f>
        <v>215</v>
      </c>
      <c r="DJ46" s="104">
        <f>VLOOKUP($B46,'Part 3 NNDR3'!$A$6:$FY$331,DJ$4,FALSE)</f>
        <v>0</v>
      </c>
      <c r="DK46" s="104">
        <f>VLOOKUP($B46,'Part 3 NNDR3'!$A$6:$FY$331,DK$4,FALSE)</f>
        <v>0</v>
      </c>
      <c r="DL46" s="104">
        <f>VLOOKUP($B46,'Part 3 NNDR3'!$A$6:$FY$331,DL$4,FALSE)</f>
        <v>-223255</v>
      </c>
      <c r="DM46" s="104">
        <f>VLOOKUP($B46,'Part 3 NNDR3'!$A$6:$FY$331,DM$4,FALSE)</f>
        <v>0</v>
      </c>
      <c r="DN46" s="104">
        <f>VLOOKUP($B46,'Part 3 NNDR3'!$A$6:$FY$331,DN$4,FALSE)</f>
        <v>-223255</v>
      </c>
      <c r="DO46" s="104">
        <f>VLOOKUP($B46,'Part 3 NNDR3'!$A$6:$FY$331,DO$4,FALSE)</f>
        <v>0</v>
      </c>
      <c r="DP46" s="104">
        <f>VLOOKUP($B46,'Part 3 NNDR3'!$A$6:$FY$331,DP$4,FALSE)</f>
        <v>0</v>
      </c>
      <c r="DQ46" s="104">
        <f>VLOOKUP($B46,'Part 3 NNDR3'!$A$6:$FY$331,DQ$4,FALSE)</f>
        <v>0</v>
      </c>
      <c r="DR46" s="104">
        <f>VLOOKUP($B46,'Part 3 NNDR3'!$A$6:$FY$331,DR$4,FALSE)</f>
        <v>0</v>
      </c>
      <c r="DS46" s="104">
        <f>VLOOKUP($B46,'Part 3 NNDR3'!$A$6:$FY$331,DS$4,FALSE)</f>
        <v>0</v>
      </c>
      <c r="DT46" s="104">
        <f>VLOOKUP($B46,'Part 3 NNDR3'!$A$6:$FY$331,DT$4,FALSE)</f>
        <v>0</v>
      </c>
      <c r="DU46" s="104">
        <f>VLOOKUP($B46,'Part 3 NNDR3'!$A$6:$FY$331,DU$4,FALSE)</f>
        <v>-20034</v>
      </c>
      <c r="DV46" s="104">
        <f>VLOOKUP($B46,'Part 3 NNDR3'!$A$6:$FY$331,DV$4,FALSE)</f>
        <v>0</v>
      </c>
      <c r="DW46" s="104">
        <f>VLOOKUP($B46,'Part 3 NNDR3'!$A$6:$FY$331,DW$4,FALSE)</f>
        <v>-20034</v>
      </c>
      <c r="DX46" s="104">
        <f>VLOOKUP($B46,'Part 3 NNDR3'!$A$6:$FY$331,DX$4,FALSE)</f>
        <v>945</v>
      </c>
      <c r="DY46" s="104">
        <f>VLOOKUP($B46,'Part 3 NNDR3'!$A$6:$FY$331,DY$4,FALSE)</f>
        <v>0</v>
      </c>
      <c r="DZ46" s="104">
        <f>VLOOKUP($B46,'Part 3 NNDR3'!$A$6:$FY$331,DZ$4,FALSE)</f>
        <v>945</v>
      </c>
      <c r="EA46" s="104">
        <f>VLOOKUP($B46,'Part 3 NNDR3'!$A$6:$FY$331,EA$4,FALSE)</f>
        <v>-493678</v>
      </c>
      <c r="EB46" s="104">
        <f>VLOOKUP($B46,'Part 3 NNDR3'!$A$6:$FY$331,EB$4,FALSE)</f>
        <v>0</v>
      </c>
      <c r="EC46" s="104">
        <f>VLOOKUP($B46,'Part 3 NNDR3'!$A$6:$FY$331,EC$4,FALSE)</f>
        <v>-493678</v>
      </c>
      <c r="ED46" s="104">
        <f>VLOOKUP($B46,'Part 3 NNDR3'!$A$6:$FY$331,ED$4,FALSE)</f>
        <v>-13670</v>
      </c>
      <c r="EE46" s="104">
        <f>VLOOKUP($B46,'Part 3 NNDR3'!$A$6:$FY$331,EE$4,FALSE)</f>
        <v>0</v>
      </c>
      <c r="EF46" s="104">
        <f>VLOOKUP($B46,'Part 3 NNDR3'!$A$6:$FY$331,EF$4,FALSE)</f>
        <v>-13670</v>
      </c>
      <c r="EG46" s="104">
        <f>VLOOKUP($B46,'Part 3 NNDR3'!$A$6:$FY$331,EG$4,FALSE)</f>
        <v>-55788</v>
      </c>
      <c r="EH46" s="104">
        <f>VLOOKUP($B46,'Part 3 NNDR3'!$A$6:$FY$331,EH$4,FALSE)</f>
        <v>0</v>
      </c>
      <c r="EI46" s="104">
        <f>VLOOKUP($B46,'Part 3 NNDR3'!$A$6:$FY$331,EI$4,FALSE)</f>
        <v>-55788</v>
      </c>
      <c r="EJ46" s="104">
        <f>VLOOKUP($B46,'Part 3 NNDR3'!$A$6:$FY$331,EJ$4,FALSE)</f>
        <v>0</v>
      </c>
      <c r="EK46" s="104">
        <f>VLOOKUP($B46,'Part 3 NNDR3'!$A$6:$FY$331,EK$4,FALSE)</f>
        <v>0</v>
      </c>
      <c r="EL46" s="104">
        <f>VLOOKUP($B46,'Part 3 NNDR3'!$A$6:$FY$331,EL$4,FALSE)</f>
        <v>0</v>
      </c>
      <c r="EM46" s="104">
        <f>VLOOKUP($B46,'Part 3 NNDR3'!$A$6:$FY$331,EM$4,FALSE)</f>
        <v>0</v>
      </c>
      <c r="EN46" s="104">
        <f>VLOOKUP($B46,'Part 3 NNDR3'!$A$6:$FY$331,EN$4,FALSE)</f>
        <v>0</v>
      </c>
      <c r="EO46" s="104">
        <f>VLOOKUP($B46,'Part 3 NNDR3'!$A$6:$FY$331,EO$4,FALSE)</f>
        <v>0</v>
      </c>
      <c r="EP46" s="104">
        <f>VLOOKUP($B46,'Part 3 NNDR3'!$A$6:$FY$331,EP$4,FALSE)</f>
        <v>-582225</v>
      </c>
      <c r="EQ46" s="104">
        <f>VLOOKUP($B46,'Part 3 NNDR3'!$A$6:$FY$331,EQ$4,FALSE)</f>
        <v>0</v>
      </c>
      <c r="ER46" s="104">
        <f>VLOOKUP($B46,'Part 3 NNDR3'!$A$6:$FY$331,ER$4,FALSE)</f>
        <v>-582225</v>
      </c>
      <c r="ES46" s="104">
        <f>VLOOKUP($B46,'Part 3 NNDR3'!$A$6:$FY$331,ES$4,FALSE)</f>
        <v>0</v>
      </c>
      <c r="ET46" s="104">
        <f>VLOOKUP($B46,'Part 3 NNDR3'!$A$6:$FY$331,ET$4,FALSE)</f>
        <v>0</v>
      </c>
      <c r="EU46" s="104">
        <f>VLOOKUP($B46,'Part 3 NNDR3'!$A$6:$FY$331,EU$4,FALSE)</f>
        <v>0</v>
      </c>
      <c r="EV46" s="104">
        <f>VLOOKUP($B46,'Part 3 NNDR3'!$A$6:$FY$331,EV$4,FALSE)</f>
        <v>0</v>
      </c>
      <c r="EW46" s="104">
        <f>VLOOKUP($B46,'Part 3 NNDR3'!$A$6:$FY$331,EW$4,FALSE)</f>
        <v>0</v>
      </c>
      <c r="EX46" s="104">
        <f>VLOOKUP($B46,'Part 3 NNDR3'!$A$6:$FY$331,EX$4,FALSE)</f>
        <v>0</v>
      </c>
      <c r="EY46" s="104">
        <f>VLOOKUP($B46,'Part 3 NNDR3'!$A$6:$FY$331,EY$4,FALSE)</f>
        <v>0</v>
      </c>
      <c r="EZ46" s="104">
        <f>VLOOKUP($B46,'Part 3 NNDR3'!$A$6:$FY$331,EZ$4,FALSE)</f>
        <v>0</v>
      </c>
      <c r="FA46" s="104">
        <f>VLOOKUP($B46,'Part 3 NNDR3'!$A$6:$FY$331,FA$4,FALSE)</f>
        <v>0</v>
      </c>
      <c r="FB46" s="104">
        <f>VLOOKUP($B46,'Part 3 NNDR3'!$A$6:$FY$331,FB$4,FALSE)</f>
        <v>34707102</v>
      </c>
      <c r="FC46" s="104">
        <f>VLOOKUP($B46,'Part 3 NNDR3'!$A$6:$FY$331,FC$4,FALSE)</f>
        <v>0</v>
      </c>
      <c r="FD46" s="104">
        <f>VLOOKUP($B46,'Part 3 NNDR3'!$A$6:$FY$331,FD$4,FALSE)</f>
        <v>34707102</v>
      </c>
      <c r="FE46" s="104">
        <f>VLOOKUP($B46,'Part 3 NNDR3'!$A$6:$FY$331,FE$4,FALSE)</f>
        <v>87080</v>
      </c>
      <c r="FF46" s="104">
        <f>VLOOKUP($B46,'Part 3 NNDR3'!$A$6:$FY$331,FF$4,FALSE)</f>
        <v>0</v>
      </c>
      <c r="FG46" s="104">
        <f>VLOOKUP($B46,'Part 3 NNDR3'!$A$6:$FY$331,FG$4,FALSE)</f>
        <v>87080</v>
      </c>
      <c r="FH46" s="104">
        <f>VLOOKUP($B46,'Part 3 NNDR3'!$A$6:$FY$331,FH$4,FALSE)</f>
        <v>-4258905</v>
      </c>
      <c r="FI46" s="104">
        <f>VLOOKUP($B46,'Part 3 NNDR3'!$A$6:$FY$331,FI$4,FALSE)</f>
        <v>0</v>
      </c>
      <c r="FJ46" s="104">
        <f>VLOOKUP($B46,'Part 3 NNDR3'!$A$6:$FY$331,FJ$4,FALSE)</f>
        <v>-4258905</v>
      </c>
      <c r="FK46" s="104">
        <f>VLOOKUP($B46,'Part 3 NNDR3'!$A$6:$FY$331,FK$4,FALSE)</f>
        <v>-1577233</v>
      </c>
      <c r="FL46" s="104">
        <f>VLOOKUP($B46,'Part 3 NNDR3'!$A$6:$FY$331,FL$4,FALSE)</f>
        <v>0</v>
      </c>
      <c r="FM46" s="104">
        <f>VLOOKUP($B46,'Part 3 NNDR3'!$A$6:$FY$331,FM$4,FALSE)</f>
        <v>-1577233</v>
      </c>
      <c r="FN46" s="104">
        <f>VLOOKUP($B46,'Part 3 NNDR3'!$A$6:$FY$331,FN$4,FALSE)</f>
        <v>-223255</v>
      </c>
      <c r="FO46" s="104">
        <f>VLOOKUP($B46,'Part 3 NNDR3'!$A$6:$FY$331,FO$4,FALSE)</f>
        <v>0</v>
      </c>
      <c r="FP46" s="104">
        <f>VLOOKUP($B46,'Part 3 NNDR3'!$A$6:$FY$331,FP$4,FALSE)</f>
        <v>-223255</v>
      </c>
      <c r="FQ46" s="104">
        <f>VLOOKUP($B46,'Part 3 NNDR3'!$A$6:$FY$331,FQ$4,FALSE)</f>
        <v>-582225</v>
      </c>
      <c r="FR46" s="104">
        <f>VLOOKUP($B46,'Part 3 NNDR3'!$A$6:$FY$331,FR$4,FALSE)</f>
        <v>0</v>
      </c>
      <c r="FS46" s="104">
        <f>VLOOKUP($B46,'Part 3 NNDR3'!$A$6:$FY$331,FS$4,FALSE)</f>
        <v>-582225</v>
      </c>
      <c r="FT46" s="104">
        <f>VLOOKUP($B46,'Part 3 NNDR3'!$A$6:$FY$331,FT$4,FALSE)</f>
        <v>0</v>
      </c>
      <c r="FU46" s="104">
        <f>VLOOKUP($B46,'Part 3 NNDR3'!$A$6:$FY$331,FU$4,FALSE)</f>
        <v>0</v>
      </c>
      <c r="FV46" s="104">
        <f>VLOOKUP($B46,'Part 3 NNDR3'!$A$6:$FY$331,FV$4,FALSE)</f>
        <v>0</v>
      </c>
      <c r="FW46" s="104">
        <f>VLOOKUP($B46,'Part 3 NNDR3'!$A$6:$FY$331,FW$4,FALSE)</f>
        <v>-6554538</v>
      </c>
      <c r="FX46" s="104">
        <f>VLOOKUP($B46,'Part 3 NNDR3'!$A$6:$FY$331,FX$4,FALSE)</f>
        <v>0</v>
      </c>
      <c r="FY46" s="104">
        <f>VLOOKUP($B46,'Part 3 NNDR3'!$A$6:$FY$331,FY$4,FALSE)</f>
        <v>-6554538</v>
      </c>
      <c r="FZ46" s="104">
        <f>VLOOKUP($B46,'Part 3 NNDR3'!$A$6:$FY$331,FZ$4,FALSE)</f>
        <v>28152564</v>
      </c>
      <c r="GA46" s="104">
        <f>VLOOKUP($B46,'Part 3 NNDR3'!$A$6:$FY$331,GA$4,FALSE)</f>
        <v>0</v>
      </c>
      <c r="GB46" s="104">
        <f>VLOOKUP($B46,'Part 3 NNDR3'!$A$6:$FY$331,GB$4,FALSE)</f>
        <v>28152564</v>
      </c>
      <c r="GC46" s="105" t="str">
        <f>VLOOKUP($B46,'Data (Updated)'!$C$4:$E$329,2,FALSE)</f>
        <v>E2321</v>
      </c>
      <c r="GD46" s="106" t="str">
        <f>VLOOKUP($B46,'Data (Updated)'!$C$4:$E$329,3,FALSE)</f>
        <v>E6123</v>
      </c>
    </row>
    <row r="47" spans="1:186" ht="12.75" x14ac:dyDescent="0.2">
      <c r="A47" s="75">
        <v>42</v>
      </c>
      <c r="B47" s="100" t="s">
        <v>157</v>
      </c>
      <c r="C47" s="101" t="s">
        <v>949</v>
      </c>
      <c r="D47" s="102" t="s">
        <v>943</v>
      </c>
      <c r="E47" s="103" t="s">
        <v>156</v>
      </c>
      <c r="F47" s="104">
        <f>VLOOKUP($B47,'Part 3 NNDR3'!$A$6:$FY$331,F$4,FALSE)</f>
        <v>0</v>
      </c>
      <c r="G47" s="104">
        <f>VLOOKUP($B47,'Part 3 NNDR3'!$A$6:$FY$331,G$4,FALSE)</f>
        <v>0</v>
      </c>
      <c r="H47" s="104">
        <f>VLOOKUP($B47,'Part 3 NNDR3'!$A$6:$FY$331,H$4,FALSE)</f>
        <v>0</v>
      </c>
      <c r="I47" s="104">
        <f>VLOOKUP($B47,'Part 3 NNDR3'!$A$6:$FY$331,I$4,FALSE)</f>
        <v>-75864</v>
      </c>
      <c r="J47" s="104">
        <f>VLOOKUP($B47,'Part 3 NNDR3'!$A$6:$FY$331,J$4,FALSE)</f>
        <v>0</v>
      </c>
      <c r="K47" s="104">
        <f>VLOOKUP($B47,'Part 3 NNDR3'!$A$6:$FY$331,K$4,FALSE)</f>
        <v>-75864</v>
      </c>
      <c r="L47" s="104">
        <f>VLOOKUP($B47,'Part 3 NNDR3'!$A$6:$FY$331,L$4,FALSE)</f>
        <v>0</v>
      </c>
      <c r="M47" s="104">
        <f>VLOOKUP($B47,'Part 3 NNDR3'!$A$6:$FY$331,M$4,FALSE)</f>
        <v>0</v>
      </c>
      <c r="N47" s="104">
        <f>VLOOKUP($B47,'Part 3 NNDR3'!$A$6:$FY$331,N$4,FALSE)</f>
        <v>0</v>
      </c>
      <c r="O47" s="104">
        <f>VLOOKUP($B47,'Part 3 NNDR3'!$A$6:$FY$331,O$4,FALSE)</f>
        <v>-419542</v>
      </c>
      <c r="P47" s="104">
        <f>VLOOKUP($B47,'Part 3 NNDR3'!$A$6:$FY$331,P$4,FALSE)</f>
        <v>0</v>
      </c>
      <c r="Q47" s="104">
        <f>VLOOKUP($B47,'Part 3 NNDR3'!$A$6:$FY$331,Q$4,FALSE)</f>
        <v>-419542</v>
      </c>
      <c r="R47" s="104">
        <f>VLOOKUP($B47,'Part 3 NNDR3'!$A$6:$FY$331,R$4,FALSE)</f>
        <v>-495406</v>
      </c>
      <c r="S47" s="104">
        <f>VLOOKUP($B47,'Part 3 NNDR3'!$A$6:$FY$331,S$4,FALSE)</f>
        <v>0</v>
      </c>
      <c r="T47" s="104">
        <f>VLOOKUP($B47,'Part 3 NNDR3'!$A$6:$FY$331,T$4,FALSE)</f>
        <v>-495406</v>
      </c>
      <c r="U47" s="104">
        <f>VLOOKUP($B47,'Part 3 NNDR3'!$A$6:$FY$331,U$4,FALSE)</f>
        <v>-4954864</v>
      </c>
      <c r="V47" s="104">
        <f>VLOOKUP($B47,'Part 3 NNDR3'!$A$6:$FY$331,V$4,FALSE)</f>
        <v>0</v>
      </c>
      <c r="W47" s="104">
        <f>VLOOKUP($B47,'Part 3 NNDR3'!$A$6:$FY$331,W$4,FALSE)</f>
        <v>-4954864</v>
      </c>
      <c r="X47" s="104">
        <f>VLOOKUP($B47,'Part 3 NNDR3'!$A$6:$FY$331,X$4,FALSE)</f>
        <v>-22621</v>
      </c>
      <c r="Y47" s="104">
        <f>VLOOKUP($B47,'Part 3 NNDR3'!$A$6:$FY$331,Y$4,FALSE)</f>
        <v>0</v>
      </c>
      <c r="Z47" s="104">
        <f>VLOOKUP($B47,'Part 3 NNDR3'!$A$6:$FY$331,Z$4,FALSE)</f>
        <v>-22621</v>
      </c>
      <c r="AA47" s="104">
        <f>VLOOKUP($B47,'Part 3 NNDR3'!$A$6:$FY$331,AA$4,FALSE)</f>
        <v>-198050</v>
      </c>
      <c r="AB47" s="104">
        <f>VLOOKUP($B47,'Part 3 NNDR3'!$A$6:$FY$331,AB$4,FALSE)</f>
        <v>0</v>
      </c>
      <c r="AC47" s="104">
        <f>VLOOKUP($B47,'Part 3 NNDR3'!$A$6:$FY$331,AC$4,FALSE)</f>
        <v>-198050</v>
      </c>
      <c r="AD47" s="104">
        <f>VLOOKUP($B47,'Part 3 NNDR3'!$A$6:$FY$331,AD$4,FALSE)</f>
        <v>-152536</v>
      </c>
      <c r="AE47" s="104">
        <f>VLOOKUP($B47,'Part 3 NNDR3'!$A$6:$FY$331,AE$4,FALSE)</f>
        <v>0</v>
      </c>
      <c r="AF47" s="104">
        <f>VLOOKUP($B47,'Part 3 NNDR3'!$A$6:$FY$331,AF$4,FALSE)</f>
        <v>-152536</v>
      </c>
      <c r="AG47" s="104">
        <f>VLOOKUP($B47,'Part 3 NNDR3'!$A$6:$FY$331,AG$4,FALSE)</f>
        <v>0</v>
      </c>
      <c r="AH47" s="104">
        <f>VLOOKUP($B47,'Part 3 NNDR3'!$A$6:$FY$331,AH$4,FALSE)</f>
        <v>0</v>
      </c>
      <c r="AI47" s="104">
        <f>VLOOKUP($B47,'Part 3 NNDR3'!$A$6:$FY$331,AI$4,FALSE)</f>
        <v>0</v>
      </c>
      <c r="AJ47" s="104">
        <f>VLOOKUP($B47,'Part 3 NNDR3'!$A$6:$FY$331,AJ$4,FALSE)</f>
        <v>1347512</v>
      </c>
      <c r="AK47" s="104">
        <f>VLOOKUP($B47,'Part 3 NNDR3'!$A$6:$FY$331,AK$4,FALSE)</f>
        <v>0</v>
      </c>
      <c r="AL47" s="104">
        <f>VLOOKUP($B47,'Part 3 NNDR3'!$A$6:$FY$331,AL$4,FALSE)</f>
        <v>1347512</v>
      </c>
      <c r="AM47" s="104">
        <f>VLOOKUP($B47,'Part 3 NNDR3'!$A$6:$FY$331,AM$4,FALSE)</f>
        <v>-54168</v>
      </c>
      <c r="AN47" s="104">
        <f>VLOOKUP($B47,'Part 3 NNDR3'!$A$6:$FY$331,AN$4,FALSE)</f>
        <v>0</v>
      </c>
      <c r="AO47" s="104">
        <f>VLOOKUP($B47,'Part 3 NNDR3'!$A$6:$FY$331,AO$4,FALSE)</f>
        <v>-54168</v>
      </c>
      <c r="AP47" s="104">
        <f>VLOOKUP($B47,'Part 3 NNDR3'!$A$6:$FY$331,AP$4,FALSE)</f>
        <v>-2319425</v>
      </c>
      <c r="AQ47" s="104">
        <f>VLOOKUP($B47,'Part 3 NNDR3'!$A$6:$FY$331,AQ$4,FALSE)</f>
        <v>0</v>
      </c>
      <c r="AR47" s="104">
        <f>VLOOKUP($B47,'Part 3 NNDR3'!$A$6:$FY$331,AR$4,FALSE)</f>
        <v>-2319425</v>
      </c>
      <c r="AS47" s="104">
        <f>VLOOKUP($B47,'Part 3 NNDR3'!$A$6:$FY$331,AS$4,FALSE)</f>
        <v>-20077</v>
      </c>
      <c r="AT47" s="104">
        <f>VLOOKUP($B47,'Part 3 NNDR3'!$A$6:$FY$331,AT$4,FALSE)</f>
        <v>0</v>
      </c>
      <c r="AU47" s="104">
        <f>VLOOKUP($B47,'Part 3 NNDR3'!$A$6:$FY$331,AU$4,FALSE)</f>
        <v>-20077</v>
      </c>
      <c r="AV47" s="104">
        <f>VLOOKUP($B47,'Part 3 NNDR3'!$A$6:$FY$331,AV$4,FALSE)</f>
        <v>-91440</v>
      </c>
      <c r="AW47" s="104">
        <f>VLOOKUP($B47,'Part 3 NNDR3'!$A$6:$FY$331,AW$4,FALSE)</f>
        <v>0</v>
      </c>
      <c r="AX47" s="104">
        <f>VLOOKUP($B47,'Part 3 NNDR3'!$A$6:$FY$331,AX$4,FALSE)</f>
        <v>-91440</v>
      </c>
      <c r="AY47" s="104">
        <f>VLOOKUP($B47,'Part 3 NNDR3'!$A$6:$FY$331,AY$4,FALSE)</f>
        <v>0</v>
      </c>
      <c r="AZ47" s="104">
        <f>VLOOKUP($B47,'Part 3 NNDR3'!$A$6:$FY$331,AZ$4,FALSE)</f>
        <v>0</v>
      </c>
      <c r="BA47" s="104">
        <f>VLOOKUP($B47,'Part 3 NNDR3'!$A$6:$FY$331,BA$4,FALSE)</f>
        <v>0</v>
      </c>
      <c r="BB47" s="104">
        <f>VLOOKUP($B47,'Part 3 NNDR3'!$A$6:$FY$331,BB$4,FALSE)</f>
        <v>-1553</v>
      </c>
      <c r="BC47" s="104">
        <f>VLOOKUP($B47,'Part 3 NNDR3'!$A$6:$FY$331,BC$4,FALSE)</f>
        <v>0</v>
      </c>
      <c r="BD47" s="104">
        <f>VLOOKUP($B47,'Part 3 NNDR3'!$A$6:$FY$331,BD$4,FALSE)</f>
        <v>-1553</v>
      </c>
      <c r="BE47" s="104">
        <f>VLOOKUP($B47,'Part 3 NNDR3'!$A$6:$FY$331,BE$4,FALSE)</f>
        <v>0</v>
      </c>
      <c r="BF47" s="104">
        <f>VLOOKUP($B47,'Part 3 NNDR3'!$A$6:$FY$331,BF$4,FALSE)</f>
        <v>0</v>
      </c>
      <c r="BG47" s="104">
        <f>VLOOKUP($B47,'Part 3 NNDR3'!$A$6:$FY$331,BG$4,FALSE)</f>
        <v>0</v>
      </c>
      <c r="BH47" s="104">
        <f>VLOOKUP($B47,'Part 3 NNDR3'!$A$6:$FY$331,BH$4,FALSE)</f>
        <v>-6292065</v>
      </c>
      <c r="BI47" s="104">
        <f>VLOOKUP($B47,'Part 3 NNDR3'!$A$6:$FY$331,BI$4,FALSE)</f>
        <v>0</v>
      </c>
      <c r="BJ47" s="104">
        <f>VLOOKUP($B47,'Part 3 NNDR3'!$A$6:$FY$331,BJ$4,FALSE)</f>
        <v>-6292065</v>
      </c>
      <c r="BK47" s="104">
        <f>VLOOKUP($B47,'Part 3 NNDR3'!$A$6:$FY$331,BK$4,FALSE)</f>
        <v>-1736</v>
      </c>
      <c r="BL47" s="104">
        <f>VLOOKUP($B47,'Part 3 NNDR3'!$A$6:$FY$331,BL$4,FALSE)</f>
        <v>0</v>
      </c>
      <c r="BM47" s="104">
        <f>VLOOKUP($B47,'Part 3 NNDR3'!$A$6:$FY$331,BM$4,FALSE)</f>
        <v>-1736</v>
      </c>
      <c r="BN47" s="104">
        <f>VLOOKUP($B47,'Part 3 NNDR3'!$A$6:$FY$331,BN$4,FALSE)</f>
        <v>-54863</v>
      </c>
      <c r="BO47" s="104">
        <f>VLOOKUP($B47,'Part 3 NNDR3'!$A$6:$FY$331,BO$4,FALSE)</f>
        <v>0</v>
      </c>
      <c r="BP47" s="104">
        <f>VLOOKUP($B47,'Part 3 NNDR3'!$A$6:$FY$331,BP$4,FALSE)</f>
        <v>-54863</v>
      </c>
      <c r="BQ47" s="104">
        <f>VLOOKUP($B47,'Part 3 NNDR3'!$A$6:$FY$331,BQ$4,FALSE)</f>
        <v>-1700816</v>
      </c>
      <c r="BR47" s="104">
        <f>VLOOKUP($B47,'Part 3 NNDR3'!$A$6:$FY$331,BR$4,FALSE)</f>
        <v>0</v>
      </c>
      <c r="BS47" s="104">
        <f>VLOOKUP($B47,'Part 3 NNDR3'!$A$6:$FY$331,BS$4,FALSE)</f>
        <v>-1700816</v>
      </c>
      <c r="BT47" s="104">
        <f>VLOOKUP($B47,'Part 3 NNDR3'!$A$6:$FY$331,BT$4,FALSE)</f>
        <v>-102228</v>
      </c>
      <c r="BU47" s="104">
        <f>VLOOKUP($B47,'Part 3 NNDR3'!$A$6:$FY$331,BU$4,FALSE)</f>
        <v>0</v>
      </c>
      <c r="BV47" s="104">
        <f>VLOOKUP($B47,'Part 3 NNDR3'!$A$6:$FY$331,BV$4,FALSE)</f>
        <v>-102228</v>
      </c>
      <c r="BW47" s="104">
        <f>VLOOKUP($B47,'Part 3 NNDR3'!$A$6:$FY$331,BW$4,FALSE)</f>
        <v>-1859643</v>
      </c>
      <c r="BX47" s="104">
        <f>VLOOKUP($B47,'Part 3 NNDR3'!$A$6:$FY$331,BX$4,FALSE)</f>
        <v>0</v>
      </c>
      <c r="BY47" s="104">
        <f>VLOOKUP($B47,'Part 3 NNDR3'!$A$6:$FY$331,BY$4,FALSE)</f>
        <v>-1859643</v>
      </c>
      <c r="BZ47" s="104">
        <f>VLOOKUP($B47,'Part 3 NNDR3'!$A$6:$FY$331,BZ$4,FALSE)</f>
        <v>-323203</v>
      </c>
      <c r="CA47" s="104">
        <f>VLOOKUP($B47,'Part 3 NNDR3'!$A$6:$FY$331,CA$4,FALSE)</f>
        <v>0</v>
      </c>
      <c r="CB47" s="104">
        <f>VLOOKUP($B47,'Part 3 NNDR3'!$A$6:$FY$331,CB$4,FALSE)</f>
        <v>-323203</v>
      </c>
      <c r="CC47" s="104">
        <f>VLOOKUP($B47,'Part 3 NNDR3'!$A$6:$FY$331,CC$4,FALSE)</f>
        <v>9884</v>
      </c>
      <c r="CD47" s="104">
        <f>VLOOKUP($B47,'Part 3 NNDR3'!$A$6:$FY$331,CD$4,FALSE)</f>
        <v>0</v>
      </c>
      <c r="CE47" s="104">
        <f>VLOOKUP($B47,'Part 3 NNDR3'!$A$6:$FY$331,CE$4,FALSE)</f>
        <v>9884</v>
      </c>
      <c r="CF47" s="104">
        <f>VLOOKUP($B47,'Part 3 NNDR3'!$A$6:$FY$331,CF$4,FALSE)</f>
        <v>-76317</v>
      </c>
      <c r="CG47" s="104">
        <f>VLOOKUP($B47,'Part 3 NNDR3'!$A$6:$FY$331,CG$4,FALSE)</f>
        <v>0</v>
      </c>
      <c r="CH47" s="104">
        <f>VLOOKUP($B47,'Part 3 NNDR3'!$A$6:$FY$331,CH$4,FALSE)</f>
        <v>-76317</v>
      </c>
      <c r="CI47" s="104">
        <f>VLOOKUP($B47,'Part 3 NNDR3'!$A$6:$FY$331,CI$4,FALSE)</f>
        <v>-13838</v>
      </c>
      <c r="CJ47" s="104">
        <f>VLOOKUP($B47,'Part 3 NNDR3'!$A$6:$FY$331,CJ$4,FALSE)</f>
        <v>0</v>
      </c>
      <c r="CK47" s="104">
        <f>VLOOKUP($B47,'Part 3 NNDR3'!$A$6:$FY$331,CK$4,FALSE)</f>
        <v>-13838</v>
      </c>
      <c r="CL47" s="104">
        <f>VLOOKUP($B47,'Part 3 NNDR3'!$A$6:$FY$331,CL$4,FALSE)</f>
        <v>-22860</v>
      </c>
      <c r="CM47" s="104">
        <f>VLOOKUP($B47,'Part 3 NNDR3'!$A$6:$FY$331,CM$4,FALSE)</f>
        <v>0</v>
      </c>
      <c r="CN47" s="104">
        <f>VLOOKUP($B47,'Part 3 NNDR3'!$A$6:$FY$331,CN$4,FALSE)</f>
        <v>-22860</v>
      </c>
      <c r="CO47" s="104">
        <f>VLOOKUP($B47,'Part 3 NNDR3'!$A$6:$FY$331,CO$4,FALSE)</f>
        <v>0</v>
      </c>
      <c r="CP47" s="104">
        <f>VLOOKUP($B47,'Part 3 NNDR3'!$A$6:$FY$331,CP$4,FALSE)</f>
        <v>0</v>
      </c>
      <c r="CQ47" s="104">
        <f>VLOOKUP($B47,'Part 3 NNDR3'!$A$6:$FY$331,CQ$4,FALSE)</f>
        <v>0</v>
      </c>
      <c r="CR47" s="104">
        <f>VLOOKUP($B47,'Part 3 NNDR3'!$A$6:$FY$331,CR$4,FALSE)</f>
        <v>-1553</v>
      </c>
      <c r="CS47" s="104">
        <f>VLOOKUP($B47,'Part 3 NNDR3'!$A$6:$FY$331,CS$4,FALSE)</f>
        <v>0</v>
      </c>
      <c r="CT47" s="104">
        <f>VLOOKUP($B47,'Part 3 NNDR3'!$A$6:$FY$331,CT$4,FALSE)</f>
        <v>-1553</v>
      </c>
      <c r="CU47" s="104">
        <f>VLOOKUP($B47,'Part 3 NNDR3'!$A$6:$FY$331,CU$4,FALSE)</f>
        <v>0</v>
      </c>
      <c r="CV47" s="104">
        <f>VLOOKUP($B47,'Part 3 NNDR3'!$A$6:$FY$331,CV$4,FALSE)</f>
        <v>0</v>
      </c>
      <c r="CW47" s="104">
        <f>VLOOKUP($B47,'Part 3 NNDR3'!$A$6:$FY$331,CW$4,FALSE)</f>
        <v>0</v>
      </c>
      <c r="CX47" s="104">
        <f>VLOOKUP($B47,'Part 3 NNDR3'!$A$6:$FY$331,CX$4,FALSE)</f>
        <v>0</v>
      </c>
      <c r="CY47" s="104">
        <f>VLOOKUP($B47,'Part 3 NNDR3'!$A$6:$FY$331,CY$4,FALSE)</f>
        <v>0</v>
      </c>
      <c r="CZ47" s="104">
        <f>VLOOKUP($B47,'Part 3 NNDR3'!$A$6:$FY$331,CZ$4,FALSE)</f>
        <v>0</v>
      </c>
      <c r="DA47" s="104">
        <f>VLOOKUP($B47,'Part 3 NNDR3'!$A$6:$FY$331,DA$4,FALSE)</f>
        <v>0</v>
      </c>
      <c r="DB47" s="104">
        <f>VLOOKUP($B47,'Part 3 NNDR3'!$A$6:$FY$331,DB$4,FALSE)</f>
        <v>0</v>
      </c>
      <c r="DC47" s="104">
        <f>VLOOKUP($B47,'Part 3 NNDR3'!$A$6:$FY$331,DC$4,FALSE)</f>
        <v>0</v>
      </c>
      <c r="DD47" s="104">
        <f>VLOOKUP($B47,'Part 3 NNDR3'!$A$6:$FY$331,DD$4,FALSE)</f>
        <v>0</v>
      </c>
      <c r="DE47" s="104">
        <f>VLOOKUP($B47,'Part 3 NNDR3'!$A$6:$FY$331,DE$4,FALSE)</f>
        <v>0</v>
      </c>
      <c r="DF47" s="104">
        <f>VLOOKUP($B47,'Part 3 NNDR3'!$A$6:$FY$331,DF$4,FALSE)</f>
        <v>0</v>
      </c>
      <c r="DG47" s="104">
        <f>VLOOKUP($B47,'Part 3 NNDR3'!$A$6:$FY$331,DG$4,FALSE)</f>
        <v>0</v>
      </c>
      <c r="DH47" s="104">
        <f>VLOOKUP($B47,'Part 3 NNDR3'!$A$6:$FY$331,DH$4,FALSE)</f>
        <v>0</v>
      </c>
      <c r="DI47" s="104">
        <f>VLOOKUP($B47,'Part 3 NNDR3'!$A$6:$FY$331,DI$4,FALSE)</f>
        <v>0</v>
      </c>
      <c r="DJ47" s="104">
        <f>VLOOKUP($B47,'Part 3 NNDR3'!$A$6:$FY$331,DJ$4,FALSE)</f>
        <v>0</v>
      </c>
      <c r="DK47" s="104">
        <f>VLOOKUP($B47,'Part 3 NNDR3'!$A$6:$FY$331,DK$4,FALSE)</f>
        <v>0</v>
      </c>
      <c r="DL47" s="104">
        <f>VLOOKUP($B47,'Part 3 NNDR3'!$A$6:$FY$331,DL$4,FALSE)</f>
        <v>-427887</v>
      </c>
      <c r="DM47" s="104">
        <f>VLOOKUP($B47,'Part 3 NNDR3'!$A$6:$FY$331,DM$4,FALSE)</f>
        <v>0</v>
      </c>
      <c r="DN47" s="104">
        <f>VLOOKUP($B47,'Part 3 NNDR3'!$A$6:$FY$331,DN$4,FALSE)</f>
        <v>-427887</v>
      </c>
      <c r="DO47" s="104">
        <f>VLOOKUP($B47,'Part 3 NNDR3'!$A$6:$FY$331,DO$4,FALSE)</f>
        <v>0</v>
      </c>
      <c r="DP47" s="104">
        <f>VLOOKUP($B47,'Part 3 NNDR3'!$A$6:$FY$331,DP$4,FALSE)</f>
        <v>0</v>
      </c>
      <c r="DQ47" s="104">
        <f>VLOOKUP($B47,'Part 3 NNDR3'!$A$6:$FY$331,DQ$4,FALSE)</f>
        <v>0</v>
      </c>
      <c r="DR47" s="104">
        <f>VLOOKUP($B47,'Part 3 NNDR3'!$A$6:$FY$331,DR$4,FALSE)</f>
        <v>0</v>
      </c>
      <c r="DS47" s="104">
        <f>VLOOKUP($B47,'Part 3 NNDR3'!$A$6:$FY$331,DS$4,FALSE)</f>
        <v>0</v>
      </c>
      <c r="DT47" s="104">
        <f>VLOOKUP($B47,'Part 3 NNDR3'!$A$6:$FY$331,DT$4,FALSE)</f>
        <v>0</v>
      </c>
      <c r="DU47" s="104">
        <f>VLOOKUP($B47,'Part 3 NNDR3'!$A$6:$FY$331,DU$4,FALSE)</f>
        <v>-27157</v>
      </c>
      <c r="DV47" s="104">
        <f>VLOOKUP($B47,'Part 3 NNDR3'!$A$6:$FY$331,DV$4,FALSE)</f>
        <v>0</v>
      </c>
      <c r="DW47" s="104">
        <f>VLOOKUP($B47,'Part 3 NNDR3'!$A$6:$FY$331,DW$4,FALSE)</f>
        <v>-27157</v>
      </c>
      <c r="DX47" s="104">
        <f>VLOOKUP($B47,'Part 3 NNDR3'!$A$6:$FY$331,DX$4,FALSE)</f>
        <v>-8097</v>
      </c>
      <c r="DY47" s="104">
        <f>VLOOKUP($B47,'Part 3 NNDR3'!$A$6:$FY$331,DY$4,FALSE)</f>
        <v>0</v>
      </c>
      <c r="DZ47" s="104">
        <f>VLOOKUP($B47,'Part 3 NNDR3'!$A$6:$FY$331,DZ$4,FALSE)</f>
        <v>-8097</v>
      </c>
      <c r="EA47" s="104">
        <f>VLOOKUP($B47,'Part 3 NNDR3'!$A$6:$FY$331,EA$4,FALSE)</f>
        <v>-1081305</v>
      </c>
      <c r="EB47" s="104">
        <f>VLOOKUP($B47,'Part 3 NNDR3'!$A$6:$FY$331,EB$4,FALSE)</f>
        <v>0</v>
      </c>
      <c r="EC47" s="104">
        <f>VLOOKUP($B47,'Part 3 NNDR3'!$A$6:$FY$331,EC$4,FALSE)</f>
        <v>-1081305</v>
      </c>
      <c r="ED47" s="104">
        <f>VLOOKUP($B47,'Part 3 NNDR3'!$A$6:$FY$331,ED$4,FALSE)</f>
        <v>-4109</v>
      </c>
      <c r="EE47" s="104">
        <f>VLOOKUP($B47,'Part 3 NNDR3'!$A$6:$FY$331,EE$4,FALSE)</f>
        <v>0</v>
      </c>
      <c r="EF47" s="104">
        <f>VLOOKUP($B47,'Part 3 NNDR3'!$A$6:$FY$331,EF$4,FALSE)</f>
        <v>-4109</v>
      </c>
      <c r="EG47" s="104">
        <f>VLOOKUP($B47,'Part 3 NNDR3'!$A$6:$FY$331,EG$4,FALSE)</f>
        <v>-64338</v>
      </c>
      <c r="EH47" s="104">
        <f>VLOOKUP($B47,'Part 3 NNDR3'!$A$6:$FY$331,EH$4,FALSE)</f>
        <v>0</v>
      </c>
      <c r="EI47" s="104">
        <f>VLOOKUP($B47,'Part 3 NNDR3'!$A$6:$FY$331,EI$4,FALSE)</f>
        <v>-64338</v>
      </c>
      <c r="EJ47" s="104">
        <f>VLOOKUP($B47,'Part 3 NNDR3'!$A$6:$FY$331,EJ$4,FALSE)</f>
        <v>0</v>
      </c>
      <c r="EK47" s="104">
        <f>VLOOKUP($B47,'Part 3 NNDR3'!$A$6:$FY$331,EK$4,FALSE)</f>
        <v>0</v>
      </c>
      <c r="EL47" s="104">
        <f>VLOOKUP($B47,'Part 3 NNDR3'!$A$6:$FY$331,EL$4,FALSE)</f>
        <v>0</v>
      </c>
      <c r="EM47" s="104">
        <f>VLOOKUP($B47,'Part 3 NNDR3'!$A$6:$FY$331,EM$4,FALSE)</f>
        <v>-22110</v>
      </c>
      <c r="EN47" s="104">
        <f>VLOOKUP($B47,'Part 3 NNDR3'!$A$6:$FY$331,EN$4,FALSE)</f>
        <v>0</v>
      </c>
      <c r="EO47" s="104">
        <f>VLOOKUP($B47,'Part 3 NNDR3'!$A$6:$FY$331,EO$4,FALSE)</f>
        <v>-22110</v>
      </c>
      <c r="EP47" s="104">
        <f>VLOOKUP($B47,'Part 3 NNDR3'!$A$6:$FY$331,EP$4,FALSE)</f>
        <v>-1207116</v>
      </c>
      <c r="EQ47" s="104">
        <f>VLOOKUP($B47,'Part 3 NNDR3'!$A$6:$FY$331,EQ$4,FALSE)</f>
        <v>0</v>
      </c>
      <c r="ER47" s="104">
        <f>VLOOKUP($B47,'Part 3 NNDR3'!$A$6:$FY$331,ER$4,FALSE)</f>
        <v>-1207116</v>
      </c>
      <c r="ES47" s="104">
        <f>VLOOKUP($B47,'Part 3 NNDR3'!$A$6:$FY$331,ES$4,FALSE)</f>
        <v>0</v>
      </c>
      <c r="ET47" s="104">
        <f>VLOOKUP($B47,'Part 3 NNDR3'!$A$6:$FY$331,ET$4,FALSE)</f>
        <v>0</v>
      </c>
      <c r="EU47" s="104">
        <f>VLOOKUP($B47,'Part 3 NNDR3'!$A$6:$FY$331,EU$4,FALSE)</f>
        <v>0</v>
      </c>
      <c r="EV47" s="104">
        <f>VLOOKUP($B47,'Part 3 NNDR3'!$A$6:$FY$331,EV$4,FALSE)</f>
        <v>0</v>
      </c>
      <c r="EW47" s="104">
        <f>VLOOKUP($B47,'Part 3 NNDR3'!$A$6:$FY$331,EW$4,FALSE)</f>
        <v>0</v>
      </c>
      <c r="EX47" s="104">
        <f>VLOOKUP($B47,'Part 3 NNDR3'!$A$6:$FY$331,EX$4,FALSE)</f>
        <v>0</v>
      </c>
      <c r="EY47" s="104">
        <f>VLOOKUP($B47,'Part 3 NNDR3'!$A$6:$FY$331,EY$4,FALSE)</f>
        <v>0</v>
      </c>
      <c r="EZ47" s="104">
        <f>VLOOKUP($B47,'Part 3 NNDR3'!$A$6:$FY$331,EZ$4,FALSE)</f>
        <v>0</v>
      </c>
      <c r="FA47" s="104">
        <f>VLOOKUP($B47,'Part 3 NNDR3'!$A$6:$FY$331,FA$4,FALSE)</f>
        <v>0</v>
      </c>
      <c r="FB47" s="104">
        <f>VLOOKUP($B47,'Part 3 NNDR3'!$A$6:$FY$331,FB$4,FALSE)</f>
        <v>59746204</v>
      </c>
      <c r="FC47" s="104">
        <f>VLOOKUP($B47,'Part 3 NNDR3'!$A$6:$FY$331,FC$4,FALSE)</f>
        <v>0</v>
      </c>
      <c r="FD47" s="104">
        <f>VLOOKUP($B47,'Part 3 NNDR3'!$A$6:$FY$331,FD$4,FALSE)</f>
        <v>59746204</v>
      </c>
      <c r="FE47" s="104">
        <f>VLOOKUP($B47,'Part 3 NNDR3'!$A$6:$FY$331,FE$4,FALSE)</f>
        <v>-495406</v>
      </c>
      <c r="FF47" s="104">
        <f>VLOOKUP($B47,'Part 3 NNDR3'!$A$6:$FY$331,FF$4,FALSE)</f>
        <v>0</v>
      </c>
      <c r="FG47" s="104">
        <f>VLOOKUP($B47,'Part 3 NNDR3'!$A$6:$FY$331,FG$4,FALSE)</f>
        <v>-495406</v>
      </c>
      <c r="FH47" s="104">
        <f>VLOOKUP($B47,'Part 3 NNDR3'!$A$6:$FY$331,FH$4,FALSE)</f>
        <v>-6292065</v>
      </c>
      <c r="FI47" s="104">
        <f>VLOOKUP($B47,'Part 3 NNDR3'!$A$6:$FY$331,FI$4,FALSE)</f>
        <v>0</v>
      </c>
      <c r="FJ47" s="104">
        <f>VLOOKUP($B47,'Part 3 NNDR3'!$A$6:$FY$331,FJ$4,FALSE)</f>
        <v>-6292065</v>
      </c>
      <c r="FK47" s="104">
        <f>VLOOKUP($B47,'Part 3 NNDR3'!$A$6:$FY$331,FK$4,FALSE)</f>
        <v>-1859643</v>
      </c>
      <c r="FL47" s="104">
        <f>VLOOKUP($B47,'Part 3 NNDR3'!$A$6:$FY$331,FL$4,FALSE)</f>
        <v>0</v>
      </c>
      <c r="FM47" s="104">
        <f>VLOOKUP($B47,'Part 3 NNDR3'!$A$6:$FY$331,FM$4,FALSE)</f>
        <v>-1859643</v>
      </c>
      <c r="FN47" s="104">
        <f>VLOOKUP($B47,'Part 3 NNDR3'!$A$6:$FY$331,FN$4,FALSE)</f>
        <v>-427887</v>
      </c>
      <c r="FO47" s="104">
        <f>VLOOKUP($B47,'Part 3 NNDR3'!$A$6:$FY$331,FO$4,FALSE)</f>
        <v>0</v>
      </c>
      <c r="FP47" s="104">
        <f>VLOOKUP($B47,'Part 3 NNDR3'!$A$6:$FY$331,FP$4,FALSE)</f>
        <v>-427887</v>
      </c>
      <c r="FQ47" s="104">
        <f>VLOOKUP($B47,'Part 3 NNDR3'!$A$6:$FY$331,FQ$4,FALSE)</f>
        <v>-1207116</v>
      </c>
      <c r="FR47" s="104">
        <f>VLOOKUP($B47,'Part 3 NNDR3'!$A$6:$FY$331,FR$4,FALSE)</f>
        <v>0</v>
      </c>
      <c r="FS47" s="104">
        <f>VLOOKUP($B47,'Part 3 NNDR3'!$A$6:$FY$331,FS$4,FALSE)</f>
        <v>-1207116</v>
      </c>
      <c r="FT47" s="104">
        <f>VLOOKUP($B47,'Part 3 NNDR3'!$A$6:$FY$331,FT$4,FALSE)</f>
        <v>0</v>
      </c>
      <c r="FU47" s="104">
        <f>VLOOKUP($B47,'Part 3 NNDR3'!$A$6:$FY$331,FU$4,FALSE)</f>
        <v>0</v>
      </c>
      <c r="FV47" s="104">
        <f>VLOOKUP($B47,'Part 3 NNDR3'!$A$6:$FY$331,FV$4,FALSE)</f>
        <v>0</v>
      </c>
      <c r="FW47" s="104">
        <f>VLOOKUP($B47,'Part 3 NNDR3'!$A$6:$FY$331,FW$4,FALSE)</f>
        <v>-10282117</v>
      </c>
      <c r="FX47" s="104">
        <f>VLOOKUP($B47,'Part 3 NNDR3'!$A$6:$FY$331,FX$4,FALSE)</f>
        <v>0</v>
      </c>
      <c r="FY47" s="104">
        <f>VLOOKUP($B47,'Part 3 NNDR3'!$A$6:$FY$331,FY$4,FALSE)</f>
        <v>-10282117</v>
      </c>
      <c r="FZ47" s="104">
        <f>VLOOKUP($B47,'Part 3 NNDR3'!$A$6:$FY$331,FZ$4,FALSE)</f>
        <v>49464087</v>
      </c>
      <c r="GA47" s="104">
        <f>VLOOKUP($B47,'Part 3 NNDR3'!$A$6:$FY$331,GA$4,FALSE)</f>
        <v>0</v>
      </c>
      <c r="GB47" s="104">
        <f>VLOOKUP($B47,'Part 3 NNDR3'!$A$6:$FY$331,GB$4,FALSE)</f>
        <v>49464087</v>
      </c>
      <c r="GC47" s="105" t="str">
        <f>VLOOKUP($B47,'Data (Updated)'!$C$4:$E$329,2,FALSE)</f>
        <v>NA</v>
      </c>
      <c r="GD47" s="106" t="str">
        <f>VLOOKUP($B47,'Data (Updated)'!$C$4:$E$329,3,FALSE)</f>
        <v>E6142</v>
      </c>
    </row>
    <row r="48" spans="1:186" ht="12.75" x14ac:dyDescent="0.2">
      <c r="A48" s="75">
        <v>43</v>
      </c>
      <c r="B48" s="100" t="s">
        <v>159</v>
      </c>
      <c r="C48" s="101" t="s">
        <v>949</v>
      </c>
      <c r="D48" s="102" t="s">
        <v>950</v>
      </c>
      <c r="E48" s="103" t="s">
        <v>158</v>
      </c>
      <c r="F48" s="104">
        <f>VLOOKUP($B48,'Part 3 NNDR3'!$A$6:$FY$331,F$4,FALSE)</f>
        <v>0</v>
      </c>
      <c r="G48" s="104">
        <f>VLOOKUP($B48,'Part 3 NNDR3'!$A$6:$FY$331,G$4,FALSE)</f>
        <v>0</v>
      </c>
      <c r="H48" s="104">
        <f>VLOOKUP($B48,'Part 3 NNDR3'!$A$6:$FY$331,H$4,FALSE)</f>
        <v>0</v>
      </c>
      <c r="I48" s="104">
        <f>VLOOKUP($B48,'Part 3 NNDR3'!$A$6:$FY$331,I$4,FALSE)</f>
        <v>-488113</v>
      </c>
      <c r="J48" s="104">
        <f>VLOOKUP($B48,'Part 3 NNDR3'!$A$6:$FY$331,J$4,FALSE)</f>
        <v>0</v>
      </c>
      <c r="K48" s="104">
        <f>VLOOKUP($B48,'Part 3 NNDR3'!$A$6:$FY$331,K$4,FALSE)</f>
        <v>-488113</v>
      </c>
      <c r="L48" s="104">
        <f>VLOOKUP($B48,'Part 3 NNDR3'!$A$6:$FY$331,L$4,FALSE)</f>
        <v>0</v>
      </c>
      <c r="M48" s="104">
        <f>VLOOKUP($B48,'Part 3 NNDR3'!$A$6:$FY$331,M$4,FALSE)</f>
        <v>0</v>
      </c>
      <c r="N48" s="104">
        <f>VLOOKUP($B48,'Part 3 NNDR3'!$A$6:$FY$331,N$4,FALSE)</f>
        <v>0</v>
      </c>
      <c r="O48" s="104">
        <f>VLOOKUP($B48,'Part 3 NNDR3'!$A$6:$FY$331,O$4,FALSE)</f>
        <v>-6923</v>
      </c>
      <c r="P48" s="104">
        <f>VLOOKUP($B48,'Part 3 NNDR3'!$A$6:$FY$331,P$4,FALSE)</f>
        <v>0</v>
      </c>
      <c r="Q48" s="104">
        <f>VLOOKUP($B48,'Part 3 NNDR3'!$A$6:$FY$331,Q$4,FALSE)</f>
        <v>-6923</v>
      </c>
      <c r="R48" s="104">
        <f>VLOOKUP($B48,'Part 3 NNDR3'!$A$6:$FY$331,R$4,FALSE)</f>
        <v>-495036</v>
      </c>
      <c r="S48" s="104">
        <f>VLOOKUP($B48,'Part 3 NNDR3'!$A$6:$FY$331,S$4,FALSE)</f>
        <v>0</v>
      </c>
      <c r="T48" s="104">
        <f>VLOOKUP($B48,'Part 3 NNDR3'!$A$6:$FY$331,T$4,FALSE)</f>
        <v>-495036</v>
      </c>
      <c r="U48" s="104">
        <f>VLOOKUP($B48,'Part 3 NNDR3'!$A$6:$FY$331,U$4,FALSE)</f>
        <v>-6712528</v>
      </c>
      <c r="V48" s="104">
        <f>VLOOKUP($B48,'Part 3 NNDR3'!$A$6:$FY$331,V$4,FALSE)</f>
        <v>0</v>
      </c>
      <c r="W48" s="104">
        <f>VLOOKUP($B48,'Part 3 NNDR3'!$A$6:$FY$331,W$4,FALSE)</f>
        <v>-6712528</v>
      </c>
      <c r="X48" s="104">
        <f>VLOOKUP($B48,'Part 3 NNDR3'!$A$6:$FY$331,X$4,FALSE)</f>
        <v>0</v>
      </c>
      <c r="Y48" s="104">
        <f>VLOOKUP($B48,'Part 3 NNDR3'!$A$6:$FY$331,Y$4,FALSE)</f>
        <v>0</v>
      </c>
      <c r="Z48" s="104">
        <f>VLOOKUP($B48,'Part 3 NNDR3'!$A$6:$FY$331,Z$4,FALSE)</f>
        <v>0</v>
      </c>
      <c r="AA48" s="104">
        <f>VLOOKUP($B48,'Part 3 NNDR3'!$A$6:$FY$331,AA$4,FALSE)</f>
        <v>-391619</v>
      </c>
      <c r="AB48" s="104">
        <f>VLOOKUP($B48,'Part 3 NNDR3'!$A$6:$FY$331,AB$4,FALSE)</f>
        <v>0</v>
      </c>
      <c r="AC48" s="104">
        <f>VLOOKUP($B48,'Part 3 NNDR3'!$A$6:$FY$331,AC$4,FALSE)</f>
        <v>-391619</v>
      </c>
      <c r="AD48" s="104">
        <f>VLOOKUP($B48,'Part 3 NNDR3'!$A$6:$FY$331,AD$4,FALSE)</f>
        <v>-297288</v>
      </c>
      <c r="AE48" s="104">
        <f>VLOOKUP($B48,'Part 3 NNDR3'!$A$6:$FY$331,AE$4,FALSE)</f>
        <v>0</v>
      </c>
      <c r="AF48" s="104">
        <f>VLOOKUP($B48,'Part 3 NNDR3'!$A$6:$FY$331,AF$4,FALSE)</f>
        <v>-297288</v>
      </c>
      <c r="AG48" s="104">
        <f>VLOOKUP($B48,'Part 3 NNDR3'!$A$6:$FY$331,AG$4,FALSE)</f>
        <v>0</v>
      </c>
      <c r="AH48" s="104">
        <f>VLOOKUP($B48,'Part 3 NNDR3'!$A$6:$FY$331,AH$4,FALSE)</f>
        <v>0</v>
      </c>
      <c r="AI48" s="104">
        <f>VLOOKUP($B48,'Part 3 NNDR3'!$A$6:$FY$331,AI$4,FALSE)</f>
        <v>0</v>
      </c>
      <c r="AJ48" s="104">
        <f>VLOOKUP($B48,'Part 3 NNDR3'!$A$6:$FY$331,AJ$4,FALSE)</f>
        <v>1552605</v>
      </c>
      <c r="AK48" s="104">
        <f>VLOOKUP($B48,'Part 3 NNDR3'!$A$6:$FY$331,AK$4,FALSE)</f>
        <v>0</v>
      </c>
      <c r="AL48" s="104">
        <f>VLOOKUP($B48,'Part 3 NNDR3'!$A$6:$FY$331,AL$4,FALSE)</f>
        <v>1552605</v>
      </c>
      <c r="AM48" s="104">
        <f>VLOOKUP($B48,'Part 3 NNDR3'!$A$6:$FY$331,AM$4,FALSE)</f>
        <v>-32651</v>
      </c>
      <c r="AN48" s="104">
        <f>VLOOKUP($B48,'Part 3 NNDR3'!$A$6:$FY$331,AN$4,FALSE)</f>
        <v>0</v>
      </c>
      <c r="AO48" s="104">
        <f>VLOOKUP($B48,'Part 3 NNDR3'!$A$6:$FY$331,AO$4,FALSE)</f>
        <v>-32651</v>
      </c>
      <c r="AP48" s="104">
        <f>VLOOKUP($B48,'Part 3 NNDR3'!$A$6:$FY$331,AP$4,FALSE)</f>
        <v>-3819980</v>
      </c>
      <c r="AQ48" s="104">
        <f>VLOOKUP($B48,'Part 3 NNDR3'!$A$6:$FY$331,AQ$4,FALSE)</f>
        <v>0</v>
      </c>
      <c r="AR48" s="104">
        <f>VLOOKUP($B48,'Part 3 NNDR3'!$A$6:$FY$331,AR$4,FALSE)</f>
        <v>-3819980</v>
      </c>
      <c r="AS48" s="104">
        <f>VLOOKUP($B48,'Part 3 NNDR3'!$A$6:$FY$331,AS$4,FALSE)</f>
        <v>-46819</v>
      </c>
      <c r="AT48" s="104">
        <f>VLOOKUP($B48,'Part 3 NNDR3'!$A$6:$FY$331,AT$4,FALSE)</f>
        <v>0</v>
      </c>
      <c r="AU48" s="104">
        <f>VLOOKUP($B48,'Part 3 NNDR3'!$A$6:$FY$331,AU$4,FALSE)</f>
        <v>-46819</v>
      </c>
      <c r="AV48" s="104">
        <f>VLOOKUP($B48,'Part 3 NNDR3'!$A$6:$FY$331,AV$4,FALSE)</f>
        <v>-178975</v>
      </c>
      <c r="AW48" s="104">
        <f>VLOOKUP($B48,'Part 3 NNDR3'!$A$6:$FY$331,AW$4,FALSE)</f>
        <v>0</v>
      </c>
      <c r="AX48" s="104">
        <f>VLOOKUP($B48,'Part 3 NNDR3'!$A$6:$FY$331,AX$4,FALSE)</f>
        <v>-178975</v>
      </c>
      <c r="AY48" s="104">
        <f>VLOOKUP($B48,'Part 3 NNDR3'!$A$6:$FY$331,AY$4,FALSE)</f>
        <v>-638</v>
      </c>
      <c r="AZ48" s="104">
        <f>VLOOKUP($B48,'Part 3 NNDR3'!$A$6:$FY$331,AZ$4,FALSE)</f>
        <v>0</v>
      </c>
      <c r="BA48" s="104">
        <f>VLOOKUP($B48,'Part 3 NNDR3'!$A$6:$FY$331,BA$4,FALSE)</f>
        <v>-638</v>
      </c>
      <c r="BB48" s="104">
        <f>VLOOKUP($B48,'Part 3 NNDR3'!$A$6:$FY$331,BB$4,FALSE)</f>
        <v>-9102</v>
      </c>
      <c r="BC48" s="104">
        <f>VLOOKUP($B48,'Part 3 NNDR3'!$A$6:$FY$331,BC$4,FALSE)</f>
        <v>0</v>
      </c>
      <c r="BD48" s="104">
        <f>VLOOKUP($B48,'Part 3 NNDR3'!$A$6:$FY$331,BD$4,FALSE)</f>
        <v>-9102</v>
      </c>
      <c r="BE48" s="104">
        <f>VLOOKUP($B48,'Part 3 NNDR3'!$A$6:$FY$331,BE$4,FALSE)</f>
        <v>0</v>
      </c>
      <c r="BF48" s="104">
        <f>VLOOKUP($B48,'Part 3 NNDR3'!$A$6:$FY$331,BF$4,FALSE)</f>
        <v>0</v>
      </c>
      <c r="BG48" s="104">
        <f>VLOOKUP($B48,'Part 3 NNDR3'!$A$6:$FY$331,BG$4,FALSE)</f>
        <v>0</v>
      </c>
      <c r="BH48" s="104">
        <f>VLOOKUP($B48,'Part 3 NNDR3'!$A$6:$FY$331,BH$4,FALSE)</f>
        <v>-9639707</v>
      </c>
      <c r="BI48" s="104">
        <f>VLOOKUP($B48,'Part 3 NNDR3'!$A$6:$FY$331,BI$4,FALSE)</f>
        <v>0</v>
      </c>
      <c r="BJ48" s="104">
        <f>VLOOKUP($B48,'Part 3 NNDR3'!$A$6:$FY$331,BJ$4,FALSE)</f>
        <v>-9639707</v>
      </c>
      <c r="BK48" s="104">
        <f>VLOOKUP($B48,'Part 3 NNDR3'!$A$6:$FY$331,BK$4,FALSE)</f>
        <v>-14748</v>
      </c>
      <c r="BL48" s="104">
        <f>VLOOKUP($B48,'Part 3 NNDR3'!$A$6:$FY$331,BL$4,FALSE)</f>
        <v>0</v>
      </c>
      <c r="BM48" s="104">
        <f>VLOOKUP($B48,'Part 3 NNDR3'!$A$6:$FY$331,BM$4,FALSE)</f>
        <v>-14748</v>
      </c>
      <c r="BN48" s="104">
        <f>VLOOKUP($B48,'Part 3 NNDR3'!$A$6:$FY$331,BN$4,FALSE)</f>
        <v>-8745</v>
      </c>
      <c r="BO48" s="104">
        <f>VLOOKUP($B48,'Part 3 NNDR3'!$A$6:$FY$331,BO$4,FALSE)</f>
        <v>0</v>
      </c>
      <c r="BP48" s="104">
        <f>VLOOKUP($B48,'Part 3 NNDR3'!$A$6:$FY$331,BP$4,FALSE)</f>
        <v>-8745</v>
      </c>
      <c r="BQ48" s="104">
        <f>VLOOKUP($B48,'Part 3 NNDR3'!$A$6:$FY$331,BQ$4,FALSE)</f>
        <v>-3108747</v>
      </c>
      <c r="BR48" s="104">
        <f>VLOOKUP($B48,'Part 3 NNDR3'!$A$6:$FY$331,BR$4,FALSE)</f>
        <v>0</v>
      </c>
      <c r="BS48" s="104">
        <f>VLOOKUP($B48,'Part 3 NNDR3'!$A$6:$FY$331,BS$4,FALSE)</f>
        <v>-3108747</v>
      </c>
      <c r="BT48" s="104">
        <f>VLOOKUP($B48,'Part 3 NNDR3'!$A$6:$FY$331,BT$4,FALSE)</f>
        <v>-247722</v>
      </c>
      <c r="BU48" s="104">
        <f>VLOOKUP($B48,'Part 3 NNDR3'!$A$6:$FY$331,BU$4,FALSE)</f>
        <v>0</v>
      </c>
      <c r="BV48" s="104">
        <f>VLOOKUP($B48,'Part 3 NNDR3'!$A$6:$FY$331,BV$4,FALSE)</f>
        <v>-247722</v>
      </c>
      <c r="BW48" s="104">
        <f>VLOOKUP($B48,'Part 3 NNDR3'!$A$6:$FY$331,BW$4,FALSE)</f>
        <v>-3379962</v>
      </c>
      <c r="BX48" s="104">
        <f>VLOOKUP($B48,'Part 3 NNDR3'!$A$6:$FY$331,BX$4,FALSE)</f>
        <v>0</v>
      </c>
      <c r="BY48" s="104">
        <f>VLOOKUP($B48,'Part 3 NNDR3'!$A$6:$FY$331,BY$4,FALSE)</f>
        <v>-3379962</v>
      </c>
      <c r="BZ48" s="104">
        <f>VLOOKUP($B48,'Part 3 NNDR3'!$A$6:$FY$331,BZ$4,FALSE)</f>
        <v>-192438</v>
      </c>
      <c r="CA48" s="104">
        <f>VLOOKUP($B48,'Part 3 NNDR3'!$A$6:$FY$331,CA$4,FALSE)</f>
        <v>0</v>
      </c>
      <c r="CB48" s="104">
        <f>VLOOKUP($B48,'Part 3 NNDR3'!$A$6:$FY$331,CB$4,FALSE)</f>
        <v>-192438</v>
      </c>
      <c r="CC48" s="104">
        <f>VLOOKUP($B48,'Part 3 NNDR3'!$A$6:$FY$331,CC$4,FALSE)</f>
        <v>-6826</v>
      </c>
      <c r="CD48" s="104">
        <f>VLOOKUP($B48,'Part 3 NNDR3'!$A$6:$FY$331,CD$4,FALSE)</f>
        <v>0</v>
      </c>
      <c r="CE48" s="104">
        <f>VLOOKUP($B48,'Part 3 NNDR3'!$A$6:$FY$331,CE$4,FALSE)</f>
        <v>-6826</v>
      </c>
      <c r="CF48" s="104">
        <f>VLOOKUP($B48,'Part 3 NNDR3'!$A$6:$FY$331,CF$4,FALSE)</f>
        <v>-245845</v>
      </c>
      <c r="CG48" s="104">
        <f>VLOOKUP($B48,'Part 3 NNDR3'!$A$6:$FY$331,CG$4,FALSE)</f>
        <v>0</v>
      </c>
      <c r="CH48" s="104">
        <f>VLOOKUP($B48,'Part 3 NNDR3'!$A$6:$FY$331,CH$4,FALSE)</f>
        <v>-245845</v>
      </c>
      <c r="CI48" s="104">
        <f>VLOOKUP($B48,'Part 3 NNDR3'!$A$6:$FY$331,CI$4,FALSE)</f>
        <v>21687</v>
      </c>
      <c r="CJ48" s="104">
        <f>VLOOKUP($B48,'Part 3 NNDR3'!$A$6:$FY$331,CJ$4,FALSE)</f>
        <v>0</v>
      </c>
      <c r="CK48" s="104">
        <f>VLOOKUP($B48,'Part 3 NNDR3'!$A$6:$FY$331,CK$4,FALSE)</f>
        <v>21687</v>
      </c>
      <c r="CL48" s="104">
        <f>VLOOKUP($B48,'Part 3 NNDR3'!$A$6:$FY$331,CL$4,FALSE)</f>
        <v>0</v>
      </c>
      <c r="CM48" s="104">
        <f>VLOOKUP($B48,'Part 3 NNDR3'!$A$6:$FY$331,CM$4,FALSE)</f>
        <v>0</v>
      </c>
      <c r="CN48" s="104">
        <f>VLOOKUP($B48,'Part 3 NNDR3'!$A$6:$FY$331,CN$4,FALSE)</f>
        <v>0</v>
      </c>
      <c r="CO48" s="104">
        <f>VLOOKUP($B48,'Part 3 NNDR3'!$A$6:$FY$331,CO$4,FALSE)</f>
        <v>0</v>
      </c>
      <c r="CP48" s="104">
        <f>VLOOKUP($B48,'Part 3 NNDR3'!$A$6:$FY$331,CP$4,FALSE)</f>
        <v>0</v>
      </c>
      <c r="CQ48" s="104">
        <f>VLOOKUP($B48,'Part 3 NNDR3'!$A$6:$FY$331,CQ$4,FALSE)</f>
        <v>0</v>
      </c>
      <c r="CR48" s="104">
        <f>VLOOKUP($B48,'Part 3 NNDR3'!$A$6:$FY$331,CR$4,FALSE)</f>
        <v>-5349</v>
      </c>
      <c r="CS48" s="104">
        <f>VLOOKUP($B48,'Part 3 NNDR3'!$A$6:$FY$331,CS$4,FALSE)</f>
        <v>0</v>
      </c>
      <c r="CT48" s="104">
        <f>VLOOKUP($B48,'Part 3 NNDR3'!$A$6:$FY$331,CT$4,FALSE)</f>
        <v>-5349</v>
      </c>
      <c r="CU48" s="104">
        <f>VLOOKUP($B48,'Part 3 NNDR3'!$A$6:$FY$331,CU$4,FALSE)</f>
        <v>-2809</v>
      </c>
      <c r="CV48" s="104">
        <f>VLOOKUP($B48,'Part 3 NNDR3'!$A$6:$FY$331,CV$4,FALSE)</f>
        <v>0</v>
      </c>
      <c r="CW48" s="104">
        <f>VLOOKUP($B48,'Part 3 NNDR3'!$A$6:$FY$331,CW$4,FALSE)</f>
        <v>-2809</v>
      </c>
      <c r="CX48" s="104">
        <f>VLOOKUP($B48,'Part 3 NNDR3'!$A$6:$FY$331,CX$4,FALSE)</f>
        <v>0</v>
      </c>
      <c r="CY48" s="104">
        <f>VLOOKUP($B48,'Part 3 NNDR3'!$A$6:$FY$331,CY$4,FALSE)</f>
        <v>0</v>
      </c>
      <c r="CZ48" s="104">
        <f>VLOOKUP($B48,'Part 3 NNDR3'!$A$6:$FY$331,CZ$4,FALSE)</f>
        <v>0</v>
      </c>
      <c r="DA48" s="104">
        <f>VLOOKUP($B48,'Part 3 NNDR3'!$A$6:$FY$331,DA$4,FALSE)</f>
        <v>0</v>
      </c>
      <c r="DB48" s="104">
        <f>VLOOKUP($B48,'Part 3 NNDR3'!$A$6:$FY$331,DB$4,FALSE)</f>
        <v>0</v>
      </c>
      <c r="DC48" s="104">
        <f>VLOOKUP($B48,'Part 3 NNDR3'!$A$6:$FY$331,DC$4,FALSE)</f>
        <v>0</v>
      </c>
      <c r="DD48" s="104">
        <f>VLOOKUP($B48,'Part 3 NNDR3'!$A$6:$FY$331,DD$4,FALSE)</f>
        <v>0</v>
      </c>
      <c r="DE48" s="104">
        <f>VLOOKUP($B48,'Part 3 NNDR3'!$A$6:$FY$331,DE$4,FALSE)</f>
        <v>0</v>
      </c>
      <c r="DF48" s="104">
        <f>VLOOKUP($B48,'Part 3 NNDR3'!$A$6:$FY$331,DF$4,FALSE)</f>
        <v>0</v>
      </c>
      <c r="DG48" s="104">
        <f>VLOOKUP($B48,'Part 3 NNDR3'!$A$6:$FY$331,DG$4,FALSE)</f>
        <v>0</v>
      </c>
      <c r="DH48" s="104">
        <f>VLOOKUP($B48,'Part 3 NNDR3'!$A$6:$FY$331,DH$4,FALSE)</f>
        <v>0</v>
      </c>
      <c r="DI48" s="104">
        <f>VLOOKUP($B48,'Part 3 NNDR3'!$A$6:$FY$331,DI$4,FALSE)</f>
        <v>0</v>
      </c>
      <c r="DJ48" s="104">
        <f>VLOOKUP($B48,'Part 3 NNDR3'!$A$6:$FY$331,DJ$4,FALSE)</f>
        <v>0</v>
      </c>
      <c r="DK48" s="104">
        <f>VLOOKUP($B48,'Part 3 NNDR3'!$A$6:$FY$331,DK$4,FALSE)</f>
        <v>0</v>
      </c>
      <c r="DL48" s="104">
        <f>VLOOKUP($B48,'Part 3 NNDR3'!$A$6:$FY$331,DL$4,FALSE)</f>
        <v>-431580</v>
      </c>
      <c r="DM48" s="104">
        <f>VLOOKUP($B48,'Part 3 NNDR3'!$A$6:$FY$331,DM$4,FALSE)</f>
        <v>0</v>
      </c>
      <c r="DN48" s="104">
        <f>VLOOKUP($B48,'Part 3 NNDR3'!$A$6:$FY$331,DN$4,FALSE)</f>
        <v>-431580</v>
      </c>
      <c r="DO48" s="104">
        <f>VLOOKUP($B48,'Part 3 NNDR3'!$A$6:$FY$331,DO$4,FALSE)</f>
        <v>0</v>
      </c>
      <c r="DP48" s="104">
        <f>VLOOKUP($B48,'Part 3 NNDR3'!$A$6:$FY$331,DP$4,FALSE)</f>
        <v>0</v>
      </c>
      <c r="DQ48" s="104">
        <f>VLOOKUP($B48,'Part 3 NNDR3'!$A$6:$FY$331,DQ$4,FALSE)</f>
        <v>0</v>
      </c>
      <c r="DR48" s="104">
        <f>VLOOKUP($B48,'Part 3 NNDR3'!$A$6:$FY$331,DR$4,FALSE)</f>
        <v>0</v>
      </c>
      <c r="DS48" s="104">
        <f>VLOOKUP($B48,'Part 3 NNDR3'!$A$6:$FY$331,DS$4,FALSE)</f>
        <v>0</v>
      </c>
      <c r="DT48" s="104">
        <f>VLOOKUP($B48,'Part 3 NNDR3'!$A$6:$FY$331,DT$4,FALSE)</f>
        <v>0</v>
      </c>
      <c r="DU48" s="104">
        <f>VLOOKUP($B48,'Part 3 NNDR3'!$A$6:$FY$331,DU$4,FALSE)</f>
        <v>-11748</v>
      </c>
      <c r="DV48" s="104">
        <f>VLOOKUP($B48,'Part 3 NNDR3'!$A$6:$FY$331,DV$4,FALSE)</f>
        <v>0</v>
      </c>
      <c r="DW48" s="104">
        <f>VLOOKUP($B48,'Part 3 NNDR3'!$A$6:$FY$331,DW$4,FALSE)</f>
        <v>-11748</v>
      </c>
      <c r="DX48" s="104">
        <f>VLOOKUP($B48,'Part 3 NNDR3'!$A$6:$FY$331,DX$4,FALSE)</f>
        <v>-2499</v>
      </c>
      <c r="DY48" s="104">
        <f>VLOOKUP($B48,'Part 3 NNDR3'!$A$6:$FY$331,DY$4,FALSE)</f>
        <v>0</v>
      </c>
      <c r="DZ48" s="104">
        <f>VLOOKUP($B48,'Part 3 NNDR3'!$A$6:$FY$331,DZ$4,FALSE)</f>
        <v>-2499</v>
      </c>
      <c r="EA48" s="104">
        <f>VLOOKUP($B48,'Part 3 NNDR3'!$A$6:$FY$331,EA$4,FALSE)</f>
        <v>-1047652</v>
      </c>
      <c r="EB48" s="104">
        <f>VLOOKUP($B48,'Part 3 NNDR3'!$A$6:$FY$331,EB$4,FALSE)</f>
        <v>0</v>
      </c>
      <c r="EC48" s="104">
        <f>VLOOKUP($B48,'Part 3 NNDR3'!$A$6:$FY$331,EC$4,FALSE)</f>
        <v>-1047652</v>
      </c>
      <c r="ED48" s="104">
        <f>VLOOKUP($B48,'Part 3 NNDR3'!$A$6:$FY$331,ED$4,FALSE)</f>
        <v>-74523</v>
      </c>
      <c r="EE48" s="104">
        <f>VLOOKUP($B48,'Part 3 NNDR3'!$A$6:$FY$331,EE$4,FALSE)</f>
        <v>0</v>
      </c>
      <c r="EF48" s="104">
        <f>VLOOKUP($B48,'Part 3 NNDR3'!$A$6:$FY$331,EF$4,FALSE)</f>
        <v>-74523</v>
      </c>
      <c r="EG48" s="104">
        <f>VLOOKUP($B48,'Part 3 NNDR3'!$A$6:$FY$331,EG$4,FALSE)</f>
        <v>-826685</v>
      </c>
      <c r="EH48" s="104">
        <f>VLOOKUP($B48,'Part 3 NNDR3'!$A$6:$FY$331,EH$4,FALSE)</f>
        <v>0</v>
      </c>
      <c r="EI48" s="104">
        <f>VLOOKUP($B48,'Part 3 NNDR3'!$A$6:$FY$331,EI$4,FALSE)</f>
        <v>-826685</v>
      </c>
      <c r="EJ48" s="104">
        <f>VLOOKUP($B48,'Part 3 NNDR3'!$A$6:$FY$331,EJ$4,FALSE)</f>
        <v>0</v>
      </c>
      <c r="EK48" s="104">
        <f>VLOOKUP($B48,'Part 3 NNDR3'!$A$6:$FY$331,EK$4,FALSE)</f>
        <v>0</v>
      </c>
      <c r="EL48" s="104">
        <f>VLOOKUP($B48,'Part 3 NNDR3'!$A$6:$FY$331,EL$4,FALSE)</f>
        <v>0</v>
      </c>
      <c r="EM48" s="104">
        <f>VLOOKUP($B48,'Part 3 NNDR3'!$A$6:$FY$331,EM$4,FALSE)</f>
        <v>-13993</v>
      </c>
      <c r="EN48" s="104">
        <f>VLOOKUP($B48,'Part 3 NNDR3'!$A$6:$FY$331,EN$4,FALSE)</f>
        <v>0</v>
      </c>
      <c r="EO48" s="104">
        <f>VLOOKUP($B48,'Part 3 NNDR3'!$A$6:$FY$331,EO$4,FALSE)</f>
        <v>-13993</v>
      </c>
      <c r="EP48" s="104">
        <f>VLOOKUP($B48,'Part 3 NNDR3'!$A$6:$FY$331,EP$4,FALSE)</f>
        <v>-1977100</v>
      </c>
      <c r="EQ48" s="104">
        <f>VLOOKUP($B48,'Part 3 NNDR3'!$A$6:$FY$331,EQ$4,FALSE)</f>
        <v>0</v>
      </c>
      <c r="ER48" s="104">
        <f>VLOOKUP($B48,'Part 3 NNDR3'!$A$6:$FY$331,ER$4,FALSE)</f>
        <v>-1977100</v>
      </c>
      <c r="ES48" s="104">
        <f>VLOOKUP($B48,'Part 3 NNDR3'!$A$6:$FY$331,ES$4,FALSE)</f>
        <v>0</v>
      </c>
      <c r="ET48" s="104">
        <f>VLOOKUP($B48,'Part 3 NNDR3'!$A$6:$FY$331,ET$4,FALSE)</f>
        <v>0</v>
      </c>
      <c r="EU48" s="104">
        <f>VLOOKUP($B48,'Part 3 NNDR3'!$A$6:$FY$331,EU$4,FALSE)</f>
        <v>0</v>
      </c>
      <c r="EV48" s="104">
        <f>VLOOKUP($B48,'Part 3 NNDR3'!$A$6:$FY$331,EV$4,FALSE)</f>
        <v>0</v>
      </c>
      <c r="EW48" s="104">
        <f>VLOOKUP($B48,'Part 3 NNDR3'!$A$6:$FY$331,EW$4,FALSE)</f>
        <v>0</v>
      </c>
      <c r="EX48" s="104">
        <f>VLOOKUP($B48,'Part 3 NNDR3'!$A$6:$FY$331,EX$4,FALSE)</f>
        <v>0</v>
      </c>
      <c r="EY48" s="104">
        <f>VLOOKUP($B48,'Part 3 NNDR3'!$A$6:$FY$331,EY$4,FALSE)</f>
        <v>0</v>
      </c>
      <c r="EZ48" s="104">
        <f>VLOOKUP($B48,'Part 3 NNDR3'!$A$6:$FY$331,EZ$4,FALSE)</f>
        <v>0</v>
      </c>
      <c r="FA48" s="104">
        <f>VLOOKUP($B48,'Part 3 NNDR3'!$A$6:$FY$331,FA$4,FALSE)</f>
        <v>0</v>
      </c>
      <c r="FB48" s="104">
        <f>VLOOKUP($B48,'Part 3 NNDR3'!$A$6:$FY$331,FB$4,FALSE)</f>
        <v>73896776</v>
      </c>
      <c r="FC48" s="104">
        <f>VLOOKUP($B48,'Part 3 NNDR3'!$A$6:$FY$331,FC$4,FALSE)</f>
        <v>0</v>
      </c>
      <c r="FD48" s="104">
        <f>VLOOKUP($B48,'Part 3 NNDR3'!$A$6:$FY$331,FD$4,FALSE)</f>
        <v>73896776</v>
      </c>
      <c r="FE48" s="104">
        <f>VLOOKUP($B48,'Part 3 NNDR3'!$A$6:$FY$331,FE$4,FALSE)</f>
        <v>-495036</v>
      </c>
      <c r="FF48" s="104">
        <f>VLOOKUP($B48,'Part 3 NNDR3'!$A$6:$FY$331,FF$4,FALSE)</f>
        <v>0</v>
      </c>
      <c r="FG48" s="104">
        <f>VLOOKUP($B48,'Part 3 NNDR3'!$A$6:$FY$331,FG$4,FALSE)</f>
        <v>-495036</v>
      </c>
      <c r="FH48" s="104">
        <f>VLOOKUP($B48,'Part 3 NNDR3'!$A$6:$FY$331,FH$4,FALSE)</f>
        <v>-9639707</v>
      </c>
      <c r="FI48" s="104">
        <f>VLOOKUP($B48,'Part 3 NNDR3'!$A$6:$FY$331,FI$4,FALSE)</f>
        <v>0</v>
      </c>
      <c r="FJ48" s="104">
        <f>VLOOKUP($B48,'Part 3 NNDR3'!$A$6:$FY$331,FJ$4,FALSE)</f>
        <v>-9639707</v>
      </c>
      <c r="FK48" s="104">
        <f>VLOOKUP($B48,'Part 3 NNDR3'!$A$6:$FY$331,FK$4,FALSE)</f>
        <v>-3379962</v>
      </c>
      <c r="FL48" s="104">
        <f>VLOOKUP($B48,'Part 3 NNDR3'!$A$6:$FY$331,FL$4,FALSE)</f>
        <v>0</v>
      </c>
      <c r="FM48" s="104">
        <f>VLOOKUP($B48,'Part 3 NNDR3'!$A$6:$FY$331,FM$4,FALSE)</f>
        <v>-3379962</v>
      </c>
      <c r="FN48" s="104">
        <f>VLOOKUP($B48,'Part 3 NNDR3'!$A$6:$FY$331,FN$4,FALSE)</f>
        <v>-431580</v>
      </c>
      <c r="FO48" s="104">
        <f>VLOOKUP($B48,'Part 3 NNDR3'!$A$6:$FY$331,FO$4,FALSE)</f>
        <v>0</v>
      </c>
      <c r="FP48" s="104">
        <f>VLOOKUP($B48,'Part 3 NNDR3'!$A$6:$FY$331,FP$4,FALSE)</f>
        <v>-431580</v>
      </c>
      <c r="FQ48" s="104">
        <f>VLOOKUP($B48,'Part 3 NNDR3'!$A$6:$FY$331,FQ$4,FALSE)</f>
        <v>-1977100</v>
      </c>
      <c r="FR48" s="104">
        <f>VLOOKUP($B48,'Part 3 NNDR3'!$A$6:$FY$331,FR$4,FALSE)</f>
        <v>0</v>
      </c>
      <c r="FS48" s="104">
        <f>VLOOKUP($B48,'Part 3 NNDR3'!$A$6:$FY$331,FS$4,FALSE)</f>
        <v>-1977100</v>
      </c>
      <c r="FT48" s="104">
        <f>VLOOKUP($B48,'Part 3 NNDR3'!$A$6:$FY$331,FT$4,FALSE)</f>
        <v>0</v>
      </c>
      <c r="FU48" s="104">
        <f>VLOOKUP($B48,'Part 3 NNDR3'!$A$6:$FY$331,FU$4,FALSE)</f>
        <v>0</v>
      </c>
      <c r="FV48" s="104">
        <f>VLOOKUP($B48,'Part 3 NNDR3'!$A$6:$FY$331,FV$4,FALSE)</f>
        <v>0</v>
      </c>
      <c r="FW48" s="104">
        <f>VLOOKUP($B48,'Part 3 NNDR3'!$A$6:$FY$331,FW$4,FALSE)</f>
        <v>-15923385</v>
      </c>
      <c r="FX48" s="104">
        <f>VLOOKUP($B48,'Part 3 NNDR3'!$A$6:$FY$331,FX$4,FALSE)</f>
        <v>0</v>
      </c>
      <c r="FY48" s="104">
        <f>VLOOKUP($B48,'Part 3 NNDR3'!$A$6:$FY$331,FY$4,FALSE)</f>
        <v>-15923385</v>
      </c>
      <c r="FZ48" s="104">
        <f>VLOOKUP($B48,'Part 3 NNDR3'!$A$6:$FY$331,FZ$4,FALSE)</f>
        <v>57973391</v>
      </c>
      <c r="GA48" s="104">
        <f>VLOOKUP($B48,'Part 3 NNDR3'!$A$6:$FY$331,GA$4,FALSE)</f>
        <v>0</v>
      </c>
      <c r="GB48" s="104">
        <f>VLOOKUP($B48,'Part 3 NNDR3'!$A$6:$FY$331,GB$4,FALSE)</f>
        <v>57973391</v>
      </c>
      <c r="GC48" s="105" t="str">
        <f>VLOOKUP($B48,'Data (Updated)'!$C$4:$E$329,2,FALSE)</f>
        <v>NA</v>
      </c>
      <c r="GD48" s="106" t="str">
        <f>VLOOKUP($B48,'Data (Updated)'!$C$4:$E$329,3,FALSE)</f>
        <v>E6147</v>
      </c>
    </row>
    <row r="49" spans="1:186" ht="12.75" x14ac:dyDescent="0.2">
      <c r="A49" s="75">
        <v>44</v>
      </c>
      <c r="B49" s="100" t="s">
        <v>161</v>
      </c>
      <c r="C49" s="101" t="s">
        <v>941</v>
      </c>
      <c r="D49" s="102" t="s">
        <v>945</v>
      </c>
      <c r="E49" s="103" t="s">
        <v>160</v>
      </c>
      <c r="F49" s="104">
        <f>VLOOKUP($B49,'Part 3 NNDR3'!$A$6:$FY$331,F$4,FALSE)</f>
        <v>0</v>
      </c>
      <c r="G49" s="104">
        <f>VLOOKUP($B49,'Part 3 NNDR3'!$A$6:$FY$331,G$4,FALSE)</f>
        <v>0</v>
      </c>
      <c r="H49" s="104">
        <f>VLOOKUP($B49,'Part 3 NNDR3'!$A$6:$FY$331,H$4,FALSE)</f>
        <v>0</v>
      </c>
      <c r="I49" s="104">
        <f>VLOOKUP($B49,'Part 3 NNDR3'!$A$6:$FY$331,I$4,FALSE)</f>
        <v>-258355</v>
      </c>
      <c r="J49" s="104">
        <f>VLOOKUP($B49,'Part 3 NNDR3'!$A$6:$FY$331,J$4,FALSE)</f>
        <v>0</v>
      </c>
      <c r="K49" s="104">
        <f>VLOOKUP($B49,'Part 3 NNDR3'!$A$6:$FY$331,K$4,FALSE)</f>
        <v>-258355</v>
      </c>
      <c r="L49" s="104">
        <f>VLOOKUP($B49,'Part 3 NNDR3'!$A$6:$FY$331,L$4,FALSE)</f>
        <v>0</v>
      </c>
      <c r="M49" s="104">
        <f>VLOOKUP($B49,'Part 3 NNDR3'!$A$6:$FY$331,M$4,FALSE)</f>
        <v>0</v>
      </c>
      <c r="N49" s="104">
        <f>VLOOKUP($B49,'Part 3 NNDR3'!$A$6:$FY$331,N$4,FALSE)</f>
        <v>0</v>
      </c>
      <c r="O49" s="104">
        <f>VLOOKUP($B49,'Part 3 NNDR3'!$A$6:$FY$331,O$4,FALSE)</f>
        <v>48843</v>
      </c>
      <c r="P49" s="104">
        <f>VLOOKUP($B49,'Part 3 NNDR3'!$A$6:$FY$331,P$4,FALSE)</f>
        <v>0</v>
      </c>
      <c r="Q49" s="104">
        <f>VLOOKUP($B49,'Part 3 NNDR3'!$A$6:$FY$331,Q$4,FALSE)</f>
        <v>48843</v>
      </c>
      <c r="R49" s="104">
        <f>VLOOKUP($B49,'Part 3 NNDR3'!$A$6:$FY$331,R$4,FALSE)</f>
        <v>-209512</v>
      </c>
      <c r="S49" s="104">
        <f>VLOOKUP($B49,'Part 3 NNDR3'!$A$6:$FY$331,S$4,FALSE)</f>
        <v>0</v>
      </c>
      <c r="T49" s="104">
        <f>VLOOKUP($B49,'Part 3 NNDR3'!$A$6:$FY$331,T$4,FALSE)</f>
        <v>-209512</v>
      </c>
      <c r="U49" s="104">
        <f>VLOOKUP($B49,'Part 3 NNDR3'!$A$6:$FY$331,U$4,FALSE)</f>
        <v>-1456632</v>
      </c>
      <c r="V49" s="104">
        <f>VLOOKUP($B49,'Part 3 NNDR3'!$A$6:$FY$331,V$4,FALSE)</f>
        <v>0</v>
      </c>
      <c r="W49" s="104">
        <f>VLOOKUP($B49,'Part 3 NNDR3'!$A$6:$FY$331,W$4,FALSE)</f>
        <v>-1456632</v>
      </c>
      <c r="X49" s="104">
        <f>VLOOKUP($B49,'Part 3 NNDR3'!$A$6:$FY$331,X$4,FALSE)</f>
        <v>-13210</v>
      </c>
      <c r="Y49" s="104">
        <f>VLOOKUP($B49,'Part 3 NNDR3'!$A$6:$FY$331,Y$4,FALSE)</f>
        <v>0</v>
      </c>
      <c r="Z49" s="104">
        <f>VLOOKUP($B49,'Part 3 NNDR3'!$A$6:$FY$331,Z$4,FALSE)</f>
        <v>-13210</v>
      </c>
      <c r="AA49" s="104">
        <f>VLOOKUP($B49,'Part 3 NNDR3'!$A$6:$FY$331,AA$4,FALSE)</f>
        <v>-62739</v>
      </c>
      <c r="AB49" s="104">
        <f>VLOOKUP($B49,'Part 3 NNDR3'!$A$6:$FY$331,AB$4,FALSE)</f>
        <v>0</v>
      </c>
      <c r="AC49" s="104">
        <f>VLOOKUP($B49,'Part 3 NNDR3'!$A$6:$FY$331,AC$4,FALSE)</f>
        <v>-62739</v>
      </c>
      <c r="AD49" s="104">
        <f>VLOOKUP($B49,'Part 3 NNDR3'!$A$6:$FY$331,AD$4,FALSE)</f>
        <v>-38888</v>
      </c>
      <c r="AE49" s="104">
        <f>VLOOKUP($B49,'Part 3 NNDR3'!$A$6:$FY$331,AE$4,FALSE)</f>
        <v>0</v>
      </c>
      <c r="AF49" s="104">
        <f>VLOOKUP($B49,'Part 3 NNDR3'!$A$6:$FY$331,AF$4,FALSE)</f>
        <v>-38888</v>
      </c>
      <c r="AG49" s="104">
        <f>VLOOKUP($B49,'Part 3 NNDR3'!$A$6:$FY$331,AG$4,FALSE)</f>
        <v>-1073</v>
      </c>
      <c r="AH49" s="104">
        <f>VLOOKUP($B49,'Part 3 NNDR3'!$A$6:$FY$331,AH$4,FALSE)</f>
        <v>0</v>
      </c>
      <c r="AI49" s="104">
        <f>VLOOKUP($B49,'Part 3 NNDR3'!$A$6:$FY$331,AI$4,FALSE)</f>
        <v>-1073</v>
      </c>
      <c r="AJ49" s="104">
        <f>VLOOKUP($B49,'Part 3 NNDR3'!$A$6:$FY$331,AJ$4,FALSE)</f>
        <v>3120545</v>
      </c>
      <c r="AK49" s="104">
        <f>VLOOKUP($B49,'Part 3 NNDR3'!$A$6:$FY$331,AK$4,FALSE)</f>
        <v>0</v>
      </c>
      <c r="AL49" s="104">
        <f>VLOOKUP($B49,'Part 3 NNDR3'!$A$6:$FY$331,AL$4,FALSE)</f>
        <v>3120545</v>
      </c>
      <c r="AM49" s="104">
        <f>VLOOKUP($B49,'Part 3 NNDR3'!$A$6:$FY$331,AM$4,FALSE)</f>
        <v>44567</v>
      </c>
      <c r="AN49" s="104">
        <f>VLOOKUP($B49,'Part 3 NNDR3'!$A$6:$FY$331,AN$4,FALSE)</f>
        <v>0</v>
      </c>
      <c r="AO49" s="104">
        <f>VLOOKUP($B49,'Part 3 NNDR3'!$A$6:$FY$331,AO$4,FALSE)</f>
        <v>44567</v>
      </c>
      <c r="AP49" s="104">
        <f>VLOOKUP($B49,'Part 3 NNDR3'!$A$6:$FY$331,AP$4,FALSE)</f>
        <v>-22115969</v>
      </c>
      <c r="AQ49" s="104">
        <f>VLOOKUP($B49,'Part 3 NNDR3'!$A$6:$FY$331,AQ$4,FALSE)</f>
        <v>0</v>
      </c>
      <c r="AR49" s="104">
        <f>VLOOKUP($B49,'Part 3 NNDR3'!$A$6:$FY$331,AR$4,FALSE)</f>
        <v>-22115969</v>
      </c>
      <c r="AS49" s="104">
        <f>VLOOKUP($B49,'Part 3 NNDR3'!$A$6:$FY$331,AS$4,FALSE)</f>
        <v>-433600</v>
      </c>
      <c r="AT49" s="104">
        <f>VLOOKUP($B49,'Part 3 NNDR3'!$A$6:$FY$331,AT$4,FALSE)</f>
        <v>0</v>
      </c>
      <c r="AU49" s="104">
        <f>VLOOKUP($B49,'Part 3 NNDR3'!$A$6:$FY$331,AU$4,FALSE)</f>
        <v>-433600</v>
      </c>
      <c r="AV49" s="104">
        <f>VLOOKUP($B49,'Part 3 NNDR3'!$A$6:$FY$331,AV$4,FALSE)</f>
        <v>-15066</v>
      </c>
      <c r="AW49" s="104">
        <f>VLOOKUP($B49,'Part 3 NNDR3'!$A$6:$FY$331,AW$4,FALSE)</f>
        <v>0</v>
      </c>
      <c r="AX49" s="104">
        <f>VLOOKUP($B49,'Part 3 NNDR3'!$A$6:$FY$331,AX$4,FALSE)</f>
        <v>-15066</v>
      </c>
      <c r="AY49" s="104">
        <f>VLOOKUP($B49,'Part 3 NNDR3'!$A$6:$FY$331,AY$4,FALSE)</f>
        <v>0</v>
      </c>
      <c r="AZ49" s="104">
        <f>VLOOKUP($B49,'Part 3 NNDR3'!$A$6:$FY$331,AZ$4,FALSE)</f>
        <v>0</v>
      </c>
      <c r="BA49" s="104">
        <f>VLOOKUP($B49,'Part 3 NNDR3'!$A$6:$FY$331,BA$4,FALSE)</f>
        <v>0</v>
      </c>
      <c r="BB49" s="104">
        <f>VLOOKUP($B49,'Part 3 NNDR3'!$A$6:$FY$331,BB$4,FALSE)</f>
        <v>0</v>
      </c>
      <c r="BC49" s="104">
        <f>VLOOKUP($B49,'Part 3 NNDR3'!$A$6:$FY$331,BC$4,FALSE)</f>
        <v>0</v>
      </c>
      <c r="BD49" s="104">
        <f>VLOOKUP($B49,'Part 3 NNDR3'!$A$6:$FY$331,BD$4,FALSE)</f>
        <v>0</v>
      </c>
      <c r="BE49" s="104">
        <f>VLOOKUP($B49,'Part 3 NNDR3'!$A$6:$FY$331,BE$4,FALSE)</f>
        <v>0</v>
      </c>
      <c r="BF49" s="104">
        <f>VLOOKUP($B49,'Part 3 NNDR3'!$A$6:$FY$331,BF$4,FALSE)</f>
        <v>0</v>
      </c>
      <c r="BG49" s="104">
        <f>VLOOKUP($B49,'Part 3 NNDR3'!$A$6:$FY$331,BG$4,FALSE)</f>
        <v>0</v>
      </c>
      <c r="BH49" s="104">
        <f>VLOOKUP($B49,'Part 3 NNDR3'!$A$6:$FY$331,BH$4,FALSE)</f>
        <v>-20918894</v>
      </c>
      <c r="BI49" s="104">
        <f>VLOOKUP($B49,'Part 3 NNDR3'!$A$6:$FY$331,BI$4,FALSE)</f>
        <v>0</v>
      </c>
      <c r="BJ49" s="104">
        <f>VLOOKUP($B49,'Part 3 NNDR3'!$A$6:$FY$331,BJ$4,FALSE)</f>
        <v>-20918894</v>
      </c>
      <c r="BK49" s="104">
        <f>VLOOKUP($B49,'Part 3 NNDR3'!$A$6:$FY$331,BK$4,FALSE)</f>
        <v>-64062</v>
      </c>
      <c r="BL49" s="104">
        <f>VLOOKUP($B49,'Part 3 NNDR3'!$A$6:$FY$331,BL$4,FALSE)</f>
        <v>0</v>
      </c>
      <c r="BM49" s="104">
        <f>VLOOKUP($B49,'Part 3 NNDR3'!$A$6:$FY$331,BM$4,FALSE)</f>
        <v>-64062</v>
      </c>
      <c r="BN49" s="104">
        <f>VLOOKUP($B49,'Part 3 NNDR3'!$A$6:$FY$331,BN$4,FALSE)</f>
        <v>-17910</v>
      </c>
      <c r="BO49" s="104">
        <f>VLOOKUP($B49,'Part 3 NNDR3'!$A$6:$FY$331,BO$4,FALSE)</f>
        <v>0</v>
      </c>
      <c r="BP49" s="104">
        <f>VLOOKUP($B49,'Part 3 NNDR3'!$A$6:$FY$331,BP$4,FALSE)</f>
        <v>-17910</v>
      </c>
      <c r="BQ49" s="104">
        <f>VLOOKUP($B49,'Part 3 NNDR3'!$A$6:$FY$331,BQ$4,FALSE)</f>
        <v>-2448645</v>
      </c>
      <c r="BR49" s="104">
        <f>VLOOKUP($B49,'Part 3 NNDR3'!$A$6:$FY$331,BR$4,FALSE)</f>
        <v>0</v>
      </c>
      <c r="BS49" s="104">
        <f>VLOOKUP($B49,'Part 3 NNDR3'!$A$6:$FY$331,BS$4,FALSE)</f>
        <v>-2448645</v>
      </c>
      <c r="BT49" s="104">
        <f>VLOOKUP($B49,'Part 3 NNDR3'!$A$6:$FY$331,BT$4,FALSE)</f>
        <v>-98625</v>
      </c>
      <c r="BU49" s="104">
        <f>VLOOKUP($B49,'Part 3 NNDR3'!$A$6:$FY$331,BU$4,FALSE)</f>
        <v>0</v>
      </c>
      <c r="BV49" s="104">
        <f>VLOOKUP($B49,'Part 3 NNDR3'!$A$6:$FY$331,BV$4,FALSE)</f>
        <v>-98625</v>
      </c>
      <c r="BW49" s="104">
        <f>VLOOKUP($B49,'Part 3 NNDR3'!$A$6:$FY$331,BW$4,FALSE)</f>
        <v>-2629242</v>
      </c>
      <c r="BX49" s="104">
        <f>VLOOKUP($B49,'Part 3 NNDR3'!$A$6:$FY$331,BX$4,FALSE)</f>
        <v>0</v>
      </c>
      <c r="BY49" s="104">
        <f>VLOOKUP($B49,'Part 3 NNDR3'!$A$6:$FY$331,BY$4,FALSE)</f>
        <v>-2629242</v>
      </c>
      <c r="BZ49" s="104">
        <f>VLOOKUP($B49,'Part 3 NNDR3'!$A$6:$FY$331,BZ$4,FALSE)</f>
        <v>-137403</v>
      </c>
      <c r="CA49" s="104">
        <f>VLOOKUP($B49,'Part 3 NNDR3'!$A$6:$FY$331,CA$4,FALSE)</f>
        <v>0</v>
      </c>
      <c r="CB49" s="104">
        <f>VLOOKUP($B49,'Part 3 NNDR3'!$A$6:$FY$331,CB$4,FALSE)</f>
        <v>-137403</v>
      </c>
      <c r="CC49" s="104">
        <f>VLOOKUP($B49,'Part 3 NNDR3'!$A$6:$FY$331,CC$4,FALSE)</f>
        <v>112</v>
      </c>
      <c r="CD49" s="104">
        <f>VLOOKUP($B49,'Part 3 NNDR3'!$A$6:$FY$331,CD$4,FALSE)</f>
        <v>0</v>
      </c>
      <c r="CE49" s="104">
        <f>VLOOKUP($B49,'Part 3 NNDR3'!$A$6:$FY$331,CE$4,FALSE)</f>
        <v>112</v>
      </c>
      <c r="CF49" s="104">
        <f>VLOOKUP($B49,'Part 3 NNDR3'!$A$6:$FY$331,CF$4,FALSE)</f>
        <v>-3192</v>
      </c>
      <c r="CG49" s="104">
        <f>VLOOKUP($B49,'Part 3 NNDR3'!$A$6:$FY$331,CG$4,FALSE)</f>
        <v>0</v>
      </c>
      <c r="CH49" s="104">
        <f>VLOOKUP($B49,'Part 3 NNDR3'!$A$6:$FY$331,CH$4,FALSE)</f>
        <v>-3192</v>
      </c>
      <c r="CI49" s="104">
        <f>VLOOKUP($B49,'Part 3 NNDR3'!$A$6:$FY$331,CI$4,FALSE)</f>
        <v>0</v>
      </c>
      <c r="CJ49" s="104">
        <f>VLOOKUP($B49,'Part 3 NNDR3'!$A$6:$FY$331,CJ$4,FALSE)</f>
        <v>0</v>
      </c>
      <c r="CK49" s="104">
        <f>VLOOKUP($B49,'Part 3 NNDR3'!$A$6:$FY$331,CK$4,FALSE)</f>
        <v>0</v>
      </c>
      <c r="CL49" s="104">
        <f>VLOOKUP($B49,'Part 3 NNDR3'!$A$6:$FY$331,CL$4,FALSE)</f>
        <v>-734</v>
      </c>
      <c r="CM49" s="104">
        <f>VLOOKUP($B49,'Part 3 NNDR3'!$A$6:$FY$331,CM$4,FALSE)</f>
        <v>0</v>
      </c>
      <c r="CN49" s="104">
        <f>VLOOKUP($B49,'Part 3 NNDR3'!$A$6:$FY$331,CN$4,FALSE)</f>
        <v>-734</v>
      </c>
      <c r="CO49" s="104">
        <f>VLOOKUP($B49,'Part 3 NNDR3'!$A$6:$FY$331,CO$4,FALSE)</f>
        <v>0</v>
      </c>
      <c r="CP49" s="104">
        <f>VLOOKUP($B49,'Part 3 NNDR3'!$A$6:$FY$331,CP$4,FALSE)</f>
        <v>0</v>
      </c>
      <c r="CQ49" s="104">
        <f>VLOOKUP($B49,'Part 3 NNDR3'!$A$6:$FY$331,CQ$4,FALSE)</f>
        <v>0</v>
      </c>
      <c r="CR49" s="104">
        <f>VLOOKUP($B49,'Part 3 NNDR3'!$A$6:$FY$331,CR$4,FALSE)</f>
        <v>0</v>
      </c>
      <c r="CS49" s="104">
        <f>VLOOKUP($B49,'Part 3 NNDR3'!$A$6:$FY$331,CS$4,FALSE)</f>
        <v>0</v>
      </c>
      <c r="CT49" s="104">
        <f>VLOOKUP($B49,'Part 3 NNDR3'!$A$6:$FY$331,CT$4,FALSE)</f>
        <v>0</v>
      </c>
      <c r="CU49" s="104">
        <f>VLOOKUP($B49,'Part 3 NNDR3'!$A$6:$FY$331,CU$4,FALSE)</f>
        <v>0</v>
      </c>
      <c r="CV49" s="104">
        <f>VLOOKUP($B49,'Part 3 NNDR3'!$A$6:$FY$331,CV$4,FALSE)</f>
        <v>0</v>
      </c>
      <c r="CW49" s="104">
        <f>VLOOKUP($B49,'Part 3 NNDR3'!$A$6:$FY$331,CW$4,FALSE)</f>
        <v>0</v>
      </c>
      <c r="CX49" s="104">
        <f>VLOOKUP($B49,'Part 3 NNDR3'!$A$6:$FY$331,CX$4,FALSE)</f>
        <v>0</v>
      </c>
      <c r="CY49" s="104">
        <f>VLOOKUP($B49,'Part 3 NNDR3'!$A$6:$FY$331,CY$4,FALSE)</f>
        <v>0</v>
      </c>
      <c r="CZ49" s="104">
        <f>VLOOKUP($B49,'Part 3 NNDR3'!$A$6:$FY$331,CZ$4,FALSE)</f>
        <v>0</v>
      </c>
      <c r="DA49" s="104">
        <f>VLOOKUP($B49,'Part 3 NNDR3'!$A$6:$FY$331,DA$4,FALSE)</f>
        <v>0</v>
      </c>
      <c r="DB49" s="104">
        <f>VLOOKUP($B49,'Part 3 NNDR3'!$A$6:$FY$331,DB$4,FALSE)</f>
        <v>0</v>
      </c>
      <c r="DC49" s="104">
        <f>VLOOKUP($B49,'Part 3 NNDR3'!$A$6:$FY$331,DC$4,FALSE)</f>
        <v>0</v>
      </c>
      <c r="DD49" s="104">
        <f>VLOOKUP($B49,'Part 3 NNDR3'!$A$6:$FY$331,DD$4,FALSE)</f>
        <v>0</v>
      </c>
      <c r="DE49" s="104">
        <f>VLOOKUP($B49,'Part 3 NNDR3'!$A$6:$FY$331,DE$4,FALSE)</f>
        <v>0</v>
      </c>
      <c r="DF49" s="104">
        <f>VLOOKUP($B49,'Part 3 NNDR3'!$A$6:$FY$331,DF$4,FALSE)</f>
        <v>0</v>
      </c>
      <c r="DG49" s="104">
        <f>VLOOKUP($B49,'Part 3 NNDR3'!$A$6:$FY$331,DG$4,FALSE)</f>
        <v>0</v>
      </c>
      <c r="DH49" s="104">
        <f>VLOOKUP($B49,'Part 3 NNDR3'!$A$6:$FY$331,DH$4,FALSE)</f>
        <v>0</v>
      </c>
      <c r="DI49" s="104">
        <f>VLOOKUP($B49,'Part 3 NNDR3'!$A$6:$FY$331,DI$4,FALSE)</f>
        <v>0</v>
      </c>
      <c r="DJ49" s="104">
        <f>VLOOKUP($B49,'Part 3 NNDR3'!$A$6:$FY$331,DJ$4,FALSE)</f>
        <v>0</v>
      </c>
      <c r="DK49" s="104">
        <f>VLOOKUP($B49,'Part 3 NNDR3'!$A$6:$FY$331,DK$4,FALSE)</f>
        <v>0</v>
      </c>
      <c r="DL49" s="104">
        <f>VLOOKUP($B49,'Part 3 NNDR3'!$A$6:$FY$331,DL$4,FALSE)</f>
        <v>-141217</v>
      </c>
      <c r="DM49" s="104">
        <f>VLOOKUP($B49,'Part 3 NNDR3'!$A$6:$FY$331,DM$4,FALSE)</f>
        <v>0</v>
      </c>
      <c r="DN49" s="104">
        <f>VLOOKUP($B49,'Part 3 NNDR3'!$A$6:$FY$331,DN$4,FALSE)</f>
        <v>-141217</v>
      </c>
      <c r="DO49" s="104">
        <f>VLOOKUP($B49,'Part 3 NNDR3'!$A$6:$FY$331,DO$4,FALSE)</f>
        <v>-299490</v>
      </c>
      <c r="DP49" s="104">
        <f>VLOOKUP($B49,'Part 3 NNDR3'!$A$6:$FY$331,DP$4,FALSE)</f>
        <v>0</v>
      </c>
      <c r="DQ49" s="104">
        <f>VLOOKUP($B49,'Part 3 NNDR3'!$A$6:$FY$331,DQ$4,FALSE)</f>
        <v>-299490</v>
      </c>
      <c r="DR49" s="104">
        <f>VLOOKUP($B49,'Part 3 NNDR3'!$A$6:$FY$331,DR$4,FALSE)</f>
        <v>0</v>
      </c>
      <c r="DS49" s="104">
        <f>VLOOKUP($B49,'Part 3 NNDR3'!$A$6:$FY$331,DS$4,FALSE)</f>
        <v>0</v>
      </c>
      <c r="DT49" s="104">
        <f>VLOOKUP($B49,'Part 3 NNDR3'!$A$6:$FY$331,DT$4,FALSE)</f>
        <v>0</v>
      </c>
      <c r="DU49" s="104">
        <f>VLOOKUP($B49,'Part 3 NNDR3'!$A$6:$FY$331,DU$4,FALSE)</f>
        <v>-107813</v>
      </c>
      <c r="DV49" s="104">
        <f>VLOOKUP($B49,'Part 3 NNDR3'!$A$6:$FY$331,DV$4,FALSE)</f>
        <v>0</v>
      </c>
      <c r="DW49" s="104">
        <f>VLOOKUP($B49,'Part 3 NNDR3'!$A$6:$FY$331,DW$4,FALSE)</f>
        <v>-107813</v>
      </c>
      <c r="DX49" s="104">
        <f>VLOOKUP($B49,'Part 3 NNDR3'!$A$6:$FY$331,DX$4,FALSE)</f>
        <v>0</v>
      </c>
      <c r="DY49" s="104">
        <f>VLOOKUP($B49,'Part 3 NNDR3'!$A$6:$FY$331,DY$4,FALSE)</f>
        <v>0</v>
      </c>
      <c r="DZ49" s="104">
        <f>VLOOKUP($B49,'Part 3 NNDR3'!$A$6:$FY$331,DZ$4,FALSE)</f>
        <v>0</v>
      </c>
      <c r="EA49" s="104">
        <f>VLOOKUP($B49,'Part 3 NNDR3'!$A$6:$FY$331,EA$4,FALSE)</f>
        <v>-1054778</v>
      </c>
      <c r="EB49" s="104">
        <f>VLOOKUP($B49,'Part 3 NNDR3'!$A$6:$FY$331,EB$4,FALSE)</f>
        <v>0</v>
      </c>
      <c r="EC49" s="104">
        <f>VLOOKUP($B49,'Part 3 NNDR3'!$A$6:$FY$331,EC$4,FALSE)</f>
        <v>-1054778</v>
      </c>
      <c r="ED49" s="104">
        <f>VLOOKUP($B49,'Part 3 NNDR3'!$A$6:$FY$331,ED$4,FALSE)</f>
        <v>-8015</v>
      </c>
      <c r="EE49" s="104">
        <f>VLOOKUP($B49,'Part 3 NNDR3'!$A$6:$FY$331,EE$4,FALSE)</f>
        <v>0</v>
      </c>
      <c r="EF49" s="104">
        <f>VLOOKUP($B49,'Part 3 NNDR3'!$A$6:$FY$331,EF$4,FALSE)</f>
        <v>-8015</v>
      </c>
      <c r="EG49" s="104">
        <f>VLOOKUP($B49,'Part 3 NNDR3'!$A$6:$FY$331,EG$4,FALSE)</f>
        <v>0</v>
      </c>
      <c r="EH49" s="104">
        <f>VLOOKUP($B49,'Part 3 NNDR3'!$A$6:$FY$331,EH$4,FALSE)</f>
        <v>0</v>
      </c>
      <c r="EI49" s="104">
        <f>VLOOKUP($B49,'Part 3 NNDR3'!$A$6:$FY$331,EI$4,FALSE)</f>
        <v>0</v>
      </c>
      <c r="EJ49" s="104">
        <f>VLOOKUP($B49,'Part 3 NNDR3'!$A$6:$FY$331,EJ$4,FALSE)</f>
        <v>0</v>
      </c>
      <c r="EK49" s="104">
        <f>VLOOKUP($B49,'Part 3 NNDR3'!$A$6:$FY$331,EK$4,FALSE)</f>
        <v>0</v>
      </c>
      <c r="EL49" s="104">
        <f>VLOOKUP($B49,'Part 3 NNDR3'!$A$6:$FY$331,EL$4,FALSE)</f>
        <v>0</v>
      </c>
      <c r="EM49" s="104">
        <f>VLOOKUP($B49,'Part 3 NNDR3'!$A$6:$FY$331,EM$4,FALSE)</f>
        <v>0</v>
      </c>
      <c r="EN49" s="104">
        <f>VLOOKUP($B49,'Part 3 NNDR3'!$A$6:$FY$331,EN$4,FALSE)</f>
        <v>0</v>
      </c>
      <c r="EO49" s="104">
        <f>VLOOKUP($B49,'Part 3 NNDR3'!$A$6:$FY$331,EO$4,FALSE)</f>
        <v>0</v>
      </c>
      <c r="EP49" s="104">
        <f>VLOOKUP($B49,'Part 3 NNDR3'!$A$6:$FY$331,EP$4,FALSE)</f>
        <v>-1470096</v>
      </c>
      <c r="EQ49" s="104">
        <f>VLOOKUP($B49,'Part 3 NNDR3'!$A$6:$FY$331,EQ$4,FALSE)</f>
        <v>0</v>
      </c>
      <c r="ER49" s="104">
        <f>VLOOKUP($B49,'Part 3 NNDR3'!$A$6:$FY$331,ER$4,FALSE)</f>
        <v>-1470096</v>
      </c>
      <c r="ES49" s="104">
        <f>VLOOKUP($B49,'Part 3 NNDR3'!$A$6:$FY$331,ES$4,FALSE)</f>
        <v>0</v>
      </c>
      <c r="ET49" s="104">
        <f>VLOOKUP($B49,'Part 3 NNDR3'!$A$6:$FY$331,ET$4,FALSE)</f>
        <v>0</v>
      </c>
      <c r="EU49" s="104">
        <f>VLOOKUP($B49,'Part 3 NNDR3'!$A$6:$FY$331,EU$4,FALSE)</f>
        <v>0</v>
      </c>
      <c r="EV49" s="104">
        <f>VLOOKUP($B49,'Part 3 NNDR3'!$A$6:$FY$331,EV$4,FALSE)</f>
        <v>0</v>
      </c>
      <c r="EW49" s="104">
        <f>VLOOKUP($B49,'Part 3 NNDR3'!$A$6:$FY$331,EW$4,FALSE)</f>
        <v>0</v>
      </c>
      <c r="EX49" s="104">
        <f>VLOOKUP($B49,'Part 3 NNDR3'!$A$6:$FY$331,EX$4,FALSE)</f>
        <v>0</v>
      </c>
      <c r="EY49" s="104">
        <f>VLOOKUP($B49,'Part 3 NNDR3'!$A$6:$FY$331,EY$4,FALSE)</f>
        <v>0</v>
      </c>
      <c r="EZ49" s="104">
        <f>VLOOKUP($B49,'Part 3 NNDR3'!$A$6:$FY$331,EZ$4,FALSE)</f>
        <v>0</v>
      </c>
      <c r="FA49" s="104">
        <f>VLOOKUP($B49,'Part 3 NNDR3'!$A$6:$FY$331,FA$4,FALSE)</f>
        <v>0</v>
      </c>
      <c r="FB49" s="104">
        <f>VLOOKUP($B49,'Part 3 NNDR3'!$A$6:$FY$331,FB$4,FALSE)</f>
        <v>121930591</v>
      </c>
      <c r="FC49" s="104">
        <f>VLOOKUP($B49,'Part 3 NNDR3'!$A$6:$FY$331,FC$4,FALSE)</f>
        <v>0</v>
      </c>
      <c r="FD49" s="104">
        <f>VLOOKUP($B49,'Part 3 NNDR3'!$A$6:$FY$331,FD$4,FALSE)</f>
        <v>121930591</v>
      </c>
      <c r="FE49" s="104">
        <f>VLOOKUP($B49,'Part 3 NNDR3'!$A$6:$FY$331,FE$4,FALSE)</f>
        <v>-209512</v>
      </c>
      <c r="FF49" s="104">
        <f>VLOOKUP($B49,'Part 3 NNDR3'!$A$6:$FY$331,FF$4,FALSE)</f>
        <v>0</v>
      </c>
      <c r="FG49" s="104">
        <f>VLOOKUP($B49,'Part 3 NNDR3'!$A$6:$FY$331,FG$4,FALSE)</f>
        <v>-209512</v>
      </c>
      <c r="FH49" s="104">
        <f>VLOOKUP($B49,'Part 3 NNDR3'!$A$6:$FY$331,FH$4,FALSE)</f>
        <v>-20918894</v>
      </c>
      <c r="FI49" s="104">
        <f>VLOOKUP($B49,'Part 3 NNDR3'!$A$6:$FY$331,FI$4,FALSE)</f>
        <v>0</v>
      </c>
      <c r="FJ49" s="104">
        <f>VLOOKUP($B49,'Part 3 NNDR3'!$A$6:$FY$331,FJ$4,FALSE)</f>
        <v>-20918894</v>
      </c>
      <c r="FK49" s="104">
        <f>VLOOKUP($B49,'Part 3 NNDR3'!$A$6:$FY$331,FK$4,FALSE)</f>
        <v>-2629242</v>
      </c>
      <c r="FL49" s="104">
        <f>VLOOKUP($B49,'Part 3 NNDR3'!$A$6:$FY$331,FL$4,FALSE)</f>
        <v>0</v>
      </c>
      <c r="FM49" s="104">
        <f>VLOOKUP($B49,'Part 3 NNDR3'!$A$6:$FY$331,FM$4,FALSE)</f>
        <v>-2629242</v>
      </c>
      <c r="FN49" s="104">
        <f>VLOOKUP($B49,'Part 3 NNDR3'!$A$6:$FY$331,FN$4,FALSE)</f>
        <v>-141217</v>
      </c>
      <c r="FO49" s="104">
        <f>VLOOKUP($B49,'Part 3 NNDR3'!$A$6:$FY$331,FO$4,FALSE)</f>
        <v>0</v>
      </c>
      <c r="FP49" s="104">
        <f>VLOOKUP($B49,'Part 3 NNDR3'!$A$6:$FY$331,FP$4,FALSE)</f>
        <v>-141217</v>
      </c>
      <c r="FQ49" s="104">
        <f>VLOOKUP($B49,'Part 3 NNDR3'!$A$6:$FY$331,FQ$4,FALSE)</f>
        <v>-1470096</v>
      </c>
      <c r="FR49" s="104">
        <f>VLOOKUP($B49,'Part 3 NNDR3'!$A$6:$FY$331,FR$4,FALSE)</f>
        <v>0</v>
      </c>
      <c r="FS49" s="104">
        <f>VLOOKUP($B49,'Part 3 NNDR3'!$A$6:$FY$331,FS$4,FALSE)</f>
        <v>-1470096</v>
      </c>
      <c r="FT49" s="104">
        <f>VLOOKUP($B49,'Part 3 NNDR3'!$A$6:$FY$331,FT$4,FALSE)</f>
        <v>0</v>
      </c>
      <c r="FU49" s="104">
        <f>VLOOKUP($B49,'Part 3 NNDR3'!$A$6:$FY$331,FU$4,FALSE)</f>
        <v>0</v>
      </c>
      <c r="FV49" s="104">
        <f>VLOOKUP($B49,'Part 3 NNDR3'!$A$6:$FY$331,FV$4,FALSE)</f>
        <v>0</v>
      </c>
      <c r="FW49" s="104">
        <f>VLOOKUP($B49,'Part 3 NNDR3'!$A$6:$FY$331,FW$4,FALSE)</f>
        <v>-25368961</v>
      </c>
      <c r="FX49" s="104">
        <f>VLOOKUP($B49,'Part 3 NNDR3'!$A$6:$FY$331,FX$4,FALSE)</f>
        <v>0</v>
      </c>
      <c r="FY49" s="104">
        <f>VLOOKUP($B49,'Part 3 NNDR3'!$A$6:$FY$331,FY$4,FALSE)</f>
        <v>-25368961</v>
      </c>
      <c r="FZ49" s="104">
        <f>VLOOKUP($B49,'Part 3 NNDR3'!$A$6:$FY$331,FZ$4,FALSE)</f>
        <v>96561630</v>
      </c>
      <c r="GA49" s="104">
        <f>VLOOKUP($B49,'Part 3 NNDR3'!$A$6:$FY$331,GA$4,FALSE)</f>
        <v>0</v>
      </c>
      <c r="GB49" s="104">
        <f>VLOOKUP($B49,'Part 3 NNDR3'!$A$6:$FY$331,GB$4,FALSE)</f>
        <v>96561630</v>
      </c>
      <c r="GC49" s="105" t="str">
        <f>VLOOKUP($B49,'Data (Updated)'!$C$4:$E$329,2,FALSE)</f>
        <v>E0521</v>
      </c>
      <c r="GD49" s="106" t="str">
        <f>VLOOKUP($B49,'Data (Updated)'!$C$4:$E$329,3,FALSE)</f>
        <v>E6105</v>
      </c>
    </row>
    <row r="50" spans="1:186" ht="12.75" x14ac:dyDescent="0.2">
      <c r="A50" s="75">
        <v>45</v>
      </c>
      <c r="B50" s="100" t="s">
        <v>165</v>
      </c>
      <c r="C50" s="101" t="s">
        <v>959</v>
      </c>
      <c r="D50" s="102" t="s">
        <v>947</v>
      </c>
      <c r="E50" s="103" t="s">
        <v>164</v>
      </c>
      <c r="F50" s="104">
        <f>VLOOKUP($B50,'Part 3 NNDR3'!$A$6:$FY$331,F$4,FALSE)</f>
        <v>0</v>
      </c>
      <c r="G50" s="104">
        <f>VLOOKUP($B50,'Part 3 NNDR3'!$A$6:$FY$331,G$4,FALSE)</f>
        <v>0</v>
      </c>
      <c r="H50" s="104">
        <f>VLOOKUP($B50,'Part 3 NNDR3'!$A$6:$FY$331,H$4,FALSE)</f>
        <v>0</v>
      </c>
      <c r="I50" s="104">
        <f>VLOOKUP($B50,'Part 3 NNDR3'!$A$6:$FY$331,I$4,FALSE)</f>
        <v>3744870</v>
      </c>
      <c r="J50" s="104">
        <f>VLOOKUP($B50,'Part 3 NNDR3'!$A$6:$FY$331,J$4,FALSE)</f>
        <v>0</v>
      </c>
      <c r="K50" s="104">
        <f>VLOOKUP($B50,'Part 3 NNDR3'!$A$6:$FY$331,K$4,FALSE)</f>
        <v>3744870</v>
      </c>
      <c r="L50" s="104">
        <f>VLOOKUP($B50,'Part 3 NNDR3'!$A$6:$FY$331,L$4,FALSE)</f>
        <v>0</v>
      </c>
      <c r="M50" s="104">
        <f>VLOOKUP($B50,'Part 3 NNDR3'!$A$6:$FY$331,M$4,FALSE)</f>
        <v>0</v>
      </c>
      <c r="N50" s="104">
        <f>VLOOKUP($B50,'Part 3 NNDR3'!$A$6:$FY$331,N$4,FALSE)</f>
        <v>0</v>
      </c>
      <c r="O50" s="104">
        <f>VLOOKUP($B50,'Part 3 NNDR3'!$A$6:$FY$331,O$4,FALSE)</f>
        <v>260949</v>
      </c>
      <c r="P50" s="104">
        <f>VLOOKUP($B50,'Part 3 NNDR3'!$A$6:$FY$331,P$4,FALSE)</f>
        <v>0</v>
      </c>
      <c r="Q50" s="104">
        <f>VLOOKUP($B50,'Part 3 NNDR3'!$A$6:$FY$331,Q$4,FALSE)</f>
        <v>260949</v>
      </c>
      <c r="R50" s="104">
        <f>VLOOKUP($B50,'Part 3 NNDR3'!$A$6:$FY$331,R$4,FALSE)</f>
        <v>4005819</v>
      </c>
      <c r="S50" s="104">
        <f>VLOOKUP($B50,'Part 3 NNDR3'!$A$6:$FY$331,S$4,FALSE)</f>
        <v>0</v>
      </c>
      <c r="T50" s="104">
        <f>VLOOKUP($B50,'Part 3 NNDR3'!$A$6:$FY$331,T$4,FALSE)</f>
        <v>4005819</v>
      </c>
      <c r="U50" s="104">
        <f>VLOOKUP($B50,'Part 3 NNDR3'!$A$6:$FY$331,U$4,FALSE)</f>
        <v>-3000000</v>
      </c>
      <c r="V50" s="104">
        <f>VLOOKUP($B50,'Part 3 NNDR3'!$A$6:$FY$331,V$4,FALSE)</f>
        <v>0</v>
      </c>
      <c r="W50" s="104">
        <f>VLOOKUP($B50,'Part 3 NNDR3'!$A$6:$FY$331,W$4,FALSE)</f>
        <v>-3000000</v>
      </c>
      <c r="X50" s="104">
        <f>VLOOKUP($B50,'Part 3 NNDR3'!$A$6:$FY$331,X$4,FALSE)</f>
        <v>0</v>
      </c>
      <c r="Y50" s="104">
        <f>VLOOKUP($B50,'Part 3 NNDR3'!$A$6:$FY$331,Y$4,FALSE)</f>
        <v>0</v>
      </c>
      <c r="Z50" s="104">
        <f>VLOOKUP($B50,'Part 3 NNDR3'!$A$6:$FY$331,Z$4,FALSE)</f>
        <v>0</v>
      </c>
      <c r="AA50" s="104">
        <f>VLOOKUP($B50,'Part 3 NNDR3'!$A$6:$FY$331,AA$4,FALSE)</f>
        <v>-145579</v>
      </c>
      <c r="AB50" s="104">
        <f>VLOOKUP($B50,'Part 3 NNDR3'!$A$6:$FY$331,AB$4,FALSE)</f>
        <v>0</v>
      </c>
      <c r="AC50" s="104">
        <f>VLOOKUP($B50,'Part 3 NNDR3'!$A$6:$FY$331,AC$4,FALSE)</f>
        <v>-145579</v>
      </c>
      <c r="AD50" s="104">
        <f>VLOOKUP($B50,'Part 3 NNDR3'!$A$6:$FY$331,AD$4,FALSE)</f>
        <v>-91012</v>
      </c>
      <c r="AE50" s="104">
        <f>VLOOKUP($B50,'Part 3 NNDR3'!$A$6:$FY$331,AE$4,FALSE)</f>
        <v>0</v>
      </c>
      <c r="AF50" s="104">
        <f>VLOOKUP($B50,'Part 3 NNDR3'!$A$6:$FY$331,AF$4,FALSE)</f>
        <v>-91012</v>
      </c>
      <c r="AG50" s="104">
        <f>VLOOKUP($B50,'Part 3 NNDR3'!$A$6:$FY$331,AG$4,FALSE)</f>
        <v>0</v>
      </c>
      <c r="AH50" s="104">
        <f>VLOOKUP($B50,'Part 3 NNDR3'!$A$6:$FY$331,AH$4,FALSE)</f>
        <v>0</v>
      </c>
      <c r="AI50" s="104">
        <f>VLOOKUP($B50,'Part 3 NNDR3'!$A$6:$FY$331,AI$4,FALSE)</f>
        <v>0</v>
      </c>
      <c r="AJ50" s="104">
        <f>VLOOKUP($B50,'Part 3 NNDR3'!$A$6:$FY$331,AJ$4,FALSE)</f>
        <v>14938621</v>
      </c>
      <c r="AK50" s="104">
        <f>VLOOKUP($B50,'Part 3 NNDR3'!$A$6:$FY$331,AK$4,FALSE)</f>
        <v>0</v>
      </c>
      <c r="AL50" s="104">
        <f>VLOOKUP($B50,'Part 3 NNDR3'!$A$6:$FY$331,AL$4,FALSE)</f>
        <v>14938621</v>
      </c>
      <c r="AM50" s="104">
        <f>VLOOKUP($B50,'Part 3 NNDR3'!$A$6:$FY$331,AM$4,FALSE)</f>
        <v>-423518</v>
      </c>
      <c r="AN50" s="104">
        <f>VLOOKUP($B50,'Part 3 NNDR3'!$A$6:$FY$331,AN$4,FALSE)</f>
        <v>0</v>
      </c>
      <c r="AO50" s="104">
        <f>VLOOKUP($B50,'Part 3 NNDR3'!$A$6:$FY$331,AO$4,FALSE)</f>
        <v>-423518</v>
      </c>
      <c r="AP50" s="104">
        <f>VLOOKUP($B50,'Part 3 NNDR3'!$A$6:$FY$331,AP$4,FALSE)</f>
        <v>-58132642</v>
      </c>
      <c r="AQ50" s="104">
        <f>VLOOKUP($B50,'Part 3 NNDR3'!$A$6:$FY$331,AQ$4,FALSE)</f>
        <v>0</v>
      </c>
      <c r="AR50" s="104">
        <f>VLOOKUP($B50,'Part 3 NNDR3'!$A$6:$FY$331,AR$4,FALSE)</f>
        <v>-58132642</v>
      </c>
      <c r="AS50" s="104">
        <f>VLOOKUP($B50,'Part 3 NNDR3'!$A$6:$FY$331,AS$4,FALSE)</f>
        <v>1393492</v>
      </c>
      <c r="AT50" s="104">
        <f>VLOOKUP($B50,'Part 3 NNDR3'!$A$6:$FY$331,AT$4,FALSE)</f>
        <v>0</v>
      </c>
      <c r="AU50" s="104">
        <f>VLOOKUP($B50,'Part 3 NNDR3'!$A$6:$FY$331,AU$4,FALSE)</f>
        <v>1393492</v>
      </c>
      <c r="AV50" s="104">
        <f>VLOOKUP($B50,'Part 3 NNDR3'!$A$6:$FY$331,AV$4,FALSE)</f>
        <v>-14100</v>
      </c>
      <c r="AW50" s="104">
        <f>VLOOKUP($B50,'Part 3 NNDR3'!$A$6:$FY$331,AW$4,FALSE)</f>
        <v>0</v>
      </c>
      <c r="AX50" s="104">
        <f>VLOOKUP($B50,'Part 3 NNDR3'!$A$6:$FY$331,AX$4,FALSE)</f>
        <v>-14100</v>
      </c>
      <c r="AY50" s="104">
        <f>VLOOKUP($B50,'Part 3 NNDR3'!$A$6:$FY$331,AY$4,FALSE)</f>
        <v>0</v>
      </c>
      <c r="AZ50" s="104">
        <f>VLOOKUP($B50,'Part 3 NNDR3'!$A$6:$FY$331,AZ$4,FALSE)</f>
        <v>0</v>
      </c>
      <c r="BA50" s="104">
        <f>VLOOKUP($B50,'Part 3 NNDR3'!$A$6:$FY$331,BA$4,FALSE)</f>
        <v>0</v>
      </c>
      <c r="BB50" s="104">
        <f>VLOOKUP($B50,'Part 3 NNDR3'!$A$6:$FY$331,BB$4,FALSE)</f>
        <v>0</v>
      </c>
      <c r="BC50" s="104">
        <f>VLOOKUP($B50,'Part 3 NNDR3'!$A$6:$FY$331,BC$4,FALSE)</f>
        <v>0</v>
      </c>
      <c r="BD50" s="104">
        <f>VLOOKUP($B50,'Part 3 NNDR3'!$A$6:$FY$331,BD$4,FALSE)</f>
        <v>0</v>
      </c>
      <c r="BE50" s="104">
        <f>VLOOKUP($B50,'Part 3 NNDR3'!$A$6:$FY$331,BE$4,FALSE)</f>
        <v>0</v>
      </c>
      <c r="BF50" s="104">
        <f>VLOOKUP($B50,'Part 3 NNDR3'!$A$6:$FY$331,BF$4,FALSE)</f>
        <v>0</v>
      </c>
      <c r="BG50" s="104">
        <f>VLOOKUP($B50,'Part 3 NNDR3'!$A$6:$FY$331,BG$4,FALSE)</f>
        <v>0</v>
      </c>
      <c r="BH50" s="104">
        <f>VLOOKUP($B50,'Part 3 NNDR3'!$A$6:$FY$331,BH$4,FALSE)</f>
        <v>-45383726</v>
      </c>
      <c r="BI50" s="104">
        <f>VLOOKUP($B50,'Part 3 NNDR3'!$A$6:$FY$331,BI$4,FALSE)</f>
        <v>0</v>
      </c>
      <c r="BJ50" s="104">
        <f>VLOOKUP($B50,'Part 3 NNDR3'!$A$6:$FY$331,BJ$4,FALSE)</f>
        <v>-45383726</v>
      </c>
      <c r="BK50" s="104">
        <f>VLOOKUP($B50,'Part 3 NNDR3'!$A$6:$FY$331,BK$4,FALSE)</f>
        <v>-1067205</v>
      </c>
      <c r="BL50" s="104">
        <f>VLOOKUP($B50,'Part 3 NNDR3'!$A$6:$FY$331,BL$4,FALSE)</f>
        <v>0</v>
      </c>
      <c r="BM50" s="104">
        <f>VLOOKUP($B50,'Part 3 NNDR3'!$A$6:$FY$331,BM$4,FALSE)</f>
        <v>-1067205</v>
      </c>
      <c r="BN50" s="104">
        <f>VLOOKUP($B50,'Part 3 NNDR3'!$A$6:$FY$331,BN$4,FALSE)</f>
        <v>-843857</v>
      </c>
      <c r="BO50" s="104">
        <f>VLOOKUP($B50,'Part 3 NNDR3'!$A$6:$FY$331,BO$4,FALSE)</f>
        <v>0</v>
      </c>
      <c r="BP50" s="104">
        <f>VLOOKUP($B50,'Part 3 NNDR3'!$A$6:$FY$331,BP$4,FALSE)</f>
        <v>-843857</v>
      </c>
      <c r="BQ50" s="104">
        <f>VLOOKUP($B50,'Part 3 NNDR3'!$A$6:$FY$331,BQ$4,FALSE)</f>
        <v>-20672910</v>
      </c>
      <c r="BR50" s="104">
        <f>VLOOKUP($B50,'Part 3 NNDR3'!$A$6:$FY$331,BR$4,FALSE)</f>
        <v>0</v>
      </c>
      <c r="BS50" s="104">
        <f>VLOOKUP($B50,'Part 3 NNDR3'!$A$6:$FY$331,BS$4,FALSE)</f>
        <v>-20672910</v>
      </c>
      <c r="BT50" s="104">
        <f>VLOOKUP($B50,'Part 3 NNDR3'!$A$6:$FY$331,BT$4,FALSE)</f>
        <v>899008</v>
      </c>
      <c r="BU50" s="104">
        <f>VLOOKUP($B50,'Part 3 NNDR3'!$A$6:$FY$331,BU$4,FALSE)</f>
        <v>0</v>
      </c>
      <c r="BV50" s="104">
        <f>VLOOKUP($B50,'Part 3 NNDR3'!$A$6:$FY$331,BV$4,FALSE)</f>
        <v>899008</v>
      </c>
      <c r="BW50" s="104">
        <f>VLOOKUP($B50,'Part 3 NNDR3'!$A$6:$FY$331,BW$4,FALSE)</f>
        <v>-21684964</v>
      </c>
      <c r="BX50" s="104">
        <f>VLOOKUP($B50,'Part 3 NNDR3'!$A$6:$FY$331,BX$4,FALSE)</f>
        <v>0</v>
      </c>
      <c r="BY50" s="104">
        <f>VLOOKUP($B50,'Part 3 NNDR3'!$A$6:$FY$331,BY$4,FALSE)</f>
        <v>-21684964</v>
      </c>
      <c r="BZ50" s="104">
        <f>VLOOKUP($B50,'Part 3 NNDR3'!$A$6:$FY$331,BZ$4,FALSE)</f>
        <v>-195410</v>
      </c>
      <c r="CA50" s="104">
        <f>VLOOKUP($B50,'Part 3 NNDR3'!$A$6:$FY$331,CA$4,FALSE)</f>
        <v>0</v>
      </c>
      <c r="CB50" s="104">
        <f>VLOOKUP($B50,'Part 3 NNDR3'!$A$6:$FY$331,CB$4,FALSE)</f>
        <v>-195410</v>
      </c>
      <c r="CC50" s="104">
        <f>VLOOKUP($B50,'Part 3 NNDR3'!$A$6:$FY$331,CC$4,FALSE)</f>
        <v>32564</v>
      </c>
      <c r="CD50" s="104">
        <f>VLOOKUP($B50,'Part 3 NNDR3'!$A$6:$FY$331,CD$4,FALSE)</f>
        <v>0</v>
      </c>
      <c r="CE50" s="104">
        <f>VLOOKUP($B50,'Part 3 NNDR3'!$A$6:$FY$331,CE$4,FALSE)</f>
        <v>32564</v>
      </c>
      <c r="CF50" s="104">
        <f>VLOOKUP($B50,'Part 3 NNDR3'!$A$6:$FY$331,CF$4,FALSE)</f>
        <v>-2000</v>
      </c>
      <c r="CG50" s="104">
        <f>VLOOKUP($B50,'Part 3 NNDR3'!$A$6:$FY$331,CG$4,FALSE)</f>
        <v>0</v>
      </c>
      <c r="CH50" s="104">
        <f>VLOOKUP($B50,'Part 3 NNDR3'!$A$6:$FY$331,CH$4,FALSE)</f>
        <v>-2000</v>
      </c>
      <c r="CI50" s="104">
        <f>VLOOKUP($B50,'Part 3 NNDR3'!$A$6:$FY$331,CI$4,FALSE)</f>
        <v>0</v>
      </c>
      <c r="CJ50" s="104">
        <f>VLOOKUP($B50,'Part 3 NNDR3'!$A$6:$FY$331,CJ$4,FALSE)</f>
        <v>0</v>
      </c>
      <c r="CK50" s="104">
        <f>VLOOKUP($B50,'Part 3 NNDR3'!$A$6:$FY$331,CK$4,FALSE)</f>
        <v>0</v>
      </c>
      <c r="CL50" s="104">
        <f>VLOOKUP($B50,'Part 3 NNDR3'!$A$6:$FY$331,CL$4,FALSE)</f>
        <v>0</v>
      </c>
      <c r="CM50" s="104">
        <f>VLOOKUP($B50,'Part 3 NNDR3'!$A$6:$FY$331,CM$4,FALSE)</f>
        <v>0</v>
      </c>
      <c r="CN50" s="104">
        <f>VLOOKUP($B50,'Part 3 NNDR3'!$A$6:$FY$331,CN$4,FALSE)</f>
        <v>0</v>
      </c>
      <c r="CO50" s="104">
        <f>VLOOKUP($B50,'Part 3 NNDR3'!$A$6:$FY$331,CO$4,FALSE)</f>
        <v>0</v>
      </c>
      <c r="CP50" s="104">
        <f>VLOOKUP($B50,'Part 3 NNDR3'!$A$6:$FY$331,CP$4,FALSE)</f>
        <v>0</v>
      </c>
      <c r="CQ50" s="104">
        <f>VLOOKUP($B50,'Part 3 NNDR3'!$A$6:$FY$331,CQ$4,FALSE)</f>
        <v>0</v>
      </c>
      <c r="CR50" s="104">
        <f>VLOOKUP($B50,'Part 3 NNDR3'!$A$6:$FY$331,CR$4,FALSE)</f>
        <v>0</v>
      </c>
      <c r="CS50" s="104">
        <f>VLOOKUP($B50,'Part 3 NNDR3'!$A$6:$FY$331,CS$4,FALSE)</f>
        <v>0</v>
      </c>
      <c r="CT50" s="104">
        <f>VLOOKUP($B50,'Part 3 NNDR3'!$A$6:$FY$331,CT$4,FALSE)</f>
        <v>0</v>
      </c>
      <c r="CU50" s="104">
        <f>VLOOKUP($B50,'Part 3 NNDR3'!$A$6:$FY$331,CU$4,FALSE)</f>
        <v>0</v>
      </c>
      <c r="CV50" s="104">
        <f>VLOOKUP($B50,'Part 3 NNDR3'!$A$6:$FY$331,CV$4,FALSE)</f>
        <v>0</v>
      </c>
      <c r="CW50" s="104">
        <f>VLOOKUP($B50,'Part 3 NNDR3'!$A$6:$FY$331,CW$4,FALSE)</f>
        <v>0</v>
      </c>
      <c r="CX50" s="104">
        <f>VLOOKUP($B50,'Part 3 NNDR3'!$A$6:$FY$331,CX$4,FALSE)</f>
        <v>0</v>
      </c>
      <c r="CY50" s="104">
        <f>VLOOKUP($B50,'Part 3 NNDR3'!$A$6:$FY$331,CY$4,FALSE)</f>
        <v>0</v>
      </c>
      <c r="CZ50" s="104">
        <f>VLOOKUP($B50,'Part 3 NNDR3'!$A$6:$FY$331,CZ$4,FALSE)</f>
        <v>0</v>
      </c>
      <c r="DA50" s="104">
        <f>VLOOKUP($B50,'Part 3 NNDR3'!$A$6:$FY$331,DA$4,FALSE)</f>
        <v>0</v>
      </c>
      <c r="DB50" s="104">
        <f>VLOOKUP($B50,'Part 3 NNDR3'!$A$6:$FY$331,DB$4,FALSE)</f>
        <v>0</v>
      </c>
      <c r="DC50" s="104">
        <f>VLOOKUP($B50,'Part 3 NNDR3'!$A$6:$FY$331,DC$4,FALSE)</f>
        <v>0</v>
      </c>
      <c r="DD50" s="104">
        <f>VLOOKUP($B50,'Part 3 NNDR3'!$A$6:$FY$331,DD$4,FALSE)</f>
        <v>0</v>
      </c>
      <c r="DE50" s="104">
        <f>VLOOKUP($B50,'Part 3 NNDR3'!$A$6:$FY$331,DE$4,FALSE)</f>
        <v>0</v>
      </c>
      <c r="DF50" s="104">
        <f>VLOOKUP($B50,'Part 3 NNDR3'!$A$6:$FY$331,DF$4,FALSE)</f>
        <v>0</v>
      </c>
      <c r="DG50" s="104">
        <f>VLOOKUP($B50,'Part 3 NNDR3'!$A$6:$FY$331,DG$4,FALSE)</f>
        <v>0</v>
      </c>
      <c r="DH50" s="104">
        <f>VLOOKUP($B50,'Part 3 NNDR3'!$A$6:$FY$331,DH$4,FALSE)</f>
        <v>0</v>
      </c>
      <c r="DI50" s="104">
        <f>VLOOKUP($B50,'Part 3 NNDR3'!$A$6:$FY$331,DI$4,FALSE)</f>
        <v>0</v>
      </c>
      <c r="DJ50" s="104">
        <f>VLOOKUP($B50,'Part 3 NNDR3'!$A$6:$FY$331,DJ$4,FALSE)</f>
        <v>0</v>
      </c>
      <c r="DK50" s="104">
        <f>VLOOKUP($B50,'Part 3 NNDR3'!$A$6:$FY$331,DK$4,FALSE)</f>
        <v>0</v>
      </c>
      <c r="DL50" s="104">
        <f>VLOOKUP($B50,'Part 3 NNDR3'!$A$6:$FY$331,DL$4,FALSE)</f>
        <v>-164846</v>
      </c>
      <c r="DM50" s="104">
        <f>VLOOKUP($B50,'Part 3 NNDR3'!$A$6:$FY$331,DM$4,FALSE)</f>
        <v>0</v>
      </c>
      <c r="DN50" s="104">
        <f>VLOOKUP($B50,'Part 3 NNDR3'!$A$6:$FY$331,DN$4,FALSE)</f>
        <v>-164846</v>
      </c>
      <c r="DO50" s="104">
        <f>VLOOKUP($B50,'Part 3 NNDR3'!$A$6:$FY$331,DO$4,FALSE)</f>
        <v>0</v>
      </c>
      <c r="DP50" s="104">
        <f>VLOOKUP($B50,'Part 3 NNDR3'!$A$6:$FY$331,DP$4,FALSE)</f>
        <v>0</v>
      </c>
      <c r="DQ50" s="104">
        <f>VLOOKUP($B50,'Part 3 NNDR3'!$A$6:$FY$331,DQ$4,FALSE)</f>
        <v>0</v>
      </c>
      <c r="DR50" s="104">
        <f>VLOOKUP($B50,'Part 3 NNDR3'!$A$6:$FY$331,DR$4,FALSE)</f>
        <v>0</v>
      </c>
      <c r="DS50" s="104">
        <f>VLOOKUP($B50,'Part 3 NNDR3'!$A$6:$FY$331,DS$4,FALSE)</f>
        <v>0</v>
      </c>
      <c r="DT50" s="104">
        <f>VLOOKUP($B50,'Part 3 NNDR3'!$A$6:$FY$331,DT$4,FALSE)</f>
        <v>0</v>
      </c>
      <c r="DU50" s="104">
        <f>VLOOKUP($B50,'Part 3 NNDR3'!$A$6:$FY$331,DU$4,FALSE)</f>
        <v>-101315</v>
      </c>
      <c r="DV50" s="104">
        <f>VLOOKUP($B50,'Part 3 NNDR3'!$A$6:$FY$331,DV$4,FALSE)</f>
        <v>0</v>
      </c>
      <c r="DW50" s="104">
        <f>VLOOKUP($B50,'Part 3 NNDR3'!$A$6:$FY$331,DW$4,FALSE)</f>
        <v>-101315</v>
      </c>
      <c r="DX50" s="104">
        <f>VLOOKUP($B50,'Part 3 NNDR3'!$A$6:$FY$331,DX$4,FALSE)</f>
        <v>-1074</v>
      </c>
      <c r="DY50" s="104">
        <f>VLOOKUP($B50,'Part 3 NNDR3'!$A$6:$FY$331,DY$4,FALSE)</f>
        <v>0</v>
      </c>
      <c r="DZ50" s="104">
        <f>VLOOKUP($B50,'Part 3 NNDR3'!$A$6:$FY$331,DZ$4,FALSE)</f>
        <v>-1074</v>
      </c>
      <c r="EA50" s="104">
        <f>VLOOKUP($B50,'Part 3 NNDR3'!$A$6:$FY$331,EA$4,FALSE)</f>
        <v>-3702121</v>
      </c>
      <c r="EB50" s="104">
        <f>VLOOKUP($B50,'Part 3 NNDR3'!$A$6:$FY$331,EB$4,FALSE)</f>
        <v>0</v>
      </c>
      <c r="EC50" s="104">
        <f>VLOOKUP($B50,'Part 3 NNDR3'!$A$6:$FY$331,EC$4,FALSE)</f>
        <v>-3702121</v>
      </c>
      <c r="ED50" s="104">
        <f>VLOOKUP($B50,'Part 3 NNDR3'!$A$6:$FY$331,ED$4,FALSE)</f>
        <v>-21027</v>
      </c>
      <c r="EE50" s="104">
        <f>VLOOKUP($B50,'Part 3 NNDR3'!$A$6:$FY$331,EE$4,FALSE)</f>
        <v>0</v>
      </c>
      <c r="EF50" s="104">
        <f>VLOOKUP($B50,'Part 3 NNDR3'!$A$6:$FY$331,EF$4,FALSE)</f>
        <v>-21027</v>
      </c>
      <c r="EG50" s="104">
        <f>VLOOKUP($B50,'Part 3 NNDR3'!$A$6:$FY$331,EG$4,FALSE)</f>
        <v>0</v>
      </c>
      <c r="EH50" s="104">
        <f>VLOOKUP($B50,'Part 3 NNDR3'!$A$6:$FY$331,EH$4,FALSE)</f>
        <v>0</v>
      </c>
      <c r="EI50" s="104">
        <f>VLOOKUP($B50,'Part 3 NNDR3'!$A$6:$FY$331,EI$4,FALSE)</f>
        <v>0</v>
      </c>
      <c r="EJ50" s="104">
        <f>VLOOKUP($B50,'Part 3 NNDR3'!$A$6:$FY$331,EJ$4,FALSE)</f>
        <v>0</v>
      </c>
      <c r="EK50" s="104">
        <f>VLOOKUP($B50,'Part 3 NNDR3'!$A$6:$FY$331,EK$4,FALSE)</f>
        <v>0</v>
      </c>
      <c r="EL50" s="104">
        <f>VLOOKUP($B50,'Part 3 NNDR3'!$A$6:$FY$331,EL$4,FALSE)</f>
        <v>0</v>
      </c>
      <c r="EM50" s="104">
        <f>VLOOKUP($B50,'Part 3 NNDR3'!$A$6:$FY$331,EM$4,FALSE)</f>
        <v>-92696</v>
      </c>
      <c r="EN50" s="104">
        <f>VLOOKUP($B50,'Part 3 NNDR3'!$A$6:$FY$331,EN$4,FALSE)</f>
        <v>0</v>
      </c>
      <c r="EO50" s="104">
        <f>VLOOKUP($B50,'Part 3 NNDR3'!$A$6:$FY$331,EO$4,FALSE)</f>
        <v>-92696</v>
      </c>
      <c r="EP50" s="104">
        <f>VLOOKUP($B50,'Part 3 NNDR3'!$A$6:$FY$331,EP$4,FALSE)</f>
        <v>-3918233</v>
      </c>
      <c r="EQ50" s="104">
        <f>VLOOKUP($B50,'Part 3 NNDR3'!$A$6:$FY$331,EQ$4,FALSE)</f>
        <v>0</v>
      </c>
      <c r="ER50" s="104">
        <f>VLOOKUP($B50,'Part 3 NNDR3'!$A$6:$FY$331,ER$4,FALSE)</f>
        <v>-3918233</v>
      </c>
      <c r="ES50" s="104">
        <f>VLOOKUP($B50,'Part 3 NNDR3'!$A$6:$FY$331,ES$4,FALSE)</f>
        <v>0</v>
      </c>
      <c r="ET50" s="104">
        <f>VLOOKUP($B50,'Part 3 NNDR3'!$A$6:$FY$331,ET$4,FALSE)</f>
        <v>0</v>
      </c>
      <c r="EU50" s="104">
        <f>VLOOKUP($B50,'Part 3 NNDR3'!$A$6:$FY$331,EU$4,FALSE)</f>
        <v>0</v>
      </c>
      <c r="EV50" s="104">
        <f>VLOOKUP($B50,'Part 3 NNDR3'!$A$6:$FY$331,EV$4,FALSE)</f>
        <v>0</v>
      </c>
      <c r="EW50" s="104">
        <f>VLOOKUP($B50,'Part 3 NNDR3'!$A$6:$FY$331,EW$4,FALSE)</f>
        <v>0</v>
      </c>
      <c r="EX50" s="104">
        <f>VLOOKUP($B50,'Part 3 NNDR3'!$A$6:$FY$331,EX$4,FALSE)</f>
        <v>0</v>
      </c>
      <c r="EY50" s="104">
        <f>VLOOKUP($B50,'Part 3 NNDR3'!$A$6:$FY$331,EY$4,FALSE)</f>
        <v>0</v>
      </c>
      <c r="EZ50" s="104">
        <f>VLOOKUP($B50,'Part 3 NNDR3'!$A$6:$FY$331,EZ$4,FALSE)</f>
        <v>0</v>
      </c>
      <c r="FA50" s="104">
        <f>VLOOKUP($B50,'Part 3 NNDR3'!$A$6:$FY$331,FA$4,FALSE)</f>
        <v>0</v>
      </c>
      <c r="FB50" s="104">
        <f>VLOOKUP($B50,'Part 3 NNDR3'!$A$6:$FY$331,FB$4,FALSE)</f>
        <v>570040285</v>
      </c>
      <c r="FC50" s="104">
        <f>VLOOKUP($B50,'Part 3 NNDR3'!$A$6:$FY$331,FC$4,FALSE)</f>
        <v>0</v>
      </c>
      <c r="FD50" s="104">
        <f>VLOOKUP($B50,'Part 3 NNDR3'!$A$6:$FY$331,FD$4,FALSE)</f>
        <v>570040285</v>
      </c>
      <c r="FE50" s="104">
        <f>VLOOKUP($B50,'Part 3 NNDR3'!$A$6:$FY$331,FE$4,FALSE)</f>
        <v>4005819</v>
      </c>
      <c r="FF50" s="104">
        <f>VLOOKUP($B50,'Part 3 NNDR3'!$A$6:$FY$331,FF$4,FALSE)</f>
        <v>0</v>
      </c>
      <c r="FG50" s="104">
        <f>VLOOKUP($B50,'Part 3 NNDR3'!$A$6:$FY$331,FG$4,FALSE)</f>
        <v>4005819</v>
      </c>
      <c r="FH50" s="104">
        <f>VLOOKUP($B50,'Part 3 NNDR3'!$A$6:$FY$331,FH$4,FALSE)</f>
        <v>-45383726</v>
      </c>
      <c r="FI50" s="104">
        <f>VLOOKUP($B50,'Part 3 NNDR3'!$A$6:$FY$331,FI$4,FALSE)</f>
        <v>0</v>
      </c>
      <c r="FJ50" s="104">
        <f>VLOOKUP($B50,'Part 3 NNDR3'!$A$6:$FY$331,FJ$4,FALSE)</f>
        <v>-45383726</v>
      </c>
      <c r="FK50" s="104">
        <f>VLOOKUP($B50,'Part 3 NNDR3'!$A$6:$FY$331,FK$4,FALSE)</f>
        <v>-21684964</v>
      </c>
      <c r="FL50" s="104">
        <f>VLOOKUP($B50,'Part 3 NNDR3'!$A$6:$FY$331,FL$4,FALSE)</f>
        <v>0</v>
      </c>
      <c r="FM50" s="104">
        <f>VLOOKUP($B50,'Part 3 NNDR3'!$A$6:$FY$331,FM$4,FALSE)</f>
        <v>-21684964</v>
      </c>
      <c r="FN50" s="104">
        <f>VLOOKUP($B50,'Part 3 NNDR3'!$A$6:$FY$331,FN$4,FALSE)</f>
        <v>-164846</v>
      </c>
      <c r="FO50" s="104">
        <f>VLOOKUP($B50,'Part 3 NNDR3'!$A$6:$FY$331,FO$4,FALSE)</f>
        <v>0</v>
      </c>
      <c r="FP50" s="104">
        <f>VLOOKUP($B50,'Part 3 NNDR3'!$A$6:$FY$331,FP$4,FALSE)</f>
        <v>-164846</v>
      </c>
      <c r="FQ50" s="104">
        <f>VLOOKUP($B50,'Part 3 NNDR3'!$A$6:$FY$331,FQ$4,FALSE)</f>
        <v>-3918233</v>
      </c>
      <c r="FR50" s="104">
        <f>VLOOKUP($B50,'Part 3 NNDR3'!$A$6:$FY$331,FR$4,FALSE)</f>
        <v>0</v>
      </c>
      <c r="FS50" s="104">
        <f>VLOOKUP($B50,'Part 3 NNDR3'!$A$6:$FY$331,FS$4,FALSE)</f>
        <v>-3918233</v>
      </c>
      <c r="FT50" s="104">
        <f>VLOOKUP($B50,'Part 3 NNDR3'!$A$6:$FY$331,FT$4,FALSE)</f>
        <v>0</v>
      </c>
      <c r="FU50" s="104">
        <f>VLOOKUP($B50,'Part 3 NNDR3'!$A$6:$FY$331,FU$4,FALSE)</f>
        <v>0</v>
      </c>
      <c r="FV50" s="104">
        <f>VLOOKUP($B50,'Part 3 NNDR3'!$A$6:$FY$331,FV$4,FALSE)</f>
        <v>0</v>
      </c>
      <c r="FW50" s="104">
        <f>VLOOKUP($B50,'Part 3 NNDR3'!$A$6:$FY$331,FW$4,FALSE)</f>
        <v>-67145950</v>
      </c>
      <c r="FX50" s="104">
        <f>VLOOKUP($B50,'Part 3 NNDR3'!$A$6:$FY$331,FX$4,FALSE)</f>
        <v>0</v>
      </c>
      <c r="FY50" s="104">
        <f>VLOOKUP($B50,'Part 3 NNDR3'!$A$6:$FY$331,FY$4,FALSE)</f>
        <v>-67145950</v>
      </c>
      <c r="FZ50" s="104">
        <f>VLOOKUP($B50,'Part 3 NNDR3'!$A$6:$FY$331,FZ$4,FALSE)</f>
        <v>502894335</v>
      </c>
      <c r="GA50" s="104">
        <f>VLOOKUP($B50,'Part 3 NNDR3'!$A$6:$FY$331,GA$4,FALSE)</f>
        <v>0</v>
      </c>
      <c r="GB50" s="104">
        <f>VLOOKUP($B50,'Part 3 NNDR3'!$A$6:$FY$331,GB$4,FALSE)</f>
        <v>502894335</v>
      </c>
      <c r="GC50" s="105" t="str">
        <f>VLOOKUP($B50,'Data (Updated)'!$C$4:$E$329,2,FALSE)</f>
        <v>E5100</v>
      </c>
      <c r="GD50" s="105" t="str">
        <f>VLOOKUP($B50,'Data (Updated)'!$C$4:$E$329,3,FALSE)</f>
        <v>NA</v>
      </c>
    </row>
    <row r="51" spans="1:186" ht="12.75" x14ac:dyDescent="0.2">
      <c r="A51" s="75">
        <v>46</v>
      </c>
      <c r="B51" s="100" t="s">
        <v>167</v>
      </c>
      <c r="C51" s="101" t="s">
        <v>941</v>
      </c>
      <c r="D51" s="102" t="s">
        <v>953</v>
      </c>
      <c r="E51" s="103" t="s">
        <v>166</v>
      </c>
      <c r="F51" s="104">
        <f>VLOOKUP($B51,'Part 3 NNDR3'!$A$6:$FY$331,F$4,FALSE)</f>
        <v>0</v>
      </c>
      <c r="G51" s="104">
        <f>VLOOKUP($B51,'Part 3 NNDR3'!$A$6:$FY$331,G$4,FALSE)</f>
        <v>0</v>
      </c>
      <c r="H51" s="104">
        <f>VLOOKUP($B51,'Part 3 NNDR3'!$A$6:$FY$331,H$4,FALSE)</f>
        <v>0</v>
      </c>
      <c r="I51" s="104">
        <f>VLOOKUP($B51,'Part 3 NNDR3'!$A$6:$FY$331,I$4,FALSE)</f>
        <v>-124126</v>
      </c>
      <c r="J51" s="104">
        <f>VLOOKUP($B51,'Part 3 NNDR3'!$A$6:$FY$331,J$4,FALSE)</f>
        <v>0</v>
      </c>
      <c r="K51" s="104">
        <f>VLOOKUP($B51,'Part 3 NNDR3'!$A$6:$FY$331,K$4,FALSE)</f>
        <v>-124126</v>
      </c>
      <c r="L51" s="104">
        <f>VLOOKUP($B51,'Part 3 NNDR3'!$A$6:$FY$331,L$4,FALSE)</f>
        <v>0</v>
      </c>
      <c r="M51" s="104">
        <f>VLOOKUP($B51,'Part 3 NNDR3'!$A$6:$FY$331,M$4,FALSE)</f>
        <v>0</v>
      </c>
      <c r="N51" s="104">
        <f>VLOOKUP($B51,'Part 3 NNDR3'!$A$6:$FY$331,N$4,FALSE)</f>
        <v>0</v>
      </c>
      <c r="O51" s="104">
        <f>VLOOKUP($B51,'Part 3 NNDR3'!$A$6:$FY$331,O$4,FALSE)</f>
        <v>22059</v>
      </c>
      <c r="P51" s="104">
        <f>VLOOKUP($B51,'Part 3 NNDR3'!$A$6:$FY$331,P$4,FALSE)</f>
        <v>0</v>
      </c>
      <c r="Q51" s="104">
        <f>VLOOKUP($B51,'Part 3 NNDR3'!$A$6:$FY$331,Q$4,FALSE)</f>
        <v>22059</v>
      </c>
      <c r="R51" s="104">
        <f>VLOOKUP($B51,'Part 3 NNDR3'!$A$6:$FY$331,R$4,FALSE)</f>
        <v>-102067</v>
      </c>
      <c r="S51" s="104">
        <f>VLOOKUP($B51,'Part 3 NNDR3'!$A$6:$FY$331,S$4,FALSE)</f>
        <v>0</v>
      </c>
      <c r="T51" s="104">
        <f>VLOOKUP($B51,'Part 3 NNDR3'!$A$6:$FY$331,T$4,FALSE)</f>
        <v>-102067</v>
      </c>
      <c r="U51" s="104">
        <f>VLOOKUP($B51,'Part 3 NNDR3'!$A$6:$FY$331,U$4,FALSE)</f>
        <v>-2586812</v>
      </c>
      <c r="V51" s="104">
        <f>VLOOKUP($B51,'Part 3 NNDR3'!$A$6:$FY$331,V$4,FALSE)</f>
        <v>0</v>
      </c>
      <c r="W51" s="104">
        <f>VLOOKUP($B51,'Part 3 NNDR3'!$A$6:$FY$331,W$4,FALSE)</f>
        <v>-2586812</v>
      </c>
      <c r="X51" s="104">
        <f>VLOOKUP($B51,'Part 3 NNDR3'!$A$6:$FY$331,X$4,FALSE)</f>
        <v>0</v>
      </c>
      <c r="Y51" s="104">
        <f>VLOOKUP($B51,'Part 3 NNDR3'!$A$6:$FY$331,Y$4,FALSE)</f>
        <v>0</v>
      </c>
      <c r="Z51" s="104">
        <f>VLOOKUP($B51,'Part 3 NNDR3'!$A$6:$FY$331,Z$4,FALSE)</f>
        <v>0</v>
      </c>
      <c r="AA51" s="104">
        <f>VLOOKUP($B51,'Part 3 NNDR3'!$A$6:$FY$331,AA$4,FALSE)</f>
        <v>-84768</v>
      </c>
      <c r="AB51" s="104">
        <f>VLOOKUP($B51,'Part 3 NNDR3'!$A$6:$FY$331,AB$4,FALSE)</f>
        <v>0</v>
      </c>
      <c r="AC51" s="104">
        <f>VLOOKUP($B51,'Part 3 NNDR3'!$A$6:$FY$331,AC$4,FALSE)</f>
        <v>-84768</v>
      </c>
      <c r="AD51" s="104">
        <f>VLOOKUP($B51,'Part 3 NNDR3'!$A$6:$FY$331,AD$4,FALSE)</f>
        <v>0</v>
      </c>
      <c r="AE51" s="104">
        <f>VLOOKUP($B51,'Part 3 NNDR3'!$A$6:$FY$331,AE$4,FALSE)</f>
        <v>0</v>
      </c>
      <c r="AF51" s="104">
        <f>VLOOKUP($B51,'Part 3 NNDR3'!$A$6:$FY$331,AF$4,FALSE)</f>
        <v>0</v>
      </c>
      <c r="AG51" s="104">
        <f>VLOOKUP($B51,'Part 3 NNDR3'!$A$6:$FY$331,AG$4,FALSE)</f>
        <v>0</v>
      </c>
      <c r="AH51" s="104">
        <f>VLOOKUP($B51,'Part 3 NNDR3'!$A$6:$FY$331,AH$4,FALSE)</f>
        <v>0</v>
      </c>
      <c r="AI51" s="104">
        <f>VLOOKUP($B51,'Part 3 NNDR3'!$A$6:$FY$331,AI$4,FALSE)</f>
        <v>0</v>
      </c>
      <c r="AJ51" s="104">
        <f>VLOOKUP($B51,'Part 3 NNDR3'!$A$6:$FY$331,AJ$4,FALSE)</f>
        <v>962800</v>
      </c>
      <c r="AK51" s="104">
        <f>VLOOKUP($B51,'Part 3 NNDR3'!$A$6:$FY$331,AK$4,FALSE)</f>
        <v>0</v>
      </c>
      <c r="AL51" s="104">
        <f>VLOOKUP($B51,'Part 3 NNDR3'!$A$6:$FY$331,AL$4,FALSE)</f>
        <v>962800</v>
      </c>
      <c r="AM51" s="104">
        <f>VLOOKUP($B51,'Part 3 NNDR3'!$A$6:$FY$331,AM$4,FALSE)</f>
        <v>-22933</v>
      </c>
      <c r="AN51" s="104">
        <f>VLOOKUP($B51,'Part 3 NNDR3'!$A$6:$FY$331,AN$4,FALSE)</f>
        <v>0</v>
      </c>
      <c r="AO51" s="104">
        <f>VLOOKUP($B51,'Part 3 NNDR3'!$A$6:$FY$331,AO$4,FALSE)</f>
        <v>-22933</v>
      </c>
      <c r="AP51" s="104">
        <f>VLOOKUP($B51,'Part 3 NNDR3'!$A$6:$FY$331,AP$4,FALSE)</f>
        <v>-1812809</v>
      </c>
      <c r="AQ51" s="104">
        <f>VLOOKUP($B51,'Part 3 NNDR3'!$A$6:$FY$331,AQ$4,FALSE)</f>
        <v>0</v>
      </c>
      <c r="AR51" s="104">
        <f>VLOOKUP($B51,'Part 3 NNDR3'!$A$6:$FY$331,AR$4,FALSE)</f>
        <v>-1812809</v>
      </c>
      <c r="AS51" s="104">
        <f>VLOOKUP($B51,'Part 3 NNDR3'!$A$6:$FY$331,AS$4,FALSE)</f>
        <v>13740</v>
      </c>
      <c r="AT51" s="104">
        <f>VLOOKUP($B51,'Part 3 NNDR3'!$A$6:$FY$331,AT$4,FALSE)</f>
        <v>0</v>
      </c>
      <c r="AU51" s="104">
        <f>VLOOKUP($B51,'Part 3 NNDR3'!$A$6:$FY$331,AU$4,FALSE)</f>
        <v>13740</v>
      </c>
      <c r="AV51" s="104">
        <f>VLOOKUP($B51,'Part 3 NNDR3'!$A$6:$FY$331,AV$4,FALSE)</f>
        <v>-5168</v>
      </c>
      <c r="AW51" s="104">
        <f>VLOOKUP($B51,'Part 3 NNDR3'!$A$6:$FY$331,AW$4,FALSE)</f>
        <v>0</v>
      </c>
      <c r="AX51" s="104">
        <f>VLOOKUP($B51,'Part 3 NNDR3'!$A$6:$FY$331,AX$4,FALSE)</f>
        <v>-5168</v>
      </c>
      <c r="AY51" s="104">
        <f>VLOOKUP($B51,'Part 3 NNDR3'!$A$6:$FY$331,AY$4,FALSE)</f>
        <v>0</v>
      </c>
      <c r="AZ51" s="104">
        <f>VLOOKUP($B51,'Part 3 NNDR3'!$A$6:$FY$331,AZ$4,FALSE)</f>
        <v>0</v>
      </c>
      <c r="BA51" s="104">
        <f>VLOOKUP($B51,'Part 3 NNDR3'!$A$6:$FY$331,BA$4,FALSE)</f>
        <v>0</v>
      </c>
      <c r="BB51" s="104">
        <f>VLOOKUP($B51,'Part 3 NNDR3'!$A$6:$FY$331,BB$4,FALSE)</f>
        <v>0</v>
      </c>
      <c r="BC51" s="104">
        <f>VLOOKUP($B51,'Part 3 NNDR3'!$A$6:$FY$331,BC$4,FALSE)</f>
        <v>0</v>
      </c>
      <c r="BD51" s="104">
        <f>VLOOKUP($B51,'Part 3 NNDR3'!$A$6:$FY$331,BD$4,FALSE)</f>
        <v>0</v>
      </c>
      <c r="BE51" s="104">
        <f>VLOOKUP($B51,'Part 3 NNDR3'!$A$6:$FY$331,BE$4,FALSE)</f>
        <v>0</v>
      </c>
      <c r="BF51" s="104">
        <f>VLOOKUP($B51,'Part 3 NNDR3'!$A$6:$FY$331,BF$4,FALSE)</f>
        <v>0</v>
      </c>
      <c r="BG51" s="104">
        <f>VLOOKUP($B51,'Part 3 NNDR3'!$A$6:$FY$331,BG$4,FALSE)</f>
        <v>0</v>
      </c>
      <c r="BH51" s="104">
        <f>VLOOKUP($B51,'Part 3 NNDR3'!$A$6:$FY$331,BH$4,FALSE)</f>
        <v>-3535950</v>
      </c>
      <c r="BI51" s="104">
        <f>VLOOKUP($B51,'Part 3 NNDR3'!$A$6:$FY$331,BI$4,FALSE)</f>
        <v>0</v>
      </c>
      <c r="BJ51" s="104">
        <f>VLOOKUP($B51,'Part 3 NNDR3'!$A$6:$FY$331,BJ$4,FALSE)</f>
        <v>-3535950</v>
      </c>
      <c r="BK51" s="104">
        <f>VLOOKUP($B51,'Part 3 NNDR3'!$A$6:$FY$331,BK$4,FALSE)</f>
        <v>0</v>
      </c>
      <c r="BL51" s="104">
        <f>VLOOKUP($B51,'Part 3 NNDR3'!$A$6:$FY$331,BL$4,FALSE)</f>
        <v>0</v>
      </c>
      <c r="BM51" s="104">
        <f>VLOOKUP($B51,'Part 3 NNDR3'!$A$6:$FY$331,BM$4,FALSE)</f>
        <v>0</v>
      </c>
      <c r="BN51" s="104">
        <f>VLOOKUP($B51,'Part 3 NNDR3'!$A$6:$FY$331,BN$4,FALSE)</f>
        <v>0</v>
      </c>
      <c r="BO51" s="104">
        <f>VLOOKUP($B51,'Part 3 NNDR3'!$A$6:$FY$331,BO$4,FALSE)</f>
        <v>0</v>
      </c>
      <c r="BP51" s="104">
        <f>VLOOKUP($B51,'Part 3 NNDR3'!$A$6:$FY$331,BP$4,FALSE)</f>
        <v>0</v>
      </c>
      <c r="BQ51" s="104">
        <f>VLOOKUP($B51,'Part 3 NNDR3'!$A$6:$FY$331,BQ$4,FALSE)</f>
        <v>-735353</v>
      </c>
      <c r="BR51" s="104">
        <f>VLOOKUP($B51,'Part 3 NNDR3'!$A$6:$FY$331,BR$4,FALSE)</f>
        <v>0</v>
      </c>
      <c r="BS51" s="104">
        <f>VLOOKUP($B51,'Part 3 NNDR3'!$A$6:$FY$331,BS$4,FALSE)</f>
        <v>-735353</v>
      </c>
      <c r="BT51" s="104">
        <f>VLOOKUP($B51,'Part 3 NNDR3'!$A$6:$FY$331,BT$4,FALSE)</f>
        <v>-31273</v>
      </c>
      <c r="BU51" s="104">
        <f>VLOOKUP($B51,'Part 3 NNDR3'!$A$6:$FY$331,BU$4,FALSE)</f>
        <v>0</v>
      </c>
      <c r="BV51" s="104">
        <f>VLOOKUP($B51,'Part 3 NNDR3'!$A$6:$FY$331,BV$4,FALSE)</f>
        <v>-31273</v>
      </c>
      <c r="BW51" s="104">
        <f>VLOOKUP($B51,'Part 3 NNDR3'!$A$6:$FY$331,BW$4,FALSE)</f>
        <v>-766626</v>
      </c>
      <c r="BX51" s="104">
        <f>VLOOKUP($B51,'Part 3 NNDR3'!$A$6:$FY$331,BX$4,FALSE)</f>
        <v>0</v>
      </c>
      <c r="BY51" s="104">
        <f>VLOOKUP($B51,'Part 3 NNDR3'!$A$6:$FY$331,BY$4,FALSE)</f>
        <v>-766626</v>
      </c>
      <c r="BZ51" s="104">
        <f>VLOOKUP($B51,'Part 3 NNDR3'!$A$6:$FY$331,BZ$4,FALSE)</f>
        <v>-69324</v>
      </c>
      <c r="CA51" s="104">
        <f>VLOOKUP($B51,'Part 3 NNDR3'!$A$6:$FY$331,CA$4,FALSE)</f>
        <v>0</v>
      </c>
      <c r="CB51" s="104">
        <f>VLOOKUP($B51,'Part 3 NNDR3'!$A$6:$FY$331,CB$4,FALSE)</f>
        <v>-69324</v>
      </c>
      <c r="CC51" s="104">
        <f>VLOOKUP($B51,'Part 3 NNDR3'!$A$6:$FY$331,CC$4,FALSE)</f>
        <v>658</v>
      </c>
      <c r="CD51" s="104">
        <f>VLOOKUP($B51,'Part 3 NNDR3'!$A$6:$FY$331,CD$4,FALSE)</f>
        <v>0</v>
      </c>
      <c r="CE51" s="104">
        <f>VLOOKUP($B51,'Part 3 NNDR3'!$A$6:$FY$331,CE$4,FALSE)</f>
        <v>658</v>
      </c>
      <c r="CF51" s="104">
        <f>VLOOKUP($B51,'Part 3 NNDR3'!$A$6:$FY$331,CF$4,FALSE)</f>
        <v>-10807</v>
      </c>
      <c r="CG51" s="104">
        <f>VLOOKUP($B51,'Part 3 NNDR3'!$A$6:$FY$331,CG$4,FALSE)</f>
        <v>0</v>
      </c>
      <c r="CH51" s="104">
        <f>VLOOKUP($B51,'Part 3 NNDR3'!$A$6:$FY$331,CH$4,FALSE)</f>
        <v>-10807</v>
      </c>
      <c r="CI51" s="104">
        <f>VLOOKUP($B51,'Part 3 NNDR3'!$A$6:$FY$331,CI$4,FALSE)</f>
        <v>-1440</v>
      </c>
      <c r="CJ51" s="104">
        <f>VLOOKUP($B51,'Part 3 NNDR3'!$A$6:$FY$331,CJ$4,FALSE)</f>
        <v>0</v>
      </c>
      <c r="CK51" s="104">
        <f>VLOOKUP($B51,'Part 3 NNDR3'!$A$6:$FY$331,CK$4,FALSE)</f>
        <v>-1440</v>
      </c>
      <c r="CL51" s="104">
        <f>VLOOKUP($B51,'Part 3 NNDR3'!$A$6:$FY$331,CL$4,FALSE)</f>
        <v>-323</v>
      </c>
      <c r="CM51" s="104">
        <f>VLOOKUP($B51,'Part 3 NNDR3'!$A$6:$FY$331,CM$4,FALSE)</f>
        <v>0</v>
      </c>
      <c r="CN51" s="104">
        <f>VLOOKUP($B51,'Part 3 NNDR3'!$A$6:$FY$331,CN$4,FALSE)</f>
        <v>-323</v>
      </c>
      <c r="CO51" s="104">
        <f>VLOOKUP($B51,'Part 3 NNDR3'!$A$6:$FY$331,CO$4,FALSE)</f>
        <v>0</v>
      </c>
      <c r="CP51" s="104">
        <f>VLOOKUP($B51,'Part 3 NNDR3'!$A$6:$FY$331,CP$4,FALSE)</f>
        <v>0</v>
      </c>
      <c r="CQ51" s="104">
        <f>VLOOKUP($B51,'Part 3 NNDR3'!$A$6:$FY$331,CQ$4,FALSE)</f>
        <v>0</v>
      </c>
      <c r="CR51" s="104">
        <f>VLOOKUP($B51,'Part 3 NNDR3'!$A$6:$FY$331,CR$4,FALSE)</f>
        <v>0</v>
      </c>
      <c r="CS51" s="104">
        <f>VLOOKUP($B51,'Part 3 NNDR3'!$A$6:$FY$331,CS$4,FALSE)</f>
        <v>0</v>
      </c>
      <c r="CT51" s="104">
        <f>VLOOKUP($B51,'Part 3 NNDR3'!$A$6:$FY$331,CT$4,FALSE)</f>
        <v>0</v>
      </c>
      <c r="CU51" s="104">
        <f>VLOOKUP($B51,'Part 3 NNDR3'!$A$6:$FY$331,CU$4,FALSE)</f>
        <v>0</v>
      </c>
      <c r="CV51" s="104">
        <f>VLOOKUP($B51,'Part 3 NNDR3'!$A$6:$FY$331,CV$4,FALSE)</f>
        <v>0</v>
      </c>
      <c r="CW51" s="104">
        <f>VLOOKUP($B51,'Part 3 NNDR3'!$A$6:$FY$331,CW$4,FALSE)</f>
        <v>0</v>
      </c>
      <c r="CX51" s="104">
        <f>VLOOKUP($B51,'Part 3 NNDR3'!$A$6:$FY$331,CX$4,FALSE)</f>
        <v>0</v>
      </c>
      <c r="CY51" s="104">
        <f>VLOOKUP($B51,'Part 3 NNDR3'!$A$6:$FY$331,CY$4,FALSE)</f>
        <v>0</v>
      </c>
      <c r="CZ51" s="104">
        <f>VLOOKUP($B51,'Part 3 NNDR3'!$A$6:$FY$331,CZ$4,FALSE)</f>
        <v>0</v>
      </c>
      <c r="DA51" s="104">
        <f>VLOOKUP($B51,'Part 3 NNDR3'!$A$6:$FY$331,DA$4,FALSE)</f>
        <v>0</v>
      </c>
      <c r="DB51" s="104">
        <f>VLOOKUP($B51,'Part 3 NNDR3'!$A$6:$FY$331,DB$4,FALSE)</f>
        <v>0</v>
      </c>
      <c r="DC51" s="104">
        <f>VLOOKUP($B51,'Part 3 NNDR3'!$A$6:$FY$331,DC$4,FALSE)</f>
        <v>0</v>
      </c>
      <c r="DD51" s="104">
        <f>VLOOKUP($B51,'Part 3 NNDR3'!$A$6:$FY$331,DD$4,FALSE)</f>
        <v>-19683</v>
      </c>
      <c r="DE51" s="104">
        <f>VLOOKUP($B51,'Part 3 NNDR3'!$A$6:$FY$331,DE$4,FALSE)</f>
        <v>0</v>
      </c>
      <c r="DF51" s="104">
        <f>VLOOKUP($B51,'Part 3 NNDR3'!$A$6:$FY$331,DF$4,FALSE)</f>
        <v>-19683</v>
      </c>
      <c r="DG51" s="104">
        <f>VLOOKUP($B51,'Part 3 NNDR3'!$A$6:$FY$331,DG$4,FALSE)</f>
        <v>0</v>
      </c>
      <c r="DH51" s="104">
        <f>VLOOKUP($B51,'Part 3 NNDR3'!$A$6:$FY$331,DH$4,FALSE)</f>
        <v>0</v>
      </c>
      <c r="DI51" s="104">
        <f>VLOOKUP($B51,'Part 3 NNDR3'!$A$6:$FY$331,DI$4,FALSE)</f>
        <v>0</v>
      </c>
      <c r="DJ51" s="104">
        <f>VLOOKUP($B51,'Part 3 NNDR3'!$A$6:$FY$331,DJ$4,FALSE)</f>
        <v>0</v>
      </c>
      <c r="DK51" s="104">
        <f>VLOOKUP($B51,'Part 3 NNDR3'!$A$6:$FY$331,DK$4,FALSE)</f>
        <v>0</v>
      </c>
      <c r="DL51" s="104">
        <f>VLOOKUP($B51,'Part 3 NNDR3'!$A$6:$FY$331,DL$4,FALSE)</f>
        <v>-100919</v>
      </c>
      <c r="DM51" s="104">
        <f>VLOOKUP($B51,'Part 3 NNDR3'!$A$6:$FY$331,DM$4,FALSE)</f>
        <v>0</v>
      </c>
      <c r="DN51" s="104">
        <f>VLOOKUP($B51,'Part 3 NNDR3'!$A$6:$FY$331,DN$4,FALSE)</f>
        <v>-100919</v>
      </c>
      <c r="DO51" s="104">
        <f>VLOOKUP($B51,'Part 3 NNDR3'!$A$6:$FY$331,DO$4,FALSE)</f>
        <v>0</v>
      </c>
      <c r="DP51" s="104">
        <f>VLOOKUP($B51,'Part 3 NNDR3'!$A$6:$FY$331,DP$4,FALSE)</f>
        <v>0</v>
      </c>
      <c r="DQ51" s="104">
        <f>VLOOKUP($B51,'Part 3 NNDR3'!$A$6:$FY$331,DQ$4,FALSE)</f>
        <v>0</v>
      </c>
      <c r="DR51" s="104">
        <f>VLOOKUP($B51,'Part 3 NNDR3'!$A$6:$FY$331,DR$4,FALSE)</f>
        <v>0</v>
      </c>
      <c r="DS51" s="104">
        <f>VLOOKUP($B51,'Part 3 NNDR3'!$A$6:$FY$331,DS$4,FALSE)</f>
        <v>0</v>
      </c>
      <c r="DT51" s="104">
        <f>VLOOKUP($B51,'Part 3 NNDR3'!$A$6:$FY$331,DT$4,FALSE)</f>
        <v>0</v>
      </c>
      <c r="DU51" s="104">
        <f>VLOOKUP($B51,'Part 3 NNDR3'!$A$6:$FY$331,DU$4,FALSE)</f>
        <v>-18492</v>
      </c>
      <c r="DV51" s="104">
        <f>VLOOKUP($B51,'Part 3 NNDR3'!$A$6:$FY$331,DV$4,FALSE)</f>
        <v>0</v>
      </c>
      <c r="DW51" s="104">
        <f>VLOOKUP($B51,'Part 3 NNDR3'!$A$6:$FY$331,DW$4,FALSE)</f>
        <v>-18492</v>
      </c>
      <c r="DX51" s="104">
        <f>VLOOKUP($B51,'Part 3 NNDR3'!$A$6:$FY$331,DX$4,FALSE)</f>
        <v>0</v>
      </c>
      <c r="DY51" s="104">
        <f>VLOOKUP($B51,'Part 3 NNDR3'!$A$6:$FY$331,DY$4,FALSE)</f>
        <v>0</v>
      </c>
      <c r="DZ51" s="104">
        <f>VLOOKUP($B51,'Part 3 NNDR3'!$A$6:$FY$331,DZ$4,FALSE)</f>
        <v>0</v>
      </c>
      <c r="EA51" s="104">
        <f>VLOOKUP($B51,'Part 3 NNDR3'!$A$6:$FY$331,EA$4,FALSE)</f>
        <v>-347271</v>
      </c>
      <c r="EB51" s="104">
        <f>VLOOKUP($B51,'Part 3 NNDR3'!$A$6:$FY$331,EB$4,FALSE)</f>
        <v>0</v>
      </c>
      <c r="EC51" s="104">
        <f>VLOOKUP($B51,'Part 3 NNDR3'!$A$6:$FY$331,EC$4,FALSE)</f>
        <v>-347271</v>
      </c>
      <c r="ED51" s="104">
        <f>VLOOKUP($B51,'Part 3 NNDR3'!$A$6:$FY$331,ED$4,FALSE)</f>
        <v>-39932</v>
      </c>
      <c r="EE51" s="104">
        <f>VLOOKUP($B51,'Part 3 NNDR3'!$A$6:$FY$331,EE$4,FALSE)</f>
        <v>0</v>
      </c>
      <c r="EF51" s="104">
        <f>VLOOKUP($B51,'Part 3 NNDR3'!$A$6:$FY$331,EF$4,FALSE)</f>
        <v>-39932</v>
      </c>
      <c r="EG51" s="104">
        <f>VLOOKUP($B51,'Part 3 NNDR3'!$A$6:$FY$331,EG$4,FALSE)</f>
        <v>0</v>
      </c>
      <c r="EH51" s="104">
        <f>VLOOKUP($B51,'Part 3 NNDR3'!$A$6:$FY$331,EH$4,FALSE)</f>
        <v>0</v>
      </c>
      <c r="EI51" s="104">
        <f>VLOOKUP($B51,'Part 3 NNDR3'!$A$6:$FY$331,EI$4,FALSE)</f>
        <v>0</v>
      </c>
      <c r="EJ51" s="104">
        <f>VLOOKUP($B51,'Part 3 NNDR3'!$A$6:$FY$331,EJ$4,FALSE)</f>
        <v>0</v>
      </c>
      <c r="EK51" s="104">
        <f>VLOOKUP($B51,'Part 3 NNDR3'!$A$6:$FY$331,EK$4,FALSE)</f>
        <v>0</v>
      </c>
      <c r="EL51" s="104">
        <f>VLOOKUP($B51,'Part 3 NNDR3'!$A$6:$FY$331,EL$4,FALSE)</f>
        <v>0</v>
      </c>
      <c r="EM51" s="104">
        <f>VLOOKUP($B51,'Part 3 NNDR3'!$A$6:$FY$331,EM$4,FALSE)</f>
        <v>-442</v>
      </c>
      <c r="EN51" s="104">
        <f>VLOOKUP($B51,'Part 3 NNDR3'!$A$6:$FY$331,EN$4,FALSE)</f>
        <v>0</v>
      </c>
      <c r="EO51" s="104">
        <f>VLOOKUP($B51,'Part 3 NNDR3'!$A$6:$FY$331,EO$4,FALSE)</f>
        <v>-442</v>
      </c>
      <c r="EP51" s="104">
        <f>VLOOKUP($B51,'Part 3 NNDR3'!$A$6:$FY$331,EP$4,FALSE)</f>
        <v>-406137</v>
      </c>
      <c r="EQ51" s="104">
        <f>VLOOKUP($B51,'Part 3 NNDR3'!$A$6:$FY$331,EQ$4,FALSE)</f>
        <v>0</v>
      </c>
      <c r="ER51" s="104">
        <f>VLOOKUP($B51,'Part 3 NNDR3'!$A$6:$FY$331,ER$4,FALSE)</f>
        <v>-406137</v>
      </c>
      <c r="ES51" s="104">
        <f>VLOOKUP($B51,'Part 3 NNDR3'!$A$6:$FY$331,ES$4,FALSE)</f>
        <v>0</v>
      </c>
      <c r="ET51" s="104">
        <f>VLOOKUP($B51,'Part 3 NNDR3'!$A$6:$FY$331,ET$4,FALSE)</f>
        <v>0</v>
      </c>
      <c r="EU51" s="104">
        <f>VLOOKUP($B51,'Part 3 NNDR3'!$A$6:$FY$331,EU$4,FALSE)</f>
        <v>0</v>
      </c>
      <c r="EV51" s="104">
        <f>VLOOKUP($B51,'Part 3 NNDR3'!$A$6:$FY$331,EV$4,FALSE)</f>
        <v>0</v>
      </c>
      <c r="EW51" s="104">
        <f>VLOOKUP($B51,'Part 3 NNDR3'!$A$6:$FY$331,EW$4,FALSE)</f>
        <v>0</v>
      </c>
      <c r="EX51" s="104">
        <f>VLOOKUP($B51,'Part 3 NNDR3'!$A$6:$FY$331,EX$4,FALSE)</f>
        <v>0</v>
      </c>
      <c r="EY51" s="104">
        <f>VLOOKUP($B51,'Part 3 NNDR3'!$A$6:$FY$331,EY$4,FALSE)</f>
        <v>0</v>
      </c>
      <c r="EZ51" s="104">
        <f>VLOOKUP($B51,'Part 3 NNDR3'!$A$6:$FY$331,EZ$4,FALSE)</f>
        <v>0</v>
      </c>
      <c r="FA51" s="104">
        <f>VLOOKUP($B51,'Part 3 NNDR3'!$A$6:$FY$331,FA$4,FALSE)</f>
        <v>0</v>
      </c>
      <c r="FB51" s="104">
        <f>VLOOKUP($B51,'Part 3 NNDR3'!$A$6:$FY$331,FB$4,FALSE)</f>
        <v>41174282</v>
      </c>
      <c r="FC51" s="104">
        <f>VLOOKUP($B51,'Part 3 NNDR3'!$A$6:$FY$331,FC$4,FALSE)</f>
        <v>0</v>
      </c>
      <c r="FD51" s="104">
        <f>VLOOKUP($B51,'Part 3 NNDR3'!$A$6:$FY$331,FD$4,FALSE)</f>
        <v>41174282</v>
      </c>
      <c r="FE51" s="104">
        <f>VLOOKUP($B51,'Part 3 NNDR3'!$A$6:$FY$331,FE$4,FALSE)</f>
        <v>-102067</v>
      </c>
      <c r="FF51" s="104">
        <f>VLOOKUP($B51,'Part 3 NNDR3'!$A$6:$FY$331,FF$4,FALSE)</f>
        <v>0</v>
      </c>
      <c r="FG51" s="104">
        <f>VLOOKUP($B51,'Part 3 NNDR3'!$A$6:$FY$331,FG$4,FALSE)</f>
        <v>-102067</v>
      </c>
      <c r="FH51" s="104">
        <f>VLOOKUP($B51,'Part 3 NNDR3'!$A$6:$FY$331,FH$4,FALSE)</f>
        <v>-3535950</v>
      </c>
      <c r="FI51" s="104">
        <f>VLOOKUP($B51,'Part 3 NNDR3'!$A$6:$FY$331,FI$4,FALSE)</f>
        <v>0</v>
      </c>
      <c r="FJ51" s="104">
        <f>VLOOKUP($B51,'Part 3 NNDR3'!$A$6:$FY$331,FJ$4,FALSE)</f>
        <v>-3535950</v>
      </c>
      <c r="FK51" s="104">
        <f>VLOOKUP($B51,'Part 3 NNDR3'!$A$6:$FY$331,FK$4,FALSE)</f>
        <v>-766626</v>
      </c>
      <c r="FL51" s="104">
        <f>VLOOKUP($B51,'Part 3 NNDR3'!$A$6:$FY$331,FL$4,FALSE)</f>
        <v>0</v>
      </c>
      <c r="FM51" s="104">
        <f>VLOOKUP($B51,'Part 3 NNDR3'!$A$6:$FY$331,FM$4,FALSE)</f>
        <v>-766626</v>
      </c>
      <c r="FN51" s="104">
        <f>VLOOKUP($B51,'Part 3 NNDR3'!$A$6:$FY$331,FN$4,FALSE)</f>
        <v>-100919</v>
      </c>
      <c r="FO51" s="104">
        <f>VLOOKUP($B51,'Part 3 NNDR3'!$A$6:$FY$331,FO$4,FALSE)</f>
        <v>0</v>
      </c>
      <c r="FP51" s="104">
        <f>VLOOKUP($B51,'Part 3 NNDR3'!$A$6:$FY$331,FP$4,FALSE)</f>
        <v>-100919</v>
      </c>
      <c r="FQ51" s="104">
        <f>VLOOKUP($B51,'Part 3 NNDR3'!$A$6:$FY$331,FQ$4,FALSE)</f>
        <v>-406137</v>
      </c>
      <c r="FR51" s="104">
        <f>VLOOKUP($B51,'Part 3 NNDR3'!$A$6:$FY$331,FR$4,FALSE)</f>
        <v>0</v>
      </c>
      <c r="FS51" s="104">
        <f>VLOOKUP($B51,'Part 3 NNDR3'!$A$6:$FY$331,FS$4,FALSE)</f>
        <v>-406137</v>
      </c>
      <c r="FT51" s="104">
        <f>VLOOKUP($B51,'Part 3 NNDR3'!$A$6:$FY$331,FT$4,FALSE)</f>
        <v>0</v>
      </c>
      <c r="FU51" s="104">
        <f>VLOOKUP($B51,'Part 3 NNDR3'!$A$6:$FY$331,FU$4,FALSE)</f>
        <v>0</v>
      </c>
      <c r="FV51" s="104">
        <f>VLOOKUP($B51,'Part 3 NNDR3'!$A$6:$FY$331,FV$4,FALSE)</f>
        <v>0</v>
      </c>
      <c r="FW51" s="104">
        <f>VLOOKUP($B51,'Part 3 NNDR3'!$A$6:$FY$331,FW$4,FALSE)</f>
        <v>-4911699</v>
      </c>
      <c r="FX51" s="104">
        <f>VLOOKUP($B51,'Part 3 NNDR3'!$A$6:$FY$331,FX$4,FALSE)</f>
        <v>0</v>
      </c>
      <c r="FY51" s="104">
        <f>VLOOKUP($B51,'Part 3 NNDR3'!$A$6:$FY$331,FY$4,FALSE)</f>
        <v>-4911699</v>
      </c>
      <c r="FZ51" s="104">
        <f>VLOOKUP($B51,'Part 3 NNDR3'!$A$6:$FY$331,FZ$4,FALSE)</f>
        <v>36262583</v>
      </c>
      <c r="GA51" s="104">
        <f>VLOOKUP($B51,'Part 3 NNDR3'!$A$6:$FY$331,GA$4,FALSE)</f>
        <v>0</v>
      </c>
      <c r="GB51" s="104">
        <f>VLOOKUP($B51,'Part 3 NNDR3'!$A$6:$FY$331,GB$4,FALSE)</f>
        <v>36262583</v>
      </c>
      <c r="GC51" s="105" t="str">
        <f>VLOOKUP($B51,'Data (Updated)'!$C$4:$E$329,2,FALSE)</f>
        <v>E3421</v>
      </c>
      <c r="GD51" s="106" t="str">
        <f>VLOOKUP($B51,'Data (Updated)'!$C$4:$E$329,3,FALSE)</f>
        <v>E6134</v>
      </c>
    </row>
    <row r="52" spans="1:186" ht="12.75" x14ac:dyDescent="0.2">
      <c r="A52" s="75">
        <v>47</v>
      </c>
      <c r="B52" s="100" t="s">
        <v>171</v>
      </c>
      <c r="C52" s="101" t="s">
        <v>941</v>
      </c>
      <c r="D52" s="102" t="s">
        <v>942</v>
      </c>
      <c r="E52" s="103" t="s">
        <v>170</v>
      </c>
      <c r="F52" s="104">
        <f>VLOOKUP($B52,'Part 3 NNDR3'!$A$6:$FY$331,F$4,FALSE)</f>
        <v>0</v>
      </c>
      <c r="G52" s="104">
        <f>VLOOKUP($B52,'Part 3 NNDR3'!$A$6:$FY$331,G$4,FALSE)</f>
        <v>0</v>
      </c>
      <c r="H52" s="104">
        <f>VLOOKUP($B52,'Part 3 NNDR3'!$A$6:$FY$331,H$4,FALSE)</f>
        <v>0</v>
      </c>
      <c r="I52" s="104">
        <f>VLOOKUP($B52,'Part 3 NNDR3'!$A$6:$FY$331,I$4,FALSE)</f>
        <v>-942</v>
      </c>
      <c r="J52" s="104">
        <f>VLOOKUP($B52,'Part 3 NNDR3'!$A$6:$FY$331,J$4,FALSE)</f>
        <v>0</v>
      </c>
      <c r="K52" s="104">
        <f>VLOOKUP($B52,'Part 3 NNDR3'!$A$6:$FY$331,K$4,FALSE)</f>
        <v>-942</v>
      </c>
      <c r="L52" s="104">
        <f>VLOOKUP($B52,'Part 3 NNDR3'!$A$6:$FY$331,L$4,FALSE)</f>
        <v>0</v>
      </c>
      <c r="M52" s="104">
        <f>VLOOKUP($B52,'Part 3 NNDR3'!$A$6:$FY$331,M$4,FALSE)</f>
        <v>0</v>
      </c>
      <c r="N52" s="104">
        <f>VLOOKUP($B52,'Part 3 NNDR3'!$A$6:$FY$331,N$4,FALSE)</f>
        <v>0</v>
      </c>
      <c r="O52" s="104">
        <f>VLOOKUP($B52,'Part 3 NNDR3'!$A$6:$FY$331,O$4,FALSE)</f>
        <v>251762</v>
      </c>
      <c r="P52" s="104">
        <f>VLOOKUP($B52,'Part 3 NNDR3'!$A$6:$FY$331,P$4,FALSE)</f>
        <v>0</v>
      </c>
      <c r="Q52" s="104">
        <f>VLOOKUP($B52,'Part 3 NNDR3'!$A$6:$FY$331,Q$4,FALSE)</f>
        <v>251762</v>
      </c>
      <c r="R52" s="104">
        <f>VLOOKUP($B52,'Part 3 NNDR3'!$A$6:$FY$331,R$4,FALSE)</f>
        <v>250820</v>
      </c>
      <c r="S52" s="104">
        <f>VLOOKUP($B52,'Part 3 NNDR3'!$A$6:$FY$331,S$4,FALSE)</f>
        <v>0</v>
      </c>
      <c r="T52" s="104">
        <f>VLOOKUP($B52,'Part 3 NNDR3'!$A$6:$FY$331,T$4,FALSE)</f>
        <v>250820</v>
      </c>
      <c r="U52" s="104">
        <f>VLOOKUP($B52,'Part 3 NNDR3'!$A$6:$FY$331,U$4,FALSE)</f>
        <v>-3511483</v>
      </c>
      <c r="V52" s="104">
        <f>VLOOKUP($B52,'Part 3 NNDR3'!$A$6:$FY$331,V$4,FALSE)</f>
        <v>0</v>
      </c>
      <c r="W52" s="104">
        <f>VLOOKUP($B52,'Part 3 NNDR3'!$A$6:$FY$331,W$4,FALSE)</f>
        <v>-3511483</v>
      </c>
      <c r="X52" s="104">
        <f>VLOOKUP($B52,'Part 3 NNDR3'!$A$6:$FY$331,X$4,FALSE)</f>
        <v>-5244</v>
      </c>
      <c r="Y52" s="104">
        <f>VLOOKUP($B52,'Part 3 NNDR3'!$A$6:$FY$331,Y$4,FALSE)</f>
        <v>0</v>
      </c>
      <c r="Z52" s="104">
        <f>VLOOKUP($B52,'Part 3 NNDR3'!$A$6:$FY$331,Z$4,FALSE)</f>
        <v>-5244</v>
      </c>
      <c r="AA52" s="104">
        <f>VLOOKUP($B52,'Part 3 NNDR3'!$A$6:$FY$331,AA$4,FALSE)</f>
        <v>-175462</v>
      </c>
      <c r="AB52" s="104">
        <f>VLOOKUP($B52,'Part 3 NNDR3'!$A$6:$FY$331,AB$4,FALSE)</f>
        <v>0</v>
      </c>
      <c r="AC52" s="104">
        <f>VLOOKUP($B52,'Part 3 NNDR3'!$A$6:$FY$331,AC$4,FALSE)</f>
        <v>-175462</v>
      </c>
      <c r="AD52" s="104">
        <f>VLOOKUP($B52,'Part 3 NNDR3'!$A$6:$FY$331,AD$4,FALSE)</f>
        <v>-105719</v>
      </c>
      <c r="AE52" s="104">
        <f>VLOOKUP($B52,'Part 3 NNDR3'!$A$6:$FY$331,AE$4,FALSE)</f>
        <v>0</v>
      </c>
      <c r="AF52" s="104">
        <f>VLOOKUP($B52,'Part 3 NNDR3'!$A$6:$FY$331,AF$4,FALSE)</f>
        <v>-105719</v>
      </c>
      <c r="AG52" s="104">
        <f>VLOOKUP($B52,'Part 3 NNDR3'!$A$6:$FY$331,AG$4,FALSE)</f>
        <v>0</v>
      </c>
      <c r="AH52" s="104">
        <f>VLOOKUP($B52,'Part 3 NNDR3'!$A$6:$FY$331,AH$4,FALSE)</f>
        <v>0</v>
      </c>
      <c r="AI52" s="104">
        <f>VLOOKUP($B52,'Part 3 NNDR3'!$A$6:$FY$331,AI$4,FALSE)</f>
        <v>0</v>
      </c>
      <c r="AJ52" s="104">
        <f>VLOOKUP($B52,'Part 3 NNDR3'!$A$6:$FY$331,AJ$4,FALSE)</f>
        <v>1523001</v>
      </c>
      <c r="AK52" s="104">
        <f>VLOOKUP($B52,'Part 3 NNDR3'!$A$6:$FY$331,AK$4,FALSE)</f>
        <v>0</v>
      </c>
      <c r="AL52" s="104">
        <f>VLOOKUP($B52,'Part 3 NNDR3'!$A$6:$FY$331,AL$4,FALSE)</f>
        <v>1523001</v>
      </c>
      <c r="AM52" s="104">
        <f>VLOOKUP($B52,'Part 3 NNDR3'!$A$6:$FY$331,AM$4,FALSE)</f>
        <v>30981</v>
      </c>
      <c r="AN52" s="104">
        <f>VLOOKUP($B52,'Part 3 NNDR3'!$A$6:$FY$331,AN$4,FALSE)</f>
        <v>0</v>
      </c>
      <c r="AO52" s="104">
        <f>VLOOKUP($B52,'Part 3 NNDR3'!$A$6:$FY$331,AO$4,FALSE)</f>
        <v>30981</v>
      </c>
      <c r="AP52" s="104">
        <f>VLOOKUP($B52,'Part 3 NNDR3'!$A$6:$FY$331,AP$4,FALSE)</f>
        <v>-7079964</v>
      </c>
      <c r="AQ52" s="104">
        <f>VLOOKUP($B52,'Part 3 NNDR3'!$A$6:$FY$331,AQ$4,FALSE)</f>
        <v>0</v>
      </c>
      <c r="AR52" s="104">
        <f>VLOOKUP($B52,'Part 3 NNDR3'!$A$6:$FY$331,AR$4,FALSE)</f>
        <v>-7079964</v>
      </c>
      <c r="AS52" s="104">
        <f>VLOOKUP($B52,'Part 3 NNDR3'!$A$6:$FY$331,AS$4,FALSE)</f>
        <v>-2063</v>
      </c>
      <c r="AT52" s="104">
        <f>VLOOKUP($B52,'Part 3 NNDR3'!$A$6:$FY$331,AT$4,FALSE)</f>
        <v>0</v>
      </c>
      <c r="AU52" s="104">
        <f>VLOOKUP($B52,'Part 3 NNDR3'!$A$6:$FY$331,AU$4,FALSE)</f>
        <v>-2063</v>
      </c>
      <c r="AV52" s="104">
        <f>VLOOKUP($B52,'Part 3 NNDR3'!$A$6:$FY$331,AV$4,FALSE)</f>
        <v>-102252</v>
      </c>
      <c r="AW52" s="104">
        <f>VLOOKUP($B52,'Part 3 NNDR3'!$A$6:$FY$331,AW$4,FALSE)</f>
        <v>0</v>
      </c>
      <c r="AX52" s="104">
        <f>VLOOKUP($B52,'Part 3 NNDR3'!$A$6:$FY$331,AX$4,FALSE)</f>
        <v>-102252</v>
      </c>
      <c r="AY52" s="104">
        <f>VLOOKUP($B52,'Part 3 NNDR3'!$A$6:$FY$331,AY$4,FALSE)</f>
        <v>0</v>
      </c>
      <c r="AZ52" s="104">
        <f>VLOOKUP($B52,'Part 3 NNDR3'!$A$6:$FY$331,AZ$4,FALSE)</f>
        <v>0</v>
      </c>
      <c r="BA52" s="104">
        <f>VLOOKUP($B52,'Part 3 NNDR3'!$A$6:$FY$331,BA$4,FALSE)</f>
        <v>0</v>
      </c>
      <c r="BB52" s="104">
        <f>VLOOKUP($B52,'Part 3 NNDR3'!$A$6:$FY$331,BB$4,FALSE)</f>
        <v>-24705</v>
      </c>
      <c r="BC52" s="104">
        <f>VLOOKUP($B52,'Part 3 NNDR3'!$A$6:$FY$331,BC$4,FALSE)</f>
        <v>0</v>
      </c>
      <c r="BD52" s="104">
        <f>VLOOKUP($B52,'Part 3 NNDR3'!$A$6:$FY$331,BD$4,FALSE)</f>
        <v>-24705</v>
      </c>
      <c r="BE52" s="104">
        <f>VLOOKUP($B52,'Part 3 NNDR3'!$A$6:$FY$331,BE$4,FALSE)</f>
        <v>0</v>
      </c>
      <c r="BF52" s="104">
        <f>VLOOKUP($B52,'Part 3 NNDR3'!$A$6:$FY$331,BF$4,FALSE)</f>
        <v>0</v>
      </c>
      <c r="BG52" s="104">
        <f>VLOOKUP($B52,'Part 3 NNDR3'!$A$6:$FY$331,BG$4,FALSE)</f>
        <v>0</v>
      </c>
      <c r="BH52" s="104">
        <f>VLOOKUP($B52,'Part 3 NNDR3'!$A$6:$FY$331,BH$4,FALSE)</f>
        <v>-9341947</v>
      </c>
      <c r="BI52" s="104">
        <f>VLOOKUP($B52,'Part 3 NNDR3'!$A$6:$FY$331,BI$4,FALSE)</f>
        <v>0</v>
      </c>
      <c r="BJ52" s="104">
        <f>VLOOKUP($B52,'Part 3 NNDR3'!$A$6:$FY$331,BJ$4,FALSE)</f>
        <v>-9341947</v>
      </c>
      <c r="BK52" s="104">
        <f>VLOOKUP($B52,'Part 3 NNDR3'!$A$6:$FY$331,BK$4,FALSE)</f>
        <v>0</v>
      </c>
      <c r="BL52" s="104">
        <f>VLOOKUP($B52,'Part 3 NNDR3'!$A$6:$FY$331,BL$4,FALSE)</f>
        <v>0</v>
      </c>
      <c r="BM52" s="104">
        <f>VLOOKUP($B52,'Part 3 NNDR3'!$A$6:$FY$331,BM$4,FALSE)</f>
        <v>0</v>
      </c>
      <c r="BN52" s="104">
        <f>VLOOKUP($B52,'Part 3 NNDR3'!$A$6:$FY$331,BN$4,FALSE)</f>
        <v>-2390</v>
      </c>
      <c r="BO52" s="104">
        <f>VLOOKUP($B52,'Part 3 NNDR3'!$A$6:$FY$331,BO$4,FALSE)</f>
        <v>0</v>
      </c>
      <c r="BP52" s="104">
        <f>VLOOKUP($B52,'Part 3 NNDR3'!$A$6:$FY$331,BP$4,FALSE)</f>
        <v>-2390</v>
      </c>
      <c r="BQ52" s="104">
        <f>VLOOKUP($B52,'Part 3 NNDR3'!$A$6:$FY$331,BQ$4,FALSE)</f>
        <v>-1277866</v>
      </c>
      <c r="BR52" s="104">
        <f>VLOOKUP($B52,'Part 3 NNDR3'!$A$6:$FY$331,BR$4,FALSE)</f>
        <v>0</v>
      </c>
      <c r="BS52" s="104">
        <f>VLOOKUP($B52,'Part 3 NNDR3'!$A$6:$FY$331,BS$4,FALSE)</f>
        <v>-1277866</v>
      </c>
      <c r="BT52" s="104">
        <f>VLOOKUP($B52,'Part 3 NNDR3'!$A$6:$FY$331,BT$4,FALSE)</f>
        <v>-121008</v>
      </c>
      <c r="BU52" s="104">
        <f>VLOOKUP($B52,'Part 3 NNDR3'!$A$6:$FY$331,BU$4,FALSE)</f>
        <v>0</v>
      </c>
      <c r="BV52" s="104">
        <f>VLOOKUP($B52,'Part 3 NNDR3'!$A$6:$FY$331,BV$4,FALSE)</f>
        <v>-121008</v>
      </c>
      <c r="BW52" s="104">
        <f>VLOOKUP($B52,'Part 3 NNDR3'!$A$6:$FY$331,BW$4,FALSE)</f>
        <v>-1401264</v>
      </c>
      <c r="BX52" s="104">
        <f>VLOOKUP($B52,'Part 3 NNDR3'!$A$6:$FY$331,BX$4,FALSE)</f>
        <v>0</v>
      </c>
      <c r="BY52" s="104">
        <f>VLOOKUP($B52,'Part 3 NNDR3'!$A$6:$FY$331,BY$4,FALSE)</f>
        <v>-1401264</v>
      </c>
      <c r="BZ52" s="104">
        <f>VLOOKUP($B52,'Part 3 NNDR3'!$A$6:$FY$331,BZ$4,FALSE)</f>
        <v>-228024</v>
      </c>
      <c r="CA52" s="104">
        <f>VLOOKUP($B52,'Part 3 NNDR3'!$A$6:$FY$331,CA$4,FALSE)</f>
        <v>0</v>
      </c>
      <c r="CB52" s="104">
        <f>VLOOKUP($B52,'Part 3 NNDR3'!$A$6:$FY$331,CB$4,FALSE)</f>
        <v>-228024</v>
      </c>
      <c r="CC52" s="104">
        <f>VLOOKUP($B52,'Part 3 NNDR3'!$A$6:$FY$331,CC$4,FALSE)</f>
        <v>6109</v>
      </c>
      <c r="CD52" s="104">
        <f>VLOOKUP($B52,'Part 3 NNDR3'!$A$6:$FY$331,CD$4,FALSE)</f>
        <v>0</v>
      </c>
      <c r="CE52" s="104">
        <f>VLOOKUP($B52,'Part 3 NNDR3'!$A$6:$FY$331,CE$4,FALSE)</f>
        <v>6109</v>
      </c>
      <c r="CF52" s="104">
        <f>VLOOKUP($B52,'Part 3 NNDR3'!$A$6:$FY$331,CF$4,FALSE)</f>
        <v>-56839</v>
      </c>
      <c r="CG52" s="104">
        <f>VLOOKUP($B52,'Part 3 NNDR3'!$A$6:$FY$331,CG$4,FALSE)</f>
        <v>0</v>
      </c>
      <c r="CH52" s="104">
        <f>VLOOKUP($B52,'Part 3 NNDR3'!$A$6:$FY$331,CH$4,FALSE)</f>
        <v>-56839</v>
      </c>
      <c r="CI52" s="104">
        <f>VLOOKUP($B52,'Part 3 NNDR3'!$A$6:$FY$331,CI$4,FALSE)</f>
        <v>-1078</v>
      </c>
      <c r="CJ52" s="104">
        <f>VLOOKUP($B52,'Part 3 NNDR3'!$A$6:$FY$331,CJ$4,FALSE)</f>
        <v>0</v>
      </c>
      <c r="CK52" s="104">
        <f>VLOOKUP($B52,'Part 3 NNDR3'!$A$6:$FY$331,CK$4,FALSE)</f>
        <v>-1078</v>
      </c>
      <c r="CL52" s="104">
        <f>VLOOKUP($B52,'Part 3 NNDR3'!$A$6:$FY$331,CL$4,FALSE)</f>
        <v>-4649</v>
      </c>
      <c r="CM52" s="104">
        <f>VLOOKUP($B52,'Part 3 NNDR3'!$A$6:$FY$331,CM$4,FALSE)</f>
        <v>0</v>
      </c>
      <c r="CN52" s="104">
        <f>VLOOKUP($B52,'Part 3 NNDR3'!$A$6:$FY$331,CN$4,FALSE)</f>
        <v>-4649</v>
      </c>
      <c r="CO52" s="104">
        <f>VLOOKUP($B52,'Part 3 NNDR3'!$A$6:$FY$331,CO$4,FALSE)</f>
        <v>0</v>
      </c>
      <c r="CP52" s="104">
        <f>VLOOKUP($B52,'Part 3 NNDR3'!$A$6:$FY$331,CP$4,FALSE)</f>
        <v>0</v>
      </c>
      <c r="CQ52" s="104">
        <f>VLOOKUP($B52,'Part 3 NNDR3'!$A$6:$FY$331,CQ$4,FALSE)</f>
        <v>0</v>
      </c>
      <c r="CR52" s="104">
        <f>VLOOKUP($B52,'Part 3 NNDR3'!$A$6:$FY$331,CR$4,FALSE)</f>
        <v>-9305</v>
      </c>
      <c r="CS52" s="104">
        <f>VLOOKUP($B52,'Part 3 NNDR3'!$A$6:$FY$331,CS$4,FALSE)</f>
        <v>0</v>
      </c>
      <c r="CT52" s="104">
        <f>VLOOKUP($B52,'Part 3 NNDR3'!$A$6:$FY$331,CT$4,FALSE)</f>
        <v>-9305</v>
      </c>
      <c r="CU52" s="104">
        <f>VLOOKUP($B52,'Part 3 NNDR3'!$A$6:$FY$331,CU$4,FALSE)</f>
        <v>0</v>
      </c>
      <c r="CV52" s="104">
        <f>VLOOKUP($B52,'Part 3 NNDR3'!$A$6:$FY$331,CV$4,FALSE)</f>
        <v>0</v>
      </c>
      <c r="CW52" s="104">
        <f>VLOOKUP($B52,'Part 3 NNDR3'!$A$6:$FY$331,CW$4,FALSE)</f>
        <v>0</v>
      </c>
      <c r="CX52" s="104">
        <f>VLOOKUP($B52,'Part 3 NNDR3'!$A$6:$FY$331,CX$4,FALSE)</f>
        <v>0</v>
      </c>
      <c r="CY52" s="104">
        <f>VLOOKUP($B52,'Part 3 NNDR3'!$A$6:$FY$331,CY$4,FALSE)</f>
        <v>0</v>
      </c>
      <c r="CZ52" s="104">
        <f>VLOOKUP($B52,'Part 3 NNDR3'!$A$6:$FY$331,CZ$4,FALSE)</f>
        <v>0</v>
      </c>
      <c r="DA52" s="104">
        <f>VLOOKUP($B52,'Part 3 NNDR3'!$A$6:$FY$331,DA$4,FALSE)</f>
        <v>0</v>
      </c>
      <c r="DB52" s="104">
        <f>VLOOKUP($B52,'Part 3 NNDR3'!$A$6:$FY$331,DB$4,FALSE)</f>
        <v>0</v>
      </c>
      <c r="DC52" s="104">
        <f>VLOOKUP($B52,'Part 3 NNDR3'!$A$6:$FY$331,DC$4,FALSE)</f>
        <v>0</v>
      </c>
      <c r="DD52" s="104">
        <f>VLOOKUP($B52,'Part 3 NNDR3'!$A$6:$FY$331,DD$4,FALSE)</f>
        <v>0</v>
      </c>
      <c r="DE52" s="104">
        <f>VLOOKUP($B52,'Part 3 NNDR3'!$A$6:$FY$331,DE$4,FALSE)</f>
        <v>0</v>
      </c>
      <c r="DF52" s="104">
        <f>VLOOKUP($B52,'Part 3 NNDR3'!$A$6:$FY$331,DF$4,FALSE)</f>
        <v>0</v>
      </c>
      <c r="DG52" s="104">
        <f>VLOOKUP($B52,'Part 3 NNDR3'!$A$6:$FY$331,DG$4,FALSE)</f>
        <v>0</v>
      </c>
      <c r="DH52" s="104">
        <f>VLOOKUP($B52,'Part 3 NNDR3'!$A$6:$FY$331,DH$4,FALSE)</f>
        <v>0</v>
      </c>
      <c r="DI52" s="104">
        <f>VLOOKUP($B52,'Part 3 NNDR3'!$A$6:$FY$331,DI$4,FALSE)</f>
        <v>0</v>
      </c>
      <c r="DJ52" s="104">
        <f>VLOOKUP($B52,'Part 3 NNDR3'!$A$6:$FY$331,DJ$4,FALSE)</f>
        <v>0</v>
      </c>
      <c r="DK52" s="104">
        <f>VLOOKUP($B52,'Part 3 NNDR3'!$A$6:$FY$331,DK$4,FALSE)</f>
        <v>0</v>
      </c>
      <c r="DL52" s="104">
        <f>VLOOKUP($B52,'Part 3 NNDR3'!$A$6:$FY$331,DL$4,FALSE)</f>
        <v>-293786</v>
      </c>
      <c r="DM52" s="104">
        <f>VLOOKUP($B52,'Part 3 NNDR3'!$A$6:$FY$331,DM$4,FALSE)</f>
        <v>0</v>
      </c>
      <c r="DN52" s="104">
        <f>VLOOKUP($B52,'Part 3 NNDR3'!$A$6:$FY$331,DN$4,FALSE)</f>
        <v>-293786</v>
      </c>
      <c r="DO52" s="104">
        <f>VLOOKUP($B52,'Part 3 NNDR3'!$A$6:$FY$331,DO$4,FALSE)</f>
        <v>0</v>
      </c>
      <c r="DP52" s="104">
        <f>VLOOKUP($B52,'Part 3 NNDR3'!$A$6:$FY$331,DP$4,FALSE)</f>
        <v>0</v>
      </c>
      <c r="DQ52" s="104">
        <f>VLOOKUP($B52,'Part 3 NNDR3'!$A$6:$FY$331,DQ$4,FALSE)</f>
        <v>0</v>
      </c>
      <c r="DR52" s="104">
        <f>VLOOKUP($B52,'Part 3 NNDR3'!$A$6:$FY$331,DR$4,FALSE)</f>
        <v>0</v>
      </c>
      <c r="DS52" s="104">
        <f>VLOOKUP($B52,'Part 3 NNDR3'!$A$6:$FY$331,DS$4,FALSE)</f>
        <v>0</v>
      </c>
      <c r="DT52" s="104">
        <f>VLOOKUP($B52,'Part 3 NNDR3'!$A$6:$FY$331,DT$4,FALSE)</f>
        <v>0</v>
      </c>
      <c r="DU52" s="104">
        <f>VLOOKUP($B52,'Part 3 NNDR3'!$A$6:$FY$331,DU$4,FALSE)</f>
        <v>-72896</v>
      </c>
      <c r="DV52" s="104">
        <f>VLOOKUP($B52,'Part 3 NNDR3'!$A$6:$FY$331,DV$4,FALSE)</f>
        <v>0</v>
      </c>
      <c r="DW52" s="104">
        <f>VLOOKUP($B52,'Part 3 NNDR3'!$A$6:$FY$331,DW$4,FALSE)</f>
        <v>-72896</v>
      </c>
      <c r="DX52" s="104">
        <f>VLOOKUP($B52,'Part 3 NNDR3'!$A$6:$FY$331,DX$4,FALSE)</f>
        <v>-49853</v>
      </c>
      <c r="DY52" s="104">
        <f>VLOOKUP($B52,'Part 3 NNDR3'!$A$6:$FY$331,DY$4,FALSE)</f>
        <v>0</v>
      </c>
      <c r="DZ52" s="104">
        <f>VLOOKUP($B52,'Part 3 NNDR3'!$A$6:$FY$331,DZ$4,FALSE)</f>
        <v>-49853</v>
      </c>
      <c r="EA52" s="104">
        <f>VLOOKUP($B52,'Part 3 NNDR3'!$A$6:$FY$331,EA$4,FALSE)</f>
        <v>-1038276</v>
      </c>
      <c r="EB52" s="104">
        <f>VLOOKUP($B52,'Part 3 NNDR3'!$A$6:$FY$331,EB$4,FALSE)</f>
        <v>0</v>
      </c>
      <c r="EC52" s="104">
        <f>VLOOKUP($B52,'Part 3 NNDR3'!$A$6:$FY$331,EC$4,FALSE)</f>
        <v>-1038276</v>
      </c>
      <c r="ED52" s="104">
        <f>VLOOKUP($B52,'Part 3 NNDR3'!$A$6:$FY$331,ED$4,FALSE)</f>
        <v>-3272</v>
      </c>
      <c r="EE52" s="104">
        <f>VLOOKUP($B52,'Part 3 NNDR3'!$A$6:$FY$331,EE$4,FALSE)</f>
        <v>0</v>
      </c>
      <c r="EF52" s="104">
        <f>VLOOKUP($B52,'Part 3 NNDR3'!$A$6:$FY$331,EF$4,FALSE)</f>
        <v>-3272</v>
      </c>
      <c r="EG52" s="104">
        <f>VLOOKUP($B52,'Part 3 NNDR3'!$A$6:$FY$331,EG$4,FALSE)</f>
        <v>0</v>
      </c>
      <c r="EH52" s="104">
        <f>VLOOKUP($B52,'Part 3 NNDR3'!$A$6:$FY$331,EH$4,FALSE)</f>
        <v>0</v>
      </c>
      <c r="EI52" s="104">
        <f>VLOOKUP($B52,'Part 3 NNDR3'!$A$6:$FY$331,EI$4,FALSE)</f>
        <v>0</v>
      </c>
      <c r="EJ52" s="104">
        <f>VLOOKUP($B52,'Part 3 NNDR3'!$A$6:$FY$331,EJ$4,FALSE)</f>
        <v>0</v>
      </c>
      <c r="EK52" s="104">
        <f>VLOOKUP($B52,'Part 3 NNDR3'!$A$6:$FY$331,EK$4,FALSE)</f>
        <v>0</v>
      </c>
      <c r="EL52" s="104">
        <f>VLOOKUP($B52,'Part 3 NNDR3'!$A$6:$FY$331,EL$4,FALSE)</f>
        <v>0</v>
      </c>
      <c r="EM52" s="104">
        <f>VLOOKUP($B52,'Part 3 NNDR3'!$A$6:$FY$331,EM$4,FALSE)</f>
        <v>-15577</v>
      </c>
      <c r="EN52" s="104">
        <f>VLOOKUP($B52,'Part 3 NNDR3'!$A$6:$FY$331,EN$4,FALSE)</f>
        <v>0</v>
      </c>
      <c r="EO52" s="104">
        <f>VLOOKUP($B52,'Part 3 NNDR3'!$A$6:$FY$331,EO$4,FALSE)</f>
        <v>-15577</v>
      </c>
      <c r="EP52" s="104">
        <f>VLOOKUP($B52,'Part 3 NNDR3'!$A$6:$FY$331,EP$4,FALSE)</f>
        <v>-1179874</v>
      </c>
      <c r="EQ52" s="104">
        <f>VLOOKUP($B52,'Part 3 NNDR3'!$A$6:$FY$331,EQ$4,FALSE)</f>
        <v>0</v>
      </c>
      <c r="ER52" s="104">
        <f>VLOOKUP($B52,'Part 3 NNDR3'!$A$6:$FY$331,ER$4,FALSE)</f>
        <v>-1179874</v>
      </c>
      <c r="ES52" s="104">
        <f>VLOOKUP($B52,'Part 3 NNDR3'!$A$6:$FY$331,ES$4,FALSE)</f>
        <v>0</v>
      </c>
      <c r="ET52" s="104">
        <f>VLOOKUP($B52,'Part 3 NNDR3'!$A$6:$FY$331,ET$4,FALSE)</f>
        <v>0</v>
      </c>
      <c r="EU52" s="104">
        <f>VLOOKUP($B52,'Part 3 NNDR3'!$A$6:$FY$331,EU$4,FALSE)</f>
        <v>0</v>
      </c>
      <c r="EV52" s="104">
        <f>VLOOKUP($B52,'Part 3 NNDR3'!$A$6:$FY$331,EV$4,FALSE)</f>
        <v>0</v>
      </c>
      <c r="EW52" s="104">
        <f>VLOOKUP($B52,'Part 3 NNDR3'!$A$6:$FY$331,EW$4,FALSE)</f>
        <v>0</v>
      </c>
      <c r="EX52" s="104">
        <f>VLOOKUP($B52,'Part 3 NNDR3'!$A$6:$FY$331,EX$4,FALSE)</f>
        <v>0</v>
      </c>
      <c r="EY52" s="104">
        <f>VLOOKUP($B52,'Part 3 NNDR3'!$A$6:$FY$331,EY$4,FALSE)</f>
        <v>0</v>
      </c>
      <c r="EZ52" s="104">
        <f>VLOOKUP($B52,'Part 3 NNDR3'!$A$6:$FY$331,EZ$4,FALSE)</f>
        <v>0</v>
      </c>
      <c r="FA52" s="104">
        <f>VLOOKUP($B52,'Part 3 NNDR3'!$A$6:$FY$331,FA$4,FALSE)</f>
        <v>0</v>
      </c>
      <c r="FB52" s="104">
        <f>VLOOKUP($B52,'Part 3 NNDR3'!$A$6:$FY$331,FB$4,FALSE)</f>
        <v>63806667</v>
      </c>
      <c r="FC52" s="104">
        <f>VLOOKUP($B52,'Part 3 NNDR3'!$A$6:$FY$331,FC$4,FALSE)</f>
        <v>0</v>
      </c>
      <c r="FD52" s="104">
        <f>VLOOKUP($B52,'Part 3 NNDR3'!$A$6:$FY$331,FD$4,FALSE)</f>
        <v>63806667</v>
      </c>
      <c r="FE52" s="104">
        <f>VLOOKUP($B52,'Part 3 NNDR3'!$A$6:$FY$331,FE$4,FALSE)</f>
        <v>250820</v>
      </c>
      <c r="FF52" s="104">
        <f>VLOOKUP($B52,'Part 3 NNDR3'!$A$6:$FY$331,FF$4,FALSE)</f>
        <v>0</v>
      </c>
      <c r="FG52" s="104">
        <f>VLOOKUP($B52,'Part 3 NNDR3'!$A$6:$FY$331,FG$4,FALSE)</f>
        <v>250820</v>
      </c>
      <c r="FH52" s="104">
        <f>VLOOKUP($B52,'Part 3 NNDR3'!$A$6:$FY$331,FH$4,FALSE)</f>
        <v>-9341947</v>
      </c>
      <c r="FI52" s="104">
        <f>VLOOKUP($B52,'Part 3 NNDR3'!$A$6:$FY$331,FI$4,FALSE)</f>
        <v>0</v>
      </c>
      <c r="FJ52" s="104">
        <f>VLOOKUP($B52,'Part 3 NNDR3'!$A$6:$FY$331,FJ$4,FALSE)</f>
        <v>-9341947</v>
      </c>
      <c r="FK52" s="104">
        <f>VLOOKUP($B52,'Part 3 NNDR3'!$A$6:$FY$331,FK$4,FALSE)</f>
        <v>-1401264</v>
      </c>
      <c r="FL52" s="104">
        <f>VLOOKUP($B52,'Part 3 NNDR3'!$A$6:$FY$331,FL$4,FALSE)</f>
        <v>0</v>
      </c>
      <c r="FM52" s="104">
        <f>VLOOKUP($B52,'Part 3 NNDR3'!$A$6:$FY$331,FM$4,FALSE)</f>
        <v>-1401264</v>
      </c>
      <c r="FN52" s="104">
        <f>VLOOKUP($B52,'Part 3 NNDR3'!$A$6:$FY$331,FN$4,FALSE)</f>
        <v>-293786</v>
      </c>
      <c r="FO52" s="104">
        <f>VLOOKUP($B52,'Part 3 NNDR3'!$A$6:$FY$331,FO$4,FALSE)</f>
        <v>0</v>
      </c>
      <c r="FP52" s="104">
        <f>VLOOKUP($B52,'Part 3 NNDR3'!$A$6:$FY$331,FP$4,FALSE)</f>
        <v>-293786</v>
      </c>
      <c r="FQ52" s="104">
        <f>VLOOKUP($B52,'Part 3 NNDR3'!$A$6:$FY$331,FQ$4,FALSE)</f>
        <v>-1179874</v>
      </c>
      <c r="FR52" s="104">
        <f>VLOOKUP($B52,'Part 3 NNDR3'!$A$6:$FY$331,FR$4,FALSE)</f>
        <v>0</v>
      </c>
      <c r="FS52" s="104">
        <f>VLOOKUP($B52,'Part 3 NNDR3'!$A$6:$FY$331,FS$4,FALSE)</f>
        <v>-1179874</v>
      </c>
      <c r="FT52" s="104">
        <f>VLOOKUP($B52,'Part 3 NNDR3'!$A$6:$FY$331,FT$4,FALSE)</f>
        <v>0</v>
      </c>
      <c r="FU52" s="104">
        <f>VLOOKUP($B52,'Part 3 NNDR3'!$A$6:$FY$331,FU$4,FALSE)</f>
        <v>0</v>
      </c>
      <c r="FV52" s="104">
        <f>VLOOKUP($B52,'Part 3 NNDR3'!$A$6:$FY$331,FV$4,FALSE)</f>
        <v>0</v>
      </c>
      <c r="FW52" s="104">
        <f>VLOOKUP($B52,'Part 3 NNDR3'!$A$6:$FY$331,FW$4,FALSE)</f>
        <v>-11966051</v>
      </c>
      <c r="FX52" s="104">
        <f>VLOOKUP($B52,'Part 3 NNDR3'!$A$6:$FY$331,FX$4,FALSE)</f>
        <v>0</v>
      </c>
      <c r="FY52" s="104">
        <f>VLOOKUP($B52,'Part 3 NNDR3'!$A$6:$FY$331,FY$4,FALSE)</f>
        <v>-11966051</v>
      </c>
      <c r="FZ52" s="104">
        <f>VLOOKUP($B52,'Part 3 NNDR3'!$A$6:$FY$331,FZ$4,FALSE)</f>
        <v>51840616</v>
      </c>
      <c r="GA52" s="104">
        <f>VLOOKUP($B52,'Part 3 NNDR3'!$A$6:$FY$331,GA$4,FALSE)</f>
        <v>0</v>
      </c>
      <c r="GB52" s="104">
        <f>VLOOKUP($B52,'Part 3 NNDR3'!$A$6:$FY$331,GB$4,FALSE)</f>
        <v>51840616</v>
      </c>
      <c r="GC52" s="105" t="str">
        <f>VLOOKUP($B52,'Data (Updated)'!$C$4:$E$329,2,FALSE)</f>
        <v>E2221</v>
      </c>
      <c r="GD52" s="106" t="str">
        <f>VLOOKUP($B52,'Data (Updated)'!$C$4:$E$329,3,FALSE)</f>
        <v>E6122</v>
      </c>
    </row>
    <row r="53" spans="1:186" ht="12.75" x14ac:dyDescent="0.2">
      <c r="A53" s="75">
        <v>48</v>
      </c>
      <c r="B53" s="100" t="s">
        <v>173</v>
      </c>
      <c r="C53" s="101" t="s">
        <v>941</v>
      </c>
      <c r="D53" s="102" t="s">
        <v>943</v>
      </c>
      <c r="E53" s="103" t="s">
        <v>172</v>
      </c>
      <c r="F53" s="104">
        <f>VLOOKUP($B53,'Part 3 NNDR3'!$A$6:$FY$331,F$4,FALSE)</f>
        <v>0</v>
      </c>
      <c r="G53" s="104">
        <f>VLOOKUP($B53,'Part 3 NNDR3'!$A$6:$FY$331,G$4,FALSE)</f>
        <v>0</v>
      </c>
      <c r="H53" s="104">
        <f>VLOOKUP($B53,'Part 3 NNDR3'!$A$6:$FY$331,H$4,FALSE)</f>
        <v>0</v>
      </c>
      <c r="I53" s="104">
        <f>VLOOKUP($B53,'Part 3 NNDR3'!$A$6:$FY$331,I$4,FALSE)</f>
        <v>11569</v>
      </c>
      <c r="J53" s="104">
        <f>VLOOKUP($B53,'Part 3 NNDR3'!$A$6:$FY$331,J$4,FALSE)</f>
        <v>0</v>
      </c>
      <c r="K53" s="104">
        <f>VLOOKUP($B53,'Part 3 NNDR3'!$A$6:$FY$331,K$4,FALSE)</f>
        <v>11569</v>
      </c>
      <c r="L53" s="104">
        <f>VLOOKUP($B53,'Part 3 NNDR3'!$A$6:$FY$331,L$4,FALSE)</f>
        <v>0</v>
      </c>
      <c r="M53" s="104">
        <f>VLOOKUP($B53,'Part 3 NNDR3'!$A$6:$FY$331,M$4,FALSE)</f>
        <v>0</v>
      </c>
      <c r="N53" s="104">
        <f>VLOOKUP($B53,'Part 3 NNDR3'!$A$6:$FY$331,N$4,FALSE)</f>
        <v>0</v>
      </c>
      <c r="O53" s="104">
        <f>VLOOKUP($B53,'Part 3 NNDR3'!$A$6:$FY$331,O$4,FALSE)</f>
        <v>25475</v>
      </c>
      <c r="P53" s="104">
        <f>VLOOKUP($B53,'Part 3 NNDR3'!$A$6:$FY$331,P$4,FALSE)</f>
        <v>0</v>
      </c>
      <c r="Q53" s="104">
        <f>VLOOKUP($B53,'Part 3 NNDR3'!$A$6:$FY$331,Q$4,FALSE)</f>
        <v>25475</v>
      </c>
      <c r="R53" s="104">
        <f>VLOOKUP($B53,'Part 3 NNDR3'!$A$6:$FY$331,R$4,FALSE)</f>
        <v>37044</v>
      </c>
      <c r="S53" s="104">
        <f>VLOOKUP($B53,'Part 3 NNDR3'!$A$6:$FY$331,S$4,FALSE)</f>
        <v>0</v>
      </c>
      <c r="T53" s="104">
        <f>VLOOKUP($B53,'Part 3 NNDR3'!$A$6:$FY$331,T$4,FALSE)</f>
        <v>37044</v>
      </c>
      <c r="U53" s="104">
        <f>VLOOKUP($B53,'Part 3 NNDR3'!$A$6:$FY$331,U$4,FALSE)</f>
        <v>-2576857</v>
      </c>
      <c r="V53" s="104">
        <f>VLOOKUP($B53,'Part 3 NNDR3'!$A$6:$FY$331,V$4,FALSE)</f>
        <v>0</v>
      </c>
      <c r="W53" s="104">
        <f>VLOOKUP($B53,'Part 3 NNDR3'!$A$6:$FY$331,W$4,FALSE)</f>
        <v>-2576857</v>
      </c>
      <c r="X53" s="104">
        <f>VLOOKUP($B53,'Part 3 NNDR3'!$A$6:$FY$331,X$4,FALSE)</f>
        <v>-10728</v>
      </c>
      <c r="Y53" s="104">
        <f>VLOOKUP($B53,'Part 3 NNDR3'!$A$6:$FY$331,Y$4,FALSE)</f>
        <v>0</v>
      </c>
      <c r="Z53" s="104">
        <f>VLOOKUP($B53,'Part 3 NNDR3'!$A$6:$FY$331,Z$4,FALSE)</f>
        <v>-10728</v>
      </c>
      <c r="AA53" s="104">
        <f>VLOOKUP($B53,'Part 3 NNDR3'!$A$6:$FY$331,AA$4,FALSE)</f>
        <v>-94736</v>
      </c>
      <c r="AB53" s="104">
        <f>VLOOKUP($B53,'Part 3 NNDR3'!$A$6:$FY$331,AB$4,FALSE)</f>
        <v>0</v>
      </c>
      <c r="AC53" s="104">
        <f>VLOOKUP($B53,'Part 3 NNDR3'!$A$6:$FY$331,AC$4,FALSE)</f>
        <v>-94736</v>
      </c>
      <c r="AD53" s="104">
        <f>VLOOKUP($B53,'Part 3 NNDR3'!$A$6:$FY$331,AD$4,FALSE)</f>
        <v>-49185</v>
      </c>
      <c r="AE53" s="104">
        <f>VLOOKUP($B53,'Part 3 NNDR3'!$A$6:$FY$331,AE$4,FALSE)</f>
        <v>0</v>
      </c>
      <c r="AF53" s="104">
        <f>VLOOKUP($B53,'Part 3 NNDR3'!$A$6:$FY$331,AF$4,FALSE)</f>
        <v>-49185</v>
      </c>
      <c r="AG53" s="104">
        <f>VLOOKUP($B53,'Part 3 NNDR3'!$A$6:$FY$331,AG$4,FALSE)</f>
        <v>-523</v>
      </c>
      <c r="AH53" s="104">
        <f>VLOOKUP($B53,'Part 3 NNDR3'!$A$6:$FY$331,AH$4,FALSE)</f>
        <v>0</v>
      </c>
      <c r="AI53" s="104">
        <f>VLOOKUP($B53,'Part 3 NNDR3'!$A$6:$FY$331,AI$4,FALSE)</f>
        <v>-523</v>
      </c>
      <c r="AJ53" s="104">
        <f>VLOOKUP($B53,'Part 3 NNDR3'!$A$6:$FY$331,AJ$4,FALSE)</f>
        <v>1180742</v>
      </c>
      <c r="AK53" s="104">
        <f>VLOOKUP($B53,'Part 3 NNDR3'!$A$6:$FY$331,AK$4,FALSE)</f>
        <v>0</v>
      </c>
      <c r="AL53" s="104">
        <f>VLOOKUP($B53,'Part 3 NNDR3'!$A$6:$FY$331,AL$4,FALSE)</f>
        <v>1180742</v>
      </c>
      <c r="AM53" s="104">
        <f>VLOOKUP($B53,'Part 3 NNDR3'!$A$6:$FY$331,AM$4,FALSE)</f>
        <v>-10027</v>
      </c>
      <c r="AN53" s="104">
        <f>VLOOKUP($B53,'Part 3 NNDR3'!$A$6:$FY$331,AN$4,FALSE)</f>
        <v>0</v>
      </c>
      <c r="AO53" s="104">
        <f>VLOOKUP($B53,'Part 3 NNDR3'!$A$6:$FY$331,AO$4,FALSE)</f>
        <v>-10027</v>
      </c>
      <c r="AP53" s="104">
        <f>VLOOKUP($B53,'Part 3 NNDR3'!$A$6:$FY$331,AP$4,FALSE)</f>
        <v>-3228615</v>
      </c>
      <c r="AQ53" s="104">
        <f>VLOOKUP($B53,'Part 3 NNDR3'!$A$6:$FY$331,AQ$4,FALSE)</f>
        <v>0</v>
      </c>
      <c r="AR53" s="104">
        <f>VLOOKUP($B53,'Part 3 NNDR3'!$A$6:$FY$331,AR$4,FALSE)</f>
        <v>-3228615</v>
      </c>
      <c r="AS53" s="104">
        <f>VLOOKUP($B53,'Part 3 NNDR3'!$A$6:$FY$331,AS$4,FALSE)</f>
        <v>6102</v>
      </c>
      <c r="AT53" s="104">
        <f>VLOOKUP($B53,'Part 3 NNDR3'!$A$6:$FY$331,AT$4,FALSE)</f>
        <v>0</v>
      </c>
      <c r="AU53" s="104">
        <f>VLOOKUP($B53,'Part 3 NNDR3'!$A$6:$FY$331,AU$4,FALSE)</f>
        <v>6102</v>
      </c>
      <c r="AV53" s="104">
        <f>VLOOKUP($B53,'Part 3 NNDR3'!$A$6:$FY$331,AV$4,FALSE)</f>
        <v>-89322</v>
      </c>
      <c r="AW53" s="104">
        <f>VLOOKUP($B53,'Part 3 NNDR3'!$A$6:$FY$331,AW$4,FALSE)</f>
        <v>0</v>
      </c>
      <c r="AX53" s="104">
        <f>VLOOKUP($B53,'Part 3 NNDR3'!$A$6:$FY$331,AX$4,FALSE)</f>
        <v>-89322</v>
      </c>
      <c r="AY53" s="104">
        <f>VLOOKUP($B53,'Part 3 NNDR3'!$A$6:$FY$331,AY$4,FALSE)</f>
        <v>0</v>
      </c>
      <c r="AZ53" s="104">
        <f>VLOOKUP($B53,'Part 3 NNDR3'!$A$6:$FY$331,AZ$4,FALSE)</f>
        <v>0</v>
      </c>
      <c r="BA53" s="104">
        <f>VLOOKUP($B53,'Part 3 NNDR3'!$A$6:$FY$331,BA$4,FALSE)</f>
        <v>0</v>
      </c>
      <c r="BB53" s="104">
        <f>VLOOKUP($B53,'Part 3 NNDR3'!$A$6:$FY$331,BB$4,FALSE)</f>
        <v>-27109</v>
      </c>
      <c r="BC53" s="104">
        <f>VLOOKUP($B53,'Part 3 NNDR3'!$A$6:$FY$331,BC$4,FALSE)</f>
        <v>0</v>
      </c>
      <c r="BD53" s="104">
        <f>VLOOKUP($B53,'Part 3 NNDR3'!$A$6:$FY$331,BD$4,FALSE)</f>
        <v>-27109</v>
      </c>
      <c r="BE53" s="104">
        <f>VLOOKUP($B53,'Part 3 NNDR3'!$A$6:$FY$331,BE$4,FALSE)</f>
        <v>0</v>
      </c>
      <c r="BF53" s="104">
        <f>VLOOKUP($B53,'Part 3 NNDR3'!$A$6:$FY$331,BF$4,FALSE)</f>
        <v>0</v>
      </c>
      <c r="BG53" s="104">
        <f>VLOOKUP($B53,'Part 3 NNDR3'!$A$6:$FY$331,BG$4,FALSE)</f>
        <v>0</v>
      </c>
      <c r="BH53" s="104">
        <f>VLOOKUP($B53,'Part 3 NNDR3'!$A$6:$FY$331,BH$4,FALSE)</f>
        <v>-4839822</v>
      </c>
      <c r="BI53" s="104">
        <f>VLOOKUP($B53,'Part 3 NNDR3'!$A$6:$FY$331,BI$4,FALSE)</f>
        <v>0</v>
      </c>
      <c r="BJ53" s="104">
        <f>VLOOKUP($B53,'Part 3 NNDR3'!$A$6:$FY$331,BJ$4,FALSE)</f>
        <v>-4839822</v>
      </c>
      <c r="BK53" s="104">
        <f>VLOOKUP($B53,'Part 3 NNDR3'!$A$6:$FY$331,BK$4,FALSE)</f>
        <v>-21343</v>
      </c>
      <c r="BL53" s="104">
        <f>VLOOKUP($B53,'Part 3 NNDR3'!$A$6:$FY$331,BL$4,FALSE)</f>
        <v>0</v>
      </c>
      <c r="BM53" s="104">
        <f>VLOOKUP($B53,'Part 3 NNDR3'!$A$6:$FY$331,BM$4,FALSE)</f>
        <v>-21343</v>
      </c>
      <c r="BN53" s="104">
        <f>VLOOKUP($B53,'Part 3 NNDR3'!$A$6:$FY$331,BN$4,FALSE)</f>
        <v>0</v>
      </c>
      <c r="BO53" s="104">
        <f>VLOOKUP($B53,'Part 3 NNDR3'!$A$6:$FY$331,BO$4,FALSE)</f>
        <v>0</v>
      </c>
      <c r="BP53" s="104">
        <f>VLOOKUP($B53,'Part 3 NNDR3'!$A$6:$FY$331,BP$4,FALSE)</f>
        <v>0</v>
      </c>
      <c r="BQ53" s="104">
        <f>VLOOKUP($B53,'Part 3 NNDR3'!$A$6:$FY$331,BQ$4,FALSE)</f>
        <v>-1521407</v>
      </c>
      <c r="BR53" s="104">
        <f>VLOOKUP($B53,'Part 3 NNDR3'!$A$6:$FY$331,BR$4,FALSE)</f>
        <v>0</v>
      </c>
      <c r="BS53" s="104">
        <f>VLOOKUP($B53,'Part 3 NNDR3'!$A$6:$FY$331,BS$4,FALSE)</f>
        <v>-1521407</v>
      </c>
      <c r="BT53" s="104">
        <f>VLOOKUP($B53,'Part 3 NNDR3'!$A$6:$FY$331,BT$4,FALSE)</f>
        <v>-66776</v>
      </c>
      <c r="BU53" s="104">
        <f>VLOOKUP($B53,'Part 3 NNDR3'!$A$6:$FY$331,BU$4,FALSE)</f>
        <v>0</v>
      </c>
      <c r="BV53" s="104">
        <f>VLOOKUP($B53,'Part 3 NNDR3'!$A$6:$FY$331,BV$4,FALSE)</f>
        <v>-66776</v>
      </c>
      <c r="BW53" s="104">
        <f>VLOOKUP($B53,'Part 3 NNDR3'!$A$6:$FY$331,BW$4,FALSE)</f>
        <v>-1609526</v>
      </c>
      <c r="BX53" s="104">
        <f>VLOOKUP($B53,'Part 3 NNDR3'!$A$6:$FY$331,BX$4,FALSE)</f>
        <v>0</v>
      </c>
      <c r="BY53" s="104">
        <f>VLOOKUP($B53,'Part 3 NNDR3'!$A$6:$FY$331,BY$4,FALSE)</f>
        <v>-1609526</v>
      </c>
      <c r="BZ53" s="104">
        <f>VLOOKUP($B53,'Part 3 NNDR3'!$A$6:$FY$331,BZ$4,FALSE)</f>
        <v>-57346</v>
      </c>
      <c r="CA53" s="104">
        <f>VLOOKUP($B53,'Part 3 NNDR3'!$A$6:$FY$331,CA$4,FALSE)</f>
        <v>0</v>
      </c>
      <c r="CB53" s="104">
        <f>VLOOKUP($B53,'Part 3 NNDR3'!$A$6:$FY$331,CB$4,FALSE)</f>
        <v>-57346</v>
      </c>
      <c r="CC53" s="104">
        <f>VLOOKUP($B53,'Part 3 NNDR3'!$A$6:$FY$331,CC$4,FALSE)</f>
        <v>381</v>
      </c>
      <c r="CD53" s="104">
        <f>VLOOKUP($B53,'Part 3 NNDR3'!$A$6:$FY$331,CD$4,FALSE)</f>
        <v>0</v>
      </c>
      <c r="CE53" s="104">
        <f>VLOOKUP($B53,'Part 3 NNDR3'!$A$6:$FY$331,CE$4,FALSE)</f>
        <v>381</v>
      </c>
      <c r="CF53" s="104">
        <f>VLOOKUP($B53,'Part 3 NNDR3'!$A$6:$FY$331,CF$4,FALSE)</f>
        <v>-51952</v>
      </c>
      <c r="CG53" s="104">
        <f>VLOOKUP($B53,'Part 3 NNDR3'!$A$6:$FY$331,CG$4,FALSE)</f>
        <v>0</v>
      </c>
      <c r="CH53" s="104">
        <f>VLOOKUP($B53,'Part 3 NNDR3'!$A$6:$FY$331,CH$4,FALSE)</f>
        <v>-51952</v>
      </c>
      <c r="CI53" s="104">
        <f>VLOOKUP($B53,'Part 3 NNDR3'!$A$6:$FY$331,CI$4,FALSE)</f>
        <v>-14147</v>
      </c>
      <c r="CJ53" s="104">
        <f>VLOOKUP($B53,'Part 3 NNDR3'!$A$6:$FY$331,CJ$4,FALSE)</f>
        <v>0</v>
      </c>
      <c r="CK53" s="104">
        <f>VLOOKUP($B53,'Part 3 NNDR3'!$A$6:$FY$331,CK$4,FALSE)</f>
        <v>-14147</v>
      </c>
      <c r="CL53" s="104">
        <f>VLOOKUP($B53,'Part 3 NNDR3'!$A$6:$FY$331,CL$4,FALSE)</f>
        <v>-2882</v>
      </c>
      <c r="CM53" s="104">
        <f>VLOOKUP($B53,'Part 3 NNDR3'!$A$6:$FY$331,CM$4,FALSE)</f>
        <v>0</v>
      </c>
      <c r="CN53" s="104">
        <f>VLOOKUP($B53,'Part 3 NNDR3'!$A$6:$FY$331,CN$4,FALSE)</f>
        <v>-2882</v>
      </c>
      <c r="CO53" s="104">
        <f>VLOOKUP($B53,'Part 3 NNDR3'!$A$6:$FY$331,CO$4,FALSE)</f>
        <v>0</v>
      </c>
      <c r="CP53" s="104">
        <f>VLOOKUP($B53,'Part 3 NNDR3'!$A$6:$FY$331,CP$4,FALSE)</f>
        <v>0</v>
      </c>
      <c r="CQ53" s="104">
        <f>VLOOKUP($B53,'Part 3 NNDR3'!$A$6:$FY$331,CQ$4,FALSE)</f>
        <v>0</v>
      </c>
      <c r="CR53" s="104">
        <f>VLOOKUP($B53,'Part 3 NNDR3'!$A$6:$FY$331,CR$4,FALSE)</f>
        <v>0</v>
      </c>
      <c r="CS53" s="104">
        <f>VLOOKUP($B53,'Part 3 NNDR3'!$A$6:$FY$331,CS$4,FALSE)</f>
        <v>0</v>
      </c>
      <c r="CT53" s="104">
        <f>VLOOKUP($B53,'Part 3 NNDR3'!$A$6:$FY$331,CT$4,FALSE)</f>
        <v>0</v>
      </c>
      <c r="CU53" s="104">
        <f>VLOOKUP($B53,'Part 3 NNDR3'!$A$6:$FY$331,CU$4,FALSE)</f>
        <v>0</v>
      </c>
      <c r="CV53" s="104">
        <f>VLOOKUP($B53,'Part 3 NNDR3'!$A$6:$FY$331,CV$4,FALSE)</f>
        <v>0</v>
      </c>
      <c r="CW53" s="104">
        <f>VLOOKUP($B53,'Part 3 NNDR3'!$A$6:$FY$331,CW$4,FALSE)</f>
        <v>0</v>
      </c>
      <c r="CX53" s="104">
        <f>VLOOKUP($B53,'Part 3 NNDR3'!$A$6:$FY$331,CX$4,FALSE)</f>
        <v>-2588</v>
      </c>
      <c r="CY53" s="104">
        <f>VLOOKUP($B53,'Part 3 NNDR3'!$A$6:$FY$331,CY$4,FALSE)</f>
        <v>0</v>
      </c>
      <c r="CZ53" s="104">
        <f>VLOOKUP($B53,'Part 3 NNDR3'!$A$6:$FY$331,CZ$4,FALSE)</f>
        <v>-2588</v>
      </c>
      <c r="DA53" s="104">
        <f>VLOOKUP($B53,'Part 3 NNDR3'!$A$6:$FY$331,DA$4,FALSE)</f>
        <v>0</v>
      </c>
      <c r="DB53" s="104">
        <f>VLOOKUP($B53,'Part 3 NNDR3'!$A$6:$FY$331,DB$4,FALSE)</f>
        <v>0</v>
      </c>
      <c r="DC53" s="104">
        <f>VLOOKUP($B53,'Part 3 NNDR3'!$A$6:$FY$331,DC$4,FALSE)</f>
        <v>0</v>
      </c>
      <c r="DD53" s="104">
        <f>VLOOKUP($B53,'Part 3 NNDR3'!$A$6:$FY$331,DD$4,FALSE)</f>
        <v>0</v>
      </c>
      <c r="DE53" s="104">
        <f>VLOOKUP($B53,'Part 3 NNDR3'!$A$6:$FY$331,DE$4,FALSE)</f>
        <v>0</v>
      </c>
      <c r="DF53" s="104">
        <f>VLOOKUP($B53,'Part 3 NNDR3'!$A$6:$FY$331,DF$4,FALSE)</f>
        <v>0</v>
      </c>
      <c r="DG53" s="104">
        <f>VLOOKUP($B53,'Part 3 NNDR3'!$A$6:$FY$331,DG$4,FALSE)</f>
        <v>0</v>
      </c>
      <c r="DH53" s="104">
        <f>VLOOKUP($B53,'Part 3 NNDR3'!$A$6:$FY$331,DH$4,FALSE)</f>
        <v>0</v>
      </c>
      <c r="DI53" s="104">
        <f>VLOOKUP($B53,'Part 3 NNDR3'!$A$6:$FY$331,DI$4,FALSE)</f>
        <v>0</v>
      </c>
      <c r="DJ53" s="104">
        <f>VLOOKUP($B53,'Part 3 NNDR3'!$A$6:$FY$331,DJ$4,FALSE)</f>
        <v>0</v>
      </c>
      <c r="DK53" s="104">
        <f>VLOOKUP($B53,'Part 3 NNDR3'!$A$6:$FY$331,DK$4,FALSE)</f>
        <v>0</v>
      </c>
      <c r="DL53" s="104">
        <f>VLOOKUP($B53,'Part 3 NNDR3'!$A$6:$FY$331,DL$4,FALSE)</f>
        <v>-128534</v>
      </c>
      <c r="DM53" s="104">
        <f>VLOOKUP($B53,'Part 3 NNDR3'!$A$6:$FY$331,DM$4,FALSE)</f>
        <v>0</v>
      </c>
      <c r="DN53" s="104">
        <f>VLOOKUP($B53,'Part 3 NNDR3'!$A$6:$FY$331,DN$4,FALSE)</f>
        <v>-128534</v>
      </c>
      <c r="DO53" s="104">
        <f>VLOOKUP($B53,'Part 3 NNDR3'!$A$6:$FY$331,DO$4,FALSE)</f>
        <v>-3540</v>
      </c>
      <c r="DP53" s="104">
        <f>VLOOKUP($B53,'Part 3 NNDR3'!$A$6:$FY$331,DP$4,FALSE)</f>
        <v>0</v>
      </c>
      <c r="DQ53" s="104">
        <f>VLOOKUP($B53,'Part 3 NNDR3'!$A$6:$FY$331,DQ$4,FALSE)</f>
        <v>-3540</v>
      </c>
      <c r="DR53" s="104">
        <f>VLOOKUP($B53,'Part 3 NNDR3'!$A$6:$FY$331,DR$4,FALSE)</f>
        <v>0</v>
      </c>
      <c r="DS53" s="104">
        <f>VLOOKUP($B53,'Part 3 NNDR3'!$A$6:$FY$331,DS$4,FALSE)</f>
        <v>0</v>
      </c>
      <c r="DT53" s="104">
        <f>VLOOKUP($B53,'Part 3 NNDR3'!$A$6:$FY$331,DT$4,FALSE)</f>
        <v>0</v>
      </c>
      <c r="DU53" s="104">
        <f>VLOOKUP($B53,'Part 3 NNDR3'!$A$6:$FY$331,DU$4,FALSE)</f>
        <v>-71567</v>
      </c>
      <c r="DV53" s="104">
        <f>VLOOKUP($B53,'Part 3 NNDR3'!$A$6:$FY$331,DV$4,FALSE)</f>
        <v>0</v>
      </c>
      <c r="DW53" s="104">
        <f>VLOOKUP($B53,'Part 3 NNDR3'!$A$6:$FY$331,DW$4,FALSE)</f>
        <v>-71567</v>
      </c>
      <c r="DX53" s="104">
        <f>VLOOKUP($B53,'Part 3 NNDR3'!$A$6:$FY$331,DX$4,FALSE)</f>
        <v>-26040</v>
      </c>
      <c r="DY53" s="104">
        <f>VLOOKUP($B53,'Part 3 NNDR3'!$A$6:$FY$331,DY$4,FALSE)</f>
        <v>0</v>
      </c>
      <c r="DZ53" s="104">
        <f>VLOOKUP($B53,'Part 3 NNDR3'!$A$6:$FY$331,DZ$4,FALSE)</f>
        <v>-26040</v>
      </c>
      <c r="EA53" s="104">
        <f>VLOOKUP($B53,'Part 3 NNDR3'!$A$6:$FY$331,EA$4,FALSE)</f>
        <v>-668662</v>
      </c>
      <c r="EB53" s="104">
        <f>VLOOKUP($B53,'Part 3 NNDR3'!$A$6:$FY$331,EB$4,FALSE)</f>
        <v>0</v>
      </c>
      <c r="EC53" s="104">
        <f>VLOOKUP($B53,'Part 3 NNDR3'!$A$6:$FY$331,EC$4,FALSE)</f>
        <v>-668662</v>
      </c>
      <c r="ED53" s="104">
        <f>VLOOKUP($B53,'Part 3 NNDR3'!$A$6:$FY$331,ED$4,FALSE)</f>
        <v>-7481</v>
      </c>
      <c r="EE53" s="104">
        <f>VLOOKUP($B53,'Part 3 NNDR3'!$A$6:$FY$331,EE$4,FALSE)</f>
        <v>0</v>
      </c>
      <c r="EF53" s="104">
        <f>VLOOKUP($B53,'Part 3 NNDR3'!$A$6:$FY$331,EF$4,FALSE)</f>
        <v>-7481</v>
      </c>
      <c r="EG53" s="104">
        <f>VLOOKUP($B53,'Part 3 NNDR3'!$A$6:$FY$331,EG$4,FALSE)</f>
        <v>-280926</v>
      </c>
      <c r="EH53" s="104">
        <f>VLOOKUP($B53,'Part 3 NNDR3'!$A$6:$FY$331,EH$4,FALSE)</f>
        <v>0</v>
      </c>
      <c r="EI53" s="104">
        <f>VLOOKUP($B53,'Part 3 NNDR3'!$A$6:$FY$331,EI$4,FALSE)</f>
        <v>-280926</v>
      </c>
      <c r="EJ53" s="104">
        <f>VLOOKUP($B53,'Part 3 NNDR3'!$A$6:$FY$331,EJ$4,FALSE)</f>
        <v>0</v>
      </c>
      <c r="EK53" s="104">
        <f>VLOOKUP($B53,'Part 3 NNDR3'!$A$6:$FY$331,EK$4,FALSE)</f>
        <v>0</v>
      </c>
      <c r="EL53" s="104">
        <f>VLOOKUP($B53,'Part 3 NNDR3'!$A$6:$FY$331,EL$4,FALSE)</f>
        <v>0</v>
      </c>
      <c r="EM53" s="104">
        <f>VLOOKUP($B53,'Part 3 NNDR3'!$A$6:$FY$331,EM$4,FALSE)</f>
        <v>-11345</v>
      </c>
      <c r="EN53" s="104">
        <f>VLOOKUP($B53,'Part 3 NNDR3'!$A$6:$FY$331,EN$4,FALSE)</f>
        <v>0</v>
      </c>
      <c r="EO53" s="104">
        <f>VLOOKUP($B53,'Part 3 NNDR3'!$A$6:$FY$331,EO$4,FALSE)</f>
        <v>-11345</v>
      </c>
      <c r="EP53" s="104">
        <f>VLOOKUP($B53,'Part 3 NNDR3'!$A$6:$FY$331,EP$4,FALSE)</f>
        <v>-1069561</v>
      </c>
      <c r="EQ53" s="104">
        <f>VLOOKUP($B53,'Part 3 NNDR3'!$A$6:$FY$331,EQ$4,FALSE)</f>
        <v>0</v>
      </c>
      <c r="ER53" s="104">
        <f>VLOOKUP($B53,'Part 3 NNDR3'!$A$6:$FY$331,ER$4,FALSE)</f>
        <v>-1069561</v>
      </c>
      <c r="ES53" s="104">
        <f>VLOOKUP($B53,'Part 3 NNDR3'!$A$6:$FY$331,ES$4,FALSE)</f>
        <v>0</v>
      </c>
      <c r="ET53" s="104">
        <f>VLOOKUP($B53,'Part 3 NNDR3'!$A$6:$FY$331,ET$4,FALSE)</f>
        <v>0</v>
      </c>
      <c r="EU53" s="104">
        <f>VLOOKUP($B53,'Part 3 NNDR3'!$A$6:$FY$331,EU$4,FALSE)</f>
        <v>0</v>
      </c>
      <c r="EV53" s="104">
        <f>VLOOKUP($B53,'Part 3 NNDR3'!$A$6:$FY$331,EV$4,FALSE)</f>
        <v>0</v>
      </c>
      <c r="EW53" s="104">
        <f>VLOOKUP($B53,'Part 3 NNDR3'!$A$6:$FY$331,EW$4,FALSE)</f>
        <v>0</v>
      </c>
      <c r="EX53" s="104">
        <f>VLOOKUP($B53,'Part 3 NNDR3'!$A$6:$FY$331,EX$4,FALSE)</f>
        <v>0</v>
      </c>
      <c r="EY53" s="104">
        <f>VLOOKUP($B53,'Part 3 NNDR3'!$A$6:$FY$331,EY$4,FALSE)</f>
        <v>0</v>
      </c>
      <c r="EZ53" s="104">
        <f>VLOOKUP($B53,'Part 3 NNDR3'!$A$6:$FY$331,EZ$4,FALSE)</f>
        <v>0</v>
      </c>
      <c r="FA53" s="104">
        <f>VLOOKUP($B53,'Part 3 NNDR3'!$A$6:$FY$331,FA$4,FALSE)</f>
        <v>0</v>
      </c>
      <c r="FB53" s="104">
        <f>VLOOKUP($B53,'Part 3 NNDR3'!$A$6:$FY$331,FB$4,FALSE)</f>
        <v>50546586</v>
      </c>
      <c r="FC53" s="104">
        <f>VLOOKUP($B53,'Part 3 NNDR3'!$A$6:$FY$331,FC$4,FALSE)</f>
        <v>0</v>
      </c>
      <c r="FD53" s="104">
        <f>VLOOKUP($B53,'Part 3 NNDR3'!$A$6:$FY$331,FD$4,FALSE)</f>
        <v>50546586</v>
      </c>
      <c r="FE53" s="104">
        <f>VLOOKUP($B53,'Part 3 NNDR3'!$A$6:$FY$331,FE$4,FALSE)</f>
        <v>37044</v>
      </c>
      <c r="FF53" s="104">
        <f>VLOOKUP($B53,'Part 3 NNDR3'!$A$6:$FY$331,FF$4,FALSE)</f>
        <v>0</v>
      </c>
      <c r="FG53" s="104">
        <f>VLOOKUP($B53,'Part 3 NNDR3'!$A$6:$FY$331,FG$4,FALSE)</f>
        <v>37044</v>
      </c>
      <c r="FH53" s="104">
        <f>VLOOKUP($B53,'Part 3 NNDR3'!$A$6:$FY$331,FH$4,FALSE)</f>
        <v>-4839822</v>
      </c>
      <c r="FI53" s="104">
        <f>VLOOKUP($B53,'Part 3 NNDR3'!$A$6:$FY$331,FI$4,FALSE)</f>
        <v>0</v>
      </c>
      <c r="FJ53" s="104">
        <f>VLOOKUP($B53,'Part 3 NNDR3'!$A$6:$FY$331,FJ$4,FALSE)</f>
        <v>-4839822</v>
      </c>
      <c r="FK53" s="104">
        <f>VLOOKUP($B53,'Part 3 NNDR3'!$A$6:$FY$331,FK$4,FALSE)</f>
        <v>-1609526</v>
      </c>
      <c r="FL53" s="104">
        <f>VLOOKUP($B53,'Part 3 NNDR3'!$A$6:$FY$331,FL$4,FALSE)</f>
        <v>0</v>
      </c>
      <c r="FM53" s="104">
        <f>VLOOKUP($B53,'Part 3 NNDR3'!$A$6:$FY$331,FM$4,FALSE)</f>
        <v>-1609526</v>
      </c>
      <c r="FN53" s="104">
        <f>VLOOKUP($B53,'Part 3 NNDR3'!$A$6:$FY$331,FN$4,FALSE)</f>
        <v>-128534</v>
      </c>
      <c r="FO53" s="104">
        <f>VLOOKUP($B53,'Part 3 NNDR3'!$A$6:$FY$331,FO$4,FALSE)</f>
        <v>0</v>
      </c>
      <c r="FP53" s="104">
        <f>VLOOKUP($B53,'Part 3 NNDR3'!$A$6:$FY$331,FP$4,FALSE)</f>
        <v>-128534</v>
      </c>
      <c r="FQ53" s="104">
        <f>VLOOKUP($B53,'Part 3 NNDR3'!$A$6:$FY$331,FQ$4,FALSE)</f>
        <v>-1069561</v>
      </c>
      <c r="FR53" s="104">
        <f>VLOOKUP($B53,'Part 3 NNDR3'!$A$6:$FY$331,FR$4,FALSE)</f>
        <v>0</v>
      </c>
      <c r="FS53" s="104">
        <f>VLOOKUP($B53,'Part 3 NNDR3'!$A$6:$FY$331,FS$4,FALSE)</f>
        <v>-1069561</v>
      </c>
      <c r="FT53" s="104">
        <f>VLOOKUP($B53,'Part 3 NNDR3'!$A$6:$FY$331,FT$4,FALSE)</f>
        <v>0</v>
      </c>
      <c r="FU53" s="104">
        <f>VLOOKUP($B53,'Part 3 NNDR3'!$A$6:$FY$331,FU$4,FALSE)</f>
        <v>0</v>
      </c>
      <c r="FV53" s="104">
        <f>VLOOKUP($B53,'Part 3 NNDR3'!$A$6:$FY$331,FV$4,FALSE)</f>
        <v>0</v>
      </c>
      <c r="FW53" s="104">
        <f>VLOOKUP($B53,'Part 3 NNDR3'!$A$6:$FY$331,FW$4,FALSE)</f>
        <v>-7610399</v>
      </c>
      <c r="FX53" s="104">
        <f>VLOOKUP($B53,'Part 3 NNDR3'!$A$6:$FY$331,FX$4,FALSE)</f>
        <v>0</v>
      </c>
      <c r="FY53" s="104">
        <f>VLOOKUP($B53,'Part 3 NNDR3'!$A$6:$FY$331,FY$4,FALSE)</f>
        <v>-7610399</v>
      </c>
      <c r="FZ53" s="104">
        <f>VLOOKUP($B53,'Part 3 NNDR3'!$A$6:$FY$331,FZ$4,FALSE)</f>
        <v>42936187</v>
      </c>
      <c r="GA53" s="104">
        <f>VLOOKUP($B53,'Part 3 NNDR3'!$A$6:$FY$331,GA$4,FALSE)</f>
        <v>0</v>
      </c>
      <c r="GB53" s="104">
        <f>VLOOKUP($B53,'Part 3 NNDR3'!$A$6:$FY$331,GB$4,FALSE)</f>
        <v>42936187</v>
      </c>
      <c r="GC53" s="105" t="str">
        <f>VLOOKUP($B53,'Data (Updated)'!$C$4:$E$329,2,FALSE)</f>
        <v>E0920</v>
      </c>
      <c r="GD53" s="106" t="str">
        <f>VLOOKUP($B53,'Data (Updated)'!$C$4:$E$329,3,FALSE)</f>
        <v>NA</v>
      </c>
    </row>
    <row r="54" spans="1:186" ht="12.75" x14ac:dyDescent="0.2">
      <c r="A54" s="75">
        <v>49</v>
      </c>
      <c r="B54" s="100" t="s">
        <v>175</v>
      </c>
      <c r="C54" s="101" t="s">
        <v>941</v>
      </c>
      <c r="D54" s="102" t="s">
        <v>945</v>
      </c>
      <c r="E54" s="103" t="s">
        <v>174</v>
      </c>
      <c r="F54" s="104">
        <f>VLOOKUP($B54,'Part 3 NNDR3'!$A$6:$FY$331,F$4,FALSE)</f>
        <v>0</v>
      </c>
      <c r="G54" s="104">
        <f>VLOOKUP($B54,'Part 3 NNDR3'!$A$6:$FY$331,G$4,FALSE)</f>
        <v>0</v>
      </c>
      <c r="H54" s="104">
        <f>VLOOKUP($B54,'Part 3 NNDR3'!$A$6:$FY$331,H$4,FALSE)</f>
        <v>0</v>
      </c>
      <c r="I54" s="104">
        <f>VLOOKUP($B54,'Part 3 NNDR3'!$A$6:$FY$331,I$4,FALSE)</f>
        <v>707</v>
      </c>
      <c r="J54" s="104">
        <f>VLOOKUP($B54,'Part 3 NNDR3'!$A$6:$FY$331,J$4,FALSE)</f>
        <v>0</v>
      </c>
      <c r="K54" s="104">
        <f>VLOOKUP($B54,'Part 3 NNDR3'!$A$6:$FY$331,K$4,FALSE)</f>
        <v>707</v>
      </c>
      <c r="L54" s="104">
        <f>VLOOKUP($B54,'Part 3 NNDR3'!$A$6:$FY$331,L$4,FALSE)</f>
        <v>0</v>
      </c>
      <c r="M54" s="104">
        <f>VLOOKUP($B54,'Part 3 NNDR3'!$A$6:$FY$331,M$4,FALSE)</f>
        <v>0</v>
      </c>
      <c r="N54" s="104">
        <f>VLOOKUP($B54,'Part 3 NNDR3'!$A$6:$FY$331,N$4,FALSE)</f>
        <v>0</v>
      </c>
      <c r="O54" s="104">
        <f>VLOOKUP($B54,'Part 3 NNDR3'!$A$6:$FY$331,O$4,FALSE)</f>
        <v>-3657</v>
      </c>
      <c r="P54" s="104">
        <f>VLOOKUP($B54,'Part 3 NNDR3'!$A$6:$FY$331,P$4,FALSE)</f>
        <v>0</v>
      </c>
      <c r="Q54" s="104">
        <f>VLOOKUP($B54,'Part 3 NNDR3'!$A$6:$FY$331,Q$4,FALSE)</f>
        <v>-3657</v>
      </c>
      <c r="R54" s="104">
        <f>VLOOKUP($B54,'Part 3 NNDR3'!$A$6:$FY$331,R$4,FALSE)</f>
        <v>-2950</v>
      </c>
      <c r="S54" s="104">
        <f>VLOOKUP($B54,'Part 3 NNDR3'!$A$6:$FY$331,S$4,FALSE)</f>
        <v>0</v>
      </c>
      <c r="T54" s="104">
        <f>VLOOKUP($B54,'Part 3 NNDR3'!$A$6:$FY$331,T$4,FALSE)</f>
        <v>-2950</v>
      </c>
      <c r="U54" s="104">
        <f>VLOOKUP($B54,'Part 3 NNDR3'!$A$6:$FY$331,U$4,FALSE)</f>
        <v>-1821618</v>
      </c>
      <c r="V54" s="104">
        <f>VLOOKUP($B54,'Part 3 NNDR3'!$A$6:$FY$331,V$4,FALSE)</f>
        <v>0</v>
      </c>
      <c r="W54" s="104">
        <f>VLOOKUP($B54,'Part 3 NNDR3'!$A$6:$FY$331,W$4,FALSE)</f>
        <v>-1821618</v>
      </c>
      <c r="X54" s="104">
        <f>VLOOKUP($B54,'Part 3 NNDR3'!$A$6:$FY$331,X$4,FALSE)</f>
        <v>-9105</v>
      </c>
      <c r="Y54" s="104">
        <f>VLOOKUP($B54,'Part 3 NNDR3'!$A$6:$FY$331,Y$4,FALSE)</f>
        <v>0</v>
      </c>
      <c r="Z54" s="104">
        <f>VLOOKUP($B54,'Part 3 NNDR3'!$A$6:$FY$331,Z$4,FALSE)</f>
        <v>-9105</v>
      </c>
      <c r="AA54" s="104">
        <f>VLOOKUP($B54,'Part 3 NNDR3'!$A$6:$FY$331,AA$4,FALSE)</f>
        <v>-80489</v>
      </c>
      <c r="AB54" s="104">
        <f>VLOOKUP($B54,'Part 3 NNDR3'!$A$6:$FY$331,AB$4,FALSE)</f>
        <v>0</v>
      </c>
      <c r="AC54" s="104">
        <f>VLOOKUP($B54,'Part 3 NNDR3'!$A$6:$FY$331,AC$4,FALSE)</f>
        <v>-80489</v>
      </c>
      <c r="AD54" s="104">
        <f>VLOOKUP($B54,'Part 3 NNDR3'!$A$6:$FY$331,AD$4,FALSE)</f>
        <v>-50303</v>
      </c>
      <c r="AE54" s="104">
        <f>VLOOKUP($B54,'Part 3 NNDR3'!$A$6:$FY$331,AE$4,FALSE)</f>
        <v>0</v>
      </c>
      <c r="AF54" s="104">
        <f>VLOOKUP($B54,'Part 3 NNDR3'!$A$6:$FY$331,AF$4,FALSE)</f>
        <v>-50303</v>
      </c>
      <c r="AG54" s="104">
        <f>VLOOKUP($B54,'Part 3 NNDR3'!$A$6:$FY$331,AG$4,FALSE)</f>
        <v>0</v>
      </c>
      <c r="AH54" s="104">
        <f>VLOOKUP($B54,'Part 3 NNDR3'!$A$6:$FY$331,AH$4,FALSE)</f>
        <v>0</v>
      </c>
      <c r="AI54" s="104">
        <f>VLOOKUP($B54,'Part 3 NNDR3'!$A$6:$FY$331,AI$4,FALSE)</f>
        <v>0</v>
      </c>
      <c r="AJ54" s="104">
        <f>VLOOKUP($B54,'Part 3 NNDR3'!$A$6:$FY$331,AJ$4,FALSE)</f>
        <v>393713</v>
      </c>
      <c r="AK54" s="104">
        <f>VLOOKUP($B54,'Part 3 NNDR3'!$A$6:$FY$331,AK$4,FALSE)</f>
        <v>0</v>
      </c>
      <c r="AL54" s="104">
        <f>VLOOKUP($B54,'Part 3 NNDR3'!$A$6:$FY$331,AL$4,FALSE)</f>
        <v>393713</v>
      </c>
      <c r="AM54" s="104">
        <f>VLOOKUP($B54,'Part 3 NNDR3'!$A$6:$FY$331,AM$4,FALSE)</f>
        <v>-1694</v>
      </c>
      <c r="AN54" s="104">
        <f>VLOOKUP($B54,'Part 3 NNDR3'!$A$6:$FY$331,AN$4,FALSE)</f>
        <v>0</v>
      </c>
      <c r="AO54" s="104">
        <f>VLOOKUP($B54,'Part 3 NNDR3'!$A$6:$FY$331,AO$4,FALSE)</f>
        <v>-1694</v>
      </c>
      <c r="AP54" s="104">
        <f>VLOOKUP($B54,'Part 3 NNDR3'!$A$6:$FY$331,AP$4,FALSE)</f>
        <v>-1566004</v>
      </c>
      <c r="AQ54" s="104">
        <f>VLOOKUP($B54,'Part 3 NNDR3'!$A$6:$FY$331,AQ$4,FALSE)</f>
        <v>0</v>
      </c>
      <c r="AR54" s="104">
        <f>VLOOKUP($B54,'Part 3 NNDR3'!$A$6:$FY$331,AR$4,FALSE)</f>
        <v>-1566004</v>
      </c>
      <c r="AS54" s="104">
        <f>VLOOKUP($B54,'Part 3 NNDR3'!$A$6:$FY$331,AS$4,FALSE)</f>
        <v>14310</v>
      </c>
      <c r="AT54" s="104">
        <f>VLOOKUP($B54,'Part 3 NNDR3'!$A$6:$FY$331,AT$4,FALSE)</f>
        <v>0</v>
      </c>
      <c r="AU54" s="104">
        <f>VLOOKUP($B54,'Part 3 NNDR3'!$A$6:$FY$331,AU$4,FALSE)</f>
        <v>14310</v>
      </c>
      <c r="AV54" s="104">
        <f>VLOOKUP($B54,'Part 3 NNDR3'!$A$6:$FY$331,AV$4,FALSE)</f>
        <v>-9347</v>
      </c>
      <c r="AW54" s="104">
        <f>VLOOKUP($B54,'Part 3 NNDR3'!$A$6:$FY$331,AW$4,FALSE)</f>
        <v>0</v>
      </c>
      <c r="AX54" s="104">
        <f>VLOOKUP($B54,'Part 3 NNDR3'!$A$6:$FY$331,AX$4,FALSE)</f>
        <v>-9347</v>
      </c>
      <c r="AY54" s="104">
        <f>VLOOKUP($B54,'Part 3 NNDR3'!$A$6:$FY$331,AY$4,FALSE)</f>
        <v>0</v>
      </c>
      <c r="AZ54" s="104">
        <f>VLOOKUP($B54,'Part 3 NNDR3'!$A$6:$FY$331,AZ$4,FALSE)</f>
        <v>0</v>
      </c>
      <c r="BA54" s="104">
        <f>VLOOKUP($B54,'Part 3 NNDR3'!$A$6:$FY$331,BA$4,FALSE)</f>
        <v>0</v>
      </c>
      <c r="BB54" s="104">
        <f>VLOOKUP($B54,'Part 3 NNDR3'!$A$6:$FY$331,BB$4,FALSE)</f>
        <v>0</v>
      </c>
      <c r="BC54" s="104">
        <f>VLOOKUP($B54,'Part 3 NNDR3'!$A$6:$FY$331,BC$4,FALSE)</f>
        <v>0</v>
      </c>
      <c r="BD54" s="104">
        <f>VLOOKUP($B54,'Part 3 NNDR3'!$A$6:$FY$331,BD$4,FALSE)</f>
        <v>0</v>
      </c>
      <c r="BE54" s="104">
        <f>VLOOKUP($B54,'Part 3 NNDR3'!$A$6:$FY$331,BE$4,FALSE)</f>
        <v>0</v>
      </c>
      <c r="BF54" s="104">
        <f>VLOOKUP($B54,'Part 3 NNDR3'!$A$6:$FY$331,BF$4,FALSE)</f>
        <v>0</v>
      </c>
      <c r="BG54" s="104">
        <f>VLOOKUP($B54,'Part 3 NNDR3'!$A$6:$FY$331,BG$4,FALSE)</f>
        <v>0</v>
      </c>
      <c r="BH54" s="104">
        <f>VLOOKUP($B54,'Part 3 NNDR3'!$A$6:$FY$331,BH$4,FALSE)</f>
        <v>-3071129</v>
      </c>
      <c r="BI54" s="104">
        <f>VLOOKUP($B54,'Part 3 NNDR3'!$A$6:$FY$331,BI$4,FALSE)</f>
        <v>0</v>
      </c>
      <c r="BJ54" s="104">
        <f>VLOOKUP($B54,'Part 3 NNDR3'!$A$6:$FY$331,BJ$4,FALSE)</f>
        <v>-3071129</v>
      </c>
      <c r="BK54" s="104">
        <f>VLOOKUP($B54,'Part 3 NNDR3'!$A$6:$FY$331,BK$4,FALSE)</f>
        <v>-1722</v>
      </c>
      <c r="BL54" s="104">
        <f>VLOOKUP($B54,'Part 3 NNDR3'!$A$6:$FY$331,BL$4,FALSE)</f>
        <v>0</v>
      </c>
      <c r="BM54" s="104">
        <f>VLOOKUP($B54,'Part 3 NNDR3'!$A$6:$FY$331,BM$4,FALSE)</f>
        <v>-1722</v>
      </c>
      <c r="BN54" s="104">
        <f>VLOOKUP($B54,'Part 3 NNDR3'!$A$6:$FY$331,BN$4,FALSE)</f>
        <v>-819</v>
      </c>
      <c r="BO54" s="104">
        <f>VLOOKUP($B54,'Part 3 NNDR3'!$A$6:$FY$331,BO$4,FALSE)</f>
        <v>0</v>
      </c>
      <c r="BP54" s="104">
        <f>VLOOKUP($B54,'Part 3 NNDR3'!$A$6:$FY$331,BP$4,FALSE)</f>
        <v>-819</v>
      </c>
      <c r="BQ54" s="104">
        <f>VLOOKUP($B54,'Part 3 NNDR3'!$A$6:$FY$331,BQ$4,FALSE)</f>
        <v>-287348</v>
      </c>
      <c r="BR54" s="104">
        <f>VLOOKUP($B54,'Part 3 NNDR3'!$A$6:$FY$331,BR$4,FALSE)</f>
        <v>0</v>
      </c>
      <c r="BS54" s="104">
        <f>VLOOKUP($B54,'Part 3 NNDR3'!$A$6:$FY$331,BS$4,FALSE)</f>
        <v>-287348</v>
      </c>
      <c r="BT54" s="104">
        <f>VLOOKUP($B54,'Part 3 NNDR3'!$A$6:$FY$331,BT$4,FALSE)</f>
        <v>-4328</v>
      </c>
      <c r="BU54" s="104">
        <f>VLOOKUP($B54,'Part 3 NNDR3'!$A$6:$FY$331,BU$4,FALSE)</f>
        <v>0</v>
      </c>
      <c r="BV54" s="104">
        <f>VLOOKUP($B54,'Part 3 NNDR3'!$A$6:$FY$331,BV$4,FALSE)</f>
        <v>-4328</v>
      </c>
      <c r="BW54" s="104">
        <f>VLOOKUP($B54,'Part 3 NNDR3'!$A$6:$FY$331,BW$4,FALSE)</f>
        <v>-294217</v>
      </c>
      <c r="BX54" s="104">
        <f>VLOOKUP($B54,'Part 3 NNDR3'!$A$6:$FY$331,BX$4,FALSE)</f>
        <v>0</v>
      </c>
      <c r="BY54" s="104">
        <f>VLOOKUP($B54,'Part 3 NNDR3'!$A$6:$FY$331,BY$4,FALSE)</f>
        <v>-294217</v>
      </c>
      <c r="BZ54" s="104">
        <f>VLOOKUP($B54,'Part 3 NNDR3'!$A$6:$FY$331,BZ$4,FALSE)</f>
        <v>-59630</v>
      </c>
      <c r="CA54" s="104">
        <f>VLOOKUP($B54,'Part 3 NNDR3'!$A$6:$FY$331,CA$4,FALSE)</f>
        <v>0</v>
      </c>
      <c r="CB54" s="104">
        <f>VLOOKUP($B54,'Part 3 NNDR3'!$A$6:$FY$331,CB$4,FALSE)</f>
        <v>-59630</v>
      </c>
      <c r="CC54" s="104">
        <f>VLOOKUP($B54,'Part 3 NNDR3'!$A$6:$FY$331,CC$4,FALSE)</f>
        <v>-287</v>
      </c>
      <c r="CD54" s="104">
        <f>VLOOKUP($B54,'Part 3 NNDR3'!$A$6:$FY$331,CD$4,FALSE)</f>
        <v>0</v>
      </c>
      <c r="CE54" s="104">
        <f>VLOOKUP($B54,'Part 3 NNDR3'!$A$6:$FY$331,CE$4,FALSE)</f>
        <v>-287</v>
      </c>
      <c r="CF54" s="104">
        <f>VLOOKUP($B54,'Part 3 NNDR3'!$A$6:$FY$331,CF$4,FALSE)</f>
        <v>-38704</v>
      </c>
      <c r="CG54" s="104">
        <f>VLOOKUP($B54,'Part 3 NNDR3'!$A$6:$FY$331,CG$4,FALSE)</f>
        <v>0</v>
      </c>
      <c r="CH54" s="104">
        <f>VLOOKUP($B54,'Part 3 NNDR3'!$A$6:$FY$331,CH$4,FALSE)</f>
        <v>-38704</v>
      </c>
      <c r="CI54" s="104">
        <f>VLOOKUP($B54,'Part 3 NNDR3'!$A$6:$FY$331,CI$4,FALSE)</f>
        <v>-2229</v>
      </c>
      <c r="CJ54" s="104">
        <f>VLOOKUP($B54,'Part 3 NNDR3'!$A$6:$FY$331,CJ$4,FALSE)</f>
        <v>0</v>
      </c>
      <c r="CK54" s="104">
        <f>VLOOKUP($B54,'Part 3 NNDR3'!$A$6:$FY$331,CK$4,FALSE)</f>
        <v>-2229</v>
      </c>
      <c r="CL54" s="104">
        <f>VLOOKUP($B54,'Part 3 NNDR3'!$A$6:$FY$331,CL$4,FALSE)</f>
        <v>-2337</v>
      </c>
      <c r="CM54" s="104">
        <f>VLOOKUP($B54,'Part 3 NNDR3'!$A$6:$FY$331,CM$4,FALSE)</f>
        <v>0</v>
      </c>
      <c r="CN54" s="104">
        <f>VLOOKUP($B54,'Part 3 NNDR3'!$A$6:$FY$331,CN$4,FALSE)</f>
        <v>-2337</v>
      </c>
      <c r="CO54" s="104">
        <f>VLOOKUP($B54,'Part 3 NNDR3'!$A$6:$FY$331,CO$4,FALSE)</f>
        <v>0</v>
      </c>
      <c r="CP54" s="104">
        <f>VLOOKUP($B54,'Part 3 NNDR3'!$A$6:$FY$331,CP$4,FALSE)</f>
        <v>0</v>
      </c>
      <c r="CQ54" s="104">
        <f>VLOOKUP($B54,'Part 3 NNDR3'!$A$6:$FY$331,CQ$4,FALSE)</f>
        <v>0</v>
      </c>
      <c r="CR54" s="104">
        <f>VLOOKUP($B54,'Part 3 NNDR3'!$A$6:$FY$331,CR$4,FALSE)</f>
        <v>0</v>
      </c>
      <c r="CS54" s="104">
        <f>VLOOKUP($B54,'Part 3 NNDR3'!$A$6:$FY$331,CS$4,FALSE)</f>
        <v>0</v>
      </c>
      <c r="CT54" s="104">
        <f>VLOOKUP($B54,'Part 3 NNDR3'!$A$6:$FY$331,CT$4,FALSE)</f>
        <v>0</v>
      </c>
      <c r="CU54" s="104">
        <f>VLOOKUP($B54,'Part 3 NNDR3'!$A$6:$FY$331,CU$4,FALSE)</f>
        <v>0</v>
      </c>
      <c r="CV54" s="104">
        <f>VLOOKUP($B54,'Part 3 NNDR3'!$A$6:$FY$331,CV$4,FALSE)</f>
        <v>0</v>
      </c>
      <c r="CW54" s="104">
        <f>VLOOKUP($B54,'Part 3 NNDR3'!$A$6:$FY$331,CW$4,FALSE)</f>
        <v>0</v>
      </c>
      <c r="CX54" s="104">
        <f>VLOOKUP($B54,'Part 3 NNDR3'!$A$6:$FY$331,CX$4,FALSE)</f>
        <v>0</v>
      </c>
      <c r="CY54" s="104">
        <f>VLOOKUP($B54,'Part 3 NNDR3'!$A$6:$FY$331,CY$4,FALSE)</f>
        <v>0</v>
      </c>
      <c r="CZ54" s="104">
        <f>VLOOKUP($B54,'Part 3 NNDR3'!$A$6:$FY$331,CZ$4,FALSE)</f>
        <v>0</v>
      </c>
      <c r="DA54" s="104">
        <f>VLOOKUP($B54,'Part 3 NNDR3'!$A$6:$FY$331,DA$4,FALSE)</f>
        <v>0</v>
      </c>
      <c r="DB54" s="104">
        <f>VLOOKUP($B54,'Part 3 NNDR3'!$A$6:$FY$331,DB$4,FALSE)</f>
        <v>0</v>
      </c>
      <c r="DC54" s="104">
        <f>VLOOKUP($B54,'Part 3 NNDR3'!$A$6:$FY$331,DC$4,FALSE)</f>
        <v>0</v>
      </c>
      <c r="DD54" s="104">
        <f>VLOOKUP($B54,'Part 3 NNDR3'!$A$6:$FY$331,DD$4,FALSE)</f>
        <v>0</v>
      </c>
      <c r="DE54" s="104">
        <f>VLOOKUP($B54,'Part 3 NNDR3'!$A$6:$FY$331,DE$4,FALSE)</f>
        <v>0</v>
      </c>
      <c r="DF54" s="104">
        <f>VLOOKUP($B54,'Part 3 NNDR3'!$A$6:$FY$331,DF$4,FALSE)</f>
        <v>0</v>
      </c>
      <c r="DG54" s="104">
        <f>VLOOKUP($B54,'Part 3 NNDR3'!$A$6:$FY$331,DG$4,FALSE)</f>
        <v>0</v>
      </c>
      <c r="DH54" s="104">
        <f>VLOOKUP($B54,'Part 3 NNDR3'!$A$6:$FY$331,DH$4,FALSE)</f>
        <v>0</v>
      </c>
      <c r="DI54" s="104">
        <f>VLOOKUP($B54,'Part 3 NNDR3'!$A$6:$FY$331,DI$4,FALSE)</f>
        <v>0</v>
      </c>
      <c r="DJ54" s="104">
        <f>VLOOKUP($B54,'Part 3 NNDR3'!$A$6:$FY$331,DJ$4,FALSE)</f>
        <v>0</v>
      </c>
      <c r="DK54" s="104">
        <f>VLOOKUP($B54,'Part 3 NNDR3'!$A$6:$FY$331,DK$4,FALSE)</f>
        <v>0</v>
      </c>
      <c r="DL54" s="104">
        <f>VLOOKUP($B54,'Part 3 NNDR3'!$A$6:$FY$331,DL$4,FALSE)</f>
        <v>-103187</v>
      </c>
      <c r="DM54" s="104">
        <f>VLOOKUP($B54,'Part 3 NNDR3'!$A$6:$FY$331,DM$4,FALSE)</f>
        <v>0</v>
      </c>
      <c r="DN54" s="104">
        <f>VLOOKUP($B54,'Part 3 NNDR3'!$A$6:$FY$331,DN$4,FALSE)</f>
        <v>-103187</v>
      </c>
      <c r="DO54" s="104">
        <f>VLOOKUP($B54,'Part 3 NNDR3'!$A$6:$FY$331,DO$4,FALSE)</f>
        <v>0</v>
      </c>
      <c r="DP54" s="104">
        <f>VLOOKUP($B54,'Part 3 NNDR3'!$A$6:$FY$331,DP$4,FALSE)</f>
        <v>0</v>
      </c>
      <c r="DQ54" s="104">
        <f>VLOOKUP($B54,'Part 3 NNDR3'!$A$6:$FY$331,DQ$4,FALSE)</f>
        <v>0</v>
      </c>
      <c r="DR54" s="104">
        <f>VLOOKUP($B54,'Part 3 NNDR3'!$A$6:$FY$331,DR$4,FALSE)</f>
        <v>0</v>
      </c>
      <c r="DS54" s="104">
        <f>VLOOKUP($B54,'Part 3 NNDR3'!$A$6:$FY$331,DS$4,FALSE)</f>
        <v>0</v>
      </c>
      <c r="DT54" s="104">
        <f>VLOOKUP($B54,'Part 3 NNDR3'!$A$6:$FY$331,DT$4,FALSE)</f>
        <v>0</v>
      </c>
      <c r="DU54" s="104">
        <f>VLOOKUP($B54,'Part 3 NNDR3'!$A$6:$FY$331,DU$4,FALSE)</f>
        <v>-9717</v>
      </c>
      <c r="DV54" s="104">
        <f>VLOOKUP($B54,'Part 3 NNDR3'!$A$6:$FY$331,DV$4,FALSE)</f>
        <v>0</v>
      </c>
      <c r="DW54" s="104">
        <f>VLOOKUP($B54,'Part 3 NNDR3'!$A$6:$FY$331,DW$4,FALSE)</f>
        <v>-9717</v>
      </c>
      <c r="DX54" s="104">
        <f>VLOOKUP($B54,'Part 3 NNDR3'!$A$6:$FY$331,DX$4,FALSE)</f>
        <v>0</v>
      </c>
      <c r="DY54" s="104">
        <f>VLOOKUP($B54,'Part 3 NNDR3'!$A$6:$FY$331,DY$4,FALSE)</f>
        <v>0</v>
      </c>
      <c r="DZ54" s="104">
        <f>VLOOKUP($B54,'Part 3 NNDR3'!$A$6:$FY$331,DZ$4,FALSE)</f>
        <v>0</v>
      </c>
      <c r="EA54" s="104">
        <f>VLOOKUP($B54,'Part 3 NNDR3'!$A$6:$FY$331,EA$4,FALSE)</f>
        <v>-459018</v>
      </c>
      <c r="EB54" s="104">
        <f>VLOOKUP($B54,'Part 3 NNDR3'!$A$6:$FY$331,EB$4,FALSE)</f>
        <v>0</v>
      </c>
      <c r="EC54" s="104">
        <f>VLOOKUP($B54,'Part 3 NNDR3'!$A$6:$FY$331,EC$4,FALSE)</f>
        <v>-459018</v>
      </c>
      <c r="ED54" s="104">
        <f>VLOOKUP($B54,'Part 3 NNDR3'!$A$6:$FY$331,ED$4,FALSE)</f>
        <v>-3915</v>
      </c>
      <c r="EE54" s="104">
        <f>VLOOKUP($B54,'Part 3 NNDR3'!$A$6:$FY$331,EE$4,FALSE)</f>
        <v>0</v>
      </c>
      <c r="EF54" s="104">
        <f>VLOOKUP($B54,'Part 3 NNDR3'!$A$6:$FY$331,EF$4,FALSE)</f>
        <v>-3915</v>
      </c>
      <c r="EG54" s="104">
        <f>VLOOKUP($B54,'Part 3 NNDR3'!$A$6:$FY$331,EG$4,FALSE)</f>
        <v>0</v>
      </c>
      <c r="EH54" s="104">
        <f>VLOOKUP($B54,'Part 3 NNDR3'!$A$6:$FY$331,EH$4,FALSE)</f>
        <v>0</v>
      </c>
      <c r="EI54" s="104">
        <f>VLOOKUP($B54,'Part 3 NNDR3'!$A$6:$FY$331,EI$4,FALSE)</f>
        <v>0</v>
      </c>
      <c r="EJ54" s="104">
        <f>VLOOKUP($B54,'Part 3 NNDR3'!$A$6:$FY$331,EJ$4,FALSE)</f>
        <v>0</v>
      </c>
      <c r="EK54" s="104">
        <f>VLOOKUP($B54,'Part 3 NNDR3'!$A$6:$FY$331,EK$4,FALSE)</f>
        <v>0</v>
      </c>
      <c r="EL54" s="104">
        <f>VLOOKUP($B54,'Part 3 NNDR3'!$A$6:$FY$331,EL$4,FALSE)</f>
        <v>0</v>
      </c>
      <c r="EM54" s="104">
        <f>VLOOKUP($B54,'Part 3 NNDR3'!$A$6:$FY$331,EM$4,FALSE)</f>
        <v>-5717</v>
      </c>
      <c r="EN54" s="104">
        <f>VLOOKUP($B54,'Part 3 NNDR3'!$A$6:$FY$331,EN$4,FALSE)</f>
        <v>0</v>
      </c>
      <c r="EO54" s="104">
        <f>VLOOKUP($B54,'Part 3 NNDR3'!$A$6:$FY$331,EO$4,FALSE)</f>
        <v>-5717</v>
      </c>
      <c r="EP54" s="104">
        <f>VLOOKUP($B54,'Part 3 NNDR3'!$A$6:$FY$331,EP$4,FALSE)</f>
        <v>-478367</v>
      </c>
      <c r="EQ54" s="104">
        <f>VLOOKUP($B54,'Part 3 NNDR3'!$A$6:$FY$331,EQ$4,FALSE)</f>
        <v>0</v>
      </c>
      <c r="ER54" s="104">
        <f>VLOOKUP($B54,'Part 3 NNDR3'!$A$6:$FY$331,ER$4,FALSE)</f>
        <v>-478367</v>
      </c>
      <c r="ES54" s="104">
        <f>VLOOKUP($B54,'Part 3 NNDR3'!$A$6:$FY$331,ES$4,FALSE)</f>
        <v>0</v>
      </c>
      <c r="ET54" s="104">
        <f>VLOOKUP($B54,'Part 3 NNDR3'!$A$6:$FY$331,ET$4,FALSE)</f>
        <v>0</v>
      </c>
      <c r="EU54" s="104">
        <f>VLOOKUP($B54,'Part 3 NNDR3'!$A$6:$FY$331,EU$4,FALSE)</f>
        <v>0</v>
      </c>
      <c r="EV54" s="104">
        <f>VLOOKUP($B54,'Part 3 NNDR3'!$A$6:$FY$331,EV$4,FALSE)</f>
        <v>0</v>
      </c>
      <c r="EW54" s="104">
        <f>VLOOKUP($B54,'Part 3 NNDR3'!$A$6:$FY$331,EW$4,FALSE)</f>
        <v>0</v>
      </c>
      <c r="EX54" s="104">
        <f>VLOOKUP($B54,'Part 3 NNDR3'!$A$6:$FY$331,EX$4,FALSE)</f>
        <v>0</v>
      </c>
      <c r="EY54" s="104">
        <f>VLOOKUP($B54,'Part 3 NNDR3'!$A$6:$FY$331,EY$4,FALSE)</f>
        <v>0</v>
      </c>
      <c r="EZ54" s="104">
        <f>VLOOKUP($B54,'Part 3 NNDR3'!$A$6:$FY$331,EZ$4,FALSE)</f>
        <v>0</v>
      </c>
      <c r="FA54" s="104">
        <f>VLOOKUP($B54,'Part 3 NNDR3'!$A$6:$FY$331,FA$4,FALSE)</f>
        <v>0</v>
      </c>
      <c r="FB54" s="104">
        <f>VLOOKUP($B54,'Part 3 NNDR3'!$A$6:$FY$331,FB$4,FALSE)</f>
        <v>19061007</v>
      </c>
      <c r="FC54" s="104">
        <f>VLOOKUP($B54,'Part 3 NNDR3'!$A$6:$FY$331,FC$4,FALSE)</f>
        <v>0</v>
      </c>
      <c r="FD54" s="104">
        <f>VLOOKUP($B54,'Part 3 NNDR3'!$A$6:$FY$331,FD$4,FALSE)</f>
        <v>19061007</v>
      </c>
      <c r="FE54" s="104">
        <f>VLOOKUP($B54,'Part 3 NNDR3'!$A$6:$FY$331,FE$4,FALSE)</f>
        <v>-2950</v>
      </c>
      <c r="FF54" s="104">
        <f>VLOOKUP($B54,'Part 3 NNDR3'!$A$6:$FY$331,FF$4,FALSE)</f>
        <v>0</v>
      </c>
      <c r="FG54" s="104">
        <f>VLOOKUP($B54,'Part 3 NNDR3'!$A$6:$FY$331,FG$4,FALSE)</f>
        <v>-2950</v>
      </c>
      <c r="FH54" s="104">
        <f>VLOOKUP($B54,'Part 3 NNDR3'!$A$6:$FY$331,FH$4,FALSE)</f>
        <v>-3071129</v>
      </c>
      <c r="FI54" s="104">
        <f>VLOOKUP($B54,'Part 3 NNDR3'!$A$6:$FY$331,FI$4,FALSE)</f>
        <v>0</v>
      </c>
      <c r="FJ54" s="104">
        <f>VLOOKUP($B54,'Part 3 NNDR3'!$A$6:$FY$331,FJ$4,FALSE)</f>
        <v>-3071129</v>
      </c>
      <c r="FK54" s="104">
        <f>VLOOKUP($B54,'Part 3 NNDR3'!$A$6:$FY$331,FK$4,FALSE)</f>
        <v>-294217</v>
      </c>
      <c r="FL54" s="104">
        <f>VLOOKUP($B54,'Part 3 NNDR3'!$A$6:$FY$331,FL$4,FALSE)</f>
        <v>0</v>
      </c>
      <c r="FM54" s="104">
        <f>VLOOKUP($B54,'Part 3 NNDR3'!$A$6:$FY$331,FM$4,FALSE)</f>
        <v>-294217</v>
      </c>
      <c r="FN54" s="104">
        <f>VLOOKUP($B54,'Part 3 NNDR3'!$A$6:$FY$331,FN$4,FALSE)</f>
        <v>-103187</v>
      </c>
      <c r="FO54" s="104">
        <f>VLOOKUP($B54,'Part 3 NNDR3'!$A$6:$FY$331,FO$4,FALSE)</f>
        <v>0</v>
      </c>
      <c r="FP54" s="104">
        <f>VLOOKUP($B54,'Part 3 NNDR3'!$A$6:$FY$331,FP$4,FALSE)</f>
        <v>-103187</v>
      </c>
      <c r="FQ54" s="104">
        <f>VLOOKUP($B54,'Part 3 NNDR3'!$A$6:$FY$331,FQ$4,FALSE)</f>
        <v>-478367</v>
      </c>
      <c r="FR54" s="104">
        <f>VLOOKUP($B54,'Part 3 NNDR3'!$A$6:$FY$331,FR$4,FALSE)</f>
        <v>0</v>
      </c>
      <c r="FS54" s="104">
        <f>VLOOKUP($B54,'Part 3 NNDR3'!$A$6:$FY$331,FS$4,FALSE)</f>
        <v>-478367</v>
      </c>
      <c r="FT54" s="104">
        <f>VLOOKUP($B54,'Part 3 NNDR3'!$A$6:$FY$331,FT$4,FALSE)</f>
        <v>0</v>
      </c>
      <c r="FU54" s="104">
        <f>VLOOKUP($B54,'Part 3 NNDR3'!$A$6:$FY$331,FU$4,FALSE)</f>
        <v>0</v>
      </c>
      <c r="FV54" s="104">
        <f>VLOOKUP($B54,'Part 3 NNDR3'!$A$6:$FY$331,FV$4,FALSE)</f>
        <v>0</v>
      </c>
      <c r="FW54" s="104">
        <f>VLOOKUP($B54,'Part 3 NNDR3'!$A$6:$FY$331,FW$4,FALSE)</f>
        <v>-3949850</v>
      </c>
      <c r="FX54" s="104">
        <f>VLOOKUP($B54,'Part 3 NNDR3'!$A$6:$FY$331,FX$4,FALSE)</f>
        <v>0</v>
      </c>
      <c r="FY54" s="104">
        <f>VLOOKUP($B54,'Part 3 NNDR3'!$A$6:$FY$331,FY$4,FALSE)</f>
        <v>-3949850</v>
      </c>
      <c r="FZ54" s="104">
        <f>VLOOKUP($B54,'Part 3 NNDR3'!$A$6:$FY$331,FZ$4,FALSE)</f>
        <v>15111157</v>
      </c>
      <c r="GA54" s="104">
        <f>VLOOKUP($B54,'Part 3 NNDR3'!$A$6:$FY$331,GA$4,FALSE)</f>
        <v>0</v>
      </c>
      <c r="GB54" s="104">
        <f>VLOOKUP($B54,'Part 3 NNDR3'!$A$6:$FY$331,GB$4,FALSE)</f>
        <v>15111157</v>
      </c>
      <c r="GC54" s="105" t="str">
        <f>VLOOKUP($B54,'Data (Updated)'!$C$4:$E$329,2,FALSE)</f>
        <v>E1521</v>
      </c>
      <c r="GD54" s="106" t="str">
        <f>VLOOKUP($B54,'Data (Updated)'!$C$4:$E$329,3,FALSE)</f>
        <v>E6115</v>
      </c>
    </row>
    <row r="55" spans="1:186" ht="12.75" x14ac:dyDescent="0.2">
      <c r="A55" s="75">
        <v>50</v>
      </c>
      <c r="B55" s="100" t="s">
        <v>177</v>
      </c>
      <c r="C55" s="101" t="s">
        <v>951</v>
      </c>
      <c r="D55" s="102" t="s">
        <v>945</v>
      </c>
      <c r="E55" s="103" t="s">
        <v>176</v>
      </c>
      <c r="F55" s="104">
        <f>VLOOKUP($B55,'Part 3 NNDR3'!$A$6:$FY$331,F$4,FALSE)</f>
        <v>0</v>
      </c>
      <c r="G55" s="104">
        <f>VLOOKUP($B55,'Part 3 NNDR3'!$A$6:$FY$331,G$4,FALSE)</f>
        <v>0</v>
      </c>
      <c r="H55" s="104">
        <f>VLOOKUP($B55,'Part 3 NNDR3'!$A$6:$FY$331,H$4,FALSE)</f>
        <v>0</v>
      </c>
      <c r="I55" s="104">
        <f>VLOOKUP($B55,'Part 3 NNDR3'!$A$6:$FY$331,I$4,FALSE)</f>
        <v>138664</v>
      </c>
      <c r="J55" s="104">
        <f>VLOOKUP($B55,'Part 3 NNDR3'!$A$6:$FY$331,J$4,FALSE)</f>
        <v>0</v>
      </c>
      <c r="K55" s="104">
        <f>VLOOKUP($B55,'Part 3 NNDR3'!$A$6:$FY$331,K$4,FALSE)</f>
        <v>138664</v>
      </c>
      <c r="L55" s="104">
        <f>VLOOKUP($B55,'Part 3 NNDR3'!$A$6:$FY$331,L$4,FALSE)</f>
        <v>0</v>
      </c>
      <c r="M55" s="104">
        <f>VLOOKUP($B55,'Part 3 NNDR3'!$A$6:$FY$331,M$4,FALSE)</f>
        <v>0</v>
      </c>
      <c r="N55" s="104">
        <f>VLOOKUP($B55,'Part 3 NNDR3'!$A$6:$FY$331,N$4,FALSE)</f>
        <v>0</v>
      </c>
      <c r="O55" s="104">
        <f>VLOOKUP($B55,'Part 3 NNDR3'!$A$6:$FY$331,O$4,FALSE)</f>
        <v>88091</v>
      </c>
      <c r="P55" s="104">
        <f>VLOOKUP($B55,'Part 3 NNDR3'!$A$6:$FY$331,P$4,FALSE)</f>
        <v>0</v>
      </c>
      <c r="Q55" s="104">
        <f>VLOOKUP($B55,'Part 3 NNDR3'!$A$6:$FY$331,Q$4,FALSE)</f>
        <v>88091</v>
      </c>
      <c r="R55" s="104">
        <f>VLOOKUP($B55,'Part 3 NNDR3'!$A$6:$FY$331,R$4,FALSE)</f>
        <v>226755</v>
      </c>
      <c r="S55" s="104">
        <f>VLOOKUP($B55,'Part 3 NNDR3'!$A$6:$FY$331,S$4,FALSE)</f>
        <v>0</v>
      </c>
      <c r="T55" s="104">
        <f>VLOOKUP($B55,'Part 3 NNDR3'!$A$6:$FY$331,T$4,FALSE)</f>
        <v>226755</v>
      </c>
      <c r="U55" s="104">
        <f>VLOOKUP($B55,'Part 3 NNDR3'!$A$6:$FY$331,U$4,FALSE)</f>
        <v>-4853716</v>
      </c>
      <c r="V55" s="104">
        <f>VLOOKUP($B55,'Part 3 NNDR3'!$A$6:$FY$331,V$4,FALSE)</f>
        <v>0</v>
      </c>
      <c r="W55" s="104">
        <f>VLOOKUP($B55,'Part 3 NNDR3'!$A$6:$FY$331,W$4,FALSE)</f>
        <v>-4853716</v>
      </c>
      <c r="X55" s="104">
        <f>VLOOKUP($B55,'Part 3 NNDR3'!$A$6:$FY$331,X$4,FALSE)</f>
        <v>0</v>
      </c>
      <c r="Y55" s="104">
        <f>VLOOKUP($B55,'Part 3 NNDR3'!$A$6:$FY$331,Y$4,FALSE)</f>
        <v>0</v>
      </c>
      <c r="Z55" s="104">
        <f>VLOOKUP($B55,'Part 3 NNDR3'!$A$6:$FY$331,Z$4,FALSE)</f>
        <v>0</v>
      </c>
      <c r="AA55" s="104">
        <f>VLOOKUP($B55,'Part 3 NNDR3'!$A$6:$FY$331,AA$4,FALSE)</f>
        <v>-476849</v>
      </c>
      <c r="AB55" s="104">
        <f>VLOOKUP($B55,'Part 3 NNDR3'!$A$6:$FY$331,AB$4,FALSE)</f>
        <v>0</v>
      </c>
      <c r="AC55" s="104">
        <f>VLOOKUP($B55,'Part 3 NNDR3'!$A$6:$FY$331,AC$4,FALSE)</f>
        <v>-476849</v>
      </c>
      <c r="AD55" s="104">
        <f>VLOOKUP($B55,'Part 3 NNDR3'!$A$6:$FY$331,AD$4,FALSE)</f>
        <v>-273022</v>
      </c>
      <c r="AE55" s="104">
        <f>VLOOKUP($B55,'Part 3 NNDR3'!$A$6:$FY$331,AE$4,FALSE)</f>
        <v>0</v>
      </c>
      <c r="AF55" s="104">
        <f>VLOOKUP($B55,'Part 3 NNDR3'!$A$6:$FY$331,AF$4,FALSE)</f>
        <v>-273022</v>
      </c>
      <c r="AG55" s="104">
        <f>VLOOKUP($B55,'Part 3 NNDR3'!$A$6:$FY$331,AG$4,FALSE)</f>
        <v>0</v>
      </c>
      <c r="AH55" s="104">
        <f>VLOOKUP($B55,'Part 3 NNDR3'!$A$6:$FY$331,AH$4,FALSE)</f>
        <v>0</v>
      </c>
      <c r="AI55" s="104">
        <f>VLOOKUP($B55,'Part 3 NNDR3'!$A$6:$FY$331,AI$4,FALSE)</f>
        <v>0</v>
      </c>
      <c r="AJ55" s="104">
        <f>VLOOKUP($B55,'Part 3 NNDR3'!$A$6:$FY$331,AJ$4,FALSE)</f>
        <v>2231269</v>
      </c>
      <c r="AK55" s="104">
        <f>VLOOKUP($B55,'Part 3 NNDR3'!$A$6:$FY$331,AK$4,FALSE)</f>
        <v>0</v>
      </c>
      <c r="AL55" s="104">
        <f>VLOOKUP($B55,'Part 3 NNDR3'!$A$6:$FY$331,AL$4,FALSE)</f>
        <v>2231269</v>
      </c>
      <c r="AM55" s="104">
        <f>VLOOKUP($B55,'Part 3 NNDR3'!$A$6:$FY$331,AM$4,FALSE)</f>
        <v>-101208</v>
      </c>
      <c r="AN55" s="104">
        <f>VLOOKUP($B55,'Part 3 NNDR3'!$A$6:$FY$331,AN$4,FALSE)</f>
        <v>0</v>
      </c>
      <c r="AO55" s="104">
        <f>VLOOKUP($B55,'Part 3 NNDR3'!$A$6:$FY$331,AO$4,FALSE)</f>
        <v>-101208</v>
      </c>
      <c r="AP55" s="104">
        <f>VLOOKUP($B55,'Part 3 NNDR3'!$A$6:$FY$331,AP$4,FALSE)</f>
        <v>-6345676</v>
      </c>
      <c r="AQ55" s="104">
        <f>VLOOKUP($B55,'Part 3 NNDR3'!$A$6:$FY$331,AQ$4,FALSE)</f>
        <v>0</v>
      </c>
      <c r="AR55" s="104">
        <f>VLOOKUP($B55,'Part 3 NNDR3'!$A$6:$FY$331,AR$4,FALSE)</f>
        <v>-6345676</v>
      </c>
      <c r="AS55" s="104">
        <f>VLOOKUP($B55,'Part 3 NNDR3'!$A$6:$FY$331,AS$4,FALSE)</f>
        <v>-710352</v>
      </c>
      <c r="AT55" s="104">
        <f>VLOOKUP($B55,'Part 3 NNDR3'!$A$6:$FY$331,AT$4,FALSE)</f>
        <v>0</v>
      </c>
      <c r="AU55" s="104">
        <f>VLOOKUP($B55,'Part 3 NNDR3'!$A$6:$FY$331,AU$4,FALSE)</f>
        <v>-710352</v>
      </c>
      <c r="AV55" s="104">
        <f>VLOOKUP($B55,'Part 3 NNDR3'!$A$6:$FY$331,AV$4,FALSE)</f>
        <v>-110609</v>
      </c>
      <c r="AW55" s="104">
        <f>VLOOKUP($B55,'Part 3 NNDR3'!$A$6:$FY$331,AW$4,FALSE)</f>
        <v>0</v>
      </c>
      <c r="AX55" s="104">
        <f>VLOOKUP($B55,'Part 3 NNDR3'!$A$6:$FY$331,AX$4,FALSE)</f>
        <v>-110609</v>
      </c>
      <c r="AY55" s="104">
        <f>VLOOKUP($B55,'Part 3 NNDR3'!$A$6:$FY$331,AY$4,FALSE)</f>
        <v>0</v>
      </c>
      <c r="AZ55" s="104">
        <f>VLOOKUP($B55,'Part 3 NNDR3'!$A$6:$FY$331,AZ$4,FALSE)</f>
        <v>0</v>
      </c>
      <c r="BA55" s="104">
        <f>VLOOKUP($B55,'Part 3 NNDR3'!$A$6:$FY$331,BA$4,FALSE)</f>
        <v>0</v>
      </c>
      <c r="BB55" s="104">
        <f>VLOOKUP($B55,'Part 3 NNDR3'!$A$6:$FY$331,BB$4,FALSE)</f>
        <v>-36545</v>
      </c>
      <c r="BC55" s="104">
        <f>VLOOKUP($B55,'Part 3 NNDR3'!$A$6:$FY$331,BC$4,FALSE)</f>
        <v>0</v>
      </c>
      <c r="BD55" s="104">
        <f>VLOOKUP($B55,'Part 3 NNDR3'!$A$6:$FY$331,BD$4,FALSE)</f>
        <v>-36545</v>
      </c>
      <c r="BE55" s="104">
        <f>VLOOKUP($B55,'Part 3 NNDR3'!$A$6:$FY$331,BE$4,FALSE)</f>
        <v>-3199</v>
      </c>
      <c r="BF55" s="104">
        <f>VLOOKUP($B55,'Part 3 NNDR3'!$A$6:$FY$331,BF$4,FALSE)</f>
        <v>0</v>
      </c>
      <c r="BG55" s="104">
        <f>VLOOKUP($B55,'Part 3 NNDR3'!$A$6:$FY$331,BG$4,FALSE)</f>
        <v>-3199</v>
      </c>
      <c r="BH55" s="104">
        <f>VLOOKUP($B55,'Part 3 NNDR3'!$A$6:$FY$331,BH$4,FALSE)</f>
        <v>-10406885</v>
      </c>
      <c r="BI55" s="104">
        <f>VLOOKUP($B55,'Part 3 NNDR3'!$A$6:$FY$331,BI$4,FALSE)</f>
        <v>0</v>
      </c>
      <c r="BJ55" s="104">
        <f>VLOOKUP($B55,'Part 3 NNDR3'!$A$6:$FY$331,BJ$4,FALSE)</f>
        <v>-10406885</v>
      </c>
      <c r="BK55" s="104">
        <f>VLOOKUP($B55,'Part 3 NNDR3'!$A$6:$FY$331,BK$4,FALSE)</f>
        <v>-108695</v>
      </c>
      <c r="BL55" s="104">
        <f>VLOOKUP($B55,'Part 3 NNDR3'!$A$6:$FY$331,BL$4,FALSE)</f>
        <v>0</v>
      </c>
      <c r="BM55" s="104">
        <f>VLOOKUP($B55,'Part 3 NNDR3'!$A$6:$FY$331,BM$4,FALSE)</f>
        <v>-108695</v>
      </c>
      <c r="BN55" s="104">
        <f>VLOOKUP($B55,'Part 3 NNDR3'!$A$6:$FY$331,BN$4,FALSE)</f>
        <v>43465</v>
      </c>
      <c r="BO55" s="104">
        <f>VLOOKUP($B55,'Part 3 NNDR3'!$A$6:$FY$331,BO$4,FALSE)</f>
        <v>0</v>
      </c>
      <c r="BP55" s="104">
        <f>VLOOKUP($B55,'Part 3 NNDR3'!$A$6:$FY$331,BP$4,FALSE)</f>
        <v>43465</v>
      </c>
      <c r="BQ55" s="104">
        <f>VLOOKUP($B55,'Part 3 NNDR3'!$A$6:$FY$331,BQ$4,FALSE)</f>
        <v>-3302441</v>
      </c>
      <c r="BR55" s="104">
        <f>VLOOKUP($B55,'Part 3 NNDR3'!$A$6:$FY$331,BR$4,FALSE)</f>
        <v>0</v>
      </c>
      <c r="BS55" s="104">
        <f>VLOOKUP($B55,'Part 3 NNDR3'!$A$6:$FY$331,BS$4,FALSE)</f>
        <v>-3302441</v>
      </c>
      <c r="BT55" s="104">
        <f>VLOOKUP($B55,'Part 3 NNDR3'!$A$6:$FY$331,BT$4,FALSE)</f>
        <v>48644</v>
      </c>
      <c r="BU55" s="104">
        <f>VLOOKUP($B55,'Part 3 NNDR3'!$A$6:$FY$331,BU$4,FALSE)</f>
        <v>0</v>
      </c>
      <c r="BV55" s="104">
        <f>VLOOKUP($B55,'Part 3 NNDR3'!$A$6:$FY$331,BV$4,FALSE)</f>
        <v>48644</v>
      </c>
      <c r="BW55" s="104">
        <f>VLOOKUP($B55,'Part 3 NNDR3'!$A$6:$FY$331,BW$4,FALSE)</f>
        <v>-3319027</v>
      </c>
      <c r="BX55" s="104">
        <f>VLOOKUP($B55,'Part 3 NNDR3'!$A$6:$FY$331,BX$4,FALSE)</f>
        <v>0</v>
      </c>
      <c r="BY55" s="104">
        <f>VLOOKUP($B55,'Part 3 NNDR3'!$A$6:$FY$331,BY$4,FALSE)</f>
        <v>-3319027</v>
      </c>
      <c r="BZ55" s="104">
        <f>VLOOKUP($B55,'Part 3 NNDR3'!$A$6:$FY$331,BZ$4,FALSE)</f>
        <v>-377187</v>
      </c>
      <c r="CA55" s="104">
        <f>VLOOKUP($B55,'Part 3 NNDR3'!$A$6:$FY$331,CA$4,FALSE)</f>
        <v>0</v>
      </c>
      <c r="CB55" s="104">
        <f>VLOOKUP($B55,'Part 3 NNDR3'!$A$6:$FY$331,CB$4,FALSE)</f>
        <v>-377187</v>
      </c>
      <c r="CC55" s="104">
        <f>VLOOKUP($B55,'Part 3 NNDR3'!$A$6:$FY$331,CC$4,FALSE)</f>
        <v>-5025</v>
      </c>
      <c r="CD55" s="104">
        <f>VLOOKUP($B55,'Part 3 NNDR3'!$A$6:$FY$331,CD$4,FALSE)</f>
        <v>0</v>
      </c>
      <c r="CE55" s="104">
        <f>VLOOKUP($B55,'Part 3 NNDR3'!$A$6:$FY$331,CE$4,FALSE)</f>
        <v>-5025</v>
      </c>
      <c r="CF55" s="104">
        <f>VLOOKUP($B55,'Part 3 NNDR3'!$A$6:$FY$331,CF$4,FALSE)</f>
        <v>-509793</v>
      </c>
      <c r="CG55" s="104">
        <f>VLOOKUP($B55,'Part 3 NNDR3'!$A$6:$FY$331,CG$4,FALSE)</f>
        <v>0</v>
      </c>
      <c r="CH55" s="104">
        <f>VLOOKUP($B55,'Part 3 NNDR3'!$A$6:$FY$331,CH$4,FALSE)</f>
        <v>-509793</v>
      </c>
      <c r="CI55" s="104">
        <f>VLOOKUP($B55,'Part 3 NNDR3'!$A$6:$FY$331,CI$4,FALSE)</f>
        <v>-4386</v>
      </c>
      <c r="CJ55" s="104">
        <f>VLOOKUP($B55,'Part 3 NNDR3'!$A$6:$FY$331,CJ$4,FALSE)</f>
        <v>0</v>
      </c>
      <c r="CK55" s="104">
        <f>VLOOKUP($B55,'Part 3 NNDR3'!$A$6:$FY$331,CK$4,FALSE)</f>
        <v>-4386</v>
      </c>
      <c r="CL55" s="104">
        <f>VLOOKUP($B55,'Part 3 NNDR3'!$A$6:$FY$331,CL$4,FALSE)</f>
        <v>-1632</v>
      </c>
      <c r="CM55" s="104">
        <f>VLOOKUP($B55,'Part 3 NNDR3'!$A$6:$FY$331,CM$4,FALSE)</f>
        <v>0</v>
      </c>
      <c r="CN55" s="104">
        <f>VLOOKUP($B55,'Part 3 NNDR3'!$A$6:$FY$331,CN$4,FALSE)</f>
        <v>-1632</v>
      </c>
      <c r="CO55" s="104">
        <f>VLOOKUP($B55,'Part 3 NNDR3'!$A$6:$FY$331,CO$4,FALSE)</f>
        <v>0</v>
      </c>
      <c r="CP55" s="104">
        <f>VLOOKUP($B55,'Part 3 NNDR3'!$A$6:$FY$331,CP$4,FALSE)</f>
        <v>0</v>
      </c>
      <c r="CQ55" s="104">
        <f>VLOOKUP($B55,'Part 3 NNDR3'!$A$6:$FY$331,CQ$4,FALSE)</f>
        <v>0</v>
      </c>
      <c r="CR55" s="104">
        <f>VLOOKUP($B55,'Part 3 NNDR3'!$A$6:$FY$331,CR$4,FALSE)</f>
        <v>-18568</v>
      </c>
      <c r="CS55" s="104">
        <f>VLOOKUP($B55,'Part 3 NNDR3'!$A$6:$FY$331,CS$4,FALSE)</f>
        <v>0</v>
      </c>
      <c r="CT55" s="104">
        <f>VLOOKUP($B55,'Part 3 NNDR3'!$A$6:$FY$331,CT$4,FALSE)</f>
        <v>-18568</v>
      </c>
      <c r="CU55" s="104">
        <f>VLOOKUP($B55,'Part 3 NNDR3'!$A$6:$FY$331,CU$4,FALSE)</f>
        <v>-2559</v>
      </c>
      <c r="CV55" s="104">
        <f>VLOOKUP($B55,'Part 3 NNDR3'!$A$6:$FY$331,CV$4,FALSE)</f>
        <v>0</v>
      </c>
      <c r="CW55" s="104">
        <f>VLOOKUP($B55,'Part 3 NNDR3'!$A$6:$FY$331,CW$4,FALSE)</f>
        <v>-2559</v>
      </c>
      <c r="CX55" s="104">
        <f>VLOOKUP($B55,'Part 3 NNDR3'!$A$6:$FY$331,CX$4,FALSE)</f>
        <v>-10770</v>
      </c>
      <c r="CY55" s="104">
        <f>VLOOKUP($B55,'Part 3 NNDR3'!$A$6:$FY$331,CY$4,FALSE)</f>
        <v>0</v>
      </c>
      <c r="CZ55" s="104">
        <f>VLOOKUP($B55,'Part 3 NNDR3'!$A$6:$FY$331,CZ$4,FALSE)</f>
        <v>-10770</v>
      </c>
      <c r="DA55" s="104">
        <f>VLOOKUP($B55,'Part 3 NNDR3'!$A$6:$FY$331,DA$4,FALSE)</f>
        <v>4805</v>
      </c>
      <c r="DB55" s="104">
        <f>VLOOKUP($B55,'Part 3 NNDR3'!$A$6:$FY$331,DB$4,FALSE)</f>
        <v>0</v>
      </c>
      <c r="DC55" s="104">
        <f>VLOOKUP($B55,'Part 3 NNDR3'!$A$6:$FY$331,DC$4,FALSE)</f>
        <v>4805</v>
      </c>
      <c r="DD55" s="104">
        <f>VLOOKUP($B55,'Part 3 NNDR3'!$A$6:$FY$331,DD$4,FALSE)</f>
        <v>0</v>
      </c>
      <c r="DE55" s="104">
        <f>VLOOKUP($B55,'Part 3 NNDR3'!$A$6:$FY$331,DE$4,FALSE)</f>
        <v>0</v>
      </c>
      <c r="DF55" s="104">
        <f>VLOOKUP($B55,'Part 3 NNDR3'!$A$6:$FY$331,DF$4,FALSE)</f>
        <v>0</v>
      </c>
      <c r="DG55" s="104">
        <f>VLOOKUP($B55,'Part 3 NNDR3'!$A$6:$FY$331,DG$4,FALSE)</f>
        <v>0</v>
      </c>
      <c r="DH55" s="104">
        <f>VLOOKUP($B55,'Part 3 NNDR3'!$A$6:$FY$331,DH$4,FALSE)</f>
        <v>0</v>
      </c>
      <c r="DI55" s="104">
        <f>VLOOKUP($B55,'Part 3 NNDR3'!$A$6:$FY$331,DI$4,FALSE)</f>
        <v>0</v>
      </c>
      <c r="DJ55" s="104">
        <f>VLOOKUP($B55,'Part 3 NNDR3'!$A$6:$FY$331,DJ$4,FALSE)</f>
        <v>0</v>
      </c>
      <c r="DK55" s="104">
        <f>VLOOKUP($B55,'Part 3 NNDR3'!$A$6:$FY$331,DK$4,FALSE)</f>
        <v>0</v>
      </c>
      <c r="DL55" s="104">
        <f>VLOOKUP($B55,'Part 3 NNDR3'!$A$6:$FY$331,DL$4,FALSE)</f>
        <v>-925115</v>
      </c>
      <c r="DM55" s="104">
        <f>VLOOKUP($B55,'Part 3 NNDR3'!$A$6:$FY$331,DM$4,FALSE)</f>
        <v>0</v>
      </c>
      <c r="DN55" s="104">
        <f>VLOOKUP($B55,'Part 3 NNDR3'!$A$6:$FY$331,DN$4,FALSE)</f>
        <v>-925115</v>
      </c>
      <c r="DO55" s="104">
        <f>VLOOKUP($B55,'Part 3 NNDR3'!$A$6:$FY$331,DO$4,FALSE)</f>
        <v>-168125</v>
      </c>
      <c r="DP55" s="104">
        <f>VLOOKUP($B55,'Part 3 NNDR3'!$A$6:$FY$331,DP$4,FALSE)</f>
        <v>0</v>
      </c>
      <c r="DQ55" s="104">
        <f>VLOOKUP($B55,'Part 3 NNDR3'!$A$6:$FY$331,DQ$4,FALSE)</f>
        <v>-168125</v>
      </c>
      <c r="DR55" s="104">
        <f>VLOOKUP($B55,'Part 3 NNDR3'!$A$6:$FY$331,DR$4,FALSE)</f>
        <v>-5872</v>
      </c>
      <c r="DS55" s="104">
        <f>VLOOKUP($B55,'Part 3 NNDR3'!$A$6:$FY$331,DS$4,FALSE)</f>
        <v>0</v>
      </c>
      <c r="DT55" s="104">
        <f>VLOOKUP($B55,'Part 3 NNDR3'!$A$6:$FY$331,DT$4,FALSE)</f>
        <v>-5872</v>
      </c>
      <c r="DU55" s="104">
        <f>VLOOKUP($B55,'Part 3 NNDR3'!$A$6:$FY$331,DU$4,FALSE)</f>
        <v>-38515</v>
      </c>
      <c r="DV55" s="104">
        <f>VLOOKUP($B55,'Part 3 NNDR3'!$A$6:$FY$331,DV$4,FALSE)</f>
        <v>0</v>
      </c>
      <c r="DW55" s="104">
        <f>VLOOKUP($B55,'Part 3 NNDR3'!$A$6:$FY$331,DW$4,FALSE)</f>
        <v>-38515</v>
      </c>
      <c r="DX55" s="104">
        <f>VLOOKUP($B55,'Part 3 NNDR3'!$A$6:$FY$331,DX$4,FALSE)</f>
        <v>-2167</v>
      </c>
      <c r="DY55" s="104">
        <f>VLOOKUP($B55,'Part 3 NNDR3'!$A$6:$FY$331,DY$4,FALSE)</f>
        <v>0</v>
      </c>
      <c r="DZ55" s="104">
        <f>VLOOKUP($B55,'Part 3 NNDR3'!$A$6:$FY$331,DZ$4,FALSE)</f>
        <v>-2167</v>
      </c>
      <c r="EA55" s="104">
        <f>VLOOKUP($B55,'Part 3 NNDR3'!$A$6:$FY$331,EA$4,FALSE)</f>
        <v>-1496933</v>
      </c>
      <c r="EB55" s="104">
        <f>VLOOKUP($B55,'Part 3 NNDR3'!$A$6:$FY$331,EB$4,FALSE)</f>
        <v>0</v>
      </c>
      <c r="EC55" s="104">
        <f>VLOOKUP($B55,'Part 3 NNDR3'!$A$6:$FY$331,EC$4,FALSE)</f>
        <v>-1496933</v>
      </c>
      <c r="ED55" s="104">
        <f>VLOOKUP($B55,'Part 3 NNDR3'!$A$6:$FY$331,ED$4,FALSE)</f>
        <v>-6450</v>
      </c>
      <c r="EE55" s="104">
        <f>VLOOKUP($B55,'Part 3 NNDR3'!$A$6:$FY$331,EE$4,FALSE)</f>
        <v>0</v>
      </c>
      <c r="EF55" s="104">
        <f>VLOOKUP($B55,'Part 3 NNDR3'!$A$6:$FY$331,EF$4,FALSE)</f>
        <v>-6450</v>
      </c>
      <c r="EG55" s="104">
        <f>VLOOKUP($B55,'Part 3 NNDR3'!$A$6:$FY$331,EG$4,FALSE)</f>
        <v>0</v>
      </c>
      <c r="EH55" s="104">
        <f>VLOOKUP($B55,'Part 3 NNDR3'!$A$6:$FY$331,EH$4,FALSE)</f>
        <v>0</v>
      </c>
      <c r="EI55" s="104">
        <f>VLOOKUP($B55,'Part 3 NNDR3'!$A$6:$FY$331,EI$4,FALSE)</f>
        <v>0</v>
      </c>
      <c r="EJ55" s="104">
        <f>VLOOKUP($B55,'Part 3 NNDR3'!$A$6:$FY$331,EJ$4,FALSE)</f>
        <v>0</v>
      </c>
      <c r="EK55" s="104">
        <f>VLOOKUP($B55,'Part 3 NNDR3'!$A$6:$FY$331,EK$4,FALSE)</f>
        <v>0</v>
      </c>
      <c r="EL55" s="104">
        <f>VLOOKUP($B55,'Part 3 NNDR3'!$A$6:$FY$331,EL$4,FALSE)</f>
        <v>0</v>
      </c>
      <c r="EM55" s="104">
        <f>VLOOKUP($B55,'Part 3 NNDR3'!$A$6:$FY$331,EM$4,FALSE)</f>
        <v>-42345</v>
      </c>
      <c r="EN55" s="104">
        <f>VLOOKUP($B55,'Part 3 NNDR3'!$A$6:$FY$331,EN$4,FALSE)</f>
        <v>0</v>
      </c>
      <c r="EO55" s="104">
        <f>VLOOKUP($B55,'Part 3 NNDR3'!$A$6:$FY$331,EO$4,FALSE)</f>
        <v>-42345</v>
      </c>
      <c r="EP55" s="104">
        <f>VLOOKUP($B55,'Part 3 NNDR3'!$A$6:$FY$331,EP$4,FALSE)</f>
        <v>-1760407</v>
      </c>
      <c r="EQ55" s="104">
        <f>VLOOKUP($B55,'Part 3 NNDR3'!$A$6:$FY$331,EQ$4,FALSE)</f>
        <v>0</v>
      </c>
      <c r="ER55" s="104">
        <f>VLOOKUP($B55,'Part 3 NNDR3'!$A$6:$FY$331,ER$4,FALSE)</f>
        <v>-1760407</v>
      </c>
      <c r="ES55" s="104">
        <f>VLOOKUP($B55,'Part 3 NNDR3'!$A$6:$FY$331,ES$4,FALSE)</f>
        <v>0</v>
      </c>
      <c r="ET55" s="104">
        <f>VLOOKUP($B55,'Part 3 NNDR3'!$A$6:$FY$331,ET$4,FALSE)</f>
        <v>0</v>
      </c>
      <c r="EU55" s="104">
        <f>VLOOKUP($B55,'Part 3 NNDR3'!$A$6:$FY$331,EU$4,FALSE)</f>
        <v>0</v>
      </c>
      <c r="EV55" s="104">
        <f>VLOOKUP($B55,'Part 3 NNDR3'!$A$6:$FY$331,EV$4,FALSE)</f>
        <v>-18600</v>
      </c>
      <c r="EW55" s="104">
        <f>VLOOKUP($B55,'Part 3 NNDR3'!$A$6:$FY$331,EW$4,FALSE)</f>
        <v>0</v>
      </c>
      <c r="EX55" s="104">
        <f>VLOOKUP($B55,'Part 3 NNDR3'!$A$6:$FY$331,EX$4,FALSE)</f>
        <v>-18600</v>
      </c>
      <c r="EY55" s="104">
        <f>VLOOKUP($B55,'Part 3 NNDR3'!$A$6:$FY$331,EY$4,FALSE)</f>
        <v>-18600</v>
      </c>
      <c r="EZ55" s="104">
        <f>VLOOKUP($B55,'Part 3 NNDR3'!$A$6:$FY$331,EZ$4,FALSE)</f>
        <v>0</v>
      </c>
      <c r="FA55" s="104">
        <f>VLOOKUP($B55,'Part 3 NNDR3'!$A$6:$FY$331,FA$4,FALSE)</f>
        <v>-18600</v>
      </c>
      <c r="FB55" s="104">
        <f>VLOOKUP($B55,'Part 3 NNDR3'!$A$6:$FY$331,FB$4,FALSE)</f>
        <v>91927909</v>
      </c>
      <c r="FC55" s="104">
        <f>VLOOKUP($B55,'Part 3 NNDR3'!$A$6:$FY$331,FC$4,FALSE)</f>
        <v>0</v>
      </c>
      <c r="FD55" s="104">
        <f>VLOOKUP($B55,'Part 3 NNDR3'!$A$6:$FY$331,FD$4,FALSE)</f>
        <v>91927909</v>
      </c>
      <c r="FE55" s="104">
        <f>VLOOKUP($B55,'Part 3 NNDR3'!$A$6:$FY$331,FE$4,FALSE)</f>
        <v>226755</v>
      </c>
      <c r="FF55" s="104">
        <f>VLOOKUP($B55,'Part 3 NNDR3'!$A$6:$FY$331,FF$4,FALSE)</f>
        <v>0</v>
      </c>
      <c r="FG55" s="104">
        <f>VLOOKUP($B55,'Part 3 NNDR3'!$A$6:$FY$331,FG$4,FALSE)</f>
        <v>226755</v>
      </c>
      <c r="FH55" s="104">
        <f>VLOOKUP($B55,'Part 3 NNDR3'!$A$6:$FY$331,FH$4,FALSE)</f>
        <v>-10406885</v>
      </c>
      <c r="FI55" s="104">
        <f>VLOOKUP($B55,'Part 3 NNDR3'!$A$6:$FY$331,FI$4,FALSE)</f>
        <v>0</v>
      </c>
      <c r="FJ55" s="104">
        <f>VLOOKUP($B55,'Part 3 NNDR3'!$A$6:$FY$331,FJ$4,FALSE)</f>
        <v>-10406885</v>
      </c>
      <c r="FK55" s="104">
        <f>VLOOKUP($B55,'Part 3 NNDR3'!$A$6:$FY$331,FK$4,FALSE)</f>
        <v>-3319027</v>
      </c>
      <c r="FL55" s="104">
        <f>VLOOKUP($B55,'Part 3 NNDR3'!$A$6:$FY$331,FL$4,FALSE)</f>
        <v>0</v>
      </c>
      <c r="FM55" s="104">
        <f>VLOOKUP($B55,'Part 3 NNDR3'!$A$6:$FY$331,FM$4,FALSE)</f>
        <v>-3319027</v>
      </c>
      <c r="FN55" s="104">
        <f>VLOOKUP($B55,'Part 3 NNDR3'!$A$6:$FY$331,FN$4,FALSE)</f>
        <v>-925115</v>
      </c>
      <c r="FO55" s="104">
        <f>VLOOKUP($B55,'Part 3 NNDR3'!$A$6:$FY$331,FO$4,FALSE)</f>
        <v>0</v>
      </c>
      <c r="FP55" s="104">
        <f>VLOOKUP($B55,'Part 3 NNDR3'!$A$6:$FY$331,FP$4,FALSE)</f>
        <v>-925115</v>
      </c>
      <c r="FQ55" s="104">
        <f>VLOOKUP($B55,'Part 3 NNDR3'!$A$6:$FY$331,FQ$4,FALSE)</f>
        <v>-1760407</v>
      </c>
      <c r="FR55" s="104">
        <f>VLOOKUP($B55,'Part 3 NNDR3'!$A$6:$FY$331,FR$4,FALSE)</f>
        <v>0</v>
      </c>
      <c r="FS55" s="104">
        <f>VLOOKUP($B55,'Part 3 NNDR3'!$A$6:$FY$331,FS$4,FALSE)</f>
        <v>-1760407</v>
      </c>
      <c r="FT55" s="104">
        <f>VLOOKUP($B55,'Part 3 NNDR3'!$A$6:$FY$331,FT$4,FALSE)</f>
        <v>-18600</v>
      </c>
      <c r="FU55" s="104">
        <f>VLOOKUP($B55,'Part 3 NNDR3'!$A$6:$FY$331,FU$4,FALSE)</f>
        <v>0</v>
      </c>
      <c r="FV55" s="104">
        <f>VLOOKUP($B55,'Part 3 NNDR3'!$A$6:$FY$331,FV$4,FALSE)</f>
        <v>-18600</v>
      </c>
      <c r="FW55" s="104">
        <f>VLOOKUP($B55,'Part 3 NNDR3'!$A$6:$FY$331,FW$4,FALSE)</f>
        <v>-16203279</v>
      </c>
      <c r="FX55" s="104">
        <f>VLOOKUP($B55,'Part 3 NNDR3'!$A$6:$FY$331,FX$4,FALSE)</f>
        <v>0</v>
      </c>
      <c r="FY55" s="104">
        <f>VLOOKUP($B55,'Part 3 NNDR3'!$A$6:$FY$331,FY$4,FALSE)</f>
        <v>-16203279</v>
      </c>
      <c r="FZ55" s="104">
        <f>VLOOKUP($B55,'Part 3 NNDR3'!$A$6:$FY$331,FZ$4,FALSE)</f>
        <v>75724630</v>
      </c>
      <c r="GA55" s="104">
        <f>VLOOKUP($B55,'Part 3 NNDR3'!$A$6:$FY$331,GA$4,FALSE)</f>
        <v>0</v>
      </c>
      <c r="GB55" s="104">
        <f>VLOOKUP($B55,'Part 3 NNDR3'!$A$6:$FY$331,GB$4,FALSE)</f>
        <v>75724630</v>
      </c>
      <c r="GC55" s="105" t="str">
        <f>VLOOKUP($B55,'Data (Updated)'!$C$4:$E$329,2,FALSE)</f>
        <v>NA</v>
      </c>
      <c r="GD55" s="106" t="str">
        <f>VLOOKUP($B55,'Data (Updated)'!$C$4:$E$329,3,FALSE)</f>
        <v>E6102</v>
      </c>
    </row>
    <row r="56" spans="1:186" ht="12.75" x14ac:dyDescent="0.2">
      <c r="A56" s="75">
        <v>51</v>
      </c>
      <c r="B56" s="100" t="s">
        <v>179</v>
      </c>
      <c r="C56" s="101" t="s">
        <v>941</v>
      </c>
      <c r="D56" s="102" t="s">
        <v>944</v>
      </c>
      <c r="E56" s="103" t="s">
        <v>178</v>
      </c>
      <c r="F56" s="104">
        <f>VLOOKUP($B56,'Part 3 NNDR3'!$A$6:$FY$331,F$4,FALSE)</f>
        <v>0</v>
      </c>
      <c r="G56" s="104">
        <f>VLOOKUP($B56,'Part 3 NNDR3'!$A$6:$FY$331,G$4,FALSE)</f>
        <v>0</v>
      </c>
      <c r="H56" s="104">
        <f>VLOOKUP($B56,'Part 3 NNDR3'!$A$6:$FY$331,H$4,FALSE)</f>
        <v>0</v>
      </c>
      <c r="I56" s="104">
        <f>VLOOKUP($B56,'Part 3 NNDR3'!$A$6:$FY$331,I$4,FALSE)</f>
        <v>61756</v>
      </c>
      <c r="J56" s="104">
        <f>VLOOKUP($B56,'Part 3 NNDR3'!$A$6:$FY$331,J$4,FALSE)</f>
        <v>0</v>
      </c>
      <c r="K56" s="104">
        <f>VLOOKUP($B56,'Part 3 NNDR3'!$A$6:$FY$331,K$4,FALSE)</f>
        <v>61756</v>
      </c>
      <c r="L56" s="104">
        <f>VLOOKUP($B56,'Part 3 NNDR3'!$A$6:$FY$331,L$4,FALSE)</f>
        <v>0</v>
      </c>
      <c r="M56" s="104">
        <f>VLOOKUP($B56,'Part 3 NNDR3'!$A$6:$FY$331,M$4,FALSE)</f>
        <v>0</v>
      </c>
      <c r="N56" s="104">
        <f>VLOOKUP($B56,'Part 3 NNDR3'!$A$6:$FY$331,N$4,FALSE)</f>
        <v>0</v>
      </c>
      <c r="O56" s="104">
        <f>VLOOKUP($B56,'Part 3 NNDR3'!$A$6:$FY$331,O$4,FALSE)</f>
        <v>37664</v>
      </c>
      <c r="P56" s="104">
        <f>VLOOKUP($B56,'Part 3 NNDR3'!$A$6:$FY$331,P$4,FALSE)</f>
        <v>0</v>
      </c>
      <c r="Q56" s="104">
        <f>VLOOKUP($B56,'Part 3 NNDR3'!$A$6:$FY$331,Q$4,FALSE)</f>
        <v>37664</v>
      </c>
      <c r="R56" s="104">
        <f>VLOOKUP($B56,'Part 3 NNDR3'!$A$6:$FY$331,R$4,FALSE)</f>
        <v>99420</v>
      </c>
      <c r="S56" s="104">
        <f>VLOOKUP($B56,'Part 3 NNDR3'!$A$6:$FY$331,S$4,FALSE)</f>
        <v>0</v>
      </c>
      <c r="T56" s="104">
        <f>VLOOKUP($B56,'Part 3 NNDR3'!$A$6:$FY$331,T$4,FALSE)</f>
        <v>99420</v>
      </c>
      <c r="U56" s="104">
        <f>VLOOKUP($B56,'Part 3 NNDR3'!$A$6:$FY$331,U$4,FALSE)</f>
        <v>-3243354</v>
      </c>
      <c r="V56" s="104">
        <f>VLOOKUP($B56,'Part 3 NNDR3'!$A$6:$FY$331,V$4,FALSE)</f>
        <v>0</v>
      </c>
      <c r="W56" s="104">
        <f>VLOOKUP($B56,'Part 3 NNDR3'!$A$6:$FY$331,W$4,FALSE)</f>
        <v>-3243354</v>
      </c>
      <c r="X56" s="104">
        <f>VLOOKUP($B56,'Part 3 NNDR3'!$A$6:$FY$331,X$4,FALSE)</f>
        <v>-11232</v>
      </c>
      <c r="Y56" s="104">
        <f>VLOOKUP($B56,'Part 3 NNDR3'!$A$6:$FY$331,Y$4,FALSE)</f>
        <v>0</v>
      </c>
      <c r="Z56" s="104">
        <f>VLOOKUP($B56,'Part 3 NNDR3'!$A$6:$FY$331,Z$4,FALSE)</f>
        <v>-11232</v>
      </c>
      <c r="AA56" s="104">
        <f>VLOOKUP($B56,'Part 3 NNDR3'!$A$6:$FY$331,AA$4,FALSE)</f>
        <v>-123873</v>
      </c>
      <c r="AB56" s="104">
        <f>VLOOKUP($B56,'Part 3 NNDR3'!$A$6:$FY$331,AB$4,FALSE)</f>
        <v>0</v>
      </c>
      <c r="AC56" s="104">
        <f>VLOOKUP($B56,'Part 3 NNDR3'!$A$6:$FY$331,AC$4,FALSE)</f>
        <v>-123873</v>
      </c>
      <c r="AD56" s="104">
        <f>VLOOKUP($B56,'Part 3 NNDR3'!$A$6:$FY$331,AD$4,FALSE)</f>
        <v>69839</v>
      </c>
      <c r="AE56" s="104">
        <f>VLOOKUP($B56,'Part 3 NNDR3'!$A$6:$FY$331,AE$4,FALSE)</f>
        <v>0</v>
      </c>
      <c r="AF56" s="104">
        <f>VLOOKUP($B56,'Part 3 NNDR3'!$A$6:$FY$331,AF$4,FALSE)</f>
        <v>69839</v>
      </c>
      <c r="AG56" s="104">
        <f>VLOOKUP($B56,'Part 3 NNDR3'!$A$6:$FY$331,AG$4,FALSE)</f>
        <v>0</v>
      </c>
      <c r="AH56" s="104">
        <f>VLOOKUP($B56,'Part 3 NNDR3'!$A$6:$FY$331,AH$4,FALSE)</f>
        <v>0</v>
      </c>
      <c r="AI56" s="104">
        <f>VLOOKUP($B56,'Part 3 NNDR3'!$A$6:$FY$331,AI$4,FALSE)</f>
        <v>0</v>
      </c>
      <c r="AJ56" s="104">
        <f>VLOOKUP($B56,'Part 3 NNDR3'!$A$6:$FY$331,AJ$4,FALSE)</f>
        <v>1239106</v>
      </c>
      <c r="AK56" s="104">
        <f>VLOOKUP($B56,'Part 3 NNDR3'!$A$6:$FY$331,AK$4,FALSE)</f>
        <v>0</v>
      </c>
      <c r="AL56" s="104">
        <f>VLOOKUP($B56,'Part 3 NNDR3'!$A$6:$FY$331,AL$4,FALSE)</f>
        <v>1239106</v>
      </c>
      <c r="AM56" s="104">
        <f>VLOOKUP($B56,'Part 3 NNDR3'!$A$6:$FY$331,AM$4,FALSE)</f>
        <v>-6051</v>
      </c>
      <c r="AN56" s="104">
        <f>VLOOKUP($B56,'Part 3 NNDR3'!$A$6:$FY$331,AN$4,FALSE)</f>
        <v>0</v>
      </c>
      <c r="AO56" s="104">
        <f>VLOOKUP($B56,'Part 3 NNDR3'!$A$6:$FY$331,AO$4,FALSE)</f>
        <v>-6051</v>
      </c>
      <c r="AP56" s="104">
        <f>VLOOKUP($B56,'Part 3 NNDR3'!$A$6:$FY$331,AP$4,FALSE)</f>
        <v>-6028607</v>
      </c>
      <c r="AQ56" s="104">
        <f>VLOOKUP($B56,'Part 3 NNDR3'!$A$6:$FY$331,AQ$4,FALSE)</f>
        <v>0</v>
      </c>
      <c r="AR56" s="104">
        <f>VLOOKUP($B56,'Part 3 NNDR3'!$A$6:$FY$331,AR$4,FALSE)</f>
        <v>-6028607</v>
      </c>
      <c r="AS56" s="104">
        <f>VLOOKUP($B56,'Part 3 NNDR3'!$A$6:$FY$331,AS$4,FALSE)</f>
        <v>-51945</v>
      </c>
      <c r="AT56" s="104">
        <f>VLOOKUP($B56,'Part 3 NNDR3'!$A$6:$FY$331,AT$4,FALSE)</f>
        <v>0</v>
      </c>
      <c r="AU56" s="104">
        <f>VLOOKUP($B56,'Part 3 NNDR3'!$A$6:$FY$331,AU$4,FALSE)</f>
        <v>-51945</v>
      </c>
      <c r="AV56" s="104">
        <f>VLOOKUP($B56,'Part 3 NNDR3'!$A$6:$FY$331,AV$4,FALSE)</f>
        <v>-20906</v>
      </c>
      <c r="AW56" s="104">
        <f>VLOOKUP($B56,'Part 3 NNDR3'!$A$6:$FY$331,AW$4,FALSE)</f>
        <v>0</v>
      </c>
      <c r="AX56" s="104">
        <f>VLOOKUP($B56,'Part 3 NNDR3'!$A$6:$FY$331,AX$4,FALSE)</f>
        <v>-20906</v>
      </c>
      <c r="AY56" s="104">
        <f>VLOOKUP($B56,'Part 3 NNDR3'!$A$6:$FY$331,AY$4,FALSE)</f>
        <v>0</v>
      </c>
      <c r="AZ56" s="104">
        <f>VLOOKUP($B56,'Part 3 NNDR3'!$A$6:$FY$331,AZ$4,FALSE)</f>
        <v>0</v>
      </c>
      <c r="BA56" s="104">
        <f>VLOOKUP($B56,'Part 3 NNDR3'!$A$6:$FY$331,BA$4,FALSE)</f>
        <v>0</v>
      </c>
      <c r="BB56" s="104">
        <f>VLOOKUP($B56,'Part 3 NNDR3'!$A$6:$FY$331,BB$4,FALSE)</f>
        <v>-1651</v>
      </c>
      <c r="BC56" s="104">
        <f>VLOOKUP($B56,'Part 3 NNDR3'!$A$6:$FY$331,BC$4,FALSE)</f>
        <v>0</v>
      </c>
      <c r="BD56" s="104">
        <f>VLOOKUP($B56,'Part 3 NNDR3'!$A$6:$FY$331,BD$4,FALSE)</f>
        <v>-1651</v>
      </c>
      <c r="BE56" s="104">
        <f>VLOOKUP($B56,'Part 3 NNDR3'!$A$6:$FY$331,BE$4,FALSE)</f>
        <v>8</v>
      </c>
      <c r="BF56" s="104">
        <f>VLOOKUP($B56,'Part 3 NNDR3'!$A$6:$FY$331,BF$4,FALSE)</f>
        <v>0</v>
      </c>
      <c r="BG56" s="104">
        <f>VLOOKUP($B56,'Part 3 NNDR3'!$A$6:$FY$331,BG$4,FALSE)</f>
        <v>8</v>
      </c>
      <c r="BH56" s="104">
        <f>VLOOKUP($B56,'Part 3 NNDR3'!$A$6:$FY$331,BH$4,FALSE)</f>
        <v>-8237273</v>
      </c>
      <c r="BI56" s="104">
        <f>VLOOKUP($B56,'Part 3 NNDR3'!$A$6:$FY$331,BI$4,FALSE)</f>
        <v>0</v>
      </c>
      <c r="BJ56" s="104">
        <f>VLOOKUP($B56,'Part 3 NNDR3'!$A$6:$FY$331,BJ$4,FALSE)</f>
        <v>-8237273</v>
      </c>
      <c r="BK56" s="104">
        <f>VLOOKUP($B56,'Part 3 NNDR3'!$A$6:$FY$331,BK$4,FALSE)</f>
        <v>-4159</v>
      </c>
      <c r="BL56" s="104">
        <f>VLOOKUP($B56,'Part 3 NNDR3'!$A$6:$FY$331,BL$4,FALSE)</f>
        <v>0</v>
      </c>
      <c r="BM56" s="104">
        <f>VLOOKUP($B56,'Part 3 NNDR3'!$A$6:$FY$331,BM$4,FALSE)</f>
        <v>-4159</v>
      </c>
      <c r="BN56" s="104">
        <f>VLOOKUP($B56,'Part 3 NNDR3'!$A$6:$FY$331,BN$4,FALSE)</f>
        <v>9243</v>
      </c>
      <c r="BO56" s="104">
        <f>VLOOKUP($B56,'Part 3 NNDR3'!$A$6:$FY$331,BO$4,FALSE)</f>
        <v>0</v>
      </c>
      <c r="BP56" s="104">
        <f>VLOOKUP($B56,'Part 3 NNDR3'!$A$6:$FY$331,BP$4,FALSE)</f>
        <v>9243</v>
      </c>
      <c r="BQ56" s="104">
        <f>VLOOKUP($B56,'Part 3 NNDR3'!$A$6:$FY$331,BQ$4,FALSE)</f>
        <v>-1081608</v>
      </c>
      <c r="BR56" s="104">
        <f>VLOOKUP($B56,'Part 3 NNDR3'!$A$6:$FY$331,BR$4,FALSE)</f>
        <v>0</v>
      </c>
      <c r="BS56" s="104">
        <f>VLOOKUP($B56,'Part 3 NNDR3'!$A$6:$FY$331,BS$4,FALSE)</f>
        <v>-1081608</v>
      </c>
      <c r="BT56" s="104">
        <f>VLOOKUP($B56,'Part 3 NNDR3'!$A$6:$FY$331,BT$4,FALSE)</f>
        <v>-87007.05</v>
      </c>
      <c r="BU56" s="104">
        <f>VLOOKUP($B56,'Part 3 NNDR3'!$A$6:$FY$331,BU$4,FALSE)</f>
        <v>0</v>
      </c>
      <c r="BV56" s="104">
        <f>VLOOKUP($B56,'Part 3 NNDR3'!$A$6:$FY$331,BV$4,FALSE)</f>
        <v>-87007.05</v>
      </c>
      <c r="BW56" s="104">
        <f>VLOOKUP($B56,'Part 3 NNDR3'!$A$6:$FY$331,BW$4,FALSE)</f>
        <v>-1163531</v>
      </c>
      <c r="BX56" s="104">
        <f>VLOOKUP($B56,'Part 3 NNDR3'!$A$6:$FY$331,BX$4,FALSE)</f>
        <v>0</v>
      </c>
      <c r="BY56" s="104">
        <f>VLOOKUP($B56,'Part 3 NNDR3'!$A$6:$FY$331,BY$4,FALSE)</f>
        <v>-1163531</v>
      </c>
      <c r="BZ56" s="104">
        <f>VLOOKUP($B56,'Part 3 NNDR3'!$A$6:$FY$331,BZ$4,FALSE)</f>
        <v>-65205</v>
      </c>
      <c r="CA56" s="104">
        <f>VLOOKUP($B56,'Part 3 NNDR3'!$A$6:$FY$331,CA$4,FALSE)</f>
        <v>0</v>
      </c>
      <c r="CB56" s="104">
        <f>VLOOKUP($B56,'Part 3 NNDR3'!$A$6:$FY$331,CB$4,FALSE)</f>
        <v>-65205</v>
      </c>
      <c r="CC56" s="104">
        <f>VLOOKUP($B56,'Part 3 NNDR3'!$A$6:$FY$331,CC$4,FALSE)</f>
        <v>226</v>
      </c>
      <c r="CD56" s="104">
        <f>VLOOKUP($B56,'Part 3 NNDR3'!$A$6:$FY$331,CD$4,FALSE)</f>
        <v>0</v>
      </c>
      <c r="CE56" s="104">
        <f>VLOOKUP($B56,'Part 3 NNDR3'!$A$6:$FY$331,CE$4,FALSE)</f>
        <v>226</v>
      </c>
      <c r="CF56" s="104">
        <f>VLOOKUP($B56,'Part 3 NNDR3'!$A$6:$FY$331,CF$4,FALSE)</f>
        <v>-177503</v>
      </c>
      <c r="CG56" s="104">
        <f>VLOOKUP($B56,'Part 3 NNDR3'!$A$6:$FY$331,CG$4,FALSE)</f>
        <v>0</v>
      </c>
      <c r="CH56" s="104">
        <f>VLOOKUP($B56,'Part 3 NNDR3'!$A$6:$FY$331,CH$4,FALSE)</f>
        <v>-177503</v>
      </c>
      <c r="CI56" s="104">
        <f>VLOOKUP($B56,'Part 3 NNDR3'!$A$6:$FY$331,CI$4,FALSE)</f>
        <v>10119</v>
      </c>
      <c r="CJ56" s="104">
        <f>VLOOKUP($B56,'Part 3 NNDR3'!$A$6:$FY$331,CJ$4,FALSE)</f>
        <v>0</v>
      </c>
      <c r="CK56" s="104">
        <f>VLOOKUP($B56,'Part 3 NNDR3'!$A$6:$FY$331,CK$4,FALSE)</f>
        <v>10119</v>
      </c>
      <c r="CL56" s="104">
        <f>VLOOKUP($B56,'Part 3 NNDR3'!$A$6:$FY$331,CL$4,FALSE)</f>
        <v>-422</v>
      </c>
      <c r="CM56" s="104">
        <f>VLOOKUP($B56,'Part 3 NNDR3'!$A$6:$FY$331,CM$4,FALSE)</f>
        <v>0</v>
      </c>
      <c r="CN56" s="104">
        <f>VLOOKUP($B56,'Part 3 NNDR3'!$A$6:$FY$331,CN$4,FALSE)</f>
        <v>-422</v>
      </c>
      <c r="CO56" s="104">
        <f>VLOOKUP($B56,'Part 3 NNDR3'!$A$6:$FY$331,CO$4,FALSE)</f>
        <v>0</v>
      </c>
      <c r="CP56" s="104">
        <f>VLOOKUP($B56,'Part 3 NNDR3'!$A$6:$FY$331,CP$4,FALSE)</f>
        <v>0</v>
      </c>
      <c r="CQ56" s="104">
        <f>VLOOKUP($B56,'Part 3 NNDR3'!$A$6:$FY$331,CQ$4,FALSE)</f>
        <v>0</v>
      </c>
      <c r="CR56" s="104">
        <f>VLOOKUP($B56,'Part 3 NNDR3'!$A$6:$FY$331,CR$4,FALSE)</f>
        <v>0</v>
      </c>
      <c r="CS56" s="104">
        <f>VLOOKUP($B56,'Part 3 NNDR3'!$A$6:$FY$331,CS$4,FALSE)</f>
        <v>0</v>
      </c>
      <c r="CT56" s="104">
        <f>VLOOKUP($B56,'Part 3 NNDR3'!$A$6:$FY$331,CT$4,FALSE)</f>
        <v>0</v>
      </c>
      <c r="CU56" s="104">
        <f>VLOOKUP($B56,'Part 3 NNDR3'!$A$6:$FY$331,CU$4,FALSE)</f>
        <v>0</v>
      </c>
      <c r="CV56" s="104">
        <f>VLOOKUP($B56,'Part 3 NNDR3'!$A$6:$FY$331,CV$4,FALSE)</f>
        <v>0</v>
      </c>
      <c r="CW56" s="104">
        <f>VLOOKUP($B56,'Part 3 NNDR3'!$A$6:$FY$331,CW$4,FALSE)</f>
        <v>0</v>
      </c>
      <c r="CX56" s="104">
        <f>VLOOKUP($B56,'Part 3 NNDR3'!$A$6:$FY$331,CX$4,FALSE)</f>
        <v>0</v>
      </c>
      <c r="CY56" s="104">
        <f>VLOOKUP($B56,'Part 3 NNDR3'!$A$6:$FY$331,CY$4,FALSE)</f>
        <v>0</v>
      </c>
      <c r="CZ56" s="104">
        <f>VLOOKUP($B56,'Part 3 NNDR3'!$A$6:$FY$331,CZ$4,FALSE)</f>
        <v>0</v>
      </c>
      <c r="DA56" s="104">
        <f>VLOOKUP($B56,'Part 3 NNDR3'!$A$6:$FY$331,DA$4,FALSE)</f>
        <v>0</v>
      </c>
      <c r="DB56" s="104">
        <f>VLOOKUP($B56,'Part 3 NNDR3'!$A$6:$FY$331,DB$4,FALSE)</f>
        <v>0</v>
      </c>
      <c r="DC56" s="104">
        <f>VLOOKUP($B56,'Part 3 NNDR3'!$A$6:$FY$331,DC$4,FALSE)</f>
        <v>0</v>
      </c>
      <c r="DD56" s="104">
        <f>VLOOKUP($B56,'Part 3 NNDR3'!$A$6:$FY$331,DD$4,FALSE)</f>
        <v>-35890</v>
      </c>
      <c r="DE56" s="104">
        <f>VLOOKUP($B56,'Part 3 NNDR3'!$A$6:$FY$331,DE$4,FALSE)</f>
        <v>0</v>
      </c>
      <c r="DF56" s="104">
        <f>VLOOKUP($B56,'Part 3 NNDR3'!$A$6:$FY$331,DF$4,FALSE)</f>
        <v>-35890</v>
      </c>
      <c r="DG56" s="104">
        <f>VLOOKUP($B56,'Part 3 NNDR3'!$A$6:$FY$331,DG$4,FALSE)</f>
        <v>0</v>
      </c>
      <c r="DH56" s="104">
        <f>VLOOKUP($B56,'Part 3 NNDR3'!$A$6:$FY$331,DH$4,FALSE)</f>
        <v>0</v>
      </c>
      <c r="DI56" s="104">
        <f>VLOOKUP($B56,'Part 3 NNDR3'!$A$6:$FY$331,DI$4,FALSE)</f>
        <v>0</v>
      </c>
      <c r="DJ56" s="104">
        <f>VLOOKUP($B56,'Part 3 NNDR3'!$A$6:$FY$331,DJ$4,FALSE)</f>
        <v>0</v>
      </c>
      <c r="DK56" s="104">
        <f>VLOOKUP($B56,'Part 3 NNDR3'!$A$6:$FY$331,DK$4,FALSE)</f>
        <v>0</v>
      </c>
      <c r="DL56" s="104">
        <f>VLOOKUP($B56,'Part 3 NNDR3'!$A$6:$FY$331,DL$4,FALSE)</f>
        <v>-268675</v>
      </c>
      <c r="DM56" s="104">
        <f>VLOOKUP($B56,'Part 3 NNDR3'!$A$6:$FY$331,DM$4,FALSE)</f>
        <v>0</v>
      </c>
      <c r="DN56" s="104">
        <f>VLOOKUP($B56,'Part 3 NNDR3'!$A$6:$FY$331,DN$4,FALSE)</f>
        <v>-268675</v>
      </c>
      <c r="DO56" s="104">
        <f>VLOOKUP($B56,'Part 3 NNDR3'!$A$6:$FY$331,DO$4,FALSE)</f>
        <v>-30493</v>
      </c>
      <c r="DP56" s="104">
        <f>VLOOKUP($B56,'Part 3 NNDR3'!$A$6:$FY$331,DP$4,FALSE)</f>
        <v>0</v>
      </c>
      <c r="DQ56" s="104">
        <f>VLOOKUP($B56,'Part 3 NNDR3'!$A$6:$FY$331,DQ$4,FALSE)</f>
        <v>-30493</v>
      </c>
      <c r="DR56" s="104">
        <f>VLOOKUP($B56,'Part 3 NNDR3'!$A$6:$FY$331,DR$4,FALSE)</f>
        <v>0</v>
      </c>
      <c r="DS56" s="104">
        <f>VLOOKUP($B56,'Part 3 NNDR3'!$A$6:$FY$331,DS$4,FALSE)</f>
        <v>0</v>
      </c>
      <c r="DT56" s="104">
        <f>VLOOKUP($B56,'Part 3 NNDR3'!$A$6:$FY$331,DT$4,FALSE)</f>
        <v>0</v>
      </c>
      <c r="DU56" s="104">
        <f>VLOOKUP($B56,'Part 3 NNDR3'!$A$6:$FY$331,DU$4,FALSE)</f>
        <v>-42158</v>
      </c>
      <c r="DV56" s="104">
        <f>VLOOKUP($B56,'Part 3 NNDR3'!$A$6:$FY$331,DV$4,FALSE)</f>
        <v>0</v>
      </c>
      <c r="DW56" s="104">
        <f>VLOOKUP($B56,'Part 3 NNDR3'!$A$6:$FY$331,DW$4,FALSE)</f>
        <v>-42158</v>
      </c>
      <c r="DX56" s="104">
        <f>VLOOKUP($B56,'Part 3 NNDR3'!$A$6:$FY$331,DX$4,FALSE)</f>
        <v>-77</v>
      </c>
      <c r="DY56" s="104">
        <f>VLOOKUP($B56,'Part 3 NNDR3'!$A$6:$FY$331,DY$4,FALSE)</f>
        <v>0</v>
      </c>
      <c r="DZ56" s="104">
        <f>VLOOKUP($B56,'Part 3 NNDR3'!$A$6:$FY$331,DZ$4,FALSE)</f>
        <v>-77</v>
      </c>
      <c r="EA56" s="104">
        <f>VLOOKUP($B56,'Part 3 NNDR3'!$A$6:$FY$331,EA$4,FALSE)</f>
        <v>-738869</v>
      </c>
      <c r="EB56" s="104">
        <f>VLOOKUP($B56,'Part 3 NNDR3'!$A$6:$FY$331,EB$4,FALSE)</f>
        <v>0</v>
      </c>
      <c r="EC56" s="104">
        <f>VLOOKUP($B56,'Part 3 NNDR3'!$A$6:$FY$331,EC$4,FALSE)</f>
        <v>-738869</v>
      </c>
      <c r="ED56" s="104">
        <f>VLOOKUP($B56,'Part 3 NNDR3'!$A$6:$FY$331,ED$4,FALSE)</f>
        <v>-18013</v>
      </c>
      <c r="EE56" s="104">
        <f>VLOOKUP($B56,'Part 3 NNDR3'!$A$6:$FY$331,EE$4,FALSE)</f>
        <v>0</v>
      </c>
      <c r="EF56" s="104">
        <f>VLOOKUP($B56,'Part 3 NNDR3'!$A$6:$FY$331,EF$4,FALSE)</f>
        <v>-18013</v>
      </c>
      <c r="EG56" s="104">
        <f>VLOOKUP($B56,'Part 3 NNDR3'!$A$6:$FY$331,EG$4,FALSE)</f>
        <v>0</v>
      </c>
      <c r="EH56" s="104">
        <f>VLOOKUP($B56,'Part 3 NNDR3'!$A$6:$FY$331,EH$4,FALSE)</f>
        <v>0</v>
      </c>
      <c r="EI56" s="104">
        <f>VLOOKUP($B56,'Part 3 NNDR3'!$A$6:$FY$331,EI$4,FALSE)</f>
        <v>0</v>
      </c>
      <c r="EJ56" s="104">
        <f>VLOOKUP($B56,'Part 3 NNDR3'!$A$6:$FY$331,EJ$4,FALSE)</f>
        <v>0</v>
      </c>
      <c r="EK56" s="104">
        <f>VLOOKUP($B56,'Part 3 NNDR3'!$A$6:$FY$331,EK$4,FALSE)</f>
        <v>0</v>
      </c>
      <c r="EL56" s="104">
        <f>VLOOKUP($B56,'Part 3 NNDR3'!$A$6:$FY$331,EL$4,FALSE)</f>
        <v>0</v>
      </c>
      <c r="EM56" s="104">
        <f>VLOOKUP($B56,'Part 3 NNDR3'!$A$6:$FY$331,EM$4,FALSE)</f>
        <v>-7778</v>
      </c>
      <c r="EN56" s="104">
        <f>VLOOKUP($B56,'Part 3 NNDR3'!$A$6:$FY$331,EN$4,FALSE)</f>
        <v>0</v>
      </c>
      <c r="EO56" s="104">
        <f>VLOOKUP($B56,'Part 3 NNDR3'!$A$6:$FY$331,EO$4,FALSE)</f>
        <v>-7778</v>
      </c>
      <c r="EP56" s="104">
        <f>VLOOKUP($B56,'Part 3 NNDR3'!$A$6:$FY$331,EP$4,FALSE)</f>
        <v>-837388</v>
      </c>
      <c r="EQ56" s="104">
        <f>VLOOKUP($B56,'Part 3 NNDR3'!$A$6:$FY$331,EQ$4,FALSE)</f>
        <v>0</v>
      </c>
      <c r="ER56" s="104">
        <f>VLOOKUP($B56,'Part 3 NNDR3'!$A$6:$FY$331,ER$4,FALSE)</f>
        <v>-837388</v>
      </c>
      <c r="ES56" s="104">
        <f>VLOOKUP($B56,'Part 3 NNDR3'!$A$6:$FY$331,ES$4,FALSE)</f>
        <v>-38220</v>
      </c>
      <c r="ET56" s="104">
        <f>VLOOKUP($B56,'Part 3 NNDR3'!$A$6:$FY$331,ET$4,FALSE)</f>
        <v>0</v>
      </c>
      <c r="EU56" s="104">
        <f>VLOOKUP($B56,'Part 3 NNDR3'!$A$6:$FY$331,EU$4,FALSE)</f>
        <v>-38220</v>
      </c>
      <c r="EV56" s="104">
        <f>VLOOKUP($B56,'Part 3 NNDR3'!$A$6:$FY$331,EV$4,FALSE)</f>
        <v>0</v>
      </c>
      <c r="EW56" s="104">
        <f>VLOOKUP($B56,'Part 3 NNDR3'!$A$6:$FY$331,EW$4,FALSE)</f>
        <v>0</v>
      </c>
      <c r="EX56" s="104">
        <f>VLOOKUP($B56,'Part 3 NNDR3'!$A$6:$FY$331,EX$4,FALSE)</f>
        <v>0</v>
      </c>
      <c r="EY56" s="104">
        <f>VLOOKUP($B56,'Part 3 NNDR3'!$A$6:$FY$331,EY$4,FALSE)</f>
        <v>-38220</v>
      </c>
      <c r="EZ56" s="104">
        <f>VLOOKUP($B56,'Part 3 NNDR3'!$A$6:$FY$331,EZ$4,FALSE)</f>
        <v>0</v>
      </c>
      <c r="FA56" s="104">
        <f>VLOOKUP($B56,'Part 3 NNDR3'!$A$6:$FY$331,FA$4,FALSE)</f>
        <v>-38220</v>
      </c>
      <c r="FB56" s="104">
        <f>VLOOKUP($B56,'Part 3 NNDR3'!$A$6:$FY$331,FB$4,FALSE)</f>
        <v>54611697</v>
      </c>
      <c r="FC56" s="104">
        <f>VLOOKUP($B56,'Part 3 NNDR3'!$A$6:$FY$331,FC$4,FALSE)</f>
        <v>0</v>
      </c>
      <c r="FD56" s="104">
        <f>VLOOKUP($B56,'Part 3 NNDR3'!$A$6:$FY$331,FD$4,FALSE)</f>
        <v>54611697</v>
      </c>
      <c r="FE56" s="104">
        <f>VLOOKUP($B56,'Part 3 NNDR3'!$A$6:$FY$331,FE$4,FALSE)</f>
        <v>99420</v>
      </c>
      <c r="FF56" s="104">
        <f>VLOOKUP($B56,'Part 3 NNDR3'!$A$6:$FY$331,FF$4,FALSE)</f>
        <v>0</v>
      </c>
      <c r="FG56" s="104">
        <f>VLOOKUP($B56,'Part 3 NNDR3'!$A$6:$FY$331,FG$4,FALSE)</f>
        <v>99420</v>
      </c>
      <c r="FH56" s="104">
        <f>VLOOKUP($B56,'Part 3 NNDR3'!$A$6:$FY$331,FH$4,FALSE)</f>
        <v>-8237273</v>
      </c>
      <c r="FI56" s="104">
        <f>VLOOKUP($B56,'Part 3 NNDR3'!$A$6:$FY$331,FI$4,FALSE)</f>
        <v>0</v>
      </c>
      <c r="FJ56" s="104">
        <f>VLOOKUP($B56,'Part 3 NNDR3'!$A$6:$FY$331,FJ$4,FALSE)</f>
        <v>-8237273</v>
      </c>
      <c r="FK56" s="104">
        <f>VLOOKUP($B56,'Part 3 NNDR3'!$A$6:$FY$331,FK$4,FALSE)</f>
        <v>-1163531</v>
      </c>
      <c r="FL56" s="104">
        <f>VLOOKUP($B56,'Part 3 NNDR3'!$A$6:$FY$331,FL$4,FALSE)</f>
        <v>0</v>
      </c>
      <c r="FM56" s="104">
        <f>VLOOKUP($B56,'Part 3 NNDR3'!$A$6:$FY$331,FM$4,FALSE)</f>
        <v>-1163531</v>
      </c>
      <c r="FN56" s="104">
        <f>VLOOKUP($B56,'Part 3 NNDR3'!$A$6:$FY$331,FN$4,FALSE)</f>
        <v>-268675</v>
      </c>
      <c r="FO56" s="104">
        <f>VLOOKUP($B56,'Part 3 NNDR3'!$A$6:$FY$331,FO$4,FALSE)</f>
        <v>0</v>
      </c>
      <c r="FP56" s="104">
        <f>VLOOKUP($B56,'Part 3 NNDR3'!$A$6:$FY$331,FP$4,FALSE)</f>
        <v>-268675</v>
      </c>
      <c r="FQ56" s="104">
        <f>VLOOKUP($B56,'Part 3 NNDR3'!$A$6:$FY$331,FQ$4,FALSE)</f>
        <v>-837388</v>
      </c>
      <c r="FR56" s="104">
        <f>VLOOKUP($B56,'Part 3 NNDR3'!$A$6:$FY$331,FR$4,FALSE)</f>
        <v>0</v>
      </c>
      <c r="FS56" s="104">
        <f>VLOOKUP($B56,'Part 3 NNDR3'!$A$6:$FY$331,FS$4,FALSE)</f>
        <v>-837388</v>
      </c>
      <c r="FT56" s="104">
        <f>VLOOKUP($B56,'Part 3 NNDR3'!$A$6:$FY$331,FT$4,FALSE)</f>
        <v>-38220</v>
      </c>
      <c r="FU56" s="104">
        <f>VLOOKUP($B56,'Part 3 NNDR3'!$A$6:$FY$331,FU$4,FALSE)</f>
        <v>0</v>
      </c>
      <c r="FV56" s="104">
        <f>VLOOKUP($B56,'Part 3 NNDR3'!$A$6:$FY$331,FV$4,FALSE)</f>
        <v>-38220</v>
      </c>
      <c r="FW56" s="104">
        <f>VLOOKUP($B56,'Part 3 NNDR3'!$A$6:$FY$331,FW$4,FALSE)</f>
        <v>-10445667</v>
      </c>
      <c r="FX56" s="104">
        <f>VLOOKUP($B56,'Part 3 NNDR3'!$A$6:$FY$331,FX$4,FALSE)</f>
        <v>0</v>
      </c>
      <c r="FY56" s="104">
        <f>VLOOKUP($B56,'Part 3 NNDR3'!$A$6:$FY$331,FY$4,FALSE)</f>
        <v>-10445667</v>
      </c>
      <c r="FZ56" s="104">
        <f>VLOOKUP($B56,'Part 3 NNDR3'!$A$6:$FY$331,FZ$4,FALSE)</f>
        <v>44166030</v>
      </c>
      <c r="GA56" s="104">
        <f>VLOOKUP($B56,'Part 3 NNDR3'!$A$6:$FY$331,GA$4,FALSE)</f>
        <v>0</v>
      </c>
      <c r="GB56" s="104">
        <f>VLOOKUP($B56,'Part 3 NNDR3'!$A$6:$FY$331,GB$4,FALSE)</f>
        <v>44166030</v>
      </c>
      <c r="GC56" s="105" t="str">
        <f>VLOOKUP($B56,'Data (Updated)'!$C$4:$E$329,2,FALSE)</f>
        <v>E2421</v>
      </c>
      <c r="GD56" s="106" t="str">
        <f>VLOOKUP($B56,'Data (Updated)'!$C$4:$E$329,3,FALSE)</f>
        <v>E6124</v>
      </c>
    </row>
    <row r="57" spans="1:186" ht="12.75" x14ac:dyDescent="0.2">
      <c r="A57" s="75">
        <v>52</v>
      </c>
      <c r="B57" s="100" t="s">
        <v>181</v>
      </c>
      <c r="C57" s="101" t="s">
        <v>941</v>
      </c>
      <c r="D57" s="102" t="s">
        <v>945</v>
      </c>
      <c r="E57" s="103" t="s">
        <v>180</v>
      </c>
      <c r="F57" s="104">
        <f>VLOOKUP($B57,'Part 3 NNDR3'!$A$6:$FY$331,F$4,FALSE)</f>
        <v>0</v>
      </c>
      <c r="G57" s="104">
        <f>VLOOKUP($B57,'Part 3 NNDR3'!$A$6:$FY$331,G$4,FALSE)</f>
        <v>0</v>
      </c>
      <c r="H57" s="104">
        <f>VLOOKUP($B57,'Part 3 NNDR3'!$A$6:$FY$331,H$4,FALSE)</f>
        <v>0</v>
      </c>
      <c r="I57" s="104">
        <f>VLOOKUP($B57,'Part 3 NNDR3'!$A$6:$FY$331,I$4,FALSE)</f>
        <v>-170886</v>
      </c>
      <c r="J57" s="104">
        <f>VLOOKUP($B57,'Part 3 NNDR3'!$A$6:$FY$331,J$4,FALSE)</f>
        <v>0</v>
      </c>
      <c r="K57" s="104">
        <f>VLOOKUP($B57,'Part 3 NNDR3'!$A$6:$FY$331,K$4,FALSE)</f>
        <v>-170886</v>
      </c>
      <c r="L57" s="104">
        <f>VLOOKUP($B57,'Part 3 NNDR3'!$A$6:$FY$331,L$4,FALSE)</f>
        <v>0</v>
      </c>
      <c r="M57" s="104">
        <f>VLOOKUP($B57,'Part 3 NNDR3'!$A$6:$FY$331,M$4,FALSE)</f>
        <v>0</v>
      </c>
      <c r="N57" s="104">
        <f>VLOOKUP($B57,'Part 3 NNDR3'!$A$6:$FY$331,N$4,FALSE)</f>
        <v>0</v>
      </c>
      <c r="O57" s="104">
        <f>VLOOKUP($B57,'Part 3 NNDR3'!$A$6:$FY$331,O$4,FALSE)</f>
        <v>62983</v>
      </c>
      <c r="P57" s="104">
        <f>VLOOKUP($B57,'Part 3 NNDR3'!$A$6:$FY$331,P$4,FALSE)</f>
        <v>0</v>
      </c>
      <c r="Q57" s="104">
        <f>VLOOKUP($B57,'Part 3 NNDR3'!$A$6:$FY$331,Q$4,FALSE)</f>
        <v>62983</v>
      </c>
      <c r="R57" s="104">
        <f>VLOOKUP($B57,'Part 3 NNDR3'!$A$6:$FY$331,R$4,FALSE)</f>
        <v>-107903</v>
      </c>
      <c r="S57" s="104">
        <f>VLOOKUP($B57,'Part 3 NNDR3'!$A$6:$FY$331,S$4,FALSE)</f>
        <v>0</v>
      </c>
      <c r="T57" s="104">
        <f>VLOOKUP($B57,'Part 3 NNDR3'!$A$6:$FY$331,T$4,FALSE)</f>
        <v>-107903</v>
      </c>
      <c r="U57" s="104">
        <f>VLOOKUP($B57,'Part 3 NNDR3'!$A$6:$FY$331,U$4,FALSE)</f>
        <v>-2784881</v>
      </c>
      <c r="V57" s="104">
        <f>VLOOKUP($B57,'Part 3 NNDR3'!$A$6:$FY$331,V$4,FALSE)</f>
        <v>0</v>
      </c>
      <c r="W57" s="104">
        <f>VLOOKUP($B57,'Part 3 NNDR3'!$A$6:$FY$331,W$4,FALSE)</f>
        <v>-2784881</v>
      </c>
      <c r="X57" s="104">
        <f>VLOOKUP($B57,'Part 3 NNDR3'!$A$6:$FY$331,X$4,FALSE)</f>
        <v>-142715</v>
      </c>
      <c r="Y57" s="104">
        <f>VLOOKUP($B57,'Part 3 NNDR3'!$A$6:$FY$331,Y$4,FALSE)</f>
        <v>0</v>
      </c>
      <c r="Z57" s="104">
        <f>VLOOKUP($B57,'Part 3 NNDR3'!$A$6:$FY$331,Z$4,FALSE)</f>
        <v>-142715</v>
      </c>
      <c r="AA57" s="104">
        <f>VLOOKUP($B57,'Part 3 NNDR3'!$A$6:$FY$331,AA$4,FALSE)</f>
        <v>-186911</v>
      </c>
      <c r="AB57" s="104">
        <f>VLOOKUP($B57,'Part 3 NNDR3'!$A$6:$FY$331,AB$4,FALSE)</f>
        <v>0</v>
      </c>
      <c r="AC57" s="104">
        <f>VLOOKUP($B57,'Part 3 NNDR3'!$A$6:$FY$331,AC$4,FALSE)</f>
        <v>-186911</v>
      </c>
      <c r="AD57" s="104">
        <f>VLOOKUP($B57,'Part 3 NNDR3'!$A$6:$FY$331,AD$4,FALSE)</f>
        <v>-132478</v>
      </c>
      <c r="AE57" s="104">
        <f>VLOOKUP($B57,'Part 3 NNDR3'!$A$6:$FY$331,AE$4,FALSE)</f>
        <v>0</v>
      </c>
      <c r="AF57" s="104">
        <f>VLOOKUP($B57,'Part 3 NNDR3'!$A$6:$FY$331,AF$4,FALSE)</f>
        <v>-132478</v>
      </c>
      <c r="AG57" s="104">
        <f>VLOOKUP($B57,'Part 3 NNDR3'!$A$6:$FY$331,AG$4,FALSE)</f>
        <v>-36554</v>
      </c>
      <c r="AH57" s="104">
        <f>VLOOKUP($B57,'Part 3 NNDR3'!$A$6:$FY$331,AH$4,FALSE)</f>
        <v>0</v>
      </c>
      <c r="AI57" s="104">
        <f>VLOOKUP($B57,'Part 3 NNDR3'!$A$6:$FY$331,AI$4,FALSE)</f>
        <v>-36554</v>
      </c>
      <c r="AJ57" s="104">
        <f>VLOOKUP($B57,'Part 3 NNDR3'!$A$6:$FY$331,AJ$4,FALSE)</f>
        <v>2175826</v>
      </c>
      <c r="AK57" s="104">
        <f>VLOOKUP($B57,'Part 3 NNDR3'!$A$6:$FY$331,AK$4,FALSE)</f>
        <v>0</v>
      </c>
      <c r="AL57" s="104">
        <f>VLOOKUP($B57,'Part 3 NNDR3'!$A$6:$FY$331,AL$4,FALSE)</f>
        <v>2175826</v>
      </c>
      <c r="AM57" s="104">
        <f>VLOOKUP($B57,'Part 3 NNDR3'!$A$6:$FY$331,AM$4,FALSE)</f>
        <v>-35149</v>
      </c>
      <c r="AN57" s="104">
        <f>VLOOKUP($B57,'Part 3 NNDR3'!$A$6:$FY$331,AN$4,FALSE)</f>
        <v>0</v>
      </c>
      <c r="AO57" s="104">
        <f>VLOOKUP($B57,'Part 3 NNDR3'!$A$6:$FY$331,AO$4,FALSE)</f>
        <v>-35149</v>
      </c>
      <c r="AP57" s="104">
        <f>VLOOKUP($B57,'Part 3 NNDR3'!$A$6:$FY$331,AP$4,FALSE)</f>
        <v>-4656435</v>
      </c>
      <c r="AQ57" s="104">
        <f>VLOOKUP($B57,'Part 3 NNDR3'!$A$6:$FY$331,AQ$4,FALSE)</f>
        <v>0</v>
      </c>
      <c r="AR57" s="104">
        <f>VLOOKUP($B57,'Part 3 NNDR3'!$A$6:$FY$331,AR$4,FALSE)</f>
        <v>-4656435</v>
      </c>
      <c r="AS57" s="104">
        <f>VLOOKUP($B57,'Part 3 NNDR3'!$A$6:$FY$331,AS$4,FALSE)</f>
        <v>-535487</v>
      </c>
      <c r="AT57" s="104">
        <f>VLOOKUP($B57,'Part 3 NNDR3'!$A$6:$FY$331,AT$4,FALSE)</f>
        <v>0</v>
      </c>
      <c r="AU57" s="104">
        <f>VLOOKUP($B57,'Part 3 NNDR3'!$A$6:$FY$331,AU$4,FALSE)</f>
        <v>-535487</v>
      </c>
      <c r="AV57" s="104">
        <f>VLOOKUP($B57,'Part 3 NNDR3'!$A$6:$FY$331,AV$4,FALSE)</f>
        <v>-33524</v>
      </c>
      <c r="AW57" s="104">
        <f>VLOOKUP($B57,'Part 3 NNDR3'!$A$6:$FY$331,AW$4,FALSE)</f>
        <v>0</v>
      </c>
      <c r="AX57" s="104">
        <f>VLOOKUP($B57,'Part 3 NNDR3'!$A$6:$FY$331,AX$4,FALSE)</f>
        <v>-33524</v>
      </c>
      <c r="AY57" s="104">
        <f>VLOOKUP($B57,'Part 3 NNDR3'!$A$6:$FY$331,AY$4,FALSE)</f>
        <v>0</v>
      </c>
      <c r="AZ57" s="104">
        <f>VLOOKUP($B57,'Part 3 NNDR3'!$A$6:$FY$331,AZ$4,FALSE)</f>
        <v>0</v>
      </c>
      <c r="BA57" s="104">
        <f>VLOOKUP($B57,'Part 3 NNDR3'!$A$6:$FY$331,BA$4,FALSE)</f>
        <v>0</v>
      </c>
      <c r="BB57" s="104">
        <f>VLOOKUP($B57,'Part 3 NNDR3'!$A$6:$FY$331,BB$4,FALSE)</f>
        <v>-8639</v>
      </c>
      <c r="BC57" s="104">
        <f>VLOOKUP($B57,'Part 3 NNDR3'!$A$6:$FY$331,BC$4,FALSE)</f>
        <v>0</v>
      </c>
      <c r="BD57" s="104">
        <f>VLOOKUP($B57,'Part 3 NNDR3'!$A$6:$FY$331,BD$4,FALSE)</f>
        <v>-8639</v>
      </c>
      <c r="BE57" s="104">
        <f>VLOOKUP($B57,'Part 3 NNDR3'!$A$6:$FY$331,BE$4,FALSE)</f>
        <v>0</v>
      </c>
      <c r="BF57" s="104">
        <f>VLOOKUP($B57,'Part 3 NNDR3'!$A$6:$FY$331,BF$4,FALSE)</f>
        <v>0</v>
      </c>
      <c r="BG57" s="104">
        <f>VLOOKUP($B57,'Part 3 NNDR3'!$A$6:$FY$331,BG$4,FALSE)</f>
        <v>0</v>
      </c>
      <c r="BH57" s="104">
        <f>VLOOKUP($B57,'Part 3 NNDR3'!$A$6:$FY$331,BH$4,FALSE)</f>
        <v>-6065200</v>
      </c>
      <c r="BI57" s="104">
        <f>VLOOKUP($B57,'Part 3 NNDR3'!$A$6:$FY$331,BI$4,FALSE)</f>
        <v>0</v>
      </c>
      <c r="BJ57" s="104">
        <f>VLOOKUP($B57,'Part 3 NNDR3'!$A$6:$FY$331,BJ$4,FALSE)</f>
        <v>-6065200</v>
      </c>
      <c r="BK57" s="104">
        <f>VLOOKUP($B57,'Part 3 NNDR3'!$A$6:$FY$331,BK$4,FALSE)</f>
        <v>0</v>
      </c>
      <c r="BL57" s="104">
        <f>VLOOKUP($B57,'Part 3 NNDR3'!$A$6:$FY$331,BL$4,FALSE)</f>
        <v>0</v>
      </c>
      <c r="BM57" s="104">
        <f>VLOOKUP($B57,'Part 3 NNDR3'!$A$6:$FY$331,BM$4,FALSE)</f>
        <v>0</v>
      </c>
      <c r="BN57" s="104">
        <f>VLOOKUP($B57,'Part 3 NNDR3'!$A$6:$FY$331,BN$4,FALSE)</f>
        <v>0</v>
      </c>
      <c r="BO57" s="104">
        <f>VLOOKUP($B57,'Part 3 NNDR3'!$A$6:$FY$331,BO$4,FALSE)</f>
        <v>0</v>
      </c>
      <c r="BP57" s="104">
        <f>VLOOKUP($B57,'Part 3 NNDR3'!$A$6:$FY$331,BP$4,FALSE)</f>
        <v>0</v>
      </c>
      <c r="BQ57" s="104">
        <f>VLOOKUP($B57,'Part 3 NNDR3'!$A$6:$FY$331,BQ$4,FALSE)</f>
        <v>-3195082</v>
      </c>
      <c r="BR57" s="104">
        <f>VLOOKUP($B57,'Part 3 NNDR3'!$A$6:$FY$331,BR$4,FALSE)</f>
        <v>0</v>
      </c>
      <c r="BS57" s="104">
        <f>VLOOKUP($B57,'Part 3 NNDR3'!$A$6:$FY$331,BS$4,FALSE)</f>
        <v>-3195082</v>
      </c>
      <c r="BT57" s="104">
        <f>VLOOKUP($B57,'Part 3 NNDR3'!$A$6:$FY$331,BT$4,FALSE)</f>
        <v>-82518</v>
      </c>
      <c r="BU57" s="104">
        <f>VLOOKUP($B57,'Part 3 NNDR3'!$A$6:$FY$331,BU$4,FALSE)</f>
        <v>0</v>
      </c>
      <c r="BV57" s="104">
        <f>VLOOKUP($B57,'Part 3 NNDR3'!$A$6:$FY$331,BV$4,FALSE)</f>
        <v>-82518</v>
      </c>
      <c r="BW57" s="104">
        <f>VLOOKUP($B57,'Part 3 NNDR3'!$A$6:$FY$331,BW$4,FALSE)</f>
        <v>-3277600</v>
      </c>
      <c r="BX57" s="104">
        <f>VLOOKUP($B57,'Part 3 NNDR3'!$A$6:$FY$331,BX$4,FALSE)</f>
        <v>0</v>
      </c>
      <c r="BY57" s="104">
        <f>VLOOKUP($B57,'Part 3 NNDR3'!$A$6:$FY$331,BY$4,FALSE)</f>
        <v>-3277600</v>
      </c>
      <c r="BZ57" s="104">
        <f>VLOOKUP($B57,'Part 3 NNDR3'!$A$6:$FY$331,BZ$4,FALSE)</f>
        <v>-7716</v>
      </c>
      <c r="CA57" s="104">
        <f>VLOOKUP($B57,'Part 3 NNDR3'!$A$6:$FY$331,CA$4,FALSE)</f>
        <v>0</v>
      </c>
      <c r="CB57" s="104">
        <f>VLOOKUP($B57,'Part 3 NNDR3'!$A$6:$FY$331,CB$4,FALSE)</f>
        <v>-7716</v>
      </c>
      <c r="CC57" s="104">
        <f>VLOOKUP($B57,'Part 3 NNDR3'!$A$6:$FY$331,CC$4,FALSE)</f>
        <v>-190</v>
      </c>
      <c r="CD57" s="104">
        <f>VLOOKUP($B57,'Part 3 NNDR3'!$A$6:$FY$331,CD$4,FALSE)</f>
        <v>0</v>
      </c>
      <c r="CE57" s="104">
        <f>VLOOKUP($B57,'Part 3 NNDR3'!$A$6:$FY$331,CE$4,FALSE)</f>
        <v>-190</v>
      </c>
      <c r="CF57" s="104">
        <f>VLOOKUP($B57,'Part 3 NNDR3'!$A$6:$FY$331,CF$4,FALSE)</f>
        <v>-102199</v>
      </c>
      <c r="CG57" s="104">
        <f>VLOOKUP($B57,'Part 3 NNDR3'!$A$6:$FY$331,CG$4,FALSE)</f>
        <v>0</v>
      </c>
      <c r="CH57" s="104">
        <f>VLOOKUP($B57,'Part 3 NNDR3'!$A$6:$FY$331,CH$4,FALSE)</f>
        <v>-102199</v>
      </c>
      <c r="CI57" s="104">
        <f>VLOOKUP($B57,'Part 3 NNDR3'!$A$6:$FY$331,CI$4,FALSE)</f>
        <v>0</v>
      </c>
      <c r="CJ57" s="104">
        <f>VLOOKUP($B57,'Part 3 NNDR3'!$A$6:$FY$331,CJ$4,FALSE)</f>
        <v>0</v>
      </c>
      <c r="CK57" s="104">
        <f>VLOOKUP($B57,'Part 3 NNDR3'!$A$6:$FY$331,CK$4,FALSE)</f>
        <v>0</v>
      </c>
      <c r="CL57" s="104">
        <f>VLOOKUP($B57,'Part 3 NNDR3'!$A$6:$FY$331,CL$4,FALSE)</f>
        <v>0</v>
      </c>
      <c r="CM57" s="104">
        <f>VLOOKUP($B57,'Part 3 NNDR3'!$A$6:$FY$331,CM$4,FALSE)</f>
        <v>0</v>
      </c>
      <c r="CN57" s="104">
        <f>VLOOKUP($B57,'Part 3 NNDR3'!$A$6:$FY$331,CN$4,FALSE)</f>
        <v>0</v>
      </c>
      <c r="CO57" s="104">
        <f>VLOOKUP($B57,'Part 3 NNDR3'!$A$6:$FY$331,CO$4,FALSE)</f>
        <v>0</v>
      </c>
      <c r="CP57" s="104">
        <f>VLOOKUP($B57,'Part 3 NNDR3'!$A$6:$FY$331,CP$4,FALSE)</f>
        <v>0</v>
      </c>
      <c r="CQ57" s="104">
        <f>VLOOKUP($B57,'Part 3 NNDR3'!$A$6:$FY$331,CQ$4,FALSE)</f>
        <v>0</v>
      </c>
      <c r="CR57" s="104">
        <f>VLOOKUP($B57,'Part 3 NNDR3'!$A$6:$FY$331,CR$4,FALSE)</f>
        <v>-1575</v>
      </c>
      <c r="CS57" s="104">
        <f>VLOOKUP($B57,'Part 3 NNDR3'!$A$6:$FY$331,CS$4,FALSE)</f>
        <v>0</v>
      </c>
      <c r="CT57" s="104">
        <f>VLOOKUP($B57,'Part 3 NNDR3'!$A$6:$FY$331,CT$4,FALSE)</f>
        <v>-1575</v>
      </c>
      <c r="CU57" s="104">
        <f>VLOOKUP($B57,'Part 3 NNDR3'!$A$6:$FY$331,CU$4,FALSE)</f>
        <v>0</v>
      </c>
      <c r="CV57" s="104">
        <f>VLOOKUP($B57,'Part 3 NNDR3'!$A$6:$FY$331,CV$4,FALSE)</f>
        <v>0</v>
      </c>
      <c r="CW57" s="104">
        <f>VLOOKUP($B57,'Part 3 NNDR3'!$A$6:$FY$331,CW$4,FALSE)</f>
        <v>0</v>
      </c>
      <c r="CX57" s="104">
        <f>VLOOKUP($B57,'Part 3 NNDR3'!$A$6:$FY$331,CX$4,FALSE)</f>
        <v>-8239</v>
      </c>
      <c r="CY57" s="104">
        <f>VLOOKUP($B57,'Part 3 NNDR3'!$A$6:$FY$331,CY$4,FALSE)</f>
        <v>0</v>
      </c>
      <c r="CZ57" s="104">
        <f>VLOOKUP($B57,'Part 3 NNDR3'!$A$6:$FY$331,CZ$4,FALSE)</f>
        <v>-8239</v>
      </c>
      <c r="DA57" s="104">
        <f>VLOOKUP($B57,'Part 3 NNDR3'!$A$6:$FY$331,DA$4,FALSE)</f>
        <v>0</v>
      </c>
      <c r="DB57" s="104">
        <f>VLOOKUP($B57,'Part 3 NNDR3'!$A$6:$FY$331,DB$4,FALSE)</f>
        <v>0</v>
      </c>
      <c r="DC57" s="104">
        <f>VLOOKUP($B57,'Part 3 NNDR3'!$A$6:$FY$331,DC$4,FALSE)</f>
        <v>0</v>
      </c>
      <c r="DD57" s="104">
        <f>VLOOKUP($B57,'Part 3 NNDR3'!$A$6:$FY$331,DD$4,FALSE)</f>
        <v>0</v>
      </c>
      <c r="DE57" s="104">
        <f>VLOOKUP($B57,'Part 3 NNDR3'!$A$6:$FY$331,DE$4,FALSE)</f>
        <v>0</v>
      </c>
      <c r="DF57" s="104">
        <f>VLOOKUP($B57,'Part 3 NNDR3'!$A$6:$FY$331,DF$4,FALSE)</f>
        <v>0</v>
      </c>
      <c r="DG57" s="104">
        <f>VLOOKUP($B57,'Part 3 NNDR3'!$A$6:$FY$331,DG$4,FALSE)</f>
        <v>0</v>
      </c>
      <c r="DH57" s="104">
        <f>VLOOKUP($B57,'Part 3 NNDR3'!$A$6:$FY$331,DH$4,FALSE)</f>
        <v>0</v>
      </c>
      <c r="DI57" s="104">
        <f>VLOOKUP($B57,'Part 3 NNDR3'!$A$6:$FY$331,DI$4,FALSE)</f>
        <v>0</v>
      </c>
      <c r="DJ57" s="104">
        <f>VLOOKUP($B57,'Part 3 NNDR3'!$A$6:$FY$331,DJ$4,FALSE)</f>
        <v>0</v>
      </c>
      <c r="DK57" s="104">
        <f>VLOOKUP($B57,'Part 3 NNDR3'!$A$6:$FY$331,DK$4,FALSE)</f>
        <v>0</v>
      </c>
      <c r="DL57" s="104">
        <f>VLOOKUP($B57,'Part 3 NNDR3'!$A$6:$FY$331,DL$4,FALSE)</f>
        <v>-119919</v>
      </c>
      <c r="DM57" s="104">
        <f>VLOOKUP($B57,'Part 3 NNDR3'!$A$6:$FY$331,DM$4,FALSE)</f>
        <v>0</v>
      </c>
      <c r="DN57" s="104">
        <f>VLOOKUP($B57,'Part 3 NNDR3'!$A$6:$FY$331,DN$4,FALSE)</f>
        <v>-119919</v>
      </c>
      <c r="DO57" s="104">
        <f>VLOOKUP($B57,'Part 3 NNDR3'!$A$6:$FY$331,DO$4,FALSE)</f>
        <v>-2734</v>
      </c>
      <c r="DP57" s="104">
        <f>VLOOKUP($B57,'Part 3 NNDR3'!$A$6:$FY$331,DP$4,FALSE)</f>
        <v>0</v>
      </c>
      <c r="DQ57" s="104">
        <f>VLOOKUP($B57,'Part 3 NNDR3'!$A$6:$FY$331,DQ$4,FALSE)</f>
        <v>-2734</v>
      </c>
      <c r="DR57" s="104">
        <f>VLOOKUP($B57,'Part 3 NNDR3'!$A$6:$FY$331,DR$4,FALSE)</f>
        <v>-3911</v>
      </c>
      <c r="DS57" s="104">
        <f>VLOOKUP($B57,'Part 3 NNDR3'!$A$6:$FY$331,DS$4,FALSE)</f>
        <v>0</v>
      </c>
      <c r="DT57" s="104">
        <f>VLOOKUP($B57,'Part 3 NNDR3'!$A$6:$FY$331,DT$4,FALSE)</f>
        <v>-3911</v>
      </c>
      <c r="DU57" s="104">
        <f>VLOOKUP($B57,'Part 3 NNDR3'!$A$6:$FY$331,DU$4,FALSE)</f>
        <v>-64592</v>
      </c>
      <c r="DV57" s="104">
        <f>VLOOKUP($B57,'Part 3 NNDR3'!$A$6:$FY$331,DV$4,FALSE)</f>
        <v>0</v>
      </c>
      <c r="DW57" s="104">
        <f>VLOOKUP($B57,'Part 3 NNDR3'!$A$6:$FY$331,DW$4,FALSE)</f>
        <v>-64592</v>
      </c>
      <c r="DX57" s="104">
        <f>VLOOKUP($B57,'Part 3 NNDR3'!$A$6:$FY$331,DX$4,FALSE)</f>
        <v>-21797</v>
      </c>
      <c r="DY57" s="104">
        <f>VLOOKUP($B57,'Part 3 NNDR3'!$A$6:$FY$331,DY$4,FALSE)</f>
        <v>0</v>
      </c>
      <c r="DZ57" s="104">
        <f>VLOOKUP($B57,'Part 3 NNDR3'!$A$6:$FY$331,DZ$4,FALSE)</f>
        <v>-21797</v>
      </c>
      <c r="EA57" s="104">
        <f>VLOOKUP($B57,'Part 3 NNDR3'!$A$6:$FY$331,EA$4,FALSE)</f>
        <v>-1009301</v>
      </c>
      <c r="EB57" s="104">
        <f>VLOOKUP($B57,'Part 3 NNDR3'!$A$6:$FY$331,EB$4,FALSE)</f>
        <v>0</v>
      </c>
      <c r="EC57" s="104">
        <f>VLOOKUP($B57,'Part 3 NNDR3'!$A$6:$FY$331,EC$4,FALSE)</f>
        <v>-1009301</v>
      </c>
      <c r="ED57" s="104">
        <f>VLOOKUP($B57,'Part 3 NNDR3'!$A$6:$FY$331,ED$4,FALSE)</f>
        <v>-31185</v>
      </c>
      <c r="EE57" s="104">
        <f>VLOOKUP($B57,'Part 3 NNDR3'!$A$6:$FY$331,EE$4,FALSE)</f>
        <v>0</v>
      </c>
      <c r="EF57" s="104">
        <f>VLOOKUP($B57,'Part 3 NNDR3'!$A$6:$FY$331,EF$4,FALSE)</f>
        <v>-31185</v>
      </c>
      <c r="EG57" s="104">
        <f>VLOOKUP($B57,'Part 3 NNDR3'!$A$6:$FY$331,EG$4,FALSE)</f>
        <v>0</v>
      </c>
      <c r="EH57" s="104">
        <f>VLOOKUP($B57,'Part 3 NNDR3'!$A$6:$FY$331,EH$4,FALSE)</f>
        <v>0</v>
      </c>
      <c r="EI57" s="104">
        <f>VLOOKUP($B57,'Part 3 NNDR3'!$A$6:$FY$331,EI$4,FALSE)</f>
        <v>0</v>
      </c>
      <c r="EJ57" s="104">
        <f>VLOOKUP($B57,'Part 3 NNDR3'!$A$6:$FY$331,EJ$4,FALSE)</f>
        <v>0</v>
      </c>
      <c r="EK57" s="104">
        <f>VLOOKUP($B57,'Part 3 NNDR3'!$A$6:$FY$331,EK$4,FALSE)</f>
        <v>0</v>
      </c>
      <c r="EL57" s="104">
        <f>VLOOKUP($B57,'Part 3 NNDR3'!$A$6:$FY$331,EL$4,FALSE)</f>
        <v>0</v>
      </c>
      <c r="EM57" s="104">
        <f>VLOOKUP($B57,'Part 3 NNDR3'!$A$6:$FY$331,EM$4,FALSE)</f>
        <v>-21968</v>
      </c>
      <c r="EN57" s="104">
        <f>VLOOKUP($B57,'Part 3 NNDR3'!$A$6:$FY$331,EN$4,FALSE)</f>
        <v>0</v>
      </c>
      <c r="EO57" s="104">
        <f>VLOOKUP($B57,'Part 3 NNDR3'!$A$6:$FY$331,EO$4,FALSE)</f>
        <v>-21968</v>
      </c>
      <c r="EP57" s="104">
        <f>VLOOKUP($B57,'Part 3 NNDR3'!$A$6:$FY$331,EP$4,FALSE)</f>
        <v>-1155488</v>
      </c>
      <c r="EQ57" s="104">
        <f>VLOOKUP($B57,'Part 3 NNDR3'!$A$6:$FY$331,EQ$4,FALSE)</f>
        <v>0</v>
      </c>
      <c r="ER57" s="104">
        <f>VLOOKUP($B57,'Part 3 NNDR3'!$A$6:$FY$331,ER$4,FALSE)</f>
        <v>-1155488</v>
      </c>
      <c r="ES57" s="104">
        <f>VLOOKUP($B57,'Part 3 NNDR3'!$A$6:$FY$331,ES$4,FALSE)</f>
        <v>0</v>
      </c>
      <c r="ET57" s="104">
        <f>VLOOKUP($B57,'Part 3 NNDR3'!$A$6:$FY$331,ET$4,FALSE)</f>
        <v>0</v>
      </c>
      <c r="EU57" s="104">
        <f>VLOOKUP($B57,'Part 3 NNDR3'!$A$6:$FY$331,EU$4,FALSE)</f>
        <v>0</v>
      </c>
      <c r="EV57" s="104">
        <f>VLOOKUP($B57,'Part 3 NNDR3'!$A$6:$FY$331,EV$4,FALSE)</f>
        <v>0</v>
      </c>
      <c r="EW57" s="104">
        <f>VLOOKUP($B57,'Part 3 NNDR3'!$A$6:$FY$331,EW$4,FALSE)</f>
        <v>0</v>
      </c>
      <c r="EX57" s="104">
        <f>VLOOKUP($B57,'Part 3 NNDR3'!$A$6:$FY$331,EX$4,FALSE)</f>
        <v>0</v>
      </c>
      <c r="EY57" s="104">
        <f>VLOOKUP($B57,'Part 3 NNDR3'!$A$6:$FY$331,EY$4,FALSE)</f>
        <v>0</v>
      </c>
      <c r="EZ57" s="104">
        <f>VLOOKUP($B57,'Part 3 NNDR3'!$A$6:$FY$331,EZ$4,FALSE)</f>
        <v>0</v>
      </c>
      <c r="FA57" s="104">
        <f>VLOOKUP($B57,'Part 3 NNDR3'!$A$6:$FY$331,FA$4,FALSE)</f>
        <v>0</v>
      </c>
      <c r="FB57" s="104">
        <f>VLOOKUP($B57,'Part 3 NNDR3'!$A$6:$FY$331,FB$4,FALSE)</f>
        <v>87734996</v>
      </c>
      <c r="FC57" s="104">
        <f>VLOOKUP($B57,'Part 3 NNDR3'!$A$6:$FY$331,FC$4,FALSE)</f>
        <v>0</v>
      </c>
      <c r="FD57" s="104">
        <f>VLOOKUP($B57,'Part 3 NNDR3'!$A$6:$FY$331,FD$4,FALSE)</f>
        <v>87734996</v>
      </c>
      <c r="FE57" s="104">
        <f>VLOOKUP($B57,'Part 3 NNDR3'!$A$6:$FY$331,FE$4,FALSE)</f>
        <v>-107903</v>
      </c>
      <c r="FF57" s="104">
        <f>VLOOKUP($B57,'Part 3 NNDR3'!$A$6:$FY$331,FF$4,FALSE)</f>
        <v>0</v>
      </c>
      <c r="FG57" s="104">
        <f>VLOOKUP($B57,'Part 3 NNDR3'!$A$6:$FY$331,FG$4,FALSE)</f>
        <v>-107903</v>
      </c>
      <c r="FH57" s="104">
        <f>VLOOKUP($B57,'Part 3 NNDR3'!$A$6:$FY$331,FH$4,FALSE)</f>
        <v>-6065200</v>
      </c>
      <c r="FI57" s="104">
        <f>VLOOKUP($B57,'Part 3 NNDR3'!$A$6:$FY$331,FI$4,FALSE)</f>
        <v>0</v>
      </c>
      <c r="FJ57" s="104">
        <f>VLOOKUP($B57,'Part 3 NNDR3'!$A$6:$FY$331,FJ$4,FALSE)</f>
        <v>-6065200</v>
      </c>
      <c r="FK57" s="104">
        <f>VLOOKUP($B57,'Part 3 NNDR3'!$A$6:$FY$331,FK$4,FALSE)</f>
        <v>-3277600</v>
      </c>
      <c r="FL57" s="104">
        <f>VLOOKUP($B57,'Part 3 NNDR3'!$A$6:$FY$331,FL$4,FALSE)</f>
        <v>0</v>
      </c>
      <c r="FM57" s="104">
        <f>VLOOKUP($B57,'Part 3 NNDR3'!$A$6:$FY$331,FM$4,FALSE)</f>
        <v>-3277600</v>
      </c>
      <c r="FN57" s="104">
        <f>VLOOKUP($B57,'Part 3 NNDR3'!$A$6:$FY$331,FN$4,FALSE)</f>
        <v>-119919</v>
      </c>
      <c r="FO57" s="104">
        <f>VLOOKUP($B57,'Part 3 NNDR3'!$A$6:$FY$331,FO$4,FALSE)</f>
        <v>0</v>
      </c>
      <c r="FP57" s="104">
        <f>VLOOKUP($B57,'Part 3 NNDR3'!$A$6:$FY$331,FP$4,FALSE)</f>
        <v>-119919</v>
      </c>
      <c r="FQ57" s="104">
        <f>VLOOKUP($B57,'Part 3 NNDR3'!$A$6:$FY$331,FQ$4,FALSE)</f>
        <v>-1155488</v>
      </c>
      <c r="FR57" s="104">
        <f>VLOOKUP($B57,'Part 3 NNDR3'!$A$6:$FY$331,FR$4,FALSE)</f>
        <v>0</v>
      </c>
      <c r="FS57" s="104">
        <f>VLOOKUP($B57,'Part 3 NNDR3'!$A$6:$FY$331,FS$4,FALSE)</f>
        <v>-1155488</v>
      </c>
      <c r="FT57" s="104">
        <f>VLOOKUP($B57,'Part 3 NNDR3'!$A$6:$FY$331,FT$4,FALSE)</f>
        <v>0</v>
      </c>
      <c r="FU57" s="104">
        <f>VLOOKUP($B57,'Part 3 NNDR3'!$A$6:$FY$331,FU$4,FALSE)</f>
        <v>0</v>
      </c>
      <c r="FV57" s="104">
        <f>VLOOKUP($B57,'Part 3 NNDR3'!$A$6:$FY$331,FV$4,FALSE)</f>
        <v>0</v>
      </c>
      <c r="FW57" s="104">
        <f>VLOOKUP($B57,'Part 3 NNDR3'!$A$6:$FY$331,FW$4,FALSE)</f>
        <v>-10726110</v>
      </c>
      <c r="FX57" s="104">
        <f>VLOOKUP($B57,'Part 3 NNDR3'!$A$6:$FY$331,FX$4,FALSE)</f>
        <v>0</v>
      </c>
      <c r="FY57" s="104">
        <f>VLOOKUP($B57,'Part 3 NNDR3'!$A$6:$FY$331,FY$4,FALSE)</f>
        <v>-10726110</v>
      </c>
      <c r="FZ57" s="104">
        <f>VLOOKUP($B57,'Part 3 NNDR3'!$A$6:$FY$331,FZ$4,FALSE)</f>
        <v>77008886</v>
      </c>
      <c r="GA57" s="104">
        <f>VLOOKUP($B57,'Part 3 NNDR3'!$A$6:$FY$331,GA$4,FALSE)</f>
        <v>0</v>
      </c>
      <c r="GB57" s="104">
        <f>VLOOKUP($B57,'Part 3 NNDR3'!$A$6:$FY$331,GB$4,FALSE)</f>
        <v>77008886</v>
      </c>
      <c r="GC57" s="105" t="str">
        <f>VLOOKUP($B57,'Data (Updated)'!$C$4:$E$329,2,FALSE)</f>
        <v>E1521</v>
      </c>
      <c r="GD57" s="106" t="str">
        <f>VLOOKUP($B57,'Data (Updated)'!$C$4:$E$329,3,FALSE)</f>
        <v>E6115</v>
      </c>
    </row>
    <row r="58" spans="1:186" ht="12.75" x14ac:dyDescent="0.2">
      <c r="A58" s="75">
        <v>53</v>
      </c>
      <c r="B58" s="100" t="s">
        <v>183</v>
      </c>
      <c r="C58" s="101" t="s">
        <v>941</v>
      </c>
      <c r="D58" s="102" t="s">
        <v>952</v>
      </c>
      <c r="E58" s="103" t="s">
        <v>182</v>
      </c>
      <c r="F58" s="104">
        <f>VLOOKUP($B58,'Part 3 NNDR3'!$A$6:$FY$331,F$4,FALSE)</f>
        <v>0</v>
      </c>
      <c r="G58" s="104">
        <f>VLOOKUP($B58,'Part 3 NNDR3'!$A$6:$FY$331,G$4,FALSE)</f>
        <v>0</v>
      </c>
      <c r="H58" s="104">
        <f>VLOOKUP($B58,'Part 3 NNDR3'!$A$6:$FY$331,H$4,FALSE)</f>
        <v>0</v>
      </c>
      <c r="I58" s="104">
        <f>VLOOKUP($B58,'Part 3 NNDR3'!$A$6:$FY$331,I$4,FALSE)</f>
        <v>3004</v>
      </c>
      <c r="J58" s="104">
        <f>VLOOKUP($B58,'Part 3 NNDR3'!$A$6:$FY$331,J$4,FALSE)</f>
        <v>0</v>
      </c>
      <c r="K58" s="104">
        <f>VLOOKUP($B58,'Part 3 NNDR3'!$A$6:$FY$331,K$4,FALSE)</f>
        <v>3004</v>
      </c>
      <c r="L58" s="104">
        <f>VLOOKUP($B58,'Part 3 NNDR3'!$A$6:$FY$331,L$4,FALSE)</f>
        <v>0</v>
      </c>
      <c r="M58" s="104">
        <f>VLOOKUP($B58,'Part 3 NNDR3'!$A$6:$FY$331,M$4,FALSE)</f>
        <v>0</v>
      </c>
      <c r="N58" s="104">
        <f>VLOOKUP($B58,'Part 3 NNDR3'!$A$6:$FY$331,N$4,FALSE)</f>
        <v>0</v>
      </c>
      <c r="O58" s="104">
        <f>VLOOKUP($B58,'Part 3 NNDR3'!$A$6:$FY$331,O$4,FALSE)</f>
        <v>84580</v>
      </c>
      <c r="P58" s="104">
        <f>VLOOKUP($B58,'Part 3 NNDR3'!$A$6:$FY$331,P$4,FALSE)</f>
        <v>0</v>
      </c>
      <c r="Q58" s="104">
        <f>VLOOKUP($B58,'Part 3 NNDR3'!$A$6:$FY$331,Q$4,FALSE)</f>
        <v>84580</v>
      </c>
      <c r="R58" s="104">
        <f>VLOOKUP($B58,'Part 3 NNDR3'!$A$6:$FY$331,R$4,FALSE)</f>
        <v>87584</v>
      </c>
      <c r="S58" s="104">
        <f>VLOOKUP($B58,'Part 3 NNDR3'!$A$6:$FY$331,S$4,FALSE)</f>
        <v>0</v>
      </c>
      <c r="T58" s="104">
        <f>VLOOKUP($B58,'Part 3 NNDR3'!$A$6:$FY$331,T$4,FALSE)</f>
        <v>87584</v>
      </c>
      <c r="U58" s="104">
        <f>VLOOKUP($B58,'Part 3 NNDR3'!$A$6:$FY$331,U$4,FALSE)</f>
        <v>-2399205</v>
      </c>
      <c r="V58" s="104">
        <f>VLOOKUP($B58,'Part 3 NNDR3'!$A$6:$FY$331,V$4,FALSE)</f>
        <v>0</v>
      </c>
      <c r="W58" s="104">
        <f>VLOOKUP($B58,'Part 3 NNDR3'!$A$6:$FY$331,W$4,FALSE)</f>
        <v>-2399205</v>
      </c>
      <c r="X58" s="104">
        <f>VLOOKUP($B58,'Part 3 NNDR3'!$A$6:$FY$331,X$4,FALSE)</f>
        <v>-2256</v>
      </c>
      <c r="Y58" s="104">
        <f>VLOOKUP($B58,'Part 3 NNDR3'!$A$6:$FY$331,Y$4,FALSE)</f>
        <v>0</v>
      </c>
      <c r="Z58" s="104">
        <f>VLOOKUP($B58,'Part 3 NNDR3'!$A$6:$FY$331,Z$4,FALSE)</f>
        <v>-2256</v>
      </c>
      <c r="AA58" s="104">
        <f>VLOOKUP($B58,'Part 3 NNDR3'!$A$6:$FY$331,AA$4,FALSE)</f>
        <v>-102323</v>
      </c>
      <c r="AB58" s="104">
        <f>VLOOKUP($B58,'Part 3 NNDR3'!$A$6:$FY$331,AB$4,FALSE)</f>
        <v>0</v>
      </c>
      <c r="AC58" s="104">
        <f>VLOOKUP($B58,'Part 3 NNDR3'!$A$6:$FY$331,AC$4,FALSE)</f>
        <v>-102323</v>
      </c>
      <c r="AD58" s="104">
        <f>VLOOKUP($B58,'Part 3 NNDR3'!$A$6:$FY$331,AD$4,FALSE)</f>
        <v>-71289</v>
      </c>
      <c r="AE58" s="104">
        <f>VLOOKUP($B58,'Part 3 NNDR3'!$A$6:$FY$331,AE$4,FALSE)</f>
        <v>0</v>
      </c>
      <c r="AF58" s="104">
        <f>VLOOKUP($B58,'Part 3 NNDR3'!$A$6:$FY$331,AF$4,FALSE)</f>
        <v>-71289</v>
      </c>
      <c r="AG58" s="104">
        <f>VLOOKUP($B58,'Part 3 NNDR3'!$A$6:$FY$331,AG$4,FALSE)</f>
        <v>0</v>
      </c>
      <c r="AH58" s="104">
        <f>VLOOKUP($B58,'Part 3 NNDR3'!$A$6:$FY$331,AH$4,FALSE)</f>
        <v>0</v>
      </c>
      <c r="AI58" s="104">
        <f>VLOOKUP($B58,'Part 3 NNDR3'!$A$6:$FY$331,AI$4,FALSE)</f>
        <v>0</v>
      </c>
      <c r="AJ58" s="104">
        <f>VLOOKUP($B58,'Part 3 NNDR3'!$A$6:$FY$331,AJ$4,FALSE)</f>
        <v>1545151</v>
      </c>
      <c r="AK58" s="104">
        <f>VLOOKUP($B58,'Part 3 NNDR3'!$A$6:$FY$331,AK$4,FALSE)</f>
        <v>0</v>
      </c>
      <c r="AL58" s="104">
        <f>VLOOKUP($B58,'Part 3 NNDR3'!$A$6:$FY$331,AL$4,FALSE)</f>
        <v>1545151</v>
      </c>
      <c r="AM58" s="104">
        <f>VLOOKUP($B58,'Part 3 NNDR3'!$A$6:$FY$331,AM$4,FALSE)</f>
        <v>-15723</v>
      </c>
      <c r="AN58" s="104">
        <f>VLOOKUP($B58,'Part 3 NNDR3'!$A$6:$FY$331,AN$4,FALSE)</f>
        <v>0</v>
      </c>
      <c r="AO58" s="104">
        <f>VLOOKUP($B58,'Part 3 NNDR3'!$A$6:$FY$331,AO$4,FALSE)</f>
        <v>-15723</v>
      </c>
      <c r="AP58" s="104">
        <f>VLOOKUP($B58,'Part 3 NNDR3'!$A$6:$FY$331,AP$4,FALSE)</f>
        <v>-4107725</v>
      </c>
      <c r="AQ58" s="104">
        <f>VLOOKUP($B58,'Part 3 NNDR3'!$A$6:$FY$331,AQ$4,FALSE)</f>
        <v>0</v>
      </c>
      <c r="AR58" s="104">
        <f>VLOOKUP($B58,'Part 3 NNDR3'!$A$6:$FY$331,AR$4,FALSE)</f>
        <v>-4107725</v>
      </c>
      <c r="AS58" s="104">
        <f>VLOOKUP($B58,'Part 3 NNDR3'!$A$6:$FY$331,AS$4,FALSE)</f>
        <v>-4060</v>
      </c>
      <c r="AT58" s="104">
        <f>VLOOKUP($B58,'Part 3 NNDR3'!$A$6:$FY$331,AT$4,FALSE)</f>
        <v>0</v>
      </c>
      <c r="AU58" s="104">
        <f>VLOOKUP($B58,'Part 3 NNDR3'!$A$6:$FY$331,AU$4,FALSE)</f>
        <v>-4060</v>
      </c>
      <c r="AV58" s="104">
        <f>VLOOKUP($B58,'Part 3 NNDR3'!$A$6:$FY$331,AV$4,FALSE)</f>
        <v>-29698</v>
      </c>
      <c r="AW58" s="104">
        <f>VLOOKUP($B58,'Part 3 NNDR3'!$A$6:$FY$331,AW$4,FALSE)</f>
        <v>0</v>
      </c>
      <c r="AX58" s="104">
        <f>VLOOKUP($B58,'Part 3 NNDR3'!$A$6:$FY$331,AX$4,FALSE)</f>
        <v>-29698</v>
      </c>
      <c r="AY58" s="104">
        <f>VLOOKUP($B58,'Part 3 NNDR3'!$A$6:$FY$331,AY$4,FALSE)</f>
        <v>0</v>
      </c>
      <c r="AZ58" s="104">
        <f>VLOOKUP($B58,'Part 3 NNDR3'!$A$6:$FY$331,AZ$4,FALSE)</f>
        <v>0</v>
      </c>
      <c r="BA58" s="104">
        <f>VLOOKUP($B58,'Part 3 NNDR3'!$A$6:$FY$331,BA$4,FALSE)</f>
        <v>0</v>
      </c>
      <c r="BB58" s="104">
        <f>VLOOKUP($B58,'Part 3 NNDR3'!$A$6:$FY$331,BB$4,FALSE)</f>
        <v>0</v>
      </c>
      <c r="BC58" s="104">
        <f>VLOOKUP($B58,'Part 3 NNDR3'!$A$6:$FY$331,BC$4,FALSE)</f>
        <v>0</v>
      </c>
      <c r="BD58" s="104">
        <f>VLOOKUP($B58,'Part 3 NNDR3'!$A$6:$FY$331,BD$4,FALSE)</f>
        <v>0</v>
      </c>
      <c r="BE58" s="104">
        <f>VLOOKUP($B58,'Part 3 NNDR3'!$A$6:$FY$331,BE$4,FALSE)</f>
        <v>0</v>
      </c>
      <c r="BF58" s="104">
        <f>VLOOKUP($B58,'Part 3 NNDR3'!$A$6:$FY$331,BF$4,FALSE)</f>
        <v>0</v>
      </c>
      <c r="BG58" s="104">
        <f>VLOOKUP($B58,'Part 3 NNDR3'!$A$6:$FY$331,BG$4,FALSE)</f>
        <v>0</v>
      </c>
      <c r="BH58" s="104">
        <f>VLOOKUP($B58,'Part 3 NNDR3'!$A$6:$FY$331,BH$4,FALSE)</f>
        <v>-5113583</v>
      </c>
      <c r="BI58" s="104">
        <f>VLOOKUP($B58,'Part 3 NNDR3'!$A$6:$FY$331,BI$4,FALSE)</f>
        <v>0</v>
      </c>
      <c r="BJ58" s="104">
        <f>VLOOKUP($B58,'Part 3 NNDR3'!$A$6:$FY$331,BJ$4,FALSE)</f>
        <v>-5113583</v>
      </c>
      <c r="BK58" s="104">
        <f>VLOOKUP($B58,'Part 3 NNDR3'!$A$6:$FY$331,BK$4,FALSE)</f>
        <v>-18629</v>
      </c>
      <c r="BL58" s="104">
        <f>VLOOKUP($B58,'Part 3 NNDR3'!$A$6:$FY$331,BL$4,FALSE)</f>
        <v>0</v>
      </c>
      <c r="BM58" s="104">
        <f>VLOOKUP($B58,'Part 3 NNDR3'!$A$6:$FY$331,BM$4,FALSE)</f>
        <v>-18629</v>
      </c>
      <c r="BN58" s="104">
        <f>VLOOKUP($B58,'Part 3 NNDR3'!$A$6:$FY$331,BN$4,FALSE)</f>
        <v>-29105</v>
      </c>
      <c r="BO58" s="104">
        <f>VLOOKUP($B58,'Part 3 NNDR3'!$A$6:$FY$331,BO$4,FALSE)</f>
        <v>0</v>
      </c>
      <c r="BP58" s="104">
        <f>VLOOKUP($B58,'Part 3 NNDR3'!$A$6:$FY$331,BP$4,FALSE)</f>
        <v>-29105</v>
      </c>
      <c r="BQ58" s="104">
        <f>VLOOKUP($B58,'Part 3 NNDR3'!$A$6:$FY$331,BQ$4,FALSE)</f>
        <v>-2263146</v>
      </c>
      <c r="BR58" s="104">
        <f>VLOOKUP($B58,'Part 3 NNDR3'!$A$6:$FY$331,BR$4,FALSE)</f>
        <v>0</v>
      </c>
      <c r="BS58" s="104">
        <f>VLOOKUP($B58,'Part 3 NNDR3'!$A$6:$FY$331,BS$4,FALSE)</f>
        <v>-2263146</v>
      </c>
      <c r="BT58" s="104">
        <f>VLOOKUP($B58,'Part 3 NNDR3'!$A$6:$FY$331,BT$4,FALSE)</f>
        <v>-116162</v>
      </c>
      <c r="BU58" s="104">
        <f>VLOOKUP($B58,'Part 3 NNDR3'!$A$6:$FY$331,BU$4,FALSE)</f>
        <v>0</v>
      </c>
      <c r="BV58" s="104">
        <f>VLOOKUP($B58,'Part 3 NNDR3'!$A$6:$FY$331,BV$4,FALSE)</f>
        <v>-116162</v>
      </c>
      <c r="BW58" s="104">
        <f>VLOOKUP($B58,'Part 3 NNDR3'!$A$6:$FY$331,BW$4,FALSE)</f>
        <v>-2427042</v>
      </c>
      <c r="BX58" s="104">
        <f>VLOOKUP($B58,'Part 3 NNDR3'!$A$6:$FY$331,BX$4,FALSE)</f>
        <v>0</v>
      </c>
      <c r="BY58" s="104">
        <f>VLOOKUP($B58,'Part 3 NNDR3'!$A$6:$FY$331,BY$4,FALSE)</f>
        <v>-2427042</v>
      </c>
      <c r="BZ58" s="104">
        <f>VLOOKUP($B58,'Part 3 NNDR3'!$A$6:$FY$331,BZ$4,FALSE)</f>
        <v>-13816</v>
      </c>
      <c r="CA58" s="104">
        <f>VLOOKUP($B58,'Part 3 NNDR3'!$A$6:$FY$331,CA$4,FALSE)</f>
        <v>0</v>
      </c>
      <c r="CB58" s="104">
        <f>VLOOKUP($B58,'Part 3 NNDR3'!$A$6:$FY$331,CB$4,FALSE)</f>
        <v>-13816</v>
      </c>
      <c r="CC58" s="104">
        <f>VLOOKUP($B58,'Part 3 NNDR3'!$A$6:$FY$331,CC$4,FALSE)</f>
        <v>0</v>
      </c>
      <c r="CD58" s="104">
        <f>VLOOKUP($B58,'Part 3 NNDR3'!$A$6:$FY$331,CD$4,FALSE)</f>
        <v>0</v>
      </c>
      <c r="CE58" s="104">
        <f>VLOOKUP($B58,'Part 3 NNDR3'!$A$6:$FY$331,CE$4,FALSE)</f>
        <v>0</v>
      </c>
      <c r="CF58" s="104">
        <f>VLOOKUP($B58,'Part 3 NNDR3'!$A$6:$FY$331,CF$4,FALSE)</f>
        <v>-13056</v>
      </c>
      <c r="CG58" s="104">
        <f>VLOOKUP($B58,'Part 3 NNDR3'!$A$6:$FY$331,CG$4,FALSE)</f>
        <v>0</v>
      </c>
      <c r="CH58" s="104">
        <f>VLOOKUP($B58,'Part 3 NNDR3'!$A$6:$FY$331,CH$4,FALSE)</f>
        <v>-13056</v>
      </c>
      <c r="CI58" s="104">
        <f>VLOOKUP($B58,'Part 3 NNDR3'!$A$6:$FY$331,CI$4,FALSE)</f>
        <v>0</v>
      </c>
      <c r="CJ58" s="104">
        <f>VLOOKUP($B58,'Part 3 NNDR3'!$A$6:$FY$331,CJ$4,FALSE)</f>
        <v>0</v>
      </c>
      <c r="CK58" s="104">
        <f>VLOOKUP($B58,'Part 3 NNDR3'!$A$6:$FY$331,CK$4,FALSE)</f>
        <v>0</v>
      </c>
      <c r="CL58" s="104">
        <f>VLOOKUP($B58,'Part 3 NNDR3'!$A$6:$FY$331,CL$4,FALSE)</f>
        <v>0</v>
      </c>
      <c r="CM58" s="104">
        <f>VLOOKUP($B58,'Part 3 NNDR3'!$A$6:$FY$331,CM$4,FALSE)</f>
        <v>0</v>
      </c>
      <c r="CN58" s="104">
        <f>VLOOKUP($B58,'Part 3 NNDR3'!$A$6:$FY$331,CN$4,FALSE)</f>
        <v>0</v>
      </c>
      <c r="CO58" s="104">
        <f>VLOOKUP($B58,'Part 3 NNDR3'!$A$6:$FY$331,CO$4,FALSE)</f>
        <v>0</v>
      </c>
      <c r="CP58" s="104">
        <f>VLOOKUP($B58,'Part 3 NNDR3'!$A$6:$FY$331,CP$4,FALSE)</f>
        <v>0</v>
      </c>
      <c r="CQ58" s="104">
        <f>VLOOKUP($B58,'Part 3 NNDR3'!$A$6:$FY$331,CQ$4,FALSE)</f>
        <v>0</v>
      </c>
      <c r="CR58" s="104">
        <f>VLOOKUP($B58,'Part 3 NNDR3'!$A$6:$FY$331,CR$4,FALSE)</f>
        <v>0</v>
      </c>
      <c r="CS58" s="104">
        <f>VLOOKUP($B58,'Part 3 NNDR3'!$A$6:$FY$331,CS$4,FALSE)</f>
        <v>0</v>
      </c>
      <c r="CT58" s="104">
        <f>VLOOKUP($B58,'Part 3 NNDR3'!$A$6:$FY$331,CT$4,FALSE)</f>
        <v>0</v>
      </c>
      <c r="CU58" s="104">
        <f>VLOOKUP($B58,'Part 3 NNDR3'!$A$6:$FY$331,CU$4,FALSE)</f>
        <v>0</v>
      </c>
      <c r="CV58" s="104">
        <f>VLOOKUP($B58,'Part 3 NNDR3'!$A$6:$FY$331,CV$4,FALSE)</f>
        <v>0</v>
      </c>
      <c r="CW58" s="104">
        <f>VLOOKUP($B58,'Part 3 NNDR3'!$A$6:$FY$331,CW$4,FALSE)</f>
        <v>0</v>
      </c>
      <c r="CX58" s="104">
        <f>VLOOKUP($B58,'Part 3 NNDR3'!$A$6:$FY$331,CX$4,FALSE)</f>
        <v>0</v>
      </c>
      <c r="CY58" s="104">
        <f>VLOOKUP($B58,'Part 3 NNDR3'!$A$6:$FY$331,CY$4,FALSE)</f>
        <v>0</v>
      </c>
      <c r="CZ58" s="104">
        <f>VLOOKUP($B58,'Part 3 NNDR3'!$A$6:$FY$331,CZ$4,FALSE)</f>
        <v>0</v>
      </c>
      <c r="DA58" s="104">
        <f>VLOOKUP($B58,'Part 3 NNDR3'!$A$6:$FY$331,DA$4,FALSE)</f>
        <v>0</v>
      </c>
      <c r="DB58" s="104">
        <f>VLOOKUP($B58,'Part 3 NNDR3'!$A$6:$FY$331,DB$4,FALSE)</f>
        <v>0</v>
      </c>
      <c r="DC58" s="104">
        <f>VLOOKUP($B58,'Part 3 NNDR3'!$A$6:$FY$331,DC$4,FALSE)</f>
        <v>0</v>
      </c>
      <c r="DD58" s="104">
        <f>VLOOKUP($B58,'Part 3 NNDR3'!$A$6:$FY$331,DD$4,FALSE)</f>
        <v>0</v>
      </c>
      <c r="DE58" s="104">
        <f>VLOOKUP($B58,'Part 3 NNDR3'!$A$6:$FY$331,DE$4,FALSE)</f>
        <v>0</v>
      </c>
      <c r="DF58" s="104">
        <f>VLOOKUP($B58,'Part 3 NNDR3'!$A$6:$FY$331,DF$4,FALSE)</f>
        <v>0</v>
      </c>
      <c r="DG58" s="104">
        <f>VLOOKUP($B58,'Part 3 NNDR3'!$A$6:$FY$331,DG$4,FALSE)</f>
        <v>0</v>
      </c>
      <c r="DH58" s="104">
        <f>VLOOKUP($B58,'Part 3 NNDR3'!$A$6:$FY$331,DH$4,FALSE)</f>
        <v>0</v>
      </c>
      <c r="DI58" s="104">
        <f>VLOOKUP($B58,'Part 3 NNDR3'!$A$6:$FY$331,DI$4,FALSE)</f>
        <v>0</v>
      </c>
      <c r="DJ58" s="104">
        <f>VLOOKUP($B58,'Part 3 NNDR3'!$A$6:$FY$331,DJ$4,FALSE)</f>
        <v>0</v>
      </c>
      <c r="DK58" s="104">
        <f>VLOOKUP($B58,'Part 3 NNDR3'!$A$6:$FY$331,DK$4,FALSE)</f>
        <v>0</v>
      </c>
      <c r="DL58" s="104">
        <f>VLOOKUP($B58,'Part 3 NNDR3'!$A$6:$FY$331,DL$4,FALSE)</f>
        <v>-26872</v>
      </c>
      <c r="DM58" s="104">
        <f>VLOOKUP($B58,'Part 3 NNDR3'!$A$6:$FY$331,DM$4,FALSE)</f>
        <v>0</v>
      </c>
      <c r="DN58" s="104">
        <f>VLOOKUP($B58,'Part 3 NNDR3'!$A$6:$FY$331,DN$4,FALSE)</f>
        <v>-26872</v>
      </c>
      <c r="DO58" s="104">
        <f>VLOOKUP($B58,'Part 3 NNDR3'!$A$6:$FY$331,DO$4,FALSE)</f>
        <v>0</v>
      </c>
      <c r="DP58" s="104">
        <f>VLOOKUP($B58,'Part 3 NNDR3'!$A$6:$FY$331,DP$4,FALSE)</f>
        <v>0</v>
      </c>
      <c r="DQ58" s="104">
        <f>VLOOKUP($B58,'Part 3 NNDR3'!$A$6:$FY$331,DQ$4,FALSE)</f>
        <v>0</v>
      </c>
      <c r="DR58" s="104">
        <f>VLOOKUP($B58,'Part 3 NNDR3'!$A$6:$FY$331,DR$4,FALSE)</f>
        <v>0</v>
      </c>
      <c r="DS58" s="104">
        <f>VLOOKUP($B58,'Part 3 NNDR3'!$A$6:$FY$331,DS$4,FALSE)</f>
        <v>0</v>
      </c>
      <c r="DT58" s="104">
        <f>VLOOKUP($B58,'Part 3 NNDR3'!$A$6:$FY$331,DT$4,FALSE)</f>
        <v>0</v>
      </c>
      <c r="DU58" s="104">
        <f>VLOOKUP($B58,'Part 3 NNDR3'!$A$6:$FY$331,DU$4,FALSE)</f>
        <v>-46653</v>
      </c>
      <c r="DV58" s="104">
        <f>VLOOKUP($B58,'Part 3 NNDR3'!$A$6:$FY$331,DV$4,FALSE)</f>
        <v>0</v>
      </c>
      <c r="DW58" s="104">
        <f>VLOOKUP($B58,'Part 3 NNDR3'!$A$6:$FY$331,DW$4,FALSE)</f>
        <v>-46653</v>
      </c>
      <c r="DX58" s="104">
        <f>VLOOKUP($B58,'Part 3 NNDR3'!$A$6:$FY$331,DX$4,FALSE)</f>
        <v>0</v>
      </c>
      <c r="DY58" s="104">
        <f>VLOOKUP($B58,'Part 3 NNDR3'!$A$6:$FY$331,DY$4,FALSE)</f>
        <v>0</v>
      </c>
      <c r="DZ58" s="104">
        <f>VLOOKUP($B58,'Part 3 NNDR3'!$A$6:$FY$331,DZ$4,FALSE)</f>
        <v>0</v>
      </c>
      <c r="EA58" s="104">
        <f>VLOOKUP($B58,'Part 3 NNDR3'!$A$6:$FY$331,EA$4,FALSE)</f>
        <v>-628294</v>
      </c>
      <c r="EB58" s="104">
        <f>VLOOKUP($B58,'Part 3 NNDR3'!$A$6:$FY$331,EB$4,FALSE)</f>
        <v>0</v>
      </c>
      <c r="EC58" s="104">
        <f>VLOOKUP($B58,'Part 3 NNDR3'!$A$6:$FY$331,EC$4,FALSE)</f>
        <v>-628294</v>
      </c>
      <c r="ED58" s="104">
        <f>VLOOKUP($B58,'Part 3 NNDR3'!$A$6:$FY$331,ED$4,FALSE)</f>
        <v>-19058</v>
      </c>
      <c r="EE58" s="104">
        <f>VLOOKUP($B58,'Part 3 NNDR3'!$A$6:$FY$331,EE$4,FALSE)</f>
        <v>0</v>
      </c>
      <c r="EF58" s="104">
        <f>VLOOKUP($B58,'Part 3 NNDR3'!$A$6:$FY$331,EF$4,FALSE)</f>
        <v>-19058</v>
      </c>
      <c r="EG58" s="104">
        <f>VLOOKUP($B58,'Part 3 NNDR3'!$A$6:$FY$331,EG$4,FALSE)</f>
        <v>0</v>
      </c>
      <c r="EH58" s="104">
        <f>VLOOKUP($B58,'Part 3 NNDR3'!$A$6:$FY$331,EH$4,FALSE)</f>
        <v>0</v>
      </c>
      <c r="EI58" s="104">
        <f>VLOOKUP($B58,'Part 3 NNDR3'!$A$6:$FY$331,EI$4,FALSE)</f>
        <v>0</v>
      </c>
      <c r="EJ58" s="104">
        <f>VLOOKUP($B58,'Part 3 NNDR3'!$A$6:$FY$331,EJ$4,FALSE)</f>
        <v>0</v>
      </c>
      <c r="EK58" s="104">
        <f>VLOOKUP($B58,'Part 3 NNDR3'!$A$6:$FY$331,EK$4,FALSE)</f>
        <v>0</v>
      </c>
      <c r="EL58" s="104">
        <f>VLOOKUP($B58,'Part 3 NNDR3'!$A$6:$FY$331,EL$4,FALSE)</f>
        <v>0</v>
      </c>
      <c r="EM58" s="104">
        <f>VLOOKUP($B58,'Part 3 NNDR3'!$A$6:$FY$331,EM$4,FALSE)</f>
        <v>-1680</v>
      </c>
      <c r="EN58" s="104">
        <f>VLOOKUP($B58,'Part 3 NNDR3'!$A$6:$FY$331,EN$4,FALSE)</f>
        <v>0</v>
      </c>
      <c r="EO58" s="104">
        <f>VLOOKUP($B58,'Part 3 NNDR3'!$A$6:$FY$331,EO$4,FALSE)</f>
        <v>-1680</v>
      </c>
      <c r="EP58" s="104">
        <f>VLOOKUP($B58,'Part 3 NNDR3'!$A$6:$FY$331,EP$4,FALSE)</f>
        <v>-695685</v>
      </c>
      <c r="EQ58" s="104">
        <f>VLOOKUP($B58,'Part 3 NNDR3'!$A$6:$FY$331,EQ$4,FALSE)</f>
        <v>0</v>
      </c>
      <c r="ER58" s="104">
        <f>VLOOKUP($B58,'Part 3 NNDR3'!$A$6:$FY$331,ER$4,FALSE)</f>
        <v>-695685</v>
      </c>
      <c r="ES58" s="104">
        <f>VLOOKUP($B58,'Part 3 NNDR3'!$A$6:$FY$331,ES$4,FALSE)</f>
        <v>0</v>
      </c>
      <c r="ET58" s="104">
        <f>VLOOKUP($B58,'Part 3 NNDR3'!$A$6:$FY$331,ET$4,FALSE)</f>
        <v>0</v>
      </c>
      <c r="EU58" s="104">
        <f>VLOOKUP($B58,'Part 3 NNDR3'!$A$6:$FY$331,EU$4,FALSE)</f>
        <v>0</v>
      </c>
      <c r="EV58" s="104">
        <f>VLOOKUP($B58,'Part 3 NNDR3'!$A$6:$FY$331,EV$4,FALSE)</f>
        <v>1600</v>
      </c>
      <c r="EW58" s="104">
        <f>VLOOKUP($B58,'Part 3 NNDR3'!$A$6:$FY$331,EW$4,FALSE)</f>
        <v>0</v>
      </c>
      <c r="EX58" s="104">
        <f>VLOOKUP($B58,'Part 3 NNDR3'!$A$6:$FY$331,EX$4,FALSE)</f>
        <v>1600</v>
      </c>
      <c r="EY58" s="104">
        <f>VLOOKUP($B58,'Part 3 NNDR3'!$A$6:$FY$331,EY$4,FALSE)</f>
        <v>1600</v>
      </c>
      <c r="EZ58" s="104">
        <f>VLOOKUP($B58,'Part 3 NNDR3'!$A$6:$FY$331,EZ$4,FALSE)</f>
        <v>0</v>
      </c>
      <c r="FA58" s="104">
        <f>VLOOKUP($B58,'Part 3 NNDR3'!$A$6:$FY$331,FA$4,FALSE)</f>
        <v>1600</v>
      </c>
      <c r="FB58" s="104">
        <f>VLOOKUP($B58,'Part 3 NNDR3'!$A$6:$FY$331,FB$4,FALSE)</f>
        <v>63110264</v>
      </c>
      <c r="FC58" s="104">
        <f>VLOOKUP($B58,'Part 3 NNDR3'!$A$6:$FY$331,FC$4,FALSE)</f>
        <v>0</v>
      </c>
      <c r="FD58" s="104">
        <f>VLOOKUP($B58,'Part 3 NNDR3'!$A$6:$FY$331,FD$4,FALSE)</f>
        <v>63110264</v>
      </c>
      <c r="FE58" s="104">
        <f>VLOOKUP($B58,'Part 3 NNDR3'!$A$6:$FY$331,FE$4,FALSE)</f>
        <v>87584</v>
      </c>
      <c r="FF58" s="104">
        <f>VLOOKUP($B58,'Part 3 NNDR3'!$A$6:$FY$331,FF$4,FALSE)</f>
        <v>0</v>
      </c>
      <c r="FG58" s="104">
        <f>VLOOKUP($B58,'Part 3 NNDR3'!$A$6:$FY$331,FG$4,FALSE)</f>
        <v>87584</v>
      </c>
      <c r="FH58" s="104">
        <f>VLOOKUP($B58,'Part 3 NNDR3'!$A$6:$FY$331,FH$4,FALSE)</f>
        <v>-5113583</v>
      </c>
      <c r="FI58" s="104">
        <f>VLOOKUP($B58,'Part 3 NNDR3'!$A$6:$FY$331,FI$4,FALSE)</f>
        <v>0</v>
      </c>
      <c r="FJ58" s="104">
        <f>VLOOKUP($B58,'Part 3 NNDR3'!$A$6:$FY$331,FJ$4,FALSE)</f>
        <v>-5113583</v>
      </c>
      <c r="FK58" s="104">
        <f>VLOOKUP($B58,'Part 3 NNDR3'!$A$6:$FY$331,FK$4,FALSE)</f>
        <v>-2427042</v>
      </c>
      <c r="FL58" s="104">
        <f>VLOOKUP($B58,'Part 3 NNDR3'!$A$6:$FY$331,FL$4,FALSE)</f>
        <v>0</v>
      </c>
      <c r="FM58" s="104">
        <f>VLOOKUP($B58,'Part 3 NNDR3'!$A$6:$FY$331,FM$4,FALSE)</f>
        <v>-2427042</v>
      </c>
      <c r="FN58" s="104">
        <f>VLOOKUP($B58,'Part 3 NNDR3'!$A$6:$FY$331,FN$4,FALSE)</f>
        <v>-26872</v>
      </c>
      <c r="FO58" s="104">
        <f>VLOOKUP($B58,'Part 3 NNDR3'!$A$6:$FY$331,FO$4,FALSE)</f>
        <v>0</v>
      </c>
      <c r="FP58" s="104">
        <f>VLOOKUP($B58,'Part 3 NNDR3'!$A$6:$FY$331,FP$4,FALSE)</f>
        <v>-26872</v>
      </c>
      <c r="FQ58" s="104">
        <f>VLOOKUP($B58,'Part 3 NNDR3'!$A$6:$FY$331,FQ$4,FALSE)</f>
        <v>-695685</v>
      </c>
      <c r="FR58" s="104">
        <f>VLOOKUP($B58,'Part 3 NNDR3'!$A$6:$FY$331,FR$4,FALSE)</f>
        <v>0</v>
      </c>
      <c r="FS58" s="104">
        <f>VLOOKUP($B58,'Part 3 NNDR3'!$A$6:$FY$331,FS$4,FALSE)</f>
        <v>-695685</v>
      </c>
      <c r="FT58" s="104">
        <f>VLOOKUP($B58,'Part 3 NNDR3'!$A$6:$FY$331,FT$4,FALSE)</f>
        <v>1600</v>
      </c>
      <c r="FU58" s="104">
        <f>VLOOKUP($B58,'Part 3 NNDR3'!$A$6:$FY$331,FU$4,FALSE)</f>
        <v>0</v>
      </c>
      <c r="FV58" s="104">
        <f>VLOOKUP($B58,'Part 3 NNDR3'!$A$6:$FY$331,FV$4,FALSE)</f>
        <v>1600</v>
      </c>
      <c r="FW58" s="104">
        <f>VLOOKUP($B58,'Part 3 NNDR3'!$A$6:$FY$331,FW$4,FALSE)</f>
        <v>-8173998</v>
      </c>
      <c r="FX58" s="104">
        <f>VLOOKUP($B58,'Part 3 NNDR3'!$A$6:$FY$331,FX$4,FALSE)</f>
        <v>0</v>
      </c>
      <c r="FY58" s="104">
        <f>VLOOKUP($B58,'Part 3 NNDR3'!$A$6:$FY$331,FY$4,FALSE)</f>
        <v>-8173998</v>
      </c>
      <c r="FZ58" s="104">
        <f>VLOOKUP($B58,'Part 3 NNDR3'!$A$6:$FY$331,FZ$4,FALSE)</f>
        <v>54936266</v>
      </c>
      <c r="GA58" s="104">
        <f>VLOOKUP($B58,'Part 3 NNDR3'!$A$6:$FY$331,GA$4,FALSE)</f>
        <v>0</v>
      </c>
      <c r="GB58" s="104">
        <f>VLOOKUP($B58,'Part 3 NNDR3'!$A$6:$FY$331,GB$4,FALSE)</f>
        <v>54936266</v>
      </c>
      <c r="GC58" s="105" t="str">
        <f>VLOOKUP($B58,'Data (Updated)'!$C$4:$E$329,2,FALSE)</f>
        <v>E1620</v>
      </c>
      <c r="GD58" s="106" t="str">
        <f>VLOOKUP($B58,'Data (Updated)'!$C$4:$E$329,3,FALSE)</f>
        <v>NA</v>
      </c>
    </row>
    <row r="59" spans="1:186" ht="12.75" x14ac:dyDescent="0.2">
      <c r="A59" s="75">
        <v>54</v>
      </c>
      <c r="B59" s="100" t="s">
        <v>187</v>
      </c>
      <c r="C59" s="101" t="s">
        <v>941</v>
      </c>
      <c r="D59" s="102" t="s">
        <v>942</v>
      </c>
      <c r="E59" s="103" t="s">
        <v>186</v>
      </c>
      <c r="F59" s="104">
        <f>VLOOKUP($B59,'Part 3 NNDR3'!$A$6:$FY$331,F$4,FALSE)</f>
        <v>0</v>
      </c>
      <c r="G59" s="104">
        <f>VLOOKUP($B59,'Part 3 NNDR3'!$A$6:$FY$331,G$4,FALSE)</f>
        <v>0</v>
      </c>
      <c r="H59" s="104">
        <f>VLOOKUP($B59,'Part 3 NNDR3'!$A$6:$FY$331,H$4,FALSE)</f>
        <v>0</v>
      </c>
      <c r="I59" s="104">
        <f>VLOOKUP($B59,'Part 3 NNDR3'!$A$6:$FY$331,I$4,FALSE)</f>
        <v>1961</v>
      </c>
      <c r="J59" s="104">
        <f>VLOOKUP($B59,'Part 3 NNDR3'!$A$6:$FY$331,J$4,FALSE)</f>
        <v>0</v>
      </c>
      <c r="K59" s="104">
        <f>VLOOKUP($B59,'Part 3 NNDR3'!$A$6:$FY$331,K$4,FALSE)</f>
        <v>1961</v>
      </c>
      <c r="L59" s="104">
        <f>VLOOKUP($B59,'Part 3 NNDR3'!$A$6:$FY$331,L$4,FALSE)</f>
        <v>0</v>
      </c>
      <c r="M59" s="104">
        <f>VLOOKUP($B59,'Part 3 NNDR3'!$A$6:$FY$331,M$4,FALSE)</f>
        <v>0</v>
      </c>
      <c r="N59" s="104">
        <f>VLOOKUP($B59,'Part 3 NNDR3'!$A$6:$FY$331,N$4,FALSE)</f>
        <v>0</v>
      </c>
      <c r="O59" s="104">
        <f>VLOOKUP($B59,'Part 3 NNDR3'!$A$6:$FY$331,O$4,FALSE)</f>
        <v>94580</v>
      </c>
      <c r="P59" s="104">
        <f>VLOOKUP($B59,'Part 3 NNDR3'!$A$6:$FY$331,P$4,FALSE)</f>
        <v>0</v>
      </c>
      <c r="Q59" s="104">
        <f>VLOOKUP($B59,'Part 3 NNDR3'!$A$6:$FY$331,Q$4,FALSE)</f>
        <v>94580</v>
      </c>
      <c r="R59" s="104">
        <f>VLOOKUP($B59,'Part 3 NNDR3'!$A$6:$FY$331,R$4,FALSE)</f>
        <v>96541</v>
      </c>
      <c r="S59" s="104">
        <f>VLOOKUP($B59,'Part 3 NNDR3'!$A$6:$FY$331,S$4,FALSE)</f>
        <v>0</v>
      </c>
      <c r="T59" s="104">
        <f>VLOOKUP($B59,'Part 3 NNDR3'!$A$6:$FY$331,T$4,FALSE)</f>
        <v>96541</v>
      </c>
      <c r="U59" s="104">
        <f>VLOOKUP($B59,'Part 3 NNDR3'!$A$6:$FY$331,U$4,FALSE)</f>
        <v>-2286764</v>
      </c>
      <c r="V59" s="104">
        <f>VLOOKUP($B59,'Part 3 NNDR3'!$A$6:$FY$331,V$4,FALSE)</f>
        <v>0</v>
      </c>
      <c r="W59" s="104">
        <f>VLOOKUP($B59,'Part 3 NNDR3'!$A$6:$FY$331,W$4,FALSE)</f>
        <v>-2286764</v>
      </c>
      <c r="X59" s="104">
        <f>VLOOKUP($B59,'Part 3 NNDR3'!$A$6:$FY$331,X$4,FALSE)</f>
        <v>-14256</v>
      </c>
      <c r="Y59" s="104">
        <f>VLOOKUP($B59,'Part 3 NNDR3'!$A$6:$FY$331,Y$4,FALSE)</f>
        <v>0</v>
      </c>
      <c r="Z59" s="104">
        <f>VLOOKUP($B59,'Part 3 NNDR3'!$A$6:$FY$331,Z$4,FALSE)</f>
        <v>-14256</v>
      </c>
      <c r="AA59" s="104">
        <f>VLOOKUP($B59,'Part 3 NNDR3'!$A$6:$FY$331,AA$4,FALSE)</f>
        <v>-177542</v>
      </c>
      <c r="AB59" s="104">
        <f>VLOOKUP($B59,'Part 3 NNDR3'!$A$6:$FY$331,AB$4,FALSE)</f>
        <v>0</v>
      </c>
      <c r="AC59" s="104">
        <f>VLOOKUP($B59,'Part 3 NNDR3'!$A$6:$FY$331,AC$4,FALSE)</f>
        <v>-177542</v>
      </c>
      <c r="AD59" s="104">
        <f>VLOOKUP($B59,'Part 3 NNDR3'!$A$6:$FY$331,AD$4,FALSE)</f>
        <v>-176072</v>
      </c>
      <c r="AE59" s="104">
        <f>VLOOKUP($B59,'Part 3 NNDR3'!$A$6:$FY$331,AE$4,FALSE)</f>
        <v>0</v>
      </c>
      <c r="AF59" s="104">
        <f>VLOOKUP($B59,'Part 3 NNDR3'!$A$6:$FY$331,AF$4,FALSE)</f>
        <v>-176072</v>
      </c>
      <c r="AG59" s="104">
        <f>VLOOKUP($B59,'Part 3 NNDR3'!$A$6:$FY$331,AG$4,FALSE)</f>
        <v>-1470</v>
      </c>
      <c r="AH59" s="104">
        <f>VLOOKUP($B59,'Part 3 NNDR3'!$A$6:$FY$331,AH$4,FALSE)</f>
        <v>0</v>
      </c>
      <c r="AI59" s="104">
        <f>VLOOKUP($B59,'Part 3 NNDR3'!$A$6:$FY$331,AI$4,FALSE)</f>
        <v>-1470</v>
      </c>
      <c r="AJ59" s="104">
        <f>VLOOKUP($B59,'Part 3 NNDR3'!$A$6:$FY$331,AJ$4,FALSE)</f>
        <v>2006001</v>
      </c>
      <c r="AK59" s="104">
        <f>VLOOKUP($B59,'Part 3 NNDR3'!$A$6:$FY$331,AK$4,FALSE)</f>
        <v>0</v>
      </c>
      <c r="AL59" s="104">
        <f>VLOOKUP($B59,'Part 3 NNDR3'!$A$6:$FY$331,AL$4,FALSE)</f>
        <v>2006001</v>
      </c>
      <c r="AM59" s="104">
        <f>VLOOKUP($B59,'Part 3 NNDR3'!$A$6:$FY$331,AM$4,FALSE)</f>
        <v>40096</v>
      </c>
      <c r="AN59" s="104">
        <f>VLOOKUP($B59,'Part 3 NNDR3'!$A$6:$FY$331,AN$4,FALSE)</f>
        <v>0</v>
      </c>
      <c r="AO59" s="104">
        <f>VLOOKUP($B59,'Part 3 NNDR3'!$A$6:$FY$331,AO$4,FALSE)</f>
        <v>40096</v>
      </c>
      <c r="AP59" s="104">
        <f>VLOOKUP($B59,'Part 3 NNDR3'!$A$6:$FY$331,AP$4,FALSE)</f>
        <v>-2910258</v>
      </c>
      <c r="AQ59" s="104">
        <f>VLOOKUP($B59,'Part 3 NNDR3'!$A$6:$FY$331,AQ$4,FALSE)</f>
        <v>0</v>
      </c>
      <c r="AR59" s="104">
        <f>VLOOKUP($B59,'Part 3 NNDR3'!$A$6:$FY$331,AR$4,FALSE)</f>
        <v>-2910258</v>
      </c>
      <c r="AS59" s="104">
        <f>VLOOKUP($B59,'Part 3 NNDR3'!$A$6:$FY$331,AS$4,FALSE)</f>
        <v>-15169</v>
      </c>
      <c r="AT59" s="104">
        <f>VLOOKUP($B59,'Part 3 NNDR3'!$A$6:$FY$331,AT$4,FALSE)</f>
        <v>0</v>
      </c>
      <c r="AU59" s="104">
        <f>VLOOKUP($B59,'Part 3 NNDR3'!$A$6:$FY$331,AU$4,FALSE)</f>
        <v>-15169</v>
      </c>
      <c r="AV59" s="104">
        <f>VLOOKUP($B59,'Part 3 NNDR3'!$A$6:$FY$331,AV$4,FALSE)</f>
        <v>-60540</v>
      </c>
      <c r="AW59" s="104">
        <f>VLOOKUP($B59,'Part 3 NNDR3'!$A$6:$FY$331,AW$4,FALSE)</f>
        <v>0</v>
      </c>
      <c r="AX59" s="104">
        <f>VLOOKUP($B59,'Part 3 NNDR3'!$A$6:$FY$331,AX$4,FALSE)</f>
        <v>-60540</v>
      </c>
      <c r="AY59" s="104">
        <f>VLOOKUP($B59,'Part 3 NNDR3'!$A$6:$FY$331,AY$4,FALSE)</f>
        <v>12255</v>
      </c>
      <c r="AZ59" s="104">
        <f>VLOOKUP($B59,'Part 3 NNDR3'!$A$6:$FY$331,AZ$4,FALSE)</f>
        <v>0</v>
      </c>
      <c r="BA59" s="104">
        <f>VLOOKUP($B59,'Part 3 NNDR3'!$A$6:$FY$331,BA$4,FALSE)</f>
        <v>12255</v>
      </c>
      <c r="BB59" s="104">
        <f>VLOOKUP($B59,'Part 3 NNDR3'!$A$6:$FY$331,BB$4,FALSE)</f>
        <v>-45878</v>
      </c>
      <c r="BC59" s="104">
        <f>VLOOKUP($B59,'Part 3 NNDR3'!$A$6:$FY$331,BC$4,FALSE)</f>
        <v>0</v>
      </c>
      <c r="BD59" s="104">
        <f>VLOOKUP($B59,'Part 3 NNDR3'!$A$6:$FY$331,BD$4,FALSE)</f>
        <v>-45878</v>
      </c>
      <c r="BE59" s="104">
        <f>VLOOKUP($B59,'Part 3 NNDR3'!$A$6:$FY$331,BE$4,FALSE)</f>
        <v>2583</v>
      </c>
      <c r="BF59" s="104">
        <f>VLOOKUP($B59,'Part 3 NNDR3'!$A$6:$FY$331,BF$4,FALSE)</f>
        <v>0</v>
      </c>
      <c r="BG59" s="104">
        <f>VLOOKUP($B59,'Part 3 NNDR3'!$A$6:$FY$331,BG$4,FALSE)</f>
        <v>2583</v>
      </c>
      <c r="BH59" s="104">
        <f>VLOOKUP($B59,'Part 3 NNDR3'!$A$6:$FY$331,BH$4,FALSE)</f>
        <v>-3435216</v>
      </c>
      <c r="BI59" s="104">
        <f>VLOOKUP($B59,'Part 3 NNDR3'!$A$6:$FY$331,BI$4,FALSE)</f>
        <v>0</v>
      </c>
      <c r="BJ59" s="104">
        <f>VLOOKUP($B59,'Part 3 NNDR3'!$A$6:$FY$331,BJ$4,FALSE)</f>
        <v>-3435216</v>
      </c>
      <c r="BK59" s="104">
        <f>VLOOKUP($B59,'Part 3 NNDR3'!$A$6:$FY$331,BK$4,FALSE)</f>
        <v>-221607</v>
      </c>
      <c r="BL59" s="104">
        <f>VLOOKUP($B59,'Part 3 NNDR3'!$A$6:$FY$331,BL$4,FALSE)</f>
        <v>0</v>
      </c>
      <c r="BM59" s="104">
        <f>VLOOKUP($B59,'Part 3 NNDR3'!$A$6:$FY$331,BM$4,FALSE)</f>
        <v>-221607</v>
      </c>
      <c r="BN59" s="104">
        <f>VLOOKUP($B59,'Part 3 NNDR3'!$A$6:$FY$331,BN$4,FALSE)</f>
        <v>-13644</v>
      </c>
      <c r="BO59" s="104">
        <f>VLOOKUP($B59,'Part 3 NNDR3'!$A$6:$FY$331,BO$4,FALSE)</f>
        <v>0</v>
      </c>
      <c r="BP59" s="104">
        <f>VLOOKUP($B59,'Part 3 NNDR3'!$A$6:$FY$331,BP$4,FALSE)</f>
        <v>-13644</v>
      </c>
      <c r="BQ59" s="104">
        <f>VLOOKUP($B59,'Part 3 NNDR3'!$A$6:$FY$331,BQ$4,FALSE)</f>
        <v>-2322291</v>
      </c>
      <c r="BR59" s="104">
        <f>VLOOKUP($B59,'Part 3 NNDR3'!$A$6:$FY$331,BR$4,FALSE)</f>
        <v>0</v>
      </c>
      <c r="BS59" s="104">
        <f>VLOOKUP($B59,'Part 3 NNDR3'!$A$6:$FY$331,BS$4,FALSE)</f>
        <v>-2322291</v>
      </c>
      <c r="BT59" s="104">
        <f>VLOOKUP($B59,'Part 3 NNDR3'!$A$6:$FY$331,BT$4,FALSE)</f>
        <v>110107</v>
      </c>
      <c r="BU59" s="104">
        <f>VLOOKUP($B59,'Part 3 NNDR3'!$A$6:$FY$331,BU$4,FALSE)</f>
        <v>0</v>
      </c>
      <c r="BV59" s="104">
        <f>VLOOKUP($B59,'Part 3 NNDR3'!$A$6:$FY$331,BV$4,FALSE)</f>
        <v>110107</v>
      </c>
      <c r="BW59" s="104">
        <f>VLOOKUP($B59,'Part 3 NNDR3'!$A$6:$FY$331,BW$4,FALSE)</f>
        <v>-2447435</v>
      </c>
      <c r="BX59" s="104">
        <f>VLOOKUP($B59,'Part 3 NNDR3'!$A$6:$FY$331,BX$4,FALSE)</f>
        <v>0</v>
      </c>
      <c r="BY59" s="104">
        <f>VLOOKUP($B59,'Part 3 NNDR3'!$A$6:$FY$331,BY$4,FALSE)</f>
        <v>-2447435</v>
      </c>
      <c r="BZ59" s="104">
        <f>VLOOKUP($B59,'Part 3 NNDR3'!$A$6:$FY$331,BZ$4,FALSE)</f>
        <v>-30865</v>
      </c>
      <c r="CA59" s="104">
        <f>VLOOKUP($B59,'Part 3 NNDR3'!$A$6:$FY$331,CA$4,FALSE)</f>
        <v>0</v>
      </c>
      <c r="CB59" s="104">
        <f>VLOOKUP($B59,'Part 3 NNDR3'!$A$6:$FY$331,CB$4,FALSE)</f>
        <v>-30865</v>
      </c>
      <c r="CC59" s="104">
        <f>VLOOKUP($B59,'Part 3 NNDR3'!$A$6:$FY$331,CC$4,FALSE)</f>
        <v>1188</v>
      </c>
      <c r="CD59" s="104">
        <f>VLOOKUP($B59,'Part 3 NNDR3'!$A$6:$FY$331,CD$4,FALSE)</f>
        <v>0</v>
      </c>
      <c r="CE59" s="104">
        <f>VLOOKUP($B59,'Part 3 NNDR3'!$A$6:$FY$331,CE$4,FALSE)</f>
        <v>1188</v>
      </c>
      <c r="CF59" s="104">
        <f>VLOOKUP($B59,'Part 3 NNDR3'!$A$6:$FY$331,CF$4,FALSE)</f>
        <v>-137107</v>
      </c>
      <c r="CG59" s="104">
        <f>VLOOKUP($B59,'Part 3 NNDR3'!$A$6:$FY$331,CG$4,FALSE)</f>
        <v>0</v>
      </c>
      <c r="CH59" s="104">
        <f>VLOOKUP($B59,'Part 3 NNDR3'!$A$6:$FY$331,CH$4,FALSE)</f>
        <v>-137107</v>
      </c>
      <c r="CI59" s="104">
        <f>VLOOKUP($B59,'Part 3 NNDR3'!$A$6:$FY$331,CI$4,FALSE)</f>
        <v>99820</v>
      </c>
      <c r="CJ59" s="104">
        <f>VLOOKUP($B59,'Part 3 NNDR3'!$A$6:$FY$331,CJ$4,FALSE)</f>
        <v>0</v>
      </c>
      <c r="CK59" s="104">
        <f>VLOOKUP($B59,'Part 3 NNDR3'!$A$6:$FY$331,CK$4,FALSE)</f>
        <v>99820</v>
      </c>
      <c r="CL59" s="104">
        <f>VLOOKUP($B59,'Part 3 NNDR3'!$A$6:$FY$331,CL$4,FALSE)</f>
        <v>0</v>
      </c>
      <c r="CM59" s="104">
        <f>VLOOKUP($B59,'Part 3 NNDR3'!$A$6:$FY$331,CM$4,FALSE)</f>
        <v>0</v>
      </c>
      <c r="CN59" s="104">
        <f>VLOOKUP($B59,'Part 3 NNDR3'!$A$6:$FY$331,CN$4,FALSE)</f>
        <v>0</v>
      </c>
      <c r="CO59" s="104">
        <f>VLOOKUP($B59,'Part 3 NNDR3'!$A$6:$FY$331,CO$4,FALSE)</f>
        <v>0</v>
      </c>
      <c r="CP59" s="104">
        <f>VLOOKUP($B59,'Part 3 NNDR3'!$A$6:$FY$331,CP$4,FALSE)</f>
        <v>0</v>
      </c>
      <c r="CQ59" s="104">
        <f>VLOOKUP($B59,'Part 3 NNDR3'!$A$6:$FY$331,CQ$4,FALSE)</f>
        <v>0</v>
      </c>
      <c r="CR59" s="104">
        <f>VLOOKUP($B59,'Part 3 NNDR3'!$A$6:$FY$331,CR$4,FALSE)</f>
        <v>-4215</v>
      </c>
      <c r="CS59" s="104">
        <f>VLOOKUP($B59,'Part 3 NNDR3'!$A$6:$FY$331,CS$4,FALSE)</f>
        <v>0</v>
      </c>
      <c r="CT59" s="104">
        <f>VLOOKUP($B59,'Part 3 NNDR3'!$A$6:$FY$331,CT$4,FALSE)</f>
        <v>-4215</v>
      </c>
      <c r="CU59" s="104">
        <f>VLOOKUP($B59,'Part 3 NNDR3'!$A$6:$FY$331,CU$4,FALSE)</f>
        <v>7733</v>
      </c>
      <c r="CV59" s="104">
        <f>VLOOKUP($B59,'Part 3 NNDR3'!$A$6:$FY$331,CV$4,FALSE)</f>
        <v>0</v>
      </c>
      <c r="CW59" s="104">
        <f>VLOOKUP($B59,'Part 3 NNDR3'!$A$6:$FY$331,CW$4,FALSE)</f>
        <v>7733</v>
      </c>
      <c r="CX59" s="104">
        <f>VLOOKUP($B59,'Part 3 NNDR3'!$A$6:$FY$331,CX$4,FALSE)</f>
        <v>-5395</v>
      </c>
      <c r="CY59" s="104">
        <f>VLOOKUP($B59,'Part 3 NNDR3'!$A$6:$FY$331,CY$4,FALSE)</f>
        <v>0</v>
      </c>
      <c r="CZ59" s="104">
        <f>VLOOKUP($B59,'Part 3 NNDR3'!$A$6:$FY$331,CZ$4,FALSE)</f>
        <v>-5395</v>
      </c>
      <c r="DA59" s="104">
        <f>VLOOKUP($B59,'Part 3 NNDR3'!$A$6:$FY$331,DA$4,FALSE)</f>
        <v>10294</v>
      </c>
      <c r="DB59" s="104">
        <f>VLOOKUP($B59,'Part 3 NNDR3'!$A$6:$FY$331,DB$4,FALSE)</f>
        <v>0</v>
      </c>
      <c r="DC59" s="104">
        <f>VLOOKUP($B59,'Part 3 NNDR3'!$A$6:$FY$331,DC$4,FALSE)</f>
        <v>10294</v>
      </c>
      <c r="DD59" s="104">
        <f>VLOOKUP($B59,'Part 3 NNDR3'!$A$6:$FY$331,DD$4,FALSE)</f>
        <v>0</v>
      </c>
      <c r="DE59" s="104">
        <f>VLOOKUP($B59,'Part 3 NNDR3'!$A$6:$FY$331,DE$4,FALSE)</f>
        <v>0</v>
      </c>
      <c r="DF59" s="104">
        <f>VLOOKUP($B59,'Part 3 NNDR3'!$A$6:$FY$331,DF$4,FALSE)</f>
        <v>0</v>
      </c>
      <c r="DG59" s="104">
        <f>VLOOKUP($B59,'Part 3 NNDR3'!$A$6:$FY$331,DG$4,FALSE)</f>
        <v>0</v>
      </c>
      <c r="DH59" s="104">
        <f>VLOOKUP($B59,'Part 3 NNDR3'!$A$6:$FY$331,DH$4,FALSE)</f>
        <v>0</v>
      </c>
      <c r="DI59" s="104">
        <f>VLOOKUP($B59,'Part 3 NNDR3'!$A$6:$FY$331,DI$4,FALSE)</f>
        <v>0</v>
      </c>
      <c r="DJ59" s="104">
        <f>VLOOKUP($B59,'Part 3 NNDR3'!$A$6:$FY$331,DJ$4,FALSE)</f>
        <v>0</v>
      </c>
      <c r="DK59" s="104">
        <f>VLOOKUP($B59,'Part 3 NNDR3'!$A$6:$FY$331,DK$4,FALSE)</f>
        <v>0</v>
      </c>
      <c r="DL59" s="104">
        <f>VLOOKUP($B59,'Part 3 NNDR3'!$A$6:$FY$331,DL$4,FALSE)</f>
        <v>-58547</v>
      </c>
      <c r="DM59" s="104">
        <f>VLOOKUP($B59,'Part 3 NNDR3'!$A$6:$FY$331,DM$4,FALSE)</f>
        <v>0</v>
      </c>
      <c r="DN59" s="104">
        <f>VLOOKUP($B59,'Part 3 NNDR3'!$A$6:$FY$331,DN$4,FALSE)</f>
        <v>-58547</v>
      </c>
      <c r="DO59" s="104">
        <f>VLOOKUP($B59,'Part 3 NNDR3'!$A$6:$FY$331,DO$4,FALSE)</f>
        <v>0</v>
      </c>
      <c r="DP59" s="104">
        <f>VLOOKUP($B59,'Part 3 NNDR3'!$A$6:$FY$331,DP$4,FALSE)</f>
        <v>0</v>
      </c>
      <c r="DQ59" s="104">
        <f>VLOOKUP($B59,'Part 3 NNDR3'!$A$6:$FY$331,DQ$4,FALSE)</f>
        <v>0</v>
      </c>
      <c r="DR59" s="104">
        <f>VLOOKUP($B59,'Part 3 NNDR3'!$A$6:$FY$331,DR$4,FALSE)</f>
        <v>0</v>
      </c>
      <c r="DS59" s="104">
        <f>VLOOKUP($B59,'Part 3 NNDR3'!$A$6:$FY$331,DS$4,FALSE)</f>
        <v>0</v>
      </c>
      <c r="DT59" s="104">
        <f>VLOOKUP($B59,'Part 3 NNDR3'!$A$6:$FY$331,DT$4,FALSE)</f>
        <v>0</v>
      </c>
      <c r="DU59" s="104">
        <f>VLOOKUP($B59,'Part 3 NNDR3'!$A$6:$FY$331,DU$4,FALSE)</f>
        <v>-53695</v>
      </c>
      <c r="DV59" s="104">
        <f>VLOOKUP($B59,'Part 3 NNDR3'!$A$6:$FY$331,DV$4,FALSE)</f>
        <v>0</v>
      </c>
      <c r="DW59" s="104">
        <f>VLOOKUP($B59,'Part 3 NNDR3'!$A$6:$FY$331,DW$4,FALSE)</f>
        <v>-53695</v>
      </c>
      <c r="DX59" s="104">
        <f>VLOOKUP($B59,'Part 3 NNDR3'!$A$6:$FY$331,DX$4,FALSE)</f>
        <v>-14845</v>
      </c>
      <c r="DY59" s="104">
        <f>VLOOKUP($B59,'Part 3 NNDR3'!$A$6:$FY$331,DY$4,FALSE)</f>
        <v>0</v>
      </c>
      <c r="DZ59" s="104">
        <f>VLOOKUP($B59,'Part 3 NNDR3'!$A$6:$FY$331,DZ$4,FALSE)</f>
        <v>-14845</v>
      </c>
      <c r="EA59" s="104">
        <f>VLOOKUP($B59,'Part 3 NNDR3'!$A$6:$FY$331,EA$4,FALSE)</f>
        <v>-828352</v>
      </c>
      <c r="EB59" s="104">
        <f>VLOOKUP($B59,'Part 3 NNDR3'!$A$6:$FY$331,EB$4,FALSE)</f>
        <v>0</v>
      </c>
      <c r="EC59" s="104">
        <f>VLOOKUP($B59,'Part 3 NNDR3'!$A$6:$FY$331,EC$4,FALSE)</f>
        <v>-828352</v>
      </c>
      <c r="ED59" s="104">
        <f>VLOOKUP($B59,'Part 3 NNDR3'!$A$6:$FY$331,ED$4,FALSE)</f>
        <v>-18824</v>
      </c>
      <c r="EE59" s="104">
        <f>VLOOKUP($B59,'Part 3 NNDR3'!$A$6:$FY$331,EE$4,FALSE)</f>
        <v>0</v>
      </c>
      <c r="EF59" s="104">
        <f>VLOOKUP($B59,'Part 3 NNDR3'!$A$6:$FY$331,EF$4,FALSE)</f>
        <v>-18824</v>
      </c>
      <c r="EG59" s="104">
        <f>VLOOKUP($B59,'Part 3 NNDR3'!$A$6:$FY$331,EG$4,FALSE)</f>
        <v>0</v>
      </c>
      <c r="EH59" s="104">
        <f>VLOOKUP($B59,'Part 3 NNDR3'!$A$6:$FY$331,EH$4,FALSE)</f>
        <v>0</v>
      </c>
      <c r="EI59" s="104">
        <f>VLOOKUP($B59,'Part 3 NNDR3'!$A$6:$FY$331,EI$4,FALSE)</f>
        <v>0</v>
      </c>
      <c r="EJ59" s="104">
        <f>VLOOKUP($B59,'Part 3 NNDR3'!$A$6:$FY$331,EJ$4,FALSE)</f>
        <v>0</v>
      </c>
      <c r="EK59" s="104">
        <f>VLOOKUP($B59,'Part 3 NNDR3'!$A$6:$FY$331,EK$4,FALSE)</f>
        <v>0</v>
      </c>
      <c r="EL59" s="104">
        <f>VLOOKUP($B59,'Part 3 NNDR3'!$A$6:$FY$331,EL$4,FALSE)</f>
        <v>0</v>
      </c>
      <c r="EM59" s="104">
        <f>VLOOKUP($B59,'Part 3 NNDR3'!$A$6:$FY$331,EM$4,FALSE)</f>
        <v>-2707</v>
      </c>
      <c r="EN59" s="104">
        <f>VLOOKUP($B59,'Part 3 NNDR3'!$A$6:$FY$331,EN$4,FALSE)</f>
        <v>0</v>
      </c>
      <c r="EO59" s="104">
        <f>VLOOKUP($B59,'Part 3 NNDR3'!$A$6:$FY$331,EO$4,FALSE)</f>
        <v>-2707</v>
      </c>
      <c r="EP59" s="104">
        <f>VLOOKUP($B59,'Part 3 NNDR3'!$A$6:$FY$331,EP$4,FALSE)</f>
        <v>-918423</v>
      </c>
      <c r="EQ59" s="104">
        <f>VLOOKUP($B59,'Part 3 NNDR3'!$A$6:$FY$331,EQ$4,FALSE)</f>
        <v>0</v>
      </c>
      <c r="ER59" s="104">
        <f>VLOOKUP($B59,'Part 3 NNDR3'!$A$6:$FY$331,ER$4,FALSE)</f>
        <v>-918423</v>
      </c>
      <c r="ES59" s="104">
        <f>VLOOKUP($B59,'Part 3 NNDR3'!$A$6:$FY$331,ES$4,FALSE)</f>
        <v>0</v>
      </c>
      <c r="ET59" s="104">
        <f>VLOOKUP($B59,'Part 3 NNDR3'!$A$6:$FY$331,ET$4,FALSE)</f>
        <v>0</v>
      </c>
      <c r="EU59" s="104">
        <f>VLOOKUP($B59,'Part 3 NNDR3'!$A$6:$FY$331,EU$4,FALSE)</f>
        <v>0</v>
      </c>
      <c r="EV59" s="104">
        <f>VLOOKUP($B59,'Part 3 NNDR3'!$A$6:$FY$331,EV$4,FALSE)</f>
        <v>0</v>
      </c>
      <c r="EW59" s="104">
        <f>VLOOKUP($B59,'Part 3 NNDR3'!$A$6:$FY$331,EW$4,FALSE)</f>
        <v>0</v>
      </c>
      <c r="EX59" s="104">
        <f>VLOOKUP($B59,'Part 3 NNDR3'!$A$6:$FY$331,EX$4,FALSE)</f>
        <v>0</v>
      </c>
      <c r="EY59" s="104">
        <f>VLOOKUP($B59,'Part 3 NNDR3'!$A$6:$FY$331,EY$4,FALSE)</f>
        <v>0</v>
      </c>
      <c r="EZ59" s="104">
        <f>VLOOKUP($B59,'Part 3 NNDR3'!$A$6:$FY$331,EZ$4,FALSE)</f>
        <v>0</v>
      </c>
      <c r="FA59" s="104">
        <f>VLOOKUP($B59,'Part 3 NNDR3'!$A$6:$FY$331,FA$4,FALSE)</f>
        <v>0</v>
      </c>
      <c r="FB59" s="104">
        <f>VLOOKUP($B59,'Part 3 NNDR3'!$A$6:$FY$331,FB$4,FALSE)</f>
        <v>82253965</v>
      </c>
      <c r="FC59" s="104">
        <f>VLOOKUP($B59,'Part 3 NNDR3'!$A$6:$FY$331,FC$4,FALSE)</f>
        <v>0</v>
      </c>
      <c r="FD59" s="104">
        <f>VLOOKUP($B59,'Part 3 NNDR3'!$A$6:$FY$331,FD$4,FALSE)</f>
        <v>82253965</v>
      </c>
      <c r="FE59" s="104">
        <f>VLOOKUP($B59,'Part 3 NNDR3'!$A$6:$FY$331,FE$4,FALSE)</f>
        <v>96541</v>
      </c>
      <c r="FF59" s="104">
        <f>VLOOKUP($B59,'Part 3 NNDR3'!$A$6:$FY$331,FF$4,FALSE)</f>
        <v>0</v>
      </c>
      <c r="FG59" s="104">
        <f>VLOOKUP($B59,'Part 3 NNDR3'!$A$6:$FY$331,FG$4,FALSE)</f>
        <v>96541</v>
      </c>
      <c r="FH59" s="104">
        <f>VLOOKUP($B59,'Part 3 NNDR3'!$A$6:$FY$331,FH$4,FALSE)</f>
        <v>-3435216</v>
      </c>
      <c r="FI59" s="104">
        <f>VLOOKUP($B59,'Part 3 NNDR3'!$A$6:$FY$331,FI$4,FALSE)</f>
        <v>0</v>
      </c>
      <c r="FJ59" s="104">
        <f>VLOOKUP($B59,'Part 3 NNDR3'!$A$6:$FY$331,FJ$4,FALSE)</f>
        <v>-3435216</v>
      </c>
      <c r="FK59" s="104">
        <f>VLOOKUP($B59,'Part 3 NNDR3'!$A$6:$FY$331,FK$4,FALSE)</f>
        <v>-2447435</v>
      </c>
      <c r="FL59" s="104">
        <f>VLOOKUP($B59,'Part 3 NNDR3'!$A$6:$FY$331,FL$4,FALSE)</f>
        <v>0</v>
      </c>
      <c r="FM59" s="104">
        <f>VLOOKUP($B59,'Part 3 NNDR3'!$A$6:$FY$331,FM$4,FALSE)</f>
        <v>-2447435</v>
      </c>
      <c r="FN59" s="104">
        <f>VLOOKUP($B59,'Part 3 NNDR3'!$A$6:$FY$331,FN$4,FALSE)</f>
        <v>-58547</v>
      </c>
      <c r="FO59" s="104">
        <f>VLOOKUP($B59,'Part 3 NNDR3'!$A$6:$FY$331,FO$4,FALSE)</f>
        <v>0</v>
      </c>
      <c r="FP59" s="104">
        <f>VLOOKUP($B59,'Part 3 NNDR3'!$A$6:$FY$331,FP$4,FALSE)</f>
        <v>-58547</v>
      </c>
      <c r="FQ59" s="104">
        <f>VLOOKUP($B59,'Part 3 NNDR3'!$A$6:$FY$331,FQ$4,FALSE)</f>
        <v>-918423</v>
      </c>
      <c r="FR59" s="104">
        <f>VLOOKUP($B59,'Part 3 NNDR3'!$A$6:$FY$331,FR$4,FALSE)</f>
        <v>0</v>
      </c>
      <c r="FS59" s="104">
        <f>VLOOKUP($B59,'Part 3 NNDR3'!$A$6:$FY$331,FS$4,FALSE)</f>
        <v>-918423</v>
      </c>
      <c r="FT59" s="104">
        <f>VLOOKUP($B59,'Part 3 NNDR3'!$A$6:$FY$331,FT$4,FALSE)</f>
        <v>0</v>
      </c>
      <c r="FU59" s="104">
        <f>VLOOKUP($B59,'Part 3 NNDR3'!$A$6:$FY$331,FU$4,FALSE)</f>
        <v>0</v>
      </c>
      <c r="FV59" s="104">
        <f>VLOOKUP($B59,'Part 3 NNDR3'!$A$6:$FY$331,FV$4,FALSE)</f>
        <v>0</v>
      </c>
      <c r="FW59" s="104">
        <f>VLOOKUP($B59,'Part 3 NNDR3'!$A$6:$FY$331,FW$4,FALSE)</f>
        <v>-6763080</v>
      </c>
      <c r="FX59" s="104">
        <f>VLOOKUP($B59,'Part 3 NNDR3'!$A$6:$FY$331,FX$4,FALSE)</f>
        <v>0</v>
      </c>
      <c r="FY59" s="104">
        <f>VLOOKUP($B59,'Part 3 NNDR3'!$A$6:$FY$331,FY$4,FALSE)</f>
        <v>-6763080</v>
      </c>
      <c r="FZ59" s="104">
        <f>VLOOKUP($B59,'Part 3 NNDR3'!$A$6:$FY$331,FZ$4,FALSE)</f>
        <v>75490885</v>
      </c>
      <c r="GA59" s="104">
        <f>VLOOKUP($B59,'Part 3 NNDR3'!$A$6:$FY$331,GA$4,FALSE)</f>
        <v>0</v>
      </c>
      <c r="GB59" s="104">
        <f>VLOOKUP($B59,'Part 3 NNDR3'!$A$6:$FY$331,GB$4,FALSE)</f>
        <v>75490885</v>
      </c>
      <c r="GC59" s="105" t="str">
        <f>VLOOKUP($B59,'Data (Updated)'!$C$4:$E$329,2,FALSE)</f>
        <v>E3120</v>
      </c>
      <c r="GD59" s="106" t="str">
        <f>VLOOKUP($B59,'Data (Updated)'!$C$4:$E$329,3,FALSE)</f>
        <v>NA</v>
      </c>
    </row>
    <row r="60" spans="1:186" ht="12.75" x14ac:dyDescent="0.2">
      <c r="A60" s="75">
        <v>55</v>
      </c>
      <c r="B60" s="100" t="s">
        <v>191</v>
      </c>
      <c r="C60" s="101" t="s">
        <v>951</v>
      </c>
      <c r="D60" s="102" t="s">
        <v>943</v>
      </c>
      <c r="E60" s="103" t="s">
        <v>190</v>
      </c>
      <c r="F60" s="104">
        <f>VLOOKUP($B60,'Part 3 NNDR3'!$A$6:$FY$331,F$4,FALSE)</f>
        <v>0</v>
      </c>
      <c r="G60" s="104">
        <f>VLOOKUP($B60,'Part 3 NNDR3'!$A$6:$FY$331,G$4,FALSE)</f>
        <v>0</v>
      </c>
      <c r="H60" s="104">
        <f>VLOOKUP($B60,'Part 3 NNDR3'!$A$6:$FY$331,H$4,FALSE)</f>
        <v>0</v>
      </c>
      <c r="I60" s="104">
        <f>VLOOKUP($B60,'Part 3 NNDR3'!$A$6:$FY$331,I$4,FALSE)</f>
        <v>63943</v>
      </c>
      <c r="J60" s="104">
        <f>VLOOKUP($B60,'Part 3 NNDR3'!$A$6:$FY$331,J$4,FALSE)</f>
        <v>0</v>
      </c>
      <c r="K60" s="104">
        <f>VLOOKUP($B60,'Part 3 NNDR3'!$A$6:$FY$331,K$4,FALSE)</f>
        <v>63943</v>
      </c>
      <c r="L60" s="104">
        <f>VLOOKUP($B60,'Part 3 NNDR3'!$A$6:$FY$331,L$4,FALSE)</f>
        <v>0</v>
      </c>
      <c r="M60" s="104">
        <f>VLOOKUP($B60,'Part 3 NNDR3'!$A$6:$FY$331,M$4,FALSE)</f>
        <v>0</v>
      </c>
      <c r="N60" s="104">
        <f>VLOOKUP($B60,'Part 3 NNDR3'!$A$6:$FY$331,N$4,FALSE)</f>
        <v>0</v>
      </c>
      <c r="O60" s="104">
        <f>VLOOKUP($B60,'Part 3 NNDR3'!$A$6:$FY$331,O$4,FALSE)</f>
        <v>576342</v>
      </c>
      <c r="P60" s="104">
        <f>VLOOKUP($B60,'Part 3 NNDR3'!$A$6:$FY$331,P$4,FALSE)</f>
        <v>0</v>
      </c>
      <c r="Q60" s="104">
        <f>VLOOKUP($B60,'Part 3 NNDR3'!$A$6:$FY$331,Q$4,FALSE)</f>
        <v>576342</v>
      </c>
      <c r="R60" s="104">
        <f>VLOOKUP($B60,'Part 3 NNDR3'!$A$6:$FY$331,R$4,FALSE)</f>
        <v>640285</v>
      </c>
      <c r="S60" s="104">
        <f>VLOOKUP($B60,'Part 3 NNDR3'!$A$6:$FY$331,S$4,FALSE)</f>
        <v>0</v>
      </c>
      <c r="T60" s="104">
        <f>VLOOKUP($B60,'Part 3 NNDR3'!$A$6:$FY$331,T$4,FALSE)</f>
        <v>640285</v>
      </c>
      <c r="U60" s="104">
        <f>VLOOKUP($B60,'Part 3 NNDR3'!$A$6:$FY$331,U$4,FALSE)</f>
        <v>-8709420</v>
      </c>
      <c r="V60" s="104">
        <f>VLOOKUP($B60,'Part 3 NNDR3'!$A$6:$FY$331,V$4,FALSE)</f>
        <v>0</v>
      </c>
      <c r="W60" s="104">
        <f>VLOOKUP($B60,'Part 3 NNDR3'!$A$6:$FY$331,W$4,FALSE)</f>
        <v>-8709420</v>
      </c>
      <c r="X60" s="104">
        <f>VLOOKUP($B60,'Part 3 NNDR3'!$A$6:$FY$331,X$4,FALSE)</f>
        <v>-41710</v>
      </c>
      <c r="Y60" s="104">
        <f>VLOOKUP($B60,'Part 3 NNDR3'!$A$6:$FY$331,Y$4,FALSE)</f>
        <v>0</v>
      </c>
      <c r="Z60" s="104">
        <f>VLOOKUP($B60,'Part 3 NNDR3'!$A$6:$FY$331,Z$4,FALSE)</f>
        <v>-41710</v>
      </c>
      <c r="AA60" s="104">
        <f>VLOOKUP($B60,'Part 3 NNDR3'!$A$6:$FY$331,AA$4,FALSE)</f>
        <v>-337284</v>
      </c>
      <c r="AB60" s="104">
        <f>VLOOKUP($B60,'Part 3 NNDR3'!$A$6:$FY$331,AB$4,FALSE)</f>
        <v>0</v>
      </c>
      <c r="AC60" s="104">
        <f>VLOOKUP($B60,'Part 3 NNDR3'!$A$6:$FY$331,AC$4,FALSE)</f>
        <v>-337284</v>
      </c>
      <c r="AD60" s="104">
        <f>VLOOKUP($B60,'Part 3 NNDR3'!$A$6:$FY$331,AD$4,FALSE)</f>
        <v>-476050</v>
      </c>
      <c r="AE60" s="104">
        <f>VLOOKUP($B60,'Part 3 NNDR3'!$A$6:$FY$331,AE$4,FALSE)</f>
        <v>0</v>
      </c>
      <c r="AF60" s="104">
        <f>VLOOKUP($B60,'Part 3 NNDR3'!$A$6:$FY$331,AF$4,FALSE)</f>
        <v>-476050</v>
      </c>
      <c r="AG60" s="104">
        <f>VLOOKUP($B60,'Part 3 NNDR3'!$A$6:$FY$331,AG$4,FALSE)</f>
        <v>-6899</v>
      </c>
      <c r="AH60" s="104">
        <f>VLOOKUP($B60,'Part 3 NNDR3'!$A$6:$FY$331,AH$4,FALSE)</f>
        <v>0</v>
      </c>
      <c r="AI60" s="104">
        <f>VLOOKUP($B60,'Part 3 NNDR3'!$A$6:$FY$331,AI$4,FALSE)</f>
        <v>-6899</v>
      </c>
      <c r="AJ60" s="104">
        <f>VLOOKUP($B60,'Part 3 NNDR3'!$A$6:$FY$331,AJ$4,FALSE)</f>
        <v>3755603</v>
      </c>
      <c r="AK60" s="104">
        <f>VLOOKUP($B60,'Part 3 NNDR3'!$A$6:$FY$331,AK$4,FALSE)</f>
        <v>0</v>
      </c>
      <c r="AL60" s="104">
        <f>VLOOKUP($B60,'Part 3 NNDR3'!$A$6:$FY$331,AL$4,FALSE)</f>
        <v>3755603</v>
      </c>
      <c r="AM60" s="104">
        <f>VLOOKUP($B60,'Part 3 NNDR3'!$A$6:$FY$331,AM$4,FALSE)</f>
        <v>41099</v>
      </c>
      <c r="AN60" s="104">
        <f>VLOOKUP($B60,'Part 3 NNDR3'!$A$6:$FY$331,AN$4,FALSE)</f>
        <v>0</v>
      </c>
      <c r="AO60" s="104">
        <f>VLOOKUP($B60,'Part 3 NNDR3'!$A$6:$FY$331,AO$4,FALSE)</f>
        <v>41099</v>
      </c>
      <c r="AP60" s="104">
        <f>VLOOKUP($B60,'Part 3 NNDR3'!$A$6:$FY$331,AP$4,FALSE)</f>
        <v>-7211821</v>
      </c>
      <c r="AQ60" s="104">
        <f>VLOOKUP($B60,'Part 3 NNDR3'!$A$6:$FY$331,AQ$4,FALSE)</f>
        <v>0</v>
      </c>
      <c r="AR60" s="104">
        <f>VLOOKUP($B60,'Part 3 NNDR3'!$A$6:$FY$331,AR$4,FALSE)</f>
        <v>-7211821</v>
      </c>
      <c r="AS60" s="104">
        <f>VLOOKUP($B60,'Part 3 NNDR3'!$A$6:$FY$331,AS$4,FALSE)</f>
        <v>508014</v>
      </c>
      <c r="AT60" s="104">
        <f>VLOOKUP($B60,'Part 3 NNDR3'!$A$6:$FY$331,AT$4,FALSE)</f>
        <v>0</v>
      </c>
      <c r="AU60" s="104">
        <f>VLOOKUP($B60,'Part 3 NNDR3'!$A$6:$FY$331,AU$4,FALSE)</f>
        <v>508014</v>
      </c>
      <c r="AV60" s="104">
        <f>VLOOKUP($B60,'Part 3 NNDR3'!$A$6:$FY$331,AV$4,FALSE)</f>
        <v>-95287</v>
      </c>
      <c r="AW60" s="104">
        <f>VLOOKUP($B60,'Part 3 NNDR3'!$A$6:$FY$331,AW$4,FALSE)</f>
        <v>0</v>
      </c>
      <c r="AX60" s="104">
        <f>VLOOKUP($B60,'Part 3 NNDR3'!$A$6:$FY$331,AX$4,FALSE)</f>
        <v>-95287</v>
      </c>
      <c r="AY60" s="104">
        <f>VLOOKUP($B60,'Part 3 NNDR3'!$A$6:$FY$331,AY$4,FALSE)</f>
        <v>-7792</v>
      </c>
      <c r="AZ60" s="104">
        <f>VLOOKUP($B60,'Part 3 NNDR3'!$A$6:$FY$331,AZ$4,FALSE)</f>
        <v>0</v>
      </c>
      <c r="BA60" s="104">
        <f>VLOOKUP($B60,'Part 3 NNDR3'!$A$6:$FY$331,BA$4,FALSE)</f>
        <v>-7792</v>
      </c>
      <c r="BB60" s="104">
        <f>VLOOKUP($B60,'Part 3 NNDR3'!$A$6:$FY$331,BB$4,FALSE)</f>
        <v>-23367</v>
      </c>
      <c r="BC60" s="104">
        <f>VLOOKUP($B60,'Part 3 NNDR3'!$A$6:$FY$331,BC$4,FALSE)</f>
        <v>0</v>
      </c>
      <c r="BD60" s="104">
        <f>VLOOKUP($B60,'Part 3 NNDR3'!$A$6:$FY$331,BD$4,FALSE)</f>
        <v>-23367</v>
      </c>
      <c r="BE60" s="104">
        <f>VLOOKUP($B60,'Part 3 NNDR3'!$A$6:$FY$331,BE$4,FALSE)</f>
        <v>-1129</v>
      </c>
      <c r="BF60" s="104">
        <f>VLOOKUP($B60,'Part 3 NNDR3'!$A$6:$FY$331,BF$4,FALSE)</f>
        <v>0</v>
      </c>
      <c r="BG60" s="104">
        <f>VLOOKUP($B60,'Part 3 NNDR3'!$A$6:$FY$331,BG$4,FALSE)</f>
        <v>-1129</v>
      </c>
      <c r="BH60" s="104">
        <f>VLOOKUP($B60,'Part 3 NNDR3'!$A$6:$FY$331,BH$4,FALSE)</f>
        <v>-12081384</v>
      </c>
      <c r="BI60" s="104">
        <f>VLOOKUP($B60,'Part 3 NNDR3'!$A$6:$FY$331,BI$4,FALSE)</f>
        <v>0</v>
      </c>
      <c r="BJ60" s="104">
        <f>VLOOKUP($B60,'Part 3 NNDR3'!$A$6:$FY$331,BJ$4,FALSE)</f>
        <v>-12081384</v>
      </c>
      <c r="BK60" s="104">
        <f>VLOOKUP($B60,'Part 3 NNDR3'!$A$6:$FY$331,BK$4,FALSE)</f>
        <v>-192350</v>
      </c>
      <c r="BL60" s="104">
        <f>VLOOKUP($B60,'Part 3 NNDR3'!$A$6:$FY$331,BL$4,FALSE)</f>
        <v>0</v>
      </c>
      <c r="BM60" s="104">
        <f>VLOOKUP($B60,'Part 3 NNDR3'!$A$6:$FY$331,BM$4,FALSE)</f>
        <v>-192350</v>
      </c>
      <c r="BN60" s="104">
        <f>VLOOKUP($B60,'Part 3 NNDR3'!$A$6:$FY$331,BN$4,FALSE)</f>
        <v>-30196</v>
      </c>
      <c r="BO60" s="104">
        <f>VLOOKUP($B60,'Part 3 NNDR3'!$A$6:$FY$331,BO$4,FALSE)</f>
        <v>0</v>
      </c>
      <c r="BP60" s="104">
        <f>VLOOKUP($B60,'Part 3 NNDR3'!$A$6:$FY$331,BP$4,FALSE)</f>
        <v>-30196</v>
      </c>
      <c r="BQ60" s="104">
        <f>VLOOKUP($B60,'Part 3 NNDR3'!$A$6:$FY$331,BQ$4,FALSE)</f>
        <v>-3888228</v>
      </c>
      <c r="BR60" s="104">
        <f>VLOOKUP($B60,'Part 3 NNDR3'!$A$6:$FY$331,BR$4,FALSE)</f>
        <v>0</v>
      </c>
      <c r="BS60" s="104">
        <f>VLOOKUP($B60,'Part 3 NNDR3'!$A$6:$FY$331,BS$4,FALSE)</f>
        <v>-3888228</v>
      </c>
      <c r="BT60" s="104">
        <f>VLOOKUP($B60,'Part 3 NNDR3'!$A$6:$FY$331,BT$4,FALSE)</f>
        <v>-106487</v>
      </c>
      <c r="BU60" s="104">
        <f>VLOOKUP($B60,'Part 3 NNDR3'!$A$6:$FY$331,BU$4,FALSE)</f>
        <v>0</v>
      </c>
      <c r="BV60" s="104">
        <f>VLOOKUP($B60,'Part 3 NNDR3'!$A$6:$FY$331,BV$4,FALSE)</f>
        <v>-106487</v>
      </c>
      <c r="BW60" s="104">
        <f>VLOOKUP($B60,'Part 3 NNDR3'!$A$6:$FY$331,BW$4,FALSE)</f>
        <v>-4217261</v>
      </c>
      <c r="BX60" s="104">
        <f>VLOOKUP($B60,'Part 3 NNDR3'!$A$6:$FY$331,BX$4,FALSE)</f>
        <v>0</v>
      </c>
      <c r="BY60" s="104">
        <f>VLOOKUP($B60,'Part 3 NNDR3'!$A$6:$FY$331,BY$4,FALSE)</f>
        <v>-4217261</v>
      </c>
      <c r="BZ60" s="104">
        <f>VLOOKUP($B60,'Part 3 NNDR3'!$A$6:$FY$331,BZ$4,FALSE)</f>
        <v>-210868</v>
      </c>
      <c r="CA60" s="104">
        <f>VLOOKUP($B60,'Part 3 NNDR3'!$A$6:$FY$331,CA$4,FALSE)</f>
        <v>0</v>
      </c>
      <c r="CB60" s="104">
        <f>VLOOKUP($B60,'Part 3 NNDR3'!$A$6:$FY$331,CB$4,FALSE)</f>
        <v>-210868</v>
      </c>
      <c r="CC60" s="104">
        <f>VLOOKUP($B60,'Part 3 NNDR3'!$A$6:$FY$331,CC$4,FALSE)</f>
        <v>-23006</v>
      </c>
      <c r="CD60" s="104">
        <f>VLOOKUP($B60,'Part 3 NNDR3'!$A$6:$FY$331,CD$4,FALSE)</f>
        <v>0</v>
      </c>
      <c r="CE60" s="104">
        <f>VLOOKUP($B60,'Part 3 NNDR3'!$A$6:$FY$331,CE$4,FALSE)</f>
        <v>-23006</v>
      </c>
      <c r="CF60" s="104">
        <f>VLOOKUP($B60,'Part 3 NNDR3'!$A$6:$FY$331,CF$4,FALSE)</f>
        <v>-71301</v>
      </c>
      <c r="CG60" s="104">
        <f>VLOOKUP($B60,'Part 3 NNDR3'!$A$6:$FY$331,CG$4,FALSE)</f>
        <v>0</v>
      </c>
      <c r="CH60" s="104">
        <f>VLOOKUP($B60,'Part 3 NNDR3'!$A$6:$FY$331,CH$4,FALSE)</f>
        <v>-71301</v>
      </c>
      <c r="CI60" s="104">
        <f>VLOOKUP($B60,'Part 3 NNDR3'!$A$6:$FY$331,CI$4,FALSE)</f>
        <v>-1205</v>
      </c>
      <c r="CJ60" s="104">
        <f>VLOOKUP($B60,'Part 3 NNDR3'!$A$6:$FY$331,CJ$4,FALSE)</f>
        <v>0</v>
      </c>
      <c r="CK60" s="104">
        <f>VLOOKUP($B60,'Part 3 NNDR3'!$A$6:$FY$331,CK$4,FALSE)</f>
        <v>-1205</v>
      </c>
      <c r="CL60" s="104">
        <f>VLOOKUP($B60,'Part 3 NNDR3'!$A$6:$FY$331,CL$4,FALSE)</f>
        <v>-8372</v>
      </c>
      <c r="CM60" s="104">
        <f>VLOOKUP($B60,'Part 3 NNDR3'!$A$6:$FY$331,CM$4,FALSE)</f>
        <v>0</v>
      </c>
      <c r="CN60" s="104">
        <f>VLOOKUP($B60,'Part 3 NNDR3'!$A$6:$FY$331,CN$4,FALSE)</f>
        <v>-8372</v>
      </c>
      <c r="CO60" s="104">
        <f>VLOOKUP($B60,'Part 3 NNDR3'!$A$6:$FY$331,CO$4,FALSE)</f>
        <v>1114</v>
      </c>
      <c r="CP60" s="104">
        <f>VLOOKUP($B60,'Part 3 NNDR3'!$A$6:$FY$331,CP$4,FALSE)</f>
        <v>0</v>
      </c>
      <c r="CQ60" s="104">
        <f>VLOOKUP($B60,'Part 3 NNDR3'!$A$6:$FY$331,CQ$4,FALSE)</f>
        <v>1114</v>
      </c>
      <c r="CR60" s="104">
        <f>VLOOKUP($B60,'Part 3 NNDR3'!$A$6:$FY$331,CR$4,FALSE)</f>
        <v>-23367</v>
      </c>
      <c r="CS60" s="104">
        <f>VLOOKUP($B60,'Part 3 NNDR3'!$A$6:$FY$331,CS$4,FALSE)</f>
        <v>0</v>
      </c>
      <c r="CT60" s="104">
        <f>VLOOKUP($B60,'Part 3 NNDR3'!$A$6:$FY$331,CT$4,FALSE)</f>
        <v>-23367</v>
      </c>
      <c r="CU60" s="104">
        <f>VLOOKUP($B60,'Part 3 NNDR3'!$A$6:$FY$331,CU$4,FALSE)</f>
        <v>-1129</v>
      </c>
      <c r="CV60" s="104">
        <f>VLOOKUP($B60,'Part 3 NNDR3'!$A$6:$FY$331,CV$4,FALSE)</f>
        <v>0</v>
      </c>
      <c r="CW60" s="104">
        <f>VLOOKUP($B60,'Part 3 NNDR3'!$A$6:$FY$331,CW$4,FALSE)</f>
        <v>-1129</v>
      </c>
      <c r="CX60" s="104">
        <f>VLOOKUP($B60,'Part 3 NNDR3'!$A$6:$FY$331,CX$4,FALSE)</f>
        <v>-12423</v>
      </c>
      <c r="CY60" s="104">
        <f>VLOOKUP($B60,'Part 3 NNDR3'!$A$6:$FY$331,CY$4,FALSE)</f>
        <v>0</v>
      </c>
      <c r="CZ60" s="104">
        <f>VLOOKUP($B60,'Part 3 NNDR3'!$A$6:$FY$331,CZ$4,FALSE)</f>
        <v>-12423</v>
      </c>
      <c r="DA60" s="104">
        <f>VLOOKUP($B60,'Part 3 NNDR3'!$A$6:$FY$331,DA$4,FALSE)</f>
        <v>0</v>
      </c>
      <c r="DB60" s="104">
        <f>VLOOKUP($B60,'Part 3 NNDR3'!$A$6:$FY$331,DB$4,FALSE)</f>
        <v>0</v>
      </c>
      <c r="DC60" s="104">
        <f>VLOOKUP($B60,'Part 3 NNDR3'!$A$6:$FY$331,DC$4,FALSE)</f>
        <v>0</v>
      </c>
      <c r="DD60" s="104">
        <f>VLOOKUP($B60,'Part 3 NNDR3'!$A$6:$FY$331,DD$4,FALSE)</f>
        <v>0</v>
      </c>
      <c r="DE60" s="104">
        <f>VLOOKUP($B60,'Part 3 NNDR3'!$A$6:$FY$331,DE$4,FALSE)</f>
        <v>0</v>
      </c>
      <c r="DF60" s="104">
        <f>VLOOKUP($B60,'Part 3 NNDR3'!$A$6:$FY$331,DF$4,FALSE)</f>
        <v>0</v>
      </c>
      <c r="DG60" s="104">
        <f>VLOOKUP($B60,'Part 3 NNDR3'!$A$6:$FY$331,DG$4,FALSE)</f>
        <v>-11328</v>
      </c>
      <c r="DH60" s="104">
        <f>VLOOKUP($B60,'Part 3 NNDR3'!$A$6:$FY$331,DH$4,FALSE)</f>
        <v>0</v>
      </c>
      <c r="DI60" s="104">
        <f>VLOOKUP($B60,'Part 3 NNDR3'!$A$6:$FY$331,DI$4,FALSE)</f>
        <v>-11328</v>
      </c>
      <c r="DJ60" s="104">
        <f>VLOOKUP($B60,'Part 3 NNDR3'!$A$6:$FY$331,DJ$4,FALSE)</f>
        <v>0</v>
      </c>
      <c r="DK60" s="104">
        <f>VLOOKUP($B60,'Part 3 NNDR3'!$A$6:$FY$331,DK$4,FALSE)</f>
        <v>0</v>
      </c>
      <c r="DL60" s="104">
        <f>VLOOKUP($B60,'Part 3 NNDR3'!$A$6:$FY$331,DL$4,FALSE)</f>
        <v>-361885</v>
      </c>
      <c r="DM60" s="104">
        <f>VLOOKUP($B60,'Part 3 NNDR3'!$A$6:$FY$331,DM$4,FALSE)</f>
        <v>0</v>
      </c>
      <c r="DN60" s="104">
        <f>VLOOKUP($B60,'Part 3 NNDR3'!$A$6:$FY$331,DN$4,FALSE)</f>
        <v>-361885</v>
      </c>
      <c r="DO60" s="104">
        <f>VLOOKUP($B60,'Part 3 NNDR3'!$A$6:$FY$331,DO$4,FALSE)</f>
        <v>0</v>
      </c>
      <c r="DP60" s="104">
        <f>VLOOKUP($B60,'Part 3 NNDR3'!$A$6:$FY$331,DP$4,FALSE)</f>
        <v>0</v>
      </c>
      <c r="DQ60" s="104">
        <f>VLOOKUP($B60,'Part 3 NNDR3'!$A$6:$FY$331,DQ$4,FALSE)</f>
        <v>0</v>
      </c>
      <c r="DR60" s="104">
        <f>VLOOKUP($B60,'Part 3 NNDR3'!$A$6:$FY$331,DR$4,FALSE)</f>
        <v>0</v>
      </c>
      <c r="DS60" s="104">
        <f>VLOOKUP($B60,'Part 3 NNDR3'!$A$6:$FY$331,DS$4,FALSE)</f>
        <v>0</v>
      </c>
      <c r="DT60" s="104">
        <f>VLOOKUP($B60,'Part 3 NNDR3'!$A$6:$FY$331,DT$4,FALSE)</f>
        <v>0</v>
      </c>
      <c r="DU60" s="104">
        <f>VLOOKUP($B60,'Part 3 NNDR3'!$A$6:$FY$331,DU$4,FALSE)</f>
        <v>-104503</v>
      </c>
      <c r="DV60" s="104">
        <f>VLOOKUP($B60,'Part 3 NNDR3'!$A$6:$FY$331,DV$4,FALSE)</f>
        <v>0</v>
      </c>
      <c r="DW60" s="104">
        <f>VLOOKUP($B60,'Part 3 NNDR3'!$A$6:$FY$331,DW$4,FALSE)</f>
        <v>-104503</v>
      </c>
      <c r="DX60" s="104">
        <f>VLOOKUP($B60,'Part 3 NNDR3'!$A$6:$FY$331,DX$4,FALSE)</f>
        <v>-5406</v>
      </c>
      <c r="DY60" s="104">
        <f>VLOOKUP($B60,'Part 3 NNDR3'!$A$6:$FY$331,DY$4,FALSE)</f>
        <v>0</v>
      </c>
      <c r="DZ60" s="104">
        <f>VLOOKUP($B60,'Part 3 NNDR3'!$A$6:$FY$331,DZ$4,FALSE)</f>
        <v>-5406</v>
      </c>
      <c r="EA60" s="104">
        <f>VLOOKUP($B60,'Part 3 NNDR3'!$A$6:$FY$331,EA$4,FALSE)</f>
        <v>-2263812</v>
      </c>
      <c r="EB60" s="104">
        <f>VLOOKUP($B60,'Part 3 NNDR3'!$A$6:$FY$331,EB$4,FALSE)</f>
        <v>0</v>
      </c>
      <c r="EC60" s="104">
        <f>VLOOKUP($B60,'Part 3 NNDR3'!$A$6:$FY$331,EC$4,FALSE)</f>
        <v>-2263812</v>
      </c>
      <c r="ED60" s="104">
        <f>VLOOKUP($B60,'Part 3 NNDR3'!$A$6:$FY$331,ED$4,FALSE)</f>
        <v>-70453</v>
      </c>
      <c r="EE60" s="104">
        <f>VLOOKUP($B60,'Part 3 NNDR3'!$A$6:$FY$331,EE$4,FALSE)</f>
        <v>0</v>
      </c>
      <c r="EF60" s="104">
        <f>VLOOKUP($B60,'Part 3 NNDR3'!$A$6:$FY$331,EF$4,FALSE)</f>
        <v>-70453</v>
      </c>
      <c r="EG60" s="104">
        <f>VLOOKUP($B60,'Part 3 NNDR3'!$A$6:$FY$331,EG$4,FALSE)</f>
        <v>0</v>
      </c>
      <c r="EH60" s="104">
        <f>VLOOKUP($B60,'Part 3 NNDR3'!$A$6:$FY$331,EH$4,FALSE)</f>
        <v>0</v>
      </c>
      <c r="EI60" s="104">
        <f>VLOOKUP($B60,'Part 3 NNDR3'!$A$6:$FY$331,EI$4,FALSE)</f>
        <v>0</v>
      </c>
      <c r="EJ60" s="104">
        <f>VLOOKUP($B60,'Part 3 NNDR3'!$A$6:$FY$331,EJ$4,FALSE)</f>
        <v>0</v>
      </c>
      <c r="EK60" s="104">
        <f>VLOOKUP($B60,'Part 3 NNDR3'!$A$6:$FY$331,EK$4,FALSE)</f>
        <v>0</v>
      </c>
      <c r="EL60" s="104">
        <f>VLOOKUP($B60,'Part 3 NNDR3'!$A$6:$FY$331,EL$4,FALSE)</f>
        <v>0</v>
      </c>
      <c r="EM60" s="104">
        <f>VLOOKUP($B60,'Part 3 NNDR3'!$A$6:$FY$331,EM$4,FALSE)</f>
        <v>-18807</v>
      </c>
      <c r="EN60" s="104">
        <f>VLOOKUP($B60,'Part 3 NNDR3'!$A$6:$FY$331,EN$4,FALSE)</f>
        <v>0</v>
      </c>
      <c r="EO60" s="104">
        <f>VLOOKUP($B60,'Part 3 NNDR3'!$A$6:$FY$331,EO$4,FALSE)</f>
        <v>-18807</v>
      </c>
      <c r="EP60" s="104">
        <f>VLOOKUP($B60,'Part 3 NNDR3'!$A$6:$FY$331,EP$4,FALSE)</f>
        <v>-2462981</v>
      </c>
      <c r="EQ60" s="104">
        <f>VLOOKUP($B60,'Part 3 NNDR3'!$A$6:$FY$331,EQ$4,FALSE)</f>
        <v>0</v>
      </c>
      <c r="ER60" s="104">
        <f>VLOOKUP($B60,'Part 3 NNDR3'!$A$6:$FY$331,ER$4,FALSE)</f>
        <v>-2462981</v>
      </c>
      <c r="ES60" s="104">
        <f>VLOOKUP($B60,'Part 3 NNDR3'!$A$6:$FY$331,ES$4,FALSE)</f>
        <v>-2783</v>
      </c>
      <c r="ET60" s="104">
        <f>VLOOKUP($B60,'Part 3 NNDR3'!$A$6:$FY$331,ET$4,FALSE)</f>
        <v>0</v>
      </c>
      <c r="EU60" s="104">
        <f>VLOOKUP($B60,'Part 3 NNDR3'!$A$6:$FY$331,EU$4,FALSE)</f>
        <v>-2783</v>
      </c>
      <c r="EV60" s="104">
        <f>VLOOKUP($B60,'Part 3 NNDR3'!$A$6:$FY$331,EV$4,FALSE)</f>
        <v>-4182</v>
      </c>
      <c r="EW60" s="104">
        <f>VLOOKUP($B60,'Part 3 NNDR3'!$A$6:$FY$331,EW$4,FALSE)</f>
        <v>0</v>
      </c>
      <c r="EX60" s="104">
        <f>VLOOKUP($B60,'Part 3 NNDR3'!$A$6:$FY$331,EX$4,FALSE)</f>
        <v>-4182</v>
      </c>
      <c r="EY60" s="104">
        <f>VLOOKUP($B60,'Part 3 NNDR3'!$A$6:$FY$331,EY$4,FALSE)</f>
        <v>-6965</v>
      </c>
      <c r="EZ60" s="104">
        <f>VLOOKUP($B60,'Part 3 NNDR3'!$A$6:$FY$331,EZ$4,FALSE)</f>
        <v>0</v>
      </c>
      <c r="FA60" s="104">
        <f>VLOOKUP($B60,'Part 3 NNDR3'!$A$6:$FY$331,FA$4,FALSE)</f>
        <v>-6965</v>
      </c>
      <c r="FB60" s="104">
        <f>VLOOKUP($B60,'Part 3 NNDR3'!$A$6:$FY$331,FB$4,FALSE)</f>
        <v>155393065</v>
      </c>
      <c r="FC60" s="104">
        <f>VLOOKUP($B60,'Part 3 NNDR3'!$A$6:$FY$331,FC$4,FALSE)</f>
        <v>0</v>
      </c>
      <c r="FD60" s="104">
        <f>VLOOKUP($B60,'Part 3 NNDR3'!$A$6:$FY$331,FD$4,FALSE)</f>
        <v>155393065</v>
      </c>
      <c r="FE60" s="104">
        <f>VLOOKUP($B60,'Part 3 NNDR3'!$A$6:$FY$331,FE$4,FALSE)</f>
        <v>640285</v>
      </c>
      <c r="FF60" s="104">
        <f>VLOOKUP($B60,'Part 3 NNDR3'!$A$6:$FY$331,FF$4,FALSE)</f>
        <v>0</v>
      </c>
      <c r="FG60" s="104">
        <f>VLOOKUP($B60,'Part 3 NNDR3'!$A$6:$FY$331,FG$4,FALSE)</f>
        <v>640285</v>
      </c>
      <c r="FH60" s="104">
        <f>VLOOKUP($B60,'Part 3 NNDR3'!$A$6:$FY$331,FH$4,FALSE)</f>
        <v>-12081384</v>
      </c>
      <c r="FI60" s="104">
        <f>VLOOKUP($B60,'Part 3 NNDR3'!$A$6:$FY$331,FI$4,FALSE)</f>
        <v>0</v>
      </c>
      <c r="FJ60" s="104">
        <f>VLOOKUP($B60,'Part 3 NNDR3'!$A$6:$FY$331,FJ$4,FALSE)</f>
        <v>-12081384</v>
      </c>
      <c r="FK60" s="104">
        <f>VLOOKUP($B60,'Part 3 NNDR3'!$A$6:$FY$331,FK$4,FALSE)</f>
        <v>-4217261</v>
      </c>
      <c r="FL60" s="104">
        <f>VLOOKUP($B60,'Part 3 NNDR3'!$A$6:$FY$331,FL$4,FALSE)</f>
        <v>0</v>
      </c>
      <c r="FM60" s="104">
        <f>VLOOKUP($B60,'Part 3 NNDR3'!$A$6:$FY$331,FM$4,FALSE)</f>
        <v>-4217261</v>
      </c>
      <c r="FN60" s="104">
        <f>VLOOKUP($B60,'Part 3 NNDR3'!$A$6:$FY$331,FN$4,FALSE)</f>
        <v>-361885</v>
      </c>
      <c r="FO60" s="104">
        <f>VLOOKUP($B60,'Part 3 NNDR3'!$A$6:$FY$331,FO$4,FALSE)</f>
        <v>0</v>
      </c>
      <c r="FP60" s="104">
        <f>VLOOKUP($B60,'Part 3 NNDR3'!$A$6:$FY$331,FP$4,FALSE)</f>
        <v>-361885</v>
      </c>
      <c r="FQ60" s="104">
        <f>VLOOKUP($B60,'Part 3 NNDR3'!$A$6:$FY$331,FQ$4,FALSE)</f>
        <v>-2462981</v>
      </c>
      <c r="FR60" s="104">
        <f>VLOOKUP($B60,'Part 3 NNDR3'!$A$6:$FY$331,FR$4,FALSE)</f>
        <v>0</v>
      </c>
      <c r="FS60" s="104">
        <f>VLOOKUP($B60,'Part 3 NNDR3'!$A$6:$FY$331,FS$4,FALSE)</f>
        <v>-2462981</v>
      </c>
      <c r="FT60" s="104">
        <f>VLOOKUP($B60,'Part 3 NNDR3'!$A$6:$FY$331,FT$4,FALSE)</f>
        <v>-6965</v>
      </c>
      <c r="FU60" s="104">
        <f>VLOOKUP($B60,'Part 3 NNDR3'!$A$6:$FY$331,FU$4,FALSE)</f>
        <v>0</v>
      </c>
      <c r="FV60" s="104">
        <f>VLOOKUP($B60,'Part 3 NNDR3'!$A$6:$FY$331,FV$4,FALSE)</f>
        <v>-6965</v>
      </c>
      <c r="FW60" s="104">
        <f>VLOOKUP($B60,'Part 3 NNDR3'!$A$6:$FY$331,FW$4,FALSE)</f>
        <v>-18490191</v>
      </c>
      <c r="FX60" s="104">
        <f>VLOOKUP($B60,'Part 3 NNDR3'!$A$6:$FY$331,FX$4,FALSE)</f>
        <v>0</v>
      </c>
      <c r="FY60" s="104">
        <f>VLOOKUP($B60,'Part 3 NNDR3'!$A$6:$FY$331,FY$4,FALSE)</f>
        <v>-18490191</v>
      </c>
      <c r="FZ60" s="104">
        <f>VLOOKUP($B60,'Part 3 NNDR3'!$A$6:$FY$331,FZ$4,FALSE)</f>
        <v>136902874</v>
      </c>
      <c r="GA60" s="104">
        <f>VLOOKUP($B60,'Part 3 NNDR3'!$A$6:$FY$331,GA$4,FALSE)</f>
        <v>0</v>
      </c>
      <c r="GB60" s="104">
        <f>VLOOKUP($B60,'Part 3 NNDR3'!$A$6:$FY$331,GB$4,FALSE)</f>
        <v>136902874</v>
      </c>
      <c r="GC60" s="105" t="str">
        <f>VLOOKUP($B60,'Data (Updated)'!$C$4:$E$329,2,FALSE)</f>
        <v>NA</v>
      </c>
      <c r="GD60" s="106" t="str">
        <f>VLOOKUP($B60,'Data (Updated)'!$C$4:$E$329,3,FALSE)</f>
        <v>E6106</v>
      </c>
    </row>
    <row r="61" spans="1:186" ht="12.75" x14ac:dyDescent="0.2">
      <c r="A61" s="75">
        <v>56</v>
      </c>
      <c r="B61" s="100" t="s">
        <v>194</v>
      </c>
      <c r="C61" s="101" t="s">
        <v>951</v>
      </c>
      <c r="D61" s="102" t="s">
        <v>943</v>
      </c>
      <c r="E61" s="103" t="s">
        <v>853</v>
      </c>
      <c r="F61" s="104">
        <f>VLOOKUP($B61,'Part 3 NNDR3'!$A$6:$FY$331,F$4,FALSE)</f>
        <v>0</v>
      </c>
      <c r="G61" s="104">
        <f>VLOOKUP($B61,'Part 3 NNDR3'!$A$6:$FY$331,G$4,FALSE)</f>
        <v>0</v>
      </c>
      <c r="H61" s="104">
        <f>VLOOKUP($B61,'Part 3 NNDR3'!$A$6:$FY$331,H$4,FALSE)</f>
        <v>0</v>
      </c>
      <c r="I61" s="104">
        <f>VLOOKUP($B61,'Part 3 NNDR3'!$A$6:$FY$331,I$4,FALSE)</f>
        <v>-392777</v>
      </c>
      <c r="J61" s="104">
        <f>VLOOKUP($B61,'Part 3 NNDR3'!$A$6:$FY$331,J$4,FALSE)</f>
        <v>0</v>
      </c>
      <c r="K61" s="104">
        <f>VLOOKUP($B61,'Part 3 NNDR3'!$A$6:$FY$331,K$4,FALSE)</f>
        <v>-392777</v>
      </c>
      <c r="L61" s="104">
        <f>VLOOKUP($B61,'Part 3 NNDR3'!$A$6:$FY$331,L$4,FALSE)</f>
        <v>0</v>
      </c>
      <c r="M61" s="104">
        <f>VLOOKUP($B61,'Part 3 NNDR3'!$A$6:$FY$331,M$4,FALSE)</f>
        <v>0</v>
      </c>
      <c r="N61" s="104">
        <f>VLOOKUP($B61,'Part 3 NNDR3'!$A$6:$FY$331,N$4,FALSE)</f>
        <v>0</v>
      </c>
      <c r="O61" s="104">
        <f>VLOOKUP($B61,'Part 3 NNDR3'!$A$6:$FY$331,O$4,FALSE)</f>
        <v>594952</v>
      </c>
      <c r="P61" s="104">
        <f>VLOOKUP($B61,'Part 3 NNDR3'!$A$6:$FY$331,P$4,FALSE)</f>
        <v>0</v>
      </c>
      <c r="Q61" s="104">
        <f>VLOOKUP($B61,'Part 3 NNDR3'!$A$6:$FY$331,Q$4,FALSE)</f>
        <v>594952</v>
      </c>
      <c r="R61" s="104">
        <f>VLOOKUP($B61,'Part 3 NNDR3'!$A$6:$FY$331,R$4,FALSE)</f>
        <v>202175</v>
      </c>
      <c r="S61" s="104">
        <f>VLOOKUP($B61,'Part 3 NNDR3'!$A$6:$FY$331,S$4,FALSE)</f>
        <v>0</v>
      </c>
      <c r="T61" s="104">
        <f>VLOOKUP($B61,'Part 3 NNDR3'!$A$6:$FY$331,T$4,FALSE)</f>
        <v>202175</v>
      </c>
      <c r="U61" s="104">
        <f>VLOOKUP($B61,'Part 3 NNDR3'!$A$6:$FY$331,U$4,FALSE)</f>
        <v>-6431953</v>
      </c>
      <c r="V61" s="104">
        <f>VLOOKUP($B61,'Part 3 NNDR3'!$A$6:$FY$331,V$4,FALSE)</f>
        <v>0</v>
      </c>
      <c r="W61" s="104">
        <f>VLOOKUP($B61,'Part 3 NNDR3'!$A$6:$FY$331,W$4,FALSE)</f>
        <v>-6431953</v>
      </c>
      <c r="X61" s="104">
        <f>VLOOKUP($B61,'Part 3 NNDR3'!$A$6:$FY$331,X$4,FALSE)</f>
        <v>-23131</v>
      </c>
      <c r="Y61" s="104">
        <f>VLOOKUP($B61,'Part 3 NNDR3'!$A$6:$FY$331,Y$4,FALSE)</f>
        <v>0</v>
      </c>
      <c r="Z61" s="104">
        <f>VLOOKUP($B61,'Part 3 NNDR3'!$A$6:$FY$331,Z$4,FALSE)</f>
        <v>-23131</v>
      </c>
      <c r="AA61" s="104">
        <f>VLOOKUP($B61,'Part 3 NNDR3'!$A$6:$FY$331,AA$4,FALSE)</f>
        <v>-195862</v>
      </c>
      <c r="AB61" s="104">
        <f>VLOOKUP($B61,'Part 3 NNDR3'!$A$6:$FY$331,AB$4,FALSE)</f>
        <v>0</v>
      </c>
      <c r="AC61" s="104">
        <f>VLOOKUP($B61,'Part 3 NNDR3'!$A$6:$FY$331,AC$4,FALSE)</f>
        <v>-195862</v>
      </c>
      <c r="AD61" s="104">
        <f>VLOOKUP($B61,'Part 3 NNDR3'!$A$6:$FY$331,AD$4,FALSE)</f>
        <v>-84530</v>
      </c>
      <c r="AE61" s="104">
        <f>VLOOKUP($B61,'Part 3 NNDR3'!$A$6:$FY$331,AE$4,FALSE)</f>
        <v>0</v>
      </c>
      <c r="AF61" s="104">
        <f>VLOOKUP($B61,'Part 3 NNDR3'!$A$6:$FY$331,AF$4,FALSE)</f>
        <v>-84530</v>
      </c>
      <c r="AG61" s="104">
        <f>VLOOKUP($B61,'Part 3 NNDR3'!$A$6:$FY$331,AG$4,FALSE)</f>
        <v>6183</v>
      </c>
      <c r="AH61" s="104">
        <f>VLOOKUP($B61,'Part 3 NNDR3'!$A$6:$FY$331,AH$4,FALSE)</f>
        <v>0</v>
      </c>
      <c r="AI61" s="104">
        <f>VLOOKUP($B61,'Part 3 NNDR3'!$A$6:$FY$331,AI$4,FALSE)</f>
        <v>6183</v>
      </c>
      <c r="AJ61" s="104">
        <f>VLOOKUP($B61,'Part 3 NNDR3'!$A$6:$FY$331,AJ$4,FALSE)</f>
        <v>4490059</v>
      </c>
      <c r="AK61" s="104">
        <f>VLOOKUP($B61,'Part 3 NNDR3'!$A$6:$FY$331,AK$4,FALSE)</f>
        <v>0</v>
      </c>
      <c r="AL61" s="104">
        <f>VLOOKUP($B61,'Part 3 NNDR3'!$A$6:$FY$331,AL$4,FALSE)</f>
        <v>4490059</v>
      </c>
      <c r="AM61" s="104">
        <f>VLOOKUP($B61,'Part 3 NNDR3'!$A$6:$FY$331,AM$4,FALSE)</f>
        <v>-146988</v>
      </c>
      <c r="AN61" s="104">
        <f>VLOOKUP($B61,'Part 3 NNDR3'!$A$6:$FY$331,AN$4,FALSE)</f>
        <v>0</v>
      </c>
      <c r="AO61" s="104">
        <f>VLOOKUP($B61,'Part 3 NNDR3'!$A$6:$FY$331,AO$4,FALSE)</f>
        <v>-146988</v>
      </c>
      <c r="AP61" s="104">
        <f>VLOOKUP($B61,'Part 3 NNDR3'!$A$6:$FY$331,AP$4,FALSE)</f>
        <v>-8385892</v>
      </c>
      <c r="AQ61" s="104">
        <f>VLOOKUP($B61,'Part 3 NNDR3'!$A$6:$FY$331,AQ$4,FALSE)</f>
        <v>0</v>
      </c>
      <c r="AR61" s="104">
        <f>VLOOKUP($B61,'Part 3 NNDR3'!$A$6:$FY$331,AR$4,FALSE)</f>
        <v>-8385892</v>
      </c>
      <c r="AS61" s="104">
        <f>VLOOKUP($B61,'Part 3 NNDR3'!$A$6:$FY$331,AS$4,FALSE)</f>
        <v>-69915</v>
      </c>
      <c r="AT61" s="104">
        <f>VLOOKUP($B61,'Part 3 NNDR3'!$A$6:$FY$331,AT$4,FALSE)</f>
        <v>0</v>
      </c>
      <c r="AU61" s="104">
        <f>VLOOKUP($B61,'Part 3 NNDR3'!$A$6:$FY$331,AU$4,FALSE)</f>
        <v>-69915</v>
      </c>
      <c r="AV61" s="104">
        <f>VLOOKUP($B61,'Part 3 NNDR3'!$A$6:$FY$331,AV$4,FALSE)</f>
        <v>-62888</v>
      </c>
      <c r="AW61" s="104">
        <f>VLOOKUP($B61,'Part 3 NNDR3'!$A$6:$FY$331,AW$4,FALSE)</f>
        <v>0</v>
      </c>
      <c r="AX61" s="104">
        <f>VLOOKUP($B61,'Part 3 NNDR3'!$A$6:$FY$331,AX$4,FALSE)</f>
        <v>-62888</v>
      </c>
      <c r="AY61" s="104">
        <f>VLOOKUP($B61,'Part 3 NNDR3'!$A$6:$FY$331,AY$4,FALSE)</f>
        <v>0</v>
      </c>
      <c r="AZ61" s="104">
        <f>VLOOKUP($B61,'Part 3 NNDR3'!$A$6:$FY$331,AZ$4,FALSE)</f>
        <v>0</v>
      </c>
      <c r="BA61" s="104">
        <f>VLOOKUP($B61,'Part 3 NNDR3'!$A$6:$FY$331,BA$4,FALSE)</f>
        <v>0</v>
      </c>
      <c r="BB61" s="104">
        <f>VLOOKUP($B61,'Part 3 NNDR3'!$A$6:$FY$331,BB$4,FALSE)</f>
        <v>-60108</v>
      </c>
      <c r="BC61" s="104">
        <f>VLOOKUP($B61,'Part 3 NNDR3'!$A$6:$FY$331,BC$4,FALSE)</f>
        <v>0</v>
      </c>
      <c r="BD61" s="104">
        <f>VLOOKUP($B61,'Part 3 NNDR3'!$A$6:$FY$331,BD$4,FALSE)</f>
        <v>-60108</v>
      </c>
      <c r="BE61" s="104">
        <f>VLOOKUP($B61,'Part 3 NNDR3'!$A$6:$FY$331,BE$4,FALSE)</f>
        <v>2532</v>
      </c>
      <c r="BF61" s="104">
        <f>VLOOKUP($B61,'Part 3 NNDR3'!$A$6:$FY$331,BF$4,FALSE)</f>
        <v>0</v>
      </c>
      <c r="BG61" s="104">
        <f>VLOOKUP($B61,'Part 3 NNDR3'!$A$6:$FY$331,BG$4,FALSE)</f>
        <v>2532</v>
      </c>
      <c r="BH61" s="104">
        <f>VLOOKUP($B61,'Part 3 NNDR3'!$A$6:$FY$331,BH$4,FALSE)</f>
        <v>-10861015</v>
      </c>
      <c r="BI61" s="104">
        <f>VLOOKUP($B61,'Part 3 NNDR3'!$A$6:$FY$331,BI$4,FALSE)</f>
        <v>0</v>
      </c>
      <c r="BJ61" s="104">
        <f>VLOOKUP($B61,'Part 3 NNDR3'!$A$6:$FY$331,BJ$4,FALSE)</f>
        <v>-10861015</v>
      </c>
      <c r="BK61" s="104">
        <f>VLOOKUP($B61,'Part 3 NNDR3'!$A$6:$FY$331,BK$4,FALSE)</f>
        <v>-84679</v>
      </c>
      <c r="BL61" s="104">
        <f>VLOOKUP($B61,'Part 3 NNDR3'!$A$6:$FY$331,BL$4,FALSE)</f>
        <v>0</v>
      </c>
      <c r="BM61" s="104">
        <f>VLOOKUP($B61,'Part 3 NNDR3'!$A$6:$FY$331,BM$4,FALSE)</f>
        <v>-84679</v>
      </c>
      <c r="BN61" s="104">
        <f>VLOOKUP($B61,'Part 3 NNDR3'!$A$6:$FY$331,BN$4,FALSE)</f>
        <v>78558</v>
      </c>
      <c r="BO61" s="104">
        <f>VLOOKUP($B61,'Part 3 NNDR3'!$A$6:$FY$331,BO$4,FALSE)</f>
        <v>0</v>
      </c>
      <c r="BP61" s="104">
        <f>VLOOKUP($B61,'Part 3 NNDR3'!$A$6:$FY$331,BP$4,FALSE)</f>
        <v>78558</v>
      </c>
      <c r="BQ61" s="104">
        <f>VLOOKUP($B61,'Part 3 NNDR3'!$A$6:$FY$331,BQ$4,FALSE)</f>
        <v>-5990340</v>
      </c>
      <c r="BR61" s="104">
        <f>VLOOKUP($B61,'Part 3 NNDR3'!$A$6:$FY$331,BR$4,FALSE)</f>
        <v>0</v>
      </c>
      <c r="BS61" s="104">
        <f>VLOOKUP($B61,'Part 3 NNDR3'!$A$6:$FY$331,BS$4,FALSE)</f>
        <v>-5990340</v>
      </c>
      <c r="BT61" s="104">
        <f>VLOOKUP($B61,'Part 3 NNDR3'!$A$6:$FY$331,BT$4,FALSE)</f>
        <v>-16732</v>
      </c>
      <c r="BU61" s="104">
        <f>VLOOKUP($B61,'Part 3 NNDR3'!$A$6:$FY$331,BU$4,FALSE)</f>
        <v>0</v>
      </c>
      <c r="BV61" s="104">
        <f>VLOOKUP($B61,'Part 3 NNDR3'!$A$6:$FY$331,BV$4,FALSE)</f>
        <v>-16732</v>
      </c>
      <c r="BW61" s="104">
        <f>VLOOKUP($B61,'Part 3 NNDR3'!$A$6:$FY$331,BW$4,FALSE)</f>
        <v>-6013193</v>
      </c>
      <c r="BX61" s="104">
        <f>VLOOKUP($B61,'Part 3 NNDR3'!$A$6:$FY$331,BX$4,FALSE)</f>
        <v>0</v>
      </c>
      <c r="BY61" s="104">
        <f>VLOOKUP($B61,'Part 3 NNDR3'!$A$6:$FY$331,BY$4,FALSE)</f>
        <v>-6013193</v>
      </c>
      <c r="BZ61" s="104">
        <f>VLOOKUP($B61,'Part 3 NNDR3'!$A$6:$FY$331,BZ$4,FALSE)</f>
        <v>-817747</v>
      </c>
      <c r="CA61" s="104">
        <f>VLOOKUP($B61,'Part 3 NNDR3'!$A$6:$FY$331,CA$4,FALSE)</f>
        <v>0</v>
      </c>
      <c r="CB61" s="104">
        <f>VLOOKUP($B61,'Part 3 NNDR3'!$A$6:$FY$331,CB$4,FALSE)</f>
        <v>-817747</v>
      </c>
      <c r="CC61" s="104">
        <f>VLOOKUP($B61,'Part 3 NNDR3'!$A$6:$FY$331,CC$4,FALSE)</f>
        <v>15425</v>
      </c>
      <c r="CD61" s="104">
        <f>VLOOKUP($B61,'Part 3 NNDR3'!$A$6:$FY$331,CD$4,FALSE)</f>
        <v>0</v>
      </c>
      <c r="CE61" s="104">
        <f>VLOOKUP($B61,'Part 3 NNDR3'!$A$6:$FY$331,CE$4,FALSE)</f>
        <v>15425</v>
      </c>
      <c r="CF61" s="104">
        <f>VLOOKUP($B61,'Part 3 NNDR3'!$A$6:$FY$331,CF$4,FALSE)</f>
        <v>-1214566</v>
      </c>
      <c r="CG61" s="104">
        <f>VLOOKUP($B61,'Part 3 NNDR3'!$A$6:$FY$331,CG$4,FALSE)</f>
        <v>0</v>
      </c>
      <c r="CH61" s="104">
        <f>VLOOKUP($B61,'Part 3 NNDR3'!$A$6:$FY$331,CH$4,FALSE)</f>
        <v>-1214566</v>
      </c>
      <c r="CI61" s="104">
        <f>VLOOKUP($B61,'Part 3 NNDR3'!$A$6:$FY$331,CI$4,FALSE)</f>
        <v>-34674</v>
      </c>
      <c r="CJ61" s="104">
        <f>VLOOKUP($B61,'Part 3 NNDR3'!$A$6:$FY$331,CJ$4,FALSE)</f>
        <v>0</v>
      </c>
      <c r="CK61" s="104">
        <f>VLOOKUP($B61,'Part 3 NNDR3'!$A$6:$FY$331,CK$4,FALSE)</f>
        <v>-34674</v>
      </c>
      <c r="CL61" s="104">
        <f>VLOOKUP($B61,'Part 3 NNDR3'!$A$6:$FY$331,CL$4,FALSE)</f>
        <v>-13817</v>
      </c>
      <c r="CM61" s="104">
        <f>VLOOKUP($B61,'Part 3 NNDR3'!$A$6:$FY$331,CM$4,FALSE)</f>
        <v>0</v>
      </c>
      <c r="CN61" s="104">
        <f>VLOOKUP($B61,'Part 3 NNDR3'!$A$6:$FY$331,CN$4,FALSE)</f>
        <v>-13817</v>
      </c>
      <c r="CO61" s="104">
        <f>VLOOKUP($B61,'Part 3 NNDR3'!$A$6:$FY$331,CO$4,FALSE)</f>
        <v>0</v>
      </c>
      <c r="CP61" s="104">
        <f>VLOOKUP($B61,'Part 3 NNDR3'!$A$6:$FY$331,CP$4,FALSE)</f>
        <v>0</v>
      </c>
      <c r="CQ61" s="104">
        <f>VLOOKUP($B61,'Part 3 NNDR3'!$A$6:$FY$331,CQ$4,FALSE)</f>
        <v>0</v>
      </c>
      <c r="CR61" s="104">
        <f>VLOOKUP($B61,'Part 3 NNDR3'!$A$6:$FY$331,CR$4,FALSE)</f>
        <v>-60108</v>
      </c>
      <c r="CS61" s="104">
        <f>VLOOKUP($B61,'Part 3 NNDR3'!$A$6:$FY$331,CS$4,FALSE)</f>
        <v>0</v>
      </c>
      <c r="CT61" s="104">
        <f>VLOOKUP($B61,'Part 3 NNDR3'!$A$6:$FY$331,CT$4,FALSE)</f>
        <v>-60108</v>
      </c>
      <c r="CU61" s="104">
        <f>VLOOKUP($B61,'Part 3 NNDR3'!$A$6:$FY$331,CU$4,FALSE)</f>
        <v>2532</v>
      </c>
      <c r="CV61" s="104">
        <f>VLOOKUP($B61,'Part 3 NNDR3'!$A$6:$FY$331,CV$4,FALSE)</f>
        <v>0</v>
      </c>
      <c r="CW61" s="104">
        <f>VLOOKUP($B61,'Part 3 NNDR3'!$A$6:$FY$331,CW$4,FALSE)</f>
        <v>2532</v>
      </c>
      <c r="CX61" s="104">
        <f>VLOOKUP($B61,'Part 3 NNDR3'!$A$6:$FY$331,CX$4,FALSE)</f>
        <v>-24878</v>
      </c>
      <c r="CY61" s="104">
        <f>VLOOKUP($B61,'Part 3 NNDR3'!$A$6:$FY$331,CY$4,FALSE)</f>
        <v>0</v>
      </c>
      <c r="CZ61" s="104">
        <f>VLOOKUP($B61,'Part 3 NNDR3'!$A$6:$FY$331,CZ$4,FALSE)</f>
        <v>-24878</v>
      </c>
      <c r="DA61" s="104">
        <f>VLOOKUP($B61,'Part 3 NNDR3'!$A$6:$FY$331,DA$4,FALSE)</f>
        <v>0</v>
      </c>
      <c r="DB61" s="104">
        <f>VLOOKUP($B61,'Part 3 NNDR3'!$A$6:$FY$331,DB$4,FALSE)</f>
        <v>0</v>
      </c>
      <c r="DC61" s="104">
        <f>VLOOKUP($B61,'Part 3 NNDR3'!$A$6:$FY$331,DC$4,FALSE)</f>
        <v>0</v>
      </c>
      <c r="DD61" s="104">
        <f>VLOOKUP($B61,'Part 3 NNDR3'!$A$6:$FY$331,DD$4,FALSE)</f>
        <v>-49300</v>
      </c>
      <c r="DE61" s="104">
        <f>VLOOKUP($B61,'Part 3 NNDR3'!$A$6:$FY$331,DE$4,FALSE)</f>
        <v>0</v>
      </c>
      <c r="DF61" s="104">
        <f>VLOOKUP($B61,'Part 3 NNDR3'!$A$6:$FY$331,DF$4,FALSE)</f>
        <v>-49300</v>
      </c>
      <c r="DG61" s="104">
        <f>VLOOKUP($B61,'Part 3 NNDR3'!$A$6:$FY$331,DG$4,FALSE)</f>
        <v>0</v>
      </c>
      <c r="DH61" s="104">
        <f>VLOOKUP($B61,'Part 3 NNDR3'!$A$6:$FY$331,DH$4,FALSE)</f>
        <v>0</v>
      </c>
      <c r="DI61" s="104">
        <f>VLOOKUP($B61,'Part 3 NNDR3'!$A$6:$FY$331,DI$4,FALSE)</f>
        <v>0</v>
      </c>
      <c r="DJ61" s="104">
        <f>VLOOKUP($B61,'Part 3 NNDR3'!$A$6:$FY$331,DJ$4,FALSE)</f>
        <v>0</v>
      </c>
      <c r="DK61" s="104">
        <f>VLOOKUP($B61,'Part 3 NNDR3'!$A$6:$FY$331,DK$4,FALSE)</f>
        <v>0</v>
      </c>
      <c r="DL61" s="104">
        <f>VLOOKUP($B61,'Part 3 NNDR3'!$A$6:$FY$331,DL$4,FALSE)</f>
        <v>-2197133</v>
      </c>
      <c r="DM61" s="104">
        <f>VLOOKUP($B61,'Part 3 NNDR3'!$A$6:$FY$331,DM$4,FALSE)</f>
        <v>0</v>
      </c>
      <c r="DN61" s="104">
        <f>VLOOKUP($B61,'Part 3 NNDR3'!$A$6:$FY$331,DN$4,FALSE)</f>
        <v>-2197133</v>
      </c>
      <c r="DO61" s="104">
        <f>VLOOKUP($B61,'Part 3 NNDR3'!$A$6:$FY$331,DO$4,FALSE)</f>
        <v>-9370</v>
      </c>
      <c r="DP61" s="104">
        <f>VLOOKUP($B61,'Part 3 NNDR3'!$A$6:$FY$331,DP$4,FALSE)</f>
        <v>0</v>
      </c>
      <c r="DQ61" s="104">
        <f>VLOOKUP($B61,'Part 3 NNDR3'!$A$6:$FY$331,DQ$4,FALSE)</f>
        <v>-9370</v>
      </c>
      <c r="DR61" s="104">
        <f>VLOOKUP($B61,'Part 3 NNDR3'!$A$6:$FY$331,DR$4,FALSE)</f>
        <v>8796</v>
      </c>
      <c r="DS61" s="104">
        <f>VLOOKUP($B61,'Part 3 NNDR3'!$A$6:$FY$331,DS$4,FALSE)</f>
        <v>0</v>
      </c>
      <c r="DT61" s="104">
        <f>VLOOKUP($B61,'Part 3 NNDR3'!$A$6:$FY$331,DT$4,FALSE)</f>
        <v>8796</v>
      </c>
      <c r="DU61" s="104">
        <f>VLOOKUP($B61,'Part 3 NNDR3'!$A$6:$FY$331,DU$4,FALSE)</f>
        <v>-98509</v>
      </c>
      <c r="DV61" s="104">
        <f>VLOOKUP($B61,'Part 3 NNDR3'!$A$6:$FY$331,DV$4,FALSE)</f>
        <v>0</v>
      </c>
      <c r="DW61" s="104">
        <f>VLOOKUP($B61,'Part 3 NNDR3'!$A$6:$FY$331,DW$4,FALSE)</f>
        <v>-98509</v>
      </c>
      <c r="DX61" s="104">
        <f>VLOOKUP($B61,'Part 3 NNDR3'!$A$6:$FY$331,DX$4,FALSE)</f>
        <v>-2099</v>
      </c>
      <c r="DY61" s="104">
        <f>VLOOKUP($B61,'Part 3 NNDR3'!$A$6:$FY$331,DY$4,FALSE)</f>
        <v>0</v>
      </c>
      <c r="DZ61" s="104">
        <f>VLOOKUP($B61,'Part 3 NNDR3'!$A$6:$FY$331,DZ$4,FALSE)</f>
        <v>-2099</v>
      </c>
      <c r="EA61" s="104">
        <f>VLOOKUP($B61,'Part 3 NNDR3'!$A$6:$FY$331,EA$4,FALSE)</f>
        <v>-1938525</v>
      </c>
      <c r="EB61" s="104">
        <f>VLOOKUP($B61,'Part 3 NNDR3'!$A$6:$FY$331,EB$4,FALSE)</f>
        <v>0</v>
      </c>
      <c r="EC61" s="104">
        <f>VLOOKUP($B61,'Part 3 NNDR3'!$A$6:$FY$331,EC$4,FALSE)</f>
        <v>-1938525</v>
      </c>
      <c r="ED61" s="104">
        <f>VLOOKUP($B61,'Part 3 NNDR3'!$A$6:$FY$331,ED$4,FALSE)</f>
        <v>-42847</v>
      </c>
      <c r="EE61" s="104">
        <f>VLOOKUP($B61,'Part 3 NNDR3'!$A$6:$FY$331,EE$4,FALSE)</f>
        <v>0</v>
      </c>
      <c r="EF61" s="104">
        <f>VLOOKUP($B61,'Part 3 NNDR3'!$A$6:$FY$331,EF$4,FALSE)</f>
        <v>-42847</v>
      </c>
      <c r="EG61" s="104">
        <f>VLOOKUP($B61,'Part 3 NNDR3'!$A$6:$FY$331,EG$4,FALSE)</f>
        <v>0</v>
      </c>
      <c r="EH61" s="104">
        <f>VLOOKUP($B61,'Part 3 NNDR3'!$A$6:$FY$331,EH$4,FALSE)</f>
        <v>0</v>
      </c>
      <c r="EI61" s="104">
        <f>VLOOKUP($B61,'Part 3 NNDR3'!$A$6:$FY$331,EI$4,FALSE)</f>
        <v>0</v>
      </c>
      <c r="EJ61" s="104">
        <f>VLOOKUP($B61,'Part 3 NNDR3'!$A$6:$FY$331,EJ$4,FALSE)</f>
        <v>0</v>
      </c>
      <c r="EK61" s="104">
        <f>VLOOKUP($B61,'Part 3 NNDR3'!$A$6:$FY$331,EK$4,FALSE)</f>
        <v>0</v>
      </c>
      <c r="EL61" s="104">
        <f>VLOOKUP($B61,'Part 3 NNDR3'!$A$6:$FY$331,EL$4,FALSE)</f>
        <v>0</v>
      </c>
      <c r="EM61" s="104">
        <f>VLOOKUP($B61,'Part 3 NNDR3'!$A$6:$FY$331,EM$4,FALSE)</f>
        <v>-19225</v>
      </c>
      <c r="EN61" s="104">
        <f>VLOOKUP($B61,'Part 3 NNDR3'!$A$6:$FY$331,EN$4,FALSE)</f>
        <v>0</v>
      </c>
      <c r="EO61" s="104">
        <f>VLOOKUP($B61,'Part 3 NNDR3'!$A$6:$FY$331,EO$4,FALSE)</f>
        <v>-19225</v>
      </c>
      <c r="EP61" s="104">
        <f>VLOOKUP($B61,'Part 3 NNDR3'!$A$6:$FY$331,EP$4,FALSE)</f>
        <v>-2101779</v>
      </c>
      <c r="EQ61" s="104">
        <f>VLOOKUP($B61,'Part 3 NNDR3'!$A$6:$FY$331,EQ$4,FALSE)</f>
        <v>0</v>
      </c>
      <c r="ER61" s="104">
        <f>VLOOKUP($B61,'Part 3 NNDR3'!$A$6:$FY$331,ER$4,FALSE)</f>
        <v>-2101779</v>
      </c>
      <c r="ES61" s="104">
        <f>VLOOKUP($B61,'Part 3 NNDR3'!$A$6:$FY$331,ES$4,FALSE)</f>
        <v>0</v>
      </c>
      <c r="ET61" s="104">
        <f>VLOOKUP($B61,'Part 3 NNDR3'!$A$6:$FY$331,ET$4,FALSE)</f>
        <v>0</v>
      </c>
      <c r="EU61" s="104">
        <f>VLOOKUP($B61,'Part 3 NNDR3'!$A$6:$FY$331,EU$4,FALSE)</f>
        <v>0</v>
      </c>
      <c r="EV61" s="104">
        <f>VLOOKUP($B61,'Part 3 NNDR3'!$A$6:$FY$331,EV$4,FALSE)</f>
        <v>0</v>
      </c>
      <c r="EW61" s="104">
        <f>VLOOKUP($B61,'Part 3 NNDR3'!$A$6:$FY$331,EW$4,FALSE)</f>
        <v>0</v>
      </c>
      <c r="EX61" s="104">
        <f>VLOOKUP($B61,'Part 3 NNDR3'!$A$6:$FY$331,EX$4,FALSE)</f>
        <v>0</v>
      </c>
      <c r="EY61" s="104">
        <f>VLOOKUP($B61,'Part 3 NNDR3'!$A$6:$FY$331,EY$4,FALSE)</f>
        <v>0</v>
      </c>
      <c r="EZ61" s="104">
        <f>VLOOKUP($B61,'Part 3 NNDR3'!$A$6:$FY$331,EZ$4,FALSE)</f>
        <v>0</v>
      </c>
      <c r="FA61" s="104">
        <f>VLOOKUP($B61,'Part 3 NNDR3'!$A$6:$FY$331,FA$4,FALSE)</f>
        <v>0</v>
      </c>
      <c r="FB61" s="104">
        <f>VLOOKUP($B61,'Part 3 NNDR3'!$A$6:$FY$331,FB$4,FALSE)</f>
        <v>177762140</v>
      </c>
      <c r="FC61" s="104">
        <f>VLOOKUP($B61,'Part 3 NNDR3'!$A$6:$FY$331,FC$4,FALSE)</f>
        <v>0</v>
      </c>
      <c r="FD61" s="104">
        <f>VLOOKUP($B61,'Part 3 NNDR3'!$A$6:$FY$331,FD$4,FALSE)</f>
        <v>177762140</v>
      </c>
      <c r="FE61" s="104">
        <f>VLOOKUP($B61,'Part 3 NNDR3'!$A$6:$FY$331,FE$4,FALSE)</f>
        <v>202175</v>
      </c>
      <c r="FF61" s="104">
        <f>VLOOKUP($B61,'Part 3 NNDR3'!$A$6:$FY$331,FF$4,FALSE)</f>
        <v>0</v>
      </c>
      <c r="FG61" s="104">
        <f>VLOOKUP($B61,'Part 3 NNDR3'!$A$6:$FY$331,FG$4,FALSE)</f>
        <v>202175</v>
      </c>
      <c r="FH61" s="104">
        <f>VLOOKUP($B61,'Part 3 NNDR3'!$A$6:$FY$331,FH$4,FALSE)</f>
        <v>-10861015</v>
      </c>
      <c r="FI61" s="104">
        <f>VLOOKUP($B61,'Part 3 NNDR3'!$A$6:$FY$331,FI$4,FALSE)</f>
        <v>0</v>
      </c>
      <c r="FJ61" s="104">
        <f>VLOOKUP($B61,'Part 3 NNDR3'!$A$6:$FY$331,FJ$4,FALSE)</f>
        <v>-10861015</v>
      </c>
      <c r="FK61" s="104">
        <f>VLOOKUP($B61,'Part 3 NNDR3'!$A$6:$FY$331,FK$4,FALSE)</f>
        <v>-6013193</v>
      </c>
      <c r="FL61" s="104">
        <f>VLOOKUP($B61,'Part 3 NNDR3'!$A$6:$FY$331,FL$4,FALSE)</f>
        <v>0</v>
      </c>
      <c r="FM61" s="104">
        <f>VLOOKUP($B61,'Part 3 NNDR3'!$A$6:$FY$331,FM$4,FALSE)</f>
        <v>-6013193</v>
      </c>
      <c r="FN61" s="104">
        <f>VLOOKUP($B61,'Part 3 NNDR3'!$A$6:$FY$331,FN$4,FALSE)</f>
        <v>-2197133</v>
      </c>
      <c r="FO61" s="104">
        <f>VLOOKUP($B61,'Part 3 NNDR3'!$A$6:$FY$331,FO$4,FALSE)</f>
        <v>0</v>
      </c>
      <c r="FP61" s="104">
        <f>VLOOKUP($B61,'Part 3 NNDR3'!$A$6:$FY$331,FP$4,FALSE)</f>
        <v>-2197133</v>
      </c>
      <c r="FQ61" s="104">
        <f>VLOOKUP($B61,'Part 3 NNDR3'!$A$6:$FY$331,FQ$4,FALSE)</f>
        <v>-2101779</v>
      </c>
      <c r="FR61" s="104">
        <f>VLOOKUP($B61,'Part 3 NNDR3'!$A$6:$FY$331,FR$4,FALSE)</f>
        <v>0</v>
      </c>
      <c r="FS61" s="104">
        <f>VLOOKUP($B61,'Part 3 NNDR3'!$A$6:$FY$331,FS$4,FALSE)</f>
        <v>-2101779</v>
      </c>
      <c r="FT61" s="104">
        <f>VLOOKUP($B61,'Part 3 NNDR3'!$A$6:$FY$331,FT$4,FALSE)</f>
        <v>0</v>
      </c>
      <c r="FU61" s="104">
        <f>VLOOKUP($B61,'Part 3 NNDR3'!$A$6:$FY$331,FU$4,FALSE)</f>
        <v>0</v>
      </c>
      <c r="FV61" s="104">
        <f>VLOOKUP($B61,'Part 3 NNDR3'!$A$6:$FY$331,FV$4,FALSE)</f>
        <v>0</v>
      </c>
      <c r="FW61" s="104">
        <f>VLOOKUP($B61,'Part 3 NNDR3'!$A$6:$FY$331,FW$4,FALSE)</f>
        <v>-20970945</v>
      </c>
      <c r="FX61" s="104">
        <f>VLOOKUP($B61,'Part 3 NNDR3'!$A$6:$FY$331,FX$4,FALSE)</f>
        <v>0</v>
      </c>
      <c r="FY61" s="104">
        <f>VLOOKUP($B61,'Part 3 NNDR3'!$A$6:$FY$331,FY$4,FALSE)</f>
        <v>-20970945</v>
      </c>
      <c r="FZ61" s="104">
        <f>VLOOKUP($B61,'Part 3 NNDR3'!$A$6:$FY$331,FZ$4,FALSE)</f>
        <v>156791195</v>
      </c>
      <c r="GA61" s="104">
        <f>VLOOKUP($B61,'Part 3 NNDR3'!$A$6:$FY$331,GA$4,FALSE)</f>
        <v>0</v>
      </c>
      <c r="GB61" s="104">
        <f>VLOOKUP($B61,'Part 3 NNDR3'!$A$6:$FY$331,GB$4,FALSE)</f>
        <v>156791195</v>
      </c>
      <c r="GC61" s="105" t="str">
        <f>VLOOKUP($B61,'Data (Updated)'!$C$4:$E$329,2,FALSE)</f>
        <v>NA</v>
      </c>
      <c r="GD61" s="106" t="str">
        <f>VLOOKUP($B61,'Data (Updated)'!$C$4:$E$329,3,FALSE)</f>
        <v>E6106</v>
      </c>
    </row>
    <row r="62" spans="1:186" ht="12.75" x14ac:dyDescent="0.2">
      <c r="A62" s="75">
        <v>57</v>
      </c>
      <c r="B62" s="100" t="s">
        <v>196</v>
      </c>
      <c r="C62" s="101" t="s">
        <v>941</v>
      </c>
      <c r="D62" s="102" t="s">
        <v>944</v>
      </c>
      <c r="E62" s="103" t="s">
        <v>195</v>
      </c>
      <c r="F62" s="104">
        <f>VLOOKUP($B62,'Part 3 NNDR3'!$A$6:$FY$331,F$4,FALSE)</f>
        <v>0</v>
      </c>
      <c r="G62" s="104">
        <f>VLOOKUP($B62,'Part 3 NNDR3'!$A$6:$FY$331,G$4,FALSE)</f>
        <v>0</v>
      </c>
      <c r="H62" s="104">
        <f>VLOOKUP($B62,'Part 3 NNDR3'!$A$6:$FY$331,H$4,FALSE)</f>
        <v>0</v>
      </c>
      <c r="I62" s="104">
        <f>VLOOKUP($B62,'Part 3 NNDR3'!$A$6:$FY$331,I$4,FALSE)</f>
        <v>339374</v>
      </c>
      <c r="J62" s="104">
        <f>VLOOKUP($B62,'Part 3 NNDR3'!$A$6:$FY$331,J$4,FALSE)</f>
        <v>0</v>
      </c>
      <c r="K62" s="104">
        <f>VLOOKUP($B62,'Part 3 NNDR3'!$A$6:$FY$331,K$4,FALSE)</f>
        <v>339374</v>
      </c>
      <c r="L62" s="104">
        <f>VLOOKUP($B62,'Part 3 NNDR3'!$A$6:$FY$331,L$4,FALSE)</f>
        <v>0</v>
      </c>
      <c r="M62" s="104">
        <f>VLOOKUP($B62,'Part 3 NNDR3'!$A$6:$FY$331,M$4,FALSE)</f>
        <v>0</v>
      </c>
      <c r="N62" s="104">
        <f>VLOOKUP($B62,'Part 3 NNDR3'!$A$6:$FY$331,N$4,FALSE)</f>
        <v>0</v>
      </c>
      <c r="O62" s="104">
        <f>VLOOKUP($B62,'Part 3 NNDR3'!$A$6:$FY$331,O$4,FALSE)</f>
        <v>172991</v>
      </c>
      <c r="P62" s="104">
        <f>VLOOKUP($B62,'Part 3 NNDR3'!$A$6:$FY$331,P$4,FALSE)</f>
        <v>0</v>
      </c>
      <c r="Q62" s="104">
        <f>VLOOKUP($B62,'Part 3 NNDR3'!$A$6:$FY$331,Q$4,FALSE)</f>
        <v>172991</v>
      </c>
      <c r="R62" s="104">
        <f>VLOOKUP($B62,'Part 3 NNDR3'!$A$6:$FY$331,R$4,FALSE)</f>
        <v>512365</v>
      </c>
      <c r="S62" s="104">
        <f>VLOOKUP($B62,'Part 3 NNDR3'!$A$6:$FY$331,S$4,FALSE)</f>
        <v>0</v>
      </c>
      <c r="T62" s="104">
        <f>VLOOKUP($B62,'Part 3 NNDR3'!$A$6:$FY$331,T$4,FALSE)</f>
        <v>512365</v>
      </c>
      <c r="U62" s="104">
        <f>VLOOKUP($B62,'Part 3 NNDR3'!$A$6:$FY$331,U$4,FALSE)</f>
        <v>-2858738</v>
      </c>
      <c r="V62" s="104">
        <f>VLOOKUP($B62,'Part 3 NNDR3'!$A$6:$FY$331,V$4,FALSE)</f>
        <v>0</v>
      </c>
      <c r="W62" s="104">
        <f>VLOOKUP($B62,'Part 3 NNDR3'!$A$6:$FY$331,W$4,FALSE)</f>
        <v>-2858738</v>
      </c>
      <c r="X62" s="104">
        <f>VLOOKUP($B62,'Part 3 NNDR3'!$A$6:$FY$331,X$4,FALSE)</f>
        <v>-7887</v>
      </c>
      <c r="Y62" s="104">
        <f>VLOOKUP($B62,'Part 3 NNDR3'!$A$6:$FY$331,Y$4,FALSE)</f>
        <v>0</v>
      </c>
      <c r="Z62" s="104">
        <f>VLOOKUP($B62,'Part 3 NNDR3'!$A$6:$FY$331,Z$4,FALSE)</f>
        <v>-7887</v>
      </c>
      <c r="AA62" s="104">
        <f>VLOOKUP($B62,'Part 3 NNDR3'!$A$6:$FY$331,AA$4,FALSE)</f>
        <v>-150553</v>
      </c>
      <c r="AB62" s="104">
        <f>VLOOKUP($B62,'Part 3 NNDR3'!$A$6:$FY$331,AB$4,FALSE)</f>
        <v>0</v>
      </c>
      <c r="AC62" s="104">
        <f>VLOOKUP($B62,'Part 3 NNDR3'!$A$6:$FY$331,AC$4,FALSE)</f>
        <v>-150553</v>
      </c>
      <c r="AD62" s="104">
        <f>VLOOKUP($B62,'Part 3 NNDR3'!$A$6:$FY$331,AD$4,FALSE)</f>
        <v>-86681</v>
      </c>
      <c r="AE62" s="104">
        <f>VLOOKUP($B62,'Part 3 NNDR3'!$A$6:$FY$331,AE$4,FALSE)</f>
        <v>0</v>
      </c>
      <c r="AF62" s="104">
        <f>VLOOKUP($B62,'Part 3 NNDR3'!$A$6:$FY$331,AF$4,FALSE)</f>
        <v>-86681</v>
      </c>
      <c r="AG62" s="104">
        <f>VLOOKUP($B62,'Part 3 NNDR3'!$A$6:$FY$331,AG$4,FALSE)</f>
        <v>0</v>
      </c>
      <c r="AH62" s="104">
        <f>VLOOKUP($B62,'Part 3 NNDR3'!$A$6:$FY$331,AH$4,FALSE)</f>
        <v>0</v>
      </c>
      <c r="AI62" s="104">
        <f>VLOOKUP($B62,'Part 3 NNDR3'!$A$6:$FY$331,AI$4,FALSE)</f>
        <v>0</v>
      </c>
      <c r="AJ62" s="104">
        <f>VLOOKUP($B62,'Part 3 NNDR3'!$A$6:$FY$331,AJ$4,FALSE)</f>
        <v>954268</v>
      </c>
      <c r="AK62" s="104">
        <f>VLOOKUP($B62,'Part 3 NNDR3'!$A$6:$FY$331,AK$4,FALSE)</f>
        <v>0</v>
      </c>
      <c r="AL62" s="104">
        <f>VLOOKUP($B62,'Part 3 NNDR3'!$A$6:$FY$331,AL$4,FALSE)</f>
        <v>954268</v>
      </c>
      <c r="AM62" s="104">
        <f>VLOOKUP($B62,'Part 3 NNDR3'!$A$6:$FY$331,AM$4,FALSE)</f>
        <v>-7278</v>
      </c>
      <c r="AN62" s="104">
        <f>VLOOKUP($B62,'Part 3 NNDR3'!$A$6:$FY$331,AN$4,FALSE)</f>
        <v>0</v>
      </c>
      <c r="AO62" s="104">
        <f>VLOOKUP($B62,'Part 3 NNDR3'!$A$6:$FY$331,AO$4,FALSE)</f>
        <v>-7278</v>
      </c>
      <c r="AP62" s="104">
        <f>VLOOKUP($B62,'Part 3 NNDR3'!$A$6:$FY$331,AP$4,FALSE)</f>
        <v>-1636983</v>
      </c>
      <c r="AQ62" s="104">
        <f>VLOOKUP($B62,'Part 3 NNDR3'!$A$6:$FY$331,AQ$4,FALSE)</f>
        <v>0</v>
      </c>
      <c r="AR62" s="104">
        <f>VLOOKUP($B62,'Part 3 NNDR3'!$A$6:$FY$331,AR$4,FALSE)</f>
        <v>-1636983</v>
      </c>
      <c r="AS62" s="104">
        <f>VLOOKUP($B62,'Part 3 NNDR3'!$A$6:$FY$331,AS$4,FALSE)</f>
        <v>-48372</v>
      </c>
      <c r="AT62" s="104">
        <f>VLOOKUP($B62,'Part 3 NNDR3'!$A$6:$FY$331,AT$4,FALSE)</f>
        <v>0</v>
      </c>
      <c r="AU62" s="104">
        <f>VLOOKUP($B62,'Part 3 NNDR3'!$A$6:$FY$331,AU$4,FALSE)</f>
        <v>-48372</v>
      </c>
      <c r="AV62" s="104">
        <f>VLOOKUP($B62,'Part 3 NNDR3'!$A$6:$FY$331,AV$4,FALSE)</f>
        <v>-30951</v>
      </c>
      <c r="AW62" s="104">
        <f>VLOOKUP($B62,'Part 3 NNDR3'!$A$6:$FY$331,AW$4,FALSE)</f>
        <v>0</v>
      </c>
      <c r="AX62" s="104">
        <f>VLOOKUP($B62,'Part 3 NNDR3'!$A$6:$FY$331,AX$4,FALSE)</f>
        <v>-30951</v>
      </c>
      <c r="AY62" s="104">
        <f>VLOOKUP($B62,'Part 3 NNDR3'!$A$6:$FY$331,AY$4,FALSE)</f>
        <v>0</v>
      </c>
      <c r="AZ62" s="104">
        <f>VLOOKUP($B62,'Part 3 NNDR3'!$A$6:$FY$331,AZ$4,FALSE)</f>
        <v>0</v>
      </c>
      <c r="BA62" s="104">
        <f>VLOOKUP($B62,'Part 3 NNDR3'!$A$6:$FY$331,BA$4,FALSE)</f>
        <v>0</v>
      </c>
      <c r="BB62" s="104">
        <f>VLOOKUP($B62,'Part 3 NNDR3'!$A$6:$FY$331,BB$4,FALSE)</f>
        <v>-3295</v>
      </c>
      <c r="BC62" s="104">
        <f>VLOOKUP($B62,'Part 3 NNDR3'!$A$6:$FY$331,BC$4,FALSE)</f>
        <v>0</v>
      </c>
      <c r="BD62" s="104">
        <f>VLOOKUP($B62,'Part 3 NNDR3'!$A$6:$FY$331,BD$4,FALSE)</f>
        <v>-3295</v>
      </c>
      <c r="BE62" s="104">
        <f>VLOOKUP($B62,'Part 3 NNDR3'!$A$6:$FY$331,BE$4,FALSE)</f>
        <v>4</v>
      </c>
      <c r="BF62" s="104">
        <f>VLOOKUP($B62,'Part 3 NNDR3'!$A$6:$FY$331,BF$4,FALSE)</f>
        <v>0</v>
      </c>
      <c r="BG62" s="104">
        <f>VLOOKUP($B62,'Part 3 NNDR3'!$A$6:$FY$331,BG$4,FALSE)</f>
        <v>4</v>
      </c>
      <c r="BH62" s="104">
        <f>VLOOKUP($B62,'Part 3 NNDR3'!$A$6:$FY$331,BH$4,FALSE)</f>
        <v>-3781898</v>
      </c>
      <c r="BI62" s="104">
        <f>VLOOKUP($B62,'Part 3 NNDR3'!$A$6:$FY$331,BI$4,FALSE)</f>
        <v>0</v>
      </c>
      <c r="BJ62" s="104">
        <f>VLOOKUP($B62,'Part 3 NNDR3'!$A$6:$FY$331,BJ$4,FALSE)</f>
        <v>-3781898</v>
      </c>
      <c r="BK62" s="104">
        <f>VLOOKUP($B62,'Part 3 NNDR3'!$A$6:$FY$331,BK$4,FALSE)</f>
        <v>0</v>
      </c>
      <c r="BL62" s="104">
        <f>VLOOKUP($B62,'Part 3 NNDR3'!$A$6:$FY$331,BL$4,FALSE)</f>
        <v>0</v>
      </c>
      <c r="BM62" s="104">
        <f>VLOOKUP($B62,'Part 3 NNDR3'!$A$6:$FY$331,BM$4,FALSE)</f>
        <v>0</v>
      </c>
      <c r="BN62" s="104">
        <f>VLOOKUP($B62,'Part 3 NNDR3'!$A$6:$FY$331,BN$4,FALSE)</f>
        <v>5</v>
      </c>
      <c r="BO62" s="104">
        <f>VLOOKUP($B62,'Part 3 NNDR3'!$A$6:$FY$331,BO$4,FALSE)</f>
        <v>0</v>
      </c>
      <c r="BP62" s="104">
        <f>VLOOKUP($B62,'Part 3 NNDR3'!$A$6:$FY$331,BP$4,FALSE)</f>
        <v>5</v>
      </c>
      <c r="BQ62" s="104">
        <f>VLOOKUP($B62,'Part 3 NNDR3'!$A$6:$FY$331,BQ$4,FALSE)</f>
        <v>-1408585</v>
      </c>
      <c r="BR62" s="104">
        <f>VLOOKUP($B62,'Part 3 NNDR3'!$A$6:$FY$331,BR$4,FALSE)</f>
        <v>0</v>
      </c>
      <c r="BS62" s="104">
        <f>VLOOKUP($B62,'Part 3 NNDR3'!$A$6:$FY$331,BS$4,FALSE)</f>
        <v>-1408585</v>
      </c>
      <c r="BT62" s="104">
        <f>VLOOKUP($B62,'Part 3 NNDR3'!$A$6:$FY$331,BT$4,FALSE)</f>
        <v>-76934</v>
      </c>
      <c r="BU62" s="104">
        <f>VLOOKUP($B62,'Part 3 NNDR3'!$A$6:$FY$331,BU$4,FALSE)</f>
        <v>0</v>
      </c>
      <c r="BV62" s="104">
        <f>VLOOKUP($B62,'Part 3 NNDR3'!$A$6:$FY$331,BV$4,FALSE)</f>
        <v>-76934</v>
      </c>
      <c r="BW62" s="104">
        <f>VLOOKUP($B62,'Part 3 NNDR3'!$A$6:$FY$331,BW$4,FALSE)</f>
        <v>-1485514</v>
      </c>
      <c r="BX62" s="104">
        <f>VLOOKUP($B62,'Part 3 NNDR3'!$A$6:$FY$331,BX$4,FALSE)</f>
        <v>0</v>
      </c>
      <c r="BY62" s="104">
        <f>VLOOKUP($B62,'Part 3 NNDR3'!$A$6:$FY$331,BY$4,FALSE)</f>
        <v>-1485514</v>
      </c>
      <c r="BZ62" s="104">
        <f>VLOOKUP($B62,'Part 3 NNDR3'!$A$6:$FY$331,BZ$4,FALSE)</f>
        <v>-39404</v>
      </c>
      <c r="CA62" s="104">
        <f>VLOOKUP($B62,'Part 3 NNDR3'!$A$6:$FY$331,CA$4,FALSE)</f>
        <v>0</v>
      </c>
      <c r="CB62" s="104">
        <f>VLOOKUP($B62,'Part 3 NNDR3'!$A$6:$FY$331,CB$4,FALSE)</f>
        <v>-39404</v>
      </c>
      <c r="CC62" s="104">
        <f>VLOOKUP($B62,'Part 3 NNDR3'!$A$6:$FY$331,CC$4,FALSE)</f>
        <v>0</v>
      </c>
      <c r="CD62" s="104">
        <f>VLOOKUP($B62,'Part 3 NNDR3'!$A$6:$FY$331,CD$4,FALSE)</f>
        <v>0</v>
      </c>
      <c r="CE62" s="104">
        <f>VLOOKUP($B62,'Part 3 NNDR3'!$A$6:$FY$331,CE$4,FALSE)</f>
        <v>0</v>
      </c>
      <c r="CF62" s="104">
        <f>VLOOKUP($B62,'Part 3 NNDR3'!$A$6:$FY$331,CF$4,FALSE)</f>
        <v>-36383</v>
      </c>
      <c r="CG62" s="104">
        <f>VLOOKUP($B62,'Part 3 NNDR3'!$A$6:$FY$331,CG$4,FALSE)</f>
        <v>0</v>
      </c>
      <c r="CH62" s="104">
        <f>VLOOKUP($B62,'Part 3 NNDR3'!$A$6:$FY$331,CH$4,FALSE)</f>
        <v>-36383</v>
      </c>
      <c r="CI62" s="104">
        <f>VLOOKUP($B62,'Part 3 NNDR3'!$A$6:$FY$331,CI$4,FALSE)</f>
        <v>210</v>
      </c>
      <c r="CJ62" s="104">
        <f>VLOOKUP($B62,'Part 3 NNDR3'!$A$6:$FY$331,CJ$4,FALSE)</f>
        <v>0</v>
      </c>
      <c r="CK62" s="104">
        <f>VLOOKUP($B62,'Part 3 NNDR3'!$A$6:$FY$331,CK$4,FALSE)</f>
        <v>210</v>
      </c>
      <c r="CL62" s="104">
        <f>VLOOKUP($B62,'Part 3 NNDR3'!$A$6:$FY$331,CL$4,FALSE)</f>
        <v>-1257</v>
      </c>
      <c r="CM62" s="104">
        <f>VLOOKUP($B62,'Part 3 NNDR3'!$A$6:$FY$331,CM$4,FALSE)</f>
        <v>0</v>
      </c>
      <c r="CN62" s="104">
        <f>VLOOKUP($B62,'Part 3 NNDR3'!$A$6:$FY$331,CN$4,FALSE)</f>
        <v>-1257</v>
      </c>
      <c r="CO62" s="104">
        <f>VLOOKUP($B62,'Part 3 NNDR3'!$A$6:$FY$331,CO$4,FALSE)</f>
        <v>0</v>
      </c>
      <c r="CP62" s="104">
        <f>VLOOKUP($B62,'Part 3 NNDR3'!$A$6:$FY$331,CP$4,FALSE)</f>
        <v>0</v>
      </c>
      <c r="CQ62" s="104">
        <f>VLOOKUP($B62,'Part 3 NNDR3'!$A$6:$FY$331,CQ$4,FALSE)</f>
        <v>0</v>
      </c>
      <c r="CR62" s="104">
        <f>VLOOKUP($B62,'Part 3 NNDR3'!$A$6:$FY$331,CR$4,FALSE)</f>
        <v>0</v>
      </c>
      <c r="CS62" s="104">
        <f>VLOOKUP($B62,'Part 3 NNDR3'!$A$6:$FY$331,CS$4,FALSE)</f>
        <v>0</v>
      </c>
      <c r="CT62" s="104">
        <f>VLOOKUP($B62,'Part 3 NNDR3'!$A$6:$FY$331,CT$4,FALSE)</f>
        <v>0</v>
      </c>
      <c r="CU62" s="104">
        <f>VLOOKUP($B62,'Part 3 NNDR3'!$A$6:$FY$331,CU$4,FALSE)</f>
        <v>0</v>
      </c>
      <c r="CV62" s="104">
        <f>VLOOKUP($B62,'Part 3 NNDR3'!$A$6:$FY$331,CV$4,FALSE)</f>
        <v>0</v>
      </c>
      <c r="CW62" s="104">
        <f>VLOOKUP($B62,'Part 3 NNDR3'!$A$6:$FY$331,CW$4,FALSE)</f>
        <v>0</v>
      </c>
      <c r="CX62" s="104">
        <f>VLOOKUP($B62,'Part 3 NNDR3'!$A$6:$FY$331,CX$4,FALSE)</f>
        <v>0</v>
      </c>
      <c r="CY62" s="104">
        <f>VLOOKUP($B62,'Part 3 NNDR3'!$A$6:$FY$331,CY$4,FALSE)</f>
        <v>0</v>
      </c>
      <c r="CZ62" s="104">
        <f>VLOOKUP($B62,'Part 3 NNDR3'!$A$6:$FY$331,CZ$4,FALSE)</f>
        <v>0</v>
      </c>
      <c r="DA62" s="104">
        <f>VLOOKUP($B62,'Part 3 NNDR3'!$A$6:$FY$331,DA$4,FALSE)</f>
        <v>0</v>
      </c>
      <c r="DB62" s="104">
        <f>VLOOKUP($B62,'Part 3 NNDR3'!$A$6:$FY$331,DB$4,FALSE)</f>
        <v>0</v>
      </c>
      <c r="DC62" s="104">
        <f>VLOOKUP($B62,'Part 3 NNDR3'!$A$6:$FY$331,DC$4,FALSE)</f>
        <v>0</v>
      </c>
      <c r="DD62" s="104">
        <f>VLOOKUP($B62,'Part 3 NNDR3'!$A$6:$FY$331,DD$4,FALSE)</f>
        <v>0</v>
      </c>
      <c r="DE62" s="104">
        <f>VLOOKUP($B62,'Part 3 NNDR3'!$A$6:$FY$331,DE$4,FALSE)</f>
        <v>0</v>
      </c>
      <c r="DF62" s="104">
        <f>VLOOKUP($B62,'Part 3 NNDR3'!$A$6:$FY$331,DF$4,FALSE)</f>
        <v>0</v>
      </c>
      <c r="DG62" s="104">
        <f>VLOOKUP($B62,'Part 3 NNDR3'!$A$6:$FY$331,DG$4,FALSE)</f>
        <v>0</v>
      </c>
      <c r="DH62" s="104">
        <f>VLOOKUP($B62,'Part 3 NNDR3'!$A$6:$FY$331,DH$4,FALSE)</f>
        <v>0</v>
      </c>
      <c r="DI62" s="104">
        <f>VLOOKUP($B62,'Part 3 NNDR3'!$A$6:$FY$331,DI$4,FALSE)</f>
        <v>0</v>
      </c>
      <c r="DJ62" s="104">
        <f>VLOOKUP($B62,'Part 3 NNDR3'!$A$6:$FY$331,DJ$4,FALSE)</f>
        <v>0</v>
      </c>
      <c r="DK62" s="104">
        <f>VLOOKUP($B62,'Part 3 NNDR3'!$A$6:$FY$331,DK$4,FALSE)</f>
        <v>0</v>
      </c>
      <c r="DL62" s="104">
        <f>VLOOKUP($B62,'Part 3 NNDR3'!$A$6:$FY$331,DL$4,FALSE)</f>
        <v>-76834</v>
      </c>
      <c r="DM62" s="104">
        <f>VLOOKUP($B62,'Part 3 NNDR3'!$A$6:$FY$331,DM$4,FALSE)</f>
        <v>0</v>
      </c>
      <c r="DN62" s="104">
        <f>VLOOKUP($B62,'Part 3 NNDR3'!$A$6:$FY$331,DN$4,FALSE)</f>
        <v>-76834</v>
      </c>
      <c r="DO62" s="104">
        <f>VLOOKUP($B62,'Part 3 NNDR3'!$A$6:$FY$331,DO$4,FALSE)</f>
        <v>0</v>
      </c>
      <c r="DP62" s="104">
        <f>VLOOKUP($B62,'Part 3 NNDR3'!$A$6:$FY$331,DP$4,FALSE)</f>
        <v>0</v>
      </c>
      <c r="DQ62" s="104">
        <f>VLOOKUP($B62,'Part 3 NNDR3'!$A$6:$FY$331,DQ$4,FALSE)</f>
        <v>0</v>
      </c>
      <c r="DR62" s="104">
        <f>VLOOKUP($B62,'Part 3 NNDR3'!$A$6:$FY$331,DR$4,FALSE)</f>
        <v>0</v>
      </c>
      <c r="DS62" s="104">
        <f>VLOOKUP($B62,'Part 3 NNDR3'!$A$6:$FY$331,DS$4,FALSE)</f>
        <v>0</v>
      </c>
      <c r="DT62" s="104">
        <f>VLOOKUP($B62,'Part 3 NNDR3'!$A$6:$FY$331,DT$4,FALSE)</f>
        <v>0</v>
      </c>
      <c r="DU62" s="104">
        <f>VLOOKUP($B62,'Part 3 NNDR3'!$A$6:$FY$331,DU$4,FALSE)</f>
        <v>-31158</v>
      </c>
      <c r="DV62" s="104">
        <f>VLOOKUP($B62,'Part 3 NNDR3'!$A$6:$FY$331,DV$4,FALSE)</f>
        <v>0</v>
      </c>
      <c r="DW62" s="104">
        <f>VLOOKUP($B62,'Part 3 NNDR3'!$A$6:$FY$331,DW$4,FALSE)</f>
        <v>-31158</v>
      </c>
      <c r="DX62" s="104">
        <f>VLOOKUP($B62,'Part 3 NNDR3'!$A$6:$FY$331,DX$4,FALSE)</f>
        <v>0</v>
      </c>
      <c r="DY62" s="104">
        <f>VLOOKUP($B62,'Part 3 NNDR3'!$A$6:$FY$331,DY$4,FALSE)</f>
        <v>0</v>
      </c>
      <c r="DZ62" s="104">
        <f>VLOOKUP($B62,'Part 3 NNDR3'!$A$6:$FY$331,DZ$4,FALSE)</f>
        <v>0</v>
      </c>
      <c r="EA62" s="104">
        <f>VLOOKUP($B62,'Part 3 NNDR3'!$A$6:$FY$331,EA$4,FALSE)</f>
        <v>-717707</v>
      </c>
      <c r="EB62" s="104">
        <f>VLOOKUP($B62,'Part 3 NNDR3'!$A$6:$FY$331,EB$4,FALSE)</f>
        <v>0</v>
      </c>
      <c r="EC62" s="104">
        <f>VLOOKUP($B62,'Part 3 NNDR3'!$A$6:$FY$331,EC$4,FALSE)</f>
        <v>-717707</v>
      </c>
      <c r="ED62" s="104">
        <f>VLOOKUP($B62,'Part 3 NNDR3'!$A$6:$FY$331,ED$4,FALSE)</f>
        <v>-9859</v>
      </c>
      <c r="EE62" s="104">
        <f>VLOOKUP($B62,'Part 3 NNDR3'!$A$6:$FY$331,EE$4,FALSE)</f>
        <v>0</v>
      </c>
      <c r="EF62" s="104">
        <f>VLOOKUP($B62,'Part 3 NNDR3'!$A$6:$FY$331,EF$4,FALSE)</f>
        <v>-9859</v>
      </c>
      <c r="EG62" s="104">
        <f>VLOOKUP($B62,'Part 3 NNDR3'!$A$6:$FY$331,EG$4,FALSE)</f>
        <v>0</v>
      </c>
      <c r="EH62" s="104">
        <f>VLOOKUP($B62,'Part 3 NNDR3'!$A$6:$FY$331,EH$4,FALSE)</f>
        <v>0</v>
      </c>
      <c r="EI62" s="104">
        <f>VLOOKUP($B62,'Part 3 NNDR3'!$A$6:$FY$331,EI$4,FALSE)</f>
        <v>0</v>
      </c>
      <c r="EJ62" s="104">
        <f>VLOOKUP($B62,'Part 3 NNDR3'!$A$6:$FY$331,EJ$4,FALSE)</f>
        <v>0</v>
      </c>
      <c r="EK62" s="104">
        <f>VLOOKUP($B62,'Part 3 NNDR3'!$A$6:$FY$331,EK$4,FALSE)</f>
        <v>0</v>
      </c>
      <c r="EL62" s="104">
        <f>VLOOKUP($B62,'Part 3 NNDR3'!$A$6:$FY$331,EL$4,FALSE)</f>
        <v>0</v>
      </c>
      <c r="EM62" s="104">
        <f>VLOOKUP($B62,'Part 3 NNDR3'!$A$6:$FY$331,EM$4,FALSE)</f>
        <v>-10248</v>
      </c>
      <c r="EN62" s="104">
        <f>VLOOKUP($B62,'Part 3 NNDR3'!$A$6:$FY$331,EN$4,FALSE)</f>
        <v>0</v>
      </c>
      <c r="EO62" s="104">
        <f>VLOOKUP($B62,'Part 3 NNDR3'!$A$6:$FY$331,EO$4,FALSE)</f>
        <v>-10248</v>
      </c>
      <c r="EP62" s="104">
        <f>VLOOKUP($B62,'Part 3 NNDR3'!$A$6:$FY$331,EP$4,FALSE)</f>
        <v>-768972</v>
      </c>
      <c r="EQ62" s="104">
        <f>VLOOKUP($B62,'Part 3 NNDR3'!$A$6:$FY$331,EQ$4,FALSE)</f>
        <v>0</v>
      </c>
      <c r="ER62" s="104">
        <f>VLOOKUP($B62,'Part 3 NNDR3'!$A$6:$FY$331,ER$4,FALSE)</f>
        <v>-768972</v>
      </c>
      <c r="ES62" s="104">
        <f>VLOOKUP($B62,'Part 3 NNDR3'!$A$6:$FY$331,ES$4,FALSE)</f>
        <v>0</v>
      </c>
      <c r="ET62" s="104">
        <f>VLOOKUP($B62,'Part 3 NNDR3'!$A$6:$FY$331,ET$4,FALSE)</f>
        <v>0</v>
      </c>
      <c r="EU62" s="104">
        <f>VLOOKUP($B62,'Part 3 NNDR3'!$A$6:$FY$331,EU$4,FALSE)</f>
        <v>0</v>
      </c>
      <c r="EV62" s="104">
        <f>VLOOKUP($B62,'Part 3 NNDR3'!$A$6:$FY$331,EV$4,FALSE)</f>
        <v>0</v>
      </c>
      <c r="EW62" s="104">
        <f>VLOOKUP($B62,'Part 3 NNDR3'!$A$6:$FY$331,EW$4,FALSE)</f>
        <v>0</v>
      </c>
      <c r="EX62" s="104">
        <f>VLOOKUP($B62,'Part 3 NNDR3'!$A$6:$FY$331,EX$4,FALSE)</f>
        <v>0</v>
      </c>
      <c r="EY62" s="104">
        <f>VLOOKUP($B62,'Part 3 NNDR3'!$A$6:$FY$331,EY$4,FALSE)</f>
        <v>0</v>
      </c>
      <c r="EZ62" s="104">
        <f>VLOOKUP($B62,'Part 3 NNDR3'!$A$6:$FY$331,EZ$4,FALSE)</f>
        <v>0</v>
      </c>
      <c r="FA62" s="104">
        <f>VLOOKUP($B62,'Part 3 NNDR3'!$A$6:$FY$331,FA$4,FALSE)</f>
        <v>0</v>
      </c>
      <c r="FB62" s="104">
        <f>VLOOKUP($B62,'Part 3 NNDR3'!$A$6:$FY$331,FB$4,FALSE)</f>
        <v>42477727</v>
      </c>
      <c r="FC62" s="104">
        <f>VLOOKUP($B62,'Part 3 NNDR3'!$A$6:$FY$331,FC$4,FALSE)</f>
        <v>38008</v>
      </c>
      <c r="FD62" s="104">
        <f>VLOOKUP($B62,'Part 3 NNDR3'!$A$6:$FY$331,FD$4,FALSE)</f>
        <v>42515735</v>
      </c>
      <c r="FE62" s="104">
        <f>VLOOKUP($B62,'Part 3 NNDR3'!$A$6:$FY$331,FE$4,FALSE)</f>
        <v>512365</v>
      </c>
      <c r="FF62" s="104">
        <f>VLOOKUP($B62,'Part 3 NNDR3'!$A$6:$FY$331,FF$4,FALSE)</f>
        <v>0</v>
      </c>
      <c r="FG62" s="104">
        <f>VLOOKUP($B62,'Part 3 NNDR3'!$A$6:$FY$331,FG$4,FALSE)</f>
        <v>512365</v>
      </c>
      <c r="FH62" s="104">
        <f>VLOOKUP($B62,'Part 3 NNDR3'!$A$6:$FY$331,FH$4,FALSE)</f>
        <v>-3781898</v>
      </c>
      <c r="FI62" s="104">
        <f>VLOOKUP($B62,'Part 3 NNDR3'!$A$6:$FY$331,FI$4,FALSE)</f>
        <v>0</v>
      </c>
      <c r="FJ62" s="104">
        <f>VLOOKUP($B62,'Part 3 NNDR3'!$A$6:$FY$331,FJ$4,FALSE)</f>
        <v>-3781898</v>
      </c>
      <c r="FK62" s="104">
        <f>VLOOKUP($B62,'Part 3 NNDR3'!$A$6:$FY$331,FK$4,FALSE)</f>
        <v>-1485514</v>
      </c>
      <c r="FL62" s="104">
        <f>VLOOKUP($B62,'Part 3 NNDR3'!$A$6:$FY$331,FL$4,FALSE)</f>
        <v>0</v>
      </c>
      <c r="FM62" s="104">
        <f>VLOOKUP($B62,'Part 3 NNDR3'!$A$6:$FY$331,FM$4,FALSE)</f>
        <v>-1485514</v>
      </c>
      <c r="FN62" s="104">
        <f>VLOOKUP($B62,'Part 3 NNDR3'!$A$6:$FY$331,FN$4,FALSE)</f>
        <v>-76834</v>
      </c>
      <c r="FO62" s="104">
        <f>VLOOKUP($B62,'Part 3 NNDR3'!$A$6:$FY$331,FO$4,FALSE)</f>
        <v>0</v>
      </c>
      <c r="FP62" s="104">
        <f>VLOOKUP($B62,'Part 3 NNDR3'!$A$6:$FY$331,FP$4,FALSE)</f>
        <v>-76834</v>
      </c>
      <c r="FQ62" s="104">
        <f>VLOOKUP($B62,'Part 3 NNDR3'!$A$6:$FY$331,FQ$4,FALSE)</f>
        <v>-768972</v>
      </c>
      <c r="FR62" s="104">
        <f>VLOOKUP($B62,'Part 3 NNDR3'!$A$6:$FY$331,FR$4,FALSE)</f>
        <v>0</v>
      </c>
      <c r="FS62" s="104">
        <f>VLOOKUP($B62,'Part 3 NNDR3'!$A$6:$FY$331,FS$4,FALSE)</f>
        <v>-768972</v>
      </c>
      <c r="FT62" s="104">
        <f>VLOOKUP($B62,'Part 3 NNDR3'!$A$6:$FY$331,FT$4,FALSE)</f>
        <v>0</v>
      </c>
      <c r="FU62" s="104">
        <f>VLOOKUP($B62,'Part 3 NNDR3'!$A$6:$FY$331,FU$4,FALSE)</f>
        <v>0</v>
      </c>
      <c r="FV62" s="104">
        <f>VLOOKUP($B62,'Part 3 NNDR3'!$A$6:$FY$331,FV$4,FALSE)</f>
        <v>0</v>
      </c>
      <c r="FW62" s="104">
        <f>VLOOKUP($B62,'Part 3 NNDR3'!$A$6:$FY$331,FW$4,FALSE)</f>
        <v>-5600853</v>
      </c>
      <c r="FX62" s="104">
        <f>VLOOKUP($B62,'Part 3 NNDR3'!$A$6:$FY$331,FX$4,FALSE)</f>
        <v>0</v>
      </c>
      <c r="FY62" s="104">
        <f>VLOOKUP($B62,'Part 3 NNDR3'!$A$6:$FY$331,FY$4,FALSE)</f>
        <v>-5600853</v>
      </c>
      <c r="FZ62" s="104">
        <f>VLOOKUP($B62,'Part 3 NNDR3'!$A$6:$FY$331,FZ$4,FALSE)</f>
        <v>36876874</v>
      </c>
      <c r="GA62" s="104">
        <f>VLOOKUP($B62,'Part 3 NNDR3'!$A$6:$FY$331,GA$4,FALSE)</f>
        <v>38008</v>
      </c>
      <c r="GB62" s="104">
        <f>VLOOKUP($B62,'Part 3 NNDR3'!$A$6:$FY$331,GB$4,FALSE)</f>
        <v>36914882</v>
      </c>
      <c r="GC62" s="105" t="str">
        <f>VLOOKUP($B62,'Data (Updated)'!$C$4:$E$329,2,FALSE)</f>
        <v>E1021</v>
      </c>
      <c r="GD62" s="106" t="str">
        <f>VLOOKUP($B62,'Data (Updated)'!$C$4:$E$329,3,FALSE)</f>
        <v>E6110</v>
      </c>
    </row>
    <row r="63" spans="1:186" ht="12.75" x14ac:dyDescent="0.2">
      <c r="A63" s="75">
        <v>58</v>
      </c>
      <c r="B63" s="100" t="s">
        <v>198</v>
      </c>
      <c r="C63" s="101" t="s">
        <v>941</v>
      </c>
      <c r="D63" s="102" t="s">
        <v>942</v>
      </c>
      <c r="E63" s="103" t="s">
        <v>197</v>
      </c>
      <c r="F63" s="104">
        <f>VLOOKUP($B63,'Part 3 NNDR3'!$A$6:$FY$331,F$4,FALSE)</f>
        <v>0</v>
      </c>
      <c r="G63" s="104">
        <f>VLOOKUP($B63,'Part 3 NNDR3'!$A$6:$FY$331,G$4,FALSE)</f>
        <v>0</v>
      </c>
      <c r="H63" s="104">
        <f>VLOOKUP($B63,'Part 3 NNDR3'!$A$6:$FY$331,H$4,FALSE)</f>
        <v>0</v>
      </c>
      <c r="I63" s="104">
        <f>VLOOKUP($B63,'Part 3 NNDR3'!$A$6:$FY$331,I$4,FALSE)</f>
        <v>47493</v>
      </c>
      <c r="J63" s="104">
        <f>VLOOKUP($B63,'Part 3 NNDR3'!$A$6:$FY$331,J$4,FALSE)</f>
        <v>0</v>
      </c>
      <c r="K63" s="104">
        <f>VLOOKUP($B63,'Part 3 NNDR3'!$A$6:$FY$331,K$4,FALSE)</f>
        <v>47493</v>
      </c>
      <c r="L63" s="104">
        <f>VLOOKUP($B63,'Part 3 NNDR3'!$A$6:$FY$331,L$4,FALSE)</f>
        <v>0</v>
      </c>
      <c r="M63" s="104">
        <f>VLOOKUP($B63,'Part 3 NNDR3'!$A$6:$FY$331,M$4,FALSE)</f>
        <v>0</v>
      </c>
      <c r="N63" s="104">
        <f>VLOOKUP($B63,'Part 3 NNDR3'!$A$6:$FY$331,N$4,FALSE)</f>
        <v>0</v>
      </c>
      <c r="O63" s="104">
        <f>VLOOKUP($B63,'Part 3 NNDR3'!$A$6:$FY$331,O$4,FALSE)</f>
        <v>7994</v>
      </c>
      <c r="P63" s="104">
        <f>VLOOKUP($B63,'Part 3 NNDR3'!$A$6:$FY$331,P$4,FALSE)</f>
        <v>0</v>
      </c>
      <c r="Q63" s="104">
        <f>VLOOKUP($B63,'Part 3 NNDR3'!$A$6:$FY$331,Q$4,FALSE)</f>
        <v>7994</v>
      </c>
      <c r="R63" s="104">
        <f>VLOOKUP($B63,'Part 3 NNDR3'!$A$6:$FY$331,R$4,FALSE)</f>
        <v>55487</v>
      </c>
      <c r="S63" s="104">
        <f>VLOOKUP($B63,'Part 3 NNDR3'!$A$6:$FY$331,S$4,FALSE)</f>
        <v>0</v>
      </c>
      <c r="T63" s="104">
        <f>VLOOKUP($B63,'Part 3 NNDR3'!$A$6:$FY$331,T$4,FALSE)</f>
        <v>55487</v>
      </c>
      <c r="U63" s="104">
        <f>VLOOKUP($B63,'Part 3 NNDR3'!$A$6:$FY$331,U$4,FALSE)</f>
        <v>-3276795</v>
      </c>
      <c r="V63" s="104">
        <f>VLOOKUP($B63,'Part 3 NNDR3'!$A$6:$FY$331,V$4,FALSE)</f>
        <v>0</v>
      </c>
      <c r="W63" s="104">
        <f>VLOOKUP($B63,'Part 3 NNDR3'!$A$6:$FY$331,W$4,FALSE)</f>
        <v>-3276795</v>
      </c>
      <c r="X63" s="104">
        <f>VLOOKUP($B63,'Part 3 NNDR3'!$A$6:$FY$331,X$4,FALSE)</f>
        <v>-18962</v>
      </c>
      <c r="Y63" s="104">
        <f>VLOOKUP($B63,'Part 3 NNDR3'!$A$6:$FY$331,Y$4,FALSE)</f>
        <v>0</v>
      </c>
      <c r="Z63" s="104">
        <f>VLOOKUP($B63,'Part 3 NNDR3'!$A$6:$FY$331,Z$4,FALSE)</f>
        <v>-18962</v>
      </c>
      <c r="AA63" s="104">
        <f>VLOOKUP($B63,'Part 3 NNDR3'!$A$6:$FY$331,AA$4,FALSE)</f>
        <v>-116566</v>
      </c>
      <c r="AB63" s="104">
        <f>VLOOKUP($B63,'Part 3 NNDR3'!$A$6:$FY$331,AB$4,FALSE)</f>
        <v>0</v>
      </c>
      <c r="AC63" s="104">
        <f>VLOOKUP($B63,'Part 3 NNDR3'!$A$6:$FY$331,AC$4,FALSE)</f>
        <v>-116566</v>
      </c>
      <c r="AD63" s="104">
        <f>VLOOKUP($B63,'Part 3 NNDR3'!$A$6:$FY$331,AD$4,FALSE)</f>
        <v>-70595</v>
      </c>
      <c r="AE63" s="104">
        <f>VLOOKUP($B63,'Part 3 NNDR3'!$A$6:$FY$331,AE$4,FALSE)</f>
        <v>0</v>
      </c>
      <c r="AF63" s="104">
        <f>VLOOKUP($B63,'Part 3 NNDR3'!$A$6:$FY$331,AF$4,FALSE)</f>
        <v>-70595</v>
      </c>
      <c r="AG63" s="104">
        <f>VLOOKUP($B63,'Part 3 NNDR3'!$A$6:$FY$331,AG$4,FALSE)</f>
        <v>2862</v>
      </c>
      <c r="AH63" s="104">
        <f>VLOOKUP($B63,'Part 3 NNDR3'!$A$6:$FY$331,AH$4,FALSE)</f>
        <v>0</v>
      </c>
      <c r="AI63" s="104">
        <f>VLOOKUP($B63,'Part 3 NNDR3'!$A$6:$FY$331,AI$4,FALSE)</f>
        <v>2862</v>
      </c>
      <c r="AJ63" s="104">
        <f>VLOOKUP($B63,'Part 3 NNDR3'!$A$6:$FY$331,AJ$4,FALSE)</f>
        <v>1194652</v>
      </c>
      <c r="AK63" s="104">
        <f>VLOOKUP($B63,'Part 3 NNDR3'!$A$6:$FY$331,AK$4,FALSE)</f>
        <v>0</v>
      </c>
      <c r="AL63" s="104">
        <f>VLOOKUP($B63,'Part 3 NNDR3'!$A$6:$FY$331,AL$4,FALSE)</f>
        <v>1194652</v>
      </c>
      <c r="AM63" s="104">
        <f>VLOOKUP($B63,'Part 3 NNDR3'!$A$6:$FY$331,AM$4,FALSE)</f>
        <v>-2145.7399999999998</v>
      </c>
      <c r="AN63" s="104">
        <f>VLOOKUP($B63,'Part 3 NNDR3'!$A$6:$FY$331,AN$4,FALSE)</f>
        <v>0</v>
      </c>
      <c r="AO63" s="104">
        <f>VLOOKUP($B63,'Part 3 NNDR3'!$A$6:$FY$331,AO$4,FALSE)</f>
        <v>-2145.7399999999998</v>
      </c>
      <c r="AP63" s="104">
        <f>VLOOKUP($B63,'Part 3 NNDR3'!$A$6:$FY$331,AP$4,FALSE)</f>
        <v>-3736957</v>
      </c>
      <c r="AQ63" s="104">
        <f>VLOOKUP($B63,'Part 3 NNDR3'!$A$6:$FY$331,AQ$4,FALSE)</f>
        <v>0</v>
      </c>
      <c r="AR63" s="104">
        <f>VLOOKUP($B63,'Part 3 NNDR3'!$A$6:$FY$331,AR$4,FALSE)</f>
        <v>-3736957</v>
      </c>
      <c r="AS63" s="104">
        <f>VLOOKUP($B63,'Part 3 NNDR3'!$A$6:$FY$331,AS$4,FALSE)</f>
        <v>-122682</v>
      </c>
      <c r="AT63" s="104">
        <f>VLOOKUP($B63,'Part 3 NNDR3'!$A$6:$FY$331,AT$4,FALSE)</f>
        <v>0</v>
      </c>
      <c r="AU63" s="104">
        <f>VLOOKUP($B63,'Part 3 NNDR3'!$A$6:$FY$331,AU$4,FALSE)</f>
        <v>-122682</v>
      </c>
      <c r="AV63" s="104">
        <f>VLOOKUP($B63,'Part 3 NNDR3'!$A$6:$FY$331,AV$4,FALSE)</f>
        <v>-38045</v>
      </c>
      <c r="AW63" s="104">
        <f>VLOOKUP($B63,'Part 3 NNDR3'!$A$6:$FY$331,AW$4,FALSE)</f>
        <v>0</v>
      </c>
      <c r="AX63" s="104">
        <f>VLOOKUP($B63,'Part 3 NNDR3'!$A$6:$FY$331,AX$4,FALSE)</f>
        <v>-38045</v>
      </c>
      <c r="AY63" s="104">
        <f>VLOOKUP($B63,'Part 3 NNDR3'!$A$6:$FY$331,AY$4,FALSE)</f>
        <v>0</v>
      </c>
      <c r="AZ63" s="104">
        <f>VLOOKUP($B63,'Part 3 NNDR3'!$A$6:$FY$331,AZ$4,FALSE)</f>
        <v>0</v>
      </c>
      <c r="BA63" s="104">
        <f>VLOOKUP($B63,'Part 3 NNDR3'!$A$6:$FY$331,BA$4,FALSE)</f>
        <v>0</v>
      </c>
      <c r="BB63" s="104">
        <f>VLOOKUP($B63,'Part 3 NNDR3'!$A$6:$FY$331,BB$4,FALSE)</f>
        <v>-43667</v>
      </c>
      <c r="BC63" s="104">
        <f>VLOOKUP($B63,'Part 3 NNDR3'!$A$6:$FY$331,BC$4,FALSE)</f>
        <v>0</v>
      </c>
      <c r="BD63" s="104">
        <f>VLOOKUP($B63,'Part 3 NNDR3'!$A$6:$FY$331,BD$4,FALSE)</f>
        <v>-43667</v>
      </c>
      <c r="BE63" s="104">
        <f>VLOOKUP($B63,'Part 3 NNDR3'!$A$6:$FY$331,BE$4,FALSE)</f>
        <v>-847</v>
      </c>
      <c r="BF63" s="104">
        <f>VLOOKUP($B63,'Part 3 NNDR3'!$A$6:$FY$331,BF$4,FALSE)</f>
        <v>0</v>
      </c>
      <c r="BG63" s="104">
        <f>VLOOKUP($B63,'Part 3 NNDR3'!$A$6:$FY$331,BG$4,FALSE)</f>
        <v>-847</v>
      </c>
      <c r="BH63" s="104">
        <f>VLOOKUP($B63,'Part 3 NNDR3'!$A$6:$FY$331,BH$4,FALSE)</f>
        <v>-6143053</v>
      </c>
      <c r="BI63" s="104">
        <f>VLOOKUP($B63,'Part 3 NNDR3'!$A$6:$FY$331,BI$4,FALSE)</f>
        <v>0</v>
      </c>
      <c r="BJ63" s="104">
        <f>VLOOKUP($B63,'Part 3 NNDR3'!$A$6:$FY$331,BJ$4,FALSE)</f>
        <v>-6143053</v>
      </c>
      <c r="BK63" s="104">
        <f>VLOOKUP($B63,'Part 3 NNDR3'!$A$6:$FY$331,BK$4,FALSE)</f>
        <v>-7768</v>
      </c>
      <c r="BL63" s="104">
        <f>VLOOKUP($B63,'Part 3 NNDR3'!$A$6:$FY$331,BL$4,FALSE)</f>
        <v>0</v>
      </c>
      <c r="BM63" s="104">
        <f>VLOOKUP($B63,'Part 3 NNDR3'!$A$6:$FY$331,BM$4,FALSE)</f>
        <v>-7768</v>
      </c>
      <c r="BN63" s="104">
        <f>VLOOKUP($B63,'Part 3 NNDR3'!$A$6:$FY$331,BN$4,FALSE)</f>
        <v>-38334</v>
      </c>
      <c r="BO63" s="104">
        <f>VLOOKUP($B63,'Part 3 NNDR3'!$A$6:$FY$331,BO$4,FALSE)</f>
        <v>0</v>
      </c>
      <c r="BP63" s="104">
        <f>VLOOKUP($B63,'Part 3 NNDR3'!$A$6:$FY$331,BP$4,FALSE)</f>
        <v>-38334</v>
      </c>
      <c r="BQ63" s="104">
        <f>VLOOKUP($B63,'Part 3 NNDR3'!$A$6:$FY$331,BQ$4,FALSE)</f>
        <v>-1069858</v>
      </c>
      <c r="BR63" s="104">
        <f>VLOOKUP($B63,'Part 3 NNDR3'!$A$6:$FY$331,BR$4,FALSE)</f>
        <v>0</v>
      </c>
      <c r="BS63" s="104">
        <f>VLOOKUP($B63,'Part 3 NNDR3'!$A$6:$FY$331,BS$4,FALSE)</f>
        <v>-1069858</v>
      </c>
      <c r="BT63" s="104">
        <f>VLOOKUP($B63,'Part 3 NNDR3'!$A$6:$FY$331,BT$4,FALSE)</f>
        <v>-144698</v>
      </c>
      <c r="BU63" s="104">
        <f>VLOOKUP($B63,'Part 3 NNDR3'!$A$6:$FY$331,BU$4,FALSE)</f>
        <v>0</v>
      </c>
      <c r="BV63" s="104">
        <f>VLOOKUP($B63,'Part 3 NNDR3'!$A$6:$FY$331,BV$4,FALSE)</f>
        <v>-144698</v>
      </c>
      <c r="BW63" s="104">
        <f>VLOOKUP($B63,'Part 3 NNDR3'!$A$6:$FY$331,BW$4,FALSE)</f>
        <v>-1260658</v>
      </c>
      <c r="BX63" s="104">
        <f>VLOOKUP($B63,'Part 3 NNDR3'!$A$6:$FY$331,BX$4,FALSE)</f>
        <v>0</v>
      </c>
      <c r="BY63" s="104">
        <f>VLOOKUP($B63,'Part 3 NNDR3'!$A$6:$FY$331,BY$4,FALSE)</f>
        <v>-1260658</v>
      </c>
      <c r="BZ63" s="104">
        <f>VLOOKUP($B63,'Part 3 NNDR3'!$A$6:$FY$331,BZ$4,FALSE)</f>
        <v>0</v>
      </c>
      <c r="CA63" s="104">
        <f>VLOOKUP($B63,'Part 3 NNDR3'!$A$6:$FY$331,CA$4,FALSE)</f>
        <v>0</v>
      </c>
      <c r="CB63" s="104">
        <f>VLOOKUP($B63,'Part 3 NNDR3'!$A$6:$FY$331,CB$4,FALSE)</f>
        <v>0</v>
      </c>
      <c r="CC63" s="104">
        <f>VLOOKUP($B63,'Part 3 NNDR3'!$A$6:$FY$331,CC$4,FALSE)</f>
        <v>0</v>
      </c>
      <c r="CD63" s="104">
        <f>VLOOKUP($B63,'Part 3 NNDR3'!$A$6:$FY$331,CD$4,FALSE)</f>
        <v>0</v>
      </c>
      <c r="CE63" s="104">
        <f>VLOOKUP($B63,'Part 3 NNDR3'!$A$6:$FY$331,CE$4,FALSE)</f>
        <v>0</v>
      </c>
      <c r="CF63" s="104">
        <f>VLOOKUP($B63,'Part 3 NNDR3'!$A$6:$FY$331,CF$4,FALSE)</f>
        <v>-6300</v>
      </c>
      <c r="CG63" s="104">
        <f>VLOOKUP($B63,'Part 3 NNDR3'!$A$6:$FY$331,CG$4,FALSE)</f>
        <v>0</v>
      </c>
      <c r="CH63" s="104">
        <f>VLOOKUP($B63,'Part 3 NNDR3'!$A$6:$FY$331,CH$4,FALSE)</f>
        <v>-6300</v>
      </c>
      <c r="CI63" s="104">
        <f>VLOOKUP($B63,'Part 3 NNDR3'!$A$6:$FY$331,CI$4,FALSE)</f>
        <v>-2178</v>
      </c>
      <c r="CJ63" s="104">
        <f>VLOOKUP($B63,'Part 3 NNDR3'!$A$6:$FY$331,CJ$4,FALSE)</f>
        <v>0</v>
      </c>
      <c r="CK63" s="104">
        <f>VLOOKUP($B63,'Part 3 NNDR3'!$A$6:$FY$331,CK$4,FALSE)</f>
        <v>-2178</v>
      </c>
      <c r="CL63" s="104">
        <f>VLOOKUP($B63,'Part 3 NNDR3'!$A$6:$FY$331,CL$4,FALSE)</f>
        <v>0</v>
      </c>
      <c r="CM63" s="104">
        <f>VLOOKUP($B63,'Part 3 NNDR3'!$A$6:$FY$331,CM$4,FALSE)</f>
        <v>0</v>
      </c>
      <c r="CN63" s="104">
        <f>VLOOKUP($B63,'Part 3 NNDR3'!$A$6:$FY$331,CN$4,FALSE)</f>
        <v>0</v>
      </c>
      <c r="CO63" s="104">
        <f>VLOOKUP($B63,'Part 3 NNDR3'!$A$6:$FY$331,CO$4,FALSE)</f>
        <v>0</v>
      </c>
      <c r="CP63" s="104">
        <f>VLOOKUP($B63,'Part 3 NNDR3'!$A$6:$FY$331,CP$4,FALSE)</f>
        <v>0</v>
      </c>
      <c r="CQ63" s="104">
        <f>VLOOKUP($B63,'Part 3 NNDR3'!$A$6:$FY$331,CQ$4,FALSE)</f>
        <v>0</v>
      </c>
      <c r="CR63" s="104">
        <f>VLOOKUP($B63,'Part 3 NNDR3'!$A$6:$FY$331,CR$4,FALSE)</f>
        <v>-42775</v>
      </c>
      <c r="CS63" s="104">
        <f>VLOOKUP($B63,'Part 3 NNDR3'!$A$6:$FY$331,CS$4,FALSE)</f>
        <v>0</v>
      </c>
      <c r="CT63" s="104">
        <f>VLOOKUP($B63,'Part 3 NNDR3'!$A$6:$FY$331,CT$4,FALSE)</f>
        <v>-42775</v>
      </c>
      <c r="CU63" s="104">
        <f>VLOOKUP($B63,'Part 3 NNDR3'!$A$6:$FY$331,CU$4,FALSE)</f>
        <v>-206</v>
      </c>
      <c r="CV63" s="104">
        <f>VLOOKUP($B63,'Part 3 NNDR3'!$A$6:$FY$331,CV$4,FALSE)</f>
        <v>0</v>
      </c>
      <c r="CW63" s="104">
        <f>VLOOKUP($B63,'Part 3 NNDR3'!$A$6:$FY$331,CW$4,FALSE)</f>
        <v>-206</v>
      </c>
      <c r="CX63" s="104">
        <f>VLOOKUP($B63,'Part 3 NNDR3'!$A$6:$FY$331,CX$4,FALSE)</f>
        <v>-12654</v>
      </c>
      <c r="CY63" s="104">
        <f>VLOOKUP($B63,'Part 3 NNDR3'!$A$6:$FY$331,CY$4,FALSE)</f>
        <v>0</v>
      </c>
      <c r="CZ63" s="104">
        <f>VLOOKUP($B63,'Part 3 NNDR3'!$A$6:$FY$331,CZ$4,FALSE)</f>
        <v>-12654</v>
      </c>
      <c r="DA63" s="104">
        <f>VLOOKUP($B63,'Part 3 NNDR3'!$A$6:$FY$331,DA$4,FALSE)</f>
        <v>0</v>
      </c>
      <c r="DB63" s="104">
        <f>VLOOKUP($B63,'Part 3 NNDR3'!$A$6:$FY$331,DB$4,FALSE)</f>
        <v>0</v>
      </c>
      <c r="DC63" s="104">
        <f>VLOOKUP($B63,'Part 3 NNDR3'!$A$6:$FY$331,DC$4,FALSE)</f>
        <v>0</v>
      </c>
      <c r="DD63" s="104">
        <f>VLOOKUP($B63,'Part 3 NNDR3'!$A$6:$FY$331,DD$4,FALSE)</f>
        <v>0</v>
      </c>
      <c r="DE63" s="104">
        <f>VLOOKUP($B63,'Part 3 NNDR3'!$A$6:$FY$331,DE$4,FALSE)</f>
        <v>0</v>
      </c>
      <c r="DF63" s="104">
        <f>VLOOKUP($B63,'Part 3 NNDR3'!$A$6:$FY$331,DF$4,FALSE)</f>
        <v>0</v>
      </c>
      <c r="DG63" s="104">
        <f>VLOOKUP($B63,'Part 3 NNDR3'!$A$6:$FY$331,DG$4,FALSE)</f>
        <v>0</v>
      </c>
      <c r="DH63" s="104">
        <f>VLOOKUP($B63,'Part 3 NNDR3'!$A$6:$FY$331,DH$4,FALSE)</f>
        <v>0</v>
      </c>
      <c r="DI63" s="104">
        <f>VLOOKUP($B63,'Part 3 NNDR3'!$A$6:$FY$331,DI$4,FALSE)</f>
        <v>0</v>
      </c>
      <c r="DJ63" s="104">
        <f>VLOOKUP($B63,'Part 3 NNDR3'!$A$6:$FY$331,DJ$4,FALSE)</f>
        <v>0</v>
      </c>
      <c r="DK63" s="104">
        <f>VLOOKUP($B63,'Part 3 NNDR3'!$A$6:$FY$331,DK$4,FALSE)</f>
        <v>0</v>
      </c>
      <c r="DL63" s="104">
        <f>VLOOKUP($B63,'Part 3 NNDR3'!$A$6:$FY$331,DL$4,FALSE)</f>
        <v>-64113</v>
      </c>
      <c r="DM63" s="104">
        <f>VLOOKUP($B63,'Part 3 NNDR3'!$A$6:$FY$331,DM$4,FALSE)</f>
        <v>0</v>
      </c>
      <c r="DN63" s="104">
        <f>VLOOKUP($B63,'Part 3 NNDR3'!$A$6:$FY$331,DN$4,FALSE)</f>
        <v>-64113</v>
      </c>
      <c r="DO63" s="104">
        <f>VLOOKUP($B63,'Part 3 NNDR3'!$A$6:$FY$331,DO$4,FALSE)</f>
        <v>0</v>
      </c>
      <c r="DP63" s="104">
        <f>VLOOKUP($B63,'Part 3 NNDR3'!$A$6:$FY$331,DP$4,FALSE)</f>
        <v>0</v>
      </c>
      <c r="DQ63" s="104">
        <f>VLOOKUP($B63,'Part 3 NNDR3'!$A$6:$FY$331,DQ$4,FALSE)</f>
        <v>0</v>
      </c>
      <c r="DR63" s="104">
        <f>VLOOKUP($B63,'Part 3 NNDR3'!$A$6:$FY$331,DR$4,FALSE)</f>
        <v>0</v>
      </c>
      <c r="DS63" s="104">
        <f>VLOOKUP($B63,'Part 3 NNDR3'!$A$6:$FY$331,DS$4,FALSE)</f>
        <v>0</v>
      </c>
      <c r="DT63" s="104">
        <f>VLOOKUP($B63,'Part 3 NNDR3'!$A$6:$FY$331,DT$4,FALSE)</f>
        <v>0</v>
      </c>
      <c r="DU63" s="104">
        <f>VLOOKUP($B63,'Part 3 NNDR3'!$A$6:$FY$331,DU$4,FALSE)</f>
        <v>-7776</v>
      </c>
      <c r="DV63" s="104">
        <f>VLOOKUP($B63,'Part 3 NNDR3'!$A$6:$FY$331,DV$4,FALSE)</f>
        <v>0</v>
      </c>
      <c r="DW63" s="104">
        <f>VLOOKUP($B63,'Part 3 NNDR3'!$A$6:$FY$331,DW$4,FALSE)</f>
        <v>-7776</v>
      </c>
      <c r="DX63" s="104">
        <f>VLOOKUP($B63,'Part 3 NNDR3'!$A$6:$FY$331,DX$4,FALSE)</f>
        <v>0</v>
      </c>
      <c r="DY63" s="104">
        <f>VLOOKUP($B63,'Part 3 NNDR3'!$A$6:$FY$331,DY$4,FALSE)</f>
        <v>0</v>
      </c>
      <c r="DZ63" s="104">
        <f>VLOOKUP($B63,'Part 3 NNDR3'!$A$6:$FY$331,DZ$4,FALSE)</f>
        <v>0</v>
      </c>
      <c r="EA63" s="104">
        <f>VLOOKUP($B63,'Part 3 NNDR3'!$A$6:$FY$331,EA$4,FALSE)</f>
        <v>-782076</v>
      </c>
      <c r="EB63" s="104">
        <f>VLOOKUP($B63,'Part 3 NNDR3'!$A$6:$FY$331,EB$4,FALSE)</f>
        <v>0</v>
      </c>
      <c r="EC63" s="104">
        <f>VLOOKUP($B63,'Part 3 NNDR3'!$A$6:$FY$331,EC$4,FALSE)</f>
        <v>-782076</v>
      </c>
      <c r="ED63" s="104">
        <f>VLOOKUP($B63,'Part 3 NNDR3'!$A$6:$FY$331,ED$4,FALSE)</f>
        <v>-12755</v>
      </c>
      <c r="EE63" s="104">
        <f>VLOOKUP($B63,'Part 3 NNDR3'!$A$6:$FY$331,EE$4,FALSE)</f>
        <v>0</v>
      </c>
      <c r="EF63" s="104">
        <f>VLOOKUP($B63,'Part 3 NNDR3'!$A$6:$FY$331,EF$4,FALSE)</f>
        <v>-12755</v>
      </c>
      <c r="EG63" s="104">
        <f>VLOOKUP($B63,'Part 3 NNDR3'!$A$6:$FY$331,EG$4,FALSE)</f>
        <v>0</v>
      </c>
      <c r="EH63" s="104">
        <f>VLOOKUP($B63,'Part 3 NNDR3'!$A$6:$FY$331,EH$4,FALSE)</f>
        <v>0</v>
      </c>
      <c r="EI63" s="104">
        <f>VLOOKUP($B63,'Part 3 NNDR3'!$A$6:$FY$331,EI$4,FALSE)</f>
        <v>0</v>
      </c>
      <c r="EJ63" s="104">
        <f>VLOOKUP($B63,'Part 3 NNDR3'!$A$6:$FY$331,EJ$4,FALSE)</f>
        <v>0</v>
      </c>
      <c r="EK63" s="104">
        <f>VLOOKUP($B63,'Part 3 NNDR3'!$A$6:$FY$331,EK$4,FALSE)</f>
        <v>0</v>
      </c>
      <c r="EL63" s="104">
        <f>VLOOKUP($B63,'Part 3 NNDR3'!$A$6:$FY$331,EL$4,FALSE)</f>
        <v>0</v>
      </c>
      <c r="EM63" s="104">
        <f>VLOOKUP($B63,'Part 3 NNDR3'!$A$6:$FY$331,EM$4,FALSE)</f>
        <v>-3523</v>
      </c>
      <c r="EN63" s="104">
        <f>VLOOKUP($B63,'Part 3 NNDR3'!$A$6:$FY$331,EN$4,FALSE)</f>
        <v>0</v>
      </c>
      <c r="EO63" s="104">
        <f>VLOOKUP($B63,'Part 3 NNDR3'!$A$6:$FY$331,EO$4,FALSE)</f>
        <v>-3523</v>
      </c>
      <c r="EP63" s="104">
        <f>VLOOKUP($B63,'Part 3 NNDR3'!$A$6:$FY$331,EP$4,FALSE)</f>
        <v>-806130</v>
      </c>
      <c r="EQ63" s="104">
        <f>VLOOKUP($B63,'Part 3 NNDR3'!$A$6:$FY$331,EQ$4,FALSE)</f>
        <v>0</v>
      </c>
      <c r="ER63" s="104">
        <f>VLOOKUP($B63,'Part 3 NNDR3'!$A$6:$FY$331,ER$4,FALSE)</f>
        <v>-806130</v>
      </c>
      <c r="ES63" s="104">
        <f>VLOOKUP($B63,'Part 3 NNDR3'!$A$6:$FY$331,ES$4,FALSE)</f>
        <v>0</v>
      </c>
      <c r="ET63" s="104">
        <f>VLOOKUP($B63,'Part 3 NNDR3'!$A$6:$FY$331,ET$4,FALSE)</f>
        <v>0</v>
      </c>
      <c r="EU63" s="104">
        <f>VLOOKUP($B63,'Part 3 NNDR3'!$A$6:$FY$331,EU$4,FALSE)</f>
        <v>0</v>
      </c>
      <c r="EV63" s="104">
        <f>VLOOKUP($B63,'Part 3 NNDR3'!$A$6:$FY$331,EV$4,FALSE)</f>
        <v>0</v>
      </c>
      <c r="EW63" s="104">
        <f>VLOOKUP($B63,'Part 3 NNDR3'!$A$6:$FY$331,EW$4,FALSE)</f>
        <v>0</v>
      </c>
      <c r="EX63" s="104">
        <f>VLOOKUP($B63,'Part 3 NNDR3'!$A$6:$FY$331,EX$4,FALSE)</f>
        <v>0</v>
      </c>
      <c r="EY63" s="104">
        <f>VLOOKUP($B63,'Part 3 NNDR3'!$A$6:$FY$331,EY$4,FALSE)</f>
        <v>0</v>
      </c>
      <c r="EZ63" s="104">
        <f>VLOOKUP($B63,'Part 3 NNDR3'!$A$6:$FY$331,EZ$4,FALSE)</f>
        <v>0</v>
      </c>
      <c r="FA63" s="104">
        <f>VLOOKUP($B63,'Part 3 NNDR3'!$A$6:$FY$331,FA$4,FALSE)</f>
        <v>0</v>
      </c>
      <c r="FB63" s="104">
        <f>VLOOKUP($B63,'Part 3 NNDR3'!$A$6:$FY$331,FB$4,FALSE)</f>
        <v>52341538</v>
      </c>
      <c r="FC63" s="104">
        <f>VLOOKUP($B63,'Part 3 NNDR3'!$A$6:$FY$331,FC$4,FALSE)</f>
        <v>0</v>
      </c>
      <c r="FD63" s="104">
        <f>VLOOKUP($B63,'Part 3 NNDR3'!$A$6:$FY$331,FD$4,FALSE)</f>
        <v>52341538</v>
      </c>
      <c r="FE63" s="104">
        <f>VLOOKUP($B63,'Part 3 NNDR3'!$A$6:$FY$331,FE$4,FALSE)</f>
        <v>55487</v>
      </c>
      <c r="FF63" s="104">
        <f>VLOOKUP($B63,'Part 3 NNDR3'!$A$6:$FY$331,FF$4,FALSE)</f>
        <v>0</v>
      </c>
      <c r="FG63" s="104">
        <f>VLOOKUP($B63,'Part 3 NNDR3'!$A$6:$FY$331,FG$4,FALSE)</f>
        <v>55487</v>
      </c>
      <c r="FH63" s="104">
        <f>VLOOKUP($B63,'Part 3 NNDR3'!$A$6:$FY$331,FH$4,FALSE)</f>
        <v>-6143053</v>
      </c>
      <c r="FI63" s="104">
        <f>VLOOKUP($B63,'Part 3 NNDR3'!$A$6:$FY$331,FI$4,FALSE)</f>
        <v>0</v>
      </c>
      <c r="FJ63" s="104">
        <f>VLOOKUP($B63,'Part 3 NNDR3'!$A$6:$FY$331,FJ$4,FALSE)</f>
        <v>-6143053</v>
      </c>
      <c r="FK63" s="104">
        <f>VLOOKUP($B63,'Part 3 NNDR3'!$A$6:$FY$331,FK$4,FALSE)</f>
        <v>-1260658</v>
      </c>
      <c r="FL63" s="104">
        <f>VLOOKUP($B63,'Part 3 NNDR3'!$A$6:$FY$331,FL$4,FALSE)</f>
        <v>0</v>
      </c>
      <c r="FM63" s="104">
        <f>VLOOKUP($B63,'Part 3 NNDR3'!$A$6:$FY$331,FM$4,FALSE)</f>
        <v>-1260658</v>
      </c>
      <c r="FN63" s="104">
        <f>VLOOKUP($B63,'Part 3 NNDR3'!$A$6:$FY$331,FN$4,FALSE)</f>
        <v>-64113</v>
      </c>
      <c r="FO63" s="104">
        <f>VLOOKUP($B63,'Part 3 NNDR3'!$A$6:$FY$331,FO$4,FALSE)</f>
        <v>0</v>
      </c>
      <c r="FP63" s="104">
        <f>VLOOKUP($B63,'Part 3 NNDR3'!$A$6:$FY$331,FP$4,FALSE)</f>
        <v>-64113</v>
      </c>
      <c r="FQ63" s="104">
        <f>VLOOKUP($B63,'Part 3 NNDR3'!$A$6:$FY$331,FQ$4,FALSE)</f>
        <v>-806130</v>
      </c>
      <c r="FR63" s="104">
        <f>VLOOKUP($B63,'Part 3 NNDR3'!$A$6:$FY$331,FR$4,FALSE)</f>
        <v>0</v>
      </c>
      <c r="FS63" s="104">
        <f>VLOOKUP($B63,'Part 3 NNDR3'!$A$6:$FY$331,FS$4,FALSE)</f>
        <v>-806130</v>
      </c>
      <c r="FT63" s="104">
        <f>VLOOKUP($B63,'Part 3 NNDR3'!$A$6:$FY$331,FT$4,FALSE)</f>
        <v>0</v>
      </c>
      <c r="FU63" s="104">
        <f>VLOOKUP($B63,'Part 3 NNDR3'!$A$6:$FY$331,FU$4,FALSE)</f>
        <v>0</v>
      </c>
      <c r="FV63" s="104">
        <f>VLOOKUP($B63,'Part 3 NNDR3'!$A$6:$FY$331,FV$4,FALSE)</f>
        <v>0</v>
      </c>
      <c r="FW63" s="104">
        <f>VLOOKUP($B63,'Part 3 NNDR3'!$A$6:$FY$331,FW$4,FALSE)</f>
        <v>-8218467</v>
      </c>
      <c r="FX63" s="104">
        <f>VLOOKUP($B63,'Part 3 NNDR3'!$A$6:$FY$331,FX$4,FALSE)</f>
        <v>0</v>
      </c>
      <c r="FY63" s="104">
        <f>VLOOKUP($B63,'Part 3 NNDR3'!$A$6:$FY$331,FY$4,FALSE)</f>
        <v>-8218467</v>
      </c>
      <c r="FZ63" s="104">
        <f>VLOOKUP($B63,'Part 3 NNDR3'!$A$6:$FY$331,FZ$4,FALSE)</f>
        <v>44123071</v>
      </c>
      <c r="GA63" s="104">
        <f>VLOOKUP($B63,'Part 3 NNDR3'!$A$6:$FY$331,GA$4,FALSE)</f>
        <v>0</v>
      </c>
      <c r="GB63" s="104">
        <f>VLOOKUP($B63,'Part 3 NNDR3'!$A$6:$FY$331,GB$4,FALSE)</f>
        <v>44123071</v>
      </c>
      <c r="GC63" s="105" t="str">
        <f>VLOOKUP($B63,'Data (Updated)'!$C$4:$E$329,2,FALSE)</f>
        <v>E3820</v>
      </c>
      <c r="GD63" s="106" t="str">
        <f>VLOOKUP($B63,'Data (Updated)'!$C$4:$E$329,3,FALSE)</f>
        <v>NA</v>
      </c>
    </row>
    <row r="64" spans="1:186" ht="12.75" x14ac:dyDescent="0.2">
      <c r="A64" s="75">
        <v>59</v>
      </c>
      <c r="B64" s="100" t="s">
        <v>200</v>
      </c>
      <c r="C64" s="101" t="s">
        <v>941</v>
      </c>
      <c r="D64" s="102" t="s">
        <v>942</v>
      </c>
      <c r="E64" s="103" t="s">
        <v>199</v>
      </c>
      <c r="F64" s="104">
        <f>VLOOKUP($B64,'Part 3 NNDR3'!$A$6:$FY$331,F$4,FALSE)</f>
        <v>0</v>
      </c>
      <c r="G64" s="104">
        <f>VLOOKUP($B64,'Part 3 NNDR3'!$A$6:$FY$331,G$4,FALSE)</f>
        <v>0</v>
      </c>
      <c r="H64" s="104">
        <f>VLOOKUP($B64,'Part 3 NNDR3'!$A$6:$FY$331,H$4,FALSE)</f>
        <v>0</v>
      </c>
      <c r="I64" s="104">
        <f>VLOOKUP($B64,'Part 3 NNDR3'!$A$6:$FY$331,I$4,FALSE)</f>
        <v>10575</v>
      </c>
      <c r="J64" s="104">
        <f>VLOOKUP($B64,'Part 3 NNDR3'!$A$6:$FY$331,J$4,FALSE)</f>
        <v>0</v>
      </c>
      <c r="K64" s="104">
        <f>VLOOKUP($B64,'Part 3 NNDR3'!$A$6:$FY$331,K$4,FALSE)</f>
        <v>10575</v>
      </c>
      <c r="L64" s="104">
        <f>VLOOKUP($B64,'Part 3 NNDR3'!$A$6:$FY$331,L$4,FALSE)</f>
        <v>0</v>
      </c>
      <c r="M64" s="104">
        <f>VLOOKUP($B64,'Part 3 NNDR3'!$A$6:$FY$331,M$4,FALSE)</f>
        <v>0</v>
      </c>
      <c r="N64" s="104">
        <f>VLOOKUP($B64,'Part 3 NNDR3'!$A$6:$FY$331,N$4,FALSE)</f>
        <v>0</v>
      </c>
      <c r="O64" s="104">
        <f>VLOOKUP($B64,'Part 3 NNDR3'!$A$6:$FY$331,O$4,FALSE)</f>
        <v>-6502</v>
      </c>
      <c r="P64" s="104">
        <f>VLOOKUP($B64,'Part 3 NNDR3'!$A$6:$FY$331,P$4,FALSE)</f>
        <v>0</v>
      </c>
      <c r="Q64" s="104">
        <f>VLOOKUP($B64,'Part 3 NNDR3'!$A$6:$FY$331,Q$4,FALSE)</f>
        <v>-6502</v>
      </c>
      <c r="R64" s="104">
        <f>VLOOKUP($B64,'Part 3 NNDR3'!$A$6:$FY$331,R$4,FALSE)</f>
        <v>4073</v>
      </c>
      <c r="S64" s="104">
        <f>VLOOKUP($B64,'Part 3 NNDR3'!$A$6:$FY$331,S$4,FALSE)</f>
        <v>0</v>
      </c>
      <c r="T64" s="104">
        <f>VLOOKUP($B64,'Part 3 NNDR3'!$A$6:$FY$331,T$4,FALSE)</f>
        <v>4073</v>
      </c>
      <c r="U64" s="104">
        <f>VLOOKUP($B64,'Part 3 NNDR3'!$A$6:$FY$331,U$4,FALSE)</f>
        <v>-1535191</v>
      </c>
      <c r="V64" s="104">
        <f>VLOOKUP($B64,'Part 3 NNDR3'!$A$6:$FY$331,V$4,FALSE)</f>
        <v>0</v>
      </c>
      <c r="W64" s="104">
        <f>VLOOKUP($B64,'Part 3 NNDR3'!$A$6:$FY$331,W$4,FALSE)</f>
        <v>-1535191</v>
      </c>
      <c r="X64" s="104">
        <f>VLOOKUP($B64,'Part 3 NNDR3'!$A$6:$FY$331,X$4,FALSE)</f>
        <v>0</v>
      </c>
      <c r="Y64" s="104">
        <f>VLOOKUP($B64,'Part 3 NNDR3'!$A$6:$FY$331,Y$4,FALSE)</f>
        <v>0</v>
      </c>
      <c r="Z64" s="104">
        <f>VLOOKUP($B64,'Part 3 NNDR3'!$A$6:$FY$331,Z$4,FALSE)</f>
        <v>0</v>
      </c>
      <c r="AA64" s="104">
        <f>VLOOKUP($B64,'Part 3 NNDR3'!$A$6:$FY$331,AA$4,FALSE)</f>
        <v>-154610</v>
      </c>
      <c r="AB64" s="104">
        <f>VLOOKUP($B64,'Part 3 NNDR3'!$A$6:$FY$331,AB$4,FALSE)</f>
        <v>0</v>
      </c>
      <c r="AC64" s="104">
        <f>VLOOKUP($B64,'Part 3 NNDR3'!$A$6:$FY$331,AC$4,FALSE)</f>
        <v>-154610</v>
      </c>
      <c r="AD64" s="104">
        <f>VLOOKUP($B64,'Part 3 NNDR3'!$A$6:$FY$331,AD$4,FALSE)</f>
        <v>0</v>
      </c>
      <c r="AE64" s="104">
        <f>VLOOKUP($B64,'Part 3 NNDR3'!$A$6:$FY$331,AE$4,FALSE)</f>
        <v>0</v>
      </c>
      <c r="AF64" s="104">
        <f>VLOOKUP($B64,'Part 3 NNDR3'!$A$6:$FY$331,AF$4,FALSE)</f>
        <v>0</v>
      </c>
      <c r="AG64" s="104">
        <f>VLOOKUP($B64,'Part 3 NNDR3'!$A$6:$FY$331,AG$4,FALSE)</f>
        <v>0</v>
      </c>
      <c r="AH64" s="104">
        <f>VLOOKUP($B64,'Part 3 NNDR3'!$A$6:$FY$331,AH$4,FALSE)</f>
        <v>0</v>
      </c>
      <c r="AI64" s="104">
        <f>VLOOKUP($B64,'Part 3 NNDR3'!$A$6:$FY$331,AI$4,FALSE)</f>
        <v>0</v>
      </c>
      <c r="AJ64" s="104">
        <f>VLOOKUP($B64,'Part 3 NNDR3'!$A$6:$FY$331,AJ$4,FALSE)</f>
        <v>550030</v>
      </c>
      <c r="AK64" s="104">
        <f>VLOOKUP($B64,'Part 3 NNDR3'!$A$6:$FY$331,AK$4,FALSE)</f>
        <v>0</v>
      </c>
      <c r="AL64" s="104">
        <f>VLOOKUP($B64,'Part 3 NNDR3'!$A$6:$FY$331,AL$4,FALSE)</f>
        <v>550030</v>
      </c>
      <c r="AM64" s="104">
        <f>VLOOKUP($B64,'Part 3 NNDR3'!$A$6:$FY$331,AM$4,FALSE)</f>
        <v>-4290</v>
      </c>
      <c r="AN64" s="104">
        <f>VLOOKUP($B64,'Part 3 NNDR3'!$A$6:$FY$331,AN$4,FALSE)</f>
        <v>0</v>
      </c>
      <c r="AO64" s="104">
        <f>VLOOKUP($B64,'Part 3 NNDR3'!$A$6:$FY$331,AO$4,FALSE)</f>
        <v>-4290</v>
      </c>
      <c r="AP64" s="104">
        <f>VLOOKUP($B64,'Part 3 NNDR3'!$A$6:$FY$331,AP$4,FALSE)</f>
        <v>-2331126</v>
      </c>
      <c r="AQ64" s="104">
        <f>VLOOKUP($B64,'Part 3 NNDR3'!$A$6:$FY$331,AQ$4,FALSE)</f>
        <v>0</v>
      </c>
      <c r="AR64" s="104">
        <f>VLOOKUP($B64,'Part 3 NNDR3'!$A$6:$FY$331,AR$4,FALSE)</f>
        <v>-2331126</v>
      </c>
      <c r="AS64" s="104">
        <f>VLOOKUP($B64,'Part 3 NNDR3'!$A$6:$FY$331,AS$4,FALSE)</f>
        <v>41948</v>
      </c>
      <c r="AT64" s="104">
        <f>VLOOKUP($B64,'Part 3 NNDR3'!$A$6:$FY$331,AT$4,FALSE)</f>
        <v>0</v>
      </c>
      <c r="AU64" s="104">
        <f>VLOOKUP($B64,'Part 3 NNDR3'!$A$6:$FY$331,AU$4,FALSE)</f>
        <v>41948</v>
      </c>
      <c r="AV64" s="104">
        <f>VLOOKUP($B64,'Part 3 NNDR3'!$A$6:$FY$331,AV$4,FALSE)</f>
        <v>-37498</v>
      </c>
      <c r="AW64" s="104">
        <f>VLOOKUP($B64,'Part 3 NNDR3'!$A$6:$FY$331,AW$4,FALSE)</f>
        <v>0</v>
      </c>
      <c r="AX64" s="104">
        <f>VLOOKUP($B64,'Part 3 NNDR3'!$A$6:$FY$331,AX$4,FALSE)</f>
        <v>-37498</v>
      </c>
      <c r="AY64" s="104">
        <f>VLOOKUP($B64,'Part 3 NNDR3'!$A$6:$FY$331,AY$4,FALSE)</f>
        <v>-6</v>
      </c>
      <c r="AZ64" s="104">
        <f>VLOOKUP($B64,'Part 3 NNDR3'!$A$6:$FY$331,AZ$4,FALSE)</f>
        <v>0</v>
      </c>
      <c r="BA64" s="104">
        <f>VLOOKUP($B64,'Part 3 NNDR3'!$A$6:$FY$331,BA$4,FALSE)</f>
        <v>-6</v>
      </c>
      <c r="BB64" s="104">
        <f>VLOOKUP($B64,'Part 3 NNDR3'!$A$6:$FY$331,BB$4,FALSE)</f>
        <v>-16623</v>
      </c>
      <c r="BC64" s="104">
        <f>VLOOKUP($B64,'Part 3 NNDR3'!$A$6:$FY$331,BC$4,FALSE)</f>
        <v>0</v>
      </c>
      <c r="BD64" s="104">
        <f>VLOOKUP($B64,'Part 3 NNDR3'!$A$6:$FY$331,BD$4,FALSE)</f>
        <v>-16623</v>
      </c>
      <c r="BE64" s="104">
        <f>VLOOKUP($B64,'Part 3 NNDR3'!$A$6:$FY$331,BE$4,FALSE)</f>
        <v>0</v>
      </c>
      <c r="BF64" s="104">
        <f>VLOOKUP($B64,'Part 3 NNDR3'!$A$6:$FY$331,BF$4,FALSE)</f>
        <v>0</v>
      </c>
      <c r="BG64" s="104">
        <f>VLOOKUP($B64,'Part 3 NNDR3'!$A$6:$FY$331,BG$4,FALSE)</f>
        <v>0</v>
      </c>
      <c r="BH64" s="104">
        <f>VLOOKUP($B64,'Part 3 NNDR3'!$A$6:$FY$331,BH$4,FALSE)</f>
        <v>-3487366</v>
      </c>
      <c r="BI64" s="104">
        <f>VLOOKUP($B64,'Part 3 NNDR3'!$A$6:$FY$331,BI$4,FALSE)</f>
        <v>0</v>
      </c>
      <c r="BJ64" s="104">
        <f>VLOOKUP($B64,'Part 3 NNDR3'!$A$6:$FY$331,BJ$4,FALSE)</f>
        <v>-3487366</v>
      </c>
      <c r="BK64" s="104">
        <f>VLOOKUP($B64,'Part 3 NNDR3'!$A$6:$FY$331,BK$4,FALSE)</f>
        <v>-11608</v>
      </c>
      <c r="BL64" s="104">
        <f>VLOOKUP($B64,'Part 3 NNDR3'!$A$6:$FY$331,BL$4,FALSE)</f>
        <v>0</v>
      </c>
      <c r="BM64" s="104">
        <f>VLOOKUP($B64,'Part 3 NNDR3'!$A$6:$FY$331,BM$4,FALSE)</f>
        <v>-11608</v>
      </c>
      <c r="BN64" s="104">
        <f>VLOOKUP($B64,'Part 3 NNDR3'!$A$6:$FY$331,BN$4,FALSE)</f>
        <v>-10457</v>
      </c>
      <c r="BO64" s="104">
        <f>VLOOKUP($B64,'Part 3 NNDR3'!$A$6:$FY$331,BO$4,FALSE)</f>
        <v>0</v>
      </c>
      <c r="BP64" s="104">
        <f>VLOOKUP($B64,'Part 3 NNDR3'!$A$6:$FY$331,BP$4,FALSE)</f>
        <v>-10457</v>
      </c>
      <c r="BQ64" s="104">
        <f>VLOOKUP($B64,'Part 3 NNDR3'!$A$6:$FY$331,BQ$4,FALSE)</f>
        <v>-543984</v>
      </c>
      <c r="BR64" s="104">
        <f>VLOOKUP($B64,'Part 3 NNDR3'!$A$6:$FY$331,BR$4,FALSE)</f>
        <v>0</v>
      </c>
      <c r="BS64" s="104">
        <f>VLOOKUP($B64,'Part 3 NNDR3'!$A$6:$FY$331,BS$4,FALSE)</f>
        <v>-543984</v>
      </c>
      <c r="BT64" s="104">
        <f>VLOOKUP($B64,'Part 3 NNDR3'!$A$6:$FY$331,BT$4,FALSE)</f>
        <v>20416</v>
      </c>
      <c r="BU64" s="104">
        <f>VLOOKUP($B64,'Part 3 NNDR3'!$A$6:$FY$331,BU$4,FALSE)</f>
        <v>0</v>
      </c>
      <c r="BV64" s="104">
        <f>VLOOKUP($B64,'Part 3 NNDR3'!$A$6:$FY$331,BV$4,FALSE)</f>
        <v>20416</v>
      </c>
      <c r="BW64" s="104">
        <f>VLOOKUP($B64,'Part 3 NNDR3'!$A$6:$FY$331,BW$4,FALSE)</f>
        <v>-545633</v>
      </c>
      <c r="BX64" s="104">
        <f>VLOOKUP($B64,'Part 3 NNDR3'!$A$6:$FY$331,BX$4,FALSE)</f>
        <v>0</v>
      </c>
      <c r="BY64" s="104">
        <f>VLOOKUP($B64,'Part 3 NNDR3'!$A$6:$FY$331,BY$4,FALSE)</f>
        <v>-545633</v>
      </c>
      <c r="BZ64" s="104">
        <f>VLOOKUP($B64,'Part 3 NNDR3'!$A$6:$FY$331,BZ$4,FALSE)</f>
        <v>-116534</v>
      </c>
      <c r="CA64" s="104">
        <f>VLOOKUP($B64,'Part 3 NNDR3'!$A$6:$FY$331,CA$4,FALSE)</f>
        <v>0</v>
      </c>
      <c r="CB64" s="104">
        <f>VLOOKUP($B64,'Part 3 NNDR3'!$A$6:$FY$331,CB$4,FALSE)</f>
        <v>-116534</v>
      </c>
      <c r="CC64" s="104">
        <f>VLOOKUP($B64,'Part 3 NNDR3'!$A$6:$FY$331,CC$4,FALSE)</f>
        <v>-2195</v>
      </c>
      <c r="CD64" s="104">
        <f>VLOOKUP($B64,'Part 3 NNDR3'!$A$6:$FY$331,CD$4,FALSE)</f>
        <v>0</v>
      </c>
      <c r="CE64" s="104">
        <f>VLOOKUP($B64,'Part 3 NNDR3'!$A$6:$FY$331,CE$4,FALSE)</f>
        <v>-2195</v>
      </c>
      <c r="CF64" s="104">
        <f>VLOOKUP($B64,'Part 3 NNDR3'!$A$6:$FY$331,CF$4,FALSE)</f>
        <v>-29911</v>
      </c>
      <c r="CG64" s="104">
        <f>VLOOKUP($B64,'Part 3 NNDR3'!$A$6:$FY$331,CG$4,FALSE)</f>
        <v>0</v>
      </c>
      <c r="CH64" s="104">
        <f>VLOOKUP($B64,'Part 3 NNDR3'!$A$6:$FY$331,CH$4,FALSE)</f>
        <v>-29911</v>
      </c>
      <c r="CI64" s="104">
        <f>VLOOKUP($B64,'Part 3 NNDR3'!$A$6:$FY$331,CI$4,FALSE)</f>
        <v>6158</v>
      </c>
      <c r="CJ64" s="104">
        <f>VLOOKUP($B64,'Part 3 NNDR3'!$A$6:$FY$331,CJ$4,FALSE)</f>
        <v>0</v>
      </c>
      <c r="CK64" s="104">
        <f>VLOOKUP($B64,'Part 3 NNDR3'!$A$6:$FY$331,CK$4,FALSE)</f>
        <v>6158</v>
      </c>
      <c r="CL64" s="104">
        <f>VLOOKUP($B64,'Part 3 NNDR3'!$A$6:$FY$331,CL$4,FALSE)</f>
        <v>-1427</v>
      </c>
      <c r="CM64" s="104">
        <f>VLOOKUP($B64,'Part 3 NNDR3'!$A$6:$FY$331,CM$4,FALSE)</f>
        <v>0</v>
      </c>
      <c r="CN64" s="104">
        <f>VLOOKUP($B64,'Part 3 NNDR3'!$A$6:$FY$331,CN$4,FALSE)</f>
        <v>-1427</v>
      </c>
      <c r="CO64" s="104">
        <f>VLOOKUP($B64,'Part 3 NNDR3'!$A$6:$FY$331,CO$4,FALSE)</f>
        <v>1036</v>
      </c>
      <c r="CP64" s="104">
        <f>VLOOKUP($B64,'Part 3 NNDR3'!$A$6:$FY$331,CP$4,FALSE)</f>
        <v>0</v>
      </c>
      <c r="CQ64" s="104">
        <f>VLOOKUP($B64,'Part 3 NNDR3'!$A$6:$FY$331,CQ$4,FALSE)</f>
        <v>1036</v>
      </c>
      <c r="CR64" s="104">
        <f>VLOOKUP($B64,'Part 3 NNDR3'!$A$6:$FY$331,CR$4,FALSE)</f>
        <v>-5800</v>
      </c>
      <c r="CS64" s="104">
        <f>VLOOKUP($B64,'Part 3 NNDR3'!$A$6:$FY$331,CS$4,FALSE)</f>
        <v>0</v>
      </c>
      <c r="CT64" s="104">
        <f>VLOOKUP($B64,'Part 3 NNDR3'!$A$6:$FY$331,CT$4,FALSE)</f>
        <v>-5800</v>
      </c>
      <c r="CU64" s="104">
        <f>VLOOKUP($B64,'Part 3 NNDR3'!$A$6:$FY$331,CU$4,FALSE)</f>
        <v>0</v>
      </c>
      <c r="CV64" s="104">
        <f>VLOOKUP($B64,'Part 3 NNDR3'!$A$6:$FY$331,CV$4,FALSE)</f>
        <v>0</v>
      </c>
      <c r="CW64" s="104">
        <f>VLOOKUP($B64,'Part 3 NNDR3'!$A$6:$FY$331,CW$4,FALSE)</f>
        <v>0</v>
      </c>
      <c r="CX64" s="104">
        <f>VLOOKUP($B64,'Part 3 NNDR3'!$A$6:$FY$331,CX$4,FALSE)</f>
        <v>0</v>
      </c>
      <c r="CY64" s="104">
        <f>VLOOKUP($B64,'Part 3 NNDR3'!$A$6:$FY$331,CY$4,FALSE)</f>
        <v>0</v>
      </c>
      <c r="CZ64" s="104">
        <f>VLOOKUP($B64,'Part 3 NNDR3'!$A$6:$FY$331,CZ$4,FALSE)</f>
        <v>0</v>
      </c>
      <c r="DA64" s="104">
        <f>VLOOKUP($B64,'Part 3 NNDR3'!$A$6:$FY$331,DA$4,FALSE)</f>
        <v>0</v>
      </c>
      <c r="DB64" s="104">
        <f>VLOOKUP($B64,'Part 3 NNDR3'!$A$6:$FY$331,DB$4,FALSE)</f>
        <v>0</v>
      </c>
      <c r="DC64" s="104">
        <f>VLOOKUP($B64,'Part 3 NNDR3'!$A$6:$FY$331,DC$4,FALSE)</f>
        <v>0</v>
      </c>
      <c r="DD64" s="104">
        <f>VLOOKUP($B64,'Part 3 NNDR3'!$A$6:$FY$331,DD$4,FALSE)</f>
        <v>0</v>
      </c>
      <c r="DE64" s="104">
        <f>VLOOKUP($B64,'Part 3 NNDR3'!$A$6:$FY$331,DE$4,FALSE)</f>
        <v>0</v>
      </c>
      <c r="DF64" s="104">
        <f>VLOOKUP($B64,'Part 3 NNDR3'!$A$6:$FY$331,DF$4,FALSE)</f>
        <v>0</v>
      </c>
      <c r="DG64" s="104">
        <f>VLOOKUP($B64,'Part 3 NNDR3'!$A$6:$FY$331,DG$4,FALSE)</f>
        <v>0</v>
      </c>
      <c r="DH64" s="104">
        <f>VLOOKUP($B64,'Part 3 NNDR3'!$A$6:$FY$331,DH$4,FALSE)</f>
        <v>0</v>
      </c>
      <c r="DI64" s="104">
        <f>VLOOKUP($B64,'Part 3 NNDR3'!$A$6:$FY$331,DI$4,FALSE)</f>
        <v>0</v>
      </c>
      <c r="DJ64" s="104">
        <f>VLOOKUP($B64,'Part 3 NNDR3'!$A$6:$FY$331,DJ$4,FALSE)</f>
        <v>0</v>
      </c>
      <c r="DK64" s="104">
        <f>VLOOKUP($B64,'Part 3 NNDR3'!$A$6:$FY$331,DK$4,FALSE)</f>
        <v>0</v>
      </c>
      <c r="DL64" s="104">
        <f>VLOOKUP($B64,'Part 3 NNDR3'!$A$6:$FY$331,DL$4,FALSE)</f>
        <v>-148673</v>
      </c>
      <c r="DM64" s="104">
        <f>VLOOKUP($B64,'Part 3 NNDR3'!$A$6:$FY$331,DM$4,FALSE)</f>
        <v>0</v>
      </c>
      <c r="DN64" s="104">
        <f>VLOOKUP($B64,'Part 3 NNDR3'!$A$6:$FY$331,DN$4,FALSE)</f>
        <v>-148673</v>
      </c>
      <c r="DO64" s="104">
        <f>VLOOKUP($B64,'Part 3 NNDR3'!$A$6:$FY$331,DO$4,FALSE)</f>
        <v>0</v>
      </c>
      <c r="DP64" s="104">
        <f>VLOOKUP($B64,'Part 3 NNDR3'!$A$6:$FY$331,DP$4,FALSE)</f>
        <v>0</v>
      </c>
      <c r="DQ64" s="104">
        <f>VLOOKUP($B64,'Part 3 NNDR3'!$A$6:$FY$331,DQ$4,FALSE)</f>
        <v>0</v>
      </c>
      <c r="DR64" s="104">
        <f>VLOOKUP($B64,'Part 3 NNDR3'!$A$6:$FY$331,DR$4,FALSE)</f>
        <v>0</v>
      </c>
      <c r="DS64" s="104">
        <f>VLOOKUP($B64,'Part 3 NNDR3'!$A$6:$FY$331,DS$4,FALSE)</f>
        <v>0</v>
      </c>
      <c r="DT64" s="104">
        <f>VLOOKUP($B64,'Part 3 NNDR3'!$A$6:$FY$331,DT$4,FALSE)</f>
        <v>0</v>
      </c>
      <c r="DU64" s="104">
        <f>VLOOKUP($B64,'Part 3 NNDR3'!$A$6:$FY$331,DU$4,FALSE)</f>
        <v>-3750</v>
      </c>
      <c r="DV64" s="104">
        <f>VLOOKUP($B64,'Part 3 NNDR3'!$A$6:$FY$331,DV$4,FALSE)</f>
        <v>0</v>
      </c>
      <c r="DW64" s="104">
        <f>VLOOKUP($B64,'Part 3 NNDR3'!$A$6:$FY$331,DW$4,FALSE)</f>
        <v>-3750</v>
      </c>
      <c r="DX64" s="104">
        <f>VLOOKUP($B64,'Part 3 NNDR3'!$A$6:$FY$331,DX$4,FALSE)</f>
        <v>0</v>
      </c>
      <c r="DY64" s="104">
        <f>VLOOKUP($B64,'Part 3 NNDR3'!$A$6:$FY$331,DY$4,FALSE)</f>
        <v>0</v>
      </c>
      <c r="DZ64" s="104">
        <f>VLOOKUP($B64,'Part 3 NNDR3'!$A$6:$FY$331,DZ$4,FALSE)</f>
        <v>0</v>
      </c>
      <c r="EA64" s="104">
        <f>VLOOKUP($B64,'Part 3 NNDR3'!$A$6:$FY$331,EA$4,FALSE)</f>
        <v>-525660</v>
      </c>
      <c r="EB64" s="104">
        <f>VLOOKUP($B64,'Part 3 NNDR3'!$A$6:$FY$331,EB$4,FALSE)</f>
        <v>0</v>
      </c>
      <c r="EC64" s="104">
        <f>VLOOKUP($B64,'Part 3 NNDR3'!$A$6:$FY$331,EC$4,FALSE)</f>
        <v>-525660</v>
      </c>
      <c r="ED64" s="104">
        <f>VLOOKUP($B64,'Part 3 NNDR3'!$A$6:$FY$331,ED$4,FALSE)</f>
        <v>-11281</v>
      </c>
      <c r="EE64" s="104">
        <f>VLOOKUP($B64,'Part 3 NNDR3'!$A$6:$FY$331,EE$4,FALSE)</f>
        <v>0</v>
      </c>
      <c r="EF64" s="104">
        <f>VLOOKUP($B64,'Part 3 NNDR3'!$A$6:$FY$331,EF$4,FALSE)</f>
        <v>-11281</v>
      </c>
      <c r="EG64" s="104">
        <f>VLOOKUP($B64,'Part 3 NNDR3'!$A$6:$FY$331,EG$4,FALSE)</f>
        <v>0</v>
      </c>
      <c r="EH64" s="104">
        <f>VLOOKUP($B64,'Part 3 NNDR3'!$A$6:$FY$331,EH$4,FALSE)</f>
        <v>0</v>
      </c>
      <c r="EI64" s="104">
        <f>VLOOKUP($B64,'Part 3 NNDR3'!$A$6:$FY$331,EI$4,FALSE)</f>
        <v>0</v>
      </c>
      <c r="EJ64" s="104">
        <f>VLOOKUP($B64,'Part 3 NNDR3'!$A$6:$FY$331,EJ$4,FALSE)</f>
        <v>618</v>
      </c>
      <c r="EK64" s="104">
        <f>VLOOKUP($B64,'Part 3 NNDR3'!$A$6:$FY$331,EK$4,FALSE)</f>
        <v>0</v>
      </c>
      <c r="EL64" s="104">
        <f>VLOOKUP($B64,'Part 3 NNDR3'!$A$6:$FY$331,EL$4,FALSE)</f>
        <v>618</v>
      </c>
      <c r="EM64" s="104">
        <f>VLOOKUP($B64,'Part 3 NNDR3'!$A$6:$FY$331,EM$4,FALSE)</f>
        <v>-1933</v>
      </c>
      <c r="EN64" s="104">
        <f>VLOOKUP($B64,'Part 3 NNDR3'!$A$6:$FY$331,EN$4,FALSE)</f>
        <v>0</v>
      </c>
      <c r="EO64" s="104">
        <f>VLOOKUP($B64,'Part 3 NNDR3'!$A$6:$FY$331,EO$4,FALSE)</f>
        <v>-1933</v>
      </c>
      <c r="EP64" s="104">
        <f>VLOOKUP($B64,'Part 3 NNDR3'!$A$6:$FY$331,EP$4,FALSE)</f>
        <v>-542006</v>
      </c>
      <c r="EQ64" s="104">
        <f>VLOOKUP($B64,'Part 3 NNDR3'!$A$6:$FY$331,EQ$4,FALSE)</f>
        <v>0</v>
      </c>
      <c r="ER64" s="104">
        <f>VLOOKUP($B64,'Part 3 NNDR3'!$A$6:$FY$331,ER$4,FALSE)</f>
        <v>-542006</v>
      </c>
      <c r="ES64" s="104">
        <f>VLOOKUP($B64,'Part 3 NNDR3'!$A$6:$FY$331,ES$4,FALSE)</f>
        <v>0</v>
      </c>
      <c r="ET64" s="104">
        <f>VLOOKUP($B64,'Part 3 NNDR3'!$A$6:$FY$331,ET$4,FALSE)</f>
        <v>0</v>
      </c>
      <c r="EU64" s="104">
        <f>VLOOKUP($B64,'Part 3 NNDR3'!$A$6:$FY$331,EU$4,FALSE)</f>
        <v>0</v>
      </c>
      <c r="EV64" s="104">
        <f>VLOOKUP($B64,'Part 3 NNDR3'!$A$6:$FY$331,EV$4,FALSE)</f>
        <v>0</v>
      </c>
      <c r="EW64" s="104">
        <f>VLOOKUP($B64,'Part 3 NNDR3'!$A$6:$FY$331,EW$4,FALSE)</f>
        <v>0</v>
      </c>
      <c r="EX64" s="104">
        <f>VLOOKUP($B64,'Part 3 NNDR3'!$A$6:$FY$331,EX$4,FALSE)</f>
        <v>0</v>
      </c>
      <c r="EY64" s="104">
        <f>VLOOKUP($B64,'Part 3 NNDR3'!$A$6:$FY$331,EY$4,FALSE)</f>
        <v>0</v>
      </c>
      <c r="EZ64" s="104">
        <f>VLOOKUP($B64,'Part 3 NNDR3'!$A$6:$FY$331,EZ$4,FALSE)</f>
        <v>0</v>
      </c>
      <c r="FA64" s="104">
        <f>VLOOKUP($B64,'Part 3 NNDR3'!$A$6:$FY$331,FA$4,FALSE)</f>
        <v>0</v>
      </c>
      <c r="FB64" s="104">
        <f>VLOOKUP($B64,'Part 3 NNDR3'!$A$6:$FY$331,FB$4,FALSE)</f>
        <v>25980549</v>
      </c>
      <c r="FC64" s="104">
        <f>VLOOKUP($B64,'Part 3 NNDR3'!$A$6:$FY$331,FC$4,FALSE)</f>
        <v>0</v>
      </c>
      <c r="FD64" s="104">
        <f>VLOOKUP($B64,'Part 3 NNDR3'!$A$6:$FY$331,FD$4,FALSE)</f>
        <v>25980549</v>
      </c>
      <c r="FE64" s="104">
        <f>VLOOKUP($B64,'Part 3 NNDR3'!$A$6:$FY$331,FE$4,FALSE)</f>
        <v>4073</v>
      </c>
      <c r="FF64" s="104">
        <f>VLOOKUP($B64,'Part 3 NNDR3'!$A$6:$FY$331,FF$4,FALSE)</f>
        <v>0</v>
      </c>
      <c r="FG64" s="104">
        <f>VLOOKUP($B64,'Part 3 NNDR3'!$A$6:$FY$331,FG$4,FALSE)</f>
        <v>4073</v>
      </c>
      <c r="FH64" s="104">
        <f>VLOOKUP($B64,'Part 3 NNDR3'!$A$6:$FY$331,FH$4,FALSE)</f>
        <v>-3487366</v>
      </c>
      <c r="FI64" s="104">
        <f>VLOOKUP($B64,'Part 3 NNDR3'!$A$6:$FY$331,FI$4,FALSE)</f>
        <v>0</v>
      </c>
      <c r="FJ64" s="104">
        <f>VLOOKUP($B64,'Part 3 NNDR3'!$A$6:$FY$331,FJ$4,FALSE)</f>
        <v>-3487366</v>
      </c>
      <c r="FK64" s="104">
        <f>VLOOKUP($B64,'Part 3 NNDR3'!$A$6:$FY$331,FK$4,FALSE)</f>
        <v>-545633</v>
      </c>
      <c r="FL64" s="104">
        <f>VLOOKUP($B64,'Part 3 NNDR3'!$A$6:$FY$331,FL$4,FALSE)</f>
        <v>0</v>
      </c>
      <c r="FM64" s="104">
        <f>VLOOKUP($B64,'Part 3 NNDR3'!$A$6:$FY$331,FM$4,FALSE)</f>
        <v>-545633</v>
      </c>
      <c r="FN64" s="104">
        <f>VLOOKUP($B64,'Part 3 NNDR3'!$A$6:$FY$331,FN$4,FALSE)</f>
        <v>-148673</v>
      </c>
      <c r="FO64" s="104">
        <f>VLOOKUP($B64,'Part 3 NNDR3'!$A$6:$FY$331,FO$4,FALSE)</f>
        <v>0</v>
      </c>
      <c r="FP64" s="104">
        <f>VLOOKUP($B64,'Part 3 NNDR3'!$A$6:$FY$331,FP$4,FALSE)</f>
        <v>-148673</v>
      </c>
      <c r="FQ64" s="104">
        <f>VLOOKUP($B64,'Part 3 NNDR3'!$A$6:$FY$331,FQ$4,FALSE)</f>
        <v>-542006</v>
      </c>
      <c r="FR64" s="104">
        <f>VLOOKUP($B64,'Part 3 NNDR3'!$A$6:$FY$331,FR$4,FALSE)</f>
        <v>0</v>
      </c>
      <c r="FS64" s="104">
        <f>VLOOKUP($B64,'Part 3 NNDR3'!$A$6:$FY$331,FS$4,FALSE)</f>
        <v>-542006</v>
      </c>
      <c r="FT64" s="104">
        <f>VLOOKUP($B64,'Part 3 NNDR3'!$A$6:$FY$331,FT$4,FALSE)</f>
        <v>0</v>
      </c>
      <c r="FU64" s="104">
        <f>VLOOKUP($B64,'Part 3 NNDR3'!$A$6:$FY$331,FU$4,FALSE)</f>
        <v>0</v>
      </c>
      <c r="FV64" s="104">
        <f>VLOOKUP($B64,'Part 3 NNDR3'!$A$6:$FY$331,FV$4,FALSE)</f>
        <v>0</v>
      </c>
      <c r="FW64" s="104">
        <f>VLOOKUP($B64,'Part 3 NNDR3'!$A$6:$FY$331,FW$4,FALSE)</f>
        <v>-4719605</v>
      </c>
      <c r="FX64" s="104">
        <f>VLOOKUP($B64,'Part 3 NNDR3'!$A$6:$FY$331,FX$4,FALSE)</f>
        <v>0</v>
      </c>
      <c r="FY64" s="104">
        <f>VLOOKUP($B64,'Part 3 NNDR3'!$A$6:$FY$331,FY$4,FALSE)</f>
        <v>-4719605</v>
      </c>
      <c r="FZ64" s="104">
        <f>VLOOKUP($B64,'Part 3 NNDR3'!$A$6:$FY$331,FZ$4,FALSE)</f>
        <v>21260944</v>
      </c>
      <c r="GA64" s="104">
        <f>VLOOKUP($B64,'Part 3 NNDR3'!$A$6:$FY$331,GA$4,FALSE)</f>
        <v>0</v>
      </c>
      <c r="GB64" s="104">
        <f>VLOOKUP($B64,'Part 3 NNDR3'!$A$6:$FY$331,GB$4,FALSE)</f>
        <v>21260944</v>
      </c>
      <c r="GC64" s="105" t="str">
        <f>VLOOKUP($B64,'Data (Updated)'!$C$4:$E$329,2,FALSE)</f>
        <v>E0421</v>
      </c>
      <c r="GD64" s="106" t="str">
        <f>VLOOKUP($B64,'Data (Updated)'!$C$4:$E$329,3,FALSE)</f>
        <v>E6104</v>
      </c>
    </row>
    <row r="65" spans="1:186" ht="12.75" x14ac:dyDescent="0.2">
      <c r="A65" s="75">
        <v>60</v>
      </c>
      <c r="B65" s="100" t="s">
        <v>202</v>
      </c>
      <c r="C65" s="101" t="s">
        <v>941</v>
      </c>
      <c r="D65" s="102" t="s">
        <v>943</v>
      </c>
      <c r="E65" s="103" t="s">
        <v>201</v>
      </c>
      <c r="F65" s="104">
        <f>VLOOKUP($B65,'Part 3 NNDR3'!$A$6:$FY$331,F$4,FALSE)</f>
        <v>0</v>
      </c>
      <c r="G65" s="104">
        <f>VLOOKUP($B65,'Part 3 NNDR3'!$A$6:$FY$331,G$4,FALSE)</f>
        <v>0</v>
      </c>
      <c r="H65" s="104">
        <f>VLOOKUP($B65,'Part 3 NNDR3'!$A$6:$FY$331,H$4,FALSE)</f>
        <v>0</v>
      </c>
      <c r="I65" s="104">
        <f>VLOOKUP($B65,'Part 3 NNDR3'!$A$6:$FY$331,I$4,FALSE)</f>
        <v>39159</v>
      </c>
      <c r="J65" s="104">
        <f>VLOOKUP($B65,'Part 3 NNDR3'!$A$6:$FY$331,J$4,FALSE)</f>
        <v>0</v>
      </c>
      <c r="K65" s="104">
        <f>VLOOKUP($B65,'Part 3 NNDR3'!$A$6:$FY$331,K$4,FALSE)</f>
        <v>39159</v>
      </c>
      <c r="L65" s="104">
        <f>VLOOKUP($B65,'Part 3 NNDR3'!$A$6:$FY$331,L$4,FALSE)</f>
        <v>0</v>
      </c>
      <c r="M65" s="104">
        <f>VLOOKUP($B65,'Part 3 NNDR3'!$A$6:$FY$331,M$4,FALSE)</f>
        <v>0</v>
      </c>
      <c r="N65" s="104">
        <f>VLOOKUP($B65,'Part 3 NNDR3'!$A$6:$FY$331,N$4,FALSE)</f>
        <v>0</v>
      </c>
      <c r="O65" s="104">
        <f>VLOOKUP($B65,'Part 3 NNDR3'!$A$6:$FY$331,O$4,FALSE)</f>
        <v>51621</v>
      </c>
      <c r="P65" s="104">
        <f>VLOOKUP($B65,'Part 3 NNDR3'!$A$6:$FY$331,P$4,FALSE)</f>
        <v>0</v>
      </c>
      <c r="Q65" s="104">
        <f>VLOOKUP($B65,'Part 3 NNDR3'!$A$6:$FY$331,Q$4,FALSE)</f>
        <v>51621</v>
      </c>
      <c r="R65" s="104">
        <f>VLOOKUP($B65,'Part 3 NNDR3'!$A$6:$FY$331,R$4,FALSE)</f>
        <v>90780</v>
      </c>
      <c r="S65" s="104">
        <f>VLOOKUP($B65,'Part 3 NNDR3'!$A$6:$FY$331,S$4,FALSE)</f>
        <v>0</v>
      </c>
      <c r="T65" s="104">
        <f>VLOOKUP($B65,'Part 3 NNDR3'!$A$6:$FY$331,T$4,FALSE)</f>
        <v>90780</v>
      </c>
      <c r="U65" s="104">
        <f>VLOOKUP($B65,'Part 3 NNDR3'!$A$6:$FY$331,U$4,FALSE)</f>
        <v>-2544110</v>
      </c>
      <c r="V65" s="104">
        <f>VLOOKUP($B65,'Part 3 NNDR3'!$A$6:$FY$331,V$4,FALSE)</f>
        <v>0</v>
      </c>
      <c r="W65" s="104">
        <f>VLOOKUP($B65,'Part 3 NNDR3'!$A$6:$FY$331,W$4,FALSE)</f>
        <v>-2544110</v>
      </c>
      <c r="X65" s="104">
        <f>VLOOKUP($B65,'Part 3 NNDR3'!$A$6:$FY$331,X$4,FALSE)</f>
        <v>0</v>
      </c>
      <c r="Y65" s="104">
        <f>VLOOKUP($B65,'Part 3 NNDR3'!$A$6:$FY$331,Y$4,FALSE)</f>
        <v>0</v>
      </c>
      <c r="Z65" s="104">
        <f>VLOOKUP($B65,'Part 3 NNDR3'!$A$6:$FY$331,Z$4,FALSE)</f>
        <v>0</v>
      </c>
      <c r="AA65" s="104">
        <f>VLOOKUP($B65,'Part 3 NNDR3'!$A$6:$FY$331,AA$4,FALSE)</f>
        <v>-66563</v>
      </c>
      <c r="AB65" s="104">
        <f>VLOOKUP($B65,'Part 3 NNDR3'!$A$6:$FY$331,AB$4,FALSE)</f>
        <v>0</v>
      </c>
      <c r="AC65" s="104">
        <f>VLOOKUP($B65,'Part 3 NNDR3'!$A$6:$FY$331,AC$4,FALSE)</f>
        <v>-66563</v>
      </c>
      <c r="AD65" s="104">
        <f>VLOOKUP($B65,'Part 3 NNDR3'!$A$6:$FY$331,AD$4,FALSE)</f>
        <v>-51105</v>
      </c>
      <c r="AE65" s="104">
        <f>VLOOKUP($B65,'Part 3 NNDR3'!$A$6:$FY$331,AE$4,FALSE)</f>
        <v>0</v>
      </c>
      <c r="AF65" s="104">
        <f>VLOOKUP($B65,'Part 3 NNDR3'!$A$6:$FY$331,AF$4,FALSE)</f>
        <v>-51105</v>
      </c>
      <c r="AG65" s="104">
        <f>VLOOKUP($B65,'Part 3 NNDR3'!$A$6:$FY$331,AG$4,FALSE)</f>
        <v>640</v>
      </c>
      <c r="AH65" s="104">
        <f>VLOOKUP($B65,'Part 3 NNDR3'!$A$6:$FY$331,AH$4,FALSE)</f>
        <v>0</v>
      </c>
      <c r="AI65" s="104">
        <f>VLOOKUP($B65,'Part 3 NNDR3'!$A$6:$FY$331,AI$4,FALSE)</f>
        <v>640</v>
      </c>
      <c r="AJ65" s="104">
        <f>VLOOKUP($B65,'Part 3 NNDR3'!$A$6:$FY$331,AJ$4,FALSE)</f>
        <v>756966</v>
      </c>
      <c r="AK65" s="104">
        <f>VLOOKUP($B65,'Part 3 NNDR3'!$A$6:$FY$331,AK$4,FALSE)</f>
        <v>0</v>
      </c>
      <c r="AL65" s="104">
        <f>VLOOKUP($B65,'Part 3 NNDR3'!$A$6:$FY$331,AL$4,FALSE)</f>
        <v>756966</v>
      </c>
      <c r="AM65" s="104">
        <f>VLOOKUP($B65,'Part 3 NNDR3'!$A$6:$FY$331,AM$4,FALSE)</f>
        <v>-20513</v>
      </c>
      <c r="AN65" s="104">
        <f>VLOOKUP($B65,'Part 3 NNDR3'!$A$6:$FY$331,AN$4,FALSE)</f>
        <v>0</v>
      </c>
      <c r="AO65" s="104">
        <f>VLOOKUP($B65,'Part 3 NNDR3'!$A$6:$FY$331,AO$4,FALSE)</f>
        <v>-20513</v>
      </c>
      <c r="AP65" s="104">
        <f>VLOOKUP($B65,'Part 3 NNDR3'!$A$6:$FY$331,AP$4,FALSE)</f>
        <v>-1972382</v>
      </c>
      <c r="AQ65" s="104">
        <f>VLOOKUP($B65,'Part 3 NNDR3'!$A$6:$FY$331,AQ$4,FALSE)</f>
        <v>0</v>
      </c>
      <c r="AR65" s="104">
        <f>VLOOKUP($B65,'Part 3 NNDR3'!$A$6:$FY$331,AR$4,FALSE)</f>
        <v>-1972382</v>
      </c>
      <c r="AS65" s="104">
        <f>VLOOKUP($B65,'Part 3 NNDR3'!$A$6:$FY$331,AS$4,FALSE)</f>
        <v>-47352</v>
      </c>
      <c r="AT65" s="104">
        <f>VLOOKUP($B65,'Part 3 NNDR3'!$A$6:$FY$331,AT$4,FALSE)</f>
        <v>0</v>
      </c>
      <c r="AU65" s="104">
        <f>VLOOKUP($B65,'Part 3 NNDR3'!$A$6:$FY$331,AU$4,FALSE)</f>
        <v>-47352</v>
      </c>
      <c r="AV65" s="104">
        <f>VLOOKUP($B65,'Part 3 NNDR3'!$A$6:$FY$331,AV$4,FALSE)</f>
        <v>-31822</v>
      </c>
      <c r="AW65" s="104">
        <f>VLOOKUP($B65,'Part 3 NNDR3'!$A$6:$FY$331,AW$4,FALSE)</f>
        <v>0</v>
      </c>
      <c r="AX65" s="104">
        <f>VLOOKUP($B65,'Part 3 NNDR3'!$A$6:$FY$331,AX$4,FALSE)</f>
        <v>-31822</v>
      </c>
      <c r="AY65" s="104">
        <f>VLOOKUP($B65,'Part 3 NNDR3'!$A$6:$FY$331,AY$4,FALSE)</f>
        <v>0</v>
      </c>
      <c r="AZ65" s="104">
        <f>VLOOKUP($B65,'Part 3 NNDR3'!$A$6:$FY$331,AZ$4,FALSE)</f>
        <v>0</v>
      </c>
      <c r="BA65" s="104">
        <f>VLOOKUP($B65,'Part 3 NNDR3'!$A$6:$FY$331,BA$4,FALSE)</f>
        <v>0</v>
      </c>
      <c r="BB65" s="104">
        <f>VLOOKUP($B65,'Part 3 NNDR3'!$A$6:$FY$331,BB$4,FALSE)</f>
        <v>-5515</v>
      </c>
      <c r="BC65" s="104">
        <f>VLOOKUP($B65,'Part 3 NNDR3'!$A$6:$FY$331,BC$4,FALSE)</f>
        <v>0</v>
      </c>
      <c r="BD65" s="104">
        <f>VLOOKUP($B65,'Part 3 NNDR3'!$A$6:$FY$331,BD$4,FALSE)</f>
        <v>-5515</v>
      </c>
      <c r="BE65" s="104">
        <f>VLOOKUP($B65,'Part 3 NNDR3'!$A$6:$FY$331,BE$4,FALSE)</f>
        <v>0</v>
      </c>
      <c r="BF65" s="104">
        <f>VLOOKUP($B65,'Part 3 NNDR3'!$A$6:$FY$331,BF$4,FALSE)</f>
        <v>0</v>
      </c>
      <c r="BG65" s="104">
        <f>VLOOKUP($B65,'Part 3 NNDR3'!$A$6:$FY$331,BG$4,FALSE)</f>
        <v>0</v>
      </c>
      <c r="BH65" s="104">
        <f>VLOOKUP($B65,'Part 3 NNDR3'!$A$6:$FY$331,BH$4,FALSE)</f>
        <v>-3931291</v>
      </c>
      <c r="BI65" s="104">
        <f>VLOOKUP($B65,'Part 3 NNDR3'!$A$6:$FY$331,BI$4,FALSE)</f>
        <v>0</v>
      </c>
      <c r="BJ65" s="104">
        <f>VLOOKUP($B65,'Part 3 NNDR3'!$A$6:$FY$331,BJ$4,FALSE)</f>
        <v>-3931291</v>
      </c>
      <c r="BK65" s="104">
        <f>VLOOKUP($B65,'Part 3 NNDR3'!$A$6:$FY$331,BK$4,FALSE)</f>
        <v>0</v>
      </c>
      <c r="BL65" s="104">
        <f>VLOOKUP($B65,'Part 3 NNDR3'!$A$6:$FY$331,BL$4,FALSE)</f>
        <v>0</v>
      </c>
      <c r="BM65" s="104">
        <f>VLOOKUP($B65,'Part 3 NNDR3'!$A$6:$FY$331,BM$4,FALSE)</f>
        <v>0</v>
      </c>
      <c r="BN65" s="104">
        <f>VLOOKUP($B65,'Part 3 NNDR3'!$A$6:$FY$331,BN$4,FALSE)</f>
        <v>-4415</v>
      </c>
      <c r="BO65" s="104">
        <f>VLOOKUP($B65,'Part 3 NNDR3'!$A$6:$FY$331,BO$4,FALSE)</f>
        <v>0</v>
      </c>
      <c r="BP65" s="104">
        <f>VLOOKUP($B65,'Part 3 NNDR3'!$A$6:$FY$331,BP$4,FALSE)</f>
        <v>-4415</v>
      </c>
      <c r="BQ65" s="104">
        <f>VLOOKUP($B65,'Part 3 NNDR3'!$A$6:$FY$331,BQ$4,FALSE)</f>
        <v>-669020</v>
      </c>
      <c r="BR65" s="104">
        <f>VLOOKUP($B65,'Part 3 NNDR3'!$A$6:$FY$331,BR$4,FALSE)</f>
        <v>0</v>
      </c>
      <c r="BS65" s="104">
        <f>VLOOKUP($B65,'Part 3 NNDR3'!$A$6:$FY$331,BS$4,FALSE)</f>
        <v>-669020</v>
      </c>
      <c r="BT65" s="104">
        <f>VLOOKUP($B65,'Part 3 NNDR3'!$A$6:$FY$331,BT$4,FALSE)</f>
        <v>-22032</v>
      </c>
      <c r="BU65" s="104">
        <f>VLOOKUP($B65,'Part 3 NNDR3'!$A$6:$FY$331,BU$4,FALSE)</f>
        <v>0</v>
      </c>
      <c r="BV65" s="104">
        <f>VLOOKUP($B65,'Part 3 NNDR3'!$A$6:$FY$331,BV$4,FALSE)</f>
        <v>-22032</v>
      </c>
      <c r="BW65" s="104">
        <f>VLOOKUP($B65,'Part 3 NNDR3'!$A$6:$FY$331,BW$4,FALSE)</f>
        <v>-695467</v>
      </c>
      <c r="BX65" s="104">
        <f>VLOOKUP($B65,'Part 3 NNDR3'!$A$6:$FY$331,BX$4,FALSE)</f>
        <v>0</v>
      </c>
      <c r="BY65" s="104">
        <f>VLOOKUP($B65,'Part 3 NNDR3'!$A$6:$FY$331,BY$4,FALSE)</f>
        <v>-695467</v>
      </c>
      <c r="BZ65" s="104">
        <f>VLOOKUP($B65,'Part 3 NNDR3'!$A$6:$FY$331,BZ$4,FALSE)</f>
        <v>-11699</v>
      </c>
      <c r="CA65" s="104">
        <f>VLOOKUP($B65,'Part 3 NNDR3'!$A$6:$FY$331,CA$4,FALSE)</f>
        <v>0</v>
      </c>
      <c r="CB65" s="104">
        <f>VLOOKUP($B65,'Part 3 NNDR3'!$A$6:$FY$331,CB$4,FALSE)</f>
        <v>-11699</v>
      </c>
      <c r="CC65" s="104">
        <f>VLOOKUP($B65,'Part 3 NNDR3'!$A$6:$FY$331,CC$4,FALSE)</f>
        <v>-7163</v>
      </c>
      <c r="CD65" s="104">
        <f>VLOOKUP($B65,'Part 3 NNDR3'!$A$6:$FY$331,CD$4,FALSE)</f>
        <v>0</v>
      </c>
      <c r="CE65" s="104">
        <f>VLOOKUP($B65,'Part 3 NNDR3'!$A$6:$FY$331,CE$4,FALSE)</f>
        <v>-7163</v>
      </c>
      <c r="CF65" s="104">
        <f>VLOOKUP($B65,'Part 3 NNDR3'!$A$6:$FY$331,CF$4,FALSE)</f>
        <v>0</v>
      </c>
      <c r="CG65" s="104">
        <f>VLOOKUP($B65,'Part 3 NNDR3'!$A$6:$FY$331,CG$4,FALSE)</f>
        <v>0</v>
      </c>
      <c r="CH65" s="104">
        <f>VLOOKUP($B65,'Part 3 NNDR3'!$A$6:$FY$331,CH$4,FALSE)</f>
        <v>0</v>
      </c>
      <c r="CI65" s="104">
        <f>VLOOKUP($B65,'Part 3 NNDR3'!$A$6:$FY$331,CI$4,FALSE)</f>
        <v>3283</v>
      </c>
      <c r="CJ65" s="104">
        <f>VLOOKUP($B65,'Part 3 NNDR3'!$A$6:$FY$331,CJ$4,FALSE)</f>
        <v>0</v>
      </c>
      <c r="CK65" s="104">
        <f>VLOOKUP($B65,'Part 3 NNDR3'!$A$6:$FY$331,CK$4,FALSE)</f>
        <v>3283</v>
      </c>
      <c r="CL65" s="104">
        <f>VLOOKUP($B65,'Part 3 NNDR3'!$A$6:$FY$331,CL$4,FALSE)</f>
        <v>0</v>
      </c>
      <c r="CM65" s="104">
        <f>VLOOKUP($B65,'Part 3 NNDR3'!$A$6:$FY$331,CM$4,FALSE)</f>
        <v>0</v>
      </c>
      <c r="CN65" s="104">
        <f>VLOOKUP($B65,'Part 3 NNDR3'!$A$6:$FY$331,CN$4,FALSE)</f>
        <v>0</v>
      </c>
      <c r="CO65" s="104">
        <f>VLOOKUP($B65,'Part 3 NNDR3'!$A$6:$FY$331,CO$4,FALSE)</f>
        <v>0</v>
      </c>
      <c r="CP65" s="104">
        <f>VLOOKUP($B65,'Part 3 NNDR3'!$A$6:$FY$331,CP$4,FALSE)</f>
        <v>0</v>
      </c>
      <c r="CQ65" s="104">
        <f>VLOOKUP($B65,'Part 3 NNDR3'!$A$6:$FY$331,CQ$4,FALSE)</f>
        <v>0</v>
      </c>
      <c r="CR65" s="104">
        <f>VLOOKUP($B65,'Part 3 NNDR3'!$A$6:$FY$331,CR$4,FALSE)</f>
        <v>0</v>
      </c>
      <c r="CS65" s="104">
        <f>VLOOKUP($B65,'Part 3 NNDR3'!$A$6:$FY$331,CS$4,FALSE)</f>
        <v>0</v>
      </c>
      <c r="CT65" s="104">
        <f>VLOOKUP($B65,'Part 3 NNDR3'!$A$6:$FY$331,CT$4,FALSE)</f>
        <v>0</v>
      </c>
      <c r="CU65" s="104">
        <f>VLOOKUP($B65,'Part 3 NNDR3'!$A$6:$FY$331,CU$4,FALSE)</f>
        <v>0</v>
      </c>
      <c r="CV65" s="104">
        <f>VLOOKUP($B65,'Part 3 NNDR3'!$A$6:$FY$331,CV$4,FALSE)</f>
        <v>0</v>
      </c>
      <c r="CW65" s="104">
        <f>VLOOKUP($B65,'Part 3 NNDR3'!$A$6:$FY$331,CW$4,FALSE)</f>
        <v>0</v>
      </c>
      <c r="CX65" s="104">
        <f>VLOOKUP($B65,'Part 3 NNDR3'!$A$6:$FY$331,CX$4,FALSE)</f>
        <v>0</v>
      </c>
      <c r="CY65" s="104">
        <f>VLOOKUP($B65,'Part 3 NNDR3'!$A$6:$FY$331,CY$4,FALSE)</f>
        <v>0</v>
      </c>
      <c r="CZ65" s="104">
        <f>VLOOKUP($B65,'Part 3 NNDR3'!$A$6:$FY$331,CZ$4,FALSE)</f>
        <v>0</v>
      </c>
      <c r="DA65" s="104">
        <f>VLOOKUP($B65,'Part 3 NNDR3'!$A$6:$FY$331,DA$4,FALSE)</f>
        <v>0</v>
      </c>
      <c r="DB65" s="104">
        <f>VLOOKUP($B65,'Part 3 NNDR3'!$A$6:$FY$331,DB$4,FALSE)</f>
        <v>0</v>
      </c>
      <c r="DC65" s="104">
        <f>VLOOKUP($B65,'Part 3 NNDR3'!$A$6:$FY$331,DC$4,FALSE)</f>
        <v>0</v>
      </c>
      <c r="DD65" s="104">
        <f>VLOOKUP($B65,'Part 3 NNDR3'!$A$6:$FY$331,DD$4,FALSE)</f>
        <v>0</v>
      </c>
      <c r="DE65" s="104">
        <f>VLOOKUP($B65,'Part 3 NNDR3'!$A$6:$FY$331,DE$4,FALSE)</f>
        <v>0</v>
      </c>
      <c r="DF65" s="104">
        <f>VLOOKUP($B65,'Part 3 NNDR3'!$A$6:$FY$331,DF$4,FALSE)</f>
        <v>0</v>
      </c>
      <c r="DG65" s="104">
        <f>VLOOKUP($B65,'Part 3 NNDR3'!$A$6:$FY$331,DG$4,FALSE)</f>
        <v>0</v>
      </c>
      <c r="DH65" s="104">
        <f>VLOOKUP($B65,'Part 3 NNDR3'!$A$6:$FY$331,DH$4,FALSE)</f>
        <v>0</v>
      </c>
      <c r="DI65" s="104">
        <f>VLOOKUP($B65,'Part 3 NNDR3'!$A$6:$FY$331,DI$4,FALSE)</f>
        <v>0</v>
      </c>
      <c r="DJ65" s="104">
        <f>VLOOKUP($B65,'Part 3 NNDR3'!$A$6:$FY$331,DJ$4,FALSE)</f>
        <v>0</v>
      </c>
      <c r="DK65" s="104">
        <f>VLOOKUP($B65,'Part 3 NNDR3'!$A$6:$FY$331,DK$4,FALSE)</f>
        <v>0</v>
      </c>
      <c r="DL65" s="104">
        <f>VLOOKUP($B65,'Part 3 NNDR3'!$A$6:$FY$331,DL$4,FALSE)</f>
        <v>-15579</v>
      </c>
      <c r="DM65" s="104">
        <f>VLOOKUP($B65,'Part 3 NNDR3'!$A$6:$FY$331,DM$4,FALSE)</f>
        <v>0</v>
      </c>
      <c r="DN65" s="104">
        <f>VLOOKUP($B65,'Part 3 NNDR3'!$A$6:$FY$331,DN$4,FALSE)</f>
        <v>-15579</v>
      </c>
      <c r="DO65" s="104">
        <f>VLOOKUP($B65,'Part 3 NNDR3'!$A$6:$FY$331,DO$4,FALSE)</f>
        <v>0</v>
      </c>
      <c r="DP65" s="104">
        <f>VLOOKUP($B65,'Part 3 NNDR3'!$A$6:$FY$331,DP$4,FALSE)</f>
        <v>0</v>
      </c>
      <c r="DQ65" s="104">
        <f>VLOOKUP($B65,'Part 3 NNDR3'!$A$6:$FY$331,DQ$4,FALSE)</f>
        <v>0</v>
      </c>
      <c r="DR65" s="104">
        <f>VLOOKUP($B65,'Part 3 NNDR3'!$A$6:$FY$331,DR$4,FALSE)</f>
        <v>0</v>
      </c>
      <c r="DS65" s="104">
        <f>VLOOKUP($B65,'Part 3 NNDR3'!$A$6:$FY$331,DS$4,FALSE)</f>
        <v>0</v>
      </c>
      <c r="DT65" s="104">
        <f>VLOOKUP($B65,'Part 3 NNDR3'!$A$6:$FY$331,DT$4,FALSE)</f>
        <v>0</v>
      </c>
      <c r="DU65" s="104">
        <f>VLOOKUP($B65,'Part 3 NNDR3'!$A$6:$FY$331,DU$4,FALSE)</f>
        <v>-9922</v>
      </c>
      <c r="DV65" s="104">
        <f>VLOOKUP($B65,'Part 3 NNDR3'!$A$6:$FY$331,DV$4,FALSE)</f>
        <v>0</v>
      </c>
      <c r="DW65" s="104">
        <f>VLOOKUP($B65,'Part 3 NNDR3'!$A$6:$FY$331,DW$4,FALSE)</f>
        <v>-9922</v>
      </c>
      <c r="DX65" s="104">
        <f>VLOOKUP($B65,'Part 3 NNDR3'!$A$6:$FY$331,DX$4,FALSE)</f>
        <v>196</v>
      </c>
      <c r="DY65" s="104">
        <f>VLOOKUP($B65,'Part 3 NNDR3'!$A$6:$FY$331,DY$4,FALSE)</f>
        <v>0</v>
      </c>
      <c r="DZ65" s="104">
        <f>VLOOKUP($B65,'Part 3 NNDR3'!$A$6:$FY$331,DZ$4,FALSE)</f>
        <v>196</v>
      </c>
      <c r="EA65" s="104">
        <f>VLOOKUP($B65,'Part 3 NNDR3'!$A$6:$FY$331,EA$4,FALSE)</f>
        <v>-412814</v>
      </c>
      <c r="EB65" s="104">
        <f>VLOOKUP($B65,'Part 3 NNDR3'!$A$6:$FY$331,EB$4,FALSE)</f>
        <v>0</v>
      </c>
      <c r="EC65" s="104">
        <f>VLOOKUP($B65,'Part 3 NNDR3'!$A$6:$FY$331,EC$4,FALSE)</f>
        <v>-412814</v>
      </c>
      <c r="ED65" s="104">
        <f>VLOOKUP($B65,'Part 3 NNDR3'!$A$6:$FY$331,ED$4,FALSE)</f>
        <v>-29880</v>
      </c>
      <c r="EE65" s="104">
        <f>VLOOKUP($B65,'Part 3 NNDR3'!$A$6:$FY$331,EE$4,FALSE)</f>
        <v>0</v>
      </c>
      <c r="EF65" s="104">
        <f>VLOOKUP($B65,'Part 3 NNDR3'!$A$6:$FY$331,EF$4,FALSE)</f>
        <v>-29880</v>
      </c>
      <c r="EG65" s="104">
        <f>VLOOKUP($B65,'Part 3 NNDR3'!$A$6:$FY$331,EG$4,FALSE)</f>
        <v>-17621</v>
      </c>
      <c r="EH65" s="104">
        <f>VLOOKUP($B65,'Part 3 NNDR3'!$A$6:$FY$331,EH$4,FALSE)</f>
        <v>0</v>
      </c>
      <c r="EI65" s="104">
        <f>VLOOKUP($B65,'Part 3 NNDR3'!$A$6:$FY$331,EI$4,FALSE)</f>
        <v>-17621</v>
      </c>
      <c r="EJ65" s="104">
        <f>VLOOKUP($B65,'Part 3 NNDR3'!$A$6:$FY$331,EJ$4,FALSE)</f>
        <v>0</v>
      </c>
      <c r="EK65" s="104">
        <f>VLOOKUP($B65,'Part 3 NNDR3'!$A$6:$FY$331,EK$4,FALSE)</f>
        <v>0</v>
      </c>
      <c r="EL65" s="104">
        <f>VLOOKUP($B65,'Part 3 NNDR3'!$A$6:$FY$331,EL$4,FALSE)</f>
        <v>0</v>
      </c>
      <c r="EM65" s="104">
        <f>VLOOKUP($B65,'Part 3 NNDR3'!$A$6:$FY$331,EM$4,FALSE)</f>
        <v>-16360</v>
      </c>
      <c r="EN65" s="104">
        <f>VLOOKUP($B65,'Part 3 NNDR3'!$A$6:$FY$331,EN$4,FALSE)</f>
        <v>0</v>
      </c>
      <c r="EO65" s="104">
        <f>VLOOKUP($B65,'Part 3 NNDR3'!$A$6:$FY$331,EO$4,FALSE)</f>
        <v>-16360</v>
      </c>
      <c r="EP65" s="104">
        <f>VLOOKUP($B65,'Part 3 NNDR3'!$A$6:$FY$331,EP$4,FALSE)</f>
        <v>-486401</v>
      </c>
      <c r="EQ65" s="104">
        <f>VLOOKUP($B65,'Part 3 NNDR3'!$A$6:$FY$331,EQ$4,FALSE)</f>
        <v>0</v>
      </c>
      <c r="ER65" s="104">
        <f>VLOOKUP($B65,'Part 3 NNDR3'!$A$6:$FY$331,ER$4,FALSE)</f>
        <v>-486401</v>
      </c>
      <c r="ES65" s="104">
        <f>VLOOKUP($B65,'Part 3 NNDR3'!$A$6:$FY$331,ES$4,FALSE)</f>
        <v>0</v>
      </c>
      <c r="ET65" s="104">
        <f>VLOOKUP($B65,'Part 3 NNDR3'!$A$6:$FY$331,ET$4,FALSE)</f>
        <v>0</v>
      </c>
      <c r="EU65" s="104">
        <f>VLOOKUP($B65,'Part 3 NNDR3'!$A$6:$FY$331,EU$4,FALSE)</f>
        <v>0</v>
      </c>
      <c r="EV65" s="104">
        <f>VLOOKUP($B65,'Part 3 NNDR3'!$A$6:$FY$331,EV$4,FALSE)</f>
        <v>0</v>
      </c>
      <c r="EW65" s="104">
        <f>VLOOKUP($B65,'Part 3 NNDR3'!$A$6:$FY$331,EW$4,FALSE)</f>
        <v>0</v>
      </c>
      <c r="EX65" s="104">
        <f>VLOOKUP($B65,'Part 3 NNDR3'!$A$6:$FY$331,EX$4,FALSE)</f>
        <v>0</v>
      </c>
      <c r="EY65" s="104">
        <f>VLOOKUP($B65,'Part 3 NNDR3'!$A$6:$FY$331,EY$4,FALSE)</f>
        <v>0</v>
      </c>
      <c r="EZ65" s="104">
        <f>VLOOKUP($B65,'Part 3 NNDR3'!$A$6:$FY$331,EZ$4,FALSE)</f>
        <v>0</v>
      </c>
      <c r="FA65" s="104">
        <f>VLOOKUP($B65,'Part 3 NNDR3'!$A$6:$FY$331,FA$4,FALSE)</f>
        <v>0</v>
      </c>
      <c r="FB65" s="104">
        <f>VLOOKUP($B65,'Part 3 NNDR3'!$A$6:$FY$331,FB$4,FALSE)</f>
        <v>32983421</v>
      </c>
      <c r="FC65" s="104">
        <f>VLOOKUP($B65,'Part 3 NNDR3'!$A$6:$FY$331,FC$4,FALSE)</f>
        <v>0</v>
      </c>
      <c r="FD65" s="104">
        <f>VLOOKUP($B65,'Part 3 NNDR3'!$A$6:$FY$331,FD$4,FALSE)</f>
        <v>32983421</v>
      </c>
      <c r="FE65" s="104">
        <f>VLOOKUP($B65,'Part 3 NNDR3'!$A$6:$FY$331,FE$4,FALSE)</f>
        <v>90780</v>
      </c>
      <c r="FF65" s="104">
        <f>VLOOKUP($B65,'Part 3 NNDR3'!$A$6:$FY$331,FF$4,FALSE)</f>
        <v>0</v>
      </c>
      <c r="FG65" s="104">
        <f>VLOOKUP($B65,'Part 3 NNDR3'!$A$6:$FY$331,FG$4,FALSE)</f>
        <v>90780</v>
      </c>
      <c r="FH65" s="104">
        <f>VLOOKUP($B65,'Part 3 NNDR3'!$A$6:$FY$331,FH$4,FALSE)</f>
        <v>-3931291</v>
      </c>
      <c r="FI65" s="104">
        <f>VLOOKUP($B65,'Part 3 NNDR3'!$A$6:$FY$331,FI$4,FALSE)</f>
        <v>0</v>
      </c>
      <c r="FJ65" s="104">
        <f>VLOOKUP($B65,'Part 3 NNDR3'!$A$6:$FY$331,FJ$4,FALSE)</f>
        <v>-3931291</v>
      </c>
      <c r="FK65" s="104">
        <f>VLOOKUP($B65,'Part 3 NNDR3'!$A$6:$FY$331,FK$4,FALSE)</f>
        <v>-695467</v>
      </c>
      <c r="FL65" s="104">
        <f>VLOOKUP($B65,'Part 3 NNDR3'!$A$6:$FY$331,FL$4,FALSE)</f>
        <v>0</v>
      </c>
      <c r="FM65" s="104">
        <f>VLOOKUP($B65,'Part 3 NNDR3'!$A$6:$FY$331,FM$4,FALSE)</f>
        <v>-695467</v>
      </c>
      <c r="FN65" s="104">
        <f>VLOOKUP($B65,'Part 3 NNDR3'!$A$6:$FY$331,FN$4,FALSE)</f>
        <v>-15579</v>
      </c>
      <c r="FO65" s="104">
        <f>VLOOKUP($B65,'Part 3 NNDR3'!$A$6:$FY$331,FO$4,FALSE)</f>
        <v>0</v>
      </c>
      <c r="FP65" s="104">
        <f>VLOOKUP($B65,'Part 3 NNDR3'!$A$6:$FY$331,FP$4,FALSE)</f>
        <v>-15579</v>
      </c>
      <c r="FQ65" s="104">
        <f>VLOOKUP($B65,'Part 3 NNDR3'!$A$6:$FY$331,FQ$4,FALSE)</f>
        <v>-486401</v>
      </c>
      <c r="FR65" s="104">
        <f>VLOOKUP($B65,'Part 3 NNDR3'!$A$6:$FY$331,FR$4,FALSE)</f>
        <v>0</v>
      </c>
      <c r="FS65" s="104">
        <f>VLOOKUP($B65,'Part 3 NNDR3'!$A$6:$FY$331,FS$4,FALSE)</f>
        <v>-486401</v>
      </c>
      <c r="FT65" s="104">
        <f>VLOOKUP($B65,'Part 3 NNDR3'!$A$6:$FY$331,FT$4,FALSE)</f>
        <v>0</v>
      </c>
      <c r="FU65" s="104">
        <f>VLOOKUP($B65,'Part 3 NNDR3'!$A$6:$FY$331,FU$4,FALSE)</f>
        <v>0</v>
      </c>
      <c r="FV65" s="104">
        <f>VLOOKUP($B65,'Part 3 NNDR3'!$A$6:$FY$331,FV$4,FALSE)</f>
        <v>0</v>
      </c>
      <c r="FW65" s="104">
        <f>VLOOKUP($B65,'Part 3 NNDR3'!$A$6:$FY$331,FW$4,FALSE)</f>
        <v>-5037958</v>
      </c>
      <c r="FX65" s="104">
        <f>VLOOKUP($B65,'Part 3 NNDR3'!$A$6:$FY$331,FX$4,FALSE)</f>
        <v>0</v>
      </c>
      <c r="FY65" s="104">
        <f>VLOOKUP($B65,'Part 3 NNDR3'!$A$6:$FY$331,FY$4,FALSE)</f>
        <v>-5037958</v>
      </c>
      <c r="FZ65" s="104">
        <f>VLOOKUP($B65,'Part 3 NNDR3'!$A$6:$FY$331,FZ$4,FALSE)</f>
        <v>27945463</v>
      </c>
      <c r="GA65" s="104">
        <f>VLOOKUP($B65,'Part 3 NNDR3'!$A$6:$FY$331,GA$4,FALSE)</f>
        <v>0</v>
      </c>
      <c r="GB65" s="104">
        <f>VLOOKUP($B65,'Part 3 NNDR3'!$A$6:$FY$331,GB$4,FALSE)</f>
        <v>27945463</v>
      </c>
      <c r="GC65" s="105" t="str">
        <f>VLOOKUP($B65,'Data (Updated)'!$C$4:$E$329,2,FALSE)</f>
        <v>E2321</v>
      </c>
      <c r="GD65" s="106" t="str">
        <f>VLOOKUP($B65,'Data (Updated)'!$C$4:$E$329,3,FALSE)</f>
        <v>E6123</v>
      </c>
    </row>
    <row r="66" spans="1:186" ht="12.75" x14ac:dyDescent="0.2">
      <c r="A66" s="75">
        <v>61</v>
      </c>
      <c r="B66" s="100" t="s">
        <v>204</v>
      </c>
      <c r="C66" s="101" t="s">
        <v>941</v>
      </c>
      <c r="D66" s="102" t="s">
        <v>952</v>
      </c>
      <c r="E66" s="103" t="s">
        <v>203</v>
      </c>
      <c r="F66" s="104">
        <f>VLOOKUP($B66,'Part 3 NNDR3'!$A$6:$FY$331,F$4,FALSE)</f>
        <v>0</v>
      </c>
      <c r="G66" s="104">
        <f>VLOOKUP($B66,'Part 3 NNDR3'!$A$6:$FY$331,G$4,FALSE)</f>
        <v>0</v>
      </c>
      <c r="H66" s="104">
        <f>VLOOKUP($B66,'Part 3 NNDR3'!$A$6:$FY$331,H$4,FALSE)</f>
        <v>0</v>
      </c>
      <c r="I66" s="104">
        <f>VLOOKUP($B66,'Part 3 NNDR3'!$A$6:$FY$331,I$4,FALSE)</f>
        <v>3888</v>
      </c>
      <c r="J66" s="104">
        <f>VLOOKUP($B66,'Part 3 NNDR3'!$A$6:$FY$331,J$4,FALSE)</f>
        <v>0</v>
      </c>
      <c r="K66" s="104">
        <f>VLOOKUP($B66,'Part 3 NNDR3'!$A$6:$FY$331,K$4,FALSE)</f>
        <v>3888</v>
      </c>
      <c r="L66" s="104">
        <f>VLOOKUP($B66,'Part 3 NNDR3'!$A$6:$FY$331,L$4,FALSE)</f>
        <v>0</v>
      </c>
      <c r="M66" s="104">
        <f>VLOOKUP($B66,'Part 3 NNDR3'!$A$6:$FY$331,M$4,FALSE)</f>
        <v>0</v>
      </c>
      <c r="N66" s="104">
        <f>VLOOKUP($B66,'Part 3 NNDR3'!$A$6:$FY$331,N$4,FALSE)</f>
        <v>0</v>
      </c>
      <c r="O66" s="104">
        <f>VLOOKUP($B66,'Part 3 NNDR3'!$A$6:$FY$331,O$4,FALSE)</f>
        <v>24990</v>
      </c>
      <c r="P66" s="104">
        <f>VLOOKUP($B66,'Part 3 NNDR3'!$A$6:$FY$331,P$4,FALSE)</f>
        <v>0</v>
      </c>
      <c r="Q66" s="104">
        <f>VLOOKUP($B66,'Part 3 NNDR3'!$A$6:$FY$331,Q$4,FALSE)</f>
        <v>24990</v>
      </c>
      <c r="R66" s="104">
        <f>VLOOKUP($B66,'Part 3 NNDR3'!$A$6:$FY$331,R$4,FALSE)</f>
        <v>28878</v>
      </c>
      <c r="S66" s="104">
        <f>VLOOKUP($B66,'Part 3 NNDR3'!$A$6:$FY$331,S$4,FALSE)</f>
        <v>0</v>
      </c>
      <c r="T66" s="104">
        <f>VLOOKUP($B66,'Part 3 NNDR3'!$A$6:$FY$331,T$4,FALSE)</f>
        <v>28878</v>
      </c>
      <c r="U66" s="104">
        <f>VLOOKUP($B66,'Part 3 NNDR3'!$A$6:$FY$331,U$4,FALSE)</f>
        <v>-1257142</v>
      </c>
      <c r="V66" s="104">
        <f>VLOOKUP($B66,'Part 3 NNDR3'!$A$6:$FY$331,V$4,FALSE)</f>
        <v>0</v>
      </c>
      <c r="W66" s="104">
        <f>VLOOKUP($B66,'Part 3 NNDR3'!$A$6:$FY$331,W$4,FALSE)</f>
        <v>-1257142</v>
      </c>
      <c r="X66" s="104">
        <f>VLOOKUP($B66,'Part 3 NNDR3'!$A$6:$FY$331,X$4,FALSE)</f>
        <v>-507</v>
      </c>
      <c r="Y66" s="104">
        <f>VLOOKUP($B66,'Part 3 NNDR3'!$A$6:$FY$331,Y$4,FALSE)</f>
        <v>0</v>
      </c>
      <c r="Z66" s="104">
        <f>VLOOKUP($B66,'Part 3 NNDR3'!$A$6:$FY$331,Z$4,FALSE)</f>
        <v>-507</v>
      </c>
      <c r="AA66" s="104">
        <f>VLOOKUP($B66,'Part 3 NNDR3'!$A$6:$FY$331,AA$4,FALSE)</f>
        <v>-53787</v>
      </c>
      <c r="AB66" s="104">
        <f>VLOOKUP($B66,'Part 3 NNDR3'!$A$6:$FY$331,AB$4,FALSE)</f>
        <v>0</v>
      </c>
      <c r="AC66" s="104">
        <f>VLOOKUP($B66,'Part 3 NNDR3'!$A$6:$FY$331,AC$4,FALSE)</f>
        <v>-53787</v>
      </c>
      <c r="AD66" s="104">
        <f>VLOOKUP($B66,'Part 3 NNDR3'!$A$6:$FY$331,AD$4,FALSE)</f>
        <v>-40508</v>
      </c>
      <c r="AE66" s="104">
        <f>VLOOKUP($B66,'Part 3 NNDR3'!$A$6:$FY$331,AE$4,FALSE)</f>
        <v>0</v>
      </c>
      <c r="AF66" s="104">
        <f>VLOOKUP($B66,'Part 3 NNDR3'!$A$6:$FY$331,AF$4,FALSE)</f>
        <v>-40508</v>
      </c>
      <c r="AG66" s="104">
        <f>VLOOKUP($B66,'Part 3 NNDR3'!$A$6:$FY$331,AG$4,FALSE)</f>
        <v>0</v>
      </c>
      <c r="AH66" s="104">
        <f>VLOOKUP($B66,'Part 3 NNDR3'!$A$6:$FY$331,AH$4,FALSE)</f>
        <v>0</v>
      </c>
      <c r="AI66" s="104">
        <f>VLOOKUP($B66,'Part 3 NNDR3'!$A$6:$FY$331,AI$4,FALSE)</f>
        <v>0</v>
      </c>
      <c r="AJ66" s="104">
        <f>VLOOKUP($B66,'Part 3 NNDR3'!$A$6:$FY$331,AJ$4,FALSE)</f>
        <v>488818</v>
      </c>
      <c r="AK66" s="104">
        <f>VLOOKUP($B66,'Part 3 NNDR3'!$A$6:$FY$331,AK$4,FALSE)</f>
        <v>0</v>
      </c>
      <c r="AL66" s="104">
        <f>VLOOKUP($B66,'Part 3 NNDR3'!$A$6:$FY$331,AL$4,FALSE)</f>
        <v>488818</v>
      </c>
      <c r="AM66" s="104">
        <f>VLOOKUP($B66,'Part 3 NNDR3'!$A$6:$FY$331,AM$4,FALSE)</f>
        <v>-4046</v>
      </c>
      <c r="AN66" s="104">
        <f>VLOOKUP($B66,'Part 3 NNDR3'!$A$6:$FY$331,AN$4,FALSE)</f>
        <v>0</v>
      </c>
      <c r="AO66" s="104">
        <f>VLOOKUP($B66,'Part 3 NNDR3'!$A$6:$FY$331,AO$4,FALSE)</f>
        <v>-4046</v>
      </c>
      <c r="AP66" s="104">
        <f>VLOOKUP($B66,'Part 3 NNDR3'!$A$6:$FY$331,AP$4,FALSE)</f>
        <v>-766946</v>
      </c>
      <c r="AQ66" s="104">
        <f>VLOOKUP($B66,'Part 3 NNDR3'!$A$6:$FY$331,AQ$4,FALSE)</f>
        <v>0</v>
      </c>
      <c r="AR66" s="104">
        <f>VLOOKUP($B66,'Part 3 NNDR3'!$A$6:$FY$331,AR$4,FALSE)</f>
        <v>-766946</v>
      </c>
      <c r="AS66" s="104">
        <f>VLOOKUP($B66,'Part 3 NNDR3'!$A$6:$FY$331,AS$4,FALSE)</f>
        <v>-6709</v>
      </c>
      <c r="AT66" s="104">
        <f>VLOOKUP($B66,'Part 3 NNDR3'!$A$6:$FY$331,AT$4,FALSE)</f>
        <v>0</v>
      </c>
      <c r="AU66" s="104">
        <f>VLOOKUP($B66,'Part 3 NNDR3'!$A$6:$FY$331,AU$4,FALSE)</f>
        <v>-6709</v>
      </c>
      <c r="AV66" s="104">
        <f>VLOOKUP($B66,'Part 3 NNDR3'!$A$6:$FY$331,AV$4,FALSE)</f>
        <v>-37290</v>
      </c>
      <c r="AW66" s="104">
        <f>VLOOKUP($B66,'Part 3 NNDR3'!$A$6:$FY$331,AW$4,FALSE)</f>
        <v>0</v>
      </c>
      <c r="AX66" s="104">
        <f>VLOOKUP($B66,'Part 3 NNDR3'!$A$6:$FY$331,AX$4,FALSE)</f>
        <v>-37290</v>
      </c>
      <c r="AY66" s="104">
        <f>VLOOKUP($B66,'Part 3 NNDR3'!$A$6:$FY$331,AY$4,FALSE)</f>
        <v>0</v>
      </c>
      <c r="AZ66" s="104">
        <f>VLOOKUP($B66,'Part 3 NNDR3'!$A$6:$FY$331,AZ$4,FALSE)</f>
        <v>0</v>
      </c>
      <c r="BA66" s="104">
        <f>VLOOKUP($B66,'Part 3 NNDR3'!$A$6:$FY$331,BA$4,FALSE)</f>
        <v>0</v>
      </c>
      <c r="BB66" s="104">
        <f>VLOOKUP($B66,'Part 3 NNDR3'!$A$6:$FY$331,BB$4,FALSE)</f>
        <v>-1750</v>
      </c>
      <c r="BC66" s="104">
        <f>VLOOKUP($B66,'Part 3 NNDR3'!$A$6:$FY$331,BC$4,FALSE)</f>
        <v>0</v>
      </c>
      <c r="BD66" s="104">
        <f>VLOOKUP($B66,'Part 3 NNDR3'!$A$6:$FY$331,BD$4,FALSE)</f>
        <v>-1750</v>
      </c>
      <c r="BE66" s="104">
        <f>VLOOKUP($B66,'Part 3 NNDR3'!$A$6:$FY$331,BE$4,FALSE)</f>
        <v>0</v>
      </c>
      <c r="BF66" s="104">
        <f>VLOOKUP($B66,'Part 3 NNDR3'!$A$6:$FY$331,BF$4,FALSE)</f>
        <v>0</v>
      </c>
      <c r="BG66" s="104">
        <f>VLOOKUP($B66,'Part 3 NNDR3'!$A$6:$FY$331,BG$4,FALSE)</f>
        <v>0</v>
      </c>
      <c r="BH66" s="104">
        <f>VLOOKUP($B66,'Part 3 NNDR3'!$A$6:$FY$331,BH$4,FALSE)</f>
        <v>-1638852</v>
      </c>
      <c r="BI66" s="104">
        <f>VLOOKUP($B66,'Part 3 NNDR3'!$A$6:$FY$331,BI$4,FALSE)</f>
        <v>0</v>
      </c>
      <c r="BJ66" s="104">
        <f>VLOOKUP($B66,'Part 3 NNDR3'!$A$6:$FY$331,BJ$4,FALSE)</f>
        <v>-1638852</v>
      </c>
      <c r="BK66" s="104">
        <f>VLOOKUP($B66,'Part 3 NNDR3'!$A$6:$FY$331,BK$4,FALSE)</f>
        <v>0</v>
      </c>
      <c r="BL66" s="104">
        <f>VLOOKUP($B66,'Part 3 NNDR3'!$A$6:$FY$331,BL$4,FALSE)</f>
        <v>0</v>
      </c>
      <c r="BM66" s="104">
        <f>VLOOKUP($B66,'Part 3 NNDR3'!$A$6:$FY$331,BM$4,FALSE)</f>
        <v>0</v>
      </c>
      <c r="BN66" s="104">
        <f>VLOOKUP($B66,'Part 3 NNDR3'!$A$6:$FY$331,BN$4,FALSE)</f>
        <v>5637</v>
      </c>
      <c r="BO66" s="104">
        <f>VLOOKUP($B66,'Part 3 NNDR3'!$A$6:$FY$331,BO$4,FALSE)</f>
        <v>0</v>
      </c>
      <c r="BP66" s="104">
        <f>VLOOKUP($B66,'Part 3 NNDR3'!$A$6:$FY$331,BP$4,FALSE)</f>
        <v>5637</v>
      </c>
      <c r="BQ66" s="104">
        <f>VLOOKUP($B66,'Part 3 NNDR3'!$A$6:$FY$331,BQ$4,FALSE)</f>
        <v>-530349</v>
      </c>
      <c r="BR66" s="104">
        <f>VLOOKUP($B66,'Part 3 NNDR3'!$A$6:$FY$331,BR$4,FALSE)</f>
        <v>0</v>
      </c>
      <c r="BS66" s="104">
        <f>VLOOKUP($B66,'Part 3 NNDR3'!$A$6:$FY$331,BS$4,FALSE)</f>
        <v>-530349</v>
      </c>
      <c r="BT66" s="104">
        <f>VLOOKUP($B66,'Part 3 NNDR3'!$A$6:$FY$331,BT$4,FALSE)</f>
        <v>-188845</v>
      </c>
      <c r="BU66" s="104">
        <f>VLOOKUP($B66,'Part 3 NNDR3'!$A$6:$FY$331,BU$4,FALSE)</f>
        <v>0</v>
      </c>
      <c r="BV66" s="104">
        <f>VLOOKUP($B66,'Part 3 NNDR3'!$A$6:$FY$331,BV$4,FALSE)</f>
        <v>-188845</v>
      </c>
      <c r="BW66" s="104">
        <f>VLOOKUP($B66,'Part 3 NNDR3'!$A$6:$FY$331,BW$4,FALSE)</f>
        <v>-713557</v>
      </c>
      <c r="BX66" s="104">
        <f>VLOOKUP($B66,'Part 3 NNDR3'!$A$6:$FY$331,BX$4,FALSE)</f>
        <v>0</v>
      </c>
      <c r="BY66" s="104">
        <f>VLOOKUP($B66,'Part 3 NNDR3'!$A$6:$FY$331,BY$4,FALSE)</f>
        <v>-713557</v>
      </c>
      <c r="BZ66" s="104">
        <f>VLOOKUP($B66,'Part 3 NNDR3'!$A$6:$FY$331,BZ$4,FALSE)</f>
        <v>-4612</v>
      </c>
      <c r="CA66" s="104">
        <f>VLOOKUP($B66,'Part 3 NNDR3'!$A$6:$FY$331,CA$4,FALSE)</f>
        <v>0</v>
      </c>
      <c r="CB66" s="104">
        <f>VLOOKUP($B66,'Part 3 NNDR3'!$A$6:$FY$331,CB$4,FALSE)</f>
        <v>-4612</v>
      </c>
      <c r="CC66" s="104">
        <f>VLOOKUP($B66,'Part 3 NNDR3'!$A$6:$FY$331,CC$4,FALSE)</f>
        <v>-209</v>
      </c>
      <c r="CD66" s="104">
        <f>VLOOKUP($B66,'Part 3 NNDR3'!$A$6:$FY$331,CD$4,FALSE)</f>
        <v>0</v>
      </c>
      <c r="CE66" s="104">
        <f>VLOOKUP($B66,'Part 3 NNDR3'!$A$6:$FY$331,CE$4,FALSE)</f>
        <v>-209</v>
      </c>
      <c r="CF66" s="104">
        <f>VLOOKUP($B66,'Part 3 NNDR3'!$A$6:$FY$331,CF$4,FALSE)</f>
        <v>-4260</v>
      </c>
      <c r="CG66" s="104">
        <f>VLOOKUP($B66,'Part 3 NNDR3'!$A$6:$FY$331,CG$4,FALSE)</f>
        <v>0</v>
      </c>
      <c r="CH66" s="104">
        <f>VLOOKUP($B66,'Part 3 NNDR3'!$A$6:$FY$331,CH$4,FALSE)</f>
        <v>-4260</v>
      </c>
      <c r="CI66" s="104">
        <f>VLOOKUP($B66,'Part 3 NNDR3'!$A$6:$FY$331,CI$4,FALSE)</f>
        <v>-41037</v>
      </c>
      <c r="CJ66" s="104">
        <f>VLOOKUP($B66,'Part 3 NNDR3'!$A$6:$FY$331,CJ$4,FALSE)</f>
        <v>0</v>
      </c>
      <c r="CK66" s="104">
        <f>VLOOKUP($B66,'Part 3 NNDR3'!$A$6:$FY$331,CK$4,FALSE)</f>
        <v>-41037</v>
      </c>
      <c r="CL66" s="104">
        <f>VLOOKUP($B66,'Part 3 NNDR3'!$A$6:$FY$331,CL$4,FALSE)</f>
        <v>-1577</v>
      </c>
      <c r="CM66" s="104">
        <f>VLOOKUP($B66,'Part 3 NNDR3'!$A$6:$FY$331,CM$4,FALSE)</f>
        <v>0</v>
      </c>
      <c r="CN66" s="104">
        <f>VLOOKUP($B66,'Part 3 NNDR3'!$A$6:$FY$331,CN$4,FALSE)</f>
        <v>-1577</v>
      </c>
      <c r="CO66" s="104">
        <f>VLOOKUP($B66,'Part 3 NNDR3'!$A$6:$FY$331,CO$4,FALSE)</f>
        <v>0</v>
      </c>
      <c r="CP66" s="104">
        <f>VLOOKUP($B66,'Part 3 NNDR3'!$A$6:$FY$331,CP$4,FALSE)</f>
        <v>0</v>
      </c>
      <c r="CQ66" s="104">
        <f>VLOOKUP($B66,'Part 3 NNDR3'!$A$6:$FY$331,CQ$4,FALSE)</f>
        <v>0</v>
      </c>
      <c r="CR66" s="104">
        <f>VLOOKUP($B66,'Part 3 NNDR3'!$A$6:$FY$331,CR$4,FALSE)</f>
        <v>0</v>
      </c>
      <c r="CS66" s="104">
        <f>VLOOKUP($B66,'Part 3 NNDR3'!$A$6:$FY$331,CS$4,FALSE)</f>
        <v>0</v>
      </c>
      <c r="CT66" s="104">
        <f>VLOOKUP($B66,'Part 3 NNDR3'!$A$6:$FY$331,CT$4,FALSE)</f>
        <v>0</v>
      </c>
      <c r="CU66" s="104">
        <f>VLOOKUP($B66,'Part 3 NNDR3'!$A$6:$FY$331,CU$4,FALSE)</f>
        <v>0</v>
      </c>
      <c r="CV66" s="104">
        <f>VLOOKUP($B66,'Part 3 NNDR3'!$A$6:$FY$331,CV$4,FALSE)</f>
        <v>0</v>
      </c>
      <c r="CW66" s="104">
        <f>VLOOKUP($B66,'Part 3 NNDR3'!$A$6:$FY$331,CW$4,FALSE)</f>
        <v>0</v>
      </c>
      <c r="CX66" s="104">
        <f>VLOOKUP($B66,'Part 3 NNDR3'!$A$6:$FY$331,CX$4,FALSE)</f>
        <v>0</v>
      </c>
      <c r="CY66" s="104">
        <f>VLOOKUP($B66,'Part 3 NNDR3'!$A$6:$FY$331,CY$4,FALSE)</f>
        <v>0</v>
      </c>
      <c r="CZ66" s="104">
        <f>VLOOKUP($B66,'Part 3 NNDR3'!$A$6:$FY$331,CZ$4,FALSE)</f>
        <v>0</v>
      </c>
      <c r="DA66" s="104">
        <f>VLOOKUP($B66,'Part 3 NNDR3'!$A$6:$FY$331,DA$4,FALSE)</f>
        <v>0</v>
      </c>
      <c r="DB66" s="104">
        <f>VLOOKUP($B66,'Part 3 NNDR3'!$A$6:$FY$331,DB$4,FALSE)</f>
        <v>0</v>
      </c>
      <c r="DC66" s="104">
        <f>VLOOKUP($B66,'Part 3 NNDR3'!$A$6:$FY$331,DC$4,FALSE)</f>
        <v>0</v>
      </c>
      <c r="DD66" s="104">
        <f>VLOOKUP($B66,'Part 3 NNDR3'!$A$6:$FY$331,DD$4,FALSE)</f>
        <v>0</v>
      </c>
      <c r="DE66" s="104">
        <f>VLOOKUP($B66,'Part 3 NNDR3'!$A$6:$FY$331,DE$4,FALSE)</f>
        <v>0</v>
      </c>
      <c r="DF66" s="104">
        <f>VLOOKUP($B66,'Part 3 NNDR3'!$A$6:$FY$331,DF$4,FALSE)</f>
        <v>0</v>
      </c>
      <c r="DG66" s="104">
        <f>VLOOKUP($B66,'Part 3 NNDR3'!$A$6:$FY$331,DG$4,FALSE)</f>
        <v>0</v>
      </c>
      <c r="DH66" s="104">
        <f>VLOOKUP($B66,'Part 3 NNDR3'!$A$6:$FY$331,DH$4,FALSE)</f>
        <v>0</v>
      </c>
      <c r="DI66" s="104">
        <f>VLOOKUP($B66,'Part 3 NNDR3'!$A$6:$FY$331,DI$4,FALSE)</f>
        <v>0</v>
      </c>
      <c r="DJ66" s="104">
        <f>VLOOKUP($B66,'Part 3 NNDR3'!$A$6:$FY$331,DJ$4,FALSE)</f>
        <v>0</v>
      </c>
      <c r="DK66" s="104">
        <f>VLOOKUP($B66,'Part 3 NNDR3'!$A$6:$FY$331,DK$4,FALSE)</f>
        <v>0</v>
      </c>
      <c r="DL66" s="104">
        <f>VLOOKUP($B66,'Part 3 NNDR3'!$A$6:$FY$331,DL$4,FALSE)</f>
        <v>-51695</v>
      </c>
      <c r="DM66" s="104">
        <f>VLOOKUP($B66,'Part 3 NNDR3'!$A$6:$FY$331,DM$4,FALSE)</f>
        <v>0</v>
      </c>
      <c r="DN66" s="104">
        <f>VLOOKUP($B66,'Part 3 NNDR3'!$A$6:$FY$331,DN$4,FALSE)</f>
        <v>-51695</v>
      </c>
      <c r="DO66" s="104">
        <f>VLOOKUP($B66,'Part 3 NNDR3'!$A$6:$FY$331,DO$4,FALSE)</f>
        <v>-20703</v>
      </c>
      <c r="DP66" s="104">
        <f>VLOOKUP($B66,'Part 3 NNDR3'!$A$6:$FY$331,DP$4,FALSE)</f>
        <v>0</v>
      </c>
      <c r="DQ66" s="104">
        <f>VLOOKUP($B66,'Part 3 NNDR3'!$A$6:$FY$331,DQ$4,FALSE)</f>
        <v>-20703</v>
      </c>
      <c r="DR66" s="104">
        <f>VLOOKUP($B66,'Part 3 NNDR3'!$A$6:$FY$331,DR$4,FALSE)</f>
        <v>-2483</v>
      </c>
      <c r="DS66" s="104">
        <f>VLOOKUP($B66,'Part 3 NNDR3'!$A$6:$FY$331,DS$4,FALSE)</f>
        <v>0</v>
      </c>
      <c r="DT66" s="104">
        <f>VLOOKUP($B66,'Part 3 NNDR3'!$A$6:$FY$331,DT$4,FALSE)</f>
        <v>-2483</v>
      </c>
      <c r="DU66" s="104">
        <f>VLOOKUP($B66,'Part 3 NNDR3'!$A$6:$FY$331,DU$4,FALSE)</f>
        <v>0</v>
      </c>
      <c r="DV66" s="104">
        <f>VLOOKUP($B66,'Part 3 NNDR3'!$A$6:$FY$331,DV$4,FALSE)</f>
        <v>0</v>
      </c>
      <c r="DW66" s="104">
        <f>VLOOKUP($B66,'Part 3 NNDR3'!$A$6:$FY$331,DW$4,FALSE)</f>
        <v>0</v>
      </c>
      <c r="DX66" s="104">
        <f>VLOOKUP($B66,'Part 3 NNDR3'!$A$6:$FY$331,DX$4,FALSE)</f>
        <v>0</v>
      </c>
      <c r="DY66" s="104">
        <f>VLOOKUP($B66,'Part 3 NNDR3'!$A$6:$FY$331,DY$4,FALSE)</f>
        <v>0</v>
      </c>
      <c r="DZ66" s="104">
        <f>VLOOKUP($B66,'Part 3 NNDR3'!$A$6:$FY$331,DZ$4,FALSE)</f>
        <v>0</v>
      </c>
      <c r="EA66" s="104">
        <f>VLOOKUP($B66,'Part 3 NNDR3'!$A$6:$FY$331,EA$4,FALSE)</f>
        <v>-358114</v>
      </c>
      <c r="EB66" s="104">
        <f>VLOOKUP($B66,'Part 3 NNDR3'!$A$6:$FY$331,EB$4,FALSE)</f>
        <v>0</v>
      </c>
      <c r="EC66" s="104">
        <f>VLOOKUP($B66,'Part 3 NNDR3'!$A$6:$FY$331,EC$4,FALSE)</f>
        <v>-358114</v>
      </c>
      <c r="ED66" s="104">
        <f>VLOOKUP($B66,'Part 3 NNDR3'!$A$6:$FY$331,ED$4,FALSE)</f>
        <v>138</v>
      </c>
      <c r="EE66" s="104">
        <f>VLOOKUP($B66,'Part 3 NNDR3'!$A$6:$FY$331,EE$4,FALSE)</f>
        <v>0</v>
      </c>
      <c r="EF66" s="104">
        <f>VLOOKUP($B66,'Part 3 NNDR3'!$A$6:$FY$331,EF$4,FALSE)</f>
        <v>138</v>
      </c>
      <c r="EG66" s="104">
        <f>VLOOKUP($B66,'Part 3 NNDR3'!$A$6:$FY$331,EG$4,FALSE)</f>
        <v>0</v>
      </c>
      <c r="EH66" s="104">
        <f>VLOOKUP($B66,'Part 3 NNDR3'!$A$6:$FY$331,EH$4,FALSE)</f>
        <v>0</v>
      </c>
      <c r="EI66" s="104">
        <f>VLOOKUP($B66,'Part 3 NNDR3'!$A$6:$FY$331,EI$4,FALSE)</f>
        <v>0</v>
      </c>
      <c r="EJ66" s="104">
        <f>VLOOKUP($B66,'Part 3 NNDR3'!$A$6:$FY$331,EJ$4,FALSE)</f>
        <v>0</v>
      </c>
      <c r="EK66" s="104">
        <f>VLOOKUP($B66,'Part 3 NNDR3'!$A$6:$FY$331,EK$4,FALSE)</f>
        <v>0</v>
      </c>
      <c r="EL66" s="104">
        <f>VLOOKUP($B66,'Part 3 NNDR3'!$A$6:$FY$331,EL$4,FALSE)</f>
        <v>0</v>
      </c>
      <c r="EM66" s="104">
        <f>VLOOKUP($B66,'Part 3 NNDR3'!$A$6:$FY$331,EM$4,FALSE)</f>
        <v>-8875</v>
      </c>
      <c r="EN66" s="104">
        <f>VLOOKUP($B66,'Part 3 NNDR3'!$A$6:$FY$331,EN$4,FALSE)</f>
        <v>0</v>
      </c>
      <c r="EO66" s="104">
        <f>VLOOKUP($B66,'Part 3 NNDR3'!$A$6:$FY$331,EO$4,FALSE)</f>
        <v>-8875</v>
      </c>
      <c r="EP66" s="104">
        <f>VLOOKUP($B66,'Part 3 NNDR3'!$A$6:$FY$331,EP$4,FALSE)</f>
        <v>-390037</v>
      </c>
      <c r="EQ66" s="104">
        <f>VLOOKUP($B66,'Part 3 NNDR3'!$A$6:$FY$331,EQ$4,FALSE)</f>
        <v>0</v>
      </c>
      <c r="ER66" s="104">
        <f>VLOOKUP($B66,'Part 3 NNDR3'!$A$6:$FY$331,ER$4,FALSE)</f>
        <v>-390037</v>
      </c>
      <c r="ES66" s="104">
        <f>VLOOKUP($B66,'Part 3 NNDR3'!$A$6:$FY$331,ES$4,FALSE)</f>
        <v>0</v>
      </c>
      <c r="ET66" s="104">
        <f>VLOOKUP($B66,'Part 3 NNDR3'!$A$6:$FY$331,ET$4,FALSE)</f>
        <v>0</v>
      </c>
      <c r="EU66" s="104">
        <f>VLOOKUP($B66,'Part 3 NNDR3'!$A$6:$FY$331,EU$4,FALSE)</f>
        <v>0</v>
      </c>
      <c r="EV66" s="104">
        <f>VLOOKUP($B66,'Part 3 NNDR3'!$A$6:$FY$331,EV$4,FALSE)</f>
        <v>0</v>
      </c>
      <c r="EW66" s="104">
        <f>VLOOKUP($B66,'Part 3 NNDR3'!$A$6:$FY$331,EW$4,FALSE)</f>
        <v>0</v>
      </c>
      <c r="EX66" s="104">
        <f>VLOOKUP($B66,'Part 3 NNDR3'!$A$6:$FY$331,EX$4,FALSE)</f>
        <v>0</v>
      </c>
      <c r="EY66" s="104">
        <f>VLOOKUP($B66,'Part 3 NNDR3'!$A$6:$FY$331,EY$4,FALSE)</f>
        <v>0</v>
      </c>
      <c r="EZ66" s="104">
        <f>VLOOKUP($B66,'Part 3 NNDR3'!$A$6:$FY$331,EZ$4,FALSE)</f>
        <v>0</v>
      </c>
      <c r="FA66" s="104">
        <f>VLOOKUP($B66,'Part 3 NNDR3'!$A$6:$FY$331,FA$4,FALSE)</f>
        <v>0</v>
      </c>
      <c r="FB66" s="104">
        <f>VLOOKUP($B66,'Part 3 NNDR3'!$A$6:$FY$331,FB$4,FALSE)</f>
        <v>21300440</v>
      </c>
      <c r="FC66" s="104">
        <f>VLOOKUP($B66,'Part 3 NNDR3'!$A$6:$FY$331,FC$4,FALSE)</f>
        <v>0</v>
      </c>
      <c r="FD66" s="104">
        <f>VLOOKUP($B66,'Part 3 NNDR3'!$A$6:$FY$331,FD$4,FALSE)</f>
        <v>21300440</v>
      </c>
      <c r="FE66" s="104">
        <f>VLOOKUP($B66,'Part 3 NNDR3'!$A$6:$FY$331,FE$4,FALSE)</f>
        <v>28878</v>
      </c>
      <c r="FF66" s="104">
        <f>VLOOKUP($B66,'Part 3 NNDR3'!$A$6:$FY$331,FF$4,FALSE)</f>
        <v>0</v>
      </c>
      <c r="FG66" s="104">
        <f>VLOOKUP($B66,'Part 3 NNDR3'!$A$6:$FY$331,FG$4,FALSE)</f>
        <v>28878</v>
      </c>
      <c r="FH66" s="104">
        <f>VLOOKUP($B66,'Part 3 NNDR3'!$A$6:$FY$331,FH$4,FALSE)</f>
        <v>-1638852</v>
      </c>
      <c r="FI66" s="104">
        <f>VLOOKUP($B66,'Part 3 NNDR3'!$A$6:$FY$331,FI$4,FALSE)</f>
        <v>0</v>
      </c>
      <c r="FJ66" s="104">
        <f>VLOOKUP($B66,'Part 3 NNDR3'!$A$6:$FY$331,FJ$4,FALSE)</f>
        <v>-1638852</v>
      </c>
      <c r="FK66" s="104">
        <f>VLOOKUP($B66,'Part 3 NNDR3'!$A$6:$FY$331,FK$4,FALSE)</f>
        <v>-713557</v>
      </c>
      <c r="FL66" s="104">
        <f>VLOOKUP($B66,'Part 3 NNDR3'!$A$6:$FY$331,FL$4,FALSE)</f>
        <v>0</v>
      </c>
      <c r="FM66" s="104">
        <f>VLOOKUP($B66,'Part 3 NNDR3'!$A$6:$FY$331,FM$4,FALSE)</f>
        <v>-713557</v>
      </c>
      <c r="FN66" s="104">
        <f>VLOOKUP($B66,'Part 3 NNDR3'!$A$6:$FY$331,FN$4,FALSE)</f>
        <v>-51695</v>
      </c>
      <c r="FO66" s="104">
        <f>VLOOKUP($B66,'Part 3 NNDR3'!$A$6:$FY$331,FO$4,FALSE)</f>
        <v>0</v>
      </c>
      <c r="FP66" s="104">
        <f>VLOOKUP($B66,'Part 3 NNDR3'!$A$6:$FY$331,FP$4,FALSE)</f>
        <v>-51695</v>
      </c>
      <c r="FQ66" s="104">
        <f>VLOOKUP($B66,'Part 3 NNDR3'!$A$6:$FY$331,FQ$4,FALSE)</f>
        <v>-390037</v>
      </c>
      <c r="FR66" s="104">
        <f>VLOOKUP($B66,'Part 3 NNDR3'!$A$6:$FY$331,FR$4,FALSE)</f>
        <v>0</v>
      </c>
      <c r="FS66" s="104">
        <f>VLOOKUP($B66,'Part 3 NNDR3'!$A$6:$FY$331,FS$4,FALSE)</f>
        <v>-390037</v>
      </c>
      <c r="FT66" s="104">
        <f>VLOOKUP($B66,'Part 3 NNDR3'!$A$6:$FY$331,FT$4,FALSE)</f>
        <v>0</v>
      </c>
      <c r="FU66" s="104">
        <f>VLOOKUP($B66,'Part 3 NNDR3'!$A$6:$FY$331,FU$4,FALSE)</f>
        <v>0</v>
      </c>
      <c r="FV66" s="104">
        <f>VLOOKUP($B66,'Part 3 NNDR3'!$A$6:$FY$331,FV$4,FALSE)</f>
        <v>0</v>
      </c>
      <c r="FW66" s="104">
        <f>VLOOKUP($B66,'Part 3 NNDR3'!$A$6:$FY$331,FW$4,FALSE)</f>
        <v>-2765263</v>
      </c>
      <c r="FX66" s="104">
        <f>VLOOKUP($B66,'Part 3 NNDR3'!$A$6:$FY$331,FX$4,FALSE)</f>
        <v>0</v>
      </c>
      <c r="FY66" s="104">
        <f>VLOOKUP($B66,'Part 3 NNDR3'!$A$6:$FY$331,FY$4,FALSE)</f>
        <v>-2765263</v>
      </c>
      <c r="FZ66" s="104">
        <f>VLOOKUP($B66,'Part 3 NNDR3'!$A$6:$FY$331,FZ$4,FALSE)</f>
        <v>18535177</v>
      </c>
      <c r="GA66" s="104">
        <f>VLOOKUP($B66,'Part 3 NNDR3'!$A$6:$FY$331,GA$4,FALSE)</f>
        <v>0</v>
      </c>
      <c r="GB66" s="104">
        <f>VLOOKUP($B66,'Part 3 NNDR3'!$A$6:$FY$331,GB$4,FALSE)</f>
        <v>18535177</v>
      </c>
      <c r="GC66" s="105" t="str">
        <f>VLOOKUP($B66,'Data (Updated)'!$C$4:$E$329,2,FALSE)</f>
        <v>E1221</v>
      </c>
      <c r="GD66" s="106" t="str">
        <f>VLOOKUP($B66,'Data (Updated)'!$C$4:$E$329,3,FALSE)</f>
        <v>E6112</v>
      </c>
    </row>
    <row r="67" spans="1:186" ht="12.75" x14ac:dyDescent="0.2">
      <c r="A67" s="75">
        <v>62</v>
      </c>
      <c r="B67" s="100" t="s">
        <v>207</v>
      </c>
      <c r="C67" s="101" t="s">
        <v>959</v>
      </c>
      <c r="D67" s="102" t="s">
        <v>947</v>
      </c>
      <c r="E67" s="103" t="s">
        <v>206</v>
      </c>
      <c r="F67" s="104">
        <f>VLOOKUP($B67,'Part 3 NNDR3'!$A$6:$FY$331,F$4,FALSE)</f>
        <v>0</v>
      </c>
      <c r="G67" s="104">
        <f>VLOOKUP($B67,'Part 3 NNDR3'!$A$6:$FY$331,G$4,FALSE)</f>
        <v>0</v>
      </c>
      <c r="H67" s="104">
        <f>VLOOKUP($B67,'Part 3 NNDR3'!$A$6:$FY$331,H$4,FALSE)</f>
        <v>0</v>
      </c>
      <c r="I67" s="104">
        <f>VLOOKUP($B67,'Part 3 NNDR3'!$A$6:$FY$331,I$4,FALSE)</f>
        <v>1227944</v>
      </c>
      <c r="J67" s="104">
        <f>VLOOKUP($B67,'Part 3 NNDR3'!$A$6:$FY$331,J$4,FALSE)</f>
        <v>0</v>
      </c>
      <c r="K67" s="104">
        <f>VLOOKUP($B67,'Part 3 NNDR3'!$A$6:$FY$331,K$4,FALSE)</f>
        <v>1227944</v>
      </c>
      <c r="L67" s="104">
        <f>VLOOKUP($B67,'Part 3 NNDR3'!$A$6:$FY$331,L$4,FALSE)</f>
        <v>0</v>
      </c>
      <c r="M67" s="104">
        <f>VLOOKUP($B67,'Part 3 NNDR3'!$A$6:$FY$331,M$4,FALSE)</f>
        <v>0</v>
      </c>
      <c r="N67" s="104">
        <f>VLOOKUP($B67,'Part 3 NNDR3'!$A$6:$FY$331,N$4,FALSE)</f>
        <v>0</v>
      </c>
      <c r="O67" s="104">
        <f>VLOOKUP($B67,'Part 3 NNDR3'!$A$6:$FY$331,O$4,FALSE)</f>
        <v>220311</v>
      </c>
      <c r="P67" s="104">
        <f>VLOOKUP($B67,'Part 3 NNDR3'!$A$6:$FY$331,P$4,FALSE)</f>
        <v>0</v>
      </c>
      <c r="Q67" s="104">
        <f>VLOOKUP($B67,'Part 3 NNDR3'!$A$6:$FY$331,Q$4,FALSE)</f>
        <v>220311</v>
      </c>
      <c r="R67" s="104">
        <f>VLOOKUP($B67,'Part 3 NNDR3'!$A$6:$FY$331,R$4,FALSE)</f>
        <v>1448255</v>
      </c>
      <c r="S67" s="104">
        <f>VLOOKUP($B67,'Part 3 NNDR3'!$A$6:$FY$331,S$4,FALSE)</f>
        <v>0</v>
      </c>
      <c r="T67" s="104">
        <f>VLOOKUP($B67,'Part 3 NNDR3'!$A$6:$FY$331,T$4,FALSE)</f>
        <v>1448255</v>
      </c>
      <c r="U67" s="104">
        <f>VLOOKUP($B67,'Part 3 NNDR3'!$A$6:$FY$331,U$4,FALSE)</f>
        <v>-436577</v>
      </c>
      <c r="V67" s="104">
        <f>VLOOKUP($B67,'Part 3 NNDR3'!$A$6:$FY$331,V$4,FALSE)</f>
        <v>0</v>
      </c>
      <c r="W67" s="104">
        <f>VLOOKUP($B67,'Part 3 NNDR3'!$A$6:$FY$331,W$4,FALSE)</f>
        <v>-436577</v>
      </c>
      <c r="X67" s="104">
        <f>VLOOKUP($B67,'Part 3 NNDR3'!$A$6:$FY$331,X$4,FALSE)</f>
        <v>0</v>
      </c>
      <c r="Y67" s="104">
        <f>VLOOKUP($B67,'Part 3 NNDR3'!$A$6:$FY$331,Y$4,FALSE)</f>
        <v>0</v>
      </c>
      <c r="Z67" s="104">
        <f>VLOOKUP($B67,'Part 3 NNDR3'!$A$6:$FY$331,Z$4,FALSE)</f>
        <v>0</v>
      </c>
      <c r="AA67" s="104">
        <f>VLOOKUP($B67,'Part 3 NNDR3'!$A$6:$FY$331,AA$4,FALSE)</f>
        <v>-31803</v>
      </c>
      <c r="AB67" s="104">
        <f>VLOOKUP($B67,'Part 3 NNDR3'!$A$6:$FY$331,AB$4,FALSE)</f>
        <v>0</v>
      </c>
      <c r="AC67" s="104">
        <f>VLOOKUP($B67,'Part 3 NNDR3'!$A$6:$FY$331,AC$4,FALSE)</f>
        <v>-31803</v>
      </c>
      <c r="AD67" s="104">
        <f>VLOOKUP($B67,'Part 3 NNDR3'!$A$6:$FY$331,AD$4,FALSE)</f>
        <v>-27990</v>
      </c>
      <c r="AE67" s="104">
        <f>VLOOKUP($B67,'Part 3 NNDR3'!$A$6:$FY$331,AE$4,FALSE)</f>
        <v>0</v>
      </c>
      <c r="AF67" s="104">
        <f>VLOOKUP($B67,'Part 3 NNDR3'!$A$6:$FY$331,AF$4,FALSE)</f>
        <v>-27990</v>
      </c>
      <c r="AG67" s="104">
        <f>VLOOKUP($B67,'Part 3 NNDR3'!$A$6:$FY$331,AG$4,FALSE)</f>
        <v>-64</v>
      </c>
      <c r="AH67" s="104">
        <f>VLOOKUP($B67,'Part 3 NNDR3'!$A$6:$FY$331,AH$4,FALSE)</f>
        <v>0</v>
      </c>
      <c r="AI67" s="104">
        <f>VLOOKUP($B67,'Part 3 NNDR3'!$A$6:$FY$331,AI$4,FALSE)</f>
        <v>-64</v>
      </c>
      <c r="AJ67" s="104">
        <f>VLOOKUP($B67,'Part 3 NNDR3'!$A$6:$FY$331,AJ$4,FALSE)</f>
        <v>24161127</v>
      </c>
      <c r="AK67" s="104">
        <f>VLOOKUP($B67,'Part 3 NNDR3'!$A$6:$FY$331,AK$4,FALSE)</f>
        <v>0</v>
      </c>
      <c r="AL67" s="104">
        <f>VLOOKUP($B67,'Part 3 NNDR3'!$A$6:$FY$331,AL$4,FALSE)</f>
        <v>24161127</v>
      </c>
      <c r="AM67" s="104">
        <f>VLOOKUP($B67,'Part 3 NNDR3'!$A$6:$FY$331,AM$4,FALSE)</f>
        <v>-169506</v>
      </c>
      <c r="AN67" s="104">
        <f>VLOOKUP($B67,'Part 3 NNDR3'!$A$6:$FY$331,AN$4,FALSE)</f>
        <v>0</v>
      </c>
      <c r="AO67" s="104">
        <f>VLOOKUP($B67,'Part 3 NNDR3'!$A$6:$FY$331,AO$4,FALSE)</f>
        <v>-169506</v>
      </c>
      <c r="AP67" s="104">
        <f>VLOOKUP($B67,'Part 3 NNDR3'!$A$6:$FY$331,AP$4,FALSE)</f>
        <v>-12036057</v>
      </c>
      <c r="AQ67" s="104">
        <f>VLOOKUP($B67,'Part 3 NNDR3'!$A$6:$FY$331,AQ$4,FALSE)</f>
        <v>0</v>
      </c>
      <c r="AR67" s="104">
        <f>VLOOKUP($B67,'Part 3 NNDR3'!$A$6:$FY$331,AR$4,FALSE)</f>
        <v>-12036057</v>
      </c>
      <c r="AS67" s="104">
        <f>VLOOKUP($B67,'Part 3 NNDR3'!$A$6:$FY$331,AS$4,FALSE)</f>
        <v>181202</v>
      </c>
      <c r="AT67" s="104">
        <f>VLOOKUP($B67,'Part 3 NNDR3'!$A$6:$FY$331,AT$4,FALSE)</f>
        <v>0</v>
      </c>
      <c r="AU67" s="104">
        <f>VLOOKUP($B67,'Part 3 NNDR3'!$A$6:$FY$331,AU$4,FALSE)</f>
        <v>181202</v>
      </c>
      <c r="AV67" s="104">
        <f>VLOOKUP($B67,'Part 3 NNDR3'!$A$6:$FY$331,AV$4,FALSE)</f>
        <v>0</v>
      </c>
      <c r="AW67" s="104">
        <f>VLOOKUP($B67,'Part 3 NNDR3'!$A$6:$FY$331,AW$4,FALSE)</f>
        <v>0</v>
      </c>
      <c r="AX67" s="104">
        <f>VLOOKUP($B67,'Part 3 NNDR3'!$A$6:$FY$331,AX$4,FALSE)</f>
        <v>0</v>
      </c>
      <c r="AY67" s="104">
        <f>VLOOKUP($B67,'Part 3 NNDR3'!$A$6:$FY$331,AY$4,FALSE)</f>
        <v>0</v>
      </c>
      <c r="AZ67" s="104">
        <f>VLOOKUP($B67,'Part 3 NNDR3'!$A$6:$FY$331,AZ$4,FALSE)</f>
        <v>0</v>
      </c>
      <c r="BA67" s="104">
        <f>VLOOKUP($B67,'Part 3 NNDR3'!$A$6:$FY$331,BA$4,FALSE)</f>
        <v>0</v>
      </c>
      <c r="BB67" s="104">
        <f>VLOOKUP($B67,'Part 3 NNDR3'!$A$6:$FY$331,BB$4,FALSE)</f>
        <v>0</v>
      </c>
      <c r="BC67" s="104">
        <f>VLOOKUP($B67,'Part 3 NNDR3'!$A$6:$FY$331,BC$4,FALSE)</f>
        <v>0</v>
      </c>
      <c r="BD67" s="104">
        <f>VLOOKUP($B67,'Part 3 NNDR3'!$A$6:$FY$331,BD$4,FALSE)</f>
        <v>0</v>
      </c>
      <c r="BE67" s="104">
        <f>VLOOKUP($B67,'Part 3 NNDR3'!$A$6:$FY$331,BE$4,FALSE)</f>
        <v>0</v>
      </c>
      <c r="BF67" s="104">
        <f>VLOOKUP($B67,'Part 3 NNDR3'!$A$6:$FY$331,BF$4,FALSE)</f>
        <v>0</v>
      </c>
      <c r="BG67" s="104">
        <f>VLOOKUP($B67,'Part 3 NNDR3'!$A$6:$FY$331,BG$4,FALSE)</f>
        <v>0</v>
      </c>
      <c r="BH67" s="104">
        <f>VLOOKUP($B67,'Part 3 NNDR3'!$A$6:$FY$331,BH$4,FALSE)</f>
        <v>11668386</v>
      </c>
      <c r="BI67" s="104">
        <f>VLOOKUP($B67,'Part 3 NNDR3'!$A$6:$FY$331,BI$4,FALSE)</f>
        <v>0</v>
      </c>
      <c r="BJ67" s="104">
        <f>VLOOKUP($B67,'Part 3 NNDR3'!$A$6:$FY$331,BJ$4,FALSE)</f>
        <v>11668386</v>
      </c>
      <c r="BK67" s="104">
        <f>VLOOKUP($B67,'Part 3 NNDR3'!$A$6:$FY$331,BK$4,FALSE)</f>
        <v>-1741217</v>
      </c>
      <c r="BL67" s="104">
        <f>VLOOKUP($B67,'Part 3 NNDR3'!$A$6:$FY$331,BL$4,FALSE)</f>
        <v>0</v>
      </c>
      <c r="BM67" s="104">
        <f>VLOOKUP($B67,'Part 3 NNDR3'!$A$6:$FY$331,BM$4,FALSE)</f>
        <v>-1741217</v>
      </c>
      <c r="BN67" s="104">
        <f>VLOOKUP($B67,'Part 3 NNDR3'!$A$6:$FY$331,BN$4,FALSE)</f>
        <v>-3016714</v>
      </c>
      <c r="BO67" s="104">
        <f>VLOOKUP($B67,'Part 3 NNDR3'!$A$6:$FY$331,BO$4,FALSE)</f>
        <v>0</v>
      </c>
      <c r="BP67" s="104">
        <f>VLOOKUP($B67,'Part 3 NNDR3'!$A$6:$FY$331,BP$4,FALSE)</f>
        <v>-3016714</v>
      </c>
      <c r="BQ67" s="104">
        <f>VLOOKUP($B67,'Part 3 NNDR3'!$A$6:$FY$331,BQ$4,FALSE)</f>
        <v>-37629111</v>
      </c>
      <c r="BR67" s="104">
        <f>VLOOKUP($B67,'Part 3 NNDR3'!$A$6:$FY$331,BR$4,FALSE)</f>
        <v>0</v>
      </c>
      <c r="BS67" s="104">
        <f>VLOOKUP($B67,'Part 3 NNDR3'!$A$6:$FY$331,BS$4,FALSE)</f>
        <v>-37629111</v>
      </c>
      <c r="BT67" s="104">
        <f>VLOOKUP($B67,'Part 3 NNDR3'!$A$6:$FY$331,BT$4,FALSE)</f>
        <v>-2699586</v>
      </c>
      <c r="BU67" s="104">
        <f>VLOOKUP($B67,'Part 3 NNDR3'!$A$6:$FY$331,BU$4,FALSE)</f>
        <v>0</v>
      </c>
      <c r="BV67" s="104">
        <f>VLOOKUP($B67,'Part 3 NNDR3'!$A$6:$FY$331,BV$4,FALSE)</f>
        <v>-2699586</v>
      </c>
      <c r="BW67" s="104">
        <f>VLOOKUP($B67,'Part 3 NNDR3'!$A$6:$FY$331,BW$4,FALSE)</f>
        <v>-45086628</v>
      </c>
      <c r="BX67" s="104">
        <f>VLOOKUP($B67,'Part 3 NNDR3'!$A$6:$FY$331,BX$4,FALSE)</f>
        <v>0</v>
      </c>
      <c r="BY67" s="104">
        <f>VLOOKUP($B67,'Part 3 NNDR3'!$A$6:$FY$331,BY$4,FALSE)</f>
        <v>-45086628</v>
      </c>
      <c r="BZ67" s="104">
        <f>VLOOKUP($B67,'Part 3 NNDR3'!$A$6:$FY$331,BZ$4,FALSE)</f>
        <v>-147191</v>
      </c>
      <c r="CA67" s="104">
        <f>VLOOKUP($B67,'Part 3 NNDR3'!$A$6:$FY$331,CA$4,FALSE)</f>
        <v>0</v>
      </c>
      <c r="CB67" s="104">
        <f>VLOOKUP($B67,'Part 3 NNDR3'!$A$6:$FY$331,CB$4,FALSE)</f>
        <v>-147191</v>
      </c>
      <c r="CC67" s="104">
        <f>VLOOKUP($B67,'Part 3 NNDR3'!$A$6:$FY$331,CC$4,FALSE)</f>
        <v>-4693</v>
      </c>
      <c r="CD67" s="104">
        <f>VLOOKUP($B67,'Part 3 NNDR3'!$A$6:$FY$331,CD$4,FALSE)</f>
        <v>0</v>
      </c>
      <c r="CE67" s="104">
        <f>VLOOKUP($B67,'Part 3 NNDR3'!$A$6:$FY$331,CE$4,FALSE)</f>
        <v>-4693</v>
      </c>
      <c r="CF67" s="104">
        <f>VLOOKUP($B67,'Part 3 NNDR3'!$A$6:$FY$331,CF$4,FALSE)</f>
        <v>-204281</v>
      </c>
      <c r="CG67" s="104">
        <f>VLOOKUP($B67,'Part 3 NNDR3'!$A$6:$FY$331,CG$4,FALSE)</f>
        <v>0</v>
      </c>
      <c r="CH67" s="104">
        <f>VLOOKUP($B67,'Part 3 NNDR3'!$A$6:$FY$331,CH$4,FALSE)</f>
        <v>-204281</v>
      </c>
      <c r="CI67" s="104">
        <f>VLOOKUP($B67,'Part 3 NNDR3'!$A$6:$FY$331,CI$4,FALSE)</f>
        <v>-29089</v>
      </c>
      <c r="CJ67" s="104">
        <f>VLOOKUP($B67,'Part 3 NNDR3'!$A$6:$FY$331,CJ$4,FALSE)</f>
        <v>0</v>
      </c>
      <c r="CK67" s="104">
        <f>VLOOKUP($B67,'Part 3 NNDR3'!$A$6:$FY$331,CK$4,FALSE)</f>
        <v>-29089</v>
      </c>
      <c r="CL67" s="104">
        <f>VLOOKUP($B67,'Part 3 NNDR3'!$A$6:$FY$331,CL$4,FALSE)</f>
        <v>0</v>
      </c>
      <c r="CM67" s="104">
        <f>VLOOKUP($B67,'Part 3 NNDR3'!$A$6:$FY$331,CM$4,FALSE)</f>
        <v>0</v>
      </c>
      <c r="CN67" s="104">
        <f>VLOOKUP($B67,'Part 3 NNDR3'!$A$6:$FY$331,CN$4,FALSE)</f>
        <v>0</v>
      </c>
      <c r="CO67" s="104">
        <f>VLOOKUP($B67,'Part 3 NNDR3'!$A$6:$FY$331,CO$4,FALSE)</f>
        <v>0</v>
      </c>
      <c r="CP67" s="104">
        <f>VLOOKUP($B67,'Part 3 NNDR3'!$A$6:$FY$331,CP$4,FALSE)</f>
        <v>0</v>
      </c>
      <c r="CQ67" s="104">
        <f>VLOOKUP($B67,'Part 3 NNDR3'!$A$6:$FY$331,CQ$4,FALSE)</f>
        <v>0</v>
      </c>
      <c r="CR67" s="104">
        <f>VLOOKUP($B67,'Part 3 NNDR3'!$A$6:$FY$331,CR$4,FALSE)</f>
        <v>0</v>
      </c>
      <c r="CS67" s="104">
        <f>VLOOKUP($B67,'Part 3 NNDR3'!$A$6:$FY$331,CS$4,FALSE)</f>
        <v>0</v>
      </c>
      <c r="CT67" s="104">
        <f>VLOOKUP($B67,'Part 3 NNDR3'!$A$6:$FY$331,CT$4,FALSE)</f>
        <v>0</v>
      </c>
      <c r="CU67" s="104">
        <f>VLOOKUP($B67,'Part 3 NNDR3'!$A$6:$FY$331,CU$4,FALSE)</f>
        <v>0</v>
      </c>
      <c r="CV67" s="104">
        <f>VLOOKUP($B67,'Part 3 NNDR3'!$A$6:$FY$331,CV$4,FALSE)</f>
        <v>0</v>
      </c>
      <c r="CW67" s="104">
        <f>VLOOKUP($B67,'Part 3 NNDR3'!$A$6:$FY$331,CW$4,FALSE)</f>
        <v>0</v>
      </c>
      <c r="CX67" s="104">
        <f>VLOOKUP($B67,'Part 3 NNDR3'!$A$6:$FY$331,CX$4,FALSE)</f>
        <v>0</v>
      </c>
      <c r="CY67" s="104">
        <f>VLOOKUP($B67,'Part 3 NNDR3'!$A$6:$FY$331,CY$4,FALSE)</f>
        <v>0</v>
      </c>
      <c r="CZ67" s="104">
        <f>VLOOKUP($B67,'Part 3 NNDR3'!$A$6:$FY$331,CZ$4,FALSE)</f>
        <v>0</v>
      </c>
      <c r="DA67" s="104">
        <f>VLOOKUP($B67,'Part 3 NNDR3'!$A$6:$FY$331,DA$4,FALSE)</f>
        <v>0</v>
      </c>
      <c r="DB67" s="104">
        <f>VLOOKUP($B67,'Part 3 NNDR3'!$A$6:$FY$331,DB$4,FALSE)</f>
        <v>0</v>
      </c>
      <c r="DC67" s="104">
        <f>VLOOKUP($B67,'Part 3 NNDR3'!$A$6:$FY$331,DC$4,FALSE)</f>
        <v>0</v>
      </c>
      <c r="DD67" s="104">
        <f>VLOOKUP($B67,'Part 3 NNDR3'!$A$6:$FY$331,DD$4,FALSE)</f>
        <v>0</v>
      </c>
      <c r="DE67" s="104">
        <f>VLOOKUP($B67,'Part 3 NNDR3'!$A$6:$FY$331,DE$4,FALSE)</f>
        <v>0</v>
      </c>
      <c r="DF67" s="104">
        <f>VLOOKUP($B67,'Part 3 NNDR3'!$A$6:$FY$331,DF$4,FALSE)</f>
        <v>0</v>
      </c>
      <c r="DG67" s="104">
        <f>VLOOKUP($B67,'Part 3 NNDR3'!$A$6:$FY$331,DG$4,FALSE)</f>
        <v>0</v>
      </c>
      <c r="DH67" s="104">
        <f>VLOOKUP($B67,'Part 3 NNDR3'!$A$6:$FY$331,DH$4,FALSE)</f>
        <v>0</v>
      </c>
      <c r="DI67" s="104">
        <f>VLOOKUP($B67,'Part 3 NNDR3'!$A$6:$FY$331,DI$4,FALSE)</f>
        <v>0</v>
      </c>
      <c r="DJ67" s="104">
        <f>VLOOKUP($B67,'Part 3 NNDR3'!$A$6:$FY$331,DJ$4,FALSE)</f>
        <v>0</v>
      </c>
      <c r="DK67" s="104">
        <f>VLOOKUP($B67,'Part 3 NNDR3'!$A$6:$FY$331,DK$4,FALSE)</f>
        <v>0</v>
      </c>
      <c r="DL67" s="104">
        <f>VLOOKUP($B67,'Part 3 NNDR3'!$A$6:$FY$331,DL$4,FALSE)</f>
        <v>-385254</v>
      </c>
      <c r="DM67" s="104">
        <f>VLOOKUP($B67,'Part 3 NNDR3'!$A$6:$FY$331,DM$4,FALSE)</f>
        <v>0</v>
      </c>
      <c r="DN67" s="104">
        <f>VLOOKUP($B67,'Part 3 NNDR3'!$A$6:$FY$331,DN$4,FALSE)</f>
        <v>-385254</v>
      </c>
      <c r="DO67" s="104">
        <f>VLOOKUP($B67,'Part 3 NNDR3'!$A$6:$FY$331,DO$4,FALSE)</f>
        <v>-161201</v>
      </c>
      <c r="DP67" s="104">
        <f>VLOOKUP($B67,'Part 3 NNDR3'!$A$6:$FY$331,DP$4,FALSE)</f>
        <v>0</v>
      </c>
      <c r="DQ67" s="104">
        <f>VLOOKUP($B67,'Part 3 NNDR3'!$A$6:$FY$331,DQ$4,FALSE)</f>
        <v>-161201</v>
      </c>
      <c r="DR67" s="104">
        <f>VLOOKUP($B67,'Part 3 NNDR3'!$A$6:$FY$331,DR$4,FALSE)</f>
        <v>-21661</v>
      </c>
      <c r="DS67" s="104">
        <f>VLOOKUP($B67,'Part 3 NNDR3'!$A$6:$FY$331,DS$4,FALSE)</f>
        <v>0</v>
      </c>
      <c r="DT67" s="104">
        <f>VLOOKUP($B67,'Part 3 NNDR3'!$A$6:$FY$331,DT$4,FALSE)</f>
        <v>-21661</v>
      </c>
      <c r="DU67" s="104">
        <f>VLOOKUP($B67,'Part 3 NNDR3'!$A$6:$FY$331,DU$4,FALSE)</f>
        <v>-89460</v>
      </c>
      <c r="DV67" s="104">
        <f>VLOOKUP($B67,'Part 3 NNDR3'!$A$6:$FY$331,DV$4,FALSE)</f>
        <v>0</v>
      </c>
      <c r="DW67" s="104">
        <f>VLOOKUP($B67,'Part 3 NNDR3'!$A$6:$FY$331,DW$4,FALSE)</f>
        <v>-89460</v>
      </c>
      <c r="DX67" s="104">
        <f>VLOOKUP($B67,'Part 3 NNDR3'!$A$6:$FY$331,DX$4,FALSE)</f>
        <v>-13251</v>
      </c>
      <c r="DY67" s="104">
        <f>VLOOKUP($B67,'Part 3 NNDR3'!$A$6:$FY$331,DY$4,FALSE)</f>
        <v>0</v>
      </c>
      <c r="DZ67" s="104">
        <f>VLOOKUP($B67,'Part 3 NNDR3'!$A$6:$FY$331,DZ$4,FALSE)</f>
        <v>-13251</v>
      </c>
      <c r="EA67" s="104">
        <f>VLOOKUP($B67,'Part 3 NNDR3'!$A$6:$FY$331,EA$4,FALSE)</f>
        <v>-656349</v>
      </c>
      <c r="EB67" s="104">
        <f>VLOOKUP($B67,'Part 3 NNDR3'!$A$6:$FY$331,EB$4,FALSE)</f>
        <v>0</v>
      </c>
      <c r="EC67" s="104">
        <f>VLOOKUP($B67,'Part 3 NNDR3'!$A$6:$FY$331,EC$4,FALSE)</f>
        <v>-656349</v>
      </c>
      <c r="ED67" s="104">
        <f>VLOOKUP($B67,'Part 3 NNDR3'!$A$6:$FY$331,ED$4,FALSE)</f>
        <v>-78466</v>
      </c>
      <c r="EE67" s="104">
        <f>VLOOKUP($B67,'Part 3 NNDR3'!$A$6:$FY$331,EE$4,FALSE)</f>
        <v>0</v>
      </c>
      <c r="EF67" s="104">
        <f>VLOOKUP($B67,'Part 3 NNDR3'!$A$6:$FY$331,EF$4,FALSE)</f>
        <v>-78466</v>
      </c>
      <c r="EG67" s="104">
        <f>VLOOKUP($B67,'Part 3 NNDR3'!$A$6:$FY$331,EG$4,FALSE)</f>
        <v>0</v>
      </c>
      <c r="EH67" s="104">
        <f>VLOOKUP($B67,'Part 3 NNDR3'!$A$6:$FY$331,EH$4,FALSE)</f>
        <v>0</v>
      </c>
      <c r="EI67" s="104">
        <f>VLOOKUP($B67,'Part 3 NNDR3'!$A$6:$FY$331,EI$4,FALSE)</f>
        <v>0</v>
      </c>
      <c r="EJ67" s="104">
        <f>VLOOKUP($B67,'Part 3 NNDR3'!$A$6:$FY$331,EJ$4,FALSE)</f>
        <v>0</v>
      </c>
      <c r="EK67" s="104">
        <f>VLOOKUP($B67,'Part 3 NNDR3'!$A$6:$FY$331,EK$4,FALSE)</f>
        <v>0</v>
      </c>
      <c r="EL67" s="104">
        <f>VLOOKUP($B67,'Part 3 NNDR3'!$A$6:$FY$331,EL$4,FALSE)</f>
        <v>0</v>
      </c>
      <c r="EM67" s="104">
        <f>VLOOKUP($B67,'Part 3 NNDR3'!$A$6:$FY$331,EM$4,FALSE)</f>
        <v>-13222</v>
      </c>
      <c r="EN67" s="104">
        <f>VLOOKUP($B67,'Part 3 NNDR3'!$A$6:$FY$331,EN$4,FALSE)</f>
        <v>0</v>
      </c>
      <c r="EO67" s="104">
        <f>VLOOKUP($B67,'Part 3 NNDR3'!$A$6:$FY$331,EO$4,FALSE)</f>
        <v>-13222</v>
      </c>
      <c r="EP67" s="104">
        <f>VLOOKUP($B67,'Part 3 NNDR3'!$A$6:$FY$331,EP$4,FALSE)</f>
        <v>-1033610</v>
      </c>
      <c r="EQ67" s="104">
        <f>VLOOKUP($B67,'Part 3 NNDR3'!$A$6:$FY$331,EQ$4,FALSE)</f>
        <v>0</v>
      </c>
      <c r="ER67" s="104">
        <f>VLOOKUP($B67,'Part 3 NNDR3'!$A$6:$FY$331,ER$4,FALSE)</f>
        <v>-1033610</v>
      </c>
      <c r="ES67" s="104">
        <f>VLOOKUP($B67,'Part 3 NNDR3'!$A$6:$FY$331,ES$4,FALSE)</f>
        <v>-10863</v>
      </c>
      <c r="ET67" s="104">
        <f>VLOOKUP($B67,'Part 3 NNDR3'!$A$6:$FY$331,ET$4,FALSE)</f>
        <v>0</v>
      </c>
      <c r="EU67" s="104">
        <f>VLOOKUP($B67,'Part 3 NNDR3'!$A$6:$FY$331,EU$4,FALSE)</f>
        <v>-10863</v>
      </c>
      <c r="EV67" s="104">
        <f>VLOOKUP($B67,'Part 3 NNDR3'!$A$6:$FY$331,EV$4,FALSE)</f>
        <v>0</v>
      </c>
      <c r="EW67" s="104">
        <f>VLOOKUP($B67,'Part 3 NNDR3'!$A$6:$FY$331,EW$4,FALSE)</f>
        <v>0</v>
      </c>
      <c r="EX67" s="104">
        <f>VLOOKUP($B67,'Part 3 NNDR3'!$A$6:$FY$331,EX$4,FALSE)</f>
        <v>0</v>
      </c>
      <c r="EY67" s="104">
        <f>VLOOKUP($B67,'Part 3 NNDR3'!$A$6:$FY$331,EY$4,FALSE)</f>
        <v>-10863</v>
      </c>
      <c r="EZ67" s="104">
        <f>VLOOKUP($B67,'Part 3 NNDR3'!$A$6:$FY$331,EZ$4,FALSE)</f>
        <v>0</v>
      </c>
      <c r="FA67" s="104">
        <f>VLOOKUP($B67,'Part 3 NNDR3'!$A$6:$FY$331,FA$4,FALSE)</f>
        <v>-10863</v>
      </c>
      <c r="FB67" s="104">
        <f>VLOOKUP($B67,'Part 3 NNDR3'!$A$6:$FY$331,FB$4,FALSE)</f>
        <v>904598886</v>
      </c>
      <c r="FC67" s="104">
        <f>VLOOKUP($B67,'Part 3 NNDR3'!$A$6:$FY$331,FC$4,FALSE)</f>
        <v>0</v>
      </c>
      <c r="FD67" s="104">
        <f>VLOOKUP($B67,'Part 3 NNDR3'!$A$6:$FY$331,FD$4,FALSE)</f>
        <v>904598886</v>
      </c>
      <c r="FE67" s="104">
        <f>VLOOKUP($B67,'Part 3 NNDR3'!$A$6:$FY$331,FE$4,FALSE)</f>
        <v>1448255</v>
      </c>
      <c r="FF67" s="104">
        <f>VLOOKUP($B67,'Part 3 NNDR3'!$A$6:$FY$331,FF$4,FALSE)</f>
        <v>0</v>
      </c>
      <c r="FG67" s="104">
        <f>VLOOKUP($B67,'Part 3 NNDR3'!$A$6:$FY$331,FG$4,FALSE)</f>
        <v>1448255</v>
      </c>
      <c r="FH67" s="104">
        <f>VLOOKUP($B67,'Part 3 NNDR3'!$A$6:$FY$331,FH$4,FALSE)</f>
        <v>11668386</v>
      </c>
      <c r="FI67" s="104">
        <f>VLOOKUP($B67,'Part 3 NNDR3'!$A$6:$FY$331,FI$4,FALSE)</f>
        <v>0</v>
      </c>
      <c r="FJ67" s="104">
        <f>VLOOKUP($B67,'Part 3 NNDR3'!$A$6:$FY$331,FJ$4,FALSE)</f>
        <v>11668386</v>
      </c>
      <c r="FK67" s="104">
        <f>VLOOKUP($B67,'Part 3 NNDR3'!$A$6:$FY$331,FK$4,FALSE)</f>
        <v>-45086628</v>
      </c>
      <c r="FL67" s="104">
        <f>VLOOKUP($B67,'Part 3 NNDR3'!$A$6:$FY$331,FL$4,FALSE)</f>
        <v>0</v>
      </c>
      <c r="FM67" s="104">
        <f>VLOOKUP($B67,'Part 3 NNDR3'!$A$6:$FY$331,FM$4,FALSE)</f>
        <v>-45086628</v>
      </c>
      <c r="FN67" s="104">
        <f>VLOOKUP($B67,'Part 3 NNDR3'!$A$6:$FY$331,FN$4,FALSE)</f>
        <v>-385254</v>
      </c>
      <c r="FO67" s="104">
        <f>VLOOKUP($B67,'Part 3 NNDR3'!$A$6:$FY$331,FO$4,FALSE)</f>
        <v>0</v>
      </c>
      <c r="FP67" s="104">
        <f>VLOOKUP($B67,'Part 3 NNDR3'!$A$6:$FY$331,FP$4,FALSE)</f>
        <v>-385254</v>
      </c>
      <c r="FQ67" s="104">
        <f>VLOOKUP($B67,'Part 3 NNDR3'!$A$6:$FY$331,FQ$4,FALSE)</f>
        <v>-1033610</v>
      </c>
      <c r="FR67" s="104">
        <f>VLOOKUP($B67,'Part 3 NNDR3'!$A$6:$FY$331,FR$4,FALSE)</f>
        <v>0</v>
      </c>
      <c r="FS67" s="104">
        <f>VLOOKUP($B67,'Part 3 NNDR3'!$A$6:$FY$331,FS$4,FALSE)</f>
        <v>-1033610</v>
      </c>
      <c r="FT67" s="104">
        <f>VLOOKUP($B67,'Part 3 NNDR3'!$A$6:$FY$331,FT$4,FALSE)</f>
        <v>-10863</v>
      </c>
      <c r="FU67" s="104">
        <f>VLOOKUP($B67,'Part 3 NNDR3'!$A$6:$FY$331,FU$4,FALSE)</f>
        <v>0</v>
      </c>
      <c r="FV67" s="104">
        <f>VLOOKUP($B67,'Part 3 NNDR3'!$A$6:$FY$331,FV$4,FALSE)</f>
        <v>-10863</v>
      </c>
      <c r="FW67" s="104">
        <f>VLOOKUP($B67,'Part 3 NNDR3'!$A$6:$FY$331,FW$4,FALSE)</f>
        <v>-33399714</v>
      </c>
      <c r="FX67" s="104">
        <f>VLOOKUP($B67,'Part 3 NNDR3'!$A$6:$FY$331,FX$4,FALSE)</f>
        <v>0</v>
      </c>
      <c r="FY67" s="104">
        <f>VLOOKUP($B67,'Part 3 NNDR3'!$A$6:$FY$331,FY$4,FALSE)</f>
        <v>-33399714</v>
      </c>
      <c r="FZ67" s="104">
        <f>VLOOKUP($B67,'Part 3 NNDR3'!$A$6:$FY$331,FZ$4,FALSE)</f>
        <v>871199172</v>
      </c>
      <c r="GA67" s="104">
        <f>VLOOKUP($B67,'Part 3 NNDR3'!$A$6:$FY$331,GA$4,FALSE)</f>
        <v>0</v>
      </c>
      <c r="GB67" s="104">
        <f>VLOOKUP($B67,'Part 3 NNDR3'!$A$6:$FY$331,GB$4,FALSE)</f>
        <v>871199172</v>
      </c>
      <c r="GC67" s="105" t="str">
        <f>VLOOKUP($B67,'Data (Updated)'!$C$4:$E$329,2,FALSE)</f>
        <v>E5100</v>
      </c>
      <c r="GD67" s="105" t="str">
        <f>VLOOKUP($B67,'Data (Updated)'!$C$4:$E$329,3,FALSE)</f>
        <v>NA</v>
      </c>
    </row>
    <row r="68" spans="1:186" ht="12.75" x14ac:dyDescent="0.2">
      <c r="A68" s="75">
        <v>63</v>
      </c>
      <c r="B68" s="100" t="s">
        <v>209</v>
      </c>
      <c r="C68" s="101" t="s">
        <v>941</v>
      </c>
      <c r="D68" s="102" t="s">
        <v>945</v>
      </c>
      <c r="E68" s="103" t="s">
        <v>208</v>
      </c>
      <c r="F68" s="104">
        <f>VLOOKUP($B68,'Part 3 NNDR3'!$A$6:$FY$331,F$4,FALSE)</f>
        <v>0</v>
      </c>
      <c r="G68" s="104">
        <f>VLOOKUP($B68,'Part 3 NNDR3'!$A$6:$FY$331,G$4,FALSE)</f>
        <v>0</v>
      </c>
      <c r="H68" s="104">
        <f>VLOOKUP($B68,'Part 3 NNDR3'!$A$6:$FY$331,H$4,FALSE)</f>
        <v>0</v>
      </c>
      <c r="I68" s="104">
        <f>VLOOKUP($B68,'Part 3 NNDR3'!$A$6:$FY$331,I$4,FALSE)</f>
        <v>123703</v>
      </c>
      <c r="J68" s="104">
        <f>VLOOKUP($B68,'Part 3 NNDR3'!$A$6:$FY$331,J$4,FALSE)</f>
        <v>0</v>
      </c>
      <c r="K68" s="104">
        <f>VLOOKUP($B68,'Part 3 NNDR3'!$A$6:$FY$331,K$4,FALSE)</f>
        <v>123703</v>
      </c>
      <c r="L68" s="104">
        <f>VLOOKUP($B68,'Part 3 NNDR3'!$A$6:$FY$331,L$4,FALSE)</f>
        <v>0</v>
      </c>
      <c r="M68" s="104">
        <f>VLOOKUP($B68,'Part 3 NNDR3'!$A$6:$FY$331,M$4,FALSE)</f>
        <v>0</v>
      </c>
      <c r="N68" s="104">
        <f>VLOOKUP($B68,'Part 3 NNDR3'!$A$6:$FY$331,N$4,FALSE)</f>
        <v>0</v>
      </c>
      <c r="O68" s="104">
        <f>VLOOKUP($B68,'Part 3 NNDR3'!$A$6:$FY$331,O$4,FALSE)</f>
        <v>105639</v>
      </c>
      <c r="P68" s="104">
        <f>VLOOKUP($B68,'Part 3 NNDR3'!$A$6:$FY$331,P$4,FALSE)</f>
        <v>0</v>
      </c>
      <c r="Q68" s="104">
        <f>VLOOKUP($B68,'Part 3 NNDR3'!$A$6:$FY$331,Q$4,FALSE)</f>
        <v>105639</v>
      </c>
      <c r="R68" s="104">
        <f>VLOOKUP($B68,'Part 3 NNDR3'!$A$6:$FY$331,R$4,FALSE)</f>
        <v>229342</v>
      </c>
      <c r="S68" s="104">
        <f>VLOOKUP($B68,'Part 3 NNDR3'!$A$6:$FY$331,S$4,FALSE)</f>
        <v>0</v>
      </c>
      <c r="T68" s="104">
        <f>VLOOKUP($B68,'Part 3 NNDR3'!$A$6:$FY$331,T$4,FALSE)</f>
        <v>229342</v>
      </c>
      <c r="U68" s="104">
        <f>VLOOKUP($B68,'Part 3 NNDR3'!$A$6:$FY$331,U$4,FALSE)</f>
        <v>-3175840</v>
      </c>
      <c r="V68" s="104">
        <f>VLOOKUP($B68,'Part 3 NNDR3'!$A$6:$FY$331,V$4,FALSE)</f>
        <v>0</v>
      </c>
      <c r="W68" s="104">
        <f>VLOOKUP($B68,'Part 3 NNDR3'!$A$6:$FY$331,W$4,FALSE)</f>
        <v>-3175840</v>
      </c>
      <c r="X68" s="104">
        <f>VLOOKUP($B68,'Part 3 NNDR3'!$A$6:$FY$331,X$4,FALSE)</f>
        <v>0</v>
      </c>
      <c r="Y68" s="104">
        <f>VLOOKUP($B68,'Part 3 NNDR3'!$A$6:$FY$331,Y$4,FALSE)</f>
        <v>0</v>
      </c>
      <c r="Z68" s="104">
        <f>VLOOKUP($B68,'Part 3 NNDR3'!$A$6:$FY$331,Z$4,FALSE)</f>
        <v>0</v>
      </c>
      <c r="AA68" s="104">
        <f>VLOOKUP($B68,'Part 3 NNDR3'!$A$6:$FY$331,AA$4,FALSE)</f>
        <v>-217121</v>
      </c>
      <c r="AB68" s="104">
        <f>VLOOKUP($B68,'Part 3 NNDR3'!$A$6:$FY$331,AB$4,FALSE)</f>
        <v>0</v>
      </c>
      <c r="AC68" s="104">
        <f>VLOOKUP($B68,'Part 3 NNDR3'!$A$6:$FY$331,AC$4,FALSE)</f>
        <v>-217121</v>
      </c>
      <c r="AD68" s="104">
        <f>VLOOKUP($B68,'Part 3 NNDR3'!$A$6:$FY$331,AD$4,FALSE)</f>
        <v>-132454</v>
      </c>
      <c r="AE68" s="104">
        <f>VLOOKUP($B68,'Part 3 NNDR3'!$A$6:$FY$331,AE$4,FALSE)</f>
        <v>0</v>
      </c>
      <c r="AF68" s="104">
        <f>VLOOKUP($B68,'Part 3 NNDR3'!$A$6:$FY$331,AF$4,FALSE)</f>
        <v>-132454</v>
      </c>
      <c r="AG68" s="104">
        <f>VLOOKUP($B68,'Part 3 NNDR3'!$A$6:$FY$331,AG$4,FALSE)</f>
        <v>0</v>
      </c>
      <c r="AH68" s="104">
        <f>VLOOKUP($B68,'Part 3 NNDR3'!$A$6:$FY$331,AH$4,FALSE)</f>
        <v>0</v>
      </c>
      <c r="AI68" s="104">
        <f>VLOOKUP($B68,'Part 3 NNDR3'!$A$6:$FY$331,AI$4,FALSE)</f>
        <v>0</v>
      </c>
      <c r="AJ68" s="104">
        <f>VLOOKUP($B68,'Part 3 NNDR3'!$A$6:$FY$331,AJ$4,FALSE)</f>
        <v>1744588</v>
      </c>
      <c r="AK68" s="104">
        <f>VLOOKUP($B68,'Part 3 NNDR3'!$A$6:$FY$331,AK$4,FALSE)</f>
        <v>0</v>
      </c>
      <c r="AL68" s="104">
        <f>VLOOKUP($B68,'Part 3 NNDR3'!$A$6:$FY$331,AL$4,FALSE)</f>
        <v>1744588</v>
      </c>
      <c r="AM68" s="104">
        <f>VLOOKUP($B68,'Part 3 NNDR3'!$A$6:$FY$331,AM$4,FALSE)</f>
        <v>-26771</v>
      </c>
      <c r="AN68" s="104">
        <f>VLOOKUP($B68,'Part 3 NNDR3'!$A$6:$FY$331,AN$4,FALSE)</f>
        <v>0</v>
      </c>
      <c r="AO68" s="104">
        <f>VLOOKUP($B68,'Part 3 NNDR3'!$A$6:$FY$331,AO$4,FALSE)</f>
        <v>-26771</v>
      </c>
      <c r="AP68" s="104">
        <f>VLOOKUP($B68,'Part 3 NNDR3'!$A$6:$FY$331,AP$4,FALSE)</f>
        <v>-4824464</v>
      </c>
      <c r="AQ68" s="104">
        <f>VLOOKUP($B68,'Part 3 NNDR3'!$A$6:$FY$331,AQ$4,FALSE)</f>
        <v>0</v>
      </c>
      <c r="AR68" s="104">
        <f>VLOOKUP($B68,'Part 3 NNDR3'!$A$6:$FY$331,AR$4,FALSE)</f>
        <v>-4824464</v>
      </c>
      <c r="AS68" s="104">
        <f>VLOOKUP($B68,'Part 3 NNDR3'!$A$6:$FY$331,AS$4,FALSE)</f>
        <v>-196039</v>
      </c>
      <c r="AT68" s="104">
        <f>VLOOKUP($B68,'Part 3 NNDR3'!$A$6:$FY$331,AT$4,FALSE)</f>
        <v>0</v>
      </c>
      <c r="AU68" s="104">
        <f>VLOOKUP($B68,'Part 3 NNDR3'!$A$6:$FY$331,AU$4,FALSE)</f>
        <v>-196039</v>
      </c>
      <c r="AV68" s="104">
        <f>VLOOKUP($B68,'Part 3 NNDR3'!$A$6:$FY$331,AV$4,FALSE)</f>
        <v>-57602</v>
      </c>
      <c r="AW68" s="104">
        <f>VLOOKUP($B68,'Part 3 NNDR3'!$A$6:$FY$331,AW$4,FALSE)</f>
        <v>0</v>
      </c>
      <c r="AX68" s="104">
        <f>VLOOKUP($B68,'Part 3 NNDR3'!$A$6:$FY$331,AX$4,FALSE)</f>
        <v>-57602</v>
      </c>
      <c r="AY68" s="104">
        <f>VLOOKUP($B68,'Part 3 NNDR3'!$A$6:$FY$331,AY$4,FALSE)</f>
        <v>-14</v>
      </c>
      <c r="AZ68" s="104">
        <f>VLOOKUP($B68,'Part 3 NNDR3'!$A$6:$FY$331,AZ$4,FALSE)</f>
        <v>0</v>
      </c>
      <c r="BA68" s="104">
        <f>VLOOKUP($B68,'Part 3 NNDR3'!$A$6:$FY$331,BA$4,FALSE)</f>
        <v>-14</v>
      </c>
      <c r="BB68" s="104">
        <f>VLOOKUP($B68,'Part 3 NNDR3'!$A$6:$FY$331,BB$4,FALSE)</f>
        <v>-13521</v>
      </c>
      <c r="BC68" s="104">
        <f>VLOOKUP($B68,'Part 3 NNDR3'!$A$6:$FY$331,BC$4,FALSE)</f>
        <v>0</v>
      </c>
      <c r="BD68" s="104">
        <f>VLOOKUP($B68,'Part 3 NNDR3'!$A$6:$FY$331,BD$4,FALSE)</f>
        <v>-13521</v>
      </c>
      <c r="BE68" s="104">
        <f>VLOOKUP($B68,'Part 3 NNDR3'!$A$6:$FY$331,BE$4,FALSE)</f>
        <v>0</v>
      </c>
      <c r="BF68" s="104">
        <f>VLOOKUP($B68,'Part 3 NNDR3'!$A$6:$FY$331,BF$4,FALSE)</f>
        <v>0</v>
      </c>
      <c r="BG68" s="104">
        <f>VLOOKUP($B68,'Part 3 NNDR3'!$A$6:$FY$331,BG$4,FALSE)</f>
        <v>0</v>
      </c>
      <c r="BH68" s="104">
        <f>VLOOKUP($B68,'Part 3 NNDR3'!$A$6:$FY$331,BH$4,FALSE)</f>
        <v>-6766784</v>
      </c>
      <c r="BI68" s="104">
        <f>VLOOKUP($B68,'Part 3 NNDR3'!$A$6:$FY$331,BI$4,FALSE)</f>
        <v>0</v>
      </c>
      <c r="BJ68" s="104">
        <f>VLOOKUP($B68,'Part 3 NNDR3'!$A$6:$FY$331,BJ$4,FALSE)</f>
        <v>-6766784</v>
      </c>
      <c r="BK68" s="104">
        <f>VLOOKUP($B68,'Part 3 NNDR3'!$A$6:$FY$331,BK$4,FALSE)</f>
        <v>-77875</v>
      </c>
      <c r="BL68" s="104">
        <f>VLOOKUP($B68,'Part 3 NNDR3'!$A$6:$FY$331,BL$4,FALSE)</f>
        <v>0</v>
      </c>
      <c r="BM68" s="104">
        <f>VLOOKUP($B68,'Part 3 NNDR3'!$A$6:$FY$331,BM$4,FALSE)</f>
        <v>-77875</v>
      </c>
      <c r="BN68" s="104">
        <f>VLOOKUP($B68,'Part 3 NNDR3'!$A$6:$FY$331,BN$4,FALSE)</f>
        <v>-31490</v>
      </c>
      <c r="BO68" s="104">
        <f>VLOOKUP($B68,'Part 3 NNDR3'!$A$6:$FY$331,BO$4,FALSE)</f>
        <v>0</v>
      </c>
      <c r="BP68" s="104">
        <f>VLOOKUP($B68,'Part 3 NNDR3'!$A$6:$FY$331,BP$4,FALSE)</f>
        <v>-31490</v>
      </c>
      <c r="BQ68" s="104">
        <f>VLOOKUP($B68,'Part 3 NNDR3'!$A$6:$FY$331,BQ$4,FALSE)</f>
        <v>-2216576</v>
      </c>
      <c r="BR68" s="104">
        <f>VLOOKUP($B68,'Part 3 NNDR3'!$A$6:$FY$331,BR$4,FALSE)</f>
        <v>0</v>
      </c>
      <c r="BS68" s="104">
        <f>VLOOKUP($B68,'Part 3 NNDR3'!$A$6:$FY$331,BS$4,FALSE)</f>
        <v>-2216576</v>
      </c>
      <c r="BT68" s="104">
        <f>VLOOKUP($B68,'Part 3 NNDR3'!$A$6:$FY$331,BT$4,FALSE)</f>
        <v>104772</v>
      </c>
      <c r="BU68" s="104">
        <f>VLOOKUP($B68,'Part 3 NNDR3'!$A$6:$FY$331,BU$4,FALSE)</f>
        <v>0</v>
      </c>
      <c r="BV68" s="104">
        <f>VLOOKUP($B68,'Part 3 NNDR3'!$A$6:$FY$331,BV$4,FALSE)</f>
        <v>104772</v>
      </c>
      <c r="BW68" s="104">
        <f>VLOOKUP($B68,'Part 3 NNDR3'!$A$6:$FY$331,BW$4,FALSE)</f>
        <v>-2221169</v>
      </c>
      <c r="BX68" s="104">
        <f>VLOOKUP($B68,'Part 3 NNDR3'!$A$6:$FY$331,BX$4,FALSE)</f>
        <v>0</v>
      </c>
      <c r="BY68" s="104">
        <f>VLOOKUP($B68,'Part 3 NNDR3'!$A$6:$FY$331,BY$4,FALSE)</f>
        <v>-2221169</v>
      </c>
      <c r="BZ68" s="104">
        <f>VLOOKUP($B68,'Part 3 NNDR3'!$A$6:$FY$331,BZ$4,FALSE)</f>
        <v>-173218</v>
      </c>
      <c r="CA68" s="104">
        <f>VLOOKUP($B68,'Part 3 NNDR3'!$A$6:$FY$331,CA$4,FALSE)</f>
        <v>0</v>
      </c>
      <c r="CB68" s="104">
        <f>VLOOKUP($B68,'Part 3 NNDR3'!$A$6:$FY$331,CB$4,FALSE)</f>
        <v>-173218</v>
      </c>
      <c r="CC68" s="104">
        <f>VLOOKUP($B68,'Part 3 NNDR3'!$A$6:$FY$331,CC$4,FALSE)</f>
        <v>207</v>
      </c>
      <c r="CD68" s="104">
        <f>VLOOKUP($B68,'Part 3 NNDR3'!$A$6:$FY$331,CD$4,FALSE)</f>
        <v>0</v>
      </c>
      <c r="CE68" s="104">
        <f>VLOOKUP($B68,'Part 3 NNDR3'!$A$6:$FY$331,CE$4,FALSE)</f>
        <v>207</v>
      </c>
      <c r="CF68" s="104">
        <f>VLOOKUP($B68,'Part 3 NNDR3'!$A$6:$FY$331,CF$4,FALSE)</f>
        <v>0</v>
      </c>
      <c r="CG68" s="104">
        <f>VLOOKUP($B68,'Part 3 NNDR3'!$A$6:$FY$331,CG$4,FALSE)</f>
        <v>0</v>
      </c>
      <c r="CH68" s="104">
        <f>VLOOKUP($B68,'Part 3 NNDR3'!$A$6:$FY$331,CH$4,FALSE)</f>
        <v>0</v>
      </c>
      <c r="CI68" s="104">
        <f>VLOOKUP($B68,'Part 3 NNDR3'!$A$6:$FY$331,CI$4,FALSE)</f>
        <v>0</v>
      </c>
      <c r="CJ68" s="104">
        <f>VLOOKUP($B68,'Part 3 NNDR3'!$A$6:$FY$331,CJ$4,FALSE)</f>
        <v>0</v>
      </c>
      <c r="CK68" s="104">
        <f>VLOOKUP($B68,'Part 3 NNDR3'!$A$6:$FY$331,CK$4,FALSE)</f>
        <v>0</v>
      </c>
      <c r="CL68" s="104">
        <f>VLOOKUP($B68,'Part 3 NNDR3'!$A$6:$FY$331,CL$4,FALSE)</f>
        <v>-13898</v>
      </c>
      <c r="CM68" s="104">
        <f>VLOOKUP($B68,'Part 3 NNDR3'!$A$6:$FY$331,CM$4,FALSE)</f>
        <v>0</v>
      </c>
      <c r="CN68" s="104">
        <f>VLOOKUP($B68,'Part 3 NNDR3'!$A$6:$FY$331,CN$4,FALSE)</f>
        <v>-13898</v>
      </c>
      <c r="CO68" s="104">
        <f>VLOOKUP($B68,'Part 3 NNDR3'!$A$6:$FY$331,CO$4,FALSE)</f>
        <v>-2</v>
      </c>
      <c r="CP68" s="104">
        <f>VLOOKUP($B68,'Part 3 NNDR3'!$A$6:$FY$331,CP$4,FALSE)</f>
        <v>0</v>
      </c>
      <c r="CQ68" s="104">
        <f>VLOOKUP($B68,'Part 3 NNDR3'!$A$6:$FY$331,CQ$4,FALSE)</f>
        <v>-2</v>
      </c>
      <c r="CR68" s="104">
        <f>VLOOKUP($B68,'Part 3 NNDR3'!$A$6:$FY$331,CR$4,FALSE)</f>
        <v>0</v>
      </c>
      <c r="CS68" s="104">
        <f>VLOOKUP($B68,'Part 3 NNDR3'!$A$6:$FY$331,CS$4,FALSE)</f>
        <v>0</v>
      </c>
      <c r="CT68" s="104">
        <f>VLOOKUP($B68,'Part 3 NNDR3'!$A$6:$FY$331,CT$4,FALSE)</f>
        <v>0</v>
      </c>
      <c r="CU68" s="104">
        <f>VLOOKUP($B68,'Part 3 NNDR3'!$A$6:$FY$331,CU$4,FALSE)</f>
        <v>0</v>
      </c>
      <c r="CV68" s="104">
        <f>VLOOKUP($B68,'Part 3 NNDR3'!$A$6:$FY$331,CV$4,FALSE)</f>
        <v>0</v>
      </c>
      <c r="CW68" s="104">
        <f>VLOOKUP($B68,'Part 3 NNDR3'!$A$6:$FY$331,CW$4,FALSE)</f>
        <v>0</v>
      </c>
      <c r="CX68" s="104">
        <f>VLOOKUP($B68,'Part 3 NNDR3'!$A$6:$FY$331,CX$4,FALSE)</f>
        <v>0</v>
      </c>
      <c r="CY68" s="104">
        <f>VLOOKUP($B68,'Part 3 NNDR3'!$A$6:$FY$331,CY$4,FALSE)</f>
        <v>0</v>
      </c>
      <c r="CZ68" s="104">
        <f>VLOOKUP($B68,'Part 3 NNDR3'!$A$6:$FY$331,CZ$4,FALSE)</f>
        <v>0</v>
      </c>
      <c r="DA68" s="104">
        <f>VLOOKUP($B68,'Part 3 NNDR3'!$A$6:$FY$331,DA$4,FALSE)</f>
        <v>0</v>
      </c>
      <c r="DB68" s="104">
        <f>VLOOKUP($B68,'Part 3 NNDR3'!$A$6:$FY$331,DB$4,FALSE)</f>
        <v>0</v>
      </c>
      <c r="DC68" s="104">
        <f>VLOOKUP($B68,'Part 3 NNDR3'!$A$6:$FY$331,DC$4,FALSE)</f>
        <v>0</v>
      </c>
      <c r="DD68" s="104">
        <f>VLOOKUP($B68,'Part 3 NNDR3'!$A$6:$FY$331,DD$4,FALSE)</f>
        <v>0</v>
      </c>
      <c r="DE68" s="104">
        <f>VLOOKUP($B68,'Part 3 NNDR3'!$A$6:$FY$331,DE$4,FALSE)</f>
        <v>0</v>
      </c>
      <c r="DF68" s="104">
        <f>VLOOKUP($B68,'Part 3 NNDR3'!$A$6:$FY$331,DF$4,FALSE)</f>
        <v>0</v>
      </c>
      <c r="DG68" s="104">
        <f>VLOOKUP($B68,'Part 3 NNDR3'!$A$6:$FY$331,DG$4,FALSE)</f>
        <v>0</v>
      </c>
      <c r="DH68" s="104">
        <f>VLOOKUP($B68,'Part 3 NNDR3'!$A$6:$FY$331,DH$4,FALSE)</f>
        <v>0</v>
      </c>
      <c r="DI68" s="104">
        <f>VLOOKUP($B68,'Part 3 NNDR3'!$A$6:$FY$331,DI$4,FALSE)</f>
        <v>0</v>
      </c>
      <c r="DJ68" s="104">
        <f>VLOOKUP($B68,'Part 3 NNDR3'!$A$6:$FY$331,DJ$4,FALSE)</f>
        <v>0</v>
      </c>
      <c r="DK68" s="104">
        <f>VLOOKUP($B68,'Part 3 NNDR3'!$A$6:$FY$331,DK$4,FALSE)</f>
        <v>0</v>
      </c>
      <c r="DL68" s="104">
        <f>VLOOKUP($B68,'Part 3 NNDR3'!$A$6:$FY$331,DL$4,FALSE)</f>
        <v>-186911</v>
      </c>
      <c r="DM68" s="104">
        <f>VLOOKUP($B68,'Part 3 NNDR3'!$A$6:$FY$331,DM$4,FALSE)</f>
        <v>0</v>
      </c>
      <c r="DN68" s="104">
        <f>VLOOKUP($B68,'Part 3 NNDR3'!$A$6:$FY$331,DN$4,FALSE)</f>
        <v>-186911</v>
      </c>
      <c r="DO68" s="104">
        <f>VLOOKUP($B68,'Part 3 NNDR3'!$A$6:$FY$331,DO$4,FALSE)</f>
        <v>-60593</v>
      </c>
      <c r="DP68" s="104">
        <f>VLOOKUP($B68,'Part 3 NNDR3'!$A$6:$FY$331,DP$4,FALSE)</f>
        <v>0</v>
      </c>
      <c r="DQ68" s="104">
        <f>VLOOKUP($B68,'Part 3 NNDR3'!$A$6:$FY$331,DQ$4,FALSE)</f>
        <v>-60593</v>
      </c>
      <c r="DR68" s="104">
        <f>VLOOKUP($B68,'Part 3 NNDR3'!$A$6:$FY$331,DR$4,FALSE)</f>
        <v>-37256</v>
      </c>
      <c r="DS68" s="104">
        <f>VLOOKUP($B68,'Part 3 NNDR3'!$A$6:$FY$331,DS$4,FALSE)</f>
        <v>0</v>
      </c>
      <c r="DT68" s="104">
        <f>VLOOKUP($B68,'Part 3 NNDR3'!$A$6:$FY$331,DT$4,FALSE)</f>
        <v>-37256</v>
      </c>
      <c r="DU68" s="104">
        <f>VLOOKUP($B68,'Part 3 NNDR3'!$A$6:$FY$331,DU$4,FALSE)</f>
        <v>-32457</v>
      </c>
      <c r="DV68" s="104">
        <f>VLOOKUP($B68,'Part 3 NNDR3'!$A$6:$FY$331,DV$4,FALSE)</f>
        <v>0</v>
      </c>
      <c r="DW68" s="104">
        <f>VLOOKUP($B68,'Part 3 NNDR3'!$A$6:$FY$331,DW$4,FALSE)</f>
        <v>-32457</v>
      </c>
      <c r="DX68" s="104">
        <f>VLOOKUP($B68,'Part 3 NNDR3'!$A$6:$FY$331,DX$4,FALSE)</f>
        <v>-7008</v>
      </c>
      <c r="DY68" s="104">
        <f>VLOOKUP($B68,'Part 3 NNDR3'!$A$6:$FY$331,DY$4,FALSE)</f>
        <v>0</v>
      </c>
      <c r="DZ68" s="104">
        <f>VLOOKUP($B68,'Part 3 NNDR3'!$A$6:$FY$331,DZ$4,FALSE)</f>
        <v>-7008</v>
      </c>
      <c r="EA68" s="104">
        <f>VLOOKUP($B68,'Part 3 NNDR3'!$A$6:$FY$331,EA$4,FALSE)</f>
        <v>-1084695</v>
      </c>
      <c r="EB68" s="104">
        <f>VLOOKUP($B68,'Part 3 NNDR3'!$A$6:$FY$331,EB$4,FALSE)</f>
        <v>0</v>
      </c>
      <c r="EC68" s="104">
        <f>VLOOKUP($B68,'Part 3 NNDR3'!$A$6:$FY$331,EC$4,FALSE)</f>
        <v>-1084695</v>
      </c>
      <c r="ED68" s="104">
        <f>VLOOKUP($B68,'Part 3 NNDR3'!$A$6:$FY$331,ED$4,FALSE)</f>
        <v>-7565</v>
      </c>
      <c r="EE68" s="104">
        <f>VLOOKUP($B68,'Part 3 NNDR3'!$A$6:$FY$331,EE$4,FALSE)</f>
        <v>0</v>
      </c>
      <c r="EF68" s="104">
        <f>VLOOKUP($B68,'Part 3 NNDR3'!$A$6:$FY$331,EF$4,FALSE)</f>
        <v>-7565</v>
      </c>
      <c r="EG68" s="104">
        <f>VLOOKUP($B68,'Part 3 NNDR3'!$A$6:$FY$331,EG$4,FALSE)</f>
        <v>0</v>
      </c>
      <c r="EH68" s="104">
        <f>VLOOKUP($B68,'Part 3 NNDR3'!$A$6:$FY$331,EH$4,FALSE)</f>
        <v>0</v>
      </c>
      <c r="EI68" s="104">
        <f>VLOOKUP($B68,'Part 3 NNDR3'!$A$6:$FY$331,EI$4,FALSE)</f>
        <v>0</v>
      </c>
      <c r="EJ68" s="104">
        <f>VLOOKUP($B68,'Part 3 NNDR3'!$A$6:$FY$331,EJ$4,FALSE)</f>
        <v>0</v>
      </c>
      <c r="EK68" s="104">
        <f>VLOOKUP($B68,'Part 3 NNDR3'!$A$6:$FY$331,EK$4,FALSE)</f>
        <v>0</v>
      </c>
      <c r="EL68" s="104">
        <f>VLOOKUP($B68,'Part 3 NNDR3'!$A$6:$FY$331,EL$4,FALSE)</f>
        <v>0</v>
      </c>
      <c r="EM68" s="104">
        <f>VLOOKUP($B68,'Part 3 NNDR3'!$A$6:$FY$331,EM$4,FALSE)</f>
        <v>-14291</v>
      </c>
      <c r="EN68" s="104">
        <f>VLOOKUP($B68,'Part 3 NNDR3'!$A$6:$FY$331,EN$4,FALSE)</f>
        <v>0</v>
      </c>
      <c r="EO68" s="104">
        <f>VLOOKUP($B68,'Part 3 NNDR3'!$A$6:$FY$331,EO$4,FALSE)</f>
        <v>-14291</v>
      </c>
      <c r="EP68" s="104">
        <f>VLOOKUP($B68,'Part 3 NNDR3'!$A$6:$FY$331,EP$4,FALSE)</f>
        <v>-1243865</v>
      </c>
      <c r="EQ68" s="104">
        <f>VLOOKUP($B68,'Part 3 NNDR3'!$A$6:$FY$331,EQ$4,FALSE)</f>
        <v>0</v>
      </c>
      <c r="ER68" s="104">
        <f>VLOOKUP($B68,'Part 3 NNDR3'!$A$6:$FY$331,ER$4,FALSE)</f>
        <v>-1243865</v>
      </c>
      <c r="ES68" s="104">
        <f>VLOOKUP($B68,'Part 3 NNDR3'!$A$6:$FY$331,ES$4,FALSE)</f>
        <v>-13065</v>
      </c>
      <c r="ET68" s="104">
        <f>VLOOKUP($B68,'Part 3 NNDR3'!$A$6:$FY$331,ET$4,FALSE)</f>
        <v>0</v>
      </c>
      <c r="EU68" s="104">
        <f>VLOOKUP($B68,'Part 3 NNDR3'!$A$6:$FY$331,EU$4,FALSE)</f>
        <v>-13065</v>
      </c>
      <c r="EV68" s="104">
        <f>VLOOKUP($B68,'Part 3 NNDR3'!$A$6:$FY$331,EV$4,FALSE)</f>
        <v>-1610</v>
      </c>
      <c r="EW68" s="104">
        <f>VLOOKUP($B68,'Part 3 NNDR3'!$A$6:$FY$331,EW$4,FALSE)</f>
        <v>0</v>
      </c>
      <c r="EX68" s="104">
        <f>VLOOKUP($B68,'Part 3 NNDR3'!$A$6:$FY$331,EX$4,FALSE)</f>
        <v>-1610</v>
      </c>
      <c r="EY68" s="104">
        <f>VLOOKUP($B68,'Part 3 NNDR3'!$A$6:$FY$331,EY$4,FALSE)</f>
        <v>-14675</v>
      </c>
      <c r="EZ68" s="104">
        <f>VLOOKUP($B68,'Part 3 NNDR3'!$A$6:$FY$331,EZ$4,FALSE)</f>
        <v>0</v>
      </c>
      <c r="FA68" s="104">
        <f>VLOOKUP($B68,'Part 3 NNDR3'!$A$6:$FY$331,FA$4,FALSE)</f>
        <v>-14675</v>
      </c>
      <c r="FB68" s="104">
        <f>VLOOKUP($B68,'Part 3 NNDR3'!$A$6:$FY$331,FB$4,FALSE)</f>
        <v>72829208</v>
      </c>
      <c r="FC68" s="104">
        <f>VLOOKUP($B68,'Part 3 NNDR3'!$A$6:$FY$331,FC$4,FALSE)</f>
        <v>0</v>
      </c>
      <c r="FD68" s="104">
        <f>VLOOKUP($B68,'Part 3 NNDR3'!$A$6:$FY$331,FD$4,FALSE)</f>
        <v>72829208</v>
      </c>
      <c r="FE68" s="104">
        <f>VLOOKUP($B68,'Part 3 NNDR3'!$A$6:$FY$331,FE$4,FALSE)</f>
        <v>229342</v>
      </c>
      <c r="FF68" s="104">
        <f>VLOOKUP($B68,'Part 3 NNDR3'!$A$6:$FY$331,FF$4,FALSE)</f>
        <v>0</v>
      </c>
      <c r="FG68" s="104">
        <f>VLOOKUP($B68,'Part 3 NNDR3'!$A$6:$FY$331,FG$4,FALSE)</f>
        <v>229342</v>
      </c>
      <c r="FH68" s="104">
        <f>VLOOKUP($B68,'Part 3 NNDR3'!$A$6:$FY$331,FH$4,FALSE)</f>
        <v>-6766784</v>
      </c>
      <c r="FI68" s="104">
        <f>VLOOKUP($B68,'Part 3 NNDR3'!$A$6:$FY$331,FI$4,FALSE)</f>
        <v>0</v>
      </c>
      <c r="FJ68" s="104">
        <f>VLOOKUP($B68,'Part 3 NNDR3'!$A$6:$FY$331,FJ$4,FALSE)</f>
        <v>-6766784</v>
      </c>
      <c r="FK68" s="104">
        <f>VLOOKUP($B68,'Part 3 NNDR3'!$A$6:$FY$331,FK$4,FALSE)</f>
        <v>-2221169</v>
      </c>
      <c r="FL68" s="104">
        <f>VLOOKUP($B68,'Part 3 NNDR3'!$A$6:$FY$331,FL$4,FALSE)</f>
        <v>0</v>
      </c>
      <c r="FM68" s="104">
        <f>VLOOKUP($B68,'Part 3 NNDR3'!$A$6:$FY$331,FM$4,FALSE)</f>
        <v>-2221169</v>
      </c>
      <c r="FN68" s="104">
        <f>VLOOKUP($B68,'Part 3 NNDR3'!$A$6:$FY$331,FN$4,FALSE)</f>
        <v>-186911</v>
      </c>
      <c r="FO68" s="104">
        <f>VLOOKUP($B68,'Part 3 NNDR3'!$A$6:$FY$331,FO$4,FALSE)</f>
        <v>0</v>
      </c>
      <c r="FP68" s="104">
        <f>VLOOKUP($B68,'Part 3 NNDR3'!$A$6:$FY$331,FP$4,FALSE)</f>
        <v>-186911</v>
      </c>
      <c r="FQ68" s="104">
        <f>VLOOKUP($B68,'Part 3 NNDR3'!$A$6:$FY$331,FQ$4,FALSE)</f>
        <v>-1243865</v>
      </c>
      <c r="FR68" s="104">
        <f>VLOOKUP($B68,'Part 3 NNDR3'!$A$6:$FY$331,FR$4,FALSE)</f>
        <v>0</v>
      </c>
      <c r="FS68" s="104">
        <f>VLOOKUP($B68,'Part 3 NNDR3'!$A$6:$FY$331,FS$4,FALSE)</f>
        <v>-1243865</v>
      </c>
      <c r="FT68" s="104">
        <f>VLOOKUP($B68,'Part 3 NNDR3'!$A$6:$FY$331,FT$4,FALSE)</f>
        <v>-14675</v>
      </c>
      <c r="FU68" s="104">
        <f>VLOOKUP($B68,'Part 3 NNDR3'!$A$6:$FY$331,FU$4,FALSE)</f>
        <v>0</v>
      </c>
      <c r="FV68" s="104">
        <f>VLOOKUP($B68,'Part 3 NNDR3'!$A$6:$FY$331,FV$4,FALSE)</f>
        <v>-14675</v>
      </c>
      <c r="FW68" s="104">
        <f>VLOOKUP($B68,'Part 3 NNDR3'!$A$6:$FY$331,FW$4,FALSE)</f>
        <v>-10204062</v>
      </c>
      <c r="FX68" s="104">
        <f>VLOOKUP($B68,'Part 3 NNDR3'!$A$6:$FY$331,FX$4,FALSE)</f>
        <v>0</v>
      </c>
      <c r="FY68" s="104">
        <f>VLOOKUP($B68,'Part 3 NNDR3'!$A$6:$FY$331,FY$4,FALSE)</f>
        <v>-10204062</v>
      </c>
      <c r="FZ68" s="104">
        <f>VLOOKUP($B68,'Part 3 NNDR3'!$A$6:$FY$331,FZ$4,FALSE)</f>
        <v>62625146</v>
      </c>
      <c r="GA68" s="104">
        <f>VLOOKUP($B68,'Part 3 NNDR3'!$A$6:$FY$331,GA$4,FALSE)</f>
        <v>0</v>
      </c>
      <c r="GB68" s="104">
        <f>VLOOKUP($B68,'Part 3 NNDR3'!$A$6:$FY$331,GB$4,FALSE)</f>
        <v>62625146</v>
      </c>
      <c r="GC68" s="105" t="str">
        <f>VLOOKUP($B68,'Data (Updated)'!$C$4:$E$329,2,FALSE)</f>
        <v>E1521</v>
      </c>
      <c r="GD68" s="106" t="str">
        <f>VLOOKUP($B68,'Data (Updated)'!$C$4:$E$329,3,FALSE)</f>
        <v>E6115</v>
      </c>
    </row>
    <row r="69" spans="1:186" ht="12.75" x14ac:dyDescent="0.2">
      <c r="A69" s="75">
        <v>64</v>
      </c>
      <c r="B69" s="100" t="s">
        <v>211</v>
      </c>
      <c r="C69" s="101" t="s">
        <v>941</v>
      </c>
      <c r="D69" s="102" t="s">
        <v>943</v>
      </c>
      <c r="E69" s="103" t="s">
        <v>210</v>
      </c>
      <c r="F69" s="104">
        <f>VLOOKUP($B69,'Part 3 NNDR3'!$A$6:$FY$331,F$4,FALSE)</f>
        <v>0</v>
      </c>
      <c r="G69" s="104">
        <f>VLOOKUP($B69,'Part 3 NNDR3'!$A$6:$FY$331,G$4,FALSE)</f>
        <v>0</v>
      </c>
      <c r="H69" s="104">
        <f>VLOOKUP($B69,'Part 3 NNDR3'!$A$6:$FY$331,H$4,FALSE)</f>
        <v>0</v>
      </c>
      <c r="I69" s="104">
        <f>VLOOKUP($B69,'Part 3 NNDR3'!$A$6:$FY$331,I$4,FALSE)</f>
        <v>127781</v>
      </c>
      <c r="J69" s="104">
        <f>VLOOKUP($B69,'Part 3 NNDR3'!$A$6:$FY$331,J$4,FALSE)</f>
        <v>0</v>
      </c>
      <c r="K69" s="104">
        <f>VLOOKUP($B69,'Part 3 NNDR3'!$A$6:$FY$331,K$4,FALSE)</f>
        <v>127781</v>
      </c>
      <c r="L69" s="104">
        <f>VLOOKUP($B69,'Part 3 NNDR3'!$A$6:$FY$331,L$4,FALSE)</f>
        <v>0</v>
      </c>
      <c r="M69" s="104">
        <f>VLOOKUP($B69,'Part 3 NNDR3'!$A$6:$FY$331,M$4,FALSE)</f>
        <v>0</v>
      </c>
      <c r="N69" s="104">
        <f>VLOOKUP($B69,'Part 3 NNDR3'!$A$6:$FY$331,N$4,FALSE)</f>
        <v>0</v>
      </c>
      <c r="O69" s="104">
        <f>VLOOKUP($B69,'Part 3 NNDR3'!$A$6:$FY$331,O$4,FALSE)</f>
        <v>960644</v>
      </c>
      <c r="P69" s="104">
        <f>VLOOKUP($B69,'Part 3 NNDR3'!$A$6:$FY$331,P$4,FALSE)</f>
        <v>0</v>
      </c>
      <c r="Q69" s="104">
        <f>VLOOKUP($B69,'Part 3 NNDR3'!$A$6:$FY$331,Q$4,FALSE)</f>
        <v>960644</v>
      </c>
      <c r="R69" s="104">
        <f>VLOOKUP($B69,'Part 3 NNDR3'!$A$6:$FY$331,R$4,FALSE)</f>
        <v>1088425</v>
      </c>
      <c r="S69" s="104">
        <f>VLOOKUP($B69,'Part 3 NNDR3'!$A$6:$FY$331,S$4,FALSE)</f>
        <v>0</v>
      </c>
      <c r="T69" s="104">
        <f>VLOOKUP($B69,'Part 3 NNDR3'!$A$6:$FY$331,T$4,FALSE)</f>
        <v>1088425</v>
      </c>
      <c r="U69" s="104">
        <f>VLOOKUP($B69,'Part 3 NNDR3'!$A$6:$FY$331,U$4,FALSE)</f>
        <v>-1419374</v>
      </c>
      <c r="V69" s="104">
        <f>VLOOKUP($B69,'Part 3 NNDR3'!$A$6:$FY$331,V$4,FALSE)</f>
        <v>0</v>
      </c>
      <c r="W69" s="104">
        <f>VLOOKUP($B69,'Part 3 NNDR3'!$A$6:$FY$331,W$4,FALSE)</f>
        <v>-1419374</v>
      </c>
      <c r="X69" s="104">
        <f>VLOOKUP($B69,'Part 3 NNDR3'!$A$6:$FY$331,X$4,FALSE)</f>
        <v>-423</v>
      </c>
      <c r="Y69" s="104">
        <f>VLOOKUP($B69,'Part 3 NNDR3'!$A$6:$FY$331,Y$4,FALSE)</f>
        <v>0</v>
      </c>
      <c r="Z69" s="104">
        <f>VLOOKUP($B69,'Part 3 NNDR3'!$A$6:$FY$331,Z$4,FALSE)</f>
        <v>-423</v>
      </c>
      <c r="AA69" s="104">
        <f>VLOOKUP($B69,'Part 3 NNDR3'!$A$6:$FY$331,AA$4,FALSE)</f>
        <v>-91608</v>
      </c>
      <c r="AB69" s="104">
        <f>VLOOKUP($B69,'Part 3 NNDR3'!$A$6:$FY$331,AB$4,FALSE)</f>
        <v>0</v>
      </c>
      <c r="AC69" s="104">
        <f>VLOOKUP($B69,'Part 3 NNDR3'!$A$6:$FY$331,AC$4,FALSE)</f>
        <v>-91608</v>
      </c>
      <c r="AD69" s="104">
        <f>VLOOKUP($B69,'Part 3 NNDR3'!$A$6:$FY$331,AD$4,FALSE)</f>
        <v>-37243</v>
      </c>
      <c r="AE69" s="104">
        <f>VLOOKUP($B69,'Part 3 NNDR3'!$A$6:$FY$331,AE$4,FALSE)</f>
        <v>0</v>
      </c>
      <c r="AF69" s="104">
        <f>VLOOKUP($B69,'Part 3 NNDR3'!$A$6:$FY$331,AF$4,FALSE)</f>
        <v>-37243</v>
      </c>
      <c r="AG69" s="104">
        <f>VLOOKUP($B69,'Part 3 NNDR3'!$A$6:$FY$331,AG$4,FALSE)</f>
        <v>-447</v>
      </c>
      <c r="AH69" s="104">
        <f>VLOOKUP($B69,'Part 3 NNDR3'!$A$6:$FY$331,AH$4,FALSE)</f>
        <v>0</v>
      </c>
      <c r="AI69" s="104">
        <f>VLOOKUP($B69,'Part 3 NNDR3'!$A$6:$FY$331,AI$4,FALSE)</f>
        <v>-447</v>
      </c>
      <c r="AJ69" s="104">
        <f>VLOOKUP($B69,'Part 3 NNDR3'!$A$6:$FY$331,AJ$4,FALSE)</f>
        <v>1019944</v>
      </c>
      <c r="AK69" s="104">
        <f>VLOOKUP($B69,'Part 3 NNDR3'!$A$6:$FY$331,AK$4,FALSE)</f>
        <v>0</v>
      </c>
      <c r="AL69" s="104">
        <f>VLOOKUP($B69,'Part 3 NNDR3'!$A$6:$FY$331,AL$4,FALSE)</f>
        <v>1019944</v>
      </c>
      <c r="AM69" s="104">
        <f>VLOOKUP($B69,'Part 3 NNDR3'!$A$6:$FY$331,AM$4,FALSE)</f>
        <v>-503680</v>
      </c>
      <c r="AN69" s="104">
        <f>VLOOKUP($B69,'Part 3 NNDR3'!$A$6:$FY$331,AN$4,FALSE)</f>
        <v>0</v>
      </c>
      <c r="AO69" s="104">
        <f>VLOOKUP($B69,'Part 3 NNDR3'!$A$6:$FY$331,AO$4,FALSE)</f>
        <v>-503680</v>
      </c>
      <c r="AP69" s="104">
        <f>VLOOKUP($B69,'Part 3 NNDR3'!$A$6:$FY$331,AP$4,FALSE)</f>
        <v>-1302253</v>
      </c>
      <c r="AQ69" s="104">
        <f>VLOOKUP($B69,'Part 3 NNDR3'!$A$6:$FY$331,AQ$4,FALSE)</f>
        <v>0</v>
      </c>
      <c r="AR69" s="104">
        <f>VLOOKUP($B69,'Part 3 NNDR3'!$A$6:$FY$331,AR$4,FALSE)</f>
        <v>-1302253</v>
      </c>
      <c r="AS69" s="104">
        <f>VLOOKUP($B69,'Part 3 NNDR3'!$A$6:$FY$331,AS$4,FALSE)</f>
        <v>64779</v>
      </c>
      <c r="AT69" s="104">
        <f>VLOOKUP($B69,'Part 3 NNDR3'!$A$6:$FY$331,AT$4,FALSE)</f>
        <v>0</v>
      </c>
      <c r="AU69" s="104">
        <f>VLOOKUP($B69,'Part 3 NNDR3'!$A$6:$FY$331,AU$4,FALSE)</f>
        <v>64779</v>
      </c>
      <c r="AV69" s="104">
        <f>VLOOKUP($B69,'Part 3 NNDR3'!$A$6:$FY$331,AV$4,FALSE)</f>
        <v>-64761</v>
      </c>
      <c r="AW69" s="104">
        <f>VLOOKUP($B69,'Part 3 NNDR3'!$A$6:$FY$331,AW$4,FALSE)</f>
        <v>0</v>
      </c>
      <c r="AX69" s="104">
        <f>VLOOKUP($B69,'Part 3 NNDR3'!$A$6:$FY$331,AX$4,FALSE)</f>
        <v>-64761</v>
      </c>
      <c r="AY69" s="104">
        <f>VLOOKUP($B69,'Part 3 NNDR3'!$A$6:$FY$331,AY$4,FALSE)</f>
        <v>0</v>
      </c>
      <c r="AZ69" s="104">
        <f>VLOOKUP($B69,'Part 3 NNDR3'!$A$6:$FY$331,AZ$4,FALSE)</f>
        <v>0</v>
      </c>
      <c r="BA69" s="104">
        <f>VLOOKUP($B69,'Part 3 NNDR3'!$A$6:$FY$331,BA$4,FALSE)</f>
        <v>0</v>
      </c>
      <c r="BB69" s="104">
        <f>VLOOKUP($B69,'Part 3 NNDR3'!$A$6:$FY$331,BB$4,FALSE)</f>
        <v>-22213</v>
      </c>
      <c r="BC69" s="104">
        <f>VLOOKUP($B69,'Part 3 NNDR3'!$A$6:$FY$331,BC$4,FALSE)</f>
        <v>0</v>
      </c>
      <c r="BD69" s="104">
        <f>VLOOKUP($B69,'Part 3 NNDR3'!$A$6:$FY$331,BD$4,FALSE)</f>
        <v>-22213</v>
      </c>
      <c r="BE69" s="104">
        <f>VLOOKUP($B69,'Part 3 NNDR3'!$A$6:$FY$331,BE$4,FALSE)</f>
        <v>0</v>
      </c>
      <c r="BF69" s="104">
        <f>VLOOKUP($B69,'Part 3 NNDR3'!$A$6:$FY$331,BF$4,FALSE)</f>
        <v>0</v>
      </c>
      <c r="BG69" s="104">
        <f>VLOOKUP($B69,'Part 3 NNDR3'!$A$6:$FY$331,BG$4,FALSE)</f>
        <v>0</v>
      </c>
      <c r="BH69" s="104">
        <f>VLOOKUP($B69,'Part 3 NNDR3'!$A$6:$FY$331,BH$4,FALSE)</f>
        <v>-2319166</v>
      </c>
      <c r="BI69" s="104">
        <f>VLOOKUP($B69,'Part 3 NNDR3'!$A$6:$FY$331,BI$4,FALSE)</f>
        <v>0</v>
      </c>
      <c r="BJ69" s="104">
        <f>VLOOKUP($B69,'Part 3 NNDR3'!$A$6:$FY$331,BJ$4,FALSE)</f>
        <v>-2319166</v>
      </c>
      <c r="BK69" s="104">
        <f>VLOOKUP($B69,'Part 3 NNDR3'!$A$6:$FY$331,BK$4,FALSE)</f>
        <v>0</v>
      </c>
      <c r="BL69" s="104">
        <f>VLOOKUP($B69,'Part 3 NNDR3'!$A$6:$FY$331,BL$4,FALSE)</f>
        <v>0</v>
      </c>
      <c r="BM69" s="104">
        <f>VLOOKUP($B69,'Part 3 NNDR3'!$A$6:$FY$331,BM$4,FALSE)</f>
        <v>0</v>
      </c>
      <c r="BN69" s="104">
        <f>VLOOKUP($B69,'Part 3 NNDR3'!$A$6:$FY$331,BN$4,FALSE)</f>
        <v>0</v>
      </c>
      <c r="BO69" s="104">
        <f>VLOOKUP($B69,'Part 3 NNDR3'!$A$6:$FY$331,BO$4,FALSE)</f>
        <v>0</v>
      </c>
      <c r="BP69" s="104">
        <f>VLOOKUP($B69,'Part 3 NNDR3'!$A$6:$FY$331,BP$4,FALSE)</f>
        <v>0</v>
      </c>
      <c r="BQ69" s="104">
        <f>VLOOKUP($B69,'Part 3 NNDR3'!$A$6:$FY$331,BQ$4,FALSE)</f>
        <v>-305958</v>
      </c>
      <c r="BR69" s="104">
        <f>VLOOKUP($B69,'Part 3 NNDR3'!$A$6:$FY$331,BR$4,FALSE)</f>
        <v>0</v>
      </c>
      <c r="BS69" s="104">
        <f>VLOOKUP($B69,'Part 3 NNDR3'!$A$6:$FY$331,BS$4,FALSE)</f>
        <v>-305958</v>
      </c>
      <c r="BT69" s="104">
        <f>VLOOKUP($B69,'Part 3 NNDR3'!$A$6:$FY$331,BT$4,FALSE)</f>
        <v>-33076</v>
      </c>
      <c r="BU69" s="104">
        <f>VLOOKUP($B69,'Part 3 NNDR3'!$A$6:$FY$331,BU$4,FALSE)</f>
        <v>0</v>
      </c>
      <c r="BV69" s="104">
        <f>VLOOKUP($B69,'Part 3 NNDR3'!$A$6:$FY$331,BV$4,FALSE)</f>
        <v>-33076</v>
      </c>
      <c r="BW69" s="104">
        <f>VLOOKUP($B69,'Part 3 NNDR3'!$A$6:$FY$331,BW$4,FALSE)</f>
        <v>-339034</v>
      </c>
      <c r="BX69" s="104">
        <f>VLOOKUP($B69,'Part 3 NNDR3'!$A$6:$FY$331,BX$4,FALSE)</f>
        <v>0</v>
      </c>
      <c r="BY69" s="104">
        <f>VLOOKUP($B69,'Part 3 NNDR3'!$A$6:$FY$331,BY$4,FALSE)</f>
        <v>-339034</v>
      </c>
      <c r="BZ69" s="104">
        <f>VLOOKUP($B69,'Part 3 NNDR3'!$A$6:$FY$331,BZ$4,FALSE)</f>
        <v>0</v>
      </c>
      <c r="CA69" s="104">
        <f>VLOOKUP($B69,'Part 3 NNDR3'!$A$6:$FY$331,CA$4,FALSE)</f>
        <v>0</v>
      </c>
      <c r="CB69" s="104">
        <f>VLOOKUP($B69,'Part 3 NNDR3'!$A$6:$FY$331,CB$4,FALSE)</f>
        <v>0</v>
      </c>
      <c r="CC69" s="104">
        <f>VLOOKUP($B69,'Part 3 NNDR3'!$A$6:$FY$331,CC$4,FALSE)</f>
        <v>0</v>
      </c>
      <c r="CD69" s="104">
        <f>VLOOKUP($B69,'Part 3 NNDR3'!$A$6:$FY$331,CD$4,FALSE)</f>
        <v>0</v>
      </c>
      <c r="CE69" s="104">
        <f>VLOOKUP($B69,'Part 3 NNDR3'!$A$6:$FY$331,CE$4,FALSE)</f>
        <v>0</v>
      </c>
      <c r="CF69" s="104">
        <f>VLOOKUP($B69,'Part 3 NNDR3'!$A$6:$FY$331,CF$4,FALSE)</f>
        <v>0</v>
      </c>
      <c r="CG69" s="104">
        <f>VLOOKUP($B69,'Part 3 NNDR3'!$A$6:$FY$331,CG$4,FALSE)</f>
        <v>0</v>
      </c>
      <c r="CH69" s="104">
        <f>VLOOKUP($B69,'Part 3 NNDR3'!$A$6:$FY$331,CH$4,FALSE)</f>
        <v>0</v>
      </c>
      <c r="CI69" s="104">
        <f>VLOOKUP($B69,'Part 3 NNDR3'!$A$6:$FY$331,CI$4,FALSE)</f>
        <v>0</v>
      </c>
      <c r="CJ69" s="104">
        <f>VLOOKUP($B69,'Part 3 NNDR3'!$A$6:$FY$331,CJ$4,FALSE)</f>
        <v>0</v>
      </c>
      <c r="CK69" s="104">
        <f>VLOOKUP($B69,'Part 3 NNDR3'!$A$6:$FY$331,CK$4,FALSE)</f>
        <v>0</v>
      </c>
      <c r="CL69" s="104">
        <f>VLOOKUP($B69,'Part 3 NNDR3'!$A$6:$FY$331,CL$4,FALSE)</f>
        <v>0</v>
      </c>
      <c r="CM69" s="104">
        <f>VLOOKUP($B69,'Part 3 NNDR3'!$A$6:$FY$331,CM$4,FALSE)</f>
        <v>0</v>
      </c>
      <c r="CN69" s="104">
        <f>VLOOKUP($B69,'Part 3 NNDR3'!$A$6:$FY$331,CN$4,FALSE)</f>
        <v>0</v>
      </c>
      <c r="CO69" s="104">
        <f>VLOOKUP($B69,'Part 3 NNDR3'!$A$6:$FY$331,CO$4,FALSE)</f>
        <v>0</v>
      </c>
      <c r="CP69" s="104">
        <f>VLOOKUP($B69,'Part 3 NNDR3'!$A$6:$FY$331,CP$4,FALSE)</f>
        <v>0</v>
      </c>
      <c r="CQ69" s="104">
        <f>VLOOKUP($B69,'Part 3 NNDR3'!$A$6:$FY$331,CQ$4,FALSE)</f>
        <v>0</v>
      </c>
      <c r="CR69" s="104">
        <f>VLOOKUP($B69,'Part 3 NNDR3'!$A$6:$FY$331,CR$4,FALSE)</f>
        <v>0</v>
      </c>
      <c r="CS69" s="104">
        <f>VLOOKUP($B69,'Part 3 NNDR3'!$A$6:$FY$331,CS$4,FALSE)</f>
        <v>0</v>
      </c>
      <c r="CT69" s="104">
        <f>VLOOKUP($B69,'Part 3 NNDR3'!$A$6:$FY$331,CT$4,FALSE)</f>
        <v>0</v>
      </c>
      <c r="CU69" s="104">
        <f>VLOOKUP($B69,'Part 3 NNDR3'!$A$6:$FY$331,CU$4,FALSE)</f>
        <v>0</v>
      </c>
      <c r="CV69" s="104">
        <f>VLOOKUP($B69,'Part 3 NNDR3'!$A$6:$FY$331,CV$4,FALSE)</f>
        <v>0</v>
      </c>
      <c r="CW69" s="104">
        <f>VLOOKUP($B69,'Part 3 NNDR3'!$A$6:$FY$331,CW$4,FALSE)</f>
        <v>0</v>
      </c>
      <c r="CX69" s="104">
        <f>VLOOKUP($B69,'Part 3 NNDR3'!$A$6:$FY$331,CX$4,FALSE)</f>
        <v>0</v>
      </c>
      <c r="CY69" s="104">
        <f>VLOOKUP($B69,'Part 3 NNDR3'!$A$6:$FY$331,CY$4,FALSE)</f>
        <v>0</v>
      </c>
      <c r="CZ69" s="104">
        <f>VLOOKUP($B69,'Part 3 NNDR3'!$A$6:$FY$331,CZ$4,FALSE)</f>
        <v>0</v>
      </c>
      <c r="DA69" s="104">
        <f>VLOOKUP($B69,'Part 3 NNDR3'!$A$6:$FY$331,DA$4,FALSE)</f>
        <v>0</v>
      </c>
      <c r="DB69" s="104">
        <f>VLOOKUP($B69,'Part 3 NNDR3'!$A$6:$FY$331,DB$4,FALSE)</f>
        <v>0</v>
      </c>
      <c r="DC69" s="104">
        <f>VLOOKUP($B69,'Part 3 NNDR3'!$A$6:$FY$331,DC$4,FALSE)</f>
        <v>0</v>
      </c>
      <c r="DD69" s="104">
        <f>VLOOKUP($B69,'Part 3 NNDR3'!$A$6:$FY$331,DD$4,FALSE)</f>
        <v>0</v>
      </c>
      <c r="DE69" s="104">
        <f>VLOOKUP($B69,'Part 3 NNDR3'!$A$6:$FY$331,DE$4,FALSE)</f>
        <v>0</v>
      </c>
      <c r="DF69" s="104">
        <f>VLOOKUP($B69,'Part 3 NNDR3'!$A$6:$FY$331,DF$4,FALSE)</f>
        <v>0</v>
      </c>
      <c r="DG69" s="104">
        <f>VLOOKUP($B69,'Part 3 NNDR3'!$A$6:$FY$331,DG$4,FALSE)</f>
        <v>0</v>
      </c>
      <c r="DH69" s="104">
        <f>VLOOKUP($B69,'Part 3 NNDR3'!$A$6:$FY$331,DH$4,FALSE)</f>
        <v>0</v>
      </c>
      <c r="DI69" s="104">
        <f>VLOOKUP($B69,'Part 3 NNDR3'!$A$6:$FY$331,DI$4,FALSE)</f>
        <v>0</v>
      </c>
      <c r="DJ69" s="104">
        <f>VLOOKUP($B69,'Part 3 NNDR3'!$A$6:$FY$331,DJ$4,FALSE)</f>
        <v>0</v>
      </c>
      <c r="DK69" s="104">
        <f>VLOOKUP($B69,'Part 3 NNDR3'!$A$6:$FY$331,DK$4,FALSE)</f>
        <v>0</v>
      </c>
      <c r="DL69" s="104">
        <f>VLOOKUP($B69,'Part 3 NNDR3'!$A$6:$FY$331,DL$4,FALSE)</f>
        <v>0</v>
      </c>
      <c r="DM69" s="104">
        <f>VLOOKUP($B69,'Part 3 NNDR3'!$A$6:$FY$331,DM$4,FALSE)</f>
        <v>0</v>
      </c>
      <c r="DN69" s="104">
        <f>VLOOKUP($B69,'Part 3 NNDR3'!$A$6:$FY$331,DN$4,FALSE)</f>
        <v>0</v>
      </c>
      <c r="DO69" s="104">
        <f>VLOOKUP($B69,'Part 3 NNDR3'!$A$6:$FY$331,DO$4,FALSE)</f>
        <v>0</v>
      </c>
      <c r="DP69" s="104">
        <f>VLOOKUP($B69,'Part 3 NNDR3'!$A$6:$FY$331,DP$4,FALSE)</f>
        <v>0</v>
      </c>
      <c r="DQ69" s="104">
        <f>VLOOKUP($B69,'Part 3 NNDR3'!$A$6:$FY$331,DQ$4,FALSE)</f>
        <v>0</v>
      </c>
      <c r="DR69" s="104">
        <f>VLOOKUP($B69,'Part 3 NNDR3'!$A$6:$FY$331,DR$4,FALSE)</f>
        <v>0</v>
      </c>
      <c r="DS69" s="104">
        <f>VLOOKUP($B69,'Part 3 NNDR3'!$A$6:$FY$331,DS$4,FALSE)</f>
        <v>0</v>
      </c>
      <c r="DT69" s="104">
        <f>VLOOKUP($B69,'Part 3 NNDR3'!$A$6:$FY$331,DT$4,FALSE)</f>
        <v>0</v>
      </c>
      <c r="DU69" s="104">
        <f>VLOOKUP($B69,'Part 3 NNDR3'!$A$6:$FY$331,DU$4,FALSE)</f>
        <v>-2388</v>
      </c>
      <c r="DV69" s="104">
        <f>VLOOKUP($B69,'Part 3 NNDR3'!$A$6:$FY$331,DV$4,FALSE)</f>
        <v>0</v>
      </c>
      <c r="DW69" s="104">
        <f>VLOOKUP($B69,'Part 3 NNDR3'!$A$6:$FY$331,DW$4,FALSE)</f>
        <v>-2388</v>
      </c>
      <c r="DX69" s="104">
        <f>VLOOKUP($B69,'Part 3 NNDR3'!$A$6:$FY$331,DX$4,FALSE)</f>
        <v>0</v>
      </c>
      <c r="DY69" s="104">
        <f>VLOOKUP($B69,'Part 3 NNDR3'!$A$6:$FY$331,DY$4,FALSE)</f>
        <v>0</v>
      </c>
      <c r="DZ69" s="104">
        <f>VLOOKUP($B69,'Part 3 NNDR3'!$A$6:$FY$331,DZ$4,FALSE)</f>
        <v>0</v>
      </c>
      <c r="EA69" s="104">
        <f>VLOOKUP($B69,'Part 3 NNDR3'!$A$6:$FY$331,EA$4,FALSE)</f>
        <v>-332866</v>
      </c>
      <c r="EB69" s="104">
        <f>VLOOKUP($B69,'Part 3 NNDR3'!$A$6:$FY$331,EB$4,FALSE)</f>
        <v>0</v>
      </c>
      <c r="EC69" s="104">
        <f>VLOOKUP($B69,'Part 3 NNDR3'!$A$6:$FY$331,EC$4,FALSE)</f>
        <v>-332866</v>
      </c>
      <c r="ED69" s="104">
        <f>VLOOKUP($B69,'Part 3 NNDR3'!$A$6:$FY$331,ED$4,FALSE)</f>
        <v>-3164</v>
      </c>
      <c r="EE69" s="104">
        <f>VLOOKUP($B69,'Part 3 NNDR3'!$A$6:$FY$331,EE$4,FALSE)</f>
        <v>0</v>
      </c>
      <c r="EF69" s="104">
        <f>VLOOKUP($B69,'Part 3 NNDR3'!$A$6:$FY$331,EF$4,FALSE)</f>
        <v>-3164</v>
      </c>
      <c r="EG69" s="104">
        <f>VLOOKUP($B69,'Part 3 NNDR3'!$A$6:$FY$331,EG$4,FALSE)</f>
        <v>0</v>
      </c>
      <c r="EH69" s="104">
        <f>VLOOKUP($B69,'Part 3 NNDR3'!$A$6:$FY$331,EH$4,FALSE)</f>
        <v>0</v>
      </c>
      <c r="EI69" s="104">
        <f>VLOOKUP($B69,'Part 3 NNDR3'!$A$6:$FY$331,EI$4,FALSE)</f>
        <v>0</v>
      </c>
      <c r="EJ69" s="104">
        <f>VLOOKUP($B69,'Part 3 NNDR3'!$A$6:$FY$331,EJ$4,FALSE)</f>
        <v>0</v>
      </c>
      <c r="EK69" s="104">
        <f>VLOOKUP($B69,'Part 3 NNDR3'!$A$6:$FY$331,EK$4,FALSE)</f>
        <v>0</v>
      </c>
      <c r="EL69" s="104">
        <f>VLOOKUP($B69,'Part 3 NNDR3'!$A$6:$FY$331,EL$4,FALSE)</f>
        <v>0</v>
      </c>
      <c r="EM69" s="104">
        <f>VLOOKUP($B69,'Part 3 NNDR3'!$A$6:$FY$331,EM$4,FALSE)</f>
        <v>-16020</v>
      </c>
      <c r="EN69" s="104">
        <f>VLOOKUP($B69,'Part 3 NNDR3'!$A$6:$FY$331,EN$4,FALSE)</f>
        <v>0</v>
      </c>
      <c r="EO69" s="104">
        <f>VLOOKUP($B69,'Part 3 NNDR3'!$A$6:$FY$331,EO$4,FALSE)</f>
        <v>-16020</v>
      </c>
      <c r="EP69" s="104">
        <f>VLOOKUP($B69,'Part 3 NNDR3'!$A$6:$FY$331,EP$4,FALSE)</f>
        <v>-354438</v>
      </c>
      <c r="EQ69" s="104">
        <f>VLOOKUP($B69,'Part 3 NNDR3'!$A$6:$FY$331,EQ$4,FALSE)</f>
        <v>0</v>
      </c>
      <c r="ER69" s="104">
        <f>VLOOKUP($B69,'Part 3 NNDR3'!$A$6:$FY$331,ER$4,FALSE)</f>
        <v>-354438</v>
      </c>
      <c r="ES69" s="104">
        <f>VLOOKUP($B69,'Part 3 NNDR3'!$A$6:$FY$331,ES$4,FALSE)</f>
        <v>0</v>
      </c>
      <c r="ET69" s="104">
        <f>VLOOKUP($B69,'Part 3 NNDR3'!$A$6:$FY$331,ET$4,FALSE)</f>
        <v>0</v>
      </c>
      <c r="EU69" s="104">
        <f>VLOOKUP($B69,'Part 3 NNDR3'!$A$6:$FY$331,EU$4,FALSE)</f>
        <v>0</v>
      </c>
      <c r="EV69" s="104">
        <f>VLOOKUP($B69,'Part 3 NNDR3'!$A$6:$FY$331,EV$4,FALSE)</f>
        <v>0</v>
      </c>
      <c r="EW69" s="104">
        <f>VLOOKUP($B69,'Part 3 NNDR3'!$A$6:$FY$331,EW$4,FALSE)</f>
        <v>0</v>
      </c>
      <c r="EX69" s="104">
        <f>VLOOKUP($B69,'Part 3 NNDR3'!$A$6:$FY$331,EX$4,FALSE)</f>
        <v>0</v>
      </c>
      <c r="EY69" s="104">
        <f>VLOOKUP($B69,'Part 3 NNDR3'!$A$6:$FY$331,EY$4,FALSE)</f>
        <v>0</v>
      </c>
      <c r="EZ69" s="104">
        <f>VLOOKUP($B69,'Part 3 NNDR3'!$A$6:$FY$331,EZ$4,FALSE)</f>
        <v>0</v>
      </c>
      <c r="FA69" s="104">
        <f>VLOOKUP($B69,'Part 3 NNDR3'!$A$6:$FY$331,FA$4,FALSE)</f>
        <v>0</v>
      </c>
      <c r="FB69" s="104">
        <f>VLOOKUP($B69,'Part 3 NNDR3'!$A$6:$FY$331,FB$4,FALSE)</f>
        <v>15073353</v>
      </c>
      <c r="FC69" s="104">
        <f>VLOOKUP($B69,'Part 3 NNDR3'!$A$6:$FY$331,FC$4,FALSE)</f>
        <v>0</v>
      </c>
      <c r="FD69" s="104">
        <f>VLOOKUP($B69,'Part 3 NNDR3'!$A$6:$FY$331,FD$4,FALSE)</f>
        <v>15073353</v>
      </c>
      <c r="FE69" s="104">
        <f>VLOOKUP($B69,'Part 3 NNDR3'!$A$6:$FY$331,FE$4,FALSE)</f>
        <v>1088425</v>
      </c>
      <c r="FF69" s="104">
        <f>VLOOKUP($B69,'Part 3 NNDR3'!$A$6:$FY$331,FF$4,FALSE)</f>
        <v>0</v>
      </c>
      <c r="FG69" s="104">
        <f>VLOOKUP($B69,'Part 3 NNDR3'!$A$6:$FY$331,FG$4,FALSE)</f>
        <v>1088425</v>
      </c>
      <c r="FH69" s="104">
        <f>VLOOKUP($B69,'Part 3 NNDR3'!$A$6:$FY$331,FH$4,FALSE)</f>
        <v>-2319166</v>
      </c>
      <c r="FI69" s="104">
        <f>VLOOKUP($B69,'Part 3 NNDR3'!$A$6:$FY$331,FI$4,FALSE)</f>
        <v>0</v>
      </c>
      <c r="FJ69" s="104">
        <f>VLOOKUP($B69,'Part 3 NNDR3'!$A$6:$FY$331,FJ$4,FALSE)</f>
        <v>-2319166</v>
      </c>
      <c r="FK69" s="104">
        <f>VLOOKUP($B69,'Part 3 NNDR3'!$A$6:$FY$331,FK$4,FALSE)</f>
        <v>-339034</v>
      </c>
      <c r="FL69" s="104">
        <f>VLOOKUP($B69,'Part 3 NNDR3'!$A$6:$FY$331,FL$4,FALSE)</f>
        <v>0</v>
      </c>
      <c r="FM69" s="104">
        <f>VLOOKUP($B69,'Part 3 NNDR3'!$A$6:$FY$331,FM$4,FALSE)</f>
        <v>-339034</v>
      </c>
      <c r="FN69" s="104">
        <f>VLOOKUP($B69,'Part 3 NNDR3'!$A$6:$FY$331,FN$4,FALSE)</f>
        <v>0</v>
      </c>
      <c r="FO69" s="104">
        <f>VLOOKUP($B69,'Part 3 NNDR3'!$A$6:$FY$331,FO$4,FALSE)</f>
        <v>0</v>
      </c>
      <c r="FP69" s="104">
        <f>VLOOKUP($B69,'Part 3 NNDR3'!$A$6:$FY$331,FP$4,FALSE)</f>
        <v>0</v>
      </c>
      <c r="FQ69" s="104">
        <f>VLOOKUP($B69,'Part 3 NNDR3'!$A$6:$FY$331,FQ$4,FALSE)</f>
        <v>-354438</v>
      </c>
      <c r="FR69" s="104">
        <f>VLOOKUP($B69,'Part 3 NNDR3'!$A$6:$FY$331,FR$4,FALSE)</f>
        <v>0</v>
      </c>
      <c r="FS69" s="104">
        <f>VLOOKUP($B69,'Part 3 NNDR3'!$A$6:$FY$331,FS$4,FALSE)</f>
        <v>-354438</v>
      </c>
      <c r="FT69" s="104">
        <f>VLOOKUP($B69,'Part 3 NNDR3'!$A$6:$FY$331,FT$4,FALSE)</f>
        <v>0</v>
      </c>
      <c r="FU69" s="104">
        <f>VLOOKUP($B69,'Part 3 NNDR3'!$A$6:$FY$331,FU$4,FALSE)</f>
        <v>0</v>
      </c>
      <c r="FV69" s="104">
        <f>VLOOKUP($B69,'Part 3 NNDR3'!$A$6:$FY$331,FV$4,FALSE)</f>
        <v>0</v>
      </c>
      <c r="FW69" s="104">
        <f>VLOOKUP($B69,'Part 3 NNDR3'!$A$6:$FY$331,FW$4,FALSE)</f>
        <v>-1924213</v>
      </c>
      <c r="FX69" s="104">
        <f>VLOOKUP($B69,'Part 3 NNDR3'!$A$6:$FY$331,FX$4,FALSE)</f>
        <v>0</v>
      </c>
      <c r="FY69" s="104">
        <f>VLOOKUP($B69,'Part 3 NNDR3'!$A$6:$FY$331,FY$4,FALSE)</f>
        <v>-1924213</v>
      </c>
      <c r="FZ69" s="104">
        <f>VLOOKUP($B69,'Part 3 NNDR3'!$A$6:$FY$331,FZ$4,FALSE)</f>
        <v>13149140</v>
      </c>
      <c r="GA69" s="104">
        <f>VLOOKUP($B69,'Part 3 NNDR3'!$A$6:$FY$331,GA$4,FALSE)</f>
        <v>0</v>
      </c>
      <c r="GB69" s="104">
        <f>VLOOKUP($B69,'Part 3 NNDR3'!$A$6:$FY$331,GB$4,FALSE)</f>
        <v>13149140</v>
      </c>
      <c r="GC69" s="105" t="str">
        <f>VLOOKUP($B69,'Data (Updated)'!$C$4:$E$329,2,FALSE)</f>
        <v>E0920</v>
      </c>
      <c r="GD69" s="106" t="str">
        <f>VLOOKUP($B69,'Data (Updated)'!$C$4:$E$329,3,FALSE)</f>
        <v>NA</v>
      </c>
    </row>
    <row r="70" spans="1:186" ht="12.75" x14ac:dyDescent="0.2">
      <c r="A70" s="75">
        <v>65</v>
      </c>
      <c r="B70" s="100" t="s">
        <v>213</v>
      </c>
      <c r="C70" s="101" t="s">
        <v>941</v>
      </c>
      <c r="D70" s="102" t="s">
        <v>944</v>
      </c>
      <c r="E70" s="103" t="s">
        <v>212</v>
      </c>
      <c r="F70" s="104">
        <f>VLOOKUP($B70,'Part 3 NNDR3'!$A$6:$FY$331,F$4,FALSE)</f>
        <v>0</v>
      </c>
      <c r="G70" s="104">
        <f>VLOOKUP($B70,'Part 3 NNDR3'!$A$6:$FY$331,G$4,FALSE)</f>
        <v>0</v>
      </c>
      <c r="H70" s="104">
        <f>VLOOKUP($B70,'Part 3 NNDR3'!$A$6:$FY$331,H$4,FALSE)</f>
        <v>0</v>
      </c>
      <c r="I70" s="104">
        <f>VLOOKUP($B70,'Part 3 NNDR3'!$A$6:$FY$331,I$4,FALSE)</f>
        <v>-30845</v>
      </c>
      <c r="J70" s="104">
        <f>VLOOKUP($B70,'Part 3 NNDR3'!$A$6:$FY$331,J$4,FALSE)</f>
        <v>0</v>
      </c>
      <c r="K70" s="104">
        <f>VLOOKUP($B70,'Part 3 NNDR3'!$A$6:$FY$331,K$4,FALSE)</f>
        <v>-30845</v>
      </c>
      <c r="L70" s="104">
        <f>VLOOKUP($B70,'Part 3 NNDR3'!$A$6:$FY$331,L$4,FALSE)</f>
        <v>0</v>
      </c>
      <c r="M70" s="104">
        <f>VLOOKUP($B70,'Part 3 NNDR3'!$A$6:$FY$331,M$4,FALSE)</f>
        <v>0</v>
      </c>
      <c r="N70" s="104">
        <f>VLOOKUP($B70,'Part 3 NNDR3'!$A$6:$FY$331,N$4,FALSE)</f>
        <v>0</v>
      </c>
      <c r="O70" s="104">
        <f>VLOOKUP($B70,'Part 3 NNDR3'!$A$6:$FY$331,O$4,FALSE)</f>
        <v>-5087</v>
      </c>
      <c r="P70" s="104">
        <f>VLOOKUP($B70,'Part 3 NNDR3'!$A$6:$FY$331,P$4,FALSE)</f>
        <v>0</v>
      </c>
      <c r="Q70" s="104">
        <f>VLOOKUP($B70,'Part 3 NNDR3'!$A$6:$FY$331,Q$4,FALSE)</f>
        <v>-5087</v>
      </c>
      <c r="R70" s="104">
        <f>VLOOKUP($B70,'Part 3 NNDR3'!$A$6:$FY$331,R$4,FALSE)</f>
        <v>-35932</v>
      </c>
      <c r="S70" s="104">
        <f>VLOOKUP($B70,'Part 3 NNDR3'!$A$6:$FY$331,S$4,FALSE)</f>
        <v>0</v>
      </c>
      <c r="T70" s="104">
        <f>VLOOKUP($B70,'Part 3 NNDR3'!$A$6:$FY$331,T$4,FALSE)</f>
        <v>-35932</v>
      </c>
      <c r="U70" s="104">
        <f>VLOOKUP($B70,'Part 3 NNDR3'!$A$6:$FY$331,U$4,FALSE)</f>
        <v>-1166163</v>
      </c>
      <c r="V70" s="104">
        <f>VLOOKUP($B70,'Part 3 NNDR3'!$A$6:$FY$331,V$4,FALSE)</f>
        <v>0</v>
      </c>
      <c r="W70" s="104">
        <f>VLOOKUP($B70,'Part 3 NNDR3'!$A$6:$FY$331,W$4,FALSE)</f>
        <v>-1166163</v>
      </c>
      <c r="X70" s="104">
        <f>VLOOKUP($B70,'Part 3 NNDR3'!$A$6:$FY$331,X$4,FALSE)</f>
        <v>0</v>
      </c>
      <c r="Y70" s="104">
        <f>VLOOKUP($B70,'Part 3 NNDR3'!$A$6:$FY$331,Y$4,FALSE)</f>
        <v>0</v>
      </c>
      <c r="Z70" s="104">
        <f>VLOOKUP($B70,'Part 3 NNDR3'!$A$6:$FY$331,Z$4,FALSE)</f>
        <v>0</v>
      </c>
      <c r="AA70" s="104">
        <f>VLOOKUP($B70,'Part 3 NNDR3'!$A$6:$FY$331,AA$4,FALSE)</f>
        <v>-44896</v>
      </c>
      <c r="AB70" s="104">
        <f>VLOOKUP($B70,'Part 3 NNDR3'!$A$6:$FY$331,AB$4,FALSE)</f>
        <v>0</v>
      </c>
      <c r="AC70" s="104">
        <f>VLOOKUP($B70,'Part 3 NNDR3'!$A$6:$FY$331,AC$4,FALSE)</f>
        <v>-44896</v>
      </c>
      <c r="AD70" s="104">
        <f>VLOOKUP($B70,'Part 3 NNDR3'!$A$6:$FY$331,AD$4,FALSE)</f>
        <v>0</v>
      </c>
      <c r="AE70" s="104">
        <f>VLOOKUP($B70,'Part 3 NNDR3'!$A$6:$FY$331,AE$4,FALSE)</f>
        <v>0</v>
      </c>
      <c r="AF70" s="104">
        <f>VLOOKUP($B70,'Part 3 NNDR3'!$A$6:$FY$331,AF$4,FALSE)</f>
        <v>0</v>
      </c>
      <c r="AG70" s="104">
        <f>VLOOKUP($B70,'Part 3 NNDR3'!$A$6:$FY$331,AG$4,FALSE)</f>
        <v>0</v>
      </c>
      <c r="AH70" s="104">
        <f>VLOOKUP($B70,'Part 3 NNDR3'!$A$6:$FY$331,AH$4,FALSE)</f>
        <v>0</v>
      </c>
      <c r="AI70" s="104">
        <f>VLOOKUP($B70,'Part 3 NNDR3'!$A$6:$FY$331,AI$4,FALSE)</f>
        <v>0</v>
      </c>
      <c r="AJ70" s="104">
        <f>VLOOKUP($B70,'Part 3 NNDR3'!$A$6:$FY$331,AJ$4,FALSE)</f>
        <v>975858</v>
      </c>
      <c r="AK70" s="104">
        <f>VLOOKUP($B70,'Part 3 NNDR3'!$A$6:$FY$331,AK$4,FALSE)</f>
        <v>0</v>
      </c>
      <c r="AL70" s="104">
        <f>VLOOKUP($B70,'Part 3 NNDR3'!$A$6:$FY$331,AL$4,FALSE)</f>
        <v>975858</v>
      </c>
      <c r="AM70" s="104">
        <f>VLOOKUP($B70,'Part 3 NNDR3'!$A$6:$FY$331,AM$4,FALSE)</f>
        <v>2128</v>
      </c>
      <c r="AN70" s="104">
        <f>VLOOKUP($B70,'Part 3 NNDR3'!$A$6:$FY$331,AN$4,FALSE)</f>
        <v>0</v>
      </c>
      <c r="AO70" s="104">
        <f>VLOOKUP($B70,'Part 3 NNDR3'!$A$6:$FY$331,AO$4,FALSE)</f>
        <v>2128</v>
      </c>
      <c r="AP70" s="104">
        <f>VLOOKUP($B70,'Part 3 NNDR3'!$A$6:$FY$331,AP$4,FALSE)</f>
        <v>-1831248</v>
      </c>
      <c r="AQ70" s="104">
        <f>VLOOKUP($B70,'Part 3 NNDR3'!$A$6:$FY$331,AQ$4,FALSE)</f>
        <v>0</v>
      </c>
      <c r="AR70" s="104">
        <f>VLOOKUP($B70,'Part 3 NNDR3'!$A$6:$FY$331,AR$4,FALSE)</f>
        <v>-1831248</v>
      </c>
      <c r="AS70" s="104">
        <f>VLOOKUP($B70,'Part 3 NNDR3'!$A$6:$FY$331,AS$4,FALSE)</f>
        <v>1257</v>
      </c>
      <c r="AT70" s="104">
        <f>VLOOKUP($B70,'Part 3 NNDR3'!$A$6:$FY$331,AT$4,FALSE)</f>
        <v>0</v>
      </c>
      <c r="AU70" s="104">
        <f>VLOOKUP($B70,'Part 3 NNDR3'!$A$6:$FY$331,AU$4,FALSE)</f>
        <v>1257</v>
      </c>
      <c r="AV70" s="104">
        <f>VLOOKUP($B70,'Part 3 NNDR3'!$A$6:$FY$331,AV$4,FALSE)</f>
        <v>0</v>
      </c>
      <c r="AW70" s="104">
        <f>VLOOKUP($B70,'Part 3 NNDR3'!$A$6:$FY$331,AW$4,FALSE)</f>
        <v>0</v>
      </c>
      <c r="AX70" s="104">
        <f>VLOOKUP($B70,'Part 3 NNDR3'!$A$6:$FY$331,AX$4,FALSE)</f>
        <v>0</v>
      </c>
      <c r="AY70" s="104">
        <f>VLOOKUP($B70,'Part 3 NNDR3'!$A$6:$FY$331,AY$4,FALSE)</f>
        <v>0</v>
      </c>
      <c r="AZ70" s="104">
        <f>VLOOKUP($B70,'Part 3 NNDR3'!$A$6:$FY$331,AZ$4,FALSE)</f>
        <v>0</v>
      </c>
      <c r="BA70" s="104">
        <f>VLOOKUP($B70,'Part 3 NNDR3'!$A$6:$FY$331,BA$4,FALSE)</f>
        <v>0</v>
      </c>
      <c r="BB70" s="104">
        <f>VLOOKUP($B70,'Part 3 NNDR3'!$A$6:$FY$331,BB$4,FALSE)</f>
        <v>0</v>
      </c>
      <c r="BC70" s="104">
        <f>VLOOKUP($B70,'Part 3 NNDR3'!$A$6:$FY$331,BC$4,FALSE)</f>
        <v>0</v>
      </c>
      <c r="BD70" s="104">
        <f>VLOOKUP($B70,'Part 3 NNDR3'!$A$6:$FY$331,BD$4,FALSE)</f>
        <v>0</v>
      </c>
      <c r="BE70" s="104">
        <f>VLOOKUP($B70,'Part 3 NNDR3'!$A$6:$FY$331,BE$4,FALSE)</f>
        <v>0</v>
      </c>
      <c r="BF70" s="104">
        <f>VLOOKUP($B70,'Part 3 NNDR3'!$A$6:$FY$331,BF$4,FALSE)</f>
        <v>0</v>
      </c>
      <c r="BG70" s="104">
        <f>VLOOKUP($B70,'Part 3 NNDR3'!$A$6:$FY$331,BG$4,FALSE)</f>
        <v>0</v>
      </c>
      <c r="BH70" s="104">
        <f>VLOOKUP($B70,'Part 3 NNDR3'!$A$6:$FY$331,BH$4,FALSE)</f>
        <v>-2063064</v>
      </c>
      <c r="BI70" s="104">
        <f>VLOOKUP($B70,'Part 3 NNDR3'!$A$6:$FY$331,BI$4,FALSE)</f>
        <v>0</v>
      </c>
      <c r="BJ70" s="104">
        <f>VLOOKUP($B70,'Part 3 NNDR3'!$A$6:$FY$331,BJ$4,FALSE)</f>
        <v>-2063064</v>
      </c>
      <c r="BK70" s="104">
        <f>VLOOKUP($B70,'Part 3 NNDR3'!$A$6:$FY$331,BK$4,FALSE)</f>
        <v>-434693</v>
      </c>
      <c r="BL70" s="104">
        <f>VLOOKUP($B70,'Part 3 NNDR3'!$A$6:$FY$331,BL$4,FALSE)</f>
        <v>0</v>
      </c>
      <c r="BM70" s="104">
        <f>VLOOKUP($B70,'Part 3 NNDR3'!$A$6:$FY$331,BM$4,FALSE)</f>
        <v>-434693</v>
      </c>
      <c r="BN70" s="104">
        <f>VLOOKUP($B70,'Part 3 NNDR3'!$A$6:$FY$331,BN$4,FALSE)</f>
        <v>433</v>
      </c>
      <c r="BO70" s="104">
        <f>VLOOKUP($B70,'Part 3 NNDR3'!$A$6:$FY$331,BO$4,FALSE)</f>
        <v>0</v>
      </c>
      <c r="BP70" s="104">
        <f>VLOOKUP($B70,'Part 3 NNDR3'!$A$6:$FY$331,BP$4,FALSE)</f>
        <v>433</v>
      </c>
      <c r="BQ70" s="104">
        <f>VLOOKUP($B70,'Part 3 NNDR3'!$A$6:$FY$331,BQ$4,FALSE)</f>
        <v>-1129994</v>
      </c>
      <c r="BR70" s="104">
        <f>VLOOKUP($B70,'Part 3 NNDR3'!$A$6:$FY$331,BR$4,FALSE)</f>
        <v>0</v>
      </c>
      <c r="BS70" s="104">
        <f>VLOOKUP($B70,'Part 3 NNDR3'!$A$6:$FY$331,BS$4,FALSE)</f>
        <v>-1129994</v>
      </c>
      <c r="BT70" s="104">
        <f>VLOOKUP($B70,'Part 3 NNDR3'!$A$6:$FY$331,BT$4,FALSE)</f>
        <v>46342</v>
      </c>
      <c r="BU70" s="104">
        <f>VLOOKUP($B70,'Part 3 NNDR3'!$A$6:$FY$331,BU$4,FALSE)</f>
        <v>0</v>
      </c>
      <c r="BV70" s="104">
        <f>VLOOKUP($B70,'Part 3 NNDR3'!$A$6:$FY$331,BV$4,FALSE)</f>
        <v>46342</v>
      </c>
      <c r="BW70" s="104">
        <f>VLOOKUP($B70,'Part 3 NNDR3'!$A$6:$FY$331,BW$4,FALSE)</f>
        <v>-1517912</v>
      </c>
      <c r="BX70" s="104">
        <f>VLOOKUP($B70,'Part 3 NNDR3'!$A$6:$FY$331,BX$4,FALSE)</f>
        <v>0</v>
      </c>
      <c r="BY70" s="104">
        <f>VLOOKUP($B70,'Part 3 NNDR3'!$A$6:$FY$331,BY$4,FALSE)</f>
        <v>-1517912</v>
      </c>
      <c r="BZ70" s="104">
        <f>VLOOKUP($B70,'Part 3 NNDR3'!$A$6:$FY$331,BZ$4,FALSE)</f>
        <v>-33020</v>
      </c>
      <c r="CA70" s="104">
        <f>VLOOKUP($B70,'Part 3 NNDR3'!$A$6:$FY$331,CA$4,FALSE)</f>
        <v>0</v>
      </c>
      <c r="CB70" s="104">
        <f>VLOOKUP($B70,'Part 3 NNDR3'!$A$6:$FY$331,CB$4,FALSE)</f>
        <v>-33020</v>
      </c>
      <c r="CC70" s="104">
        <f>VLOOKUP($B70,'Part 3 NNDR3'!$A$6:$FY$331,CC$4,FALSE)</f>
        <v>0</v>
      </c>
      <c r="CD70" s="104">
        <f>VLOOKUP($B70,'Part 3 NNDR3'!$A$6:$FY$331,CD$4,FALSE)</f>
        <v>0</v>
      </c>
      <c r="CE70" s="104">
        <f>VLOOKUP($B70,'Part 3 NNDR3'!$A$6:$FY$331,CE$4,FALSE)</f>
        <v>0</v>
      </c>
      <c r="CF70" s="104">
        <f>VLOOKUP($B70,'Part 3 NNDR3'!$A$6:$FY$331,CF$4,FALSE)</f>
        <v>-58135</v>
      </c>
      <c r="CG70" s="104">
        <f>VLOOKUP($B70,'Part 3 NNDR3'!$A$6:$FY$331,CG$4,FALSE)</f>
        <v>0</v>
      </c>
      <c r="CH70" s="104">
        <f>VLOOKUP($B70,'Part 3 NNDR3'!$A$6:$FY$331,CH$4,FALSE)</f>
        <v>-58135</v>
      </c>
      <c r="CI70" s="104">
        <f>VLOOKUP($B70,'Part 3 NNDR3'!$A$6:$FY$331,CI$4,FALSE)</f>
        <v>-241</v>
      </c>
      <c r="CJ70" s="104">
        <f>VLOOKUP($B70,'Part 3 NNDR3'!$A$6:$FY$331,CJ$4,FALSE)</f>
        <v>0</v>
      </c>
      <c r="CK70" s="104">
        <f>VLOOKUP($B70,'Part 3 NNDR3'!$A$6:$FY$331,CK$4,FALSE)</f>
        <v>-241</v>
      </c>
      <c r="CL70" s="104">
        <f>VLOOKUP($B70,'Part 3 NNDR3'!$A$6:$FY$331,CL$4,FALSE)</f>
        <v>0</v>
      </c>
      <c r="CM70" s="104">
        <f>VLOOKUP($B70,'Part 3 NNDR3'!$A$6:$FY$331,CM$4,FALSE)</f>
        <v>0</v>
      </c>
      <c r="CN70" s="104">
        <f>VLOOKUP($B70,'Part 3 NNDR3'!$A$6:$FY$331,CN$4,FALSE)</f>
        <v>0</v>
      </c>
      <c r="CO70" s="104">
        <f>VLOOKUP($B70,'Part 3 NNDR3'!$A$6:$FY$331,CO$4,FALSE)</f>
        <v>0</v>
      </c>
      <c r="CP70" s="104">
        <f>VLOOKUP($B70,'Part 3 NNDR3'!$A$6:$FY$331,CP$4,FALSE)</f>
        <v>0</v>
      </c>
      <c r="CQ70" s="104">
        <f>VLOOKUP($B70,'Part 3 NNDR3'!$A$6:$FY$331,CQ$4,FALSE)</f>
        <v>0</v>
      </c>
      <c r="CR70" s="104">
        <f>VLOOKUP($B70,'Part 3 NNDR3'!$A$6:$FY$331,CR$4,FALSE)</f>
        <v>-542</v>
      </c>
      <c r="CS70" s="104">
        <f>VLOOKUP($B70,'Part 3 NNDR3'!$A$6:$FY$331,CS$4,FALSE)</f>
        <v>0</v>
      </c>
      <c r="CT70" s="104">
        <f>VLOOKUP($B70,'Part 3 NNDR3'!$A$6:$FY$331,CT$4,FALSE)</f>
        <v>-542</v>
      </c>
      <c r="CU70" s="104">
        <f>VLOOKUP($B70,'Part 3 NNDR3'!$A$6:$FY$331,CU$4,FALSE)</f>
        <v>0</v>
      </c>
      <c r="CV70" s="104">
        <f>VLOOKUP($B70,'Part 3 NNDR3'!$A$6:$FY$331,CV$4,FALSE)</f>
        <v>0</v>
      </c>
      <c r="CW70" s="104">
        <f>VLOOKUP($B70,'Part 3 NNDR3'!$A$6:$FY$331,CW$4,FALSE)</f>
        <v>0</v>
      </c>
      <c r="CX70" s="104">
        <f>VLOOKUP($B70,'Part 3 NNDR3'!$A$6:$FY$331,CX$4,FALSE)</f>
        <v>0</v>
      </c>
      <c r="CY70" s="104">
        <f>VLOOKUP($B70,'Part 3 NNDR3'!$A$6:$FY$331,CY$4,FALSE)</f>
        <v>0</v>
      </c>
      <c r="CZ70" s="104">
        <f>VLOOKUP($B70,'Part 3 NNDR3'!$A$6:$FY$331,CZ$4,FALSE)</f>
        <v>0</v>
      </c>
      <c r="DA70" s="104">
        <f>VLOOKUP($B70,'Part 3 NNDR3'!$A$6:$FY$331,DA$4,FALSE)</f>
        <v>0</v>
      </c>
      <c r="DB70" s="104">
        <f>VLOOKUP($B70,'Part 3 NNDR3'!$A$6:$FY$331,DB$4,FALSE)</f>
        <v>0</v>
      </c>
      <c r="DC70" s="104">
        <f>VLOOKUP($B70,'Part 3 NNDR3'!$A$6:$FY$331,DC$4,FALSE)</f>
        <v>0</v>
      </c>
      <c r="DD70" s="104">
        <f>VLOOKUP($B70,'Part 3 NNDR3'!$A$6:$FY$331,DD$4,FALSE)</f>
        <v>0</v>
      </c>
      <c r="DE70" s="104">
        <f>VLOOKUP($B70,'Part 3 NNDR3'!$A$6:$FY$331,DE$4,FALSE)</f>
        <v>0</v>
      </c>
      <c r="DF70" s="104">
        <f>VLOOKUP($B70,'Part 3 NNDR3'!$A$6:$FY$331,DF$4,FALSE)</f>
        <v>0</v>
      </c>
      <c r="DG70" s="104">
        <f>VLOOKUP($B70,'Part 3 NNDR3'!$A$6:$FY$331,DG$4,FALSE)</f>
        <v>0</v>
      </c>
      <c r="DH70" s="104">
        <f>VLOOKUP($B70,'Part 3 NNDR3'!$A$6:$FY$331,DH$4,FALSE)</f>
        <v>0</v>
      </c>
      <c r="DI70" s="104">
        <f>VLOOKUP($B70,'Part 3 NNDR3'!$A$6:$FY$331,DI$4,FALSE)</f>
        <v>0</v>
      </c>
      <c r="DJ70" s="104">
        <f>VLOOKUP($B70,'Part 3 NNDR3'!$A$6:$FY$331,DJ$4,FALSE)</f>
        <v>0</v>
      </c>
      <c r="DK70" s="104">
        <f>VLOOKUP($B70,'Part 3 NNDR3'!$A$6:$FY$331,DK$4,FALSE)</f>
        <v>0</v>
      </c>
      <c r="DL70" s="104">
        <f>VLOOKUP($B70,'Part 3 NNDR3'!$A$6:$FY$331,DL$4,FALSE)</f>
        <v>-91938</v>
      </c>
      <c r="DM70" s="104">
        <f>VLOOKUP($B70,'Part 3 NNDR3'!$A$6:$FY$331,DM$4,FALSE)</f>
        <v>0</v>
      </c>
      <c r="DN70" s="104">
        <f>VLOOKUP($B70,'Part 3 NNDR3'!$A$6:$FY$331,DN$4,FALSE)</f>
        <v>-91938</v>
      </c>
      <c r="DO70" s="104">
        <f>VLOOKUP($B70,'Part 3 NNDR3'!$A$6:$FY$331,DO$4,FALSE)</f>
        <v>0</v>
      </c>
      <c r="DP70" s="104">
        <f>VLOOKUP($B70,'Part 3 NNDR3'!$A$6:$FY$331,DP$4,FALSE)</f>
        <v>0</v>
      </c>
      <c r="DQ70" s="104">
        <f>VLOOKUP($B70,'Part 3 NNDR3'!$A$6:$FY$331,DQ$4,FALSE)</f>
        <v>0</v>
      </c>
      <c r="DR70" s="104">
        <f>VLOOKUP($B70,'Part 3 NNDR3'!$A$6:$FY$331,DR$4,FALSE)</f>
        <v>0</v>
      </c>
      <c r="DS70" s="104">
        <f>VLOOKUP($B70,'Part 3 NNDR3'!$A$6:$FY$331,DS$4,FALSE)</f>
        <v>0</v>
      </c>
      <c r="DT70" s="104">
        <f>VLOOKUP($B70,'Part 3 NNDR3'!$A$6:$FY$331,DT$4,FALSE)</f>
        <v>0</v>
      </c>
      <c r="DU70" s="104">
        <f>VLOOKUP($B70,'Part 3 NNDR3'!$A$6:$FY$331,DU$4,FALSE)</f>
        <v>0</v>
      </c>
      <c r="DV70" s="104">
        <f>VLOOKUP($B70,'Part 3 NNDR3'!$A$6:$FY$331,DV$4,FALSE)</f>
        <v>0</v>
      </c>
      <c r="DW70" s="104">
        <f>VLOOKUP($B70,'Part 3 NNDR3'!$A$6:$FY$331,DW$4,FALSE)</f>
        <v>0</v>
      </c>
      <c r="DX70" s="104">
        <f>VLOOKUP($B70,'Part 3 NNDR3'!$A$6:$FY$331,DX$4,FALSE)</f>
        <v>0</v>
      </c>
      <c r="DY70" s="104">
        <f>VLOOKUP($B70,'Part 3 NNDR3'!$A$6:$FY$331,DY$4,FALSE)</f>
        <v>0</v>
      </c>
      <c r="DZ70" s="104">
        <f>VLOOKUP($B70,'Part 3 NNDR3'!$A$6:$FY$331,DZ$4,FALSE)</f>
        <v>0</v>
      </c>
      <c r="EA70" s="104">
        <f>VLOOKUP($B70,'Part 3 NNDR3'!$A$6:$FY$331,EA$4,FALSE)</f>
        <v>-34587</v>
      </c>
      <c r="EB70" s="104">
        <f>VLOOKUP($B70,'Part 3 NNDR3'!$A$6:$FY$331,EB$4,FALSE)</f>
        <v>0</v>
      </c>
      <c r="EC70" s="104">
        <f>VLOOKUP($B70,'Part 3 NNDR3'!$A$6:$FY$331,EC$4,FALSE)</f>
        <v>-34587</v>
      </c>
      <c r="ED70" s="104">
        <f>VLOOKUP($B70,'Part 3 NNDR3'!$A$6:$FY$331,ED$4,FALSE)</f>
        <v>0</v>
      </c>
      <c r="EE70" s="104">
        <f>VLOOKUP($B70,'Part 3 NNDR3'!$A$6:$FY$331,EE$4,FALSE)</f>
        <v>0</v>
      </c>
      <c r="EF70" s="104">
        <f>VLOOKUP($B70,'Part 3 NNDR3'!$A$6:$FY$331,EF$4,FALSE)</f>
        <v>0</v>
      </c>
      <c r="EG70" s="104">
        <f>VLOOKUP($B70,'Part 3 NNDR3'!$A$6:$FY$331,EG$4,FALSE)</f>
        <v>0</v>
      </c>
      <c r="EH70" s="104">
        <f>VLOOKUP($B70,'Part 3 NNDR3'!$A$6:$FY$331,EH$4,FALSE)</f>
        <v>0</v>
      </c>
      <c r="EI70" s="104">
        <f>VLOOKUP($B70,'Part 3 NNDR3'!$A$6:$FY$331,EI$4,FALSE)</f>
        <v>0</v>
      </c>
      <c r="EJ70" s="104">
        <f>VLOOKUP($B70,'Part 3 NNDR3'!$A$6:$FY$331,EJ$4,FALSE)</f>
        <v>0</v>
      </c>
      <c r="EK70" s="104">
        <f>VLOOKUP($B70,'Part 3 NNDR3'!$A$6:$FY$331,EK$4,FALSE)</f>
        <v>0</v>
      </c>
      <c r="EL70" s="104">
        <f>VLOOKUP($B70,'Part 3 NNDR3'!$A$6:$FY$331,EL$4,FALSE)</f>
        <v>0</v>
      </c>
      <c r="EM70" s="104">
        <f>VLOOKUP($B70,'Part 3 NNDR3'!$A$6:$FY$331,EM$4,FALSE)</f>
        <v>0</v>
      </c>
      <c r="EN70" s="104">
        <f>VLOOKUP($B70,'Part 3 NNDR3'!$A$6:$FY$331,EN$4,FALSE)</f>
        <v>0</v>
      </c>
      <c r="EO70" s="104">
        <f>VLOOKUP($B70,'Part 3 NNDR3'!$A$6:$FY$331,EO$4,FALSE)</f>
        <v>0</v>
      </c>
      <c r="EP70" s="104">
        <f>VLOOKUP($B70,'Part 3 NNDR3'!$A$6:$FY$331,EP$4,FALSE)</f>
        <v>-34587</v>
      </c>
      <c r="EQ70" s="104">
        <f>VLOOKUP($B70,'Part 3 NNDR3'!$A$6:$FY$331,EQ$4,FALSE)</f>
        <v>0</v>
      </c>
      <c r="ER70" s="104">
        <f>VLOOKUP($B70,'Part 3 NNDR3'!$A$6:$FY$331,ER$4,FALSE)</f>
        <v>-34587</v>
      </c>
      <c r="ES70" s="104">
        <f>VLOOKUP($B70,'Part 3 NNDR3'!$A$6:$FY$331,ES$4,FALSE)</f>
        <v>0</v>
      </c>
      <c r="ET70" s="104">
        <f>VLOOKUP($B70,'Part 3 NNDR3'!$A$6:$FY$331,ET$4,FALSE)</f>
        <v>0</v>
      </c>
      <c r="EU70" s="104">
        <f>VLOOKUP($B70,'Part 3 NNDR3'!$A$6:$FY$331,EU$4,FALSE)</f>
        <v>0</v>
      </c>
      <c r="EV70" s="104">
        <f>VLOOKUP($B70,'Part 3 NNDR3'!$A$6:$FY$331,EV$4,FALSE)</f>
        <v>0</v>
      </c>
      <c r="EW70" s="104">
        <f>VLOOKUP($B70,'Part 3 NNDR3'!$A$6:$FY$331,EW$4,FALSE)</f>
        <v>0</v>
      </c>
      <c r="EX70" s="104">
        <f>VLOOKUP($B70,'Part 3 NNDR3'!$A$6:$FY$331,EX$4,FALSE)</f>
        <v>0</v>
      </c>
      <c r="EY70" s="104">
        <f>VLOOKUP($B70,'Part 3 NNDR3'!$A$6:$FY$331,EY$4,FALSE)</f>
        <v>0</v>
      </c>
      <c r="EZ70" s="104">
        <f>VLOOKUP($B70,'Part 3 NNDR3'!$A$6:$FY$331,EZ$4,FALSE)</f>
        <v>0</v>
      </c>
      <c r="FA70" s="104">
        <f>VLOOKUP($B70,'Part 3 NNDR3'!$A$6:$FY$331,FA$4,FALSE)</f>
        <v>0</v>
      </c>
      <c r="FB70" s="104">
        <f>VLOOKUP($B70,'Part 3 NNDR3'!$A$6:$FY$331,FB$4,FALSE)</f>
        <v>38559939</v>
      </c>
      <c r="FC70" s="104">
        <f>VLOOKUP($B70,'Part 3 NNDR3'!$A$6:$FY$331,FC$4,FALSE)</f>
        <v>0</v>
      </c>
      <c r="FD70" s="104">
        <f>VLOOKUP($B70,'Part 3 NNDR3'!$A$6:$FY$331,FD$4,FALSE)</f>
        <v>38559939</v>
      </c>
      <c r="FE70" s="104">
        <f>VLOOKUP($B70,'Part 3 NNDR3'!$A$6:$FY$331,FE$4,FALSE)</f>
        <v>-35932</v>
      </c>
      <c r="FF70" s="104">
        <f>VLOOKUP($B70,'Part 3 NNDR3'!$A$6:$FY$331,FF$4,FALSE)</f>
        <v>0</v>
      </c>
      <c r="FG70" s="104">
        <f>VLOOKUP($B70,'Part 3 NNDR3'!$A$6:$FY$331,FG$4,FALSE)</f>
        <v>-35932</v>
      </c>
      <c r="FH70" s="104">
        <f>VLOOKUP($B70,'Part 3 NNDR3'!$A$6:$FY$331,FH$4,FALSE)</f>
        <v>-2063064</v>
      </c>
      <c r="FI70" s="104">
        <f>VLOOKUP($B70,'Part 3 NNDR3'!$A$6:$FY$331,FI$4,FALSE)</f>
        <v>0</v>
      </c>
      <c r="FJ70" s="104">
        <f>VLOOKUP($B70,'Part 3 NNDR3'!$A$6:$FY$331,FJ$4,FALSE)</f>
        <v>-2063064</v>
      </c>
      <c r="FK70" s="104">
        <f>VLOOKUP($B70,'Part 3 NNDR3'!$A$6:$FY$331,FK$4,FALSE)</f>
        <v>-1517912</v>
      </c>
      <c r="FL70" s="104">
        <f>VLOOKUP($B70,'Part 3 NNDR3'!$A$6:$FY$331,FL$4,FALSE)</f>
        <v>0</v>
      </c>
      <c r="FM70" s="104">
        <f>VLOOKUP($B70,'Part 3 NNDR3'!$A$6:$FY$331,FM$4,FALSE)</f>
        <v>-1517912</v>
      </c>
      <c r="FN70" s="104">
        <f>VLOOKUP($B70,'Part 3 NNDR3'!$A$6:$FY$331,FN$4,FALSE)</f>
        <v>-91938</v>
      </c>
      <c r="FO70" s="104">
        <f>VLOOKUP($B70,'Part 3 NNDR3'!$A$6:$FY$331,FO$4,FALSE)</f>
        <v>0</v>
      </c>
      <c r="FP70" s="104">
        <f>VLOOKUP($B70,'Part 3 NNDR3'!$A$6:$FY$331,FP$4,FALSE)</f>
        <v>-91938</v>
      </c>
      <c r="FQ70" s="104">
        <f>VLOOKUP($B70,'Part 3 NNDR3'!$A$6:$FY$331,FQ$4,FALSE)</f>
        <v>-34587</v>
      </c>
      <c r="FR70" s="104">
        <f>VLOOKUP($B70,'Part 3 NNDR3'!$A$6:$FY$331,FR$4,FALSE)</f>
        <v>0</v>
      </c>
      <c r="FS70" s="104">
        <f>VLOOKUP($B70,'Part 3 NNDR3'!$A$6:$FY$331,FS$4,FALSE)</f>
        <v>-34587</v>
      </c>
      <c r="FT70" s="104">
        <f>VLOOKUP($B70,'Part 3 NNDR3'!$A$6:$FY$331,FT$4,FALSE)</f>
        <v>0</v>
      </c>
      <c r="FU70" s="104">
        <f>VLOOKUP($B70,'Part 3 NNDR3'!$A$6:$FY$331,FU$4,FALSE)</f>
        <v>0</v>
      </c>
      <c r="FV70" s="104">
        <f>VLOOKUP($B70,'Part 3 NNDR3'!$A$6:$FY$331,FV$4,FALSE)</f>
        <v>0</v>
      </c>
      <c r="FW70" s="104">
        <f>VLOOKUP($B70,'Part 3 NNDR3'!$A$6:$FY$331,FW$4,FALSE)</f>
        <v>-3743433</v>
      </c>
      <c r="FX70" s="104">
        <f>VLOOKUP($B70,'Part 3 NNDR3'!$A$6:$FY$331,FX$4,FALSE)</f>
        <v>0</v>
      </c>
      <c r="FY70" s="104">
        <f>VLOOKUP($B70,'Part 3 NNDR3'!$A$6:$FY$331,FY$4,FALSE)</f>
        <v>-3743433</v>
      </c>
      <c r="FZ70" s="104">
        <f>VLOOKUP($B70,'Part 3 NNDR3'!$A$6:$FY$331,FZ$4,FALSE)</f>
        <v>34816506</v>
      </c>
      <c r="GA70" s="104">
        <f>VLOOKUP($B70,'Part 3 NNDR3'!$A$6:$FY$331,GA$4,FALSE)</f>
        <v>0</v>
      </c>
      <c r="GB70" s="104">
        <f>VLOOKUP($B70,'Part 3 NNDR3'!$A$6:$FY$331,GB$4,FALSE)</f>
        <v>34816506</v>
      </c>
      <c r="GC70" s="105" t="str">
        <f>VLOOKUP($B70,'Data (Updated)'!$C$4:$E$329,2,FALSE)</f>
        <v>E2820</v>
      </c>
      <c r="GD70" s="106" t="str">
        <f>VLOOKUP($B70,'Data (Updated)'!$C$4:$E$329,3,FALSE)</f>
        <v>NA</v>
      </c>
    </row>
    <row r="71" spans="1:186" ht="12.75" x14ac:dyDescent="0.2">
      <c r="A71" s="75">
        <v>66</v>
      </c>
      <c r="B71" s="100" t="s">
        <v>217</v>
      </c>
      <c r="C71" s="101" t="s">
        <v>951</v>
      </c>
      <c r="D71" s="102" t="s">
        <v>952</v>
      </c>
      <c r="E71" s="103" t="s">
        <v>216</v>
      </c>
      <c r="F71" s="104">
        <f>VLOOKUP($B71,'Part 3 NNDR3'!$A$6:$FY$331,F$4,FALSE)</f>
        <v>0</v>
      </c>
      <c r="G71" s="104">
        <f>VLOOKUP($B71,'Part 3 NNDR3'!$A$6:$FY$331,G$4,FALSE)</f>
        <v>0</v>
      </c>
      <c r="H71" s="104">
        <f>VLOOKUP($B71,'Part 3 NNDR3'!$A$6:$FY$331,H$4,FALSE)</f>
        <v>0</v>
      </c>
      <c r="I71" s="104">
        <f>VLOOKUP($B71,'Part 3 NNDR3'!$A$6:$FY$331,I$4,FALSE)</f>
        <v>424245</v>
      </c>
      <c r="J71" s="104">
        <f>VLOOKUP($B71,'Part 3 NNDR3'!$A$6:$FY$331,J$4,FALSE)</f>
        <v>0</v>
      </c>
      <c r="K71" s="104">
        <f>VLOOKUP($B71,'Part 3 NNDR3'!$A$6:$FY$331,K$4,FALSE)</f>
        <v>424245</v>
      </c>
      <c r="L71" s="104">
        <f>VLOOKUP($B71,'Part 3 NNDR3'!$A$6:$FY$331,L$4,FALSE)</f>
        <v>0</v>
      </c>
      <c r="M71" s="104">
        <f>VLOOKUP($B71,'Part 3 NNDR3'!$A$6:$FY$331,M$4,FALSE)</f>
        <v>0</v>
      </c>
      <c r="N71" s="104">
        <f>VLOOKUP($B71,'Part 3 NNDR3'!$A$6:$FY$331,N$4,FALSE)</f>
        <v>0</v>
      </c>
      <c r="O71" s="104">
        <f>VLOOKUP($B71,'Part 3 NNDR3'!$A$6:$FY$331,O$4,FALSE)</f>
        <v>124671</v>
      </c>
      <c r="P71" s="104">
        <f>VLOOKUP($B71,'Part 3 NNDR3'!$A$6:$FY$331,P$4,FALSE)</f>
        <v>0</v>
      </c>
      <c r="Q71" s="104">
        <f>VLOOKUP($B71,'Part 3 NNDR3'!$A$6:$FY$331,Q$4,FALSE)</f>
        <v>124671</v>
      </c>
      <c r="R71" s="104">
        <f>VLOOKUP($B71,'Part 3 NNDR3'!$A$6:$FY$331,R$4,FALSE)</f>
        <v>548916</v>
      </c>
      <c r="S71" s="104">
        <f>VLOOKUP($B71,'Part 3 NNDR3'!$A$6:$FY$331,S$4,FALSE)</f>
        <v>0</v>
      </c>
      <c r="T71" s="104">
        <f>VLOOKUP($B71,'Part 3 NNDR3'!$A$6:$FY$331,T$4,FALSE)</f>
        <v>548916</v>
      </c>
      <c r="U71" s="104">
        <f>VLOOKUP($B71,'Part 3 NNDR3'!$A$6:$FY$331,U$4,FALSE)</f>
        <v>-24237068</v>
      </c>
      <c r="V71" s="104">
        <f>VLOOKUP($B71,'Part 3 NNDR3'!$A$6:$FY$331,V$4,FALSE)</f>
        <v>-2496</v>
      </c>
      <c r="W71" s="104">
        <f>VLOOKUP($B71,'Part 3 NNDR3'!$A$6:$FY$331,W$4,FALSE)</f>
        <v>-24239564</v>
      </c>
      <c r="X71" s="104">
        <f>VLOOKUP($B71,'Part 3 NNDR3'!$A$6:$FY$331,X$4,FALSE)</f>
        <v>-28638</v>
      </c>
      <c r="Y71" s="104">
        <f>VLOOKUP($B71,'Part 3 NNDR3'!$A$6:$FY$331,Y$4,FALSE)</f>
        <v>0</v>
      </c>
      <c r="Z71" s="104">
        <f>VLOOKUP($B71,'Part 3 NNDR3'!$A$6:$FY$331,Z$4,FALSE)</f>
        <v>-28638</v>
      </c>
      <c r="AA71" s="104">
        <f>VLOOKUP($B71,'Part 3 NNDR3'!$A$6:$FY$331,AA$4,FALSE)</f>
        <v>-2075784</v>
      </c>
      <c r="AB71" s="104">
        <f>VLOOKUP($B71,'Part 3 NNDR3'!$A$6:$FY$331,AB$4,FALSE)</f>
        <v>-2449</v>
      </c>
      <c r="AC71" s="104">
        <f>VLOOKUP($B71,'Part 3 NNDR3'!$A$6:$FY$331,AC$4,FALSE)</f>
        <v>-2078233</v>
      </c>
      <c r="AD71" s="104">
        <f>VLOOKUP($B71,'Part 3 NNDR3'!$A$6:$FY$331,AD$4,FALSE)</f>
        <v>-1243190</v>
      </c>
      <c r="AE71" s="104">
        <f>VLOOKUP($B71,'Part 3 NNDR3'!$A$6:$FY$331,AE$4,FALSE)</f>
        <v>-2449</v>
      </c>
      <c r="AF71" s="104">
        <f>VLOOKUP($B71,'Part 3 NNDR3'!$A$6:$FY$331,AF$4,FALSE)</f>
        <v>-1245639</v>
      </c>
      <c r="AG71" s="104">
        <f>VLOOKUP($B71,'Part 3 NNDR3'!$A$6:$FY$331,AG$4,FALSE)</f>
        <v>1227</v>
      </c>
      <c r="AH71" s="104">
        <f>VLOOKUP($B71,'Part 3 NNDR3'!$A$6:$FY$331,AH$4,FALSE)</f>
        <v>0</v>
      </c>
      <c r="AI71" s="104">
        <f>VLOOKUP($B71,'Part 3 NNDR3'!$A$6:$FY$331,AI$4,FALSE)</f>
        <v>1227</v>
      </c>
      <c r="AJ71" s="104">
        <f>VLOOKUP($B71,'Part 3 NNDR3'!$A$6:$FY$331,AJ$4,FALSE)</f>
        <v>4057184</v>
      </c>
      <c r="AK71" s="104">
        <f>VLOOKUP($B71,'Part 3 NNDR3'!$A$6:$FY$331,AK$4,FALSE)</f>
        <v>17230</v>
      </c>
      <c r="AL71" s="104">
        <f>VLOOKUP($B71,'Part 3 NNDR3'!$A$6:$FY$331,AL$4,FALSE)</f>
        <v>4074414</v>
      </c>
      <c r="AM71" s="104">
        <f>VLOOKUP($B71,'Part 3 NNDR3'!$A$6:$FY$331,AM$4,FALSE)</f>
        <v>-78116</v>
      </c>
      <c r="AN71" s="104">
        <f>VLOOKUP($B71,'Part 3 NNDR3'!$A$6:$FY$331,AN$4,FALSE)</f>
        <v>0</v>
      </c>
      <c r="AO71" s="104">
        <f>VLOOKUP($B71,'Part 3 NNDR3'!$A$6:$FY$331,AO$4,FALSE)</f>
        <v>-78116</v>
      </c>
      <c r="AP71" s="104">
        <f>VLOOKUP($B71,'Part 3 NNDR3'!$A$6:$FY$331,AP$4,FALSE)</f>
        <v>-16030927</v>
      </c>
      <c r="AQ71" s="104">
        <f>VLOOKUP($B71,'Part 3 NNDR3'!$A$6:$FY$331,AQ$4,FALSE)</f>
        <v>-3011</v>
      </c>
      <c r="AR71" s="104">
        <f>VLOOKUP($B71,'Part 3 NNDR3'!$A$6:$FY$331,AR$4,FALSE)</f>
        <v>-16033938</v>
      </c>
      <c r="AS71" s="104">
        <f>VLOOKUP($B71,'Part 3 NNDR3'!$A$6:$FY$331,AS$4,FALSE)</f>
        <v>-46630</v>
      </c>
      <c r="AT71" s="104">
        <f>VLOOKUP($B71,'Part 3 NNDR3'!$A$6:$FY$331,AT$4,FALSE)</f>
        <v>8092</v>
      </c>
      <c r="AU71" s="104">
        <f>VLOOKUP($B71,'Part 3 NNDR3'!$A$6:$FY$331,AU$4,FALSE)</f>
        <v>-38538</v>
      </c>
      <c r="AV71" s="104">
        <f>VLOOKUP($B71,'Part 3 NNDR3'!$A$6:$FY$331,AV$4,FALSE)</f>
        <v>-236747</v>
      </c>
      <c r="AW71" s="104">
        <f>VLOOKUP($B71,'Part 3 NNDR3'!$A$6:$FY$331,AW$4,FALSE)</f>
        <v>0</v>
      </c>
      <c r="AX71" s="104">
        <f>VLOOKUP($B71,'Part 3 NNDR3'!$A$6:$FY$331,AX$4,FALSE)</f>
        <v>-236747</v>
      </c>
      <c r="AY71" s="104">
        <f>VLOOKUP($B71,'Part 3 NNDR3'!$A$6:$FY$331,AY$4,FALSE)</f>
        <v>-59</v>
      </c>
      <c r="AZ71" s="104">
        <f>VLOOKUP($B71,'Part 3 NNDR3'!$A$6:$FY$331,AZ$4,FALSE)</f>
        <v>0</v>
      </c>
      <c r="BA71" s="104">
        <f>VLOOKUP($B71,'Part 3 NNDR3'!$A$6:$FY$331,BA$4,FALSE)</f>
        <v>-59</v>
      </c>
      <c r="BB71" s="104">
        <f>VLOOKUP($B71,'Part 3 NNDR3'!$A$6:$FY$331,BB$4,FALSE)</f>
        <v>-235011</v>
      </c>
      <c r="BC71" s="104">
        <f>VLOOKUP($B71,'Part 3 NNDR3'!$A$6:$FY$331,BC$4,FALSE)</f>
        <v>0</v>
      </c>
      <c r="BD71" s="104">
        <f>VLOOKUP($B71,'Part 3 NNDR3'!$A$6:$FY$331,BD$4,FALSE)</f>
        <v>-235011</v>
      </c>
      <c r="BE71" s="104">
        <f>VLOOKUP($B71,'Part 3 NNDR3'!$A$6:$FY$331,BE$4,FALSE)</f>
        <v>-12843</v>
      </c>
      <c r="BF71" s="104">
        <f>VLOOKUP($B71,'Part 3 NNDR3'!$A$6:$FY$331,BF$4,FALSE)</f>
        <v>0</v>
      </c>
      <c r="BG71" s="104">
        <f>VLOOKUP($B71,'Part 3 NNDR3'!$A$6:$FY$331,BG$4,FALSE)</f>
        <v>-12843</v>
      </c>
      <c r="BH71" s="104">
        <f>VLOOKUP($B71,'Part 3 NNDR3'!$A$6:$FY$331,BH$4,FALSE)</f>
        <v>-38896001</v>
      </c>
      <c r="BI71" s="104">
        <f>VLOOKUP($B71,'Part 3 NNDR3'!$A$6:$FY$331,BI$4,FALSE)</f>
        <v>17366</v>
      </c>
      <c r="BJ71" s="104">
        <f>VLOOKUP($B71,'Part 3 NNDR3'!$A$6:$FY$331,BJ$4,FALSE)</f>
        <v>-38878635</v>
      </c>
      <c r="BK71" s="104">
        <f>VLOOKUP($B71,'Part 3 NNDR3'!$A$6:$FY$331,BK$4,FALSE)</f>
        <v>-32751</v>
      </c>
      <c r="BL71" s="104">
        <f>VLOOKUP($B71,'Part 3 NNDR3'!$A$6:$FY$331,BL$4,FALSE)</f>
        <v>0</v>
      </c>
      <c r="BM71" s="104">
        <f>VLOOKUP($B71,'Part 3 NNDR3'!$A$6:$FY$331,BM$4,FALSE)</f>
        <v>-32751</v>
      </c>
      <c r="BN71" s="104">
        <f>VLOOKUP($B71,'Part 3 NNDR3'!$A$6:$FY$331,BN$4,FALSE)</f>
        <v>-22391</v>
      </c>
      <c r="BO71" s="104">
        <f>VLOOKUP($B71,'Part 3 NNDR3'!$A$6:$FY$331,BO$4,FALSE)</f>
        <v>-8795</v>
      </c>
      <c r="BP71" s="104">
        <f>VLOOKUP($B71,'Part 3 NNDR3'!$A$6:$FY$331,BP$4,FALSE)</f>
        <v>-31186</v>
      </c>
      <c r="BQ71" s="104">
        <f>VLOOKUP($B71,'Part 3 NNDR3'!$A$6:$FY$331,BQ$4,FALSE)</f>
        <v>-3335240</v>
      </c>
      <c r="BR71" s="104">
        <f>VLOOKUP($B71,'Part 3 NNDR3'!$A$6:$FY$331,BR$4,FALSE)</f>
        <v>-20929</v>
      </c>
      <c r="BS71" s="104">
        <f>VLOOKUP($B71,'Part 3 NNDR3'!$A$6:$FY$331,BS$4,FALSE)</f>
        <v>-3356169</v>
      </c>
      <c r="BT71" s="104">
        <f>VLOOKUP($B71,'Part 3 NNDR3'!$A$6:$FY$331,BT$4,FALSE)</f>
        <v>-166130</v>
      </c>
      <c r="BU71" s="104">
        <f>VLOOKUP($B71,'Part 3 NNDR3'!$A$6:$FY$331,BU$4,FALSE)</f>
        <v>-1321</v>
      </c>
      <c r="BV71" s="104">
        <f>VLOOKUP($B71,'Part 3 NNDR3'!$A$6:$FY$331,BV$4,FALSE)</f>
        <v>-167451</v>
      </c>
      <c r="BW71" s="104">
        <f>VLOOKUP($B71,'Part 3 NNDR3'!$A$6:$FY$331,BW$4,FALSE)</f>
        <v>-3556512</v>
      </c>
      <c r="BX71" s="104">
        <f>VLOOKUP($B71,'Part 3 NNDR3'!$A$6:$FY$331,BX$4,FALSE)</f>
        <v>-31045</v>
      </c>
      <c r="BY71" s="104">
        <f>VLOOKUP($B71,'Part 3 NNDR3'!$A$6:$FY$331,BY$4,FALSE)</f>
        <v>-3587557</v>
      </c>
      <c r="BZ71" s="104">
        <f>VLOOKUP($B71,'Part 3 NNDR3'!$A$6:$FY$331,BZ$4,FALSE)</f>
        <v>-679177</v>
      </c>
      <c r="CA71" s="104">
        <f>VLOOKUP($B71,'Part 3 NNDR3'!$A$6:$FY$331,CA$4,FALSE)</f>
        <v>0</v>
      </c>
      <c r="CB71" s="104">
        <f>VLOOKUP($B71,'Part 3 NNDR3'!$A$6:$FY$331,CB$4,FALSE)</f>
        <v>-679177</v>
      </c>
      <c r="CC71" s="104">
        <f>VLOOKUP($B71,'Part 3 NNDR3'!$A$6:$FY$331,CC$4,FALSE)</f>
        <v>8618.3700000000008</v>
      </c>
      <c r="CD71" s="104">
        <f>VLOOKUP($B71,'Part 3 NNDR3'!$A$6:$FY$331,CD$4,FALSE)</f>
        <v>0</v>
      </c>
      <c r="CE71" s="104">
        <f>VLOOKUP($B71,'Part 3 NNDR3'!$A$6:$FY$331,CE$4,FALSE)</f>
        <v>8618.3700000000008</v>
      </c>
      <c r="CF71" s="104">
        <f>VLOOKUP($B71,'Part 3 NNDR3'!$A$6:$FY$331,CF$4,FALSE)</f>
        <v>-315973</v>
      </c>
      <c r="CG71" s="104">
        <f>VLOOKUP($B71,'Part 3 NNDR3'!$A$6:$FY$331,CG$4,FALSE)</f>
        <v>0</v>
      </c>
      <c r="CH71" s="104">
        <f>VLOOKUP($B71,'Part 3 NNDR3'!$A$6:$FY$331,CH$4,FALSE)</f>
        <v>-315973</v>
      </c>
      <c r="CI71" s="104">
        <f>VLOOKUP($B71,'Part 3 NNDR3'!$A$6:$FY$331,CI$4,FALSE)</f>
        <v>2321</v>
      </c>
      <c r="CJ71" s="104">
        <f>VLOOKUP($B71,'Part 3 NNDR3'!$A$6:$FY$331,CJ$4,FALSE)</f>
        <v>0</v>
      </c>
      <c r="CK71" s="104">
        <f>VLOOKUP($B71,'Part 3 NNDR3'!$A$6:$FY$331,CK$4,FALSE)</f>
        <v>2321</v>
      </c>
      <c r="CL71" s="104">
        <f>VLOOKUP($B71,'Part 3 NNDR3'!$A$6:$FY$331,CL$4,FALSE)</f>
        <v>-5797</v>
      </c>
      <c r="CM71" s="104">
        <f>VLOOKUP($B71,'Part 3 NNDR3'!$A$6:$FY$331,CM$4,FALSE)</f>
        <v>0</v>
      </c>
      <c r="CN71" s="104">
        <f>VLOOKUP($B71,'Part 3 NNDR3'!$A$6:$FY$331,CN$4,FALSE)</f>
        <v>-5797</v>
      </c>
      <c r="CO71" s="104">
        <f>VLOOKUP($B71,'Part 3 NNDR3'!$A$6:$FY$331,CO$4,FALSE)</f>
        <v>0</v>
      </c>
      <c r="CP71" s="104">
        <f>VLOOKUP($B71,'Part 3 NNDR3'!$A$6:$FY$331,CP$4,FALSE)</f>
        <v>0</v>
      </c>
      <c r="CQ71" s="104">
        <f>VLOOKUP($B71,'Part 3 NNDR3'!$A$6:$FY$331,CQ$4,FALSE)</f>
        <v>0</v>
      </c>
      <c r="CR71" s="104">
        <f>VLOOKUP($B71,'Part 3 NNDR3'!$A$6:$FY$331,CR$4,FALSE)</f>
        <v>-105441</v>
      </c>
      <c r="CS71" s="104">
        <f>VLOOKUP($B71,'Part 3 NNDR3'!$A$6:$FY$331,CS$4,FALSE)</f>
        <v>0</v>
      </c>
      <c r="CT71" s="104">
        <f>VLOOKUP($B71,'Part 3 NNDR3'!$A$6:$FY$331,CT$4,FALSE)</f>
        <v>-105441</v>
      </c>
      <c r="CU71" s="104">
        <f>VLOOKUP($B71,'Part 3 NNDR3'!$A$6:$FY$331,CU$4,FALSE)</f>
        <v>316</v>
      </c>
      <c r="CV71" s="104">
        <f>VLOOKUP($B71,'Part 3 NNDR3'!$A$6:$FY$331,CV$4,FALSE)</f>
        <v>0</v>
      </c>
      <c r="CW71" s="104">
        <f>VLOOKUP($B71,'Part 3 NNDR3'!$A$6:$FY$331,CW$4,FALSE)</f>
        <v>316</v>
      </c>
      <c r="CX71" s="104">
        <f>VLOOKUP($B71,'Part 3 NNDR3'!$A$6:$FY$331,CX$4,FALSE)</f>
        <v>-16782</v>
      </c>
      <c r="CY71" s="104">
        <f>VLOOKUP($B71,'Part 3 NNDR3'!$A$6:$FY$331,CY$4,FALSE)</f>
        <v>0</v>
      </c>
      <c r="CZ71" s="104">
        <f>VLOOKUP($B71,'Part 3 NNDR3'!$A$6:$FY$331,CZ$4,FALSE)</f>
        <v>-16782</v>
      </c>
      <c r="DA71" s="104">
        <f>VLOOKUP($B71,'Part 3 NNDR3'!$A$6:$FY$331,DA$4,FALSE)</f>
        <v>-683</v>
      </c>
      <c r="DB71" s="104">
        <f>VLOOKUP($B71,'Part 3 NNDR3'!$A$6:$FY$331,DB$4,FALSE)</f>
        <v>0</v>
      </c>
      <c r="DC71" s="104">
        <f>VLOOKUP($B71,'Part 3 NNDR3'!$A$6:$FY$331,DC$4,FALSE)</f>
        <v>-683</v>
      </c>
      <c r="DD71" s="104">
        <f>VLOOKUP($B71,'Part 3 NNDR3'!$A$6:$FY$331,DD$4,FALSE)</f>
        <v>0</v>
      </c>
      <c r="DE71" s="104">
        <f>VLOOKUP($B71,'Part 3 NNDR3'!$A$6:$FY$331,DE$4,FALSE)</f>
        <v>-156604</v>
      </c>
      <c r="DF71" s="104">
        <f>VLOOKUP($B71,'Part 3 NNDR3'!$A$6:$FY$331,DF$4,FALSE)</f>
        <v>-156604</v>
      </c>
      <c r="DG71" s="104">
        <f>VLOOKUP($B71,'Part 3 NNDR3'!$A$6:$FY$331,DG$4,FALSE)</f>
        <v>0</v>
      </c>
      <c r="DH71" s="104">
        <f>VLOOKUP($B71,'Part 3 NNDR3'!$A$6:$FY$331,DH$4,FALSE)</f>
        <v>-13508</v>
      </c>
      <c r="DI71" s="104">
        <f>VLOOKUP($B71,'Part 3 NNDR3'!$A$6:$FY$331,DI$4,FALSE)</f>
        <v>-13508</v>
      </c>
      <c r="DJ71" s="104">
        <f>VLOOKUP($B71,'Part 3 NNDR3'!$A$6:$FY$331,DJ$4,FALSE)</f>
        <v>-170112</v>
      </c>
      <c r="DK71" s="104">
        <f>VLOOKUP($B71,'Part 3 NNDR3'!$A$6:$FY$331,DK$4,FALSE)</f>
        <v>0</v>
      </c>
      <c r="DL71" s="104">
        <f>VLOOKUP($B71,'Part 3 NNDR3'!$A$6:$FY$331,DL$4,FALSE)</f>
        <v>-1112598</v>
      </c>
      <c r="DM71" s="104">
        <f>VLOOKUP($B71,'Part 3 NNDR3'!$A$6:$FY$331,DM$4,FALSE)</f>
        <v>-170112</v>
      </c>
      <c r="DN71" s="104">
        <f>VLOOKUP($B71,'Part 3 NNDR3'!$A$6:$FY$331,DN$4,FALSE)</f>
        <v>-1282710</v>
      </c>
      <c r="DO71" s="104">
        <f>VLOOKUP($B71,'Part 3 NNDR3'!$A$6:$FY$331,DO$4,FALSE)</f>
        <v>-14976</v>
      </c>
      <c r="DP71" s="104">
        <f>VLOOKUP($B71,'Part 3 NNDR3'!$A$6:$FY$331,DP$4,FALSE)</f>
        <v>0</v>
      </c>
      <c r="DQ71" s="104">
        <f>VLOOKUP($B71,'Part 3 NNDR3'!$A$6:$FY$331,DQ$4,FALSE)</f>
        <v>-14976</v>
      </c>
      <c r="DR71" s="104">
        <f>VLOOKUP($B71,'Part 3 NNDR3'!$A$6:$FY$331,DR$4,FALSE)</f>
        <v>3443</v>
      </c>
      <c r="DS71" s="104">
        <f>VLOOKUP($B71,'Part 3 NNDR3'!$A$6:$FY$331,DS$4,FALSE)</f>
        <v>0</v>
      </c>
      <c r="DT71" s="104">
        <f>VLOOKUP($B71,'Part 3 NNDR3'!$A$6:$FY$331,DT$4,FALSE)</f>
        <v>3443</v>
      </c>
      <c r="DU71" s="104">
        <f>VLOOKUP($B71,'Part 3 NNDR3'!$A$6:$FY$331,DU$4,FALSE)</f>
        <v>-45342</v>
      </c>
      <c r="DV71" s="104">
        <f>VLOOKUP($B71,'Part 3 NNDR3'!$A$6:$FY$331,DV$4,FALSE)</f>
        <v>0</v>
      </c>
      <c r="DW71" s="104">
        <f>VLOOKUP($B71,'Part 3 NNDR3'!$A$6:$FY$331,DW$4,FALSE)</f>
        <v>-45342</v>
      </c>
      <c r="DX71" s="104">
        <f>VLOOKUP($B71,'Part 3 NNDR3'!$A$6:$FY$331,DX$4,FALSE)</f>
        <v>-3349</v>
      </c>
      <c r="DY71" s="104">
        <f>VLOOKUP($B71,'Part 3 NNDR3'!$A$6:$FY$331,DY$4,FALSE)</f>
        <v>0</v>
      </c>
      <c r="DZ71" s="104">
        <f>VLOOKUP($B71,'Part 3 NNDR3'!$A$6:$FY$331,DZ$4,FALSE)</f>
        <v>-3349</v>
      </c>
      <c r="EA71" s="104">
        <f>VLOOKUP($B71,'Part 3 NNDR3'!$A$6:$FY$331,EA$4,FALSE)</f>
        <v>-4359978</v>
      </c>
      <c r="EB71" s="104">
        <f>VLOOKUP($B71,'Part 3 NNDR3'!$A$6:$FY$331,EB$4,FALSE)</f>
        <v>0</v>
      </c>
      <c r="EC71" s="104">
        <f>VLOOKUP($B71,'Part 3 NNDR3'!$A$6:$FY$331,EC$4,FALSE)</f>
        <v>-4359978</v>
      </c>
      <c r="ED71" s="104">
        <f>VLOOKUP($B71,'Part 3 NNDR3'!$A$6:$FY$331,ED$4,FALSE)</f>
        <v>-41342</v>
      </c>
      <c r="EE71" s="104">
        <f>VLOOKUP($B71,'Part 3 NNDR3'!$A$6:$FY$331,EE$4,FALSE)</f>
        <v>0</v>
      </c>
      <c r="EF71" s="104">
        <f>VLOOKUP($B71,'Part 3 NNDR3'!$A$6:$FY$331,EF$4,FALSE)</f>
        <v>-41342</v>
      </c>
      <c r="EG71" s="104">
        <f>VLOOKUP($B71,'Part 3 NNDR3'!$A$6:$FY$331,EG$4,FALSE)</f>
        <v>0</v>
      </c>
      <c r="EH71" s="104">
        <f>VLOOKUP($B71,'Part 3 NNDR3'!$A$6:$FY$331,EH$4,FALSE)</f>
        <v>0</v>
      </c>
      <c r="EI71" s="104">
        <f>VLOOKUP($B71,'Part 3 NNDR3'!$A$6:$FY$331,EI$4,FALSE)</f>
        <v>0</v>
      </c>
      <c r="EJ71" s="104">
        <f>VLOOKUP($B71,'Part 3 NNDR3'!$A$6:$FY$331,EJ$4,FALSE)</f>
        <v>-1942</v>
      </c>
      <c r="EK71" s="104">
        <f>VLOOKUP($B71,'Part 3 NNDR3'!$A$6:$FY$331,EK$4,FALSE)</f>
        <v>0</v>
      </c>
      <c r="EL71" s="104">
        <f>VLOOKUP($B71,'Part 3 NNDR3'!$A$6:$FY$331,EL$4,FALSE)</f>
        <v>-1942</v>
      </c>
      <c r="EM71" s="104">
        <f>VLOOKUP($B71,'Part 3 NNDR3'!$A$6:$FY$331,EM$4,FALSE)</f>
        <v>-164084</v>
      </c>
      <c r="EN71" s="104">
        <f>VLOOKUP($B71,'Part 3 NNDR3'!$A$6:$FY$331,EN$4,FALSE)</f>
        <v>0</v>
      </c>
      <c r="EO71" s="104">
        <f>VLOOKUP($B71,'Part 3 NNDR3'!$A$6:$FY$331,EO$4,FALSE)</f>
        <v>-164084</v>
      </c>
      <c r="EP71" s="104">
        <f>VLOOKUP($B71,'Part 3 NNDR3'!$A$6:$FY$331,EP$4,FALSE)</f>
        <v>-4627570</v>
      </c>
      <c r="EQ71" s="104">
        <f>VLOOKUP($B71,'Part 3 NNDR3'!$A$6:$FY$331,EQ$4,FALSE)</f>
        <v>0</v>
      </c>
      <c r="ER71" s="104">
        <f>VLOOKUP($B71,'Part 3 NNDR3'!$A$6:$FY$331,ER$4,FALSE)</f>
        <v>-4627570</v>
      </c>
      <c r="ES71" s="104">
        <f>VLOOKUP($B71,'Part 3 NNDR3'!$A$6:$FY$331,ES$4,FALSE)</f>
        <v>0</v>
      </c>
      <c r="ET71" s="104">
        <f>VLOOKUP($B71,'Part 3 NNDR3'!$A$6:$FY$331,ET$4,FALSE)</f>
        <v>0</v>
      </c>
      <c r="EU71" s="104">
        <f>VLOOKUP($B71,'Part 3 NNDR3'!$A$6:$FY$331,EU$4,FALSE)</f>
        <v>0</v>
      </c>
      <c r="EV71" s="104">
        <f>VLOOKUP($B71,'Part 3 NNDR3'!$A$6:$FY$331,EV$4,FALSE)</f>
        <v>0</v>
      </c>
      <c r="EW71" s="104">
        <f>VLOOKUP($B71,'Part 3 NNDR3'!$A$6:$FY$331,EW$4,FALSE)</f>
        <v>0</v>
      </c>
      <c r="EX71" s="104">
        <f>VLOOKUP($B71,'Part 3 NNDR3'!$A$6:$FY$331,EX$4,FALSE)</f>
        <v>0</v>
      </c>
      <c r="EY71" s="104">
        <f>VLOOKUP($B71,'Part 3 NNDR3'!$A$6:$FY$331,EY$4,FALSE)</f>
        <v>0</v>
      </c>
      <c r="EZ71" s="104">
        <f>VLOOKUP($B71,'Part 3 NNDR3'!$A$6:$FY$331,EZ$4,FALSE)</f>
        <v>0</v>
      </c>
      <c r="FA71" s="104">
        <f>VLOOKUP($B71,'Part 3 NNDR3'!$A$6:$FY$331,FA$4,FALSE)</f>
        <v>0</v>
      </c>
      <c r="FB71" s="104">
        <f>VLOOKUP($B71,'Part 3 NNDR3'!$A$6:$FY$331,FB$4,FALSE)</f>
        <v>202089781</v>
      </c>
      <c r="FC71" s="104">
        <f>VLOOKUP($B71,'Part 3 NNDR3'!$A$6:$FY$331,FC$4,FALSE)</f>
        <v>647803</v>
      </c>
      <c r="FD71" s="104">
        <f>VLOOKUP($B71,'Part 3 NNDR3'!$A$6:$FY$331,FD$4,FALSE)</f>
        <v>202737584</v>
      </c>
      <c r="FE71" s="104">
        <f>VLOOKUP($B71,'Part 3 NNDR3'!$A$6:$FY$331,FE$4,FALSE)</f>
        <v>548916</v>
      </c>
      <c r="FF71" s="104">
        <f>VLOOKUP($B71,'Part 3 NNDR3'!$A$6:$FY$331,FF$4,FALSE)</f>
        <v>0</v>
      </c>
      <c r="FG71" s="104">
        <f>VLOOKUP($B71,'Part 3 NNDR3'!$A$6:$FY$331,FG$4,FALSE)</f>
        <v>548916</v>
      </c>
      <c r="FH71" s="104">
        <f>VLOOKUP($B71,'Part 3 NNDR3'!$A$6:$FY$331,FH$4,FALSE)</f>
        <v>-38896001</v>
      </c>
      <c r="FI71" s="104">
        <f>VLOOKUP($B71,'Part 3 NNDR3'!$A$6:$FY$331,FI$4,FALSE)</f>
        <v>17366</v>
      </c>
      <c r="FJ71" s="104">
        <f>VLOOKUP($B71,'Part 3 NNDR3'!$A$6:$FY$331,FJ$4,FALSE)</f>
        <v>-38878635</v>
      </c>
      <c r="FK71" s="104">
        <f>VLOOKUP($B71,'Part 3 NNDR3'!$A$6:$FY$331,FK$4,FALSE)</f>
        <v>-3556512</v>
      </c>
      <c r="FL71" s="104">
        <f>VLOOKUP($B71,'Part 3 NNDR3'!$A$6:$FY$331,FL$4,FALSE)</f>
        <v>-31045</v>
      </c>
      <c r="FM71" s="104">
        <f>VLOOKUP($B71,'Part 3 NNDR3'!$A$6:$FY$331,FM$4,FALSE)</f>
        <v>-3587557</v>
      </c>
      <c r="FN71" s="104">
        <f>VLOOKUP($B71,'Part 3 NNDR3'!$A$6:$FY$331,FN$4,FALSE)</f>
        <v>-1112598</v>
      </c>
      <c r="FO71" s="104">
        <f>VLOOKUP($B71,'Part 3 NNDR3'!$A$6:$FY$331,FO$4,FALSE)</f>
        <v>-170112</v>
      </c>
      <c r="FP71" s="104">
        <f>VLOOKUP($B71,'Part 3 NNDR3'!$A$6:$FY$331,FP$4,FALSE)</f>
        <v>-1282710</v>
      </c>
      <c r="FQ71" s="104">
        <f>VLOOKUP($B71,'Part 3 NNDR3'!$A$6:$FY$331,FQ$4,FALSE)</f>
        <v>-4627570</v>
      </c>
      <c r="FR71" s="104">
        <f>VLOOKUP($B71,'Part 3 NNDR3'!$A$6:$FY$331,FR$4,FALSE)</f>
        <v>0</v>
      </c>
      <c r="FS71" s="104">
        <f>VLOOKUP($B71,'Part 3 NNDR3'!$A$6:$FY$331,FS$4,FALSE)</f>
        <v>-4627570</v>
      </c>
      <c r="FT71" s="104">
        <f>VLOOKUP($B71,'Part 3 NNDR3'!$A$6:$FY$331,FT$4,FALSE)</f>
        <v>0</v>
      </c>
      <c r="FU71" s="104">
        <f>VLOOKUP($B71,'Part 3 NNDR3'!$A$6:$FY$331,FU$4,FALSE)</f>
        <v>0</v>
      </c>
      <c r="FV71" s="104">
        <f>VLOOKUP($B71,'Part 3 NNDR3'!$A$6:$FY$331,FV$4,FALSE)</f>
        <v>0</v>
      </c>
      <c r="FW71" s="104">
        <f>VLOOKUP($B71,'Part 3 NNDR3'!$A$6:$FY$331,FW$4,FALSE)</f>
        <v>-47643765</v>
      </c>
      <c r="FX71" s="104">
        <f>VLOOKUP($B71,'Part 3 NNDR3'!$A$6:$FY$331,FX$4,FALSE)</f>
        <v>-183791</v>
      </c>
      <c r="FY71" s="104">
        <f>VLOOKUP($B71,'Part 3 NNDR3'!$A$6:$FY$331,FY$4,FALSE)</f>
        <v>-47827556</v>
      </c>
      <c r="FZ71" s="104">
        <f>VLOOKUP($B71,'Part 3 NNDR3'!$A$6:$FY$331,FZ$4,FALSE)</f>
        <v>154446016</v>
      </c>
      <c r="GA71" s="104">
        <f>VLOOKUP($B71,'Part 3 NNDR3'!$A$6:$FY$331,GA$4,FALSE)</f>
        <v>464012</v>
      </c>
      <c r="GB71" s="104">
        <f>VLOOKUP($B71,'Part 3 NNDR3'!$A$6:$FY$331,GB$4,FALSE)</f>
        <v>154910028</v>
      </c>
      <c r="GC71" s="105" t="str">
        <f>VLOOKUP($B71,'Data (Updated)'!$C$4:$E$329,2,FALSE)</f>
        <v>NA</v>
      </c>
      <c r="GD71" s="106" t="str">
        <f>VLOOKUP($B71,'Data (Updated)'!$C$4:$E$329,3,FALSE)</f>
        <v>NA</v>
      </c>
    </row>
    <row r="72" spans="1:186" ht="12.75" x14ac:dyDescent="0.2">
      <c r="A72" s="75">
        <v>67</v>
      </c>
      <c r="B72" s="100" t="s">
        <v>219</v>
      </c>
      <c r="C72" s="101" t="s">
        <v>941</v>
      </c>
      <c r="D72" s="102" t="s">
        <v>952</v>
      </c>
      <c r="E72" s="103" t="s">
        <v>218</v>
      </c>
      <c r="F72" s="104">
        <f>VLOOKUP($B72,'Part 3 NNDR3'!$A$6:$FY$331,F$4,FALSE)</f>
        <v>0</v>
      </c>
      <c r="G72" s="104">
        <f>VLOOKUP($B72,'Part 3 NNDR3'!$A$6:$FY$331,G$4,FALSE)</f>
        <v>0</v>
      </c>
      <c r="H72" s="104">
        <f>VLOOKUP($B72,'Part 3 NNDR3'!$A$6:$FY$331,H$4,FALSE)</f>
        <v>0</v>
      </c>
      <c r="I72" s="104">
        <f>VLOOKUP($B72,'Part 3 NNDR3'!$A$6:$FY$331,I$4,FALSE)</f>
        <v>-232311</v>
      </c>
      <c r="J72" s="104">
        <f>VLOOKUP($B72,'Part 3 NNDR3'!$A$6:$FY$331,J$4,FALSE)</f>
        <v>0</v>
      </c>
      <c r="K72" s="104">
        <f>VLOOKUP($B72,'Part 3 NNDR3'!$A$6:$FY$331,K$4,FALSE)</f>
        <v>-232311</v>
      </c>
      <c r="L72" s="104">
        <f>VLOOKUP($B72,'Part 3 NNDR3'!$A$6:$FY$331,L$4,FALSE)</f>
        <v>0</v>
      </c>
      <c r="M72" s="104">
        <f>VLOOKUP($B72,'Part 3 NNDR3'!$A$6:$FY$331,M$4,FALSE)</f>
        <v>0</v>
      </c>
      <c r="N72" s="104">
        <f>VLOOKUP($B72,'Part 3 NNDR3'!$A$6:$FY$331,N$4,FALSE)</f>
        <v>0</v>
      </c>
      <c r="O72" s="104">
        <f>VLOOKUP($B72,'Part 3 NNDR3'!$A$6:$FY$331,O$4,FALSE)</f>
        <v>9885</v>
      </c>
      <c r="P72" s="104">
        <f>VLOOKUP($B72,'Part 3 NNDR3'!$A$6:$FY$331,P$4,FALSE)</f>
        <v>0</v>
      </c>
      <c r="Q72" s="104">
        <f>VLOOKUP($B72,'Part 3 NNDR3'!$A$6:$FY$331,Q$4,FALSE)</f>
        <v>9885</v>
      </c>
      <c r="R72" s="104">
        <f>VLOOKUP($B72,'Part 3 NNDR3'!$A$6:$FY$331,R$4,FALSE)</f>
        <v>-222426</v>
      </c>
      <c r="S72" s="104">
        <f>VLOOKUP($B72,'Part 3 NNDR3'!$A$6:$FY$331,S$4,FALSE)</f>
        <v>0</v>
      </c>
      <c r="T72" s="104">
        <f>VLOOKUP($B72,'Part 3 NNDR3'!$A$6:$FY$331,T$4,FALSE)</f>
        <v>-222426</v>
      </c>
      <c r="U72" s="104">
        <f>VLOOKUP($B72,'Part 3 NNDR3'!$A$6:$FY$331,U$4,FALSE)</f>
        <v>-3016686</v>
      </c>
      <c r="V72" s="104">
        <f>VLOOKUP($B72,'Part 3 NNDR3'!$A$6:$FY$331,V$4,FALSE)</f>
        <v>0</v>
      </c>
      <c r="W72" s="104">
        <f>VLOOKUP($B72,'Part 3 NNDR3'!$A$6:$FY$331,W$4,FALSE)</f>
        <v>-3016686</v>
      </c>
      <c r="X72" s="104">
        <f>VLOOKUP($B72,'Part 3 NNDR3'!$A$6:$FY$331,X$4,FALSE)</f>
        <v>-9947</v>
      </c>
      <c r="Y72" s="104">
        <f>VLOOKUP($B72,'Part 3 NNDR3'!$A$6:$FY$331,Y$4,FALSE)</f>
        <v>0</v>
      </c>
      <c r="Z72" s="104">
        <f>VLOOKUP($B72,'Part 3 NNDR3'!$A$6:$FY$331,Z$4,FALSE)</f>
        <v>-9947</v>
      </c>
      <c r="AA72" s="104">
        <f>VLOOKUP($B72,'Part 3 NNDR3'!$A$6:$FY$331,AA$4,FALSE)</f>
        <v>-303923</v>
      </c>
      <c r="AB72" s="104">
        <f>VLOOKUP($B72,'Part 3 NNDR3'!$A$6:$FY$331,AB$4,FALSE)</f>
        <v>0</v>
      </c>
      <c r="AC72" s="104">
        <f>VLOOKUP($B72,'Part 3 NNDR3'!$A$6:$FY$331,AC$4,FALSE)</f>
        <v>-303923</v>
      </c>
      <c r="AD72" s="104">
        <f>VLOOKUP($B72,'Part 3 NNDR3'!$A$6:$FY$331,AD$4,FALSE)</f>
        <v>-303937</v>
      </c>
      <c r="AE72" s="104">
        <f>VLOOKUP($B72,'Part 3 NNDR3'!$A$6:$FY$331,AE$4,FALSE)</f>
        <v>0</v>
      </c>
      <c r="AF72" s="104">
        <f>VLOOKUP($B72,'Part 3 NNDR3'!$A$6:$FY$331,AF$4,FALSE)</f>
        <v>-303937</v>
      </c>
      <c r="AG72" s="104">
        <f>VLOOKUP($B72,'Part 3 NNDR3'!$A$6:$FY$331,AG$4,FALSE)</f>
        <v>14</v>
      </c>
      <c r="AH72" s="104">
        <f>VLOOKUP($B72,'Part 3 NNDR3'!$A$6:$FY$331,AH$4,FALSE)</f>
        <v>0</v>
      </c>
      <c r="AI72" s="104">
        <f>VLOOKUP($B72,'Part 3 NNDR3'!$A$6:$FY$331,AI$4,FALSE)</f>
        <v>14</v>
      </c>
      <c r="AJ72" s="104">
        <f>VLOOKUP($B72,'Part 3 NNDR3'!$A$6:$FY$331,AJ$4,FALSE)</f>
        <v>754284</v>
      </c>
      <c r="AK72" s="104">
        <f>VLOOKUP($B72,'Part 3 NNDR3'!$A$6:$FY$331,AK$4,FALSE)</f>
        <v>0</v>
      </c>
      <c r="AL72" s="104">
        <f>VLOOKUP($B72,'Part 3 NNDR3'!$A$6:$FY$331,AL$4,FALSE)</f>
        <v>754284</v>
      </c>
      <c r="AM72" s="104">
        <f>VLOOKUP($B72,'Part 3 NNDR3'!$A$6:$FY$331,AM$4,FALSE)</f>
        <v>39033</v>
      </c>
      <c r="AN72" s="104">
        <f>VLOOKUP($B72,'Part 3 NNDR3'!$A$6:$FY$331,AN$4,FALSE)</f>
        <v>0</v>
      </c>
      <c r="AO72" s="104">
        <f>VLOOKUP($B72,'Part 3 NNDR3'!$A$6:$FY$331,AO$4,FALSE)</f>
        <v>39033</v>
      </c>
      <c r="AP72" s="104">
        <f>VLOOKUP($B72,'Part 3 NNDR3'!$A$6:$FY$331,AP$4,FALSE)</f>
        <v>-2072422</v>
      </c>
      <c r="AQ72" s="104">
        <f>VLOOKUP($B72,'Part 3 NNDR3'!$A$6:$FY$331,AQ$4,FALSE)</f>
        <v>0</v>
      </c>
      <c r="AR72" s="104">
        <f>VLOOKUP($B72,'Part 3 NNDR3'!$A$6:$FY$331,AR$4,FALSE)</f>
        <v>-2072422</v>
      </c>
      <c r="AS72" s="104">
        <f>VLOOKUP($B72,'Part 3 NNDR3'!$A$6:$FY$331,AS$4,FALSE)</f>
        <v>-49436</v>
      </c>
      <c r="AT72" s="104">
        <f>VLOOKUP($B72,'Part 3 NNDR3'!$A$6:$FY$331,AT$4,FALSE)</f>
        <v>0</v>
      </c>
      <c r="AU72" s="104">
        <f>VLOOKUP($B72,'Part 3 NNDR3'!$A$6:$FY$331,AU$4,FALSE)</f>
        <v>-49436</v>
      </c>
      <c r="AV72" s="104">
        <f>VLOOKUP($B72,'Part 3 NNDR3'!$A$6:$FY$331,AV$4,FALSE)</f>
        <v>-114565</v>
      </c>
      <c r="AW72" s="104">
        <f>VLOOKUP($B72,'Part 3 NNDR3'!$A$6:$FY$331,AW$4,FALSE)</f>
        <v>0</v>
      </c>
      <c r="AX72" s="104">
        <f>VLOOKUP($B72,'Part 3 NNDR3'!$A$6:$FY$331,AX$4,FALSE)</f>
        <v>-114565</v>
      </c>
      <c r="AY72" s="104">
        <f>VLOOKUP($B72,'Part 3 NNDR3'!$A$6:$FY$331,AY$4,FALSE)</f>
        <v>6212</v>
      </c>
      <c r="AZ72" s="104">
        <f>VLOOKUP($B72,'Part 3 NNDR3'!$A$6:$FY$331,AZ$4,FALSE)</f>
        <v>0</v>
      </c>
      <c r="BA72" s="104">
        <f>VLOOKUP($B72,'Part 3 NNDR3'!$A$6:$FY$331,BA$4,FALSE)</f>
        <v>6212</v>
      </c>
      <c r="BB72" s="104">
        <f>VLOOKUP($B72,'Part 3 NNDR3'!$A$6:$FY$331,BB$4,FALSE)</f>
        <v>-29072</v>
      </c>
      <c r="BC72" s="104">
        <f>VLOOKUP($B72,'Part 3 NNDR3'!$A$6:$FY$331,BC$4,FALSE)</f>
        <v>0</v>
      </c>
      <c r="BD72" s="104">
        <f>VLOOKUP($B72,'Part 3 NNDR3'!$A$6:$FY$331,BD$4,FALSE)</f>
        <v>-29072</v>
      </c>
      <c r="BE72" s="104">
        <f>VLOOKUP($B72,'Part 3 NNDR3'!$A$6:$FY$331,BE$4,FALSE)</f>
        <v>4288</v>
      </c>
      <c r="BF72" s="104">
        <f>VLOOKUP($B72,'Part 3 NNDR3'!$A$6:$FY$331,BF$4,FALSE)</f>
        <v>0</v>
      </c>
      <c r="BG72" s="104">
        <f>VLOOKUP($B72,'Part 3 NNDR3'!$A$6:$FY$331,BG$4,FALSE)</f>
        <v>4288</v>
      </c>
      <c r="BH72" s="104">
        <f>VLOOKUP($B72,'Part 3 NNDR3'!$A$6:$FY$331,BH$4,FALSE)</f>
        <v>-4782287</v>
      </c>
      <c r="BI72" s="104">
        <f>VLOOKUP($B72,'Part 3 NNDR3'!$A$6:$FY$331,BI$4,FALSE)</f>
        <v>0</v>
      </c>
      <c r="BJ72" s="104">
        <f>VLOOKUP($B72,'Part 3 NNDR3'!$A$6:$FY$331,BJ$4,FALSE)</f>
        <v>-4782287</v>
      </c>
      <c r="BK72" s="104">
        <f>VLOOKUP($B72,'Part 3 NNDR3'!$A$6:$FY$331,BK$4,FALSE)</f>
        <v>0</v>
      </c>
      <c r="BL72" s="104">
        <f>VLOOKUP($B72,'Part 3 NNDR3'!$A$6:$FY$331,BL$4,FALSE)</f>
        <v>0</v>
      </c>
      <c r="BM72" s="104">
        <f>VLOOKUP($B72,'Part 3 NNDR3'!$A$6:$FY$331,BM$4,FALSE)</f>
        <v>0</v>
      </c>
      <c r="BN72" s="104">
        <f>VLOOKUP($B72,'Part 3 NNDR3'!$A$6:$FY$331,BN$4,FALSE)</f>
        <v>0</v>
      </c>
      <c r="BO72" s="104">
        <f>VLOOKUP($B72,'Part 3 NNDR3'!$A$6:$FY$331,BO$4,FALSE)</f>
        <v>0</v>
      </c>
      <c r="BP72" s="104">
        <f>VLOOKUP($B72,'Part 3 NNDR3'!$A$6:$FY$331,BP$4,FALSE)</f>
        <v>0</v>
      </c>
      <c r="BQ72" s="104">
        <f>VLOOKUP($B72,'Part 3 NNDR3'!$A$6:$FY$331,BQ$4,FALSE)</f>
        <v>-1001054</v>
      </c>
      <c r="BR72" s="104">
        <f>VLOOKUP($B72,'Part 3 NNDR3'!$A$6:$FY$331,BR$4,FALSE)</f>
        <v>0</v>
      </c>
      <c r="BS72" s="104">
        <f>VLOOKUP($B72,'Part 3 NNDR3'!$A$6:$FY$331,BS$4,FALSE)</f>
        <v>-1001054</v>
      </c>
      <c r="BT72" s="104">
        <f>VLOOKUP($B72,'Part 3 NNDR3'!$A$6:$FY$331,BT$4,FALSE)</f>
        <v>52878</v>
      </c>
      <c r="BU72" s="104">
        <f>VLOOKUP($B72,'Part 3 NNDR3'!$A$6:$FY$331,BU$4,FALSE)</f>
        <v>0</v>
      </c>
      <c r="BV72" s="104">
        <f>VLOOKUP($B72,'Part 3 NNDR3'!$A$6:$FY$331,BV$4,FALSE)</f>
        <v>52878</v>
      </c>
      <c r="BW72" s="104">
        <f>VLOOKUP($B72,'Part 3 NNDR3'!$A$6:$FY$331,BW$4,FALSE)</f>
        <v>-948176</v>
      </c>
      <c r="BX72" s="104">
        <f>VLOOKUP($B72,'Part 3 NNDR3'!$A$6:$FY$331,BX$4,FALSE)</f>
        <v>0</v>
      </c>
      <c r="BY72" s="104">
        <f>VLOOKUP($B72,'Part 3 NNDR3'!$A$6:$FY$331,BY$4,FALSE)</f>
        <v>-948176</v>
      </c>
      <c r="BZ72" s="104">
        <f>VLOOKUP($B72,'Part 3 NNDR3'!$A$6:$FY$331,BZ$4,FALSE)</f>
        <v>-92337</v>
      </c>
      <c r="CA72" s="104">
        <f>VLOOKUP($B72,'Part 3 NNDR3'!$A$6:$FY$331,CA$4,FALSE)</f>
        <v>0</v>
      </c>
      <c r="CB72" s="104">
        <f>VLOOKUP($B72,'Part 3 NNDR3'!$A$6:$FY$331,CB$4,FALSE)</f>
        <v>-92337</v>
      </c>
      <c r="CC72" s="104">
        <f>VLOOKUP($B72,'Part 3 NNDR3'!$A$6:$FY$331,CC$4,FALSE)</f>
        <v>-1193</v>
      </c>
      <c r="CD72" s="104">
        <f>VLOOKUP($B72,'Part 3 NNDR3'!$A$6:$FY$331,CD$4,FALSE)</f>
        <v>0</v>
      </c>
      <c r="CE72" s="104">
        <f>VLOOKUP($B72,'Part 3 NNDR3'!$A$6:$FY$331,CE$4,FALSE)</f>
        <v>-1193</v>
      </c>
      <c r="CF72" s="104">
        <f>VLOOKUP($B72,'Part 3 NNDR3'!$A$6:$FY$331,CF$4,FALSE)</f>
        <v>-8397</v>
      </c>
      <c r="CG72" s="104">
        <f>VLOOKUP($B72,'Part 3 NNDR3'!$A$6:$FY$331,CG$4,FALSE)</f>
        <v>0</v>
      </c>
      <c r="CH72" s="104">
        <f>VLOOKUP($B72,'Part 3 NNDR3'!$A$6:$FY$331,CH$4,FALSE)</f>
        <v>-8397</v>
      </c>
      <c r="CI72" s="104">
        <f>VLOOKUP($B72,'Part 3 NNDR3'!$A$6:$FY$331,CI$4,FALSE)</f>
        <v>0</v>
      </c>
      <c r="CJ72" s="104">
        <f>VLOOKUP($B72,'Part 3 NNDR3'!$A$6:$FY$331,CJ$4,FALSE)</f>
        <v>0</v>
      </c>
      <c r="CK72" s="104">
        <f>VLOOKUP($B72,'Part 3 NNDR3'!$A$6:$FY$331,CK$4,FALSE)</f>
        <v>0</v>
      </c>
      <c r="CL72" s="104">
        <f>VLOOKUP($B72,'Part 3 NNDR3'!$A$6:$FY$331,CL$4,FALSE)</f>
        <v>-78</v>
      </c>
      <c r="CM72" s="104">
        <f>VLOOKUP($B72,'Part 3 NNDR3'!$A$6:$FY$331,CM$4,FALSE)</f>
        <v>0</v>
      </c>
      <c r="CN72" s="104">
        <f>VLOOKUP($B72,'Part 3 NNDR3'!$A$6:$FY$331,CN$4,FALSE)</f>
        <v>-78</v>
      </c>
      <c r="CO72" s="104">
        <f>VLOOKUP($B72,'Part 3 NNDR3'!$A$6:$FY$331,CO$4,FALSE)</f>
        <v>0</v>
      </c>
      <c r="CP72" s="104">
        <f>VLOOKUP($B72,'Part 3 NNDR3'!$A$6:$FY$331,CP$4,FALSE)</f>
        <v>0</v>
      </c>
      <c r="CQ72" s="104">
        <f>VLOOKUP($B72,'Part 3 NNDR3'!$A$6:$FY$331,CQ$4,FALSE)</f>
        <v>0</v>
      </c>
      <c r="CR72" s="104">
        <f>VLOOKUP($B72,'Part 3 NNDR3'!$A$6:$FY$331,CR$4,FALSE)</f>
        <v>-6267</v>
      </c>
      <c r="CS72" s="104">
        <f>VLOOKUP($B72,'Part 3 NNDR3'!$A$6:$FY$331,CS$4,FALSE)</f>
        <v>0</v>
      </c>
      <c r="CT72" s="104">
        <f>VLOOKUP($B72,'Part 3 NNDR3'!$A$6:$FY$331,CT$4,FALSE)</f>
        <v>-6267</v>
      </c>
      <c r="CU72" s="104">
        <f>VLOOKUP($B72,'Part 3 NNDR3'!$A$6:$FY$331,CU$4,FALSE)</f>
        <v>-377</v>
      </c>
      <c r="CV72" s="104">
        <f>VLOOKUP($B72,'Part 3 NNDR3'!$A$6:$FY$331,CV$4,FALSE)</f>
        <v>0</v>
      </c>
      <c r="CW72" s="104">
        <f>VLOOKUP($B72,'Part 3 NNDR3'!$A$6:$FY$331,CW$4,FALSE)</f>
        <v>-377</v>
      </c>
      <c r="CX72" s="104">
        <f>VLOOKUP($B72,'Part 3 NNDR3'!$A$6:$FY$331,CX$4,FALSE)</f>
        <v>0</v>
      </c>
      <c r="CY72" s="104">
        <f>VLOOKUP($B72,'Part 3 NNDR3'!$A$6:$FY$331,CY$4,FALSE)</f>
        <v>0</v>
      </c>
      <c r="CZ72" s="104">
        <f>VLOOKUP($B72,'Part 3 NNDR3'!$A$6:$FY$331,CZ$4,FALSE)</f>
        <v>0</v>
      </c>
      <c r="DA72" s="104">
        <f>VLOOKUP($B72,'Part 3 NNDR3'!$A$6:$FY$331,DA$4,FALSE)</f>
        <v>0</v>
      </c>
      <c r="DB72" s="104">
        <f>VLOOKUP($B72,'Part 3 NNDR3'!$A$6:$FY$331,DB$4,FALSE)</f>
        <v>0</v>
      </c>
      <c r="DC72" s="104">
        <f>VLOOKUP($B72,'Part 3 NNDR3'!$A$6:$FY$331,DC$4,FALSE)</f>
        <v>0</v>
      </c>
      <c r="DD72" s="104">
        <f>VLOOKUP($B72,'Part 3 NNDR3'!$A$6:$FY$331,DD$4,FALSE)</f>
        <v>0</v>
      </c>
      <c r="DE72" s="104">
        <f>VLOOKUP($B72,'Part 3 NNDR3'!$A$6:$FY$331,DE$4,FALSE)</f>
        <v>0</v>
      </c>
      <c r="DF72" s="104">
        <f>VLOOKUP($B72,'Part 3 NNDR3'!$A$6:$FY$331,DF$4,FALSE)</f>
        <v>0</v>
      </c>
      <c r="DG72" s="104">
        <f>VLOOKUP($B72,'Part 3 NNDR3'!$A$6:$FY$331,DG$4,FALSE)</f>
        <v>0</v>
      </c>
      <c r="DH72" s="104">
        <f>VLOOKUP($B72,'Part 3 NNDR3'!$A$6:$FY$331,DH$4,FALSE)</f>
        <v>0</v>
      </c>
      <c r="DI72" s="104">
        <f>VLOOKUP($B72,'Part 3 NNDR3'!$A$6:$FY$331,DI$4,FALSE)</f>
        <v>0</v>
      </c>
      <c r="DJ72" s="104">
        <f>VLOOKUP($B72,'Part 3 NNDR3'!$A$6:$FY$331,DJ$4,FALSE)</f>
        <v>0</v>
      </c>
      <c r="DK72" s="104">
        <f>VLOOKUP($B72,'Part 3 NNDR3'!$A$6:$FY$331,DK$4,FALSE)</f>
        <v>0</v>
      </c>
      <c r="DL72" s="104">
        <f>VLOOKUP($B72,'Part 3 NNDR3'!$A$6:$FY$331,DL$4,FALSE)</f>
        <v>-108649</v>
      </c>
      <c r="DM72" s="104">
        <f>VLOOKUP($B72,'Part 3 NNDR3'!$A$6:$FY$331,DM$4,FALSE)</f>
        <v>0</v>
      </c>
      <c r="DN72" s="104">
        <f>VLOOKUP($B72,'Part 3 NNDR3'!$A$6:$FY$331,DN$4,FALSE)</f>
        <v>-108649</v>
      </c>
      <c r="DO72" s="104">
        <f>VLOOKUP($B72,'Part 3 NNDR3'!$A$6:$FY$331,DO$4,FALSE)</f>
        <v>-15784</v>
      </c>
      <c r="DP72" s="104">
        <f>VLOOKUP($B72,'Part 3 NNDR3'!$A$6:$FY$331,DP$4,FALSE)</f>
        <v>0</v>
      </c>
      <c r="DQ72" s="104">
        <f>VLOOKUP($B72,'Part 3 NNDR3'!$A$6:$FY$331,DQ$4,FALSE)</f>
        <v>-15784</v>
      </c>
      <c r="DR72" s="104">
        <f>VLOOKUP($B72,'Part 3 NNDR3'!$A$6:$FY$331,DR$4,FALSE)</f>
        <v>-27</v>
      </c>
      <c r="DS72" s="104">
        <f>VLOOKUP($B72,'Part 3 NNDR3'!$A$6:$FY$331,DS$4,FALSE)</f>
        <v>0</v>
      </c>
      <c r="DT72" s="104">
        <f>VLOOKUP($B72,'Part 3 NNDR3'!$A$6:$FY$331,DT$4,FALSE)</f>
        <v>-27</v>
      </c>
      <c r="DU72" s="104">
        <f>VLOOKUP($B72,'Part 3 NNDR3'!$A$6:$FY$331,DU$4,FALSE)</f>
        <v>-5978</v>
      </c>
      <c r="DV72" s="104">
        <f>VLOOKUP($B72,'Part 3 NNDR3'!$A$6:$FY$331,DV$4,FALSE)</f>
        <v>0</v>
      </c>
      <c r="DW72" s="104">
        <f>VLOOKUP($B72,'Part 3 NNDR3'!$A$6:$FY$331,DW$4,FALSE)</f>
        <v>-5978</v>
      </c>
      <c r="DX72" s="104">
        <f>VLOOKUP($B72,'Part 3 NNDR3'!$A$6:$FY$331,DX$4,FALSE)</f>
        <v>-112</v>
      </c>
      <c r="DY72" s="104">
        <f>VLOOKUP($B72,'Part 3 NNDR3'!$A$6:$FY$331,DY$4,FALSE)</f>
        <v>0</v>
      </c>
      <c r="DZ72" s="104">
        <f>VLOOKUP($B72,'Part 3 NNDR3'!$A$6:$FY$331,DZ$4,FALSE)</f>
        <v>-112</v>
      </c>
      <c r="EA72" s="104">
        <f>VLOOKUP($B72,'Part 3 NNDR3'!$A$6:$FY$331,EA$4,FALSE)</f>
        <v>-853478</v>
      </c>
      <c r="EB72" s="104">
        <f>VLOOKUP($B72,'Part 3 NNDR3'!$A$6:$FY$331,EB$4,FALSE)</f>
        <v>0</v>
      </c>
      <c r="EC72" s="104">
        <f>VLOOKUP($B72,'Part 3 NNDR3'!$A$6:$FY$331,EC$4,FALSE)</f>
        <v>-853478</v>
      </c>
      <c r="ED72" s="104">
        <f>VLOOKUP($B72,'Part 3 NNDR3'!$A$6:$FY$331,ED$4,FALSE)</f>
        <v>-46213</v>
      </c>
      <c r="EE72" s="104">
        <f>VLOOKUP($B72,'Part 3 NNDR3'!$A$6:$FY$331,EE$4,FALSE)</f>
        <v>0</v>
      </c>
      <c r="EF72" s="104">
        <f>VLOOKUP($B72,'Part 3 NNDR3'!$A$6:$FY$331,EF$4,FALSE)</f>
        <v>-46213</v>
      </c>
      <c r="EG72" s="104">
        <f>VLOOKUP($B72,'Part 3 NNDR3'!$A$6:$FY$331,EG$4,FALSE)</f>
        <v>0</v>
      </c>
      <c r="EH72" s="104">
        <f>VLOOKUP($B72,'Part 3 NNDR3'!$A$6:$FY$331,EH$4,FALSE)</f>
        <v>0</v>
      </c>
      <c r="EI72" s="104">
        <f>VLOOKUP($B72,'Part 3 NNDR3'!$A$6:$FY$331,EI$4,FALSE)</f>
        <v>0</v>
      </c>
      <c r="EJ72" s="104">
        <f>VLOOKUP($B72,'Part 3 NNDR3'!$A$6:$FY$331,EJ$4,FALSE)</f>
        <v>0</v>
      </c>
      <c r="EK72" s="104">
        <f>VLOOKUP($B72,'Part 3 NNDR3'!$A$6:$FY$331,EK$4,FALSE)</f>
        <v>0</v>
      </c>
      <c r="EL72" s="104">
        <f>VLOOKUP($B72,'Part 3 NNDR3'!$A$6:$FY$331,EL$4,FALSE)</f>
        <v>0</v>
      </c>
      <c r="EM72" s="104">
        <f>VLOOKUP($B72,'Part 3 NNDR3'!$A$6:$FY$331,EM$4,FALSE)</f>
        <v>-32272</v>
      </c>
      <c r="EN72" s="104">
        <f>VLOOKUP($B72,'Part 3 NNDR3'!$A$6:$FY$331,EN$4,FALSE)</f>
        <v>0</v>
      </c>
      <c r="EO72" s="104">
        <f>VLOOKUP($B72,'Part 3 NNDR3'!$A$6:$FY$331,EO$4,FALSE)</f>
        <v>-32272</v>
      </c>
      <c r="EP72" s="104">
        <f>VLOOKUP($B72,'Part 3 NNDR3'!$A$6:$FY$331,EP$4,FALSE)</f>
        <v>-953864</v>
      </c>
      <c r="EQ72" s="104">
        <f>VLOOKUP($B72,'Part 3 NNDR3'!$A$6:$FY$331,EQ$4,FALSE)</f>
        <v>0</v>
      </c>
      <c r="ER72" s="104">
        <f>VLOOKUP($B72,'Part 3 NNDR3'!$A$6:$FY$331,ER$4,FALSE)</f>
        <v>-953864</v>
      </c>
      <c r="ES72" s="104">
        <f>VLOOKUP($B72,'Part 3 NNDR3'!$A$6:$FY$331,ES$4,FALSE)</f>
        <v>0</v>
      </c>
      <c r="ET72" s="104">
        <f>VLOOKUP($B72,'Part 3 NNDR3'!$A$6:$FY$331,ET$4,FALSE)</f>
        <v>0</v>
      </c>
      <c r="EU72" s="104">
        <f>VLOOKUP($B72,'Part 3 NNDR3'!$A$6:$FY$331,EU$4,FALSE)</f>
        <v>0</v>
      </c>
      <c r="EV72" s="104">
        <f>VLOOKUP($B72,'Part 3 NNDR3'!$A$6:$FY$331,EV$4,FALSE)</f>
        <v>0</v>
      </c>
      <c r="EW72" s="104">
        <f>VLOOKUP($B72,'Part 3 NNDR3'!$A$6:$FY$331,EW$4,FALSE)</f>
        <v>0</v>
      </c>
      <c r="EX72" s="104">
        <f>VLOOKUP($B72,'Part 3 NNDR3'!$A$6:$FY$331,EX$4,FALSE)</f>
        <v>0</v>
      </c>
      <c r="EY72" s="104">
        <f>VLOOKUP($B72,'Part 3 NNDR3'!$A$6:$FY$331,EY$4,FALSE)</f>
        <v>0</v>
      </c>
      <c r="EZ72" s="104">
        <f>VLOOKUP($B72,'Part 3 NNDR3'!$A$6:$FY$331,EZ$4,FALSE)</f>
        <v>0</v>
      </c>
      <c r="FA72" s="104">
        <f>VLOOKUP($B72,'Part 3 NNDR3'!$A$6:$FY$331,FA$4,FALSE)</f>
        <v>0</v>
      </c>
      <c r="FB72" s="104">
        <f>VLOOKUP($B72,'Part 3 NNDR3'!$A$6:$FY$331,FB$4,FALSE)</f>
        <v>36491129</v>
      </c>
      <c r="FC72" s="104">
        <f>VLOOKUP($B72,'Part 3 NNDR3'!$A$6:$FY$331,FC$4,FALSE)</f>
        <v>0</v>
      </c>
      <c r="FD72" s="104">
        <f>VLOOKUP($B72,'Part 3 NNDR3'!$A$6:$FY$331,FD$4,FALSE)</f>
        <v>36491129</v>
      </c>
      <c r="FE72" s="104">
        <f>VLOOKUP($B72,'Part 3 NNDR3'!$A$6:$FY$331,FE$4,FALSE)</f>
        <v>-222426</v>
      </c>
      <c r="FF72" s="104">
        <f>VLOOKUP($B72,'Part 3 NNDR3'!$A$6:$FY$331,FF$4,FALSE)</f>
        <v>0</v>
      </c>
      <c r="FG72" s="104">
        <f>VLOOKUP($B72,'Part 3 NNDR3'!$A$6:$FY$331,FG$4,FALSE)</f>
        <v>-222426</v>
      </c>
      <c r="FH72" s="104">
        <f>VLOOKUP($B72,'Part 3 NNDR3'!$A$6:$FY$331,FH$4,FALSE)</f>
        <v>-4782287</v>
      </c>
      <c r="FI72" s="104">
        <f>VLOOKUP($B72,'Part 3 NNDR3'!$A$6:$FY$331,FI$4,FALSE)</f>
        <v>0</v>
      </c>
      <c r="FJ72" s="104">
        <f>VLOOKUP($B72,'Part 3 NNDR3'!$A$6:$FY$331,FJ$4,FALSE)</f>
        <v>-4782287</v>
      </c>
      <c r="FK72" s="104">
        <f>VLOOKUP($B72,'Part 3 NNDR3'!$A$6:$FY$331,FK$4,FALSE)</f>
        <v>-948176</v>
      </c>
      <c r="FL72" s="104">
        <f>VLOOKUP($B72,'Part 3 NNDR3'!$A$6:$FY$331,FL$4,FALSE)</f>
        <v>0</v>
      </c>
      <c r="FM72" s="104">
        <f>VLOOKUP($B72,'Part 3 NNDR3'!$A$6:$FY$331,FM$4,FALSE)</f>
        <v>-948176</v>
      </c>
      <c r="FN72" s="104">
        <f>VLOOKUP($B72,'Part 3 NNDR3'!$A$6:$FY$331,FN$4,FALSE)</f>
        <v>-108649</v>
      </c>
      <c r="FO72" s="104">
        <f>VLOOKUP($B72,'Part 3 NNDR3'!$A$6:$FY$331,FO$4,FALSE)</f>
        <v>0</v>
      </c>
      <c r="FP72" s="104">
        <f>VLOOKUP($B72,'Part 3 NNDR3'!$A$6:$FY$331,FP$4,FALSE)</f>
        <v>-108649</v>
      </c>
      <c r="FQ72" s="104">
        <f>VLOOKUP($B72,'Part 3 NNDR3'!$A$6:$FY$331,FQ$4,FALSE)</f>
        <v>-953864</v>
      </c>
      <c r="FR72" s="104">
        <f>VLOOKUP($B72,'Part 3 NNDR3'!$A$6:$FY$331,FR$4,FALSE)</f>
        <v>0</v>
      </c>
      <c r="FS72" s="104">
        <f>VLOOKUP($B72,'Part 3 NNDR3'!$A$6:$FY$331,FS$4,FALSE)</f>
        <v>-953864</v>
      </c>
      <c r="FT72" s="104">
        <f>VLOOKUP($B72,'Part 3 NNDR3'!$A$6:$FY$331,FT$4,FALSE)</f>
        <v>0</v>
      </c>
      <c r="FU72" s="104">
        <f>VLOOKUP($B72,'Part 3 NNDR3'!$A$6:$FY$331,FU$4,FALSE)</f>
        <v>0</v>
      </c>
      <c r="FV72" s="104">
        <f>VLOOKUP($B72,'Part 3 NNDR3'!$A$6:$FY$331,FV$4,FALSE)</f>
        <v>0</v>
      </c>
      <c r="FW72" s="104">
        <f>VLOOKUP($B72,'Part 3 NNDR3'!$A$6:$FY$331,FW$4,FALSE)</f>
        <v>-7015402</v>
      </c>
      <c r="FX72" s="104">
        <f>VLOOKUP($B72,'Part 3 NNDR3'!$A$6:$FY$331,FX$4,FALSE)</f>
        <v>0</v>
      </c>
      <c r="FY72" s="104">
        <f>VLOOKUP($B72,'Part 3 NNDR3'!$A$6:$FY$331,FY$4,FALSE)</f>
        <v>-7015402</v>
      </c>
      <c r="FZ72" s="104">
        <f>VLOOKUP($B72,'Part 3 NNDR3'!$A$6:$FY$331,FZ$4,FALSE)</f>
        <v>29475727</v>
      </c>
      <c r="GA72" s="104">
        <f>VLOOKUP($B72,'Part 3 NNDR3'!$A$6:$FY$331,GA$4,FALSE)</f>
        <v>0</v>
      </c>
      <c r="GB72" s="104">
        <f>VLOOKUP($B72,'Part 3 NNDR3'!$A$6:$FY$331,GB$4,FALSE)</f>
        <v>29475727</v>
      </c>
      <c r="GC72" s="105" t="str">
        <f>VLOOKUP($B72,'Data (Updated)'!$C$4:$E$329,2,FALSE)</f>
        <v>E1620</v>
      </c>
      <c r="GD72" s="106" t="str">
        <f>VLOOKUP($B72,'Data (Updated)'!$C$4:$E$329,3,FALSE)</f>
        <v>NA</v>
      </c>
    </row>
    <row r="73" spans="1:186" ht="12.75" x14ac:dyDescent="0.2">
      <c r="A73" s="75">
        <v>68</v>
      </c>
      <c r="B73" s="100" t="s">
        <v>221</v>
      </c>
      <c r="C73" s="101" t="s">
        <v>949</v>
      </c>
      <c r="D73" s="102" t="s">
        <v>953</v>
      </c>
      <c r="E73" s="103" t="s">
        <v>220</v>
      </c>
      <c r="F73" s="104">
        <f>VLOOKUP($B73,'Part 3 NNDR3'!$A$6:$FY$331,F$4,FALSE)</f>
        <v>0</v>
      </c>
      <c r="G73" s="104">
        <f>VLOOKUP($B73,'Part 3 NNDR3'!$A$6:$FY$331,G$4,FALSE)</f>
        <v>0</v>
      </c>
      <c r="H73" s="104">
        <f>VLOOKUP($B73,'Part 3 NNDR3'!$A$6:$FY$331,H$4,FALSE)</f>
        <v>0</v>
      </c>
      <c r="I73" s="104">
        <f>VLOOKUP($B73,'Part 3 NNDR3'!$A$6:$FY$331,I$4,FALSE)</f>
        <v>-156767</v>
      </c>
      <c r="J73" s="104">
        <f>VLOOKUP($B73,'Part 3 NNDR3'!$A$6:$FY$331,J$4,FALSE)</f>
        <v>0</v>
      </c>
      <c r="K73" s="104">
        <f>VLOOKUP($B73,'Part 3 NNDR3'!$A$6:$FY$331,K$4,FALSE)</f>
        <v>-156767</v>
      </c>
      <c r="L73" s="104">
        <f>VLOOKUP($B73,'Part 3 NNDR3'!$A$6:$FY$331,L$4,FALSE)</f>
        <v>0</v>
      </c>
      <c r="M73" s="104">
        <f>VLOOKUP($B73,'Part 3 NNDR3'!$A$6:$FY$331,M$4,FALSE)</f>
        <v>0</v>
      </c>
      <c r="N73" s="104">
        <f>VLOOKUP($B73,'Part 3 NNDR3'!$A$6:$FY$331,N$4,FALSE)</f>
        <v>0</v>
      </c>
      <c r="O73" s="104">
        <f>VLOOKUP($B73,'Part 3 NNDR3'!$A$6:$FY$331,O$4,FALSE)</f>
        <v>295037</v>
      </c>
      <c r="P73" s="104">
        <f>VLOOKUP($B73,'Part 3 NNDR3'!$A$6:$FY$331,P$4,FALSE)</f>
        <v>0</v>
      </c>
      <c r="Q73" s="104">
        <f>VLOOKUP($B73,'Part 3 NNDR3'!$A$6:$FY$331,Q$4,FALSE)</f>
        <v>295037</v>
      </c>
      <c r="R73" s="104">
        <f>VLOOKUP($B73,'Part 3 NNDR3'!$A$6:$FY$331,R$4,FALSE)</f>
        <v>138270</v>
      </c>
      <c r="S73" s="104">
        <f>VLOOKUP($B73,'Part 3 NNDR3'!$A$6:$FY$331,S$4,FALSE)</f>
        <v>0</v>
      </c>
      <c r="T73" s="104">
        <f>VLOOKUP($B73,'Part 3 NNDR3'!$A$6:$FY$331,T$4,FALSE)</f>
        <v>138270</v>
      </c>
      <c r="U73" s="104">
        <f>VLOOKUP($B73,'Part 3 NNDR3'!$A$6:$FY$331,U$4,FALSE)</f>
        <v>-5615093</v>
      </c>
      <c r="V73" s="104">
        <f>VLOOKUP($B73,'Part 3 NNDR3'!$A$6:$FY$331,V$4,FALSE)</f>
        <v>0</v>
      </c>
      <c r="W73" s="104">
        <f>VLOOKUP($B73,'Part 3 NNDR3'!$A$6:$FY$331,W$4,FALSE)</f>
        <v>-5615093</v>
      </c>
      <c r="X73" s="104">
        <f>VLOOKUP($B73,'Part 3 NNDR3'!$A$6:$FY$331,X$4,FALSE)</f>
        <v>0</v>
      </c>
      <c r="Y73" s="104">
        <f>VLOOKUP($B73,'Part 3 NNDR3'!$A$6:$FY$331,Y$4,FALSE)</f>
        <v>0</v>
      </c>
      <c r="Z73" s="104">
        <f>VLOOKUP($B73,'Part 3 NNDR3'!$A$6:$FY$331,Z$4,FALSE)</f>
        <v>0</v>
      </c>
      <c r="AA73" s="104">
        <f>VLOOKUP($B73,'Part 3 NNDR3'!$A$6:$FY$331,AA$4,FALSE)</f>
        <v>-340860</v>
      </c>
      <c r="AB73" s="104">
        <f>VLOOKUP($B73,'Part 3 NNDR3'!$A$6:$FY$331,AB$4,FALSE)</f>
        <v>0</v>
      </c>
      <c r="AC73" s="104">
        <f>VLOOKUP($B73,'Part 3 NNDR3'!$A$6:$FY$331,AC$4,FALSE)</f>
        <v>-340860</v>
      </c>
      <c r="AD73" s="104">
        <f>VLOOKUP($B73,'Part 3 NNDR3'!$A$6:$FY$331,AD$4,FALSE)</f>
        <v>0</v>
      </c>
      <c r="AE73" s="104">
        <f>VLOOKUP($B73,'Part 3 NNDR3'!$A$6:$FY$331,AE$4,FALSE)</f>
        <v>0</v>
      </c>
      <c r="AF73" s="104">
        <f>VLOOKUP($B73,'Part 3 NNDR3'!$A$6:$FY$331,AF$4,FALSE)</f>
        <v>0</v>
      </c>
      <c r="AG73" s="104">
        <f>VLOOKUP($B73,'Part 3 NNDR3'!$A$6:$FY$331,AG$4,FALSE)</f>
        <v>0</v>
      </c>
      <c r="AH73" s="104">
        <f>VLOOKUP($B73,'Part 3 NNDR3'!$A$6:$FY$331,AH$4,FALSE)</f>
        <v>0</v>
      </c>
      <c r="AI73" s="104">
        <f>VLOOKUP($B73,'Part 3 NNDR3'!$A$6:$FY$331,AI$4,FALSE)</f>
        <v>0</v>
      </c>
      <c r="AJ73" s="104">
        <f>VLOOKUP($B73,'Part 3 NNDR3'!$A$6:$FY$331,AJ$4,FALSE)</f>
        <v>3491097</v>
      </c>
      <c r="AK73" s="104">
        <f>VLOOKUP($B73,'Part 3 NNDR3'!$A$6:$FY$331,AK$4,FALSE)</f>
        <v>0</v>
      </c>
      <c r="AL73" s="104">
        <f>VLOOKUP($B73,'Part 3 NNDR3'!$A$6:$FY$331,AL$4,FALSE)</f>
        <v>3491097</v>
      </c>
      <c r="AM73" s="104">
        <f>VLOOKUP($B73,'Part 3 NNDR3'!$A$6:$FY$331,AM$4,FALSE)</f>
        <v>16340</v>
      </c>
      <c r="AN73" s="104">
        <f>VLOOKUP($B73,'Part 3 NNDR3'!$A$6:$FY$331,AN$4,FALSE)</f>
        <v>0</v>
      </c>
      <c r="AO73" s="104">
        <f>VLOOKUP($B73,'Part 3 NNDR3'!$A$6:$FY$331,AO$4,FALSE)</f>
        <v>16340</v>
      </c>
      <c r="AP73" s="104">
        <f>VLOOKUP($B73,'Part 3 NNDR3'!$A$6:$FY$331,AP$4,FALSE)</f>
        <v>-13456864</v>
      </c>
      <c r="AQ73" s="104">
        <f>VLOOKUP($B73,'Part 3 NNDR3'!$A$6:$FY$331,AQ$4,FALSE)</f>
        <v>0</v>
      </c>
      <c r="AR73" s="104">
        <f>VLOOKUP($B73,'Part 3 NNDR3'!$A$6:$FY$331,AR$4,FALSE)</f>
        <v>-13456864</v>
      </c>
      <c r="AS73" s="104">
        <f>VLOOKUP($B73,'Part 3 NNDR3'!$A$6:$FY$331,AS$4,FALSE)</f>
        <v>-3618362</v>
      </c>
      <c r="AT73" s="104">
        <f>VLOOKUP($B73,'Part 3 NNDR3'!$A$6:$FY$331,AT$4,FALSE)</f>
        <v>0</v>
      </c>
      <c r="AU73" s="104">
        <f>VLOOKUP($B73,'Part 3 NNDR3'!$A$6:$FY$331,AU$4,FALSE)</f>
        <v>-3618362</v>
      </c>
      <c r="AV73" s="104">
        <f>VLOOKUP($B73,'Part 3 NNDR3'!$A$6:$FY$331,AV$4,FALSE)</f>
        <v>-52278</v>
      </c>
      <c r="AW73" s="104">
        <f>VLOOKUP($B73,'Part 3 NNDR3'!$A$6:$FY$331,AW$4,FALSE)</f>
        <v>0</v>
      </c>
      <c r="AX73" s="104">
        <f>VLOOKUP($B73,'Part 3 NNDR3'!$A$6:$FY$331,AX$4,FALSE)</f>
        <v>-52278</v>
      </c>
      <c r="AY73" s="104">
        <f>VLOOKUP($B73,'Part 3 NNDR3'!$A$6:$FY$331,AY$4,FALSE)</f>
        <v>0</v>
      </c>
      <c r="AZ73" s="104">
        <f>VLOOKUP($B73,'Part 3 NNDR3'!$A$6:$FY$331,AZ$4,FALSE)</f>
        <v>0</v>
      </c>
      <c r="BA73" s="104">
        <f>VLOOKUP($B73,'Part 3 NNDR3'!$A$6:$FY$331,BA$4,FALSE)</f>
        <v>0</v>
      </c>
      <c r="BB73" s="104">
        <f>VLOOKUP($B73,'Part 3 NNDR3'!$A$6:$FY$331,BB$4,FALSE)</f>
        <v>0</v>
      </c>
      <c r="BC73" s="104">
        <f>VLOOKUP($B73,'Part 3 NNDR3'!$A$6:$FY$331,BC$4,FALSE)</f>
        <v>0</v>
      </c>
      <c r="BD73" s="104">
        <f>VLOOKUP($B73,'Part 3 NNDR3'!$A$6:$FY$331,BD$4,FALSE)</f>
        <v>0</v>
      </c>
      <c r="BE73" s="104">
        <f>VLOOKUP($B73,'Part 3 NNDR3'!$A$6:$FY$331,BE$4,FALSE)</f>
        <v>0</v>
      </c>
      <c r="BF73" s="104">
        <f>VLOOKUP($B73,'Part 3 NNDR3'!$A$6:$FY$331,BF$4,FALSE)</f>
        <v>0</v>
      </c>
      <c r="BG73" s="104">
        <f>VLOOKUP($B73,'Part 3 NNDR3'!$A$6:$FY$331,BG$4,FALSE)</f>
        <v>0</v>
      </c>
      <c r="BH73" s="104">
        <f>VLOOKUP($B73,'Part 3 NNDR3'!$A$6:$FY$331,BH$4,FALSE)</f>
        <v>-19576020</v>
      </c>
      <c r="BI73" s="104">
        <f>VLOOKUP($B73,'Part 3 NNDR3'!$A$6:$FY$331,BI$4,FALSE)</f>
        <v>0</v>
      </c>
      <c r="BJ73" s="104">
        <f>VLOOKUP($B73,'Part 3 NNDR3'!$A$6:$FY$331,BJ$4,FALSE)</f>
        <v>-19576020</v>
      </c>
      <c r="BK73" s="104">
        <f>VLOOKUP($B73,'Part 3 NNDR3'!$A$6:$FY$331,BK$4,FALSE)</f>
        <v>-191087</v>
      </c>
      <c r="BL73" s="104">
        <f>VLOOKUP($B73,'Part 3 NNDR3'!$A$6:$FY$331,BL$4,FALSE)</f>
        <v>0</v>
      </c>
      <c r="BM73" s="104">
        <f>VLOOKUP($B73,'Part 3 NNDR3'!$A$6:$FY$331,BM$4,FALSE)</f>
        <v>-191087</v>
      </c>
      <c r="BN73" s="104">
        <f>VLOOKUP($B73,'Part 3 NNDR3'!$A$6:$FY$331,BN$4,FALSE)</f>
        <v>-4242</v>
      </c>
      <c r="BO73" s="104">
        <f>VLOOKUP($B73,'Part 3 NNDR3'!$A$6:$FY$331,BO$4,FALSE)</f>
        <v>0</v>
      </c>
      <c r="BP73" s="104">
        <f>VLOOKUP($B73,'Part 3 NNDR3'!$A$6:$FY$331,BP$4,FALSE)</f>
        <v>-4242</v>
      </c>
      <c r="BQ73" s="104">
        <f>VLOOKUP($B73,'Part 3 NNDR3'!$A$6:$FY$331,BQ$4,FALSE)</f>
        <v>-2673053</v>
      </c>
      <c r="BR73" s="104">
        <f>VLOOKUP($B73,'Part 3 NNDR3'!$A$6:$FY$331,BR$4,FALSE)</f>
        <v>0</v>
      </c>
      <c r="BS73" s="104">
        <f>VLOOKUP($B73,'Part 3 NNDR3'!$A$6:$FY$331,BS$4,FALSE)</f>
        <v>-2673053</v>
      </c>
      <c r="BT73" s="104">
        <f>VLOOKUP($B73,'Part 3 NNDR3'!$A$6:$FY$331,BT$4,FALSE)</f>
        <v>479121</v>
      </c>
      <c r="BU73" s="104">
        <f>VLOOKUP($B73,'Part 3 NNDR3'!$A$6:$FY$331,BU$4,FALSE)</f>
        <v>0</v>
      </c>
      <c r="BV73" s="104">
        <f>VLOOKUP($B73,'Part 3 NNDR3'!$A$6:$FY$331,BV$4,FALSE)</f>
        <v>479121</v>
      </c>
      <c r="BW73" s="104">
        <f>VLOOKUP($B73,'Part 3 NNDR3'!$A$6:$FY$331,BW$4,FALSE)</f>
        <v>-2389261</v>
      </c>
      <c r="BX73" s="104">
        <f>VLOOKUP($B73,'Part 3 NNDR3'!$A$6:$FY$331,BX$4,FALSE)</f>
        <v>0</v>
      </c>
      <c r="BY73" s="104">
        <f>VLOOKUP($B73,'Part 3 NNDR3'!$A$6:$FY$331,BY$4,FALSE)</f>
        <v>-2389261</v>
      </c>
      <c r="BZ73" s="104">
        <f>VLOOKUP($B73,'Part 3 NNDR3'!$A$6:$FY$331,BZ$4,FALSE)</f>
        <v>-363377</v>
      </c>
      <c r="CA73" s="104">
        <f>VLOOKUP($B73,'Part 3 NNDR3'!$A$6:$FY$331,CA$4,FALSE)</f>
        <v>0</v>
      </c>
      <c r="CB73" s="104">
        <f>VLOOKUP($B73,'Part 3 NNDR3'!$A$6:$FY$331,CB$4,FALSE)</f>
        <v>-363377</v>
      </c>
      <c r="CC73" s="104">
        <f>VLOOKUP($B73,'Part 3 NNDR3'!$A$6:$FY$331,CC$4,FALSE)</f>
        <v>-3597</v>
      </c>
      <c r="CD73" s="104">
        <f>VLOOKUP($B73,'Part 3 NNDR3'!$A$6:$FY$331,CD$4,FALSE)</f>
        <v>0</v>
      </c>
      <c r="CE73" s="104">
        <f>VLOOKUP($B73,'Part 3 NNDR3'!$A$6:$FY$331,CE$4,FALSE)</f>
        <v>-3597</v>
      </c>
      <c r="CF73" s="104">
        <f>VLOOKUP($B73,'Part 3 NNDR3'!$A$6:$FY$331,CF$4,FALSE)</f>
        <v>-26847</v>
      </c>
      <c r="CG73" s="104">
        <f>VLOOKUP($B73,'Part 3 NNDR3'!$A$6:$FY$331,CG$4,FALSE)</f>
        <v>0</v>
      </c>
      <c r="CH73" s="104">
        <f>VLOOKUP($B73,'Part 3 NNDR3'!$A$6:$FY$331,CH$4,FALSE)</f>
        <v>-26847</v>
      </c>
      <c r="CI73" s="104">
        <f>VLOOKUP($B73,'Part 3 NNDR3'!$A$6:$FY$331,CI$4,FALSE)</f>
        <v>-1143</v>
      </c>
      <c r="CJ73" s="104">
        <f>VLOOKUP($B73,'Part 3 NNDR3'!$A$6:$FY$331,CJ$4,FALSE)</f>
        <v>0</v>
      </c>
      <c r="CK73" s="104">
        <f>VLOOKUP($B73,'Part 3 NNDR3'!$A$6:$FY$331,CK$4,FALSE)</f>
        <v>-1143</v>
      </c>
      <c r="CL73" s="104">
        <f>VLOOKUP($B73,'Part 3 NNDR3'!$A$6:$FY$331,CL$4,FALSE)</f>
        <v>-10353</v>
      </c>
      <c r="CM73" s="104">
        <f>VLOOKUP($B73,'Part 3 NNDR3'!$A$6:$FY$331,CM$4,FALSE)</f>
        <v>0</v>
      </c>
      <c r="CN73" s="104">
        <f>VLOOKUP($B73,'Part 3 NNDR3'!$A$6:$FY$331,CN$4,FALSE)</f>
        <v>-10353</v>
      </c>
      <c r="CO73" s="104">
        <f>VLOOKUP($B73,'Part 3 NNDR3'!$A$6:$FY$331,CO$4,FALSE)</f>
        <v>0</v>
      </c>
      <c r="CP73" s="104">
        <f>VLOOKUP($B73,'Part 3 NNDR3'!$A$6:$FY$331,CP$4,FALSE)</f>
        <v>0</v>
      </c>
      <c r="CQ73" s="104">
        <f>VLOOKUP($B73,'Part 3 NNDR3'!$A$6:$FY$331,CQ$4,FALSE)</f>
        <v>0</v>
      </c>
      <c r="CR73" s="104">
        <f>VLOOKUP($B73,'Part 3 NNDR3'!$A$6:$FY$331,CR$4,FALSE)</f>
        <v>0</v>
      </c>
      <c r="CS73" s="104">
        <f>VLOOKUP($B73,'Part 3 NNDR3'!$A$6:$FY$331,CS$4,FALSE)</f>
        <v>0</v>
      </c>
      <c r="CT73" s="104">
        <f>VLOOKUP($B73,'Part 3 NNDR3'!$A$6:$FY$331,CT$4,FALSE)</f>
        <v>0</v>
      </c>
      <c r="CU73" s="104">
        <f>VLOOKUP($B73,'Part 3 NNDR3'!$A$6:$FY$331,CU$4,FALSE)</f>
        <v>0</v>
      </c>
      <c r="CV73" s="104">
        <f>VLOOKUP($B73,'Part 3 NNDR3'!$A$6:$FY$331,CV$4,FALSE)</f>
        <v>0</v>
      </c>
      <c r="CW73" s="104">
        <f>VLOOKUP($B73,'Part 3 NNDR3'!$A$6:$FY$331,CW$4,FALSE)</f>
        <v>0</v>
      </c>
      <c r="CX73" s="104">
        <f>VLOOKUP($B73,'Part 3 NNDR3'!$A$6:$FY$331,CX$4,FALSE)</f>
        <v>0</v>
      </c>
      <c r="CY73" s="104">
        <f>VLOOKUP($B73,'Part 3 NNDR3'!$A$6:$FY$331,CY$4,FALSE)</f>
        <v>0</v>
      </c>
      <c r="CZ73" s="104">
        <f>VLOOKUP($B73,'Part 3 NNDR3'!$A$6:$FY$331,CZ$4,FALSE)</f>
        <v>0</v>
      </c>
      <c r="DA73" s="104">
        <f>VLOOKUP($B73,'Part 3 NNDR3'!$A$6:$FY$331,DA$4,FALSE)</f>
        <v>0</v>
      </c>
      <c r="DB73" s="104">
        <f>VLOOKUP($B73,'Part 3 NNDR3'!$A$6:$FY$331,DB$4,FALSE)</f>
        <v>0</v>
      </c>
      <c r="DC73" s="104">
        <f>VLOOKUP($B73,'Part 3 NNDR3'!$A$6:$FY$331,DC$4,FALSE)</f>
        <v>0</v>
      </c>
      <c r="DD73" s="104">
        <f>VLOOKUP($B73,'Part 3 NNDR3'!$A$6:$FY$331,DD$4,FALSE)</f>
        <v>0</v>
      </c>
      <c r="DE73" s="104">
        <f>VLOOKUP($B73,'Part 3 NNDR3'!$A$6:$FY$331,DE$4,FALSE)</f>
        <v>0</v>
      </c>
      <c r="DF73" s="104">
        <f>VLOOKUP($B73,'Part 3 NNDR3'!$A$6:$FY$331,DF$4,FALSE)</f>
        <v>0</v>
      </c>
      <c r="DG73" s="104">
        <f>VLOOKUP($B73,'Part 3 NNDR3'!$A$6:$FY$331,DG$4,FALSE)</f>
        <v>0</v>
      </c>
      <c r="DH73" s="104">
        <f>VLOOKUP($B73,'Part 3 NNDR3'!$A$6:$FY$331,DH$4,FALSE)</f>
        <v>0</v>
      </c>
      <c r="DI73" s="104">
        <f>VLOOKUP($B73,'Part 3 NNDR3'!$A$6:$FY$331,DI$4,FALSE)</f>
        <v>0</v>
      </c>
      <c r="DJ73" s="104">
        <f>VLOOKUP($B73,'Part 3 NNDR3'!$A$6:$FY$331,DJ$4,FALSE)</f>
        <v>0</v>
      </c>
      <c r="DK73" s="104">
        <f>VLOOKUP($B73,'Part 3 NNDR3'!$A$6:$FY$331,DK$4,FALSE)</f>
        <v>0</v>
      </c>
      <c r="DL73" s="104">
        <f>VLOOKUP($B73,'Part 3 NNDR3'!$A$6:$FY$331,DL$4,FALSE)</f>
        <v>-405317</v>
      </c>
      <c r="DM73" s="104">
        <f>VLOOKUP($B73,'Part 3 NNDR3'!$A$6:$FY$331,DM$4,FALSE)</f>
        <v>0</v>
      </c>
      <c r="DN73" s="104">
        <f>VLOOKUP($B73,'Part 3 NNDR3'!$A$6:$FY$331,DN$4,FALSE)</f>
        <v>-405317</v>
      </c>
      <c r="DO73" s="104">
        <f>VLOOKUP($B73,'Part 3 NNDR3'!$A$6:$FY$331,DO$4,FALSE)</f>
        <v>-9068</v>
      </c>
      <c r="DP73" s="104">
        <f>VLOOKUP($B73,'Part 3 NNDR3'!$A$6:$FY$331,DP$4,FALSE)</f>
        <v>0</v>
      </c>
      <c r="DQ73" s="104">
        <f>VLOOKUP($B73,'Part 3 NNDR3'!$A$6:$FY$331,DQ$4,FALSE)</f>
        <v>-9068</v>
      </c>
      <c r="DR73" s="104">
        <f>VLOOKUP($B73,'Part 3 NNDR3'!$A$6:$FY$331,DR$4,FALSE)</f>
        <v>0</v>
      </c>
      <c r="DS73" s="104">
        <f>VLOOKUP($B73,'Part 3 NNDR3'!$A$6:$FY$331,DS$4,FALSE)</f>
        <v>0</v>
      </c>
      <c r="DT73" s="104">
        <f>VLOOKUP($B73,'Part 3 NNDR3'!$A$6:$FY$331,DT$4,FALSE)</f>
        <v>0</v>
      </c>
      <c r="DU73" s="104">
        <f>VLOOKUP($B73,'Part 3 NNDR3'!$A$6:$FY$331,DU$4,FALSE)</f>
        <v>0</v>
      </c>
      <c r="DV73" s="104">
        <f>VLOOKUP($B73,'Part 3 NNDR3'!$A$6:$FY$331,DV$4,FALSE)</f>
        <v>0</v>
      </c>
      <c r="DW73" s="104">
        <f>VLOOKUP($B73,'Part 3 NNDR3'!$A$6:$FY$331,DW$4,FALSE)</f>
        <v>0</v>
      </c>
      <c r="DX73" s="104">
        <f>VLOOKUP($B73,'Part 3 NNDR3'!$A$6:$FY$331,DX$4,FALSE)</f>
        <v>0</v>
      </c>
      <c r="DY73" s="104">
        <f>VLOOKUP($B73,'Part 3 NNDR3'!$A$6:$FY$331,DY$4,FALSE)</f>
        <v>0</v>
      </c>
      <c r="DZ73" s="104">
        <f>VLOOKUP($B73,'Part 3 NNDR3'!$A$6:$FY$331,DZ$4,FALSE)</f>
        <v>0</v>
      </c>
      <c r="EA73" s="104">
        <f>VLOOKUP($B73,'Part 3 NNDR3'!$A$6:$FY$331,EA$4,FALSE)</f>
        <v>-10162</v>
      </c>
      <c r="EB73" s="104">
        <f>VLOOKUP($B73,'Part 3 NNDR3'!$A$6:$FY$331,EB$4,FALSE)</f>
        <v>0</v>
      </c>
      <c r="EC73" s="104">
        <f>VLOOKUP($B73,'Part 3 NNDR3'!$A$6:$FY$331,EC$4,FALSE)</f>
        <v>-10162</v>
      </c>
      <c r="ED73" s="104">
        <f>VLOOKUP($B73,'Part 3 NNDR3'!$A$6:$FY$331,ED$4,FALSE)</f>
        <v>0</v>
      </c>
      <c r="EE73" s="104">
        <f>VLOOKUP($B73,'Part 3 NNDR3'!$A$6:$FY$331,EE$4,FALSE)</f>
        <v>0</v>
      </c>
      <c r="EF73" s="104">
        <f>VLOOKUP($B73,'Part 3 NNDR3'!$A$6:$FY$331,EF$4,FALSE)</f>
        <v>0</v>
      </c>
      <c r="EG73" s="104">
        <f>VLOOKUP($B73,'Part 3 NNDR3'!$A$6:$FY$331,EG$4,FALSE)</f>
        <v>0</v>
      </c>
      <c r="EH73" s="104">
        <f>VLOOKUP($B73,'Part 3 NNDR3'!$A$6:$FY$331,EH$4,FALSE)</f>
        <v>0</v>
      </c>
      <c r="EI73" s="104">
        <f>VLOOKUP($B73,'Part 3 NNDR3'!$A$6:$FY$331,EI$4,FALSE)</f>
        <v>0</v>
      </c>
      <c r="EJ73" s="104">
        <f>VLOOKUP($B73,'Part 3 NNDR3'!$A$6:$FY$331,EJ$4,FALSE)</f>
        <v>0</v>
      </c>
      <c r="EK73" s="104">
        <f>VLOOKUP($B73,'Part 3 NNDR3'!$A$6:$FY$331,EK$4,FALSE)</f>
        <v>0</v>
      </c>
      <c r="EL73" s="104">
        <f>VLOOKUP($B73,'Part 3 NNDR3'!$A$6:$FY$331,EL$4,FALSE)</f>
        <v>0</v>
      </c>
      <c r="EM73" s="104">
        <f>VLOOKUP($B73,'Part 3 NNDR3'!$A$6:$FY$331,EM$4,FALSE)</f>
        <v>0</v>
      </c>
      <c r="EN73" s="104">
        <f>VLOOKUP($B73,'Part 3 NNDR3'!$A$6:$FY$331,EN$4,FALSE)</f>
        <v>0</v>
      </c>
      <c r="EO73" s="104">
        <f>VLOOKUP($B73,'Part 3 NNDR3'!$A$6:$FY$331,EO$4,FALSE)</f>
        <v>0</v>
      </c>
      <c r="EP73" s="104">
        <f>VLOOKUP($B73,'Part 3 NNDR3'!$A$6:$FY$331,EP$4,FALSE)</f>
        <v>-19230</v>
      </c>
      <c r="EQ73" s="104">
        <f>VLOOKUP($B73,'Part 3 NNDR3'!$A$6:$FY$331,EQ$4,FALSE)</f>
        <v>0</v>
      </c>
      <c r="ER73" s="104">
        <f>VLOOKUP($B73,'Part 3 NNDR3'!$A$6:$FY$331,ER$4,FALSE)</f>
        <v>-19230</v>
      </c>
      <c r="ES73" s="104">
        <f>VLOOKUP($B73,'Part 3 NNDR3'!$A$6:$FY$331,ES$4,FALSE)</f>
        <v>-24650</v>
      </c>
      <c r="ET73" s="104">
        <f>VLOOKUP($B73,'Part 3 NNDR3'!$A$6:$FY$331,ET$4,FALSE)</f>
        <v>0</v>
      </c>
      <c r="EU73" s="104">
        <f>VLOOKUP($B73,'Part 3 NNDR3'!$A$6:$FY$331,EU$4,FALSE)</f>
        <v>-24650</v>
      </c>
      <c r="EV73" s="104">
        <f>VLOOKUP($B73,'Part 3 NNDR3'!$A$6:$FY$331,EV$4,FALSE)</f>
        <v>-1375</v>
      </c>
      <c r="EW73" s="104">
        <f>VLOOKUP($B73,'Part 3 NNDR3'!$A$6:$FY$331,EW$4,FALSE)</f>
        <v>0</v>
      </c>
      <c r="EX73" s="104">
        <f>VLOOKUP($B73,'Part 3 NNDR3'!$A$6:$FY$331,EX$4,FALSE)</f>
        <v>-1375</v>
      </c>
      <c r="EY73" s="104">
        <f>VLOOKUP($B73,'Part 3 NNDR3'!$A$6:$FY$331,EY$4,FALSE)</f>
        <v>-26025</v>
      </c>
      <c r="EZ73" s="104">
        <f>VLOOKUP($B73,'Part 3 NNDR3'!$A$6:$FY$331,EZ$4,FALSE)</f>
        <v>0</v>
      </c>
      <c r="FA73" s="104">
        <f>VLOOKUP($B73,'Part 3 NNDR3'!$A$6:$FY$331,FA$4,FALSE)</f>
        <v>-26025</v>
      </c>
      <c r="FB73" s="104">
        <f>VLOOKUP($B73,'Part 3 NNDR3'!$A$6:$FY$331,FB$4,FALSE)</f>
        <v>144094116</v>
      </c>
      <c r="FC73" s="104">
        <f>VLOOKUP($B73,'Part 3 NNDR3'!$A$6:$FY$331,FC$4,FALSE)</f>
        <v>0</v>
      </c>
      <c r="FD73" s="104">
        <f>VLOOKUP($B73,'Part 3 NNDR3'!$A$6:$FY$331,FD$4,FALSE)</f>
        <v>144094116</v>
      </c>
      <c r="FE73" s="104">
        <f>VLOOKUP($B73,'Part 3 NNDR3'!$A$6:$FY$331,FE$4,FALSE)</f>
        <v>138270</v>
      </c>
      <c r="FF73" s="104">
        <f>VLOOKUP($B73,'Part 3 NNDR3'!$A$6:$FY$331,FF$4,FALSE)</f>
        <v>0</v>
      </c>
      <c r="FG73" s="104">
        <f>VLOOKUP($B73,'Part 3 NNDR3'!$A$6:$FY$331,FG$4,FALSE)</f>
        <v>138270</v>
      </c>
      <c r="FH73" s="104">
        <f>VLOOKUP($B73,'Part 3 NNDR3'!$A$6:$FY$331,FH$4,FALSE)</f>
        <v>-19576020</v>
      </c>
      <c r="FI73" s="104">
        <f>VLOOKUP($B73,'Part 3 NNDR3'!$A$6:$FY$331,FI$4,FALSE)</f>
        <v>0</v>
      </c>
      <c r="FJ73" s="104">
        <f>VLOOKUP($B73,'Part 3 NNDR3'!$A$6:$FY$331,FJ$4,FALSE)</f>
        <v>-19576020</v>
      </c>
      <c r="FK73" s="104">
        <f>VLOOKUP($B73,'Part 3 NNDR3'!$A$6:$FY$331,FK$4,FALSE)</f>
        <v>-2389261</v>
      </c>
      <c r="FL73" s="104">
        <f>VLOOKUP($B73,'Part 3 NNDR3'!$A$6:$FY$331,FL$4,FALSE)</f>
        <v>0</v>
      </c>
      <c r="FM73" s="104">
        <f>VLOOKUP($B73,'Part 3 NNDR3'!$A$6:$FY$331,FM$4,FALSE)</f>
        <v>-2389261</v>
      </c>
      <c r="FN73" s="104">
        <f>VLOOKUP($B73,'Part 3 NNDR3'!$A$6:$FY$331,FN$4,FALSE)</f>
        <v>-405317</v>
      </c>
      <c r="FO73" s="104">
        <f>VLOOKUP($B73,'Part 3 NNDR3'!$A$6:$FY$331,FO$4,FALSE)</f>
        <v>0</v>
      </c>
      <c r="FP73" s="104">
        <f>VLOOKUP($B73,'Part 3 NNDR3'!$A$6:$FY$331,FP$4,FALSE)</f>
        <v>-405317</v>
      </c>
      <c r="FQ73" s="104">
        <f>VLOOKUP($B73,'Part 3 NNDR3'!$A$6:$FY$331,FQ$4,FALSE)</f>
        <v>-19230</v>
      </c>
      <c r="FR73" s="104">
        <f>VLOOKUP($B73,'Part 3 NNDR3'!$A$6:$FY$331,FR$4,FALSE)</f>
        <v>0</v>
      </c>
      <c r="FS73" s="104">
        <f>VLOOKUP($B73,'Part 3 NNDR3'!$A$6:$FY$331,FS$4,FALSE)</f>
        <v>-19230</v>
      </c>
      <c r="FT73" s="104">
        <f>VLOOKUP($B73,'Part 3 NNDR3'!$A$6:$FY$331,FT$4,FALSE)</f>
        <v>-26025</v>
      </c>
      <c r="FU73" s="104">
        <f>VLOOKUP($B73,'Part 3 NNDR3'!$A$6:$FY$331,FU$4,FALSE)</f>
        <v>0</v>
      </c>
      <c r="FV73" s="104">
        <f>VLOOKUP($B73,'Part 3 NNDR3'!$A$6:$FY$331,FV$4,FALSE)</f>
        <v>-26025</v>
      </c>
      <c r="FW73" s="104">
        <f>VLOOKUP($B73,'Part 3 NNDR3'!$A$6:$FY$331,FW$4,FALSE)</f>
        <v>-22277583</v>
      </c>
      <c r="FX73" s="104">
        <f>VLOOKUP($B73,'Part 3 NNDR3'!$A$6:$FY$331,FX$4,FALSE)</f>
        <v>0</v>
      </c>
      <c r="FY73" s="104">
        <f>VLOOKUP($B73,'Part 3 NNDR3'!$A$6:$FY$331,FY$4,FALSE)</f>
        <v>-22277583</v>
      </c>
      <c r="FZ73" s="104">
        <f>VLOOKUP($B73,'Part 3 NNDR3'!$A$6:$FY$331,FZ$4,FALSE)</f>
        <v>121816533</v>
      </c>
      <c r="GA73" s="104">
        <f>VLOOKUP($B73,'Part 3 NNDR3'!$A$6:$FY$331,GA$4,FALSE)</f>
        <v>0</v>
      </c>
      <c r="GB73" s="104">
        <f>VLOOKUP($B73,'Part 3 NNDR3'!$A$6:$FY$331,GB$4,FALSE)</f>
        <v>121816533</v>
      </c>
      <c r="GC73" s="105" t="str">
        <f>VLOOKUP($B73,'Data (Updated)'!$C$4:$E$329,2,FALSE)</f>
        <v>NA</v>
      </c>
      <c r="GD73" s="106" t="str">
        <f>VLOOKUP($B73,'Data (Updated)'!$C$4:$E$329,3,FALSE)</f>
        <v>E6146</v>
      </c>
    </row>
    <row r="74" spans="1:186" ht="12.75" x14ac:dyDescent="0.2">
      <c r="A74" s="75">
        <v>69</v>
      </c>
      <c r="B74" s="100" t="s">
        <v>224</v>
      </c>
      <c r="C74" s="101" t="s">
        <v>941</v>
      </c>
      <c r="D74" s="102" t="s">
        <v>950</v>
      </c>
      <c r="E74" s="103" t="s">
        <v>223</v>
      </c>
      <c r="F74" s="104">
        <f>VLOOKUP($B74,'Part 3 NNDR3'!$A$6:$FY$331,F$4,FALSE)</f>
        <v>0</v>
      </c>
      <c r="G74" s="104">
        <f>VLOOKUP($B74,'Part 3 NNDR3'!$A$6:$FY$331,G$4,FALSE)</f>
        <v>0</v>
      </c>
      <c r="H74" s="104">
        <f>VLOOKUP($B74,'Part 3 NNDR3'!$A$6:$FY$331,H$4,FALSE)</f>
        <v>0</v>
      </c>
      <c r="I74" s="104">
        <f>VLOOKUP($B74,'Part 3 NNDR3'!$A$6:$FY$331,I$4,FALSE)</f>
        <v>6206</v>
      </c>
      <c r="J74" s="104">
        <f>VLOOKUP($B74,'Part 3 NNDR3'!$A$6:$FY$331,J$4,FALSE)</f>
        <v>0</v>
      </c>
      <c r="K74" s="104">
        <f>VLOOKUP($B74,'Part 3 NNDR3'!$A$6:$FY$331,K$4,FALSE)</f>
        <v>6206</v>
      </c>
      <c r="L74" s="104">
        <f>VLOOKUP($B74,'Part 3 NNDR3'!$A$6:$FY$331,L$4,FALSE)</f>
        <v>0</v>
      </c>
      <c r="M74" s="104">
        <f>VLOOKUP($B74,'Part 3 NNDR3'!$A$6:$FY$331,M$4,FALSE)</f>
        <v>0</v>
      </c>
      <c r="N74" s="104">
        <f>VLOOKUP($B74,'Part 3 NNDR3'!$A$6:$FY$331,N$4,FALSE)</f>
        <v>0</v>
      </c>
      <c r="O74" s="104">
        <f>VLOOKUP($B74,'Part 3 NNDR3'!$A$6:$FY$331,O$4,FALSE)</f>
        <v>30579</v>
      </c>
      <c r="P74" s="104">
        <f>VLOOKUP($B74,'Part 3 NNDR3'!$A$6:$FY$331,P$4,FALSE)</f>
        <v>0</v>
      </c>
      <c r="Q74" s="104">
        <f>VLOOKUP($B74,'Part 3 NNDR3'!$A$6:$FY$331,Q$4,FALSE)</f>
        <v>30579</v>
      </c>
      <c r="R74" s="104">
        <f>VLOOKUP($B74,'Part 3 NNDR3'!$A$6:$FY$331,R$4,FALSE)</f>
        <v>36785</v>
      </c>
      <c r="S74" s="104">
        <f>VLOOKUP($B74,'Part 3 NNDR3'!$A$6:$FY$331,S$4,FALSE)</f>
        <v>0</v>
      </c>
      <c r="T74" s="104">
        <f>VLOOKUP($B74,'Part 3 NNDR3'!$A$6:$FY$331,T$4,FALSE)</f>
        <v>36785</v>
      </c>
      <c r="U74" s="104">
        <f>VLOOKUP($B74,'Part 3 NNDR3'!$A$6:$FY$331,U$4,FALSE)</f>
        <v>-2386297</v>
      </c>
      <c r="V74" s="104">
        <f>VLOOKUP($B74,'Part 3 NNDR3'!$A$6:$FY$331,V$4,FALSE)</f>
        <v>0</v>
      </c>
      <c r="W74" s="104">
        <f>VLOOKUP($B74,'Part 3 NNDR3'!$A$6:$FY$331,W$4,FALSE)</f>
        <v>-2386297</v>
      </c>
      <c r="X74" s="104">
        <f>VLOOKUP($B74,'Part 3 NNDR3'!$A$6:$FY$331,X$4,FALSE)</f>
        <v>0</v>
      </c>
      <c r="Y74" s="104">
        <f>VLOOKUP($B74,'Part 3 NNDR3'!$A$6:$FY$331,Y$4,FALSE)</f>
        <v>0</v>
      </c>
      <c r="Z74" s="104">
        <f>VLOOKUP($B74,'Part 3 NNDR3'!$A$6:$FY$331,Z$4,FALSE)</f>
        <v>0</v>
      </c>
      <c r="AA74" s="104">
        <f>VLOOKUP($B74,'Part 3 NNDR3'!$A$6:$FY$331,AA$4,FALSE)</f>
        <v>-250965</v>
      </c>
      <c r="AB74" s="104">
        <f>VLOOKUP($B74,'Part 3 NNDR3'!$A$6:$FY$331,AB$4,FALSE)</f>
        <v>0</v>
      </c>
      <c r="AC74" s="104">
        <f>VLOOKUP($B74,'Part 3 NNDR3'!$A$6:$FY$331,AC$4,FALSE)</f>
        <v>-250965</v>
      </c>
      <c r="AD74" s="104">
        <f>VLOOKUP($B74,'Part 3 NNDR3'!$A$6:$FY$331,AD$4,FALSE)</f>
        <v>-133831</v>
      </c>
      <c r="AE74" s="104">
        <f>VLOOKUP($B74,'Part 3 NNDR3'!$A$6:$FY$331,AE$4,FALSE)</f>
        <v>0</v>
      </c>
      <c r="AF74" s="104">
        <f>VLOOKUP($B74,'Part 3 NNDR3'!$A$6:$FY$331,AF$4,FALSE)</f>
        <v>-133831</v>
      </c>
      <c r="AG74" s="104">
        <f>VLOOKUP($B74,'Part 3 NNDR3'!$A$6:$FY$331,AG$4,FALSE)</f>
        <v>0</v>
      </c>
      <c r="AH74" s="104">
        <f>VLOOKUP($B74,'Part 3 NNDR3'!$A$6:$FY$331,AH$4,FALSE)</f>
        <v>0</v>
      </c>
      <c r="AI74" s="104">
        <f>VLOOKUP($B74,'Part 3 NNDR3'!$A$6:$FY$331,AI$4,FALSE)</f>
        <v>0</v>
      </c>
      <c r="AJ74" s="104">
        <f>VLOOKUP($B74,'Part 3 NNDR3'!$A$6:$FY$331,AJ$4,FALSE)</f>
        <v>459029</v>
      </c>
      <c r="AK74" s="104">
        <f>VLOOKUP($B74,'Part 3 NNDR3'!$A$6:$FY$331,AK$4,FALSE)</f>
        <v>0</v>
      </c>
      <c r="AL74" s="104">
        <f>VLOOKUP($B74,'Part 3 NNDR3'!$A$6:$FY$331,AL$4,FALSE)</f>
        <v>459029</v>
      </c>
      <c r="AM74" s="104">
        <f>VLOOKUP($B74,'Part 3 NNDR3'!$A$6:$FY$331,AM$4,FALSE)</f>
        <v>3401</v>
      </c>
      <c r="AN74" s="104">
        <f>VLOOKUP($B74,'Part 3 NNDR3'!$A$6:$FY$331,AN$4,FALSE)</f>
        <v>0</v>
      </c>
      <c r="AO74" s="104">
        <f>VLOOKUP($B74,'Part 3 NNDR3'!$A$6:$FY$331,AO$4,FALSE)</f>
        <v>3401</v>
      </c>
      <c r="AP74" s="104">
        <f>VLOOKUP($B74,'Part 3 NNDR3'!$A$6:$FY$331,AP$4,FALSE)</f>
        <v>-1127211</v>
      </c>
      <c r="AQ74" s="104">
        <f>VLOOKUP($B74,'Part 3 NNDR3'!$A$6:$FY$331,AQ$4,FALSE)</f>
        <v>0</v>
      </c>
      <c r="AR74" s="104">
        <f>VLOOKUP($B74,'Part 3 NNDR3'!$A$6:$FY$331,AR$4,FALSE)</f>
        <v>-1127211</v>
      </c>
      <c r="AS74" s="104">
        <f>VLOOKUP($B74,'Part 3 NNDR3'!$A$6:$FY$331,AS$4,FALSE)</f>
        <v>-66252</v>
      </c>
      <c r="AT74" s="104">
        <f>VLOOKUP($B74,'Part 3 NNDR3'!$A$6:$FY$331,AT$4,FALSE)</f>
        <v>0</v>
      </c>
      <c r="AU74" s="104">
        <f>VLOOKUP($B74,'Part 3 NNDR3'!$A$6:$FY$331,AU$4,FALSE)</f>
        <v>-66252</v>
      </c>
      <c r="AV74" s="104">
        <f>VLOOKUP($B74,'Part 3 NNDR3'!$A$6:$FY$331,AV$4,FALSE)</f>
        <v>-28367</v>
      </c>
      <c r="AW74" s="104">
        <f>VLOOKUP($B74,'Part 3 NNDR3'!$A$6:$FY$331,AW$4,FALSE)</f>
        <v>0</v>
      </c>
      <c r="AX74" s="104">
        <f>VLOOKUP($B74,'Part 3 NNDR3'!$A$6:$FY$331,AX$4,FALSE)</f>
        <v>-28367</v>
      </c>
      <c r="AY74" s="104">
        <f>VLOOKUP($B74,'Part 3 NNDR3'!$A$6:$FY$331,AY$4,FALSE)</f>
        <v>0</v>
      </c>
      <c r="AZ74" s="104">
        <f>VLOOKUP($B74,'Part 3 NNDR3'!$A$6:$FY$331,AZ$4,FALSE)</f>
        <v>0</v>
      </c>
      <c r="BA74" s="104">
        <f>VLOOKUP($B74,'Part 3 NNDR3'!$A$6:$FY$331,BA$4,FALSE)</f>
        <v>0</v>
      </c>
      <c r="BB74" s="104">
        <f>VLOOKUP($B74,'Part 3 NNDR3'!$A$6:$FY$331,BB$4,FALSE)</f>
        <v>-27488</v>
      </c>
      <c r="BC74" s="104">
        <f>VLOOKUP($B74,'Part 3 NNDR3'!$A$6:$FY$331,BC$4,FALSE)</f>
        <v>0</v>
      </c>
      <c r="BD74" s="104">
        <f>VLOOKUP($B74,'Part 3 NNDR3'!$A$6:$FY$331,BD$4,FALSE)</f>
        <v>-27488</v>
      </c>
      <c r="BE74" s="104">
        <f>VLOOKUP($B74,'Part 3 NNDR3'!$A$6:$FY$331,BE$4,FALSE)</f>
        <v>1161</v>
      </c>
      <c r="BF74" s="104">
        <f>VLOOKUP($B74,'Part 3 NNDR3'!$A$6:$FY$331,BF$4,FALSE)</f>
        <v>0</v>
      </c>
      <c r="BG74" s="104">
        <f>VLOOKUP($B74,'Part 3 NNDR3'!$A$6:$FY$331,BG$4,FALSE)</f>
        <v>1161</v>
      </c>
      <c r="BH74" s="104">
        <f>VLOOKUP($B74,'Part 3 NNDR3'!$A$6:$FY$331,BH$4,FALSE)</f>
        <v>-3422989</v>
      </c>
      <c r="BI74" s="104">
        <f>VLOOKUP($B74,'Part 3 NNDR3'!$A$6:$FY$331,BI$4,FALSE)</f>
        <v>0</v>
      </c>
      <c r="BJ74" s="104">
        <f>VLOOKUP($B74,'Part 3 NNDR3'!$A$6:$FY$331,BJ$4,FALSE)</f>
        <v>-3422989</v>
      </c>
      <c r="BK74" s="104">
        <f>VLOOKUP($B74,'Part 3 NNDR3'!$A$6:$FY$331,BK$4,FALSE)</f>
        <v>-6836</v>
      </c>
      <c r="BL74" s="104">
        <f>VLOOKUP($B74,'Part 3 NNDR3'!$A$6:$FY$331,BL$4,FALSE)</f>
        <v>0</v>
      </c>
      <c r="BM74" s="104">
        <f>VLOOKUP($B74,'Part 3 NNDR3'!$A$6:$FY$331,BM$4,FALSE)</f>
        <v>-6836</v>
      </c>
      <c r="BN74" s="104">
        <f>VLOOKUP($B74,'Part 3 NNDR3'!$A$6:$FY$331,BN$4,FALSE)</f>
        <v>0</v>
      </c>
      <c r="BO74" s="104">
        <f>VLOOKUP($B74,'Part 3 NNDR3'!$A$6:$FY$331,BO$4,FALSE)</f>
        <v>0</v>
      </c>
      <c r="BP74" s="104">
        <f>VLOOKUP($B74,'Part 3 NNDR3'!$A$6:$FY$331,BP$4,FALSE)</f>
        <v>0</v>
      </c>
      <c r="BQ74" s="104">
        <f>VLOOKUP($B74,'Part 3 NNDR3'!$A$6:$FY$331,BQ$4,FALSE)</f>
        <v>-770925</v>
      </c>
      <c r="BR74" s="104">
        <f>VLOOKUP($B74,'Part 3 NNDR3'!$A$6:$FY$331,BR$4,FALSE)</f>
        <v>0</v>
      </c>
      <c r="BS74" s="104">
        <f>VLOOKUP($B74,'Part 3 NNDR3'!$A$6:$FY$331,BS$4,FALSE)</f>
        <v>-770925</v>
      </c>
      <c r="BT74" s="104">
        <f>VLOOKUP($B74,'Part 3 NNDR3'!$A$6:$FY$331,BT$4,FALSE)</f>
        <v>-32116</v>
      </c>
      <c r="BU74" s="104">
        <f>VLOOKUP($B74,'Part 3 NNDR3'!$A$6:$FY$331,BU$4,FALSE)</f>
        <v>0</v>
      </c>
      <c r="BV74" s="104">
        <f>VLOOKUP($B74,'Part 3 NNDR3'!$A$6:$FY$331,BV$4,FALSE)</f>
        <v>-32116</v>
      </c>
      <c r="BW74" s="104">
        <f>VLOOKUP($B74,'Part 3 NNDR3'!$A$6:$FY$331,BW$4,FALSE)</f>
        <v>-809877</v>
      </c>
      <c r="BX74" s="104">
        <f>VLOOKUP($B74,'Part 3 NNDR3'!$A$6:$FY$331,BX$4,FALSE)</f>
        <v>0</v>
      </c>
      <c r="BY74" s="104">
        <f>VLOOKUP($B74,'Part 3 NNDR3'!$A$6:$FY$331,BY$4,FALSE)</f>
        <v>-809877</v>
      </c>
      <c r="BZ74" s="104">
        <f>VLOOKUP($B74,'Part 3 NNDR3'!$A$6:$FY$331,BZ$4,FALSE)</f>
        <v>-21595</v>
      </c>
      <c r="CA74" s="104">
        <f>VLOOKUP($B74,'Part 3 NNDR3'!$A$6:$FY$331,CA$4,FALSE)</f>
        <v>0</v>
      </c>
      <c r="CB74" s="104">
        <f>VLOOKUP($B74,'Part 3 NNDR3'!$A$6:$FY$331,CB$4,FALSE)</f>
        <v>-21595</v>
      </c>
      <c r="CC74" s="104">
        <f>VLOOKUP($B74,'Part 3 NNDR3'!$A$6:$FY$331,CC$4,FALSE)</f>
        <v>57</v>
      </c>
      <c r="CD74" s="104">
        <f>VLOOKUP($B74,'Part 3 NNDR3'!$A$6:$FY$331,CD$4,FALSE)</f>
        <v>0</v>
      </c>
      <c r="CE74" s="104">
        <f>VLOOKUP($B74,'Part 3 NNDR3'!$A$6:$FY$331,CE$4,FALSE)</f>
        <v>57</v>
      </c>
      <c r="CF74" s="104">
        <f>VLOOKUP($B74,'Part 3 NNDR3'!$A$6:$FY$331,CF$4,FALSE)</f>
        <v>-3597</v>
      </c>
      <c r="CG74" s="104">
        <f>VLOOKUP($B74,'Part 3 NNDR3'!$A$6:$FY$331,CG$4,FALSE)</f>
        <v>0</v>
      </c>
      <c r="CH74" s="104">
        <f>VLOOKUP($B74,'Part 3 NNDR3'!$A$6:$FY$331,CH$4,FALSE)</f>
        <v>-3597</v>
      </c>
      <c r="CI74" s="104">
        <f>VLOOKUP($B74,'Part 3 NNDR3'!$A$6:$FY$331,CI$4,FALSE)</f>
        <v>0</v>
      </c>
      <c r="CJ74" s="104">
        <f>VLOOKUP($B74,'Part 3 NNDR3'!$A$6:$FY$331,CJ$4,FALSE)</f>
        <v>0</v>
      </c>
      <c r="CK74" s="104">
        <f>VLOOKUP($B74,'Part 3 NNDR3'!$A$6:$FY$331,CK$4,FALSE)</f>
        <v>0</v>
      </c>
      <c r="CL74" s="104">
        <f>VLOOKUP($B74,'Part 3 NNDR3'!$A$6:$FY$331,CL$4,FALSE)</f>
        <v>0</v>
      </c>
      <c r="CM74" s="104">
        <f>VLOOKUP($B74,'Part 3 NNDR3'!$A$6:$FY$331,CM$4,FALSE)</f>
        <v>0</v>
      </c>
      <c r="CN74" s="104">
        <f>VLOOKUP($B74,'Part 3 NNDR3'!$A$6:$FY$331,CN$4,FALSE)</f>
        <v>0</v>
      </c>
      <c r="CO74" s="104">
        <f>VLOOKUP($B74,'Part 3 NNDR3'!$A$6:$FY$331,CO$4,FALSE)</f>
        <v>0</v>
      </c>
      <c r="CP74" s="104">
        <f>VLOOKUP($B74,'Part 3 NNDR3'!$A$6:$FY$331,CP$4,FALSE)</f>
        <v>0</v>
      </c>
      <c r="CQ74" s="104">
        <f>VLOOKUP($B74,'Part 3 NNDR3'!$A$6:$FY$331,CQ$4,FALSE)</f>
        <v>0</v>
      </c>
      <c r="CR74" s="104">
        <f>VLOOKUP($B74,'Part 3 NNDR3'!$A$6:$FY$331,CR$4,FALSE)</f>
        <v>-11820</v>
      </c>
      <c r="CS74" s="104">
        <f>VLOOKUP($B74,'Part 3 NNDR3'!$A$6:$FY$331,CS$4,FALSE)</f>
        <v>0</v>
      </c>
      <c r="CT74" s="104">
        <f>VLOOKUP($B74,'Part 3 NNDR3'!$A$6:$FY$331,CT$4,FALSE)</f>
        <v>-11820</v>
      </c>
      <c r="CU74" s="104">
        <f>VLOOKUP($B74,'Part 3 NNDR3'!$A$6:$FY$331,CU$4,FALSE)</f>
        <v>1160</v>
      </c>
      <c r="CV74" s="104">
        <f>VLOOKUP($B74,'Part 3 NNDR3'!$A$6:$FY$331,CV$4,FALSE)</f>
        <v>0</v>
      </c>
      <c r="CW74" s="104">
        <f>VLOOKUP($B74,'Part 3 NNDR3'!$A$6:$FY$331,CW$4,FALSE)</f>
        <v>1160</v>
      </c>
      <c r="CX74" s="104">
        <f>VLOOKUP($B74,'Part 3 NNDR3'!$A$6:$FY$331,CX$4,FALSE)</f>
        <v>0</v>
      </c>
      <c r="CY74" s="104">
        <f>VLOOKUP($B74,'Part 3 NNDR3'!$A$6:$FY$331,CY$4,FALSE)</f>
        <v>0</v>
      </c>
      <c r="CZ74" s="104">
        <f>VLOOKUP($B74,'Part 3 NNDR3'!$A$6:$FY$331,CZ$4,FALSE)</f>
        <v>0</v>
      </c>
      <c r="DA74" s="104">
        <f>VLOOKUP($B74,'Part 3 NNDR3'!$A$6:$FY$331,DA$4,FALSE)</f>
        <v>0</v>
      </c>
      <c r="DB74" s="104">
        <f>VLOOKUP($B74,'Part 3 NNDR3'!$A$6:$FY$331,DB$4,FALSE)</f>
        <v>0</v>
      </c>
      <c r="DC74" s="104">
        <f>VLOOKUP($B74,'Part 3 NNDR3'!$A$6:$FY$331,DC$4,FALSE)</f>
        <v>0</v>
      </c>
      <c r="DD74" s="104">
        <f>VLOOKUP($B74,'Part 3 NNDR3'!$A$6:$FY$331,DD$4,FALSE)</f>
        <v>0</v>
      </c>
      <c r="DE74" s="104">
        <f>VLOOKUP($B74,'Part 3 NNDR3'!$A$6:$FY$331,DE$4,FALSE)</f>
        <v>0</v>
      </c>
      <c r="DF74" s="104">
        <f>VLOOKUP($B74,'Part 3 NNDR3'!$A$6:$FY$331,DF$4,FALSE)</f>
        <v>0</v>
      </c>
      <c r="DG74" s="104">
        <f>VLOOKUP($B74,'Part 3 NNDR3'!$A$6:$FY$331,DG$4,FALSE)</f>
        <v>0</v>
      </c>
      <c r="DH74" s="104">
        <f>VLOOKUP($B74,'Part 3 NNDR3'!$A$6:$FY$331,DH$4,FALSE)</f>
        <v>0</v>
      </c>
      <c r="DI74" s="104">
        <f>VLOOKUP($B74,'Part 3 NNDR3'!$A$6:$FY$331,DI$4,FALSE)</f>
        <v>0</v>
      </c>
      <c r="DJ74" s="104">
        <f>VLOOKUP($B74,'Part 3 NNDR3'!$A$6:$FY$331,DJ$4,FALSE)</f>
        <v>0</v>
      </c>
      <c r="DK74" s="104">
        <f>VLOOKUP($B74,'Part 3 NNDR3'!$A$6:$FY$331,DK$4,FALSE)</f>
        <v>0</v>
      </c>
      <c r="DL74" s="104">
        <f>VLOOKUP($B74,'Part 3 NNDR3'!$A$6:$FY$331,DL$4,FALSE)</f>
        <v>-35795</v>
      </c>
      <c r="DM74" s="104">
        <f>VLOOKUP($B74,'Part 3 NNDR3'!$A$6:$FY$331,DM$4,FALSE)</f>
        <v>0</v>
      </c>
      <c r="DN74" s="104">
        <f>VLOOKUP($B74,'Part 3 NNDR3'!$A$6:$FY$331,DN$4,FALSE)</f>
        <v>-35795</v>
      </c>
      <c r="DO74" s="104">
        <f>VLOOKUP($B74,'Part 3 NNDR3'!$A$6:$FY$331,DO$4,FALSE)</f>
        <v>-3800</v>
      </c>
      <c r="DP74" s="104">
        <f>VLOOKUP($B74,'Part 3 NNDR3'!$A$6:$FY$331,DP$4,FALSE)</f>
        <v>0</v>
      </c>
      <c r="DQ74" s="104">
        <f>VLOOKUP($B74,'Part 3 NNDR3'!$A$6:$FY$331,DQ$4,FALSE)</f>
        <v>-3800</v>
      </c>
      <c r="DR74" s="104">
        <f>VLOOKUP($B74,'Part 3 NNDR3'!$A$6:$FY$331,DR$4,FALSE)</f>
        <v>0</v>
      </c>
      <c r="DS74" s="104">
        <f>VLOOKUP($B74,'Part 3 NNDR3'!$A$6:$FY$331,DS$4,FALSE)</f>
        <v>0</v>
      </c>
      <c r="DT74" s="104">
        <f>VLOOKUP($B74,'Part 3 NNDR3'!$A$6:$FY$331,DT$4,FALSE)</f>
        <v>0</v>
      </c>
      <c r="DU74" s="104">
        <f>VLOOKUP($B74,'Part 3 NNDR3'!$A$6:$FY$331,DU$4,FALSE)</f>
        <v>-16589</v>
      </c>
      <c r="DV74" s="104">
        <f>VLOOKUP($B74,'Part 3 NNDR3'!$A$6:$FY$331,DV$4,FALSE)</f>
        <v>0</v>
      </c>
      <c r="DW74" s="104">
        <f>VLOOKUP($B74,'Part 3 NNDR3'!$A$6:$FY$331,DW$4,FALSE)</f>
        <v>-16589</v>
      </c>
      <c r="DX74" s="104">
        <f>VLOOKUP($B74,'Part 3 NNDR3'!$A$6:$FY$331,DX$4,FALSE)</f>
        <v>0</v>
      </c>
      <c r="DY74" s="104">
        <f>VLOOKUP($B74,'Part 3 NNDR3'!$A$6:$FY$331,DY$4,FALSE)</f>
        <v>0</v>
      </c>
      <c r="DZ74" s="104">
        <f>VLOOKUP($B74,'Part 3 NNDR3'!$A$6:$FY$331,DZ$4,FALSE)</f>
        <v>0</v>
      </c>
      <c r="EA74" s="104">
        <f>VLOOKUP($B74,'Part 3 NNDR3'!$A$6:$FY$331,EA$4,FALSE)</f>
        <v>-553034</v>
      </c>
      <c r="EB74" s="104">
        <f>VLOOKUP($B74,'Part 3 NNDR3'!$A$6:$FY$331,EB$4,FALSE)</f>
        <v>0</v>
      </c>
      <c r="EC74" s="104">
        <f>VLOOKUP($B74,'Part 3 NNDR3'!$A$6:$FY$331,EC$4,FALSE)</f>
        <v>-553034</v>
      </c>
      <c r="ED74" s="104">
        <f>VLOOKUP($B74,'Part 3 NNDR3'!$A$6:$FY$331,ED$4,FALSE)</f>
        <v>-401</v>
      </c>
      <c r="EE74" s="104">
        <f>VLOOKUP($B74,'Part 3 NNDR3'!$A$6:$FY$331,EE$4,FALSE)</f>
        <v>0</v>
      </c>
      <c r="EF74" s="104">
        <f>VLOOKUP($B74,'Part 3 NNDR3'!$A$6:$FY$331,EF$4,FALSE)</f>
        <v>-401</v>
      </c>
      <c r="EG74" s="104">
        <f>VLOOKUP($B74,'Part 3 NNDR3'!$A$6:$FY$331,EG$4,FALSE)</f>
        <v>-7664</v>
      </c>
      <c r="EH74" s="104">
        <f>VLOOKUP($B74,'Part 3 NNDR3'!$A$6:$FY$331,EH$4,FALSE)</f>
        <v>0</v>
      </c>
      <c r="EI74" s="104">
        <f>VLOOKUP($B74,'Part 3 NNDR3'!$A$6:$FY$331,EI$4,FALSE)</f>
        <v>-7664</v>
      </c>
      <c r="EJ74" s="104">
        <f>VLOOKUP($B74,'Part 3 NNDR3'!$A$6:$FY$331,EJ$4,FALSE)</f>
        <v>0</v>
      </c>
      <c r="EK74" s="104">
        <f>VLOOKUP($B74,'Part 3 NNDR3'!$A$6:$FY$331,EK$4,FALSE)</f>
        <v>0</v>
      </c>
      <c r="EL74" s="104">
        <f>VLOOKUP($B74,'Part 3 NNDR3'!$A$6:$FY$331,EL$4,FALSE)</f>
        <v>0</v>
      </c>
      <c r="EM74" s="104">
        <f>VLOOKUP($B74,'Part 3 NNDR3'!$A$6:$FY$331,EM$4,FALSE)</f>
        <v>0</v>
      </c>
      <c r="EN74" s="104">
        <f>VLOOKUP($B74,'Part 3 NNDR3'!$A$6:$FY$331,EN$4,FALSE)</f>
        <v>0</v>
      </c>
      <c r="EO74" s="104">
        <f>VLOOKUP($B74,'Part 3 NNDR3'!$A$6:$FY$331,EO$4,FALSE)</f>
        <v>0</v>
      </c>
      <c r="EP74" s="104">
        <f>VLOOKUP($B74,'Part 3 NNDR3'!$A$6:$FY$331,EP$4,FALSE)</f>
        <v>-581488</v>
      </c>
      <c r="EQ74" s="104">
        <f>VLOOKUP($B74,'Part 3 NNDR3'!$A$6:$FY$331,EQ$4,FALSE)</f>
        <v>0</v>
      </c>
      <c r="ER74" s="104">
        <f>VLOOKUP($B74,'Part 3 NNDR3'!$A$6:$FY$331,ER$4,FALSE)</f>
        <v>-581488</v>
      </c>
      <c r="ES74" s="104">
        <f>VLOOKUP($B74,'Part 3 NNDR3'!$A$6:$FY$331,ES$4,FALSE)</f>
        <v>0</v>
      </c>
      <c r="ET74" s="104">
        <f>VLOOKUP($B74,'Part 3 NNDR3'!$A$6:$FY$331,ET$4,FALSE)</f>
        <v>0</v>
      </c>
      <c r="EU74" s="104">
        <f>VLOOKUP($B74,'Part 3 NNDR3'!$A$6:$FY$331,EU$4,FALSE)</f>
        <v>0</v>
      </c>
      <c r="EV74" s="104">
        <f>VLOOKUP($B74,'Part 3 NNDR3'!$A$6:$FY$331,EV$4,FALSE)</f>
        <v>0</v>
      </c>
      <c r="EW74" s="104">
        <f>VLOOKUP($B74,'Part 3 NNDR3'!$A$6:$FY$331,EW$4,FALSE)</f>
        <v>0</v>
      </c>
      <c r="EX74" s="104">
        <f>VLOOKUP($B74,'Part 3 NNDR3'!$A$6:$FY$331,EX$4,FALSE)</f>
        <v>0</v>
      </c>
      <c r="EY74" s="104">
        <f>VLOOKUP($B74,'Part 3 NNDR3'!$A$6:$FY$331,EY$4,FALSE)</f>
        <v>0</v>
      </c>
      <c r="EZ74" s="104">
        <f>VLOOKUP($B74,'Part 3 NNDR3'!$A$6:$FY$331,EZ$4,FALSE)</f>
        <v>0</v>
      </c>
      <c r="FA74" s="104">
        <f>VLOOKUP($B74,'Part 3 NNDR3'!$A$6:$FY$331,FA$4,FALSE)</f>
        <v>0</v>
      </c>
      <c r="FB74" s="104">
        <f>VLOOKUP($B74,'Part 3 NNDR3'!$A$6:$FY$331,FB$4,FALSE)</f>
        <v>22575087</v>
      </c>
      <c r="FC74" s="104">
        <f>VLOOKUP($B74,'Part 3 NNDR3'!$A$6:$FY$331,FC$4,FALSE)</f>
        <v>0</v>
      </c>
      <c r="FD74" s="104">
        <f>VLOOKUP($B74,'Part 3 NNDR3'!$A$6:$FY$331,FD$4,FALSE)</f>
        <v>22575087</v>
      </c>
      <c r="FE74" s="104">
        <f>VLOOKUP($B74,'Part 3 NNDR3'!$A$6:$FY$331,FE$4,FALSE)</f>
        <v>36785</v>
      </c>
      <c r="FF74" s="104">
        <f>VLOOKUP($B74,'Part 3 NNDR3'!$A$6:$FY$331,FF$4,FALSE)</f>
        <v>0</v>
      </c>
      <c r="FG74" s="104">
        <f>VLOOKUP($B74,'Part 3 NNDR3'!$A$6:$FY$331,FG$4,FALSE)</f>
        <v>36785</v>
      </c>
      <c r="FH74" s="104">
        <f>VLOOKUP($B74,'Part 3 NNDR3'!$A$6:$FY$331,FH$4,FALSE)</f>
        <v>-3422989</v>
      </c>
      <c r="FI74" s="104">
        <f>VLOOKUP($B74,'Part 3 NNDR3'!$A$6:$FY$331,FI$4,FALSE)</f>
        <v>0</v>
      </c>
      <c r="FJ74" s="104">
        <f>VLOOKUP($B74,'Part 3 NNDR3'!$A$6:$FY$331,FJ$4,FALSE)</f>
        <v>-3422989</v>
      </c>
      <c r="FK74" s="104">
        <f>VLOOKUP($B74,'Part 3 NNDR3'!$A$6:$FY$331,FK$4,FALSE)</f>
        <v>-809877</v>
      </c>
      <c r="FL74" s="104">
        <f>VLOOKUP($B74,'Part 3 NNDR3'!$A$6:$FY$331,FL$4,FALSE)</f>
        <v>0</v>
      </c>
      <c r="FM74" s="104">
        <f>VLOOKUP($B74,'Part 3 NNDR3'!$A$6:$FY$331,FM$4,FALSE)</f>
        <v>-809877</v>
      </c>
      <c r="FN74" s="104">
        <f>VLOOKUP($B74,'Part 3 NNDR3'!$A$6:$FY$331,FN$4,FALSE)</f>
        <v>-35795</v>
      </c>
      <c r="FO74" s="104">
        <f>VLOOKUP($B74,'Part 3 NNDR3'!$A$6:$FY$331,FO$4,FALSE)</f>
        <v>0</v>
      </c>
      <c r="FP74" s="104">
        <f>VLOOKUP($B74,'Part 3 NNDR3'!$A$6:$FY$331,FP$4,FALSE)</f>
        <v>-35795</v>
      </c>
      <c r="FQ74" s="104">
        <f>VLOOKUP($B74,'Part 3 NNDR3'!$A$6:$FY$331,FQ$4,FALSE)</f>
        <v>-581488</v>
      </c>
      <c r="FR74" s="104">
        <f>VLOOKUP($B74,'Part 3 NNDR3'!$A$6:$FY$331,FR$4,FALSE)</f>
        <v>0</v>
      </c>
      <c r="FS74" s="104">
        <f>VLOOKUP($B74,'Part 3 NNDR3'!$A$6:$FY$331,FS$4,FALSE)</f>
        <v>-581488</v>
      </c>
      <c r="FT74" s="104">
        <f>VLOOKUP($B74,'Part 3 NNDR3'!$A$6:$FY$331,FT$4,FALSE)</f>
        <v>0</v>
      </c>
      <c r="FU74" s="104">
        <f>VLOOKUP($B74,'Part 3 NNDR3'!$A$6:$FY$331,FU$4,FALSE)</f>
        <v>0</v>
      </c>
      <c r="FV74" s="104">
        <f>VLOOKUP($B74,'Part 3 NNDR3'!$A$6:$FY$331,FV$4,FALSE)</f>
        <v>0</v>
      </c>
      <c r="FW74" s="104">
        <f>VLOOKUP($B74,'Part 3 NNDR3'!$A$6:$FY$331,FW$4,FALSE)</f>
        <v>-4813364</v>
      </c>
      <c r="FX74" s="104">
        <f>VLOOKUP($B74,'Part 3 NNDR3'!$A$6:$FY$331,FX$4,FALSE)</f>
        <v>0</v>
      </c>
      <c r="FY74" s="104">
        <f>VLOOKUP($B74,'Part 3 NNDR3'!$A$6:$FY$331,FY$4,FALSE)</f>
        <v>-4813364</v>
      </c>
      <c r="FZ74" s="104">
        <f>VLOOKUP($B74,'Part 3 NNDR3'!$A$6:$FY$331,FZ$4,FALSE)</f>
        <v>17761723</v>
      </c>
      <c r="GA74" s="104">
        <f>VLOOKUP($B74,'Part 3 NNDR3'!$A$6:$FY$331,GA$4,FALSE)</f>
        <v>0</v>
      </c>
      <c r="GB74" s="104">
        <f>VLOOKUP($B74,'Part 3 NNDR3'!$A$6:$FY$331,GB$4,FALSE)</f>
        <v>17761723</v>
      </c>
      <c r="GC74" s="105" t="str">
        <f>VLOOKUP($B74,'Data (Updated)'!$C$4:$E$329,2,FALSE)</f>
        <v>E2721</v>
      </c>
      <c r="GD74" s="106" t="str">
        <f>VLOOKUP($B74,'Data (Updated)'!$C$4:$E$329,3,FALSE)</f>
        <v>E6127</v>
      </c>
    </row>
    <row r="75" spans="1:186" ht="12.75" x14ac:dyDescent="0.2">
      <c r="A75" s="75">
        <v>70</v>
      </c>
      <c r="B75" s="100" t="s">
        <v>229</v>
      </c>
      <c r="C75" s="101" t="s">
        <v>941</v>
      </c>
      <c r="D75" s="102" t="s">
        <v>942</v>
      </c>
      <c r="E75" s="103" t="s">
        <v>228</v>
      </c>
      <c r="F75" s="104">
        <f>VLOOKUP($B75,'Part 3 NNDR3'!$A$6:$FY$331,F$4,FALSE)</f>
        <v>0</v>
      </c>
      <c r="G75" s="104">
        <f>VLOOKUP($B75,'Part 3 NNDR3'!$A$6:$FY$331,G$4,FALSE)</f>
        <v>0</v>
      </c>
      <c r="H75" s="104">
        <f>VLOOKUP($B75,'Part 3 NNDR3'!$A$6:$FY$331,H$4,FALSE)</f>
        <v>0</v>
      </c>
      <c r="I75" s="104">
        <f>VLOOKUP($B75,'Part 3 NNDR3'!$A$6:$FY$331,I$4,FALSE)</f>
        <v>54548</v>
      </c>
      <c r="J75" s="104">
        <f>VLOOKUP($B75,'Part 3 NNDR3'!$A$6:$FY$331,J$4,FALSE)</f>
        <v>0</v>
      </c>
      <c r="K75" s="104">
        <f>VLOOKUP($B75,'Part 3 NNDR3'!$A$6:$FY$331,K$4,FALSE)</f>
        <v>54548</v>
      </c>
      <c r="L75" s="104">
        <f>VLOOKUP($B75,'Part 3 NNDR3'!$A$6:$FY$331,L$4,FALSE)</f>
        <v>0</v>
      </c>
      <c r="M75" s="104">
        <f>VLOOKUP($B75,'Part 3 NNDR3'!$A$6:$FY$331,M$4,FALSE)</f>
        <v>0</v>
      </c>
      <c r="N75" s="104">
        <f>VLOOKUP($B75,'Part 3 NNDR3'!$A$6:$FY$331,N$4,FALSE)</f>
        <v>0</v>
      </c>
      <c r="O75" s="104">
        <f>VLOOKUP($B75,'Part 3 NNDR3'!$A$6:$FY$331,O$4,FALSE)</f>
        <v>417743</v>
      </c>
      <c r="P75" s="104">
        <f>VLOOKUP($B75,'Part 3 NNDR3'!$A$6:$FY$331,P$4,FALSE)</f>
        <v>0</v>
      </c>
      <c r="Q75" s="104">
        <f>VLOOKUP($B75,'Part 3 NNDR3'!$A$6:$FY$331,Q$4,FALSE)</f>
        <v>417743</v>
      </c>
      <c r="R75" s="104">
        <f>VLOOKUP($B75,'Part 3 NNDR3'!$A$6:$FY$331,R$4,FALSE)</f>
        <v>472291</v>
      </c>
      <c r="S75" s="104">
        <f>VLOOKUP($B75,'Part 3 NNDR3'!$A$6:$FY$331,S$4,FALSE)</f>
        <v>0</v>
      </c>
      <c r="T75" s="104">
        <f>VLOOKUP($B75,'Part 3 NNDR3'!$A$6:$FY$331,T$4,FALSE)</f>
        <v>472291</v>
      </c>
      <c r="U75" s="104">
        <f>VLOOKUP($B75,'Part 3 NNDR3'!$A$6:$FY$331,U$4,FALSE)</f>
        <v>-803876</v>
      </c>
      <c r="V75" s="104">
        <f>VLOOKUP($B75,'Part 3 NNDR3'!$A$6:$FY$331,V$4,FALSE)</f>
        <v>0</v>
      </c>
      <c r="W75" s="104">
        <f>VLOOKUP($B75,'Part 3 NNDR3'!$A$6:$FY$331,W$4,FALSE)</f>
        <v>-803876</v>
      </c>
      <c r="X75" s="104">
        <f>VLOOKUP($B75,'Part 3 NNDR3'!$A$6:$FY$331,X$4,FALSE)</f>
        <v>-2526</v>
      </c>
      <c r="Y75" s="104">
        <f>VLOOKUP($B75,'Part 3 NNDR3'!$A$6:$FY$331,Y$4,FALSE)</f>
        <v>0</v>
      </c>
      <c r="Z75" s="104">
        <f>VLOOKUP($B75,'Part 3 NNDR3'!$A$6:$FY$331,Z$4,FALSE)</f>
        <v>-2526</v>
      </c>
      <c r="AA75" s="104">
        <f>VLOOKUP($B75,'Part 3 NNDR3'!$A$6:$FY$331,AA$4,FALSE)</f>
        <v>-7695</v>
      </c>
      <c r="AB75" s="104">
        <f>VLOOKUP($B75,'Part 3 NNDR3'!$A$6:$FY$331,AB$4,FALSE)</f>
        <v>0</v>
      </c>
      <c r="AC75" s="104">
        <f>VLOOKUP($B75,'Part 3 NNDR3'!$A$6:$FY$331,AC$4,FALSE)</f>
        <v>-7695</v>
      </c>
      <c r="AD75" s="104">
        <f>VLOOKUP($B75,'Part 3 NNDR3'!$A$6:$FY$331,AD$4,FALSE)</f>
        <v>-12312</v>
      </c>
      <c r="AE75" s="104">
        <f>VLOOKUP($B75,'Part 3 NNDR3'!$A$6:$FY$331,AE$4,FALSE)</f>
        <v>0</v>
      </c>
      <c r="AF75" s="104">
        <f>VLOOKUP($B75,'Part 3 NNDR3'!$A$6:$FY$331,AF$4,FALSE)</f>
        <v>-12312</v>
      </c>
      <c r="AG75" s="104">
        <f>VLOOKUP($B75,'Part 3 NNDR3'!$A$6:$FY$331,AG$4,FALSE)</f>
        <v>-577</v>
      </c>
      <c r="AH75" s="104">
        <f>VLOOKUP($B75,'Part 3 NNDR3'!$A$6:$FY$331,AH$4,FALSE)</f>
        <v>0</v>
      </c>
      <c r="AI75" s="104">
        <f>VLOOKUP($B75,'Part 3 NNDR3'!$A$6:$FY$331,AI$4,FALSE)</f>
        <v>-577</v>
      </c>
      <c r="AJ75" s="104">
        <f>VLOOKUP($B75,'Part 3 NNDR3'!$A$6:$FY$331,AJ$4,FALSE)</f>
        <v>3233361</v>
      </c>
      <c r="AK75" s="104">
        <f>VLOOKUP($B75,'Part 3 NNDR3'!$A$6:$FY$331,AK$4,FALSE)</f>
        <v>0</v>
      </c>
      <c r="AL75" s="104">
        <f>VLOOKUP($B75,'Part 3 NNDR3'!$A$6:$FY$331,AL$4,FALSE)</f>
        <v>3233361</v>
      </c>
      <c r="AM75" s="104">
        <f>VLOOKUP($B75,'Part 3 NNDR3'!$A$6:$FY$331,AM$4,FALSE)</f>
        <v>-6228</v>
      </c>
      <c r="AN75" s="104">
        <f>VLOOKUP($B75,'Part 3 NNDR3'!$A$6:$FY$331,AN$4,FALSE)</f>
        <v>0</v>
      </c>
      <c r="AO75" s="104">
        <f>VLOOKUP($B75,'Part 3 NNDR3'!$A$6:$FY$331,AO$4,FALSE)</f>
        <v>-6228</v>
      </c>
      <c r="AP75" s="104">
        <f>VLOOKUP($B75,'Part 3 NNDR3'!$A$6:$FY$331,AP$4,FALSE)</f>
        <v>-2721547</v>
      </c>
      <c r="AQ75" s="104">
        <f>VLOOKUP($B75,'Part 3 NNDR3'!$A$6:$FY$331,AQ$4,FALSE)</f>
        <v>0</v>
      </c>
      <c r="AR75" s="104">
        <f>VLOOKUP($B75,'Part 3 NNDR3'!$A$6:$FY$331,AR$4,FALSE)</f>
        <v>-2721547</v>
      </c>
      <c r="AS75" s="104">
        <f>VLOOKUP($B75,'Part 3 NNDR3'!$A$6:$FY$331,AS$4,FALSE)</f>
        <v>14171</v>
      </c>
      <c r="AT75" s="104">
        <f>VLOOKUP($B75,'Part 3 NNDR3'!$A$6:$FY$331,AT$4,FALSE)</f>
        <v>0</v>
      </c>
      <c r="AU75" s="104">
        <f>VLOOKUP($B75,'Part 3 NNDR3'!$A$6:$FY$331,AU$4,FALSE)</f>
        <v>14171</v>
      </c>
      <c r="AV75" s="104">
        <f>VLOOKUP($B75,'Part 3 NNDR3'!$A$6:$FY$331,AV$4,FALSE)</f>
        <v>-29024</v>
      </c>
      <c r="AW75" s="104">
        <f>VLOOKUP($B75,'Part 3 NNDR3'!$A$6:$FY$331,AW$4,FALSE)</f>
        <v>0</v>
      </c>
      <c r="AX75" s="104">
        <f>VLOOKUP($B75,'Part 3 NNDR3'!$A$6:$FY$331,AX$4,FALSE)</f>
        <v>-29024</v>
      </c>
      <c r="AY75" s="104">
        <f>VLOOKUP($B75,'Part 3 NNDR3'!$A$6:$FY$331,AY$4,FALSE)</f>
        <v>0</v>
      </c>
      <c r="AZ75" s="104">
        <f>VLOOKUP($B75,'Part 3 NNDR3'!$A$6:$FY$331,AZ$4,FALSE)</f>
        <v>0</v>
      </c>
      <c r="BA75" s="104">
        <f>VLOOKUP($B75,'Part 3 NNDR3'!$A$6:$FY$331,BA$4,FALSE)</f>
        <v>0</v>
      </c>
      <c r="BB75" s="104">
        <f>VLOOKUP($B75,'Part 3 NNDR3'!$A$6:$FY$331,BB$4,FALSE)</f>
        <v>0</v>
      </c>
      <c r="BC75" s="104">
        <f>VLOOKUP($B75,'Part 3 NNDR3'!$A$6:$FY$331,BC$4,FALSE)</f>
        <v>0</v>
      </c>
      <c r="BD75" s="104">
        <f>VLOOKUP($B75,'Part 3 NNDR3'!$A$6:$FY$331,BD$4,FALSE)</f>
        <v>0</v>
      </c>
      <c r="BE75" s="104">
        <f>VLOOKUP($B75,'Part 3 NNDR3'!$A$6:$FY$331,BE$4,FALSE)</f>
        <v>0</v>
      </c>
      <c r="BF75" s="104">
        <f>VLOOKUP($B75,'Part 3 NNDR3'!$A$6:$FY$331,BF$4,FALSE)</f>
        <v>0</v>
      </c>
      <c r="BG75" s="104">
        <f>VLOOKUP($B75,'Part 3 NNDR3'!$A$6:$FY$331,BG$4,FALSE)</f>
        <v>0</v>
      </c>
      <c r="BH75" s="104">
        <f>VLOOKUP($B75,'Part 3 NNDR3'!$A$6:$FY$331,BH$4,FALSE)</f>
        <v>-320838</v>
      </c>
      <c r="BI75" s="104">
        <f>VLOOKUP($B75,'Part 3 NNDR3'!$A$6:$FY$331,BI$4,FALSE)</f>
        <v>0</v>
      </c>
      <c r="BJ75" s="104">
        <f>VLOOKUP($B75,'Part 3 NNDR3'!$A$6:$FY$331,BJ$4,FALSE)</f>
        <v>-320838</v>
      </c>
      <c r="BK75" s="104">
        <f>VLOOKUP($B75,'Part 3 NNDR3'!$A$6:$FY$331,BK$4,FALSE)</f>
        <v>-32439</v>
      </c>
      <c r="BL75" s="104">
        <f>VLOOKUP($B75,'Part 3 NNDR3'!$A$6:$FY$331,BL$4,FALSE)</f>
        <v>0</v>
      </c>
      <c r="BM75" s="104">
        <f>VLOOKUP($B75,'Part 3 NNDR3'!$A$6:$FY$331,BM$4,FALSE)</f>
        <v>-32439</v>
      </c>
      <c r="BN75" s="104">
        <f>VLOOKUP($B75,'Part 3 NNDR3'!$A$6:$FY$331,BN$4,FALSE)</f>
        <v>-22658</v>
      </c>
      <c r="BO75" s="104">
        <f>VLOOKUP($B75,'Part 3 NNDR3'!$A$6:$FY$331,BO$4,FALSE)</f>
        <v>0</v>
      </c>
      <c r="BP75" s="104">
        <f>VLOOKUP($B75,'Part 3 NNDR3'!$A$6:$FY$331,BP$4,FALSE)</f>
        <v>-22658</v>
      </c>
      <c r="BQ75" s="104">
        <f>VLOOKUP($B75,'Part 3 NNDR3'!$A$6:$FY$331,BQ$4,FALSE)</f>
        <v>-3315647</v>
      </c>
      <c r="BR75" s="104">
        <f>VLOOKUP($B75,'Part 3 NNDR3'!$A$6:$FY$331,BR$4,FALSE)</f>
        <v>0</v>
      </c>
      <c r="BS75" s="104">
        <f>VLOOKUP($B75,'Part 3 NNDR3'!$A$6:$FY$331,BS$4,FALSE)</f>
        <v>-3315647</v>
      </c>
      <c r="BT75" s="104">
        <f>VLOOKUP($B75,'Part 3 NNDR3'!$A$6:$FY$331,BT$4,FALSE)</f>
        <v>-253599</v>
      </c>
      <c r="BU75" s="104">
        <f>VLOOKUP($B75,'Part 3 NNDR3'!$A$6:$FY$331,BU$4,FALSE)</f>
        <v>0</v>
      </c>
      <c r="BV75" s="104">
        <f>VLOOKUP($B75,'Part 3 NNDR3'!$A$6:$FY$331,BV$4,FALSE)</f>
        <v>-253599</v>
      </c>
      <c r="BW75" s="104">
        <f>VLOOKUP($B75,'Part 3 NNDR3'!$A$6:$FY$331,BW$4,FALSE)</f>
        <v>-3624343</v>
      </c>
      <c r="BX75" s="104">
        <f>VLOOKUP($B75,'Part 3 NNDR3'!$A$6:$FY$331,BX$4,FALSE)</f>
        <v>0</v>
      </c>
      <c r="BY75" s="104">
        <f>VLOOKUP($B75,'Part 3 NNDR3'!$A$6:$FY$331,BY$4,FALSE)</f>
        <v>-3624343</v>
      </c>
      <c r="BZ75" s="104">
        <f>VLOOKUP($B75,'Part 3 NNDR3'!$A$6:$FY$331,BZ$4,FALSE)</f>
        <v>-294575</v>
      </c>
      <c r="CA75" s="104">
        <f>VLOOKUP($B75,'Part 3 NNDR3'!$A$6:$FY$331,CA$4,FALSE)</f>
        <v>0</v>
      </c>
      <c r="CB75" s="104">
        <f>VLOOKUP($B75,'Part 3 NNDR3'!$A$6:$FY$331,CB$4,FALSE)</f>
        <v>-294575</v>
      </c>
      <c r="CC75" s="104">
        <f>VLOOKUP($B75,'Part 3 NNDR3'!$A$6:$FY$331,CC$4,FALSE)</f>
        <v>-15825</v>
      </c>
      <c r="CD75" s="104">
        <f>VLOOKUP($B75,'Part 3 NNDR3'!$A$6:$FY$331,CD$4,FALSE)</f>
        <v>0</v>
      </c>
      <c r="CE75" s="104">
        <f>VLOOKUP($B75,'Part 3 NNDR3'!$A$6:$FY$331,CE$4,FALSE)</f>
        <v>-15825</v>
      </c>
      <c r="CF75" s="104">
        <f>VLOOKUP($B75,'Part 3 NNDR3'!$A$6:$FY$331,CF$4,FALSE)</f>
        <v>-103033</v>
      </c>
      <c r="CG75" s="104">
        <f>VLOOKUP($B75,'Part 3 NNDR3'!$A$6:$FY$331,CG$4,FALSE)</f>
        <v>0</v>
      </c>
      <c r="CH75" s="104">
        <f>VLOOKUP($B75,'Part 3 NNDR3'!$A$6:$FY$331,CH$4,FALSE)</f>
        <v>-103033</v>
      </c>
      <c r="CI75" s="104">
        <f>VLOOKUP($B75,'Part 3 NNDR3'!$A$6:$FY$331,CI$4,FALSE)</f>
        <v>0</v>
      </c>
      <c r="CJ75" s="104">
        <f>VLOOKUP($B75,'Part 3 NNDR3'!$A$6:$FY$331,CJ$4,FALSE)</f>
        <v>0</v>
      </c>
      <c r="CK75" s="104">
        <f>VLOOKUP($B75,'Part 3 NNDR3'!$A$6:$FY$331,CK$4,FALSE)</f>
        <v>0</v>
      </c>
      <c r="CL75" s="104">
        <f>VLOOKUP($B75,'Part 3 NNDR3'!$A$6:$FY$331,CL$4,FALSE)</f>
        <v>-1682</v>
      </c>
      <c r="CM75" s="104">
        <f>VLOOKUP($B75,'Part 3 NNDR3'!$A$6:$FY$331,CM$4,FALSE)</f>
        <v>0</v>
      </c>
      <c r="CN75" s="104">
        <f>VLOOKUP($B75,'Part 3 NNDR3'!$A$6:$FY$331,CN$4,FALSE)</f>
        <v>-1682</v>
      </c>
      <c r="CO75" s="104">
        <f>VLOOKUP($B75,'Part 3 NNDR3'!$A$6:$FY$331,CO$4,FALSE)</f>
        <v>0</v>
      </c>
      <c r="CP75" s="104">
        <f>VLOOKUP($B75,'Part 3 NNDR3'!$A$6:$FY$331,CP$4,FALSE)</f>
        <v>0</v>
      </c>
      <c r="CQ75" s="104">
        <f>VLOOKUP($B75,'Part 3 NNDR3'!$A$6:$FY$331,CQ$4,FALSE)</f>
        <v>0</v>
      </c>
      <c r="CR75" s="104">
        <f>VLOOKUP($B75,'Part 3 NNDR3'!$A$6:$FY$331,CR$4,FALSE)</f>
        <v>0</v>
      </c>
      <c r="CS75" s="104">
        <f>VLOOKUP($B75,'Part 3 NNDR3'!$A$6:$FY$331,CS$4,FALSE)</f>
        <v>0</v>
      </c>
      <c r="CT75" s="104">
        <f>VLOOKUP($B75,'Part 3 NNDR3'!$A$6:$FY$331,CT$4,FALSE)</f>
        <v>0</v>
      </c>
      <c r="CU75" s="104">
        <f>VLOOKUP($B75,'Part 3 NNDR3'!$A$6:$FY$331,CU$4,FALSE)</f>
        <v>0</v>
      </c>
      <c r="CV75" s="104">
        <f>VLOOKUP($B75,'Part 3 NNDR3'!$A$6:$FY$331,CV$4,FALSE)</f>
        <v>0</v>
      </c>
      <c r="CW75" s="104">
        <f>VLOOKUP($B75,'Part 3 NNDR3'!$A$6:$FY$331,CW$4,FALSE)</f>
        <v>0</v>
      </c>
      <c r="CX75" s="104">
        <f>VLOOKUP($B75,'Part 3 NNDR3'!$A$6:$FY$331,CX$4,FALSE)</f>
        <v>0</v>
      </c>
      <c r="CY75" s="104">
        <f>VLOOKUP($B75,'Part 3 NNDR3'!$A$6:$FY$331,CY$4,FALSE)</f>
        <v>0</v>
      </c>
      <c r="CZ75" s="104">
        <f>VLOOKUP($B75,'Part 3 NNDR3'!$A$6:$FY$331,CZ$4,FALSE)</f>
        <v>0</v>
      </c>
      <c r="DA75" s="104">
        <f>VLOOKUP($B75,'Part 3 NNDR3'!$A$6:$FY$331,DA$4,FALSE)</f>
        <v>0</v>
      </c>
      <c r="DB75" s="104">
        <f>VLOOKUP($B75,'Part 3 NNDR3'!$A$6:$FY$331,DB$4,FALSE)</f>
        <v>0</v>
      </c>
      <c r="DC75" s="104">
        <f>VLOOKUP($B75,'Part 3 NNDR3'!$A$6:$FY$331,DC$4,FALSE)</f>
        <v>0</v>
      </c>
      <c r="DD75" s="104">
        <f>VLOOKUP($B75,'Part 3 NNDR3'!$A$6:$FY$331,DD$4,FALSE)</f>
        <v>0</v>
      </c>
      <c r="DE75" s="104">
        <f>VLOOKUP($B75,'Part 3 NNDR3'!$A$6:$FY$331,DE$4,FALSE)</f>
        <v>0</v>
      </c>
      <c r="DF75" s="104">
        <f>VLOOKUP($B75,'Part 3 NNDR3'!$A$6:$FY$331,DF$4,FALSE)</f>
        <v>0</v>
      </c>
      <c r="DG75" s="104">
        <f>VLOOKUP($B75,'Part 3 NNDR3'!$A$6:$FY$331,DG$4,FALSE)</f>
        <v>0</v>
      </c>
      <c r="DH75" s="104">
        <f>VLOOKUP($B75,'Part 3 NNDR3'!$A$6:$FY$331,DH$4,FALSE)</f>
        <v>0</v>
      </c>
      <c r="DI75" s="104">
        <f>VLOOKUP($B75,'Part 3 NNDR3'!$A$6:$FY$331,DI$4,FALSE)</f>
        <v>0</v>
      </c>
      <c r="DJ75" s="104">
        <f>VLOOKUP($B75,'Part 3 NNDR3'!$A$6:$FY$331,DJ$4,FALSE)</f>
        <v>0</v>
      </c>
      <c r="DK75" s="104">
        <f>VLOOKUP($B75,'Part 3 NNDR3'!$A$6:$FY$331,DK$4,FALSE)</f>
        <v>0</v>
      </c>
      <c r="DL75" s="104">
        <f>VLOOKUP($B75,'Part 3 NNDR3'!$A$6:$FY$331,DL$4,FALSE)</f>
        <v>-415115</v>
      </c>
      <c r="DM75" s="104">
        <f>VLOOKUP($B75,'Part 3 NNDR3'!$A$6:$FY$331,DM$4,FALSE)</f>
        <v>0</v>
      </c>
      <c r="DN75" s="104">
        <f>VLOOKUP($B75,'Part 3 NNDR3'!$A$6:$FY$331,DN$4,FALSE)</f>
        <v>-415115</v>
      </c>
      <c r="DO75" s="104">
        <f>VLOOKUP($B75,'Part 3 NNDR3'!$A$6:$FY$331,DO$4,FALSE)</f>
        <v>-110885</v>
      </c>
      <c r="DP75" s="104">
        <f>VLOOKUP($B75,'Part 3 NNDR3'!$A$6:$FY$331,DP$4,FALSE)</f>
        <v>0</v>
      </c>
      <c r="DQ75" s="104">
        <f>VLOOKUP($B75,'Part 3 NNDR3'!$A$6:$FY$331,DQ$4,FALSE)</f>
        <v>-110885</v>
      </c>
      <c r="DR75" s="104">
        <f>VLOOKUP($B75,'Part 3 NNDR3'!$A$6:$FY$331,DR$4,FALSE)</f>
        <v>0</v>
      </c>
      <c r="DS75" s="104">
        <f>VLOOKUP($B75,'Part 3 NNDR3'!$A$6:$FY$331,DS$4,FALSE)</f>
        <v>0</v>
      </c>
      <c r="DT75" s="104">
        <f>VLOOKUP($B75,'Part 3 NNDR3'!$A$6:$FY$331,DT$4,FALSE)</f>
        <v>0</v>
      </c>
      <c r="DU75" s="104">
        <f>VLOOKUP($B75,'Part 3 NNDR3'!$A$6:$FY$331,DU$4,FALSE)</f>
        <v>-77459</v>
      </c>
      <c r="DV75" s="104">
        <f>VLOOKUP($B75,'Part 3 NNDR3'!$A$6:$FY$331,DV$4,FALSE)</f>
        <v>0</v>
      </c>
      <c r="DW75" s="104">
        <f>VLOOKUP($B75,'Part 3 NNDR3'!$A$6:$FY$331,DW$4,FALSE)</f>
        <v>-77459</v>
      </c>
      <c r="DX75" s="104">
        <f>VLOOKUP($B75,'Part 3 NNDR3'!$A$6:$FY$331,DX$4,FALSE)</f>
        <v>-1369</v>
      </c>
      <c r="DY75" s="104">
        <f>VLOOKUP($B75,'Part 3 NNDR3'!$A$6:$FY$331,DY$4,FALSE)</f>
        <v>0</v>
      </c>
      <c r="DZ75" s="104">
        <f>VLOOKUP($B75,'Part 3 NNDR3'!$A$6:$FY$331,DZ$4,FALSE)</f>
        <v>-1369</v>
      </c>
      <c r="EA75" s="104">
        <f>VLOOKUP($B75,'Part 3 NNDR3'!$A$6:$FY$331,EA$4,FALSE)</f>
        <v>-384857</v>
      </c>
      <c r="EB75" s="104">
        <f>VLOOKUP($B75,'Part 3 NNDR3'!$A$6:$FY$331,EB$4,FALSE)</f>
        <v>0</v>
      </c>
      <c r="EC75" s="104">
        <f>VLOOKUP($B75,'Part 3 NNDR3'!$A$6:$FY$331,EC$4,FALSE)</f>
        <v>-384857</v>
      </c>
      <c r="ED75" s="104">
        <f>VLOOKUP($B75,'Part 3 NNDR3'!$A$6:$FY$331,ED$4,FALSE)</f>
        <v>-19907</v>
      </c>
      <c r="EE75" s="104">
        <f>VLOOKUP($B75,'Part 3 NNDR3'!$A$6:$FY$331,EE$4,FALSE)</f>
        <v>0</v>
      </c>
      <c r="EF75" s="104">
        <f>VLOOKUP($B75,'Part 3 NNDR3'!$A$6:$FY$331,EF$4,FALSE)</f>
        <v>-19907</v>
      </c>
      <c r="EG75" s="104">
        <f>VLOOKUP($B75,'Part 3 NNDR3'!$A$6:$FY$331,EG$4,FALSE)</f>
        <v>0</v>
      </c>
      <c r="EH75" s="104">
        <f>VLOOKUP($B75,'Part 3 NNDR3'!$A$6:$FY$331,EH$4,FALSE)</f>
        <v>0</v>
      </c>
      <c r="EI75" s="104">
        <f>VLOOKUP($B75,'Part 3 NNDR3'!$A$6:$FY$331,EI$4,FALSE)</f>
        <v>0</v>
      </c>
      <c r="EJ75" s="104">
        <f>VLOOKUP($B75,'Part 3 NNDR3'!$A$6:$FY$331,EJ$4,FALSE)</f>
        <v>0</v>
      </c>
      <c r="EK75" s="104">
        <f>VLOOKUP($B75,'Part 3 NNDR3'!$A$6:$FY$331,EK$4,FALSE)</f>
        <v>0</v>
      </c>
      <c r="EL75" s="104">
        <f>VLOOKUP($B75,'Part 3 NNDR3'!$A$6:$FY$331,EL$4,FALSE)</f>
        <v>0</v>
      </c>
      <c r="EM75" s="104">
        <f>VLOOKUP($B75,'Part 3 NNDR3'!$A$6:$FY$331,EM$4,FALSE)</f>
        <v>-4139</v>
      </c>
      <c r="EN75" s="104">
        <f>VLOOKUP($B75,'Part 3 NNDR3'!$A$6:$FY$331,EN$4,FALSE)</f>
        <v>0</v>
      </c>
      <c r="EO75" s="104">
        <f>VLOOKUP($B75,'Part 3 NNDR3'!$A$6:$FY$331,EO$4,FALSE)</f>
        <v>-4139</v>
      </c>
      <c r="EP75" s="104">
        <f>VLOOKUP($B75,'Part 3 NNDR3'!$A$6:$FY$331,EP$4,FALSE)</f>
        <v>-598616</v>
      </c>
      <c r="EQ75" s="104">
        <f>VLOOKUP($B75,'Part 3 NNDR3'!$A$6:$FY$331,EQ$4,FALSE)</f>
        <v>0</v>
      </c>
      <c r="ER75" s="104">
        <f>VLOOKUP($B75,'Part 3 NNDR3'!$A$6:$FY$331,ER$4,FALSE)</f>
        <v>-598616</v>
      </c>
      <c r="ES75" s="104">
        <f>VLOOKUP($B75,'Part 3 NNDR3'!$A$6:$FY$331,ES$4,FALSE)</f>
        <v>0</v>
      </c>
      <c r="ET75" s="104">
        <f>VLOOKUP($B75,'Part 3 NNDR3'!$A$6:$FY$331,ET$4,FALSE)</f>
        <v>0</v>
      </c>
      <c r="EU75" s="104">
        <f>VLOOKUP($B75,'Part 3 NNDR3'!$A$6:$FY$331,EU$4,FALSE)</f>
        <v>0</v>
      </c>
      <c r="EV75" s="104">
        <f>VLOOKUP($B75,'Part 3 NNDR3'!$A$6:$FY$331,EV$4,FALSE)</f>
        <v>0</v>
      </c>
      <c r="EW75" s="104">
        <f>VLOOKUP($B75,'Part 3 NNDR3'!$A$6:$FY$331,EW$4,FALSE)</f>
        <v>0</v>
      </c>
      <c r="EX75" s="104">
        <f>VLOOKUP($B75,'Part 3 NNDR3'!$A$6:$FY$331,EX$4,FALSE)</f>
        <v>0</v>
      </c>
      <c r="EY75" s="104">
        <f>VLOOKUP($B75,'Part 3 NNDR3'!$A$6:$FY$331,EY$4,FALSE)</f>
        <v>0</v>
      </c>
      <c r="EZ75" s="104">
        <f>VLOOKUP($B75,'Part 3 NNDR3'!$A$6:$FY$331,EZ$4,FALSE)</f>
        <v>0</v>
      </c>
      <c r="FA75" s="104">
        <f>VLOOKUP($B75,'Part 3 NNDR3'!$A$6:$FY$331,FA$4,FALSE)</f>
        <v>0</v>
      </c>
      <c r="FB75" s="104">
        <f>VLOOKUP($B75,'Part 3 NNDR3'!$A$6:$FY$331,FB$4,FALSE)</f>
        <v>121879602</v>
      </c>
      <c r="FC75" s="104">
        <f>VLOOKUP($B75,'Part 3 NNDR3'!$A$6:$FY$331,FC$4,FALSE)</f>
        <v>0</v>
      </c>
      <c r="FD75" s="104">
        <f>VLOOKUP($B75,'Part 3 NNDR3'!$A$6:$FY$331,FD$4,FALSE)</f>
        <v>121879602</v>
      </c>
      <c r="FE75" s="104">
        <f>VLOOKUP($B75,'Part 3 NNDR3'!$A$6:$FY$331,FE$4,FALSE)</f>
        <v>472291</v>
      </c>
      <c r="FF75" s="104">
        <f>VLOOKUP($B75,'Part 3 NNDR3'!$A$6:$FY$331,FF$4,FALSE)</f>
        <v>0</v>
      </c>
      <c r="FG75" s="104">
        <f>VLOOKUP($B75,'Part 3 NNDR3'!$A$6:$FY$331,FG$4,FALSE)</f>
        <v>472291</v>
      </c>
      <c r="FH75" s="104">
        <f>VLOOKUP($B75,'Part 3 NNDR3'!$A$6:$FY$331,FH$4,FALSE)</f>
        <v>-320838</v>
      </c>
      <c r="FI75" s="104">
        <f>VLOOKUP($B75,'Part 3 NNDR3'!$A$6:$FY$331,FI$4,FALSE)</f>
        <v>0</v>
      </c>
      <c r="FJ75" s="104">
        <f>VLOOKUP($B75,'Part 3 NNDR3'!$A$6:$FY$331,FJ$4,FALSE)</f>
        <v>-320838</v>
      </c>
      <c r="FK75" s="104">
        <f>VLOOKUP($B75,'Part 3 NNDR3'!$A$6:$FY$331,FK$4,FALSE)</f>
        <v>-3624343</v>
      </c>
      <c r="FL75" s="104">
        <f>VLOOKUP($B75,'Part 3 NNDR3'!$A$6:$FY$331,FL$4,FALSE)</f>
        <v>0</v>
      </c>
      <c r="FM75" s="104">
        <f>VLOOKUP($B75,'Part 3 NNDR3'!$A$6:$FY$331,FM$4,FALSE)</f>
        <v>-3624343</v>
      </c>
      <c r="FN75" s="104">
        <f>VLOOKUP($B75,'Part 3 NNDR3'!$A$6:$FY$331,FN$4,FALSE)</f>
        <v>-415115</v>
      </c>
      <c r="FO75" s="104">
        <f>VLOOKUP($B75,'Part 3 NNDR3'!$A$6:$FY$331,FO$4,FALSE)</f>
        <v>0</v>
      </c>
      <c r="FP75" s="104">
        <f>VLOOKUP($B75,'Part 3 NNDR3'!$A$6:$FY$331,FP$4,FALSE)</f>
        <v>-415115</v>
      </c>
      <c r="FQ75" s="104">
        <f>VLOOKUP($B75,'Part 3 NNDR3'!$A$6:$FY$331,FQ$4,FALSE)</f>
        <v>-598616</v>
      </c>
      <c r="FR75" s="104">
        <f>VLOOKUP($B75,'Part 3 NNDR3'!$A$6:$FY$331,FR$4,FALSE)</f>
        <v>0</v>
      </c>
      <c r="FS75" s="104">
        <f>VLOOKUP($B75,'Part 3 NNDR3'!$A$6:$FY$331,FS$4,FALSE)</f>
        <v>-598616</v>
      </c>
      <c r="FT75" s="104">
        <f>VLOOKUP($B75,'Part 3 NNDR3'!$A$6:$FY$331,FT$4,FALSE)</f>
        <v>0</v>
      </c>
      <c r="FU75" s="104">
        <f>VLOOKUP($B75,'Part 3 NNDR3'!$A$6:$FY$331,FU$4,FALSE)</f>
        <v>0</v>
      </c>
      <c r="FV75" s="104">
        <f>VLOOKUP($B75,'Part 3 NNDR3'!$A$6:$FY$331,FV$4,FALSE)</f>
        <v>0</v>
      </c>
      <c r="FW75" s="104">
        <f>VLOOKUP($B75,'Part 3 NNDR3'!$A$6:$FY$331,FW$4,FALSE)</f>
        <v>-4486621</v>
      </c>
      <c r="FX75" s="104">
        <f>VLOOKUP($B75,'Part 3 NNDR3'!$A$6:$FY$331,FX$4,FALSE)</f>
        <v>0</v>
      </c>
      <c r="FY75" s="104">
        <f>VLOOKUP($B75,'Part 3 NNDR3'!$A$6:$FY$331,FY$4,FALSE)</f>
        <v>-4486621</v>
      </c>
      <c r="FZ75" s="104">
        <f>VLOOKUP($B75,'Part 3 NNDR3'!$A$6:$FY$331,FZ$4,FALSE)</f>
        <v>117392981</v>
      </c>
      <c r="GA75" s="104">
        <f>VLOOKUP($B75,'Part 3 NNDR3'!$A$6:$FY$331,GA$4,FALSE)</f>
        <v>0</v>
      </c>
      <c r="GB75" s="104">
        <f>VLOOKUP($B75,'Part 3 NNDR3'!$A$6:$FY$331,GB$4,FALSE)</f>
        <v>117392981</v>
      </c>
      <c r="GC75" s="105" t="str">
        <f>VLOOKUP($B75,'Data (Updated)'!$C$4:$E$329,2,FALSE)</f>
        <v>E3820</v>
      </c>
      <c r="GD75" s="106" t="str">
        <f>VLOOKUP($B75,'Data (Updated)'!$C$4:$E$329,3,FALSE)</f>
        <v>NA</v>
      </c>
    </row>
    <row r="76" spans="1:186" ht="12.75" x14ac:dyDescent="0.2">
      <c r="A76" s="75">
        <v>71</v>
      </c>
      <c r="B76" s="100" t="s">
        <v>231</v>
      </c>
      <c r="C76" s="101" t="s">
        <v>946</v>
      </c>
      <c r="D76" s="102" t="s">
        <v>947</v>
      </c>
      <c r="E76" s="103" t="s">
        <v>230</v>
      </c>
      <c r="F76" s="104">
        <f>VLOOKUP($B76,'Part 3 NNDR3'!$A$6:$FY$331,F$4,FALSE)</f>
        <v>0</v>
      </c>
      <c r="G76" s="104">
        <f>VLOOKUP($B76,'Part 3 NNDR3'!$A$6:$FY$331,G$4,FALSE)</f>
        <v>0</v>
      </c>
      <c r="H76" s="104">
        <f>VLOOKUP($B76,'Part 3 NNDR3'!$A$6:$FY$331,H$4,FALSE)</f>
        <v>0</v>
      </c>
      <c r="I76" s="104">
        <f>VLOOKUP($B76,'Part 3 NNDR3'!$A$6:$FY$331,I$4,FALSE)</f>
        <v>116568</v>
      </c>
      <c r="J76" s="104">
        <f>VLOOKUP($B76,'Part 3 NNDR3'!$A$6:$FY$331,J$4,FALSE)</f>
        <v>0</v>
      </c>
      <c r="K76" s="104">
        <f>VLOOKUP($B76,'Part 3 NNDR3'!$A$6:$FY$331,K$4,FALSE)</f>
        <v>116568</v>
      </c>
      <c r="L76" s="104">
        <f>VLOOKUP($B76,'Part 3 NNDR3'!$A$6:$FY$331,L$4,FALSE)</f>
        <v>0</v>
      </c>
      <c r="M76" s="104">
        <f>VLOOKUP($B76,'Part 3 NNDR3'!$A$6:$FY$331,M$4,FALSE)</f>
        <v>0</v>
      </c>
      <c r="N76" s="104">
        <f>VLOOKUP($B76,'Part 3 NNDR3'!$A$6:$FY$331,N$4,FALSE)</f>
        <v>0</v>
      </c>
      <c r="O76" s="104">
        <f>VLOOKUP($B76,'Part 3 NNDR3'!$A$6:$FY$331,O$4,FALSE)</f>
        <v>119609</v>
      </c>
      <c r="P76" s="104">
        <f>VLOOKUP($B76,'Part 3 NNDR3'!$A$6:$FY$331,P$4,FALSE)</f>
        <v>0</v>
      </c>
      <c r="Q76" s="104">
        <f>VLOOKUP($B76,'Part 3 NNDR3'!$A$6:$FY$331,Q$4,FALSE)</f>
        <v>119609</v>
      </c>
      <c r="R76" s="104">
        <f>VLOOKUP($B76,'Part 3 NNDR3'!$A$6:$FY$331,R$4,FALSE)</f>
        <v>236177</v>
      </c>
      <c r="S76" s="104">
        <f>VLOOKUP($B76,'Part 3 NNDR3'!$A$6:$FY$331,S$4,FALSE)</f>
        <v>0</v>
      </c>
      <c r="T76" s="104">
        <f>VLOOKUP($B76,'Part 3 NNDR3'!$A$6:$FY$331,T$4,FALSE)</f>
        <v>236177</v>
      </c>
      <c r="U76" s="104">
        <f>VLOOKUP($B76,'Part 3 NNDR3'!$A$6:$FY$331,U$4,FALSE)</f>
        <v>-5963147</v>
      </c>
      <c r="V76" s="104">
        <f>VLOOKUP($B76,'Part 3 NNDR3'!$A$6:$FY$331,V$4,FALSE)</f>
        <v>0</v>
      </c>
      <c r="W76" s="104">
        <f>VLOOKUP($B76,'Part 3 NNDR3'!$A$6:$FY$331,W$4,FALSE)</f>
        <v>-5963147</v>
      </c>
      <c r="X76" s="104">
        <f>VLOOKUP($B76,'Part 3 NNDR3'!$A$6:$FY$331,X$4,FALSE)</f>
        <v>-130397</v>
      </c>
      <c r="Y76" s="104">
        <f>VLOOKUP($B76,'Part 3 NNDR3'!$A$6:$FY$331,Y$4,FALSE)</f>
        <v>0</v>
      </c>
      <c r="Z76" s="104">
        <f>VLOOKUP($B76,'Part 3 NNDR3'!$A$6:$FY$331,Z$4,FALSE)</f>
        <v>-130397</v>
      </c>
      <c r="AA76" s="104">
        <f>VLOOKUP($B76,'Part 3 NNDR3'!$A$6:$FY$331,AA$4,FALSE)</f>
        <v>-224368</v>
      </c>
      <c r="AB76" s="104">
        <f>VLOOKUP($B76,'Part 3 NNDR3'!$A$6:$FY$331,AB$4,FALSE)</f>
        <v>0</v>
      </c>
      <c r="AC76" s="104">
        <f>VLOOKUP($B76,'Part 3 NNDR3'!$A$6:$FY$331,AC$4,FALSE)</f>
        <v>-224368</v>
      </c>
      <c r="AD76" s="104">
        <f>VLOOKUP($B76,'Part 3 NNDR3'!$A$6:$FY$331,AD$4,FALSE)</f>
        <v>-135512</v>
      </c>
      <c r="AE76" s="104">
        <f>VLOOKUP($B76,'Part 3 NNDR3'!$A$6:$FY$331,AE$4,FALSE)</f>
        <v>0</v>
      </c>
      <c r="AF76" s="104">
        <f>VLOOKUP($B76,'Part 3 NNDR3'!$A$6:$FY$331,AF$4,FALSE)</f>
        <v>-135512</v>
      </c>
      <c r="AG76" s="104">
        <f>VLOOKUP($B76,'Part 3 NNDR3'!$A$6:$FY$331,AG$4,FALSE)</f>
        <v>-6990</v>
      </c>
      <c r="AH76" s="104">
        <f>VLOOKUP($B76,'Part 3 NNDR3'!$A$6:$FY$331,AH$4,FALSE)</f>
        <v>0</v>
      </c>
      <c r="AI76" s="104">
        <f>VLOOKUP($B76,'Part 3 NNDR3'!$A$6:$FY$331,AI$4,FALSE)</f>
        <v>-6990</v>
      </c>
      <c r="AJ76" s="104">
        <f>VLOOKUP($B76,'Part 3 NNDR3'!$A$6:$FY$331,AJ$4,FALSE)</f>
        <v>30420</v>
      </c>
      <c r="AK76" s="104">
        <f>VLOOKUP($B76,'Part 3 NNDR3'!$A$6:$FY$331,AK$4,FALSE)</f>
        <v>0</v>
      </c>
      <c r="AL76" s="104">
        <f>VLOOKUP($B76,'Part 3 NNDR3'!$A$6:$FY$331,AL$4,FALSE)</f>
        <v>30420</v>
      </c>
      <c r="AM76" s="104">
        <f>VLOOKUP($B76,'Part 3 NNDR3'!$A$6:$FY$331,AM$4,FALSE)</f>
        <v>1883</v>
      </c>
      <c r="AN76" s="104">
        <f>VLOOKUP($B76,'Part 3 NNDR3'!$A$6:$FY$331,AN$4,FALSE)</f>
        <v>0</v>
      </c>
      <c r="AO76" s="104">
        <f>VLOOKUP($B76,'Part 3 NNDR3'!$A$6:$FY$331,AO$4,FALSE)</f>
        <v>1883</v>
      </c>
      <c r="AP76" s="104">
        <f>VLOOKUP($B76,'Part 3 NNDR3'!$A$6:$FY$331,AP$4,FALSE)</f>
        <v>-9087640</v>
      </c>
      <c r="AQ76" s="104">
        <f>VLOOKUP($B76,'Part 3 NNDR3'!$A$6:$FY$331,AQ$4,FALSE)</f>
        <v>0</v>
      </c>
      <c r="AR76" s="104">
        <f>VLOOKUP($B76,'Part 3 NNDR3'!$A$6:$FY$331,AR$4,FALSE)</f>
        <v>-9087640</v>
      </c>
      <c r="AS76" s="104">
        <f>VLOOKUP($B76,'Part 3 NNDR3'!$A$6:$FY$331,AS$4,FALSE)</f>
        <v>-325372</v>
      </c>
      <c r="AT76" s="104">
        <f>VLOOKUP($B76,'Part 3 NNDR3'!$A$6:$FY$331,AT$4,FALSE)</f>
        <v>0</v>
      </c>
      <c r="AU76" s="104">
        <f>VLOOKUP($B76,'Part 3 NNDR3'!$A$6:$FY$331,AU$4,FALSE)</f>
        <v>-325372</v>
      </c>
      <c r="AV76" s="104">
        <f>VLOOKUP($B76,'Part 3 NNDR3'!$A$6:$FY$331,AV$4,FALSE)</f>
        <v>-168505</v>
      </c>
      <c r="AW76" s="104">
        <f>VLOOKUP($B76,'Part 3 NNDR3'!$A$6:$FY$331,AW$4,FALSE)</f>
        <v>0</v>
      </c>
      <c r="AX76" s="104">
        <f>VLOOKUP($B76,'Part 3 NNDR3'!$A$6:$FY$331,AX$4,FALSE)</f>
        <v>-168505</v>
      </c>
      <c r="AY76" s="104">
        <f>VLOOKUP($B76,'Part 3 NNDR3'!$A$6:$FY$331,AY$4,FALSE)</f>
        <v>0</v>
      </c>
      <c r="AZ76" s="104">
        <f>VLOOKUP($B76,'Part 3 NNDR3'!$A$6:$FY$331,AZ$4,FALSE)</f>
        <v>0</v>
      </c>
      <c r="BA76" s="104">
        <f>VLOOKUP($B76,'Part 3 NNDR3'!$A$6:$FY$331,BA$4,FALSE)</f>
        <v>0</v>
      </c>
      <c r="BB76" s="104">
        <f>VLOOKUP($B76,'Part 3 NNDR3'!$A$6:$FY$331,BB$4,FALSE)</f>
        <v>0</v>
      </c>
      <c r="BC76" s="104">
        <f>VLOOKUP($B76,'Part 3 NNDR3'!$A$6:$FY$331,BC$4,FALSE)</f>
        <v>0</v>
      </c>
      <c r="BD76" s="104">
        <f>VLOOKUP($B76,'Part 3 NNDR3'!$A$6:$FY$331,BD$4,FALSE)</f>
        <v>0</v>
      </c>
      <c r="BE76" s="104">
        <f>VLOOKUP($B76,'Part 3 NNDR3'!$A$6:$FY$331,BE$4,FALSE)</f>
        <v>0</v>
      </c>
      <c r="BF76" s="104">
        <f>VLOOKUP($B76,'Part 3 NNDR3'!$A$6:$FY$331,BF$4,FALSE)</f>
        <v>0</v>
      </c>
      <c r="BG76" s="104">
        <f>VLOOKUP($B76,'Part 3 NNDR3'!$A$6:$FY$331,BG$4,FALSE)</f>
        <v>0</v>
      </c>
      <c r="BH76" s="104">
        <f>VLOOKUP($B76,'Part 3 NNDR3'!$A$6:$FY$331,BH$4,FALSE)</f>
        <v>-15736729</v>
      </c>
      <c r="BI76" s="104">
        <f>VLOOKUP($B76,'Part 3 NNDR3'!$A$6:$FY$331,BI$4,FALSE)</f>
        <v>0</v>
      </c>
      <c r="BJ76" s="104">
        <f>VLOOKUP($B76,'Part 3 NNDR3'!$A$6:$FY$331,BJ$4,FALSE)</f>
        <v>-15736729</v>
      </c>
      <c r="BK76" s="104">
        <f>VLOOKUP($B76,'Part 3 NNDR3'!$A$6:$FY$331,BK$4,FALSE)</f>
        <v>-633809</v>
      </c>
      <c r="BL76" s="104">
        <f>VLOOKUP($B76,'Part 3 NNDR3'!$A$6:$FY$331,BL$4,FALSE)</f>
        <v>0</v>
      </c>
      <c r="BM76" s="104">
        <f>VLOOKUP($B76,'Part 3 NNDR3'!$A$6:$FY$331,BM$4,FALSE)</f>
        <v>-633809</v>
      </c>
      <c r="BN76" s="104">
        <f>VLOOKUP($B76,'Part 3 NNDR3'!$A$6:$FY$331,BN$4,FALSE)</f>
        <v>3828</v>
      </c>
      <c r="BO76" s="104">
        <f>VLOOKUP($B76,'Part 3 NNDR3'!$A$6:$FY$331,BO$4,FALSE)</f>
        <v>0</v>
      </c>
      <c r="BP76" s="104">
        <f>VLOOKUP($B76,'Part 3 NNDR3'!$A$6:$FY$331,BP$4,FALSE)</f>
        <v>3828</v>
      </c>
      <c r="BQ76" s="104">
        <f>VLOOKUP($B76,'Part 3 NNDR3'!$A$6:$FY$331,BQ$4,FALSE)</f>
        <v>-8051432</v>
      </c>
      <c r="BR76" s="104">
        <f>VLOOKUP($B76,'Part 3 NNDR3'!$A$6:$FY$331,BR$4,FALSE)</f>
        <v>0</v>
      </c>
      <c r="BS76" s="104">
        <f>VLOOKUP($B76,'Part 3 NNDR3'!$A$6:$FY$331,BS$4,FALSE)</f>
        <v>-8051432</v>
      </c>
      <c r="BT76" s="104">
        <f>VLOOKUP($B76,'Part 3 NNDR3'!$A$6:$FY$331,BT$4,FALSE)</f>
        <v>562662</v>
      </c>
      <c r="BU76" s="104">
        <f>VLOOKUP($B76,'Part 3 NNDR3'!$A$6:$FY$331,BU$4,FALSE)</f>
        <v>0</v>
      </c>
      <c r="BV76" s="104">
        <f>VLOOKUP($B76,'Part 3 NNDR3'!$A$6:$FY$331,BV$4,FALSE)</f>
        <v>562662</v>
      </c>
      <c r="BW76" s="104">
        <f>VLOOKUP($B76,'Part 3 NNDR3'!$A$6:$FY$331,BW$4,FALSE)</f>
        <v>-8118751</v>
      </c>
      <c r="BX76" s="104">
        <f>VLOOKUP($B76,'Part 3 NNDR3'!$A$6:$FY$331,BX$4,FALSE)</f>
        <v>0</v>
      </c>
      <c r="BY76" s="104">
        <f>VLOOKUP($B76,'Part 3 NNDR3'!$A$6:$FY$331,BY$4,FALSE)</f>
        <v>-8118751</v>
      </c>
      <c r="BZ76" s="104">
        <f>VLOOKUP($B76,'Part 3 NNDR3'!$A$6:$FY$331,BZ$4,FALSE)</f>
        <v>-150917</v>
      </c>
      <c r="CA76" s="104">
        <f>VLOOKUP($B76,'Part 3 NNDR3'!$A$6:$FY$331,CA$4,FALSE)</f>
        <v>0</v>
      </c>
      <c r="CB76" s="104">
        <f>VLOOKUP($B76,'Part 3 NNDR3'!$A$6:$FY$331,CB$4,FALSE)</f>
        <v>-150917</v>
      </c>
      <c r="CC76" s="104">
        <f>VLOOKUP($B76,'Part 3 NNDR3'!$A$6:$FY$331,CC$4,FALSE)</f>
        <v>2458</v>
      </c>
      <c r="CD76" s="104">
        <f>VLOOKUP($B76,'Part 3 NNDR3'!$A$6:$FY$331,CD$4,FALSE)</f>
        <v>0</v>
      </c>
      <c r="CE76" s="104">
        <f>VLOOKUP($B76,'Part 3 NNDR3'!$A$6:$FY$331,CE$4,FALSE)</f>
        <v>2458</v>
      </c>
      <c r="CF76" s="104">
        <f>VLOOKUP($B76,'Part 3 NNDR3'!$A$6:$FY$331,CF$4,FALSE)</f>
        <v>-68426</v>
      </c>
      <c r="CG76" s="104">
        <f>VLOOKUP($B76,'Part 3 NNDR3'!$A$6:$FY$331,CG$4,FALSE)</f>
        <v>0</v>
      </c>
      <c r="CH76" s="104">
        <f>VLOOKUP($B76,'Part 3 NNDR3'!$A$6:$FY$331,CH$4,FALSE)</f>
        <v>-68426</v>
      </c>
      <c r="CI76" s="104">
        <f>VLOOKUP($B76,'Part 3 NNDR3'!$A$6:$FY$331,CI$4,FALSE)</f>
        <v>-18146</v>
      </c>
      <c r="CJ76" s="104">
        <f>VLOOKUP($B76,'Part 3 NNDR3'!$A$6:$FY$331,CJ$4,FALSE)</f>
        <v>0</v>
      </c>
      <c r="CK76" s="104">
        <f>VLOOKUP($B76,'Part 3 NNDR3'!$A$6:$FY$331,CK$4,FALSE)</f>
        <v>-18146</v>
      </c>
      <c r="CL76" s="104">
        <f>VLOOKUP($B76,'Part 3 NNDR3'!$A$6:$FY$331,CL$4,FALSE)</f>
        <v>0</v>
      </c>
      <c r="CM76" s="104">
        <f>VLOOKUP($B76,'Part 3 NNDR3'!$A$6:$FY$331,CM$4,FALSE)</f>
        <v>0</v>
      </c>
      <c r="CN76" s="104">
        <f>VLOOKUP($B76,'Part 3 NNDR3'!$A$6:$FY$331,CN$4,FALSE)</f>
        <v>0</v>
      </c>
      <c r="CO76" s="104">
        <f>VLOOKUP($B76,'Part 3 NNDR3'!$A$6:$FY$331,CO$4,FALSE)</f>
        <v>0</v>
      </c>
      <c r="CP76" s="104">
        <f>VLOOKUP($B76,'Part 3 NNDR3'!$A$6:$FY$331,CP$4,FALSE)</f>
        <v>0</v>
      </c>
      <c r="CQ76" s="104">
        <f>VLOOKUP($B76,'Part 3 NNDR3'!$A$6:$FY$331,CQ$4,FALSE)</f>
        <v>0</v>
      </c>
      <c r="CR76" s="104">
        <f>VLOOKUP($B76,'Part 3 NNDR3'!$A$6:$FY$331,CR$4,FALSE)</f>
        <v>0</v>
      </c>
      <c r="CS76" s="104">
        <f>VLOOKUP($B76,'Part 3 NNDR3'!$A$6:$FY$331,CS$4,FALSE)</f>
        <v>0</v>
      </c>
      <c r="CT76" s="104">
        <f>VLOOKUP($B76,'Part 3 NNDR3'!$A$6:$FY$331,CT$4,FALSE)</f>
        <v>0</v>
      </c>
      <c r="CU76" s="104">
        <f>VLOOKUP($B76,'Part 3 NNDR3'!$A$6:$FY$331,CU$4,FALSE)</f>
        <v>0</v>
      </c>
      <c r="CV76" s="104">
        <f>VLOOKUP($B76,'Part 3 NNDR3'!$A$6:$FY$331,CV$4,FALSE)</f>
        <v>0</v>
      </c>
      <c r="CW76" s="104">
        <f>VLOOKUP($B76,'Part 3 NNDR3'!$A$6:$FY$331,CW$4,FALSE)</f>
        <v>0</v>
      </c>
      <c r="CX76" s="104">
        <f>VLOOKUP($B76,'Part 3 NNDR3'!$A$6:$FY$331,CX$4,FALSE)</f>
        <v>0</v>
      </c>
      <c r="CY76" s="104">
        <f>VLOOKUP($B76,'Part 3 NNDR3'!$A$6:$FY$331,CY$4,FALSE)</f>
        <v>0</v>
      </c>
      <c r="CZ76" s="104">
        <f>VLOOKUP($B76,'Part 3 NNDR3'!$A$6:$FY$331,CZ$4,FALSE)</f>
        <v>0</v>
      </c>
      <c r="DA76" s="104">
        <f>VLOOKUP($B76,'Part 3 NNDR3'!$A$6:$FY$331,DA$4,FALSE)</f>
        <v>0</v>
      </c>
      <c r="DB76" s="104">
        <f>VLOOKUP($B76,'Part 3 NNDR3'!$A$6:$FY$331,DB$4,FALSE)</f>
        <v>0</v>
      </c>
      <c r="DC76" s="104">
        <f>VLOOKUP($B76,'Part 3 NNDR3'!$A$6:$FY$331,DC$4,FALSE)</f>
        <v>0</v>
      </c>
      <c r="DD76" s="104">
        <f>VLOOKUP($B76,'Part 3 NNDR3'!$A$6:$FY$331,DD$4,FALSE)</f>
        <v>-141249</v>
      </c>
      <c r="DE76" s="104">
        <f>VLOOKUP($B76,'Part 3 NNDR3'!$A$6:$FY$331,DE$4,FALSE)</f>
        <v>0</v>
      </c>
      <c r="DF76" s="104">
        <f>VLOOKUP($B76,'Part 3 NNDR3'!$A$6:$FY$331,DF$4,FALSE)</f>
        <v>-141249</v>
      </c>
      <c r="DG76" s="104">
        <f>VLOOKUP($B76,'Part 3 NNDR3'!$A$6:$FY$331,DG$4,FALSE)</f>
        <v>5715</v>
      </c>
      <c r="DH76" s="104">
        <f>VLOOKUP($B76,'Part 3 NNDR3'!$A$6:$FY$331,DH$4,FALSE)</f>
        <v>0</v>
      </c>
      <c r="DI76" s="104">
        <f>VLOOKUP($B76,'Part 3 NNDR3'!$A$6:$FY$331,DI$4,FALSE)</f>
        <v>5715</v>
      </c>
      <c r="DJ76" s="104">
        <f>VLOOKUP($B76,'Part 3 NNDR3'!$A$6:$FY$331,DJ$4,FALSE)</f>
        <v>0</v>
      </c>
      <c r="DK76" s="104">
        <f>VLOOKUP($B76,'Part 3 NNDR3'!$A$6:$FY$331,DK$4,FALSE)</f>
        <v>5715</v>
      </c>
      <c r="DL76" s="104">
        <f>VLOOKUP($B76,'Part 3 NNDR3'!$A$6:$FY$331,DL$4,FALSE)</f>
        <v>-370565</v>
      </c>
      <c r="DM76" s="104">
        <f>VLOOKUP($B76,'Part 3 NNDR3'!$A$6:$FY$331,DM$4,FALSE)</f>
        <v>0</v>
      </c>
      <c r="DN76" s="104">
        <f>VLOOKUP($B76,'Part 3 NNDR3'!$A$6:$FY$331,DN$4,FALSE)</f>
        <v>-370565</v>
      </c>
      <c r="DO76" s="104">
        <f>VLOOKUP($B76,'Part 3 NNDR3'!$A$6:$FY$331,DO$4,FALSE)</f>
        <v>0</v>
      </c>
      <c r="DP76" s="104">
        <f>VLOOKUP($B76,'Part 3 NNDR3'!$A$6:$FY$331,DP$4,FALSE)</f>
        <v>0</v>
      </c>
      <c r="DQ76" s="104">
        <f>VLOOKUP($B76,'Part 3 NNDR3'!$A$6:$FY$331,DQ$4,FALSE)</f>
        <v>0</v>
      </c>
      <c r="DR76" s="104">
        <f>VLOOKUP($B76,'Part 3 NNDR3'!$A$6:$FY$331,DR$4,FALSE)</f>
        <v>0</v>
      </c>
      <c r="DS76" s="104">
        <f>VLOOKUP($B76,'Part 3 NNDR3'!$A$6:$FY$331,DS$4,FALSE)</f>
        <v>0</v>
      </c>
      <c r="DT76" s="104">
        <f>VLOOKUP($B76,'Part 3 NNDR3'!$A$6:$FY$331,DT$4,FALSE)</f>
        <v>0</v>
      </c>
      <c r="DU76" s="104">
        <f>VLOOKUP($B76,'Part 3 NNDR3'!$A$6:$FY$331,DU$4,FALSE)</f>
        <v>-1219227</v>
      </c>
      <c r="DV76" s="104">
        <f>VLOOKUP($B76,'Part 3 NNDR3'!$A$6:$FY$331,DV$4,FALSE)</f>
        <v>0</v>
      </c>
      <c r="DW76" s="104">
        <f>VLOOKUP($B76,'Part 3 NNDR3'!$A$6:$FY$331,DW$4,FALSE)</f>
        <v>-1219227</v>
      </c>
      <c r="DX76" s="104">
        <f>VLOOKUP($B76,'Part 3 NNDR3'!$A$6:$FY$331,DX$4,FALSE)</f>
        <v>-102113</v>
      </c>
      <c r="DY76" s="104">
        <f>VLOOKUP($B76,'Part 3 NNDR3'!$A$6:$FY$331,DY$4,FALSE)</f>
        <v>0</v>
      </c>
      <c r="DZ76" s="104">
        <f>VLOOKUP($B76,'Part 3 NNDR3'!$A$6:$FY$331,DZ$4,FALSE)</f>
        <v>-102113</v>
      </c>
      <c r="EA76" s="104">
        <f>VLOOKUP($B76,'Part 3 NNDR3'!$A$6:$FY$331,EA$4,FALSE)</f>
        <v>0</v>
      </c>
      <c r="EB76" s="104">
        <f>VLOOKUP($B76,'Part 3 NNDR3'!$A$6:$FY$331,EB$4,FALSE)</f>
        <v>0</v>
      </c>
      <c r="EC76" s="104">
        <f>VLOOKUP($B76,'Part 3 NNDR3'!$A$6:$FY$331,EC$4,FALSE)</f>
        <v>0</v>
      </c>
      <c r="ED76" s="104">
        <f>VLOOKUP($B76,'Part 3 NNDR3'!$A$6:$FY$331,ED$4,FALSE)</f>
        <v>0</v>
      </c>
      <c r="EE76" s="104">
        <f>VLOOKUP($B76,'Part 3 NNDR3'!$A$6:$FY$331,EE$4,FALSE)</f>
        <v>0</v>
      </c>
      <c r="EF76" s="104">
        <f>VLOOKUP($B76,'Part 3 NNDR3'!$A$6:$FY$331,EF$4,FALSE)</f>
        <v>0</v>
      </c>
      <c r="EG76" s="104">
        <f>VLOOKUP($B76,'Part 3 NNDR3'!$A$6:$FY$331,EG$4,FALSE)</f>
        <v>0</v>
      </c>
      <c r="EH76" s="104">
        <f>VLOOKUP($B76,'Part 3 NNDR3'!$A$6:$FY$331,EH$4,FALSE)</f>
        <v>0</v>
      </c>
      <c r="EI76" s="104">
        <f>VLOOKUP($B76,'Part 3 NNDR3'!$A$6:$FY$331,EI$4,FALSE)</f>
        <v>0</v>
      </c>
      <c r="EJ76" s="104">
        <f>VLOOKUP($B76,'Part 3 NNDR3'!$A$6:$FY$331,EJ$4,FALSE)</f>
        <v>0</v>
      </c>
      <c r="EK76" s="104">
        <f>VLOOKUP($B76,'Part 3 NNDR3'!$A$6:$FY$331,EK$4,FALSE)</f>
        <v>0</v>
      </c>
      <c r="EL76" s="104">
        <f>VLOOKUP($B76,'Part 3 NNDR3'!$A$6:$FY$331,EL$4,FALSE)</f>
        <v>0</v>
      </c>
      <c r="EM76" s="104">
        <f>VLOOKUP($B76,'Part 3 NNDR3'!$A$6:$FY$331,EM$4,FALSE)</f>
        <v>0</v>
      </c>
      <c r="EN76" s="104">
        <f>VLOOKUP($B76,'Part 3 NNDR3'!$A$6:$FY$331,EN$4,FALSE)</f>
        <v>0</v>
      </c>
      <c r="EO76" s="104">
        <f>VLOOKUP($B76,'Part 3 NNDR3'!$A$6:$FY$331,EO$4,FALSE)</f>
        <v>0</v>
      </c>
      <c r="EP76" s="104">
        <f>VLOOKUP($B76,'Part 3 NNDR3'!$A$6:$FY$331,EP$4,FALSE)</f>
        <v>-1321340</v>
      </c>
      <c r="EQ76" s="104">
        <f>VLOOKUP($B76,'Part 3 NNDR3'!$A$6:$FY$331,EQ$4,FALSE)</f>
        <v>0</v>
      </c>
      <c r="ER76" s="104">
        <f>VLOOKUP($B76,'Part 3 NNDR3'!$A$6:$FY$331,ER$4,FALSE)</f>
        <v>-1321340</v>
      </c>
      <c r="ES76" s="104">
        <f>VLOOKUP($B76,'Part 3 NNDR3'!$A$6:$FY$331,ES$4,FALSE)</f>
        <v>0</v>
      </c>
      <c r="ET76" s="104">
        <f>VLOOKUP($B76,'Part 3 NNDR3'!$A$6:$FY$331,ET$4,FALSE)</f>
        <v>0</v>
      </c>
      <c r="EU76" s="104">
        <f>VLOOKUP($B76,'Part 3 NNDR3'!$A$6:$FY$331,EU$4,FALSE)</f>
        <v>0</v>
      </c>
      <c r="EV76" s="104">
        <f>VLOOKUP($B76,'Part 3 NNDR3'!$A$6:$FY$331,EV$4,FALSE)</f>
        <v>317</v>
      </c>
      <c r="EW76" s="104">
        <f>VLOOKUP($B76,'Part 3 NNDR3'!$A$6:$FY$331,EW$4,FALSE)</f>
        <v>0</v>
      </c>
      <c r="EX76" s="104">
        <f>VLOOKUP($B76,'Part 3 NNDR3'!$A$6:$FY$331,EX$4,FALSE)</f>
        <v>317</v>
      </c>
      <c r="EY76" s="104">
        <f>VLOOKUP($B76,'Part 3 NNDR3'!$A$6:$FY$331,EY$4,FALSE)</f>
        <v>317</v>
      </c>
      <c r="EZ76" s="104">
        <f>VLOOKUP($B76,'Part 3 NNDR3'!$A$6:$FY$331,EZ$4,FALSE)</f>
        <v>0</v>
      </c>
      <c r="FA76" s="104">
        <f>VLOOKUP($B76,'Part 3 NNDR3'!$A$6:$FY$331,FA$4,FALSE)</f>
        <v>317</v>
      </c>
      <c r="FB76" s="104">
        <f>VLOOKUP($B76,'Part 3 NNDR3'!$A$6:$FY$331,FB$4,FALSE)</f>
        <v>135599631</v>
      </c>
      <c r="FC76" s="104">
        <f>VLOOKUP($B76,'Part 3 NNDR3'!$A$6:$FY$331,FC$4,FALSE)</f>
        <v>0</v>
      </c>
      <c r="FD76" s="104">
        <f>VLOOKUP($B76,'Part 3 NNDR3'!$A$6:$FY$331,FD$4,FALSE)</f>
        <v>135599631</v>
      </c>
      <c r="FE76" s="104">
        <f>VLOOKUP($B76,'Part 3 NNDR3'!$A$6:$FY$331,FE$4,FALSE)</f>
        <v>236177</v>
      </c>
      <c r="FF76" s="104">
        <f>VLOOKUP($B76,'Part 3 NNDR3'!$A$6:$FY$331,FF$4,FALSE)</f>
        <v>0</v>
      </c>
      <c r="FG76" s="104">
        <f>VLOOKUP($B76,'Part 3 NNDR3'!$A$6:$FY$331,FG$4,FALSE)</f>
        <v>236177</v>
      </c>
      <c r="FH76" s="104">
        <f>VLOOKUP($B76,'Part 3 NNDR3'!$A$6:$FY$331,FH$4,FALSE)</f>
        <v>-15736729</v>
      </c>
      <c r="FI76" s="104">
        <f>VLOOKUP($B76,'Part 3 NNDR3'!$A$6:$FY$331,FI$4,FALSE)</f>
        <v>0</v>
      </c>
      <c r="FJ76" s="104">
        <f>VLOOKUP($B76,'Part 3 NNDR3'!$A$6:$FY$331,FJ$4,FALSE)</f>
        <v>-15736729</v>
      </c>
      <c r="FK76" s="104">
        <f>VLOOKUP($B76,'Part 3 NNDR3'!$A$6:$FY$331,FK$4,FALSE)</f>
        <v>-8118751</v>
      </c>
      <c r="FL76" s="104">
        <f>VLOOKUP($B76,'Part 3 NNDR3'!$A$6:$FY$331,FL$4,FALSE)</f>
        <v>0</v>
      </c>
      <c r="FM76" s="104">
        <f>VLOOKUP($B76,'Part 3 NNDR3'!$A$6:$FY$331,FM$4,FALSE)</f>
        <v>-8118751</v>
      </c>
      <c r="FN76" s="104">
        <f>VLOOKUP($B76,'Part 3 NNDR3'!$A$6:$FY$331,FN$4,FALSE)</f>
        <v>-370565</v>
      </c>
      <c r="FO76" s="104">
        <f>VLOOKUP($B76,'Part 3 NNDR3'!$A$6:$FY$331,FO$4,FALSE)</f>
        <v>0</v>
      </c>
      <c r="FP76" s="104">
        <f>VLOOKUP($B76,'Part 3 NNDR3'!$A$6:$FY$331,FP$4,FALSE)</f>
        <v>-370565</v>
      </c>
      <c r="FQ76" s="104">
        <f>VLOOKUP($B76,'Part 3 NNDR3'!$A$6:$FY$331,FQ$4,FALSE)</f>
        <v>-1321340</v>
      </c>
      <c r="FR76" s="104">
        <f>VLOOKUP($B76,'Part 3 NNDR3'!$A$6:$FY$331,FR$4,FALSE)</f>
        <v>0</v>
      </c>
      <c r="FS76" s="104">
        <f>VLOOKUP($B76,'Part 3 NNDR3'!$A$6:$FY$331,FS$4,FALSE)</f>
        <v>-1321340</v>
      </c>
      <c r="FT76" s="104">
        <f>VLOOKUP($B76,'Part 3 NNDR3'!$A$6:$FY$331,FT$4,FALSE)</f>
        <v>317</v>
      </c>
      <c r="FU76" s="104">
        <f>VLOOKUP($B76,'Part 3 NNDR3'!$A$6:$FY$331,FU$4,FALSE)</f>
        <v>0</v>
      </c>
      <c r="FV76" s="104">
        <f>VLOOKUP($B76,'Part 3 NNDR3'!$A$6:$FY$331,FV$4,FALSE)</f>
        <v>317</v>
      </c>
      <c r="FW76" s="104">
        <f>VLOOKUP($B76,'Part 3 NNDR3'!$A$6:$FY$331,FW$4,FALSE)</f>
        <v>-25310891</v>
      </c>
      <c r="FX76" s="104">
        <f>VLOOKUP($B76,'Part 3 NNDR3'!$A$6:$FY$331,FX$4,FALSE)</f>
        <v>0</v>
      </c>
      <c r="FY76" s="104">
        <f>VLOOKUP($B76,'Part 3 NNDR3'!$A$6:$FY$331,FY$4,FALSE)</f>
        <v>-25310891</v>
      </c>
      <c r="FZ76" s="104">
        <f>VLOOKUP($B76,'Part 3 NNDR3'!$A$6:$FY$331,FZ$4,FALSE)</f>
        <v>110288740</v>
      </c>
      <c r="GA76" s="104">
        <f>VLOOKUP($B76,'Part 3 NNDR3'!$A$6:$FY$331,GA$4,FALSE)</f>
        <v>0</v>
      </c>
      <c r="GB76" s="104">
        <f>VLOOKUP($B76,'Part 3 NNDR3'!$A$6:$FY$331,GB$4,FALSE)</f>
        <v>110288740</v>
      </c>
      <c r="GC76" s="105" t="str">
        <f>VLOOKUP($B76,'Data (Updated)'!$C$4:$E$329,2,FALSE)</f>
        <v>E5100</v>
      </c>
      <c r="GD76" s="105" t="str">
        <f>VLOOKUP($B76,'Data (Updated)'!$C$4:$E$329,3,FALSE)</f>
        <v>NA</v>
      </c>
    </row>
    <row r="77" spans="1:186" ht="12.75" x14ac:dyDescent="0.2">
      <c r="A77" s="75">
        <v>72</v>
      </c>
      <c r="B77" s="100" t="s">
        <v>233</v>
      </c>
      <c r="C77" s="101" t="s">
        <v>941</v>
      </c>
      <c r="D77" s="102" t="s">
        <v>945</v>
      </c>
      <c r="E77" s="103" t="s">
        <v>232</v>
      </c>
      <c r="F77" s="104">
        <f>VLOOKUP($B77,'Part 3 NNDR3'!$A$6:$FY$331,F$4,FALSE)</f>
        <v>0</v>
      </c>
      <c r="G77" s="104">
        <f>VLOOKUP($B77,'Part 3 NNDR3'!$A$6:$FY$331,G$4,FALSE)</f>
        <v>0</v>
      </c>
      <c r="H77" s="104">
        <f>VLOOKUP($B77,'Part 3 NNDR3'!$A$6:$FY$331,H$4,FALSE)</f>
        <v>0</v>
      </c>
      <c r="I77" s="104">
        <f>VLOOKUP($B77,'Part 3 NNDR3'!$A$6:$FY$331,I$4,FALSE)</f>
        <v>-153927.09</v>
      </c>
      <c r="J77" s="104">
        <f>VLOOKUP($B77,'Part 3 NNDR3'!$A$6:$FY$331,J$4,FALSE)</f>
        <v>0</v>
      </c>
      <c r="K77" s="104">
        <f>VLOOKUP($B77,'Part 3 NNDR3'!$A$6:$FY$331,K$4,FALSE)</f>
        <v>-153927.09</v>
      </c>
      <c r="L77" s="104">
        <f>VLOOKUP($B77,'Part 3 NNDR3'!$A$6:$FY$331,L$4,FALSE)</f>
        <v>0</v>
      </c>
      <c r="M77" s="104">
        <f>VLOOKUP($B77,'Part 3 NNDR3'!$A$6:$FY$331,M$4,FALSE)</f>
        <v>0</v>
      </c>
      <c r="N77" s="104">
        <f>VLOOKUP($B77,'Part 3 NNDR3'!$A$6:$FY$331,N$4,FALSE)</f>
        <v>0</v>
      </c>
      <c r="O77" s="104">
        <f>VLOOKUP($B77,'Part 3 NNDR3'!$A$6:$FY$331,O$4,FALSE)</f>
        <v>573583.21</v>
      </c>
      <c r="P77" s="104">
        <f>VLOOKUP($B77,'Part 3 NNDR3'!$A$6:$FY$331,P$4,FALSE)</f>
        <v>0</v>
      </c>
      <c r="Q77" s="104">
        <f>VLOOKUP($B77,'Part 3 NNDR3'!$A$6:$FY$331,Q$4,FALSE)</f>
        <v>573583.21</v>
      </c>
      <c r="R77" s="104">
        <f>VLOOKUP($B77,'Part 3 NNDR3'!$A$6:$FY$331,R$4,FALSE)</f>
        <v>419656</v>
      </c>
      <c r="S77" s="104">
        <f>VLOOKUP($B77,'Part 3 NNDR3'!$A$6:$FY$331,S$4,FALSE)</f>
        <v>0</v>
      </c>
      <c r="T77" s="104">
        <f>VLOOKUP($B77,'Part 3 NNDR3'!$A$6:$FY$331,T$4,FALSE)</f>
        <v>419656</v>
      </c>
      <c r="U77" s="104">
        <f>VLOOKUP($B77,'Part 3 NNDR3'!$A$6:$FY$331,U$4,FALSE)</f>
        <v>-2268269</v>
      </c>
      <c r="V77" s="104">
        <f>VLOOKUP($B77,'Part 3 NNDR3'!$A$6:$FY$331,V$4,FALSE)</f>
        <v>0</v>
      </c>
      <c r="W77" s="104">
        <f>VLOOKUP($B77,'Part 3 NNDR3'!$A$6:$FY$331,W$4,FALSE)</f>
        <v>-2268269</v>
      </c>
      <c r="X77" s="104">
        <f>VLOOKUP($B77,'Part 3 NNDR3'!$A$6:$FY$331,X$4,FALSE)</f>
        <v>0</v>
      </c>
      <c r="Y77" s="104">
        <f>VLOOKUP($B77,'Part 3 NNDR3'!$A$6:$FY$331,Y$4,FALSE)</f>
        <v>0</v>
      </c>
      <c r="Z77" s="104">
        <f>VLOOKUP($B77,'Part 3 NNDR3'!$A$6:$FY$331,Z$4,FALSE)</f>
        <v>0</v>
      </c>
      <c r="AA77" s="104">
        <f>VLOOKUP($B77,'Part 3 NNDR3'!$A$6:$FY$331,AA$4,FALSE)</f>
        <v>-128093</v>
      </c>
      <c r="AB77" s="104">
        <f>VLOOKUP($B77,'Part 3 NNDR3'!$A$6:$FY$331,AB$4,FALSE)</f>
        <v>0</v>
      </c>
      <c r="AC77" s="104">
        <f>VLOOKUP($B77,'Part 3 NNDR3'!$A$6:$FY$331,AC$4,FALSE)</f>
        <v>-128093</v>
      </c>
      <c r="AD77" s="104">
        <f>VLOOKUP($B77,'Part 3 NNDR3'!$A$6:$FY$331,AD$4,FALSE)</f>
        <v>-78735.149999999994</v>
      </c>
      <c r="AE77" s="104">
        <f>VLOOKUP($B77,'Part 3 NNDR3'!$A$6:$FY$331,AE$4,FALSE)</f>
        <v>0</v>
      </c>
      <c r="AF77" s="104">
        <f>VLOOKUP($B77,'Part 3 NNDR3'!$A$6:$FY$331,AF$4,FALSE)</f>
        <v>-78735.149999999994</v>
      </c>
      <c r="AG77" s="104">
        <f>VLOOKUP($B77,'Part 3 NNDR3'!$A$6:$FY$331,AG$4,FALSE)</f>
        <v>0</v>
      </c>
      <c r="AH77" s="104">
        <f>VLOOKUP($B77,'Part 3 NNDR3'!$A$6:$FY$331,AH$4,FALSE)</f>
        <v>0</v>
      </c>
      <c r="AI77" s="104">
        <f>VLOOKUP($B77,'Part 3 NNDR3'!$A$6:$FY$331,AI$4,FALSE)</f>
        <v>0</v>
      </c>
      <c r="AJ77" s="104">
        <f>VLOOKUP($B77,'Part 3 NNDR3'!$A$6:$FY$331,AJ$4,FALSE)</f>
        <v>1742770</v>
      </c>
      <c r="AK77" s="104">
        <f>VLOOKUP($B77,'Part 3 NNDR3'!$A$6:$FY$331,AK$4,FALSE)</f>
        <v>0</v>
      </c>
      <c r="AL77" s="104">
        <f>VLOOKUP($B77,'Part 3 NNDR3'!$A$6:$FY$331,AL$4,FALSE)</f>
        <v>1742770</v>
      </c>
      <c r="AM77" s="104">
        <f>VLOOKUP($B77,'Part 3 NNDR3'!$A$6:$FY$331,AM$4,FALSE)</f>
        <v>8736</v>
      </c>
      <c r="AN77" s="104">
        <f>VLOOKUP($B77,'Part 3 NNDR3'!$A$6:$FY$331,AN$4,FALSE)</f>
        <v>0</v>
      </c>
      <c r="AO77" s="104">
        <f>VLOOKUP($B77,'Part 3 NNDR3'!$A$6:$FY$331,AO$4,FALSE)</f>
        <v>8736</v>
      </c>
      <c r="AP77" s="104">
        <f>VLOOKUP($B77,'Part 3 NNDR3'!$A$6:$FY$331,AP$4,FALSE)</f>
        <v>-3968416</v>
      </c>
      <c r="AQ77" s="104">
        <f>VLOOKUP($B77,'Part 3 NNDR3'!$A$6:$FY$331,AQ$4,FALSE)</f>
        <v>0</v>
      </c>
      <c r="AR77" s="104">
        <f>VLOOKUP($B77,'Part 3 NNDR3'!$A$6:$FY$331,AR$4,FALSE)</f>
        <v>-3968416</v>
      </c>
      <c r="AS77" s="104">
        <f>VLOOKUP($B77,'Part 3 NNDR3'!$A$6:$FY$331,AS$4,FALSE)</f>
        <v>39235</v>
      </c>
      <c r="AT77" s="104">
        <f>VLOOKUP($B77,'Part 3 NNDR3'!$A$6:$FY$331,AT$4,FALSE)</f>
        <v>0</v>
      </c>
      <c r="AU77" s="104">
        <f>VLOOKUP($B77,'Part 3 NNDR3'!$A$6:$FY$331,AU$4,FALSE)</f>
        <v>39235</v>
      </c>
      <c r="AV77" s="104">
        <f>VLOOKUP($B77,'Part 3 NNDR3'!$A$6:$FY$331,AV$4,FALSE)</f>
        <v>-83051</v>
      </c>
      <c r="AW77" s="104">
        <f>VLOOKUP($B77,'Part 3 NNDR3'!$A$6:$FY$331,AW$4,FALSE)</f>
        <v>0</v>
      </c>
      <c r="AX77" s="104">
        <f>VLOOKUP($B77,'Part 3 NNDR3'!$A$6:$FY$331,AX$4,FALSE)</f>
        <v>-83051</v>
      </c>
      <c r="AY77" s="104">
        <f>VLOOKUP($B77,'Part 3 NNDR3'!$A$6:$FY$331,AY$4,FALSE)</f>
        <v>-5668</v>
      </c>
      <c r="AZ77" s="104">
        <f>VLOOKUP($B77,'Part 3 NNDR3'!$A$6:$FY$331,AZ$4,FALSE)</f>
        <v>0</v>
      </c>
      <c r="BA77" s="104">
        <f>VLOOKUP($B77,'Part 3 NNDR3'!$A$6:$FY$331,BA$4,FALSE)</f>
        <v>-5668</v>
      </c>
      <c r="BB77" s="104">
        <f>VLOOKUP($B77,'Part 3 NNDR3'!$A$6:$FY$331,BB$4,FALSE)</f>
        <v>-4092</v>
      </c>
      <c r="BC77" s="104">
        <f>VLOOKUP($B77,'Part 3 NNDR3'!$A$6:$FY$331,BC$4,FALSE)</f>
        <v>0</v>
      </c>
      <c r="BD77" s="104">
        <f>VLOOKUP($B77,'Part 3 NNDR3'!$A$6:$FY$331,BD$4,FALSE)</f>
        <v>-4092</v>
      </c>
      <c r="BE77" s="104">
        <f>VLOOKUP($B77,'Part 3 NNDR3'!$A$6:$FY$331,BE$4,FALSE)</f>
        <v>0</v>
      </c>
      <c r="BF77" s="104">
        <f>VLOOKUP($B77,'Part 3 NNDR3'!$A$6:$FY$331,BF$4,FALSE)</f>
        <v>0</v>
      </c>
      <c r="BG77" s="104">
        <f>VLOOKUP($B77,'Part 3 NNDR3'!$A$6:$FY$331,BG$4,FALSE)</f>
        <v>0</v>
      </c>
      <c r="BH77" s="104">
        <f>VLOOKUP($B77,'Part 3 NNDR3'!$A$6:$FY$331,BH$4,FALSE)</f>
        <v>-4666848</v>
      </c>
      <c r="BI77" s="104">
        <f>VLOOKUP($B77,'Part 3 NNDR3'!$A$6:$FY$331,BI$4,FALSE)</f>
        <v>0</v>
      </c>
      <c r="BJ77" s="104">
        <f>VLOOKUP($B77,'Part 3 NNDR3'!$A$6:$FY$331,BJ$4,FALSE)</f>
        <v>-4666848</v>
      </c>
      <c r="BK77" s="104">
        <f>VLOOKUP($B77,'Part 3 NNDR3'!$A$6:$FY$331,BK$4,FALSE)</f>
        <v>-91489</v>
      </c>
      <c r="BL77" s="104">
        <f>VLOOKUP($B77,'Part 3 NNDR3'!$A$6:$FY$331,BL$4,FALSE)</f>
        <v>0</v>
      </c>
      <c r="BM77" s="104">
        <f>VLOOKUP($B77,'Part 3 NNDR3'!$A$6:$FY$331,BM$4,FALSE)</f>
        <v>-91489</v>
      </c>
      <c r="BN77" s="104">
        <f>VLOOKUP($B77,'Part 3 NNDR3'!$A$6:$FY$331,BN$4,FALSE)</f>
        <v>-180615</v>
      </c>
      <c r="BO77" s="104">
        <f>VLOOKUP($B77,'Part 3 NNDR3'!$A$6:$FY$331,BO$4,FALSE)</f>
        <v>0</v>
      </c>
      <c r="BP77" s="104">
        <f>VLOOKUP($B77,'Part 3 NNDR3'!$A$6:$FY$331,BP$4,FALSE)</f>
        <v>-180615</v>
      </c>
      <c r="BQ77" s="104">
        <f>VLOOKUP($B77,'Part 3 NNDR3'!$A$6:$FY$331,BQ$4,FALSE)</f>
        <v>-2028083</v>
      </c>
      <c r="BR77" s="104">
        <f>VLOOKUP($B77,'Part 3 NNDR3'!$A$6:$FY$331,BR$4,FALSE)</f>
        <v>0</v>
      </c>
      <c r="BS77" s="104">
        <f>VLOOKUP($B77,'Part 3 NNDR3'!$A$6:$FY$331,BS$4,FALSE)</f>
        <v>-2028083</v>
      </c>
      <c r="BT77" s="104">
        <f>VLOOKUP($B77,'Part 3 NNDR3'!$A$6:$FY$331,BT$4,FALSE)</f>
        <v>6003</v>
      </c>
      <c r="BU77" s="104">
        <f>VLOOKUP($B77,'Part 3 NNDR3'!$A$6:$FY$331,BU$4,FALSE)</f>
        <v>0</v>
      </c>
      <c r="BV77" s="104">
        <f>VLOOKUP($B77,'Part 3 NNDR3'!$A$6:$FY$331,BV$4,FALSE)</f>
        <v>6003</v>
      </c>
      <c r="BW77" s="104">
        <f>VLOOKUP($B77,'Part 3 NNDR3'!$A$6:$FY$331,BW$4,FALSE)</f>
        <v>-2294184</v>
      </c>
      <c r="BX77" s="104">
        <f>VLOOKUP($B77,'Part 3 NNDR3'!$A$6:$FY$331,BX$4,FALSE)</f>
        <v>0</v>
      </c>
      <c r="BY77" s="104">
        <f>VLOOKUP($B77,'Part 3 NNDR3'!$A$6:$FY$331,BY$4,FALSE)</f>
        <v>-2294184</v>
      </c>
      <c r="BZ77" s="104">
        <f>VLOOKUP($B77,'Part 3 NNDR3'!$A$6:$FY$331,BZ$4,FALSE)</f>
        <v>-243192</v>
      </c>
      <c r="CA77" s="104">
        <f>VLOOKUP($B77,'Part 3 NNDR3'!$A$6:$FY$331,CA$4,FALSE)</f>
        <v>0</v>
      </c>
      <c r="CB77" s="104">
        <f>VLOOKUP($B77,'Part 3 NNDR3'!$A$6:$FY$331,CB$4,FALSE)</f>
        <v>-243192</v>
      </c>
      <c r="CC77" s="104">
        <f>VLOOKUP($B77,'Part 3 NNDR3'!$A$6:$FY$331,CC$4,FALSE)</f>
        <v>-7901</v>
      </c>
      <c r="CD77" s="104">
        <f>VLOOKUP($B77,'Part 3 NNDR3'!$A$6:$FY$331,CD$4,FALSE)</f>
        <v>0</v>
      </c>
      <c r="CE77" s="104">
        <f>VLOOKUP($B77,'Part 3 NNDR3'!$A$6:$FY$331,CE$4,FALSE)</f>
        <v>-7901</v>
      </c>
      <c r="CF77" s="104">
        <f>VLOOKUP($B77,'Part 3 NNDR3'!$A$6:$FY$331,CF$4,FALSE)</f>
        <v>-1836</v>
      </c>
      <c r="CG77" s="104">
        <f>VLOOKUP($B77,'Part 3 NNDR3'!$A$6:$FY$331,CG$4,FALSE)</f>
        <v>0</v>
      </c>
      <c r="CH77" s="104">
        <f>VLOOKUP($B77,'Part 3 NNDR3'!$A$6:$FY$331,CH$4,FALSE)</f>
        <v>-1836</v>
      </c>
      <c r="CI77" s="104">
        <f>VLOOKUP($B77,'Part 3 NNDR3'!$A$6:$FY$331,CI$4,FALSE)</f>
        <v>4952</v>
      </c>
      <c r="CJ77" s="104">
        <f>VLOOKUP($B77,'Part 3 NNDR3'!$A$6:$FY$331,CJ$4,FALSE)</f>
        <v>0</v>
      </c>
      <c r="CK77" s="104">
        <f>VLOOKUP($B77,'Part 3 NNDR3'!$A$6:$FY$331,CK$4,FALSE)</f>
        <v>4952</v>
      </c>
      <c r="CL77" s="104">
        <f>VLOOKUP($B77,'Part 3 NNDR3'!$A$6:$FY$331,CL$4,FALSE)</f>
        <v>0</v>
      </c>
      <c r="CM77" s="104">
        <f>VLOOKUP($B77,'Part 3 NNDR3'!$A$6:$FY$331,CM$4,FALSE)</f>
        <v>0</v>
      </c>
      <c r="CN77" s="104">
        <f>VLOOKUP($B77,'Part 3 NNDR3'!$A$6:$FY$331,CN$4,FALSE)</f>
        <v>0</v>
      </c>
      <c r="CO77" s="104">
        <f>VLOOKUP($B77,'Part 3 NNDR3'!$A$6:$FY$331,CO$4,FALSE)</f>
        <v>0</v>
      </c>
      <c r="CP77" s="104">
        <f>VLOOKUP($B77,'Part 3 NNDR3'!$A$6:$FY$331,CP$4,FALSE)</f>
        <v>0</v>
      </c>
      <c r="CQ77" s="104">
        <f>VLOOKUP($B77,'Part 3 NNDR3'!$A$6:$FY$331,CQ$4,FALSE)</f>
        <v>0</v>
      </c>
      <c r="CR77" s="104">
        <f>VLOOKUP($B77,'Part 3 NNDR3'!$A$6:$FY$331,CR$4,FALSE)</f>
        <v>0</v>
      </c>
      <c r="CS77" s="104">
        <f>VLOOKUP($B77,'Part 3 NNDR3'!$A$6:$FY$331,CS$4,FALSE)</f>
        <v>0</v>
      </c>
      <c r="CT77" s="104">
        <f>VLOOKUP($B77,'Part 3 NNDR3'!$A$6:$FY$331,CT$4,FALSE)</f>
        <v>0</v>
      </c>
      <c r="CU77" s="104">
        <f>VLOOKUP($B77,'Part 3 NNDR3'!$A$6:$FY$331,CU$4,FALSE)</f>
        <v>0</v>
      </c>
      <c r="CV77" s="104">
        <f>VLOOKUP($B77,'Part 3 NNDR3'!$A$6:$FY$331,CV$4,FALSE)</f>
        <v>0</v>
      </c>
      <c r="CW77" s="104">
        <f>VLOOKUP($B77,'Part 3 NNDR3'!$A$6:$FY$331,CW$4,FALSE)</f>
        <v>0</v>
      </c>
      <c r="CX77" s="104">
        <f>VLOOKUP($B77,'Part 3 NNDR3'!$A$6:$FY$331,CX$4,FALSE)</f>
        <v>-1997</v>
      </c>
      <c r="CY77" s="104">
        <f>VLOOKUP($B77,'Part 3 NNDR3'!$A$6:$FY$331,CY$4,FALSE)</f>
        <v>0</v>
      </c>
      <c r="CZ77" s="104">
        <f>VLOOKUP($B77,'Part 3 NNDR3'!$A$6:$FY$331,CZ$4,FALSE)</f>
        <v>-1997</v>
      </c>
      <c r="DA77" s="104">
        <f>VLOOKUP($B77,'Part 3 NNDR3'!$A$6:$FY$331,DA$4,FALSE)</f>
        <v>0</v>
      </c>
      <c r="DB77" s="104">
        <f>VLOOKUP($B77,'Part 3 NNDR3'!$A$6:$FY$331,DB$4,FALSE)</f>
        <v>0</v>
      </c>
      <c r="DC77" s="104">
        <f>VLOOKUP($B77,'Part 3 NNDR3'!$A$6:$FY$331,DC$4,FALSE)</f>
        <v>0</v>
      </c>
      <c r="DD77" s="104">
        <f>VLOOKUP($B77,'Part 3 NNDR3'!$A$6:$FY$331,DD$4,FALSE)</f>
        <v>0</v>
      </c>
      <c r="DE77" s="104">
        <f>VLOOKUP($B77,'Part 3 NNDR3'!$A$6:$FY$331,DE$4,FALSE)</f>
        <v>0</v>
      </c>
      <c r="DF77" s="104">
        <f>VLOOKUP($B77,'Part 3 NNDR3'!$A$6:$FY$331,DF$4,FALSE)</f>
        <v>0</v>
      </c>
      <c r="DG77" s="104">
        <f>VLOOKUP($B77,'Part 3 NNDR3'!$A$6:$FY$331,DG$4,FALSE)</f>
        <v>0</v>
      </c>
      <c r="DH77" s="104">
        <f>VLOOKUP($B77,'Part 3 NNDR3'!$A$6:$FY$331,DH$4,FALSE)</f>
        <v>0</v>
      </c>
      <c r="DI77" s="104">
        <f>VLOOKUP($B77,'Part 3 NNDR3'!$A$6:$FY$331,DI$4,FALSE)</f>
        <v>0</v>
      </c>
      <c r="DJ77" s="104">
        <f>VLOOKUP($B77,'Part 3 NNDR3'!$A$6:$FY$331,DJ$4,FALSE)</f>
        <v>0</v>
      </c>
      <c r="DK77" s="104">
        <f>VLOOKUP($B77,'Part 3 NNDR3'!$A$6:$FY$331,DK$4,FALSE)</f>
        <v>0</v>
      </c>
      <c r="DL77" s="104">
        <f>VLOOKUP($B77,'Part 3 NNDR3'!$A$6:$FY$331,DL$4,FALSE)</f>
        <v>-249974</v>
      </c>
      <c r="DM77" s="104">
        <f>VLOOKUP($B77,'Part 3 NNDR3'!$A$6:$FY$331,DM$4,FALSE)</f>
        <v>0</v>
      </c>
      <c r="DN77" s="104">
        <f>VLOOKUP($B77,'Part 3 NNDR3'!$A$6:$FY$331,DN$4,FALSE)</f>
        <v>-249974</v>
      </c>
      <c r="DO77" s="104">
        <f>VLOOKUP($B77,'Part 3 NNDR3'!$A$6:$FY$331,DO$4,FALSE)</f>
        <v>0</v>
      </c>
      <c r="DP77" s="104">
        <f>VLOOKUP($B77,'Part 3 NNDR3'!$A$6:$FY$331,DP$4,FALSE)</f>
        <v>0</v>
      </c>
      <c r="DQ77" s="104">
        <f>VLOOKUP($B77,'Part 3 NNDR3'!$A$6:$FY$331,DQ$4,FALSE)</f>
        <v>0</v>
      </c>
      <c r="DR77" s="104">
        <f>VLOOKUP($B77,'Part 3 NNDR3'!$A$6:$FY$331,DR$4,FALSE)</f>
        <v>0</v>
      </c>
      <c r="DS77" s="104">
        <f>VLOOKUP($B77,'Part 3 NNDR3'!$A$6:$FY$331,DS$4,FALSE)</f>
        <v>0</v>
      </c>
      <c r="DT77" s="104">
        <f>VLOOKUP($B77,'Part 3 NNDR3'!$A$6:$FY$331,DT$4,FALSE)</f>
        <v>0</v>
      </c>
      <c r="DU77" s="104">
        <f>VLOOKUP($B77,'Part 3 NNDR3'!$A$6:$FY$331,DU$4,FALSE)</f>
        <v>-28810</v>
      </c>
      <c r="DV77" s="104">
        <f>VLOOKUP($B77,'Part 3 NNDR3'!$A$6:$FY$331,DV$4,FALSE)</f>
        <v>0</v>
      </c>
      <c r="DW77" s="104">
        <f>VLOOKUP($B77,'Part 3 NNDR3'!$A$6:$FY$331,DW$4,FALSE)</f>
        <v>-28810</v>
      </c>
      <c r="DX77" s="104">
        <f>VLOOKUP($B77,'Part 3 NNDR3'!$A$6:$FY$331,DX$4,FALSE)</f>
        <v>-6326</v>
      </c>
      <c r="DY77" s="104">
        <f>VLOOKUP($B77,'Part 3 NNDR3'!$A$6:$FY$331,DY$4,FALSE)</f>
        <v>0</v>
      </c>
      <c r="DZ77" s="104">
        <f>VLOOKUP($B77,'Part 3 NNDR3'!$A$6:$FY$331,DZ$4,FALSE)</f>
        <v>-6326</v>
      </c>
      <c r="EA77" s="104">
        <f>VLOOKUP($B77,'Part 3 NNDR3'!$A$6:$FY$331,EA$4,FALSE)</f>
        <v>-854538</v>
      </c>
      <c r="EB77" s="104">
        <f>VLOOKUP($B77,'Part 3 NNDR3'!$A$6:$FY$331,EB$4,FALSE)</f>
        <v>0</v>
      </c>
      <c r="EC77" s="104">
        <f>VLOOKUP($B77,'Part 3 NNDR3'!$A$6:$FY$331,EC$4,FALSE)</f>
        <v>-854538</v>
      </c>
      <c r="ED77" s="104">
        <f>VLOOKUP($B77,'Part 3 NNDR3'!$A$6:$FY$331,ED$4,FALSE)</f>
        <v>-36115</v>
      </c>
      <c r="EE77" s="104">
        <f>VLOOKUP($B77,'Part 3 NNDR3'!$A$6:$FY$331,EE$4,FALSE)</f>
        <v>0</v>
      </c>
      <c r="EF77" s="104">
        <f>VLOOKUP($B77,'Part 3 NNDR3'!$A$6:$FY$331,EF$4,FALSE)</f>
        <v>-36115</v>
      </c>
      <c r="EG77" s="104">
        <f>VLOOKUP($B77,'Part 3 NNDR3'!$A$6:$FY$331,EG$4,FALSE)</f>
        <v>0</v>
      </c>
      <c r="EH77" s="104">
        <f>VLOOKUP($B77,'Part 3 NNDR3'!$A$6:$FY$331,EH$4,FALSE)</f>
        <v>0</v>
      </c>
      <c r="EI77" s="104">
        <f>VLOOKUP($B77,'Part 3 NNDR3'!$A$6:$FY$331,EI$4,FALSE)</f>
        <v>0</v>
      </c>
      <c r="EJ77" s="104">
        <f>VLOOKUP($B77,'Part 3 NNDR3'!$A$6:$FY$331,EJ$4,FALSE)</f>
        <v>0</v>
      </c>
      <c r="EK77" s="104">
        <f>VLOOKUP($B77,'Part 3 NNDR3'!$A$6:$FY$331,EK$4,FALSE)</f>
        <v>0</v>
      </c>
      <c r="EL77" s="104">
        <f>VLOOKUP($B77,'Part 3 NNDR3'!$A$6:$FY$331,EL$4,FALSE)</f>
        <v>0</v>
      </c>
      <c r="EM77" s="104">
        <f>VLOOKUP($B77,'Part 3 NNDR3'!$A$6:$FY$331,EM$4,FALSE)</f>
        <v>0</v>
      </c>
      <c r="EN77" s="104">
        <f>VLOOKUP($B77,'Part 3 NNDR3'!$A$6:$FY$331,EN$4,FALSE)</f>
        <v>0</v>
      </c>
      <c r="EO77" s="104">
        <f>VLOOKUP($B77,'Part 3 NNDR3'!$A$6:$FY$331,EO$4,FALSE)</f>
        <v>0</v>
      </c>
      <c r="EP77" s="104">
        <f>VLOOKUP($B77,'Part 3 NNDR3'!$A$6:$FY$331,EP$4,FALSE)</f>
        <v>-925789</v>
      </c>
      <c r="EQ77" s="104">
        <f>VLOOKUP($B77,'Part 3 NNDR3'!$A$6:$FY$331,EQ$4,FALSE)</f>
        <v>0</v>
      </c>
      <c r="ER77" s="104">
        <f>VLOOKUP($B77,'Part 3 NNDR3'!$A$6:$FY$331,ER$4,FALSE)</f>
        <v>-925789</v>
      </c>
      <c r="ES77" s="104">
        <f>VLOOKUP($B77,'Part 3 NNDR3'!$A$6:$FY$331,ES$4,FALSE)</f>
        <v>0</v>
      </c>
      <c r="ET77" s="104">
        <f>VLOOKUP($B77,'Part 3 NNDR3'!$A$6:$FY$331,ET$4,FALSE)</f>
        <v>0</v>
      </c>
      <c r="EU77" s="104">
        <f>VLOOKUP($B77,'Part 3 NNDR3'!$A$6:$FY$331,EU$4,FALSE)</f>
        <v>0</v>
      </c>
      <c r="EV77" s="104">
        <f>VLOOKUP($B77,'Part 3 NNDR3'!$A$6:$FY$331,EV$4,FALSE)</f>
        <v>0</v>
      </c>
      <c r="EW77" s="104">
        <f>VLOOKUP($B77,'Part 3 NNDR3'!$A$6:$FY$331,EW$4,FALSE)</f>
        <v>0</v>
      </c>
      <c r="EX77" s="104">
        <f>VLOOKUP($B77,'Part 3 NNDR3'!$A$6:$FY$331,EX$4,FALSE)</f>
        <v>0</v>
      </c>
      <c r="EY77" s="104">
        <f>VLOOKUP($B77,'Part 3 NNDR3'!$A$6:$FY$331,EY$4,FALSE)</f>
        <v>0</v>
      </c>
      <c r="EZ77" s="104">
        <f>VLOOKUP($B77,'Part 3 NNDR3'!$A$6:$FY$331,EZ$4,FALSE)</f>
        <v>0</v>
      </c>
      <c r="FA77" s="104">
        <f>VLOOKUP($B77,'Part 3 NNDR3'!$A$6:$FY$331,FA$4,FALSE)</f>
        <v>0</v>
      </c>
      <c r="FB77" s="104">
        <f>VLOOKUP($B77,'Part 3 NNDR3'!$A$6:$FY$331,FB$4,FALSE)</f>
        <v>69458219</v>
      </c>
      <c r="FC77" s="104">
        <f>VLOOKUP($B77,'Part 3 NNDR3'!$A$6:$FY$331,FC$4,FALSE)</f>
        <v>0</v>
      </c>
      <c r="FD77" s="104">
        <f>VLOOKUP($B77,'Part 3 NNDR3'!$A$6:$FY$331,FD$4,FALSE)</f>
        <v>69458219</v>
      </c>
      <c r="FE77" s="104">
        <f>VLOOKUP($B77,'Part 3 NNDR3'!$A$6:$FY$331,FE$4,FALSE)</f>
        <v>419656</v>
      </c>
      <c r="FF77" s="104">
        <f>VLOOKUP($B77,'Part 3 NNDR3'!$A$6:$FY$331,FF$4,FALSE)</f>
        <v>0</v>
      </c>
      <c r="FG77" s="104">
        <f>VLOOKUP($B77,'Part 3 NNDR3'!$A$6:$FY$331,FG$4,FALSE)</f>
        <v>419656</v>
      </c>
      <c r="FH77" s="104">
        <f>VLOOKUP($B77,'Part 3 NNDR3'!$A$6:$FY$331,FH$4,FALSE)</f>
        <v>-4666848</v>
      </c>
      <c r="FI77" s="104">
        <f>VLOOKUP($B77,'Part 3 NNDR3'!$A$6:$FY$331,FI$4,FALSE)</f>
        <v>0</v>
      </c>
      <c r="FJ77" s="104">
        <f>VLOOKUP($B77,'Part 3 NNDR3'!$A$6:$FY$331,FJ$4,FALSE)</f>
        <v>-4666848</v>
      </c>
      <c r="FK77" s="104">
        <f>VLOOKUP($B77,'Part 3 NNDR3'!$A$6:$FY$331,FK$4,FALSE)</f>
        <v>-2294184</v>
      </c>
      <c r="FL77" s="104">
        <f>VLOOKUP($B77,'Part 3 NNDR3'!$A$6:$FY$331,FL$4,FALSE)</f>
        <v>0</v>
      </c>
      <c r="FM77" s="104">
        <f>VLOOKUP($B77,'Part 3 NNDR3'!$A$6:$FY$331,FM$4,FALSE)</f>
        <v>-2294184</v>
      </c>
      <c r="FN77" s="104">
        <f>VLOOKUP($B77,'Part 3 NNDR3'!$A$6:$FY$331,FN$4,FALSE)</f>
        <v>-249974</v>
      </c>
      <c r="FO77" s="104">
        <f>VLOOKUP($B77,'Part 3 NNDR3'!$A$6:$FY$331,FO$4,FALSE)</f>
        <v>0</v>
      </c>
      <c r="FP77" s="104">
        <f>VLOOKUP($B77,'Part 3 NNDR3'!$A$6:$FY$331,FP$4,FALSE)</f>
        <v>-249974</v>
      </c>
      <c r="FQ77" s="104">
        <f>VLOOKUP($B77,'Part 3 NNDR3'!$A$6:$FY$331,FQ$4,FALSE)</f>
        <v>-925789</v>
      </c>
      <c r="FR77" s="104">
        <f>VLOOKUP($B77,'Part 3 NNDR3'!$A$6:$FY$331,FR$4,FALSE)</f>
        <v>0</v>
      </c>
      <c r="FS77" s="104">
        <f>VLOOKUP($B77,'Part 3 NNDR3'!$A$6:$FY$331,FS$4,FALSE)</f>
        <v>-925789</v>
      </c>
      <c r="FT77" s="104">
        <f>VLOOKUP($B77,'Part 3 NNDR3'!$A$6:$FY$331,FT$4,FALSE)</f>
        <v>0</v>
      </c>
      <c r="FU77" s="104">
        <f>VLOOKUP($B77,'Part 3 NNDR3'!$A$6:$FY$331,FU$4,FALSE)</f>
        <v>0</v>
      </c>
      <c r="FV77" s="104">
        <f>VLOOKUP($B77,'Part 3 NNDR3'!$A$6:$FY$331,FV$4,FALSE)</f>
        <v>0</v>
      </c>
      <c r="FW77" s="104">
        <f>VLOOKUP($B77,'Part 3 NNDR3'!$A$6:$FY$331,FW$4,FALSE)</f>
        <v>-7717139</v>
      </c>
      <c r="FX77" s="104">
        <f>VLOOKUP($B77,'Part 3 NNDR3'!$A$6:$FY$331,FX$4,FALSE)</f>
        <v>0</v>
      </c>
      <c r="FY77" s="104">
        <f>VLOOKUP($B77,'Part 3 NNDR3'!$A$6:$FY$331,FY$4,FALSE)</f>
        <v>-7717139</v>
      </c>
      <c r="FZ77" s="104">
        <f>VLOOKUP($B77,'Part 3 NNDR3'!$A$6:$FY$331,FZ$4,FALSE)</f>
        <v>61741080</v>
      </c>
      <c r="GA77" s="104">
        <f>VLOOKUP($B77,'Part 3 NNDR3'!$A$6:$FY$331,GA$4,FALSE)</f>
        <v>0</v>
      </c>
      <c r="GB77" s="104">
        <f>VLOOKUP($B77,'Part 3 NNDR3'!$A$6:$FY$331,GB$4,FALSE)</f>
        <v>61741080</v>
      </c>
      <c r="GC77" s="105" t="str">
        <f>VLOOKUP($B77,'Data (Updated)'!$C$4:$E$329,2,FALSE)</f>
        <v>E1920</v>
      </c>
      <c r="GD77" s="106" t="str">
        <f>VLOOKUP($B77,'Data (Updated)'!$C$4:$E$329,3,FALSE)</f>
        <v>NA</v>
      </c>
    </row>
    <row r="78" spans="1:186" ht="12.75" x14ac:dyDescent="0.2">
      <c r="A78" s="75">
        <v>73</v>
      </c>
      <c r="B78" s="100" t="s">
        <v>235</v>
      </c>
      <c r="C78" s="101" t="s">
        <v>951</v>
      </c>
      <c r="D78" s="102" t="s">
        <v>960</v>
      </c>
      <c r="E78" s="103" t="s">
        <v>961</v>
      </c>
      <c r="F78" s="104">
        <f>VLOOKUP($B78,'Part 3 NNDR3'!$A$6:$FY$331,F$4,FALSE)</f>
        <v>0</v>
      </c>
      <c r="G78" s="104">
        <f>VLOOKUP($B78,'Part 3 NNDR3'!$A$6:$FY$331,G$4,FALSE)</f>
        <v>0</v>
      </c>
      <c r="H78" s="104">
        <f>VLOOKUP($B78,'Part 3 NNDR3'!$A$6:$FY$331,H$4,FALSE)</f>
        <v>0</v>
      </c>
      <c r="I78" s="104">
        <f>VLOOKUP($B78,'Part 3 NNDR3'!$A$6:$FY$331,I$4,FALSE)</f>
        <v>188751</v>
      </c>
      <c r="J78" s="104">
        <f>VLOOKUP($B78,'Part 3 NNDR3'!$A$6:$FY$331,J$4,FALSE)</f>
        <v>0</v>
      </c>
      <c r="K78" s="104">
        <f>VLOOKUP($B78,'Part 3 NNDR3'!$A$6:$FY$331,K$4,FALSE)</f>
        <v>188751</v>
      </c>
      <c r="L78" s="104">
        <f>VLOOKUP($B78,'Part 3 NNDR3'!$A$6:$FY$331,L$4,FALSE)</f>
        <v>0</v>
      </c>
      <c r="M78" s="104">
        <f>VLOOKUP($B78,'Part 3 NNDR3'!$A$6:$FY$331,M$4,FALSE)</f>
        <v>0</v>
      </c>
      <c r="N78" s="104">
        <f>VLOOKUP($B78,'Part 3 NNDR3'!$A$6:$FY$331,N$4,FALSE)</f>
        <v>0</v>
      </c>
      <c r="O78" s="104">
        <f>VLOOKUP($B78,'Part 3 NNDR3'!$A$6:$FY$331,O$4,FALSE)</f>
        <v>15929</v>
      </c>
      <c r="P78" s="104">
        <f>VLOOKUP($B78,'Part 3 NNDR3'!$A$6:$FY$331,P$4,FALSE)</f>
        <v>0</v>
      </c>
      <c r="Q78" s="104">
        <f>VLOOKUP($B78,'Part 3 NNDR3'!$A$6:$FY$331,Q$4,FALSE)</f>
        <v>15929</v>
      </c>
      <c r="R78" s="104">
        <f>VLOOKUP($B78,'Part 3 NNDR3'!$A$6:$FY$331,R$4,FALSE)</f>
        <v>204680</v>
      </c>
      <c r="S78" s="104">
        <f>VLOOKUP($B78,'Part 3 NNDR3'!$A$6:$FY$331,S$4,FALSE)</f>
        <v>0</v>
      </c>
      <c r="T78" s="104">
        <f>VLOOKUP($B78,'Part 3 NNDR3'!$A$6:$FY$331,T$4,FALSE)</f>
        <v>204680</v>
      </c>
      <c r="U78" s="104">
        <f>VLOOKUP($B78,'Part 3 NNDR3'!$A$6:$FY$331,U$4,FALSE)</f>
        <v>-2401498</v>
      </c>
      <c r="V78" s="104">
        <f>VLOOKUP($B78,'Part 3 NNDR3'!$A$6:$FY$331,V$4,FALSE)</f>
        <v>0</v>
      </c>
      <c r="W78" s="104">
        <f>VLOOKUP($B78,'Part 3 NNDR3'!$A$6:$FY$331,W$4,FALSE)</f>
        <v>-2401498</v>
      </c>
      <c r="X78" s="104">
        <f>VLOOKUP($B78,'Part 3 NNDR3'!$A$6:$FY$331,X$4,FALSE)</f>
        <v>0</v>
      </c>
      <c r="Y78" s="104">
        <f>VLOOKUP($B78,'Part 3 NNDR3'!$A$6:$FY$331,Y$4,FALSE)</f>
        <v>0</v>
      </c>
      <c r="Z78" s="104">
        <f>VLOOKUP($B78,'Part 3 NNDR3'!$A$6:$FY$331,Z$4,FALSE)</f>
        <v>0</v>
      </c>
      <c r="AA78" s="104">
        <f>VLOOKUP($B78,'Part 3 NNDR3'!$A$6:$FY$331,AA$4,FALSE)</f>
        <v>-220106</v>
      </c>
      <c r="AB78" s="104">
        <f>VLOOKUP($B78,'Part 3 NNDR3'!$A$6:$FY$331,AB$4,FALSE)</f>
        <v>0</v>
      </c>
      <c r="AC78" s="104">
        <f>VLOOKUP($B78,'Part 3 NNDR3'!$A$6:$FY$331,AC$4,FALSE)</f>
        <v>-220106</v>
      </c>
      <c r="AD78" s="104">
        <f>VLOOKUP($B78,'Part 3 NNDR3'!$A$6:$FY$331,AD$4,FALSE)</f>
        <v>-155176</v>
      </c>
      <c r="AE78" s="104">
        <f>VLOOKUP($B78,'Part 3 NNDR3'!$A$6:$FY$331,AE$4,FALSE)</f>
        <v>0</v>
      </c>
      <c r="AF78" s="104">
        <f>VLOOKUP($B78,'Part 3 NNDR3'!$A$6:$FY$331,AF$4,FALSE)</f>
        <v>-155176</v>
      </c>
      <c r="AG78" s="104">
        <f>VLOOKUP($B78,'Part 3 NNDR3'!$A$6:$FY$331,AG$4,FALSE)</f>
        <v>0</v>
      </c>
      <c r="AH78" s="104">
        <f>VLOOKUP($B78,'Part 3 NNDR3'!$A$6:$FY$331,AH$4,FALSE)</f>
        <v>0</v>
      </c>
      <c r="AI78" s="104">
        <f>VLOOKUP($B78,'Part 3 NNDR3'!$A$6:$FY$331,AI$4,FALSE)</f>
        <v>0</v>
      </c>
      <c r="AJ78" s="104">
        <f>VLOOKUP($B78,'Part 3 NNDR3'!$A$6:$FY$331,AJ$4,FALSE)</f>
        <v>949974</v>
      </c>
      <c r="AK78" s="104">
        <f>VLOOKUP($B78,'Part 3 NNDR3'!$A$6:$FY$331,AK$4,FALSE)</f>
        <v>0</v>
      </c>
      <c r="AL78" s="104">
        <f>VLOOKUP($B78,'Part 3 NNDR3'!$A$6:$FY$331,AL$4,FALSE)</f>
        <v>949974</v>
      </c>
      <c r="AM78" s="104">
        <f>VLOOKUP($B78,'Part 3 NNDR3'!$A$6:$FY$331,AM$4,FALSE)</f>
        <v>-2581</v>
      </c>
      <c r="AN78" s="104">
        <f>VLOOKUP($B78,'Part 3 NNDR3'!$A$6:$FY$331,AN$4,FALSE)</f>
        <v>0</v>
      </c>
      <c r="AO78" s="104">
        <f>VLOOKUP($B78,'Part 3 NNDR3'!$A$6:$FY$331,AO$4,FALSE)</f>
        <v>-2581</v>
      </c>
      <c r="AP78" s="104">
        <f>VLOOKUP($B78,'Part 3 NNDR3'!$A$6:$FY$331,AP$4,FALSE)</f>
        <v>-2605862</v>
      </c>
      <c r="AQ78" s="104">
        <f>VLOOKUP($B78,'Part 3 NNDR3'!$A$6:$FY$331,AQ$4,FALSE)</f>
        <v>0</v>
      </c>
      <c r="AR78" s="104">
        <f>VLOOKUP($B78,'Part 3 NNDR3'!$A$6:$FY$331,AR$4,FALSE)</f>
        <v>-2605862</v>
      </c>
      <c r="AS78" s="104">
        <f>VLOOKUP($B78,'Part 3 NNDR3'!$A$6:$FY$331,AS$4,FALSE)</f>
        <v>104693</v>
      </c>
      <c r="AT78" s="104">
        <f>VLOOKUP($B78,'Part 3 NNDR3'!$A$6:$FY$331,AT$4,FALSE)</f>
        <v>0</v>
      </c>
      <c r="AU78" s="104">
        <f>VLOOKUP($B78,'Part 3 NNDR3'!$A$6:$FY$331,AU$4,FALSE)</f>
        <v>104693</v>
      </c>
      <c r="AV78" s="104">
        <f>VLOOKUP($B78,'Part 3 NNDR3'!$A$6:$FY$331,AV$4,FALSE)</f>
        <v>-53840</v>
      </c>
      <c r="AW78" s="104">
        <f>VLOOKUP($B78,'Part 3 NNDR3'!$A$6:$FY$331,AW$4,FALSE)</f>
        <v>0</v>
      </c>
      <c r="AX78" s="104">
        <f>VLOOKUP($B78,'Part 3 NNDR3'!$A$6:$FY$331,AX$4,FALSE)</f>
        <v>-53840</v>
      </c>
      <c r="AY78" s="104">
        <f>VLOOKUP($B78,'Part 3 NNDR3'!$A$6:$FY$331,AY$4,FALSE)</f>
        <v>-8911</v>
      </c>
      <c r="AZ78" s="104">
        <f>VLOOKUP($B78,'Part 3 NNDR3'!$A$6:$FY$331,AZ$4,FALSE)</f>
        <v>0</v>
      </c>
      <c r="BA78" s="104">
        <f>VLOOKUP($B78,'Part 3 NNDR3'!$A$6:$FY$331,BA$4,FALSE)</f>
        <v>-8911</v>
      </c>
      <c r="BB78" s="104">
        <f>VLOOKUP($B78,'Part 3 NNDR3'!$A$6:$FY$331,BB$4,FALSE)</f>
        <v>-1159</v>
      </c>
      <c r="BC78" s="104">
        <f>VLOOKUP($B78,'Part 3 NNDR3'!$A$6:$FY$331,BC$4,FALSE)</f>
        <v>0</v>
      </c>
      <c r="BD78" s="104">
        <f>VLOOKUP($B78,'Part 3 NNDR3'!$A$6:$FY$331,BD$4,FALSE)</f>
        <v>-1159</v>
      </c>
      <c r="BE78" s="104">
        <f>VLOOKUP($B78,'Part 3 NNDR3'!$A$6:$FY$331,BE$4,FALSE)</f>
        <v>8134</v>
      </c>
      <c r="BF78" s="104">
        <f>VLOOKUP($B78,'Part 3 NNDR3'!$A$6:$FY$331,BF$4,FALSE)</f>
        <v>0</v>
      </c>
      <c r="BG78" s="104">
        <f>VLOOKUP($B78,'Part 3 NNDR3'!$A$6:$FY$331,BG$4,FALSE)</f>
        <v>8134</v>
      </c>
      <c r="BH78" s="104">
        <f>VLOOKUP($B78,'Part 3 NNDR3'!$A$6:$FY$331,BH$4,FALSE)</f>
        <v>-4231156</v>
      </c>
      <c r="BI78" s="104">
        <f>VLOOKUP($B78,'Part 3 NNDR3'!$A$6:$FY$331,BI$4,FALSE)</f>
        <v>0</v>
      </c>
      <c r="BJ78" s="104">
        <f>VLOOKUP($B78,'Part 3 NNDR3'!$A$6:$FY$331,BJ$4,FALSE)</f>
        <v>-4231156</v>
      </c>
      <c r="BK78" s="104">
        <f>VLOOKUP($B78,'Part 3 NNDR3'!$A$6:$FY$331,BK$4,FALSE)</f>
        <v>-11119</v>
      </c>
      <c r="BL78" s="104">
        <f>VLOOKUP($B78,'Part 3 NNDR3'!$A$6:$FY$331,BL$4,FALSE)</f>
        <v>0</v>
      </c>
      <c r="BM78" s="104">
        <f>VLOOKUP($B78,'Part 3 NNDR3'!$A$6:$FY$331,BM$4,FALSE)</f>
        <v>-11119</v>
      </c>
      <c r="BN78" s="104">
        <f>VLOOKUP($B78,'Part 3 NNDR3'!$A$6:$FY$331,BN$4,FALSE)</f>
        <v>-1107</v>
      </c>
      <c r="BO78" s="104">
        <f>VLOOKUP($B78,'Part 3 NNDR3'!$A$6:$FY$331,BO$4,FALSE)</f>
        <v>0</v>
      </c>
      <c r="BP78" s="104">
        <f>VLOOKUP($B78,'Part 3 NNDR3'!$A$6:$FY$331,BP$4,FALSE)</f>
        <v>-1107</v>
      </c>
      <c r="BQ78" s="104">
        <f>VLOOKUP($B78,'Part 3 NNDR3'!$A$6:$FY$331,BQ$4,FALSE)</f>
        <v>-1354772</v>
      </c>
      <c r="BR78" s="104">
        <f>VLOOKUP($B78,'Part 3 NNDR3'!$A$6:$FY$331,BR$4,FALSE)</f>
        <v>0</v>
      </c>
      <c r="BS78" s="104">
        <f>VLOOKUP($B78,'Part 3 NNDR3'!$A$6:$FY$331,BS$4,FALSE)</f>
        <v>-1354772</v>
      </c>
      <c r="BT78" s="104">
        <f>VLOOKUP($B78,'Part 3 NNDR3'!$A$6:$FY$331,BT$4,FALSE)</f>
        <v>33670</v>
      </c>
      <c r="BU78" s="104">
        <f>VLOOKUP($B78,'Part 3 NNDR3'!$A$6:$FY$331,BU$4,FALSE)</f>
        <v>0</v>
      </c>
      <c r="BV78" s="104">
        <f>VLOOKUP($B78,'Part 3 NNDR3'!$A$6:$FY$331,BV$4,FALSE)</f>
        <v>33670</v>
      </c>
      <c r="BW78" s="104">
        <f>VLOOKUP($B78,'Part 3 NNDR3'!$A$6:$FY$331,BW$4,FALSE)</f>
        <v>-1333328</v>
      </c>
      <c r="BX78" s="104">
        <f>VLOOKUP($B78,'Part 3 NNDR3'!$A$6:$FY$331,BX$4,FALSE)</f>
        <v>0</v>
      </c>
      <c r="BY78" s="104">
        <f>VLOOKUP($B78,'Part 3 NNDR3'!$A$6:$FY$331,BY$4,FALSE)</f>
        <v>-1333328</v>
      </c>
      <c r="BZ78" s="104">
        <f>VLOOKUP($B78,'Part 3 NNDR3'!$A$6:$FY$331,BZ$4,FALSE)</f>
        <v>-47464</v>
      </c>
      <c r="CA78" s="104">
        <f>VLOOKUP($B78,'Part 3 NNDR3'!$A$6:$FY$331,CA$4,FALSE)</f>
        <v>0</v>
      </c>
      <c r="CB78" s="104">
        <f>VLOOKUP($B78,'Part 3 NNDR3'!$A$6:$FY$331,CB$4,FALSE)</f>
        <v>-47464</v>
      </c>
      <c r="CC78" s="104">
        <f>VLOOKUP($B78,'Part 3 NNDR3'!$A$6:$FY$331,CC$4,FALSE)</f>
        <v>239</v>
      </c>
      <c r="CD78" s="104">
        <f>VLOOKUP($B78,'Part 3 NNDR3'!$A$6:$FY$331,CD$4,FALSE)</f>
        <v>0</v>
      </c>
      <c r="CE78" s="104">
        <f>VLOOKUP($B78,'Part 3 NNDR3'!$A$6:$FY$331,CE$4,FALSE)</f>
        <v>239</v>
      </c>
      <c r="CF78" s="104">
        <f>VLOOKUP($B78,'Part 3 NNDR3'!$A$6:$FY$331,CF$4,FALSE)</f>
        <v>0</v>
      </c>
      <c r="CG78" s="104">
        <f>VLOOKUP($B78,'Part 3 NNDR3'!$A$6:$FY$331,CG$4,FALSE)</f>
        <v>0</v>
      </c>
      <c r="CH78" s="104">
        <f>VLOOKUP($B78,'Part 3 NNDR3'!$A$6:$FY$331,CH$4,FALSE)</f>
        <v>0</v>
      </c>
      <c r="CI78" s="104">
        <f>VLOOKUP($B78,'Part 3 NNDR3'!$A$6:$FY$331,CI$4,FALSE)</f>
        <v>0</v>
      </c>
      <c r="CJ78" s="104">
        <f>VLOOKUP($B78,'Part 3 NNDR3'!$A$6:$FY$331,CJ$4,FALSE)</f>
        <v>0</v>
      </c>
      <c r="CK78" s="104">
        <f>VLOOKUP($B78,'Part 3 NNDR3'!$A$6:$FY$331,CK$4,FALSE)</f>
        <v>0</v>
      </c>
      <c r="CL78" s="104">
        <f>VLOOKUP($B78,'Part 3 NNDR3'!$A$6:$FY$331,CL$4,FALSE)</f>
        <v>0</v>
      </c>
      <c r="CM78" s="104">
        <f>VLOOKUP($B78,'Part 3 NNDR3'!$A$6:$FY$331,CM$4,FALSE)</f>
        <v>0</v>
      </c>
      <c r="CN78" s="104">
        <f>VLOOKUP($B78,'Part 3 NNDR3'!$A$6:$FY$331,CN$4,FALSE)</f>
        <v>0</v>
      </c>
      <c r="CO78" s="104">
        <f>VLOOKUP($B78,'Part 3 NNDR3'!$A$6:$FY$331,CO$4,FALSE)</f>
        <v>0</v>
      </c>
      <c r="CP78" s="104">
        <f>VLOOKUP($B78,'Part 3 NNDR3'!$A$6:$FY$331,CP$4,FALSE)</f>
        <v>0</v>
      </c>
      <c r="CQ78" s="104">
        <f>VLOOKUP($B78,'Part 3 NNDR3'!$A$6:$FY$331,CQ$4,FALSE)</f>
        <v>0</v>
      </c>
      <c r="CR78" s="104">
        <f>VLOOKUP($B78,'Part 3 NNDR3'!$A$6:$FY$331,CR$4,FALSE)</f>
        <v>0</v>
      </c>
      <c r="CS78" s="104">
        <f>VLOOKUP($B78,'Part 3 NNDR3'!$A$6:$FY$331,CS$4,FALSE)</f>
        <v>0</v>
      </c>
      <c r="CT78" s="104">
        <f>VLOOKUP($B78,'Part 3 NNDR3'!$A$6:$FY$331,CT$4,FALSE)</f>
        <v>0</v>
      </c>
      <c r="CU78" s="104">
        <f>VLOOKUP($B78,'Part 3 NNDR3'!$A$6:$FY$331,CU$4,FALSE)</f>
        <v>0</v>
      </c>
      <c r="CV78" s="104">
        <f>VLOOKUP($B78,'Part 3 NNDR3'!$A$6:$FY$331,CV$4,FALSE)</f>
        <v>0</v>
      </c>
      <c r="CW78" s="104">
        <f>VLOOKUP($B78,'Part 3 NNDR3'!$A$6:$FY$331,CW$4,FALSE)</f>
        <v>0</v>
      </c>
      <c r="CX78" s="104">
        <f>VLOOKUP($B78,'Part 3 NNDR3'!$A$6:$FY$331,CX$4,FALSE)</f>
        <v>0</v>
      </c>
      <c r="CY78" s="104">
        <f>VLOOKUP($B78,'Part 3 NNDR3'!$A$6:$FY$331,CY$4,FALSE)</f>
        <v>0</v>
      </c>
      <c r="CZ78" s="104">
        <f>VLOOKUP($B78,'Part 3 NNDR3'!$A$6:$FY$331,CZ$4,FALSE)</f>
        <v>0</v>
      </c>
      <c r="DA78" s="104">
        <f>VLOOKUP($B78,'Part 3 NNDR3'!$A$6:$FY$331,DA$4,FALSE)</f>
        <v>0</v>
      </c>
      <c r="DB78" s="104">
        <f>VLOOKUP($B78,'Part 3 NNDR3'!$A$6:$FY$331,DB$4,FALSE)</f>
        <v>0</v>
      </c>
      <c r="DC78" s="104">
        <f>VLOOKUP($B78,'Part 3 NNDR3'!$A$6:$FY$331,DC$4,FALSE)</f>
        <v>0</v>
      </c>
      <c r="DD78" s="104">
        <f>VLOOKUP($B78,'Part 3 NNDR3'!$A$6:$FY$331,DD$4,FALSE)</f>
        <v>-2432</v>
      </c>
      <c r="DE78" s="104">
        <f>VLOOKUP($B78,'Part 3 NNDR3'!$A$6:$FY$331,DE$4,FALSE)</f>
        <v>0</v>
      </c>
      <c r="DF78" s="104">
        <f>VLOOKUP($B78,'Part 3 NNDR3'!$A$6:$FY$331,DF$4,FALSE)</f>
        <v>-2432</v>
      </c>
      <c r="DG78" s="104">
        <f>VLOOKUP($B78,'Part 3 NNDR3'!$A$6:$FY$331,DG$4,FALSE)</f>
        <v>0</v>
      </c>
      <c r="DH78" s="104">
        <f>VLOOKUP($B78,'Part 3 NNDR3'!$A$6:$FY$331,DH$4,FALSE)</f>
        <v>0</v>
      </c>
      <c r="DI78" s="104">
        <f>VLOOKUP($B78,'Part 3 NNDR3'!$A$6:$FY$331,DI$4,FALSE)</f>
        <v>0</v>
      </c>
      <c r="DJ78" s="104">
        <f>VLOOKUP($B78,'Part 3 NNDR3'!$A$6:$FY$331,DJ$4,FALSE)</f>
        <v>0</v>
      </c>
      <c r="DK78" s="104">
        <f>VLOOKUP($B78,'Part 3 NNDR3'!$A$6:$FY$331,DK$4,FALSE)</f>
        <v>0</v>
      </c>
      <c r="DL78" s="104">
        <f>VLOOKUP($B78,'Part 3 NNDR3'!$A$6:$FY$331,DL$4,FALSE)</f>
        <v>-49657</v>
      </c>
      <c r="DM78" s="104">
        <f>VLOOKUP($B78,'Part 3 NNDR3'!$A$6:$FY$331,DM$4,FALSE)</f>
        <v>0</v>
      </c>
      <c r="DN78" s="104">
        <f>VLOOKUP($B78,'Part 3 NNDR3'!$A$6:$FY$331,DN$4,FALSE)</f>
        <v>-49657</v>
      </c>
      <c r="DO78" s="104">
        <f>VLOOKUP($B78,'Part 3 NNDR3'!$A$6:$FY$331,DO$4,FALSE)</f>
        <v>-94283</v>
      </c>
      <c r="DP78" s="104">
        <f>VLOOKUP($B78,'Part 3 NNDR3'!$A$6:$FY$331,DP$4,FALSE)</f>
        <v>0</v>
      </c>
      <c r="DQ78" s="104">
        <f>VLOOKUP($B78,'Part 3 NNDR3'!$A$6:$FY$331,DQ$4,FALSE)</f>
        <v>-94283</v>
      </c>
      <c r="DR78" s="104">
        <f>VLOOKUP($B78,'Part 3 NNDR3'!$A$6:$FY$331,DR$4,FALSE)</f>
        <v>-1899</v>
      </c>
      <c r="DS78" s="104">
        <f>VLOOKUP($B78,'Part 3 NNDR3'!$A$6:$FY$331,DS$4,FALSE)</f>
        <v>0</v>
      </c>
      <c r="DT78" s="104">
        <f>VLOOKUP($B78,'Part 3 NNDR3'!$A$6:$FY$331,DT$4,FALSE)</f>
        <v>-1899</v>
      </c>
      <c r="DU78" s="104">
        <f>VLOOKUP($B78,'Part 3 NNDR3'!$A$6:$FY$331,DU$4,FALSE)</f>
        <v>-61647</v>
      </c>
      <c r="DV78" s="104">
        <f>VLOOKUP($B78,'Part 3 NNDR3'!$A$6:$FY$331,DV$4,FALSE)</f>
        <v>0</v>
      </c>
      <c r="DW78" s="104">
        <f>VLOOKUP($B78,'Part 3 NNDR3'!$A$6:$FY$331,DW$4,FALSE)</f>
        <v>-61647</v>
      </c>
      <c r="DX78" s="104">
        <f>VLOOKUP($B78,'Part 3 NNDR3'!$A$6:$FY$331,DX$4,FALSE)</f>
        <v>-6663</v>
      </c>
      <c r="DY78" s="104">
        <f>VLOOKUP($B78,'Part 3 NNDR3'!$A$6:$FY$331,DY$4,FALSE)</f>
        <v>0</v>
      </c>
      <c r="DZ78" s="104">
        <f>VLOOKUP($B78,'Part 3 NNDR3'!$A$6:$FY$331,DZ$4,FALSE)</f>
        <v>-6663</v>
      </c>
      <c r="EA78" s="104">
        <f>VLOOKUP($B78,'Part 3 NNDR3'!$A$6:$FY$331,EA$4,FALSE)</f>
        <v>-579782</v>
      </c>
      <c r="EB78" s="104">
        <f>VLOOKUP($B78,'Part 3 NNDR3'!$A$6:$FY$331,EB$4,FALSE)</f>
        <v>0</v>
      </c>
      <c r="EC78" s="104">
        <f>VLOOKUP($B78,'Part 3 NNDR3'!$A$6:$FY$331,EC$4,FALSE)</f>
        <v>-579782</v>
      </c>
      <c r="ED78" s="104">
        <f>VLOOKUP($B78,'Part 3 NNDR3'!$A$6:$FY$331,ED$4,FALSE)</f>
        <v>-72175</v>
      </c>
      <c r="EE78" s="104">
        <f>VLOOKUP($B78,'Part 3 NNDR3'!$A$6:$FY$331,EE$4,FALSE)</f>
        <v>0</v>
      </c>
      <c r="EF78" s="104">
        <f>VLOOKUP($B78,'Part 3 NNDR3'!$A$6:$FY$331,EF$4,FALSE)</f>
        <v>-72175</v>
      </c>
      <c r="EG78" s="104">
        <f>VLOOKUP($B78,'Part 3 NNDR3'!$A$6:$FY$331,EG$4,FALSE)</f>
        <v>0</v>
      </c>
      <c r="EH78" s="104">
        <f>VLOOKUP($B78,'Part 3 NNDR3'!$A$6:$FY$331,EH$4,FALSE)</f>
        <v>0</v>
      </c>
      <c r="EI78" s="104">
        <f>VLOOKUP($B78,'Part 3 NNDR3'!$A$6:$FY$331,EI$4,FALSE)</f>
        <v>0</v>
      </c>
      <c r="EJ78" s="104">
        <f>VLOOKUP($B78,'Part 3 NNDR3'!$A$6:$FY$331,EJ$4,FALSE)</f>
        <v>0</v>
      </c>
      <c r="EK78" s="104">
        <f>VLOOKUP($B78,'Part 3 NNDR3'!$A$6:$FY$331,EK$4,FALSE)</f>
        <v>0</v>
      </c>
      <c r="EL78" s="104">
        <f>VLOOKUP($B78,'Part 3 NNDR3'!$A$6:$FY$331,EL$4,FALSE)</f>
        <v>0</v>
      </c>
      <c r="EM78" s="104">
        <f>VLOOKUP($B78,'Part 3 NNDR3'!$A$6:$FY$331,EM$4,FALSE)</f>
        <v>0</v>
      </c>
      <c r="EN78" s="104">
        <f>VLOOKUP($B78,'Part 3 NNDR3'!$A$6:$FY$331,EN$4,FALSE)</f>
        <v>0</v>
      </c>
      <c r="EO78" s="104">
        <f>VLOOKUP($B78,'Part 3 NNDR3'!$A$6:$FY$331,EO$4,FALSE)</f>
        <v>0</v>
      </c>
      <c r="EP78" s="104">
        <f>VLOOKUP($B78,'Part 3 NNDR3'!$A$6:$FY$331,EP$4,FALSE)</f>
        <v>-816449</v>
      </c>
      <c r="EQ78" s="104">
        <f>VLOOKUP($B78,'Part 3 NNDR3'!$A$6:$FY$331,EQ$4,FALSE)</f>
        <v>0</v>
      </c>
      <c r="ER78" s="104">
        <f>VLOOKUP($B78,'Part 3 NNDR3'!$A$6:$FY$331,ER$4,FALSE)</f>
        <v>-816449</v>
      </c>
      <c r="ES78" s="104">
        <f>VLOOKUP($B78,'Part 3 NNDR3'!$A$6:$FY$331,ES$4,FALSE)</f>
        <v>0</v>
      </c>
      <c r="ET78" s="104">
        <f>VLOOKUP($B78,'Part 3 NNDR3'!$A$6:$FY$331,ET$4,FALSE)</f>
        <v>0</v>
      </c>
      <c r="EU78" s="104">
        <f>VLOOKUP($B78,'Part 3 NNDR3'!$A$6:$FY$331,EU$4,FALSE)</f>
        <v>0</v>
      </c>
      <c r="EV78" s="104">
        <f>VLOOKUP($B78,'Part 3 NNDR3'!$A$6:$FY$331,EV$4,FALSE)</f>
        <v>0</v>
      </c>
      <c r="EW78" s="104">
        <f>VLOOKUP($B78,'Part 3 NNDR3'!$A$6:$FY$331,EW$4,FALSE)</f>
        <v>0</v>
      </c>
      <c r="EX78" s="104">
        <f>VLOOKUP($B78,'Part 3 NNDR3'!$A$6:$FY$331,EX$4,FALSE)</f>
        <v>0</v>
      </c>
      <c r="EY78" s="104">
        <f>VLOOKUP($B78,'Part 3 NNDR3'!$A$6:$FY$331,EY$4,FALSE)</f>
        <v>0</v>
      </c>
      <c r="EZ78" s="104">
        <f>VLOOKUP($B78,'Part 3 NNDR3'!$A$6:$FY$331,EZ$4,FALSE)</f>
        <v>0</v>
      </c>
      <c r="FA78" s="104">
        <f>VLOOKUP($B78,'Part 3 NNDR3'!$A$6:$FY$331,FA$4,FALSE)</f>
        <v>0</v>
      </c>
      <c r="FB78" s="104">
        <f>VLOOKUP($B78,'Part 3 NNDR3'!$A$6:$FY$331,FB$4,FALSE)</f>
        <v>39510536</v>
      </c>
      <c r="FC78" s="104">
        <f>VLOOKUP($B78,'Part 3 NNDR3'!$A$6:$FY$331,FC$4,FALSE)</f>
        <v>0</v>
      </c>
      <c r="FD78" s="104">
        <f>VLOOKUP($B78,'Part 3 NNDR3'!$A$6:$FY$331,FD$4,FALSE)</f>
        <v>39510536</v>
      </c>
      <c r="FE78" s="104">
        <f>VLOOKUP($B78,'Part 3 NNDR3'!$A$6:$FY$331,FE$4,FALSE)</f>
        <v>204680</v>
      </c>
      <c r="FF78" s="104">
        <f>VLOOKUP($B78,'Part 3 NNDR3'!$A$6:$FY$331,FF$4,FALSE)</f>
        <v>0</v>
      </c>
      <c r="FG78" s="104">
        <f>VLOOKUP($B78,'Part 3 NNDR3'!$A$6:$FY$331,FG$4,FALSE)</f>
        <v>204680</v>
      </c>
      <c r="FH78" s="104">
        <f>VLOOKUP($B78,'Part 3 NNDR3'!$A$6:$FY$331,FH$4,FALSE)</f>
        <v>-4231156</v>
      </c>
      <c r="FI78" s="104">
        <f>VLOOKUP($B78,'Part 3 NNDR3'!$A$6:$FY$331,FI$4,FALSE)</f>
        <v>0</v>
      </c>
      <c r="FJ78" s="104">
        <f>VLOOKUP($B78,'Part 3 NNDR3'!$A$6:$FY$331,FJ$4,FALSE)</f>
        <v>-4231156</v>
      </c>
      <c r="FK78" s="104">
        <f>VLOOKUP($B78,'Part 3 NNDR3'!$A$6:$FY$331,FK$4,FALSE)</f>
        <v>-1333328</v>
      </c>
      <c r="FL78" s="104">
        <f>VLOOKUP($B78,'Part 3 NNDR3'!$A$6:$FY$331,FL$4,FALSE)</f>
        <v>0</v>
      </c>
      <c r="FM78" s="104">
        <f>VLOOKUP($B78,'Part 3 NNDR3'!$A$6:$FY$331,FM$4,FALSE)</f>
        <v>-1333328</v>
      </c>
      <c r="FN78" s="104">
        <f>VLOOKUP($B78,'Part 3 NNDR3'!$A$6:$FY$331,FN$4,FALSE)</f>
        <v>-49657</v>
      </c>
      <c r="FO78" s="104">
        <f>VLOOKUP($B78,'Part 3 NNDR3'!$A$6:$FY$331,FO$4,FALSE)</f>
        <v>0</v>
      </c>
      <c r="FP78" s="104">
        <f>VLOOKUP($B78,'Part 3 NNDR3'!$A$6:$FY$331,FP$4,FALSE)</f>
        <v>-49657</v>
      </c>
      <c r="FQ78" s="104">
        <f>VLOOKUP($B78,'Part 3 NNDR3'!$A$6:$FY$331,FQ$4,FALSE)</f>
        <v>-816449</v>
      </c>
      <c r="FR78" s="104">
        <f>VLOOKUP($B78,'Part 3 NNDR3'!$A$6:$FY$331,FR$4,FALSE)</f>
        <v>0</v>
      </c>
      <c r="FS78" s="104">
        <f>VLOOKUP($B78,'Part 3 NNDR3'!$A$6:$FY$331,FS$4,FALSE)</f>
        <v>-816449</v>
      </c>
      <c r="FT78" s="104">
        <f>VLOOKUP($B78,'Part 3 NNDR3'!$A$6:$FY$331,FT$4,FALSE)</f>
        <v>0</v>
      </c>
      <c r="FU78" s="104">
        <f>VLOOKUP($B78,'Part 3 NNDR3'!$A$6:$FY$331,FU$4,FALSE)</f>
        <v>0</v>
      </c>
      <c r="FV78" s="104">
        <f>VLOOKUP($B78,'Part 3 NNDR3'!$A$6:$FY$331,FV$4,FALSE)</f>
        <v>0</v>
      </c>
      <c r="FW78" s="104">
        <f>VLOOKUP($B78,'Part 3 NNDR3'!$A$6:$FY$331,FW$4,FALSE)</f>
        <v>-6225910</v>
      </c>
      <c r="FX78" s="104">
        <f>VLOOKUP($B78,'Part 3 NNDR3'!$A$6:$FY$331,FX$4,FALSE)</f>
        <v>0</v>
      </c>
      <c r="FY78" s="104">
        <f>VLOOKUP($B78,'Part 3 NNDR3'!$A$6:$FY$331,FY$4,FALSE)</f>
        <v>-6225910</v>
      </c>
      <c r="FZ78" s="104">
        <f>VLOOKUP($B78,'Part 3 NNDR3'!$A$6:$FY$331,FZ$4,FALSE)</f>
        <v>33284626</v>
      </c>
      <c r="GA78" s="104">
        <f>VLOOKUP($B78,'Part 3 NNDR3'!$A$6:$FY$331,GA$4,FALSE)</f>
        <v>0</v>
      </c>
      <c r="GB78" s="104">
        <f>VLOOKUP($B78,'Part 3 NNDR3'!$A$6:$FY$331,GB$4,FALSE)</f>
        <v>33284626</v>
      </c>
      <c r="GC78" s="105" t="str">
        <f>VLOOKUP($B78,'Data (Updated)'!$C$4:$E$329,2,FALSE)</f>
        <v>NA</v>
      </c>
      <c r="GD78" s="106" t="str">
        <f>VLOOKUP($B78,'Data (Updated)'!$C$4:$E$329,3,FALSE)</f>
        <v>E6113</v>
      </c>
    </row>
    <row r="79" spans="1:186" ht="12.75" x14ac:dyDescent="0.2">
      <c r="A79" s="75">
        <v>74</v>
      </c>
      <c r="B79" s="100" t="s">
        <v>238</v>
      </c>
      <c r="C79" s="101" t="s">
        <v>941</v>
      </c>
      <c r="D79" s="102" t="s">
        <v>942</v>
      </c>
      <c r="E79" s="103" t="s">
        <v>237</v>
      </c>
      <c r="F79" s="104">
        <f>VLOOKUP($B79,'Part 3 NNDR3'!$A$6:$FY$331,F$4,FALSE)</f>
        <v>0</v>
      </c>
      <c r="G79" s="104">
        <f>VLOOKUP($B79,'Part 3 NNDR3'!$A$6:$FY$331,G$4,FALSE)</f>
        <v>0</v>
      </c>
      <c r="H79" s="104">
        <f>VLOOKUP($B79,'Part 3 NNDR3'!$A$6:$FY$331,H$4,FALSE)</f>
        <v>0</v>
      </c>
      <c r="I79" s="104">
        <f>VLOOKUP($B79,'Part 3 NNDR3'!$A$6:$FY$331,I$4,FALSE)</f>
        <v>62378</v>
      </c>
      <c r="J79" s="104">
        <f>VLOOKUP($B79,'Part 3 NNDR3'!$A$6:$FY$331,J$4,FALSE)</f>
        <v>0</v>
      </c>
      <c r="K79" s="104">
        <f>VLOOKUP($B79,'Part 3 NNDR3'!$A$6:$FY$331,K$4,FALSE)</f>
        <v>62378</v>
      </c>
      <c r="L79" s="104">
        <f>VLOOKUP($B79,'Part 3 NNDR3'!$A$6:$FY$331,L$4,FALSE)</f>
        <v>0</v>
      </c>
      <c r="M79" s="104">
        <f>VLOOKUP($B79,'Part 3 NNDR3'!$A$6:$FY$331,M$4,FALSE)</f>
        <v>0</v>
      </c>
      <c r="N79" s="104">
        <f>VLOOKUP($B79,'Part 3 NNDR3'!$A$6:$FY$331,N$4,FALSE)</f>
        <v>0</v>
      </c>
      <c r="O79" s="104">
        <f>VLOOKUP($B79,'Part 3 NNDR3'!$A$6:$FY$331,O$4,FALSE)</f>
        <v>41796</v>
      </c>
      <c r="P79" s="104">
        <f>VLOOKUP($B79,'Part 3 NNDR3'!$A$6:$FY$331,P$4,FALSE)</f>
        <v>0</v>
      </c>
      <c r="Q79" s="104">
        <f>VLOOKUP($B79,'Part 3 NNDR3'!$A$6:$FY$331,Q$4,FALSE)</f>
        <v>41796</v>
      </c>
      <c r="R79" s="104">
        <f>VLOOKUP($B79,'Part 3 NNDR3'!$A$6:$FY$331,R$4,FALSE)</f>
        <v>104174</v>
      </c>
      <c r="S79" s="104">
        <f>VLOOKUP($B79,'Part 3 NNDR3'!$A$6:$FY$331,S$4,FALSE)</f>
        <v>0</v>
      </c>
      <c r="T79" s="104">
        <f>VLOOKUP($B79,'Part 3 NNDR3'!$A$6:$FY$331,T$4,FALSE)</f>
        <v>104174</v>
      </c>
      <c r="U79" s="104">
        <f>VLOOKUP($B79,'Part 3 NNDR3'!$A$6:$FY$331,U$4,FALSE)</f>
        <v>-1407828</v>
      </c>
      <c r="V79" s="104">
        <f>VLOOKUP($B79,'Part 3 NNDR3'!$A$6:$FY$331,V$4,FALSE)</f>
        <v>0</v>
      </c>
      <c r="W79" s="104">
        <f>VLOOKUP($B79,'Part 3 NNDR3'!$A$6:$FY$331,W$4,FALSE)</f>
        <v>-1407828</v>
      </c>
      <c r="X79" s="104">
        <f>VLOOKUP($B79,'Part 3 NNDR3'!$A$6:$FY$331,X$4,FALSE)</f>
        <v>-78872</v>
      </c>
      <c r="Y79" s="104">
        <f>VLOOKUP($B79,'Part 3 NNDR3'!$A$6:$FY$331,Y$4,FALSE)</f>
        <v>0</v>
      </c>
      <c r="Z79" s="104">
        <f>VLOOKUP($B79,'Part 3 NNDR3'!$A$6:$FY$331,Z$4,FALSE)</f>
        <v>-78872</v>
      </c>
      <c r="AA79" s="104">
        <f>VLOOKUP($B79,'Part 3 NNDR3'!$A$6:$FY$331,AA$4,FALSE)</f>
        <v>-100876</v>
      </c>
      <c r="AB79" s="104">
        <f>VLOOKUP($B79,'Part 3 NNDR3'!$A$6:$FY$331,AB$4,FALSE)</f>
        <v>0</v>
      </c>
      <c r="AC79" s="104">
        <f>VLOOKUP($B79,'Part 3 NNDR3'!$A$6:$FY$331,AC$4,FALSE)</f>
        <v>-100876</v>
      </c>
      <c r="AD79" s="104">
        <f>VLOOKUP($B79,'Part 3 NNDR3'!$A$6:$FY$331,AD$4,FALSE)</f>
        <v>-68982</v>
      </c>
      <c r="AE79" s="104">
        <f>VLOOKUP($B79,'Part 3 NNDR3'!$A$6:$FY$331,AE$4,FALSE)</f>
        <v>0</v>
      </c>
      <c r="AF79" s="104">
        <f>VLOOKUP($B79,'Part 3 NNDR3'!$A$6:$FY$331,AF$4,FALSE)</f>
        <v>-68982</v>
      </c>
      <c r="AG79" s="104">
        <f>VLOOKUP($B79,'Part 3 NNDR3'!$A$6:$FY$331,AG$4,FALSE)</f>
        <v>0</v>
      </c>
      <c r="AH79" s="104">
        <f>VLOOKUP($B79,'Part 3 NNDR3'!$A$6:$FY$331,AH$4,FALSE)</f>
        <v>0</v>
      </c>
      <c r="AI79" s="104">
        <f>VLOOKUP($B79,'Part 3 NNDR3'!$A$6:$FY$331,AI$4,FALSE)</f>
        <v>0</v>
      </c>
      <c r="AJ79" s="104">
        <f>VLOOKUP($B79,'Part 3 NNDR3'!$A$6:$FY$331,AJ$4,FALSE)</f>
        <v>2421923</v>
      </c>
      <c r="AK79" s="104">
        <f>VLOOKUP($B79,'Part 3 NNDR3'!$A$6:$FY$331,AK$4,FALSE)</f>
        <v>0</v>
      </c>
      <c r="AL79" s="104">
        <f>VLOOKUP($B79,'Part 3 NNDR3'!$A$6:$FY$331,AL$4,FALSE)</f>
        <v>2421923</v>
      </c>
      <c r="AM79" s="104">
        <f>VLOOKUP($B79,'Part 3 NNDR3'!$A$6:$FY$331,AM$4,FALSE)</f>
        <v>-45708</v>
      </c>
      <c r="AN79" s="104">
        <f>VLOOKUP($B79,'Part 3 NNDR3'!$A$6:$FY$331,AN$4,FALSE)</f>
        <v>0</v>
      </c>
      <c r="AO79" s="104">
        <f>VLOOKUP($B79,'Part 3 NNDR3'!$A$6:$FY$331,AO$4,FALSE)</f>
        <v>-45708</v>
      </c>
      <c r="AP79" s="104">
        <f>VLOOKUP($B79,'Part 3 NNDR3'!$A$6:$FY$331,AP$4,FALSE)</f>
        <v>-2635030</v>
      </c>
      <c r="AQ79" s="104">
        <f>VLOOKUP($B79,'Part 3 NNDR3'!$A$6:$FY$331,AQ$4,FALSE)</f>
        <v>0</v>
      </c>
      <c r="AR79" s="104">
        <f>VLOOKUP($B79,'Part 3 NNDR3'!$A$6:$FY$331,AR$4,FALSE)</f>
        <v>-2635030</v>
      </c>
      <c r="AS79" s="104">
        <f>VLOOKUP($B79,'Part 3 NNDR3'!$A$6:$FY$331,AS$4,FALSE)</f>
        <v>-42804</v>
      </c>
      <c r="AT79" s="104">
        <f>VLOOKUP($B79,'Part 3 NNDR3'!$A$6:$FY$331,AT$4,FALSE)</f>
        <v>0</v>
      </c>
      <c r="AU79" s="104">
        <f>VLOOKUP($B79,'Part 3 NNDR3'!$A$6:$FY$331,AU$4,FALSE)</f>
        <v>-42804</v>
      </c>
      <c r="AV79" s="104">
        <f>VLOOKUP($B79,'Part 3 NNDR3'!$A$6:$FY$331,AV$4,FALSE)</f>
        <v>-51836</v>
      </c>
      <c r="AW79" s="104">
        <f>VLOOKUP($B79,'Part 3 NNDR3'!$A$6:$FY$331,AW$4,FALSE)</f>
        <v>0</v>
      </c>
      <c r="AX79" s="104">
        <f>VLOOKUP($B79,'Part 3 NNDR3'!$A$6:$FY$331,AX$4,FALSE)</f>
        <v>-51836</v>
      </c>
      <c r="AY79" s="104">
        <f>VLOOKUP($B79,'Part 3 NNDR3'!$A$6:$FY$331,AY$4,FALSE)</f>
        <v>0</v>
      </c>
      <c r="AZ79" s="104">
        <f>VLOOKUP($B79,'Part 3 NNDR3'!$A$6:$FY$331,AZ$4,FALSE)</f>
        <v>0</v>
      </c>
      <c r="BA79" s="104">
        <f>VLOOKUP($B79,'Part 3 NNDR3'!$A$6:$FY$331,BA$4,FALSE)</f>
        <v>0</v>
      </c>
      <c r="BB79" s="104">
        <f>VLOOKUP($B79,'Part 3 NNDR3'!$A$6:$FY$331,BB$4,FALSE)</f>
        <v>0</v>
      </c>
      <c r="BC79" s="104">
        <f>VLOOKUP($B79,'Part 3 NNDR3'!$A$6:$FY$331,BC$4,FALSE)</f>
        <v>0</v>
      </c>
      <c r="BD79" s="104">
        <f>VLOOKUP($B79,'Part 3 NNDR3'!$A$6:$FY$331,BD$4,FALSE)</f>
        <v>0</v>
      </c>
      <c r="BE79" s="104">
        <f>VLOOKUP($B79,'Part 3 NNDR3'!$A$6:$FY$331,BE$4,FALSE)</f>
        <v>0</v>
      </c>
      <c r="BF79" s="104">
        <f>VLOOKUP($B79,'Part 3 NNDR3'!$A$6:$FY$331,BF$4,FALSE)</f>
        <v>0</v>
      </c>
      <c r="BG79" s="104">
        <f>VLOOKUP($B79,'Part 3 NNDR3'!$A$6:$FY$331,BG$4,FALSE)</f>
        <v>0</v>
      </c>
      <c r="BH79" s="104">
        <f>VLOOKUP($B79,'Part 3 NNDR3'!$A$6:$FY$331,BH$4,FALSE)</f>
        <v>-1862159</v>
      </c>
      <c r="BI79" s="104">
        <f>VLOOKUP($B79,'Part 3 NNDR3'!$A$6:$FY$331,BI$4,FALSE)</f>
        <v>0</v>
      </c>
      <c r="BJ79" s="104">
        <f>VLOOKUP($B79,'Part 3 NNDR3'!$A$6:$FY$331,BJ$4,FALSE)</f>
        <v>-1862159</v>
      </c>
      <c r="BK79" s="104">
        <f>VLOOKUP($B79,'Part 3 NNDR3'!$A$6:$FY$331,BK$4,FALSE)</f>
        <v>-168735</v>
      </c>
      <c r="BL79" s="104">
        <f>VLOOKUP($B79,'Part 3 NNDR3'!$A$6:$FY$331,BL$4,FALSE)</f>
        <v>0</v>
      </c>
      <c r="BM79" s="104">
        <f>VLOOKUP($B79,'Part 3 NNDR3'!$A$6:$FY$331,BM$4,FALSE)</f>
        <v>-168735</v>
      </c>
      <c r="BN79" s="104">
        <f>VLOOKUP($B79,'Part 3 NNDR3'!$A$6:$FY$331,BN$4,FALSE)</f>
        <v>-84241</v>
      </c>
      <c r="BO79" s="104">
        <f>VLOOKUP($B79,'Part 3 NNDR3'!$A$6:$FY$331,BO$4,FALSE)</f>
        <v>0</v>
      </c>
      <c r="BP79" s="104">
        <f>VLOOKUP($B79,'Part 3 NNDR3'!$A$6:$FY$331,BP$4,FALSE)</f>
        <v>-84241</v>
      </c>
      <c r="BQ79" s="104">
        <f>VLOOKUP($B79,'Part 3 NNDR3'!$A$6:$FY$331,BQ$4,FALSE)</f>
        <v>-2057017</v>
      </c>
      <c r="BR79" s="104">
        <f>VLOOKUP($B79,'Part 3 NNDR3'!$A$6:$FY$331,BR$4,FALSE)</f>
        <v>0</v>
      </c>
      <c r="BS79" s="104">
        <f>VLOOKUP($B79,'Part 3 NNDR3'!$A$6:$FY$331,BS$4,FALSE)</f>
        <v>-2057017</v>
      </c>
      <c r="BT79" s="104">
        <f>VLOOKUP($B79,'Part 3 NNDR3'!$A$6:$FY$331,BT$4,FALSE)</f>
        <v>45817</v>
      </c>
      <c r="BU79" s="104">
        <f>VLOOKUP($B79,'Part 3 NNDR3'!$A$6:$FY$331,BU$4,FALSE)</f>
        <v>0</v>
      </c>
      <c r="BV79" s="104">
        <f>VLOOKUP($B79,'Part 3 NNDR3'!$A$6:$FY$331,BV$4,FALSE)</f>
        <v>45817</v>
      </c>
      <c r="BW79" s="104">
        <f>VLOOKUP($B79,'Part 3 NNDR3'!$A$6:$FY$331,BW$4,FALSE)</f>
        <v>-2264176</v>
      </c>
      <c r="BX79" s="104">
        <f>VLOOKUP($B79,'Part 3 NNDR3'!$A$6:$FY$331,BX$4,FALSE)</f>
        <v>0</v>
      </c>
      <c r="BY79" s="104">
        <f>VLOOKUP($B79,'Part 3 NNDR3'!$A$6:$FY$331,BY$4,FALSE)</f>
        <v>-2264176</v>
      </c>
      <c r="BZ79" s="104">
        <f>VLOOKUP($B79,'Part 3 NNDR3'!$A$6:$FY$331,BZ$4,FALSE)</f>
        <v>-44257</v>
      </c>
      <c r="CA79" s="104">
        <f>VLOOKUP($B79,'Part 3 NNDR3'!$A$6:$FY$331,CA$4,FALSE)</f>
        <v>0</v>
      </c>
      <c r="CB79" s="104">
        <f>VLOOKUP($B79,'Part 3 NNDR3'!$A$6:$FY$331,CB$4,FALSE)</f>
        <v>-44257</v>
      </c>
      <c r="CC79" s="104">
        <f>VLOOKUP($B79,'Part 3 NNDR3'!$A$6:$FY$331,CC$4,FALSE)</f>
        <v>0</v>
      </c>
      <c r="CD79" s="104">
        <f>VLOOKUP($B79,'Part 3 NNDR3'!$A$6:$FY$331,CD$4,FALSE)</f>
        <v>0</v>
      </c>
      <c r="CE79" s="104">
        <f>VLOOKUP($B79,'Part 3 NNDR3'!$A$6:$FY$331,CE$4,FALSE)</f>
        <v>0</v>
      </c>
      <c r="CF79" s="104">
        <f>VLOOKUP($B79,'Part 3 NNDR3'!$A$6:$FY$331,CF$4,FALSE)</f>
        <v>-202</v>
      </c>
      <c r="CG79" s="104">
        <f>VLOOKUP($B79,'Part 3 NNDR3'!$A$6:$FY$331,CG$4,FALSE)</f>
        <v>0</v>
      </c>
      <c r="CH79" s="104">
        <f>VLOOKUP($B79,'Part 3 NNDR3'!$A$6:$FY$331,CH$4,FALSE)</f>
        <v>-202</v>
      </c>
      <c r="CI79" s="104">
        <f>VLOOKUP($B79,'Part 3 NNDR3'!$A$6:$FY$331,CI$4,FALSE)</f>
        <v>0</v>
      </c>
      <c r="CJ79" s="104">
        <f>VLOOKUP($B79,'Part 3 NNDR3'!$A$6:$FY$331,CJ$4,FALSE)</f>
        <v>0</v>
      </c>
      <c r="CK79" s="104">
        <f>VLOOKUP($B79,'Part 3 NNDR3'!$A$6:$FY$331,CK$4,FALSE)</f>
        <v>0</v>
      </c>
      <c r="CL79" s="104">
        <f>VLOOKUP($B79,'Part 3 NNDR3'!$A$6:$FY$331,CL$4,FALSE)</f>
        <v>-7987</v>
      </c>
      <c r="CM79" s="104">
        <f>VLOOKUP($B79,'Part 3 NNDR3'!$A$6:$FY$331,CM$4,FALSE)</f>
        <v>0</v>
      </c>
      <c r="CN79" s="104">
        <f>VLOOKUP($B79,'Part 3 NNDR3'!$A$6:$FY$331,CN$4,FALSE)</f>
        <v>-7987</v>
      </c>
      <c r="CO79" s="104">
        <f>VLOOKUP($B79,'Part 3 NNDR3'!$A$6:$FY$331,CO$4,FALSE)</f>
        <v>0</v>
      </c>
      <c r="CP79" s="104">
        <f>VLOOKUP($B79,'Part 3 NNDR3'!$A$6:$FY$331,CP$4,FALSE)</f>
        <v>0</v>
      </c>
      <c r="CQ79" s="104">
        <f>VLOOKUP($B79,'Part 3 NNDR3'!$A$6:$FY$331,CQ$4,FALSE)</f>
        <v>0</v>
      </c>
      <c r="CR79" s="104">
        <f>VLOOKUP($B79,'Part 3 NNDR3'!$A$6:$FY$331,CR$4,FALSE)</f>
        <v>0</v>
      </c>
      <c r="CS79" s="104">
        <f>VLOOKUP($B79,'Part 3 NNDR3'!$A$6:$FY$331,CS$4,FALSE)</f>
        <v>0</v>
      </c>
      <c r="CT79" s="104">
        <f>VLOOKUP($B79,'Part 3 NNDR3'!$A$6:$FY$331,CT$4,FALSE)</f>
        <v>0</v>
      </c>
      <c r="CU79" s="104">
        <f>VLOOKUP($B79,'Part 3 NNDR3'!$A$6:$FY$331,CU$4,FALSE)</f>
        <v>0</v>
      </c>
      <c r="CV79" s="104">
        <f>VLOOKUP($B79,'Part 3 NNDR3'!$A$6:$FY$331,CV$4,FALSE)</f>
        <v>0</v>
      </c>
      <c r="CW79" s="104">
        <f>VLOOKUP($B79,'Part 3 NNDR3'!$A$6:$FY$331,CW$4,FALSE)</f>
        <v>0</v>
      </c>
      <c r="CX79" s="104">
        <f>VLOOKUP($B79,'Part 3 NNDR3'!$A$6:$FY$331,CX$4,FALSE)</f>
        <v>-2300</v>
      </c>
      <c r="CY79" s="104">
        <f>VLOOKUP($B79,'Part 3 NNDR3'!$A$6:$FY$331,CY$4,FALSE)</f>
        <v>0</v>
      </c>
      <c r="CZ79" s="104">
        <f>VLOOKUP($B79,'Part 3 NNDR3'!$A$6:$FY$331,CZ$4,FALSE)</f>
        <v>-2300</v>
      </c>
      <c r="DA79" s="104">
        <f>VLOOKUP($B79,'Part 3 NNDR3'!$A$6:$FY$331,DA$4,FALSE)</f>
        <v>-548</v>
      </c>
      <c r="DB79" s="104">
        <f>VLOOKUP($B79,'Part 3 NNDR3'!$A$6:$FY$331,DB$4,FALSE)</f>
        <v>0</v>
      </c>
      <c r="DC79" s="104">
        <f>VLOOKUP($B79,'Part 3 NNDR3'!$A$6:$FY$331,DC$4,FALSE)</f>
        <v>-548</v>
      </c>
      <c r="DD79" s="104">
        <f>VLOOKUP($B79,'Part 3 NNDR3'!$A$6:$FY$331,DD$4,FALSE)</f>
        <v>-2500</v>
      </c>
      <c r="DE79" s="104">
        <f>VLOOKUP($B79,'Part 3 NNDR3'!$A$6:$FY$331,DE$4,FALSE)</f>
        <v>0</v>
      </c>
      <c r="DF79" s="104">
        <f>VLOOKUP($B79,'Part 3 NNDR3'!$A$6:$FY$331,DF$4,FALSE)</f>
        <v>-2500</v>
      </c>
      <c r="DG79" s="104">
        <f>VLOOKUP($B79,'Part 3 NNDR3'!$A$6:$FY$331,DG$4,FALSE)</f>
        <v>0</v>
      </c>
      <c r="DH79" s="104">
        <f>VLOOKUP($B79,'Part 3 NNDR3'!$A$6:$FY$331,DH$4,FALSE)</f>
        <v>0</v>
      </c>
      <c r="DI79" s="104">
        <f>VLOOKUP($B79,'Part 3 NNDR3'!$A$6:$FY$331,DI$4,FALSE)</f>
        <v>0</v>
      </c>
      <c r="DJ79" s="104">
        <f>VLOOKUP($B79,'Part 3 NNDR3'!$A$6:$FY$331,DJ$4,FALSE)</f>
        <v>0</v>
      </c>
      <c r="DK79" s="104">
        <f>VLOOKUP($B79,'Part 3 NNDR3'!$A$6:$FY$331,DK$4,FALSE)</f>
        <v>0</v>
      </c>
      <c r="DL79" s="104">
        <f>VLOOKUP($B79,'Part 3 NNDR3'!$A$6:$FY$331,DL$4,FALSE)</f>
        <v>-57794</v>
      </c>
      <c r="DM79" s="104">
        <f>VLOOKUP($B79,'Part 3 NNDR3'!$A$6:$FY$331,DM$4,FALSE)</f>
        <v>0</v>
      </c>
      <c r="DN79" s="104">
        <f>VLOOKUP($B79,'Part 3 NNDR3'!$A$6:$FY$331,DN$4,FALSE)</f>
        <v>-57794</v>
      </c>
      <c r="DO79" s="104">
        <f>VLOOKUP($B79,'Part 3 NNDR3'!$A$6:$FY$331,DO$4,FALSE)</f>
        <v>-190478</v>
      </c>
      <c r="DP79" s="104">
        <f>VLOOKUP($B79,'Part 3 NNDR3'!$A$6:$FY$331,DP$4,FALSE)</f>
        <v>0</v>
      </c>
      <c r="DQ79" s="104">
        <f>VLOOKUP($B79,'Part 3 NNDR3'!$A$6:$FY$331,DQ$4,FALSE)</f>
        <v>-190478</v>
      </c>
      <c r="DR79" s="104">
        <f>VLOOKUP($B79,'Part 3 NNDR3'!$A$6:$FY$331,DR$4,FALSE)</f>
        <v>-83323</v>
      </c>
      <c r="DS79" s="104">
        <f>VLOOKUP($B79,'Part 3 NNDR3'!$A$6:$FY$331,DS$4,FALSE)</f>
        <v>0</v>
      </c>
      <c r="DT79" s="104">
        <f>VLOOKUP($B79,'Part 3 NNDR3'!$A$6:$FY$331,DT$4,FALSE)</f>
        <v>-83323</v>
      </c>
      <c r="DU79" s="104">
        <f>VLOOKUP($B79,'Part 3 NNDR3'!$A$6:$FY$331,DU$4,FALSE)</f>
        <v>-9623</v>
      </c>
      <c r="DV79" s="104">
        <f>VLOOKUP($B79,'Part 3 NNDR3'!$A$6:$FY$331,DV$4,FALSE)</f>
        <v>0</v>
      </c>
      <c r="DW79" s="104">
        <f>VLOOKUP($B79,'Part 3 NNDR3'!$A$6:$FY$331,DW$4,FALSE)</f>
        <v>-9623</v>
      </c>
      <c r="DX79" s="104">
        <f>VLOOKUP($B79,'Part 3 NNDR3'!$A$6:$FY$331,DX$4,FALSE)</f>
        <v>-226</v>
      </c>
      <c r="DY79" s="104">
        <f>VLOOKUP($B79,'Part 3 NNDR3'!$A$6:$FY$331,DY$4,FALSE)</f>
        <v>0</v>
      </c>
      <c r="DZ79" s="104">
        <f>VLOOKUP($B79,'Part 3 NNDR3'!$A$6:$FY$331,DZ$4,FALSE)</f>
        <v>-226</v>
      </c>
      <c r="EA79" s="104">
        <f>VLOOKUP($B79,'Part 3 NNDR3'!$A$6:$FY$331,EA$4,FALSE)</f>
        <v>-268305</v>
      </c>
      <c r="EB79" s="104">
        <f>VLOOKUP($B79,'Part 3 NNDR3'!$A$6:$FY$331,EB$4,FALSE)</f>
        <v>0</v>
      </c>
      <c r="EC79" s="104">
        <f>VLOOKUP($B79,'Part 3 NNDR3'!$A$6:$FY$331,EC$4,FALSE)</f>
        <v>-268305</v>
      </c>
      <c r="ED79" s="104">
        <f>VLOOKUP($B79,'Part 3 NNDR3'!$A$6:$FY$331,ED$4,FALSE)</f>
        <v>-24953</v>
      </c>
      <c r="EE79" s="104">
        <f>VLOOKUP($B79,'Part 3 NNDR3'!$A$6:$FY$331,EE$4,FALSE)</f>
        <v>0</v>
      </c>
      <c r="EF79" s="104">
        <f>VLOOKUP($B79,'Part 3 NNDR3'!$A$6:$FY$331,EF$4,FALSE)</f>
        <v>-24953</v>
      </c>
      <c r="EG79" s="104">
        <f>VLOOKUP($B79,'Part 3 NNDR3'!$A$6:$FY$331,EG$4,FALSE)</f>
        <v>0</v>
      </c>
      <c r="EH79" s="104">
        <f>VLOOKUP($B79,'Part 3 NNDR3'!$A$6:$FY$331,EH$4,FALSE)</f>
        <v>0</v>
      </c>
      <c r="EI79" s="104">
        <f>VLOOKUP($B79,'Part 3 NNDR3'!$A$6:$FY$331,EI$4,FALSE)</f>
        <v>0</v>
      </c>
      <c r="EJ79" s="104">
        <f>VLOOKUP($B79,'Part 3 NNDR3'!$A$6:$FY$331,EJ$4,FALSE)</f>
        <v>0</v>
      </c>
      <c r="EK79" s="104">
        <f>VLOOKUP($B79,'Part 3 NNDR3'!$A$6:$FY$331,EK$4,FALSE)</f>
        <v>0</v>
      </c>
      <c r="EL79" s="104">
        <f>VLOOKUP($B79,'Part 3 NNDR3'!$A$6:$FY$331,EL$4,FALSE)</f>
        <v>0</v>
      </c>
      <c r="EM79" s="104">
        <f>VLOOKUP($B79,'Part 3 NNDR3'!$A$6:$FY$331,EM$4,FALSE)</f>
        <v>-3667</v>
      </c>
      <c r="EN79" s="104">
        <f>VLOOKUP($B79,'Part 3 NNDR3'!$A$6:$FY$331,EN$4,FALSE)</f>
        <v>0</v>
      </c>
      <c r="EO79" s="104">
        <f>VLOOKUP($B79,'Part 3 NNDR3'!$A$6:$FY$331,EO$4,FALSE)</f>
        <v>-3667</v>
      </c>
      <c r="EP79" s="104">
        <f>VLOOKUP($B79,'Part 3 NNDR3'!$A$6:$FY$331,EP$4,FALSE)</f>
        <v>-580575</v>
      </c>
      <c r="EQ79" s="104">
        <f>VLOOKUP($B79,'Part 3 NNDR3'!$A$6:$FY$331,EQ$4,FALSE)</f>
        <v>0</v>
      </c>
      <c r="ER79" s="104">
        <f>VLOOKUP($B79,'Part 3 NNDR3'!$A$6:$FY$331,ER$4,FALSE)</f>
        <v>-580575</v>
      </c>
      <c r="ES79" s="104">
        <f>VLOOKUP($B79,'Part 3 NNDR3'!$A$6:$FY$331,ES$4,FALSE)</f>
        <v>0</v>
      </c>
      <c r="ET79" s="104">
        <f>VLOOKUP($B79,'Part 3 NNDR3'!$A$6:$FY$331,ET$4,FALSE)</f>
        <v>0</v>
      </c>
      <c r="EU79" s="104">
        <f>VLOOKUP($B79,'Part 3 NNDR3'!$A$6:$FY$331,EU$4,FALSE)</f>
        <v>0</v>
      </c>
      <c r="EV79" s="104">
        <f>VLOOKUP($B79,'Part 3 NNDR3'!$A$6:$FY$331,EV$4,FALSE)</f>
        <v>0</v>
      </c>
      <c r="EW79" s="104">
        <f>VLOOKUP($B79,'Part 3 NNDR3'!$A$6:$FY$331,EW$4,FALSE)</f>
        <v>0</v>
      </c>
      <c r="EX79" s="104">
        <f>VLOOKUP($B79,'Part 3 NNDR3'!$A$6:$FY$331,EX$4,FALSE)</f>
        <v>0</v>
      </c>
      <c r="EY79" s="104">
        <f>VLOOKUP($B79,'Part 3 NNDR3'!$A$6:$FY$331,EY$4,FALSE)</f>
        <v>0</v>
      </c>
      <c r="EZ79" s="104">
        <f>VLOOKUP($B79,'Part 3 NNDR3'!$A$6:$FY$331,EZ$4,FALSE)</f>
        <v>0</v>
      </c>
      <c r="FA79" s="104">
        <f>VLOOKUP($B79,'Part 3 NNDR3'!$A$6:$FY$331,FA$4,FALSE)</f>
        <v>0</v>
      </c>
      <c r="FB79" s="104">
        <f>VLOOKUP($B79,'Part 3 NNDR3'!$A$6:$FY$331,FB$4,FALSE)</f>
        <v>92262385</v>
      </c>
      <c r="FC79" s="104">
        <f>VLOOKUP($B79,'Part 3 NNDR3'!$A$6:$FY$331,FC$4,FALSE)</f>
        <v>0</v>
      </c>
      <c r="FD79" s="104">
        <f>VLOOKUP($B79,'Part 3 NNDR3'!$A$6:$FY$331,FD$4,FALSE)</f>
        <v>92262385</v>
      </c>
      <c r="FE79" s="104">
        <f>VLOOKUP($B79,'Part 3 NNDR3'!$A$6:$FY$331,FE$4,FALSE)</f>
        <v>104174</v>
      </c>
      <c r="FF79" s="104">
        <f>VLOOKUP($B79,'Part 3 NNDR3'!$A$6:$FY$331,FF$4,FALSE)</f>
        <v>0</v>
      </c>
      <c r="FG79" s="104">
        <f>VLOOKUP($B79,'Part 3 NNDR3'!$A$6:$FY$331,FG$4,FALSE)</f>
        <v>104174</v>
      </c>
      <c r="FH79" s="104">
        <f>VLOOKUP($B79,'Part 3 NNDR3'!$A$6:$FY$331,FH$4,FALSE)</f>
        <v>-1862159</v>
      </c>
      <c r="FI79" s="104">
        <f>VLOOKUP($B79,'Part 3 NNDR3'!$A$6:$FY$331,FI$4,FALSE)</f>
        <v>0</v>
      </c>
      <c r="FJ79" s="104">
        <f>VLOOKUP($B79,'Part 3 NNDR3'!$A$6:$FY$331,FJ$4,FALSE)</f>
        <v>-1862159</v>
      </c>
      <c r="FK79" s="104">
        <f>VLOOKUP($B79,'Part 3 NNDR3'!$A$6:$FY$331,FK$4,FALSE)</f>
        <v>-2264176</v>
      </c>
      <c r="FL79" s="104">
        <f>VLOOKUP($B79,'Part 3 NNDR3'!$A$6:$FY$331,FL$4,FALSE)</f>
        <v>0</v>
      </c>
      <c r="FM79" s="104">
        <f>VLOOKUP($B79,'Part 3 NNDR3'!$A$6:$FY$331,FM$4,FALSE)</f>
        <v>-2264176</v>
      </c>
      <c r="FN79" s="104">
        <f>VLOOKUP($B79,'Part 3 NNDR3'!$A$6:$FY$331,FN$4,FALSE)</f>
        <v>-57794</v>
      </c>
      <c r="FO79" s="104">
        <f>VLOOKUP($B79,'Part 3 NNDR3'!$A$6:$FY$331,FO$4,FALSE)</f>
        <v>0</v>
      </c>
      <c r="FP79" s="104">
        <f>VLOOKUP($B79,'Part 3 NNDR3'!$A$6:$FY$331,FP$4,FALSE)</f>
        <v>-57794</v>
      </c>
      <c r="FQ79" s="104">
        <f>VLOOKUP($B79,'Part 3 NNDR3'!$A$6:$FY$331,FQ$4,FALSE)</f>
        <v>-580575</v>
      </c>
      <c r="FR79" s="104">
        <f>VLOOKUP($B79,'Part 3 NNDR3'!$A$6:$FY$331,FR$4,FALSE)</f>
        <v>0</v>
      </c>
      <c r="FS79" s="104">
        <f>VLOOKUP($B79,'Part 3 NNDR3'!$A$6:$FY$331,FS$4,FALSE)</f>
        <v>-580575</v>
      </c>
      <c r="FT79" s="104">
        <f>VLOOKUP($B79,'Part 3 NNDR3'!$A$6:$FY$331,FT$4,FALSE)</f>
        <v>0</v>
      </c>
      <c r="FU79" s="104">
        <f>VLOOKUP($B79,'Part 3 NNDR3'!$A$6:$FY$331,FU$4,FALSE)</f>
        <v>0</v>
      </c>
      <c r="FV79" s="104">
        <f>VLOOKUP($B79,'Part 3 NNDR3'!$A$6:$FY$331,FV$4,FALSE)</f>
        <v>0</v>
      </c>
      <c r="FW79" s="104">
        <f>VLOOKUP($B79,'Part 3 NNDR3'!$A$6:$FY$331,FW$4,FALSE)</f>
        <v>-4660530</v>
      </c>
      <c r="FX79" s="104">
        <f>VLOOKUP($B79,'Part 3 NNDR3'!$A$6:$FY$331,FX$4,FALSE)</f>
        <v>0</v>
      </c>
      <c r="FY79" s="104">
        <f>VLOOKUP($B79,'Part 3 NNDR3'!$A$6:$FY$331,FY$4,FALSE)</f>
        <v>-4660530</v>
      </c>
      <c r="FZ79" s="104">
        <f>VLOOKUP($B79,'Part 3 NNDR3'!$A$6:$FY$331,FZ$4,FALSE)</f>
        <v>87601855</v>
      </c>
      <c r="GA79" s="104">
        <f>VLOOKUP($B79,'Part 3 NNDR3'!$A$6:$FY$331,GA$4,FALSE)</f>
        <v>0</v>
      </c>
      <c r="GB79" s="104">
        <f>VLOOKUP($B79,'Part 3 NNDR3'!$A$6:$FY$331,GB$4,FALSE)</f>
        <v>87601855</v>
      </c>
      <c r="GC79" s="105" t="str">
        <f>VLOOKUP($B79,'Data (Updated)'!$C$4:$E$329,2,FALSE)</f>
        <v>E2221</v>
      </c>
      <c r="GD79" s="106" t="str">
        <f>VLOOKUP($B79,'Data (Updated)'!$C$4:$E$329,3,FALSE)</f>
        <v>E6122</v>
      </c>
    </row>
    <row r="80" spans="1:186" ht="12.75" x14ac:dyDescent="0.2">
      <c r="A80" s="75">
        <v>75</v>
      </c>
      <c r="B80" s="100" t="s">
        <v>240</v>
      </c>
      <c r="C80" s="101" t="s">
        <v>941</v>
      </c>
      <c r="D80" s="102" t="s">
        <v>944</v>
      </c>
      <c r="E80" s="103" t="s">
        <v>239</v>
      </c>
      <c r="F80" s="104">
        <f>VLOOKUP($B80,'Part 3 NNDR3'!$A$6:$FY$331,F$4,FALSE)</f>
        <v>0</v>
      </c>
      <c r="G80" s="104">
        <f>VLOOKUP($B80,'Part 3 NNDR3'!$A$6:$FY$331,G$4,FALSE)</f>
        <v>0</v>
      </c>
      <c r="H80" s="104">
        <f>VLOOKUP($B80,'Part 3 NNDR3'!$A$6:$FY$331,H$4,FALSE)</f>
        <v>0</v>
      </c>
      <c r="I80" s="104">
        <f>VLOOKUP($B80,'Part 3 NNDR3'!$A$6:$FY$331,I$4,FALSE)</f>
        <v>636</v>
      </c>
      <c r="J80" s="104">
        <f>VLOOKUP($B80,'Part 3 NNDR3'!$A$6:$FY$331,J$4,FALSE)</f>
        <v>0</v>
      </c>
      <c r="K80" s="104">
        <f>VLOOKUP($B80,'Part 3 NNDR3'!$A$6:$FY$331,K$4,FALSE)</f>
        <v>636</v>
      </c>
      <c r="L80" s="104">
        <f>VLOOKUP($B80,'Part 3 NNDR3'!$A$6:$FY$331,L$4,FALSE)</f>
        <v>0</v>
      </c>
      <c r="M80" s="104">
        <f>VLOOKUP($B80,'Part 3 NNDR3'!$A$6:$FY$331,M$4,FALSE)</f>
        <v>0</v>
      </c>
      <c r="N80" s="104">
        <f>VLOOKUP($B80,'Part 3 NNDR3'!$A$6:$FY$331,N$4,FALSE)</f>
        <v>0</v>
      </c>
      <c r="O80" s="104">
        <f>VLOOKUP($B80,'Part 3 NNDR3'!$A$6:$FY$331,O$4,FALSE)</f>
        <v>3833</v>
      </c>
      <c r="P80" s="104">
        <f>VLOOKUP($B80,'Part 3 NNDR3'!$A$6:$FY$331,P$4,FALSE)</f>
        <v>0</v>
      </c>
      <c r="Q80" s="104">
        <f>VLOOKUP($B80,'Part 3 NNDR3'!$A$6:$FY$331,Q$4,FALSE)</f>
        <v>3833</v>
      </c>
      <c r="R80" s="104">
        <f>VLOOKUP($B80,'Part 3 NNDR3'!$A$6:$FY$331,R$4,FALSE)</f>
        <v>4469</v>
      </c>
      <c r="S80" s="104">
        <f>VLOOKUP($B80,'Part 3 NNDR3'!$A$6:$FY$331,S$4,FALSE)</f>
        <v>0</v>
      </c>
      <c r="T80" s="104">
        <f>VLOOKUP($B80,'Part 3 NNDR3'!$A$6:$FY$331,T$4,FALSE)</f>
        <v>4469</v>
      </c>
      <c r="U80" s="104">
        <f>VLOOKUP($B80,'Part 3 NNDR3'!$A$6:$FY$331,U$4,FALSE)</f>
        <v>-1697480</v>
      </c>
      <c r="V80" s="104">
        <f>VLOOKUP($B80,'Part 3 NNDR3'!$A$6:$FY$331,V$4,FALSE)</f>
        <v>0</v>
      </c>
      <c r="W80" s="104">
        <f>VLOOKUP($B80,'Part 3 NNDR3'!$A$6:$FY$331,W$4,FALSE)</f>
        <v>-1697480</v>
      </c>
      <c r="X80" s="104">
        <f>VLOOKUP($B80,'Part 3 NNDR3'!$A$6:$FY$331,X$4,FALSE)</f>
        <v>0</v>
      </c>
      <c r="Y80" s="104">
        <f>VLOOKUP($B80,'Part 3 NNDR3'!$A$6:$FY$331,Y$4,FALSE)</f>
        <v>0</v>
      </c>
      <c r="Z80" s="104">
        <f>VLOOKUP($B80,'Part 3 NNDR3'!$A$6:$FY$331,Z$4,FALSE)</f>
        <v>0</v>
      </c>
      <c r="AA80" s="104">
        <f>VLOOKUP($B80,'Part 3 NNDR3'!$A$6:$FY$331,AA$4,FALSE)</f>
        <v>-130990</v>
      </c>
      <c r="AB80" s="104">
        <f>VLOOKUP($B80,'Part 3 NNDR3'!$A$6:$FY$331,AB$4,FALSE)</f>
        <v>0</v>
      </c>
      <c r="AC80" s="104">
        <f>VLOOKUP($B80,'Part 3 NNDR3'!$A$6:$FY$331,AC$4,FALSE)</f>
        <v>-130990</v>
      </c>
      <c r="AD80" s="104">
        <f>VLOOKUP($B80,'Part 3 NNDR3'!$A$6:$FY$331,AD$4,FALSE)</f>
        <v>-131047</v>
      </c>
      <c r="AE80" s="104">
        <f>VLOOKUP($B80,'Part 3 NNDR3'!$A$6:$FY$331,AE$4,FALSE)</f>
        <v>0</v>
      </c>
      <c r="AF80" s="104">
        <f>VLOOKUP($B80,'Part 3 NNDR3'!$A$6:$FY$331,AF$4,FALSE)</f>
        <v>-131047</v>
      </c>
      <c r="AG80" s="104">
        <f>VLOOKUP($B80,'Part 3 NNDR3'!$A$6:$FY$331,AG$4,FALSE)</f>
        <v>57</v>
      </c>
      <c r="AH80" s="104">
        <f>VLOOKUP($B80,'Part 3 NNDR3'!$A$6:$FY$331,AH$4,FALSE)</f>
        <v>0</v>
      </c>
      <c r="AI80" s="104">
        <f>VLOOKUP($B80,'Part 3 NNDR3'!$A$6:$FY$331,AI$4,FALSE)</f>
        <v>57</v>
      </c>
      <c r="AJ80" s="104">
        <f>VLOOKUP($B80,'Part 3 NNDR3'!$A$6:$FY$331,AJ$4,FALSE)</f>
        <v>1161383</v>
      </c>
      <c r="AK80" s="104">
        <f>VLOOKUP($B80,'Part 3 NNDR3'!$A$6:$FY$331,AK$4,FALSE)</f>
        <v>0</v>
      </c>
      <c r="AL80" s="104">
        <f>VLOOKUP($B80,'Part 3 NNDR3'!$A$6:$FY$331,AL$4,FALSE)</f>
        <v>1161383</v>
      </c>
      <c r="AM80" s="104">
        <f>VLOOKUP($B80,'Part 3 NNDR3'!$A$6:$FY$331,AM$4,FALSE)</f>
        <v>263</v>
      </c>
      <c r="AN80" s="104">
        <f>VLOOKUP($B80,'Part 3 NNDR3'!$A$6:$FY$331,AN$4,FALSE)</f>
        <v>0</v>
      </c>
      <c r="AO80" s="104">
        <f>VLOOKUP($B80,'Part 3 NNDR3'!$A$6:$FY$331,AO$4,FALSE)</f>
        <v>263</v>
      </c>
      <c r="AP80" s="104">
        <f>VLOOKUP($B80,'Part 3 NNDR3'!$A$6:$FY$331,AP$4,FALSE)</f>
        <v>-1789315</v>
      </c>
      <c r="AQ80" s="104">
        <f>VLOOKUP($B80,'Part 3 NNDR3'!$A$6:$FY$331,AQ$4,FALSE)</f>
        <v>0</v>
      </c>
      <c r="AR80" s="104">
        <f>VLOOKUP($B80,'Part 3 NNDR3'!$A$6:$FY$331,AR$4,FALSE)</f>
        <v>-1789315</v>
      </c>
      <c r="AS80" s="104">
        <f>VLOOKUP($B80,'Part 3 NNDR3'!$A$6:$FY$331,AS$4,FALSE)</f>
        <v>-35977</v>
      </c>
      <c r="AT80" s="104">
        <f>VLOOKUP($B80,'Part 3 NNDR3'!$A$6:$FY$331,AT$4,FALSE)</f>
        <v>0</v>
      </c>
      <c r="AU80" s="104">
        <f>VLOOKUP($B80,'Part 3 NNDR3'!$A$6:$FY$331,AU$4,FALSE)</f>
        <v>-35977</v>
      </c>
      <c r="AV80" s="104">
        <f>VLOOKUP($B80,'Part 3 NNDR3'!$A$6:$FY$331,AV$4,FALSE)</f>
        <v>-23871</v>
      </c>
      <c r="AW80" s="104">
        <f>VLOOKUP($B80,'Part 3 NNDR3'!$A$6:$FY$331,AW$4,FALSE)</f>
        <v>0</v>
      </c>
      <c r="AX80" s="104">
        <f>VLOOKUP($B80,'Part 3 NNDR3'!$A$6:$FY$331,AX$4,FALSE)</f>
        <v>-23871</v>
      </c>
      <c r="AY80" s="104">
        <f>VLOOKUP($B80,'Part 3 NNDR3'!$A$6:$FY$331,AY$4,FALSE)</f>
        <v>-2</v>
      </c>
      <c r="AZ80" s="104">
        <f>VLOOKUP($B80,'Part 3 NNDR3'!$A$6:$FY$331,AZ$4,FALSE)</f>
        <v>0</v>
      </c>
      <c r="BA80" s="104">
        <f>VLOOKUP($B80,'Part 3 NNDR3'!$A$6:$FY$331,BA$4,FALSE)</f>
        <v>-2</v>
      </c>
      <c r="BB80" s="104">
        <f>VLOOKUP($B80,'Part 3 NNDR3'!$A$6:$FY$331,BB$4,FALSE)</f>
        <v>-42246</v>
      </c>
      <c r="BC80" s="104">
        <f>VLOOKUP($B80,'Part 3 NNDR3'!$A$6:$FY$331,BC$4,FALSE)</f>
        <v>0</v>
      </c>
      <c r="BD80" s="104">
        <f>VLOOKUP($B80,'Part 3 NNDR3'!$A$6:$FY$331,BD$4,FALSE)</f>
        <v>-42246</v>
      </c>
      <c r="BE80" s="104">
        <f>VLOOKUP($B80,'Part 3 NNDR3'!$A$6:$FY$331,BE$4,FALSE)</f>
        <v>-24</v>
      </c>
      <c r="BF80" s="104">
        <f>VLOOKUP($B80,'Part 3 NNDR3'!$A$6:$FY$331,BF$4,FALSE)</f>
        <v>0</v>
      </c>
      <c r="BG80" s="104">
        <f>VLOOKUP($B80,'Part 3 NNDR3'!$A$6:$FY$331,BG$4,FALSE)</f>
        <v>-24</v>
      </c>
      <c r="BH80" s="104">
        <f>VLOOKUP($B80,'Part 3 NNDR3'!$A$6:$FY$331,BH$4,FALSE)</f>
        <v>-2558259</v>
      </c>
      <c r="BI80" s="104">
        <f>VLOOKUP($B80,'Part 3 NNDR3'!$A$6:$FY$331,BI$4,FALSE)</f>
        <v>0</v>
      </c>
      <c r="BJ80" s="104">
        <f>VLOOKUP($B80,'Part 3 NNDR3'!$A$6:$FY$331,BJ$4,FALSE)</f>
        <v>-2558259</v>
      </c>
      <c r="BK80" s="104">
        <f>VLOOKUP($B80,'Part 3 NNDR3'!$A$6:$FY$331,BK$4,FALSE)</f>
        <v>-341763</v>
      </c>
      <c r="BL80" s="104">
        <f>VLOOKUP($B80,'Part 3 NNDR3'!$A$6:$FY$331,BL$4,FALSE)</f>
        <v>0</v>
      </c>
      <c r="BM80" s="104">
        <f>VLOOKUP($B80,'Part 3 NNDR3'!$A$6:$FY$331,BM$4,FALSE)</f>
        <v>-341763</v>
      </c>
      <c r="BN80" s="104">
        <f>VLOOKUP($B80,'Part 3 NNDR3'!$A$6:$FY$331,BN$4,FALSE)</f>
        <v>-3246</v>
      </c>
      <c r="BO80" s="104">
        <f>VLOOKUP($B80,'Part 3 NNDR3'!$A$6:$FY$331,BO$4,FALSE)</f>
        <v>0</v>
      </c>
      <c r="BP80" s="104">
        <f>VLOOKUP($B80,'Part 3 NNDR3'!$A$6:$FY$331,BP$4,FALSE)</f>
        <v>-3246</v>
      </c>
      <c r="BQ80" s="104">
        <f>VLOOKUP($B80,'Part 3 NNDR3'!$A$6:$FY$331,BQ$4,FALSE)</f>
        <v>-866305</v>
      </c>
      <c r="BR80" s="104">
        <f>VLOOKUP($B80,'Part 3 NNDR3'!$A$6:$FY$331,BR$4,FALSE)</f>
        <v>0</v>
      </c>
      <c r="BS80" s="104">
        <f>VLOOKUP($B80,'Part 3 NNDR3'!$A$6:$FY$331,BS$4,FALSE)</f>
        <v>-866305</v>
      </c>
      <c r="BT80" s="104">
        <f>VLOOKUP($B80,'Part 3 NNDR3'!$A$6:$FY$331,BT$4,FALSE)</f>
        <v>-215263</v>
      </c>
      <c r="BU80" s="104">
        <f>VLOOKUP($B80,'Part 3 NNDR3'!$A$6:$FY$331,BU$4,FALSE)</f>
        <v>0</v>
      </c>
      <c r="BV80" s="104">
        <f>VLOOKUP($B80,'Part 3 NNDR3'!$A$6:$FY$331,BV$4,FALSE)</f>
        <v>-215263</v>
      </c>
      <c r="BW80" s="104">
        <f>VLOOKUP($B80,'Part 3 NNDR3'!$A$6:$FY$331,BW$4,FALSE)</f>
        <v>-1426577</v>
      </c>
      <c r="BX80" s="104">
        <f>VLOOKUP($B80,'Part 3 NNDR3'!$A$6:$FY$331,BX$4,FALSE)</f>
        <v>0</v>
      </c>
      <c r="BY80" s="104">
        <f>VLOOKUP($B80,'Part 3 NNDR3'!$A$6:$FY$331,BY$4,FALSE)</f>
        <v>-1426577</v>
      </c>
      <c r="BZ80" s="104">
        <f>VLOOKUP($B80,'Part 3 NNDR3'!$A$6:$FY$331,BZ$4,FALSE)</f>
        <v>-44625</v>
      </c>
      <c r="CA80" s="104">
        <f>VLOOKUP($B80,'Part 3 NNDR3'!$A$6:$FY$331,CA$4,FALSE)</f>
        <v>0</v>
      </c>
      <c r="CB80" s="104">
        <f>VLOOKUP($B80,'Part 3 NNDR3'!$A$6:$FY$331,CB$4,FALSE)</f>
        <v>-44625</v>
      </c>
      <c r="CC80" s="104">
        <f>VLOOKUP($B80,'Part 3 NNDR3'!$A$6:$FY$331,CC$4,FALSE)</f>
        <v>-4073</v>
      </c>
      <c r="CD80" s="104">
        <f>VLOOKUP($B80,'Part 3 NNDR3'!$A$6:$FY$331,CD$4,FALSE)</f>
        <v>0</v>
      </c>
      <c r="CE80" s="104">
        <f>VLOOKUP($B80,'Part 3 NNDR3'!$A$6:$FY$331,CE$4,FALSE)</f>
        <v>-4073</v>
      </c>
      <c r="CF80" s="104">
        <f>VLOOKUP($B80,'Part 3 NNDR3'!$A$6:$FY$331,CF$4,FALSE)</f>
        <v>-14029</v>
      </c>
      <c r="CG80" s="104">
        <f>VLOOKUP($B80,'Part 3 NNDR3'!$A$6:$FY$331,CG$4,FALSE)</f>
        <v>0</v>
      </c>
      <c r="CH80" s="104">
        <f>VLOOKUP($B80,'Part 3 NNDR3'!$A$6:$FY$331,CH$4,FALSE)</f>
        <v>-14029</v>
      </c>
      <c r="CI80" s="104">
        <f>VLOOKUP($B80,'Part 3 NNDR3'!$A$6:$FY$331,CI$4,FALSE)</f>
        <v>6287</v>
      </c>
      <c r="CJ80" s="104">
        <f>VLOOKUP($B80,'Part 3 NNDR3'!$A$6:$FY$331,CJ$4,FALSE)</f>
        <v>0</v>
      </c>
      <c r="CK80" s="104">
        <f>VLOOKUP($B80,'Part 3 NNDR3'!$A$6:$FY$331,CK$4,FALSE)</f>
        <v>6287</v>
      </c>
      <c r="CL80" s="104">
        <f>VLOOKUP($B80,'Part 3 NNDR3'!$A$6:$FY$331,CL$4,FALSE)</f>
        <v>-389</v>
      </c>
      <c r="CM80" s="104">
        <f>VLOOKUP($B80,'Part 3 NNDR3'!$A$6:$FY$331,CM$4,FALSE)</f>
        <v>0</v>
      </c>
      <c r="CN80" s="104">
        <f>VLOOKUP($B80,'Part 3 NNDR3'!$A$6:$FY$331,CN$4,FALSE)</f>
        <v>-389</v>
      </c>
      <c r="CO80" s="104">
        <f>VLOOKUP($B80,'Part 3 NNDR3'!$A$6:$FY$331,CO$4,FALSE)</f>
        <v>0</v>
      </c>
      <c r="CP80" s="104">
        <f>VLOOKUP($B80,'Part 3 NNDR3'!$A$6:$FY$331,CP$4,FALSE)</f>
        <v>0</v>
      </c>
      <c r="CQ80" s="104">
        <f>VLOOKUP($B80,'Part 3 NNDR3'!$A$6:$FY$331,CQ$4,FALSE)</f>
        <v>0</v>
      </c>
      <c r="CR80" s="104">
        <f>VLOOKUP($B80,'Part 3 NNDR3'!$A$6:$FY$331,CR$4,FALSE)</f>
        <v>-1263</v>
      </c>
      <c r="CS80" s="104">
        <f>VLOOKUP($B80,'Part 3 NNDR3'!$A$6:$FY$331,CS$4,FALSE)</f>
        <v>0</v>
      </c>
      <c r="CT80" s="104">
        <f>VLOOKUP($B80,'Part 3 NNDR3'!$A$6:$FY$331,CT$4,FALSE)</f>
        <v>-1263</v>
      </c>
      <c r="CU80" s="104">
        <f>VLOOKUP($B80,'Part 3 NNDR3'!$A$6:$FY$331,CU$4,FALSE)</f>
        <v>-1235</v>
      </c>
      <c r="CV80" s="104">
        <f>VLOOKUP($B80,'Part 3 NNDR3'!$A$6:$FY$331,CV$4,FALSE)</f>
        <v>0</v>
      </c>
      <c r="CW80" s="104">
        <f>VLOOKUP($B80,'Part 3 NNDR3'!$A$6:$FY$331,CW$4,FALSE)</f>
        <v>-1235</v>
      </c>
      <c r="CX80" s="104">
        <f>VLOOKUP($B80,'Part 3 NNDR3'!$A$6:$FY$331,CX$4,FALSE)</f>
        <v>0</v>
      </c>
      <c r="CY80" s="104">
        <f>VLOOKUP($B80,'Part 3 NNDR3'!$A$6:$FY$331,CY$4,FALSE)</f>
        <v>0</v>
      </c>
      <c r="CZ80" s="104">
        <f>VLOOKUP($B80,'Part 3 NNDR3'!$A$6:$FY$331,CZ$4,FALSE)</f>
        <v>0</v>
      </c>
      <c r="DA80" s="104">
        <f>VLOOKUP($B80,'Part 3 NNDR3'!$A$6:$FY$331,DA$4,FALSE)</f>
        <v>0</v>
      </c>
      <c r="DB80" s="104">
        <f>VLOOKUP($B80,'Part 3 NNDR3'!$A$6:$FY$331,DB$4,FALSE)</f>
        <v>0</v>
      </c>
      <c r="DC80" s="104">
        <f>VLOOKUP($B80,'Part 3 NNDR3'!$A$6:$FY$331,DC$4,FALSE)</f>
        <v>0</v>
      </c>
      <c r="DD80" s="104">
        <f>VLOOKUP($B80,'Part 3 NNDR3'!$A$6:$FY$331,DD$4,FALSE)</f>
        <v>0</v>
      </c>
      <c r="DE80" s="104">
        <f>VLOOKUP($B80,'Part 3 NNDR3'!$A$6:$FY$331,DE$4,FALSE)</f>
        <v>0</v>
      </c>
      <c r="DF80" s="104">
        <f>VLOOKUP($B80,'Part 3 NNDR3'!$A$6:$FY$331,DF$4,FALSE)</f>
        <v>0</v>
      </c>
      <c r="DG80" s="104">
        <f>VLOOKUP($B80,'Part 3 NNDR3'!$A$6:$FY$331,DG$4,FALSE)</f>
        <v>0</v>
      </c>
      <c r="DH80" s="104">
        <f>VLOOKUP($B80,'Part 3 NNDR3'!$A$6:$FY$331,DH$4,FALSE)</f>
        <v>0</v>
      </c>
      <c r="DI80" s="104">
        <f>VLOOKUP($B80,'Part 3 NNDR3'!$A$6:$FY$331,DI$4,FALSE)</f>
        <v>0</v>
      </c>
      <c r="DJ80" s="104">
        <f>VLOOKUP($B80,'Part 3 NNDR3'!$A$6:$FY$331,DJ$4,FALSE)</f>
        <v>0</v>
      </c>
      <c r="DK80" s="104">
        <f>VLOOKUP($B80,'Part 3 NNDR3'!$A$6:$FY$331,DK$4,FALSE)</f>
        <v>0</v>
      </c>
      <c r="DL80" s="104">
        <f>VLOOKUP($B80,'Part 3 NNDR3'!$A$6:$FY$331,DL$4,FALSE)</f>
        <v>-59327</v>
      </c>
      <c r="DM80" s="104">
        <f>VLOOKUP($B80,'Part 3 NNDR3'!$A$6:$FY$331,DM$4,FALSE)</f>
        <v>0</v>
      </c>
      <c r="DN80" s="104">
        <f>VLOOKUP($B80,'Part 3 NNDR3'!$A$6:$FY$331,DN$4,FALSE)</f>
        <v>-59327</v>
      </c>
      <c r="DO80" s="104">
        <f>VLOOKUP($B80,'Part 3 NNDR3'!$A$6:$FY$331,DO$4,FALSE)</f>
        <v>0</v>
      </c>
      <c r="DP80" s="104">
        <f>VLOOKUP($B80,'Part 3 NNDR3'!$A$6:$FY$331,DP$4,FALSE)</f>
        <v>0</v>
      </c>
      <c r="DQ80" s="104">
        <f>VLOOKUP($B80,'Part 3 NNDR3'!$A$6:$FY$331,DQ$4,FALSE)</f>
        <v>0</v>
      </c>
      <c r="DR80" s="104">
        <f>VLOOKUP($B80,'Part 3 NNDR3'!$A$6:$FY$331,DR$4,FALSE)</f>
        <v>0</v>
      </c>
      <c r="DS80" s="104">
        <f>VLOOKUP($B80,'Part 3 NNDR3'!$A$6:$FY$331,DS$4,FALSE)</f>
        <v>0</v>
      </c>
      <c r="DT80" s="104">
        <f>VLOOKUP($B80,'Part 3 NNDR3'!$A$6:$FY$331,DT$4,FALSE)</f>
        <v>0</v>
      </c>
      <c r="DU80" s="104">
        <f>VLOOKUP($B80,'Part 3 NNDR3'!$A$6:$FY$331,DU$4,FALSE)</f>
        <v>0</v>
      </c>
      <c r="DV80" s="104">
        <f>VLOOKUP($B80,'Part 3 NNDR3'!$A$6:$FY$331,DV$4,FALSE)</f>
        <v>0</v>
      </c>
      <c r="DW80" s="104">
        <f>VLOOKUP($B80,'Part 3 NNDR3'!$A$6:$FY$331,DW$4,FALSE)</f>
        <v>0</v>
      </c>
      <c r="DX80" s="104">
        <f>VLOOKUP($B80,'Part 3 NNDR3'!$A$6:$FY$331,DX$4,FALSE)</f>
        <v>0</v>
      </c>
      <c r="DY80" s="104">
        <f>VLOOKUP($B80,'Part 3 NNDR3'!$A$6:$FY$331,DY$4,FALSE)</f>
        <v>0</v>
      </c>
      <c r="DZ80" s="104">
        <f>VLOOKUP($B80,'Part 3 NNDR3'!$A$6:$FY$331,DZ$4,FALSE)</f>
        <v>0</v>
      </c>
      <c r="EA80" s="104">
        <f>VLOOKUP($B80,'Part 3 NNDR3'!$A$6:$FY$331,EA$4,FALSE)</f>
        <v>-336947</v>
      </c>
      <c r="EB80" s="104">
        <f>VLOOKUP($B80,'Part 3 NNDR3'!$A$6:$FY$331,EB$4,FALSE)</f>
        <v>0</v>
      </c>
      <c r="EC80" s="104">
        <f>VLOOKUP($B80,'Part 3 NNDR3'!$A$6:$FY$331,EC$4,FALSE)</f>
        <v>-336947</v>
      </c>
      <c r="ED80" s="104">
        <f>VLOOKUP($B80,'Part 3 NNDR3'!$A$6:$FY$331,ED$4,FALSE)</f>
        <v>3793</v>
      </c>
      <c r="EE80" s="104">
        <f>VLOOKUP($B80,'Part 3 NNDR3'!$A$6:$FY$331,EE$4,FALSE)</f>
        <v>0</v>
      </c>
      <c r="EF80" s="104">
        <f>VLOOKUP($B80,'Part 3 NNDR3'!$A$6:$FY$331,EF$4,FALSE)</f>
        <v>3793</v>
      </c>
      <c r="EG80" s="104">
        <f>VLOOKUP($B80,'Part 3 NNDR3'!$A$6:$FY$331,EG$4,FALSE)</f>
        <v>0</v>
      </c>
      <c r="EH80" s="104">
        <f>VLOOKUP($B80,'Part 3 NNDR3'!$A$6:$FY$331,EH$4,FALSE)</f>
        <v>0</v>
      </c>
      <c r="EI80" s="104">
        <f>VLOOKUP($B80,'Part 3 NNDR3'!$A$6:$FY$331,EI$4,FALSE)</f>
        <v>0</v>
      </c>
      <c r="EJ80" s="104">
        <f>VLOOKUP($B80,'Part 3 NNDR3'!$A$6:$FY$331,EJ$4,FALSE)</f>
        <v>0</v>
      </c>
      <c r="EK80" s="104">
        <f>VLOOKUP($B80,'Part 3 NNDR3'!$A$6:$FY$331,EK$4,FALSE)</f>
        <v>0</v>
      </c>
      <c r="EL80" s="104">
        <f>VLOOKUP($B80,'Part 3 NNDR3'!$A$6:$FY$331,EL$4,FALSE)</f>
        <v>0</v>
      </c>
      <c r="EM80" s="104">
        <f>VLOOKUP($B80,'Part 3 NNDR3'!$A$6:$FY$331,EM$4,FALSE)</f>
        <v>0</v>
      </c>
      <c r="EN80" s="104">
        <f>VLOOKUP($B80,'Part 3 NNDR3'!$A$6:$FY$331,EN$4,FALSE)</f>
        <v>0</v>
      </c>
      <c r="EO80" s="104">
        <f>VLOOKUP($B80,'Part 3 NNDR3'!$A$6:$FY$331,EO$4,FALSE)</f>
        <v>0</v>
      </c>
      <c r="EP80" s="104">
        <f>VLOOKUP($B80,'Part 3 NNDR3'!$A$6:$FY$331,EP$4,FALSE)</f>
        <v>-333154</v>
      </c>
      <c r="EQ80" s="104">
        <f>VLOOKUP($B80,'Part 3 NNDR3'!$A$6:$FY$331,EQ$4,FALSE)</f>
        <v>0</v>
      </c>
      <c r="ER80" s="104">
        <f>VLOOKUP($B80,'Part 3 NNDR3'!$A$6:$FY$331,ER$4,FALSE)</f>
        <v>-333154</v>
      </c>
      <c r="ES80" s="104">
        <f>VLOOKUP($B80,'Part 3 NNDR3'!$A$6:$FY$331,ES$4,FALSE)</f>
        <v>0</v>
      </c>
      <c r="ET80" s="104">
        <f>VLOOKUP($B80,'Part 3 NNDR3'!$A$6:$FY$331,ET$4,FALSE)</f>
        <v>0</v>
      </c>
      <c r="EU80" s="104">
        <f>VLOOKUP($B80,'Part 3 NNDR3'!$A$6:$FY$331,EU$4,FALSE)</f>
        <v>0</v>
      </c>
      <c r="EV80" s="104">
        <f>VLOOKUP($B80,'Part 3 NNDR3'!$A$6:$FY$331,EV$4,FALSE)</f>
        <v>0</v>
      </c>
      <c r="EW80" s="104">
        <f>VLOOKUP($B80,'Part 3 NNDR3'!$A$6:$FY$331,EW$4,FALSE)</f>
        <v>0</v>
      </c>
      <c r="EX80" s="104">
        <f>VLOOKUP($B80,'Part 3 NNDR3'!$A$6:$FY$331,EX$4,FALSE)</f>
        <v>0</v>
      </c>
      <c r="EY80" s="104">
        <f>VLOOKUP($B80,'Part 3 NNDR3'!$A$6:$FY$331,EY$4,FALSE)</f>
        <v>0</v>
      </c>
      <c r="EZ80" s="104">
        <f>VLOOKUP($B80,'Part 3 NNDR3'!$A$6:$FY$331,EZ$4,FALSE)</f>
        <v>0</v>
      </c>
      <c r="FA80" s="104">
        <f>VLOOKUP($B80,'Part 3 NNDR3'!$A$6:$FY$331,FA$4,FALSE)</f>
        <v>0</v>
      </c>
      <c r="FB80" s="104">
        <f>VLOOKUP($B80,'Part 3 NNDR3'!$A$6:$FY$331,FB$4,FALSE)</f>
        <v>47973174</v>
      </c>
      <c r="FC80" s="104">
        <f>VLOOKUP($B80,'Part 3 NNDR3'!$A$6:$FY$331,FC$4,FALSE)</f>
        <v>0</v>
      </c>
      <c r="FD80" s="104">
        <f>VLOOKUP($B80,'Part 3 NNDR3'!$A$6:$FY$331,FD$4,FALSE)</f>
        <v>47973174</v>
      </c>
      <c r="FE80" s="104">
        <f>VLOOKUP($B80,'Part 3 NNDR3'!$A$6:$FY$331,FE$4,FALSE)</f>
        <v>4469</v>
      </c>
      <c r="FF80" s="104">
        <f>VLOOKUP($B80,'Part 3 NNDR3'!$A$6:$FY$331,FF$4,FALSE)</f>
        <v>0</v>
      </c>
      <c r="FG80" s="104">
        <f>VLOOKUP($B80,'Part 3 NNDR3'!$A$6:$FY$331,FG$4,FALSE)</f>
        <v>4469</v>
      </c>
      <c r="FH80" s="104">
        <f>VLOOKUP($B80,'Part 3 NNDR3'!$A$6:$FY$331,FH$4,FALSE)</f>
        <v>-2558259</v>
      </c>
      <c r="FI80" s="104">
        <f>VLOOKUP($B80,'Part 3 NNDR3'!$A$6:$FY$331,FI$4,FALSE)</f>
        <v>0</v>
      </c>
      <c r="FJ80" s="104">
        <f>VLOOKUP($B80,'Part 3 NNDR3'!$A$6:$FY$331,FJ$4,FALSE)</f>
        <v>-2558259</v>
      </c>
      <c r="FK80" s="104">
        <f>VLOOKUP($B80,'Part 3 NNDR3'!$A$6:$FY$331,FK$4,FALSE)</f>
        <v>-1426577</v>
      </c>
      <c r="FL80" s="104">
        <f>VLOOKUP($B80,'Part 3 NNDR3'!$A$6:$FY$331,FL$4,FALSE)</f>
        <v>0</v>
      </c>
      <c r="FM80" s="104">
        <f>VLOOKUP($B80,'Part 3 NNDR3'!$A$6:$FY$331,FM$4,FALSE)</f>
        <v>-1426577</v>
      </c>
      <c r="FN80" s="104">
        <f>VLOOKUP($B80,'Part 3 NNDR3'!$A$6:$FY$331,FN$4,FALSE)</f>
        <v>-59327</v>
      </c>
      <c r="FO80" s="104">
        <f>VLOOKUP($B80,'Part 3 NNDR3'!$A$6:$FY$331,FO$4,FALSE)</f>
        <v>0</v>
      </c>
      <c r="FP80" s="104">
        <f>VLOOKUP($B80,'Part 3 NNDR3'!$A$6:$FY$331,FP$4,FALSE)</f>
        <v>-59327</v>
      </c>
      <c r="FQ80" s="104">
        <f>VLOOKUP($B80,'Part 3 NNDR3'!$A$6:$FY$331,FQ$4,FALSE)</f>
        <v>-333154</v>
      </c>
      <c r="FR80" s="104">
        <f>VLOOKUP($B80,'Part 3 NNDR3'!$A$6:$FY$331,FR$4,FALSE)</f>
        <v>0</v>
      </c>
      <c r="FS80" s="104">
        <f>VLOOKUP($B80,'Part 3 NNDR3'!$A$6:$FY$331,FS$4,FALSE)</f>
        <v>-333154</v>
      </c>
      <c r="FT80" s="104">
        <f>VLOOKUP($B80,'Part 3 NNDR3'!$A$6:$FY$331,FT$4,FALSE)</f>
        <v>0</v>
      </c>
      <c r="FU80" s="104">
        <f>VLOOKUP($B80,'Part 3 NNDR3'!$A$6:$FY$331,FU$4,FALSE)</f>
        <v>0</v>
      </c>
      <c r="FV80" s="104">
        <f>VLOOKUP($B80,'Part 3 NNDR3'!$A$6:$FY$331,FV$4,FALSE)</f>
        <v>0</v>
      </c>
      <c r="FW80" s="104">
        <f>VLOOKUP($B80,'Part 3 NNDR3'!$A$6:$FY$331,FW$4,FALSE)</f>
        <v>-4372848</v>
      </c>
      <c r="FX80" s="104">
        <f>VLOOKUP($B80,'Part 3 NNDR3'!$A$6:$FY$331,FX$4,FALSE)</f>
        <v>0</v>
      </c>
      <c r="FY80" s="104">
        <f>VLOOKUP($B80,'Part 3 NNDR3'!$A$6:$FY$331,FY$4,FALSE)</f>
        <v>-4372848</v>
      </c>
      <c r="FZ80" s="104">
        <f>VLOOKUP($B80,'Part 3 NNDR3'!$A$6:$FY$331,FZ$4,FALSE)</f>
        <v>43600326</v>
      </c>
      <c r="GA80" s="104">
        <f>VLOOKUP($B80,'Part 3 NNDR3'!$A$6:$FY$331,GA$4,FALSE)</f>
        <v>0</v>
      </c>
      <c r="GB80" s="104">
        <f>VLOOKUP($B80,'Part 3 NNDR3'!$A$6:$FY$331,GB$4,FALSE)</f>
        <v>43600326</v>
      </c>
      <c r="GC80" s="105" t="str">
        <f>VLOOKUP($B80,'Data (Updated)'!$C$4:$E$329,2,FALSE)</f>
        <v>E2820</v>
      </c>
      <c r="GD80" s="106" t="str">
        <f>VLOOKUP($B80,'Data (Updated)'!$C$4:$E$329,3,FALSE)</f>
        <v>NA</v>
      </c>
    </row>
    <row r="81" spans="1:186" ht="12.75" x14ac:dyDescent="0.2">
      <c r="A81" s="75">
        <v>76</v>
      </c>
      <c r="B81" s="100" t="s">
        <v>242</v>
      </c>
      <c r="C81" s="101" t="s">
        <v>951</v>
      </c>
      <c r="D81" s="102" t="s">
        <v>944</v>
      </c>
      <c r="E81" s="103" t="s">
        <v>962</v>
      </c>
      <c r="F81" s="104">
        <f>VLOOKUP($B81,'Part 3 NNDR3'!$A$6:$FY$331,F$4,FALSE)</f>
        <v>0</v>
      </c>
      <c r="G81" s="104">
        <f>VLOOKUP($B81,'Part 3 NNDR3'!$A$6:$FY$331,G$4,FALSE)</f>
        <v>0</v>
      </c>
      <c r="H81" s="104">
        <f>VLOOKUP($B81,'Part 3 NNDR3'!$A$6:$FY$331,H$4,FALSE)</f>
        <v>0</v>
      </c>
      <c r="I81" s="104">
        <f>VLOOKUP($B81,'Part 3 NNDR3'!$A$6:$FY$331,I$4,FALSE)</f>
        <v>90558</v>
      </c>
      <c r="J81" s="104">
        <f>VLOOKUP($B81,'Part 3 NNDR3'!$A$6:$FY$331,J$4,FALSE)</f>
        <v>0</v>
      </c>
      <c r="K81" s="104">
        <f>VLOOKUP($B81,'Part 3 NNDR3'!$A$6:$FY$331,K$4,FALSE)</f>
        <v>90558</v>
      </c>
      <c r="L81" s="104">
        <f>VLOOKUP($B81,'Part 3 NNDR3'!$A$6:$FY$331,L$4,FALSE)</f>
        <v>0</v>
      </c>
      <c r="M81" s="104">
        <f>VLOOKUP($B81,'Part 3 NNDR3'!$A$6:$FY$331,M$4,FALSE)</f>
        <v>0</v>
      </c>
      <c r="N81" s="104">
        <f>VLOOKUP($B81,'Part 3 NNDR3'!$A$6:$FY$331,N$4,FALSE)</f>
        <v>0</v>
      </c>
      <c r="O81" s="104">
        <f>VLOOKUP($B81,'Part 3 NNDR3'!$A$6:$FY$331,O$4,FALSE)</f>
        <v>24243</v>
      </c>
      <c r="P81" s="104">
        <f>VLOOKUP($B81,'Part 3 NNDR3'!$A$6:$FY$331,P$4,FALSE)</f>
        <v>0</v>
      </c>
      <c r="Q81" s="104">
        <f>VLOOKUP($B81,'Part 3 NNDR3'!$A$6:$FY$331,Q$4,FALSE)</f>
        <v>24243</v>
      </c>
      <c r="R81" s="104">
        <f>VLOOKUP($B81,'Part 3 NNDR3'!$A$6:$FY$331,R$4,FALSE)</f>
        <v>114801</v>
      </c>
      <c r="S81" s="104">
        <f>VLOOKUP($B81,'Part 3 NNDR3'!$A$6:$FY$331,S$4,FALSE)</f>
        <v>0</v>
      </c>
      <c r="T81" s="104">
        <f>VLOOKUP($B81,'Part 3 NNDR3'!$A$6:$FY$331,T$4,FALSE)</f>
        <v>114801</v>
      </c>
      <c r="U81" s="104">
        <f>VLOOKUP($B81,'Part 3 NNDR3'!$A$6:$FY$331,U$4,FALSE)</f>
        <v>-4306382</v>
      </c>
      <c r="V81" s="104">
        <f>VLOOKUP($B81,'Part 3 NNDR3'!$A$6:$FY$331,V$4,FALSE)</f>
        <v>0</v>
      </c>
      <c r="W81" s="104">
        <f>VLOOKUP($B81,'Part 3 NNDR3'!$A$6:$FY$331,W$4,FALSE)</f>
        <v>-4306382</v>
      </c>
      <c r="X81" s="104">
        <f>VLOOKUP($B81,'Part 3 NNDR3'!$A$6:$FY$331,X$4,FALSE)</f>
        <v>0</v>
      </c>
      <c r="Y81" s="104">
        <f>VLOOKUP($B81,'Part 3 NNDR3'!$A$6:$FY$331,Y$4,FALSE)</f>
        <v>0</v>
      </c>
      <c r="Z81" s="104">
        <f>VLOOKUP($B81,'Part 3 NNDR3'!$A$6:$FY$331,Z$4,FALSE)</f>
        <v>0</v>
      </c>
      <c r="AA81" s="104">
        <f>VLOOKUP($B81,'Part 3 NNDR3'!$A$6:$FY$331,AA$4,FALSE)</f>
        <v>-221681</v>
      </c>
      <c r="AB81" s="104">
        <f>VLOOKUP($B81,'Part 3 NNDR3'!$A$6:$FY$331,AB$4,FALSE)</f>
        <v>0</v>
      </c>
      <c r="AC81" s="104">
        <f>VLOOKUP($B81,'Part 3 NNDR3'!$A$6:$FY$331,AC$4,FALSE)</f>
        <v>-221681</v>
      </c>
      <c r="AD81" s="104">
        <f>VLOOKUP($B81,'Part 3 NNDR3'!$A$6:$FY$331,AD$4,FALSE)</f>
        <v>-159832</v>
      </c>
      <c r="AE81" s="104">
        <f>VLOOKUP($B81,'Part 3 NNDR3'!$A$6:$FY$331,AE$4,FALSE)</f>
        <v>0</v>
      </c>
      <c r="AF81" s="104">
        <f>VLOOKUP($B81,'Part 3 NNDR3'!$A$6:$FY$331,AF$4,FALSE)</f>
        <v>-159832</v>
      </c>
      <c r="AG81" s="104">
        <f>VLOOKUP($B81,'Part 3 NNDR3'!$A$6:$FY$331,AG$4,FALSE)</f>
        <v>0</v>
      </c>
      <c r="AH81" s="104">
        <f>VLOOKUP($B81,'Part 3 NNDR3'!$A$6:$FY$331,AH$4,FALSE)</f>
        <v>0</v>
      </c>
      <c r="AI81" s="104">
        <f>VLOOKUP($B81,'Part 3 NNDR3'!$A$6:$FY$331,AI$4,FALSE)</f>
        <v>0</v>
      </c>
      <c r="AJ81" s="104">
        <f>VLOOKUP($B81,'Part 3 NNDR3'!$A$6:$FY$331,AJ$4,FALSE)</f>
        <v>2466687</v>
      </c>
      <c r="AK81" s="104">
        <f>VLOOKUP($B81,'Part 3 NNDR3'!$A$6:$FY$331,AK$4,FALSE)</f>
        <v>0</v>
      </c>
      <c r="AL81" s="104">
        <f>VLOOKUP($B81,'Part 3 NNDR3'!$A$6:$FY$331,AL$4,FALSE)</f>
        <v>2466687</v>
      </c>
      <c r="AM81" s="104">
        <f>VLOOKUP($B81,'Part 3 NNDR3'!$A$6:$FY$331,AM$4,FALSE)</f>
        <v>-34207</v>
      </c>
      <c r="AN81" s="104">
        <f>VLOOKUP($B81,'Part 3 NNDR3'!$A$6:$FY$331,AN$4,FALSE)</f>
        <v>0</v>
      </c>
      <c r="AO81" s="104">
        <f>VLOOKUP($B81,'Part 3 NNDR3'!$A$6:$FY$331,AO$4,FALSE)</f>
        <v>-34207</v>
      </c>
      <c r="AP81" s="104">
        <f>VLOOKUP($B81,'Part 3 NNDR3'!$A$6:$FY$331,AP$4,FALSE)</f>
        <v>-5550535</v>
      </c>
      <c r="AQ81" s="104">
        <f>VLOOKUP($B81,'Part 3 NNDR3'!$A$6:$FY$331,AQ$4,FALSE)</f>
        <v>0</v>
      </c>
      <c r="AR81" s="104">
        <f>VLOOKUP($B81,'Part 3 NNDR3'!$A$6:$FY$331,AR$4,FALSE)</f>
        <v>-5550535</v>
      </c>
      <c r="AS81" s="104">
        <f>VLOOKUP($B81,'Part 3 NNDR3'!$A$6:$FY$331,AS$4,FALSE)</f>
        <v>143422</v>
      </c>
      <c r="AT81" s="104">
        <f>VLOOKUP($B81,'Part 3 NNDR3'!$A$6:$FY$331,AT$4,FALSE)</f>
        <v>0</v>
      </c>
      <c r="AU81" s="104">
        <f>VLOOKUP($B81,'Part 3 NNDR3'!$A$6:$FY$331,AU$4,FALSE)</f>
        <v>143422</v>
      </c>
      <c r="AV81" s="104">
        <f>VLOOKUP($B81,'Part 3 NNDR3'!$A$6:$FY$331,AV$4,FALSE)</f>
        <v>-34510</v>
      </c>
      <c r="AW81" s="104">
        <f>VLOOKUP($B81,'Part 3 NNDR3'!$A$6:$FY$331,AW$4,FALSE)</f>
        <v>0</v>
      </c>
      <c r="AX81" s="104">
        <f>VLOOKUP($B81,'Part 3 NNDR3'!$A$6:$FY$331,AX$4,FALSE)</f>
        <v>-34510</v>
      </c>
      <c r="AY81" s="104">
        <f>VLOOKUP($B81,'Part 3 NNDR3'!$A$6:$FY$331,AY$4,FALSE)</f>
        <v>0</v>
      </c>
      <c r="AZ81" s="104">
        <f>VLOOKUP($B81,'Part 3 NNDR3'!$A$6:$FY$331,AZ$4,FALSE)</f>
        <v>0</v>
      </c>
      <c r="BA81" s="104">
        <f>VLOOKUP($B81,'Part 3 NNDR3'!$A$6:$FY$331,BA$4,FALSE)</f>
        <v>0</v>
      </c>
      <c r="BB81" s="104">
        <f>VLOOKUP($B81,'Part 3 NNDR3'!$A$6:$FY$331,BB$4,FALSE)</f>
        <v>0</v>
      </c>
      <c r="BC81" s="104">
        <f>VLOOKUP($B81,'Part 3 NNDR3'!$A$6:$FY$331,BC$4,FALSE)</f>
        <v>0</v>
      </c>
      <c r="BD81" s="104">
        <f>VLOOKUP($B81,'Part 3 NNDR3'!$A$6:$FY$331,BD$4,FALSE)</f>
        <v>0</v>
      </c>
      <c r="BE81" s="104">
        <f>VLOOKUP($B81,'Part 3 NNDR3'!$A$6:$FY$331,BE$4,FALSE)</f>
        <v>0</v>
      </c>
      <c r="BF81" s="104">
        <f>VLOOKUP($B81,'Part 3 NNDR3'!$A$6:$FY$331,BF$4,FALSE)</f>
        <v>0</v>
      </c>
      <c r="BG81" s="104">
        <f>VLOOKUP($B81,'Part 3 NNDR3'!$A$6:$FY$331,BG$4,FALSE)</f>
        <v>0</v>
      </c>
      <c r="BH81" s="104">
        <f>VLOOKUP($B81,'Part 3 NNDR3'!$A$6:$FY$331,BH$4,FALSE)</f>
        <v>-7537206</v>
      </c>
      <c r="BI81" s="104">
        <f>VLOOKUP($B81,'Part 3 NNDR3'!$A$6:$FY$331,BI$4,FALSE)</f>
        <v>0</v>
      </c>
      <c r="BJ81" s="104">
        <f>VLOOKUP($B81,'Part 3 NNDR3'!$A$6:$FY$331,BJ$4,FALSE)</f>
        <v>-7537206</v>
      </c>
      <c r="BK81" s="104">
        <f>VLOOKUP($B81,'Part 3 NNDR3'!$A$6:$FY$331,BK$4,FALSE)</f>
        <v>-79347</v>
      </c>
      <c r="BL81" s="104">
        <f>VLOOKUP($B81,'Part 3 NNDR3'!$A$6:$FY$331,BL$4,FALSE)</f>
        <v>0</v>
      </c>
      <c r="BM81" s="104">
        <f>VLOOKUP($B81,'Part 3 NNDR3'!$A$6:$FY$331,BM$4,FALSE)</f>
        <v>-79347</v>
      </c>
      <c r="BN81" s="104">
        <f>VLOOKUP($B81,'Part 3 NNDR3'!$A$6:$FY$331,BN$4,FALSE)</f>
        <v>-21555</v>
      </c>
      <c r="BO81" s="104">
        <f>VLOOKUP($B81,'Part 3 NNDR3'!$A$6:$FY$331,BO$4,FALSE)</f>
        <v>0</v>
      </c>
      <c r="BP81" s="104">
        <f>VLOOKUP($B81,'Part 3 NNDR3'!$A$6:$FY$331,BP$4,FALSE)</f>
        <v>-21555</v>
      </c>
      <c r="BQ81" s="104">
        <f>VLOOKUP($B81,'Part 3 NNDR3'!$A$6:$FY$331,BQ$4,FALSE)</f>
        <v>-3258053</v>
      </c>
      <c r="BR81" s="104">
        <f>VLOOKUP($B81,'Part 3 NNDR3'!$A$6:$FY$331,BR$4,FALSE)</f>
        <v>0</v>
      </c>
      <c r="BS81" s="104">
        <f>VLOOKUP($B81,'Part 3 NNDR3'!$A$6:$FY$331,BS$4,FALSE)</f>
        <v>-3258053</v>
      </c>
      <c r="BT81" s="104">
        <f>VLOOKUP($B81,'Part 3 NNDR3'!$A$6:$FY$331,BT$4,FALSE)</f>
        <v>-35597</v>
      </c>
      <c r="BU81" s="104">
        <f>VLOOKUP($B81,'Part 3 NNDR3'!$A$6:$FY$331,BU$4,FALSE)</f>
        <v>0</v>
      </c>
      <c r="BV81" s="104">
        <f>VLOOKUP($B81,'Part 3 NNDR3'!$A$6:$FY$331,BV$4,FALSE)</f>
        <v>-35597</v>
      </c>
      <c r="BW81" s="104">
        <f>VLOOKUP($B81,'Part 3 NNDR3'!$A$6:$FY$331,BW$4,FALSE)</f>
        <v>-3394552</v>
      </c>
      <c r="BX81" s="104">
        <f>VLOOKUP($B81,'Part 3 NNDR3'!$A$6:$FY$331,BX$4,FALSE)</f>
        <v>0</v>
      </c>
      <c r="BY81" s="104">
        <f>VLOOKUP($B81,'Part 3 NNDR3'!$A$6:$FY$331,BY$4,FALSE)</f>
        <v>-3394552</v>
      </c>
      <c r="BZ81" s="104">
        <f>VLOOKUP($B81,'Part 3 NNDR3'!$A$6:$FY$331,BZ$4,FALSE)</f>
        <v>-65137</v>
      </c>
      <c r="CA81" s="104">
        <f>VLOOKUP($B81,'Part 3 NNDR3'!$A$6:$FY$331,CA$4,FALSE)</f>
        <v>0</v>
      </c>
      <c r="CB81" s="104">
        <f>VLOOKUP($B81,'Part 3 NNDR3'!$A$6:$FY$331,CB$4,FALSE)</f>
        <v>-65137</v>
      </c>
      <c r="CC81" s="104">
        <f>VLOOKUP($B81,'Part 3 NNDR3'!$A$6:$FY$331,CC$4,FALSE)</f>
        <v>-1586</v>
      </c>
      <c r="CD81" s="104">
        <f>VLOOKUP($B81,'Part 3 NNDR3'!$A$6:$FY$331,CD$4,FALSE)</f>
        <v>0</v>
      </c>
      <c r="CE81" s="104">
        <f>VLOOKUP($B81,'Part 3 NNDR3'!$A$6:$FY$331,CE$4,FALSE)</f>
        <v>-1586</v>
      </c>
      <c r="CF81" s="104">
        <f>VLOOKUP($B81,'Part 3 NNDR3'!$A$6:$FY$331,CF$4,FALSE)</f>
        <v>-161406</v>
      </c>
      <c r="CG81" s="104">
        <f>VLOOKUP($B81,'Part 3 NNDR3'!$A$6:$FY$331,CG$4,FALSE)</f>
        <v>0</v>
      </c>
      <c r="CH81" s="104">
        <f>VLOOKUP($B81,'Part 3 NNDR3'!$A$6:$FY$331,CH$4,FALSE)</f>
        <v>-161406</v>
      </c>
      <c r="CI81" s="104">
        <f>VLOOKUP($B81,'Part 3 NNDR3'!$A$6:$FY$331,CI$4,FALSE)</f>
        <v>894</v>
      </c>
      <c r="CJ81" s="104">
        <f>VLOOKUP($B81,'Part 3 NNDR3'!$A$6:$FY$331,CJ$4,FALSE)</f>
        <v>0</v>
      </c>
      <c r="CK81" s="104">
        <f>VLOOKUP($B81,'Part 3 NNDR3'!$A$6:$FY$331,CK$4,FALSE)</f>
        <v>894</v>
      </c>
      <c r="CL81" s="104">
        <f>VLOOKUP($B81,'Part 3 NNDR3'!$A$6:$FY$331,CL$4,FALSE)</f>
        <v>-8628</v>
      </c>
      <c r="CM81" s="104">
        <f>VLOOKUP($B81,'Part 3 NNDR3'!$A$6:$FY$331,CM$4,FALSE)</f>
        <v>0</v>
      </c>
      <c r="CN81" s="104">
        <f>VLOOKUP($B81,'Part 3 NNDR3'!$A$6:$FY$331,CN$4,FALSE)</f>
        <v>-8628</v>
      </c>
      <c r="CO81" s="104">
        <f>VLOOKUP($B81,'Part 3 NNDR3'!$A$6:$FY$331,CO$4,FALSE)</f>
        <v>0</v>
      </c>
      <c r="CP81" s="104">
        <f>VLOOKUP($B81,'Part 3 NNDR3'!$A$6:$FY$331,CP$4,FALSE)</f>
        <v>0</v>
      </c>
      <c r="CQ81" s="104">
        <f>VLOOKUP($B81,'Part 3 NNDR3'!$A$6:$FY$331,CQ$4,FALSE)</f>
        <v>0</v>
      </c>
      <c r="CR81" s="104">
        <f>VLOOKUP($B81,'Part 3 NNDR3'!$A$6:$FY$331,CR$4,FALSE)</f>
        <v>0</v>
      </c>
      <c r="CS81" s="104">
        <f>VLOOKUP($B81,'Part 3 NNDR3'!$A$6:$FY$331,CS$4,FALSE)</f>
        <v>0</v>
      </c>
      <c r="CT81" s="104">
        <f>VLOOKUP($B81,'Part 3 NNDR3'!$A$6:$FY$331,CT$4,FALSE)</f>
        <v>0</v>
      </c>
      <c r="CU81" s="104">
        <f>VLOOKUP($B81,'Part 3 NNDR3'!$A$6:$FY$331,CU$4,FALSE)</f>
        <v>0</v>
      </c>
      <c r="CV81" s="104">
        <f>VLOOKUP($B81,'Part 3 NNDR3'!$A$6:$FY$331,CV$4,FALSE)</f>
        <v>0</v>
      </c>
      <c r="CW81" s="104">
        <f>VLOOKUP($B81,'Part 3 NNDR3'!$A$6:$FY$331,CW$4,FALSE)</f>
        <v>0</v>
      </c>
      <c r="CX81" s="104">
        <f>VLOOKUP($B81,'Part 3 NNDR3'!$A$6:$FY$331,CX$4,FALSE)</f>
        <v>0</v>
      </c>
      <c r="CY81" s="104">
        <f>VLOOKUP($B81,'Part 3 NNDR3'!$A$6:$FY$331,CY$4,FALSE)</f>
        <v>0</v>
      </c>
      <c r="CZ81" s="104">
        <f>VLOOKUP($B81,'Part 3 NNDR3'!$A$6:$FY$331,CZ$4,FALSE)</f>
        <v>0</v>
      </c>
      <c r="DA81" s="104">
        <f>VLOOKUP($B81,'Part 3 NNDR3'!$A$6:$FY$331,DA$4,FALSE)</f>
        <v>0</v>
      </c>
      <c r="DB81" s="104">
        <f>VLOOKUP($B81,'Part 3 NNDR3'!$A$6:$FY$331,DB$4,FALSE)</f>
        <v>0</v>
      </c>
      <c r="DC81" s="104">
        <f>VLOOKUP($B81,'Part 3 NNDR3'!$A$6:$FY$331,DC$4,FALSE)</f>
        <v>0</v>
      </c>
      <c r="DD81" s="104">
        <f>VLOOKUP($B81,'Part 3 NNDR3'!$A$6:$FY$331,DD$4,FALSE)</f>
        <v>0</v>
      </c>
      <c r="DE81" s="104">
        <f>VLOOKUP($B81,'Part 3 NNDR3'!$A$6:$FY$331,DE$4,FALSE)</f>
        <v>0</v>
      </c>
      <c r="DF81" s="104">
        <f>VLOOKUP($B81,'Part 3 NNDR3'!$A$6:$FY$331,DF$4,FALSE)</f>
        <v>0</v>
      </c>
      <c r="DG81" s="104">
        <f>VLOOKUP($B81,'Part 3 NNDR3'!$A$6:$FY$331,DG$4,FALSE)</f>
        <v>0</v>
      </c>
      <c r="DH81" s="104">
        <f>VLOOKUP($B81,'Part 3 NNDR3'!$A$6:$FY$331,DH$4,FALSE)</f>
        <v>0</v>
      </c>
      <c r="DI81" s="104">
        <f>VLOOKUP($B81,'Part 3 NNDR3'!$A$6:$FY$331,DI$4,FALSE)</f>
        <v>0</v>
      </c>
      <c r="DJ81" s="104">
        <f>VLOOKUP($B81,'Part 3 NNDR3'!$A$6:$FY$331,DJ$4,FALSE)</f>
        <v>0</v>
      </c>
      <c r="DK81" s="104">
        <f>VLOOKUP($B81,'Part 3 NNDR3'!$A$6:$FY$331,DK$4,FALSE)</f>
        <v>0</v>
      </c>
      <c r="DL81" s="104">
        <f>VLOOKUP($B81,'Part 3 NNDR3'!$A$6:$FY$331,DL$4,FALSE)</f>
        <v>-235863</v>
      </c>
      <c r="DM81" s="104">
        <f>VLOOKUP($B81,'Part 3 NNDR3'!$A$6:$FY$331,DM$4,FALSE)</f>
        <v>0</v>
      </c>
      <c r="DN81" s="104">
        <f>VLOOKUP($B81,'Part 3 NNDR3'!$A$6:$FY$331,DN$4,FALSE)</f>
        <v>-235863</v>
      </c>
      <c r="DO81" s="104">
        <f>VLOOKUP($B81,'Part 3 NNDR3'!$A$6:$FY$331,DO$4,FALSE)</f>
        <v>0</v>
      </c>
      <c r="DP81" s="104">
        <f>VLOOKUP($B81,'Part 3 NNDR3'!$A$6:$FY$331,DP$4,FALSE)</f>
        <v>0</v>
      </c>
      <c r="DQ81" s="104">
        <f>VLOOKUP($B81,'Part 3 NNDR3'!$A$6:$FY$331,DQ$4,FALSE)</f>
        <v>0</v>
      </c>
      <c r="DR81" s="104">
        <f>VLOOKUP($B81,'Part 3 NNDR3'!$A$6:$FY$331,DR$4,FALSE)</f>
        <v>0</v>
      </c>
      <c r="DS81" s="104">
        <f>VLOOKUP($B81,'Part 3 NNDR3'!$A$6:$FY$331,DS$4,FALSE)</f>
        <v>0</v>
      </c>
      <c r="DT81" s="104">
        <f>VLOOKUP($B81,'Part 3 NNDR3'!$A$6:$FY$331,DT$4,FALSE)</f>
        <v>0</v>
      </c>
      <c r="DU81" s="104">
        <f>VLOOKUP($B81,'Part 3 NNDR3'!$A$6:$FY$331,DU$4,FALSE)</f>
        <v>-36228</v>
      </c>
      <c r="DV81" s="104">
        <f>VLOOKUP($B81,'Part 3 NNDR3'!$A$6:$FY$331,DV$4,FALSE)</f>
        <v>0</v>
      </c>
      <c r="DW81" s="104">
        <f>VLOOKUP($B81,'Part 3 NNDR3'!$A$6:$FY$331,DW$4,FALSE)</f>
        <v>-36228</v>
      </c>
      <c r="DX81" s="104">
        <f>VLOOKUP($B81,'Part 3 NNDR3'!$A$6:$FY$331,DX$4,FALSE)</f>
        <v>-2212</v>
      </c>
      <c r="DY81" s="104">
        <f>VLOOKUP($B81,'Part 3 NNDR3'!$A$6:$FY$331,DY$4,FALSE)</f>
        <v>0</v>
      </c>
      <c r="DZ81" s="104">
        <f>VLOOKUP($B81,'Part 3 NNDR3'!$A$6:$FY$331,DZ$4,FALSE)</f>
        <v>-2212</v>
      </c>
      <c r="EA81" s="104">
        <f>VLOOKUP($B81,'Part 3 NNDR3'!$A$6:$FY$331,EA$4,FALSE)</f>
        <v>-1263424</v>
      </c>
      <c r="EB81" s="104">
        <f>VLOOKUP($B81,'Part 3 NNDR3'!$A$6:$FY$331,EB$4,FALSE)</f>
        <v>0</v>
      </c>
      <c r="EC81" s="104">
        <f>VLOOKUP($B81,'Part 3 NNDR3'!$A$6:$FY$331,EC$4,FALSE)</f>
        <v>-1263424</v>
      </c>
      <c r="ED81" s="104">
        <f>VLOOKUP($B81,'Part 3 NNDR3'!$A$6:$FY$331,ED$4,FALSE)</f>
        <v>5742</v>
      </c>
      <c r="EE81" s="104">
        <f>VLOOKUP($B81,'Part 3 NNDR3'!$A$6:$FY$331,EE$4,FALSE)</f>
        <v>0</v>
      </c>
      <c r="EF81" s="104">
        <f>VLOOKUP($B81,'Part 3 NNDR3'!$A$6:$FY$331,EF$4,FALSE)</f>
        <v>5742</v>
      </c>
      <c r="EG81" s="104">
        <f>VLOOKUP($B81,'Part 3 NNDR3'!$A$6:$FY$331,EG$4,FALSE)</f>
        <v>0</v>
      </c>
      <c r="EH81" s="104">
        <f>VLOOKUP($B81,'Part 3 NNDR3'!$A$6:$FY$331,EH$4,FALSE)</f>
        <v>0</v>
      </c>
      <c r="EI81" s="104">
        <f>VLOOKUP($B81,'Part 3 NNDR3'!$A$6:$FY$331,EI$4,FALSE)</f>
        <v>0</v>
      </c>
      <c r="EJ81" s="104">
        <f>VLOOKUP($B81,'Part 3 NNDR3'!$A$6:$FY$331,EJ$4,FALSE)</f>
        <v>0</v>
      </c>
      <c r="EK81" s="104">
        <f>VLOOKUP($B81,'Part 3 NNDR3'!$A$6:$FY$331,EK$4,FALSE)</f>
        <v>0</v>
      </c>
      <c r="EL81" s="104">
        <f>VLOOKUP($B81,'Part 3 NNDR3'!$A$6:$FY$331,EL$4,FALSE)</f>
        <v>0</v>
      </c>
      <c r="EM81" s="104">
        <f>VLOOKUP($B81,'Part 3 NNDR3'!$A$6:$FY$331,EM$4,FALSE)</f>
        <v>-16527</v>
      </c>
      <c r="EN81" s="104">
        <f>VLOOKUP($B81,'Part 3 NNDR3'!$A$6:$FY$331,EN$4,FALSE)</f>
        <v>0</v>
      </c>
      <c r="EO81" s="104">
        <f>VLOOKUP($B81,'Part 3 NNDR3'!$A$6:$FY$331,EO$4,FALSE)</f>
        <v>-16527</v>
      </c>
      <c r="EP81" s="104">
        <f>VLOOKUP($B81,'Part 3 NNDR3'!$A$6:$FY$331,EP$4,FALSE)</f>
        <v>-1312649</v>
      </c>
      <c r="EQ81" s="104">
        <f>VLOOKUP($B81,'Part 3 NNDR3'!$A$6:$FY$331,EQ$4,FALSE)</f>
        <v>0</v>
      </c>
      <c r="ER81" s="104">
        <f>VLOOKUP($B81,'Part 3 NNDR3'!$A$6:$FY$331,ER$4,FALSE)</f>
        <v>-1312649</v>
      </c>
      <c r="ES81" s="104">
        <f>VLOOKUP($B81,'Part 3 NNDR3'!$A$6:$FY$331,ES$4,FALSE)</f>
        <v>0</v>
      </c>
      <c r="ET81" s="104">
        <f>VLOOKUP($B81,'Part 3 NNDR3'!$A$6:$FY$331,ET$4,FALSE)</f>
        <v>0</v>
      </c>
      <c r="EU81" s="104">
        <f>VLOOKUP($B81,'Part 3 NNDR3'!$A$6:$FY$331,EU$4,FALSE)</f>
        <v>0</v>
      </c>
      <c r="EV81" s="104">
        <f>VLOOKUP($B81,'Part 3 NNDR3'!$A$6:$FY$331,EV$4,FALSE)</f>
        <v>0</v>
      </c>
      <c r="EW81" s="104">
        <f>VLOOKUP($B81,'Part 3 NNDR3'!$A$6:$FY$331,EW$4,FALSE)</f>
        <v>0</v>
      </c>
      <c r="EX81" s="104">
        <f>VLOOKUP($B81,'Part 3 NNDR3'!$A$6:$FY$331,EX$4,FALSE)</f>
        <v>0</v>
      </c>
      <c r="EY81" s="104">
        <f>VLOOKUP($B81,'Part 3 NNDR3'!$A$6:$FY$331,EY$4,FALSE)</f>
        <v>0</v>
      </c>
      <c r="EZ81" s="104">
        <f>VLOOKUP($B81,'Part 3 NNDR3'!$A$6:$FY$331,EZ$4,FALSE)</f>
        <v>0</v>
      </c>
      <c r="FA81" s="104">
        <f>VLOOKUP($B81,'Part 3 NNDR3'!$A$6:$FY$331,FA$4,FALSE)</f>
        <v>0</v>
      </c>
      <c r="FB81" s="104">
        <f>VLOOKUP($B81,'Part 3 NNDR3'!$A$6:$FY$331,FB$4,FALSE)</f>
        <v>101844284</v>
      </c>
      <c r="FC81" s="104">
        <f>VLOOKUP($B81,'Part 3 NNDR3'!$A$6:$FY$331,FC$4,FALSE)</f>
        <v>0</v>
      </c>
      <c r="FD81" s="104">
        <f>VLOOKUP($B81,'Part 3 NNDR3'!$A$6:$FY$331,FD$4,FALSE)</f>
        <v>101844284</v>
      </c>
      <c r="FE81" s="104">
        <f>VLOOKUP($B81,'Part 3 NNDR3'!$A$6:$FY$331,FE$4,FALSE)</f>
        <v>114801</v>
      </c>
      <c r="FF81" s="104">
        <f>VLOOKUP($B81,'Part 3 NNDR3'!$A$6:$FY$331,FF$4,FALSE)</f>
        <v>0</v>
      </c>
      <c r="FG81" s="104">
        <f>VLOOKUP($B81,'Part 3 NNDR3'!$A$6:$FY$331,FG$4,FALSE)</f>
        <v>114801</v>
      </c>
      <c r="FH81" s="104">
        <f>VLOOKUP($B81,'Part 3 NNDR3'!$A$6:$FY$331,FH$4,FALSE)</f>
        <v>-7537206</v>
      </c>
      <c r="FI81" s="104">
        <f>VLOOKUP($B81,'Part 3 NNDR3'!$A$6:$FY$331,FI$4,FALSE)</f>
        <v>0</v>
      </c>
      <c r="FJ81" s="104">
        <f>VLOOKUP($B81,'Part 3 NNDR3'!$A$6:$FY$331,FJ$4,FALSE)</f>
        <v>-7537206</v>
      </c>
      <c r="FK81" s="104">
        <f>VLOOKUP($B81,'Part 3 NNDR3'!$A$6:$FY$331,FK$4,FALSE)</f>
        <v>-3394552</v>
      </c>
      <c r="FL81" s="104">
        <f>VLOOKUP($B81,'Part 3 NNDR3'!$A$6:$FY$331,FL$4,FALSE)</f>
        <v>0</v>
      </c>
      <c r="FM81" s="104">
        <f>VLOOKUP($B81,'Part 3 NNDR3'!$A$6:$FY$331,FM$4,FALSE)</f>
        <v>-3394552</v>
      </c>
      <c r="FN81" s="104">
        <f>VLOOKUP($B81,'Part 3 NNDR3'!$A$6:$FY$331,FN$4,FALSE)</f>
        <v>-235863</v>
      </c>
      <c r="FO81" s="104">
        <f>VLOOKUP($B81,'Part 3 NNDR3'!$A$6:$FY$331,FO$4,FALSE)</f>
        <v>0</v>
      </c>
      <c r="FP81" s="104">
        <f>VLOOKUP($B81,'Part 3 NNDR3'!$A$6:$FY$331,FP$4,FALSE)</f>
        <v>-235863</v>
      </c>
      <c r="FQ81" s="104">
        <f>VLOOKUP($B81,'Part 3 NNDR3'!$A$6:$FY$331,FQ$4,FALSE)</f>
        <v>-1312649</v>
      </c>
      <c r="FR81" s="104">
        <f>VLOOKUP($B81,'Part 3 NNDR3'!$A$6:$FY$331,FR$4,FALSE)</f>
        <v>0</v>
      </c>
      <c r="FS81" s="104">
        <f>VLOOKUP($B81,'Part 3 NNDR3'!$A$6:$FY$331,FS$4,FALSE)</f>
        <v>-1312649</v>
      </c>
      <c r="FT81" s="104">
        <f>VLOOKUP($B81,'Part 3 NNDR3'!$A$6:$FY$331,FT$4,FALSE)</f>
        <v>0</v>
      </c>
      <c r="FU81" s="104">
        <f>VLOOKUP($B81,'Part 3 NNDR3'!$A$6:$FY$331,FU$4,FALSE)</f>
        <v>0</v>
      </c>
      <c r="FV81" s="104">
        <f>VLOOKUP($B81,'Part 3 NNDR3'!$A$6:$FY$331,FV$4,FALSE)</f>
        <v>0</v>
      </c>
      <c r="FW81" s="104">
        <f>VLOOKUP($B81,'Part 3 NNDR3'!$A$6:$FY$331,FW$4,FALSE)</f>
        <v>-12365469</v>
      </c>
      <c r="FX81" s="104">
        <f>VLOOKUP($B81,'Part 3 NNDR3'!$A$6:$FY$331,FX$4,FALSE)</f>
        <v>0</v>
      </c>
      <c r="FY81" s="104">
        <f>VLOOKUP($B81,'Part 3 NNDR3'!$A$6:$FY$331,FY$4,FALSE)</f>
        <v>-12365469</v>
      </c>
      <c r="FZ81" s="104">
        <f>VLOOKUP($B81,'Part 3 NNDR3'!$A$6:$FY$331,FZ$4,FALSE)</f>
        <v>89478815</v>
      </c>
      <c r="GA81" s="104">
        <f>VLOOKUP($B81,'Part 3 NNDR3'!$A$6:$FY$331,GA$4,FALSE)</f>
        <v>0</v>
      </c>
      <c r="GB81" s="104">
        <f>VLOOKUP($B81,'Part 3 NNDR3'!$A$6:$FY$331,GB$4,FALSE)</f>
        <v>89478815</v>
      </c>
      <c r="GC81" s="105" t="str">
        <f>VLOOKUP($B81,'Data (Updated)'!$C$4:$E$329,2,FALSE)</f>
        <v>NA</v>
      </c>
      <c r="GD81" s="106" t="str">
        <f>VLOOKUP($B81,'Data (Updated)'!$C$4:$E$329,3,FALSE)</f>
        <v>E6110</v>
      </c>
    </row>
    <row r="82" spans="1:186" ht="12.75" x14ac:dyDescent="0.2">
      <c r="A82" s="75">
        <v>77</v>
      </c>
      <c r="B82" s="100" t="s">
        <v>244</v>
      </c>
      <c r="C82" s="101" t="s">
        <v>941</v>
      </c>
      <c r="D82" s="102" t="s">
        <v>944</v>
      </c>
      <c r="E82" s="103" t="s">
        <v>243</v>
      </c>
      <c r="F82" s="104">
        <f>VLOOKUP($B82,'Part 3 NNDR3'!$A$6:$FY$331,F$4,FALSE)</f>
        <v>0</v>
      </c>
      <c r="G82" s="104">
        <f>VLOOKUP($B82,'Part 3 NNDR3'!$A$6:$FY$331,G$4,FALSE)</f>
        <v>0</v>
      </c>
      <c r="H82" s="104">
        <f>VLOOKUP($B82,'Part 3 NNDR3'!$A$6:$FY$331,H$4,FALSE)</f>
        <v>0</v>
      </c>
      <c r="I82" s="104">
        <f>VLOOKUP($B82,'Part 3 NNDR3'!$A$6:$FY$331,I$4,FALSE)</f>
        <v>1905</v>
      </c>
      <c r="J82" s="104">
        <f>VLOOKUP($B82,'Part 3 NNDR3'!$A$6:$FY$331,J$4,FALSE)</f>
        <v>0</v>
      </c>
      <c r="K82" s="104">
        <f>VLOOKUP($B82,'Part 3 NNDR3'!$A$6:$FY$331,K$4,FALSE)</f>
        <v>1905</v>
      </c>
      <c r="L82" s="104">
        <f>VLOOKUP($B82,'Part 3 NNDR3'!$A$6:$FY$331,L$4,FALSE)</f>
        <v>0</v>
      </c>
      <c r="M82" s="104">
        <f>VLOOKUP($B82,'Part 3 NNDR3'!$A$6:$FY$331,M$4,FALSE)</f>
        <v>0</v>
      </c>
      <c r="N82" s="104">
        <f>VLOOKUP($B82,'Part 3 NNDR3'!$A$6:$FY$331,N$4,FALSE)</f>
        <v>0</v>
      </c>
      <c r="O82" s="104">
        <f>VLOOKUP($B82,'Part 3 NNDR3'!$A$6:$FY$331,O$4,FALSE)</f>
        <v>54622</v>
      </c>
      <c r="P82" s="104">
        <f>VLOOKUP($B82,'Part 3 NNDR3'!$A$6:$FY$331,P$4,FALSE)</f>
        <v>0</v>
      </c>
      <c r="Q82" s="104">
        <f>VLOOKUP($B82,'Part 3 NNDR3'!$A$6:$FY$331,Q$4,FALSE)</f>
        <v>54622</v>
      </c>
      <c r="R82" s="104">
        <f>VLOOKUP($B82,'Part 3 NNDR3'!$A$6:$FY$331,R$4,FALSE)</f>
        <v>56527</v>
      </c>
      <c r="S82" s="104">
        <f>VLOOKUP($B82,'Part 3 NNDR3'!$A$6:$FY$331,S$4,FALSE)</f>
        <v>0</v>
      </c>
      <c r="T82" s="104">
        <f>VLOOKUP($B82,'Part 3 NNDR3'!$A$6:$FY$331,T$4,FALSE)</f>
        <v>56527</v>
      </c>
      <c r="U82" s="104">
        <f>VLOOKUP($B82,'Part 3 NNDR3'!$A$6:$FY$331,U$4,FALSE)</f>
        <v>-2731041</v>
      </c>
      <c r="V82" s="104">
        <f>VLOOKUP($B82,'Part 3 NNDR3'!$A$6:$FY$331,V$4,FALSE)</f>
        <v>0</v>
      </c>
      <c r="W82" s="104">
        <f>VLOOKUP($B82,'Part 3 NNDR3'!$A$6:$FY$331,W$4,FALSE)</f>
        <v>-2731041</v>
      </c>
      <c r="X82" s="104">
        <f>VLOOKUP($B82,'Part 3 NNDR3'!$A$6:$FY$331,X$4,FALSE)</f>
        <v>0</v>
      </c>
      <c r="Y82" s="104">
        <f>VLOOKUP($B82,'Part 3 NNDR3'!$A$6:$FY$331,Y$4,FALSE)</f>
        <v>0</v>
      </c>
      <c r="Z82" s="104">
        <f>VLOOKUP($B82,'Part 3 NNDR3'!$A$6:$FY$331,Z$4,FALSE)</f>
        <v>0</v>
      </c>
      <c r="AA82" s="104">
        <f>VLOOKUP($B82,'Part 3 NNDR3'!$A$6:$FY$331,AA$4,FALSE)</f>
        <v>-197495</v>
      </c>
      <c r="AB82" s="104">
        <f>VLOOKUP($B82,'Part 3 NNDR3'!$A$6:$FY$331,AB$4,FALSE)</f>
        <v>0</v>
      </c>
      <c r="AC82" s="104">
        <f>VLOOKUP($B82,'Part 3 NNDR3'!$A$6:$FY$331,AC$4,FALSE)</f>
        <v>-197495</v>
      </c>
      <c r="AD82" s="104">
        <f>VLOOKUP($B82,'Part 3 NNDR3'!$A$6:$FY$331,AD$4,FALSE)</f>
        <v>-100001</v>
      </c>
      <c r="AE82" s="104">
        <f>VLOOKUP($B82,'Part 3 NNDR3'!$A$6:$FY$331,AE$4,FALSE)</f>
        <v>0</v>
      </c>
      <c r="AF82" s="104">
        <f>VLOOKUP($B82,'Part 3 NNDR3'!$A$6:$FY$331,AF$4,FALSE)</f>
        <v>-100001</v>
      </c>
      <c r="AG82" s="104">
        <f>VLOOKUP($B82,'Part 3 NNDR3'!$A$6:$FY$331,AG$4,FALSE)</f>
        <v>0</v>
      </c>
      <c r="AH82" s="104">
        <f>VLOOKUP($B82,'Part 3 NNDR3'!$A$6:$FY$331,AH$4,FALSE)</f>
        <v>0</v>
      </c>
      <c r="AI82" s="104">
        <f>VLOOKUP($B82,'Part 3 NNDR3'!$A$6:$FY$331,AI$4,FALSE)</f>
        <v>0</v>
      </c>
      <c r="AJ82" s="104">
        <f>VLOOKUP($B82,'Part 3 NNDR3'!$A$6:$FY$331,AJ$4,FALSE)</f>
        <v>410621</v>
      </c>
      <c r="AK82" s="104">
        <f>VLOOKUP($B82,'Part 3 NNDR3'!$A$6:$FY$331,AK$4,FALSE)</f>
        <v>0</v>
      </c>
      <c r="AL82" s="104">
        <f>VLOOKUP($B82,'Part 3 NNDR3'!$A$6:$FY$331,AL$4,FALSE)</f>
        <v>410621</v>
      </c>
      <c r="AM82" s="104">
        <f>VLOOKUP($B82,'Part 3 NNDR3'!$A$6:$FY$331,AM$4,FALSE)</f>
        <v>-3881</v>
      </c>
      <c r="AN82" s="104">
        <f>VLOOKUP($B82,'Part 3 NNDR3'!$A$6:$FY$331,AN$4,FALSE)</f>
        <v>0</v>
      </c>
      <c r="AO82" s="104">
        <f>VLOOKUP($B82,'Part 3 NNDR3'!$A$6:$FY$331,AO$4,FALSE)</f>
        <v>-3881</v>
      </c>
      <c r="AP82" s="104">
        <f>VLOOKUP($B82,'Part 3 NNDR3'!$A$6:$FY$331,AP$4,FALSE)</f>
        <v>-1059519</v>
      </c>
      <c r="AQ82" s="104">
        <f>VLOOKUP($B82,'Part 3 NNDR3'!$A$6:$FY$331,AQ$4,FALSE)</f>
        <v>0</v>
      </c>
      <c r="AR82" s="104">
        <f>VLOOKUP($B82,'Part 3 NNDR3'!$A$6:$FY$331,AR$4,FALSE)</f>
        <v>-1059519</v>
      </c>
      <c r="AS82" s="104">
        <f>VLOOKUP($B82,'Part 3 NNDR3'!$A$6:$FY$331,AS$4,FALSE)</f>
        <v>-2542</v>
      </c>
      <c r="AT82" s="104">
        <f>VLOOKUP($B82,'Part 3 NNDR3'!$A$6:$FY$331,AT$4,FALSE)</f>
        <v>0</v>
      </c>
      <c r="AU82" s="104">
        <f>VLOOKUP($B82,'Part 3 NNDR3'!$A$6:$FY$331,AU$4,FALSE)</f>
        <v>-2542</v>
      </c>
      <c r="AV82" s="104">
        <f>VLOOKUP($B82,'Part 3 NNDR3'!$A$6:$FY$331,AV$4,FALSE)</f>
        <v>-44725</v>
      </c>
      <c r="AW82" s="104">
        <f>VLOOKUP($B82,'Part 3 NNDR3'!$A$6:$FY$331,AW$4,FALSE)</f>
        <v>0</v>
      </c>
      <c r="AX82" s="104">
        <f>VLOOKUP($B82,'Part 3 NNDR3'!$A$6:$FY$331,AX$4,FALSE)</f>
        <v>-44725</v>
      </c>
      <c r="AY82" s="104">
        <f>VLOOKUP($B82,'Part 3 NNDR3'!$A$6:$FY$331,AY$4,FALSE)</f>
        <v>0</v>
      </c>
      <c r="AZ82" s="104">
        <f>VLOOKUP($B82,'Part 3 NNDR3'!$A$6:$FY$331,AZ$4,FALSE)</f>
        <v>0</v>
      </c>
      <c r="BA82" s="104">
        <f>VLOOKUP($B82,'Part 3 NNDR3'!$A$6:$FY$331,BA$4,FALSE)</f>
        <v>0</v>
      </c>
      <c r="BB82" s="104">
        <f>VLOOKUP($B82,'Part 3 NNDR3'!$A$6:$FY$331,BB$4,FALSE)</f>
        <v>-61706</v>
      </c>
      <c r="BC82" s="104">
        <f>VLOOKUP($B82,'Part 3 NNDR3'!$A$6:$FY$331,BC$4,FALSE)</f>
        <v>0</v>
      </c>
      <c r="BD82" s="104">
        <f>VLOOKUP($B82,'Part 3 NNDR3'!$A$6:$FY$331,BD$4,FALSE)</f>
        <v>-61706</v>
      </c>
      <c r="BE82" s="104">
        <f>VLOOKUP($B82,'Part 3 NNDR3'!$A$6:$FY$331,BE$4,FALSE)</f>
        <v>-1001</v>
      </c>
      <c r="BF82" s="104">
        <f>VLOOKUP($B82,'Part 3 NNDR3'!$A$6:$FY$331,BF$4,FALSE)</f>
        <v>0</v>
      </c>
      <c r="BG82" s="104">
        <f>VLOOKUP($B82,'Part 3 NNDR3'!$A$6:$FY$331,BG$4,FALSE)</f>
        <v>-1001</v>
      </c>
      <c r="BH82" s="104">
        <f>VLOOKUP($B82,'Part 3 NNDR3'!$A$6:$FY$331,BH$4,FALSE)</f>
        <v>-3691289</v>
      </c>
      <c r="BI82" s="104">
        <f>VLOOKUP($B82,'Part 3 NNDR3'!$A$6:$FY$331,BI$4,FALSE)</f>
        <v>0</v>
      </c>
      <c r="BJ82" s="104">
        <f>VLOOKUP($B82,'Part 3 NNDR3'!$A$6:$FY$331,BJ$4,FALSE)</f>
        <v>-3691289</v>
      </c>
      <c r="BK82" s="104">
        <f>VLOOKUP($B82,'Part 3 NNDR3'!$A$6:$FY$331,BK$4,FALSE)</f>
        <v>0</v>
      </c>
      <c r="BL82" s="104">
        <f>VLOOKUP($B82,'Part 3 NNDR3'!$A$6:$FY$331,BL$4,FALSE)</f>
        <v>0</v>
      </c>
      <c r="BM82" s="104">
        <f>VLOOKUP($B82,'Part 3 NNDR3'!$A$6:$FY$331,BM$4,FALSE)</f>
        <v>0</v>
      </c>
      <c r="BN82" s="104">
        <f>VLOOKUP($B82,'Part 3 NNDR3'!$A$6:$FY$331,BN$4,FALSE)</f>
        <v>0</v>
      </c>
      <c r="BO82" s="104">
        <f>VLOOKUP($B82,'Part 3 NNDR3'!$A$6:$FY$331,BO$4,FALSE)</f>
        <v>0</v>
      </c>
      <c r="BP82" s="104">
        <f>VLOOKUP($B82,'Part 3 NNDR3'!$A$6:$FY$331,BP$4,FALSE)</f>
        <v>0</v>
      </c>
      <c r="BQ82" s="104">
        <f>VLOOKUP($B82,'Part 3 NNDR3'!$A$6:$FY$331,BQ$4,FALSE)</f>
        <v>-406906</v>
      </c>
      <c r="BR82" s="104">
        <f>VLOOKUP($B82,'Part 3 NNDR3'!$A$6:$FY$331,BR$4,FALSE)</f>
        <v>0</v>
      </c>
      <c r="BS82" s="104">
        <f>VLOOKUP($B82,'Part 3 NNDR3'!$A$6:$FY$331,BS$4,FALSE)</f>
        <v>-406906</v>
      </c>
      <c r="BT82" s="104">
        <f>VLOOKUP($B82,'Part 3 NNDR3'!$A$6:$FY$331,BT$4,FALSE)</f>
        <v>7549</v>
      </c>
      <c r="BU82" s="104">
        <f>VLOOKUP($B82,'Part 3 NNDR3'!$A$6:$FY$331,BU$4,FALSE)</f>
        <v>0</v>
      </c>
      <c r="BV82" s="104">
        <f>VLOOKUP($B82,'Part 3 NNDR3'!$A$6:$FY$331,BV$4,FALSE)</f>
        <v>7549</v>
      </c>
      <c r="BW82" s="104">
        <f>VLOOKUP($B82,'Part 3 NNDR3'!$A$6:$FY$331,BW$4,FALSE)</f>
        <v>-399357</v>
      </c>
      <c r="BX82" s="104">
        <f>VLOOKUP($B82,'Part 3 NNDR3'!$A$6:$FY$331,BX$4,FALSE)</f>
        <v>0</v>
      </c>
      <c r="BY82" s="104">
        <f>VLOOKUP($B82,'Part 3 NNDR3'!$A$6:$FY$331,BY$4,FALSE)</f>
        <v>-399357</v>
      </c>
      <c r="BZ82" s="104">
        <f>VLOOKUP($B82,'Part 3 NNDR3'!$A$6:$FY$331,BZ$4,FALSE)</f>
        <v>-114599</v>
      </c>
      <c r="CA82" s="104">
        <f>VLOOKUP($B82,'Part 3 NNDR3'!$A$6:$FY$331,CA$4,FALSE)</f>
        <v>0</v>
      </c>
      <c r="CB82" s="104">
        <f>VLOOKUP($B82,'Part 3 NNDR3'!$A$6:$FY$331,CB$4,FALSE)</f>
        <v>-114599</v>
      </c>
      <c r="CC82" s="104">
        <f>VLOOKUP($B82,'Part 3 NNDR3'!$A$6:$FY$331,CC$4,FALSE)</f>
        <v>-412</v>
      </c>
      <c r="CD82" s="104">
        <f>VLOOKUP($B82,'Part 3 NNDR3'!$A$6:$FY$331,CD$4,FALSE)</f>
        <v>0</v>
      </c>
      <c r="CE82" s="104">
        <f>VLOOKUP($B82,'Part 3 NNDR3'!$A$6:$FY$331,CE$4,FALSE)</f>
        <v>-412</v>
      </c>
      <c r="CF82" s="104">
        <f>VLOOKUP($B82,'Part 3 NNDR3'!$A$6:$FY$331,CF$4,FALSE)</f>
        <v>-126139</v>
      </c>
      <c r="CG82" s="104">
        <f>VLOOKUP($B82,'Part 3 NNDR3'!$A$6:$FY$331,CG$4,FALSE)</f>
        <v>0</v>
      </c>
      <c r="CH82" s="104">
        <f>VLOOKUP($B82,'Part 3 NNDR3'!$A$6:$FY$331,CH$4,FALSE)</f>
        <v>-126139</v>
      </c>
      <c r="CI82" s="104">
        <f>VLOOKUP($B82,'Part 3 NNDR3'!$A$6:$FY$331,CI$4,FALSE)</f>
        <v>-183</v>
      </c>
      <c r="CJ82" s="104">
        <f>VLOOKUP($B82,'Part 3 NNDR3'!$A$6:$FY$331,CJ$4,FALSE)</f>
        <v>0</v>
      </c>
      <c r="CK82" s="104">
        <f>VLOOKUP($B82,'Part 3 NNDR3'!$A$6:$FY$331,CK$4,FALSE)</f>
        <v>-183</v>
      </c>
      <c r="CL82" s="104">
        <f>VLOOKUP($B82,'Part 3 NNDR3'!$A$6:$FY$331,CL$4,FALSE)</f>
        <v>-4033</v>
      </c>
      <c r="CM82" s="104">
        <f>VLOOKUP($B82,'Part 3 NNDR3'!$A$6:$FY$331,CM$4,FALSE)</f>
        <v>0</v>
      </c>
      <c r="CN82" s="104">
        <f>VLOOKUP($B82,'Part 3 NNDR3'!$A$6:$FY$331,CN$4,FALSE)</f>
        <v>-4033</v>
      </c>
      <c r="CO82" s="104">
        <f>VLOOKUP($B82,'Part 3 NNDR3'!$A$6:$FY$331,CO$4,FALSE)</f>
        <v>0</v>
      </c>
      <c r="CP82" s="104">
        <f>VLOOKUP($B82,'Part 3 NNDR3'!$A$6:$FY$331,CP$4,FALSE)</f>
        <v>0</v>
      </c>
      <c r="CQ82" s="104">
        <f>VLOOKUP($B82,'Part 3 NNDR3'!$A$6:$FY$331,CQ$4,FALSE)</f>
        <v>0</v>
      </c>
      <c r="CR82" s="104">
        <f>VLOOKUP($B82,'Part 3 NNDR3'!$A$6:$FY$331,CR$4,FALSE)</f>
        <v>-61706</v>
      </c>
      <c r="CS82" s="104">
        <f>VLOOKUP($B82,'Part 3 NNDR3'!$A$6:$FY$331,CS$4,FALSE)</f>
        <v>0</v>
      </c>
      <c r="CT82" s="104">
        <f>VLOOKUP($B82,'Part 3 NNDR3'!$A$6:$FY$331,CT$4,FALSE)</f>
        <v>-61706</v>
      </c>
      <c r="CU82" s="104">
        <f>VLOOKUP($B82,'Part 3 NNDR3'!$A$6:$FY$331,CU$4,FALSE)</f>
        <v>-1334</v>
      </c>
      <c r="CV82" s="104">
        <f>VLOOKUP($B82,'Part 3 NNDR3'!$A$6:$FY$331,CV$4,FALSE)</f>
        <v>0</v>
      </c>
      <c r="CW82" s="104">
        <f>VLOOKUP($B82,'Part 3 NNDR3'!$A$6:$FY$331,CW$4,FALSE)</f>
        <v>-1334</v>
      </c>
      <c r="CX82" s="104">
        <f>VLOOKUP($B82,'Part 3 NNDR3'!$A$6:$FY$331,CX$4,FALSE)</f>
        <v>-9336</v>
      </c>
      <c r="CY82" s="104">
        <f>VLOOKUP($B82,'Part 3 NNDR3'!$A$6:$FY$331,CY$4,FALSE)</f>
        <v>0</v>
      </c>
      <c r="CZ82" s="104">
        <f>VLOOKUP($B82,'Part 3 NNDR3'!$A$6:$FY$331,CZ$4,FALSE)</f>
        <v>-9336</v>
      </c>
      <c r="DA82" s="104">
        <f>VLOOKUP($B82,'Part 3 NNDR3'!$A$6:$FY$331,DA$4,FALSE)</f>
        <v>0</v>
      </c>
      <c r="DB82" s="104">
        <f>VLOOKUP($B82,'Part 3 NNDR3'!$A$6:$FY$331,DB$4,FALSE)</f>
        <v>0</v>
      </c>
      <c r="DC82" s="104">
        <f>VLOOKUP($B82,'Part 3 NNDR3'!$A$6:$FY$331,DC$4,FALSE)</f>
        <v>0</v>
      </c>
      <c r="DD82" s="104">
        <f>VLOOKUP($B82,'Part 3 NNDR3'!$A$6:$FY$331,DD$4,FALSE)</f>
        <v>0</v>
      </c>
      <c r="DE82" s="104">
        <f>VLOOKUP($B82,'Part 3 NNDR3'!$A$6:$FY$331,DE$4,FALSE)</f>
        <v>0</v>
      </c>
      <c r="DF82" s="104">
        <f>VLOOKUP($B82,'Part 3 NNDR3'!$A$6:$FY$331,DF$4,FALSE)</f>
        <v>0</v>
      </c>
      <c r="DG82" s="104">
        <f>VLOOKUP($B82,'Part 3 NNDR3'!$A$6:$FY$331,DG$4,FALSE)</f>
        <v>304</v>
      </c>
      <c r="DH82" s="104">
        <f>VLOOKUP($B82,'Part 3 NNDR3'!$A$6:$FY$331,DH$4,FALSE)</f>
        <v>0</v>
      </c>
      <c r="DI82" s="104">
        <f>VLOOKUP($B82,'Part 3 NNDR3'!$A$6:$FY$331,DI$4,FALSE)</f>
        <v>304</v>
      </c>
      <c r="DJ82" s="104">
        <f>VLOOKUP($B82,'Part 3 NNDR3'!$A$6:$FY$331,DJ$4,FALSE)</f>
        <v>0</v>
      </c>
      <c r="DK82" s="104">
        <f>VLOOKUP($B82,'Part 3 NNDR3'!$A$6:$FY$331,DK$4,FALSE)</f>
        <v>0</v>
      </c>
      <c r="DL82" s="104">
        <f>VLOOKUP($B82,'Part 3 NNDR3'!$A$6:$FY$331,DL$4,FALSE)</f>
        <v>-317438</v>
      </c>
      <c r="DM82" s="104">
        <f>VLOOKUP($B82,'Part 3 NNDR3'!$A$6:$FY$331,DM$4,FALSE)</f>
        <v>0</v>
      </c>
      <c r="DN82" s="104">
        <f>VLOOKUP($B82,'Part 3 NNDR3'!$A$6:$FY$331,DN$4,FALSE)</f>
        <v>-317438</v>
      </c>
      <c r="DO82" s="104">
        <f>VLOOKUP($B82,'Part 3 NNDR3'!$A$6:$FY$331,DO$4,FALSE)</f>
        <v>0</v>
      </c>
      <c r="DP82" s="104">
        <f>VLOOKUP($B82,'Part 3 NNDR3'!$A$6:$FY$331,DP$4,FALSE)</f>
        <v>0</v>
      </c>
      <c r="DQ82" s="104">
        <f>VLOOKUP($B82,'Part 3 NNDR3'!$A$6:$FY$331,DQ$4,FALSE)</f>
        <v>0</v>
      </c>
      <c r="DR82" s="104">
        <f>VLOOKUP($B82,'Part 3 NNDR3'!$A$6:$FY$331,DR$4,FALSE)</f>
        <v>0</v>
      </c>
      <c r="DS82" s="104">
        <f>VLOOKUP($B82,'Part 3 NNDR3'!$A$6:$FY$331,DS$4,FALSE)</f>
        <v>0</v>
      </c>
      <c r="DT82" s="104">
        <f>VLOOKUP($B82,'Part 3 NNDR3'!$A$6:$FY$331,DT$4,FALSE)</f>
        <v>0</v>
      </c>
      <c r="DU82" s="104">
        <f>VLOOKUP($B82,'Part 3 NNDR3'!$A$6:$FY$331,DU$4,FALSE)</f>
        <v>0</v>
      </c>
      <c r="DV82" s="104">
        <f>VLOOKUP($B82,'Part 3 NNDR3'!$A$6:$FY$331,DV$4,FALSE)</f>
        <v>0</v>
      </c>
      <c r="DW82" s="104">
        <f>VLOOKUP($B82,'Part 3 NNDR3'!$A$6:$FY$331,DW$4,FALSE)</f>
        <v>0</v>
      </c>
      <c r="DX82" s="104">
        <f>VLOOKUP($B82,'Part 3 NNDR3'!$A$6:$FY$331,DX$4,FALSE)</f>
        <v>0</v>
      </c>
      <c r="DY82" s="104">
        <f>VLOOKUP($B82,'Part 3 NNDR3'!$A$6:$FY$331,DY$4,FALSE)</f>
        <v>0</v>
      </c>
      <c r="DZ82" s="104">
        <f>VLOOKUP($B82,'Part 3 NNDR3'!$A$6:$FY$331,DZ$4,FALSE)</f>
        <v>0</v>
      </c>
      <c r="EA82" s="104">
        <f>VLOOKUP($B82,'Part 3 NNDR3'!$A$6:$FY$331,EA$4,FALSE)</f>
        <v>-762589</v>
      </c>
      <c r="EB82" s="104">
        <f>VLOOKUP($B82,'Part 3 NNDR3'!$A$6:$FY$331,EB$4,FALSE)</f>
        <v>0</v>
      </c>
      <c r="EC82" s="104">
        <f>VLOOKUP($B82,'Part 3 NNDR3'!$A$6:$FY$331,EC$4,FALSE)</f>
        <v>-762589</v>
      </c>
      <c r="ED82" s="104">
        <f>VLOOKUP($B82,'Part 3 NNDR3'!$A$6:$FY$331,ED$4,FALSE)</f>
        <v>-8906</v>
      </c>
      <c r="EE82" s="104">
        <f>VLOOKUP($B82,'Part 3 NNDR3'!$A$6:$FY$331,EE$4,FALSE)</f>
        <v>0</v>
      </c>
      <c r="EF82" s="104">
        <f>VLOOKUP($B82,'Part 3 NNDR3'!$A$6:$FY$331,EF$4,FALSE)</f>
        <v>-8906</v>
      </c>
      <c r="EG82" s="104">
        <f>VLOOKUP($B82,'Part 3 NNDR3'!$A$6:$FY$331,EG$4,FALSE)</f>
        <v>0</v>
      </c>
      <c r="EH82" s="104">
        <f>VLOOKUP($B82,'Part 3 NNDR3'!$A$6:$FY$331,EH$4,FALSE)</f>
        <v>0</v>
      </c>
      <c r="EI82" s="104">
        <f>VLOOKUP($B82,'Part 3 NNDR3'!$A$6:$FY$331,EI$4,FALSE)</f>
        <v>0</v>
      </c>
      <c r="EJ82" s="104">
        <f>VLOOKUP($B82,'Part 3 NNDR3'!$A$6:$FY$331,EJ$4,FALSE)</f>
        <v>0</v>
      </c>
      <c r="EK82" s="104">
        <f>VLOOKUP($B82,'Part 3 NNDR3'!$A$6:$FY$331,EK$4,FALSE)</f>
        <v>0</v>
      </c>
      <c r="EL82" s="104">
        <f>VLOOKUP($B82,'Part 3 NNDR3'!$A$6:$FY$331,EL$4,FALSE)</f>
        <v>0</v>
      </c>
      <c r="EM82" s="104">
        <f>VLOOKUP($B82,'Part 3 NNDR3'!$A$6:$FY$331,EM$4,FALSE)</f>
        <v>-18151</v>
      </c>
      <c r="EN82" s="104">
        <f>VLOOKUP($B82,'Part 3 NNDR3'!$A$6:$FY$331,EN$4,FALSE)</f>
        <v>0</v>
      </c>
      <c r="EO82" s="104">
        <f>VLOOKUP($B82,'Part 3 NNDR3'!$A$6:$FY$331,EO$4,FALSE)</f>
        <v>-18151</v>
      </c>
      <c r="EP82" s="104">
        <f>VLOOKUP($B82,'Part 3 NNDR3'!$A$6:$FY$331,EP$4,FALSE)</f>
        <v>-789646</v>
      </c>
      <c r="EQ82" s="104">
        <f>VLOOKUP($B82,'Part 3 NNDR3'!$A$6:$FY$331,EQ$4,FALSE)</f>
        <v>0</v>
      </c>
      <c r="ER82" s="104">
        <f>VLOOKUP($B82,'Part 3 NNDR3'!$A$6:$FY$331,ER$4,FALSE)</f>
        <v>-789646</v>
      </c>
      <c r="ES82" s="104">
        <f>VLOOKUP($B82,'Part 3 NNDR3'!$A$6:$FY$331,ES$4,FALSE)</f>
        <v>0</v>
      </c>
      <c r="ET82" s="104">
        <f>VLOOKUP($B82,'Part 3 NNDR3'!$A$6:$FY$331,ET$4,FALSE)</f>
        <v>0</v>
      </c>
      <c r="EU82" s="104">
        <f>VLOOKUP($B82,'Part 3 NNDR3'!$A$6:$FY$331,EU$4,FALSE)</f>
        <v>0</v>
      </c>
      <c r="EV82" s="104">
        <f>VLOOKUP($B82,'Part 3 NNDR3'!$A$6:$FY$331,EV$4,FALSE)</f>
        <v>0</v>
      </c>
      <c r="EW82" s="104">
        <f>VLOOKUP($B82,'Part 3 NNDR3'!$A$6:$FY$331,EW$4,FALSE)</f>
        <v>0</v>
      </c>
      <c r="EX82" s="104">
        <f>VLOOKUP($B82,'Part 3 NNDR3'!$A$6:$FY$331,EX$4,FALSE)</f>
        <v>0</v>
      </c>
      <c r="EY82" s="104">
        <f>VLOOKUP($B82,'Part 3 NNDR3'!$A$6:$FY$331,EY$4,FALSE)</f>
        <v>0</v>
      </c>
      <c r="EZ82" s="104">
        <f>VLOOKUP($B82,'Part 3 NNDR3'!$A$6:$FY$331,EZ$4,FALSE)</f>
        <v>0</v>
      </c>
      <c r="FA82" s="104">
        <f>VLOOKUP($B82,'Part 3 NNDR3'!$A$6:$FY$331,FA$4,FALSE)</f>
        <v>0</v>
      </c>
      <c r="FB82" s="104">
        <f>VLOOKUP($B82,'Part 3 NNDR3'!$A$6:$FY$331,FB$4,FALSE)</f>
        <v>22379322</v>
      </c>
      <c r="FC82" s="104">
        <f>VLOOKUP($B82,'Part 3 NNDR3'!$A$6:$FY$331,FC$4,FALSE)</f>
        <v>0</v>
      </c>
      <c r="FD82" s="104">
        <f>VLOOKUP($B82,'Part 3 NNDR3'!$A$6:$FY$331,FD$4,FALSE)</f>
        <v>22379322</v>
      </c>
      <c r="FE82" s="104">
        <f>VLOOKUP($B82,'Part 3 NNDR3'!$A$6:$FY$331,FE$4,FALSE)</f>
        <v>56527</v>
      </c>
      <c r="FF82" s="104">
        <f>VLOOKUP($B82,'Part 3 NNDR3'!$A$6:$FY$331,FF$4,FALSE)</f>
        <v>0</v>
      </c>
      <c r="FG82" s="104">
        <f>VLOOKUP($B82,'Part 3 NNDR3'!$A$6:$FY$331,FG$4,FALSE)</f>
        <v>56527</v>
      </c>
      <c r="FH82" s="104">
        <f>VLOOKUP($B82,'Part 3 NNDR3'!$A$6:$FY$331,FH$4,FALSE)</f>
        <v>-3691289</v>
      </c>
      <c r="FI82" s="104">
        <f>VLOOKUP($B82,'Part 3 NNDR3'!$A$6:$FY$331,FI$4,FALSE)</f>
        <v>0</v>
      </c>
      <c r="FJ82" s="104">
        <f>VLOOKUP($B82,'Part 3 NNDR3'!$A$6:$FY$331,FJ$4,FALSE)</f>
        <v>-3691289</v>
      </c>
      <c r="FK82" s="104">
        <f>VLOOKUP($B82,'Part 3 NNDR3'!$A$6:$FY$331,FK$4,FALSE)</f>
        <v>-399357</v>
      </c>
      <c r="FL82" s="104">
        <f>VLOOKUP($B82,'Part 3 NNDR3'!$A$6:$FY$331,FL$4,FALSE)</f>
        <v>0</v>
      </c>
      <c r="FM82" s="104">
        <f>VLOOKUP($B82,'Part 3 NNDR3'!$A$6:$FY$331,FM$4,FALSE)</f>
        <v>-399357</v>
      </c>
      <c r="FN82" s="104">
        <f>VLOOKUP($B82,'Part 3 NNDR3'!$A$6:$FY$331,FN$4,FALSE)</f>
        <v>-317438</v>
      </c>
      <c r="FO82" s="104">
        <f>VLOOKUP($B82,'Part 3 NNDR3'!$A$6:$FY$331,FO$4,FALSE)</f>
        <v>0</v>
      </c>
      <c r="FP82" s="104">
        <f>VLOOKUP($B82,'Part 3 NNDR3'!$A$6:$FY$331,FP$4,FALSE)</f>
        <v>-317438</v>
      </c>
      <c r="FQ82" s="104">
        <f>VLOOKUP($B82,'Part 3 NNDR3'!$A$6:$FY$331,FQ$4,FALSE)</f>
        <v>-789646</v>
      </c>
      <c r="FR82" s="104">
        <f>VLOOKUP($B82,'Part 3 NNDR3'!$A$6:$FY$331,FR$4,FALSE)</f>
        <v>0</v>
      </c>
      <c r="FS82" s="104">
        <f>VLOOKUP($B82,'Part 3 NNDR3'!$A$6:$FY$331,FS$4,FALSE)</f>
        <v>-789646</v>
      </c>
      <c r="FT82" s="104">
        <f>VLOOKUP($B82,'Part 3 NNDR3'!$A$6:$FY$331,FT$4,FALSE)</f>
        <v>0</v>
      </c>
      <c r="FU82" s="104">
        <f>VLOOKUP($B82,'Part 3 NNDR3'!$A$6:$FY$331,FU$4,FALSE)</f>
        <v>0</v>
      </c>
      <c r="FV82" s="104">
        <f>VLOOKUP($B82,'Part 3 NNDR3'!$A$6:$FY$331,FV$4,FALSE)</f>
        <v>0</v>
      </c>
      <c r="FW82" s="104">
        <f>VLOOKUP($B82,'Part 3 NNDR3'!$A$6:$FY$331,FW$4,FALSE)</f>
        <v>-5141203</v>
      </c>
      <c r="FX82" s="104">
        <f>VLOOKUP($B82,'Part 3 NNDR3'!$A$6:$FY$331,FX$4,FALSE)</f>
        <v>0</v>
      </c>
      <c r="FY82" s="104">
        <f>VLOOKUP($B82,'Part 3 NNDR3'!$A$6:$FY$331,FY$4,FALSE)</f>
        <v>-5141203</v>
      </c>
      <c r="FZ82" s="104">
        <f>VLOOKUP($B82,'Part 3 NNDR3'!$A$6:$FY$331,FZ$4,FALSE)</f>
        <v>17238119</v>
      </c>
      <c r="GA82" s="104">
        <f>VLOOKUP($B82,'Part 3 NNDR3'!$A$6:$FY$331,GA$4,FALSE)</f>
        <v>0</v>
      </c>
      <c r="GB82" s="104">
        <f>VLOOKUP($B82,'Part 3 NNDR3'!$A$6:$FY$331,GB$4,FALSE)</f>
        <v>17238119</v>
      </c>
      <c r="GC82" s="105" t="str">
        <f>VLOOKUP($B82,'Data (Updated)'!$C$4:$E$329,2,FALSE)</f>
        <v>E1021</v>
      </c>
      <c r="GD82" s="106" t="str">
        <f>VLOOKUP($B82,'Data (Updated)'!$C$4:$E$329,3,FALSE)</f>
        <v>E6110</v>
      </c>
    </row>
    <row r="83" spans="1:186" ht="12.75" x14ac:dyDescent="0.2">
      <c r="A83" s="75">
        <v>78</v>
      </c>
      <c r="B83" s="100" t="s">
        <v>246</v>
      </c>
      <c r="C83" s="101" t="s">
        <v>949</v>
      </c>
      <c r="D83" s="102" t="s">
        <v>950</v>
      </c>
      <c r="E83" s="103" t="s">
        <v>245</v>
      </c>
      <c r="F83" s="104">
        <f>VLOOKUP($B83,'Part 3 NNDR3'!$A$6:$FY$331,F$4,FALSE)</f>
        <v>0</v>
      </c>
      <c r="G83" s="104">
        <f>VLOOKUP($B83,'Part 3 NNDR3'!$A$6:$FY$331,G$4,FALSE)</f>
        <v>0</v>
      </c>
      <c r="H83" s="104">
        <f>VLOOKUP($B83,'Part 3 NNDR3'!$A$6:$FY$331,H$4,FALSE)</f>
        <v>0</v>
      </c>
      <c r="I83" s="104">
        <f>VLOOKUP($B83,'Part 3 NNDR3'!$A$6:$FY$331,I$4,FALSE)</f>
        <v>148256</v>
      </c>
      <c r="J83" s="104">
        <f>VLOOKUP($B83,'Part 3 NNDR3'!$A$6:$FY$331,J$4,FALSE)</f>
        <v>0</v>
      </c>
      <c r="K83" s="104">
        <f>VLOOKUP($B83,'Part 3 NNDR3'!$A$6:$FY$331,K$4,FALSE)</f>
        <v>148256</v>
      </c>
      <c r="L83" s="104">
        <f>VLOOKUP($B83,'Part 3 NNDR3'!$A$6:$FY$331,L$4,FALSE)</f>
        <v>0</v>
      </c>
      <c r="M83" s="104">
        <f>VLOOKUP($B83,'Part 3 NNDR3'!$A$6:$FY$331,M$4,FALSE)</f>
        <v>0</v>
      </c>
      <c r="N83" s="104">
        <f>VLOOKUP($B83,'Part 3 NNDR3'!$A$6:$FY$331,N$4,FALSE)</f>
        <v>0</v>
      </c>
      <c r="O83" s="104">
        <f>VLOOKUP($B83,'Part 3 NNDR3'!$A$6:$FY$331,O$4,FALSE)</f>
        <v>531501</v>
      </c>
      <c r="P83" s="104">
        <f>VLOOKUP($B83,'Part 3 NNDR3'!$A$6:$FY$331,P$4,FALSE)</f>
        <v>0</v>
      </c>
      <c r="Q83" s="104">
        <f>VLOOKUP($B83,'Part 3 NNDR3'!$A$6:$FY$331,Q$4,FALSE)</f>
        <v>531501</v>
      </c>
      <c r="R83" s="104">
        <f>VLOOKUP($B83,'Part 3 NNDR3'!$A$6:$FY$331,R$4,FALSE)</f>
        <v>679757</v>
      </c>
      <c r="S83" s="104">
        <f>VLOOKUP($B83,'Part 3 NNDR3'!$A$6:$FY$331,S$4,FALSE)</f>
        <v>0</v>
      </c>
      <c r="T83" s="104">
        <f>VLOOKUP($B83,'Part 3 NNDR3'!$A$6:$FY$331,T$4,FALSE)</f>
        <v>679757</v>
      </c>
      <c r="U83" s="104">
        <f>VLOOKUP($B83,'Part 3 NNDR3'!$A$6:$FY$331,U$4,FALSE)</f>
        <v>-6208048</v>
      </c>
      <c r="V83" s="104">
        <f>VLOOKUP($B83,'Part 3 NNDR3'!$A$6:$FY$331,V$4,FALSE)</f>
        <v>0</v>
      </c>
      <c r="W83" s="104">
        <f>VLOOKUP($B83,'Part 3 NNDR3'!$A$6:$FY$331,W$4,FALSE)</f>
        <v>-6208048</v>
      </c>
      <c r="X83" s="104">
        <f>VLOOKUP($B83,'Part 3 NNDR3'!$A$6:$FY$331,X$4,FALSE)</f>
        <v>-26627</v>
      </c>
      <c r="Y83" s="104">
        <f>VLOOKUP($B83,'Part 3 NNDR3'!$A$6:$FY$331,Y$4,FALSE)</f>
        <v>0</v>
      </c>
      <c r="Z83" s="104">
        <f>VLOOKUP($B83,'Part 3 NNDR3'!$A$6:$FY$331,Z$4,FALSE)</f>
        <v>-26627</v>
      </c>
      <c r="AA83" s="104">
        <f>VLOOKUP($B83,'Part 3 NNDR3'!$A$6:$FY$331,AA$4,FALSE)</f>
        <v>-190309</v>
      </c>
      <c r="AB83" s="104">
        <f>VLOOKUP($B83,'Part 3 NNDR3'!$A$6:$FY$331,AB$4,FALSE)</f>
        <v>0</v>
      </c>
      <c r="AC83" s="104">
        <f>VLOOKUP($B83,'Part 3 NNDR3'!$A$6:$FY$331,AC$4,FALSE)</f>
        <v>-190309</v>
      </c>
      <c r="AD83" s="104">
        <f>VLOOKUP($B83,'Part 3 NNDR3'!$A$6:$FY$331,AD$4,FALSE)</f>
        <v>-117203</v>
      </c>
      <c r="AE83" s="104">
        <f>VLOOKUP($B83,'Part 3 NNDR3'!$A$6:$FY$331,AE$4,FALSE)</f>
        <v>0</v>
      </c>
      <c r="AF83" s="104">
        <f>VLOOKUP($B83,'Part 3 NNDR3'!$A$6:$FY$331,AF$4,FALSE)</f>
        <v>-117203</v>
      </c>
      <c r="AG83" s="104">
        <f>VLOOKUP($B83,'Part 3 NNDR3'!$A$6:$FY$331,AG$4,FALSE)</f>
        <v>-7485</v>
      </c>
      <c r="AH83" s="104">
        <f>VLOOKUP($B83,'Part 3 NNDR3'!$A$6:$FY$331,AH$4,FALSE)</f>
        <v>0</v>
      </c>
      <c r="AI83" s="104">
        <f>VLOOKUP($B83,'Part 3 NNDR3'!$A$6:$FY$331,AI$4,FALSE)</f>
        <v>-7485</v>
      </c>
      <c r="AJ83" s="104">
        <f>VLOOKUP($B83,'Part 3 NNDR3'!$A$6:$FY$331,AJ$4,FALSE)</f>
        <v>2586231</v>
      </c>
      <c r="AK83" s="104">
        <f>VLOOKUP($B83,'Part 3 NNDR3'!$A$6:$FY$331,AK$4,FALSE)</f>
        <v>0</v>
      </c>
      <c r="AL83" s="104">
        <f>VLOOKUP($B83,'Part 3 NNDR3'!$A$6:$FY$331,AL$4,FALSE)</f>
        <v>2586231</v>
      </c>
      <c r="AM83" s="104">
        <f>VLOOKUP($B83,'Part 3 NNDR3'!$A$6:$FY$331,AM$4,FALSE)</f>
        <v>23075</v>
      </c>
      <c r="AN83" s="104">
        <f>VLOOKUP($B83,'Part 3 NNDR3'!$A$6:$FY$331,AN$4,FALSE)</f>
        <v>0</v>
      </c>
      <c r="AO83" s="104">
        <f>VLOOKUP($B83,'Part 3 NNDR3'!$A$6:$FY$331,AO$4,FALSE)</f>
        <v>23075</v>
      </c>
      <c r="AP83" s="104">
        <f>VLOOKUP($B83,'Part 3 NNDR3'!$A$6:$FY$331,AP$4,FALSE)</f>
        <v>-5860582</v>
      </c>
      <c r="AQ83" s="104">
        <f>VLOOKUP($B83,'Part 3 NNDR3'!$A$6:$FY$331,AQ$4,FALSE)</f>
        <v>0</v>
      </c>
      <c r="AR83" s="104">
        <f>VLOOKUP($B83,'Part 3 NNDR3'!$A$6:$FY$331,AR$4,FALSE)</f>
        <v>-5860582</v>
      </c>
      <c r="AS83" s="104">
        <f>VLOOKUP($B83,'Part 3 NNDR3'!$A$6:$FY$331,AS$4,FALSE)</f>
        <v>-123078</v>
      </c>
      <c r="AT83" s="104">
        <f>VLOOKUP($B83,'Part 3 NNDR3'!$A$6:$FY$331,AT$4,FALSE)</f>
        <v>0</v>
      </c>
      <c r="AU83" s="104">
        <f>VLOOKUP($B83,'Part 3 NNDR3'!$A$6:$FY$331,AU$4,FALSE)</f>
        <v>-123078</v>
      </c>
      <c r="AV83" s="104">
        <f>VLOOKUP($B83,'Part 3 NNDR3'!$A$6:$FY$331,AV$4,FALSE)</f>
        <v>-29166</v>
      </c>
      <c r="AW83" s="104">
        <f>VLOOKUP($B83,'Part 3 NNDR3'!$A$6:$FY$331,AW$4,FALSE)</f>
        <v>0</v>
      </c>
      <c r="AX83" s="104">
        <f>VLOOKUP($B83,'Part 3 NNDR3'!$A$6:$FY$331,AX$4,FALSE)</f>
        <v>-29166</v>
      </c>
      <c r="AY83" s="104">
        <f>VLOOKUP($B83,'Part 3 NNDR3'!$A$6:$FY$331,AY$4,FALSE)</f>
        <v>738</v>
      </c>
      <c r="AZ83" s="104">
        <f>VLOOKUP($B83,'Part 3 NNDR3'!$A$6:$FY$331,AZ$4,FALSE)</f>
        <v>0</v>
      </c>
      <c r="BA83" s="104">
        <f>VLOOKUP($B83,'Part 3 NNDR3'!$A$6:$FY$331,BA$4,FALSE)</f>
        <v>738</v>
      </c>
      <c r="BB83" s="104">
        <f>VLOOKUP($B83,'Part 3 NNDR3'!$A$6:$FY$331,BB$4,FALSE)</f>
        <v>-6690</v>
      </c>
      <c r="BC83" s="104">
        <f>VLOOKUP($B83,'Part 3 NNDR3'!$A$6:$FY$331,BC$4,FALSE)</f>
        <v>0</v>
      </c>
      <c r="BD83" s="104">
        <f>VLOOKUP($B83,'Part 3 NNDR3'!$A$6:$FY$331,BD$4,FALSE)</f>
        <v>-6690</v>
      </c>
      <c r="BE83" s="104">
        <f>VLOOKUP($B83,'Part 3 NNDR3'!$A$6:$FY$331,BE$4,FALSE)</f>
        <v>1255</v>
      </c>
      <c r="BF83" s="104">
        <f>VLOOKUP($B83,'Part 3 NNDR3'!$A$6:$FY$331,BF$4,FALSE)</f>
        <v>0</v>
      </c>
      <c r="BG83" s="104">
        <f>VLOOKUP($B83,'Part 3 NNDR3'!$A$6:$FY$331,BG$4,FALSE)</f>
        <v>1255</v>
      </c>
      <c r="BH83" s="104">
        <f>VLOOKUP($B83,'Part 3 NNDR3'!$A$6:$FY$331,BH$4,FALSE)</f>
        <v>-9806574</v>
      </c>
      <c r="BI83" s="104">
        <f>VLOOKUP($B83,'Part 3 NNDR3'!$A$6:$FY$331,BI$4,FALSE)</f>
        <v>0</v>
      </c>
      <c r="BJ83" s="104">
        <f>VLOOKUP($B83,'Part 3 NNDR3'!$A$6:$FY$331,BJ$4,FALSE)</f>
        <v>-9806574</v>
      </c>
      <c r="BK83" s="104">
        <f>VLOOKUP($B83,'Part 3 NNDR3'!$A$6:$FY$331,BK$4,FALSE)</f>
        <v>0</v>
      </c>
      <c r="BL83" s="104">
        <f>VLOOKUP($B83,'Part 3 NNDR3'!$A$6:$FY$331,BL$4,FALSE)</f>
        <v>0</v>
      </c>
      <c r="BM83" s="104">
        <f>VLOOKUP($B83,'Part 3 NNDR3'!$A$6:$FY$331,BM$4,FALSE)</f>
        <v>0</v>
      </c>
      <c r="BN83" s="104">
        <f>VLOOKUP($B83,'Part 3 NNDR3'!$A$6:$FY$331,BN$4,FALSE)</f>
        <v>-168177</v>
      </c>
      <c r="BO83" s="104">
        <f>VLOOKUP($B83,'Part 3 NNDR3'!$A$6:$FY$331,BO$4,FALSE)</f>
        <v>0</v>
      </c>
      <c r="BP83" s="104">
        <f>VLOOKUP($B83,'Part 3 NNDR3'!$A$6:$FY$331,BP$4,FALSE)</f>
        <v>-168177</v>
      </c>
      <c r="BQ83" s="104">
        <f>VLOOKUP($B83,'Part 3 NNDR3'!$A$6:$FY$331,BQ$4,FALSE)</f>
        <v>-2981553</v>
      </c>
      <c r="BR83" s="104">
        <f>VLOOKUP($B83,'Part 3 NNDR3'!$A$6:$FY$331,BR$4,FALSE)</f>
        <v>0</v>
      </c>
      <c r="BS83" s="104">
        <f>VLOOKUP($B83,'Part 3 NNDR3'!$A$6:$FY$331,BS$4,FALSE)</f>
        <v>-2981553</v>
      </c>
      <c r="BT83" s="104">
        <f>VLOOKUP($B83,'Part 3 NNDR3'!$A$6:$FY$331,BT$4,FALSE)</f>
        <v>-33126</v>
      </c>
      <c r="BU83" s="104">
        <f>VLOOKUP($B83,'Part 3 NNDR3'!$A$6:$FY$331,BU$4,FALSE)</f>
        <v>0</v>
      </c>
      <c r="BV83" s="104">
        <f>VLOOKUP($B83,'Part 3 NNDR3'!$A$6:$FY$331,BV$4,FALSE)</f>
        <v>-33126</v>
      </c>
      <c r="BW83" s="104">
        <f>VLOOKUP($B83,'Part 3 NNDR3'!$A$6:$FY$331,BW$4,FALSE)</f>
        <v>-3182856</v>
      </c>
      <c r="BX83" s="104">
        <f>VLOOKUP($B83,'Part 3 NNDR3'!$A$6:$FY$331,BX$4,FALSE)</f>
        <v>0</v>
      </c>
      <c r="BY83" s="104">
        <f>VLOOKUP($B83,'Part 3 NNDR3'!$A$6:$FY$331,BY$4,FALSE)</f>
        <v>-3182856</v>
      </c>
      <c r="BZ83" s="104">
        <f>VLOOKUP($B83,'Part 3 NNDR3'!$A$6:$FY$331,BZ$4,FALSE)</f>
        <v>-282730</v>
      </c>
      <c r="CA83" s="104">
        <f>VLOOKUP($B83,'Part 3 NNDR3'!$A$6:$FY$331,CA$4,FALSE)</f>
        <v>0</v>
      </c>
      <c r="CB83" s="104">
        <f>VLOOKUP($B83,'Part 3 NNDR3'!$A$6:$FY$331,CB$4,FALSE)</f>
        <v>-282730</v>
      </c>
      <c r="CC83" s="104">
        <f>VLOOKUP($B83,'Part 3 NNDR3'!$A$6:$FY$331,CC$4,FALSE)</f>
        <v>173</v>
      </c>
      <c r="CD83" s="104">
        <f>VLOOKUP($B83,'Part 3 NNDR3'!$A$6:$FY$331,CD$4,FALSE)</f>
        <v>0</v>
      </c>
      <c r="CE83" s="104">
        <f>VLOOKUP($B83,'Part 3 NNDR3'!$A$6:$FY$331,CE$4,FALSE)</f>
        <v>173</v>
      </c>
      <c r="CF83" s="104">
        <f>VLOOKUP($B83,'Part 3 NNDR3'!$A$6:$FY$331,CF$4,FALSE)</f>
        <v>-130264</v>
      </c>
      <c r="CG83" s="104">
        <f>VLOOKUP($B83,'Part 3 NNDR3'!$A$6:$FY$331,CG$4,FALSE)</f>
        <v>0</v>
      </c>
      <c r="CH83" s="104">
        <f>VLOOKUP($B83,'Part 3 NNDR3'!$A$6:$FY$331,CH$4,FALSE)</f>
        <v>-130264</v>
      </c>
      <c r="CI83" s="104">
        <f>VLOOKUP($B83,'Part 3 NNDR3'!$A$6:$FY$331,CI$4,FALSE)</f>
        <v>-6921</v>
      </c>
      <c r="CJ83" s="104">
        <f>VLOOKUP($B83,'Part 3 NNDR3'!$A$6:$FY$331,CJ$4,FALSE)</f>
        <v>0</v>
      </c>
      <c r="CK83" s="104">
        <f>VLOOKUP($B83,'Part 3 NNDR3'!$A$6:$FY$331,CK$4,FALSE)</f>
        <v>-6921</v>
      </c>
      <c r="CL83" s="104">
        <f>VLOOKUP($B83,'Part 3 NNDR3'!$A$6:$FY$331,CL$4,FALSE)</f>
        <v>0</v>
      </c>
      <c r="CM83" s="104">
        <f>VLOOKUP($B83,'Part 3 NNDR3'!$A$6:$FY$331,CM$4,FALSE)</f>
        <v>0</v>
      </c>
      <c r="CN83" s="104">
        <f>VLOOKUP($B83,'Part 3 NNDR3'!$A$6:$FY$331,CN$4,FALSE)</f>
        <v>0</v>
      </c>
      <c r="CO83" s="104">
        <f>VLOOKUP($B83,'Part 3 NNDR3'!$A$6:$FY$331,CO$4,FALSE)</f>
        <v>0</v>
      </c>
      <c r="CP83" s="104">
        <f>VLOOKUP($B83,'Part 3 NNDR3'!$A$6:$FY$331,CP$4,FALSE)</f>
        <v>0</v>
      </c>
      <c r="CQ83" s="104">
        <f>VLOOKUP($B83,'Part 3 NNDR3'!$A$6:$FY$331,CQ$4,FALSE)</f>
        <v>0</v>
      </c>
      <c r="CR83" s="104">
        <f>VLOOKUP($B83,'Part 3 NNDR3'!$A$6:$FY$331,CR$4,FALSE)</f>
        <v>0</v>
      </c>
      <c r="CS83" s="104">
        <f>VLOOKUP($B83,'Part 3 NNDR3'!$A$6:$FY$331,CS$4,FALSE)</f>
        <v>0</v>
      </c>
      <c r="CT83" s="104">
        <f>VLOOKUP($B83,'Part 3 NNDR3'!$A$6:$FY$331,CT$4,FALSE)</f>
        <v>0</v>
      </c>
      <c r="CU83" s="104">
        <f>VLOOKUP($B83,'Part 3 NNDR3'!$A$6:$FY$331,CU$4,FALSE)</f>
        <v>0</v>
      </c>
      <c r="CV83" s="104">
        <f>VLOOKUP($B83,'Part 3 NNDR3'!$A$6:$FY$331,CV$4,FALSE)</f>
        <v>0</v>
      </c>
      <c r="CW83" s="104">
        <f>VLOOKUP($B83,'Part 3 NNDR3'!$A$6:$FY$331,CW$4,FALSE)</f>
        <v>0</v>
      </c>
      <c r="CX83" s="104">
        <f>VLOOKUP($B83,'Part 3 NNDR3'!$A$6:$FY$331,CX$4,FALSE)</f>
        <v>0</v>
      </c>
      <c r="CY83" s="104">
        <f>VLOOKUP($B83,'Part 3 NNDR3'!$A$6:$FY$331,CY$4,FALSE)</f>
        <v>0</v>
      </c>
      <c r="CZ83" s="104">
        <f>VLOOKUP($B83,'Part 3 NNDR3'!$A$6:$FY$331,CZ$4,FALSE)</f>
        <v>0</v>
      </c>
      <c r="DA83" s="104">
        <f>VLOOKUP($B83,'Part 3 NNDR3'!$A$6:$FY$331,DA$4,FALSE)</f>
        <v>0</v>
      </c>
      <c r="DB83" s="104">
        <f>VLOOKUP($B83,'Part 3 NNDR3'!$A$6:$FY$331,DB$4,FALSE)</f>
        <v>0</v>
      </c>
      <c r="DC83" s="104">
        <f>VLOOKUP($B83,'Part 3 NNDR3'!$A$6:$FY$331,DC$4,FALSE)</f>
        <v>0</v>
      </c>
      <c r="DD83" s="104">
        <f>VLOOKUP($B83,'Part 3 NNDR3'!$A$6:$FY$331,DD$4,FALSE)</f>
        <v>0</v>
      </c>
      <c r="DE83" s="104">
        <f>VLOOKUP($B83,'Part 3 NNDR3'!$A$6:$FY$331,DE$4,FALSE)</f>
        <v>0</v>
      </c>
      <c r="DF83" s="104">
        <f>VLOOKUP($B83,'Part 3 NNDR3'!$A$6:$FY$331,DF$4,FALSE)</f>
        <v>0</v>
      </c>
      <c r="DG83" s="104">
        <f>VLOOKUP($B83,'Part 3 NNDR3'!$A$6:$FY$331,DG$4,FALSE)</f>
        <v>0</v>
      </c>
      <c r="DH83" s="104">
        <f>VLOOKUP($B83,'Part 3 NNDR3'!$A$6:$FY$331,DH$4,FALSE)</f>
        <v>0</v>
      </c>
      <c r="DI83" s="104">
        <f>VLOOKUP($B83,'Part 3 NNDR3'!$A$6:$FY$331,DI$4,FALSE)</f>
        <v>0</v>
      </c>
      <c r="DJ83" s="104">
        <f>VLOOKUP($B83,'Part 3 NNDR3'!$A$6:$FY$331,DJ$4,FALSE)</f>
        <v>0</v>
      </c>
      <c r="DK83" s="104">
        <f>VLOOKUP($B83,'Part 3 NNDR3'!$A$6:$FY$331,DK$4,FALSE)</f>
        <v>0</v>
      </c>
      <c r="DL83" s="104">
        <f>VLOOKUP($B83,'Part 3 NNDR3'!$A$6:$FY$331,DL$4,FALSE)</f>
        <v>-419742</v>
      </c>
      <c r="DM83" s="104">
        <f>VLOOKUP($B83,'Part 3 NNDR3'!$A$6:$FY$331,DM$4,FALSE)</f>
        <v>0</v>
      </c>
      <c r="DN83" s="104">
        <f>VLOOKUP($B83,'Part 3 NNDR3'!$A$6:$FY$331,DN$4,FALSE)</f>
        <v>-419742</v>
      </c>
      <c r="DO83" s="104">
        <f>VLOOKUP($B83,'Part 3 NNDR3'!$A$6:$FY$331,DO$4,FALSE)</f>
        <v>-45041</v>
      </c>
      <c r="DP83" s="104">
        <f>VLOOKUP($B83,'Part 3 NNDR3'!$A$6:$FY$331,DP$4,FALSE)</f>
        <v>0</v>
      </c>
      <c r="DQ83" s="104">
        <f>VLOOKUP($B83,'Part 3 NNDR3'!$A$6:$FY$331,DQ$4,FALSE)</f>
        <v>-45041</v>
      </c>
      <c r="DR83" s="104">
        <f>VLOOKUP($B83,'Part 3 NNDR3'!$A$6:$FY$331,DR$4,FALSE)</f>
        <v>-5282</v>
      </c>
      <c r="DS83" s="104">
        <f>VLOOKUP($B83,'Part 3 NNDR3'!$A$6:$FY$331,DS$4,FALSE)</f>
        <v>0</v>
      </c>
      <c r="DT83" s="104">
        <f>VLOOKUP($B83,'Part 3 NNDR3'!$A$6:$FY$331,DT$4,FALSE)</f>
        <v>-5282</v>
      </c>
      <c r="DU83" s="104">
        <f>VLOOKUP($B83,'Part 3 NNDR3'!$A$6:$FY$331,DU$4,FALSE)</f>
        <v>-35445</v>
      </c>
      <c r="DV83" s="104">
        <f>VLOOKUP($B83,'Part 3 NNDR3'!$A$6:$FY$331,DV$4,FALSE)</f>
        <v>0</v>
      </c>
      <c r="DW83" s="104">
        <f>VLOOKUP($B83,'Part 3 NNDR3'!$A$6:$FY$331,DW$4,FALSE)</f>
        <v>-35445</v>
      </c>
      <c r="DX83" s="104">
        <f>VLOOKUP($B83,'Part 3 NNDR3'!$A$6:$FY$331,DX$4,FALSE)</f>
        <v>-1954</v>
      </c>
      <c r="DY83" s="104">
        <f>VLOOKUP($B83,'Part 3 NNDR3'!$A$6:$FY$331,DY$4,FALSE)</f>
        <v>0</v>
      </c>
      <c r="DZ83" s="104">
        <f>VLOOKUP($B83,'Part 3 NNDR3'!$A$6:$FY$331,DZ$4,FALSE)</f>
        <v>-1954</v>
      </c>
      <c r="EA83" s="104">
        <f>VLOOKUP($B83,'Part 3 NNDR3'!$A$6:$FY$331,EA$4,FALSE)</f>
        <v>-1195727</v>
      </c>
      <c r="EB83" s="104">
        <f>VLOOKUP($B83,'Part 3 NNDR3'!$A$6:$FY$331,EB$4,FALSE)</f>
        <v>0</v>
      </c>
      <c r="EC83" s="104">
        <f>VLOOKUP($B83,'Part 3 NNDR3'!$A$6:$FY$331,EC$4,FALSE)</f>
        <v>-1195727</v>
      </c>
      <c r="ED83" s="104">
        <f>VLOOKUP($B83,'Part 3 NNDR3'!$A$6:$FY$331,ED$4,FALSE)</f>
        <v>-106102</v>
      </c>
      <c r="EE83" s="104">
        <f>VLOOKUP($B83,'Part 3 NNDR3'!$A$6:$FY$331,EE$4,FALSE)</f>
        <v>0</v>
      </c>
      <c r="EF83" s="104">
        <f>VLOOKUP($B83,'Part 3 NNDR3'!$A$6:$FY$331,EF$4,FALSE)</f>
        <v>-106102</v>
      </c>
      <c r="EG83" s="104">
        <f>VLOOKUP($B83,'Part 3 NNDR3'!$A$6:$FY$331,EG$4,FALSE)</f>
        <v>0</v>
      </c>
      <c r="EH83" s="104">
        <f>VLOOKUP($B83,'Part 3 NNDR3'!$A$6:$FY$331,EH$4,FALSE)</f>
        <v>0</v>
      </c>
      <c r="EI83" s="104">
        <f>VLOOKUP($B83,'Part 3 NNDR3'!$A$6:$FY$331,EI$4,FALSE)</f>
        <v>0</v>
      </c>
      <c r="EJ83" s="104">
        <f>VLOOKUP($B83,'Part 3 NNDR3'!$A$6:$FY$331,EJ$4,FALSE)</f>
        <v>0</v>
      </c>
      <c r="EK83" s="104">
        <f>VLOOKUP($B83,'Part 3 NNDR3'!$A$6:$FY$331,EK$4,FALSE)</f>
        <v>0</v>
      </c>
      <c r="EL83" s="104">
        <f>VLOOKUP($B83,'Part 3 NNDR3'!$A$6:$FY$331,EL$4,FALSE)</f>
        <v>0</v>
      </c>
      <c r="EM83" s="104">
        <f>VLOOKUP($B83,'Part 3 NNDR3'!$A$6:$FY$331,EM$4,FALSE)</f>
        <v>-23298</v>
      </c>
      <c r="EN83" s="104">
        <f>VLOOKUP($B83,'Part 3 NNDR3'!$A$6:$FY$331,EN$4,FALSE)</f>
        <v>0</v>
      </c>
      <c r="EO83" s="104">
        <f>VLOOKUP($B83,'Part 3 NNDR3'!$A$6:$FY$331,EO$4,FALSE)</f>
        <v>-23298</v>
      </c>
      <c r="EP83" s="104">
        <f>VLOOKUP($B83,'Part 3 NNDR3'!$A$6:$FY$331,EP$4,FALSE)</f>
        <v>-1412849</v>
      </c>
      <c r="EQ83" s="104">
        <f>VLOOKUP($B83,'Part 3 NNDR3'!$A$6:$FY$331,EQ$4,FALSE)</f>
        <v>0</v>
      </c>
      <c r="ER83" s="104">
        <f>VLOOKUP($B83,'Part 3 NNDR3'!$A$6:$FY$331,ER$4,FALSE)</f>
        <v>-1412849</v>
      </c>
      <c r="ES83" s="104">
        <f>VLOOKUP($B83,'Part 3 NNDR3'!$A$6:$FY$331,ES$4,FALSE)</f>
        <v>0</v>
      </c>
      <c r="ET83" s="104">
        <f>VLOOKUP($B83,'Part 3 NNDR3'!$A$6:$FY$331,ET$4,FALSE)</f>
        <v>0</v>
      </c>
      <c r="EU83" s="104">
        <f>VLOOKUP($B83,'Part 3 NNDR3'!$A$6:$FY$331,EU$4,FALSE)</f>
        <v>0</v>
      </c>
      <c r="EV83" s="104">
        <f>VLOOKUP($B83,'Part 3 NNDR3'!$A$6:$FY$331,EV$4,FALSE)</f>
        <v>0</v>
      </c>
      <c r="EW83" s="104">
        <f>VLOOKUP($B83,'Part 3 NNDR3'!$A$6:$FY$331,EW$4,FALSE)</f>
        <v>0</v>
      </c>
      <c r="EX83" s="104">
        <f>VLOOKUP($B83,'Part 3 NNDR3'!$A$6:$FY$331,EX$4,FALSE)</f>
        <v>0</v>
      </c>
      <c r="EY83" s="104">
        <f>VLOOKUP($B83,'Part 3 NNDR3'!$A$6:$FY$331,EY$4,FALSE)</f>
        <v>0</v>
      </c>
      <c r="EZ83" s="104">
        <f>VLOOKUP($B83,'Part 3 NNDR3'!$A$6:$FY$331,EZ$4,FALSE)</f>
        <v>0</v>
      </c>
      <c r="FA83" s="104">
        <f>VLOOKUP($B83,'Part 3 NNDR3'!$A$6:$FY$331,FA$4,FALSE)</f>
        <v>0</v>
      </c>
      <c r="FB83" s="104">
        <f>VLOOKUP($B83,'Part 3 NNDR3'!$A$6:$FY$331,FB$4,FALSE)</f>
        <v>110366881</v>
      </c>
      <c r="FC83" s="104">
        <f>VLOOKUP($B83,'Part 3 NNDR3'!$A$6:$FY$331,FC$4,FALSE)</f>
        <v>0</v>
      </c>
      <c r="FD83" s="104">
        <f>VLOOKUP($B83,'Part 3 NNDR3'!$A$6:$FY$331,FD$4,FALSE)</f>
        <v>110366881</v>
      </c>
      <c r="FE83" s="104">
        <f>VLOOKUP($B83,'Part 3 NNDR3'!$A$6:$FY$331,FE$4,FALSE)</f>
        <v>679757</v>
      </c>
      <c r="FF83" s="104">
        <f>VLOOKUP($B83,'Part 3 NNDR3'!$A$6:$FY$331,FF$4,FALSE)</f>
        <v>0</v>
      </c>
      <c r="FG83" s="104">
        <f>VLOOKUP($B83,'Part 3 NNDR3'!$A$6:$FY$331,FG$4,FALSE)</f>
        <v>679757</v>
      </c>
      <c r="FH83" s="104">
        <f>VLOOKUP($B83,'Part 3 NNDR3'!$A$6:$FY$331,FH$4,FALSE)</f>
        <v>-9806574</v>
      </c>
      <c r="FI83" s="104">
        <f>VLOOKUP($B83,'Part 3 NNDR3'!$A$6:$FY$331,FI$4,FALSE)</f>
        <v>0</v>
      </c>
      <c r="FJ83" s="104">
        <f>VLOOKUP($B83,'Part 3 NNDR3'!$A$6:$FY$331,FJ$4,FALSE)</f>
        <v>-9806574</v>
      </c>
      <c r="FK83" s="104">
        <f>VLOOKUP($B83,'Part 3 NNDR3'!$A$6:$FY$331,FK$4,FALSE)</f>
        <v>-3182856</v>
      </c>
      <c r="FL83" s="104">
        <f>VLOOKUP($B83,'Part 3 NNDR3'!$A$6:$FY$331,FL$4,FALSE)</f>
        <v>0</v>
      </c>
      <c r="FM83" s="104">
        <f>VLOOKUP($B83,'Part 3 NNDR3'!$A$6:$FY$331,FM$4,FALSE)</f>
        <v>-3182856</v>
      </c>
      <c r="FN83" s="104">
        <f>VLOOKUP($B83,'Part 3 NNDR3'!$A$6:$FY$331,FN$4,FALSE)</f>
        <v>-419742</v>
      </c>
      <c r="FO83" s="104">
        <f>VLOOKUP($B83,'Part 3 NNDR3'!$A$6:$FY$331,FO$4,FALSE)</f>
        <v>0</v>
      </c>
      <c r="FP83" s="104">
        <f>VLOOKUP($B83,'Part 3 NNDR3'!$A$6:$FY$331,FP$4,FALSE)</f>
        <v>-419742</v>
      </c>
      <c r="FQ83" s="104">
        <f>VLOOKUP($B83,'Part 3 NNDR3'!$A$6:$FY$331,FQ$4,FALSE)</f>
        <v>-1412849</v>
      </c>
      <c r="FR83" s="104">
        <f>VLOOKUP($B83,'Part 3 NNDR3'!$A$6:$FY$331,FR$4,FALSE)</f>
        <v>0</v>
      </c>
      <c r="FS83" s="104">
        <f>VLOOKUP($B83,'Part 3 NNDR3'!$A$6:$FY$331,FS$4,FALSE)</f>
        <v>-1412849</v>
      </c>
      <c r="FT83" s="104">
        <f>VLOOKUP($B83,'Part 3 NNDR3'!$A$6:$FY$331,FT$4,FALSE)</f>
        <v>0</v>
      </c>
      <c r="FU83" s="104">
        <f>VLOOKUP($B83,'Part 3 NNDR3'!$A$6:$FY$331,FU$4,FALSE)</f>
        <v>0</v>
      </c>
      <c r="FV83" s="104">
        <f>VLOOKUP($B83,'Part 3 NNDR3'!$A$6:$FY$331,FV$4,FALSE)</f>
        <v>0</v>
      </c>
      <c r="FW83" s="104">
        <f>VLOOKUP($B83,'Part 3 NNDR3'!$A$6:$FY$331,FW$4,FALSE)</f>
        <v>-14142264</v>
      </c>
      <c r="FX83" s="104">
        <f>VLOOKUP($B83,'Part 3 NNDR3'!$A$6:$FY$331,FX$4,FALSE)</f>
        <v>0</v>
      </c>
      <c r="FY83" s="104">
        <f>VLOOKUP($B83,'Part 3 NNDR3'!$A$6:$FY$331,FY$4,FALSE)</f>
        <v>-14142264</v>
      </c>
      <c r="FZ83" s="104">
        <f>VLOOKUP($B83,'Part 3 NNDR3'!$A$6:$FY$331,FZ$4,FALSE)</f>
        <v>96224617</v>
      </c>
      <c r="GA83" s="104">
        <f>VLOOKUP($B83,'Part 3 NNDR3'!$A$6:$FY$331,GA$4,FALSE)</f>
        <v>0</v>
      </c>
      <c r="GB83" s="104">
        <f>VLOOKUP($B83,'Part 3 NNDR3'!$A$6:$FY$331,GB$4,FALSE)</f>
        <v>96224617</v>
      </c>
      <c r="GC83" s="105" t="str">
        <f>VLOOKUP($B83,'Data (Updated)'!$C$4:$E$329,2,FALSE)</f>
        <v>NA</v>
      </c>
      <c r="GD83" s="106" t="str">
        <f>VLOOKUP($B83,'Data (Updated)'!$C$4:$E$329,3,FALSE)</f>
        <v>E6144</v>
      </c>
    </row>
    <row r="84" spans="1:186" ht="12.75" x14ac:dyDescent="0.2">
      <c r="A84" s="75">
        <v>79</v>
      </c>
      <c r="B84" s="100" t="s">
        <v>248</v>
      </c>
      <c r="C84" s="101" t="s">
        <v>941</v>
      </c>
      <c r="D84" s="102" t="s">
        <v>942</v>
      </c>
      <c r="E84" s="103" t="s">
        <v>247</v>
      </c>
      <c r="F84" s="104">
        <f>VLOOKUP($B84,'Part 3 NNDR3'!$A$6:$FY$331,F$4,FALSE)</f>
        <v>0</v>
      </c>
      <c r="G84" s="104">
        <f>VLOOKUP($B84,'Part 3 NNDR3'!$A$6:$FY$331,G$4,FALSE)</f>
        <v>0</v>
      </c>
      <c r="H84" s="104">
        <f>VLOOKUP($B84,'Part 3 NNDR3'!$A$6:$FY$331,H$4,FALSE)</f>
        <v>0</v>
      </c>
      <c r="I84" s="104">
        <f>VLOOKUP($B84,'Part 3 NNDR3'!$A$6:$FY$331,I$4,FALSE)</f>
        <v>-104032</v>
      </c>
      <c r="J84" s="104">
        <f>VLOOKUP($B84,'Part 3 NNDR3'!$A$6:$FY$331,J$4,FALSE)</f>
        <v>0</v>
      </c>
      <c r="K84" s="104">
        <f>VLOOKUP($B84,'Part 3 NNDR3'!$A$6:$FY$331,K$4,FALSE)</f>
        <v>-104032</v>
      </c>
      <c r="L84" s="104">
        <f>VLOOKUP($B84,'Part 3 NNDR3'!$A$6:$FY$331,L$4,FALSE)</f>
        <v>0</v>
      </c>
      <c r="M84" s="104">
        <f>VLOOKUP($B84,'Part 3 NNDR3'!$A$6:$FY$331,M$4,FALSE)</f>
        <v>0</v>
      </c>
      <c r="N84" s="104">
        <f>VLOOKUP($B84,'Part 3 NNDR3'!$A$6:$FY$331,N$4,FALSE)</f>
        <v>0</v>
      </c>
      <c r="O84" s="104">
        <f>VLOOKUP($B84,'Part 3 NNDR3'!$A$6:$FY$331,O$4,FALSE)</f>
        <v>890702</v>
      </c>
      <c r="P84" s="104">
        <f>VLOOKUP($B84,'Part 3 NNDR3'!$A$6:$FY$331,P$4,FALSE)</f>
        <v>0</v>
      </c>
      <c r="Q84" s="104">
        <f>VLOOKUP($B84,'Part 3 NNDR3'!$A$6:$FY$331,Q$4,FALSE)</f>
        <v>890702</v>
      </c>
      <c r="R84" s="104">
        <f>VLOOKUP($B84,'Part 3 NNDR3'!$A$6:$FY$331,R$4,FALSE)</f>
        <v>786670</v>
      </c>
      <c r="S84" s="104">
        <f>VLOOKUP($B84,'Part 3 NNDR3'!$A$6:$FY$331,S$4,FALSE)</f>
        <v>0</v>
      </c>
      <c r="T84" s="104">
        <f>VLOOKUP($B84,'Part 3 NNDR3'!$A$6:$FY$331,T$4,FALSE)</f>
        <v>786670</v>
      </c>
      <c r="U84" s="104">
        <f>VLOOKUP($B84,'Part 3 NNDR3'!$A$6:$FY$331,U$4,FALSE)</f>
        <v>-2581241</v>
      </c>
      <c r="V84" s="104">
        <f>VLOOKUP($B84,'Part 3 NNDR3'!$A$6:$FY$331,V$4,FALSE)</f>
        <v>0</v>
      </c>
      <c r="W84" s="104">
        <f>VLOOKUP($B84,'Part 3 NNDR3'!$A$6:$FY$331,W$4,FALSE)</f>
        <v>-2581241</v>
      </c>
      <c r="X84" s="104">
        <f>VLOOKUP($B84,'Part 3 NNDR3'!$A$6:$FY$331,X$4,FALSE)</f>
        <v>-4926</v>
      </c>
      <c r="Y84" s="104">
        <f>VLOOKUP($B84,'Part 3 NNDR3'!$A$6:$FY$331,Y$4,FALSE)</f>
        <v>0</v>
      </c>
      <c r="Z84" s="104">
        <f>VLOOKUP($B84,'Part 3 NNDR3'!$A$6:$FY$331,Z$4,FALSE)</f>
        <v>-4926</v>
      </c>
      <c r="AA84" s="104">
        <f>VLOOKUP($B84,'Part 3 NNDR3'!$A$6:$FY$331,AA$4,FALSE)</f>
        <v>-107353</v>
      </c>
      <c r="AB84" s="104">
        <f>VLOOKUP($B84,'Part 3 NNDR3'!$A$6:$FY$331,AB$4,FALSE)</f>
        <v>0</v>
      </c>
      <c r="AC84" s="104">
        <f>VLOOKUP($B84,'Part 3 NNDR3'!$A$6:$FY$331,AC$4,FALSE)</f>
        <v>-107353</v>
      </c>
      <c r="AD84" s="104">
        <f>VLOOKUP($B84,'Part 3 NNDR3'!$A$6:$FY$331,AD$4,FALSE)</f>
        <v>-61630</v>
      </c>
      <c r="AE84" s="104">
        <f>VLOOKUP($B84,'Part 3 NNDR3'!$A$6:$FY$331,AE$4,FALSE)</f>
        <v>0</v>
      </c>
      <c r="AF84" s="104">
        <f>VLOOKUP($B84,'Part 3 NNDR3'!$A$6:$FY$331,AF$4,FALSE)</f>
        <v>-61630</v>
      </c>
      <c r="AG84" s="104">
        <f>VLOOKUP($B84,'Part 3 NNDR3'!$A$6:$FY$331,AG$4,FALSE)</f>
        <v>0</v>
      </c>
      <c r="AH84" s="104">
        <f>VLOOKUP($B84,'Part 3 NNDR3'!$A$6:$FY$331,AH$4,FALSE)</f>
        <v>0</v>
      </c>
      <c r="AI84" s="104">
        <f>VLOOKUP($B84,'Part 3 NNDR3'!$A$6:$FY$331,AI$4,FALSE)</f>
        <v>0</v>
      </c>
      <c r="AJ84" s="104">
        <f>VLOOKUP($B84,'Part 3 NNDR3'!$A$6:$FY$331,AJ$4,FALSE)</f>
        <v>966756</v>
      </c>
      <c r="AK84" s="104">
        <f>VLOOKUP($B84,'Part 3 NNDR3'!$A$6:$FY$331,AK$4,FALSE)</f>
        <v>0</v>
      </c>
      <c r="AL84" s="104">
        <f>VLOOKUP($B84,'Part 3 NNDR3'!$A$6:$FY$331,AL$4,FALSE)</f>
        <v>966756</v>
      </c>
      <c r="AM84" s="104">
        <f>VLOOKUP($B84,'Part 3 NNDR3'!$A$6:$FY$331,AM$4,FALSE)</f>
        <v>-38988</v>
      </c>
      <c r="AN84" s="104">
        <f>VLOOKUP($B84,'Part 3 NNDR3'!$A$6:$FY$331,AN$4,FALSE)</f>
        <v>0</v>
      </c>
      <c r="AO84" s="104">
        <f>VLOOKUP($B84,'Part 3 NNDR3'!$A$6:$FY$331,AO$4,FALSE)</f>
        <v>-38988</v>
      </c>
      <c r="AP84" s="104">
        <f>VLOOKUP($B84,'Part 3 NNDR3'!$A$6:$FY$331,AP$4,FALSE)</f>
        <v>-2376454</v>
      </c>
      <c r="AQ84" s="104">
        <f>VLOOKUP($B84,'Part 3 NNDR3'!$A$6:$FY$331,AQ$4,FALSE)</f>
        <v>0</v>
      </c>
      <c r="AR84" s="104">
        <f>VLOOKUP($B84,'Part 3 NNDR3'!$A$6:$FY$331,AR$4,FALSE)</f>
        <v>-2376454</v>
      </c>
      <c r="AS84" s="104">
        <f>VLOOKUP($B84,'Part 3 NNDR3'!$A$6:$FY$331,AS$4,FALSE)</f>
        <v>5602</v>
      </c>
      <c r="AT84" s="104">
        <f>VLOOKUP($B84,'Part 3 NNDR3'!$A$6:$FY$331,AT$4,FALSE)</f>
        <v>0</v>
      </c>
      <c r="AU84" s="104">
        <f>VLOOKUP($B84,'Part 3 NNDR3'!$A$6:$FY$331,AU$4,FALSE)</f>
        <v>5602</v>
      </c>
      <c r="AV84" s="104">
        <f>VLOOKUP($B84,'Part 3 NNDR3'!$A$6:$FY$331,AV$4,FALSE)</f>
        <v>-58351</v>
      </c>
      <c r="AW84" s="104">
        <f>VLOOKUP($B84,'Part 3 NNDR3'!$A$6:$FY$331,AW$4,FALSE)</f>
        <v>0</v>
      </c>
      <c r="AX84" s="104">
        <f>VLOOKUP($B84,'Part 3 NNDR3'!$A$6:$FY$331,AX$4,FALSE)</f>
        <v>-58351</v>
      </c>
      <c r="AY84" s="104">
        <f>VLOOKUP($B84,'Part 3 NNDR3'!$A$6:$FY$331,AY$4,FALSE)</f>
        <v>0</v>
      </c>
      <c r="AZ84" s="104">
        <f>VLOOKUP($B84,'Part 3 NNDR3'!$A$6:$FY$331,AZ$4,FALSE)</f>
        <v>0</v>
      </c>
      <c r="BA84" s="104">
        <f>VLOOKUP($B84,'Part 3 NNDR3'!$A$6:$FY$331,BA$4,FALSE)</f>
        <v>0</v>
      </c>
      <c r="BB84" s="104">
        <f>VLOOKUP($B84,'Part 3 NNDR3'!$A$6:$FY$331,BB$4,FALSE)</f>
        <v>-25741</v>
      </c>
      <c r="BC84" s="104">
        <f>VLOOKUP($B84,'Part 3 NNDR3'!$A$6:$FY$331,BC$4,FALSE)</f>
        <v>0</v>
      </c>
      <c r="BD84" s="104">
        <f>VLOOKUP($B84,'Part 3 NNDR3'!$A$6:$FY$331,BD$4,FALSE)</f>
        <v>-25741</v>
      </c>
      <c r="BE84" s="104">
        <f>VLOOKUP($B84,'Part 3 NNDR3'!$A$6:$FY$331,BE$4,FALSE)</f>
        <v>0</v>
      </c>
      <c r="BF84" s="104">
        <f>VLOOKUP($B84,'Part 3 NNDR3'!$A$6:$FY$331,BF$4,FALSE)</f>
        <v>0</v>
      </c>
      <c r="BG84" s="104">
        <f>VLOOKUP($B84,'Part 3 NNDR3'!$A$6:$FY$331,BG$4,FALSE)</f>
        <v>0</v>
      </c>
      <c r="BH84" s="104">
        <f>VLOOKUP($B84,'Part 3 NNDR3'!$A$6:$FY$331,BH$4,FALSE)</f>
        <v>-4215770</v>
      </c>
      <c r="BI84" s="104">
        <f>VLOOKUP($B84,'Part 3 NNDR3'!$A$6:$FY$331,BI$4,FALSE)</f>
        <v>0</v>
      </c>
      <c r="BJ84" s="104">
        <f>VLOOKUP($B84,'Part 3 NNDR3'!$A$6:$FY$331,BJ$4,FALSE)</f>
        <v>-4215770</v>
      </c>
      <c r="BK84" s="104">
        <f>VLOOKUP($B84,'Part 3 NNDR3'!$A$6:$FY$331,BK$4,FALSE)</f>
        <v>0</v>
      </c>
      <c r="BL84" s="104">
        <f>VLOOKUP($B84,'Part 3 NNDR3'!$A$6:$FY$331,BL$4,FALSE)</f>
        <v>0</v>
      </c>
      <c r="BM84" s="104">
        <f>VLOOKUP($B84,'Part 3 NNDR3'!$A$6:$FY$331,BM$4,FALSE)</f>
        <v>0</v>
      </c>
      <c r="BN84" s="104">
        <f>VLOOKUP($B84,'Part 3 NNDR3'!$A$6:$FY$331,BN$4,FALSE)</f>
        <v>34384</v>
      </c>
      <c r="BO84" s="104">
        <f>VLOOKUP($B84,'Part 3 NNDR3'!$A$6:$FY$331,BO$4,FALSE)</f>
        <v>0</v>
      </c>
      <c r="BP84" s="104">
        <f>VLOOKUP($B84,'Part 3 NNDR3'!$A$6:$FY$331,BP$4,FALSE)</f>
        <v>34384</v>
      </c>
      <c r="BQ84" s="104">
        <f>VLOOKUP($B84,'Part 3 NNDR3'!$A$6:$FY$331,BQ$4,FALSE)</f>
        <v>-795704</v>
      </c>
      <c r="BR84" s="104">
        <f>VLOOKUP($B84,'Part 3 NNDR3'!$A$6:$FY$331,BR$4,FALSE)</f>
        <v>0</v>
      </c>
      <c r="BS84" s="104">
        <f>VLOOKUP($B84,'Part 3 NNDR3'!$A$6:$FY$331,BS$4,FALSE)</f>
        <v>-795704</v>
      </c>
      <c r="BT84" s="104">
        <f>VLOOKUP($B84,'Part 3 NNDR3'!$A$6:$FY$331,BT$4,FALSE)</f>
        <v>-76072</v>
      </c>
      <c r="BU84" s="104">
        <f>VLOOKUP($B84,'Part 3 NNDR3'!$A$6:$FY$331,BU$4,FALSE)</f>
        <v>0</v>
      </c>
      <c r="BV84" s="104">
        <f>VLOOKUP($B84,'Part 3 NNDR3'!$A$6:$FY$331,BV$4,FALSE)</f>
        <v>-76072</v>
      </c>
      <c r="BW84" s="104">
        <f>VLOOKUP($B84,'Part 3 NNDR3'!$A$6:$FY$331,BW$4,FALSE)</f>
        <v>-837392</v>
      </c>
      <c r="BX84" s="104">
        <f>VLOOKUP($B84,'Part 3 NNDR3'!$A$6:$FY$331,BX$4,FALSE)</f>
        <v>0</v>
      </c>
      <c r="BY84" s="104">
        <f>VLOOKUP($B84,'Part 3 NNDR3'!$A$6:$FY$331,BY$4,FALSE)</f>
        <v>-837392</v>
      </c>
      <c r="BZ84" s="104">
        <f>VLOOKUP($B84,'Part 3 NNDR3'!$A$6:$FY$331,BZ$4,FALSE)</f>
        <v>-145895</v>
      </c>
      <c r="CA84" s="104">
        <f>VLOOKUP($B84,'Part 3 NNDR3'!$A$6:$FY$331,CA$4,FALSE)</f>
        <v>0</v>
      </c>
      <c r="CB84" s="104">
        <f>VLOOKUP($B84,'Part 3 NNDR3'!$A$6:$FY$331,CB$4,FALSE)</f>
        <v>-145895</v>
      </c>
      <c r="CC84" s="104">
        <f>VLOOKUP($B84,'Part 3 NNDR3'!$A$6:$FY$331,CC$4,FALSE)</f>
        <v>0</v>
      </c>
      <c r="CD84" s="104">
        <f>VLOOKUP($B84,'Part 3 NNDR3'!$A$6:$FY$331,CD$4,FALSE)</f>
        <v>0</v>
      </c>
      <c r="CE84" s="104">
        <f>VLOOKUP($B84,'Part 3 NNDR3'!$A$6:$FY$331,CE$4,FALSE)</f>
        <v>0</v>
      </c>
      <c r="CF84" s="104">
        <f>VLOOKUP($B84,'Part 3 NNDR3'!$A$6:$FY$331,CF$4,FALSE)</f>
        <v>-45051</v>
      </c>
      <c r="CG84" s="104">
        <f>VLOOKUP($B84,'Part 3 NNDR3'!$A$6:$FY$331,CG$4,FALSE)</f>
        <v>0</v>
      </c>
      <c r="CH84" s="104">
        <f>VLOOKUP($B84,'Part 3 NNDR3'!$A$6:$FY$331,CH$4,FALSE)</f>
        <v>-45051</v>
      </c>
      <c r="CI84" s="104">
        <f>VLOOKUP($B84,'Part 3 NNDR3'!$A$6:$FY$331,CI$4,FALSE)</f>
        <v>-6613</v>
      </c>
      <c r="CJ84" s="104">
        <f>VLOOKUP($B84,'Part 3 NNDR3'!$A$6:$FY$331,CJ$4,FALSE)</f>
        <v>0</v>
      </c>
      <c r="CK84" s="104">
        <f>VLOOKUP($B84,'Part 3 NNDR3'!$A$6:$FY$331,CK$4,FALSE)</f>
        <v>-6613</v>
      </c>
      <c r="CL84" s="104">
        <f>VLOOKUP($B84,'Part 3 NNDR3'!$A$6:$FY$331,CL$4,FALSE)</f>
        <v>0</v>
      </c>
      <c r="CM84" s="104">
        <f>VLOOKUP($B84,'Part 3 NNDR3'!$A$6:$FY$331,CM$4,FALSE)</f>
        <v>0</v>
      </c>
      <c r="CN84" s="104">
        <f>VLOOKUP($B84,'Part 3 NNDR3'!$A$6:$FY$331,CN$4,FALSE)</f>
        <v>0</v>
      </c>
      <c r="CO84" s="104">
        <f>VLOOKUP($B84,'Part 3 NNDR3'!$A$6:$FY$331,CO$4,FALSE)</f>
        <v>0</v>
      </c>
      <c r="CP84" s="104">
        <f>VLOOKUP($B84,'Part 3 NNDR3'!$A$6:$FY$331,CP$4,FALSE)</f>
        <v>0</v>
      </c>
      <c r="CQ84" s="104">
        <f>VLOOKUP($B84,'Part 3 NNDR3'!$A$6:$FY$331,CQ$4,FALSE)</f>
        <v>0</v>
      </c>
      <c r="CR84" s="104">
        <f>VLOOKUP($B84,'Part 3 NNDR3'!$A$6:$FY$331,CR$4,FALSE)</f>
        <v>0</v>
      </c>
      <c r="CS84" s="104">
        <f>VLOOKUP($B84,'Part 3 NNDR3'!$A$6:$FY$331,CS$4,FALSE)</f>
        <v>0</v>
      </c>
      <c r="CT84" s="104">
        <f>VLOOKUP($B84,'Part 3 NNDR3'!$A$6:$FY$331,CT$4,FALSE)</f>
        <v>0</v>
      </c>
      <c r="CU84" s="104">
        <f>VLOOKUP($B84,'Part 3 NNDR3'!$A$6:$FY$331,CU$4,FALSE)</f>
        <v>0</v>
      </c>
      <c r="CV84" s="104">
        <f>VLOOKUP($B84,'Part 3 NNDR3'!$A$6:$FY$331,CV$4,FALSE)</f>
        <v>0</v>
      </c>
      <c r="CW84" s="104">
        <f>VLOOKUP($B84,'Part 3 NNDR3'!$A$6:$FY$331,CW$4,FALSE)</f>
        <v>0</v>
      </c>
      <c r="CX84" s="104">
        <f>VLOOKUP($B84,'Part 3 NNDR3'!$A$6:$FY$331,CX$4,FALSE)</f>
        <v>0</v>
      </c>
      <c r="CY84" s="104">
        <f>VLOOKUP($B84,'Part 3 NNDR3'!$A$6:$FY$331,CY$4,FALSE)</f>
        <v>0</v>
      </c>
      <c r="CZ84" s="104">
        <f>VLOOKUP($B84,'Part 3 NNDR3'!$A$6:$FY$331,CZ$4,FALSE)</f>
        <v>0</v>
      </c>
      <c r="DA84" s="104">
        <f>VLOOKUP($B84,'Part 3 NNDR3'!$A$6:$FY$331,DA$4,FALSE)</f>
        <v>0</v>
      </c>
      <c r="DB84" s="104">
        <f>VLOOKUP($B84,'Part 3 NNDR3'!$A$6:$FY$331,DB$4,FALSE)</f>
        <v>0</v>
      </c>
      <c r="DC84" s="104">
        <f>VLOOKUP($B84,'Part 3 NNDR3'!$A$6:$FY$331,DC$4,FALSE)</f>
        <v>0</v>
      </c>
      <c r="DD84" s="104">
        <f>VLOOKUP($B84,'Part 3 NNDR3'!$A$6:$FY$331,DD$4,FALSE)</f>
        <v>-2604833</v>
      </c>
      <c r="DE84" s="104">
        <f>VLOOKUP($B84,'Part 3 NNDR3'!$A$6:$FY$331,DE$4,FALSE)</f>
        <v>0</v>
      </c>
      <c r="DF84" s="104">
        <f>VLOOKUP($B84,'Part 3 NNDR3'!$A$6:$FY$331,DF$4,FALSE)</f>
        <v>-2604833</v>
      </c>
      <c r="DG84" s="104">
        <f>VLOOKUP($B84,'Part 3 NNDR3'!$A$6:$FY$331,DG$4,FALSE)</f>
        <v>0</v>
      </c>
      <c r="DH84" s="104">
        <f>VLOOKUP($B84,'Part 3 NNDR3'!$A$6:$FY$331,DH$4,FALSE)</f>
        <v>0</v>
      </c>
      <c r="DI84" s="104">
        <f>VLOOKUP($B84,'Part 3 NNDR3'!$A$6:$FY$331,DI$4,FALSE)</f>
        <v>0</v>
      </c>
      <c r="DJ84" s="104">
        <f>VLOOKUP($B84,'Part 3 NNDR3'!$A$6:$FY$331,DJ$4,FALSE)</f>
        <v>0</v>
      </c>
      <c r="DK84" s="104">
        <f>VLOOKUP($B84,'Part 3 NNDR3'!$A$6:$FY$331,DK$4,FALSE)</f>
        <v>-2604833</v>
      </c>
      <c r="DL84" s="104">
        <f>VLOOKUP($B84,'Part 3 NNDR3'!$A$6:$FY$331,DL$4,FALSE)</f>
        <v>-2802392</v>
      </c>
      <c r="DM84" s="104">
        <f>VLOOKUP($B84,'Part 3 NNDR3'!$A$6:$FY$331,DM$4,FALSE)</f>
        <v>0</v>
      </c>
      <c r="DN84" s="104">
        <f>VLOOKUP($B84,'Part 3 NNDR3'!$A$6:$FY$331,DN$4,FALSE)</f>
        <v>-2802392</v>
      </c>
      <c r="DO84" s="104">
        <f>VLOOKUP($B84,'Part 3 NNDR3'!$A$6:$FY$331,DO$4,FALSE)</f>
        <v>0</v>
      </c>
      <c r="DP84" s="104">
        <f>VLOOKUP($B84,'Part 3 NNDR3'!$A$6:$FY$331,DP$4,FALSE)</f>
        <v>0</v>
      </c>
      <c r="DQ84" s="104">
        <f>VLOOKUP($B84,'Part 3 NNDR3'!$A$6:$FY$331,DQ$4,FALSE)</f>
        <v>0</v>
      </c>
      <c r="DR84" s="104">
        <f>VLOOKUP($B84,'Part 3 NNDR3'!$A$6:$FY$331,DR$4,FALSE)</f>
        <v>0</v>
      </c>
      <c r="DS84" s="104">
        <f>VLOOKUP($B84,'Part 3 NNDR3'!$A$6:$FY$331,DS$4,FALSE)</f>
        <v>0</v>
      </c>
      <c r="DT84" s="104">
        <f>VLOOKUP($B84,'Part 3 NNDR3'!$A$6:$FY$331,DT$4,FALSE)</f>
        <v>0</v>
      </c>
      <c r="DU84" s="104">
        <f>VLOOKUP($B84,'Part 3 NNDR3'!$A$6:$FY$331,DU$4,FALSE)</f>
        <v>-17482</v>
      </c>
      <c r="DV84" s="104">
        <f>VLOOKUP($B84,'Part 3 NNDR3'!$A$6:$FY$331,DV$4,FALSE)</f>
        <v>0</v>
      </c>
      <c r="DW84" s="104">
        <f>VLOOKUP($B84,'Part 3 NNDR3'!$A$6:$FY$331,DW$4,FALSE)</f>
        <v>-17482</v>
      </c>
      <c r="DX84" s="104">
        <f>VLOOKUP($B84,'Part 3 NNDR3'!$A$6:$FY$331,DX$4,FALSE)</f>
        <v>-298</v>
      </c>
      <c r="DY84" s="104">
        <f>VLOOKUP($B84,'Part 3 NNDR3'!$A$6:$FY$331,DY$4,FALSE)</f>
        <v>0</v>
      </c>
      <c r="DZ84" s="104">
        <f>VLOOKUP($B84,'Part 3 NNDR3'!$A$6:$FY$331,DZ$4,FALSE)</f>
        <v>-298</v>
      </c>
      <c r="EA84" s="104">
        <f>VLOOKUP($B84,'Part 3 NNDR3'!$A$6:$FY$331,EA$4,FALSE)</f>
        <v>-685498</v>
      </c>
      <c r="EB84" s="104">
        <f>VLOOKUP($B84,'Part 3 NNDR3'!$A$6:$FY$331,EB$4,FALSE)</f>
        <v>0</v>
      </c>
      <c r="EC84" s="104">
        <f>VLOOKUP($B84,'Part 3 NNDR3'!$A$6:$FY$331,EC$4,FALSE)</f>
        <v>-685498</v>
      </c>
      <c r="ED84" s="104">
        <f>VLOOKUP($B84,'Part 3 NNDR3'!$A$6:$FY$331,ED$4,FALSE)</f>
        <v>-5347</v>
      </c>
      <c r="EE84" s="104">
        <f>VLOOKUP($B84,'Part 3 NNDR3'!$A$6:$FY$331,EE$4,FALSE)</f>
        <v>0</v>
      </c>
      <c r="EF84" s="104">
        <f>VLOOKUP($B84,'Part 3 NNDR3'!$A$6:$FY$331,EF$4,FALSE)</f>
        <v>-5347</v>
      </c>
      <c r="EG84" s="104">
        <f>VLOOKUP($B84,'Part 3 NNDR3'!$A$6:$FY$331,EG$4,FALSE)</f>
        <v>0</v>
      </c>
      <c r="EH84" s="104">
        <f>VLOOKUP($B84,'Part 3 NNDR3'!$A$6:$FY$331,EH$4,FALSE)</f>
        <v>0</v>
      </c>
      <c r="EI84" s="104">
        <f>VLOOKUP($B84,'Part 3 NNDR3'!$A$6:$FY$331,EI$4,FALSE)</f>
        <v>0</v>
      </c>
      <c r="EJ84" s="104">
        <f>VLOOKUP($B84,'Part 3 NNDR3'!$A$6:$FY$331,EJ$4,FALSE)</f>
        <v>0</v>
      </c>
      <c r="EK84" s="104">
        <f>VLOOKUP($B84,'Part 3 NNDR3'!$A$6:$FY$331,EK$4,FALSE)</f>
        <v>0</v>
      </c>
      <c r="EL84" s="104">
        <f>VLOOKUP($B84,'Part 3 NNDR3'!$A$6:$FY$331,EL$4,FALSE)</f>
        <v>0</v>
      </c>
      <c r="EM84" s="104">
        <f>VLOOKUP($B84,'Part 3 NNDR3'!$A$6:$FY$331,EM$4,FALSE)</f>
        <v>-17196</v>
      </c>
      <c r="EN84" s="104">
        <f>VLOOKUP($B84,'Part 3 NNDR3'!$A$6:$FY$331,EN$4,FALSE)</f>
        <v>0</v>
      </c>
      <c r="EO84" s="104">
        <f>VLOOKUP($B84,'Part 3 NNDR3'!$A$6:$FY$331,EO$4,FALSE)</f>
        <v>-17196</v>
      </c>
      <c r="EP84" s="104">
        <f>VLOOKUP($B84,'Part 3 NNDR3'!$A$6:$FY$331,EP$4,FALSE)</f>
        <v>-725821</v>
      </c>
      <c r="EQ84" s="104">
        <f>VLOOKUP($B84,'Part 3 NNDR3'!$A$6:$FY$331,EQ$4,FALSE)</f>
        <v>0</v>
      </c>
      <c r="ER84" s="104">
        <f>VLOOKUP($B84,'Part 3 NNDR3'!$A$6:$FY$331,ER$4,FALSE)</f>
        <v>-725821</v>
      </c>
      <c r="ES84" s="104">
        <f>VLOOKUP($B84,'Part 3 NNDR3'!$A$6:$FY$331,ES$4,FALSE)</f>
        <v>0</v>
      </c>
      <c r="ET84" s="104">
        <f>VLOOKUP($B84,'Part 3 NNDR3'!$A$6:$FY$331,ET$4,FALSE)</f>
        <v>0</v>
      </c>
      <c r="EU84" s="104">
        <f>VLOOKUP($B84,'Part 3 NNDR3'!$A$6:$FY$331,EU$4,FALSE)</f>
        <v>0</v>
      </c>
      <c r="EV84" s="104">
        <f>VLOOKUP($B84,'Part 3 NNDR3'!$A$6:$FY$331,EV$4,FALSE)</f>
        <v>0</v>
      </c>
      <c r="EW84" s="104">
        <f>VLOOKUP($B84,'Part 3 NNDR3'!$A$6:$FY$331,EW$4,FALSE)</f>
        <v>0</v>
      </c>
      <c r="EX84" s="104">
        <f>VLOOKUP($B84,'Part 3 NNDR3'!$A$6:$FY$331,EX$4,FALSE)</f>
        <v>0</v>
      </c>
      <c r="EY84" s="104">
        <f>VLOOKUP($B84,'Part 3 NNDR3'!$A$6:$FY$331,EY$4,FALSE)</f>
        <v>0</v>
      </c>
      <c r="EZ84" s="104">
        <f>VLOOKUP($B84,'Part 3 NNDR3'!$A$6:$FY$331,EZ$4,FALSE)</f>
        <v>0</v>
      </c>
      <c r="FA84" s="104">
        <f>VLOOKUP($B84,'Part 3 NNDR3'!$A$6:$FY$331,FA$4,FALSE)</f>
        <v>0</v>
      </c>
      <c r="FB84" s="104">
        <f>VLOOKUP($B84,'Part 3 NNDR3'!$A$6:$FY$331,FB$4,FALSE)</f>
        <v>39336845</v>
      </c>
      <c r="FC84" s="104">
        <f>VLOOKUP($B84,'Part 3 NNDR3'!$A$6:$FY$331,FC$4,FALSE)</f>
        <v>0</v>
      </c>
      <c r="FD84" s="104">
        <f>VLOOKUP($B84,'Part 3 NNDR3'!$A$6:$FY$331,FD$4,FALSE)</f>
        <v>39336845</v>
      </c>
      <c r="FE84" s="104">
        <f>VLOOKUP($B84,'Part 3 NNDR3'!$A$6:$FY$331,FE$4,FALSE)</f>
        <v>786670</v>
      </c>
      <c r="FF84" s="104">
        <f>VLOOKUP($B84,'Part 3 NNDR3'!$A$6:$FY$331,FF$4,FALSE)</f>
        <v>0</v>
      </c>
      <c r="FG84" s="104">
        <f>VLOOKUP($B84,'Part 3 NNDR3'!$A$6:$FY$331,FG$4,FALSE)</f>
        <v>786670</v>
      </c>
      <c r="FH84" s="104">
        <f>VLOOKUP($B84,'Part 3 NNDR3'!$A$6:$FY$331,FH$4,FALSE)</f>
        <v>-4215770</v>
      </c>
      <c r="FI84" s="104">
        <f>VLOOKUP($B84,'Part 3 NNDR3'!$A$6:$FY$331,FI$4,FALSE)</f>
        <v>0</v>
      </c>
      <c r="FJ84" s="104">
        <f>VLOOKUP($B84,'Part 3 NNDR3'!$A$6:$FY$331,FJ$4,FALSE)</f>
        <v>-4215770</v>
      </c>
      <c r="FK84" s="104">
        <f>VLOOKUP($B84,'Part 3 NNDR3'!$A$6:$FY$331,FK$4,FALSE)</f>
        <v>-837392</v>
      </c>
      <c r="FL84" s="104">
        <f>VLOOKUP($B84,'Part 3 NNDR3'!$A$6:$FY$331,FL$4,FALSE)</f>
        <v>0</v>
      </c>
      <c r="FM84" s="104">
        <f>VLOOKUP($B84,'Part 3 NNDR3'!$A$6:$FY$331,FM$4,FALSE)</f>
        <v>-837392</v>
      </c>
      <c r="FN84" s="104">
        <f>VLOOKUP($B84,'Part 3 NNDR3'!$A$6:$FY$331,FN$4,FALSE)</f>
        <v>-2802392</v>
      </c>
      <c r="FO84" s="104">
        <f>VLOOKUP($B84,'Part 3 NNDR3'!$A$6:$FY$331,FO$4,FALSE)</f>
        <v>0</v>
      </c>
      <c r="FP84" s="104">
        <f>VLOOKUP($B84,'Part 3 NNDR3'!$A$6:$FY$331,FP$4,FALSE)</f>
        <v>-2802392</v>
      </c>
      <c r="FQ84" s="104">
        <f>VLOOKUP($B84,'Part 3 NNDR3'!$A$6:$FY$331,FQ$4,FALSE)</f>
        <v>-725821</v>
      </c>
      <c r="FR84" s="104">
        <f>VLOOKUP($B84,'Part 3 NNDR3'!$A$6:$FY$331,FR$4,FALSE)</f>
        <v>0</v>
      </c>
      <c r="FS84" s="104">
        <f>VLOOKUP($B84,'Part 3 NNDR3'!$A$6:$FY$331,FS$4,FALSE)</f>
        <v>-725821</v>
      </c>
      <c r="FT84" s="104">
        <f>VLOOKUP($B84,'Part 3 NNDR3'!$A$6:$FY$331,FT$4,FALSE)</f>
        <v>0</v>
      </c>
      <c r="FU84" s="104">
        <f>VLOOKUP($B84,'Part 3 NNDR3'!$A$6:$FY$331,FU$4,FALSE)</f>
        <v>0</v>
      </c>
      <c r="FV84" s="104">
        <f>VLOOKUP($B84,'Part 3 NNDR3'!$A$6:$FY$331,FV$4,FALSE)</f>
        <v>0</v>
      </c>
      <c r="FW84" s="104">
        <f>VLOOKUP($B84,'Part 3 NNDR3'!$A$6:$FY$331,FW$4,FALSE)</f>
        <v>-7794705</v>
      </c>
      <c r="FX84" s="104">
        <f>VLOOKUP($B84,'Part 3 NNDR3'!$A$6:$FY$331,FX$4,FALSE)</f>
        <v>0</v>
      </c>
      <c r="FY84" s="104">
        <f>VLOOKUP($B84,'Part 3 NNDR3'!$A$6:$FY$331,FY$4,FALSE)</f>
        <v>-7794705</v>
      </c>
      <c r="FZ84" s="104">
        <f>VLOOKUP($B84,'Part 3 NNDR3'!$A$6:$FY$331,FZ$4,FALSE)</f>
        <v>31542140</v>
      </c>
      <c r="GA84" s="104">
        <f>VLOOKUP($B84,'Part 3 NNDR3'!$A$6:$FY$331,GA$4,FALSE)</f>
        <v>0</v>
      </c>
      <c r="GB84" s="104">
        <f>VLOOKUP($B84,'Part 3 NNDR3'!$A$6:$FY$331,GB$4,FALSE)</f>
        <v>31542140</v>
      </c>
      <c r="GC84" s="105" t="str">
        <f>VLOOKUP($B84,'Data (Updated)'!$C$4:$E$329,2,FALSE)</f>
        <v>E2221</v>
      </c>
      <c r="GD84" s="106" t="str">
        <f>VLOOKUP($B84,'Data (Updated)'!$C$4:$E$329,3,FALSE)</f>
        <v>E6122</v>
      </c>
    </row>
    <row r="85" spans="1:186" ht="12.75" x14ac:dyDescent="0.2">
      <c r="A85" s="75">
        <v>80</v>
      </c>
      <c r="B85" s="100" t="s">
        <v>250</v>
      </c>
      <c r="C85" s="101" t="s">
        <v>949</v>
      </c>
      <c r="D85" s="102" t="s">
        <v>953</v>
      </c>
      <c r="E85" s="103" t="s">
        <v>249</v>
      </c>
      <c r="F85" s="104">
        <f>VLOOKUP($B85,'Part 3 NNDR3'!$A$6:$FY$331,F$4,FALSE)</f>
        <v>0</v>
      </c>
      <c r="G85" s="104">
        <f>VLOOKUP($B85,'Part 3 NNDR3'!$A$6:$FY$331,G$4,FALSE)</f>
        <v>0</v>
      </c>
      <c r="H85" s="104">
        <f>VLOOKUP($B85,'Part 3 NNDR3'!$A$6:$FY$331,H$4,FALSE)</f>
        <v>0</v>
      </c>
      <c r="I85" s="104">
        <f>VLOOKUP($B85,'Part 3 NNDR3'!$A$6:$FY$331,I$4,FALSE)</f>
        <v>62708</v>
      </c>
      <c r="J85" s="104">
        <f>VLOOKUP($B85,'Part 3 NNDR3'!$A$6:$FY$331,J$4,FALSE)</f>
        <v>0</v>
      </c>
      <c r="K85" s="104">
        <f>VLOOKUP($B85,'Part 3 NNDR3'!$A$6:$FY$331,K$4,FALSE)</f>
        <v>62708</v>
      </c>
      <c r="L85" s="104">
        <f>VLOOKUP($B85,'Part 3 NNDR3'!$A$6:$FY$331,L$4,FALSE)</f>
        <v>0</v>
      </c>
      <c r="M85" s="104">
        <f>VLOOKUP($B85,'Part 3 NNDR3'!$A$6:$FY$331,M$4,FALSE)</f>
        <v>0</v>
      </c>
      <c r="N85" s="104">
        <f>VLOOKUP($B85,'Part 3 NNDR3'!$A$6:$FY$331,N$4,FALSE)</f>
        <v>0</v>
      </c>
      <c r="O85" s="104">
        <f>VLOOKUP($B85,'Part 3 NNDR3'!$A$6:$FY$331,O$4,FALSE)</f>
        <v>90398</v>
      </c>
      <c r="P85" s="104">
        <f>VLOOKUP($B85,'Part 3 NNDR3'!$A$6:$FY$331,P$4,FALSE)</f>
        <v>0</v>
      </c>
      <c r="Q85" s="104">
        <f>VLOOKUP($B85,'Part 3 NNDR3'!$A$6:$FY$331,Q$4,FALSE)</f>
        <v>90398</v>
      </c>
      <c r="R85" s="104">
        <f>VLOOKUP($B85,'Part 3 NNDR3'!$A$6:$FY$331,R$4,FALSE)</f>
        <v>153106</v>
      </c>
      <c r="S85" s="104">
        <f>VLOOKUP($B85,'Part 3 NNDR3'!$A$6:$FY$331,S$4,FALSE)</f>
        <v>0</v>
      </c>
      <c r="T85" s="104">
        <f>VLOOKUP($B85,'Part 3 NNDR3'!$A$6:$FY$331,T$4,FALSE)</f>
        <v>153106</v>
      </c>
      <c r="U85" s="104">
        <f>VLOOKUP($B85,'Part 3 NNDR3'!$A$6:$FY$331,U$4,FALSE)</f>
        <v>-7196454</v>
      </c>
      <c r="V85" s="104">
        <f>VLOOKUP($B85,'Part 3 NNDR3'!$A$6:$FY$331,V$4,FALSE)</f>
        <v>0</v>
      </c>
      <c r="W85" s="104">
        <f>VLOOKUP($B85,'Part 3 NNDR3'!$A$6:$FY$331,W$4,FALSE)</f>
        <v>-7196454</v>
      </c>
      <c r="X85" s="104">
        <f>VLOOKUP($B85,'Part 3 NNDR3'!$A$6:$FY$331,X$4,FALSE)</f>
        <v>-24611</v>
      </c>
      <c r="Y85" s="104">
        <f>VLOOKUP($B85,'Part 3 NNDR3'!$A$6:$FY$331,Y$4,FALSE)</f>
        <v>0</v>
      </c>
      <c r="Z85" s="104">
        <f>VLOOKUP($B85,'Part 3 NNDR3'!$A$6:$FY$331,Z$4,FALSE)</f>
        <v>-24611</v>
      </c>
      <c r="AA85" s="104">
        <f>VLOOKUP($B85,'Part 3 NNDR3'!$A$6:$FY$331,AA$4,FALSE)</f>
        <v>-283376</v>
      </c>
      <c r="AB85" s="104">
        <f>VLOOKUP($B85,'Part 3 NNDR3'!$A$6:$FY$331,AB$4,FALSE)</f>
        <v>0</v>
      </c>
      <c r="AC85" s="104">
        <f>VLOOKUP($B85,'Part 3 NNDR3'!$A$6:$FY$331,AC$4,FALSE)</f>
        <v>-283376</v>
      </c>
      <c r="AD85" s="104">
        <f>VLOOKUP($B85,'Part 3 NNDR3'!$A$6:$FY$331,AD$4,FALSE)</f>
        <v>-279136</v>
      </c>
      <c r="AE85" s="104">
        <f>VLOOKUP($B85,'Part 3 NNDR3'!$A$6:$FY$331,AE$4,FALSE)</f>
        <v>0</v>
      </c>
      <c r="AF85" s="104">
        <f>VLOOKUP($B85,'Part 3 NNDR3'!$A$6:$FY$331,AF$4,FALSE)</f>
        <v>-279136</v>
      </c>
      <c r="AG85" s="104">
        <f>VLOOKUP($B85,'Part 3 NNDR3'!$A$6:$FY$331,AG$4,FALSE)</f>
        <v>-4240</v>
      </c>
      <c r="AH85" s="104">
        <f>VLOOKUP($B85,'Part 3 NNDR3'!$A$6:$FY$331,AH$4,FALSE)</f>
        <v>0</v>
      </c>
      <c r="AI85" s="104">
        <f>VLOOKUP($B85,'Part 3 NNDR3'!$A$6:$FY$331,AI$4,FALSE)</f>
        <v>-4240</v>
      </c>
      <c r="AJ85" s="104">
        <f>VLOOKUP($B85,'Part 3 NNDR3'!$A$6:$FY$331,AJ$4,FALSE)</f>
        <v>2658434</v>
      </c>
      <c r="AK85" s="104">
        <f>VLOOKUP($B85,'Part 3 NNDR3'!$A$6:$FY$331,AK$4,FALSE)</f>
        <v>0</v>
      </c>
      <c r="AL85" s="104">
        <f>VLOOKUP($B85,'Part 3 NNDR3'!$A$6:$FY$331,AL$4,FALSE)</f>
        <v>2658434</v>
      </c>
      <c r="AM85" s="104">
        <f>VLOOKUP($B85,'Part 3 NNDR3'!$A$6:$FY$331,AM$4,FALSE)</f>
        <v>21557</v>
      </c>
      <c r="AN85" s="104">
        <f>VLOOKUP($B85,'Part 3 NNDR3'!$A$6:$FY$331,AN$4,FALSE)</f>
        <v>0</v>
      </c>
      <c r="AO85" s="104">
        <f>VLOOKUP($B85,'Part 3 NNDR3'!$A$6:$FY$331,AO$4,FALSE)</f>
        <v>21557</v>
      </c>
      <c r="AP85" s="104">
        <f>VLOOKUP($B85,'Part 3 NNDR3'!$A$6:$FY$331,AP$4,FALSE)</f>
        <v>-5249893</v>
      </c>
      <c r="AQ85" s="104">
        <f>VLOOKUP($B85,'Part 3 NNDR3'!$A$6:$FY$331,AQ$4,FALSE)</f>
        <v>0</v>
      </c>
      <c r="AR85" s="104">
        <f>VLOOKUP($B85,'Part 3 NNDR3'!$A$6:$FY$331,AR$4,FALSE)</f>
        <v>-5249893</v>
      </c>
      <c r="AS85" s="104">
        <f>VLOOKUP($B85,'Part 3 NNDR3'!$A$6:$FY$331,AS$4,FALSE)</f>
        <v>11996</v>
      </c>
      <c r="AT85" s="104">
        <f>VLOOKUP($B85,'Part 3 NNDR3'!$A$6:$FY$331,AT$4,FALSE)</f>
        <v>0</v>
      </c>
      <c r="AU85" s="104">
        <f>VLOOKUP($B85,'Part 3 NNDR3'!$A$6:$FY$331,AU$4,FALSE)</f>
        <v>11996</v>
      </c>
      <c r="AV85" s="104">
        <f>VLOOKUP($B85,'Part 3 NNDR3'!$A$6:$FY$331,AV$4,FALSE)</f>
        <v>-35871</v>
      </c>
      <c r="AW85" s="104">
        <f>VLOOKUP($B85,'Part 3 NNDR3'!$A$6:$FY$331,AW$4,FALSE)</f>
        <v>0</v>
      </c>
      <c r="AX85" s="104">
        <f>VLOOKUP($B85,'Part 3 NNDR3'!$A$6:$FY$331,AX$4,FALSE)</f>
        <v>-35871</v>
      </c>
      <c r="AY85" s="104">
        <f>VLOOKUP($B85,'Part 3 NNDR3'!$A$6:$FY$331,AY$4,FALSE)</f>
        <v>-13264</v>
      </c>
      <c r="AZ85" s="104">
        <f>VLOOKUP($B85,'Part 3 NNDR3'!$A$6:$FY$331,AZ$4,FALSE)</f>
        <v>0</v>
      </c>
      <c r="BA85" s="104">
        <f>VLOOKUP($B85,'Part 3 NNDR3'!$A$6:$FY$331,BA$4,FALSE)</f>
        <v>-13264</v>
      </c>
      <c r="BB85" s="104">
        <f>VLOOKUP($B85,'Part 3 NNDR3'!$A$6:$FY$331,BB$4,FALSE)</f>
        <v>0</v>
      </c>
      <c r="BC85" s="104">
        <f>VLOOKUP($B85,'Part 3 NNDR3'!$A$6:$FY$331,BC$4,FALSE)</f>
        <v>0</v>
      </c>
      <c r="BD85" s="104">
        <f>VLOOKUP($B85,'Part 3 NNDR3'!$A$6:$FY$331,BD$4,FALSE)</f>
        <v>0</v>
      </c>
      <c r="BE85" s="104">
        <f>VLOOKUP($B85,'Part 3 NNDR3'!$A$6:$FY$331,BE$4,FALSE)</f>
        <v>0</v>
      </c>
      <c r="BF85" s="104">
        <f>VLOOKUP($B85,'Part 3 NNDR3'!$A$6:$FY$331,BF$4,FALSE)</f>
        <v>0</v>
      </c>
      <c r="BG85" s="104">
        <f>VLOOKUP($B85,'Part 3 NNDR3'!$A$6:$FY$331,BG$4,FALSE)</f>
        <v>0</v>
      </c>
      <c r="BH85" s="104">
        <f>VLOOKUP($B85,'Part 3 NNDR3'!$A$6:$FY$331,BH$4,FALSE)</f>
        <v>-10086871</v>
      </c>
      <c r="BI85" s="104">
        <f>VLOOKUP($B85,'Part 3 NNDR3'!$A$6:$FY$331,BI$4,FALSE)</f>
        <v>0</v>
      </c>
      <c r="BJ85" s="104">
        <f>VLOOKUP($B85,'Part 3 NNDR3'!$A$6:$FY$331,BJ$4,FALSE)</f>
        <v>-10086871</v>
      </c>
      <c r="BK85" s="104">
        <f>VLOOKUP($B85,'Part 3 NNDR3'!$A$6:$FY$331,BK$4,FALSE)</f>
        <v>-181732</v>
      </c>
      <c r="BL85" s="104">
        <f>VLOOKUP($B85,'Part 3 NNDR3'!$A$6:$FY$331,BL$4,FALSE)</f>
        <v>0</v>
      </c>
      <c r="BM85" s="104">
        <f>VLOOKUP($B85,'Part 3 NNDR3'!$A$6:$FY$331,BM$4,FALSE)</f>
        <v>-181732</v>
      </c>
      <c r="BN85" s="104">
        <f>VLOOKUP($B85,'Part 3 NNDR3'!$A$6:$FY$331,BN$4,FALSE)</f>
        <v>-43602</v>
      </c>
      <c r="BO85" s="104">
        <f>VLOOKUP($B85,'Part 3 NNDR3'!$A$6:$FY$331,BO$4,FALSE)</f>
        <v>0</v>
      </c>
      <c r="BP85" s="104">
        <f>VLOOKUP($B85,'Part 3 NNDR3'!$A$6:$FY$331,BP$4,FALSE)</f>
        <v>-43602</v>
      </c>
      <c r="BQ85" s="104">
        <f>VLOOKUP($B85,'Part 3 NNDR3'!$A$6:$FY$331,BQ$4,FALSE)</f>
        <v>-6010054</v>
      </c>
      <c r="BR85" s="104">
        <f>VLOOKUP($B85,'Part 3 NNDR3'!$A$6:$FY$331,BR$4,FALSE)</f>
        <v>0</v>
      </c>
      <c r="BS85" s="104">
        <f>VLOOKUP($B85,'Part 3 NNDR3'!$A$6:$FY$331,BS$4,FALSE)</f>
        <v>-6010054</v>
      </c>
      <c r="BT85" s="104">
        <f>VLOOKUP($B85,'Part 3 NNDR3'!$A$6:$FY$331,BT$4,FALSE)</f>
        <v>238581</v>
      </c>
      <c r="BU85" s="104">
        <f>VLOOKUP($B85,'Part 3 NNDR3'!$A$6:$FY$331,BU$4,FALSE)</f>
        <v>0</v>
      </c>
      <c r="BV85" s="104">
        <f>VLOOKUP($B85,'Part 3 NNDR3'!$A$6:$FY$331,BV$4,FALSE)</f>
        <v>238581</v>
      </c>
      <c r="BW85" s="104">
        <f>VLOOKUP($B85,'Part 3 NNDR3'!$A$6:$FY$331,BW$4,FALSE)</f>
        <v>-5996807</v>
      </c>
      <c r="BX85" s="104">
        <f>VLOOKUP($B85,'Part 3 NNDR3'!$A$6:$FY$331,BX$4,FALSE)</f>
        <v>0</v>
      </c>
      <c r="BY85" s="104">
        <f>VLOOKUP($B85,'Part 3 NNDR3'!$A$6:$FY$331,BY$4,FALSE)</f>
        <v>-5996807</v>
      </c>
      <c r="BZ85" s="104">
        <f>VLOOKUP($B85,'Part 3 NNDR3'!$A$6:$FY$331,BZ$4,FALSE)</f>
        <v>-527204</v>
      </c>
      <c r="CA85" s="104">
        <f>VLOOKUP($B85,'Part 3 NNDR3'!$A$6:$FY$331,CA$4,FALSE)</f>
        <v>0</v>
      </c>
      <c r="CB85" s="104">
        <f>VLOOKUP($B85,'Part 3 NNDR3'!$A$6:$FY$331,CB$4,FALSE)</f>
        <v>-527204</v>
      </c>
      <c r="CC85" s="104">
        <f>VLOOKUP($B85,'Part 3 NNDR3'!$A$6:$FY$331,CC$4,FALSE)</f>
        <v>13797</v>
      </c>
      <c r="CD85" s="104">
        <f>VLOOKUP($B85,'Part 3 NNDR3'!$A$6:$FY$331,CD$4,FALSE)</f>
        <v>0</v>
      </c>
      <c r="CE85" s="104">
        <f>VLOOKUP($B85,'Part 3 NNDR3'!$A$6:$FY$331,CE$4,FALSE)</f>
        <v>13797</v>
      </c>
      <c r="CF85" s="104">
        <f>VLOOKUP($B85,'Part 3 NNDR3'!$A$6:$FY$331,CF$4,FALSE)</f>
        <v>-86975</v>
      </c>
      <c r="CG85" s="104">
        <f>VLOOKUP($B85,'Part 3 NNDR3'!$A$6:$FY$331,CG$4,FALSE)</f>
        <v>0</v>
      </c>
      <c r="CH85" s="104">
        <f>VLOOKUP($B85,'Part 3 NNDR3'!$A$6:$FY$331,CH$4,FALSE)</f>
        <v>-86975</v>
      </c>
      <c r="CI85" s="104">
        <f>VLOOKUP($B85,'Part 3 NNDR3'!$A$6:$FY$331,CI$4,FALSE)</f>
        <v>-86389</v>
      </c>
      <c r="CJ85" s="104">
        <f>VLOOKUP($B85,'Part 3 NNDR3'!$A$6:$FY$331,CJ$4,FALSE)</f>
        <v>0</v>
      </c>
      <c r="CK85" s="104">
        <f>VLOOKUP($B85,'Part 3 NNDR3'!$A$6:$FY$331,CK$4,FALSE)</f>
        <v>-86389</v>
      </c>
      <c r="CL85" s="104">
        <f>VLOOKUP($B85,'Part 3 NNDR3'!$A$6:$FY$331,CL$4,FALSE)</f>
        <v>-8968</v>
      </c>
      <c r="CM85" s="104">
        <f>VLOOKUP($B85,'Part 3 NNDR3'!$A$6:$FY$331,CM$4,FALSE)</f>
        <v>0</v>
      </c>
      <c r="CN85" s="104">
        <f>VLOOKUP($B85,'Part 3 NNDR3'!$A$6:$FY$331,CN$4,FALSE)</f>
        <v>-8968</v>
      </c>
      <c r="CO85" s="104">
        <f>VLOOKUP($B85,'Part 3 NNDR3'!$A$6:$FY$331,CO$4,FALSE)</f>
        <v>-3316</v>
      </c>
      <c r="CP85" s="104">
        <f>VLOOKUP($B85,'Part 3 NNDR3'!$A$6:$FY$331,CP$4,FALSE)</f>
        <v>0</v>
      </c>
      <c r="CQ85" s="104">
        <f>VLOOKUP($B85,'Part 3 NNDR3'!$A$6:$FY$331,CQ$4,FALSE)</f>
        <v>-3316</v>
      </c>
      <c r="CR85" s="104">
        <f>VLOOKUP($B85,'Part 3 NNDR3'!$A$6:$FY$331,CR$4,FALSE)</f>
        <v>0</v>
      </c>
      <c r="CS85" s="104">
        <f>VLOOKUP($B85,'Part 3 NNDR3'!$A$6:$FY$331,CS$4,FALSE)</f>
        <v>0</v>
      </c>
      <c r="CT85" s="104">
        <f>VLOOKUP($B85,'Part 3 NNDR3'!$A$6:$FY$331,CT$4,FALSE)</f>
        <v>0</v>
      </c>
      <c r="CU85" s="104">
        <f>VLOOKUP($B85,'Part 3 NNDR3'!$A$6:$FY$331,CU$4,FALSE)</f>
        <v>0</v>
      </c>
      <c r="CV85" s="104">
        <f>VLOOKUP($B85,'Part 3 NNDR3'!$A$6:$FY$331,CV$4,FALSE)</f>
        <v>0</v>
      </c>
      <c r="CW85" s="104">
        <f>VLOOKUP($B85,'Part 3 NNDR3'!$A$6:$FY$331,CW$4,FALSE)</f>
        <v>0</v>
      </c>
      <c r="CX85" s="104">
        <f>VLOOKUP($B85,'Part 3 NNDR3'!$A$6:$FY$331,CX$4,FALSE)</f>
        <v>0</v>
      </c>
      <c r="CY85" s="104">
        <f>VLOOKUP($B85,'Part 3 NNDR3'!$A$6:$FY$331,CY$4,FALSE)</f>
        <v>0</v>
      </c>
      <c r="CZ85" s="104">
        <f>VLOOKUP($B85,'Part 3 NNDR3'!$A$6:$FY$331,CZ$4,FALSE)</f>
        <v>0</v>
      </c>
      <c r="DA85" s="104">
        <f>VLOOKUP($B85,'Part 3 NNDR3'!$A$6:$FY$331,DA$4,FALSE)</f>
        <v>0</v>
      </c>
      <c r="DB85" s="104">
        <f>VLOOKUP($B85,'Part 3 NNDR3'!$A$6:$FY$331,DB$4,FALSE)</f>
        <v>0</v>
      </c>
      <c r="DC85" s="104">
        <f>VLOOKUP($B85,'Part 3 NNDR3'!$A$6:$FY$331,DC$4,FALSE)</f>
        <v>0</v>
      </c>
      <c r="DD85" s="104">
        <f>VLOOKUP($B85,'Part 3 NNDR3'!$A$6:$FY$331,DD$4,FALSE)</f>
        <v>-17801</v>
      </c>
      <c r="DE85" s="104">
        <f>VLOOKUP($B85,'Part 3 NNDR3'!$A$6:$FY$331,DE$4,FALSE)</f>
        <v>0</v>
      </c>
      <c r="DF85" s="104">
        <f>VLOOKUP($B85,'Part 3 NNDR3'!$A$6:$FY$331,DF$4,FALSE)</f>
        <v>-17801</v>
      </c>
      <c r="DG85" s="104">
        <f>VLOOKUP($B85,'Part 3 NNDR3'!$A$6:$FY$331,DG$4,FALSE)</f>
        <v>0</v>
      </c>
      <c r="DH85" s="104">
        <f>VLOOKUP($B85,'Part 3 NNDR3'!$A$6:$FY$331,DH$4,FALSE)</f>
        <v>0</v>
      </c>
      <c r="DI85" s="104">
        <f>VLOOKUP($B85,'Part 3 NNDR3'!$A$6:$FY$331,DI$4,FALSE)</f>
        <v>0</v>
      </c>
      <c r="DJ85" s="104">
        <f>VLOOKUP($B85,'Part 3 NNDR3'!$A$6:$FY$331,DJ$4,FALSE)</f>
        <v>0</v>
      </c>
      <c r="DK85" s="104">
        <f>VLOOKUP($B85,'Part 3 NNDR3'!$A$6:$FY$331,DK$4,FALSE)</f>
        <v>0</v>
      </c>
      <c r="DL85" s="104">
        <f>VLOOKUP($B85,'Part 3 NNDR3'!$A$6:$FY$331,DL$4,FALSE)</f>
        <v>-716856</v>
      </c>
      <c r="DM85" s="104">
        <f>VLOOKUP($B85,'Part 3 NNDR3'!$A$6:$FY$331,DM$4,FALSE)</f>
        <v>0</v>
      </c>
      <c r="DN85" s="104">
        <f>VLOOKUP($B85,'Part 3 NNDR3'!$A$6:$FY$331,DN$4,FALSE)</f>
        <v>-716856</v>
      </c>
      <c r="DO85" s="104">
        <f>VLOOKUP($B85,'Part 3 NNDR3'!$A$6:$FY$331,DO$4,FALSE)</f>
        <v>0</v>
      </c>
      <c r="DP85" s="104">
        <f>VLOOKUP($B85,'Part 3 NNDR3'!$A$6:$FY$331,DP$4,FALSE)</f>
        <v>0</v>
      </c>
      <c r="DQ85" s="104">
        <f>VLOOKUP($B85,'Part 3 NNDR3'!$A$6:$FY$331,DQ$4,FALSE)</f>
        <v>0</v>
      </c>
      <c r="DR85" s="104">
        <f>VLOOKUP($B85,'Part 3 NNDR3'!$A$6:$FY$331,DR$4,FALSE)</f>
        <v>0</v>
      </c>
      <c r="DS85" s="104">
        <f>VLOOKUP($B85,'Part 3 NNDR3'!$A$6:$FY$331,DS$4,FALSE)</f>
        <v>0</v>
      </c>
      <c r="DT85" s="104">
        <f>VLOOKUP($B85,'Part 3 NNDR3'!$A$6:$FY$331,DT$4,FALSE)</f>
        <v>0</v>
      </c>
      <c r="DU85" s="104">
        <f>VLOOKUP($B85,'Part 3 NNDR3'!$A$6:$FY$331,DU$4,FALSE)</f>
        <v>-66751</v>
      </c>
      <c r="DV85" s="104">
        <f>VLOOKUP($B85,'Part 3 NNDR3'!$A$6:$FY$331,DV$4,FALSE)</f>
        <v>0</v>
      </c>
      <c r="DW85" s="104">
        <f>VLOOKUP($B85,'Part 3 NNDR3'!$A$6:$FY$331,DW$4,FALSE)</f>
        <v>-66751</v>
      </c>
      <c r="DX85" s="104">
        <f>VLOOKUP($B85,'Part 3 NNDR3'!$A$6:$FY$331,DX$4,FALSE)</f>
        <v>-14249</v>
      </c>
      <c r="DY85" s="104">
        <f>VLOOKUP($B85,'Part 3 NNDR3'!$A$6:$FY$331,DY$4,FALSE)</f>
        <v>0</v>
      </c>
      <c r="DZ85" s="104">
        <f>VLOOKUP($B85,'Part 3 NNDR3'!$A$6:$FY$331,DZ$4,FALSE)</f>
        <v>-14249</v>
      </c>
      <c r="EA85" s="104">
        <f>VLOOKUP($B85,'Part 3 NNDR3'!$A$6:$FY$331,EA$4,FALSE)</f>
        <v>-1592040</v>
      </c>
      <c r="EB85" s="104">
        <f>VLOOKUP($B85,'Part 3 NNDR3'!$A$6:$FY$331,EB$4,FALSE)</f>
        <v>0</v>
      </c>
      <c r="EC85" s="104">
        <f>VLOOKUP($B85,'Part 3 NNDR3'!$A$6:$FY$331,EC$4,FALSE)</f>
        <v>-1592040</v>
      </c>
      <c r="ED85" s="104">
        <f>VLOOKUP($B85,'Part 3 NNDR3'!$A$6:$FY$331,ED$4,FALSE)</f>
        <v>-17531</v>
      </c>
      <c r="EE85" s="104">
        <f>VLOOKUP($B85,'Part 3 NNDR3'!$A$6:$FY$331,EE$4,FALSE)</f>
        <v>0</v>
      </c>
      <c r="EF85" s="104">
        <f>VLOOKUP($B85,'Part 3 NNDR3'!$A$6:$FY$331,EF$4,FALSE)</f>
        <v>-17531</v>
      </c>
      <c r="EG85" s="104">
        <f>VLOOKUP($B85,'Part 3 NNDR3'!$A$6:$FY$331,EG$4,FALSE)</f>
        <v>0</v>
      </c>
      <c r="EH85" s="104">
        <f>VLOOKUP($B85,'Part 3 NNDR3'!$A$6:$FY$331,EH$4,FALSE)</f>
        <v>0</v>
      </c>
      <c r="EI85" s="104">
        <f>VLOOKUP($B85,'Part 3 NNDR3'!$A$6:$FY$331,EI$4,FALSE)</f>
        <v>0</v>
      </c>
      <c r="EJ85" s="104">
        <f>VLOOKUP($B85,'Part 3 NNDR3'!$A$6:$FY$331,EJ$4,FALSE)</f>
        <v>0</v>
      </c>
      <c r="EK85" s="104">
        <f>VLOOKUP($B85,'Part 3 NNDR3'!$A$6:$FY$331,EK$4,FALSE)</f>
        <v>0</v>
      </c>
      <c r="EL85" s="104">
        <f>VLOOKUP($B85,'Part 3 NNDR3'!$A$6:$FY$331,EL$4,FALSE)</f>
        <v>0</v>
      </c>
      <c r="EM85" s="104">
        <f>VLOOKUP($B85,'Part 3 NNDR3'!$A$6:$FY$331,EM$4,FALSE)</f>
        <v>-19565</v>
      </c>
      <c r="EN85" s="104">
        <f>VLOOKUP($B85,'Part 3 NNDR3'!$A$6:$FY$331,EN$4,FALSE)</f>
        <v>0</v>
      </c>
      <c r="EO85" s="104">
        <f>VLOOKUP($B85,'Part 3 NNDR3'!$A$6:$FY$331,EO$4,FALSE)</f>
        <v>-19565</v>
      </c>
      <c r="EP85" s="104">
        <f>VLOOKUP($B85,'Part 3 NNDR3'!$A$6:$FY$331,EP$4,FALSE)</f>
        <v>-1710136</v>
      </c>
      <c r="EQ85" s="104">
        <f>VLOOKUP($B85,'Part 3 NNDR3'!$A$6:$FY$331,EQ$4,FALSE)</f>
        <v>0</v>
      </c>
      <c r="ER85" s="104">
        <f>VLOOKUP($B85,'Part 3 NNDR3'!$A$6:$FY$331,ER$4,FALSE)</f>
        <v>-1710136</v>
      </c>
      <c r="ES85" s="104">
        <f>VLOOKUP($B85,'Part 3 NNDR3'!$A$6:$FY$331,ES$4,FALSE)</f>
        <v>0</v>
      </c>
      <c r="ET85" s="104">
        <f>VLOOKUP($B85,'Part 3 NNDR3'!$A$6:$FY$331,ET$4,FALSE)</f>
        <v>0</v>
      </c>
      <c r="EU85" s="104">
        <f>VLOOKUP($B85,'Part 3 NNDR3'!$A$6:$FY$331,EU$4,FALSE)</f>
        <v>0</v>
      </c>
      <c r="EV85" s="104">
        <f>VLOOKUP($B85,'Part 3 NNDR3'!$A$6:$FY$331,EV$4,FALSE)</f>
        <v>0</v>
      </c>
      <c r="EW85" s="104">
        <f>VLOOKUP($B85,'Part 3 NNDR3'!$A$6:$FY$331,EW$4,FALSE)</f>
        <v>0</v>
      </c>
      <c r="EX85" s="104">
        <f>VLOOKUP($B85,'Part 3 NNDR3'!$A$6:$FY$331,EX$4,FALSE)</f>
        <v>0</v>
      </c>
      <c r="EY85" s="104">
        <f>VLOOKUP($B85,'Part 3 NNDR3'!$A$6:$FY$331,EY$4,FALSE)</f>
        <v>0</v>
      </c>
      <c r="EZ85" s="104">
        <f>VLOOKUP($B85,'Part 3 NNDR3'!$A$6:$FY$331,EZ$4,FALSE)</f>
        <v>0</v>
      </c>
      <c r="FA85" s="104">
        <f>VLOOKUP($B85,'Part 3 NNDR3'!$A$6:$FY$331,FA$4,FALSE)</f>
        <v>0</v>
      </c>
      <c r="FB85" s="104">
        <f>VLOOKUP($B85,'Part 3 NNDR3'!$A$6:$FY$331,FB$4,FALSE)</f>
        <v>115559798</v>
      </c>
      <c r="FC85" s="104">
        <f>VLOOKUP($B85,'Part 3 NNDR3'!$A$6:$FY$331,FC$4,FALSE)</f>
        <v>0</v>
      </c>
      <c r="FD85" s="104">
        <f>VLOOKUP($B85,'Part 3 NNDR3'!$A$6:$FY$331,FD$4,FALSE)</f>
        <v>115559798</v>
      </c>
      <c r="FE85" s="104">
        <f>VLOOKUP($B85,'Part 3 NNDR3'!$A$6:$FY$331,FE$4,FALSE)</f>
        <v>153106</v>
      </c>
      <c r="FF85" s="104">
        <f>VLOOKUP($B85,'Part 3 NNDR3'!$A$6:$FY$331,FF$4,FALSE)</f>
        <v>0</v>
      </c>
      <c r="FG85" s="104">
        <f>VLOOKUP($B85,'Part 3 NNDR3'!$A$6:$FY$331,FG$4,FALSE)</f>
        <v>153106</v>
      </c>
      <c r="FH85" s="104">
        <f>VLOOKUP($B85,'Part 3 NNDR3'!$A$6:$FY$331,FH$4,FALSE)</f>
        <v>-10086871</v>
      </c>
      <c r="FI85" s="104">
        <f>VLOOKUP($B85,'Part 3 NNDR3'!$A$6:$FY$331,FI$4,FALSE)</f>
        <v>0</v>
      </c>
      <c r="FJ85" s="104">
        <f>VLOOKUP($B85,'Part 3 NNDR3'!$A$6:$FY$331,FJ$4,FALSE)</f>
        <v>-10086871</v>
      </c>
      <c r="FK85" s="104">
        <f>VLOOKUP($B85,'Part 3 NNDR3'!$A$6:$FY$331,FK$4,FALSE)</f>
        <v>-5996807</v>
      </c>
      <c r="FL85" s="104">
        <f>VLOOKUP($B85,'Part 3 NNDR3'!$A$6:$FY$331,FL$4,FALSE)</f>
        <v>0</v>
      </c>
      <c r="FM85" s="104">
        <f>VLOOKUP($B85,'Part 3 NNDR3'!$A$6:$FY$331,FM$4,FALSE)</f>
        <v>-5996807</v>
      </c>
      <c r="FN85" s="104">
        <f>VLOOKUP($B85,'Part 3 NNDR3'!$A$6:$FY$331,FN$4,FALSE)</f>
        <v>-716856</v>
      </c>
      <c r="FO85" s="104">
        <f>VLOOKUP($B85,'Part 3 NNDR3'!$A$6:$FY$331,FO$4,FALSE)</f>
        <v>0</v>
      </c>
      <c r="FP85" s="104">
        <f>VLOOKUP($B85,'Part 3 NNDR3'!$A$6:$FY$331,FP$4,FALSE)</f>
        <v>-716856</v>
      </c>
      <c r="FQ85" s="104">
        <f>VLOOKUP($B85,'Part 3 NNDR3'!$A$6:$FY$331,FQ$4,FALSE)</f>
        <v>-1710136</v>
      </c>
      <c r="FR85" s="104">
        <f>VLOOKUP($B85,'Part 3 NNDR3'!$A$6:$FY$331,FR$4,FALSE)</f>
        <v>0</v>
      </c>
      <c r="FS85" s="104">
        <f>VLOOKUP($B85,'Part 3 NNDR3'!$A$6:$FY$331,FS$4,FALSE)</f>
        <v>-1710136</v>
      </c>
      <c r="FT85" s="104">
        <f>VLOOKUP($B85,'Part 3 NNDR3'!$A$6:$FY$331,FT$4,FALSE)</f>
        <v>0</v>
      </c>
      <c r="FU85" s="104">
        <f>VLOOKUP($B85,'Part 3 NNDR3'!$A$6:$FY$331,FU$4,FALSE)</f>
        <v>0</v>
      </c>
      <c r="FV85" s="104">
        <f>VLOOKUP($B85,'Part 3 NNDR3'!$A$6:$FY$331,FV$4,FALSE)</f>
        <v>0</v>
      </c>
      <c r="FW85" s="104">
        <f>VLOOKUP($B85,'Part 3 NNDR3'!$A$6:$FY$331,FW$4,FALSE)</f>
        <v>-18357564</v>
      </c>
      <c r="FX85" s="104">
        <f>VLOOKUP($B85,'Part 3 NNDR3'!$A$6:$FY$331,FX$4,FALSE)</f>
        <v>0</v>
      </c>
      <c r="FY85" s="104">
        <f>VLOOKUP($B85,'Part 3 NNDR3'!$A$6:$FY$331,FY$4,FALSE)</f>
        <v>-18357564</v>
      </c>
      <c r="FZ85" s="104">
        <f>VLOOKUP($B85,'Part 3 NNDR3'!$A$6:$FY$331,FZ$4,FALSE)</f>
        <v>97202234</v>
      </c>
      <c r="GA85" s="104">
        <f>VLOOKUP($B85,'Part 3 NNDR3'!$A$6:$FY$331,GA$4,FALSE)</f>
        <v>0</v>
      </c>
      <c r="GB85" s="104">
        <f>VLOOKUP($B85,'Part 3 NNDR3'!$A$6:$FY$331,GB$4,FALSE)</f>
        <v>97202234</v>
      </c>
      <c r="GC85" s="105" t="str">
        <f>VLOOKUP($B85,'Data (Updated)'!$C$4:$E$329,2,FALSE)</f>
        <v>NA</v>
      </c>
      <c r="GD85" s="106" t="str">
        <f>VLOOKUP($B85,'Data (Updated)'!$C$4:$E$329,3,FALSE)</f>
        <v>E6146</v>
      </c>
    </row>
    <row r="86" spans="1:186" ht="12.75" x14ac:dyDescent="0.2">
      <c r="A86" s="75">
        <v>81</v>
      </c>
      <c r="B86" s="100" t="s">
        <v>252</v>
      </c>
      <c r="C86" s="101" t="s">
        <v>951</v>
      </c>
      <c r="D86" s="102" t="s">
        <v>960</v>
      </c>
      <c r="E86" s="103" t="s">
        <v>251</v>
      </c>
      <c r="F86" s="104">
        <f>VLOOKUP($B86,'Part 3 NNDR3'!$A$6:$FY$331,F$4,FALSE)</f>
        <v>0</v>
      </c>
      <c r="G86" s="104">
        <f>VLOOKUP($B86,'Part 3 NNDR3'!$A$6:$FY$331,G$4,FALSE)</f>
        <v>0</v>
      </c>
      <c r="H86" s="104">
        <f>VLOOKUP($B86,'Part 3 NNDR3'!$A$6:$FY$331,H$4,FALSE)</f>
        <v>0</v>
      </c>
      <c r="I86" s="104">
        <f>VLOOKUP($B86,'Part 3 NNDR3'!$A$6:$FY$331,I$4,FALSE)</f>
        <v>258932</v>
      </c>
      <c r="J86" s="104">
        <f>VLOOKUP($B86,'Part 3 NNDR3'!$A$6:$FY$331,J$4,FALSE)</f>
        <v>0</v>
      </c>
      <c r="K86" s="104">
        <f>VLOOKUP($B86,'Part 3 NNDR3'!$A$6:$FY$331,K$4,FALSE)</f>
        <v>258932</v>
      </c>
      <c r="L86" s="104">
        <f>VLOOKUP($B86,'Part 3 NNDR3'!$A$6:$FY$331,L$4,FALSE)</f>
        <v>0</v>
      </c>
      <c r="M86" s="104">
        <f>VLOOKUP($B86,'Part 3 NNDR3'!$A$6:$FY$331,M$4,FALSE)</f>
        <v>0</v>
      </c>
      <c r="N86" s="104">
        <f>VLOOKUP($B86,'Part 3 NNDR3'!$A$6:$FY$331,N$4,FALSE)</f>
        <v>0</v>
      </c>
      <c r="O86" s="104">
        <f>VLOOKUP($B86,'Part 3 NNDR3'!$A$6:$FY$331,O$4,FALSE)</f>
        <v>193396</v>
      </c>
      <c r="P86" s="104">
        <f>VLOOKUP($B86,'Part 3 NNDR3'!$A$6:$FY$331,P$4,FALSE)</f>
        <v>0</v>
      </c>
      <c r="Q86" s="104">
        <f>VLOOKUP($B86,'Part 3 NNDR3'!$A$6:$FY$331,Q$4,FALSE)</f>
        <v>193396</v>
      </c>
      <c r="R86" s="104">
        <f>VLOOKUP($B86,'Part 3 NNDR3'!$A$6:$FY$331,R$4,FALSE)</f>
        <v>452328</v>
      </c>
      <c r="S86" s="104">
        <f>VLOOKUP($B86,'Part 3 NNDR3'!$A$6:$FY$331,S$4,FALSE)</f>
        <v>0</v>
      </c>
      <c r="T86" s="104">
        <f>VLOOKUP($B86,'Part 3 NNDR3'!$A$6:$FY$331,T$4,FALSE)</f>
        <v>452328</v>
      </c>
      <c r="U86" s="104">
        <f>VLOOKUP($B86,'Part 3 NNDR3'!$A$6:$FY$331,U$4,FALSE)</f>
        <v>-9877964</v>
      </c>
      <c r="V86" s="104">
        <f>VLOOKUP($B86,'Part 3 NNDR3'!$A$6:$FY$331,V$4,FALSE)</f>
        <v>0</v>
      </c>
      <c r="W86" s="104">
        <f>VLOOKUP($B86,'Part 3 NNDR3'!$A$6:$FY$331,W$4,FALSE)</f>
        <v>-9877964</v>
      </c>
      <c r="X86" s="104">
        <f>VLOOKUP($B86,'Part 3 NNDR3'!$A$6:$FY$331,X$4,FALSE)</f>
        <v>-47312</v>
      </c>
      <c r="Y86" s="104">
        <f>VLOOKUP($B86,'Part 3 NNDR3'!$A$6:$FY$331,Y$4,FALSE)</f>
        <v>0</v>
      </c>
      <c r="Z86" s="104">
        <f>VLOOKUP($B86,'Part 3 NNDR3'!$A$6:$FY$331,Z$4,FALSE)</f>
        <v>-47312</v>
      </c>
      <c r="AA86" s="104">
        <f>VLOOKUP($B86,'Part 3 NNDR3'!$A$6:$FY$331,AA$4,FALSE)</f>
        <v>-205962</v>
      </c>
      <c r="AB86" s="104">
        <f>VLOOKUP($B86,'Part 3 NNDR3'!$A$6:$FY$331,AB$4,FALSE)</f>
        <v>0</v>
      </c>
      <c r="AC86" s="104">
        <f>VLOOKUP($B86,'Part 3 NNDR3'!$A$6:$FY$331,AC$4,FALSE)</f>
        <v>-205962</v>
      </c>
      <c r="AD86" s="104">
        <f>VLOOKUP($B86,'Part 3 NNDR3'!$A$6:$FY$331,AD$4,FALSE)</f>
        <v>-124281</v>
      </c>
      <c r="AE86" s="104">
        <f>VLOOKUP($B86,'Part 3 NNDR3'!$A$6:$FY$331,AE$4,FALSE)</f>
        <v>0</v>
      </c>
      <c r="AF86" s="104">
        <f>VLOOKUP($B86,'Part 3 NNDR3'!$A$6:$FY$331,AF$4,FALSE)</f>
        <v>-124281</v>
      </c>
      <c r="AG86" s="104">
        <f>VLOOKUP($B86,'Part 3 NNDR3'!$A$6:$FY$331,AG$4,FALSE)</f>
        <v>329</v>
      </c>
      <c r="AH86" s="104">
        <f>VLOOKUP($B86,'Part 3 NNDR3'!$A$6:$FY$331,AH$4,FALSE)</f>
        <v>0</v>
      </c>
      <c r="AI86" s="104">
        <f>VLOOKUP($B86,'Part 3 NNDR3'!$A$6:$FY$331,AI$4,FALSE)</f>
        <v>329</v>
      </c>
      <c r="AJ86" s="104">
        <f>VLOOKUP($B86,'Part 3 NNDR3'!$A$6:$FY$331,AJ$4,FALSE)</f>
        <v>3279921</v>
      </c>
      <c r="AK86" s="104">
        <f>VLOOKUP($B86,'Part 3 NNDR3'!$A$6:$FY$331,AK$4,FALSE)</f>
        <v>0</v>
      </c>
      <c r="AL86" s="104">
        <f>VLOOKUP($B86,'Part 3 NNDR3'!$A$6:$FY$331,AL$4,FALSE)</f>
        <v>3279921</v>
      </c>
      <c r="AM86" s="104">
        <f>VLOOKUP($B86,'Part 3 NNDR3'!$A$6:$FY$331,AM$4,FALSE)</f>
        <v>-68169</v>
      </c>
      <c r="AN86" s="104">
        <f>VLOOKUP($B86,'Part 3 NNDR3'!$A$6:$FY$331,AN$4,FALSE)</f>
        <v>0</v>
      </c>
      <c r="AO86" s="104">
        <f>VLOOKUP($B86,'Part 3 NNDR3'!$A$6:$FY$331,AO$4,FALSE)</f>
        <v>-68169</v>
      </c>
      <c r="AP86" s="104">
        <f>VLOOKUP($B86,'Part 3 NNDR3'!$A$6:$FY$331,AP$4,FALSE)</f>
        <v>-10425810</v>
      </c>
      <c r="AQ86" s="104">
        <f>VLOOKUP($B86,'Part 3 NNDR3'!$A$6:$FY$331,AQ$4,FALSE)</f>
        <v>0</v>
      </c>
      <c r="AR86" s="104">
        <f>VLOOKUP($B86,'Part 3 NNDR3'!$A$6:$FY$331,AR$4,FALSE)</f>
        <v>-10425810</v>
      </c>
      <c r="AS86" s="104">
        <f>VLOOKUP($B86,'Part 3 NNDR3'!$A$6:$FY$331,AS$4,FALSE)</f>
        <v>52404</v>
      </c>
      <c r="AT86" s="104">
        <f>VLOOKUP($B86,'Part 3 NNDR3'!$A$6:$FY$331,AT$4,FALSE)</f>
        <v>0</v>
      </c>
      <c r="AU86" s="104">
        <f>VLOOKUP($B86,'Part 3 NNDR3'!$A$6:$FY$331,AU$4,FALSE)</f>
        <v>52404</v>
      </c>
      <c r="AV86" s="104">
        <f>VLOOKUP($B86,'Part 3 NNDR3'!$A$6:$FY$331,AV$4,FALSE)</f>
        <v>-250249</v>
      </c>
      <c r="AW86" s="104">
        <f>VLOOKUP($B86,'Part 3 NNDR3'!$A$6:$FY$331,AW$4,FALSE)</f>
        <v>0</v>
      </c>
      <c r="AX86" s="104">
        <f>VLOOKUP($B86,'Part 3 NNDR3'!$A$6:$FY$331,AX$4,FALSE)</f>
        <v>-250249</v>
      </c>
      <c r="AY86" s="104">
        <f>VLOOKUP($B86,'Part 3 NNDR3'!$A$6:$FY$331,AY$4,FALSE)</f>
        <v>-3467</v>
      </c>
      <c r="AZ86" s="104">
        <f>VLOOKUP($B86,'Part 3 NNDR3'!$A$6:$FY$331,AZ$4,FALSE)</f>
        <v>0</v>
      </c>
      <c r="BA86" s="104">
        <f>VLOOKUP($B86,'Part 3 NNDR3'!$A$6:$FY$331,BA$4,FALSE)</f>
        <v>-3467</v>
      </c>
      <c r="BB86" s="104">
        <f>VLOOKUP($B86,'Part 3 NNDR3'!$A$6:$FY$331,BB$4,FALSE)</f>
        <v>-91208</v>
      </c>
      <c r="BC86" s="104">
        <f>VLOOKUP($B86,'Part 3 NNDR3'!$A$6:$FY$331,BC$4,FALSE)</f>
        <v>0</v>
      </c>
      <c r="BD86" s="104">
        <f>VLOOKUP($B86,'Part 3 NNDR3'!$A$6:$FY$331,BD$4,FALSE)</f>
        <v>-91208</v>
      </c>
      <c r="BE86" s="104">
        <f>VLOOKUP($B86,'Part 3 NNDR3'!$A$6:$FY$331,BE$4,FALSE)</f>
        <v>1658</v>
      </c>
      <c r="BF86" s="104">
        <f>VLOOKUP($B86,'Part 3 NNDR3'!$A$6:$FY$331,BF$4,FALSE)</f>
        <v>0</v>
      </c>
      <c r="BG86" s="104">
        <f>VLOOKUP($B86,'Part 3 NNDR3'!$A$6:$FY$331,BG$4,FALSE)</f>
        <v>1658</v>
      </c>
      <c r="BH86" s="104">
        <f>VLOOKUP($B86,'Part 3 NNDR3'!$A$6:$FY$331,BH$4,FALSE)</f>
        <v>-17588846</v>
      </c>
      <c r="BI86" s="104">
        <f>VLOOKUP($B86,'Part 3 NNDR3'!$A$6:$FY$331,BI$4,FALSE)</f>
        <v>0</v>
      </c>
      <c r="BJ86" s="104">
        <f>VLOOKUP($B86,'Part 3 NNDR3'!$A$6:$FY$331,BJ$4,FALSE)</f>
        <v>-17588846</v>
      </c>
      <c r="BK86" s="104">
        <f>VLOOKUP($B86,'Part 3 NNDR3'!$A$6:$FY$331,BK$4,FALSE)</f>
        <v>-927640</v>
      </c>
      <c r="BL86" s="104">
        <f>VLOOKUP($B86,'Part 3 NNDR3'!$A$6:$FY$331,BL$4,FALSE)</f>
        <v>0</v>
      </c>
      <c r="BM86" s="104">
        <f>VLOOKUP($B86,'Part 3 NNDR3'!$A$6:$FY$331,BM$4,FALSE)</f>
        <v>-927640</v>
      </c>
      <c r="BN86" s="104">
        <f>VLOOKUP($B86,'Part 3 NNDR3'!$A$6:$FY$331,BN$4,FALSE)</f>
        <v>27140</v>
      </c>
      <c r="BO86" s="104">
        <f>VLOOKUP($B86,'Part 3 NNDR3'!$A$6:$FY$331,BO$4,FALSE)</f>
        <v>0</v>
      </c>
      <c r="BP86" s="104">
        <f>VLOOKUP($B86,'Part 3 NNDR3'!$A$6:$FY$331,BP$4,FALSE)</f>
        <v>27140</v>
      </c>
      <c r="BQ86" s="104">
        <f>VLOOKUP($B86,'Part 3 NNDR3'!$A$6:$FY$331,BQ$4,FALSE)</f>
        <v>-4620717</v>
      </c>
      <c r="BR86" s="104">
        <f>VLOOKUP($B86,'Part 3 NNDR3'!$A$6:$FY$331,BR$4,FALSE)</f>
        <v>0</v>
      </c>
      <c r="BS86" s="104">
        <f>VLOOKUP($B86,'Part 3 NNDR3'!$A$6:$FY$331,BS$4,FALSE)</f>
        <v>-4620717</v>
      </c>
      <c r="BT86" s="104">
        <f>VLOOKUP($B86,'Part 3 NNDR3'!$A$6:$FY$331,BT$4,FALSE)</f>
        <v>-258897</v>
      </c>
      <c r="BU86" s="104">
        <f>VLOOKUP($B86,'Part 3 NNDR3'!$A$6:$FY$331,BU$4,FALSE)</f>
        <v>0</v>
      </c>
      <c r="BV86" s="104">
        <f>VLOOKUP($B86,'Part 3 NNDR3'!$A$6:$FY$331,BV$4,FALSE)</f>
        <v>-258897</v>
      </c>
      <c r="BW86" s="104">
        <f>VLOOKUP($B86,'Part 3 NNDR3'!$A$6:$FY$331,BW$4,FALSE)</f>
        <v>-5780114</v>
      </c>
      <c r="BX86" s="104">
        <f>VLOOKUP($B86,'Part 3 NNDR3'!$A$6:$FY$331,BX$4,FALSE)</f>
        <v>0</v>
      </c>
      <c r="BY86" s="104">
        <f>VLOOKUP($B86,'Part 3 NNDR3'!$A$6:$FY$331,BY$4,FALSE)</f>
        <v>-5780114</v>
      </c>
      <c r="BZ86" s="104">
        <f>VLOOKUP($B86,'Part 3 NNDR3'!$A$6:$FY$331,BZ$4,FALSE)</f>
        <v>-518684</v>
      </c>
      <c r="CA86" s="104">
        <f>VLOOKUP($B86,'Part 3 NNDR3'!$A$6:$FY$331,CA$4,FALSE)</f>
        <v>0</v>
      </c>
      <c r="CB86" s="104">
        <f>VLOOKUP($B86,'Part 3 NNDR3'!$A$6:$FY$331,CB$4,FALSE)</f>
        <v>-518684</v>
      </c>
      <c r="CC86" s="104">
        <f>VLOOKUP($B86,'Part 3 NNDR3'!$A$6:$FY$331,CC$4,FALSE)</f>
        <v>2303</v>
      </c>
      <c r="CD86" s="104">
        <f>VLOOKUP($B86,'Part 3 NNDR3'!$A$6:$FY$331,CD$4,FALSE)</f>
        <v>0</v>
      </c>
      <c r="CE86" s="104">
        <f>VLOOKUP($B86,'Part 3 NNDR3'!$A$6:$FY$331,CE$4,FALSE)</f>
        <v>2303</v>
      </c>
      <c r="CF86" s="104">
        <f>VLOOKUP($B86,'Part 3 NNDR3'!$A$6:$FY$331,CF$4,FALSE)</f>
        <v>-137092</v>
      </c>
      <c r="CG86" s="104">
        <f>VLOOKUP($B86,'Part 3 NNDR3'!$A$6:$FY$331,CG$4,FALSE)</f>
        <v>0</v>
      </c>
      <c r="CH86" s="104">
        <f>VLOOKUP($B86,'Part 3 NNDR3'!$A$6:$FY$331,CH$4,FALSE)</f>
        <v>-137092</v>
      </c>
      <c r="CI86" s="104">
        <f>VLOOKUP($B86,'Part 3 NNDR3'!$A$6:$FY$331,CI$4,FALSE)</f>
        <v>-21423</v>
      </c>
      <c r="CJ86" s="104">
        <f>VLOOKUP($B86,'Part 3 NNDR3'!$A$6:$FY$331,CJ$4,FALSE)</f>
        <v>0</v>
      </c>
      <c r="CK86" s="104">
        <f>VLOOKUP($B86,'Part 3 NNDR3'!$A$6:$FY$331,CK$4,FALSE)</f>
        <v>-21423</v>
      </c>
      <c r="CL86" s="104">
        <f>VLOOKUP($B86,'Part 3 NNDR3'!$A$6:$FY$331,CL$4,FALSE)</f>
        <v>0</v>
      </c>
      <c r="CM86" s="104">
        <f>VLOOKUP($B86,'Part 3 NNDR3'!$A$6:$FY$331,CM$4,FALSE)</f>
        <v>0</v>
      </c>
      <c r="CN86" s="104">
        <f>VLOOKUP($B86,'Part 3 NNDR3'!$A$6:$FY$331,CN$4,FALSE)</f>
        <v>0</v>
      </c>
      <c r="CO86" s="104">
        <f>VLOOKUP($B86,'Part 3 NNDR3'!$A$6:$FY$331,CO$4,FALSE)</f>
        <v>0</v>
      </c>
      <c r="CP86" s="104">
        <f>VLOOKUP($B86,'Part 3 NNDR3'!$A$6:$FY$331,CP$4,FALSE)</f>
        <v>0</v>
      </c>
      <c r="CQ86" s="104">
        <f>VLOOKUP($B86,'Part 3 NNDR3'!$A$6:$FY$331,CQ$4,FALSE)</f>
        <v>0</v>
      </c>
      <c r="CR86" s="104">
        <f>VLOOKUP($B86,'Part 3 NNDR3'!$A$6:$FY$331,CR$4,FALSE)</f>
        <v>-70623</v>
      </c>
      <c r="CS86" s="104">
        <f>VLOOKUP($B86,'Part 3 NNDR3'!$A$6:$FY$331,CS$4,FALSE)</f>
        <v>0</v>
      </c>
      <c r="CT86" s="104">
        <f>VLOOKUP($B86,'Part 3 NNDR3'!$A$6:$FY$331,CT$4,FALSE)</f>
        <v>-70623</v>
      </c>
      <c r="CU86" s="104">
        <f>VLOOKUP($B86,'Part 3 NNDR3'!$A$6:$FY$331,CU$4,FALSE)</f>
        <v>-3053</v>
      </c>
      <c r="CV86" s="104">
        <f>VLOOKUP($B86,'Part 3 NNDR3'!$A$6:$FY$331,CV$4,FALSE)</f>
        <v>0</v>
      </c>
      <c r="CW86" s="104">
        <f>VLOOKUP($B86,'Part 3 NNDR3'!$A$6:$FY$331,CW$4,FALSE)</f>
        <v>-3053</v>
      </c>
      <c r="CX86" s="104">
        <f>VLOOKUP($B86,'Part 3 NNDR3'!$A$6:$FY$331,CX$4,FALSE)</f>
        <v>-2101</v>
      </c>
      <c r="CY86" s="104">
        <f>VLOOKUP($B86,'Part 3 NNDR3'!$A$6:$FY$331,CY$4,FALSE)</f>
        <v>0</v>
      </c>
      <c r="CZ86" s="104">
        <f>VLOOKUP($B86,'Part 3 NNDR3'!$A$6:$FY$331,CZ$4,FALSE)</f>
        <v>-2101</v>
      </c>
      <c r="DA86" s="104">
        <f>VLOOKUP($B86,'Part 3 NNDR3'!$A$6:$FY$331,DA$4,FALSE)</f>
        <v>0</v>
      </c>
      <c r="DB86" s="104">
        <f>VLOOKUP($B86,'Part 3 NNDR3'!$A$6:$FY$331,DB$4,FALSE)</f>
        <v>0</v>
      </c>
      <c r="DC86" s="104">
        <f>VLOOKUP($B86,'Part 3 NNDR3'!$A$6:$FY$331,DC$4,FALSE)</f>
        <v>0</v>
      </c>
      <c r="DD86" s="104">
        <f>VLOOKUP($B86,'Part 3 NNDR3'!$A$6:$FY$331,DD$4,FALSE)</f>
        <v>0</v>
      </c>
      <c r="DE86" s="104">
        <f>VLOOKUP($B86,'Part 3 NNDR3'!$A$6:$FY$331,DE$4,FALSE)</f>
        <v>0</v>
      </c>
      <c r="DF86" s="104">
        <f>VLOOKUP($B86,'Part 3 NNDR3'!$A$6:$FY$331,DF$4,FALSE)</f>
        <v>0</v>
      </c>
      <c r="DG86" s="104">
        <f>VLOOKUP($B86,'Part 3 NNDR3'!$A$6:$FY$331,DG$4,FALSE)</f>
        <v>0</v>
      </c>
      <c r="DH86" s="104">
        <f>VLOOKUP($B86,'Part 3 NNDR3'!$A$6:$FY$331,DH$4,FALSE)</f>
        <v>0</v>
      </c>
      <c r="DI86" s="104">
        <f>VLOOKUP($B86,'Part 3 NNDR3'!$A$6:$FY$331,DI$4,FALSE)</f>
        <v>0</v>
      </c>
      <c r="DJ86" s="104">
        <f>VLOOKUP($B86,'Part 3 NNDR3'!$A$6:$FY$331,DJ$4,FALSE)</f>
        <v>0</v>
      </c>
      <c r="DK86" s="104">
        <f>VLOOKUP($B86,'Part 3 NNDR3'!$A$6:$FY$331,DK$4,FALSE)</f>
        <v>0</v>
      </c>
      <c r="DL86" s="104">
        <f>VLOOKUP($B86,'Part 3 NNDR3'!$A$6:$FY$331,DL$4,FALSE)</f>
        <v>-750673</v>
      </c>
      <c r="DM86" s="104">
        <f>VLOOKUP($B86,'Part 3 NNDR3'!$A$6:$FY$331,DM$4,FALSE)</f>
        <v>0</v>
      </c>
      <c r="DN86" s="104">
        <f>VLOOKUP($B86,'Part 3 NNDR3'!$A$6:$FY$331,DN$4,FALSE)</f>
        <v>-750673</v>
      </c>
      <c r="DO86" s="104">
        <f>VLOOKUP($B86,'Part 3 NNDR3'!$A$6:$FY$331,DO$4,FALSE)</f>
        <v>-182716</v>
      </c>
      <c r="DP86" s="104">
        <f>VLOOKUP($B86,'Part 3 NNDR3'!$A$6:$FY$331,DP$4,FALSE)</f>
        <v>0</v>
      </c>
      <c r="DQ86" s="104">
        <f>VLOOKUP($B86,'Part 3 NNDR3'!$A$6:$FY$331,DQ$4,FALSE)</f>
        <v>-182716</v>
      </c>
      <c r="DR86" s="104">
        <f>VLOOKUP($B86,'Part 3 NNDR3'!$A$6:$FY$331,DR$4,FALSE)</f>
        <v>-25777</v>
      </c>
      <c r="DS86" s="104">
        <f>VLOOKUP($B86,'Part 3 NNDR3'!$A$6:$FY$331,DS$4,FALSE)</f>
        <v>0</v>
      </c>
      <c r="DT86" s="104">
        <f>VLOOKUP($B86,'Part 3 NNDR3'!$A$6:$FY$331,DT$4,FALSE)</f>
        <v>-25777</v>
      </c>
      <c r="DU86" s="104">
        <f>VLOOKUP($B86,'Part 3 NNDR3'!$A$6:$FY$331,DU$4,FALSE)</f>
        <v>-47915</v>
      </c>
      <c r="DV86" s="104">
        <f>VLOOKUP($B86,'Part 3 NNDR3'!$A$6:$FY$331,DV$4,FALSE)</f>
        <v>0</v>
      </c>
      <c r="DW86" s="104">
        <f>VLOOKUP($B86,'Part 3 NNDR3'!$A$6:$FY$331,DW$4,FALSE)</f>
        <v>-47915</v>
      </c>
      <c r="DX86" s="104">
        <f>VLOOKUP($B86,'Part 3 NNDR3'!$A$6:$FY$331,DX$4,FALSE)</f>
        <v>-10483</v>
      </c>
      <c r="DY86" s="104">
        <f>VLOOKUP($B86,'Part 3 NNDR3'!$A$6:$FY$331,DY$4,FALSE)</f>
        <v>0</v>
      </c>
      <c r="DZ86" s="104">
        <f>VLOOKUP($B86,'Part 3 NNDR3'!$A$6:$FY$331,DZ$4,FALSE)</f>
        <v>-10483</v>
      </c>
      <c r="EA86" s="104">
        <f>VLOOKUP($B86,'Part 3 NNDR3'!$A$6:$FY$331,EA$4,FALSE)</f>
        <v>-1781005</v>
      </c>
      <c r="EB86" s="104">
        <f>VLOOKUP($B86,'Part 3 NNDR3'!$A$6:$FY$331,EB$4,FALSE)</f>
        <v>0</v>
      </c>
      <c r="EC86" s="104">
        <f>VLOOKUP($B86,'Part 3 NNDR3'!$A$6:$FY$331,EC$4,FALSE)</f>
        <v>-1781005</v>
      </c>
      <c r="ED86" s="104">
        <f>VLOOKUP($B86,'Part 3 NNDR3'!$A$6:$FY$331,ED$4,FALSE)</f>
        <v>-67046</v>
      </c>
      <c r="EE86" s="104">
        <f>VLOOKUP($B86,'Part 3 NNDR3'!$A$6:$FY$331,EE$4,FALSE)</f>
        <v>0</v>
      </c>
      <c r="EF86" s="104">
        <f>VLOOKUP($B86,'Part 3 NNDR3'!$A$6:$FY$331,EF$4,FALSE)</f>
        <v>-67046</v>
      </c>
      <c r="EG86" s="104">
        <f>VLOOKUP($B86,'Part 3 NNDR3'!$A$6:$FY$331,EG$4,FALSE)</f>
        <v>0</v>
      </c>
      <c r="EH86" s="104">
        <f>VLOOKUP($B86,'Part 3 NNDR3'!$A$6:$FY$331,EH$4,FALSE)</f>
        <v>0</v>
      </c>
      <c r="EI86" s="104">
        <f>VLOOKUP($B86,'Part 3 NNDR3'!$A$6:$FY$331,EI$4,FALSE)</f>
        <v>0</v>
      </c>
      <c r="EJ86" s="104">
        <f>VLOOKUP($B86,'Part 3 NNDR3'!$A$6:$FY$331,EJ$4,FALSE)</f>
        <v>0</v>
      </c>
      <c r="EK86" s="104">
        <f>VLOOKUP($B86,'Part 3 NNDR3'!$A$6:$FY$331,EK$4,FALSE)</f>
        <v>0</v>
      </c>
      <c r="EL86" s="104">
        <f>VLOOKUP($B86,'Part 3 NNDR3'!$A$6:$FY$331,EL$4,FALSE)</f>
        <v>0</v>
      </c>
      <c r="EM86" s="104">
        <f>VLOOKUP($B86,'Part 3 NNDR3'!$A$6:$FY$331,EM$4,FALSE)</f>
        <v>-64455</v>
      </c>
      <c r="EN86" s="104">
        <f>VLOOKUP($B86,'Part 3 NNDR3'!$A$6:$FY$331,EN$4,FALSE)</f>
        <v>0</v>
      </c>
      <c r="EO86" s="104">
        <f>VLOOKUP($B86,'Part 3 NNDR3'!$A$6:$FY$331,EO$4,FALSE)</f>
        <v>-64455</v>
      </c>
      <c r="EP86" s="104">
        <f>VLOOKUP($B86,'Part 3 NNDR3'!$A$6:$FY$331,EP$4,FALSE)</f>
        <v>-2179397</v>
      </c>
      <c r="EQ86" s="104">
        <f>VLOOKUP($B86,'Part 3 NNDR3'!$A$6:$FY$331,EQ$4,FALSE)</f>
        <v>0</v>
      </c>
      <c r="ER86" s="104">
        <f>VLOOKUP($B86,'Part 3 NNDR3'!$A$6:$FY$331,ER$4,FALSE)</f>
        <v>-2179397</v>
      </c>
      <c r="ES86" s="104">
        <f>VLOOKUP($B86,'Part 3 NNDR3'!$A$6:$FY$331,ES$4,FALSE)</f>
        <v>0</v>
      </c>
      <c r="ET86" s="104">
        <f>VLOOKUP($B86,'Part 3 NNDR3'!$A$6:$FY$331,ET$4,FALSE)</f>
        <v>0</v>
      </c>
      <c r="EU86" s="104">
        <f>VLOOKUP($B86,'Part 3 NNDR3'!$A$6:$FY$331,EU$4,FALSE)</f>
        <v>0</v>
      </c>
      <c r="EV86" s="104">
        <f>VLOOKUP($B86,'Part 3 NNDR3'!$A$6:$FY$331,EV$4,FALSE)</f>
        <v>-43096</v>
      </c>
      <c r="EW86" s="104">
        <f>VLOOKUP($B86,'Part 3 NNDR3'!$A$6:$FY$331,EW$4,FALSE)</f>
        <v>0</v>
      </c>
      <c r="EX86" s="104">
        <f>VLOOKUP($B86,'Part 3 NNDR3'!$A$6:$FY$331,EX$4,FALSE)</f>
        <v>-43096</v>
      </c>
      <c r="EY86" s="104">
        <f>VLOOKUP($B86,'Part 3 NNDR3'!$A$6:$FY$331,EY$4,FALSE)</f>
        <v>-43096</v>
      </c>
      <c r="EZ86" s="104">
        <f>VLOOKUP($B86,'Part 3 NNDR3'!$A$6:$FY$331,EZ$4,FALSE)</f>
        <v>0</v>
      </c>
      <c r="FA86" s="104">
        <f>VLOOKUP($B86,'Part 3 NNDR3'!$A$6:$FY$331,FA$4,FALSE)</f>
        <v>-43096</v>
      </c>
      <c r="FB86" s="104">
        <f>VLOOKUP($B86,'Part 3 NNDR3'!$A$6:$FY$331,FB$4,FALSE)</f>
        <v>142954533</v>
      </c>
      <c r="FC86" s="104">
        <f>VLOOKUP($B86,'Part 3 NNDR3'!$A$6:$FY$331,FC$4,FALSE)</f>
        <v>0</v>
      </c>
      <c r="FD86" s="104">
        <f>VLOOKUP($B86,'Part 3 NNDR3'!$A$6:$FY$331,FD$4,FALSE)</f>
        <v>142954533</v>
      </c>
      <c r="FE86" s="104">
        <f>VLOOKUP($B86,'Part 3 NNDR3'!$A$6:$FY$331,FE$4,FALSE)</f>
        <v>452328</v>
      </c>
      <c r="FF86" s="104">
        <f>VLOOKUP($B86,'Part 3 NNDR3'!$A$6:$FY$331,FF$4,FALSE)</f>
        <v>0</v>
      </c>
      <c r="FG86" s="104">
        <f>VLOOKUP($B86,'Part 3 NNDR3'!$A$6:$FY$331,FG$4,FALSE)</f>
        <v>452328</v>
      </c>
      <c r="FH86" s="104">
        <f>VLOOKUP($B86,'Part 3 NNDR3'!$A$6:$FY$331,FH$4,FALSE)</f>
        <v>-17588846</v>
      </c>
      <c r="FI86" s="104">
        <f>VLOOKUP($B86,'Part 3 NNDR3'!$A$6:$FY$331,FI$4,FALSE)</f>
        <v>0</v>
      </c>
      <c r="FJ86" s="104">
        <f>VLOOKUP($B86,'Part 3 NNDR3'!$A$6:$FY$331,FJ$4,FALSE)</f>
        <v>-17588846</v>
      </c>
      <c r="FK86" s="104">
        <f>VLOOKUP($B86,'Part 3 NNDR3'!$A$6:$FY$331,FK$4,FALSE)</f>
        <v>-5780114</v>
      </c>
      <c r="FL86" s="104">
        <f>VLOOKUP($B86,'Part 3 NNDR3'!$A$6:$FY$331,FL$4,FALSE)</f>
        <v>0</v>
      </c>
      <c r="FM86" s="104">
        <f>VLOOKUP($B86,'Part 3 NNDR3'!$A$6:$FY$331,FM$4,FALSE)</f>
        <v>-5780114</v>
      </c>
      <c r="FN86" s="104">
        <f>VLOOKUP($B86,'Part 3 NNDR3'!$A$6:$FY$331,FN$4,FALSE)</f>
        <v>-750673</v>
      </c>
      <c r="FO86" s="104">
        <f>VLOOKUP($B86,'Part 3 NNDR3'!$A$6:$FY$331,FO$4,FALSE)</f>
        <v>0</v>
      </c>
      <c r="FP86" s="104">
        <f>VLOOKUP($B86,'Part 3 NNDR3'!$A$6:$FY$331,FP$4,FALSE)</f>
        <v>-750673</v>
      </c>
      <c r="FQ86" s="104">
        <f>VLOOKUP($B86,'Part 3 NNDR3'!$A$6:$FY$331,FQ$4,FALSE)</f>
        <v>-2179397</v>
      </c>
      <c r="FR86" s="104">
        <f>VLOOKUP($B86,'Part 3 NNDR3'!$A$6:$FY$331,FR$4,FALSE)</f>
        <v>0</v>
      </c>
      <c r="FS86" s="104">
        <f>VLOOKUP($B86,'Part 3 NNDR3'!$A$6:$FY$331,FS$4,FALSE)</f>
        <v>-2179397</v>
      </c>
      <c r="FT86" s="104">
        <f>VLOOKUP($B86,'Part 3 NNDR3'!$A$6:$FY$331,FT$4,FALSE)</f>
        <v>-43096</v>
      </c>
      <c r="FU86" s="104">
        <f>VLOOKUP($B86,'Part 3 NNDR3'!$A$6:$FY$331,FU$4,FALSE)</f>
        <v>0</v>
      </c>
      <c r="FV86" s="104">
        <f>VLOOKUP($B86,'Part 3 NNDR3'!$A$6:$FY$331,FV$4,FALSE)</f>
        <v>-43096</v>
      </c>
      <c r="FW86" s="104">
        <f>VLOOKUP($B86,'Part 3 NNDR3'!$A$6:$FY$331,FW$4,FALSE)</f>
        <v>-25889798</v>
      </c>
      <c r="FX86" s="104">
        <f>VLOOKUP($B86,'Part 3 NNDR3'!$A$6:$FY$331,FX$4,FALSE)</f>
        <v>0</v>
      </c>
      <c r="FY86" s="104">
        <f>VLOOKUP($B86,'Part 3 NNDR3'!$A$6:$FY$331,FY$4,FALSE)</f>
        <v>-25889798</v>
      </c>
      <c r="FZ86" s="104">
        <f>VLOOKUP($B86,'Part 3 NNDR3'!$A$6:$FY$331,FZ$4,FALSE)</f>
        <v>117064735</v>
      </c>
      <c r="GA86" s="104">
        <f>VLOOKUP($B86,'Part 3 NNDR3'!$A$6:$FY$331,GA$4,FALSE)</f>
        <v>0</v>
      </c>
      <c r="GB86" s="104">
        <f>VLOOKUP($B86,'Part 3 NNDR3'!$A$6:$FY$331,GB$4,FALSE)</f>
        <v>117064735</v>
      </c>
      <c r="GC86" s="105" t="str">
        <f>VLOOKUP($B86,'Data (Updated)'!$C$4:$E$329,2,FALSE)</f>
        <v>NA</v>
      </c>
      <c r="GD86" s="106" t="str">
        <f>VLOOKUP($B86,'Data (Updated)'!$C$4:$E$329,3,FALSE)</f>
        <v>E6113</v>
      </c>
    </row>
    <row r="87" spans="1:186" ht="12.75" x14ac:dyDescent="0.2">
      <c r="A87" s="75">
        <v>82</v>
      </c>
      <c r="B87" s="100" t="s">
        <v>254</v>
      </c>
      <c r="C87" s="101" t="s">
        <v>946</v>
      </c>
      <c r="D87" s="102" t="s">
        <v>947</v>
      </c>
      <c r="E87" s="103" t="s">
        <v>253</v>
      </c>
      <c r="F87" s="104">
        <f>VLOOKUP($B87,'Part 3 NNDR3'!$A$6:$FY$331,F$4,FALSE)</f>
        <v>0</v>
      </c>
      <c r="G87" s="104">
        <f>VLOOKUP($B87,'Part 3 NNDR3'!$A$6:$FY$331,G$4,FALSE)</f>
        <v>0</v>
      </c>
      <c r="H87" s="104">
        <f>VLOOKUP($B87,'Part 3 NNDR3'!$A$6:$FY$331,H$4,FALSE)</f>
        <v>0</v>
      </c>
      <c r="I87" s="104">
        <f>VLOOKUP($B87,'Part 3 NNDR3'!$A$6:$FY$331,I$4,FALSE)</f>
        <v>296012</v>
      </c>
      <c r="J87" s="104">
        <f>VLOOKUP($B87,'Part 3 NNDR3'!$A$6:$FY$331,J$4,FALSE)</f>
        <v>0</v>
      </c>
      <c r="K87" s="104">
        <f>VLOOKUP($B87,'Part 3 NNDR3'!$A$6:$FY$331,K$4,FALSE)</f>
        <v>296012</v>
      </c>
      <c r="L87" s="104">
        <f>VLOOKUP($B87,'Part 3 NNDR3'!$A$6:$FY$331,L$4,FALSE)</f>
        <v>0</v>
      </c>
      <c r="M87" s="104">
        <f>VLOOKUP($B87,'Part 3 NNDR3'!$A$6:$FY$331,M$4,FALSE)</f>
        <v>0</v>
      </c>
      <c r="N87" s="104">
        <f>VLOOKUP($B87,'Part 3 NNDR3'!$A$6:$FY$331,N$4,FALSE)</f>
        <v>0</v>
      </c>
      <c r="O87" s="104">
        <f>VLOOKUP($B87,'Part 3 NNDR3'!$A$6:$FY$331,O$4,FALSE)</f>
        <v>155790</v>
      </c>
      <c r="P87" s="104">
        <f>VLOOKUP($B87,'Part 3 NNDR3'!$A$6:$FY$331,P$4,FALSE)</f>
        <v>0</v>
      </c>
      <c r="Q87" s="104">
        <f>VLOOKUP($B87,'Part 3 NNDR3'!$A$6:$FY$331,Q$4,FALSE)</f>
        <v>155790</v>
      </c>
      <c r="R87" s="104">
        <f>VLOOKUP($B87,'Part 3 NNDR3'!$A$6:$FY$331,R$4,FALSE)</f>
        <v>451802</v>
      </c>
      <c r="S87" s="104">
        <f>VLOOKUP($B87,'Part 3 NNDR3'!$A$6:$FY$331,S$4,FALSE)</f>
        <v>0</v>
      </c>
      <c r="T87" s="104">
        <f>VLOOKUP($B87,'Part 3 NNDR3'!$A$6:$FY$331,T$4,FALSE)</f>
        <v>451802</v>
      </c>
      <c r="U87" s="104">
        <f>VLOOKUP($B87,'Part 3 NNDR3'!$A$6:$FY$331,U$4,FALSE)</f>
        <v>-4928154</v>
      </c>
      <c r="V87" s="104">
        <f>VLOOKUP($B87,'Part 3 NNDR3'!$A$6:$FY$331,V$4,FALSE)</f>
        <v>0</v>
      </c>
      <c r="W87" s="104">
        <f>VLOOKUP($B87,'Part 3 NNDR3'!$A$6:$FY$331,W$4,FALSE)</f>
        <v>-4928154</v>
      </c>
      <c r="X87" s="104">
        <f>VLOOKUP($B87,'Part 3 NNDR3'!$A$6:$FY$331,X$4,FALSE)</f>
        <v>-34361</v>
      </c>
      <c r="Y87" s="104">
        <f>VLOOKUP($B87,'Part 3 NNDR3'!$A$6:$FY$331,Y$4,FALSE)</f>
        <v>0</v>
      </c>
      <c r="Z87" s="104">
        <f>VLOOKUP($B87,'Part 3 NNDR3'!$A$6:$FY$331,Z$4,FALSE)</f>
        <v>-34361</v>
      </c>
      <c r="AA87" s="104">
        <f>VLOOKUP($B87,'Part 3 NNDR3'!$A$6:$FY$331,AA$4,FALSE)</f>
        <v>-295856</v>
      </c>
      <c r="AB87" s="104">
        <f>VLOOKUP($B87,'Part 3 NNDR3'!$A$6:$FY$331,AB$4,FALSE)</f>
        <v>0</v>
      </c>
      <c r="AC87" s="104">
        <f>VLOOKUP($B87,'Part 3 NNDR3'!$A$6:$FY$331,AC$4,FALSE)</f>
        <v>-295856</v>
      </c>
      <c r="AD87" s="104">
        <f>VLOOKUP($B87,'Part 3 NNDR3'!$A$6:$FY$331,AD$4,FALSE)</f>
        <v>-196447</v>
      </c>
      <c r="AE87" s="104">
        <f>VLOOKUP($B87,'Part 3 NNDR3'!$A$6:$FY$331,AE$4,FALSE)</f>
        <v>0</v>
      </c>
      <c r="AF87" s="104">
        <f>VLOOKUP($B87,'Part 3 NNDR3'!$A$6:$FY$331,AF$4,FALSE)</f>
        <v>-196447</v>
      </c>
      <c r="AG87" s="104">
        <f>VLOOKUP($B87,'Part 3 NNDR3'!$A$6:$FY$331,AG$4,FALSE)</f>
        <v>-3551</v>
      </c>
      <c r="AH87" s="104">
        <f>VLOOKUP($B87,'Part 3 NNDR3'!$A$6:$FY$331,AH$4,FALSE)</f>
        <v>0</v>
      </c>
      <c r="AI87" s="104">
        <f>VLOOKUP($B87,'Part 3 NNDR3'!$A$6:$FY$331,AI$4,FALSE)</f>
        <v>-3551</v>
      </c>
      <c r="AJ87" s="104">
        <f>VLOOKUP($B87,'Part 3 NNDR3'!$A$6:$FY$331,AJ$4,FALSE)</f>
        <v>3786873</v>
      </c>
      <c r="AK87" s="104">
        <f>VLOOKUP($B87,'Part 3 NNDR3'!$A$6:$FY$331,AK$4,FALSE)</f>
        <v>0</v>
      </c>
      <c r="AL87" s="104">
        <f>VLOOKUP($B87,'Part 3 NNDR3'!$A$6:$FY$331,AL$4,FALSE)</f>
        <v>3786873</v>
      </c>
      <c r="AM87" s="104">
        <f>VLOOKUP($B87,'Part 3 NNDR3'!$A$6:$FY$331,AM$4,FALSE)</f>
        <v>6075</v>
      </c>
      <c r="AN87" s="104">
        <f>VLOOKUP($B87,'Part 3 NNDR3'!$A$6:$FY$331,AN$4,FALSE)</f>
        <v>0</v>
      </c>
      <c r="AO87" s="104">
        <f>VLOOKUP($B87,'Part 3 NNDR3'!$A$6:$FY$331,AO$4,FALSE)</f>
        <v>6075</v>
      </c>
      <c r="AP87" s="104">
        <f>VLOOKUP($B87,'Part 3 NNDR3'!$A$6:$FY$331,AP$4,FALSE)</f>
        <v>-7527653</v>
      </c>
      <c r="AQ87" s="104">
        <f>VLOOKUP($B87,'Part 3 NNDR3'!$A$6:$FY$331,AQ$4,FALSE)</f>
        <v>0</v>
      </c>
      <c r="AR87" s="104">
        <f>VLOOKUP($B87,'Part 3 NNDR3'!$A$6:$FY$331,AR$4,FALSE)</f>
        <v>-7527653</v>
      </c>
      <c r="AS87" s="104">
        <f>VLOOKUP($B87,'Part 3 NNDR3'!$A$6:$FY$331,AS$4,FALSE)</f>
        <v>153765</v>
      </c>
      <c r="AT87" s="104">
        <f>VLOOKUP($B87,'Part 3 NNDR3'!$A$6:$FY$331,AT$4,FALSE)</f>
        <v>0</v>
      </c>
      <c r="AU87" s="104">
        <f>VLOOKUP($B87,'Part 3 NNDR3'!$A$6:$FY$331,AU$4,FALSE)</f>
        <v>153765</v>
      </c>
      <c r="AV87" s="104">
        <f>VLOOKUP($B87,'Part 3 NNDR3'!$A$6:$FY$331,AV$4,FALSE)</f>
        <v>-81242</v>
      </c>
      <c r="AW87" s="104">
        <f>VLOOKUP($B87,'Part 3 NNDR3'!$A$6:$FY$331,AW$4,FALSE)</f>
        <v>0</v>
      </c>
      <c r="AX87" s="104">
        <f>VLOOKUP($B87,'Part 3 NNDR3'!$A$6:$FY$331,AX$4,FALSE)</f>
        <v>-81242</v>
      </c>
      <c r="AY87" s="104">
        <f>VLOOKUP($B87,'Part 3 NNDR3'!$A$6:$FY$331,AY$4,FALSE)</f>
        <v>-2259</v>
      </c>
      <c r="AZ87" s="104">
        <f>VLOOKUP($B87,'Part 3 NNDR3'!$A$6:$FY$331,AZ$4,FALSE)</f>
        <v>0</v>
      </c>
      <c r="BA87" s="104">
        <f>VLOOKUP($B87,'Part 3 NNDR3'!$A$6:$FY$331,BA$4,FALSE)</f>
        <v>-2259</v>
      </c>
      <c r="BB87" s="104">
        <f>VLOOKUP($B87,'Part 3 NNDR3'!$A$6:$FY$331,BB$4,FALSE)</f>
        <v>0</v>
      </c>
      <c r="BC87" s="104">
        <f>VLOOKUP($B87,'Part 3 NNDR3'!$A$6:$FY$331,BC$4,FALSE)</f>
        <v>0</v>
      </c>
      <c r="BD87" s="104">
        <f>VLOOKUP($B87,'Part 3 NNDR3'!$A$6:$FY$331,BD$4,FALSE)</f>
        <v>0</v>
      </c>
      <c r="BE87" s="104">
        <f>VLOOKUP($B87,'Part 3 NNDR3'!$A$6:$FY$331,BE$4,FALSE)</f>
        <v>0</v>
      </c>
      <c r="BF87" s="104">
        <f>VLOOKUP($B87,'Part 3 NNDR3'!$A$6:$FY$331,BF$4,FALSE)</f>
        <v>0</v>
      </c>
      <c r="BG87" s="104">
        <f>VLOOKUP($B87,'Part 3 NNDR3'!$A$6:$FY$331,BG$4,FALSE)</f>
        <v>0</v>
      </c>
      <c r="BH87" s="104">
        <f>VLOOKUP($B87,'Part 3 NNDR3'!$A$6:$FY$331,BH$4,FALSE)</f>
        <v>-8888451</v>
      </c>
      <c r="BI87" s="104">
        <f>VLOOKUP($B87,'Part 3 NNDR3'!$A$6:$FY$331,BI$4,FALSE)</f>
        <v>0</v>
      </c>
      <c r="BJ87" s="104">
        <f>VLOOKUP($B87,'Part 3 NNDR3'!$A$6:$FY$331,BJ$4,FALSE)</f>
        <v>-8888451</v>
      </c>
      <c r="BK87" s="104">
        <f>VLOOKUP($B87,'Part 3 NNDR3'!$A$6:$FY$331,BK$4,FALSE)</f>
        <v>0</v>
      </c>
      <c r="BL87" s="104">
        <f>VLOOKUP($B87,'Part 3 NNDR3'!$A$6:$FY$331,BL$4,FALSE)</f>
        <v>0</v>
      </c>
      <c r="BM87" s="104">
        <f>VLOOKUP($B87,'Part 3 NNDR3'!$A$6:$FY$331,BM$4,FALSE)</f>
        <v>0</v>
      </c>
      <c r="BN87" s="104">
        <f>VLOOKUP($B87,'Part 3 NNDR3'!$A$6:$FY$331,BN$4,FALSE)</f>
        <v>-36587</v>
      </c>
      <c r="BO87" s="104">
        <f>VLOOKUP($B87,'Part 3 NNDR3'!$A$6:$FY$331,BO$4,FALSE)</f>
        <v>0</v>
      </c>
      <c r="BP87" s="104">
        <f>VLOOKUP($B87,'Part 3 NNDR3'!$A$6:$FY$331,BP$4,FALSE)</f>
        <v>-36587</v>
      </c>
      <c r="BQ87" s="104">
        <f>VLOOKUP($B87,'Part 3 NNDR3'!$A$6:$FY$331,BQ$4,FALSE)</f>
        <v>-4701804</v>
      </c>
      <c r="BR87" s="104">
        <f>VLOOKUP($B87,'Part 3 NNDR3'!$A$6:$FY$331,BR$4,FALSE)</f>
        <v>0</v>
      </c>
      <c r="BS87" s="104">
        <f>VLOOKUP($B87,'Part 3 NNDR3'!$A$6:$FY$331,BS$4,FALSE)</f>
        <v>-4701804</v>
      </c>
      <c r="BT87" s="104">
        <f>VLOOKUP($B87,'Part 3 NNDR3'!$A$6:$FY$331,BT$4,FALSE)</f>
        <v>18284</v>
      </c>
      <c r="BU87" s="104">
        <f>VLOOKUP($B87,'Part 3 NNDR3'!$A$6:$FY$331,BU$4,FALSE)</f>
        <v>0</v>
      </c>
      <c r="BV87" s="104">
        <f>VLOOKUP($B87,'Part 3 NNDR3'!$A$6:$FY$331,BV$4,FALSE)</f>
        <v>18284</v>
      </c>
      <c r="BW87" s="104">
        <f>VLOOKUP($B87,'Part 3 NNDR3'!$A$6:$FY$331,BW$4,FALSE)</f>
        <v>-4720107</v>
      </c>
      <c r="BX87" s="104">
        <f>VLOOKUP($B87,'Part 3 NNDR3'!$A$6:$FY$331,BX$4,FALSE)</f>
        <v>0</v>
      </c>
      <c r="BY87" s="104">
        <f>VLOOKUP($B87,'Part 3 NNDR3'!$A$6:$FY$331,BY$4,FALSE)</f>
        <v>-4720107</v>
      </c>
      <c r="BZ87" s="104">
        <f>VLOOKUP($B87,'Part 3 NNDR3'!$A$6:$FY$331,BZ$4,FALSE)</f>
        <v>-170832</v>
      </c>
      <c r="CA87" s="104">
        <f>VLOOKUP($B87,'Part 3 NNDR3'!$A$6:$FY$331,CA$4,FALSE)</f>
        <v>0</v>
      </c>
      <c r="CB87" s="104">
        <f>VLOOKUP($B87,'Part 3 NNDR3'!$A$6:$FY$331,CB$4,FALSE)</f>
        <v>-170832</v>
      </c>
      <c r="CC87" s="104">
        <f>VLOOKUP($B87,'Part 3 NNDR3'!$A$6:$FY$331,CC$4,FALSE)</f>
        <v>-2621</v>
      </c>
      <c r="CD87" s="104">
        <f>VLOOKUP($B87,'Part 3 NNDR3'!$A$6:$FY$331,CD$4,FALSE)</f>
        <v>0</v>
      </c>
      <c r="CE87" s="104">
        <f>VLOOKUP($B87,'Part 3 NNDR3'!$A$6:$FY$331,CE$4,FALSE)</f>
        <v>-2621</v>
      </c>
      <c r="CF87" s="104">
        <f>VLOOKUP($B87,'Part 3 NNDR3'!$A$6:$FY$331,CF$4,FALSE)</f>
        <v>-343392</v>
      </c>
      <c r="CG87" s="104">
        <f>VLOOKUP($B87,'Part 3 NNDR3'!$A$6:$FY$331,CG$4,FALSE)</f>
        <v>0</v>
      </c>
      <c r="CH87" s="104">
        <f>VLOOKUP($B87,'Part 3 NNDR3'!$A$6:$FY$331,CH$4,FALSE)</f>
        <v>-343392</v>
      </c>
      <c r="CI87" s="104">
        <f>VLOOKUP($B87,'Part 3 NNDR3'!$A$6:$FY$331,CI$4,FALSE)</f>
        <v>0</v>
      </c>
      <c r="CJ87" s="104">
        <f>VLOOKUP($B87,'Part 3 NNDR3'!$A$6:$FY$331,CJ$4,FALSE)</f>
        <v>0</v>
      </c>
      <c r="CK87" s="104">
        <f>VLOOKUP($B87,'Part 3 NNDR3'!$A$6:$FY$331,CK$4,FALSE)</f>
        <v>0</v>
      </c>
      <c r="CL87" s="104">
        <f>VLOOKUP($B87,'Part 3 NNDR3'!$A$6:$FY$331,CL$4,FALSE)</f>
        <v>0</v>
      </c>
      <c r="CM87" s="104">
        <f>VLOOKUP($B87,'Part 3 NNDR3'!$A$6:$FY$331,CM$4,FALSE)</f>
        <v>0</v>
      </c>
      <c r="CN87" s="104">
        <f>VLOOKUP($B87,'Part 3 NNDR3'!$A$6:$FY$331,CN$4,FALSE)</f>
        <v>0</v>
      </c>
      <c r="CO87" s="104">
        <f>VLOOKUP($B87,'Part 3 NNDR3'!$A$6:$FY$331,CO$4,FALSE)</f>
        <v>0</v>
      </c>
      <c r="CP87" s="104">
        <f>VLOOKUP($B87,'Part 3 NNDR3'!$A$6:$FY$331,CP$4,FALSE)</f>
        <v>0</v>
      </c>
      <c r="CQ87" s="104">
        <f>VLOOKUP($B87,'Part 3 NNDR3'!$A$6:$FY$331,CQ$4,FALSE)</f>
        <v>0</v>
      </c>
      <c r="CR87" s="104">
        <f>VLOOKUP($B87,'Part 3 NNDR3'!$A$6:$FY$331,CR$4,FALSE)</f>
        <v>0</v>
      </c>
      <c r="CS87" s="104">
        <f>VLOOKUP($B87,'Part 3 NNDR3'!$A$6:$FY$331,CS$4,FALSE)</f>
        <v>0</v>
      </c>
      <c r="CT87" s="104">
        <f>VLOOKUP($B87,'Part 3 NNDR3'!$A$6:$FY$331,CT$4,FALSE)</f>
        <v>0</v>
      </c>
      <c r="CU87" s="104">
        <f>VLOOKUP($B87,'Part 3 NNDR3'!$A$6:$FY$331,CU$4,FALSE)</f>
        <v>0</v>
      </c>
      <c r="CV87" s="104">
        <f>VLOOKUP($B87,'Part 3 NNDR3'!$A$6:$FY$331,CV$4,FALSE)</f>
        <v>0</v>
      </c>
      <c r="CW87" s="104">
        <f>VLOOKUP($B87,'Part 3 NNDR3'!$A$6:$FY$331,CW$4,FALSE)</f>
        <v>0</v>
      </c>
      <c r="CX87" s="104">
        <f>VLOOKUP($B87,'Part 3 NNDR3'!$A$6:$FY$331,CX$4,FALSE)</f>
        <v>0</v>
      </c>
      <c r="CY87" s="104">
        <f>VLOOKUP($B87,'Part 3 NNDR3'!$A$6:$FY$331,CY$4,FALSE)</f>
        <v>0</v>
      </c>
      <c r="CZ87" s="104">
        <f>VLOOKUP($B87,'Part 3 NNDR3'!$A$6:$FY$331,CZ$4,FALSE)</f>
        <v>0</v>
      </c>
      <c r="DA87" s="104">
        <f>VLOOKUP($B87,'Part 3 NNDR3'!$A$6:$FY$331,DA$4,FALSE)</f>
        <v>0</v>
      </c>
      <c r="DB87" s="104">
        <f>VLOOKUP($B87,'Part 3 NNDR3'!$A$6:$FY$331,DB$4,FALSE)</f>
        <v>0</v>
      </c>
      <c r="DC87" s="104">
        <f>VLOOKUP($B87,'Part 3 NNDR3'!$A$6:$FY$331,DC$4,FALSE)</f>
        <v>0</v>
      </c>
      <c r="DD87" s="104">
        <f>VLOOKUP($B87,'Part 3 NNDR3'!$A$6:$FY$331,DD$4,FALSE)</f>
        <v>0</v>
      </c>
      <c r="DE87" s="104">
        <f>VLOOKUP($B87,'Part 3 NNDR3'!$A$6:$FY$331,DE$4,FALSE)</f>
        <v>0</v>
      </c>
      <c r="DF87" s="104">
        <f>VLOOKUP($B87,'Part 3 NNDR3'!$A$6:$FY$331,DF$4,FALSE)</f>
        <v>0</v>
      </c>
      <c r="DG87" s="104">
        <f>VLOOKUP($B87,'Part 3 NNDR3'!$A$6:$FY$331,DG$4,FALSE)</f>
        <v>0</v>
      </c>
      <c r="DH87" s="104">
        <f>VLOOKUP($B87,'Part 3 NNDR3'!$A$6:$FY$331,DH$4,FALSE)</f>
        <v>0</v>
      </c>
      <c r="DI87" s="104">
        <f>VLOOKUP($B87,'Part 3 NNDR3'!$A$6:$FY$331,DI$4,FALSE)</f>
        <v>0</v>
      </c>
      <c r="DJ87" s="104">
        <f>VLOOKUP($B87,'Part 3 NNDR3'!$A$6:$FY$331,DJ$4,FALSE)</f>
        <v>0</v>
      </c>
      <c r="DK87" s="104">
        <f>VLOOKUP($B87,'Part 3 NNDR3'!$A$6:$FY$331,DK$4,FALSE)</f>
        <v>0</v>
      </c>
      <c r="DL87" s="104">
        <f>VLOOKUP($B87,'Part 3 NNDR3'!$A$6:$FY$331,DL$4,FALSE)</f>
        <v>-516845</v>
      </c>
      <c r="DM87" s="104">
        <f>VLOOKUP($B87,'Part 3 NNDR3'!$A$6:$FY$331,DM$4,FALSE)</f>
        <v>0</v>
      </c>
      <c r="DN87" s="104">
        <f>VLOOKUP($B87,'Part 3 NNDR3'!$A$6:$FY$331,DN$4,FALSE)</f>
        <v>-516845</v>
      </c>
      <c r="DO87" s="104">
        <f>VLOOKUP($B87,'Part 3 NNDR3'!$A$6:$FY$331,DO$4,FALSE)</f>
        <v>-272620</v>
      </c>
      <c r="DP87" s="104">
        <f>VLOOKUP($B87,'Part 3 NNDR3'!$A$6:$FY$331,DP$4,FALSE)</f>
        <v>0</v>
      </c>
      <c r="DQ87" s="104">
        <f>VLOOKUP($B87,'Part 3 NNDR3'!$A$6:$FY$331,DQ$4,FALSE)</f>
        <v>-272620</v>
      </c>
      <c r="DR87" s="104">
        <f>VLOOKUP($B87,'Part 3 NNDR3'!$A$6:$FY$331,DR$4,FALSE)</f>
        <v>-41438</v>
      </c>
      <c r="DS87" s="104">
        <f>VLOOKUP($B87,'Part 3 NNDR3'!$A$6:$FY$331,DS$4,FALSE)</f>
        <v>0</v>
      </c>
      <c r="DT87" s="104">
        <f>VLOOKUP($B87,'Part 3 NNDR3'!$A$6:$FY$331,DT$4,FALSE)</f>
        <v>-41438</v>
      </c>
      <c r="DU87" s="104">
        <f>VLOOKUP($B87,'Part 3 NNDR3'!$A$6:$FY$331,DU$4,FALSE)</f>
        <v>-103761</v>
      </c>
      <c r="DV87" s="104">
        <f>VLOOKUP($B87,'Part 3 NNDR3'!$A$6:$FY$331,DV$4,FALSE)</f>
        <v>0</v>
      </c>
      <c r="DW87" s="104">
        <f>VLOOKUP($B87,'Part 3 NNDR3'!$A$6:$FY$331,DW$4,FALSE)</f>
        <v>-103761</v>
      </c>
      <c r="DX87" s="104">
        <f>VLOOKUP($B87,'Part 3 NNDR3'!$A$6:$FY$331,DX$4,FALSE)</f>
        <v>-5211</v>
      </c>
      <c r="DY87" s="104">
        <f>VLOOKUP($B87,'Part 3 NNDR3'!$A$6:$FY$331,DY$4,FALSE)</f>
        <v>0</v>
      </c>
      <c r="DZ87" s="104">
        <f>VLOOKUP($B87,'Part 3 NNDR3'!$A$6:$FY$331,DZ$4,FALSE)</f>
        <v>-5211</v>
      </c>
      <c r="EA87" s="104">
        <f>VLOOKUP($B87,'Part 3 NNDR3'!$A$6:$FY$331,EA$4,FALSE)</f>
        <v>-2945536</v>
      </c>
      <c r="EB87" s="104">
        <f>VLOOKUP($B87,'Part 3 NNDR3'!$A$6:$FY$331,EB$4,FALSE)</f>
        <v>0</v>
      </c>
      <c r="EC87" s="104">
        <f>VLOOKUP($B87,'Part 3 NNDR3'!$A$6:$FY$331,EC$4,FALSE)</f>
        <v>-2945536</v>
      </c>
      <c r="ED87" s="104">
        <f>VLOOKUP($B87,'Part 3 NNDR3'!$A$6:$FY$331,ED$4,FALSE)</f>
        <v>-49963</v>
      </c>
      <c r="EE87" s="104">
        <f>VLOOKUP($B87,'Part 3 NNDR3'!$A$6:$FY$331,EE$4,FALSE)</f>
        <v>0</v>
      </c>
      <c r="EF87" s="104">
        <f>VLOOKUP($B87,'Part 3 NNDR3'!$A$6:$FY$331,EF$4,FALSE)</f>
        <v>-49963</v>
      </c>
      <c r="EG87" s="104">
        <f>VLOOKUP($B87,'Part 3 NNDR3'!$A$6:$FY$331,EG$4,FALSE)</f>
        <v>0</v>
      </c>
      <c r="EH87" s="104">
        <f>VLOOKUP($B87,'Part 3 NNDR3'!$A$6:$FY$331,EH$4,FALSE)</f>
        <v>0</v>
      </c>
      <c r="EI87" s="104">
        <f>VLOOKUP($B87,'Part 3 NNDR3'!$A$6:$FY$331,EI$4,FALSE)</f>
        <v>0</v>
      </c>
      <c r="EJ87" s="104">
        <f>VLOOKUP($B87,'Part 3 NNDR3'!$A$6:$FY$331,EJ$4,FALSE)</f>
        <v>0</v>
      </c>
      <c r="EK87" s="104">
        <f>VLOOKUP($B87,'Part 3 NNDR3'!$A$6:$FY$331,EK$4,FALSE)</f>
        <v>0</v>
      </c>
      <c r="EL87" s="104">
        <f>VLOOKUP($B87,'Part 3 NNDR3'!$A$6:$FY$331,EL$4,FALSE)</f>
        <v>0</v>
      </c>
      <c r="EM87" s="104">
        <f>VLOOKUP($B87,'Part 3 NNDR3'!$A$6:$FY$331,EM$4,FALSE)</f>
        <v>0</v>
      </c>
      <c r="EN87" s="104">
        <f>VLOOKUP($B87,'Part 3 NNDR3'!$A$6:$FY$331,EN$4,FALSE)</f>
        <v>0</v>
      </c>
      <c r="EO87" s="104">
        <f>VLOOKUP($B87,'Part 3 NNDR3'!$A$6:$FY$331,EO$4,FALSE)</f>
        <v>0</v>
      </c>
      <c r="EP87" s="104">
        <f>VLOOKUP($B87,'Part 3 NNDR3'!$A$6:$FY$331,EP$4,FALSE)</f>
        <v>-3418529</v>
      </c>
      <c r="EQ87" s="104">
        <f>VLOOKUP($B87,'Part 3 NNDR3'!$A$6:$FY$331,EQ$4,FALSE)</f>
        <v>0</v>
      </c>
      <c r="ER87" s="104">
        <f>VLOOKUP($B87,'Part 3 NNDR3'!$A$6:$FY$331,ER$4,FALSE)</f>
        <v>-3418529</v>
      </c>
      <c r="ES87" s="104">
        <f>VLOOKUP($B87,'Part 3 NNDR3'!$A$6:$FY$331,ES$4,FALSE)</f>
        <v>0</v>
      </c>
      <c r="ET87" s="104">
        <f>VLOOKUP($B87,'Part 3 NNDR3'!$A$6:$FY$331,ET$4,FALSE)</f>
        <v>0</v>
      </c>
      <c r="EU87" s="104">
        <f>VLOOKUP($B87,'Part 3 NNDR3'!$A$6:$FY$331,EU$4,FALSE)</f>
        <v>0</v>
      </c>
      <c r="EV87" s="104">
        <f>VLOOKUP($B87,'Part 3 NNDR3'!$A$6:$FY$331,EV$4,FALSE)</f>
        <v>2287</v>
      </c>
      <c r="EW87" s="104">
        <f>VLOOKUP($B87,'Part 3 NNDR3'!$A$6:$FY$331,EW$4,FALSE)</f>
        <v>0</v>
      </c>
      <c r="EX87" s="104">
        <f>VLOOKUP($B87,'Part 3 NNDR3'!$A$6:$FY$331,EX$4,FALSE)</f>
        <v>2287</v>
      </c>
      <c r="EY87" s="104">
        <f>VLOOKUP($B87,'Part 3 NNDR3'!$A$6:$FY$331,EY$4,FALSE)</f>
        <v>2287</v>
      </c>
      <c r="EZ87" s="104">
        <f>VLOOKUP($B87,'Part 3 NNDR3'!$A$6:$FY$331,EZ$4,FALSE)</f>
        <v>0</v>
      </c>
      <c r="FA87" s="104">
        <f>VLOOKUP($B87,'Part 3 NNDR3'!$A$6:$FY$331,FA$4,FALSE)</f>
        <v>2287</v>
      </c>
      <c r="FB87" s="104">
        <f>VLOOKUP($B87,'Part 3 NNDR3'!$A$6:$FY$331,FB$4,FALSE)</f>
        <v>164108145</v>
      </c>
      <c r="FC87" s="104">
        <f>VLOOKUP($B87,'Part 3 NNDR3'!$A$6:$FY$331,FC$4,FALSE)</f>
        <v>0</v>
      </c>
      <c r="FD87" s="104">
        <f>VLOOKUP($B87,'Part 3 NNDR3'!$A$6:$FY$331,FD$4,FALSE)</f>
        <v>164108145</v>
      </c>
      <c r="FE87" s="104">
        <f>VLOOKUP($B87,'Part 3 NNDR3'!$A$6:$FY$331,FE$4,FALSE)</f>
        <v>451802</v>
      </c>
      <c r="FF87" s="104">
        <f>VLOOKUP($B87,'Part 3 NNDR3'!$A$6:$FY$331,FF$4,FALSE)</f>
        <v>0</v>
      </c>
      <c r="FG87" s="104">
        <f>VLOOKUP($B87,'Part 3 NNDR3'!$A$6:$FY$331,FG$4,FALSE)</f>
        <v>451802</v>
      </c>
      <c r="FH87" s="104">
        <f>VLOOKUP($B87,'Part 3 NNDR3'!$A$6:$FY$331,FH$4,FALSE)</f>
        <v>-8888451</v>
      </c>
      <c r="FI87" s="104">
        <f>VLOOKUP($B87,'Part 3 NNDR3'!$A$6:$FY$331,FI$4,FALSE)</f>
        <v>0</v>
      </c>
      <c r="FJ87" s="104">
        <f>VLOOKUP($B87,'Part 3 NNDR3'!$A$6:$FY$331,FJ$4,FALSE)</f>
        <v>-8888451</v>
      </c>
      <c r="FK87" s="104">
        <f>VLOOKUP($B87,'Part 3 NNDR3'!$A$6:$FY$331,FK$4,FALSE)</f>
        <v>-4720107</v>
      </c>
      <c r="FL87" s="104">
        <f>VLOOKUP($B87,'Part 3 NNDR3'!$A$6:$FY$331,FL$4,FALSE)</f>
        <v>0</v>
      </c>
      <c r="FM87" s="104">
        <f>VLOOKUP($B87,'Part 3 NNDR3'!$A$6:$FY$331,FM$4,FALSE)</f>
        <v>-4720107</v>
      </c>
      <c r="FN87" s="104">
        <f>VLOOKUP($B87,'Part 3 NNDR3'!$A$6:$FY$331,FN$4,FALSE)</f>
        <v>-516845</v>
      </c>
      <c r="FO87" s="104">
        <f>VLOOKUP($B87,'Part 3 NNDR3'!$A$6:$FY$331,FO$4,FALSE)</f>
        <v>0</v>
      </c>
      <c r="FP87" s="104">
        <f>VLOOKUP($B87,'Part 3 NNDR3'!$A$6:$FY$331,FP$4,FALSE)</f>
        <v>-516845</v>
      </c>
      <c r="FQ87" s="104">
        <f>VLOOKUP($B87,'Part 3 NNDR3'!$A$6:$FY$331,FQ$4,FALSE)</f>
        <v>-3418529</v>
      </c>
      <c r="FR87" s="104">
        <f>VLOOKUP($B87,'Part 3 NNDR3'!$A$6:$FY$331,FR$4,FALSE)</f>
        <v>0</v>
      </c>
      <c r="FS87" s="104">
        <f>VLOOKUP($B87,'Part 3 NNDR3'!$A$6:$FY$331,FS$4,FALSE)</f>
        <v>-3418529</v>
      </c>
      <c r="FT87" s="104">
        <f>VLOOKUP($B87,'Part 3 NNDR3'!$A$6:$FY$331,FT$4,FALSE)</f>
        <v>2287</v>
      </c>
      <c r="FU87" s="104">
        <f>VLOOKUP($B87,'Part 3 NNDR3'!$A$6:$FY$331,FU$4,FALSE)</f>
        <v>0</v>
      </c>
      <c r="FV87" s="104">
        <f>VLOOKUP($B87,'Part 3 NNDR3'!$A$6:$FY$331,FV$4,FALSE)</f>
        <v>2287</v>
      </c>
      <c r="FW87" s="104">
        <f>VLOOKUP($B87,'Part 3 NNDR3'!$A$6:$FY$331,FW$4,FALSE)</f>
        <v>-17089843</v>
      </c>
      <c r="FX87" s="104">
        <f>VLOOKUP($B87,'Part 3 NNDR3'!$A$6:$FY$331,FX$4,FALSE)</f>
        <v>0</v>
      </c>
      <c r="FY87" s="104">
        <f>VLOOKUP($B87,'Part 3 NNDR3'!$A$6:$FY$331,FY$4,FALSE)</f>
        <v>-17089843</v>
      </c>
      <c r="FZ87" s="104">
        <f>VLOOKUP($B87,'Part 3 NNDR3'!$A$6:$FY$331,FZ$4,FALSE)</f>
        <v>147018302</v>
      </c>
      <c r="GA87" s="104">
        <f>VLOOKUP($B87,'Part 3 NNDR3'!$A$6:$FY$331,GA$4,FALSE)</f>
        <v>0</v>
      </c>
      <c r="GB87" s="104">
        <f>VLOOKUP($B87,'Part 3 NNDR3'!$A$6:$FY$331,GB$4,FALSE)</f>
        <v>147018302</v>
      </c>
      <c r="GC87" s="105" t="str">
        <f>VLOOKUP($B87,'Data (Updated)'!$C$4:$E$329,2,FALSE)</f>
        <v>E5100</v>
      </c>
      <c r="GD87" s="105" t="str">
        <f>VLOOKUP($B87,'Data (Updated)'!$C$4:$E$329,3,FALSE)</f>
        <v>NA</v>
      </c>
    </row>
    <row r="88" spans="1:186" ht="12.75" x14ac:dyDescent="0.2">
      <c r="A88" s="75">
        <v>83</v>
      </c>
      <c r="B88" s="100" t="s">
        <v>256</v>
      </c>
      <c r="C88" s="101" t="s">
        <v>941</v>
      </c>
      <c r="D88" s="102" t="s">
        <v>945</v>
      </c>
      <c r="E88" s="103" t="s">
        <v>255</v>
      </c>
      <c r="F88" s="104">
        <f>VLOOKUP($B88,'Part 3 NNDR3'!$A$6:$FY$331,F$4,FALSE)</f>
        <v>0</v>
      </c>
      <c r="G88" s="104">
        <f>VLOOKUP($B88,'Part 3 NNDR3'!$A$6:$FY$331,G$4,FALSE)</f>
        <v>0</v>
      </c>
      <c r="H88" s="104">
        <f>VLOOKUP($B88,'Part 3 NNDR3'!$A$6:$FY$331,H$4,FALSE)</f>
        <v>0</v>
      </c>
      <c r="I88" s="104">
        <f>VLOOKUP($B88,'Part 3 NNDR3'!$A$6:$FY$331,I$4,FALSE)</f>
        <v>10836</v>
      </c>
      <c r="J88" s="104">
        <f>VLOOKUP($B88,'Part 3 NNDR3'!$A$6:$FY$331,J$4,FALSE)</f>
        <v>0</v>
      </c>
      <c r="K88" s="104">
        <f>VLOOKUP($B88,'Part 3 NNDR3'!$A$6:$FY$331,K$4,FALSE)</f>
        <v>10836</v>
      </c>
      <c r="L88" s="104">
        <f>VLOOKUP($B88,'Part 3 NNDR3'!$A$6:$FY$331,L$4,FALSE)</f>
        <v>0</v>
      </c>
      <c r="M88" s="104">
        <f>VLOOKUP($B88,'Part 3 NNDR3'!$A$6:$FY$331,M$4,FALSE)</f>
        <v>0</v>
      </c>
      <c r="N88" s="104">
        <f>VLOOKUP($B88,'Part 3 NNDR3'!$A$6:$FY$331,N$4,FALSE)</f>
        <v>0</v>
      </c>
      <c r="O88" s="104">
        <f>VLOOKUP($B88,'Part 3 NNDR3'!$A$6:$FY$331,O$4,FALSE)</f>
        <v>17479</v>
      </c>
      <c r="P88" s="104">
        <f>VLOOKUP($B88,'Part 3 NNDR3'!$A$6:$FY$331,P$4,FALSE)</f>
        <v>0</v>
      </c>
      <c r="Q88" s="104">
        <f>VLOOKUP($B88,'Part 3 NNDR3'!$A$6:$FY$331,Q$4,FALSE)</f>
        <v>17479</v>
      </c>
      <c r="R88" s="104">
        <f>VLOOKUP($B88,'Part 3 NNDR3'!$A$6:$FY$331,R$4,FALSE)</f>
        <v>28315</v>
      </c>
      <c r="S88" s="104">
        <f>VLOOKUP($B88,'Part 3 NNDR3'!$A$6:$FY$331,S$4,FALSE)</f>
        <v>0</v>
      </c>
      <c r="T88" s="104">
        <f>VLOOKUP($B88,'Part 3 NNDR3'!$A$6:$FY$331,T$4,FALSE)</f>
        <v>28315</v>
      </c>
      <c r="U88" s="104">
        <f>VLOOKUP($B88,'Part 3 NNDR3'!$A$6:$FY$331,U$4,FALSE)</f>
        <v>-1605192</v>
      </c>
      <c r="V88" s="104">
        <f>VLOOKUP($B88,'Part 3 NNDR3'!$A$6:$FY$331,V$4,FALSE)</f>
        <v>0</v>
      </c>
      <c r="W88" s="104">
        <f>VLOOKUP($B88,'Part 3 NNDR3'!$A$6:$FY$331,W$4,FALSE)</f>
        <v>-1605192</v>
      </c>
      <c r="X88" s="104">
        <f>VLOOKUP($B88,'Part 3 NNDR3'!$A$6:$FY$331,X$4,FALSE)</f>
        <v>-2244</v>
      </c>
      <c r="Y88" s="104">
        <f>VLOOKUP($B88,'Part 3 NNDR3'!$A$6:$FY$331,Y$4,FALSE)</f>
        <v>0</v>
      </c>
      <c r="Z88" s="104">
        <f>VLOOKUP($B88,'Part 3 NNDR3'!$A$6:$FY$331,Z$4,FALSE)</f>
        <v>-2244</v>
      </c>
      <c r="AA88" s="104">
        <f>VLOOKUP($B88,'Part 3 NNDR3'!$A$6:$FY$331,AA$4,FALSE)</f>
        <v>-41927</v>
      </c>
      <c r="AB88" s="104">
        <f>VLOOKUP($B88,'Part 3 NNDR3'!$A$6:$FY$331,AB$4,FALSE)</f>
        <v>0</v>
      </c>
      <c r="AC88" s="104">
        <f>VLOOKUP($B88,'Part 3 NNDR3'!$A$6:$FY$331,AC$4,FALSE)</f>
        <v>-41927</v>
      </c>
      <c r="AD88" s="104">
        <f>VLOOKUP($B88,'Part 3 NNDR3'!$A$6:$FY$331,AD$4,FALSE)</f>
        <v>-41982</v>
      </c>
      <c r="AE88" s="104">
        <f>VLOOKUP($B88,'Part 3 NNDR3'!$A$6:$FY$331,AE$4,FALSE)</f>
        <v>0</v>
      </c>
      <c r="AF88" s="104">
        <f>VLOOKUP($B88,'Part 3 NNDR3'!$A$6:$FY$331,AF$4,FALSE)</f>
        <v>-41982</v>
      </c>
      <c r="AG88" s="104">
        <f>VLOOKUP($B88,'Part 3 NNDR3'!$A$6:$FY$331,AG$4,FALSE)</f>
        <v>55</v>
      </c>
      <c r="AH88" s="104">
        <f>VLOOKUP($B88,'Part 3 NNDR3'!$A$6:$FY$331,AH$4,FALSE)</f>
        <v>0</v>
      </c>
      <c r="AI88" s="104">
        <f>VLOOKUP($B88,'Part 3 NNDR3'!$A$6:$FY$331,AI$4,FALSE)</f>
        <v>55</v>
      </c>
      <c r="AJ88" s="104">
        <f>VLOOKUP($B88,'Part 3 NNDR3'!$A$6:$FY$331,AJ$4,FALSE)</f>
        <v>485807</v>
      </c>
      <c r="AK88" s="104">
        <f>VLOOKUP($B88,'Part 3 NNDR3'!$A$6:$FY$331,AK$4,FALSE)</f>
        <v>0</v>
      </c>
      <c r="AL88" s="104">
        <f>VLOOKUP($B88,'Part 3 NNDR3'!$A$6:$FY$331,AL$4,FALSE)</f>
        <v>485807</v>
      </c>
      <c r="AM88" s="104">
        <f>VLOOKUP($B88,'Part 3 NNDR3'!$A$6:$FY$331,AM$4,FALSE)</f>
        <v>5850</v>
      </c>
      <c r="AN88" s="104">
        <f>VLOOKUP($B88,'Part 3 NNDR3'!$A$6:$FY$331,AN$4,FALSE)</f>
        <v>0</v>
      </c>
      <c r="AO88" s="104">
        <f>VLOOKUP($B88,'Part 3 NNDR3'!$A$6:$FY$331,AO$4,FALSE)</f>
        <v>5850</v>
      </c>
      <c r="AP88" s="104">
        <f>VLOOKUP($B88,'Part 3 NNDR3'!$A$6:$FY$331,AP$4,FALSE)</f>
        <v>-1570202</v>
      </c>
      <c r="AQ88" s="104">
        <f>VLOOKUP($B88,'Part 3 NNDR3'!$A$6:$FY$331,AQ$4,FALSE)</f>
        <v>0</v>
      </c>
      <c r="AR88" s="104">
        <f>VLOOKUP($B88,'Part 3 NNDR3'!$A$6:$FY$331,AR$4,FALSE)</f>
        <v>-1570202</v>
      </c>
      <c r="AS88" s="104">
        <f>VLOOKUP($B88,'Part 3 NNDR3'!$A$6:$FY$331,AS$4,FALSE)</f>
        <v>-92900</v>
      </c>
      <c r="AT88" s="104">
        <f>VLOOKUP($B88,'Part 3 NNDR3'!$A$6:$FY$331,AT$4,FALSE)</f>
        <v>0</v>
      </c>
      <c r="AU88" s="104">
        <f>VLOOKUP($B88,'Part 3 NNDR3'!$A$6:$FY$331,AU$4,FALSE)</f>
        <v>-92900</v>
      </c>
      <c r="AV88" s="104">
        <f>VLOOKUP($B88,'Part 3 NNDR3'!$A$6:$FY$331,AV$4,FALSE)</f>
        <v>-49832</v>
      </c>
      <c r="AW88" s="104">
        <f>VLOOKUP($B88,'Part 3 NNDR3'!$A$6:$FY$331,AW$4,FALSE)</f>
        <v>0</v>
      </c>
      <c r="AX88" s="104">
        <f>VLOOKUP($B88,'Part 3 NNDR3'!$A$6:$FY$331,AX$4,FALSE)</f>
        <v>-49832</v>
      </c>
      <c r="AY88" s="104">
        <f>VLOOKUP($B88,'Part 3 NNDR3'!$A$6:$FY$331,AY$4,FALSE)</f>
        <v>0</v>
      </c>
      <c r="AZ88" s="104">
        <f>VLOOKUP($B88,'Part 3 NNDR3'!$A$6:$FY$331,AZ$4,FALSE)</f>
        <v>0</v>
      </c>
      <c r="BA88" s="104">
        <f>VLOOKUP($B88,'Part 3 NNDR3'!$A$6:$FY$331,BA$4,FALSE)</f>
        <v>0</v>
      </c>
      <c r="BB88" s="104">
        <f>VLOOKUP($B88,'Part 3 NNDR3'!$A$6:$FY$331,BB$4,FALSE)</f>
        <v>-37850</v>
      </c>
      <c r="BC88" s="104">
        <f>VLOOKUP($B88,'Part 3 NNDR3'!$A$6:$FY$331,BC$4,FALSE)</f>
        <v>0</v>
      </c>
      <c r="BD88" s="104">
        <f>VLOOKUP($B88,'Part 3 NNDR3'!$A$6:$FY$331,BD$4,FALSE)</f>
        <v>-37850</v>
      </c>
      <c r="BE88" s="104">
        <f>VLOOKUP($B88,'Part 3 NNDR3'!$A$6:$FY$331,BE$4,FALSE)</f>
        <v>-203</v>
      </c>
      <c r="BF88" s="104">
        <f>VLOOKUP($B88,'Part 3 NNDR3'!$A$6:$FY$331,BF$4,FALSE)</f>
        <v>0</v>
      </c>
      <c r="BG88" s="104">
        <f>VLOOKUP($B88,'Part 3 NNDR3'!$A$6:$FY$331,BG$4,FALSE)</f>
        <v>-203</v>
      </c>
      <c r="BH88" s="104">
        <f>VLOOKUP($B88,'Part 3 NNDR3'!$A$6:$FY$331,BH$4,FALSE)</f>
        <v>-2906449</v>
      </c>
      <c r="BI88" s="104">
        <f>VLOOKUP($B88,'Part 3 NNDR3'!$A$6:$FY$331,BI$4,FALSE)</f>
        <v>0</v>
      </c>
      <c r="BJ88" s="104">
        <f>VLOOKUP($B88,'Part 3 NNDR3'!$A$6:$FY$331,BJ$4,FALSE)</f>
        <v>-2906449</v>
      </c>
      <c r="BK88" s="104">
        <f>VLOOKUP($B88,'Part 3 NNDR3'!$A$6:$FY$331,BK$4,FALSE)</f>
        <v>0</v>
      </c>
      <c r="BL88" s="104">
        <f>VLOOKUP($B88,'Part 3 NNDR3'!$A$6:$FY$331,BL$4,FALSE)</f>
        <v>0</v>
      </c>
      <c r="BM88" s="104">
        <f>VLOOKUP($B88,'Part 3 NNDR3'!$A$6:$FY$331,BM$4,FALSE)</f>
        <v>0</v>
      </c>
      <c r="BN88" s="104">
        <f>VLOOKUP($B88,'Part 3 NNDR3'!$A$6:$FY$331,BN$4,FALSE)</f>
        <v>-1814</v>
      </c>
      <c r="BO88" s="104">
        <f>VLOOKUP($B88,'Part 3 NNDR3'!$A$6:$FY$331,BO$4,FALSE)</f>
        <v>0</v>
      </c>
      <c r="BP88" s="104">
        <f>VLOOKUP($B88,'Part 3 NNDR3'!$A$6:$FY$331,BP$4,FALSE)</f>
        <v>-1814</v>
      </c>
      <c r="BQ88" s="104">
        <f>VLOOKUP($B88,'Part 3 NNDR3'!$A$6:$FY$331,BQ$4,FALSE)</f>
        <v>-405658</v>
      </c>
      <c r="BR88" s="104">
        <f>VLOOKUP($B88,'Part 3 NNDR3'!$A$6:$FY$331,BR$4,FALSE)</f>
        <v>0</v>
      </c>
      <c r="BS88" s="104">
        <f>VLOOKUP($B88,'Part 3 NNDR3'!$A$6:$FY$331,BS$4,FALSE)</f>
        <v>-405658</v>
      </c>
      <c r="BT88" s="104">
        <f>VLOOKUP($B88,'Part 3 NNDR3'!$A$6:$FY$331,BT$4,FALSE)</f>
        <v>7098</v>
      </c>
      <c r="BU88" s="104">
        <f>VLOOKUP($B88,'Part 3 NNDR3'!$A$6:$FY$331,BU$4,FALSE)</f>
        <v>0</v>
      </c>
      <c r="BV88" s="104">
        <f>VLOOKUP($B88,'Part 3 NNDR3'!$A$6:$FY$331,BV$4,FALSE)</f>
        <v>7098</v>
      </c>
      <c r="BW88" s="104">
        <f>VLOOKUP($B88,'Part 3 NNDR3'!$A$6:$FY$331,BW$4,FALSE)</f>
        <v>-400374</v>
      </c>
      <c r="BX88" s="104">
        <f>VLOOKUP($B88,'Part 3 NNDR3'!$A$6:$FY$331,BX$4,FALSE)</f>
        <v>0</v>
      </c>
      <c r="BY88" s="104">
        <f>VLOOKUP($B88,'Part 3 NNDR3'!$A$6:$FY$331,BY$4,FALSE)</f>
        <v>-400374</v>
      </c>
      <c r="BZ88" s="104">
        <f>VLOOKUP($B88,'Part 3 NNDR3'!$A$6:$FY$331,BZ$4,FALSE)</f>
        <v>-40436</v>
      </c>
      <c r="CA88" s="104">
        <f>VLOOKUP($B88,'Part 3 NNDR3'!$A$6:$FY$331,CA$4,FALSE)</f>
        <v>0</v>
      </c>
      <c r="CB88" s="104">
        <f>VLOOKUP($B88,'Part 3 NNDR3'!$A$6:$FY$331,CB$4,FALSE)</f>
        <v>-40436</v>
      </c>
      <c r="CC88" s="104">
        <f>VLOOKUP($B88,'Part 3 NNDR3'!$A$6:$FY$331,CC$4,FALSE)</f>
        <v>-78</v>
      </c>
      <c r="CD88" s="104">
        <f>VLOOKUP($B88,'Part 3 NNDR3'!$A$6:$FY$331,CD$4,FALSE)</f>
        <v>0</v>
      </c>
      <c r="CE88" s="104">
        <f>VLOOKUP($B88,'Part 3 NNDR3'!$A$6:$FY$331,CE$4,FALSE)</f>
        <v>-78</v>
      </c>
      <c r="CF88" s="104">
        <f>VLOOKUP($B88,'Part 3 NNDR3'!$A$6:$FY$331,CF$4,FALSE)</f>
        <v>-9764</v>
      </c>
      <c r="CG88" s="104">
        <f>VLOOKUP($B88,'Part 3 NNDR3'!$A$6:$FY$331,CG$4,FALSE)</f>
        <v>0</v>
      </c>
      <c r="CH88" s="104">
        <f>VLOOKUP($B88,'Part 3 NNDR3'!$A$6:$FY$331,CH$4,FALSE)</f>
        <v>-9764</v>
      </c>
      <c r="CI88" s="104">
        <f>VLOOKUP($B88,'Part 3 NNDR3'!$A$6:$FY$331,CI$4,FALSE)</f>
        <v>0</v>
      </c>
      <c r="CJ88" s="104">
        <f>VLOOKUP($B88,'Part 3 NNDR3'!$A$6:$FY$331,CJ$4,FALSE)</f>
        <v>0</v>
      </c>
      <c r="CK88" s="104">
        <f>VLOOKUP($B88,'Part 3 NNDR3'!$A$6:$FY$331,CK$4,FALSE)</f>
        <v>0</v>
      </c>
      <c r="CL88" s="104">
        <f>VLOOKUP($B88,'Part 3 NNDR3'!$A$6:$FY$331,CL$4,FALSE)</f>
        <v>-4869</v>
      </c>
      <c r="CM88" s="104">
        <f>VLOOKUP($B88,'Part 3 NNDR3'!$A$6:$FY$331,CM$4,FALSE)</f>
        <v>0</v>
      </c>
      <c r="CN88" s="104">
        <f>VLOOKUP($B88,'Part 3 NNDR3'!$A$6:$FY$331,CN$4,FALSE)</f>
        <v>-4869</v>
      </c>
      <c r="CO88" s="104">
        <f>VLOOKUP($B88,'Part 3 NNDR3'!$A$6:$FY$331,CO$4,FALSE)</f>
        <v>0</v>
      </c>
      <c r="CP88" s="104">
        <f>VLOOKUP($B88,'Part 3 NNDR3'!$A$6:$FY$331,CP$4,FALSE)</f>
        <v>0</v>
      </c>
      <c r="CQ88" s="104">
        <f>VLOOKUP($B88,'Part 3 NNDR3'!$A$6:$FY$331,CQ$4,FALSE)</f>
        <v>0</v>
      </c>
      <c r="CR88" s="104">
        <f>VLOOKUP($B88,'Part 3 NNDR3'!$A$6:$FY$331,CR$4,FALSE)</f>
        <v>-7148</v>
      </c>
      <c r="CS88" s="104">
        <f>VLOOKUP($B88,'Part 3 NNDR3'!$A$6:$FY$331,CS$4,FALSE)</f>
        <v>0</v>
      </c>
      <c r="CT88" s="104">
        <f>VLOOKUP($B88,'Part 3 NNDR3'!$A$6:$FY$331,CT$4,FALSE)</f>
        <v>-7148</v>
      </c>
      <c r="CU88" s="104">
        <f>VLOOKUP($B88,'Part 3 NNDR3'!$A$6:$FY$331,CU$4,FALSE)</f>
        <v>0</v>
      </c>
      <c r="CV88" s="104">
        <f>VLOOKUP($B88,'Part 3 NNDR3'!$A$6:$FY$331,CV$4,FALSE)</f>
        <v>0</v>
      </c>
      <c r="CW88" s="104">
        <f>VLOOKUP($B88,'Part 3 NNDR3'!$A$6:$FY$331,CW$4,FALSE)</f>
        <v>0</v>
      </c>
      <c r="CX88" s="104">
        <f>VLOOKUP($B88,'Part 3 NNDR3'!$A$6:$FY$331,CX$4,FALSE)</f>
        <v>0</v>
      </c>
      <c r="CY88" s="104">
        <f>VLOOKUP($B88,'Part 3 NNDR3'!$A$6:$FY$331,CY$4,FALSE)</f>
        <v>0</v>
      </c>
      <c r="CZ88" s="104">
        <f>VLOOKUP($B88,'Part 3 NNDR3'!$A$6:$FY$331,CZ$4,FALSE)</f>
        <v>0</v>
      </c>
      <c r="DA88" s="104">
        <f>VLOOKUP($B88,'Part 3 NNDR3'!$A$6:$FY$331,DA$4,FALSE)</f>
        <v>0</v>
      </c>
      <c r="DB88" s="104">
        <f>VLOOKUP($B88,'Part 3 NNDR3'!$A$6:$FY$331,DB$4,FALSE)</f>
        <v>0</v>
      </c>
      <c r="DC88" s="104">
        <f>VLOOKUP($B88,'Part 3 NNDR3'!$A$6:$FY$331,DC$4,FALSE)</f>
        <v>0</v>
      </c>
      <c r="DD88" s="104">
        <f>VLOOKUP($B88,'Part 3 NNDR3'!$A$6:$FY$331,DD$4,FALSE)</f>
        <v>0</v>
      </c>
      <c r="DE88" s="104">
        <f>VLOOKUP($B88,'Part 3 NNDR3'!$A$6:$FY$331,DE$4,FALSE)</f>
        <v>0</v>
      </c>
      <c r="DF88" s="104">
        <f>VLOOKUP($B88,'Part 3 NNDR3'!$A$6:$FY$331,DF$4,FALSE)</f>
        <v>0</v>
      </c>
      <c r="DG88" s="104">
        <f>VLOOKUP($B88,'Part 3 NNDR3'!$A$6:$FY$331,DG$4,FALSE)</f>
        <v>0</v>
      </c>
      <c r="DH88" s="104">
        <f>VLOOKUP($B88,'Part 3 NNDR3'!$A$6:$FY$331,DH$4,FALSE)</f>
        <v>0</v>
      </c>
      <c r="DI88" s="104">
        <f>VLOOKUP($B88,'Part 3 NNDR3'!$A$6:$FY$331,DI$4,FALSE)</f>
        <v>0</v>
      </c>
      <c r="DJ88" s="104">
        <f>VLOOKUP($B88,'Part 3 NNDR3'!$A$6:$FY$331,DJ$4,FALSE)</f>
        <v>0</v>
      </c>
      <c r="DK88" s="104">
        <f>VLOOKUP($B88,'Part 3 NNDR3'!$A$6:$FY$331,DK$4,FALSE)</f>
        <v>0</v>
      </c>
      <c r="DL88" s="104">
        <f>VLOOKUP($B88,'Part 3 NNDR3'!$A$6:$FY$331,DL$4,FALSE)</f>
        <v>-62295</v>
      </c>
      <c r="DM88" s="104">
        <f>VLOOKUP($B88,'Part 3 NNDR3'!$A$6:$FY$331,DM$4,FALSE)</f>
        <v>0</v>
      </c>
      <c r="DN88" s="104">
        <f>VLOOKUP($B88,'Part 3 NNDR3'!$A$6:$FY$331,DN$4,FALSE)</f>
        <v>-62295</v>
      </c>
      <c r="DO88" s="104">
        <f>VLOOKUP($B88,'Part 3 NNDR3'!$A$6:$FY$331,DO$4,FALSE)</f>
        <v>0</v>
      </c>
      <c r="DP88" s="104">
        <f>VLOOKUP($B88,'Part 3 NNDR3'!$A$6:$FY$331,DP$4,FALSE)</f>
        <v>0</v>
      </c>
      <c r="DQ88" s="104">
        <f>VLOOKUP($B88,'Part 3 NNDR3'!$A$6:$FY$331,DQ$4,FALSE)</f>
        <v>0</v>
      </c>
      <c r="DR88" s="104">
        <f>VLOOKUP($B88,'Part 3 NNDR3'!$A$6:$FY$331,DR$4,FALSE)</f>
        <v>0</v>
      </c>
      <c r="DS88" s="104">
        <f>VLOOKUP($B88,'Part 3 NNDR3'!$A$6:$FY$331,DS$4,FALSE)</f>
        <v>0</v>
      </c>
      <c r="DT88" s="104">
        <f>VLOOKUP($B88,'Part 3 NNDR3'!$A$6:$FY$331,DT$4,FALSE)</f>
        <v>0</v>
      </c>
      <c r="DU88" s="104">
        <f>VLOOKUP($B88,'Part 3 NNDR3'!$A$6:$FY$331,DU$4,FALSE)</f>
        <v>0</v>
      </c>
      <c r="DV88" s="104">
        <f>VLOOKUP($B88,'Part 3 NNDR3'!$A$6:$FY$331,DV$4,FALSE)</f>
        <v>0</v>
      </c>
      <c r="DW88" s="104">
        <f>VLOOKUP($B88,'Part 3 NNDR3'!$A$6:$FY$331,DW$4,FALSE)</f>
        <v>0</v>
      </c>
      <c r="DX88" s="104">
        <f>VLOOKUP($B88,'Part 3 NNDR3'!$A$6:$FY$331,DX$4,FALSE)</f>
        <v>0</v>
      </c>
      <c r="DY88" s="104">
        <f>VLOOKUP($B88,'Part 3 NNDR3'!$A$6:$FY$331,DY$4,FALSE)</f>
        <v>0</v>
      </c>
      <c r="DZ88" s="104">
        <f>VLOOKUP($B88,'Part 3 NNDR3'!$A$6:$FY$331,DZ$4,FALSE)</f>
        <v>0</v>
      </c>
      <c r="EA88" s="104">
        <f>VLOOKUP($B88,'Part 3 NNDR3'!$A$6:$FY$331,EA$4,FALSE)</f>
        <v>-329335</v>
      </c>
      <c r="EB88" s="104">
        <f>VLOOKUP($B88,'Part 3 NNDR3'!$A$6:$FY$331,EB$4,FALSE)</f>
        <v>0</v>
      </c>
      <c r="EC88" s="104">
        <f>VLOOKUP($B88,'Part 3 NNDR3'!$A$6:$FY$331,EC$4,FALSE)</f>
        <v>-329335</v>
      </c>
      <c r="ED88" s="104">
        <f>VLOOKUP($B88,'Part 3 NNDR3'!$A$6:$FY$331,ED$4,FALSE)</f>
        <v>-2625</v>
      </c>
      <c r="EE88" s="104">
        <f>VLOOKUP($B88,'Part 3 NNDR3'!$A$6:$FY$331,EE$4,FALSE)</f>
        <v>0</v>
      </c>
      <c r="EF88" s="104">
        <f>VLOOKUP($B88,'Part 3 NNDR3'!$A$6:$FY$331,EF$4,FALSE)</f>
        <v>-2625</v>
      </c>
      <c r="EG88" s="104">
        <f>VLOOKUP($B88,'Part 3 NNDR3'!$A$6:$FY$331,EG$4,FALSE)</f>
        <v>0</v>
      </c>
      <c r="EH88" s="104">
        <f>VLOOKUP($B88,'Part 3 NNDR3'!$A$6:$FY$331,EH$4,FALSE)</f>
        <v>0</v>
      </c>
      <c r="EI88" s="104">
        <f>VLOOKUP($B88,'Part 3 NNDR3'!$A$6:$FY$331,EI$4,FALSE)</f>
        <v>0</v>
      </c>
      <c r="EJ88" s="104">
        <f>VLOOKUP($B88,'Part 3 NNDR3'!$A$6:$FY$331,EJ$4,FALSE)</f>
        <v>0</v>
      </c>
      <c r="EK88" s="104">
        <f>VLOOKUP($B88,'Part 3 NNDR3'!$A$6:$FY$331,EK$4,FALSE)</f>
        <v>0</v>
      </c>
      <c r="EL88" s="104">
        <f>VLOOKUP($B88,'Part 3 NNDR3'!$A$6:$FY$331,EL$4,FALSE)</f>
        <v>0</v>
      </c>
      <c r="EM88" s="104">
        <f>VLOOKUP($B88,'Part 3 NNDR3'!$A$6:$FY$331,EM$4,FALSE)</f>
        <v>-8954</v>
      </c>
      <c r="EN88" s="104">
        <f>VLOOKUP($B88,'Part 3 NNDR3'!$A$6:$FY$331,EN$4,FALSE)</f>
        <v>0</v>
      </c>
      <c r="EO88" s="104">
        <f>VLOOKUP($B88,'Part 3 NNDR3'!$A$6:$FY$331,EO$4,FALSE)</f>
        <v>-8954</v>
      </c>
      <c r="EP88" s="104">
        <f>VLOOKUP($B88,'Part 3 NNDR3'!$A$6:$FY$331,EP$4,FALSE)</f>
        <v>-340914</v>
      </c>
      <c r="EQ88" s="104">
        <f>VLOOKUP($B88,'Part 3 NNDR3'!$A$6:$FY$331,EQ$4,FALSE)</f>
        <v>0</v>
      </c>
      <c r="ER88" s="104">
        <f>VLOOKUP($B88,'Part 3 NNDR3'!$A$6:$FY$331,ER$4,FALSE)</f>
        <v>-340914</v>
      </c>
      <c r="ES88" s="104">
        <f>VLOOKUP($B88,'Part 3 NNDR3'!$A$6:$FY$331,ES$4,FALSE)</f>
        <v>-44742</v>
      </c>
      <c r="ET88" s="104">
        <f>VLOOKUP($B88,'Part 3 NNDR3'!$A$6:$FY$331,ET$4,FALSE)</f>
        <v>0</v>
      </c>
      <c r="EU88" s="104">
        <f>VLOOKUP($B88,'Part 3 NNDR3'!$A$6:$FY$331,EU$4,FALSE)</f>
        <v>-44742</v>
      </c>
      <c r="EV88" s="104">
        <f>VLOOKUP($B88,'Part 3 NNDR3'!$A$6:$FY$331,EV$4,FALSE)</f>
        <v>-9145</v>
      </c>
      <c r="EW88" s="104">
        <f>VLOOKUP($B88,'Part 3 NNDR3'!$A$6:$FY$331,EW$4,FALSE)</f>
        <v>0</v>
      </c>
      <c r="EX88" s="104">
        <f>VLOOKUP($B88,'Part 3 NNDR3'!$A$6:$FY$331,EX$4,FALSE)</f>
        <v>-9145</v>
      </c>
      <c r="EY88" s="104">
        <f>VLOOKUP($B88,'Part 3 NNDR3'!$A$6:$FY$331,EY$4,FALSE)</f>
        <v>-53887</v>
      </c>
      <c r="EZ88" s="104">
        <f>VLOOKUP($B88,'Part 3 NNDR3'!$A$6:$FY$331,EZ$4,FALSE)</f>
        <v>0</v>
      </c>
      <c r="FA88" s="104">
        <f>VLOOKUP($B88,'Part 3 NNDR3'!$A$6:$FY$331,FA$4,FALSE)</f>
        <v>-53887</v>
      </c>
      <c r="FB88" s="104">
        <f>VLOOKUP($B88,'Part 3 NNDR3'!$A$6:$FY$331,FB$4,FALSE)</f>
        <v>23183465</v>
      </c>
      <c r="FC88" s="104">
        <f>VLOOKUP($B88,'Part 3 NNDR3'!$A$6:$FY$331,FC$4,FALSE)</f>
        <v>0</v>
      </c>
      <c r="FD88" s="104">
        <f>VLOOKUP($B88,'Part 3 NNDR3'!$A$6:$FY$331,FD$4,FALSE)</f>
        <v>23183465</v>
      </c>
      <c r="FE88" s="104">
        <f>VLOOKUP($B88,'Part 3 NNDR3'!$A$6:$FY$331,FE$4,FALSE)</f>
        <v>28315</v>
      </c>
      <c r="FF88" s="104">
        <f>VLOOKUP($B88,'Part 3 NNDR3'!$A$6:$FY$331,FF$4,FALSE)</f>
        <v>0</v>
      </c>
      <c r="FG88" s="104">
        <f>VLOOKUP($B88,'Part 3 NNDR3'!$A$6:$FY$331,FG$4,FALSE)</f>
        <v>28315</v>
      </c>
      <c r="FH88" s="104">
        <f>VLOOKUP($B88,'Part 3 NNDR3'!$A$6:$FY$331,FH$4,FALSE)</f>
        <v>-2906449</v>
      </c>
      <c r="FI88" s="104">
        <f>VLOOKUP($B88,'Part 3 NNDR3'!$A$6:$FY$331,FI$4,FALSE)</f>
        <v>0</v>
      </c>
      <c r="FJ88" s="104">
        <f>VLOOKUP($B88,'Part 3 NNDR3'!$A$6:$FY$331,FJ$4,FALSE)</f>
        <v>-2906449</v>
      </c>
      <c r="FK88" s="104">
        <f>VLOOKUP($B88,'Part 3 NNDR3'!$A$6:$FY$331,FK$4,FALSE)</f>
        <v>-400374</v>
      </c>
      <c r="FL88" s="104">
        <f>VLOOKUP($B88,'Part 3 NNDR3'!$A$6:$FY$331,FL$4,FALSE)</f>
        <v>0</v>
      </c>
      <c r="FM88" s="104">
        <f>VLOOKUP($B88,'Part 3 NNDR3'!$A$6:$FY$331,FM$4,FALSE)</f>
        <v>-400374</v>
      </c>
      <c r="FN88" s="104">
        <f>VLOOKUP($B88,'Part 3 NNDR3'!$A$6:$FY$331,FN$4,FALSE)</f>
        <v>-62295</v>
      </c>
      <c r="FO88" s="104">
        <f>VLOOKUP($B88,'Part 3 NNDR3'!$A$6:$FY$331,FO$4,FALSE)</f>
        <v>0</v>
      </c>
      <c r="FP88" s="104">
        <f>VLOOKUP($B88,'Part 3 NNDR3'!$A$6:$FY$331,FP$4,FALSE)</f>
        <v>-62295</v>
      </c>
      <c r="FQ88" s="104">
        <f>VLOOKUP($B88,'Part 3 NNDR3'!$A$6:$FY$331,FQ$4,FALSE)</f>
        <v>-340914</v>
      </c>
      <c r="FR88" s="104">
        <f>VLOOKUP($B88,'Part 3 NNDR3'!$A$6:$FY$331,FR$4,FALSE)</f>
        <v>0</v>
      </c>
      <c r="FS88" s="104">
        <f>VLOOKUP($B88,'Part 3 NNDR3'!$A$6:$FY$331,FS$4,FALSE)</f>
        <v>-340914</v>
      </c>
      <c r="FT88" s="104">
        <f>VLOOKUP($B88,'Part 3 NNDR3'!$A$6:$FY$331,FT$4,FALSE)</f>
        <v>-53887</v>
      </c>
      <c r="FU88" s="104">
        <f>VLOOKUP($B88,'Part 3 NNDR3'!$A$6:$FY$331,FU$4,FALSE)</f>
        <v>0</v>
      </c>
      <c r="FV88" s="104">
        <f>VLOOKUP($B88,'Part 3 NNDR3'!$A$6:$FY$331,FV$4,FALSE)</f>
        <v>-53887</v>
      </c>
      <c r="FW88" s="104">
        <f>VLOOKUP($B88,'Part 3 NNDR3'!$A$6:$FY$331,FW$4,FALSE)</f>
        <v>-3735604</v>
      </c>
      <c r="FX88" s="104">
        <f>VLOOKUP($B88,'Part 3 NNDR3'!$A$6:$FY$331,FX$4,FALSE)</f>
        <v>0</v>
      </c>
      <c r="FY88" s="104">
        <f>VLOOKUP($B88,'Part 3 NNDR3'!$A$6:$FY$331,FY$4,FALSE)</f>
        <v>-3735604</v>
      </c>
      <c r="FZ88" s="104">
        <f>VLOOKUP($B88,'Part 3 NNDR3'!$A$6:$FY$331,FZ$4,FALSE)</f>
        <v>19447861</v>
      </c>
      <c r="GA88" s="104">
        <f>VLOOKUP($B88,'Part 3 NNDR3'!$A$6:$FY$331,GA$4,FALSE)</f>
        <v>0</v>
      </c>
      <c r="GB88" s="104">
        <f>VLOOKUP($B88,'Part 3 NNDR3'!$A$6:$FY$331,GB$4,FALSE)</f>
        <v>19447861</v>
      </c>
      <c r="GC88" s="105" t="str">
        <f>VLOOKUP($B88,'Data (Updated)'!$C$4:$E$329,2,FALSE)</f>
        <v>E0521</v>
      </c>
      <c r="GD88" s="106" t="str">
        <f>VLOOKUP($B88,'Data (Updated)'!$C$4:$E$329,3,FALSE)</f>
        <v>E6105</v>
      </c>
    </row>
    <row r="89" spans="1:186" ht="12.75" x14ac:dyDescent="0.2">
      <c r="A89" s="75">
        <v>84</v>
      </c>
      <c r="B89" s="100" t="s">
        <v>258</v>
      </c>
      <c r="C89" s="101" t="s">
        <v>941</v>
      </c>
      <c r="D89" s="102" t="s">
        <v>952</v>
      </c>
      <c r="E89" s="103" t="s">
        <v>257</v>
      </c>
      <c r="F89" s="104">
        <f>VLOOKUP($B89,'Part 3 NNDR3'!$A$6:$FY$331,F$4,FALSE)</f>
        <v>0</v>
      </c>
      <c r="G89" s="104">
        <f>VLOOKUP($B89,'Part 3 NNDR3'!$A$6:$FY$331,G$4,FALSE)</f>
        <v>0</v>
      </c>
      <c r="H89" s="104">
        <f>VLOOKUP($B89,'Part 3 NNDR3'!$A$6:$FY$331,H$4,FALSE)</f>
        <v>0</v>
      </c>
      <c r="I89" s="104">
        <f>VLOOKUP($B89,'Part 3 NNDR3'!$A$6:$FY$331,I$4,FALSE)</f>
        <v>-63281</v>
      </c>
      <c r="J89" s="104">
        <f>VLOOKUP($B89,'Part 3 NNDR3'!$A$6:$FY$331,J$4,FALSE)</f>
        <v>0</v>
      </c>
      <c r="K89" s="104">
        <f>VLOOKUP($B89,'Part 3 NNDR3'!$A$6:$FY$331,K$4,FALSE)</f>
        <v>-63281</v>
      </c>
      <c r="L89" s="104">
        <f>VLOOKUP($B89,'Part 3 NNDR3'!$A$6:$FY$331,L$4,FALSE)</f>
        <v>0</v>
      </c>
      <c r="M89" s="104">
        <f>VLOOKUP($B89,'Part 3 NNDR3'!$A$6:$FY$331,M$4,FALSE)</f>
        <v>0</v>
      </c>
      <c r="N89" s="104">
        <f>VLOOKUP($B89,'Part 3 NNDR3'!$A$6:$FY$331,N$4,FALSE)</f>
        <v>0</v>
      </c>
      <c r="O89" s="104">
        <f>VLOOKUP($B89,'Part 3 NNDR3'!$A$6:$FY$331,O$4,FALSE)</f>
        <v>3638.78</v>
      </c>
      <c r="P89" s="104">
        <f>VLOOKUP($B89,'Part 3 NNDR3'!$A$6:$FY$331,P$4,FALSE)</f>
        <v>0</v>
      </c>
      <c r="Q89" s="104">
        <f>VLOOKUP($B89,'Part 3 NNDR3'!$A$6:$FY$331,Q$4,FALSE)</f>
        <v>3638.78</v>
      </c>
      <c r="R89" s="104">
        <f>VLOOKUP($B89,'Part 3 NNDR3'!$A$6:$FY$331,R$4,FALSE)</f>
        <v>-59642</v>
      </c>
      <c r="S89" s="104">
        <f>VLOOKUP($B89,'Part 3 NNDR3'!$A$6:$FY$331,S$4,FALSE)</f>
        <v>0</v>
      </c>
      <c r="T89" s="104">
        <f>VLOOKUP($B89,'Part 3 NNDR3'!$A$6:$FY$331,T$4,FALSE)</f>
        <v>-59642</v>
      </c>
      <c r="U89" s="104">
        <f>VLOOKUP($B89,'Part 3 NNDR3'!$A$6:$FY$331,U$4,FALSE)</f>
        <v>-4378444</v>
      </c>
      <c r="V89" s="104">
        <f>VLOOKUP($B89,'Part 3 NNDR3'!$A$6:$FY$331,V$4,FALSE)</f>
        <v>0</v>
      </c>
      <c r="W89" s="104">
        <f>VLOOKUP($B89,'Part 3 NNDR3'!$A$6:$FY$331,W$4,FALSE)</f>
        <v>-4378444</v>
      </c>
      <c r="X89" s="104">
        <f>VLOOKUP($B89,'Part 3 NNDR3'!$A$6:$FY$331,X$4,FALSE)</f>
        <v>410</v>
      </c>
      <c r="Y89" s="104">
        <f>VLOOKUP($B89,'Part 3 NNDR3'!$A$6:$FY$331,Y$4,FALSE)</f>
        <v>0</v>
      </c>
      <c r="Z89" s="104">
        <f>VLOOKUP($B89,'Part 3 NNDR3'!$A$6:$FY$331,Z$4,FALSE)</f>
        <v>410</v>
      </c>
      <c r="AA89" s="104">
        <f>VLOOKUP($B89,'Part 3 NNDR3'!$A$6:$FY$331,AA$4,FALSE)</f>
        <v>-277448</v>
      </c>
      <c r="AB89" s="104">
        <f>VLOOKUP($B89,'Part 3 NNDR3'!$A$6:$FY$331,AB$4,FALSE)</f>
        <v>0</v>
      </c>
      <c r="AC89" s="104">
        <f>VLOOKUP($B89,'Part 3 NNDR3'!$A$6:$FY$331,AC$4,FALSE)</f>
        <v>-277448</v>
      </c>
      <c r="AD89" s="104">
        <f>VLOOKUP($B89,'Part 3 NNDR3'!$A$6:$FY$331,AD$4,FALSE)</f>
        <v>-164779</v>
      </c>
      <c r="AE89" s="104">
        <f>VLOOKUP($B89,'Part 3 NNDR3'!$A$6:$FY$331,AE$4,FALSE)</f>
        <v>0</v>
      </c>
      <c r="AF89" s="104">
        <f>VLOOKUP($B89,'Part 3 NNDR3'!$A$6:$FY$331,AF$4,FALSE)</f>
        <v>-164779</v>
      </c>
      <c r="AG89" s="104">
        <f>VLOOKUP($B89,'Part 3 NNDR3'!$A$6:$FY$331,AG$4,FALSE)</f>
        <v>410</v>
      </c>
      <c r="AH89" s="104">
        <f>VLOOKUP($B89,'Part 3 NNDR3'!$A$6:$FY$331,AH$4,FALSE)</f>
        <v>0</v>
      </c>
      <c r="AI89" s="104">
        <f>VLOOKUP($B89,'Part 3 NNDR3'!$A$6:$FY$331,AI$4,FALSE)</f>
        <v>410</v>
      </c>
      <c r="AJ89" s="104">
        <f>VLOOKUP($B89,'Part 3 NNDR3'!$A$6:$FY$331,AJ$4,FALSE)</f>
        <v>834021</v>
      </c>
      <c r="AK89" s="104">
        <f>VLOOKUP($B89,'Part 3 NNDR3'!$A$6:$FY$331,AK$4,FALSE)</f>
        <v>0</v>
      </c>
      <c r="AL89" s="104">
        <f>VLOOKUP($B89,'Part 3 NNDR3'!$A$6:$FY$331,AL$4,FALSE)</f>
        <v>834021</v>
      </c>
      <c r="AM89" s="104">
        <f>VLOOKUP($B89,'Part 3 NNDR3'!$A$6:$FY$331,AM$4,FALSE)</f>
        <v>-7696</v>
      </c>
      <c r="AN89" s="104">
        <f>VLOOKUP($B89,'Part 3 NNDR3'!$A$6:$FY$331,AN$4,FALSE)</f>
        <v>0</v>
      </c>
      <c r="AO89" s="104">
        <f>VLOOKUP($B89,'Part 3 NNDR3'!$A$6:$FY$331,AO$4,FALSE)</f>
        <v>-7696</v>
      </c>
      <c r="AP89" s="104">
        <f>VLOOKUP($B89,'Part 3 NNDR3'!$A$6:$FY$331,AP$4,FALSE)</f>
        <v>-2216120</v>
      </c>
      <c r="AQ89" s="104">
        <f>VLOOKUP($B89,'Part 3 NNDR3'!$A$6:$FY$331,AQ$4,FALSE)</f>
        <v>0</v>
      </c>
      <c r="AR89" s="104">
        <f>VLOOKUP($B89,'Part 3 NNDR3'!$A$6:$FY$331,AR$4,FALSE)</f>
        <v>-2216120</v>
      </c>
      <c r="AS89" s="104">
        <f>VLOOKUP($B89,'Part 3 NNDR3'!$A$6:$FY$331,AS$4,FALSE)</f>
        <v>-29480</v>
      </c>
      <c r="AT89" s="104">
        <f>VLOOKUP($B89,'Part 3 NNDR3'!$A$6:$FY$331,AT$4,FALSE)</f>
        <v>0</v>
      </c>
      <c r="AU89" s="104">
        <f>VLOOKUP($B89,'Part 3 NNDR3'!$A$6:$FY$331,AU$4,FALSE)</f>
        <v>-29480</v>
      </c>
      <c r="AV89" s="104">
        <f>VLOOKUP($B89,'Part 3 NNDR3'!$A$6:$FY$331,AV$4,FALSE)</f>
        <v>-411490</v>
      </c>
      <c r="AW89" s="104">
        <f>VLOOKUP($B89,'Part 3 NNDR3'!$A$6:$FY$331,AW$4,FALSE)</f>
        <v>0</v>
      </c>
      <c r="AX89" s="104">
        <f>VLOOKUP($B89,'Part 3 NNDR3'!$A$6:$FY$331,AX$4,FALSE)</f>
        <v>-411490</v>
      </c>
      <c r="AY89" s="104">
        <f>VLOOKUP($B89,'Part 3 NNDR3'!$A$6:$FY$331,AY$4,FALSE)</f>
        <v>6</v>
      </c>
      <c r="AZ89" s="104">
        <f>VLOOKUP($B89,'Part 3 NNDR3'!$A$6:$FY$331,AZ$4,FALSE)</f>
        <v>0</v>
      </c>
      <c r="BA89" s="104">
        <f>VLOOKUP($B89,'Part 3 NNDR3'!$A$6:$FY$331,BA$4,FALSE)</f>
        <v>6</v>
      </c>
      <c r="BB89" s="104">
        <f>VLOOKUP($B89,'Part 3 NNDR3'!$A$6:$FY$331,BB$4,FALSE)</f>
        <v>-40832</v>
      </c>
      <c r="BC89" s="104">
        <f>VLOOKUP($B89,'Part 3 NNDR3'!$A$6:$FY$331,BC$4,FALSE)</f>
        <v>0</v>
      </c>
      <c r="BD89" s="104">
        <f>VLOOKUP($B89,'Part 3 NNDR3'!$A$6:$FY$331,BD$4,FALSE)</f>
        <v>-40832</v>
      </c>
      <c r="BE89" s="104">
        <f>VLOOKUP($B89,'Part 3 NNDR3'!$A$6:$FY$331,BE$4,FALSE)</f>
        <v>1301</v>
      </c>
      <c r="BF89" s="104">
        <f>VLOOKUP($B89,'Part 3 NNDR3'!$A$6:$FY$331,BF$4,FALSE)</f>
        <v>0</v>
      </c>
      <c r="BG89" s="104">
        <f>VLOOKUP($B89,'Part 3 NNDR3'!$A$6:$FY$331,BG$4,FALSE)</f>
        <v>1301</v>
      </c>
      <c r="BH89" s="104">
        <f>VLOOKUP($B89,'Part 3 NNDR3'!$A$6:$FY$331,BH$4,FALSE)</f>
        <v>-6526182</v>
      </c>
      <c r="BI89" s="104">
        <f>VLOOKUP($B89,'Part 3 NNDR3'!$A$6:$FY$331,BI$4,FALSE)</f>
        <v>0</v>
      </c>
      <c r="BJ89" s="104">
        <f>VLOOKUP($B89,'Part 3 NNDR3'!$A$6:$FY$331,BJ$4,FALSE)</f>
        <v>-6526182</v>
      </c>
      <c r="BK89" s="104">
        <f>VLOOKUP($B89,'Part 3 NNDR3'!$A$6:$FY$331,BK$4,FALSE)</f>
        <v>0</v>
      </c>
      <c r="BL89" s="104">
        <f>VLOOKUP($B89,'Part 3 NNDR3'!$A$6:$FY$331,BL$4,FALSE)</f>
        <v>0</v>
      </c>
      <c r="BM89" s="104">
        <f>VLOOKUP($B89,'Part 3 NNDR3'!$A$6:$FY$331,BM$4,FALSE)</f>
        <v>0</v>
      </c>
      <c r="BN89" s="104">
        <f>VLOOKUP($B89,'Part 3 NNDR3'!$A$6:$FY$331,BN$4,FALSE)</f>
        <v>0</v>
      </c>
      <c r="BO89" s="104">
        <f>VLOOKUP($B89,'Part 3 NNDR3'!$A$6:$FY$331,BO$4,FALSE)</f>
        <v>0</v>
      </c>
      <c r="BP89" s="104">
        <f>VLOOKUP($B89,'Part 3 NNDR3'!$A$6:$FY$331,BP$4,FALSE)</f>
        <v>0</v>
      </c>
      <c r="BQ89" s="104">
        <f>VLOOKUP($B89,'Part 3 NNDR3'!$A$6:$FY$331,BQ$4,FALSE)</f>
        <v>-1355422</v>
      </c>
      <c r="BR89" s="104">
        <f>VLOOKUP($B89,'Part 3 NNDR3'!$A$6:$FY$331,BR$4,FALSE)</f>
        <v>0</v>
      </c>
      <c r="BS89" s="104">
        <f>VLOOKUP($B89,'Part 3 NNDR3'!$A$6:$FY$331,BS$4,FALSE)</f>
        <v>-1355422</v>
      </c>
      <c r="BT89" s="104">
        <f>VLOOKUP($B89,'Part 3 NNDR3'!$A$6:$FY$331,BT$4,FALSE)</f>
        <v>16016</v>
      </c>
      <c r="BU89" s="104">
        <f>VLOOKUP($B89,'Part 3 NNDR3'!$A$6:$FY$331,BU$4,FALSE)</f>
        <v>0</v>
      </c>
      <c r="BV89" s="104">
        <f>VLOOKUP($B89,'Part 3 NNDR3'!$A$6:$FY$331,BV$4,FALSE)</f>
        <v>16016</v>
      </c>
      <c r="BW89" s="104">
        <f>VLOOKUP($B89,'Part 3 NNDR3'!$A$6:$FY$331,BW$4,FALSE)</f>
        <v>-1339406</v>
      </c>
      <c r="BX89" s="104">
        <f>VLOOKUP($B89,'Part 3 NNDR3'!$A$6:$FY$331,BX$4,FALSE)</f>
        <v>0</v>
      </c>
      <c r="BY89" s="104">
        <f>VLOOKUP($B89,'Part 3 NNDR3'!$A$6:$FY$331,BY$4,FALSE)</f>
        <v>-1339406</v>
      </c>
      <c r="BZ89" s="104">
        <f>VLOOKUP($B89,'Part 3 NNDR3'!$A$6:$FY$331,BZ$4,FALSE)</f>
        <v>-112512</v>
      </c>
      <c r="CA89" s="104">
        <f>VLOOKUP($B89,'Part 3 NNDR3'!$A$6:$FY$331,CA$4,FALSE)</f>
        <v>0</v>
      </c>
      <c r="CB89" s="104">
        <f>VLOOKUP($B89,'Part 3 NNDR3'!$A$6:$FY$331,CB$4,FALSE)</f>
        <v>-112512</v>
      </c>
      <c r="CC89" s="104">
        <f>VLOOKUP($B89,'Part 3 NNDR3'!$A$6:$FY$331,CC$4,FALSE)</f>
        <v>-3624</v>
      </c>
      <c r="CD89" s="104">
        <f>VLOOKUP($B89,'Part 3 NNDR3'!$A$6:$FY$331,CD$4,FALSE)</f>
        <v>0</v>
      </c>
      <c r="CE89" s="104">
        <f>VLOOKUP($B89,'Part 3 NNDR3'!$A$6:$FY$331,CE$4,FALSE)</f>
        <v>-3624</v>
      </c>
      <c r="CF89" s="104">
        <f>VLOOKUP($B89,'Part 3 NNDR3'!$A$6:$FY$331,CF$4,FALSE)</f>
        <v>-336</v>
      </c>
      <c r="CG89" s="104">
        <f>VLOOKUP($B89,'Part 3 NNDR3'!$A$6:$FY$331,CG$4,FALSE)</f>
        <v>0</v>
      </c>
      <c r="CH89" s="104">
        <f>VLOOKUP($B89,'Part 3 NNDR3'!$A$6:$FY$331,CH$4,FALSE)</f>
        <v>-336</v>
      </c>
      <c r="CI89" s="104">
        <f>VLOOKUP($B89,'Part 3 NNDR3'!$A$6:$FY$331,CI$4,FALSE)</f>
        <v>0</v>
      </c>
      <c r="CJ89" s="104">
        <f>VLOOKUP($B89,'Part 3 NNDR3'!$A$6:$FY$331,CJ$4,FALSE)</f>
        <v>0</v>
      </c>
      <c r="CK89" s="104">
        <f>VLOOKUP($B89,'Part 3 NNDR3'!$A$6:$FY$331,CK$4,FALSE)</f>
        <v>0</v>
      </c>
      <c r="CL89" s="104">
        <f>VLOOKUP($B89,'Part 3 NNDR3'!$A$6:$FY$331,CL$4,FALSE)</f>
        <v>-81504</v>
      </c>
      <c r="CM89" s="104">
        <f>VLOOKUP($B89,'Part 3 NNDR3'!$A$6:$FY$331,CM$4,FALSE)</f>
        <v>0</v>
      </c>
      <c r="CN89" s="104">
        <f>VLOOKUP($B89,'Part 3 NNDR3'!$A$6:$FY$331,CN$4,FALSE)</f>
        <v>-81504</v>
      </c>
      <c r="CO89" s="104">
        <f>VLOOKUP($B89,'Part 3 NNDR3'!$A$6:$FY$331,CO$4,FALSE)</f>
        <v>-131</v>
      </c>
      <c r="CP89" s="104">
        <f>VLOOKUP($B89,'Part 3 NNDR3'!$A$6:$FY$331,CP$4,FALSE)</f>
        <v>0</v>
      </c>
      <c r="CQ89" s="104">
        <f>VLOOKUP($B89,'Part 3 NNDR3'!$A$6:$FY$331,CQ$4,FALSE)</f>
        <v>-131</v>
      </c>
      <c r="CR89" s="104">
        <f>VLOOKUP($B89,'Part 3 NNDR3'!$A$6:$FY$331,CR$4,FALSE)</f>
        <v>-12392</v>
      </c>
      <c r="CS89" s="104">
        <f>VLOOKUP($B89,'Part 3 NNDR3'!$A$6:$FY$331,CS$4,FALSE)</f>
        <v>0</v>
      </c>
      <c r="CT89" s="104">
        <f>VLOOKUP($B89,'Part 3 NNDR3'!$A$6:$FY$331,CT$4,FALSE)</f>
        <v>-12392</v>
      </c>
      <c r="CU89" s="104">
        <f>VLOOKUP($B89,'Part 3 NNDR3'!$A$6:$FY$331,CU$4,FALSE)</f>
        <v>-1382</v>
      </c>
      <c r="CV89" s="104">
        <f>VLOOKUP($B89,'Part 3 NNDR3'!$A$6:$FY$331,CV$4,FALSE)</f>
        <v>0</v>
      </c>
      <c r="CW89" s="104">
        <f>VLOOKUP($B89,'Part 3 NNDR3'!$A$6:$FY$331,CW$4,FALSE)</f>
        <v>-1382</v>
      </c>
      <c r="CX89" s="104">
        <f>VLOOKUP($B89,'Part 3 NNDR3'!$A$6:$FY$331,CX$4,FALSE)</f>
        <v>0</v>
      </c>
      <c r="CY89" s="104">
        <f>VLOOKUP($B89,'Part 3 NNDR3'!$A$6:$FY$331,CY$4,FALSE)</f>
        <v>0</v>
      </c>
      <c r="CZ89" s="104">
        <f>VLOOKUP($B89,'Part 3 NNDR3'!$A$6:$FY$331,CZ$4,FALSE)</f>
        <v>0</v>
      </c>
      <c r="DA89" s="104">
        <f>VLOOKUP($B89,'Part 3 NNDR3'!$A$6:$FY$331,DA$4,FALSE)</f>
        <v>0</v>
      </c>
      <c r="DB89" s="104">
        <f>VLOOKUP($B89,'Part 3 NNDR3'!$A$6:$FY$331,DB$4,FALSE)</f>
        <v>0</v>
      </c>
      <c r="DC89" s="104">
        <f>VLOOKUP($B89,'Part 3 NNDR3'!$A$6:$FY$331,DC$4,FALSE)</f>
        <v>0</v>
      </c>
      <c r="DD89" s="104">
        <f>VLOOKUP($B89,'Part 3 NNDR3'!$A$6:$FY$331,DD$4,FALSE)</f>
        <v>-638</v>
      </c>
      <c r="DE89" s="104">
        <f>VLOOKUP($B89,'Part 3 NNDR3'!$A$6:$FY$331,DE$4,FALSE)</f>
        <v>0</v>
      </c>
      <c r="DF89" s="104">
        <f>VLOOKUP($B89,'Part 3 NNDR3'!$A$6:$FY$331,DF$4,FALSE)</f>
        <v>-638</v>
      </c>
      <c r="DG89" s="104">
        <f>VLOOKUP($B89,'Part 3 NNDR3'!$A$6:$FY$331,DG$4,FALSE)</f>
        <v>-2498</v>
      </c>
      <c r="DH89" s="104">
        <f>VLOOKUP($B89,'Part 3 NNDR3'!$A$6:$FY$331,DH$4,FALSE)</f>
        <v>0</v>
      </c>
      <c r="DI89" s="104">
        <f>VLOOKUP($B89,'Part 3 NNDR3'!$A$6:$FY$331,DI$4,FALSE)</f>
        <v>-2498</v>
      </c>
      <c r="DJ89" s="104">
        <f>VLOOKUP($B89,'Part 3 NNDR3'!$A$6:$FY$331,DJ$4,FALSE)</f>
        <v>0</v>
      </c>
      <c r="DK89" s="104">
        <f>VLOOKUP($B89,'Part 3 NNDR3'!$A$6:$FY$331,DK$4,FALSE)</f>
        <v>0</v>
      </c>
      <c r="DL89" s="104">
        <f>VLOOKUP($B89,'Part 3 NNDR3'!$A$6:$FY$331,DL$4,FALSE)</f>
        <v>-215017</v>
      </c>
      <c r="DM89" s="104">
        <f>VLOOKUP($B89,'Part 3 NNDR3'!$A$6:$FY$331,DM$4,FALSE)</f>
        <v>0</v>
      </c>
      <c r="DN89" s="104">
        <f>VLOOKUP($B89,'Part 3 NNDR3'!$A$6:$FY$331,DN$4,FALSE)</f>
        <v>-215017</v>
      </c>
      <c r="DO89" s="104">
        <f>VLOOKUP($B89,'Part 3 NNDR3'!$A$6:$FY$331,DO$4,FALSE)</f>
        <v>-1626</v>
      </c>
      <c r="DP89" s="104">
        <f>VLOOKUP($B89,'Part 3 NNDR3'!$A$6:$FY$331,DP$4,FALSE)</f>
        <v>0</v>
      </c>
      <c r="DQ89" s="104">
        <f>VLOOKUP($B89,'Part 3 NNDR3'!$A$6:$FY$331,DQ$4,FALSE)</f>
        <v>-1626</v>
      </c>
      <c r="DR89" s="104">
        <f>VLOOKUP($B89,'Part 3 NNDR3'!$A$6:$FY$331,DR$4,FALSE)</f>
        <v>0</v>
      </c>
      <c r="DS89" s="104">
        <f>VLOOKUP($B89,'Part 3 NNDR3'!$A$6:$FY$331,DS$4,FALSE)</f>
        <v>0</v>
      </c>
      <c r="DT89" s="104">
        <f>VLOOKUP($B89,'Part 3 NNDR3'!$A$6:$FY$331,DT$4,FALSE)</f>
        <v>0</v>
      </c>
      <c r="DU89" s="104">
        <f>VLOOKUP($B89,'Part 3 NNDR3'!$A$6:$FY$331,DU$4,FALSE)</f>
        <v>-3605</v>
      </c>
      <c r="DV89" s="104">
        <f>VLOOKUP($B89,'Part 3 NNDR3'!$A$6:$FY$331,DV$4,FALSE)</f>
        <v>0</v>
      </c>
      <c r="DW89" s="104">
        <f>VLOOKUP($B89,'Part 3 NNDR3'!$A$6:$FY$331,DW$4,FALSE)</f>
        <v>-3605</v>
      </c>
      <c r="DX89" s="104">
        <f>VLOOKUP($B89,'Part 3 NNDR3'!$A$6:$FY$331,DX$4,FALSE)</f>
        <v>43</v>
      </c>
      <c r="DY89" s="104">
        <f>VLOOKUP($B89,'Part 3 NNDR3'!$A$6:$FY$331,DY$4,FALSE)</f>
        <v>0</v>
      </c>
      <c r="DZ89" s="104">
        <f>VLOOKUP($B89,'Part 3 NNDR3'!$A$6:$FY$331,DZ$4,FALSE)</f>
        <v>43</v>
      </c>
      <c r="EA89" s="104">
        <f>VLOOKUP($B89,'Part 3 NNDR3'!$A$6:$FY$331,EA$4,FALSE)</f>
        <v>-936991</v>
      </c>
      <c r="EB89" s="104">
        <f>VLOOKUP($B89,'Part 3 NNDR3'!$A$6:$FY$331,EB$4,FALSE)</f>
        <v>0</v>
      </c>
      <c r="EC89" s="104">
        <f>VLOOKUP($B89,'Part 3 NNDR3'!$A$6:$FY$331,EC$4,FALSE)</f>
        <v>-936991</v>
      </c>
      <c r="ED89" s="104">
        <f>VLOOKUP($B89,'Part 3 NNDR3'!$A$6:$FY$331,ED$4,FALSE)</f>
        <v>-21459</v>
      </c>
      <c r="EE89" s="104">
        <f>VLOOKUP($B89,'Part 3 NNDR3'!$A$6:$FY$331,EE$4,FALSE)</f>
        <v>0</v>
      </c>
      <c r="EF89" s="104">
        <f>VLOOKUP($B89,'Part 3 NNDR3'!$A$6:$FY$331,EF$4,FALSE)</f>
        <v>-21459</v>
      </c>
      <c r="EG89" s="104">
        <f>VLOOKUP($B89,'Part 3 NNDR3'!$A$6:$FY$331,EG$4,FALSE)</f>
        <v>0</v>
      </c>
      <c r="EH89" s="104">
        <f>VLOOKUP($B89,'Part 3 NNDR3'!$A$6:$FY$331,EH$4,FALSE)</f>
        <v>0</v>
      </c>
      <c r="EI89" s="104">
        <f>VLOOKUP($B89,'Part 3 NNDR3'!$A$6:$FY$331,EI$4,FALSE)</f>
        <v>0</v>
      </c>
      <c r="EJ89" s="104">
        <f>VLOOKUP($B89,'Part 3 NNDR3'!$A$6:$FY$331,EJ$4,FALSE)</f>
        <v>0</v>
      </c>
      <c r="EK89" s="104">
        <f>VLOOKUP($B89,'Part 3 NNDR3'!$A$6:$FY$331,EK$4,FALSE)</f>
        <v>0</v>
      </c>
      <c r="EL89" s="104">
        <f>VLOOKUP($B89,'Part 3 NNDR3'!$A$6:$FY$331,EL$4,FALSE)</f>
        <v>0</v>
      </c>
      <c r="EM89" s="104">
        <f>VLOOKUP($B89,'Part 3 NNDR3'!$A$6:$FY$331,EM$4,FALSE)</f>
        <v>-41283</v>
      </c>
      <c r="EN89" s="104">
        <f>VLOOKUP($B89,'Part 3 NNDR3'!$A$6:$FY$331,EN$4,FALSE)</f>
        <v>0</v>
      </c>
      <c r="EO89" s="104">
        <f>VLOOKUP($B89,'Part 3 NNDR3'!$A$6:$FY$331,EO$4,FALSE)</f>
        <v>-41283</v>
      </c>
      <c r="EP89" s="104">
        <f>VLOOKUP($B89,'Part 3 NNDR3'!$A$6:$FY$331,EP$4,FALSE)</f>
        <v>-1004921</v>
      </c>
      <c r="EQ89" s="104">
        <f>VLOOKUP($B89,'Part 3 NNDR3'!$A$6:$FY$331,EQ$4,FALSE)</f>
        <v>0</v>
      </c>
      <c r="ER89" s="104">
        <f>VLOOKUP($B89,'Part 3 NNDR3'!$A$6:$FY$331,ER$4,FALSE)</f>
        <v>-1004921</v>
      </c>
      <c r="ES89" s="104">
        <f>VLOOKUP($B89,'Part 3 NNDR3'!$A$6:$FY$331,ES$4,FALSE)</f>
        <v>0</v>
      </c>
      <c r="ET89" s="104">
        <f>VLOOKUP($B89,'Part 3 NNDR3'!$A$6:$FY$331,ET$4,FALSE)</f>
        <v>0</v>
      </c>
      <c r="EU89" s="104">
        <f>VLOOKUP($B89,'Part 3 NNDR3'!$A$6:$FY$331,EU$4,FALSE)</f>
        <v>0</v>
      </c>
      <c r="EV89" s="104">
        <f>VLOOKUP($B89,'Part 3 NNDR3'!$A$6:$FY$331,EV$4,FALSE)</f>
        <v>0</v>
      </c>
      <c r="EW89" s="104">
        <f>VLOOKUP($B89,'Part 3 NNDR3'!$A$6:$FY$331,EW$4,FALSE)</f>
        <v>0</v>
      </c>
      <c r="EX89" s="104">
        <f>VLOOKUP($B89,'Part 3 NNDR3'!$A$6:$FY$331,EX$4,FALSE)</f>
        <v>0</v>
      </c>
      <c r="EY89" s="104">
        <f>VLOOKUP($B89,'Part 3 NNDR3'!$A$6:$FY$331,EY$4,FALSE)</f>
        <v>0</v>
      </c>
      <c r="EZ89" s="104">
        <f>VLOOKUP($B89,'Part 3 NNDR3'!$A$6:$FY$331,EZ$4,FALSE)</f>
        <v>0</v>
      </c>
      <c r="FA89" s="104">
        <f>VLOOKUP($B89,'Part 3 NNDR3'!$A$6:$FY$331,FA$4,FALSE)</f>
        <v>0</v>
      </c>
      <c r="FB89" s="104">
        <f>VLOOKUP($B89,'Part 3 NNDR3'!$A$6:$FY$331,FB$4,FALSE)</f>
        <v>41543886</v>
      </c>
      <c r="FC89" s="104">
        <f>VLOOKUP($B89,'Part 3 NNDR3'!$A$6:$FY$331,FC$4,FALSE)</f>
        <v>0</v>
      </c>
      <c r="FD89" s="104">
        <f>VLOOKUP($B89,'Part 3 NNDR3'!$A$6:$FY$331,FD$4,FALSE)</f>
        <v>41543886</v>
      </c>
      <c r="FE89" s="104">
        <f>VLOOKUP($B89,'Part 3 NNDR3'!$A$6:$FY$331,FE$4,FALSE)</f>
        <v>-59642</v>
      </c>
      <c r="FF89" s="104">
        <f>VLOOKUP($B89,'Part 3 NNDR3'!$A$6:$FY$331,FF$4,FALSE)</f>
        <v>0</v>
      </c>
      <c r="FG89" s="104">
        <f>VLOOKUP($B89,'Part 3 NNDR3'!$A$6:$FY$331,FG$4,FALSE)</f>
        <v>-59642</v>
      </c>
      <c r="FH89" s="104">
        <f>VLOOKUP($B89,'Part 3 NNDR3'!$A$6:$FY$331,FH$4,FALSE)</f>
        <v>-6526182</v>
      </c>
      <c r="FI89" s="104">
        <f>VLOOKUP($B89,'Part 3 NNDR3'!$A$6:$FY$331,FI$4,FALSE)</f>
        <v>0</v>
      </c>
      <c r="FJ89" s="104">
        <f>VLOOKUP($B89,'Part 3 NNDR3'!$A$6:$FY$331,FJ$4,FALSE)</f>
        <v>-6526182</v>
      </c>
      <c r="FK89" s="104">
        <f>VLOOKUP($B89,'Part 3 NNDR3'!$A$6:$FY$331,FK$4,FALSE)</f>
        <v>-1339406</v>
      </c>
      <c r="FL89" s="104">
        <f>VLOOKUP($B89,'Part 3 NNDR3'!$A$6:$FY$331,FL$4,FALSE)</f>
        <v>0</v>
      </c>
      <c r="FM89" s="104">
        <f>VLOOKUP($B89,'Part 3 NNDR3'!$A$6:$FY$331,FM$4,FALSE)</f>
        <v>-1339406</v>
      </c>
      <c r="FN89" s="104">
        <f>VLOOKUP($B89,'Part 3 NNDR3'!$A$6:$FY$331,FN$4,FALSE)</f>
        <v>-215017</v>
      </c>
      <c r="FO89" s="104">
        <f>VLOOKUP($B89,'Part 3 NNDR3'!$A$6:$FY$331,FO$4,FALSE)</f>
        <v>0</v>
      </c>
      <c r="FP89" s="104">
        <f>VLOOKUP($B89,'Part 3 NNDR3'!$A$6:$FY$331,FP$4,FALSE)</f>
        <v>-215017</v>
      </c>
      <c r="FQ89" s="104">
        <f>VLOOKUP($B89,'Part 3 NNDR3'!$A$6:$FY$331,FQ$4,FALSE)</f>
        <v>-1004921</v>
      </c>
      <c r="FR89" s="104">
        <f>VLOOKUP($B89,'Part 3 NNDR3'!$A$6:$FY$331,FR$4,FALSE)</f>
        <v>0</v>
      </c>
      <c r="FS89" s="104">
        <f>VLOOKUP($B89,'Part 3 NNDR3'!$A$6:$FY$331,FS$4,FALSE)</f>
        <v>-1004921</v>
      </c>
      <c r="FT89" s="104">
        <f>VLOOKUP($B89,'Part 3 NNDR3'!$A$6:$FY$331,FT$4,FALSE)</f>
        <v>0</v>
      </c>
      <c r="FU89" s="104">
        <f>VLOOKUP($B89,'Part 3 NNDR3'!$A$6:$FY$331,FU$4,FALSE)</f>
        <v>0</v>
      </c>
      <c r="FV89" s="104">
        <f>VLOOKUP($B89,'Part 3 NNDR3'!$A$6:$FY$331,FV$4,FALSE)</f>
        <v>0</v>
      </c>
      <c r="FW89" s="104">
        <f>VLOOKUP($B89,'Part 3 NNDR3'!$A$6:$FY$331,FW$4,FALSE)</f>
        <v>-9145168</v>
      </c>
      <c r="FX89" s="104">
        <f>VLOOKUP($B89,'Part 3 NNDR3'!$A$6:$FY$331,FX$4,FALSE)</f>
        <v>0</v>
      </c>
      <c r="FY89" s="104">
        <f>VLOOKUP($B89,'Part 3 NNDR3'!$A$6:$FY$331,FY$4,FALSE)</f>
        <v>-9145168</v>
      </c>
      <c r="FZ89" s="104">
        <f>VLOOKUP($B89,'Part 3 NNDR3'!$A$6:$FY$331,FZ$4,FALSE)</f>
        <v>32398718</v>
      </c>
      <c r="GA89" s="104">
        <f>VLOOKUP($B89,'Part 3 NNDR3'!$A$6:$FY$331,GA$4,FALSE)</f>
        <v>0</v>
      </c>
      <c r="GB89" s="104">
        <f>VLOOKUP($B89,'Part 3 NNDR3'!$A$6:$FY$331,GB$4,FALSE)</f>
        <v>32398718</v>
      </c>
      <c r="GC89" s="105" t="str">
        <f>VLOOKUP($B89,'Data (Updated)'!$C$4:$E$329,2,FALSE)</f>
        <v>E1121</v>
      </c>
      <c r="GD89" s="107" t="str">
        <f>VLOOKUP($B89,'Data (Updated)'!$C$4:$E$329,3,FALSE)</f>
        <v>E6161</v>
      </c>
    </row>
    <row r="90" spans="1:186" ht="12.75" x14ac:dyDescent="0.2">
      <c r="A90" s="75">
        <v>85</v>
      </c>
      <c r="B90" s="100" t="s">
        <v>263</v>
      </c>
      <c r="C90" s="101" t="s">
        <v>941</v>
      </c>
      <c r="D90" s="102" t="s">
        <v>952</v>
      </c>
      <c r="E90" s="103" t="s">
        <v>262</v>
      </c>
      <c r="F90" s="104">
        <f>VLOOKUP($B90,'Part 3 NNDR3'!$A$6:$FY$331,F$4,FALSE)</f>
        <v>0</v>
      </c>
      <c r="G90" s="104">
        <f>VLOOKUP($B90,'Part 3 NNDR3'!$A$6:$FY$331,G$4,FALSE)</f>
        <v>0</v>
      </c>
      <c r="H90" s="104">
        <f>VLOOKUP($B90,'Part 3 NNDR3'!$A$6:$FY$331,H$4,FALSE)</f>
        <v>0</v>
      </c>
      <c r="I90" s="104">
        <f>VLOOKUP($B90,'Part 3 NNDR3'!$A$6:$FY$331,I$4,FALSE)</f>
        <v>32268</v>
      </c>
      <c r="J90" s="104">
        <f>VLOOKUP($B90,'Part 3 NNDR3'!$A$6:$FY$331,J$4,FALSE)</f>
        <v>0</v>
      </c>
      <c r="K90" s="104">
        <f>VLOOKUP($B90,'Part 3 NNDR3'!$A$6:$FY$331,K$4,FALSE)</f>
        <v>32268</v>
      </c>
      <c r="L90" s="104">
        <f>VLOOKUP($B90,'Part 3 NNDR3'!$A$6:$FY$331,L$4,FALSE)</f>
        <v>0</v>
      </c>
      <c r="M90" s="104">
        <f>VLOOKUP($B90,'Part 3 NNDR3'!$A$6:$FY$331,M$4,FALSE)</f>
        <v>0</v>
      </c>
      <c r="N90" s="104">
        <f>VLOOKUP($B90,'Part 3 NNDR3'!$A$6:$FY$331,N$4,FALSE)</f>
        <v>0</v>
      </c>
      <c r="O90" s="104">
        <f>VLOOKUP($B90,'Part 3 NNDR3'!$A$6:$FY$331,O$4,FALSE)</f>
        <v>63589</v>
      </c>
      <c r="P90" s="104">
        <f>VLOOKUP($B90,'Part 3 NNDR3'!$A$6:$FY$331,P$4,FALSE)</f>
        <v>0</v>
      </c>
      <c r="Q90" s="104">
        <f>VLOOKUP($B90,'Part 3 NNDR3'!$A$6:$FY$331,Q$4,FALSE)</f>
        <v>63589</v>
      </c>
      <c r="R90" s="104">
        <f>VLOOKUP($B90,'Part 3 NNDR3'!$A$6:$FY$331,R$4,FALSE)</f>
        <v>95857</v>
      </c>
      <c r="S90" s="104">
        <f>VLOOKUP($B90,'Part 3 NNDR3'!$A$6:$FY$331,S$4,FALSE)</f>
        <v>0</v>
      </c>
      <c r="T90" s="104">
        <f>VLOOKUP($B90,'Part 3 NNDR3'!$A$6:$FY$331,T$4,FALSE)</f>
        <v>95857</v>
      </c>
      <c r="U90" s="104">
        <f>VLOOKUP($B90,'Part 3 NNDR3'!$A$6:$FY$331,U$4,FALSE)</f>
        <v>-2081921</v>
      </c>
      <c r="V90" s="104">
        <f>VLOOKUP($B90,'Part 3 NNDR3'!$A$6:$FY$331,V$4,FALSE)</f>
        <v>0</v>
      </c>
      <c r="W90" s="104">
        <f>VLOOKUP($B90,'Part 3 NNDR3'!$A$6:$FY$331,W$4,FALSE)</f>
        <v>-2081921</v>
      </c>
      <c r="X90" s="104">
        <f>VLOOKUP($B90,'Part 3 NNDR3'!$A$6:$FY$331,X$4,FALSE)</f>
        <v>-1855</v>
      </c>
      <c r="Y90" s="104">
        <f>VLOOKUP($B90,'Part 3 NNDR3'!$A$6:$FY$331,Y$4,FALSE)</f>
        <v>0</v>
      </c>
      <c r="Z90" s="104">
        <f>VLOOKUP($B90,'Part 3 NNDR3'!$A$6:$FY$331,Z$4,FALSE)</f>
        <v>-1855</v>
      </c>
      <c r="AA90" s="104">
        <f>VLOOKUP($B90,'Part 3 NNDR3'!$A$6:$FY$331,AA$4,FALSE)</f>
        <v>-22152</v>
      </c>
      <c r="AB90" s="104">
        <f>VLOOKUP($B90,'Part 3 NNDR3'!$A$6:$FY$331,AB$4,FALSE)</f>
        <v>0</v>
      </c>
      <c r="AC90" s="104">
        <f>VLOOKUP($B90,'Part 3 NNDR3'!$A$6:$FY$331,AC$4,FALSE)</f>
        <v>-22152</v>
      </c>
      <c r="AD90" s="104">
        <f>VLOOKUP($B90,'Part 3 NNDR3'!$A$6:$FY$331,AD$4,FALSE)</f>
        <v>-19966</v>
      </c>
      <c r="AE90" s="104">
        <f>VLOOKUP($B90,'Part 3 NNDR3'!$A$6:$FY$331,AE$4,FALSE)</f>
        <v>0</v>
      </c>
      <c r="AF90" s="104">
        <f>VLOOKUP($B90,'Part 3 NNDR3'!$A$6:$FY$331,AF$4,FALSE)</f>
        <v>-19966</v>
      </c>
      <c r="AG90" s="104">
        <f>VLOOKUP($B90,'Part 3 NNDR3'!$A$6:$FY$331,AG$4,FALSE)</f>
        <v>0</v>
      </c>
      <c r="AH90" s="104">
        <f>VLOOKUP($B90,'Part 3 NNDR3'!$A$6:$FY$331,AH$4,FALSE)</f>
        <v>0</v>
      </c>
      <c r="AI90" s="104">
        <f>VLOOKUP($B90,'Part 3 NNDR3'!$A$6:$FY$331,AI$4,FALSE)</f>
        <v>0</v>
      </c>
      <c r="AJ90" s="104">
        <f>VLOOKUP($B90,'Part 3 NNDR3'!$A$6:$FY$331,AJ$4,FALSE)</f>
        <v>540876</v>
      </c>
      <c r="AK90" s="104">
        <f>VLOOKUP($B90,'Part 3 NNDR3'!$A$6:$FY$331,AK$4,FALSE)</f>
        <v>0</v>
      </c>
      <c r="AL90" s="104">
        <f>VLOOKUP($B90,'Part 3 NNDR3'!$A$6:$FY$331,AL$4,FALSE)</f>
        <v>540876</v>
      </c>
      <c r="AM90" s="104">
        <f>VLOOKUP($B90,'Part 3 NNDR3'!$A$6:$FY$331,AM$4,FALSE)</f>
        <v>-7117</v>
      </c>
      <c r="AN90" s="104">
        <f>VLOOKUP($B90,'Part 3 NNDR3'!$A$6:$FY$331,AN$4,FALSE)</f>
        <v>0</v>
      </c>
      <c r="AO90" s="104">
        <f>VLOOKUP($B90,'Part 3 NNDR3'!$A$6:$FY$331,AO$4,FALSE)</f>
        <v>-7117</v>
      </c>
      <c r="AP90" s="104">
        <f>VLOOKUP($B90,'Part 3 NNDR3'!$A$6:$FY$331,AP$4,FALSE)</f>
        <v>-1242152</v>
      </c>
      <c r="AQ90" s="104">
        <f>VLOOKUP($B90,'Part 3 NNDR3'!$A$6:$FY$331,AQ$4,FALSE)</f>
        <v>0</v>
      </c>
      <c r="AR90" s="104">
        <f>VLOOKUP($B90,'Part 3 NNDR3'!$A$6:$FY$331,AR$4,FALSE)</f>
        <v>-1242152</v>
      </c>
      <c r="AS90" s="104">
        <f>VLOOKUP($B90,'Part 3 NNDR3'!$A$6:$FY$331,AS$4,FALSE)</f>
        <v>-5574</v>
      </c>
      <c r="AT90" s="104">
        <f>VLOOKUP($B90,'Part 3 NNDR3'!$A$6:$FY$331,AT$4,FALSE)</f>
        <v>0</v>
      </c>
      <c r="AU90" s="104">
        <f>VLOOKUP($B90,'Part 3 NNDR3'!$A$6:$FY$331,AU$4,FALSE)</f>
        <v>-5574</v>
      </c>
      <c r="AV90" s="104">
        <f>VLOOKUP($B90,'Part 3 NNDR3'!$A$6:$FY$331,AV$4,FALSE)</f>
        <v>-35556</v>
      </c>
      <c r="AW90" s="104">
        <f>VLOOKUP($B90,'Part 3 NNDR3'!$A$6:$FY$331,AW$4,FALSE)</f>
        <v>0</v>
      </c>
      <c r="AX90" s="104">
        <f>VLOOKUP($B90,'Part 3 NNDR3'!$A$6:$FY$331,AX$4,FALSE)</f>
        <v>-35556</v>
      </c>
      <c r="AY90" s="104">
        <f>VLOOKUP($B90,'Part 3 NNDR3'!$A$6:$FY$331,AY$4,FALSE)</f>
        <v>12265</v>
      </c>
      <c r="AZ90" s="104">
        <f>VLOOKUP($B90,'Part 3 NNDR3'!$A$6:$FY$331,AZ$4,FALSE)</f>
        <v>0</v>
      </c>
      <c r="BA90" s="104">
        <f>VLOOKUP($B90,'Part 3 NNDR3'!$A$6:$FY$331,BA$4,FALSE)</f>
        <v>12265</v>
      </c>
      <c r="BB90" s="104">
        <f>VLOOKUP($B90,'Part 3 NNDR3'!$A$6:$FY$331,BB$4,FALSE)</f>
        <v>-14747</v>
      </c>
      <c r="BC90" s="104">
        <f>VLOOKUP($B90,'Part 3 NNDR3'!$A$6:$FY$331,BC$4,FALSE)</f>
        <v>0</v>
      </c>
      <c r="BD90" s="104">
        <f>VLOOKUP($B90,'Part 3 NNDR3'!$A$6:$FY$331,BD$4,FALSE)</f>
        <v>-14747</v>
      </c>
      <c r="BE90" s="104">
        <f>VLOOKUP($B90,'Part 3 NNDR3'!$A$6:$FY$331,BE$4,FALSE)</f>
        <v>0</v>
      </c>
      <c r="BF90" s="104">
        <f>VLOOKUP($B90,'Part 3 NNDR3'!$A$6:$FY$331,BF$4,FALSE)</f>
        <v>0</v>
      </c>
      <c r="BG90" s="104">
        <f>VLOOKUP($B90,'Part 3 NNDR3'!$A$6:$FY$331,BG$4,FALSE)</f>
        <v>0</v>
      </c>
      <c r="BH90" s="104">
        <f>VLOOKUP($B90,'Part 3 NNDR3'!$A$6:$FY$331,BH$4,FALSE)</f>
        <v>-2856078</v>
      </c>
      <c r="BI90" s="104">
        <f>VLOOKUP($B90,'Part 3 NNDR3'!$A$6:$FY$331,BI$4,FALSE)</f>
        <v>0</v>
      </c>
      <c r="BJ90" s="104">
        <f>VLOOKUP($B90,'Part 3 NNDR3'!$A$6:$FY$331,BJ$4,FALSE)</f>
        <v>-2856078</v>
      </c>
      <c r="BK90" s="104">
        <f>VLOOKUP($B90,'Part 3 NNDR3'!$A$6:$FY$331,BK$4,FALSE)</f>
        <v>-35755</v>
      </c>
      <c r="BL90" s="104">
        <f>VLOOKUP($B90,'Part 3 NNDR3'!$A$6:$FY$331,BL$4,FALSE)</f>
        <v>0</v>
      </c>
      <c r="BM90" s="104">
        <f>VLOOKUP($B90,'Part 3 NNDR3'!$A$6:$FY$331,BM$4,FALSE)</f>
        <v>-35755</v>
      </c>
      <c r="BN90" s="104">
        <f>VLOOKUP($B90,'Part 3 NNDR3'!$A$6:$FY$331,BN$4,FALSE)</f>
        <v>-8696</v>
      </c>
      <c r="BO90" s="104">
        <f>VLOOKUP($B90,'Part 3 NNDR3'!$A$6:$FY$331,BO$4,FALSE)</f>
        <v>0</v>
      </c>
      <c r="BP90" s="104">
        <f>VLOOKUP($B90,'Part 3 NNDR3'!$A$6:$FY$331,BP$4,FALSE)</f>
        <v>-8696</v>
      </c>
      <c r="BQ90" s="104">
        <f>VLOOKUP($B90,'Part 3 NNDR3'!$A$6:$FY$331,BQ$4,FALSE)</f>
        <v>-480074</v>
      </c>
      <c r="BR90" s="104">
        <f>VLOOKUP($B90,'Part 3 NNDR3'!$A$6:$FY$331,BR$4,FALSE)</f>
        <v>0</v>
      </c>
      <c r="BS90" s="104">
        <f>VLOOKUP($B90,'Part 3 NNDR3'!$A$6:$FY$331,BS$4,FALSE)</f>
        <v>-480074</v>
      </c>
      <c r="BT90" s="104">
        <f>VLOOKUP($B90,'Part 3 NNDR3'!$A$6:$FY$331,BT$4,FALSE)</f>
        <v>12950</v>
      </c>
      <c r="BU90" s="104">
        <f>VLOOKUP($B90,'Part 3 NNDR3'!$A$6:$FY$331,BU$4,FALSE)</f>
        <v>0</v>
      </c>
      <c r="BV90" s="104">
        <f>VLOOKUP($B90,'Part 3 NNDR3'!$A$6:$FY$331,BV$4,FALSE)</f>
        <v>12950</v>
      </c>
      <c r="BW90" s="104">
        <f>VLOOKUP($B90,'Part 3 NNDR3'!$A$6:$FY$331,BW$4,FALSE)</f>
        <v>-511575</v>
      </c>
      <c r="BX90" s="104">
        <f>VLOOKUP($B90,'Part 3 NNDR3'!$A$6:$FY$331,BX$4,FALSE)</f>
        <v>0</v>
      </c>
      <c r="BY90" s="104">
        <f>VLOOKUP($B90,'Part 3 NNDR3'!$A$6:$FY$331,BY$4,FALSE)</f>
        <v>-511575</v>
      </c>
      <c r="BZ90" s="104">
        <f>VLOOKUP($B90,'Part 3 NNDR3'!$A$6:$FY$331,BZ$4,FALSE)</f>
        <v>-27761</v>
      </c>
      <c r="CA90" s="104">
        <f>VLOOKUP($B90,'Part 3 NNDR3'!$A$6:$FY$331,CA$4,FALSE)</f>
        <v>0</v>
      </c>
      <c r="CB90" s="104">
        <f>VLOOKUP($B90,'Part 3 NNDR3'!$A$6:$FY$331,CB$4,FALSE)</f>
        <v>-27761</v>
      </c>
      <c r="CC90" s="104">
        <f>VLOOKUP($B90,'Part 3 NNDR3'!$A$6:$FY$331,CC$4,FALSE)</f>
        <v>-1628</v>
      </c>
      <c r="CD90" s="104">
        <f>VLOOKUP($B90,'Part 3 NNDR3'!$A$6:$FY$331,CD$4,FALSE)</f>
        <v>0</v>
      </c>
      <c r="CE90" s="104">
        <f>VLOOKUP($B90,'Part 3 NNDR3'!$A$6:$FY$331,CE$4,FALSE)</f>
        <v>-1628</v>
      </c>
      <c r="CF90" s="104">
        <f>VLOOKUP($B90,'Part 3 NNDR3'!$A$6:$FY$331,CF$4,FALSE)</f>
        <v>-2347</v>
      </c>
      <c r="CG90" s="104">
        <f>VLOOKUP($B90,'Part 3 NNDR3'!$A$6:$FY$331,CG$4,FALSE)</f>
        <v>0</v>
      </c>
      <c r="CH90" s="104">
        <f>VLOOKUP($B90,'Part 3 NNDR3'!$A$6:$FY$331,CH$4,FALSE)</f>
        <v>-2347</v>
      </c>
      <c r="CI90" s="104">
        <f>VLOOKUP($B90,'Part 3 NNDR3'!$A$6:$FY$331,CI$4,FALSE)</f>
        <v>0</v>
      </c>
      <c r="CJ90" s="104">
        <f>VLOOKUP($B90,'Part 3 NNDR3'!$A$6:$FY$331,CJ$4,FALSE)</f>
        <v>0</v>
      </c>
      <c r="CK90" s="104">
        <f>VLOOKUP($B90,'Part 3 NNDR3'!$A$6:$FY$331,CK$4,FALSE)</f>
        <v>0</v>
      </c>
      <c r="CL90" s="104">
        <f>VLOOKUP($B90,'Part 3 NNDR3'!$A$6:$FY$331,CL$4,FALSE)</f>
        <v>0</v>
      </c>
      <c r="CM90" s="104">
        <f>VLOOKUP($B90,'Part 3 NNDR3'!$A$6:$FY$331,CM$4,FALSE)</f>
        <v>0</v>
      </c>
      <c r="CN90" s="104">
        <f>VLOOKUP($B90,'Part 3 NNDR3'!$A$6:$FY$331,CN$4,FALSE)</f>
        <v>0</v>
      </c>
      <c r="CO90" s="104">
        <f>VLOOKUP($B90,'Part 3 NNDR3'!$A$6:$FY$331,CO$4,FALSE)</f>
        <v>0</v>
      </c>
      <c r="CP90" s="104">
        <f>VLOOKUP($B90,'Part 3 NNDR3'!$A$6:$FY$331,CP$4,FALSE)</f>
        <v>0</v>
      </c>
      <c r="CQ90" s="104">
        <f>VLOOKUP($B90,'Part 3 NNDR3'!$A$6:$FY$331,CQ$4,FALSE)</f>
        <v>0</v>
      </c>
      <c r="CR90" s="104">
        <f>VLOOKUP($B90,'Part 3 NNDR3'!$A$6:$FY$331,CR$4,FALSE)</f>
        <v>-7708</v>
      </c>
      <c r="CS90" s="104">
        <f>VLOOKUP($B90,'Part 3 NNDR3'!$A$6:$FY$331,CS$4,FALSE)</f>
        <v>0</v>
      </c>
      <c r="CT90" s="104">
        <f>VLOOKUP($B90,'Part 3 NNDR3'!$A$6:$FY$331,CT$4,FALSE)</f>
        <v>-7708</v>
      </c>
      <c r="CU90" s="104">
        <f>VLOOKUP($B90,'Part 3 NNDR3'!$A$6:$FY$331,CU$4,FALSE)</f>
        <v>0</v>
      </c>
      <c r="CV90" s="104">
        <f>VLOOKUP($B90,'Part 3 NNDR3'!$A$6:$FY$331,CV$4,FALSE)</f>
        <v>0</v>
      </c>
      <c r="CW90" s="104">
        <f>VLOOKUP($B90,'Part 3 NNDR3'!$A$6:$FY$331,CW$4,FALSE)</f>
        <v>0</v>
      </c>
      <c r="CX90" s="104">
        <f>VLOOKUP($B90,'Part 3 NNDR3'!$A$6:$FY$331,CX$4,FALSE)</f>
        <v>0</v>
      </c>
      <c r="CY90" s="104">
        <f>VLOOKUP($B90,'Part 3 NNDR3'!$A$6:$FY$331,CY$4,FALSE)</f>
        <v>0</v>
      </c>
      <c r="CZ90" s="104">
        <f>VLOOKUP($B90,'Part 3 NNDR3'!$A$6:$FY$331,CZ$4,FALSE)</f>
        <v>0</v>
      </c>
      <c r="DA90" s="104">
        <f>VLOOKUP($B90,'Part 3 NNDR3'!$A$6:$FY$331,DA$4,FALSE)</f>
        <v>0</v>
      </c>
      <c r="DB90" s="104">
        <f>VLOOKUP($B90,'Part 3 NNDR3'!$A$6:$FY$331,DB$4,FALSE)</f>
        <v>0</v>
      </c>
      <c r="DC90" s="104">
        <f>VLOOKUP($B90,'Part 3 NNDR3'!$A$6:$FY$331,DC$4,FALSE)</f>
        <v>0</v>
      </c>
      <c r="DD90" s="104">
        <f>VLOOKUP($B90,'Part 3 NNDR3'!$A$6:$FY$331,DD$4,FALSE)</f>
        <v>0</v>
      </c>
      <c r="DE90" s="104">
        <f>VLOOKUP($B90,'Part 3 NNDR3'!$A$6:$FY$331,DE$4,FALSE)</f>
        <v>0</v>
      </c>
      <c r="DF90" s="104">
        <f>VLOOKUP($B90,'Part 3 NNDR3'!$A$6:$FY$331,DF$4,FALSE)</f>
        <v>0</v>
      </c>
      <c r="DG90" s="104">
        <f>VLOOKUP($B90,'Part 3 NNDR3'!$A$6:$FY$331,DG$4,FALSE)</f>
        <v>0</v>
      </c>
      <c r="DH90" s="104">
        <f>VLOOKUP($B90,'Part 3 NNDR3'!$A$6:$FY$331,DH$4,FALSE)</f>
        <v>0</v>
      </c>
      <c r="DI90" s="104">
        <f>VLOOKUP($B90,'Part 3 NNDR3'!$A$6:$FY$331,DI$4,FALSE)</f>
        <v>0</v>
      </c>
      <c r="DJ90" s="104">
        <f>VLOOKUP($B90,'Part 3 NNDR3'!$A$6:$FY$331,DJ$4,FALSE)</f>
        <v>0</v>
      </c>
      <c r="DK90" s="104">
        <f>VLOOKUP($B90,'Part 3 NNDR3'!$A$6:$FY$331,DK$4,FALSE)</f>
        <v>0</v>
      </c>
      <c r="DL90" s="104">
        <f>VLOOKUP($B90,'Part 3 NNDR3'!$A$6:$FY$331,DL$4,FALSE)</f>
        <v>-39444</v>
      </c>
      <c r="DM90" s="104">
        <f>VLOOKUP($B90,'Part 3 NNDR3'!$A$6:$FY$331,DM$4,FALSE)</f>
        <v>0</v>
      </c>
      <c r="DN90" s="104">
        <f>VLOOKUP($B90,'Part 3 NNDR3'!$A$6:$FY$331,DN$4,FALSE)</f>
        <v>-39444</v>
      </c>
      <c r="DO90" s="104">
        <f>VLOOKUP($B90,'Part 3 NNDR3'!$A$6:$FY$331,DO$4,FALSE)</f>
        <v>0</v>
      </c>
      <c r="DP90" s="104">
        <f>VLOOKUP($B90,'Part 3 NNDR3'!$A$6:$FY$331,DP$4,FALSE)</f>
        <v>0</v>
      </c>
      <c r="DQ90" s="104">
        <f>VLOOKUP($B90,'Part 3 NNDR3'!$A$6:$FY$331,DQ$4,FALSE)</f>
        <v>0</v>
      </c>
      <c r="DR90" s="104">
        <f>VLOOKUP($B90,'Part 3 NNDR3'!$A$6:$FY$331,DR$4,FALSE)</f>
        <v>0</v>
      </c>
      <c r="DS90" s="104">
        <f>VLOOKUP($B90,'Part 3 NNDR3'!$A$6:$FY$331,DS$4,FALSE)</f>
        <v>0</v>
      </c>
      <c r="DT90" s="104">
        <f>VLOOKUP($B90,'Part 3 NNDR3'!$A$6:$FY$331,DT$4,FALSE)</f>
        <v>0</v>
      </c>
      <c r="DU90" s="104">
        <f>VLOOKUP($B90,'Part 3 NNDR3'!$A$6:$FY$331,DU$4,FALSE)</f>
        <v>0</v>
      </c>
      <c r="DV90" s="104">
        <f>VLOOKUP($B90,'Part 3 NNDR3'!$A$6:$FY$331,DV$4,FALSE)</f>
        <v>0</v>
      </c>
      <c r="DW90" s="104">
        <f>VLOOKUP($B90,'Part 3 NNDR3'!$A$6:$FY$331,DW$4,FALSE)</f>
        <v>0</v>
      </c>
      <c r="DX90" s="104">
        <f>VLOOKUP($B90,'Part 3 NNDR3'!$A$6:$FY$331,DX$4,FALSE)</f>
        <v>0</v>
      </c>
      <c r="DY90" s="104">
        <f>VLOOKUP($B90,'Part 3 NNDR3'!$A$6:$FY$331,DY$4,FALSE)</f>
        <v>0</v>
      </c>
      <c r="DZ90" s="104">
        <f>VLOOKUP($B90,'Part 3 NNDR3'!$A$6:$FY$331,DZ$4,FALSE)</f>
        <v>0</v>
      </c>
      <c r="EA90" s="104">
        <f>VLOOKUP($B90,'Part 3 NNDR3'!$A$6:$FY$331,EA$4,FALSE)</f>
        <v>-458214</v>
      </c>
      <c r="EB90" s="104">
        <f>VLOOKUP($B90,'Part 3 NNDR3'!$A$6:$FY$331,EB$4,FALSE)</f>
        <v>0</v>
      </c>
      <c r="EC90" s="104">
        <f>VLOOKUP($B90,'Part 3 NNDR3'!$A$6:$FY$331,EC$4,FALSE)</f>
        <v>-458214</v>
      </c>
      <c r="ED90" s="104">
        <f>VLOOKUP($B90,'Part 3 NNDR3'!$A$6:$FY$331,ED$4,FALSE)</f>
        <v>-8702</v>
      </c>
      <c r="EE90" s="104">
        <f>VLOOKUP($B90,'Part 3 NNDR3'!$A$6:$FY$331,EE$4,FALSE)</f>
        <v>0</v>
      </c>
      <c r="EF90" s="104">
        <f>VLOOKUP($B90,'Part 3 NNDR3'!$A$6:$FY$331,EF$4,FALSE)</f>
        <v>-8702</v>
      </c>
      <c r="EG90" s="104">
        <f>VLOOKUP($B90,'Part 3 NNDR3'!$A$6:$FY$331,EG$4,FALSE)</f>
        <v>0</v>
      </c>
      <c r="EH90" s="104">
        <f>VLOOKUP($B90,'Part 3 NNDR3'!$A$6:$FY$331,EH$4,FALSE)</f>
        <v>0</v>
      </c>
      <c r="EI90" s="104">
        <f>VLOOKUP($B90,'Part 3 NNDR3'!$A$6:$FY$331,EI$4,FALSE)</f>
        <v>0</v>
      </c>
      <c r="EJ90" s="104">
        <f>VLOOKUP($B90,'Part 3 NNDR3'!$A$6:$FY$331,EJ$4,FALSE)</f>
        <v>2555</v>
      </c>
      <c r="EK90" s="104">
        <f>VLOOKUP($B90,'Part 3 NNDR3'!$A$6:$FY$331,EK$4,FALSE)</f>
        <v>0</v>
      </c>
      <c r="EL90" s="104">
        <f>VLOOKUP($B90,'Part 3 NNDR3'!$A$6:$FY$331,EL$4,FALSE)</f>
        <v>2555</v>
      </c>
      <c r="EM90" s="104">
        <f>VLOOKUP($B90,'Part 3 NNDR3'!$A$6:$FY$331,EM$4,FALSE)</f>
        <v>-10333</v>
      </c>
      <c r="EN90" s="104">
        <f>VLOOKUP($B90,'Part 3 NNDR3'!$A$6:$FY$331,EN$4,FALSE)</f>
        <v>0</v>
      </c>
      <c r="EO90" s="104">
        <f>VLOOKUP($B90,'Part 3 NNDR3'!$A$6:$FY$331,EO$4,FALSE)</f>
        <v>-10333</v>
      </c>
      <c r="EP90" s="104">
        <f>VLOOKUP($B90,'Part 3 NNDR3'!$A$6:$FY$331,EP$4,FALSE)</f>
        <v>-474694</v>
      </c>
      <c r="EQ90" s="104">
        <f>VLOOKUP($B90,'Part 3 NNDR3'!$A$6:$FY$331,EQ$4,FALSE)</f>
        <v>0</v>
      </c>
      <c r="ER90" s="104">
        <f>VLOOKUP($B90,'Part 3 NNDR3'!$A$6:$FY$331,ER$4,FALSE)</f>
        <v>-474694</v>
      </c>
      <c r="ES90" s="104">
        <f>VLOOKUP($B90,'Part 3 NNDR3'!$A$6:$FY$331,ES$4,FALSE)</f>
        <v>0</v>
      </c>
      <c r="ET90" s="104">
        <f>VLOOKUP($B90,'Part 3 NNDR3'!$A$6:$FY$331,ET$4,FALSE)</f>
        <v>0</v>
      </c>
      <c r="EU90" s="104">
        <f>VLOOKUP($B90,'Part 3 NNDR3'!$A$6:$FY$331,EU$4,FALSE)</f>
        <v>0</v>
      </c>
      <c r="EV90" s="104">
        <f>VLOOKUP($B90,'Part 3 NNDR3'!$A$6:$FY$331,EV$4,FALSE)</f>
        <v>0</v>
      </c>
      <c r="EW90" s="104">
        <f>VLOOKUP($B90,'Part 3 NNDR3'!$A$6:$FY$331,EW$4,FALSE)</f>
        <v>0</v>
      </c>
      <c r="EX90" s="104">
        <f>VLOOKUP($B90,'Part 3 NNDR3'!$A$6:$FY$331,EX$4,FALSE)</f>
        <v>0</v>
      </c>
      <c r="EY90" s="104">
        <f>VLOOKUP($B90,'Part 3 NNDR3'!$A$6:$FY$331,EY$4,FALSE)</f>
        <v>0</v>
      </c>
      <c r="EZ90" s="104">
        <f>VLOOKUP($B90,'Part 3 NNDR3'!$A$6:$FY$331,EZ$4,FALSE)</f>
        <v>0</v>
      </c>
      <c r="FA90" s="104">
        <f>VLOOKUP($B90,'Part 3 NNDR3'!$A$6:$FY$331,FA$4,FALSE)</f>
        <v>0</v>
      </c>
      <c r="FB90" s="104">
        <f>VLOOKUP($B90,'Part 3 NNDR3'!$A$6:$FY$331,FB$4,FALSE)</f>
        <v>25585327</v>
      </c>
      <c r="FC90" s="104">
        <f>VLOOKUP($B90,'Part 3 NNDR3'!$A$6:$FY$331,FC$4,FALSE)</f>
        <v>0</v>
      </c>
      <c r="FD90" s="104">
        <f>VLOOKUP($B90,'Part 3 NNDR3'!$A$6:$FY$331,FD$4,FALSE)</f>
        <v>25585327</v>
      </c>
      <c r="FE90" s="104">
        <f>VLOOKUP($B90,'Part 3 NNDR3'!$A$6:$FY$331,FE$4,FALSE)</f>
        <v>95857</v>
      </c>
      <c r="FF90" s="104">
        <f>VLOOKUP($B90,'Part 3 NNDR3'!$A$6:$FY$331,FF$4,FALSE)</f>
        <v>0</v>
      </c>
      <c r="FG90" s="104">
        <f>VLOOKUP($B90,'Part 3 NNDR3'!$A$6:$FY$331,FG$4,FALSE)</f>
        <v>95857</v>
      </c>
      <c r="FH90" s="104">
        <f>VLOOKUP($B90,'Part 3 NNDR3'!$A$6:$FY$331,FH$4,FALSE)</f>
        <v>-2856078</v>
      </c>
      <c r="FI90" s="104">
        <f>VLOOKUP($B90,'Part 3 NNDR3'!$A$6:$FY$331,FI$4,FALSE)</f>
        <v>0</v>
      </c>
      <c r="FJ90" s="104">
        <f>VLOOKUP($B90,'Part 3 NNDR3'!$A$6:$FY$331,FJ$4,FALSE)</f>
        <v>-2856078</v>
      </c>
      <c r="FK90" s="104">
        <f>VLOOKUP($B90,'Part 3 NNDR3'!$A$6:$FY$331,FK$4,FALSE)</f>
        <v>-511575</v>
      </c>
      <c r="FL90" s="104">
        <f>VLOOKUP($B90,'Part 3 NNDR3'!$A$6:$FY$331,FL$4,FALSE)</f>
        <v>0</v>
      </c>
      <c r="FM90" s="104">
        <f>VLOOKUP($B90,'Part 3 NNDR3'!$A$6:$FY$331,FM$4,FALSE)</f>
        <v>-511575</v>
      </c>
      <c r="FN90" s="104">
        <f>VLOOKUP($B90,'Part 3 NNDR3'!$A$6:$FY$331,FN$4,FALSE)</f>
        <v>-39444</v>
      </c>
      <c r="FO90" s="104">
        <f>VLOOKUP($B90,'Part 3 NNDR3'!$A$6:$FY$331,FO$4,FALSE)</f>
        <v>0</v>
      </c>
      <c r="FP90" s="104">
        <f>VLOOKUP($B90,'Part 3 NNDR3'!$A$6:$FY$331,FP$4,FALSE)</f>
        <v>-39444</v>
      </c>
      <c r="FQ90" s="104">
        <f>VLOOKUP($B90,'Part 3 NNDR3'!$A$6:$FY$331,FQ$4,FALSE)</f>
        <v>-474694</v>
      </c>
      <c r="FR90" s="104">
        <f>VLOOKUP($B90,'Part 3 NNDR3'!$A$6:$FY$331,FR$4,FALSE)</f>
        <v>0</v>
      </c>
      <c r="FS90" s="104">
        <f>VLOOKUP($B90,'Part 3 NNDR3'!$A$6:$FY$331,FS$4,FALSE)</f>
        <v>-474694</v>
      </c>
      <c r="FT90" s="104">
        <f>VLOOKUP($B90,'Part 3 NNDR3'!$A$6:$FY$331,FT$4,FALSE)</f>
        <v>0</v>
      </c>
      <c r="FU90" s="104">
        <f>VLOOKUP($B90,'Part 3 NNDR3'!$A$6:$FY$331,FU$4,FALSE)</f>
        <v>0</v>
      </c>
      <c r="FV90" s="104">
        <f>VLOOKUP($B90,'Part 3 NNDR3'!$A$6:$FY$331,FV$4,FALSE)</f>
        <v>0</v>
      </c>
      <c r="FW90" s="104">
        <f>VLOOKUP($B90,'Part 3 NNDR3'!$A$6:$FY$331,FW$4,FALSE)</f>
        <v>-3785934</v>
      </c>
      <c r="FX90" s="104">
        <f>VLOOKUP($B90,'Part 3 NNDR3'!$A$6:$FY$331,FX$4,FALSE)</f>
        <v>0</v>
      </c>
      <c r="FY90" s="104">
        <f>VLOOKUP($B90,'Part 3 NNDR3'!$A$6:$FY$331,FY$4,FALSE)</f>
        <v>-3785934</v>
      </c>
      <c r="FZ90" s="104">
        <f>VLOOKUP($B90,'Part 3 NNDR3'!$A$6:$FY$331,FZ$4,FALSE)</f>
        <v>21799393</v>
      </c>
      <c r="GA90" s="104">
        <f>VLOOKUP($B90,'Part 3 NNDR3'!$A$6:$FY$331,GA$4,FALSE)</f>
        <v>0</v>
      </c>
      <c r="GB90" s="104">
        <f>VLOOKUP($B90,'Part 3 NNDR3'!$A$6:$FY$331,GB$4,FALSE)</f>
        <v>21799393</v>
      </c>
      <c r="GC90" s="105" t="str">
        <f>VLOOKUP($B90,'Data (Updated)'!$C$4:$E$329,2,FALSE)</f>
        <v>E1221</v>
      </c>
      <c r="GD90" s="106" t="str">
        <f>VLOOKUP($B90,'Data (Updated)'!$C$4:$E$329,3,FALSE)</f>
        <v>E6112</v>
      </c>
    </row>
    <row r="91" spans="1:186" ht="12.75" x14ac:dyDescent="0.2">
      <c r="A91" s="75">
        <v>86</v>
      </c>
      <c r="B91" s="100" t="s">
        <v>265</v>
      </c>
      <c r="C91" s="101" t="s">
        <v>941</v>
      </c>
      <c r="D91" s="102" t="s">
        <v>942</v>
      </c>
      <c r="E91" s="103" t="s">
        <v>264</v>
      </c>
      <c r="F91" s="104">
        <f>VLOOKUP($B91,'Part 3 NNDR3'!$A$6:$FY$331,F$4,FALSE)</f>
        <v>0</v>
      </c>
      <c r="G91" s="104">
        <f>VLOOKUP($B91,'Part 3 NNDR3'!$A$6:$FY$331,G$4,FALSE)</f>
        <v>0</v>
      </c>
      <c r="H91" s="104">
        <f>VLOOKUP($B91,'Part 3 NNDR3'!$A$6:$FY$331,H$4,FALSE)</f>
        <v>0</v>
      </c>
      <c r="I91" s="104">
        <f>VLOOKUP($B91,'Part 3 NNDR3'!$A$6:$FY$331,I$4,FALSE)</f>
        <v>-519285</v>
      </c>
      <c r="J91" s="104">
        <f>VLOOKUP($B91,'Part 3 NNDR3'!$A$6:$FY$331,J$4,FALSE)</f>
        <v>0</v>
      </c>
      <c r="K91" s="104">
        <f>VLOOKUP($B91,'Part 3 NNDR3'!$A$6:$FY$331,K$4,FALSE)</f>
        <v>-519285</v>
      </c>
      <c r="L91" s="104">
        <f>VLOOKUP($B91,'Part 3 NNDR3'!$A$6:$FY$331,L$4,FALSE)</f>
        <v>0</v>
      </c>
      <c r="M91" s="104">
        <f>VLOOKUP($B91,'Part 3 NNDR3'!$A$6:$FY$331,M$4,FALSE)</f>
        <v>0</v>
      </c>
      <c r="N91" s="104">
        <f>VLOOKUP($B91,'Part 3 NNDR3'!$A$6:$FY$331,N$4,FALSE)</f>
        <v>0</v>
      </c>
      <c r="O91" s="104">
        <f>VLOOKUP($B91,'Part 3 NNDR3'!$A$6:$FY$331,O$4,FALSE)</f>
        <v>6602</v>
      </c>
      <c r="P91" s="104">
        <f>VLOOKUP($B91,'Part 3 NNDR3'!$A$6:$FY$331,P$4,FALSE)</f>
        <v>0</v>
      </c>
      <c r="Q91" s="104">
        <f>VLOOKUP($B91,'Part 3 NNDR3'!$A$6:$FY$331,Q$4,FALSE)</f>
        <v>6602</v>
      </c>
      <c r="R91" s="104">
        <f>VLOOKUP($B91,'Part 3 NNDR3'!$A$6:$FY$331,R$4,FALSE)</f>
        <v>-512683</v>
      </c>
      <c r="S91" s="104">
        <f>VLOOKUP($B91,'Part 3 NNDR3'!$A$6:$FY$331,S$4,FALSE)</f>
        <v>0</v>
      </c>
      <c r="T91" s="104">
        <f>VLOOKUP($B91,'Part 3 NNDR3'!$A$6:$FY$331,T$4,FALSE)</f>
        <v>-512683</v>
      </c>
      <c r="U91" s="104">
        <f>VLOOKUP($B91,'Part 3 NNDR3'!$A$6:$FY$331,U$4,FALSE)</f>
        <v>-2588183</v>
      </c>
      <c r="V91" s="104">
        <f>VLOOKUP($B91,'Part 3 NNDR3'!$A$6:$FY$331,V$4,FALSE)</f>
        <v>0</v>
      </c>
      <c r="W91" s="104">
        <f>VLOOKUP($B91,'Part 3 NNDR3'!$A$6:$FY$331,W$4,FALSE)</f>
        <v>-2588183</v>
      </c>
      <c r="X91" s="104">
        <f>VLOOKUP($B91,'Part 3 NNDR3'!$A$6:$FY$331,X$4,FALSE)</f>
        <v>-34895</v>
      </c>
      <c r="Y91" s="104">
        <f>VLOOKUP($B91,'Part 3 NNDR3'!$A$6:$FY$331,Y$4,FALSE)</f>
        <v>0</v>
      </c>
      <c r="Z91" s="104">
        <f>VLOOKUP($B91,'Part 3 NNDR3'!$A$6:$FY$331,Z$4,FALSE)</f>
        <v>-34895</v>
      </c>
      <c r="AA91" s="104">
        <f>VLOOKUP($B91,'Part 3 NNDR3'!$A$6:$FY$331,AA$4,FALSE)</f>
        <v>-172765</v>
      </c>
      <c r="AB91" s="104">
        <f>VLOOKUP($B91,'Part 3 NNDR3'!$A$6:$FY$331,AB$4,FALSE)</f>
        <v>0</v>
      </c>
      <c r="AC91" s="104">
        <f>VLOOKUP($B91,'Part 3 NNDR3'!$A$6:$FY$331,AC$4,FALSE)</f>
        <v>-172765</v>
      </c>
      <c r="AD91" s="104">
        <f>VLOOKUP($B91,'Part 3 NNDR3'!$A$6:$FY$331,AD$4,FALSE)</f>
        <v>-86834</v>
      </c>
      <c r="AE91" s="104">
        <f>VLOOKUP($B91,'Part 3 NNDR3'!$A$6:$FY$331,AE$4,FALSE)</f>
        <v>0</v>
      </c>
      <c r="AF91" s="104">
        <f>VLOOKUP($B91,'Part 3 NNDR3'!$A$6:$FY$331,AF$4,FALSE)</f>
        <v>-86834</v>
      </c>
      <c r="AG91" s="104">
        <f>VLOOKUP($B91,'Part 3 NNDR3'!$A$6:$FY$331,AG$4,FALSE)</f>
        <v>0</v>
      </c>
      <c r="AH91" s="104">
        <f>VLOOKUP($B91,'Part 3 NNDR3'!$A$6:$FY$331,AH$4,FALSE)</f>
        <v>0</v>
      </c>
      <c r="AI91" s="104">
        <f>VLOOKUP($B91,'Part 3 NNDR3'!$A$6:$FY$331,AI$4,FALSE)</f>
        <v>0</v>
      </c>
      <c r="AJ91" s="104">
        <f>VLOOKUP($B91,'Part 3 NNDR3'!$A$6:$FY$331,AJ$4,FALSE)</f>
        <v>776560</v>
      </c>
      <c r="AK91" s="104">
        <f>VLOOKUP($B91,'Part 3 NNDR3'!$A$6:$FY$331,AK$4,FALSE)</f>
        <v>0</v>
      </c>
      <c r="AL91" s="104">
        <f>VLOOKUP($B91,'Part 3 NNDR3'!$A$6:$FY$331,AL$4,FALSE)</f>
        <v>776560</v>
      </c>
      <c r="AM91" s="104">
        <f>VLOOKUP($B91,'Part 3 NNDR3'!$A$6:$FY$331,AM$4,FALSE)</f>
        <v>-12286</v>
      </c>
      <c r="AN91" s="104">
        <f>VLOOKUP($B91,'Part 3 NNDR3'!$A$6:$FY$331,AN$4,FALSE)</f>
        <v>0</v>
      </c>
      <c r="AO91" s="104">
        <f>VLOOKUP($B91,'Part 3 NNDR3'!$A$6:$FY$331,AO$4,FALSE)</f>
        <v>-12286</v>
      </c>
      <c r="AP91" s="104">
        <f>VLOOKUP($B91,'Part 3 NNDR3'!$A$6:$FY$331,AP$4,FALSE)</f>
        <v>-2378785</v>
      </c>
      <c r="AQ91" s="104">
        <f>VLOOKUP($B91,'Part 3 NNDR3'!$A$6:$FY$331,AQ$4,FALSE)</f>
        <v>0</v>
      </c>
      <c r="AR91" s="104">
        <f>VLOOKUP($B91,'Part 3 NNDR3'!$A$6:$FY$331,AR$4,FALSE)</f>
        <v>-2378785</v>
      </c>
      <c r="AS91" s="104">
        <f>VLOOKUP($B91,'Part 3 NNDR3'!$A$6:$FY$331,AS$4,FALSE)</f>
        <v>-118698</v>
      </c>
      <c r="AT91" s="104">
        <f>VLOOKUP($B91,'Part 3 NNDR3'!$A$6:$FY$331,AT$4,FALSE)</f>
        <v>0</v>
      </c>
      <c r="AU91" s="104">
        <f>VLOOKUP($B91,'Part 3 NNDR3'!$A$6:$FY$331,AU$4,FALSE)</f>
        <v>-118698</v>
      </c>
      <c r="AV91" s="104">
        <f>VLOOKUP($B91,'Part 3 NNDR3'!$A$6:$FY$331,AV$4,FALSE)</f>
        <v>-66207</v>
      </c>
      <c r="AW91" s="104">
        <f>VLOOKUP($B91,'Part 3 NNDR3'!$A$6:$FY$331,AW$4,FALSE)</f>
        <v>0</v>
      </c>
      <c r="AX91" s="104">
        <f>VLOOKUP($B91,'Part 3 NNDR3'!$A$6:$FY$331,AX$4,FALSE)</f>
        <v>-66207</v>
      </c>
      <c r="AY91" s="104">
        <f>VLOOKUP($B91,'Part 3 NNDR3'!$A$6:$FY$331,AY$4,FALSE)</f>
        <v>0</v>
      </c>
      <c r="AZ91" s="104">
        <f>VLOOKUP($B91,'Part 3 NNDR3'!$A$6:$FY$331,AZ$4,FALSE)</f>
        <v>0</v>
      </c>
      <c r="BA91" s="104">
        <f>VLOOKUP($B91,'Part 3 NNDR3'!$A$6:$FY$331,BA$4,FALSE)</f>
        <v>0</v>
      </c>
      <c r="BB91" s="104">
        <f>VLOOKUP($B91,'Part 3 NNDR3'!$A$6:$FY$331,BB$4,FALSE)</f>
        <v>-29503</v>
      </c>
      <c r="BC91" s="104">
        <f>VLOOKUP($B91,'Part 3 NNDR3'!$A$6:$FY$331,BC$4,FALSE)</f>
        <v>0</v>
      </c>
      <c r="BD91" s="104">
        <f>VLOOKUP($B91,'Part 3 NNDR3'!$A$6:$FY$331,BD$4,FALSE)</f>
        <v>-29503</v>
      </c>
      <c r="BE91" s="104">
        <f>VLOOKUP($B91,'Part 3 NNDR3'!$A$6:$FY$331,BE$4,FALSE)</f>
        <v>-204</v>
      </c>
      <c r="BF91" s="104">
        <f>VLOOKUP($B91,'Part 3 NNDR3'!$A$6:$FY$331,BF$4,FALSE)</f>
        <v>0</v>
      </c>
      <c r="BG91" s="104">
        <f>VLOOKUP($B91,'Part 3 NNDR3'!$A$6:$FY$331,BG$4,FALSE)</f>
        <v>-204</v>
      </c>
      <c r="BH91" s="104">
        <f>VLOOKUP($B91,'Part 3 NNDR3'!$A$6:$FY$331,BH$4,FALSE)</f>
        <v>-4590071</v>
      </c>
      <c r="BI91" s="104">
        <f>VLOOKUP($B91,'Part 3 NNDR3'!$A$6:$FY$331,BI$4,FALSE)</f>
        <v>0</v>
      </c>
      <c r="BJ91" s="104">
        <f>VLOOKUP($B91,'Part 3 NNDR3'!$A$6:$FY$331,BJ$4,FALSE)</f>
        <v>-4590071</v>
      </c>
      <c r="BK91" s="104">
        <f>VLOOKUP($B91,'Part 3 NNDR3'!$A$6:$FY$331,BK$4,FALSE)</f>
        <v>-447179</v>
      </c>
      <c r="BL91" s="104">
        <f>VLOOKUP($B91,'Part 3 NNDR3'!$A$6:$FY$331,BL$4,FALSE)</f>
        <v>0</v>
      </c>
      <c r="BM91" s="104">
        <f>VLOOKUP($B91,'Part 3 NNDR3'!$A$6:$FY$331,BM$4,FALSE)</f>
        <v>-447179</v>
      </c>
      <c r="BN91" s="104">
        <f>VLOOKUP($B91,'Part 3 NNDR3'!$A$6:$FY$331,BN$4,FALSE)</f>
        <v>1175</v>
      </c>
      <c r="BO91" s="104">
        <f>VLOOKUP($B91,'Part 3 NNDR3'!$A$6:$FY$331,BO$4,FALSE)</f>
        <v>0</v>
      </c>
      <c r="BP91" s="104">
        <f>VLOOKUP($B91,'Part 3 NNDR3'!$A$6:$FY$331,BP$4,FALSE)</f>
        <v>1175</v>
      </c>
      <c r="BQ91" s="104">
        <f>VLOOKUP($B91,'Part 3 NNDR3'!$A$6:$FY$331,BQ$4,FALSE)</f>
        <v>-1034944</v>
      </c>
      <c r="BR91" s="104">
        <f>VLOOKUP($B91,'Part 3 NNDR3'!$A$6:$FY$331,BR$4,FALSE)</f>
        <v>0</v>
      </c>
      <c r="BS91" s="104">
        <f>VLOOKUP($B91,'Part 3 NNDR3'!$A$6:$FY$331,BS$4,FALSE)</f>
        <v>-1034944</v>
      </c>
      <c r="BT91" s="104">
        <f>VLOOKUP($B91,'Part 3 NNDR3'!$A$6:$FY$331,BT$4,FALSE)</f>
        <v>17416</v>
      </c>
      <c r="BU91" s="104">
        <f>VLOOKUP($B91,'Part 3 NNDR3'!$A$6:$FY$331,BU$4,FALSE)</f>
        <v>0</v>
      </c>
      <c r="BV91" s="104">
        <f>VLOOKUP($B91,'Part 3 NNDR3'!$A$6:$FY$331,BV$4,FALSE)</f>
        <v>17416</v>
      </c>
      <c r="BW91" s="104">
        <f>VLOOKUP($B91,'Part 3 NNDR3'!$A$6:$FY$331,BW$4,FALSE)</f>
        <v>-1463532</v>
      </c>
      <c r="BX91" s="104">
        <f>VLOOKUP($B91,'Part 3 NNDR3'!$A$6:$FY$331,BX$4,FALSE)</f>
        <v>0</v>
      </c>
      <c r="BY91" s="104">
        <f>VLOOKUP($B91,'Part 3 NNDR3'!$A$6:$FY$331,BY$4,FALSE)</f>
        <v>-1463532</v>
      </c>
      <c r="BZ91" s="104">
        <f>VLOOKUP($B91,'Part 3 NNDR3'!$A$6:$FY$331,BZ$4,FALSE)</f>
        <v>-124816</v>
      </c>
      <c r="CA91" s="104">
        <f>VLOOKUP($B91,'Part 3 NNDR3'!$A$6:$FY$331,CA$4,FALSE)</f>
        <v>0</v>
      </c>
      <c r="CB91" s="104">
        <f>VLOOKUP($B91,'Part 3 NNDR3'!$A$6:$FY$331,CB$4,FALSE)</f>
        <v>-124816</v>
      </c>
      <c r="CC91" s="104">
        <f>VLOOKUP($B91,'Part 3 NNDR3'!$A$6:$FY$331,CC$4,FALSE)</f>
        <v>2396</v>
      </c>
      <c r="CD91" s="104">
        <f>VLOOKUP($B91,'Part 3 NNDR3'!$A$6:$FY$331,CD$4,FALSE)</f>
        <v>0</v>
      </c>
      <c r="CE91" s="104">
        <f>VLOOKUP($B91,'Part 3 NNDR3'!$A$6:$FY$331,CE$4,FALSE)</f>
        <v>2396</v>
      </c>
      <c r="CF91" s="104">
        <f>VLOOKUP($B91,'Part 3 NNDR3'!$A$6:$FY$331,CF$4,FALSE)</f>
        <v>-626</v>
      </c>
      <c r="CG91" s="104">
        <f>VLOOKUP($B91,'Part 3 NNDR3'!$A$6:$FY$331,CG$4,FALSE)</f>
        <v>0</v>
      </c>
      <c r="CH91" s="104">
        <f>VLOOKUP($B91,'Part 3 NNDR3'!$A$6:$FY$331,CH$4,FALSE)</f>
        <v>-626</v>
      </c>
      <c r="CI91" s="104">
        <f>VLOOKUP($B91,'Part 3 NNDR3'!$A$6:$FY$331,CI$4,FALSE)</f>
        <v>0</v>
      </c>
      <c r="CJ91" s="104">
        <f>VLOOKUP($B91,'Part 3 NNDR3'!$A$6:$FY$331,CJ$4,FALSE)</f>
        <v>0</v>
      </c>
      <c r="CK91" s="104">
        <f>VLOOKUP($B91,'Part 3 NNDR3'!$A$6:$FY$331,CK$4,FALSE)</f>
        <v>0</v>
      </c>
      <c r="CL91" s="104">
        <f>VLOOKUP($B91,'Part 3 NNDR3'!$A$6:$FY$331,CL$4,FALSE)</f>
        <v>-8275</v>
      </c>
      <c r="CM91" s="104">
        <f>VLOOKUP($B91,'Part 3 NNDR3'!$A$6:$FY$331,CM$4,FALSE)</f>
        <v>0</v>
      </c>
      <c r="CN91" s="104">
        <f>VLOOKUP($B91,'Part 3 NNDR3'!$A$6:$FY$331,CN$4,FALSE)</f>
        <v>-8275</v>
      </c>
      <c r="CO91" s="104">
        <f>VLOOKUP($B91,'Part 3 NNDR3'!$A$6:$FY$331,CO$4,FALSE)</f>
        <v>0</v>
      </c>
      <c r="CP91" s="104">
        <f>VLOOKUP($B91,'Part 3 NNDR3'!$A$6:$FY$331,CP$4,FALSE)</f>
        <v>0</v>
      </c>
      <c r="CQ91" s="104">
        <f>VLOOKUP($B91,'Part 3 NNDR3'!$A$6:$FY$331,CQ$4,FALSE)</f>
        <v>0</v>
      </c>
      <c r="CR91" s="104">
        <f>VLOOKUP($B91,'Part 3 NNDR3'!$A$6:$FY$331,CR$4,FALSE)</f>
        <v>-29503</v>
      </c>
      <c r="CS91" s="104">
        <f>VLOOKUP($B91,'Part 3 NNDR3'!$A$6:$FY$331,CS$4,FALSE)</f>
        <v>0</v>
      </c>
      <c r="CT91" s="104">
        <f>VLOOKUP($B91,'Part 3 NNDR3'!$A$6:$FY$331,CT$4,FALSE)</f>
        <v>-29503</v>
      </c>
      <c r="CU91" s="104">
        <f>VLOOKUP($B91,'Part 3 NNDR3'!$A$6:$FY$331,CU$4,FALSE)</f>
        <v>-204</v>
      </c>
      <c r="CV91" s="104">
        <f>VLOOKUP($B91,'Part 3 NNDR3'!$A$6:$FY$331,CV$4,FALSE)</f>
        <v>0</v>
      </c>
      <c r="CW91" s="104">
        <f>VLOOKUP($B91,'Part 3 NNDR3'!$A$6:$FY$331,CW$4,FALSE)</f>
        <v>-204</v>
      </c>
      <c r="CX91" s="104">
        <f>VLOOKUP($B91,'Part 3 NNDR3'!$A$6:$FY$331,CX$4,FALSE)</f>
        <v>0</v>
      </c>
      <c r="CY91" s="104">
        <f>VLOOKUP($B91,'Part 3 NNDR3'!$A$6:$FY$331,CY$4,FALSE)</f>
        <v>0</v>
      </c>
      <c r="CZ91" s="104">
        <f>VLOOKUP($B91,'Part 3 NNDR3'!$A$6:$FY$331,CZ$4,FALSE)</f>
        <v>0</v>
      </c>
      <c r="DA91" s="104">
        <f>VLOOKUP($B91,'Part 3 NNDR3'!$A$6:$FY$331,DA$4,FALSE)</f>
        <v>0</v>
      </c>
      <c r="DB91" s="104">
        <f>VLOOKUP($B91,'Part 3 NNDR3'!$A$6:$FY$331,DB$4,FALSE)</f>
        <v>0</v>
      </c>
      <c r="DC91" s="104">
        <f>VLOOKUP($B91,'Part 3 NNDR3'!$A$6:$FY$331,DC$4,FALSE)</f>
        <v>0</v>
      </c>
      <c r="DD91" s="104">
        <f>VLOOKUP($B91,'Part 3 NNDR3'!$A$6:$FY$331,DD$4,FALSE)</f>
        <v>0</v>
      </c>
      <c r="DE91" s="104">
        <f>VLOOKUP($B91,'Part 3 NNDR3'!$A$6:$FY$331,DE$4,FALSE)</f>
        <v>0</v>
      </c>
      <c r="DF91" s="104">
        <f>VLOOKUP($B91,'Part 3 NNDR3'!$A$6:$FY$331,DF$4,FALSE)</f>
        <v>0</v>
      </c>
      <c r="DG91" s="104">
        <f>VLOOKUP($B91,'Part 3 NNDR3'!$A$6:$FY$331,DG$4,FALSE)</f>
        <v>0</v>
      </c>
      <c r="DH91" s="104">
        <f>VLOOKUP($B91,'Part 3 NNDR3'!$A$6:$FY$331,DH$4,FALSE)</f>
        <v>0</v>
      </c>
      <c r="DI91" s="104">
        <f>VLOOKUP($B91,'Part 3 NNDR3'!$A$6:$FY$331,DI$4,FALSE)</f>
        <v>0</v>
      </c>
      <c r="DJ91" s="104">
        <f>VLOOKUP($B91,'Part 3 NNDR3'!$A$6:$FY$331,DJ$4,FALSE)</f>
        <v>0</v>
      </c>
      <c r="DK91" s="104">
        <f>VLOOKUP($B91,'Part 3 NNDR3'!$A$6:$FY$331,DK$4,FALSE)</f>
        <v>0</v>
      </c>
      <c r="DL91" s="104">
        <f>VLOOKUP($B91,'Part 3 NNDR3'!$A$6:$FY$331,DL$4,FALSE)</f>
        <v>-161028</v>
      </c>
      <c r="DM91" s="104">
        <f>VLOOKUP($B91,'Part 3 NNDR3'!$A$6:$FY$331,DM$4,FALSE)</f>
        <v>0</v>
      </c>
      <c r="DN91" s="104">
        <f>VLOOKUP($B91,'Part 3 NNDR3'!$A$6:$FY$331,DN$4,FALSE)</f>
        <v>-161028</v>
      </c>
      <c r="DO91" s="104">
        <f>VLOOKUP($B91,'Part 3 NNDR3'!$A$6:$FY$331,DO$4,FALSE)</f>
        <v>0</v>
      </c>
      <c r="DP91" s="104">
        <f>VLOOKUP($B91,'Part 3 NNDR3'!$A$6:$FY$331,DP$4,FALSE)</f>
        <v>0</v>
      </c>
      <c r="DQ91" s="104">
        <f>VLOOKUP($B91,'Part 3 NNDR3'!$A$6:$FY$331,DQ$4,FALSE)</f>
        <v>0</v>
      </c>
      <c r="DR91" s="104">
        <f>VLOOKUP($B91,'Part 3 NNDR3'!$A$6:$FY$331,DR$4,FALSE)</f>
        <v>0</v>
      </c>
      <c r="DS91" s="104">
        <f>VLOOKUP($B91,'Part 3 NNDR3'!$A$6:$FY$331,DS$4,FALSE)</f>
        <v>0</v>
      </c>
      <c r="DT91" s="104">
        <f>VLOOKUP($B91,'Part 3 NNDR3'!$A$6:$FY$331,DT$4,FALSE)</f>
        <v>0</v>
      </c>
      <c r="DU91" s="104">
        <f>VLOOKUP($B91,'Part 3 NNDR3'!$A$6:$FY$331,DU$4,FALSE)</f>
        <v>-32439</v>
      </c>
      <c r="DV91" s="104">
        <f>VLOOKUP($B91,'Part 3 NNDR3'!$A$6:$FY$331,DV$4,FALSE)</f>
        <v>0</v>
      </c>
      <c r="DW91" s="104">
        <f>VLOOKUP($B91,'Part 3 NNDR3'!$A$6:$FY$331,DW$4,FALSE)</f>
        <v>-32439</v>
      </c>
      <c r="DX91" s="104">
        <f>VLOOKUP($B91,'Part 3 NNDR3'!$A$6:$FY$331,DX$4,FALSE)</f>
        <v>-7918</v>
      </c>
      <c r="DY91" s="104">
        <f>VLOOKUP($B91,'Part 3 NNDR3'!$A$6:$FY$331,DY$4,FALSE)</f>
        <v>0</v>
      </c>
      <c r="DZ91" s="104">
        <f>VLOOKUP($B91,'Part 3 NNDR3'!$A$6:$FY$331,DZ$4,FALSE)</f>
        <v>-7918</v>
      </c>
      <c r="EA91" s="104">
        <f>VLOOKUP($B91,'Part 3 NNDR3'!$A$6:$FY$331,EA$4,FALSE)</f>
        <v>-810510</v>
      </c>
      <c r="EB91" s="104">
        <f>VLOOKUP($B91,'Part 3 NNDR3'!$A$6:$FY$331,EB$4,FALSE)</f>
        <v>0</v>
      </c>
      <c r="EC91" s="104">
        <f>VLOOKUP($B91,'Part 3 NNDR3'!$A$6:$FY$331,EC$4,FALSE)</f>
        <v>-810510</v>
      </c>
      <c r="ED91" s="104">
        <f>VLOOKUP($B91,'Part 3 NNDR3'!$A$6:$FY$331,ED$4,FALSE)</f>
        <v>-9156</v>
      </c>
      <c r="EE91" s="104">
        <f>VLOOKUP($B91,'Part 3 NNDR3'!$A$6:$FY$331,EE$4,FALSE)</f>
        <v>0</v>
      </c>
      <c r="EF91" s="104">
        <f>VLOOKUP($B91,'Part 3 NNDR3'!$A$6:$FY$331,EF$4,FALSE)</f>
        <v>-9156</v>
      </c>
      <c r="EG91" s="104">
        <f>VLOOKUP($B91,'Part 3 NNDR3'!$A$6:$FY$331,EG$4,FALSE)</f>
        <v>0</v>
      </c>
      <c r="EH91" s="104">
        <f>VLOOKUP($B91,'Part 3 NNDR3'!$A$6:$FY$331,EH$4,FALSE)</f>
        <v>0</v>
      </c>
      <c r="EI91" s="104">
        <f>VLOOKUP($B91,'Part 3 NNDR3'!$A$6:$FY$331,EI$4,FALSE)</f>
        <v>0</v>
      </c>
      <c r="EJ91" s="104">
        <f>VLOOKUP($B91,'Part 3 NNDR3'!$A$6:$FY$331,EJ$4,FALSE)</f>
        <v>1900</v>
      </c>
      <c r="EK91" s="104">
        <f>VLOOKUP($B91,'Part 3 NNDR3'!$A$6:$FY$331,EK$4,FALSE)</f>
        <v>0</v>
      </c>
      <c r="EL91" s="104">
        <f>VLOOKUP($B91,'Part 3 NNDR3'!$A$6:$FY$331,EL$4,FALSE)</f>
        <v>1900</v>
      </c>
      <c r="EM91" s="104">
        <f>VLOOKUP($B91,'Part 3 NNDR3'!$A$6:$FY$331,EM$4,FALSE)</f>
        <v>-16368</v>
      </c>
      <c r="EN91" s="104">
        <f>VLOOKUP($B91,'Part 3 NNDR3'!$A$6:$FY$331,EN$4,FALSE)</f>
        <v>0</v>
      </c>
      <c r="EO91" s="104">
        <f>VLOOKUP($B91,'Part 3 NNDR3'!$A$6:$FY$331,EO$4,FALSE)</f>
        <v>-16368</v>
      </c>
      <c r="EP91" s="104">
        <f>VLOOKUP($B91,'Part 3 NNDR3'!$A$6:$FY$331,EP$4,FALSE)</f>
        <v>-874491</v>
      </c>
      <c r="EQ91" s="104">
        <f>VLOOKUP($B91,'Part 3 NNDR3'!$A$6:$FY$331,EQ$4,FALSE)</f>
        <v>0</v>
      </c>
      <c r="ER91" s="104">
        <f>VLOOKUP($B91,'Part 3 NNDR3'!$A$6:$FY$331,ER$4,FALSE)</f>
        <v>-874491</v>
      </c>
      <c r="ES91" s="104">
        <f>VLOOKUP($B91,'Part 3 NNDR3'!$A$6:$FY$331,ES$4,FALSE)</f>
        <v>0</v>
      </c>
      <c r="ET91" s="104">
        <f>VLOOKUP($B91,'Part 3 NNDR3'!$A$6:$FY$331,ET$4,FALSE)</f>
        <v>0</v>
      </c>
      <c r="EU91" s="104">
        <f>VLOOKUP($B91,'Part 3 NNDR3'!$A$6:$FY$331,EU$4,FALSE)</f>
        <v>0</v>
      </c>
      <c r="EV91" s="104">
        <f>VLOOKUP($B91,'Part 3 NNDR3'!$A$6:$FY$331,EV$4,FALSE)</f>
        <v>0</v>
      </c>
      <c r="EW91" s="104">
        <f>VLOOKUP($B91,'Part 3 NNDR3'!$A$6:$FY$331,EW$4,FALSE)</f>
        <v>0</v>
      </c>
      <c r="EX91" s="104">
        <f>VLOOKUP($B91,'Part 3 NNDR3'!$A$6:$FY$331,EX$4,FALSE)</f>
        <v>0</v>
      </c>
      <c r="EY91" s="104">
        <f>VLOOKUP($B91,'Part 3 NNDR3'!$A$6:$FY$331,EY$4,FALSE)</f>
        <v>0</v>
      </c>
      <c r="EZ91" s="104">
        <f>VLOOKUP($B91,'Part 3 NNDR3'!$A$6:$FY$331,EZ$4,FALSE)</f>
        <v>0</v>
      </c>
      <c r="FA91" s="104">
        <f>VLOOKUP($B91,'Part 3 NNDR3'!$A$6:$FY$331,FA$4,FALSE)</f>
        <v>0</v>
      </c>
      <c r="FB91" s="104">
        <f>VLOOKUP($B91,'Part 3 NNDR3'!$A$6:$FY$331,FB$4,FALSE)</f>
        <v>35888145</v>
      </c>
      <c r="FC91" s="104">
        <f>VLOOKUP($B91,'Part 3 NNDR3'!$A$6:$FY$331,FC$4,FALSE)</f>
        <v>0</v>
      </c>
      <c r="FD91" s="104">
        <f>VLOOKUP($B91,'Part 3 NNDR3'!$A$6:$FY$331,FD$4,FALSE)</f>
        <v>35888145</v>
      </c>
      <c r="FE91" s="104">
        <f>VLOOKUP($B91,'Part 3 NNDR3'!$A$6:$FY$331,FE$4,FALSE)</f>
        <v>-512683</v>
      </c>
      <c r="FF91" s="104">
        <f>VLOOKUP($B91,'Part 3 NNDR3'!$A$6:$FY$331,FF$4,FALSE)</f>
        <v>0</v>
      </c>
      <c r="FG91" s="104">
        <f>VLOOKUP($B91,'Part 3 NNDR3'!$A$6:$FY$331,FG$4,FALSE)</f>
        <v>-512683</v>
      </c>
      <c r="FH91" s="104">
        <f>VLOOKUP($B91,'Part 3 NNDR3'!$A$6:$FY$331,FH$4,FALSE)</f>
        <v>-4590071</v>
      </c>
      <c r="FI91" s="104">
        <f>VLOOKUP($B91,'Part 3 NNDR3'!$A$6:$FY$331,FI$4,FALSE)</f>
        <v>0</v>
      </c>
      <c r="FJ91" s="104">
        <f>VLOOKUP($B91,'Part 3 NNDR3'!$A$6:$FY$331,FJ$4,FALSE)</f>
        <v>-4590071</v>
      </c>
      <c r="FK91" s="104">
        <f>VLOOKUP($B91,'Part 3 NNDR3'!$A$6:$FY$331,FK$4,FALSE)</f>
        <v>-1463532</v>
      </c>
      <c r="FL91" s="104">
        <f>VLOOKUP($B91,'Part 3 NNDR3'!$A$6:$FY$331,FL$4,FALSE)</f>
        <v>0</v>
      </c>
      <c r="FM91" s="104">
        <f>VLOOKUP($B91,'Part 3 NNDR3'!$A$6:$FY$331,FM$4,FALSE)</f>
        <v>-1463532</v>
      </c>
      <c r="FN91" s="104">
        <f>VLOOKUP($B91,'Part 3 NNDR3'!$A$6:$FY$331,FN$4,FALSE)</f>
        <v>-161028</v>
      </c>
      <c r="FO91" s="104">
        <f>VLOOKUP($B91,'Part 3 NNDR3'!$A$6:$FY$331,FO$4,FALSE)</f>
        <v>0</v>
      </c>
      <c r="FP91" s="104">
        <f>VLOOKUP($B91,'Part 3 NNDR3'!$A$6:$FY$331,FP$4,FALSE)</f>
        <v>-161028</v>
      </c>
      <c r="FQ91" s="104">
        <f>VLOOKUP($B91,'Part 3 NNDR3'!$A$6:$FY$331,FQ$4,FALSE)</f>
        <v>-874491</v>
      </c>
      <c r="FR91" s="104">
        <f>VLOOKUP($B91,'Part 3 NNDR3'!$A$6:$FY$331,FR$4,FALSE)</f>
        <v>0</v>
      </c>
      <c r="FS91" s="104">
        <f>VLOOKUP($B91,'Part 3 NNDR3'!$A$6:$FY$331,FS$4,FALSE)</f>
        <v>-874491</v>
      </c>
      <c r="FT91" s="104">
        <f>VLOOKUP($B91,'Part 3 NNDR3'!$A$6:$FY$331,FT$4,FALSE)</f>
        <v>0</v>
      </c>
      <c r="FU91" s="104">
        <f>VLOOKUP($B91,'Part 3 NNDR3'!$A$6:$FY$331,FU$4,FALSE)</f>
        <v>0</v>
      </c>
      <c r="FV91" s="104">
        <f>VLOOKUP($B91,'Part 3 NNDR3'!$A$6:$FY$331,FV$4,FALSE)</f>
        <v>0</v>
      </c>
      <c r="FW91" s="104">
        <f>VLOOKUP($B91,'Part 3 NNDR3'!$A$6:$FY$331,FW$4,FALSE)</f>
        <v>-7601805</v>
      </c>
      <c r="FX91" s="104">
        <f>VLOOKUP($B91,'Part 3 NNDR3'!$A$6:$FY$331,FX$4,FALSE)</f>
        <v>0</v>
      </c>
      <c r="FY91" s="104">
        <f>VLOOKUP($B91,'Part 3 NNDR3'!$A$6:$FY$331,FY$4,FALSE)</f>
        <v>-7601805</v>
      </c>
      <c r="FZ91" s="104">
        <f>VLOOKUP($B91,'Part 3 NNDR3'!$A$6:$FY$331,FZ$4,FALSE)</f>
        <v>28286340</v>
      </c>
      <c r="GA91" s="104">
        <f>VLOOKUP($B91,'Part 3 NNDR3'!$A$6:$FY$331,GA$4,FALSE)</f>
        <v>0</v>
      </c>
      <c r="GB91" s="104">
        <f>VLOOKUP($B91,'Part 3 NNDR3'!$A$6:$FY$331,GB$4,FALSE)</f>
        <v>28286340</v>
      </c>
      <c r="GC91" s="105" t="str">
        <f>VLOOKUP($B91,'Data (Updated)'!$C$4:$E$329,2,FALSE)</f>
        <v>E1721</v>
      </c>
      <c r="GD91" s="106" t="str">
        <f>VLOOKUP($B91,'Data (Updated)'!$C$4:$E$329,3,FALSE)</f>
        <v>E6117</v>
      </c>
    </row>
    <row r="92" spans="1:186" ht="12.75" x14ac:dyDescent="0.2">
      <c r="A92" s="75">
        <v>87</v>
      </c>
      <c r="B92" s="100" t="s">
        <v>267</v>
      </c>
      <c r="C92" s="101" t="s">
        <v>941</v>
      </c>
      <c r="D92" s="102" t="s">
        <v>945</v>
      </c>
      <c r="E92" s="103" t="s">
        <v>266</v>
      </c>
      <c r="F92" s="104">
        <f>VLOOKUP($B92,'Part 3 NNDR3'!$A$6:$FY$331,F$4,FALSE)</f>
        <v>0</v>
      </c>
      <c r="G92" s="104">
        <f>VLOOKUP($B92,'Part 3 NNDR3'!$A$6:$FY$331,G$4,FALSE)</f>
        <v>0</v>
      </c>
      <c r="H92" s="104">
        <f>VLOOKUP($B92,'Part 3 NNDR3'!$A$6:$FY$331,H$4,FALSE)</f>
        <v>0</v>
      </c>
      <c r="I92" s="104">
        <f>VLOOKUP($B92,'Part 3 NNDR3'!$A$6:$FY$331,I$4,FALSE)</f>
        <v>-30496</v>
      </c>
      <c r="J92" s="104">
        <f>VLOOKUP($B92,'Part 3 NNDR3'!$A$6:$FY$331,J$4,FALSE)</f>
        <v>0</v>
      </c>
      <c r="K92" s="104">
        <f>VLOOKUP($B92,'Part 3 NNDR3'!$A$6:$FY$331,K$4,FALSE)</f>
        <v>-30496</v>
      </c>
      <c r="L92" s="104">
        <f>VLOOKUP($B92,'Part 3 NNDR3'!$A$6:$FY$331,L$4,FALSE)</f>
        <v>0</v>
      </c>
      <c r="M92" s="104">
        <f>VLOOKUP($B92,'Part 3 NNDR3'!$A$6:$FY$331,M$4,FALSE)</f>
        <v>0</v>
      </c>
      <c r="N92" s="104">
        <f>VLOOKUP($B92,'Part 3 NNDR3'!$A$6:$FY$331,N$4,FALSE)</f>
        <v>0</v>
      </c>
      <c r="O92" s="104">
        <f>VLOOKUP($B92,'Part 3 NNDR3'!$A$6:$FY$331,O$4,FALSE)</f>
        <v>114776</v>
      </c>
      <c r="P92" s="104">
        <f>VLOOKUP($B92,'Part 3 NNDR3'!$A$6:$FY$331,P$4,FALSE)</f>
        <v>0</v>
      </c>
      <c r="Q92" s="104">
        <f>VLOOKUP($B92,'Part 3 NNDR3'!$A$6:$FY$331,Q$4,FALSE)</f>
        <v>114776</v>
      </c>
      <c r="R92" s="104">
        <f>VLOOKUP($B92,'Part 3 NNDR3'!$A$6:$FY$331,R$4,FALSE)</f>
        <v>84280</v>
      </c>
      <c r="S92" s="104">
        <f>VLOOKUP($B92,'Part 3 NNDR3'!$A$6:$FY$331,S$4,FALSE)</f>
        <v>0</v>
      </c>
      <c r="T92" s="104">
        <f>VLOOKUP($B92,'Part 3 NNDR3'!$A$6:$FY$331,T$4,FALSE)</f>
        <v>84280</v>
      </c>
      <c r="U92" s="104">
        <f>VLOOKUP($B92,'Part 3 NNDR3'!$A$6:$FY$331,U$4,FALSE)</f>
        <v>-2693007</v>
      </c>
      <c r="V92" s="104">
        <f>VLOOKUP($B92,'Part 3 NNDR3'!$A$6:$FY$331,V$4,FALSE)</f>
        <v>0</v>
      </c>
      <c r="W92" s="104">
        <f>VLOOKUP($B92,'Part 3 NNDR3'!$A$6:$FY$331,W$4,FALSE)</f>
        <v>-2693007</v>
      </c>
      <c r="X92" s="104">
        <f>VLOOKUP($B92,'Part 3 NNDR3'!$A$6:$FY$331,X$4,FALSE)</f>
        <v>0</v>
      </c>
      <c r="Y92" s="104">
        <f>VLOOKUP($B92,'Part 3 NNDR3'!$A$6:$FY$331,Y$4,FALSE)</f>
        <v>0</v>
      </c>
      <c r="Z92" s="104">
        <f>VLOOKUP($B92,'Part 3 NNDR3'!$A$6:$FY$331,Z$4,FALSE)</f>
        <v>0</v>
      </c>
      <c r="AA92" s="104">
        <f>VLOOKUP($B92,'Part 3 NNDR3'!$A$6:$FY$331,AA$4,FALSE)</f>
        <v>-105720</v>
      </c>
      <c r="AB92" s="104">
        <f>VLOOKUP($B92,'Part 3 NNDR3'!$A$6:$FY$331,AB$4,FALSE)</f>
        <v>0</v>
      </c>
      <c r="AC92" s="104">
        <f>VLOOKUP($B92,'Part 3 NNDR3'!$A$6:$FY$331,AC$4,FALSE)</f>
        <v>-105720</v>
      </c>
      <c r="AD92" s="104">
        <f>VLOOKUP($B92,'Part 3 NNDR3'!$A$6:$FY$331,AD$4,FALSE)</f>
        <v>0</v>
      </c>
      <c r="AE92" s="104">
        <f>VLOOKUP($B92,'Part 3 NNDR3'!$A$6:$FY$331,AE$4,FALSE)</f>
        <v>0</v>
      </c>
      <c r="AF92" s="104">
        <f>VLOOKUP($B92,'Part 3 NNDR3'!$A$6:$FY$331,AF$4,FALSE)</f>
        <v>0</v>
      </c>
      <c r="AG92" s="104">
        <f>VLOOKUP($B92,'Part 3 NNDR3'!$A$6:$FY$331,AG$4,FALSE)</f>
        <v>0</v>
      </c>
      <c r="AH92" s="104">
        <f>VLOOKUP($B92,'Part 3 NNDR3'!$A$6:$FY$331,AH$4,FALSE)</f>
        <v>0</v>
      </c>
      <c r="AI92" s="104">
        <f>VLOOKUP($B92,'Part 3 NNDR3'!$A$6:$FY$331,AI$4,FALSE)</f>
        <v>0</v>
      </c>
      <c r="AJ92" s="104">
        <f>VLOOKUP($B92,'Part 3 NNDR3'!$A$6:$FY$331,AJ$4,FALSE)</f>
        <v>1222053</v>
      </c>
      <c r="AK92" s="104">
        <f>VLOOKUP($B92,'Part 3 NNDR3'!$A$6:$FY$331,AK$4,FALSE)</f>
        <v>0</v>
      </c>
      <c r="AL92" s="104">
        <f>VLOOKUP($B92,'Part 3 NNDR3'!$A$6:$FY$331,AL$4,FALSE)</f>
        <v>1222053</v>
      </c>
      <c r="AM92" s="104">
        <f>VLOOKUP($B92,'Part 3 NNDR3'!$A$6:$FY$331,AM$4,FALSE)</f>
        <v>-23859</v>
      </c>
      <c r="AN92" s="104">
        <f>VLOOKUP($B92,'Part 3 NNDR3'!$A$6:$FY$331,AN$4,FALSE)</f>
        <v>0</v>
      </c>
      <c r="AO92" s="104">
        <f>VLOOKUP($B92,'Part 3 NNDR3'!$A$6:$FY$331,AO$4,FALSE)</f>
        <v>-23859</v>
      </c>
      <c r="AP92" s="104">
        <f>VLOOKUP($B92,'Part 3 NNDR3'!$A$6:$FY$331,AP$4,FALSE)</f>
        <v>-4106567</v>
      </c>
      <c r="AQ92" s="104">
        <f>VLOOKUP($B92,'Part 3 NNDR3'!$A$6:$FY$331,AQ$4,FALSE)</f>
        <v>0</v>
      </c>
      <c r="AR92" s="104">
        <f>VLOOKUP($B92,'Part 3 NNDR3'!$A$6:$FY$331,AR$4,FALSE)</f>
        <v>-4106567</v>
      </c>
      <c r="AS92" s="104">
        <f>VLOOKUP($B92,'Part 3 NNDR3'!$A$6:$FY$331,AS$4,FALSE)</f>
        <v>67432</v>
      </c>
      <c r="AT92" s="104">
        <f>VLOOKUP($B92,'Part 3 NNDR3'!$A$6:$FY$331,AT$4,FALSE)</f>
        <v>0</v>
      </c>
      <c r="AU92" s="104">
        <f>VLOOKUP($B92,'Part 3 NNDR3'!$A$6:$FY$331,AU$4,FALSE)</f>
        <v>67432</v>
      </c>
      <c r="AV92" s="104">
        <f>VLOOKUP($B92,'Part 3 NNDR3'!$A$6:$FY$331,AV$4,FALSE)</f>
        <v>-107602</v>
      </c>
      <c r="AW92" s="104">
        <f>VLOOKUP($B92,'Part 3 NNDR3'!$A$6:$FY$331,AW$4,FALSE)</f>
        <v>0</v>
      </c>
      <c r="AX92" s="104">
        <f>VLOOKUP($B92,'Part 3 NNDR3'!$A$6:$FY$331,AX$4,FALSE)</f>
        <v>-107602</v>
      </c>
      <c r="AY92" s="104">
        <f>VLOOKUP($B92,'Part 3 NNDR3'!$A$6:$FY$331,AY$4,FALSE)</f>
        <v>-349</v>
      </c>
      <c r="AZ92" s="104">
        <f>VLOOKUP($B92,'Part 3 NNDR3'!$A$6:$FY$331,AZ$4,FALSE)</f>
        <v>0</v>
      </c>
      <c r="BA92" s="104">
        <f>VLOOKUP($B92,'Part 3 NNDR3'!$A$6:$FY$331,BA$4,FALSE)</f>
        <v>-349</v>
      </c>
      <c r="BB92" s="104">
        <f>VLOOKUP($B92,'Part 3 NNDR3'!$A$6:$FY$331,BB$4,FALSE)</f>
        <v>-50202</v>
      </c>
      <c r="BC92" s="104">
        <f>VLOOKUP($B92,'Part 3 NNDR3'!$A$6:$FY$331,BC$4,FALSE)</f>
        <v>0</v>
      </c>
      <c r="BD92" s="104">
        <f>VLOOKUP($B92,'Part 3 NNDR3'!$A$6:$FY$331,BD$4,FALSE)</f>
        <v>-50202</v>
      </c>
      <c r="BE92" s="104">
        <f>VLOOKUP($B92,'Part 3 NNDR3'!$A$6:$FY$331,BE$4,FALSE)</f>
        <v>0</v>
      </c>
      <c r="BF92" s="104">
        <f>VLOOKUP($B92,'Part 3 NNDR3'!$A$6:$FY$331,BF$4,FALSE)</f>
        <v>0</v>
      </c>
      <c r="BG92" s="104">
        <f>VLOOKUP($B92,'Part 3 NNDR3'!$A$6:$FY$331,BG$4,FALSE)</f>
        <v>0</v>
      </c>
      <c r="BH92" s="104">
        <f>VLOOKUP($B92,'Part 3 NNDR3'!$A$6:$FY$331,BH$4,FALSE)</f>
        <v>-5797821</v>
      </c>
      <c r="BI92" s="104">
        <f>VLOOKUP($B92,'Part 3 NNDR3'!$A$6:$FY$331,BI$4,FALSE)</f>
        <v>0</v>
      </c>
      <c r="BJ92" s="104">
        <f>VLOOKUP($B92,'Part 3 NNDR3'!$A$6:$FY$331,BJ$4,FALSE)</f>
        <v>-5797821</v>
      </c>
      <c r="BK92" s="104">
        <f>VLOOKUP($B92,'Part 3 NNDR3'!$A$6:$FY$331,BK$4,FALSE)</f>
        <v>-69566</v>
      </c>
      <c r="BL92" s="104">
        <f>VLOOKUP($B92,'Part 3 NNDR3'!$A$6:$FY$331,BL$4,FALSE)</f>
        <v>0</v>
      </c>
      <c r="BM92" s="104">
        <f>VLOOKUP($B92,'Part 3 NNDR3'!$A$6:$FY$331,BM$4,FALSE)</f>
        <v>-69566</v>
      </c>
      <c r="BN92" s="104">
        <f>VLOOKUP($B92,'Part 3 NNDR3'!$A$6:$FY$331,BN$4,FALSE)</f>
        <v>5866</v>
      </c>
      <c r="BO92" s="104">
        <f>VLOOKUP($B92,'Part 3 NNDR3'!$A$6:$FY$331,BO$4,FALSE)</f>
        <v>0</v>
      </c>
      <c r="BP92" s="104">
        <f>VLOOKUP($B92,'Part 3 NNDR3'!$A$6:$FY$331,BP$4,FALSE)</f>
        <v>5866</v>
      </c>
      <c r="BQ92" s="104">
        <f>VLOOKUP($B92,'Part 3 NNDR3'!$A$6:$FY$331,BQ$4,FALSE)</f>
        <v>-1519410</v>
      </c>
      <c r="BR92" s="104">
        <f>VLOOKUP($B92,'Part 3 NNDR3'!$A$6:$FY$331,BR$4,FALSE)</f>
        <v>0</v>
      </c>
      <c r="BS92" s="104">
        <f>VLOOKUP($B92,'Part 3 NNDR3'!$A$6:$FY$331,BS$4,FALSE)</f>
        <v>-1519410</v>
      </c>
      <c r="BT92" s="104">
        <f>VLOOKUP($B92,'Part 3 NNDR3'!$A$6:$FY$331,BT$4,FALSE)</f>
        <v>-12686</v>
      </c>
      <c r="BU92" s="104">
        <f>VLOOKUP($B92,'Part 3 NNDR3'!$A$6:$FY$331,BU$4,FALSE)</f>
        <v>0</v>
      </c>
      <c r="BV92" s="104">
        <f>VLOOKUP($B92,'Part 3 NNDR3'!$A$6:$FY$331,BV$4,FALSE)</f>
        <v>-12686</v>
      </c>
      <c r="BW92" s="104">
        <f>VLOOKUP($B92,'Part 3 NNDR3'!$A$6:$FY$331,BW$4,FALSE)</f>
        <v>-1595796</v>
      </c>
      <c r="BX92" s="104">
        <f>VLOOKUP($B92,'Part 3 NNDR3'!$A$6:$FY$331,BX$4,FALSE)</f>
        <v>0</v>
      </c>
      <c r="BY92" s="104">
        <f>VLOOKUP($B92,'Part 3 NNDR3'!$A$6:$FY$331,BY$4,FALSE)</f>
        <v>-1595796</v>
      </c>
      <c r="BZ92" s="104">
        <f>VLOOKUP($B92,'Part 3 NNDR3'!$A$6:$FY$331,BZ$4,FALSE)</f>
        <v>-174493</v>
      </c>
      <c r="CA92" s="104">
        <f>VLOOKUP($B92,'Part 3 NNDR3'!$A$6:$FY$331,CA$4,FALSE)</f>
        <v>0</v>
      </c>
      <c r="CB92" s="104">
        <f>VLOOKUP($B92,'Part 3 NNDR3'!$A$6:$FY$331,CB$4,FALSE)</f>
        <v>-174493</v>
      </c>
      <c r="CC92" s="104">
        <f>VLOOKUP($B92,'Part 3 NNDR3'!$A$6:$FY$331,CC$4,FALSE)</f>
        <v>-552</v>
      </c>
      <c r="CD92" s="104">
        <f>VLOOKUP($B92,'Part 3 NNDR3'!$A$6:$FY$331,CD$4,FALSE)</f>
        <v>0</v>
      </c>
      <c r="CE92" s="104">
        <f>VLOOKUP($B92,'Part 3 NNDR3'!$A$6:$FY$331,CE$4,FALSE)</f>
        <v>-552</v>
      </c>
      <c r="CF92" s="104">
        <f>VLOOKUP($B92,'Part 3 NNDR3'!$A$6:$FY$331,CF$4,FALSE)</f>
        <v>-51308</v>
      </c>
      <c r="CG92" s="104">
        <f>VLOOKUP($B92,'Part 3 NNDR3'!$A$6:$FY$331,CG$4,FALSE)</f>
        <v>0</v>
      </c>
      <c r="CH92" s="104">
        <f>VLOOKUP($B92,'Part 3 NNDR3'!$A$6:$FY$331,CH$4,FALSE)</f>
        <v>-51308</v>
      </c>
      <c r="CI92" s="104">
        <f>VLOOKUP($B92,'Part 3 NNDR3'!$A$6:$FY$331,CI$4,FALSE)</f>
        <v>-3888</v>
      </c>
      <c r="CJ92" s="104">
        <f>VLOOKUP($B92,'Part 3 NNDR3'!$A$6:$FY$331,CJ$4,FALSE)</f>
        <v>0</v>
      </c>
      <c r="CK92" s="104">
        <f>VLOOKUP($B92,'Part 3 NNDR3'!$A$6:$FY$331,CK$4,FALSE)</f>
        <v>-3888</v>
      </c>
      <c r="CL92" s="104">
        <f>VLOOKUP($B92,'Part 3 NNDR3'!$A$6:$FY$331,CL$4,FALSE)</f>
        <v>0</v>
      </c>
      <c r="CM92" s="104">
        <f>VLOOKUP($B92,'Part 3 NNDR3'!$A$6:$FY$331,CM$4,FALSE)</f>
        <v>0</v>
      </c>
      <c r="CN92" s="104">
        <f>VLOOKUP($B92,'Part 3 NNDR3'!$A$6:$FY$331,CN$4,FALSE)</f>
        <v>0</v>
      </c>
      <c r="CO92" s="104">
        <f>VLOOKUP($B92,'Part 3 NNDR3'!$A$6:$FY$331,CO$4,FALSE)</f>
        <v>0</v>
      </c>
      <c r="CP92" s="104">
        <f>VLOOKUP($B92,'Part 3 NNDR3'!$A$6:$FY$331,CP$4,FALSE)</f>
        <v>0</v>
      </c>
      <c r="CQ92" s="104">
        <f>VLOOKUP($B92,'Part 3 NNDR3'!$A$6:$FY$331,CQ$4,FALSE)</f>
        <v>0</v>
      </c>
      <c r="CR92" s="104">
        <f>VLOOKUP($B92,'Part 3 NNDR3'!$A$6:$FY$331,CR$4,FALSE)</f>
        <v>-21076</v>
      </c>
      <c r="CS92" s="104">
        <f>VLOOKUP($B92,'Part 3 NNDR3'!$A$6:$FY$331,CS$4,FALSE)</f>
        <v>0</v>
      </c>
      <c r="CT92" s="104">
        <f>VLOOKUP($B92,'Part 3 NNDR3'!$A$6:$FY$331,CT$4,FALSE)</f>
        <v>-21076</v>
      </c>
      <c r="CU92" s="104">
        <f>VLOOKUP($B92,'Part 3 NNDR3'!$A$6:$FY$331,CU$4,FALSE)</f>
        <v>0</v>
      </c>
      <c r="CV92" s="104">
        <f>VLOOKUP($B92,'Part 3 NNDR3'!$A$6:$FY$331,CV$4,FALSE)</f>
        <v>0</v>
      </c>
      <c r="CW92" s="104">
        <f>VLOOKUP($B92,'Part 3 NNDR3'!$A$6:$FY$331,CW$4,FALSE)</f>
        <v>0</v>
      </c>
      <c r="CX92" s="104">
        <f>VLOOKUP($B92,'Part 3 NNDR3'!$A$6:$FY$331,CX$4,FALSE)</f>
        <v>-1435</v>
      </c>
      <c r="CY92" s="104">
        <f>VLOOKUP($B92,'Part 3 NNDR3'!$A$6:$FY$331,CY$4,FALSE)</f>
        <v>0</v>
      </c>
      <c r="CZ92" s="104">
        <f>VLOOKUP($B92,'Part 3 NNDR3'!$A$6:$FY$331,CZ$4,FALSE)</f>
        <v>-1435</v>
      </c>
      <c r="DA92" s="104">
        <f>VLOOKUP($B92,'Part 3 NNDR3'!$A$6:$FY$331,DA$4,FALSE)</f>
        <v>1046</v>
      </c>
      <c r="DB92" s="104">
        <f>VLOOKUP($B92,'Part 3 NNDR3'!$A$6:$FY$331,DB$4,FALSE)</f>
        <v>0</v>
      </c>
      <c r="DC92" s="104">
        <f>VLOOKUP($B92,'Part 3 NNDR3'!$A$6:$FY$331,DC$4,FALSE)</f>
        <v>1046</v>
      </c>
      <c r="DD92" s="104">
        <f>VLOOKUP($B92,'Part 3 NNDR3'!$A$6:$FY$331,DD$4,FALSE)</f>
        <v>0</v>
      </c>
      <c r="DE92" s="104">
        <f>VLOOKUP($B92,'Part 3 NNDR3'!$A$6:$FY$331,DE$4,FALSE)</f>
        <v>0</v>
      </c>
      <c r="DF92" s="104">
        <f>VLOOKUP($B92,'Part 3 NNDR3'!$A$6:$FY$331,DF$4,FALSE)</f>
        <v>0</v>
      </c>
      <c r="DG92" s="104">
        <f>VLOOKUP($B92,'Part 3 NNDR3'!$A$6:$FY$331,DG$4,FALSE)</f>
        <v>0</v>
      </c>
      <c r="DH92" s="104">
        <f>VLOOKUP($B92,'Part 3 NNDR3'!$A$6:$FY$331,DH$4,FALSE)</f>
        <v>0</v>
      </c>
      <c r="DI92" s="104">
        <f>VLOOKUP($B92,'Part 3 NNDR3'!$A$6:$FY$331,DI$4,FALSE)</f>
        <v>0</v>
      </c>
      <c r="DJ92" s="104">
        <f>VLOOKUP($B92,'Part 3 NNDR3'!$A$6:$FY$331,DJ$4,FALSE)</f>
        <v>0</v>
      </c>
      <c r="DK92" s="104">
        <f>VLOOKUP($B92,'Part 3 NNDR3'!$A$6:$FY$331,DK$4,FALSE)</f>
        <v>0</v>
      </c>
      <c r="DL92" s="104">
        <f>VLOOKUP($B92,'Part 3 NNDR3'!$A$6:$FY$331,DL$4,FALSE)</f>
        <v>-251706</v>
      </c>
      <c r="DM92" s="104">
        <f>VLOOKUP($B92,'Part 3 NNDR3'!$A$6:$FY$331,DM$4,FALSE)</f>
        <v>0</v>
      </c>
      <c r="DN92" s="104">
        <f>VLOOKUP($B92,'Part 3 NNDR3'!$A$6:$FY$331,DN$4,FALSE)</f>
        <v>-251706</v>
      </c>
      <c r="DO92" s="104">
        <f>VLOOKUP($B92,'Part 3 NNDR3'!$A$6:$FY$331,DO$4,FALSE)</f>
        <v>-35002</v>
      </c>
      <c r="DP92" s="104">
        <f>VLOOKUP($B92,'Part 3 NNDR3'!$A$6:$FY$331,DP$4,FALSE)</f>
        <v>0</v>
      </c>
      <c r="DQ92" s="104">
        <f>VLOOKUP($B92,'Part 3 NNDR3'!$A$6:$FY$331,DQ$4,FALSE)</f>
        <v>-35002</v>
      </c>
      <c r="DR92" s="104">
        <f>VLOOKUP($B92,'Part 3 NNDR3'!$A$6:$FY$331,DR$4,FALSE)</f>
        <v>0</v>
      </c>
      <c r="DS92" s="104">
        <f>VLOOKUP($B92,'Part 3 NNDR3'!$A$6:$FY$331,DS$4,FALSE)</f>
        <v>0</v>
      </c>
      <c r="DT92" s="104">
        <f>VLOOKUP($B92,'Part 3 NNDR3'!$A$6:$FY$331,DT$4,FALSE)</f>
        <v>0</v>
      </c>
      <c r="DU92" s="104">
        <f>VLOOKUP($B92,'Part 3 NNDR3'!$A$6:$FY$331,DU$4,FALSE)</f>
        <v>-39029</v>
      </c>
      <c r="DV92" s="104">
        <f>VLOOKUP($B92,'Part 3 NNDR3'!$A$6:$FY$331,DV$4,FALSE)</f>
        <v>0</v>
      </c>
      <c r="DW92" s="104">
        <f>VLOOKUP($B92,'Part 3 NNDR3'!$A$6:$FY$331,DW$4,FALSE)</f>
        <v>-39029</v>
      </c>
      <c r="DX92" s="104">
        <f>VLOOKUP($B92,'Part 3 NNDR3'!$A$6:$FY$331,DX$4,FALSE)</f>
        <v>-367</v>
      </c>
      <c r="DY92" s="104">
        <f>VLOOKUP($B92,'Part 3 NNDR3'!$A$6:$FY$331,DY$4,FALSE)</f>
        <v>0</v>
      </c>
      <c r="DZ92" s="104">
        <f>VLOOKUP($B92,'Part 3 NNDR3'!$A$6:$FY$331,DZ$4,FALSE)</f>
        <v>-367</v>
      </c>
      <c r="EA92" s="104">
        <f>VLOOKUP($B92,'Part 3 NNDR3'!$A$6:$FY$331,EA$4,FALSE)</f>
        <v>-696585</v>
      </c>
      <c r="EB92" s="104">
        <f>VLOOKUP($B92,'Part 3 NNDR3'!$A$6:$FY$331,EB$4,FALSE)</f>
        <v>0</v>
      </c>
      <c r="EC92" s="104">
        <f>VLOOKUP($B92,'Part 3 NNDR3'!$A$6:$FY$331,EC$4,FALSE)</f>
        <v>-696585</v>
      </c>
      <c r="ED92" s="104">
        <f>VLOOKUP($B92,'Part 3 NNDR3'!$A$6:$FY$331,ED$4,FALSE)</f>
        <v>-64593</v>
      </c>
      <c r="EE92" s="104">
        <f>VLOOKUP($B92,'Part 3 NNDR3'!$A$6:$FY$331,EE$4,FALSE)</f>
        <v>0</v>
      </c>
      <c r="EF92" s="104">
        <f>VLOOKUP($B92,'Part 3 NNDR3'!$A$6:$FY$331,EF$4,FALSE)</f>
        <v>-64593</v>
      </c>
      <c r="EG92" s="104">
        <f>VLOOKUP($B92,'Part 3 NNDR3'!$A$6:$FY$331,EG$4,FALSE)</f>
        <v>0</v>
      </c>
      <c r="EH92" s="104">
        <f>VLOOKUP($B92,'Part 3 NNDR3'!$A$6:$FY$331,EH$4,FALSE)</f>
        <v>0</v>
      </c>
      <c r="EI92" s="104">
        <f>VLOOKUP($B92,'Part 3 NNDR3'!$A$6:$FY$331,EI$4,FALSE)</f>
        <v>0</v>
      </c>
      <c r="EJ92" s="104">
        <f>VLOOKUP($B92,'Part 3 NNDR3'!$A$6:$FY$331,EJ$4,FALSE)</f>
        <v>550</v>
      </c>
      <c r="EK92" s="104">
        <f>VLOOKUP($B92,'Part 3 NNDR3'!$A$6:$FY$331,EK$4,FALSE)</f>
        <v>0</v>
      </c>
      <c r="EL92" s="104">
        <f>VLOOKUP($B92,'Part 3 NNDR3'!$A$6:$FY$331,EL$4,FALSE)</f>
        <v>550</v>
      </c>
      <c r="EM92" s="104">
        <f>VLOOKUP($B92,'Part 3 NNDR3'!$A$6:$FY$331,EM$4,FALSE)</f>
        <v>-6680</v>
      </c>
      <c r="EN92" s="104">
        <f>VLOOKUP($B92,'Part 3 NNDR3'!$A$6:$FY$331,EN$4,FALSE)</f>
        <v>0</v>
      </c>
      <c r="EO92" s="104">
        <f>VLOOKUP($B92,'Part 3 NNDR3'!$A$6:$FY$331,EO$4,FALSE)</f>
        <v>-6680</v>
      </c>
      <c r="EP92" s="104">
        <f>VLOOKUP($B92,'Part 3 NNDR3'!$A$6:$FY$331,EP$4,FALSE)</f>
        <v>-841706</v>
      </c>
      <c r="EQ92" s="104">
        <f>VLOOKUP($B92,'Part 3 NNDR3'!$A$6:$FY$331,EQ$4,FALSE)</f>
        <v>0</v>
      </c>
      <c r="ER92" s="104">
        <f>VLOOKUP($B92,'Part 3 NNDR3'!$A$6:$FY$331,ER$4,FALSE)</f>
        <v>-841706</v>
      </c>
      <c r="ES92" s="104">
        <f>VLOOKUP($B92,'Part 3 NNDR3'!$A$6:$FY$331,ES$4,FALSE)</f>
        <v>0</v>
      </c>
      <c r="ET92" s="104">
        <f>VLOOKUP($B92,'Part 3 NNDR3'!$A$6:$FY$331,ET$4,FALSE)</f>
        <v>0</v>
      </c>
      <c r="EU92" s="104">
        <f>VLOOKUP($B92,'Part 3 NNDR3'!$A$6:$FY$331,EU$4,FALSE)</f>
        <v>0</v>
      </c>
      <c r="EV92" s="104">
        <f>VLOOKUP($B92,'Part 3 NNDR3'!$A$6:$FY$331,EV$4,FALSE)</f>
        <v>0</v>
      </c>
      <c r="EW92" s="104">
        <f>VLOOKUP($B92,'Part 3 NNDR3'!$A$6:$FY$331,EW$4,FALSE)</f>
        <v>0</v>
      </c>
      <c r="EX92" s="104">
        <f>VLOOKUP($B92,'Part 3 NNDR3'!$A$6:$FY$331,EX$4,FALSE)</f>
        <v>0</v>
      </c>
      <c r="EY92" s="104">
        <f>VLOOKUP($B92,'Part 3 NNDR3'!$A$6:$FY$331,EY$4,FALSE)</f>
        <v>0</v>
      </c>
      <c r="EZ92" s="104">
        <f>VLOOKUP($B92,'Part 3 NNDR3'!$A$6:$FY$331,EZ$4,FALSE)</f>
        <v>0</v>
      </c>
      <c r="FA92" s="104">
        <f>VLOOKUP($B92,'Part 3 NNDR3'!$A$6:$FY$331,FA$4,FALSE)</f>
        <v>0</v>
      </c>
      <c r="FB92" s="104">
        <f>VLOOKUP($B92,'Part 3 NNDR3'!$A$6:$FY$331,FB$4,FALSE)</f>
        <v>52857366</v>
      </c>
      <c r="FC92" s="104">
        <f>VLOOKUP($B92,'Part 3 NNDR3'!$A$6:$FY$331,FC$4,FALSE)</f>
        <v>0</v>
      </c>
      <c r="FD92" s="104">
        <f>VLOOKUP($B92,'Part 3 NNDR3'!$A$6:$FY$331,FD$4,FALSE)</f>
        <v>52857366</v>
      </c>
      <c r="FE92" s="104">
        <f>VLOOKUP($B92,'Part 3 NNDR3'!$A$6:$FY$331,FE$4,FALSE)</f>
        <v>84280</v>
      </c>
      <c r="FF92" s="104">
        <f>VLOOKUP($B92,'Part 3 NNDR3'!$A$6:$FY$331,FF$4,FALSE)</f>
        <v>0</v>
      </c>
      <c r="FG92" s="104">
        <f>VLOOKUP($B92,'Part 3 NNDR3'!$A$6:$FY$331,FG$4,FALSE)</f>
        <v>84280</v>
      </c>
      <c r="FH92" s="104">
        <f>VLOOKUP($B92,'Part 3 NNDR3'!$A$6:$FY$331,FH$4,FALSE)</f>
        <v>-5797821</v>
      </c>
      <c r="FI92" s="104">
        <f>VLOOKUP($B92,'Part 3 NNDR3'!$A$6:$FY$331,FI$4,FALSE)</f>
        <v>0</v>
      </c>
      <c r="FJ92" s="104">
        <f>VLOOKUP($B92,'Part 3 NNDR3'!$A$6:$FY$331,FJ$4,FALSE)</f>
        <v>-5797821</v>
      </c>
      <c r="FK92" s="104">
        <f>VLOOKUP($B92,'Part 3 NNDR3'!$A$6:$FY$331,FK$4,FALSE)</f>
        <v>-1595796</v>
      </c>
      <c r="FL92" s="104">
        <f>VLOOKUP($B92,'Part 3 NNDR3'!$A$6:$FY$331,FL$4,FALSE)</f>
        <v>0</v>
      </c>
      <c r="FM92" s="104">
        <f>VLOOKUP($B92,'Part 3 NNDR3'!$A$6:$FY$331,FM$4,FALSE)</f>
        <v>-1595796</v>
      </c>
      <c r="FN92" s="104">
        <f>VLOOKUP($B92,'Part 3 NNDR3'!$A$6:$FY$331,FN$4,FALSE)</f>
        <v>-251706</v>
      </c>
      <c r="FO92" s="104">
        <f>VLOOKUP($B92,'Part 3 NNDR3'!$A$6:$FY$331,FO$4,FALSE)</f>
        <v>0</v>
      </c>
      <c r="FP92" s="104">
        <f>VLOOKUP($B92,'Part 3 NNDR3'!$A$6:$FY$331,FP$4,FALSE)</f>
        <v>-251706</v>
      </c>
      <c r="FQ92" s="104">
        <f>VLOOKUP($B92,'Part 3 NNDR3'!$A$6:$FY$331,FQ$4,FALSE)</f>
        <v>-841706</v>
      </c>
      <c r="FR92" s="104">
        <f>VLOOKUP($B92,'Part 3 NNDR3'!$A$6:$FY$331,FR$4,FALSE)</f>
        <v>0</v>
      </c>
      <c r="FS92" s="104">
        <f>VLOOKUP($B92,'Part 3 NNDR3'!$A$6:$FY$331,FS$4,FALSE)</f>
        <v>-841706</v>
      </c>
      <c r="FT92" s="104">
        <f>VLOOKUP($B92,'Part 3 NNDR3'!$A$6:$FY$331,FT$4,FALSE)</f>
        <v>0</v>
      </c>
      <c r="FU92" s="104">
        <f>VLOOKUP($B92,'Part 3 NNDR3'!$A$6:$FY$331,FU$4,FALSE)</f>
        <v>0</v>
      </c>
      <c r="FV92" s="104">
        <f>VLOOKUP($B92,'Part 3 NNDR3'!$A$6:$FY$331,FV$4,FALSE)</f>
        <v>0</v>
      </c>
      <c r="FW92" s="104">
        <f>VLOOKUP($B92,'Part 3 NNDR3'!$A$6:$FY$331,FW$4,FALSE)</f>
        <v>-8402749</v>
      </c>
      <c r="FX92" s="104">
        <f>VLOOKUP($B92,'Part 3 NNDR3'!$A$6:$FY$331,FX$4,FALSE)</f>
        <v>0</v>
      </c>
      <c r="FY92" s="104">
        <f>VLOOKUP($B92,'Part 3 NNDR3'!$A$6:$FY$331,FY$4,FALSE)</f>
        <v>-8402749</v>
      </c>
      <c r="FZ92" s="104">
        <f>VLOOKUP($B92,'Part 3 NNDR3'!$A$6:$FY$331,FZ$4,FALSE)</f>
        <v>44454617</v>
      </c>
      <c r="GA92" s="104">
        <f>VLOOKUP($B92,'Part 3 NNDR3'!$A$6:$FY$331,GA$4,FALSE)</f>
        <v>0</v>
      </c>
      <c r="GB92" s="104">
        <f>VLOOKUP($B92,'Part 3 NNDR3'!$A$6:$FY$331,GB$4,FALSE)</f>
        <v>44454617</v>
      </c>
      <c r="GC92" s="105" t="str">
        <f>VLOOKUP($B92,'Data (Updated)'!$C$4:$E$329,2,FALSE)</f>
        <v>E1920</v>
      </c>
      <c r="GD92" s="106" t="str">
        <f>VLOOKUP($B92,'Data (Updated)'!$C$4:$E$329,3,FALSE)</f>
        <v>NA</v>
      </c>
    </row>
    <row r="93" spans="1:186" ht="12.75" x14ac:dyDescent="0.2">
      <c r="A93" s="75">
        <v>88</v>
      </c>
      <c r="B93" s="100" t="s">
        <v>269</v>
      </c>
      <c r="C93" s="101" t="s">
        <v>941</v>
      </c>
      <c r="D93" s="102" t="s">
        <v>944</v>
      </c>
      <c r="E93" s="103" t="s">
        <v>268</v>
      </c>
      <c r="F93" s="104">
        <f>VLOOKUP($B93,'Part 3 NNDR3'!$A$6:$FY$331,F$4,FALSE)</f>
        <v>0</v>
      </c>
      <c r="G93" s="104">
        <f>VLOOKUP($B93,'Part 3 NNDR3'!$A$6:$FY$331,G$4,FALSE)</f>
        <v>0</v>
      </c>
      <c r="H93" s="104">
        <f>VLOOKUP($B93,'Part 3 NNDR3'!$A$6:$FY$331,H$4,FALSE)</f>
        <v>0</v>
      </c>
      <c r="I93" s="104">
        <f>VLOOKUP($B93,'Part 3 NNDR3'!$A$6:$FY$331,I$4,FALSE)</f>
        <v>240722</v>
      </c>
      <c r="J93" s="104">
        <f>VLOOKUP($B93,'Part 3 NNDR3'!$A$6:$FY$331,J$4,FALSE)</f>
        <v>0</v>
      </c>
      <c r="K93" s="104">
        <f>VLOOKUP($B93,'Part 3 NNDR3'!$A$6:$FY$331,K$4,FALSE)</f>
        <v>240722</v>
      </c>
      <c r="L93" s="104">
        <f>VLOOKUP($B93,'Part 3 NNDR3'!$A$6:$FY$331,L$4,FALSE)</f>
        <v>0</v>
      </c>
      <c r="M93" s="104">
        <f>VLOOKUP($B93,'Part 3 NNDR3'!$A$6:$FY$331,M$4,FALSE)</f>
        <v>0</v>
      </c>
      <c r="N93" s="104">
        <f>VLOOKUP($B93,'Part 3 NNDR3'!$A$6:$FY$331,N$4,FALSE)</f>
        <v>0</v>
      </c>
      <c r="O93" s="104">
        <f>VLOOKUP($B93,'Part 3 NNDR3'!$A$6:$FY$331,O$4,FALSE)</f>
        <v>31091</v>
      </c>
      <c r="P93" s="104">
        <f>VLOOKUP($B93,'Part 3 NNDR3'!$A$6:$FY$331,P$4,FALSE)</f>
        <v>0</v>
      </c>
      <c r="Q93" s="104">
        <f>VLOOKUP($B93,'Part 3 NNDR3'!$A$6:$FY$331,Q$4,FALSE)</f>
        <v>31091</v>
      </c>
      <c r="R93" s="104">
        <f>VLOOKUP($B93,'Part 3 NNDR3'!$A$6:$FY$331,R$4,FALSE)</f>
        <v>271813</v>
      </c>
      <c r="S93" s="104">
        <f>VLOOKUP($B93,'Part 3 NNDR3'!$A$6:$FY$331,S$4,FALSE)</f>
        <v>0</v>
      </c>
      <c r="T93" s="104">
        <f>VLOOKUP($B93,'Part 3 NNDR3'!$A$6:$FY$331,T$4,FALSE)</f>
        <v>271813</v>
      </c>
      <c r="U93" s="104">
        <f>VLOOKUP($B93,'Part 3 NNDR3'!$A$6:$FY$331,U$4,FALSE)</f>
        <v>-4773221</v>
      </c>
      <c r="V93" s="104">
        <f>VLOOKUP($B93,'Part 3 NNDR3'!$A$6:$FY$331,V$4,FALSE)</f>
        <v>0</v>
      </c>
      <c r="W93" s="104">
        <f>VLOOKUP($B93,'Part 3 NNDR3'!$A$6:$FY$331,W$4,FALSE)</f>
        <v>-4773221</v>
      </c>
      <c r="X93" s="104">
        <f>VLOOKUP($B93,'Part 3 NNDR3'!$A$6:$FY$331,X$4,FALSE)</f>
        <v>-12982</v>
      </c>
      <c r="Y93" s="104">
        <f>VLOOKUP($B93,'Part 3 NNDR3'!$A$6:$FY$331,Y$4,FALSE)</f>
        <v>0</v>
      </c>
      <c r="Z93" s="104">
        <f>VLOOKUP($B93,'Part 3 NNDR3'!$A$6:$FY$331,Z$4,FALSE)</f>
        <v>-12982</v>
      </c>
      <c r="AA93" s="104">
        <f>VLOOKUP($B93,'Part 3 NNDR3'!$A$6:$FY$331,AA$4,FALSE)</f>
        <v>-222064</v>
      </c>
      <c r="AB93" s="104">
        <f>VLOOKUP($B93,'Part 3 NNDR3'!$A$6:$FY$331,AB$4,FALSE)</f>
        <v>0</v>
      </c>
      <c r="AC93" s="104">
        <f>VLOOKUP($B93,'Part 3 NNDR3'!$A$6:$FY$331,AC$4,FALSE)</f>
        <v>-222064</v>
      </c>
      <c r="AD93" s="104">
        <f>VLOOKUP($B93,'Part 3 NNDR3'!$A$6:$FY$331,AD$4,FALSE)</f>
        <v>-3738</v>
      </c>
      <c r="AE93" s="104">
        <f>VLOOKUP($B93,'Part 3 NNDR3'!$A$6:$FY$331,AE$4,FALSE)</f>
        <v>0</v>
      </c>
      <c r="AF93" s="104">
        <f>VLOOKUP($B93,'Part 3 NNDR3'!$A$6:$FY$331,AF$4,FALSE)</f>
        <v>-3738</v>
      </c>
      <c r="AG93" s="104">
        <f>VLOOKUP($B93,'Part 3 NNDR3'!$A$6:$FY$331,AG$4,FALSE)</f>
        <v>0</v>
      </c>
      <c r="AH93" s="104">
        <f>VLOOKUP($B93,'Part 3 NNDR3'!$A$6:$FY$331,AH$4,FALSE)</f>
        <v>0</v>
      </c>
      <c r="AI93" s="104">
        <f>VLOOKUP($B93,'Part 3 NNDR3'!$A$6:$FY$331,AI$4,FALSE)</f>
        <v>0</v>
      </c>
      <c r="AJ93" s="104">
        <f>VLOOKUP($B93,'Part 3 NNDR3'!$A$6:$FY$331,AJ$4,FALSE)</f>
        <v>849603</v>
      </c>
      <c r="AK93" s="104">
        <f>VLOOKUP($B93,'Part 3 NNDR3'!$A$6:$FY$331,AK$4,FALSE)</f>
        <v>0</v>
      </c>
      <c r="AL93" s="104">
        <f>VLOOKUP($B93,'Part 3 NNDR3'!$A$6:$FY$331,AL$4,FALSE)</f>
        <v>849603</v>
      </c>
      <c r="AM93" s="104">
        <f>VLOOKUP($B93,'Part 3 NNDR3'!$A$6:$FY$331,AM$4,FALSE)</f>
        <v>-44158</v>
      </c>
      <c r="AN93" s="104">
        <f>VLOOKUP($B93,'Part 3 NNDR3'!$A$6:$FY$331,AN$4,FALSE)</f>
        <v>0</v>
      </c>
      <c r="AO93" s="104">
        <f>VLOOKUP($B93,'Part 3 NNDR3'!$A$6:$FY$331,AO$4,FALSE)</f>
        <v>-44158</v>
      </c>
      <c r="AP93" s="104">
        <f>VLOOKUP($B93,'Part 3 NNDR3'!$A$6:$FY$331,AP$4,FALSE)</f>
        <v>-2530974</v>
      </c>
      <c r="AQ93" s="104">
        <f>VLOOKUP($B93,'Part 3 NNDR3'!$A$6:$FY$331,AQ$4,FALSE)</f>
        <v>0</v>
      </c>
      <c r="AR93" s="104">
        <f>VLOOKUP($B93,'Part 3 NNDR3'!$A$6:$FY$331,AR$4,FALSE)</f>
        <v>-2530974</v>
      </c>
      <c r="AS93" s="104">
        <f>VLOOKUP($B93,'Part 3 NNDR3'!$A$6:$FY$331,AS$4,FALSE)</f>
        <v>2631</v>
      </c>
      <c r="AT93" s="104">
        <f>VLOOKUP($B93,'Part 3 NNDR3'!$A$6:$FY$331,AT$4,FALSE)</f>
        <v>0</v>
      </c>
      <c r="AU93" s="104">
        <f>VLOOKUP($B93,'Part 3 NNDR3'!$A$6:$FY$331,AU$4,FALSE)</f>
        <v>2631</v>
      </c>
      <c r="AV93" s="104">
        <f>VLOOKUP($B93,'Part 3 NNDR3'!$A$6:$FY$331,AV$4,FALSE)</f>
        <v>-78024</v>
      </c>
      <c r="AW93" s="104">
        <f>VLOOKUP($B93,'Part 3 NNDR3'!$A$6:$FY$331,AW$4,FALSE)</f>
        <v>0</v>
      </c>
      <c r="AX93" s="104">
        <f>VLOOKUP($B93,'Part 3 NNDR3'!$A$6:$FY$331,AX$4,FALSE)</f>
        <v>-78024</v>
      </c>
      <c r="AY93" s="104">
        <f>VLOOKUP($B93,'Part 3 NNDR3'!$A$6:$FY$331,AY$4,FALSE)</f>
        <v>-163</v>
      </c>
      <c r="AZ93" s="104">
        <f>VLOOKUP($B93,'Part 3 NNDR3'!$A$6:$FY$331,AZ$4,FALSE)</f>
        <v>0</v>
      </c>
      <c r="BA93" s="104">
        <f>VLOOKUP($B93,'Part 3 NNDR3'!$A$6:$FY$331,BA$4,FALSE)</f>
        <v>-163</v>
      </c>
      <c r="BB93" s="104">
        <f>VLOOKUP($B93,'Part 3 NNDR3'!$A$6:$FY$331,BB$4,FALSE)</f>
        <v>-117585</v>
      </c>
      <c r="BC93" s="104">
        <f>VLOOKUP($B93,'Part 3 NNDR3'!$A$6:$FY$331,BC$4,FALSE)</f>
        <v>0</v>
      </c>
      <c r="BD93" s="104">
        <f>VLOOKUP($B93,'Part 3 NNDR3'!$A$6:$FY$331,BD$4,FALSE)</f>
        <v>-117585</v>
      </c>
      <c r="BE93" s="104">
        <f>VLOOKUP($B93,'Part 3 NNDR3'!$A$6:$FY$331,BE$4,FALSE)</f>
        <v>-678</v>
      </c>
      <c r="BF93" s="104">
        <f>VLOOKUP($B93,'Part 3 NNDR3'!$A$6:$FY$331,BF$4,FALSE)</f>
        <v>0</v>
      </c>
      <c r="BG93" s="104">
        <f>VLOOKUP($B93,'Part 3 NNDR3'!$A$6:$FY$331,BG$4,FALSE)</f>
        <v>-678</v>
      </c>
      <c r="BH93" s="104">
        <f>VLOOKUP($B93,'Part 3 NNDR3'!$A$6:$FY$331,BH$4,FALSE)</f>
        <v>-6914633</v>
      </c>
      <c r="BI93" s="104">
        <f>VLOOKUP($B93,'Part 3 NNDR3'!$A$6:$FY$331,BI$4,FALSE)</f>
        <v>0</v>
      </c>
      <c r="BJ93" s="104">
        <f>VLOOKUP($B93,'Part 3 NNDR3'!$A$6:$FY$331,BJ$4,FALSE)</f>
        <v>-6914633</v>
      </c>
      <c r="BK93" s="104">
        <f>VLOOKUP($B93,'Part 3 NNDR3'!$A$6:$FY$331,BK$4,FALSE)</f>
        <v>0</v>
      </c>
      <c r="BL93" s="104">
        <f>VLOOKUP($B93,'Part 3 NNDR3'!$A$6:$FY$331,BL$4,FALSE)</f>
        <v>0</v>
      </c>
      <c r="BM93" s="104">
        <f>VLOOKUP($B93,'Part 3 NNDR3'!$A$6:$FY$331,BM$4,FALSE)</f>
        <v>0</v>
      </c>
      <c r="BN93" s="104">
        <f>VLOOKUP($B93,'Part 3 NNDR3'!$A$6:$FY$331,BN$4,FALSE)</f>
        <v>0</v>
      </c>
      <c r="BO93" s="104">
        <f>VLOOKUP($B93,'Part 3 NNDR3'!$A$6:$FY$331,BO$4,FALSE)</f>
        <v>0</v>
      </c>
      <c r="BP93" s="104">
        <f>VLOOKUP($B93,'Part 3 NNDR3'!$A$6:$FY$331,BP$4,FALSE)</f>
        <v>0</v>
      </c>
      <c r="BQ93" s="104">
        <f>VLOOKUP($B93,'Part 3 NNDR3'!$A$6:$FY$331,BQ$4,FALSE)</f>
        <v>-686247</v>
      </c>
      <c r="BR93" s="104">
        <f>VLOOKUP($B93,'Part 3 NNDR3'!$A$6:$FY$331,BR$4,FALSE)</f>
        <v>0</v>
      </c>
      <c r="BS93" s="104">
        <f>VLOOKUP($B93,'Part 3 NNDR3'!$A$6:$FY$331,BS$4,FALSE)</f>
        <v>-686247</v>
      </c>
      <c r="BT93" s="104">
        <f>VLOOKUP($B93,'Part 3 NNDR3'!$A$6:$FY$331,BT$4,FALSE)</f>
        <v>45399</v>
      </c>
      <c r="BU93" s="104">
        <f>VLOOKUP($B93,'Part 3 NNDR3'!$A$6:$FY$331,BU$4,FALSE)</f>
        <v>0</v>
      </c>
      <c r="BV93" s="104">
        <f>VLOOKUP($B93,'Part 3 NNDR3'!$A$6:$FY$331,BV$4,FALSE)</f>
        <v>45399</v>
      </c>
      <c r="BW93" s="104">
        <f>VLOOKUP($B93,'Part 3 NNDR3'!$A$6:$FY$331,BW$4,FALSE)</f>
        <v>-640848</v>
      </c>
      <c r="BX93" s="104">
        <f>VLOOKUP($B93,'Part 3 NNDR3'!$A$6:$FY$331,BX$4,FALSE)</f>
        <v>0</v>
      </c>
      <c r="BY93" s="104">
        <f>VLOOKUP($B93,'Part 3 NNDR3'!$A$6:$FY$331,BY$4,FALSE)</f>
        <v>-640848</v>
      </c>
      <c r="BZ93" s="104">
        <f>VLOOKUP($B93,'Part 3 NNDR3'!$A$6:$FY$331,BZ$4,FALSE)</f>
        <v>-79632</v>
      </c>
      <c r="CA93" s="104">
        <f>VLOOKUP($B93,'Part 3 NNDR3'!$A$6:$FY$331,CA$4,FALSE)</f>
        <v>0</v>
      </c>
      <c r="CB93" s="104">
        <f>VLOOKUP($B93,'Part 3 NNDR3'!$A$6:$FY$331,CB$4,FALSE)</f>
        <v>-79632</v>
      </c>
      <c r="CC93" s="104">
        <f>VLOOKUP($B93,'Part 3 NNDR3'!$A$6:$FY$331,CC$4,FALSE)</f>
        <v>-3386</v>
      </c>
      <c r="CD93" s="104">
        <f>VLOOKUP($B93,'Part 3 NNDR3'!$A$6:$FY$331,CD$4,FALSE)</f>
        <v>0</v>
      </c>
      <c r="CE93" s="104">
        <f>VLOOKUP($B93,'Part 3 NNDR3'!$A$6:$FY$331,CE$4,FALSE)</f>
        <v>-3386</v>
      </c>
      <c r="CF93" s="104">
        <f>VLOOKUP($B93,'Part 3 NNDR3'!$A$6:$FY$331,CF$4,FALSE)</f>
        <v>-6184</v>
      </c>
      <c r="CG93" s="104">
        <f>VLOOKUP($B93,'Part 3 NNDR3'!$A$6:$FY$331,CG$4,FALSE)</f>
        <v>0</v>
      </c>
      <c r="CH93" s="104">
        <f>VLOOKUP($B93,'Part 3 NNDR3'!$A$6:$FY$331,CH$4,FALSE)</f>
        <v>-6184</v>
      </c>
      <c r="CI93" s="104">
        <f>VLOOKUP($B93,'Part 3 NNDR3'!$A$6:$FY$331,CI$4,FALSE)</f>
        <v>-1291</v>
      </c>
      <c r="CJ93" s="104">
        <f>VLOOKUP($B93,'Part 3 NNDR3'!$A$6:$FY$331,CJ$4,FALSE)</f>
        <v>0</v>
      </c>
      <c r="CK93" s="104">
        <f>VLOOKUP($B93,'Part 3 NNDR3'!$A$6:$FY$331,CK$4,FALSE)</f>
        <v>-1291</v>
      </c>
      <c r="CL93" s="104">
        <f>VLOOKUP($B93,'Part 3 NNDR3'!$A$6:$FY$331,CL$4,FALSE)</f>
        <v>-8837</v>
      </c>
      <c r="CM93" s="104">
        <f>VLOOKUP($B93,'Part 3 NNDR3'!$A$6:$FY$331,CM$4,FALSE)</f>
        <v>0</v>
      </c>
      <c r="CN93" s="104">
        <f>VLOOKUP($B93,'Part 3 NNDR3'!$A$6:$FY$331,CN$4,FALSE)</f>
        <v>-8837</v>
      </c>
      <c r="CO93" s="104">
        <f>VLOOKUP($B93,'Part 3 NNDR3'!$A$6:$FY$331,CO$4,FALSE)</f>
        <v>-142</v>
      </c>
      <c r="CP93" s="104">
        <f>VLOOKUP($B93,'Part 3 NNDR3'!$A$6:$FY$331,CP$4,FALSE)</f>
        <v>0</v>
      </c>
      <c r="CQ93" s="104">
        <f>VLOOKUP($B93,'Part 3 NNDR3'!$A$6:$FY$331,CQ$4,FALSE)</f>
        <v>-142</v>
      </c>
      <c r="CR93" s="104">
        <f>VLOOKUP($B93,'Part 3 NNDR3'!$A$6:$FY$331,CR$4,FALSE)</f>
        <v>-25806</v>
      </c>
      <c r="CS93" s="104">
        <f>VLOOKUP($B93,'Part 3 NNDR3'!$A$6:$FY$331,CS$4,FALSE)</f>
        <v>0</v>
      </c>
      <c r="CT93" s="104">
        <f>VLOOKUP($B93,'Part 3 NNDR3'!$A$6:$FY$331,CT$4,FALSE)</f>
        <v>-25806</v>
      </c>
      <c r="CU93" s="104">
        <f>VLOOKUP($B93,'Part 3 NNDR3'!$A$6:$FY$331,CU$4,FALSE)</f>
        <v>0</v>
      </c>
      <c r="CV93" s="104">
        <f>VLOOKUP($B93,'Part 3 NNDR3'!$A$6:$FY$331,CV$4,FALSE)</f>
        <v>0</v>
      </c>
      <c r="CW93" s="104">
        <f>VLOOKUP($B93,'Part 3 NNDR3'!$A$6:$FY$331,CW$4,FALSE)</f>
        <v>0</v>
      </c>
      <c r="CX93" s="104">
        <f>VLOOKUP($B93,'Part 3 NNDR3'!$A$6:$FY$331,CX$4,FALSE)</f>
        <v>0</v>
      </c>
      <c r="CY93" s="104">
        <f>VLOOKUP($B93,'Part 3 NNDR3'!$A$6:$FY$331,CY$4,FALSE)</f>
        <v>0</v>
      </c>
      <c r="CZ93" s="104">
        <f>VLOOKUP($B93,'Part 3 NNDR3'!$A$6:$FY$331,CZ$4,FALSE)</f>
        <v>0</v>
      </c>
      <c r="DA93" s="104">
        <f>VLOOKUP($B93,'Part 3 NNDR3'!$A$6:$FY$331,DA$4,FALSE)</f>
        <v>0</v>
      </c>
      <c r="DB93" s="104">
        <f>VLOOKUP($B93,'Part 3 NNDR3'!$A$6:$FY$331,DB$4,FALSE)</f>
        <v>0</v>
      </c>
      <c r="DC93" s="104">
        <f>VLOOKUP($B93,'Part 3 NNDR3'!$A$6:$FY$331,DC$4,FALSE)</f>
        <v>0</v>
      </c>
      <c r="DD93" s="104">
        <f>VLOOKUP($B93,'Part 3 NNDR3'!$A$6:$FY$331,DD$4,FALSE)</f>
        <v>0</v>
      </c>
      <c r="DE93" s="104">
        <f>VLOOKUP($B93,'Part 3 NNDR3'!$A$6:$FY$331,DE$4,FALSE)</f>
        <v>0</v>
      </c>
      <c r="DF93" s="104">
        <f>VLOOKUP($B93,'Part 3 NNDR3'!$A$6:$FY$331,DF$4,FALSE)</f>
        <v>0</v>
      </c>
      <c r="DG93" s="104">
        <f>VLOOKUP($B93,'Part 3 NNDR3'!$A$6:$FY$331,DG$4,FALSE)</f>
        <v>0</v>
      </c>
      <c r="DH93" s="104">
        <f>VLOOKUP($B93,'Part 3 NNDR3'!$A$6:$FY$331,DH$4,FALSE)</f>
        <v>0</v>
      </c>
      <c r="DI93" s="104">
        <f>VLOOKUP($B93,'Part 3 NNDR3'!$A$6:$FY$331,DI$4,FALSE)</f>
        <v>0</v>
      </c>
      <c r="DJ93" s="104">
        <f>VLOOKUP($B93,'Part 3 NNDR3'!$A$6:$FY$331,DJ$4,FALSE)</f>
        <v>0</v>
      </c>
      <c r="DK93" s="104">
        <f>VLOOKUP($B93,'Part 3 NNDR3'!$A$6:$FY$331,DK$4,FALSE)</f>
        <v>0</v>
      </c>
      <c r="DL93" s="104">
        <f>VLOOKUP($B93,'Part 3 NNDR3'!$A$6:$FY$331,DL$4,FALSE)</f>
        <v>-125278</v>
      </c>
      <c r="DM93" s="104">
        <f>VLOOKUP($B93,'Part 3 NNDR3'!$A$6:$FY$331,DM$4,FALSE)</f>
        <v>0</v>
      </c>
      <c r="DN93" s="104">
        <f>VLOOKUP($B93,'Part 3 NNDR3'!$A$6:$FY$331,DN$4,FALSE)</f>
        <v>-125278</v>
      </c>
      <c r="DO93" s="104">
        <f>VLOOKUP($B93,'Part 3 NNDR3'!$A$6:$FY$331,DO$4,FALSE)</f>
        <v>0</v>
      </c>
      <c r="DP93" s="104">
        <f>VLOOKUP($B93,'Part 3 NNDR3'!$A$6:$FY$331,DP$4,FALSE)</f>
        <v>0</v>
      </c>
      <c r="DQ93" s="104">
        <f>VLOOKUP($B93,'Part 3 NNDR3'!$A$6:$FY$331,DQ$4,FALSE)</f>
        <v>0</v>
      </c>
      <c r="DR93" s="104">
        <f>VLOOKUP($B93,'Part 3 NNDR3'!$A$6:$FY$331,DR$4,FALSE)</f>
        <v>-1592</v>
      </c>
      <c r="DS93" s="104">
        <f>VLOOKUP($B93,'Part 3 NNDR3'!$A$6:$FY$331,DS$4,FALSE)</f>
        <v>0</v>
      </c>
      <c r="DT93" s="104">
        <f>VLOOKUP($B93,'Part 3 NNDR3'!$A$6:$FY$331,DT$4,FALSE)</f>
        <v>-1592</v>
      </c>
      <c r="DU93" s="104">
        <f>VLOOKUP($B93,'Part 3 NNDR3'!$A$6:$FY$331,DU$4,FALSE)</f>
        <v>-8480</v>
      </c>
      <c r="DV93" s="104">
        <f>VLOOKUP($B93,'Part 3 NNDR3'!$A$6:$FY$331,DV$4,FALSE)</f>
        <v>0</v>
      </c>
      <c r="DW93" s="104">
        <f>VLOOKUP($B93,'Part 3 NNDR3'!$A$6:$FY$331,DW$4,FALSE)</f>
        <v>-8480</v>
      </c>
      <c r="DX93" s="104">
        <f>VLOOKUP($B93,'Part 3 NNDR3'!$A$6:$FY$331,DX$4,FALSE)</f>
        <v>-400</v>
      </c>
      <c r="DY93" s="104">
        <f>VLOOKUP($B93,'Part 3 NNDR3'!$A$6:$FY$331,DY$4,FALSE)</f>
        <v>0</v>
      </c>
      <c r="DZ93" s="104">
        <f>VLOOKUP($B93,'Part 3 NNDR3'!$A$6:$FY$331,DZ$4,FALSE)</f>
        <v>-400</v>
      </c>
      <c r="EA93" s="104">
        <f>VLOOKUP($B93,'Part 3 NNDR3'!$A$6:$FY$331,EA$4,FALSE)</f>
        <v>-924101</v>
      </c>
      <c r="EB93" s="104">
        <f>VLOOKUP($B93,'Part 3 NNDR3'!$A$6:$FY$331,EB$4,FALSE)</f>
        <v>0</v>
      </c>
      <c r="EC93" s="104">
        <f>VLOOKUP($B93,'Part 3 NNDR3'!$A$6:$FY$331,EC$4,FALSE)</f>
        <v>-924101</v>
      </c>
      <c r="ED93" s="104">
        <f>VLOOKUP($B93,'Part 3 NNDR3'!$A$6:$FY$331,ED$4,FALSE)</f>
        <v>-20519</v>
      </c>
      <c r="EE93" s="104">
        <f>VLOOKUP($B93,'Part 3 NNDR3'!$A$6:$FY$331,EE$4,FALSE)</f>
        <v>0</v>
      </c>
      <c r="EF93" s="104">
        <f>VLOOKUP($B93,'Part 3 NNDR3'!$A$6:$FY$331,EF$4,FALSE)</f>
        <v>-20519</v>
      </c>
      <c r="EG93" s="104">
        <f>VLOOKUP($B93,'Part 3 NNDR3'!$A$6:$FY$331,EG$4,FALSE)</f>
        <v>0</v>
      </c>
      <c r="EH93" s="104">
        <f>VLOOKUP($B93,'Part 3 NNDR3'!$A$6:$FY$331,EH$4,FALSE)</f>
        <v>0</v>
      </c>
      <c r="EI93" s="104">
        <f>VLOOKUP($B93,'Part 3 NNDR3'!$A$6:$FY$331,EI$4,FALSE)</f>
        <v>0</v>
      </c>
      <c r="EJ93" s="104">
        <f>VLOOKUP($B93,'Part 3 NNDR3'!$A$6:$FY$331,EJ$4,FALSE)</f>
        <v>0</v>
      </c>
      <c r="EK93" s="104">
        <f>VLOOKUP($B93,'Part 3 NNDR3'!$A$6:$FY$331,EK$4,FALSE)</f>
        <v>0</v>
      </c>
      <c r="EL93" s="104">
        <f>VLOOKUP($B93,'Part 3 NNDR3'!$A$6:$FY$331,EL$4,FALSE)</f>
        <v>0</v>
      </c>
      <c r="EM93" s="104">
        <f>VLOOKUP($B93,'Part 3 NNDR3'!$A$6:$FY$331,EM$4,FALSE)</f>
        <v>-17135</v>
      </c>
      <c r="EN93" s="104">
        <f>VLOOKUP($B93,'Part 3 NNDR3'!$A$6:$FY$331,EN$4,FALSE)</f>
        <v>0</v>
      </c>
      <c r="EO93" s="104">
        <f>VLOOKUP($B93,'Part 3 NNDR3'!$A$6:$FY$331,EO$4,FALSE)</f>
        <v>-17135</v>
      </c>
      <c r="EP93" s="104">
        <f>VLOOKUP($B93,'Part 3 NNDR3'!$A$6:$FY$331,EP$4,FALSE)</f>
        <v>-972227</v>
      </c>
      <c r="EQ93" s="104">
        <f>VLOOKUP($B93,'Part 3 NNDR3'!$A$6:$FY$331,EQ$4,FALSE)</f>
        <v>0</v>
      </c>
      <c r="ER93" s="104">
        <f>VLOOKUP($B93,'Part 3 NNDR3'!$A$6:$FY$331,ER$4,FALSE)</f>
        <v>-972227</v>
      </c>
      <c r="ES93" s="104">
        <f>VLOOKUP($B93,'Part 3 NNDR3'!$A$6:$FY$331,ES$4,FALSE)</f>
        <v>0</v>
      </c>
      <c r="ET93" s="104">
        <f>VLOOKUP($B93,'Part 3 NNDR3'!$A$6:$FY$331,ET$4,FALSE)</f>
        <v>0</v>
      </c>
      <c r="EU93" s="104">
        <f>VLOOKUP($B93,'Part 3 NNDR3'!$A$6:$FY$331,EU$4,FALSE)</f>
        <v>0</v>
      </c>
      <c r="EV93" s="104">
        <f>VLOOKUP($B93,'Part 3 NNDR3'!$A$6:$FY$331,EV$4,FALSE)</f>
        <v>0</v>
      </c>
      <c r="EW93" s="104">
        <f>VLOOKUP($B93,'Part 3 NNDR3'!$A$6:$FY$331,EW$4,FALSE)</f>
        <v>0</v>
      </c>
      <c r="EX93" s="104">
        <f>VLOOKUP($B93,'Part 3 NNDR3'!$A$6:$FY$331,EX$4,FALSE)</f>
        <v>0</v>
      </c>
      <c r="EY93" s="104">
        <f>VLOOKUP($B93,'Part 3 NNDR3'!$A$6:$FY$331,EY$4,FALSE)</f>
        <v>0</v>
      </c>
      <c r="EZ93" s="104">
        <f>VLOOKUP($B93,'Part 3 NNDR3'!$A$6:$FY$331,EZ$4,FALSE)</f>
        <v>0</v>
      </c>
      <c r="FA93" s="104">
        <f>VLOOKUP($B93,'Part 3 NNDR3'!$A$6:$FY$331,FA$4,FALSE)</f>
        <v>0</v>
      </c>
      <c r="FB93" s="104">
        <f>VLOOKUP($B93,'Part 3 NNDR3'!$A$6:$FY$331,FB$4,FALSE)</f>
        <v>40252305</v>
      </c>
      <c r="FC93" s="104">
        <f>VLOOKUP($B93,'Part 3 NNDR3'!$A$6:$FY$331,FC$4,FALSE)</f>
        <v>0</v>
      </c>
      <c r="FD93" s="104">
        <f>VLOOKUP($B93,'Part 3 NNDR3'!$A$6:$FY$331,FD$4,FALSE)</f>
        <v>40252305</v>
      </c>
      <c r="FE93" s="104">
        <f>VLOOKUP($B93,'Part 3 NNDR3'!$A$6:$FY$331,FE$4,FALSE)</f>
        <v>271813</v>
      </c>
      <c r="FF93" s="104">
        <f>VLOOKUP($B93,'Part 3 NNDR3'!$A$6:$FY$331,FF$4,FALSE)</f>
        <v>0</v>
      </c>
      <c r="FG93" s="104">
        <f>VLOOKUP($B93,'Part 3 NNDR3'!$A$6:$FY$331,FG$4,FALSE)</f>
        <v>271813</v>
      </c>
      <c r="FH93" s="104">
        <f>VLOOKUP($B93,'Part 3 NNDR3'!$A$6:$FY$331,FH$4,FALSE)</f>
        <v>-6914633</v>
      </c>
      <c r="FI93" s="104">
        <f>VLOOKUP($B93,'Part 3 NNDR3'!$A$6:$FY$331,FI$4,FALSE)</f>
        <v>0</v>
      </c>
      <c r="FJ93" s="104">
        <f>VLOOKUP($B93,'Part 3 NNDR3'!$A$6:$FY$331,FJ$4,FALSE)</f>
        <v>-6914633</v>
      </c>
      <c r="FK93" s="104">
        <f>VLOOKUP($B93,'Part 3 NNDR3'!$A$6:$FY$331,FK$4,FALSE)</f>
        <v>-640848</v>
      </c>
      <c r="FL93" s="104">
        <f>VLOOKUP($B93,'Part 3 NNDR3'!$A$6:$FY$331,FL$4,FALSE)</f>
        <v>0</v>
      </c>
      <c r="FM93" s="104">
        <f>VLOOKUP($B93,'Part 3 NNDR3'!$A$6:$FY$331,FM$4,FALSE)</f>
        <v>-640848</v>
      </c>
      <c r="FN93" s="104">
        <f>VLOOKUP($B93,'Part 3 NNDR3'!$A$6:$FY$331,FN$4,FALSE)</f>
        <v>-125278</v>
      </c>
      <c r="FO93" s="104">
        <f>VLOOKUP($B93,'Part 3 NNDR3'!$A$6:$FY$331,FO$4,FALSE)</f>
        <v>0</v>
      </c>
      <c r="FP93" s="104">
        <f>VLOOKUP($B93,'Part 3 NNDR3'!$A$6:$FY$331,FP$4,FALSE)</f>
        <v>-125278</v>
      </c>
      <c r="FQ93" s="104">
        <f>VLOOKUP($B93,'Part 3 NNDR3'!$A$6:$FY$331,FQ$4,FALSE)</f>
        <v>-972227</v>
      </c>
      <c r="FR93" s="104">
        <f>VLOOKUP($B93,'Part 3 NNDR3'!$A$6:$FY$331,FR$4,FALSE)</f>
        <v>0</v>
      </c>
      <c r="FS93" s="104">
        <f>VLOOKUP($B93,'Part 3 NNDR3'!$A$6:$FY$331,FS$4,FALSE)</f>
        <v>-972227</v>
      </c>
      <c r="FT93" s="104">
        <f>VLOOKUP($B93,'Part 3 NNDR3'!$A$6:$FY$331,FT$4,FALSE)</f>
        <v>0</v>
      </c>
      <c r="FU93" s="104">
        <f>VLOOKUP($B93,'Part 3 NNDR3'!$A$6:$FY$331,FU$4,FALSE)</f>
        <v>0</v>
      </c>
      <c r="FV93" s="104">
        <f>VLOOKUP($B93,'Part 3 NNDR3'!$A$6:$FY$331,FV$4,FALSE)</f>
        <v>0</v>
      </c>
      <c r="FW93" s="104">
        <f>VLOOKUP($B93,'Part 3 NNDR3'!$A$6:$FY$331,FW$4,FALSE)</f>
        <v>-8381173</v>
      </c>
      <c r="FX93" s="104">
        <f>VLOOKUP($B93,'Part 3 NNDR3'!$A$6:$FY$331,FX$4,FALSE)</f>
        <v>0</v>
      </c>
      <c r="FY93" s="104">
        <f>VLOOKUP($B93,'Part 3 NNDR3'!$A$6:$FY$331,FY$4,FALSE)</f>
        <v>-8381173</v>
      </c>
      <c r="FZ93" s="104">
        <f>VLOOKUP($B93,'Part 3 NNDR3'!$A$6:$FY$331,FZ$4,FALSE)</f>
        <v>31871132</v>
      </c>
      <c r="GA93" s="104">
        <f>VLOOKUP($B93,'Part 3 NNDR3'!$A$6:$FY$331,GA$4,FALSE)</f>
        <v>0</v>
      </c>
      <c r="GB93" s="104">
        <f>VLOOKUP($B93,'Part 3 NNDR3'!$A$6:$FY$331,GB$4,FALSE)</f>
        <v>31871132</v>
      </c>
      <c r="GC93" s="105" t="str">
        <f>VLOOKUP($B93,'Data (Updated)'!$C$4:$E$329,2,FALSE)</f>
        <v>E2520</v>
      </c>
      <c r="GD93" s="106" t="str">
        <f>VLOOKUP($B93,'Data (Updated)'!$C$4:$E$329,3,FALSE)</f>
        <v>NA</v>
      </c>
    </row>
    <row r="94" spans="1:186" ht="12.75" x14ac:dyDescent="0.2">
      <c r="A94" s="75">
        <v>89</v>
      </c>
      <c r="B94" s="100" t="s">
        <v>271</v>
      </c>
      <c r="C94" s="101" t="s">
        <v>941</v>
      </c>
      <c r="D94" s="102" t="s">
        <v>944</v>
      </c>
      <c r="E94" s="103" t="s">
        <v>270</v>
      </c>
      <c r="F94" s="104">
        <f>VLOOKUP($B94,'Part 3 NNDR3'!$A$6:$FY$331,F$4,FALSE)</f>
        <v>0</v>
      </c>
      <c r="G94" s="104">
        <f>VLOOKUP($B94,'Part 3 NNDR3'!$A$6:$FY$331,G$4,FALSE)</f>
        <v>0</v>
      </c>
      <c r="H94" s="104">
        <f>VLOOKUP($B94,'Part 3 NNDR3'!$A$6:$FY$331,H$4,FALSE)</f>
        <v>0</v>
      </c>
      <c r="I94" s="104">
        <f>VLOOKUP($B94,'Part 3 NNDR3'!$A$6:$FY$331,I$4,FALSE)</f>
        <v>23011</v>
      </c>
      <c r="J94" s="104">
        <f>VLOOKUP($B94,'Part 3 NNDR3'!$A$6:$FY$331,J$4,FALSE)</f>
        <v>0</v>
      </c>
      <c r="K94" s="104">
        <f>VLOOKUP($B94,'Part 3 NNDR3'!$A$6:$FY$331,K$4,FALSE)</f>
        <v>23011</v>
      </c>
      <c r="L94" s="104">
        <f>VLOOKUP($B94,'Part 3 NNDR3'!$A$6:$FY$331,L$4,FALSE)</f>
        <v>0</v>
      </c>
      <c r="M94" s="104">
        <f>VLOOKUP($B94,'Part 3 NNDR3'!$A$6:$FY$331,M$4,FALSE)</f>
        <v>0</v>
      </c>
      <c r="N94" s="104">
        <f>VLOOKUP($B94,'Part 3 NNDR3'!$A$6:$FY$331,N$4,FALSE)</f>
        <v>0</v>
      </c>
      <c r="O94" s="104">
        <f>VLOOKUP($B94,'Part 3 NNDR3'!$A$6:$FY$331,O$4,FALSE)</f>
        <v>9036</v>
      </c>
      <c r="P94" s="104">
        <f>VLOOKUP($B94,'Part 3 NNDR3'!$A$6:$FY$331,P$4,FALSE)</f>
        <v>0</v>
      </c>
      <c r="Q94" s="104">
        <f>VLOOKUP($B94,'Part 3 NNDR3'!$A$6:$FY$331,Q$4,FALSE)</f>
        <v>9036</v>
      </c>
      <c r="R94" s="104">
        <f>VLOOKUP($B94,'Part 3 NNDR3'!$A$6:$FY$331,R$4,FALSE)</f>
        <v>32047</v>
      </c>
      <c r="S94" s="104">
        <f>VLOOKUP($B94,'Part 3 NNDR3'!$A$6:$FY$331,S$4,FALSE)</f>
        <v>0</v>
      </c>
      <c r="T94" s="104">
        <f>VLOOKUP($B94,'Part 3 NNDR3'!$A$6:$FY$331,T$4,FALSE)</f>
        <v>32047</v>
      </c>
      <c r="U94" s="104">
        <f>VLOOKUP($B94,'Part 3 NNDR3'!$A$6:$FY$331,U$4,FALSE)</f>
        <v>-1922386</v>
      </c>
      <c r="V94" s="104">
        <f>VLOOKUP($B94,'Part 3 NNDR3'!$A$6:$FY$331,V$4,FALSE)</f>
        <v>0</v>
      </c>
      <c r="W94" s="104">
        <f>VLOOKUP($B94,'Part 3 NNDR3'!$A$6:$FY$331,W$4,FALSE)</f>
        <v>-1922386</v>
      </c>
      <c r="X94" s="104">
        <f>VLOOKUP($B94,'Part 3 NNDR3'!$A$6:$FY$331,X$4,FALSE)</f>
        <v>-13981</v>
      </c>
      <c r="Y94" s="104">
        <f>VLOOKUP($B94,'Part 3 NNDR3'!$A$6:$FY$331,Y$4,FALSE)</f>
        <v>0</v>
      </c>
      <c r="Z94" s="104">
        <f>VLOOKUP($B94,'Part 3 NNDR3'!$A$6:$FY$331,Z$4,FALSE)</f>
        <v>-13981</v>
      </c>
      <c r="AA94" s="104">
        <f>VLOOKUP($B94,'Part 3 NNDR3'!$A$6:$FY$331,AA$4,FALSE)</f>
        <v>-4304</v>
      </c>
      <c r="AB94" s="104">
        <f>VLOOKUP($B94,'Part 3 NNDR3'!$A$6:$FY$331,AB$4,FALSE)</f>
        <v>0</v>
      </c>
      <c r="AC94" s="104">
        <f>VLOOKUP($B94,'Part 3 NNDR3'!$A$6:$FY$331,AC$4,FALSE)</f>
        <v>-4304</v>
      </c>
      <c r="AD94" s="104">
        <f>VLOOKUP($B94,'Part 3 NNDR3'!$A$6:$FY$331,AD$4,FALSE)</f>
        <v>0</v>
      </c>
      <c r="AE94" s="104">
        <f>VLOOKUP($B94,'Part 3 NNDR3'!$A$6:$FY$331,AE$4,FALSE)</f>
        <v>0</v>
      </c>
      <c r="AF94" s="104">
        <f>VLOOKUP($B94,'Part 3 NNDR3'!$A$6:$FY$331,AF$4,FALSE)</f>
        <v>0</v>
      </c>
      <c r="AG94" s="104">
        <f>VLOOKUP($B94,'Part 3 NNDR3'!$A$6:$FY$331,AG$4,FALSE)</f>
        <v>-1684</v>
      </c>
      <c r="AH94" s="104">
        <f>VLOOKUP($B94,'Part 3 NNDR3'!$A$6:$FY$331,AH$4,FALSE)</f>
        <v>0</v>
      </c>
      <c r="AI94" s="104">
        <f>VLOOKUP($B94,'Part 3 NNDR3'!$A$6:$FY$331,AI$4,FALSE)</f>
        <v>-1684</v>
      </c>
      <c r="AJ94" s="104">
        <f>VLOOKUP($B94,'Part 3 NNDR3'!$A$6:$FY$331,AJ$4,FALSE)</f>
        <v>637648</v>
      </c>
      <c r="AK94" s="104">
        <f>VLOOKUP($B94,'Part 3 NNDR3'!$A$6:$FY$331,AK$4,FALSE)</f>
        <v>0</v>
      </c>
      <c r="AL94" s="104">
        <f>VLOOKUP($B94,'Part 3 NNDR3'!$A$6:$FY$331,AL$4,FALSE)</f>
        <v>637648</v>
      </c>
      <c r="AM94" s="104">
        <f>VLOOKUP($B94,'Part 3 NNDR3'!$A$6:$FY$331,AM$4,FALSE)</f>
        <v>-7891</v>
      </c>
      <c r="AN94" s="104">
        <f>VLOOKUP($B94,'Part 3 NNDR3'!$A$6:$FY$331,AN$4,FALSE)</f>
        <v>0</v>
      </c>
      <c r="AO94" s="104">
        <f>VLOOKUP($B94,'Part 3 NNDR3'!$A$6:$FY$331,AO$4,FALSE)</f>
        <v>-7891</v>
      </c>
      <c r="AP94" s="104">
        <f>VLOOKUP($B94,'Part 3 NNDR3'!$A$6:$FY$331,AP$4,FALSE)</f>
        <v>-1739630</v>
      </c>
      <c r="AQ94" s="104">
        <f>VLOOKUP($B94,'Part 3 NNDR3'!$A$6:$FY$331,AQ$4,FALSE)</f>
        <v>0</v>
      </c>
      <c r="AR94" s="104">
        <f>VLOOKUP($B94,'Part 3 NNDR3'!$A$6:$FY$331,AR$4,FALSE)</f>
        <v>-1739630</v>
      </c>
      <c r="AS94" s="104">
        <f>VLOOKUP($B94,'Part 3 NNDR3'!$A$6:$FY$331,AS$4,FALSE)</f>
        <v>39369</v>
      </c>
      <c r="AT94" s="104">
        <f>VLOOKUP($B94,'Part 3 NNDR3'!$A$6:$FY$331,AT$4,FALSE)</f>
        <v>0</v>
      </c>
      <c r="AU94" s="104">
        <f>VLOOKUP($B94,'Part 3 NNDR3'!$A$6:$FY$331,AU$4,FALSE)</f>
        <v>39369</v>
      </c>
      <c r="AV94" s="104">
        <f>VLOOKUP($B94,'Part 3 NNDR3'!$A$6:$FY$331,AV$4,FALSE)</f>
        <v>-15273</v>
      </c>
      <c r="AW94" s="104">
        <f>VLOOKUP($B94,'Part 3 NNDR3'!$A$6:$FY$331,AW$4,FALSE)</f>
        <v>0</v>
      </c>
      <c r="AX94" s="104">
        <f>VLOOKUP($B94,'Part 3 NNDR3'!$A$6:$FY$331,AX$4,FALSE)</f>
        <v>-15273</v>
      </c>
      <c r="AY94" s="104">
        <f>VLOOKUP($B94,'Part 3 NNDR3'!$A$6:$FY$331,AY$4,FALSE)</f>
        <v>0</v>
      </c>
      <c r="AZ94" s="104">
        <f>VLOOKUP($B94,'Part 3 NNDR3'!$A$6:$FY$331,AZ$4,FALSE)</f>
        <v>0</v>
      </c>
      <c r="BA94" s="104">
        <f>VLOOKUP($B94,'Part 3 NNDR3'!$A$6:$FY$331,BA$4,FALSE)</f>
        <v>0</v>
      </c>
      <c r="BB94" s="104">
        <f>VLOOKUP($B94,'Part 3 NNDR3'!$A$6:$FY$331,BB$4,FALSE)</f>
        <v>-37218</v>
      </c>
      <c r="BC94" s="104">
        <f>VLOOKUP($B94,'Part 3 NNDR3'!$A$6:$FY$331,BC$4,FALSE)</f>
        <v>0</v>
      </c>
      <c r="BD94" s="104">
        <f>VLOOKUP($B94,'Part 3 NNDR3'!$A$6:$FY$331,BD$4,FALSE)</f>
        <v>-37218</v>
      </c>
      <c r="BE94" s="104">
        <f>VLOOKUP($B94,'Part 3 NNDR3'!$A$6:$FY$331,BE$4,FALSE)</f>
        <v>0</v>
      </c>
      <c r="BF94" s="104">
        <f>VLOOKUP($B94,'Part 3 NNDR3'!$A$6:$FY$331,BF$4,FALSE)</f>
        <v>0</v>
      </c>
      <c r="BG94" s="104">
        <f>VLOOKUP($B94,'Part 3 NNDR3'!$A$6:$FY$331,BG$4,FALSE)</f>
        <v>0</v>
      </c>
      <c r="BH94" s="104">
        <f>VLOOKUP($B94,'Part 3 NNDR3'!$A$6:$FY$331,BH$4,FALSE)</f>
        <v>-3049685</v>
      </c>
      <c r="BI94" s="104">
        <f>VLOOKUP($B94,'Part 3 NNDR3'!$A$6:$FY$331,BI$4,FALSE)</f>
        <v>0</v>
      </c>
      <c r="BJ94" s="104">
        <f>VLOOKUP($B94,'Part 3 NNDR3'!$A$6:$FY$331,BJ$4,FALSE)</f>
        <v>-3049685</v>
      </c>
      <c r="BK94" s="104">
        <f>VLOOKUP($B94,'Part 3 NNDR3'!$A$6:$FY$331,BK$4,FALSE)</f>
        <v>-676904</v>
      </c>
      <c r="BL94" s="104">
        <f>VLOOKUP($B94,'Part 3 NNDR3'!$A$6:$FY$331,BL$4,FALSE)</f>
        <v>0</v>
      </c>
      <c r="BM94" s="104">
        <f>VLOOKUP($B94,'Part 3 NNDR3'!$A$6:$FY$331,BM$4,FALSE)</f>
        <v>-676904</v>
      </c>
      <c r="BN94" s="104">
        <f>VLOOKUP($B94,'Part 3 NNDR3'!$A$6:$FY$331,BN$4,FALSE)</f>
        <v>1954</v>
      </c>
      <c r="BO94" s="104">
        <f>VLOOKUP($B94,'Part 3 NNDR3'!$A$6:$FY$331,BO$4,FALSE)</f>
        <v>0</v>
      </c>
      <c r="BP94" s="104">
        <f>VLOOKUP($B94,'Part 3 NNDR3'!$A$6:$FY$331,BP$4,FALSE)</f>
        <v>1954</v>
      </c>
      <c r="BQ94" s="104">
        <f>VLOOKUP($B94,'Part 3 NNDR3'!$A$6:$FY$331,BQ$4,FALSE)</f>
        <v>-525618</v>
      </c>
      <c r="BR94" s="104">
        <f>VLOOKUP($B94,'Part 3 NNDR3'!$A$6:$FY$331,BR$4,FALSE)</f>
        <v>0</v>
      </c>
      <c r="BS94" s="104">
        <f>VLOOKUP($B94,'Part 3 NNDR3'!$A$6:$FY$331,BS$4,FALSE)</f>
        <v>-525618</v>
      </c>
      <c r="BT94" s="104">
        <f>VLOOKUP($B94,'Part 3 NNDR3'!$A$6:$FY$331,BT$4,FALSE)</f>
        <v>10598</v>
      </c>
      <c r="BU94" s="104">
        <f>VLOOKUP($B94,'Part 3 NNDR3'!$A$6:$FY$331,BU$4,FALSE)</f>
        <v>0</v>
      </c>
      <c r="BV94" s="104">
        <f>VLOOKUP($B94,'Part 3 NNDR3'!$A$6:$FY$331,BV$4,FALSE)</f>
        <v>10598</v>
      </c>
      <c r="BW94" s="104">
        <f>VLOOKUP($B94,'Part 3 NNDR3'!$A$6:$FY$331,BW$4,FALSE)</f>
        <v>-1189970</v>
      </c>
      <c r="BX94" s="104">
        <f>VLOOKUP($B94,'Part 3 NNDR3'!$A$6:$FY$331,BX$4,FALSE)</f>
        <v>0</v>
      </c>
      <c r="BY94" s="104">
        <f>VLOOKUP($B94,'Part 3 NNDR3'!$A$6:$FY$331,BY$4,FALSE)</f>
        <v>-1189970</v>
      </c>
      <c r="BZ94" s="104">
        <f>VLOOKUP($B94,'Part 3 NNDR3'!$A$6:$FY$331,BZ$4,FALSE)</f>
        <v>-92912</v>
      </c>
      <c r="CA94" s="104">
        <f>VLOOKUP($B94,'Part 3 NNDR3'!$A$6:$FY$331,CA$4,FALSE)</f>
        <v>0</v>
      </c>
      <c r="CB94" s="104">
        <f>VLOOKUP($B94,'Part 3 NNDR3'!$A$6:$FY$331,CB$4,FALSE)</f>
        <v>-92912</v>
      </c>
      <c r="CC94" s="104">
        <f>VLOOKUP($B94,'Part 3 NNDR3'!$A$6:$FY$331,CC$4,FALSE)</f>
        <v>-523</v>
      </c>
      <c r="CD94" s="104">
        <f>VLOOKUP($B94,'Part 3 NNDR3'!$A$6:$FY$331,CD$4,FALSE)</f>
        <v>0</v>
      </c>
      <c r="CE94" s="104">
        <f>VLOOKUP($B94,'Part 3 NNDR3'!$A$6:$FY$331,CE$4,FALSE)</f>
        <v>-523</v>
      </c>
      <c r="CF94" s="104">
        <f>VLOOKUP($B94,'Part 3 NNDR3'!$A$6:$FY$331,CF$4,FALSE)</f>
        <v>-68227</v>
      </c>
      <c r="CG94" s="104">
        <f>VLOOKUP($B94,'Part 3 NNDR3'!$A$6:$FY$331,CG$4,FALSE)</f>
        <v>0</v>
      </c>
      <c r="CH94" s="104">
        <f>VLOOKUP($B94,'Part 3 NNDR3'!$A$6:$FY$331,CH$4,FALSE)</f>
        <v>-68227</v>
      </c>
      <c r="CI94" s="104">
        <f>VLOOKUP($B94,'Part 3 NNDR3'!$A$6:$FY$331,CI$4,FALSE)</f>
        <v>0</v>
      </c>
      <c r="CJ94" s="104">
        <f>VLOOKUP($B94,'Part 3 NNDR3'!$A$6:$FY$331,CJ$4,FALSE)</f>
        <v>0</v>
      </c>
      <c r="CK94" s="104">
        <f>VLOOKUP($B94,'Part 3 NNDR3'!$A$6:$FY$331,CK$4,FALSE)</f>
        <v>0</v>
      </c>
      <c r="CL94" s="104">
        <f>VLOOKUP($B94,'Part 3 NNDR3'!$A$6:$FY$331,CL$4,FALSE)</f>
        <v>-3818</v>
      </c>
      <c r="CM94" s="104">
        <f>VLOOKUP($B94,'Part 3 NNDR3'!$A$6:$FY$331,CM$4,FALSE)</f>
        <v>0</v>
      </c>
      <c r="CN94" s="104">
        <f>VLOOKUP($B94,'Part 3 NNDR3'!$A$6:$FY$331,CN$4,FALSE)</f>
        <v>-3818</v>
      </c>
      <c r="CO94" s="104">
        <f>VLOOKUP($B94,'Part 3 NNDR3'!$A$6:$FY$331,CO$4,FALSE)</f>
        <v>0</v>
      </c>
      <c r="CP94" s="104">
        <f>VLOOKUP($B94,'Part 3 NNDR3'!$A$6:$FY$331,CP$4,FALSE)</f>
        <v>0</v>
      </c>
      <c r="CQ94" s="104">
        <f>VLOOKUP($B94,'Part 3 NNDR3'!$A$6:$FY$331,CQ$4,FALSE)</f>
        <v>0</v>
      </c>
      <c r="CR94" s="104">
        <f>VLOOKUP($B94,'Part 3 NNDR3'!$A$6:$FY$331,CR$4,FALSE)</f>
        <v>-22989</v>
      </c>
      <c r="CS94" s="104">
        <f>VLOOKUP($B94,'Part 3 NNDR3'!$A$6:$FY$331,CS$4,FALSE)</f>
        <v>0</v>
      </c>
      <c r="CT94" s="104">
        <f>VLOOKUP($B94,'Part 3 NNDR3'!$A$6:$FY$331,CT$4,FALSE)</f>
        <v>-22989</v>
      </c>
      <c r="CU94" s="104">
        <f>VLOOKUP($B94,'Part 3 NNDR3'!$A$6:$FY$331,CU$4,FALSE)</f>
        <v>0</v>
      </c>
      <c r="CV94" s="104">
        <f>VLOOKUP($B94,'Part 3 NNDR3'!$A$6:$FY$331,CV$4,FALSE)</f>
        <v>0</v>
      </c>
      <c r="CW94" s="104">
        <f>VLOOKUP($B94,'Part 3 NNDR3'!$A$6:$FY$331,CW$4,FALSE)</f>
        <v>0</v>
      </c>
      <c r="CX94" s="104">
        <f>VLOOKUP($B94,'Part 3 NNDR3'!$A$6:$FY$331,CX$4,FALSE)</f>
        <v>-57168</v>
      </c>
      <c r="CY94" s="104">
        <f>VLOOKUP($B94,'Part 3 NNDR3'!$A$6:$FY$331,CY$4,FALSE)</f>
        <v>0</v>
      </c>
      <c r="CZ94" s="104">
        <f>VLOOKUP($B94,'Part 3 NNDR3'!$A$6:$FY$331,CZ$4,FALSE)</f>
        <v>-57168</v>
      </c>
      <c r="DA94" s="104">
        <f>VLOOKUP($B94,'Part 3 NNDR3'!$A$6:$FY$331,DA$4,FALSE)</f>
        <v>0</v>
      </c>
      <c r="DB94" s="104">
        <f>VLOOKUP($B94,'Part 3 NNDR3'!$A$6:$FY$331,DB$4,FALSE)</f>
        <v>0</v>
      </c>
      <c r="DC94" s="104">
        <f>VLOOKUP($B94,'Part 3 NNDR3'!$A$6:$FY$331,DC$4,FALSE)</f>
        <v>0</v>
      </c>
      <c r="DD94" s="104">
        <f>VLOOKUP($B94,'Part 3 NNDR3'!$A$6:$FY$331,DD$4,FALSE)</f>
        <v>0</v>
      </c>
      <c r="DE94" s="104">
        <f>VLOOKUP($B94,'Part 3 NNDR3'!$A$6:$FY$331,DE$4,FALSE)</f>
        <v>0</v>
      </c>
      <c r="DF94" s="104">
        <f>VLOOKUP($B94,'Part 3 NNDR3'!$A$6:$FY$331,DF$4,FALSE)</f>
        <v>0</v>
      </c>
      <c r="DG94" s="104">
        <f>VLOOKUP($B94,'Part 3 NNDR3'!$A$6:$FY$331,DG$4,FALSE)</f>
        <v>0</v>
      </c>
      <c r="DH94" s="104">
        <f>VLOOKUP($B94,'Part 3 NNDR3'!$A$6:$FY$331,DH$4,FALSE)</f>
        <v>0</v>
      </c>
      <c r="DI94" s="104">
        <f>VLOOKUP($B94,'Part 3 NNDR3'!$A$6:$FY$331,DI$4,FALSE)</f>
        <v>0</v>
      </c>
      <c r="DJ94" s="104">
        <f>VLOOKUP($B94,'Part 3 NNDR3'!$A$6:$FY$331,DJ$4,FALSE)</f>
        <v>0</v>
      </c>
      <c r="DK94" s="104">
        <f>VLOOKUP($B94,'Part 3 NNDR3'!$A$6:$FY$331,DK$4,FALSE)</f>
        <v>0</v>
      </c>
      <c r="DL94" s="104">
        <f>VLOOKUP($B94,'Part 3 NNDR3'!$A$6:$FY$331,DL$4,FALSE)</f>
        <v>-245637</v>
      </c>
      <c r="DM94" s="104">
        <f>VLOOKUP($B94,'Part 3 NNDR3'!$A$6:$FY$331,DM$4,FALSE)</f>
        <v>0</v>
      </c>
      <c r="DN94" s="104">
        <f>VLOOKUP($B94,'Part 3 NNDR3'!$A$6:$FY$331,DN$4,FALSE)</f>
        <v>-245637</v>
      </c>
      <c r="DO94" s="104">
        <f>VLOOKUP($B94,'Part 3 NNDR3'!$A$6:$FY$331,DO$4,FALSE)</f>
        <v>-3334</v>
      </c>
      <c r="DP94" s="104">
        <f>VLOOKUP($B94,'Part 3 NNDR3'!$A$6:$FY$331,DP$4,FALSE)</f>
        <v>0</v>
      </c>
      <c r="DQ94" s="104">
        <f>VLOOKUP($B94,'Part 3 NNDR3'!$A$6:$FY$331,DQ$4,FALSE)</f>
        <v>-3334</v>
      </c>
      <c r="DR94" s="104">
        <f>VLOOKUP($B94,'Part 3 NNDR3'!$A$6:$FY$331,DR$4,FALSE)</f>
        <v>0</v>
      </c>
      <c r="DS94" s="104">
        <f>VLOOKUP($B94,'Part 3 NNDR3'!$A$6:$FY$331,DS$4,FALSE)</f>
        <v>0</v>
      </c>
      <c r="DT94" s="104">
        <f>VLOOKUP($B94,'Part 3 NNDR3'!$A$6:$FY$331,DT$4,FALSE)</f>
        <v>0</v>
      </c>
      <c r="DU94" s="104">
        <f>VLOOKUP($B94,'Part 3 NNDR3'!$A$6:$FY$331,DU$4,FALSE)</f>
        <v>0</v>
      </c>
      <c r="DV94" s="104">
        <f>VLOOKUP($B94,'Part 3 NNDR3'!$A$6:$FY$331,DV$4,FALSE)</f>
        <v>0</v>
      </c>
      <c r="DW94" s="104">
        <f>VLOOKUP($B94,'Part 3 NNDR3'!$A$6:$FY$331,DW$4,FALSE)</f>
        <v>0</v>
      </c>
      <c r="DX94" s="104">
        <f>VLOOKUP($B94,'Part 3 NNDR3'!$A$6:$FY$331,DX$4,FALSE)</f>
        <v>0</v>
      </c>
      <c r="DY94" s="104">
        <f>VLOOKUP($B94,'Part 3 NNDR3'!$A$6:$FY$331,DY$4,FALSE)</f>
        <v>0</v>
      </c>
      <c r="DZ94" s="104">
        <f>VLOOKUP($B94,'Part 3 NNDR3'!$A$6:$FY$331,DZ$4,FALSE)</f>
        <v>0</v>
      </c>
      <c r="EA94" s="104">
        <f>VLOOKUP($B94,'Part 3 NNDR3'!$A$6:$FY$331,EA$4,FALSE)</f>
        <v>-338871</v>
      </c>
      <c r="EB94" s="104">
        <f>VLOOKUP($B94,'Part 3 NNDR3'!$A$6:$FY$331,EB$4,FALSE)</f>
        <v>0</v>
      </c>
      <c r="EC94" s="104">
        <f>VLOOKUP($B94,'Part 3 NNDR3'!$A$6:$FY$331,EC$4,FALSE)</f>
        <v>-338871</v>
      </c>
      <c r="ED94" s="104">
        <f>VLOOKUP($B94,'Part 3 NNDR3'!$A$6:$FY$331,ED$4,FALSE)</f>
        <v>-2787</v>
      </c>
      <c r="EE94" s="104">
        <f>VLOOKUP($B94,'Part 3 NNDR3'!$A$6:$FY$331,EE$4,FALSE)</f>
        <v>0</v>
      </c>
      <c r="EF94" s="104">
        <f>VLOOKUP($B94,'Part 3 NNDR3'!$A$6:$FY$331,EF$4,FALSE)</f>
        <v>-2787</v>
      </c>
      <c r="EG94" s="104">
        <f>VLOOKUP($B94,'Part 3 NNDR3'!$A$6:$FY$331,EG$4,FALSE)</f>
        <v>0</v>
      </c>
      <c r="EH94" s="104">
        <f>VLOOKUP($B94,'Part 3 NNDR3'!$A$6:$FY$331,EH$4,FALSE)</f>
        <v>0</v>
      </c>
      <c r="EI94" s="104">
        <f>VLOOKUP($B94,'Part 3 NNDR3'!$A$6:$FY$331,EI$4,FALSE)</f>
        <v>0</v>
      </c>
      <c r="EJ94" s="104">
        <f>VLOOKUP($B94,'Part 3 NNDR3'!$A$6:$FY$331,EJ$4,FALSE)</f>
        <v>0</v>
      </c>
      <c r="EK94" s="104">
        <f>VLOOKUP($B94,'Part 3 NNDR3'!$A$6:$FY$331,EK$4,FALSE)</f>
        <v>0</v>
      </c>
      <c r="EL94" s="104">
        <f>VLOOKUP($B94,'Part 3 NNDR3'!$A$6:$FY$331,EL$4,FALSE)</f>
        <v>0</v>
      </c>
      <c r="EM94" s="104">
        <f>VLOOKUP($B94,'Part 3 NNDR3'!$A$6:$FY$331,EM$4,FALSE)</f>
        <v>0</v>
      </c>
      <c r="EN94" s="104">
        <f>VLOOKUP($B94,'Part 3 NNDR3'!$A$6:$FY$331,EN$4,FALSE)</f>
        <v>0</v>
      </c>
      <c r="EO94" s="104">
        <f>VLOOKUP($B94,'Part 3 NNDR3'!$A$6:$FY$331,EO$4,FALSE)</f>
        <v>0</v>
      </c>
      <c r="EP94" s="104">
        <f>VLOOKUP($B94,'Part 3 NNDR3'!$A$6:$FY$331,EP$4,FALSE)</f>
        <v>-344992</v>
      </c>
      <c r="EQ94" s="104">
        <f>VLOOKUP($B94,'Part 3 NNDR3'!$A$6:$FY$331,EQ$4,FALSE)</f>
        <v>0</v>
      </c>
      <c r="ER94" s="104">
        <f>VLOOKUP($B94,'Part 3 NNDR3'!$A$6:$FY$331,ER$4,FALSE)</f>
        <v>-344992</v>
      </c>
      <c r="ES94" s="104">
        <f>VLOOKUP($B94,'Part 3 NNDR3'!$A$6:$FY$331,ES$4,FALSE)</f>
        <v>0</v>
      </c>
      <c r="ET94" s="104">
        <f>VLOOKUP($B94,'Part 3 NNDR3'!$A$6:$FY$331,ET$4,FALSE)</f>
        <v>0</v>
      </c>
      <c r="EU94" s="104">
        <f>VLOOKUP($B94,'Part 3 NNDR3'!$A$6:$FY$331,EU$4,FALSE)</f>
        <v>0</v>
      </c>
      <c r="EV94" s="104">
        <f>VLOOKUP($B94,'Part 3 NNDR3'!$A$6:$FY$331,EV$4,FALSE)</f>
        <v>0</v>
      </c>
      <c r="EW94" s="104">
        <f>VLOOKUP($B94,'Part 3 NNDR3'!$A$6:$FY$331,EW$4,FALSE)</f>
        <v>0</v>
      </c>
      <c r="EX94" s="104">
        <f>VLOOKUP($B94,'Part 3 NNDR3'!$A$6:$FY$331,EX$4,FALSE)</f>
        <v>0</v>
      </c>
      <c r="EY94" s="104">
        <f>VLOOKUP($B94,'Part 3 NNDR3'!$A$6:$FY$331,EY$4,FALSE)</f>
        <v>0</v>
      </c>
      <c r="EZ94" s="104">
        <f>VLOOKUP($B94,'Part 3 NNDR3'!$A$6:$FY$331,EZ$4,FALSE)</f>
        <v>0</v>
      </c>
      <c r="FA94" s="104">
        <f>VLOOKUP($B94,'Part 3 NNDR3'!$A$6:$FY$331,FA$4,FALSE)</f>
        <v>0</v>
      </c>
      <c r="FB94" s="104">
        <f>VLOOKUP($B94,'Part 3 NNDR3'!$A$6:$FY$331,FB$4,FALSE)</f>
        <v>27996128</v>
      </c>
      <c r="FC94" s="104">
        <f>VLOOKUP($B94,'Part 3 NNDR3'!$A$6:$FY$331,FC$4,FALSE)</f>
        <v>0</v>
      </c>
      <c r="FD94" s="104">
        <f>VLOOKUP($B94,'Part 3 NNDR3'!$A$6:$FY$331,FD$4,FALSE)</f>
        <v>27996128</v>
      </c>
      <c r="FE94" s="104">
        <f>VLOOKUP($B94,'Part 3 NNDR3'!$A$6:$FY$331,FE$4,FALSE)</f>
        <v>32047</v>
      </c>
      <c r="FF94" s="104">
        <f>VLOOKUP($B94,'Part 3 NNDR3'!$A$6:$FY$331,FF$4,FALSE)</f>
        <v>0</v>
      </c>
      <c r="FG94" s="104">
        <f>VLOOKUP($B94,'Part 3 NNDR3'!$A$6:$FY$331,FG$4,FALSE)</f>
        <v>32047</v>
      </c>
      <c r="FH94" s="104">
        <f>VLOOKUP($B94,'Part 3 NNDR3'!$A$6:$FY$331,FH$4,FALSE)</f>
        <v>-3049685</v>
      </c>
      <c r="FI94" s="104">
        <f>VLOOKUP($B94,'Part 3 NNDR3'!$A$6:$FY$331,FI$4,FALSE)</f>
        <v>0</v>
      </c>
      <c r="FJ94" s="104">
        <f>VLOOKUP($B94,'Part 3 NNDR3'!$A$6:$FY$331,FJ$4,FALSE)</f>
        <v>-3049685</v>
      </c>
      <c r="FK94" s="104">
        <f>VLOOKUP($B94,'Part 3 NNDR3'!$A$6:$FY$331,FK$4,FALSE)</f>
        <v>-1189970</v>
      </c>
      <c r="FL94" s="104">
        <f>VLOOKUP($B94,'Part 3 NNDR3'!$A$6:$FY$331,FL$4,FALSE)</f>
        <v>0</v>
      </c>
      <c r="FM94" s="104">
        <f>VLOOKUP($B94,'Part 3 NNDR3'!$A$6:$FY$331,FM$4,FALSE)</f>
        <v>-1189970</v>
      </c>
      <c r="FN94" s="104">
        <f>VLOOKUP($B94,'Part 3 NNDR3'!$A$6:$FY$331,FN$4,FALSE)</f>
        <v>-245637</v>
      </c>
      <c r="FO94" s="104">
        <f>VLOOKUP($B94,'Part 3 NNDR3'!$A$6:$FY$331,FO$4,FALSE)</f>
        <v>0</v>
      </c>
      <c r="FP94" s="104">
        <f>VLOOKUP($B94,'Part 3 NNDR3'!$A$6:$FY$331,FP$4,FALSE)</f>
        <v>-245637</v>
      </c>
      <c r="FQ94" s="104">
        <f>VLOOKUP($B94,'Part 3 NNDR3'!$A$6:$FY$331,FQ$4,FALSE)</f>
        <v>-344992</v>
      </c>
      <c r="FR94" s="104">
        <f>VLOOKUP($B94,'Part 3 NNDR3'!$A$6:$FY$331,FR$4,FALSE)</f>
        <v>0</v>
      </c>
      <c r="FS94" s="104">
        <f>VLOOKUP($B94,'Part 3 NNDR3'!$A$6:$FY$331,FS$4,FALSE)</f>
        <v>-344992</v>
      </c>
      <c r="FT94" s="104">
        <f>VLOOKUP($B94,'Part 3 NNDR3'!$A$6:$FY$331,FT$4,FALSE)</f>
        <v>0</v>
      </c>
      <c r="FU94" s="104">
        <f>VLOOKUP($B94,'Part 3 NNDR3'!$A$6:$FY$331,FU$4,FALSE)</f>
        <v>0</v>
      </c>
      <c r="FV94" s="104">
        <f>VLOOKUP($B94,'Part 3 NNDR3'!$A$6:$FY$331,FV$4,FALSE)</f>
        <v>0</v>
      </c>
      <c r="FW94" s="104">
        <f>VLOOKUP($B94,'Part 3 NNDR3'!$A$6:$FY$331,FW$4,FALSE)</f>
        <v>-4798237</v>
      </c>
      <c r="FX94" s="104">
        <f>VLOOKUP($B94,'Part 3 NNDR3'!$A$6:$FY$331,FX$4,FALSE)</f>
        <v>0</v>
      </c>
      <c r="FY94" s="104">
        <f>VLOOKUP($B94,'Part 3 NNDR3'!$A$6:$FY$331,FY$4,FALSE)</f>
        <v>-4798237</v>
      </c>
      <c r="FZ94" s="104">
        <f>VLOOKUP($B94,'Part 3 NNDR3'!$A$6:$FY$331,FZ$4,FALSE)</f>
        <v>23197891</v>
      </c>
      <c r="GA94" s="104">
        <f>VLOOKUP($B94,'Part 3 NNDR3'!$A$6:$FY$331,GA$4,FALSE)</f>
        <v>0</v>
      </c>
      <c r="GB94" s="104">
        <f>VLOOKUP($B94,'Part 3 NNDR3'!$A$6:$FY$331,GB$4,FALSE)</f>
        <v>23197891</v>
      </c>
      <c r="GC94" s="105" t="str">
        <f>VLOOKUP($B94,'Data (Updated)'!$C$4:$E$329,2,FALSE)</f>
        <v>E2820</v>
      </c>
      <c r="GD94" s="106" t="str">
        <f>VLOOKUP($B94,'Data (Updated)'!$C$4:$E$329,3,FALSE)</f>
        <v>NA</v>
      </c>
    </row>
    <row r="95" spans="1:186" ht="12.75" x14ac:dyDescent="0.2">
      <c r="A95" s="75">
        <v>90</v>
      </c>
      <c r="B95" s="100" t="s">
        <v>273</v>
      </c>
      <c r="C95" s="101" t="s">
        <v>951</v>
      </c>
      <c r="D95" s="102" t="s">
        <v>950</v>
      </c>
      <c r="E95" s="103" t="s">
        <v>963</v>
      </c>
      <c r="F95" s="104">
        <f>VLOOKUP($B95,'Part 3 NNDR3'!$A$6:$FY$331,F$4,FALSE)</f>
        <v>0</v>
      </c>
      <c r="G95" s="104">
        <f>VLOOKUP($B95,'Part 3 NNDR3'!$A$6:$FY$331,G$4,FALSE)</f>
        <v>0</v>
      </c>
      <c r="H95" s="104">
        <f>VLOOKUP($B95,'Part 3 NNDR3'!$A$6:$FY$331,H$4,FALSE)</f>
        <v>0</v>
      </c>
      <c r="I95" s="104">
        <f>VLOOKUP($B95,'Part 3 NNDR3'!$A$6:$FY$331,I$4,FALSE)</f>
        <v>3537550</v>
      </c>
      <c r="J95" s="104">
        <f>VLOOKUP($B95,'Part 3 NNDR3'!$A$6:$FY$331,J$4,FALSE)</f>
        <v>0</v>
      </c>
      <c r="K95" s="104">
        <f>VLOOKUP($B95,'Part 3 NNDR3'!$A$6:$FY$331,K$4,FALSE)</f>
        <v>3537550</v>
      </c>
      <c r="L95" s="104">
        <f>VLOOKUP($B95,'Part 3 NNDR3'!$A$6:$FY$331,L$4,FALSE)</f>
        <v>0</v>
      </c>
      <c r="M95" s="104">
        <f>VLOOKUP($B95,'Part 3 NNDR3'!$A$6:$FY$331,M$4,FALSE)</f>
        <v>0</v>
      </c>
      <c r="N95" s="104">
        <f>VLOOKUP($B95,'Part 3 NNDR3'!$A$6:$FY$331,N$4,FALSE)</f>
        <v>0</v>
      </c>
      <c r="O95" s="104">
        <f>VLOOKUP($B95,'Part 3 NNDR3'!$A$6:$FY$331,O$4,FALSE)</f>
        <v>58668</v>
      </c>
      <c r="P95" s="104">
        <f>VLOOKUP($B95,'Part 3 NNDR3'!$A$6:$FY$331,P$4,FALSE)</f>
        <v>0</v>
      </c>
      <c r="Q95" s="104">
        <f>VLOOKUP($B95,'Part 3 NNDR3'!$A$6:$FY$331,Q$4,FALSE)</f>
        <v>58668</v>
      </c>
      <c r="R95" s="104">
        <f>VLOOKUP($B95,'Part 3 NNDR3'!$A$6:$FY$331,R$4,FALSE)</f>
        <v>3596218</v>
      </c>
      <c r="S95" s="104">
        <f>VLOOKUP($B95,'Part 3 NNDR3'!$A$6:$FY$331,S$4,FALSE)</f>
        <v>0</v>
      </c>
      <c r="T95" s="104">
        <f>VLOOKUP($B95,'Part 3 NNDR3'!$A$6:$FY$331,T$4,FALSE)</f>
        <v>3596218</v>
      </c>
      <c r="U95" s="104">
        <f>VLOOKUP($B95,'Part 3 NNDR3'!$A$6:$FY$331,U$4,FALSE)</f>
        <v>-8012170</v>
      </c>
      <c r="V95" s="104">
        <f>VLOOKUP($B95,'Part 3 NNDR3'!$A$6:$FY$331,V$4,FALSE)</f>
        <v>0</v>
      </c>
      <c r="W95" s="104">
        <f>VLOOKUP($B95,'Part 3 NNDR3'!$A$6:$FY$331,W$4,FALSE)</f>
        <v>-8012170</v>
      </c>
      <c r="X95" s="104">
        <f>VLOOKUP($B95,'Part 3 NNDR3'!$A$6:$FY$331,X$4,FALSE)</f>
        <v>-1299</v>
      </c>
      <c r="Y95" s="104">
        <f>VLOOKUP($B95,'Part 3 NNDR3'!$A$6:$FY$331,Y$4,FALSE)</f>
        <v>0</v>
      </c>
      <c r="Z95" s="104">
        <f>VLOOKUP($B95,'Part 3 NNDR3'!$A$6:$FY$331,Z$4,FALSE)</f>
        <v>-1299</v>
      </c>
      <c r="AA95" s="104">
        <f>VLOOKUP($B95,'Part 3 NNDR3'!$A$6:$FY$331,AA$4,FALSE)</f>
        <v>-256730</v>
      </c>
      <c r="AB95" s="104">
        <f>VLOOKUP($B95,'Part 3 NNDR3'!$A$6:$FY$331,AB$4,FALSE)</f>
        <v>0</v>
      </c>
      <c r="AC95" s="104">
        <f>VLOOKUP($B95,'Part 3 NNDR3'!$A$6:$FY$331,AC$4,FALSE)</f>
        <v>-256730</v>
      </c>
      <c r="AD95" s="104">
        <f>VLOOKUP($B95,'Part 3 NNDR3'!$A$6:$FY$331,AD$4,FALSE)</f>
        <v>-256729</v>
      </c>
      <c r="AE95" s="104">
        <f>VLOOKUP($B95,'Part 3 NNDR3'!$A$6:$FY$331,AE$4,FALSE)</f>
        <v>0</v>
      </c>
      <c r="AF95" s="104">
        <f>VLOOKUP($B95,'Part 3 NNDR3'!$A$6:$FY$331,AF$4,FALSE)</f>
        <v>-256729</v>
      </c>
      <c r="AG95" s="104">
        <f>VLOOKUP($B95,'Part 3 NNDR3'!$A$6:$FY$331,AG$4,FALSE)</f>
        <v>0</v>
      </c>
      <c r="AH95" s="104">
        <f>VLOOKUP($B95,'Part 3 NNDR3'!$A$6:$FY$331,AH$4,FALSE)</f>
        <v>0</v>
      </c>
      <c r="AI95" s="104">
        <f>VLOOKUP($B95,'Part 3 NNDR3'!$A$6:$FY$331,AI$4,FALSE)</f>
        <v>0</v>
      </c>
      <c r="AJ95" s="104">
        <f>VLOOKUP($B95,'Part 3 NNDR3'!$A$6:$FY$331,AJ$4,FALSE)</f>
        <v>2708097</v>
      </c>
      <c r="AK95" s="104">
        <f>VLOOKUP($B95,'Part 3 NNDR3'!$A$6:$FY$331,AK$4,FALSE)</f>
        <v>2600</v>
      </c>
      <c r="AL95" s="104">
        <f>VLOOKUP($B95,'Part 3 NNDR3'!$A$6:$FY$331,AL$4,FALSE)</f>
        <v>2710697</v>
      </c>
      <c r="AM95" s="104">
        <f>VLOOKUP($B95,'Part 3 NNDR3'!$A$6:$FY$331,AM$4,FALSE)</f>
        <v>-133685</v>
      </c>
      <c r="AN95" s="104">
        <f>VLOOKUP($B95,'Part 3 NNDR3'!$A$6:$FY$331,AN$4,FALSE)</f>
        <v>0</v>
      </c>
      <c r="AO95" s="104">
        <f>VLOOKUP($B95,'Part 3 NNDR3'!$A$6:$FY$331,AO$4,FALSE)</f>
        <v>-133685</v>
      </c>
      <c r="AP95" s="104">
        <f>VLOOKUP($B95,'Part 3 NNDR3'!$A$6:$FY$331,AP$4,FALSE)</f>
        <v>-3271446</v>
      </c>
      <c r="AQ95" s="104">
        <f>VLOOKUP($B95,'Part 3 NNDR3'!$A$6:$FY$331,AQ$4,FALSE)</f>
        <v>0</v>
      </c>
      <c r="AR95" s="104">
        <f>VLOOKUP($B95,'Part 3 NNDR3'!$A$6:$FY$331,AR$4,FALSE)</f>
        <v>-3271446</v>
      </c>
      <c r="AS95" s="104">
        <f>VLOOKUP($B95,'Part 3 NNDR3'!$A$6:$FY$331,AS$4,FALSE)</f>
        <v>-44767</v>
      </c>
      <c r="AT95" s="104">
        <f>VLOOKUP($B95,'Part 3 NNDR3'!$A$6:$FY$331,AT$4,FALSE)</f>
        <v>0</v>
      </c>
      <c r="AU95" s="104">
        <f>VLOOKUP($B95,'Part 3 NNDR3'!$A$6:$FY$331,AU$4,FALSE)</f>
        <v>-44767</v>
      </c>
      <c r="AV95" s="104">
        <f>VLOOKUP($B95,'Part 3 NNDR3'!$A$6:$FY$331,AV$4,FALSE)</f>
        <v>-45126</v>
      </c>
      <c r="AW95" s="104">
        <f>VLOOKUP($B95,'Part 3 NNDR3'!$A$6:$FY$331,AW$4,FALSE)</f>
        <v>0</v>
      </c>
      <c r="AX95" s="104">
        <f>VLOOKUP($B95,'Part 3 NNDR3'!$A$6:$FY$331,AX$4,FALSE)</f>
        <v>-45126</v>
      </c>
      <c r="AY95" s="104">
        <f>VLOOKUP($B95,'Part 3 NNDR3'!$A$6:$FY$331,AY$4,FALSE)</f>
        <v>0</v>
      </c>
      <c r="AZ95" s="104">
        <f>VLOOKUP($B95,'Part 3 NNDR3'!$A$6:$FY$331,AZ$4,FALSE)</f>
        <v>0</v>
      </c>
      <c r="BA95" s="104">
        <f>VLOOKUP($B95,'Part 3 NNDR3'!$A$6:$FY$331,BA$4,FALSE)</f>
        <v>0</v>
      </c>
      <c r="BB95" s="104">
        <f>VLOOKUP($B95,'Part 3 NNDR3'!$A$6:$FY$331,BB$4,FALSE)</f>
        <v>-116313</v>
      </c>
      <c r="BC95" s="104">
        <f>VLOOKUP($B95,'Part 3 NNDR3'!$A$6:$FY$331,BC$4,FALSE)</f>
        <v>0</v>
      </c>
      <c r="BD95" s="104">
        <f>VLOOKUP($B95,'Part 3 NNDR3'!$A$6:$FY$331,BD$4,FALSE)</f>
        <v>-116313</v>
      </c>
      <c r="BE95" s="104">
        <f>VLOOKUP($B95,'Part 3 NNDR3'!$A$6:$FY$331,BE$4,FALSE)</f>
        <v>87</v>
      </c>
      <c r="BF95" s="104">
        <f>VLOOKUP($B95,'Part 3 NNDR3'!$A$6:$FY$331,BF$4,FALSE)</f>
        <v>0</v>
      </c>
      <c r="BG95" s="104">
        <f>VLOOKUP($B95,'Part 3 NNDR3'!$A$6:$FY$331,BG$4,FALSE)</f>
        <v>87</v>
      </c>
      <c r="BH95" s="104">
        <f>VLOOKUP($B95,'Part 3 NNDR3'!$A$6:$FY$331,BH$4,FALSE)</f>
        <v>-9172053</v>
      </c>
      <c r="BI95" s="104">
        <f>VLOOKUP($B95,'Part 3 NNDR3'!$A$6:$FY$331,BI$4,FALSE)</f>
        <v>2600</v>
      </c>
      <c r="BJ95" s="104">
        <f>VLOOKUP($B95,'Part 3 NNDR3'!$A$6:$FY$331,BJ$4,FALSE)</f>
        <v>-9169453</v>
      </c>
      <c r="BK95" s="104">
        <f>VLOOKUP($B95,'Part 3 NNDR3'!$A$6:$FY$331,BK$4,FALSE)</f>
        <v>-109615</v>
      </c>
      <c r="BL95" s="104">
        <f>VLOOKUP($B95,'Part 3 NNDR3'!$A$6:$FY$331,BL$4,FALSE)</f>
        <v>0</v>
      </c>
      <c r="BM95" s="104">
        <f>VLOOKUP($B95,'Part 3 NNDR3'!$A$6:$FY$331,BM$4,FALSE)</f>
        <v>-109615</v>
      </c>
      <c r="BN95" s="104">
        <f>VLOOKUP($B95,'Part 3 NNDR3'!$A$6:$FY$331,BN$4,FALSE)</f>
        <v>-12941</v>
      </c>
      <c r="BO95" s="104">
        <f>VLOOKUP($B95,'Part 3 NNDR3'!$A$6:$FY$331,BO$4,FALSE)</f>
        <v>0</v>
      </c>
      <c r="BP95" s="104">
        <f>VLOOKUP($B95,'Part 3 NNDR3'!$A$6:$FY$331,BP$4,FALSE)</f>
        <v>-12941</v>
      </c>
      <c r="BQ95" s="104">
        <f>VLOOKUP($B95,'Part 3 NNDR3'!$A$6:$FY$331,BQ$4,FALSE)</f>
        <v>-2565162</v>
      </c>
      <c r="BR95" s="104">
        <f>VLOOKUP($B95,'Part 3 NNDR3'!$A$6:$FY$331,BR$4,FALSE)</f>
        <v>0</v>
      </c>
      <c r="BS95" s="104">
        <f>VLOOKUP($B95,'Part 3 NNDR3'!$A$6:$FY$331,BS$4,FALSE)</f>
        <v>-2565162</v>
      </c>
      <c r="BT95" s="104">
        <f>VLOOKUP($B95,'Part 3 NNDR3'!$A$6:$FY$331,BT$4,FALSE)</f>
        <v>87342</v>
      </c>
      <c r="BU95" s="104">
        <f>VLOOKUP($B95,'Part 3 NNDR3'!$A$6:$FY$331,BU$4,FALSE)</f>
        <v>0</v>
      </c>
      <c r="BV95" s="104">
        <f>VLOOKUP($B95,'Part 3 NNDR3'!$A$6:$FY$331,BV$4,FALSE)</f>
        <v>87342</v>
      </c>
      <c r="BW95" s="104">
        <f>VLOOKUP($B95,'Part 3 NNDR3'!$A$6:$FY$331,BW$4,FALSE)</f>
        <v>-2600376</v>
      </c>
      <c r="BX95" s="104">
        <f>VLOOKUP($B95,'Part 3 NNDR3'!$A$6:$FY$331,BX$4,FALSE)</f>
        <v>0</v>
      </c>
      <c r="BY95" s="104">
        <f>VLOOKUP($B95,'Part 3 NNDR3'!$A$6:$FY$331,BY$4,FALSE)</f>
        <v>-2600376</v>
      </c>
      <c r="BZ95" s="104">
        <f>VLOOKUP($B95,'Part 3 NNDR3'!$A$6:$FY$331,BZ$4,FALSE)</f>
        <v>-122963</v>
      </c>
      <c r="CA95" s="104">
        <f>VLOOKUP($B95,'Part 3 NNDR3'!$A$6:$FY$331,CA$4,FALSE)</f>
        <v>0</v>
      </c>
      <c r="CB95" s="104">
        <f>VLOOKUP($B95,'Part 3 NNDR3'!$A$6:$FY$331,CB$4,FALSE)</f>
        <v>-122963</v>
      </c>
      <c r="CC95" s="104">
        <f>VLOOKUP($B95,'Part 3 NNDR3'!$A$6:$FY$331,CC$4,FALSE)</f>
        <v>1809</v>
      </c>
      <c r="CD95" s="104">
        <f>VLOOKUP($B95,'Part 3 NNDR3'!$A$6:$FY$331,CD$4,FALSE)</f>
        <v>0</v>
      </c>
      <c r="CE95" s="104">
        <f>VLOOKUP($B95,'Part 3 NNDR3'!$A$6:$FY$331,CE$4,FALSE)</f>
        <v>1809</v>
      </c>
      <c r="CF95" s="104">
        <f>VLOOKUP($B95,'Part 3 NNDR3'!$A$6:$FY$331,CF$4,FALSE)</f>
        <v>-410130</v>
      </c>
      <c r="CG95" s="104">
        <f>VLOOKUP($B95,'Part 3 NNDR3'!$A$6:$FY$331,CG$4,FALSE)</f>
        <v>0</v>
      </c>
      <c r="CH95" s="104">
        <f>VLOOKUP($B95,'Part 3 NNDR3'!$A$6:$FY$331,CH$4,FALSE)</f>
        <v>-410130</v>
      </c>
      <c r="CI95" s="104">
        <f>VLOOKUP($B95,'Part 3 NNDR3'!$A$6:$FY$331,CI$4,FALSE)</f>
        <v>1347</v>
      </c>
      <c r="CJ95" s="104">
        <f>VLOOKUP($B95,'Part 3 NNDR3'!$A$6:$FY$331,CJ$4,FALSE)</f>
        <v>0</v>
      </c>
      <c r="CK95" s="104">
        <f>VLOOKUP($B95,'Part 3 NNDR3'!$A$6:$FY$331,CK$4,FALSE)</f>
        <v>1347</v>
      </c>
      <c r="CL95" s="104">
        <f>VLOOKUP($B95,'Part 3 NNDR3'!$A$6:$FY$331,CL$4,FALSE)</f>
        <v>-8439</v>
      </c>
      <c r="CM95" s="104">
        <f>VLOOKUP($B95,'Part 3 NNDR3'!$A$6:$FY$331,CM$4,FALSE)</f>
        <v>0</v>
      </c>
      <c r="CN95" s="104">
        <f>VLOOKUP($B95,'Part 3 NNDR3'!$A$6:$FY$331,CN$4,FALSE)</f>
        <v>-8439</v>
      </c>
      <c r="CO95" s="104">
        <f>VLOOKUP($B95,'Part 3 NNDR3'!$A$6:$FY$331,CO$4,FALSE)</f>
        <v>0</v>
      </c>
      <c r="CP95" s="104">
        <f>VLOOKUP($B95,'Part 3 NNDR3'!$A$6:$FY$331,CP$4,FALSE)</f>
        <v>0</v>
      </c>
      <c r="CQ95" s="104">
        <f>VLOOKUP($B95,'Part 3 NNDR3'!$A$6:$FY$331,CQ$4,FALSE)</f>
        <v>0</v>
      </c>
      <c r="CR95" s="104">
        <f>VLOOKUP($B95,'Part 3 NNDR3'!$A$6:$FY$331,CR$4,FALSE)</f>
        <v>-39233</v>
      </c>
      <c r="CS95" s="104">
        <f>VLOOKUP($B95,'Part 3 NNDR3'!$A$6:$FY$331,CS$4,FALSE)</f>
        <v>0</v>
      </c>
      <c r="CT95" s="104">
        <f>VLOOKUP($B95,'Part 3 NNDR3'!$A$6:$FY$331,CT$4,FALSE)</f>
        <v>-39233</v>
      </c>
      <c r="CU95" s="104">
        <f>VLOOKUP($B95,'Part 3 NNDR3'!$A$6:$FY$331,CU$4,FALSE)</f>
        <v>135</v>
      </c>
      <c r="CV95" s="104">
        <f>VLOOKUP($B95,'Part 3 NNDR3'!$A$6:$FY$331,CV$4,FALSE)</f>
        <v>0</v>
      </c>
      <c r="CW95" s="104">
        <f>VLOOKUP($B95,'Part 3 NNDR3'!$A$6:$FY$331,CW$4,FALSE)</f>
        <v>135</v>
      </c>
      <c r="CX95" s="104">
        <f>VLOOKUP($B95,'Part 3 NNDR3'!$A$6:$FY$331,CX$4,FALSE)</f>
        <v>-151123</v>
      </c>
      <c r="CY95" s="104">
        <f>VLOOKUP($B95,'Part 3 NNDR3'!$A$6:$FY$331,CY$4,FALSE)</f>
        <v>0</v>
      </c>
      <c r="CZ95" s="104">
        <f>VLOOKUP($B95,'Part 3 NNDR3'!$A$6:$FY$331,CZ$4,FALSE)</f>
        <v>-151123</v>
      </c>
      <c r="DA95" s="104">
        <f>VLOOKUP($B95,'Part 3 NNDR3'!$A$6:$FY$331,DA$4,FALSE)</f>
        <v>0</v>
      </c>
      <c r="DB95" s="104">
        <f>VLOOKUP($B95,'Part 3 NNDR3'!$A$6:$FY$331,DB$4,FALSE)</f>
        <v>0</v>
      </c>
      <c r="DC95" s="104">
        <f>VLOOKUP($B95,'Part 3 NNDR3'!$A$6:$FY$331,DC$4,FALSE)</f>
        <v>0</v>
      </c>
      <c r="DD95" s="104">
        <f>VLOOKUP($B95,'Part 3 NNDR3'!$A$6:$FY$331,DD$4,FALSE)</f>
        <v>-258906</v>
      </c>
      <c r="DE95" s="104">
        <f>VLOOKUP($B95,'Part 3 NNDR3'!$A$6:$FY$331,DE$4,FALSE)</f>
        <v>-64267</v>
      </c>
      <c r="DF95" s="104">
        <f>VLOOKUP($B95,'Part 3 NNDR3'!$A$6:$FY$331,DF$4,FALSE)</f>
        <v>-323173</v>
      </c>
      <c r="DG95" s="104">
        <f>VLOOKUP($B95,'Part 3 NNDR3'!$A$6:$FY$331,DG$4,FALSE)</f>
        <v>-76074</v>
      </c>
      <c r="DH95" s="104">
        <f>VLOOKUP($B95,'Part 3 NNDR3'!$A$6:$FY$331,DH$4,FALSE)</f>
        <v>0</v>
      </c>
      <c r="DI95" s="104">
        <f>VLOOKUP($B95,'Part 3 NNDR3'!$A$6:$FY$331,DI$4,FALSE)</f>
        <v>-76074</v>
      </c>
      <c r="DJ95" s="104">
        <f>VLOOKUP($B95,'Part 3 NNDR3'!$A$6:$FY$331,DJ$4,FALSE)</f>
        <v>-64267</v>
      </c>
      <c r="DK95" s="104">
        <f>VLOOKUP($B95,'Part 3 NNDR3'!$A$6:$FY$331,DK$4,FALSE)</f>
        <v>-325925</v>
      </c>
      <c r="DL95" s="104">
        <f>VLOOKUP($B95,'Part 3 NNDR3'!$A$6:$FY$331,DL$4,FALSE)</f>
        <v>-1063577</v>
      </c>
      <c r="DM95" s="104">
        <f>VLOOKUP($B95,'Part 3 NNDR3'!$A$6:$FY$331,DM$4,FALSE)</f>
        <v>-64267</v>
      </c>
      <c r="DN95" s="104">
        <f>VLOOKUP($B95,'Part 3 NNDR3'!$A$6:$FY$331,DN$4,FALSE)</f>
        <v>-1127844</v>
      </c>
      <c r="DO95" s="104">
        <f>VLOOKUP($B95,'Part 3 NNDR3'!$A$6:$FY$331,DO$4,FALSE)</f>
        <v>-168</v>
      </c>
      <c r="DP95" s="104">
        <f>VLOOKUP($B95,'Part 3 NNDR3'!$A$6:$FY$331,DP$4,FALSE)</f>
        <v>0</v>
      </c>
      <c r="DQ95" s="104">
        <f>VLOOKUP($B95,'Part 3 NNDR3'!$A$6:$FY$331,DQ$4,FALSE)</f>
        <v>-168</v>
      </c>
      <c r="DR95" s="104">
        <f>VLOOKUP($B95,'Part 3 NNDR3'!$A$6:$FY$331,DR$4,FALSE)</f>
        <v>-1082</v>
      </c>
      <c r="DS95" s="104">
        <f>VLOOKUP($B95,'Part 3 NNDR3'!$A$6:$FY$331,DS$4,FALSE)</f>
        <v>0</v>
      </c>
      <c r="DT95" s="104">
        <f>VLOOKUP($B95,'Part 3 NNDR3'!$A$6:$FY$331,DT$4,FALSE)</f>
        <v>-1082</v>
      </c>
      <c r="DU95" s="104">
        <f>VLOOKUP($B95,'Part 3 NNDR3'!$A$6:$FY$331,DU$4,FALSE)</f>
        <v>-46380</v>
      </c>
      <c r="DV95" s="104">
        <f>VLOOKUP($B95,'Part 3 NNDR3'!$A$6:$FY$331,DV$4,FALSE)</f>
        <v>0</v>
      </c>
      <c r="DW95" s="104">
        <f>VLOOKUP($B95,'Part 3 NNDR3'!$A$6:$FY$331,DW$4,FALSE)</f>
        <v>-46380</v>
      </c>
      <c r="DX95" s="104">
        <f>VLOOKUP($B95,'Part 3 NNDR3'!$A$6:$FY$331,DX$4,FALSE)</f>
        <v>-13686</v>
      </c>
      <c r="DY95" s="104">
        <f>VLOOKUP($B95,'Part 3 NNDR3'!$A$6:$FY$331,DY$4,FALSE)</f>
        <v>0</v>
      </c>
      <c r="DZ95" s="104">
        <f>VLOOKUP($B95,'Part 3 NNDR3'!$A$6:$FY$331,DZ$4,FALSE)</f>
        <v>-13686</v>
      </c>
      <c r="EA95" s="104">
        <f>VLOOKUP($B95,'Part 3 NNDR3'!$A$6:$FY$331,EA$4,FALSE)</f>
        <v>-1956959</v>
      </c>
      <c r="EB95" s="104">
        <f>VLOOKUP($B95,'Part 3 NNDR3'!$A$6:$FY$331,EB$4,FALSE)</f>
        <v>0</v>
      </c>
      <c r="EC95" s="104">
        <f>VLOOKUP($B95,'Part 3 NNDR3'!$A$6:$FY$331,EC$4,FALSE)</f>
        <v>-1956959</v>
      </c>
      <c r="ED95" s="104">
        <f>VLOOKUP($B95,'Part 3 NNDR3'!$A$6:$FY$331,ED$4,FALSE)</f>
        <v>-23262</v>
      </c>
      <c r="EE95" s="104">
        <f>VLOOKUP($B95,'Part 3 NNDR3'!$A$6:$FY$331,EE$4,FALSE)</f>
        <v>0</v>
      </c>
      <c r="EF95" s="104">
        <f>VLOOKUP($B95,'Part 3 NNDR3'!$A$6:$FY$331,EF$4,FALSE)</f>
        <v>-23262</v>
      </c>
      <c r="EG95" s="104">
        <f>VLOOKUP($B95,'Part 3 NNDR3'!$A$6:$FY$331,EG$4,FALSE)</f>
        <v>0</v>
      </c>
      <c r="EH95" s="104">
        <f>VLOOKUP($B95,'Part 3 NNDR3'!$A$6:$FY$331,EH$4,FALSE)</f>
        <v>0</v>
      </c>
      <c r="EI95" s="104">
        <f>VLOOKUP($B95,'Part 3 NNDR3'!$A$6:$FY$331,EI$4,FALSE)</f>
        <v>0</v>
      </c>
      <c r="EJ95" s="104">
        <f>VLOOKUP($B95,'Part 3 NNDR3'!$A$6:$FY$331,EJ$4,FALSE)</f>
        <v>580</v>
      </c>
      <c r="EK95" s="104">
        <f>VLOOKUP($B95,'Part 3 NNDR3'!$A$6:$FY$331,EK$4,FALSE)</f>
        <v>0</v>
      </c>
      <c r="EL95" s="104">
        <f>VLOOKUP($B95,'Part 3 NNDR3'!$A$6:$FY$331,EL$4,FALSE)</f>
        <v>580</v>
      </c>
      <c r="EM95" s="104">
        <f>VLOOKUP($B95,'Part 3 NNDR3'!$A$6:$FY$331,EM$4,FALSE)</f>
        <v>-36738</v>
      </c>
      <c r="EN95" s="104">
        <f>VLOOKUP($B95,'Part 3 NNDR3'!$A$6:$FY$331,EN$4,FALSE)</f>
        <v>0</v>
      </c>
      <c r="EO95" s="104">
        <f>VLOOKUP($B95,'Part 3 NNDR3'!$A$6:$FY$331,EO$4,FALSE)</f>
        <v>-36738</v>
      </c>
      <c r="EP95" s="104">
        <f>VLOOKUP($B95,'Part 3 NNDR3'!$A$6:$FY$331,EP$4,FALSE)</f>
        <v>-2077695</v>
      </c>
      <c r="EQ95" s="104">
        <f>VLOOKUP($B95,'Part 3 NNDR3'!$A$6:$FY$331,EQ$4,FALSE)</f>
        <v>0</v>
      </c>
      <c r="ER95" s="104">
        <f>VLOOKUP($B95,'Part 3 NNDR3'!$A$6:$FY$331,ER$4,FALSE)</f>
        <v>-2077695</v>
      </c>
      <c r="ES95" s="104">
        <f>VLOOKUP($B95,'Part 3 NNDR3'!$A$6:$FY$331,ES$4,FALSE)</f>
        <v>0</v>
      </c>
      <c r="ET95" s="104">
        <f>VLOOKUP($B95,'Part 3 NNDR3'!$A$6:$FY$331,ET$4,FALSE)</f>
        <v>0</v>
      </c>
      <c r="EU95" s="104">
        <f>VLOOKUP($B95,'Part 3 NNDR3'!$A$6:$FY$331,EU$4,FALSE)</f>
        <v>0</v>
      </c>
      <c r="EV95" s="104">
        <f>VLOOKUP($B95,'Part 3 NNDR3'!$A$6:$FY$331,EV$4,FALSE)</f>
        <v>0</v>
      </c>
      <c r="EW95" s="104">
        <f>VLOOKUP($B95,'Part 3 NNDR3'!$A$6:$FY$331,EW$4,FALSE)</f>
        <v>0</v>
      </c>
      <c r="EX95" s="104">
        <f>VLOOKUP($B95,'Part 3 NNDR3'!$A$6:$FY$331,EX$4,FALSE)</f>
        <v>0</v>
      </c>
      <c r="EY95" s="104">
        <f>VLOOKUP($B95,'Part 3 NNDR3'!$A$6:$FY$331,EY$4,FALSE)</f>
        <v>0</v>
      </c>
      <c r="EZ95" s="104">
        <f>VLOOKUP($B95,'Part 3 NNDR3'!$A$6:$FY$331,EZ$4,FALSE)</f>
        <v>0</v>
      </c>
      <c r="FA95" s="104">
        <f>VLOOKUP($B95,'Part 3 NNDR3'!$A$6:$FY$331,FA$4,FALSE)</f>
        <v>0</v>
      </c>
      <c r="FB95" s="104">
        <f>VLOOKUP($B95,'Part 3 NNDR3'!$A$6:$FY$331,FB$4,FALSE)</f>
        <v>111080850</v>
      </c>
      <c r="FC95" s="104">
        <f>VLOOKUP($B95,'Part 3 NNDR3'!$A$6:$FY$331,FC$4,FALSE)</f>
        <v>96000</v>
      </c>
      <c r="FD95" s="104">
        <f>VLOOKUP($B95,'Part 3 NNDR3'!$A$6:$FY$331,FD$4,FALSE)</f>
        <v>111176850</v>
      </c>
      <c r="FE95" s="104">
        <f>VLOOKUP($B95,'Part 3 NNDR3'!$A$6:$FY$331,FE$4,FALSE)</f>
        <v>3596218</v>
      </c>
      <c r="FF95" s="104">
        <f>VLOOKUP($B95,'Part 3 NNDR3'!$A$6:$FY$331,FF$4,FALSE)</f>
        <v>0</v>
      </c>
      <c r="FG95" s="104">
        <f>VLOOKUP($B95,'Part 3 NNDR3'!$A$6:$FY$331,FG$4,FALSE)</f>
        <v>3596218</v>
      </c>
      <c r="FH95" s="104">
        <f>VLOOKUP($B95,'Part 3 NNDR3'!$A$6:$FY$331,FH$4,FALSE)</f>
        <v>-9172053</v>
      </c>
      <c r="FI95" s="104">
        <f>VLOOKUP($B95,'Part 3 NNDR3'!$A$6:$FY$331,FI$4,FALSE)</f>
        <v>2600</v>
      </c>
      <c r="FJ95" s="104">
        <f>VLOOKUP($B95,'Part 3 NNDR3'!$A$6:$FY$331,FJ$4,FALSE)</f>
        <v>-9169453</v>
      </c>
      <c r="FK95" s="104">
        <f>VLOOKUP($B95,'Part 3 NNDR3'!$A$6:$FY$331,FK$4,FALSE)</f>
        <v>-2600376</v>
      </c>
      <c r="FL95" s="104">
        <f>VLOOKUP($B95,'Part 3 NNDR3'!$A$6:$FY$331,FL$4,FALSE)</f>
        <v>0</v>
      </c>
      <c r="FM95" s="104">
        <f>VLOOKUP($B95,'Part 3 NNDR3'!$A$6:$FY$331,FM$4,FALSE)</f>
        <v>-2600376</v>
      </c>
      <c r="FN95" s="104">
        <f>VLOOKUP($B95,'Part 3 NNDR3'!$A$6:$FY$331,FN$4,FALSE)</f>
        <v>-1063577</v>
      </c>
      <c r="FO95" s="104">
        <f>VLOOKUP($B95,'Part 3 NNDR3'!$A$6:$FY$331,FO$4,FALSE)</f>
        <v>-64267</v>
      </c>
      <c r="FP95" s="104">
        <f>VLOOKUP($B95,'Part 3 NNDR3'!$A$6:$FY$331,FP$4,FALSE)</f>
        <v>-1127844</v>
      </c>
      <c r="FQ95" s="104">
        <f>VLOOKUP($B95,'Part 3 NNDR3'!$A$6:$FY$331,FQ$4,FALSE)</f>
        <v>-2077695</v>
      </c>
      <c r="FR95" s="104">
        <f>VLOOKUP($B95,'Part 3 NNDR3'!$A$6:$FY$331,FR$4,FALSE)</f>
        <v>0</v>
      </c>
      <c r="FS95" s="104">
        <f>VLOOKUP($B95,'Part 3 NNDR3'!$A$6:$FY$331,FS$4,FALSE)</f>
        <v>-2077695</v>
      </c>
      <c r="FT95" s="104">
        <f>VLOOKUP($B95,'Part 3 NNDR3'!$A$6:$FY$331,FT$4,FALSE)</f>
        <v>0</v>
      </c>
      <c r="FU95" s="104">
        <f>VLOOKUP($B95,'Part 3 NNDR3'!$A$6:$FY$331,FU$4,FALSE)</f>
        <v>0</v>
      </c>
      <c r="FV95" s="104">
        <f>VLOOKUP($B95,'Part 3 NNDR3'!$A$6:$FY$331,FV$4,FALSE)</f>
        <v>0</v>
      </c>
      <c r="FW95" s="104">
        <f>VLOOKUP($B95,'Part 3 NNDR3'!$A$6:$FY$331,FW$4,FALSE)</f>
        <v>-11317483</v>
      </c>
      <c r="FX95" s="104">
        <f>VLOOKUP($B95,'Part 3 NNDR3'!$A$6:$FY$331,FX$4,FALSE)</f>
        <v>-61667</v>
      </c>
      <c r="FY95" s="104">
        <f>VLOOKUP($B95,'Part 3 NNDR3'!$A$6:$FY$331,FY$4,FALSE)</f>
        <v>-11379150</v>
      </c>
      <c r="FZ95" s="104">
        <f>VLOOKUP($B95,'Part 3 NNDR3'!$A$6:$FY$331,FZ$4,FALSE)</f>
        <v>99763367</v>
      </c>
      <c r="GA95" s="104">
        <f>VLOOKUP($B95,'Part 3 NNDR3'!$A$6:$FY$331,GA$4,FALSE)</f>
        <v>34333</v>
      </c>
      <c r="GB95" s="104">
        <f>VLOOKUP($B95,'Part 3 NNDR3'!$A$6:$FY$331,GB$4,FALSE)</f>
        <v>99797700</v>
      </c>
      <c r="GC95" s="105" t="str">
        <f>VLOOKUP($B95,'Data (Updated)'!$C$4:$E$329,2,FALSE)</f>
        <v>NA</v>
      </c>
      <c r="GD95" s="106" t="str">
        <f>VLOOKUP($B95,'Data (Updated)'!$C$4:$E$329,3,FALSE)</f>
        <v>E6120</v>
      </c>
    </row>
    <row r="96" spans="1:186" ht="12.75" x14ac:dyDescent="0.2">
      <c r="A96" s="75">
        <v>91</v>
      </c>
      <c r="B96" s="100" t="s">
        <v>276</v>
      </c>
      <c r="C96" s="101" t="s">
        <v>941</v>
      </c>
      <c r="D96" s="102" t="s">
        <v>953</v>
      </c>
      <c r="E96" s="103" t="s">
        <v>275</v>
      </c>
      <c r="F96" s="104">
        <f>VLOOKUP($B96,'Part 3 NNDR3'!$A$6:$FY$331,F$4,FALSE)</f>
        <v>0</v>
      </c>
      <c r="G96" s="104">
        <f>VLOOKUP($B96,'Part 3 NNDR3'!$A$6:$FY$331,G$4,FALSE)</f>
        <v>0</v>
      </c>
      <c r="H96" s="104">
        <f>VLOOKUP($B96,'Part 3 NNDR3'!$A$6:$FY$331,H$4,FALSE)</f>
        <v>0</v>
      </c>
      <c r="I96" s="104">
        <f>VLOOKUP($B96,'Part 3 NNDR3'!$A$6:$FY$331,I$4,FALSE)</f>
        <v>116993</v>
      </c>
      <c r="J96" s="104">
        <f>VLOOKUP($B96,'Part 3 NNDR3'!$A$6:$FY$331,J$4,FALSE)</f>
        <v>0</v>
      </c>
      <c r="K96" s="104">
        <f>VLOOKUP($B96,'Part 3 NNDR3'!$A$6:$FY$331,K$4,FALSE)</f>
        <v>116993</v>
      </c>
      <c r="L96" s="104">
        <f>VLOOKUP($B96,'Part 3 NNDR3'!$A$6:$FY$331,L$4,FALSE)</f>
        <v>0</v>
      </c>
      <c r="M96" s="104">
        <f>VLOOKUP($B96,'Part 3 NNDR3'!$A$6:$FY$331,M$4,FALSE)</f>
        <v>0</v>
      </c>
      <c r="N96" s="104">
        <f>VLOOKUP($B96,'Part 3 NNDR3'!$A$6:$FY$331,N$4,FALSE)</f>
        <v>0</v>
      </c>
      <c r="O96" s="104">
        <f>VLOOKUP($B96,'Part 3 NNDR3'!$A$6:$FY$331,O$4,FALSE)</f>
        <v>-58983</v>
      </c>
      <c r="P96" s="104">
        <f>VLOOKUP($B96,'Part 3 NNDR3'!$A$6:$FY$331,P$4,FALSE)</f>
        <v>0</v>
      </c>
      <c r="Q96" s="104">
        <f>VLOOKUP($B96,'Part 3 NNDR3'!$A$6:$FY$331,Q$4,FALSE)</f>
        <v>-58983</v>
      </c>
      <c r="R96" s="104">
        <f>VLOOKUP($B96,'Part 3 NNDR3'!$A$6:$FY$331,R$4,FALSE)</f>
        <v>58010</v>
      </c>
      <c r="S96" s="104">
        <f>VLOOKUP($B96,'Part 3 NNDR3'!$A$6:$FY$331,S$4,FALSE)</f>
        <v>0</v>
      </c>
      <c r="T96" s="104">
        <f>VLOOKUP($B96,'Part 3 NNDR3'!$A$6:$FY$331,T$4,FALSE)</f>
        <v>58010</v>
      </c>
      <c r="U96" s="104">
        <f>VLOOKUP($B96,'Part 3 NNDR3'!$A$6:$FY$331,U$4,FALSE)</f>
        <v>-2745344</v>
      </c>
      <c r="V96" s="104">
        <f>VLOOKUP($B96,'Part 3 NNDR3'!$A$6:$FY$331,V$4,FALSE)</f>
        <v>0</v>
      </c>
      <c r="W96" s="104">
        <f>VLOOKUP($B96,'Part 3 NNDR3'!$A$6:$FY$331,W$4,FALSE)</f>
        <v>-2745344</v>
      </c>
      <c r="X96" s="104">
        <f>VLOOKUP($B96,'Part 3 NNDR3'!$A$6:$FY$331,X$4,FALSE)</f>
        <v>-2897</v>
      </c>
      <c r="Y96" s="104">
        <f>VLOOKUP($B96,'Part 3 NNDR3'!$A$6:$FY$331,Y$4,FALSE)</f>
        <v>0</v>
      </c>
      <c r="Z96" s="104">
        <f>VLOOKUP($B96,'Part 3 NNDR3'!$A$6:$FY$331,Z$4,FALSE)</f>
        <v>-2897</v>
      </c>
      <c r="AA96" s="104">
        <f>VLOOKUP($B96,'Part 3 NNDR3'!$A$6:$FY$331,AA$4,FALSE)</f>
        <v>-128962</v>
      </c>
      <c r="AB96" s="104">
        <f>VLOOKUP($B96,'Part 3 NNDR3'!$A$6:$FY$331,AB$4,FALSE)</f>
        <v>0</v>
      </c>
      <c r="AC96" s="104">
        <f>VLOOKUP($B96,'Part 3 NNDR3'!$A$6:$FY$331,AC$4,FALSE)</f>
        <v>-128962</v>
      </c>
      <c r="AD96" s="104">
        <f>VLOOKUP($B96,'Part 3 NNDR3'!$A$6:$FY$331,AD$4,FALSE)</f>
        <v>0</v>
      </c>
      <c r="AE96" s="104">
        <f>VLOOKUP($B96,'Part 3 NNDR3'!$A$6:$FY$331,AE$4,FALSE)</f>
        <v>0</v>
      </c>
      <c r="AF96" s="104">
        <f>VLOOKUP($B96,'Part 3 NNDR3'!$A$6:$FY$331,AF$4,FALSE)</f>
        <v>0</v>
      </c>
      <c r="AG96" s="104">
        <f>VLOOKUP($B96,'Part 3 NNDR3'!$A$6:$FY$331,AG$4,FALSE)</f>
        <v>0</v>
      </c>
      <c r="AH96" s="104">
        <f>VLOOKUP($B96,'Part 3 NNDR3'!$A$6:$FY$331,AH$4,FALSE)</f>
        <v>0</v>
      </c>
      <c r="AI96" s="104">
        <f>VLOOKUP($B96,'Part 3 NNDR3'!$A$6:$FY$331,AI$4,FALSE)</f>
        <v>0</v>
      </c>
      <c r="AJ96" s="104">
        <f>VLOOKUP($B96,'Part 3 NNDR3'!$A$6:$FY$331,AJ$4,FALSE)</f>
        <v>1376846</v>
      </c>
      <c r="AK96" s="104">
        <f>VLOOKUP($B96,'Part 3 NNDR3'!$A$6:$FY$331,AK$4,FALSE)</f>
        <v>0</v>
      </c>
      <c r="AL96" s="104">
        <f>VLOOKUP($B96,'Part 3 NNDR3'!$A$6:$FY$331,AL$4,FALSE)</f>
        <v>1376846</v>
      </c>
      <c r="AM96" s="104">
        <f>VLOOKUP($B96,'Part 3 NNDR3'!$A$6:$FY$331,AM$4,FALSE)</f>
        <v>-28208</v>
      </c>
      <c r="AN96" s="104">
        <f>VLOOKUP($B96,'Part 3 NNDR3'!$A$6:$FY$331,AN$4,FALSE)</f>
        <v>0</v>
      </c>
      <c r="AO96" s="104">
        <f>VLOOKUP($B96,'Part 3 NNDR3'!$A$6:$FY$331,AO$4,FALSE)</f>
        <v>-28208</v>
      </c>
      <c r="AP96" s="104">
        <f>VLOOKUP($B96,'Part 3 NNDR3'!$A$6:$FY$331,AP$4,FALSE)</f>
        <v>-2052587</v>
      </c>
      <c r="AQ96" s="104">
        <f>VLOOKUP($B96,'Part 3 NNDR3'!$A$6:$FY$331,AQ$4,FALSE)</f>
        <v>0</v>
      </c>
      <c r="AR96" s="104">
        <f>VLOOKUP($B96,'Part 3 NNDR3'!$A$6:$FY$331,AR$4,FALSE)</f>
        <v>-2052587</v>
      </c>
      <c r="AS96" s="104">
        <f>VLOOKUP($B96,'Part 3 NNDR3'!$A$6:$FY$331,AS$4,FALSE)</f>
        <v>-36037</v>
      </c>
      <c r="AT96" s="104">
        <f>VLOOKUP($B96,'Part 3 NNDR3'!$A$6:$FY$331,AT$4,FALSE)</f>
        <v>0</v>
      </c>
      <c r="AU96" s="104">
        <f>VLOOKUP($B96,'Part 3 NNDR3'!$A$6:$FY$331,AU$4,FALSE)</f>
        <v>-36037</v>
      </c>
      <c r="AV96" s="104">
        <f>VLOOKUP($B96,'Part 3 NNDR3'!$A$6:$FY$331,AV$4,FALSE)</f>
        <v>-62789</v>
      </c>
      <c r="AW96" s="104">
        <f>VLOOKUP($B96,'Part 3 NNDR3'!$A$6:$FY$331,AW$4,FALSE)</f>
        <v>0</v>
      </c>
      <c r="AX96" s="104">
        <f>VLOOKUP($B96,'Part 3 NNDR3'!$A$6:$FY$331,AX$4,FALSE)</f>
        <v>-62789</v>
      </c>
      <c r="AY96" s="104">
        <f>VLOOKUP($B96,'Part 3 NNDR3'!$A$6:$FY$331,AY$4,FALSE)</f>
        <v>-12500</v>
      </c>
      <c r="AZ96" s="104">
        <f>VLOOKUP($B96,'Part 3 NNDR3'!$A$6:$FY$331,AZ$4,FALSE)</f>
        <v>0</v>
      </c>
      <c r="BA96" s="104">
        <f>VLOOKUP($B96,'Part 3 NNDR3'!$A$6:$FY$331,BA$4,FALSE)</f>
        <v>-12500</v>
      </c>
      <c r="BB96" s="104">
        <f>VLOOKUP($B96,'Part 3 NNDR3'!$A$6:$FY$331,BB$4,FALSE)</f>
        <v>-6064</v>
      </c>
      <c r="BC96" s="104">
        <f>VLOOKUP($B96,'Part 3 NNDR3'!$A$6:$FY$331,BC$4,FALSE)</f>
        <v>0</v>
      </c>
      <c r="BD96" s="104">
        <f>VLOOKUP($B96,'Part 3 NNDR3'!$A$6:$FY$331,BD$4,FALSE)</f>
        <v>-6064</v>
      </c>
      <c r="BE96" s="104">
        <f>VLOOKUP($B96,'Part 3 NNDR3'!$A$6:$FY$331,BE$4,FALSE)</f>
        <v>4455</v>
      </c>
      <c r="BF96" s="104">
        <f>VLOOKUP($B96,'Part 3 NNDR3'!$A$6:$FY$331,BF$4,FALSE)</f>
        <v>0</v>
      </c>
      <c r="BG96" s="104">
        <f>VLOOKUP($B96,'Part 3 NNDR3'!$A$6:$FY$331,BG$4,FALSE)</f>
        <v>4455</v>
      </c>
      <c r="BH96" s="104">
        <f>VLOOKUP($B96,'Part 3 NNDR3'!$A$6:$FY$331,BH$4,FALSE)</f>
        <v>-3691190</v>
      </c>
      <c r="BI96" s="104">
        <f>VLOOKUP($B96,'Part 3 NNDR3'!$A$6:$FY$331,BI$4,FALSE)</f>
        <v>0</v>
      </c>
      <c r="BJ96" s="104">
        <f>VLOOKUP($B96,'Part 3 NNDR3'!$A$6:$FY$331,BJ$4,FALSE)</f>
        <v>-3691190</v>
      </c>
      <c r="BK96" s="104">
        <f>VLOOKUP($B96,'Part 3 NNDR3'!$A$6:$FY$331,BK$4,FALSE)</f>
        <v>-308103</v>
      </c>
      <c r="BL96" s="104">
        <f>VLOOKUP($B96,'Part 3 NNDR3'!$A$6:$FY$331,BL$4,FALSE)</f>
        <v>0</v>
      </c>
      <c r="BM96" s="104">
        <f>VLOOKUP($B96,'Part 3 NNDR3'!$A$6:$FY$331,BM$4,FALSE)</f>
        <v>-308103</v>
      </c>
      <c r="BN96" s="104">
        <f>VLOOKUP($B96,'Part 3 NNDR3'!$A$6:$FY$331,BN$4,FALSE)</f>
        <v>51997</v>
      </c>
      <c r="BO96" s="104">
        <f>VLOOKUP($B96,'Part 3 NNDR3'!$A$6:$FY$331,BO$4,FALSE)</f>
        <v>0</v>
      </c>
      <c r="BP96" s="104">
        <f>VLOOKUP($B96,'Part 3 NNDR3'!$A$6:$FY$331,BP$4,FALSE)</f>
        <v>51997</v>
      </c>
      <c r="BQ96" s="104">
        <f>VLOOKUP($B96,'Part 3 NNDR3'!$A$6:$FY$331,BQ$4,FALSE)</f>
        <v>-2302643</v>
      </c>
      <c r="BR96" s="104">
        <f>VLOOKUP($B96,'Part 3 NNDR3'!$A$6:$FY$331,BR$4,FALSE)</f>
        <v>0</v>
      </c>
      <c r="BS96" s="104">
        <f>VLOOKUP($B96,'Part 3 NNDR3'!$A$6:$FY$331,BS$4,FALSE)</f>
        <v>-2302643</v>
      </c>
      <c r="BT96" s="104">
        <f>VLOOKUP($B96,'Part 3 NNDR3'!$A$6:$FY$331,BT$4,FALSE)</f>
        <v>-15633</v>
      </c>
      <c r="BU96" s="104">
        <f>VLOOKUP($B96,'Part 3 NNDR3'!$A$6:$FY$331,BU$4,FALSE)</f>
        <v>0</v>
      </c>
      <c r="BV96" s="104">
        <f>VLOOKUP($B96,'Part 3 NNDR3'!$A$6:$FY$331,BV$4,FALSE)</f>
        <v>-15633</v>
      </c>
      <c r="BW96" s="104">
        <f>VLOOKUP($B96,'Part 3 NNDR3'!$A$6:$FY$331,BW$4,FALSE)</f>
        <v>-2574382</v>
      </c>
      <c r="BX96" s="104">
        <f>VLOOKUP($B96,'Part 3 NNDR3'!$A$6:$FY$331,BX$4,FALSE)</f>
        <v>0</v>
      </c>
      <c r="BY96" s="104">
        <f>VLOOKUP($B96,'Part 3 NNDR3'!$A$6:$FY$331,BY$4,FALSE)</f>
        <v>-2574382</v>
      </c>
      <c r="BZ96" s="104">
        <f>VLOOKUP($B96,'Part 3 NNDR3'!$A$6:$FY$331,BZ$4,FALSE)</f>
        <v>-74340</v>
      </c>
      <c r="CA96" s="104">
        <f>VLOOKUP($B96,'Part 3 NNDR3'!$A$6:$FY$331,CA$4,FALSE)</f>
        <v>0</v>
      </c>
      <c r="CB96" s="104">
        <f>VLOOKUP($B96,'Part 3 NNDR3'!$A$6:$FY$331,CB$4,FALSE)</f>
        <v>-74340</v>
      </c>
      <c r="CC96" s="104">
        <f>VLOOKUP($B96,'Part 3 NNDR3'!$A$6:$FY$331,CC$4,FALSE)</f>
        <v>-899</v>
      </c>
      <c r="CD96" s="104">
        <f>VLOOKUP($B96,'Part 3 NNDR3'!$A$6:$FY$331,CD$4,FALSE)</f>
        <v>0</v>
      </c>
      <c r="CE96" s="104">
        <f>VLOOKUP($B96,'Part 3 NNDR3'!$A$6:$FY$331,CE$4,FALSE)</f>
        <v>-899</v>
      </c>
      <c r="CF96" s="104">
        <f>VLOOKUP($B96,'Part 3 NNDR3'!$A$6:$FY$331,CF$4,FALSE)</f>
        <v>-24564</v>
      </c>
      <c r="CG96" s="104">
        <f>VLOOKUP($B96,'Part 3 NNDR3'!$A$6:$FY$331,CG$4,FALSE)</f>
        <v>0</v>
      </c>
      <c r="CH96" s="104">
        <f>VLOOKUP($B96,'Part 3 NNDR3'!$A$6:$FY$331,CH$4,FALSE)</f>
        <v>-24564</v>
      </c>
      <c r="CI96" s="104">
        <f>VLOOKUP($B96,'Part 3 NNDR3'!$A$6:$FY$331,CI$4,FALSE)</f>
        <v>17235</v>
      </c>
      <c r="CJ96" s="104">
        <f>VLOOKUP($B96,'Part 3 NNDR3'!$A$6:$FY$331,CJ$4,FALSE)</f>
        <v>0</v>
      </c>
      <c r="CK96" s="104">
        <f>VLOOKUP($B96,'Part 3 NNDR3'!$A$6:$FY$331,CK$4,FALSE)</f>
        <v>17235</v>
      </c>
      <c r="CL96" s="104">
        <f>VLOOKUP($B96,'Part 3 NNDR3'!$A$6:$FY$331,CL$4,FALSE)</f>
        <v>-5672</v>
      </c>
      <c r="CM96" s="104">
        <f>VLOOKUP($B96,'Part 3 NNDR3'!$A$6:$FY$331,CM$4,FALSE)</f>
        <v>0</v>
      </c>
      <c r="CN96" s="104">
        <f>VLOOKUP($B96,'Part 3 NNDR3'!$A$6:$FY$331,CN$4,FALSE)</f>
        <v>-5672</v>
      </c>
      <c r="CO96" s="104">
        <f>VLOOKUP($B96,'Part 3 NNDR3'!$A$6:$FY$331,CO$4,FALSE)</f>
        <v>-3125</v>
      </c>
      <c r="CP96" s="104">
        <f>VLOOKUP($B96,'Part 3 NNDR3'!$A$6:$FY$331,CP$4,FALSE)</f>
        <v>0</v>
      </c>
      <c r="CQ96" s="104">
        <f>VLOOKUP($B96,'Part 3 NNDR3'!$A$6:$FY$331,CQ$4,FALSE)</f>
        <v>-3125</v>
      </c>
      <c r="CR96" s="104">
        <f>VLOOKUP($B96,'Part 3 NNDR3'!$A$6:$FY$331,CR$4,FALSE)</f>
        <v>0</v>
      </c>
      <c r="CS96" s="104">
        <f>VLOOKUP($B96,'Part 3 NNDR3'!$A$6:$FY$331,CS$4,FALSE)</f>
        <v>0</v>
      </c>
      <c r="CT96" s="104">
        <f>VLOOKUP($B96,'Part 3 NNDR3'!$A$6:$FY$331,CT$4,FALSE)</f>
        <v>0</v>
      </c>
      <c r="CU96" s="104">
        <f>VLOOKUP($B96,'Part 3 NNDR3'!$A$6:$FY$331,CU$4,FALSE)</f>
        <v>4455</v>
      </c>
      <c r="CV96" s="104">
        <f>VLOOKUP($B96,'Part 3 NNDR3'!$A$6:$FY$331,CV$4,FALSE)</f>
        <v>0</v>
      </c>
      <c r="CW96" s="104">
        <f>VLOOKUP($B96,'Part 3 NNDR3'!$A$6:$FY$331,CW$4,FALSE)</f>
        <v>4455</v>
      </c>
      <c r="CX96" s="104">
        <f>VLOOKUP($B96,'Part 3 NNDR3'!$A$6:$FY$331,CX$4,FALSE)</f>
        <v>0</v>
      </c>
      <c r="CY96" s="104">
        <f>VLOOKUP($B96,'Part 3 NNDR3'!$A$6:$FY$331,CY$4,FALSE)</f>
        <v>0</v>
      </c>
      <c r="CZ96" s="104">
        <f>VLOOKUP($B96,'Part 3 NNDR3'!$A$6:$FY$331,CZ$4,FALSE)</f>
        <v>0</v>
      </c>
      <c r="DA96" s="104">
        <f>VLOOKUP($B96,'Part 3 NNDR3'!$A$6:$FY$331,DA$4,FALSE)</f>
        <v>0</v>
      </c>
      <c r="DB96" s="104">
        <f>VLOOKUP($B96,'Part 3 NNDR3'!$A$6:$FY$331,DB$4,FALSE)</f>
        <v>0</v>
      </c>
      <c r="DC96" s="104">
        <f>VLOOKUP($B96,'Part 3 NNDR3'!$A$6:$FY$331,DC$4,FALSE)</f>
        <v>0</v>
      </c>
      <c r="DD96" s="104">
        <f>VLOOKUP($B96,'Part 3 NNDR3'!$A$6:$FY$331,DD$4,FALSE)</f>
        <v>0</v>
      </c>
      <c r="DE96" s="104">
        <f>VLOOKUP($B96,'Part 3 NNDR3'!$A$6:$FY$331,DE$4,FALSE)</f>
        <v>0</v>
      </c>
      <c r="DF96" s="104">
        <f>VLOOKUP($B96,'Part 3 NNDR3'!$A$6:$FY$331,DF$4,FALSE)</f>
        <v>0</v>
      </c>
      <c r="DG96" s="104">
        <f>VLOOKUP($B96,'Part 3 NNDR3'!$A$6:$FY$331,DG$4,FALSE)</f>
        <v>0</v>
      </c>
      <c r="DH96" s="104">
        <f>VLOOKUP($B96,'Part 3 NNDR3'!$A$6:$FY$331,DH$4,FALSE)</f>
        <v>0</v>
      </c>
      <c r="DI96" s="104">
        <f>VLOOKUP($B96,'Part 3 NNDR3'!$A$6:$FY$331,DI$4,FALSE)</f>
        <v>0</v>
      </c>
      <c r="DJ96" s="104">
        <f>VLOOKUP($B96,'Part 3 NNDR3'!$A$6:$FY$331,DJ$4,FALSE)</f>
        <v>0</v>
      </c>
      <c r="DK96" s="104">
        <f>VLOOKUP($B96,'Part 3 NNDR3'!$A$6:$FY$331,DK$4,FALSE)</f>
        <v>0</v>
      </c>
      <c r="DL96" s="104">
        <f>VLOOKUP($B96,'Part 3 NNDR3'!$A$6:$FY$331,DL$4,FALSE)</f>
        <v>-86910</v>
      </c>
      <c r="DM96" s="104">
        <f>VLOOKUP($B96,'Part 3 NNDR3'!$A$6:$FY$331,DM$4,FALSE)</f>
        <v>0</v>
      </c>
      <c r="DN96" s="104">
        <f>VLOOKUP($B96,'Part 3 NNDR3'!$A$6:$FY$331,DN$4,FALSE)</f>
        <v>-86910</v>
      </c>
      <c r="DO96" s="104">
        <f>VLOOKUP($B96,'Part 3 NNDR3'!$A$6:$FY$331,DO$4,FALSE)</f>
        <v>-535</v>
      </c>
      <c r="DP96" s="104">
        <f>VLOOKUP($B96,'Part 3 NNDR3'!$A$6:$FY$331,DP$4,FALSE)</f>
        <v>0</v>
      </c>
      <c r="DQ96" s="104">
        <f>VLOOKUP($B96,'Part 3 NNDR3'!$A$6:$FY$331,DQ$4,FALSE)</f>
        <v>-535</v>
      </c>
      <c r="DR96" s="104">
        <f>VLOOKUP($B96,'Part 3 NNDR3'!$A$6:$FY$331,DR$4,FALSE)</f>
        <v>0</v>
      </c>
      <c r="DS96" s="104">
        <f>VLOOKUP($B96,'Part 3 NNDR3'!$A$6:$FY$331,DS$4,FALSE)</f>
        <v>0</v>
      </c>
      <c r="DT96" s="104">
        <f>VLOOKUP($B96,'Part 3 NNDR3'!$A$6:$FY$331,DT$4,FALSE)</f>
        <v>0</v>
      </c>
      <c r="DU96" s="104">
        <f>VLOOKUP($B96,'Part 3 NNDR3'!$A$6:$FY$331,DU$4,FALSE)</f>
        <v>-1544</v>
      </c>
      <c r="DV96" s="104">
        <f>VLOOKUP($B96,'Part 3 NNDR3'!$A$6:$FY$331,DV$4,FALSE)</f>
        <v>0</v>
      </c>
      <c r="DW96" s="104">
        <f>VLOOKUP($B96,'Part 3 NNDR3'!$A$6:$FY$331,DW$4,FALSE)</f>
        <v>-1544</v>
      </c>
      <c r="DX96" s="104">
        <f>VLOOKUP($B96,'Part 3 NNDR3'!$A$6:$FY$331,DX$4,FALSE)</f>
        <v>0</v>
      </c>
      <c r="DY96" s="104">
        <f>VLOOKUP($B96,'Part 3 NNDR3'!$A$6:$FY$331,DY$4,FALSE)</f>
        <v>0</v>
      </c>
      <c r="DZ96" s="104">
        <f>VLOOKUP($B96,'Part 3 NNDR3'!$A$6:$FY$331,DZ$4,FALSE)</f>
        <v>0</v>
      </c>
      <c r="EA96" s="104">
        <f>VLOOKUP($B96,'Part 3 NNDR3'!$A$6:$FY$331,EA$4,FALSE)</f>
        <v>-515204</v>
      </c>
      <c r="EB96" s="104">
        <f>VLOOKUP($B96,'Part 3 NNDR3'!$A$6:$FY$331,EB$4,FALSE)</f>
        <v>0</v>
      </c>
      <c r="EC96" s="104">
        <f>VLOOKUP($B96,'Part 3 NNDR3'!$A$6:$FY$331,EC$4,FALSE)</f>
        <v>-515204</v>
      </c>
      <c r="ED96" s="104">
        <f>VLOOKUP($B96,'Part 3 NNDR3'!$A$6:$FY$331,ED$4,FALSE)</f>
        <v>-78883</v>
      </c>
      <c r="EE96" s="104">
        <f>VLOOKUP($B96,'Part 3 NNDR3'!$A$6:$FY$331,EE$4,FALSE)</f>
        <v>0</v>
      </c>
      <c r="EF96" s="104">
        <f>VLOOKUP($B96,'Part 3 NNDR3'!$A$6:$FY$331,EF$4,FALSE)</f>
        <v>-78883</v>
      </c>
      <c r="EG96" s="104">
        <f>VLOOKUP($B96,'Part 3 NNDR3'!$A$6:$FY$331,EG$4,FALSE)</f>
        <v>0</v>
      </c>
      <c r="EH96" s="104">
        <f>VLOOKUP($B96,'Part 3 NNDR3'!$A$6:$FY$331,EH$4,FALSE)</f>
        <v>0</v>
      </c>
      <c r="EI96" s="104">
        <f>VLOOKUP($B96,'Part 3 NNDR3'!$A$6:$FY$331,EI$4,FALSE)</f>
        <v>0</v>
      </c>
      <c r="EJ96" s="104">
        <f>VLOOKUP($B96,'Part 3 NNDR3'!$A$6:$FY$331,EJ$4,FALSE)</f>
        <v>0</v>
      </c>
      <c r="EK96" s="104">
        <f>VLOOKUP($B96,'Part 3 NNDR3'!$A$6:$FY$331,EK$4,FALSE)</f>
        <v>0</v>
      </c>
      <c r="EL96" s="104">
        <f>VLOOKUP($B96,'Part 3 NNDR3'!$A$6:$FY$331,EL$4,FALSE)</f>
        <v>0</v>
      </c>
      <c r="EM96" s="104">
        <f>VLOOKUP($B96,'Part 3 NNDR3'!$A$6:$FY$331,EM$4,FALSE)</f>
        <v>0</v>
      </c>
      <c r="EN96" s="104">
        <f>VLOOKUP($B96,'Part 3 NNDR3'!$A$6:$FY$331,EN$4,FALSE)</f>
        <v>0</v>
      </c>
      <c r="EO96" s="104">
        <f>VLOOKUP($B96,'Part 3 NNDR3'!$A$6:$FY$331,EO$4,FALSE)</f>
        <v>0</v>
      </c>
      <c r="EP96" s="104">
        <f>VLOOKUP($B96,'Part 3 NNDR3'!$A$6:$FY$331,EP$4,FALSE)</f>
        <v>-596166</v>
      </c>
      <c r="EQ96" s="104">
        <f>VLOOKUP($B96,'Part 3 NNDR3'!$A$6:$FY$331,EQ$4,FALSE)</f>
        <v>0</v>
      </c>
      <c r="ER96" s="104">
        <f>VLOOKUP($B96,'Part 3 NNDR3'!$A$6:$FY$331,ER$4,FALSE)</f>
        <v>-596166</v>
      </c>
      <c r="ES96" s="104">
        <f>VLOOKUP($B96,'Part 3 NNDR3'!$A$6:$FY$331,ES$4,FALSE)</f>
        <v>-4390</v>
      </c>
      <c r="ET96" s="104">
        <f>VLOOKUP($B96,'Part 3 NNDR3'!$A$6:$FY$331,ET$4,FALSE)</f>
        <v>0</v>
      </c>
      <c r="EU96" s="104">
        <f>VLOOKUP($B96,'Part 3 NNDR3'!$A$6:$FY$331,EU$4,FALSE)</f>
        <v>-4390</v>
      </c>
      <c r="EV96" s="104">
        <f>VLOOKUP($B96,'Part 3 NNDR3'!$A$6:$FY$331,EV$4,FALSE)</f>
        <v>75</v>
      </c>
      <c r="EW96" s="104">
        <f>VLOOKUP($B96,'Part 3 NNDR3'!$A$6:$FY$331,EW$4,FALSE)</f>
        <v>0</v>
      </c>
      <c r="EX96" s="104">
        <f>VLOOKUP($B96,'Part 3 NNDR3'!$A$6:$FY$331,EX$4,FALSE)</f>
        <v>75</v>
      </c>
      <c r="EY96" s="104">
        <f>VLOOKUP($B96,'Part 3 NNDR3'!$A$6:$FY$331,EY$4,FALSE)</f>
        <v>-4315</v>
      </c>
      <c r="EZ96" s="104">
        <f>VLOOKUP($B96,'Part 3 NNDR3'!$A$6:$FY$331,EZ$4,FALSE)</f>
        <v>0</v>
      </c>
      <c r="FA96" s="104">
        <f>VLOOKUP($B96,'Part 3 NNDR3'!$A$6:$FY$331,FA$4,FALSE)</f>
        <v>-4315</v>
      </c>
      <c r="FB96" s="104">
        <f>VLOOKUP($B96,'Part 3 NNDR3'!$A$6:$FY$331,FB$4,FALSE)</f>
        <v>62686452</v>
      </c>
      <c r="FC96" s="104">
        <f>VLOOKUP($B96,'Part 3 NNDR3'!$A$6:$FY$331,FC$4,FALSE)</f>
        <v>0</v>
      </c>
      <c r="FD96" s="104">
        <f>VLOOKUP($B96,'Part 3 NNDR3'!$A$6:$FY$331,FD$4,FALSE)</f>
        <v>62686452</v>
      </c>
      <c r="FE96" s="104">
        <f>VLOOKUP($B96,'Part 3 NNDR3'!$A$6:$FY$331,FE$4,FALSE)</f>
        <v>58010</v>
      </c>
      <c r="FF96" s="104">
        <f>VLOOKUP($B96,'Part 3 NNDR3'!$A$6:$FY$331,FF$4,FALSE)</f>
        <v>0</v>
      </c>
      <c r="FG96" s="104">
        <f>VLOOKUP($B96,'Part 3 NNDR3'!$A$6:$FY$331,FG$4,FALSE)</f>
        <v>58010</v>
      </c>
      <c r="FH96" s="104">
        <f>VLOOKUP($B96,'Part 3 NNDR3'!$A$6:$FY$331,FH$4,FALSE)</f>
        <v>-3691190</v>
      </c>
      <c r="FI96" s="104">
        <f>VLOOKUP($B96,'Part 3 NNDR3'!$A$6:$FY$331,FI$4,FALSE)</f>
        <v>0</v>
      </c>
      <c r="FJ96" s="104">
        <f>VLOOKUP($B96,'Part 3 NNDR3'!$A$6:$FY$331,FJ$4,FALSE)</f>
        <v>-3691190</v>
      </c>
      <c r="FK96" s="104">
        <f>VLOOKUP($B96,'Part 3 NNDR3'!$A$6:$FY$331,FK$4,FALSE)</f>
        <v>-2574382</v>
      </c>
      <c r="FL96" s="104">
        <f>VLOOKUP($B96,'Part 3 NNDR3'!$A$6:$FY$331,FL$4,FALSE)</f>
        <v>0</v>
      </c>
      <c r="FM96" s="104">
        <f>VLOOKUP($B96,'Part 3 NNDR3'!$A$6:$FY$331,FM$4,FALSE)</f>
        <v>-2574382</v>
      </c>
      <c r="FN96" s="104">
        <f>VLOOKUP($B96,'Part 3 NNDR3'!$A$6:$FY$331,FN$4,FALSE)</f>
        <v>-86910</v>
      </c>
      <c r="FO96" s="104">
        <f>VLOOKUP($B96,'Part 3 NNDR3'!$A$6:$FY$331,FO$4,FALSE)</f>
        <v>0</v>
      </c>
      <c r="FP96" s="104">
        <f>VLOOKUP($B96,'Part 3 NNDR3'!$A$6:$FY$331,FP$4,FALSE)</f>
        <v>-86910</v>
      </c>
      <c r="FQ96" s="104">
        <f>VLOOKUP($B96,'Part 3 NNDR3'!$A$6:$FY$331,FQ$4,FALSE)</f>
        <v>-596166</v>
      </c>
      <c r="FR96" s="104">
        <f>VLOOKUP($B96,'Part 3 NNDR3'!$A$6:$FY$331,FR$4,FALSE)</f>
        <v>0</v>
      </c>
      <c r="FS96" s="104">
        <f>VLOOKUP($B96,'Part 3 NNDR3'!$A$6:$FY$331,FS$4,FALSE)</f>
        <v>-596166</v>
      </c>
      <c r="FT96" s="104">
        <f>VLOOKUP($B96,'Part 3 NNDR3'!$A$6:$FY$331,FT$4,FALSE)</f>
        <v>-4315</v>
      </c>
      <c r="FU96" s="104">
        <f>VLOOKUP($B96,'Part 3 NNDR3'!$A$6:$FY$331,FU$4,FALSE)</f>
        <v>0</v>
      </c>
      <c r="FV96" s="104">
        <f>VLOOKUP($B96,'Part 3 NNDR3'!$A$6:$FY$331,FV$4,FALSE)</f>
        <v>-4315</v>
      </c>
      <c r="FW96" s="104">
        <f>VLOOKUP($B96,'Part 3 NNDR3'!$A$6:$FY$331,FW$4,FALSE)</f>
        <v>-6894953</v>
      </c>
      <c r="FX96" s="104">
        <f>VLOOKUP($B96,'Part 3 NNDR3'!$A$6:$FY$331,FX$4,FALSE)</f>
        <v>0</v>
      </c>
      <c r="FY96" s="104">
        <f>VLOOKUP($B96,'Part 3 NNDR3'!$A$6:$FY$331,FY$4,FALSE)</f>
        <v>-6894953</v>
      </c>
      <c r="FZ96" s="104">
        <f>VLOOKUP($B96,'Part 3 NNDR3'!$A$6:$FY$331,FZ$4,FALSE)</f>
        <v>55791499</v>
      </c>
      <c r="GA96" s="104">
        <f>VLOOKUP($B96,'Part 3 NNDR3'!$A$6:$FY$331,GA$4,FALSE)</f>
        <v>0</v>
      </c>
      <c r="GB96" s="104">
        <f>VLOOKUP($B96,'Part 3 NNDR3'!$A$6:$FY$331,GB$4,FALSE)</f>
        <v>55791499</v>
      </c>
      <c r="GC96" s="105" t="str">
        <f>VLOOKUP($B96,'Data (Updated)'!$C$4:$E$329,2,FALSE)</f>
        <v>E3421</v>
      </c>
      <c r="GD96" s="106" t="str">
        <f>VLOOKUP($B96,'Data (Updated)'!$C$4:$E$329,3,FALSE)</f>
        <v>E6134</v>
      </c>
    </row>
    <row r="97" spans="1:186" ht="12.75" x14ac:dyDescent="0.2">
      <c r="A97" s="75">
        <v>92</v>
      </c>
      <c r="B97" s="100" t="s">
        <v>278</v>
      </c>
      <c r="C97" s="101" t="s">
        <v>941</v>
      </c>
      <c r="D97" s="102" t="s">
        <v>942</v>
      </c>
      <c r="E97" s="103" t="s">
        <v>277</v>
      </c>
      <c r="F97" s="104">
        <f>VLOOKUP($B97,'Part 3 NNDR3'!$A$6:$FY$331,F$4,FALSE)</f>
        <v>0</v>
      </c>
      <c r="G97" s="104">
        <f>VLOOKUP($B97,'Part 3 NNDR3'!$A$6:$FY$331,G$4,FALSE)</f>
        <v>0</v>
      </c>
      <c r="H97" s="104">
        <f>VLOOKUP($B97,'Part 3 NNDR3'!$A$6:$FY$331,H$4,FALSE)</f>
        <v>0</v>
      </c>
      <c r="I97" s="104">
        <f>VLOOKUP($B97,'Part 3 NNDR3'!$A$6:$FY$331,I$4,FALSE)</f>
        <v>49216</v>
      </c>
      <c r="J97" s="104">
        <f>VLOOKUP($B97,'Part 3 NNDR3'!$A$6:$FY$331,J$4,FALSE)</f>
        <v>0</v>
      </c>
      <c r="K97" s="104">
        <f>VLOOKUP($B97,'Part 3 NNDR3'!$A$6:$FY$331,K$4,FALSE)</f>
        <v>49216</v>
      </c>
      <c r="L97" s="104">
        <f>VLOOKUP($B97,'Part 3 NNDR3'!$A$6:$FY$331,L$4,FALSE)</f>
        <v>0</v>
      </c>
      <c r="M97" s="104">
        <f>VLOOKUP($B97,'Part 3 NNDR3'!$A$6:$FY$331,M$4,FALSE)</f>
        <v>0</v>
      </c>
      <c r="N97" s="104">
        <f>VLOOKUP($B97,'Part 3 NNDR3'!$A$6:$FY$331,N$4,FALSE)</f>
        <v>0</v>
      </c>
      <c r="O97" s="104">
        <f>VLOOKUP($B97,'Part 3 NNDR3'!$A$6:$FY$331,O$4,FALSE)</f>
        <v>-4437</v>
      </c>
      <c r="P97" s="104">
        <f>VLOOKUP($B97,'Part 3 NNDR3'!$A$6:$FY$331,P$4,FALSE)</f>
        <v>0</v>
      </c>
      <c r="Q97" s="104">
        <f>VLOOKUP($B97,'Part 3 NNDR3'!$A$6:$FY$331,Q$4,FALSE)</f>
        <v>-4437</v>
      </c>
      <c r="R97" s="104">
        <f>VLOOKUP($B97,'Part 3 NNDR3'!$A$6:$FY$331,R$4,FALSE)</f>
        <v>44779</v>
      </c>
      <c r="S97" s="104">
        <f>VLOOKUP($B97,'Part 3 NNDR3'!$A$6:$FY$331,S$4,FALSE)</f>
        <v>0</v>
      </c>
      <c r="T97" s="104">
        <f>VLOOKUP($B97,'Part 3 NNDR3'!$A$6:$FY$331,T$4,FALSE)</f>
        <v>44779</v>
      </c>
      <c r="U97" s="104">
        <f>VLOOKUP($B97,'Part 3 NNDR3'!$A$6:$FY$331,U$4,FALSE)</f>
        <v>-2065248</v>
      </c>
      <c r="V97" s="104">
        <f>VLOOKUP($B97,'Part 3 NNDR3'!$A$6:$FY$331,V$4,FALSE)</f>
        <v>0</v>
      </c>
      <c r="W97" s="104">
        <f>VLOOKUP($B97,'Part 3 NNDR3'!$A$6:$FY$331,W$4,FALSE)</f>
        <v>-2065248</v>
      </c>
      <c r="X97" s="104">
        <f>VLOOKUP($B97,'Part 3 NNDR3'!$A$6:$FY$331,X$4,FALSE)</f>
        <v>0</v>
      </c>
      <c r="Y97" s="104">
        <f>VLOOKUP($B97,'Part 3 NNDR3'!$A$6:$FY$331,Y$4,FALSE)</f>
        <v>0</v>
      </c>
      <c r="Z97" s="104">
        <f>VLOOKUP($B97,'Part 3 NNDR3'!$A$6:$FY$331,Z$4,FALSE)</f>
        <v>0</v>
      </c>
      <c r="AA97" s="104">
        <f>VLOOKUP($B97,'Part 3 NNDR3'!$A$6:$FY$331,AA$4,FALSE)</f>
        <v>-38890</v>
      </c>
      <c r="AB97" s="104">
        <f>VLOOKUP($B97,'Part 3 NNDR3'!$A$6:$FY$331,AB$4,FALSE)</f>
        <v>0</v>
      </c>
      <c r="AC97" s="104">
        <f>VLOOKUP($B97,'Part 3 NNDR3'!$A$6:$FY$331,AC$4,FALSE)</f>
        <v>-38890</v>
      </c>
      <c r="AD97" s="104">
        <f>VLOOKUP($B97,'Part 3 NNDR3'!$A$6:$FY$331,AD$4,FALSE)</f>
        <v>0</v>
      </c>
      <c r="AE97" s="104">
        <f>VLOOKUP($B97,'Part 3 NNDR3'!$A$6:$FY$331,AE$4,FALSE)</f>
        <v>0</v>
      </c>
      <c r="AF97" s="104">
        <f>VLOOKUP($B97,'Part 3 NNDR3'!$A$6:$FY$331,AF$4,FALSE)</f>
        <v>0</v>
      </c>
      <c r="AG97" s="104">
        <f>VLOOKUP($B97,'Part 3 NNDR3'!$A$6:$FY$331,AG$4,FALSE)</f>
        <v>0</v>
      </c>
      <c r="AH97" s="104">
        <f>VLOOKUP($B97,'Part 3 NNDR3'!$A$6:$FY$331,AH$4,FALSE)</f>
        <v>0</v>
      </c>
      <c r="AI97" s="104">
        <f>VLOOKUP($B97,'Part 3 NNDR3'!$A$6:$FY$331,AI$4,FALSE)</f>
        <v>0</v>
      </c>
      <c r="AJ97" s="104">
        <f>VLOOKUP($B97,'Part 3 NNDR3'!$A$6:$FY$331,AJ$4,FALSE)</f>
        <v>920694</v>
      </c>
      <c r="AK97" s="104">
        <f>VLOOKUP($B97,'Part 3 NNDR3'!$A$6:$FY$331,AK$4,FALSE)</f>
        <v>0</v>
      </c>
      <c r="AL97" s="104">
        <f>VLOOKUP($B97,'Part 3 NNDR3'!$A$6:$FY$331,AL$4,FALSE)</f>
        <v>920694</v>
      </c>
      <c r="AM97" s="104">
        <f>VLOOKUP($B97,'Part 3 NNDR3'!$A$6:$FY$331,AM$4,FALSE)</f>
        <v>-5563</v>
      </c>
      <c r="AN97" s="104">
        <f>VLOOKUP($B97,'Part 3 NNDR3'!$A$6:$FY$331,AN$4,FALSE)</f>
        <v>0</v>
      </c>
      <c r="AO97" s="104">
        <f>VLOOKUP($B97,'Part 3 NNDR3'!$A$6:$FY$331,AO$4,FALSE)</f>
        <v>-5563</v>
      </c>
      <c r="AP97" s="104">
        <f>VLOOKUP($B97,'Part 3 NNDR3'!$A$6:$FY$331,AP$4,FALSE)</f>
        <v>-2741735</v>
      </c>
      <c r="AQ97" s="104">
        <f>VLOOKUP($B97,'Part 3 NNDR3'!$A$6:$FY$331,AQ$4,FALSE)</f>
        <v>0</v>
      </c>
      <c r="AR97" s="104">
        <f>VLOOKUP($B97,'Part 3 NNDR3'!$A$6:$FY$331,AR$4,FALSE)</f>
        <v>-2741735</v>
      </c>
      <c r="AS97" s="104">
        <f>VLOOKUP($B97,'Part 3 NNDR3'!$A$6:$FY$331,AS$4,FALSE)</f>
        <v>5050</v>
      </c>
      <c r="AT97" s="104">
        <f>VLOOKUP($B97,'Part 3 NNDR3'!$A$6:$FY$331,AT$4,FALSE)</f>
        <v>0</v>
      </c>
      <c r="AU97" s="104">
        <f>VLOOKUP($B97,'Part 3 NNDR3'!$A$6:$FY$331,AU$4,FALSE)</f>
        <v>5050</v>
      </c>
      <c r="AV97" s="104">
        <f>VLOOKUP($B97,'Part 3 NNDR3'!$A$6:$FY$331,AV$4,FALSE)</f>
        <v>-82581</v>
      </c>
      <c r="AW97" s="104">
        <f>VLOOKUP($B97,'Part 3 NNDR3'!$A$6:$FY$331,AW$4,FALSE)</f>
        <v>0</v>
      </c>
      <c r="AX97" s="104">
        <f>VLOOKUP($B97,'Part 3 NNDR3'!$A$6:$FY$331,AX$4,FALSE)</f>
        <v>-82581</v>
      </c>
      <c r="AY97" s="104">
        <f>VLOOKUP($B97,'Part 3 NNDR3'!$A$6:$FY$331,AY$4,FALSE)</f>
        <v>-719</v>
      </c>
      <c r="AZ97" s="104">
        <f>VLOOKUP($B97,'Part 3 NNDR3'!$A$6:$FY$331,AZ$4,FALSE)</f>
        <v>0</v>
      </c>
      <c r="BA97" s="104">
        <f>VLOOKUP($B97,'Part 3 NNDR3'!$A$6:$FY$331,BA$4,FALSE)</f>
        <v>-719</v>
      </c>
      <c r="BB97" s="104">
        <f>VLOOKUP($B97,'Part 3 NNDR3'!$A$6:$FY$331,BB$4,FALSE)</f>
        <v>0</v>
      </c>
      <c r="BC97" s="104">
        <f>VLOOKUP($B97,'Part 3 NNDR3'!$A$6:$FY$331,BC$4,FALSE)</f>
        <v>0</v>
      </c>
      <c r="BD97" s="104">
        <f>VLOOKUP($B97,'Part 3 NNDR3'!$A$6:$FY$331,BD$4,FALSE)</f>
        <v>0</v>
      </c>
      <c r="BE97" s="104">
        <f>VLOOKUP($B97,'Part 3 NNDR3'!$A$6:$FY$331,BE$4,FALSE)</f>
        <v>0</v>
      </c>
      <c r="BF97" s="104">
        <f>VLOOKUP($B97,'Part 3 NNDR3'!$A$6:$FY$331,BF$4,FALSE)</f>
        <v>0</v>
      </c>
      <c r="BG97" s="104">
        <f>VLOOKUP($B97,'Part 3 NNDR3'!$A$6:$FY$331,BG$4,FALSE)</f>
        <v>0</v>
      </c>
      <c r="BH97" s="104">
        <f>VLOOKUP($B97,'Part 3 NNDR3'!$A$6:$FY$331,BH$4,FALSE)</f>
        <v>-4008992</v>
      </c>
      <c r="BI97" s="104">
        <f>VLOOKUP($B97,'Part 3 NNDR3'!$A$6:$FY$331,BI$4,FALSE)</f>
        <v>0</v>
      </c>
      <c r="BJ97" s="104">
        <f>VLOOKUP($B97,'Part 3 NNDR3'!$A$6:$FY$331,BJ$4,FALSE)</f>
        <v>-4008992</v>
      </c>
      <c r="BK97" s="104">
        <f>VLOOKUP($B97,'Part 3 NNDR3'!$A$6:$FY$331,BK$4,FALSE)</f>
        <v>-6492</v>
      </c>
      <c r="BL97" s="104">
        <f>VLOOKUP($B97,'Part 3 NNDR3'!$A$6:$FY$331,BL$4,FALSE)</f>
        <v>0</v>
      </c>
      <c r="BM97" s="104">
        <f>VLOOKUP($B97,'Part 3 NNDR3'!$A$6:$FY$331,BM$4,FALSE)</f>
        <v>-6492</v>
      </c>
      <c r="BN97" s="104">
        <f>VLOOKUP($B97,'Part 3 NNDR3'!$A$6:$FY$331,BN$4,FALSE)</f>
        <v>-3502</v>
      </c>
      <c r="BO97" s="104">
        <f>VLOOKUP($B97,'Part 3 NNDR3'!$A$6:$FY$331,BO$4,FALSE)</f>
        <v>0</v>
      </c>
      <c r="BP97" s="104">
        <f>VLOOKUP($B97,'Part 3 NNDR3'!$A$6:$FY$331,BP$4,FALSE)</f>
        <v>-3502</v>
      </c>
      <c r="BQ97" s="104">
        <f>VLOOKUP($B97,'Part 3 NNDR3'!$A$6:$FY$331,BQ$4,FALSE)</f>
        <v>-675681</v>
      </c>
      <c r="BR97" s="104">
        <f>VLOOKUP($B97,'Part 3 NNDR3'!$A$6:$FY$331,BR$4,FALSE)</f>
        <v>0</v>
      </c>
      <c r="BS97" s="104">
        <f>VLOOKUP($B97,'Part 3 NNDR3'!$A$6:$FY$331,BS$4,FALSE)</f>
        <v>-675681</v>
      </c>
      <c r="BT97" s="104">
        <f>VLOOKUP($B97,'Part 3 NNDR3'!$A$6:$FY$331,BT$4,FALSE)</f>
        <v>-10293</v>
      </c>
      <c r="BU97" s="104">
        <f>VLOOKUP($B97,'Part 3 NNDR3'!$A$6:$FY$331,BU$4,FALSE)</f>
        <v>0</v>
      </c>
      <c r="BV97" s="104">
        <f>VLOOKUP($B97,'Part 3 NNDR3'!$A$6:$FY$331,BV$4,FALSE)</f>
        <v>-10293</v>
      </c>
      <c r="BW97" s="104">
        <f>VLOOKUP($B97,'Part 3 NNDR3'!$A$6:$FY$331,BW$4,FALSE)</f>
        <v>-695968</v>
      </c>
      <c r="BX97" s="104">
        <f>VLOOKUP($B97,'Part 3 NNDR3'!$A$6:$FY$331,BX$4,FALSE)</f>
        <v>0</v>
      </c>
      <c r="BY97" s="104">
        <f>VLOOKUP($B97,'Part 3 NNDR3'!$A$6:$FY$331,BY$4,FALSE)</f>
        <v>-695968</v>
      </c>
      <c r="BZ97" s="104">
        <f>VLOOKUP($B97,'Part 3 NNDR3'!$A$6:$FY$331,BZ$4,FALSE)</f>
        <v>-37882</v>
      </c>
      <c r="CA97" s="104">
        <f>VLOOKUP($B97,'Part 3 NNDR3'!$A$6:$FY$331,CA$4,FALSE)</f>
        <v>0</v>
      </c>
      <c r="CB97" s="104">
        <f>VLOOKUP($B97,'Part 3 NNDR3'!$A$6:$FY$331,CB$4,FALSE)</f>
        <v>-37882</v>
      </c>
      <c r="CC97" s="104">
        <f>VLOOKUP($B97,'Part 3 NNDR3'!$A$6:$FY$331,CC$4,FALSE)</f>
        <v>3690</v>
      </c>
      <c r="CD97" s="104">
        <f>VLOOKUP($B97,'Part 3 NNDR3'!$A$6:$FY$331,CD$4,FALSE)</f>
        <v>0</v>
      </c>
      <c r="CE97" s="104">
        <f>VLOOKUP($B97,'Part 3 NNDR3'!$A$6:$FY$331,CE$4,FALSE)</f>
        <v>3690</v>
      </c>
      <c r="CF97" s="104">
        <f>VLOOKUP($B97,'Part 3 NNDR3'!$A$6:$FY$331,CF$4,FALSE)</f>
        <v>-14323</v>
      </c>
      <c r="CG97" s="104">
        <f>VLOOKUP($B97,'Part 3 NNDR3'!$A$6:$FY$331,CG$4,FALSE)</f>
        <v>0</v>
      </c>
      <c r="CH97" s="104">
        <f>VLOOKUP($B97,'Part 3 NNDR3'!$A$6:$FY$331,CH$4,FALSE)</f>
        <v>-14323</v>
      </c>
      <c r="CI97" s="104">
        <f>VLOOKUP($B97,'Part 3 NNDR3'!$A$6:$FY$331,CI$4,FALSE)</f>
        <v>-17972</v>
      </c>
      <c r="CJ97" s="104">
        <f>VLOOKUP($B97,'Part 3 NNDR3'!$A$6:$FY$331,CJ$4,FALSE)</f>
        <v>0</v>
      </c>
      <c r="CK97" s="104">
        <f>VLOOKUP($B97,'Part 3 NNDR3'!$A$6:$FY$331,CK$4,FALSE)</f>
        <v>-17972</v>
      </c>
      <c r="CL97" s="104">
        <f>VLOOKUP($B97,'Part 3 NNDR3'!$A$6:$FY$331,CL$4,FALSE)</f>
        <v>0</v>
      </c>
      <c r="CM97" s="104">
        <f>VLOOKUP($B97,'Part 3 NNDR3'!$A$6:$FY$331,CM$4,FALSE)</f>
        <v>0</v>
      </c>
      <c r="CN97" s="104">
        <f>VLOOKUP($B97,'Part 3 NNDR3'!$A$6:$FY$331,CN$4,FALSE)</f>
        <v>0</v>
      </c>
      <c r="CO97" s="104">
        <f>VLOOKUP($B97,'Part 3 NNDR3'!$A$6:$FY$331,CO$4,FALSE)</f>
        <v>0</v>
      </c>
      <c r="CP97" s="104">
        <f>VLOOKUP($B97,'Part 3 NNDR3'!$A$6:$FY$331,CP$4,FALSE)</f>
        <v>0</v>
      </c>
      <c r="CQ97" s="104">
        <f>VLOOKUP($B97,'Part 3 NNDR3'!$A$6:$FY$331,CQ$4,FALSE)</f>
        <v>0</v>
      </c>
      <c r="CR97" s="104">
        <f>VLOOKUP($B97,'Part 3 NNDR3'!$A$6:$FY$331,CR$4,FALSE)</f>
        <v>0</v>
      </c>
      <c r="CS97" s="104">
        <f>VLOOKUP($B97,'Part 3 NNDR3'!$A$6:$FY$331,CS$4,FALSE)</f>
        <v>0</v>
      </c>
      <c r="CT97" s="104">
        <f>VLOOKUP($B97,'Part 3 NNDR3'!$A$6:$FY$331,CT$4,FALSE)</f>
        <v>0</v>
      </c>
      <c r="CU97" s="104">
        <f>VLOOKUP($B97,'Part 3 NNDR3'!$A$6:$FY$331,CU$4,FALSE)</f>
        <v>0</v>
      </c>
      <c r="CV97" s="104">
        <f>VLOOKUP($B97,'Part 3 NNDR3'!$A$6:$FY$331,CV$4,FALSE)</f>
        <v>0</v>
      </c>
      <c r="CW97" s="104">
        <f>VLOOKUP($B97,'Part 3 NNDR3'!$A$6:$FY$331,CW$4,FALSE)</f>
        <v>0</v>
      </c>
      <c r="CX97" s="104">
        <f>VLOOKUP($B97,'Part 3 NNDR3'!$A$6:$FY$331,CX$4,FALSE)</f>
        <v>0</v>
      </c>
      <c r="CY97" s="104">
        <f>VLOOKUP($B97,'Part 3 NNDR3'!$A$6:$FY$331,CY$4,FALSE)</f>
        <v>0</v>
      </c>
      <c r="CZ97" s="104">
        <f>VLOOKUP($B97,'Part 3 NNDR3'!$A$6:$FY$331,CZ$4,FALSE)</f>
        <v>0</v>
      </c>
      <c r="DA97" s="104">
        <f>VLOOKUP($B97,'Part 3 NNDR3'!$A$6:$FY$331,DA$4,FALSE)</f>
        <v>0</v>
      </c>
      <c r="DB97" s="104">
        <f>VLOOKUP($B97,'Part 3 NNDR3'!$A$6:$FY$331,DB$4,FALSE)</f>
        <v>0</v>
      </c>
      <c r="DC97" s="104">
        <f>VLOOKUP($B97,'Part 3 NNDR3'!$A$6:$FY$331,DC$4,FALSE)</f>
        <v>0</v>
      </c>
      <c r="DD97" s="104">
        <f>VLOOKUP($B97,'Part 3 NNDR3'!$A$6:$FY$331,DD$4,FALSE)</f>
        <v>0</v>
      </c>
      <c r="DE97" s="104">
        <f>VLOOKUP($B97,'Part 3 NNDR3'!$A$6:$FY$331,DE$4,FALSE)</f>
        <v>0</v>
      </c>
      <c r="DF97" s="104">
        <f>VLOOKUP($B97,'Part 3 NNDR3'!$A$6:$FY$331,DF$4,FALSE)</f>
        <v>0</v>
      </c>
      <c r="DG97" s="104">
        <f>VLOOKUP($B97,'Part 3 NNDR3'!$A$6:$FY$331,DG$4,FALSE)</f>
        <v>0</v>
      </c>
      <c r="DH97" s="104">
        <f>VLOOKUP($B97,'Part 3 NNDR3'!$A$6:$FY$331,DH$4,FALSE)</f>
        <v>0</v>
      </c>
      <c r="DI97" s="104">
        <f>VLOOKUP($B97,'Part 3 NNDR3'!$A$6:$FY$331,DI$4,FALSE)</f>
        <v>0</v>
      </c>
      <c r="DJ97" s="104">
        <f>VLOOKUP($B97,'Part 3 NNDR3'!$A$6:$FY$331,DJ$4,FALSE)</f>
        <v>0</v>
      </c>
      <c r="DK97" s="104">
        <f>VLOOKUP($B97,'Part 3 NNDR3'!$A$6:$FY$331,DK$4,FALSE)</f>
        <v>0</v>
      </c>
      <c r="DL97" s="104">
        <f>VLOOKUP($B97,'Part 3 NNDR3'!$A$6:$FY$331,DL$4,FALSE)</f>
        <v>-66487</v>
      </c>
      <c r="DM97" s="104">
        <f>VLOOKUP($B97,'Part 3 NNDR3'!$A$6:$FY$331,DM$4,FALSE)</f>
        <v>0</v>
      </c>
      <c r="DN97" s="104">
        <f>VLOOKUP($B97,'Part 3 NNDR3'!$A$6:$FY$331,DN$4,FALSE)</f>
        <v>-66487</v>
      </c>
      <c r="DO97" s="104">
        <f>VLOOKUP($B97,'Part 3 NNDR3'!$A$6:$FY$331,DO$4,FALSE)</f>
        <v>0</v>
      </c>
      <c r="DP97" s="104">
        <f>VLOOKUP($B97,'Part 3 NNDR3'!$A$6:$FY$331,DP$4,FALSE)</f>
        <v>0</v>
      </c>
      <c r="DQ97" s="104">
        <f>VLOOKUP($B97,'Part 3 NNDR3'!$A$6:$FY$331,DQ$4,FALSE)</f>
        <v>0</v>
      </c>
      <c r="DR97" s="104">
        <f>VLOOKUP($B97,'Part 3 NNDR3'!$A$6:$FY$331,DR$4,FALSE)</f>
        <v>0</v>
      </c>
      <c r="DS97" s="104">
        <f>VLOOKUP($B97,'Part 3 NNDR3'!$A$6:$FY$331,DS$4,FALSE)</f>
        <v>0</v>
      </c>
      <c r="DT97" s="104">
        <f>VLOOKUP($B97,'Part 3 NNDR3'!$A$6:$FY$331,DT$4,FALSE)</f>
        <v>0</v>
      </c>
      <c r="DU97" s="104">
        <f>VLOOKUP($B97,'Part 3 NNDR3'!$A$6:$FY$331,DU$4,FALSE)</f>
        <v>-53959</v>
      </c>
      <c r="DV97" s="104">
        <f>VLOOKUP($B97,'Part 3 NNDR3'!$A$6:$FY$331,DV$4,FALSE)</f>
        <v>0</v>
      </c>
      <c r="DW97" s="104">
        <f>VLOOKUP($B97,'Part 3 NNDR3'!$A$6:$FY$331,DW$4,FALSE)</f>
        <v>-53959</v>
      </c>
      <c r="DX97" s="104">
        <f>VLOOKUP($B97,'Part 3 NNDR3'!$A$6:$FY$331,DX$4,FALSE)</f>
        <v>-17356</v>
      </c>
      <c r="DY97" s="104">
        <f>VLOOKUP($B97,'Part 3 NNDR3'!$A$6:$FY$331,DY$4,FALSE)</f>
        <v>0</v>
      </c>
      <c r="DZ97" s="104">
        <f>VLOOKUP($B97,'Part 3 NNDR3'!$A$6:$FY$331,DZ$4,FALSE)</f>
        <v>-17356</v>
      </c>
      <c r="EA97" s="104">
        <f>VLOOKUP($B97,'Part 3 NNDR3'!$A$6:$FY$331,EA$4,FALSE)</f>
        <v>-577072</v>
      </c>
      <c r="EB97" s="104">
        <f>VLOOKUP($B97,'Part 3 NNDR3'!$A$6:$FY$331,EB$4,FALSE)</f>
        <v>0</v>
      </c>
      <c r="EC97" s="104">
        <f>VLOOKUP($B97,'Part 3 NNDR3'!$A$6:$FY$331,EC$4,FALSE)</f>
        <v>-577072</v>
      </c>
      <c r="ED97" s="104">
        <f>VLOOKUP($B97,'Part 3 NNDR3'!$A$6:$FY$331,ED$4,FALSE)</f>
        <v>-38371</v>
      </c>
      <c r="EE97" s="104">
        <f>VLOOKUP($B97,'Part 3 NNDR3'!$A$6:$FY$331,EE$4,FALSE)</f>
        <v>0</v>
      </c>
      <c r="EF97" s="104">
        <f>VLOOKUP($B97,'Part 3 NNDR3'!$A$6:$FY$331,EF$4,FALSE)</f>
        <v>-38371</v>
      </c>
      <c r="EG97" s="104">
        <f>VLOOKUP($B97,'Part 3 NNDR3'!$A$6:$FY$331,EG$4,FALSE)</f>
        <v>0</v>
      </c>
      <c r="EH97" s="104">
        <f>VLOOKUP($B97,'Part 3 NNDR3'!$A$6:$FY$331,EH$4,FALSE)</f>
        <v>0</v>
      </c>
      <c r="EI97" s="104">
        <f>VLOOKUP($B97,'Part 3 NNDR3'!$A$6:$FY$331,EI$4,FALSE)</f>
        <v>0</v>
      </c>
      <c r="EJ97" s="104">
        <f>VLOOKUP($B97,'Part 3 NNDR3'!$A$6:$FY$331,EJ$4,FALSE)</f>
        <v>0</v>
      </c>
      <c r="EK97" s="104">
        <f>VLOOKUP($B97,'Part 3 NNDR3'!$A$6:$FY$331,EK$4,FALSE)</f>
        <v>0</v>
      </c>
      <c r="EL97" s="104">
        <f>VLOOKUP($B97,'Part 3 NNDR3'!$A$6:$FY$331,EL$4,FALSE)</f>
        <v>0</v>
      </c>
      <c r="EM97" s="104">
        <f>VLOOKUP($B97,'Part 3 NNDR3'!$A$6:$FY$331,EM$4,FALSE)</f>
        <v>-24696</v>
      </c>
      <c r="EN97" s="104">
        <f>VLOOKUP($B97,'Part 3 NNDR3'!$A$6:$FY$331,EN$4,FALSE)</f>
        <v>0</v>
      </c>
      <c r="EO97" s="104">
        <f>VLOOKUP($B97,'Part 3 NNDR3'!$A$6:$FY$331,EO$4,FALSE)</f>
        <v>-24696</v>
      </c>
      <c r="EP97" s="104">
        <f>VLOOKUP($B97,'Part 3 NNDR3'!$A$6:$FY$331,EP$4,FALSE)</f>
        <v>-711454</v>
      </c>
      <c r="EQ97" s="104">
        <f>VLOOKUP($B97,'Part 3 NNDR3'!$A$6:$FY$331,EQ$4,FALSE)</f>
        <v>0</v>
      </c>
      <c r="ER97" s="104">
        <f>VLOOKUP($B97,'Part 3 NNDR3'!$A$6:$FY$331,ER$4,FALSE)</f>
        <v>-711454</v>
      </c>
      <c r="ES97" s="104">
        <f>VLOOKUP($B97,'Part 3 NNDR3'!$A$6:$FY$331,ES$4,FALSE)</f>
        <v>0</v>
      </c>
      <c r="ET97" s="104">
        <f>VLOOKUP($B97,'Part 3 NNDR3'!$A$6:$FY$331,ET$4,FALSE)</f>
        <v>0</v>
      </c>
      <c r="EU97" s="104">
        <f>VLOOKUP($B97,'Part 3 NNDR3'!$A$6:$FY$331,EU$4,FALSE)</f>
        <v>0</v>
      </c>
      <c r="EV97" s="104">
        <f>VLOOKUP($B97,'Part 3 NNDR3'!$A$6:$FY$331,EV$4,FALSE)</f>
        <v>0</v>
      </c>
      <c r="EW97" s="104">
        <f>VLOOKUP($B97,'Part 3 NNDR3'!$A$6:$FY$331,EW$4,FALSE)</f>
        <v>0</v>
      </c>
      <c r="EX97" s="104">
        <f>VLOOKUP($B97,'Part 3 NNDR3'!$A$6:$FY$331,EX$4,FALSE)</f>
        <v>0</v>
      </c>
      <c r="EY97" s="104">
        <f>VLOOKUP($B97,'Part 3 NNDR3'!$A$6:$FY$331,EY$4,FALSE)</f>
        <v>0</v>
      </c>
      <c r="EZ97" s="104">
        <f>VLOOKUP($B97,'Part 3 NNDR3'!$A$6:$FY$331,EZ$4,FALSE)</f>
        <v>0</v>
      </c>
      <c r="FA97" s="104">
        <f>VLOOKUP($B97,'Part 3 NNDR3'!$A$6:$FY$331,FA$4,FALSE)</f>
        <v>0</v>
      </c>
      <c r="FB97" s="104">
        <f>VLOOKUP($B97,'Part 3 NNDR3'!$A$6:$FY$331,FB$4,FALSE)</f>
        <v>39524353</v>
      </c>
      <c r="FC97" s="104">
        <f>VLOOKUP($B97,'Part 3 NNDR3'!$A$6:$FY$331,FC$4,FALSE)</f>
        <v>0</v>
      </c>
      <c r="FD97" s="104">
        <f>VLOOKUP($B97,'Part 3 NNDR3'!$A$6:$FY$331,FD$4,FALSE)</f>
        <v>39524353</v>
      </c>
      <c r="FE97" s="104">
        <f>VLOOKUP($B97,'Part 3 NNDR3'!$A$6:$FY$331,FE$4,FALSE)</f>
        <v>44779</v>
      </c>
      <c r="FF97" s="104">
        <f>VLOOKUP($B97,'Part 3 NNDR3'!$A$6:$FY$331,FF$4,FALSE)</f>
        <v>0</v>
      </c>
      <c r="FG97" s="104">
        <f>VLOOKUP($B97,'Part 3 NNDR3'!$A$6:$FY$331,FG$4,FALSE)</f>
        <v>44779</v>
      </c>
      <c r="FH97" s="104">
        <f>VLOOKUP($B97,'Part 3 NNDR3'!$A$6:$FY$331,FH$4,FALSE)</f>
        <v>-4008992</v>
      </c>
      <c r="FI97" s="104">
        <f>VLOOKUP($B97,'Part 3 NNDR3'!$A$6:$FY$331,FI$4,FALSE)</f>
        <v>0</v>
      </c>
      <c r="FJ97" s="104">
        <f>VLOOKUP($B97,'Part 3 NNDR3'!$A$6:$FY$331,FJ$4,FALSE)</f>
        <v>-4008992</v>
      </c>
      <c r="FK97" s="104">
        <f>VLOOKUP($B97,'Part 3 NNDR3'!$A$6:$FY$331,FK$4,FALSE)</f>
        <v>-695968</v>
      </c>
      <c r="FL97" s="104">
        <f>VLOOKUP($B97,'Part 3 NNDR3'!$A$6:$FY$331,FL$4,FALSE)</f>
        <v>0</v>
      </c>
      <c r="FM97" s="104">
        <f>VLOOKUP($B97,'Part 3 NNDR3'!$A$6:$FY$331,FM$4,FALSE)</f>
        <v>-695968</v>
      </c>
      <c r="FN97" s="104">
        <f>VLOOKUP($B97,'Part 3 NNDR3'!$A$6:$FY$331,FN$4,FALSE)</f>
        <v>-66487</v>
      </c>
      <c r="FO97" s="104">
        <f>VLOOKUP($B97,'Part 3 NNDR3'!$A$6:$FY$331,FO$4,FALSE)</f>
        <v>0</v>
      </c>
      <c r="FP97" s="104">
        <f>VLOOKUP($B97,'Part 3 NNDR3'!$A$6:$FY$331,FP$4,FALSE)</f>
        <v>-66487</v>
      </c>
      <c r="FQ97" s="104">
        <f>VLOOKUP($B97,'Part 3 NNDR3'!$A$6:$FY$331,FQ$4,FALSE)</f>
        <v>-711454</v>
      </c>
      <c r="FR97" s="104">
        <f>VLOOKUP($B97,'Part 3 NNDR3'!$A$6:$FY$331,FR$4,FALSE)</f>
        <v>0</v>
      </c>
      <c r="FS97" s="104">
        <f>VLOOKUP($B97,'Part 3 NNDR3'!$A$6:$FY$331,FS$4,FALSE)</f>
        <v>-711454</v>
      </c>
      <c r="FT97" s="104">
        <f>VLOOKUP($B97,'Part 3 NNDR3'!$A$6:$FY$331,FT$4,FALSE)</f>
        <v>0</v>
      </c>
      <c r="FU97" s="104">
        <f>VLOOKUP($B97,'Part 3 NNDR3'!$A$6:$FY$331,FU$4,FALSE)</f>
        <v>0</v>
      </c>
      <c r="FV97" s="104">
        <f>VLOOKUP($B97,'Part 3 NNDR3'!$A$6:$FY$331,FV$4,FALSE)</f>
        <v>0</v>
      </c>
      <c r="FW97" s="104">
        <f>VLOOKUP($B97,'Part 3 NNDR3'!$A$6:$FY$331,FW$4,FALSE)</f>
        <v>-5438122</v>
      </c>
      <c r="FX97" s="104">
        <f>VLOOKUP($B97,'Part 3 NNDR3'!$A$6:$FY$331,FX$4,FALSE)</f>
        <v>0</v>
      </c>
      <c r="FY97" s="104">
        <f>VLOOKUP($B97,'Part 3 NNDR3'!$A$6:$FY$331,FY$4,FALSE)</f>
        <v>-5438122</v>
      </c>
      <c r="FZ97" s="104">
        <f>VLOOKUP($B97,'Part 3 NNDR3'!$A$6:$FY$331,FZ$4,FALSE)</f>
        <v>34086231</v>
      </c>
      <c r="GA97" s="104">
        <f>VLOOKUP($B97,'Part 3 NNDR3'!$A$6:$FY$331,GA$4,FALSE)</f>
        <v>0</v>
      </c>
      <c r="GB97" s="104">
        <f>VLOOKUP($B97,'Part 3 NNDR3'!$A$6:$FY$331,GB$4,FALSE)</f>
        <v>34086231</v>
      </c>
      <c r="GC97" s="105" t="str">
        <f>VLOOKUP($B97,'Data (Updated)'!$C$4:$E$329,2,FALSE)</f>
        <v>E1421</v>
      </c>
      <c r="GD97" s="106" t="str">
        <f>VLOOKUP($B97,'Data (Updated)'!$C$4:$E$329,3,FALSE)</f>
        <v>E6114</v>
      </c>
    </row>
    <row r="98" spans="1:186" ht="12.75" x14ac:dyDescent="0.2">
      <c r="A98" s="75">
        <v>93</v>
      </c>
      <c r="B98" s="100" t="s">
        <v>282</v>
      </c>
      <c r="C98" s="101" t="s">
        <v>941</v>
      </c>
      <c r="D98" s="102" t="s">
        <v>942</v>
      </c>
      <c r="E98" s="103" t="s">
        <v>281</v>
      </c>
      <c r="F98" s="104">
        <f>VLOOKUP($B98,'Part 3 NNDR3'!$A$6:$FY$331,F$4,FALSE)</f>
        <v>0</v>
      </c>
      <c r="G98" s="104">
        <f>VLOOKUP($B98,'Part 3 NNDR3'!$A$6:$FY$331,G$4,FALSE)</f>
        <v>0</v>
      </c>
      <c r="H98" s="104">
        <f>VLOOKUP($B98,'Part 3 NNDR3'!$A$6:$FY$331,H$4,FALSE)</f>
        <v>0</v>
      </c>
      <c r="I98" s="104">
        <f>VLOOKUP($B98,'Part 3 NNDR3'!$A$6:$FY$331,I$4,FALSE)</f>
        <v>-346793</v>
      </c>
      <c r="J98" s="104">
        <f>VLOOKUP($B98,'Part 3 NNDR3'!$A$6:$FY$331,J$4,FALSE)</f>
        <v>0</v>
      </c>
      <c r="K98" s="104">
        <f>VLOOKUP($B98,'Part 3 NNDR3'!$A$6:$FY$331,K$4,FALSE)</f>
        <v>-346793</v>
      </c>
      <c r="L98" s="104">
        <f>VLOOKUP($B98,'Part 3 NNDR3'!$A$6:$FY$331,L$4,FALSE)</f>
        <v>0</v>
      </c>
      <c r="M98" s="104">
        <f>VLOOKUP($B98,'Part 3 NNDR3'!$A$6:$FY$331,M$4,FALSE)</f>
        <v>0</v>
      </c>
      <c r="N98" s="104">
        <f>VLOOKUP($B98,'Part 3 NNDR3'!$A$6:$FY$331,N$4,FALSE)</f>
        <v>0</v>
      </c>
      <c r="O98" s="104">
        <f>VLOOKUP($B98,'Part 3 NNDR3'!$A$6:$FY$331,O$4,FALSE)</f>
        <v>14444</v>
      </c>
      <c r="P98" s="104">
        <f>VLOOKUP($B98,'Part 3 NNDR3'!$A$6:$FY$331,P$4,FALSE)</f>
        <v>0</v>
      </c>
      <c r="Q98" s="104">
        <f>VLOOKUP($B98,'Part 3 NNDR3'!$A$6:$FY$331,Q$4,FALSE)</f>
        <v>14444</v>
      </c>
      <c r="R98" s="104">
        <f>VLOOKUP($B98,'Part 3 NNDR3'!$A$6:$FY$331,R$4,FALSE)</f>
        <v>-332349</v>
      </c>
      <c r="S98" s="104">
        <f>VLOOKUP($B98,'Part 3 NNDR3'!$A$6:$FY$331,S$4,FALSE)</f>
        <v>0</v>
      </c>
      <c r="T98" s="104">
        <f>VLOOKUP($B98,'Part 3 NNDR3'!$A$6:$FY$331,T$4,FALSE)</f>
        <v>-332349</v>
      </c>
      <c r="U98" s="104">
        <f>VLOOKUP($B98,'Part 3 NNDR3'!$A$6:$FY$331,U$4,FALSE)</f>
        <v>-1729731</v>
      </c>
      <c r="V98" s="104">
        <f>VLOOKUP($B98,'Part 3 NNDR3'!$A$6:$FY$331,V$4,FALSE)</f>
        <v>0</v>
      </c>
      <c r="W98" s="104">
        <f>VLOOKUP($B98,'Part 3 NNDR3'!$A$6:$FY$331,W$4,FALSE)</f>
        <v>-1729731</v>
      </c>
      <c r="X98" s="104">
        <f>VLOOKUP($B98,'Part 3 NNDR3'!$A$6:$FY$331,X$4,FALSE)</f>
        <v>0</v>
      </c>
      <c r="Y98" s="104">
        <f>VLOOKUP($B98,'Part 3 NNDR3'!$A$6:$FY$331,Y$4,FALSE)</f>
        <v>0</v>
      </c>
      <c r="Z98" s="104">
        <f>VLOOKUP($B98,'Part 3 NNDR3'!$A$6:$FY$331,Z$4,FALSE)</f>
        <v>0</v>
      </c>
      <c r="AA98" s="104">
        <f>VLOOKUP($B98,'Part 3 NNDR3'!$A$6:$FY$331,AA$4,FALSE)</f>
        <v>-97709</v>
      </c>
      <c r="AB98" s="104">
        <f>VLOOKUP($B98,'Part 3 NNDR3'!$A$6:$FY$331,AB$4,FALSE)</f>
        <v>0</v>
      </c>
      <c r="AC98" s="104">
        <f>VLOOKUP($B98,'Part 3 NNDR3'!$A$6:$FY$331,AC$4,FALSE)</f>
        <v>-97709</v>
      </c>
      <c r="AD98" s="104">
        <f>VLOOKUP($B98,'Part 3 NNDR3'!$A$6:$FY$331,AD$4,FALSE)</f>
        <v>-44515</v>
      </c>
      <c r="AE98" s="104">
        <f>VLOOKUP($B98,'Part 3 NNDR3'!$A$6:$FY$331,AE$4,FALSE)</f>
        <v>0</v>
      </c>
      <c r="AF98" s="104">
        <f>VLOOKUP($B98,'Part 3 NNDR3'!$A$6:$FY$331,AF$4,FALSE)</f>
        <v>-44515</v>
      </c>
      <c r="AG98" s="104">
        <f>VLOOKUP($B98,'Part 3 NNDR3'!$A$6:$FY$331,AG$4,FALSE)</f>
        <v>0</v>
      </c>
      <c r="AH98" s="104">
        <f>VLOOKUP($B98,'Part 3 NNDR3'!$A$6:$FY$331,AH$4,FALSE)</f>
        <v>0</v>
      </c>
      <c r="AI98" s="104">
        <f>VLOOKUP($B98,'Part 3 NNDR3'!$A$6:$FY$331,AI$4,FALSE)</f>
        <v>0</v>
      </c>
      <c r="AJ98" s="104">
        <f>VLOOKUP($B98,'Part 3 NNDR3'!$A$6:$FY$331,AJ$4,FALSE)</f>
        <v>1585203</v>
      </c>
      <c r="AK98" s="104">
        <f>VLOOKUP($B98,'Part 3 NNDR3'!$A$6:$FY$331,AK$4,FALSE)</f>
        <v>0</v>
      </c>
      <c r="AL98" s="104">
        <f>VLOOKUP($B98,'Part 3 NNDR3'!$A$6:$FY$331,AL$4,FALSE)</f>
        <v>1585203</v>
      </c>
      <c r="AM98" s="104">
        <f>VLOOKUP($B98,'Part 3 NNDR3'!$A$6:$FY$331,AM$4,FALSE)</f>
        <v>-19001</v>
      </c>
      <c r="AN98" s="104">
        <f>VLOOKUP($B98,'Part 3 NNDR3'!$A$6:$FY$331,AN$4,FALSE)</f>
        <v>0</v>
      </c>
      <c r="AO98" s="104">
        <f>VLOOKUP($B98,'Part 3 NNDR3'!$A$6:$FY$331,AO$4,FALSE)</f>
        <v>-19001</v>
      </c>
      <c r="AP98" s="104">
        <f>VLOOKUP($B98,'Part 3 NNDR3'!$A$6:$FY$331,AP$4,FALSE)</f>
        <v>-2147721</v>
      </c>
      <c r="AQ98" s="104">
        <f>VLOOKUP($B98,'Part 3 NNDR3'!$A$6:$FY$331,AQ$4,FALSE)</f>
        <v>0</v>
      </c>
      <c r="AR98" s="104">
        <f>VLOOKUP($B98,'Part 3 NNDR3'!$A$6:$FY$331,AR$4,FALSE)</f>
        <v>-2147721</v>
      </c>
      <c r="AS98" s="104">
        <f>VLOOKUP($B98,'Part 3 NNDR3'!$A$6:$FY$331,AS$4,FALSE)</f>
        <v>-402</v>
      </c>
      <c r="AT98" s="104">
        <f>VLOOKUP($B98,'Part 3 NNDR3'!$A$6:$FY$331,AT$4,FALSE)</f>
        <v>0</v>
      </c>
      <c r="AU98" s="104">
        <f>VLOOKUP($B98,'Part 3 NNDR3'!$A$6:$FY$331,AU$4,FALSE)</f>
        <v>-402</v>
      </c>
      <c r="AV98" s="104">
        <f>VLOOKUP($B98,'Part 3 NNDR3'!$A$6:$FY$331,AV$4,FALSE)</f>
        <v>0</v>
      </c>
      <c r="AW98" s="104">
        <f>VLOOKUP($B98,'Part 3 NNDR3'!$A$6:$FY$331,AW$4,FALSE)</f>
        <v>0</v>
      </c>
      <c r="AX98" s="104">
        <f>VLOOKUP($B98,'Part 3 NNDR3'!$A$6:$FY$331,AX$4,FALSE)</f>
        <v>0</v>
      </c>
      <c r="AY98" s="104">
        <f>VLOOKUP($B98,'Part 3 NNDR3'!$A$6:$FY$331,AY$4,FALSE)</f>
        <v>0</v>
      </c>
      <c r="AZ98" s="104">
        <f>VLOOKUP($B98,'Part 3 NNDR3'!$A$6:$FY$331,AZ$4,FALSE)</f>
        <v>0</v>
      </c>
      <c r="BA98" s="104">
        <f>VLOOKUP($B98,'Part 3 NNDR3'!$A$6:$FY$331,BA$4,FALSE)</f>
        <v>0</v>
      </c>
      <c r="BB98" s="104">
        <f>VLOOKUP($B98,'Part 3 NNDR3'!$A$6:$FY$331,BB$4,FALSE)</f>
        <v>0</v>
      </c>
      <c r="BC98" s="104">
        <f>VLOOKUP($B98,'Part 3 NNDR3'!$A$6:$FY$331,BC$4,FALSE)</f>
        <v>0</v>
      </c>
      <c r="BD98" s="104">
        <f>VLOOKUP($B98,'Part 3 NNDR3'!$A$6:$FY$331,BD$4,FALSE)</f>
        <v>0</v>
      </c>
      <c r="BE98" s="104">
        <f>VLOOKUP($B98,'Part 3 NNDR3'!$A$6:$FY$331,BE$4,FALSE)</f>
        <v>0</v>
      </c>
      <c r="BF98" s="104">
        <f>VLOOKUP($B98,'Part 3 NNDR3'!$A$6:$FY$331,BF$4,FALSE)</f>
        <v>0</v>
      </c>
      <c r="BG98" s="104">
        <f>VLOOKUP($B98,'Part 3 NNDR3'!$A$6:$FY$331,BG$4,FALSE)</f>
        <v>0</v>
      </c>
      <c r="BH98" s="104">
        <f>VLOOKUP($B98,'Part 3 NNDR3'!$A$6:$FY$331,BH$4,FALSE)</f>
        <v>-2409361</v>
      </c>
      <c r="BI98" s="104">
        <f>VLOOKUP($B98,'Part 3 NNDR3'!$A$6:$FY$331,BI$4,FALSE)</f>
        <v>0</v>
      </c>
      <c r="BJ98" s="104">
        <f>VLOOKUP($B98,'Part 3 NNDR3'!$A$6:$FY$331,BJ$4,FALSE)</f>
        <v>-2409361</v>
      </c>
      <c r="BK98" s="104">
        <f>VLOOKUP($B98,'Part 3 NNDR3'!$A$6:$FY$331,BK$4,FALSE)</f>
        <v>-14718</v>
      </c>
      <c r="BL98" s="104">
        <f>VLOOKUP($B98,'Part 3 NNDR3'!$A$6:$FY$331,BL$4,FALSE)</f>
        <v>0</v>
      </c>
      <c r="BM98" s="104">
        <f>VLOOKUP($B98,'Part 3 NNDR3'!$A$6:$FY$331,BM$4,FALSE)</f>
        <v>-14718</v>
      </c>
      <c r="BN98" s="104">
        <f>VLOOKUP($B98,'Part 3 NNDR3'!$A$6:$FY$331,BN$4,FALSE)</f>
        <v>-2749</v>
      </c>
      <c r="BO98" s="104">
        <f>VLOOKUP($B98,'Part 3 NNDR3'!$A$6:$FY$331,BO$4,FALSE)</f>
        <v>0</v>
      </c>
      <c r="BP98" s="104">
        <f>VLOOKUP($B98,'Part 3 NNDR3'!$A$6:$FY$331,BP$4,FALSE)</f>
        <v>-2749</v>
      </c>
      <c r="BQ98" s="104">
        <f>VLOOKUP($B98,'Part 3 NNDR3'!$A$6:$FY$331,BQ$4,FALSE)</f>
        <v>-1717968</v>
      </c>
      <c r="BR98" s="104">
        <f>VLOOKUP($B98,'Part 3 NNDR3'!$A$6:$FY$331,BR$4,FALSE)</f>
        <v>0</v>
      </c>
      <c r="BS98" s="104">
        <f>VLOOKUP($B98,'Part 3 NNDR3'!$A$6:$FY$331,BS$4,FALSE)</f>
        <v>-1717968</v>
      </c>
      <c r="BT98" s="104">
        <f>VLOOKUP($B98,'Part 3 NNDR3'!$A$6:$FY$331,BT$4,FALSE)</f>
        <v>-387</v>
      </c>
      <c r="BU98" s="104">
        <f>VLOOKUP($B98,'Part 3 NNDR3'!$A$6:$FY$331,BU$4,FALSE)</f>
        <v>0</v>
      </c>
      <c r="BV98" s="104">
        <f>VLOOKUP($B98,'Part 3 NNDR3'!$A$6:$FY$331,BV$4,FALSE)</f>
        <v>-387</v>
      </c>
      <c r="BW98" s="104">
        <f>VLOOKUP($B98,'Part 3 NNDR3'!$A$6:$FY$331,BW$4,FALSE)</f>
        <v>-1735822</v>
      </c>
      <c r="BX98" s="104">
        <f>VLOOKUP($B98,'Part 3 NNDR3'!$A$6:$FY$331,BX$4,FALSE)</f>
        <v>0</v>
      </c>
      <c r="BY98" s="104">
        <f>VLOOKUP($B98,'Part 3 NNDR3'!$A$6:$FY$331,BY$4,FALSE)</f>
        <v>-1735822</v>
      </c>
      <c r="BZ98" s="104">
        <f>VLOOKUP($B98,'Part 3 NNDR3'!$A$6:$FY$331,BZ$4,FALSE)</f>
        <v>-51142</v>
      </c>
      <c r="CA98" s="104">
        <f>VLOOKUP($B98,'Part 3 NNDR3'!$A$6:$FY$331,CA$4,FALSE)</f>
        <v>0</v>
      </c>
      <c r="CB98" s="104">
        <f>VLOOKUP($B98,'Part 3 NNDR3'!$A$6:$FY$331,CB$4,FALSE)</f>
        <v>-51142</v>
      </c>
      <c r="CC98" s="104">
        <f>VLOOKUP($B98,'Part 3 NNDR3'!$A$6:$FY$331,CC$4,FALSE)</f>
        <v>328</v>
      </c>
      <c r="CD98" s="104">
        <f>VLOOKUP($B98,'Part 3 NNDR3'!$A$6:$FY$331,CD$4,FALSE)</f>
        <v>0</v>
      </c>
      <c r="CE98" s="104">
        <f>VLOOKUP($B98,'Part 3 NNDR3'!$A$6:$FY$331,CE$4,FALSE)</f>
        <v>328</v>
      </c>
      <c r="CF98" s="104">
        <f>VLOOKUP($B98,'Part 3 NNDR3'!$A$6:$FY$331,CF$4,FALSE)</f>
        <v>-134096</v>
      </c>
      <c r="CG98" s="104">
        <f>VLOOKUP($B98,'Part 3 NNDR3'!$A$6:$FY$331,CG$4,FALSE)</f>
        <v>0</v>
      </c>
      <c r="CH98" s="104">
        <f>VLOOKUP($B98,'Part 3 NNDR3'!$A$6:$FY$331,CH$4,FALSE)</f>
        <v>-134096</v>
      </c>
      <c r="CI98" s="104">
        <f>VLOOKUP($B98,'Part 3 NNDR3'!$A$6:$FY$331,CI$4,FALSE)</f>
        <v>0</v>
      </c>
      <c r="CJ98" s="104">
        <f>VLOOKUP($B98,'Part 3 NNDR3'!$A$6:$FY$331,CJ$4,FALSE)</f>
        <v>0</v>
      </c>
      <c r="CK98" s="104">
        <f>VLOOKUP($B98,'Part 3 NNDR3'!$A$6:$FY$331,CK$4,FALSE)</f>
        <v>0</v>
      </c>
      <c r="CL98" s="104">
        <f>VLOOKUP($B98,'Part 3 NNDR3'!$A$6:$FY$331,CL$4,FALSE)</f>
        <v>0</v>
      </c>
      <c r="CM98" s="104">
        <f>VLOOKUP($B98,'Part 3 NNDR3'!$A$6:$FY$331,CM$4,FALSE)</f>
        <v>0</v>
      </c>
      <c r="CN98" s="104">
        <f>VLOOKUP($B98,'Part 3 NNDR3'!$A$6:$FY$331,CN$4,FALSE)</f>
        <v>0</v>
      </c>
      <c r="CO98" s="104">
        <f>VLOOKUP($B98,'Part 3 NNDR3'!$A$6:$FY$331,CO$4,FALSE)</f>
        <v>0</v>
      </c>
      <c r="CP98" s="104">
        <f>VLOOKUP($B98,'Part 3 NNDR3'!$A$6:$FY$331,CP$4,FALSE)</f>
        <v>0</v>
      </c>
      <c r="CQ98" s="104">
        <f>VLOOKUP($B98,'Part 3 NNDR3'!$A$6:$FY$331,CQ$4,FALSE)</f>
        <v>0</v>
      </c>
      <c r="CR98" s="104">
        <f>VLOOKUP($B98,'Part 3 NNDR3'!$A$6:$FY$331,CR$4,FALSE)</f>
        <v>0</v>
      </c>
      <c r="CS98" s="104">
        <f>VLOOKUP($B98,'Part 3 NNDR3'!$A$6:$FY$331,CS$4,FALSE)</f>
        <v>0</v>
      </c>
      <c r="CT98" s="104">
        <f>VLOOKUP($B98,'Part 3 NNDR3'!$A$6:$FY$331,CT$4,FALSE)</f>
        <v>0</v>
      </c>
      <c r="CU98" s="104">
        <f>VLOOKUP($B98,'Part 3 NNDR3'!$A$6:$FY$331,CU$4,FALSE)</f>
        <v>0</v>
      </c>
      <c r="CV98" s="104">
        <f>VLOOKUP($B98,'Part 3 NNDR3'!$A$6:$FY$331,CV$4,FALSE)</f>
        <v>0</v>
      </c>
      <c r="CW98" s="104">
        <f>VLOOKUP($B98,'Part 3 NNDR3'!$A$6:$FY$331,CW$4,FALSE)</f>
        <v>0</v>
      </c>
      <c r="CX98" s="104">
        <f>VLOOKUP($B98,'Part 3 NNDR3'!$A$6:$FY$331,CX$4,FALSE)</f>
        <v>0</v>
      </c>
      <c r="CY98" s="104">
        <f>VLOOKUP($B98,'Part 3 NNDR3'!$A$6:$FY$331,CY$4,FALSE)</f>
        <v>0</v>
      </c>
      <c r="CZ98" s="104">
        <f>VLOOKUP($B98,'Part 3 NNDR3'!$A$6:$FY$331,CZ$4,FALSE)</f>
        <v>0</v>
      </c>
      <c r="DA98" s="104">
        <f>VLOOKUP($B98,'Part 3 NNDR3'!$A$6:$FY$331,DA$4,FALSE)</f>
        <v>0</v>
      </c>
      <c r="DB98" s="104">
        <f>VLOOKUP($B98,'Part 3 NNDR3'!$A$6:$FY$331,DB$4,FALSE)</f>
        <v>0</v>
      </c>
      <c r="DC98" s="104">
        <f>VLOOKUP($B98,'Part 3 NNDR3'!$A$6:$FY$331,DC$4,FALSE)</f>
        <v>0</v>
      </c>
      <c r="DD98" s="104">
        <f>VLOOKUP($B98,'Part 3 NNDR3'!$A$6:$FY$331,DD$4,FALSE)</f>
        <v>0</v>
      </c>
      <c r="DE98" s="104">
        <f>VLOOKUP($B98,'Part 3 NNDR3'!$A$6:$FY$331,DE$4,FALSE)</f>
        <v>0</v>
      </c>
      <c r="DF98" s="104">
        <f>VLOOKUP($B98,'Part 3 NNDR3'!$A$6:$FY$331,DF$4,FALSE)</f>
        <v>0</v>
      </c>
      <c r="DG98" s="104">
        <f>VLOOKUP($B98,'Part 3 NNDR3'!$A$6:$FY$331,DG$4,FALSE)</f>
        <v>0</v>
      </c>
      <c r="DH98" s="104">
        <f>VLOOKUP($B98,'Part 3 NNDR3'!$A$6:$FY$331,DH$4,FALSE)</f>
        <v>0</v>
      </c>
      <c r="DI98" s="104">
        <f>VLOOKUP($B98,'Part 3 NNDR3'!$A$6:$FY$331,DI$4,FALSE)</f>
        <v>0</v>
      </c>
      <c r="DJ98" s="104">
        <f>VLOOKUP($B98,'Part 3 NNDR3'!$A$6:$FY$331,DJ$4,FALSE)</f>
        <v>0</v>
      </c>
      <c r="DK98" s="104">
        <f>VLOOKUP($B98,'Part 3 NNDR3'!$A$6:$FY$331,DK$4,FALSE)</f>
        <v>0</v>
      </c>
      <c r="DL98" s="104">
        <f>VLOOKUP($B98,'Part 3 NNDR3'!$A$6:$FY$331,DL$4,FALSE)</f>
        <v>-184910</v>
      </c>
      <c r="DM98" s="104">
        <f>VLOOKUP($B98,'Part 3 NNDR3'!$A$6:$FY$331,DM$4,FALSE)</f>
        <v>0</v>
      </c>
      <c r="DN98" s="104">
        <f>VLOOKUP($B98,'Part 3 NNDR3'!$A$6:$FY$331,DN$4,FALSE)</f>
        <v>-184910</v>
      </c>
      <c r="DO98" s="104">
        <f>VLOOKUP($B98,'Part 3 NNDR3'!$A$6:$FY$331,DO$4,FALSE)</f>
        <v>0</v>
      </c>
      <c r="DP98" s="104">
        <f>VLOOKUP($B98,'Part 3 NNDR3'!$A$6:$FY$331,DP$4,FALSE)</f>
        <v>0</v>
      </c>
      <c r="DQ98" s="104">
        <f>VLOOKUP($B98,'Part 3 NNDR3'!$A$6:$FY$331,DQ$4,FALSE)</f>
        <v>0</v>
      </c>
      <c r="DR98" s="104">
        <f>VLOOKUP($B98,'Part 3 NNDR3'!$A$6:$FY$331,DR$4,FALSE)</f>
        <v>0</v>
      </c>
      <c r="DS98" s="104">
        <f>VLOOKUP($B98,'Part 3 NNDR3'!$A$6:$FY$331,DS$4,FALSE)</f>
        <v>0</v>
      </c>
      <c r="DT98" s="104">
        <f>VLOOKUP($B98,'Part 3 NNDR3'!$A$6:$FY$331,DT$4,FALSE)</f>
        <v>0</v>
      </c>
      <c r="DU98" s="104">
        <f>VLOOKUP($B98,'Part 3 NNDR3'!$A$6:$FY$331,DU$4,FALSE)</f>
        <v>-8938</v>
      </c>
      <c r="DV98" s="104">
        <f>VLOOKUP($B98,'Part 3 NNDR3'!$A$6:$FY$331,DV$4,FALSE)</f>
        <v>0</v>
      </c>
      <c r="DW98" s="104">
        <f>VLOOKUP($B98,'Part 3 NNDR3'!$A$6:$FY$331,DW$4,FALSE)</f>
        <v>-8938</v>
      </c>
      <c r="DX98" s="104">
        <f>VLOOKUP($B98,'Part 3 NNDR3'!$A$6:$FY$331,DX$4,FALSE)</f>
        <v>-4578</v>
      </c>
      <c r="DY98" s="104">
        <f>VLOOKUP($B98,'Part 3 NNDR3'!$A$6:$FY$331,DY$4,FALSE)</f>
        <v>0</v>
      </c>
      <c r="DZ98" s="104">
        <f>VLOOKUP($B98,'Part 3 NNDR3'!$A$6:$FY$331,DZ$4,FALSE)</f>
        <v>-4578</v>
      </c>
      <c r="EA98" s="104">
        <f>VLOOKUP($B98,'Part 3 NNDR3'!$A$6:$FY$331,EA$4,FALSE)</f>
        <v>-514897</v>
      </c>
      <c r="EB98" s="104">
        <f>VLOOKUP($B98,'Part 3 NNDR3'!$A$6:$FY$331,EB$4,FALSE)</f>
        <v>0</v>
      </c>
      <c r="EC98" s="104">
        <f>VLOOKUP($B98,'Part 3 NNDR3'!$A$6:$FY$331,EC$4,FALSE)</f>
        <v>-514897</v>
      </c>
      <c r="ED98" s="104">
        <f>VLOOKUP($B98,'Part 3 NNDR3'!$A$6:$FY$331,ED$4,FALSE)</f>
        <v>-4404</v>
      </c>
      <c r="EE98" s="104">
        <f>VLOOKUP($B98,'Part 3 NNDR3'!$A$6:$FY$331,EE$4,FALSE)</f>
        <v>0</v>
      </c>
      <c r="EF98" s="104">
        <f>VLOOKUP($B98,'Part 3 NNDR3'!$A$6:$FY$331,EF$4,FALSE)</f>
        <v>-4404</v>
      </c>
      <c r="EG98" s="104">
        <f>VLOOKUP($B98,'Part 3 NNDR3'!$A$6:$FY$331,EG$4,FALSE)</f>
        <v>0</v>
      </c>
      <c r="EH98" s="104">
        <f>VLOOKUP($B98,'Part 3 NNDR3'!$A$6:$FY$331,EH$4,FALSE)</f>
        <v>0</v>
      </c>
      <c r="EI98" s="104">
        <f>VLOOKUP($B98,'Part 3 NNDR3'!$A$6:$FY$331,EI$4,FALSE)</f>
        <v>0</v>
      </c>
      <c r="EJ98" s="104">
        <f>VLOOKUP($B98,'Part 3 NNDR3'!$A$6:$FY$331,EJ$4,FALSE)</f>
        <v>0</v>
      </c>
      <c r="EK98" s="104">
        <f>VLOOKUP($B98,'Part 3 NNDR3'!$A$6:$FY$331,EK$4,FALSE)</f>
        <v>0</v>
      </c>
      <c r="EL98" s="104">
        <f>VLOOKUP($B98,'Part 3 NNDR3'!$A$6:$FY$331,EL$4,FALSE)</f>
        <v>0</v>
      </c>
      <c r="EM98" s="104">
        <f>VLOOKUP($B98,'Part 3 NNDR3'!$A$6:$FY$331,EM$4,FALSE)</f>
        <v>-3427</v>
      </c>
      <c r="EN98" s="104">
        <f>VLOOKUP($B98,'Part 3 NNDR3'!$A$6:$FY$331,EN$4,FALSE)</f>
        <v>0</v>
      </c>
      <c r="EO98" s="104">
        <f>VLOOKUP($B98,'Part 3 NNDR3'!$A$6:$FY$331,EO$4,FALSE)</f>
        <v>-3427</v>
      </c>
      <c r="EP98" s="104">
        <f>VLOOKUP($B98,'Part 3 NNDR3'!$A$6:$FY$331,EP$4,FALSE)</f>
        <v>-536244</v>
      </c>
      <c r="EQ98" s="104">
        <f>VLOOKUP($B98,'Part 3 NNDR3'!$A$6:$FY$331,EQ$4,FALSE)</f>
        <v>0</v>
      </c>
      <c r="ER98" s="104">
        <f>VLOOKUP($B98,'Part 3 NNDR3'!$A$6:$FY$331,ER$4,FALSE)</f>
        <v>-536244</v>
      </c>
      <c r="ES98" s="104">
        <f>VLOOKUP($B98,'Part 3 NNDR3'!$A$6:$FY$331,ES$4,FALSE)</f>
        <v>0</v>
      </c>
      <c r="ET98" s="104">
        <f>VLOOKUP($B98,'Part 3 NNDR3'!$A$6:$FY$331,ET$4,FALSE)</f>
        <v>0</v>
      </c>
      <c r="EU98" s="104">
        <f>VLOOKUP($B98,'Part 3 NNDR3'!$A$6:$FY$331,EU$4,FALSE)</f>
        <v>0</v>
      </c>
      <c r="EV98" s="104">
        <f>VLOOKUP($B98,'Part 3 NNDR3'!$A$6:$FY$331,EV$4,FALSE)</f>
        <v>0</v>
      </c>
      <c r="EW98" s="104">
        <f>VLOOKUP($B98,'Part 3 NNDR3'!$A$6:$FY$331,EW$4,FALSE)</f>
        <v>0</v>
      </c>
      <c r="EX98" s="104">
        <f>VLOOKUP($B98,'Part 3 NNDR3'!$A$6:$FY$331,EX$4,FALSE)</f>
        <v>0</v>
      </c>
      <c r="EY98" s="104">
        <f>VLOOKUP($B98,'Part 3 NNDR3'!$A$6:$FY$331,EY$4,FALSE)</f>
        <v>0</v>
      </c>
      <c r="EZ98" s="104">
        <f>VLOOKUP($B98,'Part 3 NNDR3'!$A$6:$FY$331,EZ$4,FALSE)</f>
        <v>0</v>
      </c>
      <c r="FA98" s="104">
        <f>VLOOKUP($B98,'Part 3 NNDR3'!$A$6:$FY$331,FA$4,FALSE)</f>
        <v>0</v>
      </c>
      <c r="FB98" s="104">
        <f>VLOOKUP($B98,'Part 3 NNDR3'!$A$6:$FY$331,FB$4,FALSE)</f>
        <v>62953372</v>
      </c>
      <c r="FC98" s="104">
        <f>VLOOKUP($B98,'Part 3 NNDR3'!$A$6:$FY$331,FC$4,FALSE)</f>
        <v>0</v>
      </c>
      <c r="FD98" s="104">
        <f>VLOOKUP($B98,'Part 3 NNDR3'!$A$6:$FY$331,FD$4,FALSE)</f>
        <v>62953372</v>
      </c>
      <c r="FE98" s="104">
        <f>VLOOKUP($B98,'Part 3 NNDR3'!$A$6:$FY$331,FE$4,FALSE)</f>
        <v>-332349</v>
      </c>
      <c r="FF98" s="104">
        <f>VLOOKUP($B98,'Part 3 NNDR3'!$A$6:$FY$331,FF$4,FALSE)</f>
        <v>0</v>
      </c>
      <c r="FG98" s="104">
        <f>VLOOKUP($B98,'Part 3 NNDR3'!$A$6:$FY$331,FG$4,FALSE)</f>
        <v>-332349</v>
      </c>
      <c r="FH98" s="104">
        <f>VLOOKUP($B98,'Part 3 NNDR3'!$A$6:$FY$331,FH$4,FALSE)</f>
        <v>-2409361</v>
      </c>
      <c r="FI98" s="104">
        <f>VLOOKUP($B98,'Part 3 NNDR3'!$A$6:$FY$331,FI$4,FALSE)</f>
        <v>0</v>
      </c>
      <c r="FJ98" s="104">
        <f>VLOOKUP($B98,'Part 3 NNDR3'!$A$6:$FY$331,FJ$4,FALSE)</f>
        <v>-2409361</v>
      </c>
      <c r="FK98" s="104">
        <f>VLOOKUP($B98,'Part 3 NNDR3'!$A$6:$FY$331,FK$4,FALSE)</f>
        <v>-1735822</v>
      </c>
      <c r="FL98" s="104">
        <f>VLOOKUP($B98,'Part 3 NNDR3'!$A$6:$FY$331,FL$4,FALSE)</f>
        <v>0</v>
      </c>
      <c r="FM98" s="104">
        <f>VLOOKUP($B98,'Part 3 NNDR3'!$A$6:$FY$331,FM$4,FALSE)</f>
        <v>-1735822</v>
      </c>
      <c r="FN98" s="104">
        <f>VLOOKUP($B98,'Part 3 NNDR3'!$A$6:$FY$331,FN$4,FALSE)</f>
        <v>-184910</v>
      </c>
      <c r="FO98" s="104">
        <f>VLOOKUP($B98,'Part 3 NNDR3'!$A$6:$FY$331,FO$4,FALSE)</f>
        <v>0</v>
      </c>
      <c r="FP98" s="104">
        <f>VLOOKUP($B98,'Part 3 NNDR3'!$A$6:$FY$331,FP$4,FALSE)</f>
        <v>-184910</v>
      </c>
      <c r="FQ98" s="104">
        <f>VLOOKUP($B98,'Part 3 NNDR3'!$A$6:$FY$331,FQ$4,FALSE)</f>
        <v>-536244</v>
      </c>
      <c r="FR98" s="104">
        <f>VLOOKUP($B98,'Part 3 NNDR3'!$A$6:$FY$331,FR$4,FALSE)</f>
        <v>0</v>
      </c>
      <c r="FS98" s="104">
        <f>VLOOKUP($B98,'Part 3 NNDR3'!$A$6:$FY$331,FS$4,FALSE)</f>
        <v>-536244</v>
      </c>
      <c r="FT98" s="104">
        <f>VLOOKUP($B98,'Part 3 NNDR3'!$A$6:$FY$331,FT$4,FALSE)</f>
        <v>0</v>
      </c>
      <c r="FU98" s="104">
        <f>VLOOKUP($B98,'Part 3 NNDR3'!$A$6:$FY$331,FU$4,FALSE)</f>
        <v>0</v>
      </c>
      <c r="FV98" s="104">
        <f>VLOOKUP($B98,'Part 3 NNDR3'!$A$6:$FY$331,FV$4,FALSE)</f>
        <v>0</v>
      </c>
      <c r="FW98" s="104">
        <f>VLOOKUP($B98,'Part 3 NNDR3'!$A$6:$FY$331,FW$4,FALSE)</f>
        <v>-5198686</v>
      </c>
      <c r="FX98" s="104">
        <f>VLOOKUP($B98,'Part 3 NNDR3'!$A$6:$FY$331,FX$4,FALSE)</f>
        <v>0</v>
      </c>
      <c r="FY98" s="104">
        <f>VLOOKUP($B98,'Part 3 NNDR3'!$A$6:$FY$331,FY$4,FALSE)</f>
        <v>-5198686</v>
      </c>
      <c r="FZ98" s="104">
        <f>VLOOKUP($B98,'Part 3 NNDR3'!$A$6:$FY$331,FZ$4,FALSE)</f>
        <v>57754686</v>
      </c>
      <c r="GA98" s="104">
        <f>VLOOKUP($B98,'Part 3 NNDR3'!$A$6:$FY$331,GA$4,FALSE)</f>
        <v>0</v>
      </c>
      <c r="GB98" s="104">
        <f>VLOOKUP($B98,'Part 3 NNDR3'!$A$6:$FY$331,GB$4,FALSE)</f>
        <v>57754686</v>
      </c>
      <c r="GC98" s="105" t="str">
        <f>VLOOKUP($B98,'Data (Updated)'!$C$4:$E$329,2,FALSE)</f>
        <v>E1721</v>
      </c>
      <c r="GD98" s="106" t="str">
        <f>VLOOKUP($B98,'Data (Updated)'!$C$4:$E$329,3,FALSE)</f>
        <v>E6117</v>
      </c>
    </row>
    <row r="99" spans="1:186" ht="12.75" x14ac:dyDescent="0.2">
      <c r="A99" s="75">
        <v>94</v>
      </c>
      <c r="B99" s="100" t="s">
        <v>284</v>
      </c>
      <c r="C99" s="101" t="s">
        <v>941</v>
      </c>
      <c r="D99" s="102" t="s">
        <v>943</v>
      </c>
      <c r="E99" s="103" t="s">
        <v>283</v>
      </c>
      <c r="F99" s="104">
        <f>VLOOKUP($B99,'Part 3 NNDR3'!$A$6:$FY$331,F$4,FALSE)</f>
        <v>0</v>
      </c>
      <c r="G99" s="104">
        <f>VLOOKUP($B99,'Part 3 NNDR3'!$A$6:$FY$331,G$4,FALSE)</f>
        <v>0</v>
      </c>
      <c r="H99" s="104">
        <f>VLOOKUP($B99,'Part 3 NNDR3'!$A$6:$FY$331,H$4,FALSE)</f>
        <v>0</v>
      </c>
      <c r="I99" s="104">
        <f>VLOOKUP($B99,'Part 3 NNDR3'!$A$6:$FY$331,I$4,FALSE)</f>
        <v>209140</v>
      </c>
      <c r="J99" s="104">
        <f>VLOOKUP($B99,'Part 3 NNDR3'!$A$6:$FY$331,J$4,FALSE)</f>
        <v>0</v>
      </c>
      <c r="K99" s="104">
        <f>VLOOKUP($B99,'Part 3 NNDR3'!$A$6:$FY$331,K$4,FALSE)</f>
        <v>209140</v>
      </c>
      <c r="L99" s="104">
        <f>VLOOKUP($B99,'Part 3 NNDR3'!$A$6:$FY$331,L$4,FALSE)</f>
        <v>0</v>
      </c>
      <c r="M99" s="104">
        <f>VLOOKUP($B99,'Part 3 NNDR3'!$A$6:$FY$331,M$4,FALSE)</f>
        <v>0</v>
      </c>
      <c r="N99" s="104">
        <f>VLOOKUP($B99,'Part 3 NNDR3'!$A$6:$FY$331,N$4,FALSE)</f>
        <v>0</v>
      </c>
      <c r="O99" s="104">
        <f>VLOOKUP($B99,'Part 3 NNDR3'!$A$6:$FY$331,O$4,FALSE)</f>
        <v>4972</v>
      </c>
      <c r="P99" s="104">
        <f>VLOOKUP($B99,'Part 3 NNDR3'!$A$6:$FY$331,P$4,FALSE)</f>
        <v>0</v>
      </c>
      <c r="Q99" s="104">
        <f>VLOOKUP($B99,'Part 3 NNDR3'!$A$6:$FY$331,Q$4,FALSE)</f>
        <v>4972</v>
      </c>
      <c r="R99" s="104">
        <f>VLOOKUP($B99,'Part 3 NNDR3'!$A$6:$FY$331,R$4,FALSE)</f>
        <v>214112</v>
      </c>
      <c r="S99" s="104">
        <f>VLOOKUP($B99,'Part 3 NNDR3'!$A$6:$FY$331,S$4,FALSE)</f>
        <v>0</v>
      </c>
      <c r="T99" s="104">
        <f>VLOOKUP($B99,'Part 3 NNDR3'!$A$6:$FY$331,T$4,FALSE)</f>
        <v>214112</v>
      </c>
      <c r="U99" s="104">
        <f>VLOOKUP($B99,'Part 3 NNDR3'!$A$6:$FY$331,U$4,FALSE)</f>
        <v>-2244009</v>
      </c>
      <c r="V99" s="104">
        <f>VLOOKUP($B99,'Part 3 NNDR3'!$A$6:$FY$331,V$4,FALSE)</f>
        <v>0</v>
      </c>
      <c r="W99" s="104">
        <f>VLOOKUP($B99,'Part 3 NNDR3'!$A$6:$FY$331,W$4,FALSE)</f>
        <v>-2244009</v>
      </c>
      <c r="X99" s="104">
        <f>VLOOKUP($B99,'Part 3 NNDR3'!$A$6:$FY$331,X$4,FALSE)</f>
        <v>0</v>
      </c>
      <c r="Y99" s="104">
        <f>VLOOKUP($B99,'Part 3 NNDR3'!$A$6:$FY$331,Y$4,FALSE)</f>
        <v>0</v>
      </c>
      <c r="Z99" s="104">
        <f>VLOOKUP($B99,'Part 3 NNDR3'!$A$6:$FY$331,Z$4,FALSE)</f>
        <v>0</v>
      </c>
      <c r="AA99" s="104">
        <f>VLOOKUP($B99,'Part 3 NNDR3'!$A$6:$FY$331,AA$4,FALSE)</f>
        <v>-184249</v>
      </c>
      <c r="AB99" s="104">
        <f>VLOOKUP($B99,'Part 3 NNDR3'!$A$6:$FY$331,AB$4,FALSE)</f>
        <v>0</v>
      </c>
      <c r="AC99" s="104">
        <f>VLOOKUP($B99,'Part 3 NNDR3'!$A$6:$FY$331,AC$4,FALSE)</f>
        <v>-184249</v>
      </c>
      <c r="AD99" s="104">
        <f>VLOOKUP($B99,'Part 3 NNDR3'!$A$6:$FY$331,AD$4,FALSE)</f>
        <v>-96960</v>
      </c>
      <c r="AE99" s="104">
        <f>VLOOKUP($B99,'Part 3 NNDR3'!$A$6:$FY$331,AE$4,FALSE)</f>
        <v>0</v>
      </c>
      <c r="AF99" s="104">
        <f>VLOOKUP($B99,'Part 3 NNDR3'!$A$6:$FY$331,AF$4,FALSE)</f>
        <v>-96960</v>
      </c>
      <c r="AG99" s="104">
        <f>VLOOKUP($B99,'Part 3 NNDR3'!$A$6:$FY$331,AG$4,FALSE)</f>
        <v>0</v>
      </c>
      <c r="AH99" s="104">
        <f>VLOOKUP($B99,'Part 3 NNDR3'!$A$6:$FY$331,AH$4,FALSE)</f>
        <v>0</v>
      </c>
      <c r="AI99" s="104">
        <f>VLOOKUP($B99,'Part 3 NNDR3'!$A$6:$FY$331,AI$4,FALSE)</f>
        <v>0</v>
      </c>
      <c r="AJ99" s="104">
        <f>VLOOKUP($B99,'Part 3 NNDR3'!$A$6:$FY$331,AJ$4,FALSE)</f>
        <v>540777</v>
      </c>
      <c r="AK99" s="104">
        <f>VLOOKUP($B99,'Part 3 NNDR3'!$A$6:$FY$331,AK$4,FALSE)</f>
        <v>0</v>
      </c>
      <c r="AL99" s="104">
        <f>VLOOKUP($B99,'Part 3 NNDR3'!$A$6:$FY$331,AL$4,FALSE)</f>
        <v>540777</v>
      </c>
      <c r="AM99" s="104">
        <f>VLOOKUP($B99,'Part 3 NNDR3'!$A$6:$FY$331,AM$4,FALSE)</f>
        <v>-18295</v>
      </c>
      <c r="AN99" s="104">
        <f>VLOOKUP($B99,'Part 3 NNDR3'!$A$6:$FY$331,AN$4,FALSE)</f>
        <v>0</v>
      </c>
      <c r="AO99" s="104">
        <f>VLOOKUP($B99,'Part 3 NNDR3'!$A$6:$FY$331,AO$4,FALSE)</f>
        <v>-18295</v>
      </c>
      <c r="AP99" s="104">
        <f>VLOOKUP($B99,'Part 3 NNDR3'!$A$6:$FY$331,AP$4,FALSE)</f>
        <v>-1308294</v>
      </c>
      <c r="AQ99" s="104">
        <f>VLOOKUP($B99,'Part 3 NNDR3'!$A$6:$FY$331,AQ$4,FALSE)</f>
        <v>0</v>
      </c>
      <c r="AR99" s="104">
        <f>VLOOKUP($B99,'Part 3 NNDR3'!$A$6:$FY$331,AR$4,FALSE)</f>
        <v>-1308294</v>
      </c>
      <c r="AS99" s="104">
        <f>VLOOKUP($B99,'Part 3 NNDR3'!$A$6:$FY$331,AS$4,FALSE)</f>
        <v>10701</v>
      </c>
      <c r="AT99" s="104">
        <f>VLOOKUP($B99,'Part 3 NNDR3'!$A$6:$FY$331,AT$4,FALSE)</f>
        <v>0</v>
      </c>
      <c r="AU99" s="104">
        <f>VLOOKUP($B99,'Part 3 NNDR3'!$A$6:$FY$331,AU$4,FALSE)</f>
        <v>10701</v>
      </c>
      <c r="AV99" s="104">
        <f>VLOOKUP($B99,'Part 3 NNDR3'!$A$6:$FY$331,AV$4,FALSE)</f>
        <v>-72181</v>
      </c>
      <c r="AW99" s="104">
        <f>VLOOKUP($B99,'Part 3 NNDR3'!$A$6:$FY$331,AW$4,FALSE)</f>
        <v>0</v>
      </c>
      <c r="AX99" s="104">
        <f>VLOOKUP($B99,'Part 3 NNDR3'!$A$6:$FY$331,AX$4,FALSE)</f>
        <v>-72181</v>
      </c>
      <c r="AY99" s="104">
        <f>VLOOKUP($B99,'Part 3 NNDR3'!$A$6:$FY$331,AY$4,FALSE)</f>
        <v>0</v>
      </c>
      <c r="AZ99" s="104">
        <f>VLOOKUP($B99,'Part 3 NNDR3'!$A$6:$FY$331,AZ$4,FALSE)</f>
        <v>0</v>
      </c>
      <c r="BA99" s="104">
        <f>VLOOKUP($B99,'Part 3 NNDR3'!$A$6:$FY$331,BA$4,FALSE)</f>
        <v>0</v>
      </c>
      <c r="BB99" s="104">
        <f>VLOOKUP($B99,'Part 3 NNDR3'!$A$6:$FY$331,BB$4,FALSE)</f>
        <v>-72155</v>
      </c>
      <c r="BC99" s="104">
        <f>VLOOKUP($B99,'Part 3 NNDR3'!$A$6:$FY$331,BC$4,FALSE)</f>
        <v>0</v>
      </c>
      <c r="BD99" s="104">
        <f>VLOOKUP($B99,'Part 3 NNDR3'!$A$6:$FY$331,BD$4,FALSE)</f>
        <v>-72155</v>
      </c>
      <c r="BE99" s="104">
        <f>VLOOKUP($B99,'Part 3 NNDR3'!$A$6:$FY$331,BE$4,FALSE)</f>
        <v>-995</v>
      </c>
      <c r="BF99" s="104">
        <f>VLOOKUP($B99,'Part 3 NNDR3'!$A$6:$FY$331,BF$4,FALSE)</f>
        <v>0</v>
      </c>
      <c r="BG99" s="104">
        <f>VLOOKUP($B99,'Part 3 NNDR3'!$A$6:$FY$331,BG$4,FALSE)</f>
        <v>-995</v>
      </c>
      <c r="BH99" s="104">
        <f>VLOOKUP($B99,'Part 3 NNDR3'!$A$6:$FY$331,BH$4,FALSE)</f>
        <v>-3348700</v>
      </c>
      <c r="BI99" s="104">
        <f>VLOOKUP($B99,'Part 3 NNDR3'!$A$6:$FY$331,BI$4,FALSE)</f>
        <v>0</v>
      </c>
      <c r="BJ99" s="104">
        <f>VLOOKUP($B99,'Part 3 NNDR3'!$A$6:$FY$331,BJ$4,FALSE)</f>
        <v>-3348700</v>
      </c>
      <c r="BK99" s="104">
        <f>VLOOKUP($B99,'Part 3 NNDR3'!$A$6:$FY$331,BK$4,FALSE)</f>
        <v>0</v>
      </c>
      <c r="BL99" s="104">
        <f>VLOOKUP($B99,'Part 3 NNDR3'!$A$6:$FY$331,BL$4,FALSE)</f>
        <v>0</v>
      </c>
      <c r="BM99" s="104">
        <f>VLOOKUP($B99,'Part 3 NNDR3'!$A$6:$FY$331,BM$4,FALSE)</f>
        <v>0</v>
      </c>
      <c r="BN99" s="104">
        <f>VLOOKUP($B99,'Part 3 NNDR3'!$A$6:$FY$331,BN$4,FALSE)</f>
        <v>19401</v>
      </c>
      <c r="BO99" s="104">
        <f>VLOOKUP($B99,'Part 3 NNDR3'!$A$6:$FY$331,BO$4,FALSE)</f>
        <v>0</v>
      </c>
      <c r="BP99" s="104">
        <f>VLOOKUP($B99,'Part 3 NNDR3'!$A$6:$FY$331,BP$4,FALSE)</f>
        <v>19401</v>
      </c>
      <c r="BQ99" s="104">
        <f>VLOOKUP($B99,'Part 3 NNDR3'!$A$6:$FY$331,BQ$4,FALSE)</f>
        <v>-507677</v>
      </c>
      <c r="BR99" s="104">
        <f>VLOOKUP($B99,'Part 3 NNDR3'!$A$6:$FY$331,BR$4,FALSE)</f>
        <v>0</v>
      </c>
      <c r="BS99" s="104">
        <f>VLOOKUP($B99,'Part 3 NNDR3'!$A$6:$FY$331,BS$4,FALSE)</f>
        <v>-507677</v>
      </c>
      <c r="BT99" s="104">
        <f>VLOOKUP($B99,'Part 3 NNDR3'!$A$6:$FY$331,BT$4,FALSE)</f>
        <v>6863</v>
      </c>
      <c r="BU99" s="104">
        <f>VLOOKUP($B99,'Part 3 NNDR3'!$A$6:$FY$331,BU$4,FALSE)</f>
        <v>0</v>
      </c>
      <c r="BV99" s="104">
        <f>VLOOKUP($B99,'Part 3 NNDR3'!$A$6:$FY$331,BV$4,FALSE)</f>
        <v>6863</v>
      </c>
      <c r="BW99" s="104">
        <f>VLOOKUP($B99,'Part 3 NNDR3'!$A$6:$FY$331,BW$4,FALSE)</f>
        <v>-481413</v>
      </c>
      <c r="BX99" s="104">
        <f>VLOOKUP($B99,'Part 3 NNDR3'!$A$6:$FY$331,BX$4,FALSE)</f>
        <v>0</v>
      </c>
      <c r="BY99" s="104">
        <f>VLOOKUP($B99,'Part 3 NNDR3'!$A$6:$FY$331,BY$4,FALSE)</f>
        <v>-481413</v>
      </c>
      <c r="BZ99" s="104">
        <f>VLOOKUP($B99,'Part 3 NNDR3'!$A$6:$FY$331,BZ$4,FALSE)</f>
        <v>-47584</v>
      </c>
      <c r="CA99" s="104">
        <f>VLOOKUP($B99,'Part 3 NNDR3'!$A$6:$FY$331,CA$4,FALSE)</f>
        <v>0</v>
      </c>
      <c r="CB99" s="104">
        <f>VLOOKUP($B99,'Part 3 NNDR3'!$A$6:$FY$331,CB$4,FALSE)</f>
        <v>-47584</v>
      </c>
      <c r="CC99" s="104">
        <f>VLOOKUP($B99,'Part 3 NNDR3'!$A$6:$FY$331,CC$4,FALSE)</f>
        <v>99</v>
      </c>
      <c r="CD99" s="104">
        <f>VLOOKUP($B99,'Part 3 NNDR3'!$A$6:$FY$331,CD$4,FALSE)</f>
        <v>0</v>
      </c>
      <c r="CE99" s="104">
        <f>VLOOKUP($B99,'Part 3 NNDR3'!$A$6:$FY$331,CE$4,FALSE)</f>
        <v>99</v>
      </c>
      <c r="CF99" s="104">
        <f>VLOOKUP($B99,'Part 3 NNDR3'!$A$6:$FY$331,CF$4,FALSE)</f>
        <v>-38718</v>
      </c>
      <c r="CG99" s="104">
        <f>VLOOKUP($B99,'Part 3 NNDR3'!$A$6:$FY$331,CG$4,FALSE)</f>
        <v>0</v>
      </c>
      <c r="CH99" s="104">
        <f>VLOOKUP($B99,'Part 3 NNDR3'!$A$6:$FY$331,CH$4,FALSE)</f>
        <v>-38718</v>
      </c>
      <c r="CI99" s="104">
        <f>VLOOKUP($B99,'Part 3 NNDR3'!$A$6:$FY$331,CI$4,FALSE)</f>
        <v>-730</v>
      </c>
      <c r="CJ99" s="104">
        <f>VLOOKUP($B99,'Part 3 NNDR3'!$A$6:$FY$331,CJ$4,FALSE)</f>
        <v>0</v>
      </c>
      <c r="CK99" s="104">
        <f>VLOOKUP($B99,'Part 3 NNDR3'!$A$6:$FY$331,CK$4,FALSE)</f>
        <v>-730</v>
      </c>
      <c r="CL99" s="104">
        <f>VLOOKUP($B99,'Part 3 NNDR3'!$A$6:$FY$331,CL$4,FALSE)</f>
        <v>-2107</v>
      </c>
      <c r="CM99" s="104">
        <f>VLOOKUP($B99,'Part 3 NNDR3'!$A$6:$FY$331,CM$4,FALSE)</f>
        <v>0</v>
      </c>
      <c r="CN99" s="104">
        <f>VLOOKUP($B99,'Part 3 NNDR3'!$A$6:$FY$331,CN$4,FALSE)</f>
        <v>-2107</v>
      </c>
      <c r="CO99" s="104">
        <f>VLOOKUP($B99,'Part 3 NNDR3'!$A$6:$FY$331,CO$4,FALSE)</f>
        <v>0</v>
      </c>
      <c r="CP99" s="104">
        <f>VLOOKUP($B99,'Part 3 NNDR3'!$A$6:$FY$331,CP$4,FALSE)</f>
        <v>0</v>
      </c>
      <c r="CQ99" s="104">
        <f>VLOOKUP($B99,'Part 3 NNDR3'!$A$6:$FY$331,CQ$4,FALSE)</f>
        <v>0</v>
      </c>
      <c r="CR99" s="104">
        <f>VLOOKUP($B99,'Part 3 NNDR3'!$A$6:$FY$331,CR$4,FALSE)</f>
        <v>-36178</v>
      </c>
      <c r="CS99" s="104">
        <f>VLOOKUP($B99,'Part 3 NNDR3'!$A$6:$FY$331,CS$4,FALSE)</f>
        <v>0</v>
      </c>
      <c r="CT99" s="104">
        <f>VLOOKUP($B99,'Part 3 NNDR3'!$A$6:$FY$331,CT$4,FALSE)</f>
        <v>-36178</v>
      </c>
      <c r="CU99" s="104">
        <f>VLOOKUP($B99,'Part 3 NNDR3'!$A$6:$FY$331,CU$4,FALSE)</f>
        <v>181</v>
      </c>
      <c r="CV99" s="104">
        <f>VLOOKUP($B99,'Part 3 NNDR3'!$A$6:$FY$331,CV$4,FALSE)</f>
        <v>0</v>
      </c>
      <c r="CW99" s="104">
        <f>VLOOKUP($B99,'Part 3 NNDR3'!$A$6:$FY$331,CW$4,FALSE)</f>
        <v>181</v>
      </c>
      <c r="CX99" s="104">
        <f>VLOOKUP($B99,'Part 3 NNDR3'!$A$6:$FY$331,CX$4,FALSE)</f>
        <v>-3521</v>
      </c>
      <c r="CY99" s="104">
        <f>VLOOKUP($B99,'Part 3 NNDR3'!$A$6:$FY$331,CY$4,FALSE)</f>
        <v>0</v>
      </c>
      <c r="CZ99" s="104">
        <f>VLOOKUP($B99,'Part 3 NNDR3'!$A$6:$FY$331,CZ$4,FALSE)</f>
        <v>-3521</v>
      </c>
      <c r="DA99" s="104">
        <f>VLOOKUP($B99,'Part 3 NNDR3'!$A$6:$FY$331,DA$4,FALSE)</f>
        <v>0</v>
      </c>
      <c r="DB99" s="104">
        <f>VLOOKUP($B99,'Part 3 NNDR3'!$A$6:$FY$331,DB$4,FALSE)</f>
        <v>0</v>
      </c>
      <c r="DC99" s="104">
        <f>VLOOKUP($B99,'Part 3 NNDR3'!$A$6:$FY$331,DC$4,FALSE)</f>
        <v>0</v>
      </c>
      <c r="DD99" s="104">
        <f>VLOOKUP($B99,'Part 3 NNDR3'!$A$6:$FY$331,DD$4,FALSE)</f>
        <v>0</v>
      </c>
      <c r="DE99" s="104">
        <f>VLOOKUP($B99,'Part 3 NNDR3'!$A$6:$FY$331,DE$4,FALSE)</f>
        <v>0</v>
      </c>
      <c r="DF99" s="104">
        <f>VLOOKUP($B99,'Part 3 NNDR3'!$A$6:$FY$331,DF$4,FALSE)</f>
        <v>0</v>
      </c>
      <c r="DG99" s="104">
        <f>VLOOKUP($B99,'Part 3 NNDR3'!$A$6:$FY$331,DG$4,FALSE)</f>
        <v>0</v>
      </c>
      <c r="DH99" s="104">
        <f>VLOOKUP($B99,'Part 3 NNDR3'!$A$6:$FY$331,DH$4,FALSE)</f>
        <v>0</v>
      </c>
      <c r="DI99" s="104">
        <f>VLOOKUP($B99,'Part 3 NNDR3'!$A$6:$FY$331,DI$4,FALSE)</f>
        <v>0</v>
      </c>
      <c r="DJ99" s="104">
        <f>VLOOKUP($B99,'Part 3 NNDR3'!$A$6:$FY$331,DJ$4,FALSE)</f>
        <v>0</v>
      </c>
      <c r="DK99" s="104">
        <f>VLOOKUP($B99,'Part 3 NNDR3'!$A$6:$FY$331,DK$4,FALSE)</f>
        <v>0</v>
      </c>
      <c r="DL99" s="104">
        <f>VLOOKUP($B99,'Part 3 NNDR3'!$A$6:$FY$331,DL$4,FALSE)</f>
        <v>-128558</v>
      </c>
      <c r="DM99" s="104">
        <f>VLOOKUP($B99,'Part 3 NNDR3'!$A$6:$FY$331,DM$4,FALSE)</f>
        <v>0</v>
      </c>
      <c r="DN99" s="104">
        <f>VLOOKUP($B99,'Part 3 NNDR3'!$A$6:$FY$331,DN$4,FALSE)</f>
        <v>-128558</v>
      </c>
      <c r="DO99" s="104">
        <f>VLOOKUP($B99,'Part 3 NNDR3'!$A$6:$FY$331,DO$4,FALSE)</f>
        <v>0</v>
      </c>
      <c r="DP99" s="104">
        <f>VLOOKUP($B99,'Part 3 NNDR3'!$A$6:$FY$331,DP$4,FALSE)</f>
        <v>0</v>
      </c>
      <c r="DQ99" s="104">
        <f>VLOOKUP($B99,'Part 3 NNDR3'!$A$6:$FY$331,DQ$4,FALSE)</f>
        <v>0</v>
      </c>
      <c r="DR99" s="104">
        <f>VLOOKUP($B99,'Part 3 NNDR3'!$A$6:$FY$331,DR$4,FALSE)</f>
        <v>0</v>
      </c>
      <c r="DS99" s="104">
        <f>VLOOKUP($B99,'Part 3 NNDR3'!$A$6:$FY$331,DS$4,FALSE)</f>
        <v>0</v>
      </c>
      <c r="DT99" s="104">
        <f>VLOOKUP($B99,'Part 3 NNDR3'!$A$6:$FY$331,DT$4,FALSE)</f>
        <v>0</v>
      </c>
      <c r="DU99" s="104">
        <f>VLOOKUP($B99,'Part 3 NNDR3'!$A$6:$FY$331,DU$4,FALSE)</f>
        <v>-5711</v>
      </c>
      <c r="DV99" s="104">
        <f>VLOOKUP($B99,'Part 3 NNDR3'!$A$6:$FY$331,DV$4,FALSE)</f>
        <v>0</v>
      </c>
      <c r="DW99" s="104">
        <f>VLOOKUP($B99,'Part 3 NNDR3'!$A$6:$FY$331,DW$4,FALSE)</f>
        <v>-5711</v>
      </c>
      <c r="DX99" s="104">
        <f>VLOOKUP($B99,'Part 3 NNDR3'!$A$6:$FY$331,DX$4,FALSE)</f>
        <v>0</v>
      </c>
      <c r="DY99" s="104">
        <f>VLOOKUP($B99,'Part 3 NNDR3'!$A$6:$FY$331,DY$4,FALSE)</f>
        <v>0</v>
      </c>
      <c r="DZ99" s="104">
        <f>VLOOKUP($B99,'Part 3 NNDR3'!$A$6:$FY$331,DZ$4,FALSE)</f>
        <v>0</v>
      </c>
      <c r="EA99" s="104">
        <f>VLOOKUP($B99,'Part 3 NNDR3'!$A$6:$FY$331,EA$4,FALSE)</f>
        <v>-345172</v>
      </c>
      <c r="EB99" s="104">
        <f>VLOOKUP($B99,'Part 3 NNDR3'!$A$6:$FY$331,EB$4,FALSE)</f>
        <v>0</v>
      </c>
      <c r="EC99" s="104">
        <f>VLOOKUP($B99,'Part 3 NNDR3'!$A$6:$FY$331,EC$4,FALSE)</f>
        <v>-345172</v>
      </c>
      <c r="ED99" s="104">
        <f>VLOOKUP($B99,'Part 3 NNDR3'!$A$6:$FY$331,ED$4,FALSE)</f>
        <v>-6363</v>
      </c>
      <c r="EE99" s="104">
        <f>VLOOKUP($B99,'Part 3 NNDR3'!$A$6:$FY$331,EE$4,FALSE)</f>
        <v>0</v>
      </c>
      <c r="EF99" s="104">
        <f>VLOOKUP($B99,'Part 3 NNDR3'!$A$6:$FY$331,EF$4,FALSE)</f>
        <v>-6363</v>
      </c>
      <c r="EG99" s="104">
        <f>VLOOKUP($B99,'Part 3 NNDR3'!$A$6:$FY$331,EG$4,FALSE)</f>
        <v>-108672</v>
      </c>
      <c r="EH99" s="104">
        <f>VLOOKUP($B99,'Part 3 NNDR3'!$A$6:$FY$331,EH$4,FALSE)</f>
        <v>0</v>
      </c>
      <c r="EI99" s="104">
        <f>VLOOKUP($B99,'Part 3 NNDR3'!$A$6:$FY$331,EI$4,FALSE)</f>
        <v>-108672</v>
      </c>
      <c r="EJ99" s="104">
        <f>VLOOKUP($B99,'Part 3 NNDR3'!$A$6:$FY$331,EJ$4,FALSE)</f>
        <v>0</v>
      </c>
      <c r="EK99" s="104">
        <f>VLOOKUP($B99,'Part 3 NNDR3'!$A$6:$FY$331,EK$4,FALSE)</f>
        <v>0</v>
      </c>
      <c r="EL99" s="104">
        <f>VLOOKUP($B99,'Part 3 NNDR3'!$A$6:$FY$331,EL$4,FALSE)</f>
        <v>0</v>
      </c>
      <c r="EM99" s="104">
        <f>VLOOKUP($B99,'Part 3 NNDR3'!$A$6:$FY$331,EM$4,FALSE)</f>
        <v>-22040</v>
      </c>
      <c r="EN99" s="104">
        <f>VLOOKUP($B99,'Part 3 NNDR3'!$A$6:$FY$331,EN$4,FALSE)</f>
        <v>0</v>
      </c>
      <c r="EO99" s="104">
        <f>VLOOKUP($B99,'Part 3 NNDR3'!$A$6:$FY$331,EO$4,FALSE)</f>
        <v>-22040</v>
      </c>
      <c r="EP99" s="104">
        <f>VLOOKUP($B99,'Part 3 NNDR3'!$A$6:$FY$331,EP$4,FALSE)</f>
        <v>-487958</v>
      </c>
      <c r="EQ99" s="104">
        <f>VLOOKUP($B99,'Part 3 NNDR3'!$A$6:$FY$331,EQ$4,FALSE)</f>
        <v>0</v>
      </c>
      <c r="ER99" s="104">
        <f>VLOOKUP($B99,'Part 3 NNDR3'!$A$6:$FY$331,ER$4,FALSE)</f>
        <v>-487958</v>
      </c>
      <c r="ES99" s="104">
        <f>VLOOKUP($B99,'Part 3 NNDR3'!$A$6:$FY$331,ES$4,FALSE)</f>
        <v>0</v>
      </c>
      <c r="ET99" s="104">
        <f>VLOOKUP($B99,'Part 3 NNDR3'!$A$6:$FY$331,ET$4,FALSE)</f>
        <v>0</v>
      </c>
      <c r="EU99" s="104">
        <f>VLOOKUP($B99,'Part 3 NNDR3'!$A$6:$FY$331,EU$4,FALSE)</f>
        <v>0</v>
      </c>
      <c r="EV99" s="104">
        <f>VLOOKUP($B99,'Part 3 NNDR3'!$A$6:$FY$331,EV$4,FALSE)</f>
        <v>0</v>
      </c>
      <c r="EW99" s="104">
        <f>VLOOKUP($B99,'Part 3 NNDR3'!$A$6:$FY$331,EW$4,FALSE)</f>
        <v>0</v>
      </c>
      <c r="EX99" s="104">
        <f>VLOOKUP($B99,'Part 3 NNDR3'!$A$6:$FY$331,EX$4,FALSE)</f>
        <v>0</v>
      </c>
      <c r="EY99" s="104">
        <f>VLOOKUP($B99,'Part 3 NNDR3'!$A$6:$FY$331,EY$4,FALSE)</f>
        <v>0</v>
      </c>
      <c r="EZ99" s="104">
        <f>VLOOKUP($B99,'Part 3 NNDR3'!$A$6:$FY$331,EZ$4,FALSE)</f>
        <v>0</v>
      </c>
      <c r="FA99" s="104">
        <f>VLOOKUP($B99,'Part 3 NNDR3'!$A$6:$FY$331,FA$4,FALSE)</f>
        <v>0</v>
      </c>
      <c r="FB99" s="104">
        <f>VLOOKUP($B99,'Part 3 NNDR3'!$A$6:$FY$331,FB$4,FALSE)</f>
        <v>24621749</v>
      </c>
      <c r="FC99" s="104">
        <f>VLOOKUP($B99,'Part 3 NNDR3'!$A$6:$FY$331,FC$4,FALSE)</f>
        <v>0</v>
      </c>
      <c r="FD99" s="104">
        <f>VLOOKUP($B99,'Part 3 NNDR3'!$A$6:$FY$331,FD$4,FALSE)</f>
        <v>24621749</v>
      </c>
      <c r="FE99" s="104">
        <f>VLOOKUP($B99,'Part 3 NNDR3'!$A$6:$FY$331,FE$4,FALSE)</f>
        <v>214112</v>
      </c>
      <c r="FF99" s="104">
        <f>VLOOKUP($B99,'Part 3 NNDR3'!$A$6:$FY$331,FF$4,FALSE)</f>
        <v>0</v>
      </c>
      <c r="FG99" s="104">
        <f>VLOOKUP($B99,'Part 3 NNDR3'!$A$6:$FY$331,FG$4,FALSE)</f>
        <v>214112</v>
      </c>
      <c r="FH99" s="104">
        <f>VLOOKUP($B99,'Part 3 NNDR3'!$A$6:$FY$331,FH$4,FALSE)</f>
        <v>-3348700</v>
      </c>
      <c r="FI99" s="104">
        <f>VLOOKUP($B99,'Part 3 NNDR3'!$A$6:$FY$331,FI$4,FALSE)</f>
        <v>0</v>
      </c>
      <c r="FJ99" s="104">
        <f>VLOOKUP($B99,'Part 3 NNDR3'!$A$6:$FY$331,FJ$4,FALSE)</f>
        <v>-3348700</v>
      </c>
      <c r="FK99" s="104">
        <f>VLOOKUP($B99,'Part 3 NNDR3'!$A$6:$FY$331,FK$4,FALSE)</f>
        <v>-481413</v>
      </c>
      <c r="FL99" s="104">
        <f>VLOOKUP($B99,'Part 3 NNDR3'!$A$6:$FY$331,FL$4,FALSE)</f>
        <v>0</v>
      </c>
      <c r="FM99" s="104">
        <f>VLOOKUP($B99,'Part 3 NNDR3'!$A$6:$FY$331,FM$4,FALSE)</f>
        <v>-481413</v>
      </c>
      <c r="FN99" s="104">
        <f>VLOOKUP($B99,'Part 3 NNDR3'!$A$6:$FY$331,FN$4,FALSE)</f>
        <v>-128558</v>
      </c>
      <c r="FO99" s="104">
        <f>VLOOKUP($B99,'Part 3 NNDR3'!$A$6:$FY$331,FO$4,FALSE)</f>
        <v>0</v>
      </c>
      <c r="FP99" s="104">
        <f>VLOOKUP($B99,'Part 3 NNDR3'!$A$6:$FY$331,FP$4,FALSE)</f>
        <v>-128558</v>
      </c>
      <c r="FQ99" s="104">
        <f>VLOOKUP($B99,'Part 3 NNDR3'!$A$6:$FY$331,FQ$4,FALSE)</f>
        <v>-487958</v>
      </c>
      <c r="FR99" s="104">
        <f>VLOOKUP($B99,'Part 3 NNDR3'!$A$6:$FY$331,FR$4,FALSE)</f>
        <v>0</v>
      </c>
      <c r="FS99" s="104">
        <f>VLOOKUP($B99,'Part 3 NNDR3'!$A$6:$FY$331,FS$4,FALSE)</f>
        <v>-487958</v>
      </c>
      <c r="FT99" s="104">
        <f>VLOOKUP($B99,'Part 3 NNDR3'!$A$6:$FY$331,FT$4,FALSE)</f>
        <v>0</v>
      </c>
      <c r="FU99" s="104">
        <f>VLOOKUP($B99,'Part 3 NNDR3'!$A$6:$FY$331,FU$4,FALSE)</f>
        <v>0</v>
      </c>
      <c r="FV99" s="104">
        <f>VLOOKUP($B99,'Part 3 NNDR3'!$A$6:$FY$331,FV$4,FALSE)</f>
        <v>0</v>
      </c>
      <c r="FW99" s="104">
        <f>VLOOKUP($B99,'Part 3 NNDR3'!$A$6:$FY$331,FW$4,FALSE)</f>
        <v>-4232517</v>
      </c>
      <c r="FX99" s="104">
        <f>VLOOKUP($B99,'Part 3 NNDR3'!$A$6:$FY$331,FX$4,FALSE)</f>
        <v>0</v>
      </c>
      <c r="FY99" s="104">
        <f>VLOOKUP($B99,'Part 3 NNDR3'!$A$6:$FY$331,FY$4,FALSE)</f>
        <v>-4232517</v>
      </c>
      <c r="FZ99" s="104">
        <f>VLOOKUP($B99,'Part 3 NNDR3'!$A$6:$FY$331,FZ$4,FALSE)</f>
        <v>20389232</v>
      </c>
      <c r="GA99" s="104">
        <f>VLOOKUP($B99,'Part 3 NNDR3'!$A$6:$FY$331,GA$4,FALSE)</f>
        <v>0</v>
      </c>
      <c r="GB99" s="104">
        <f>VLOOKUP($B99,'Part 3 NNDR3'!$A$6:$FY$331,GB$4,FALSE)</f>
        <v>20389232</v>
      </c>
      <c r="GC99" s="105" t="str">
        <f>VLOOKUP($B99,'Data (Updated)'!$C$4:$E$329,2,FALSE)</f>
        <v>E0920</v>
      </c>
      <c r="GD99" s="106" t="str">
        <f>VLOOKUP($B99,'Data (Updated)'!$C$4:$E$329,3,FALSE)</f>
        <v>NA</v>
      </c>
    </row>
    <row r="100" spans="1:186" ht="12.75" x14ac:dyDescent="0.2">
      <c r="A100" s="75">
        <v>95</v>
      </c>
      <c r="B100" s="100" t="s">
        <v>286</v>
      </c>
      <c r="C100" s="101" t="s">
        <v>941</v>
      </c>
      <c r="D100" s="102" t="s">
        <v>942</v>
      </c>
      <c r="E100" s="103" t="s">
        <v>285</v>
      </c>
      <c r="F100" s="104">
        <f>VLOOKUP($B100,'Part 3 NNDR3'!$A$6:$FY$331,F$4,FALSE)</f>
        <v>0</v>
      </c>
      <c r="G100" s="104">
        <f>VLOOKUP($B100,'Part 3 NNDR3'!$A$6:$FY$331,G$4,FALSE)</f>
        <v>0</v>
      </c>
      <c r="H100" s="104">
        <f>VLOOKUP($B100,'Part 3 NNDR3'!$A$6:$FY$331,H$4,FALSE)</f>
        <v>0</v>
      </c>
      <c r="I100" s="104">
        <f>VLOOKUP($B100,'Part 3 NNDR3'!$A$6:$FY$331,I$4,FALSE)</f>
        <v>5523</v>
      </c>
      <c r="J100" s="104">
        <f>VLOOKUP($B100,'Part 3 NNDR3'!$A$6:$FY$331,J$4,FALSE)</f>
        <v>0</v>
      </c>
      <c r="K100" s="104">
        <f>VLOOKUP($B100,'Part 3 NNDR3'!$A$6:$FY$331,K$4,FALSE)</f>
        <v>5523</v>
      </c>
      <c r="L100" s="104">
        <f>VLOOKUP($B100,'Part 3 NNDR3'!$A$6:$FY$331,L$4,FALSE)</f>
        <v>0</v>
      </c>
      <c r="M100" s="104">
        <f>VLOOKUP($B100,'Part 3 NNDR3'!$A$6:$FY$331,M$4,FALSE)</f>
        <v>0</v>
      </c>
      <c r="N100" s="104">
        <f>VLOOKUP($B100,'Part 3 NNDR3'!$A$6:$FY$331,N$4,FALSE)</f>
        <v>0</v>
      </c>
      <c r="O100" s="104">
        <f>VLOOKUP($B100,'Part 3 NNDR3'!$A$6:$FY$331,O$4,FALSE)</f>
        <v>-47776</v>
      </c>
      <c r="P100" s="104">
        <f>VLOOKUP($B100,'Part 3 NNDR3'!$A$6:$FY$331,P$4,FALSE)</f>
        <v>0</v>
      </c>
      <c r="Q100" s="104">
        <f>VLOOKUP($B100,'Part 3 NNDR3'!$A$6:$FY$331,Q$4,FALSE)</f>
        <v>-47776</v>
      </c>
      <c r="R100" s="104">
        <f>VLOOKUP($B100,'Part 3 NNDR3'!$A$6:$FY$331,R$4,FALSE)</f>
        <v>-42253</v>
      </c>
      <c r="S100" s="104">
        <f>VLOOKUP($B100,'Part 3 NNDR3'!$A$6:$FY$331,S$4,FALSE)</f>
        <v>0</v>
      </c>
      <c r="T100" s="104">
        <f>VLOOKUP($B100,'Part 3 NNDR3'!$A$6:$FY$331,T$4,FALSE)</f>
        <v>-42253</v>
      </c>
      <c r="U100" s="104">
        <f>VLOOKUP($B100,'Part 3 NNDR3'!$A$6:$FY$331,U$4,FALSE)</f>
        <v>-1897240</v>
      </c>
      <c r="V100" s="104">
        <f>VLOOKUP($B100,'Part 3 NNDR3'!$A$6:$FY$331,V$4,FALSE)</f>
        <v>0</v>
      </c>
      <c r="W100" s="104">
        <f>VLOOKUP($B100,'Part 3 NNDR3'!$A$6:$FY$331,W$4,FALSE)</f>
        <v>-1897240</v>
      </c>
      <c r="X100" s="104">
        <f>VLOOKUP($B100,'Part 3 NNDR3'!$A$6:$FY$331,X$4,FALSE)</f>
        <v>0</v>
      </c>
      <c r="Y100" s="104">
        <f>VLOOKUP($B100,'Part 3 NNDR3'!$A$6:$FY$331,Y$4,FALSE)</f>
        <v>0</v>
      </c>
      <c r="Z100" s="104">
        <f>VLOOKUP($B100,'Part 3 NNDR3'!$A$6:$FY$331,Z$4,FALSE)</f>
        <v>0</v>
      </c>
      <c r="AA100" s="104">
        <f>VLOOKUP($B100,'Part 3 NNDR3'!$A$6:$FY$331,AA$4,FALSE)</f>
        <v>-98035</v>
      </c>
      <c r="AB100" s="104">
        <f>VLOOKUP($B100,'Part 3 NNDR3'!$A$6:$FY$331,AB$4,FALSE)</f>
        <v>0</v>
      </c>
      <c r="AC100" s="104">
        <f>VLOOKUP($B100,'Part 3 NNDR3'!$A$6:$FY$331,AC$4,FALSE)</f>
        <v>-98035</v>
      </c>
      <c r="AD100" s="104">
        <f>VLOOKUP($B100,'Part 3 NNDR3'!$A$6:$FY$331,AD$4,FALSE)</f>
        <v>-58808</v>
      </c>
      <c r="AE100" s="104">
        <f>VLOOKUP($B100,'Part 3 NNDR3'!$A$6:$FY$331,AE$4,FALSE)</f>
        <v>0</v>
      </c>
      <c r="AF100" s="104">
        <f>VLOOKUP($B100,'Part 3 NNDR3'!$A$6:$FY$331,AF$4,FALSE)</f>
        <v>-58808</v>
      </c>
      <c r="AG100" s="104">
        <f>VLOOKUP($B100,'Part 3 NNDR3'!$A$6:$FY$331,AG$4,FALSE)</f>
        <v>0</v>
      </c>
      <c r="AH100" s="104">
        <f>VLOOKUP($B100,'Part 3 NNDR3'!$A$6:$FY$331,AH$4,FALSE)</f>
        <v>0</v>
      </c>
      <c r="AI100" s="104">
        <f>VLOOKUP($B100,'Part 3 NNDR3'!$A$6:$FY$331,AI$4,FALSE)</f>
        <v>0</v>
      </c>
      <c r="AJ100" s="104">
        <f>VLOOKUP($B100,'Part 3 NNDR3'!$A$6:$FY$331,AJ$4,FALSE)</f>
        <v>1542459</v>
      </c>
      <c r="AK100" s="104">
        <f>VLOOKUP($B100,'Part 3 NNDR3'!$A$6:$FY$331,AK$4,FALSE)</f>
        <v>0</v>
      </c>
      <c r="AL100" s="104">
        <f>VLOOKUP($B100,'Part 3 NNDR3'!$A$6:$FY$331,AL$4,FALSE)</f>
        <v>1542459</v>
      </c>
      <c r="AM100" s="104">
        <f>VLOOKUP($B100,'Part 3 NNDR3'!$A$6:$FY$331,AM$4,FALSE)</f>
        <v>466</v>
      </c>
      <c r="AN100" s="104">
        <f>VLOOKUP($B100,'Part 3 NNDR3'!$A$6:$FY$331,AN$4,FALSE)</f>
        <v>0</v>
      </c>
      <c r="AO100" s="104">
        <f>VLOOKUP($B100,'Part 3 NNDR3'!$A$6:$FY$331,AO$4,FALSE)</f>
        <v>466</v>
      </c>
      <c r="AP100" s="104">
        <f>VLOOKUP($B100,'Part 3 NNDR3'!$A$6:$FY$331,AP$4,FALSE)</f>
        <v>-3550983</v>
      </c>
      <c r="AQ100" s="104">
        <f>VLOOKUP($B100,'Part 3 NNDR3'!$A$6:$FY$331,AQ$4,FALSE)</f>
        <v>0</v>
      </c>
      <c r="AR100" s="104">
        <f>VLOOKUP($B100,'Part 3 NNDR3'!$A$6:$FY$331,AR$4,FALSE)</f>
        <v>-3550983</v>
      </c>
      <c r="AS100" s="104">
        <f>VLOOKUP($B100,'Part 3 NNDR3'!$A$6:$FY$331,AS$4,FALSE)</f>
        <v>-40080</v>
      </c>
      <c r="AT100" s="104">
        <f>VLOOKUP($B100,'Part 3 NNDR3'!$A$6:$FY$331,AT$4,FALSE)</f>
        <v>0</v>
      </c>
      <c r="AU100" s="104">
        <f>VLOOKUP($B100,'Part 3 NNDR3'!$A$6:$FY$331,AU$4,FALSE)</f>
        <v>-40080</v>
      </c>
      <c r="AV100" s="104">
        <f>VLOOKUP($B100,'Part 3 NNDR3'!$A$6:$FY$331,AV$4,FALSE)</f>
        <v>-53166</v>
      </c>
      <c r="AW100" s="104">
        <f>VLOOKUP($B100,'Part 3 NNDR3'!$A$6:$FY$331,AW$4,FALSE)</f>
        <v>0</v>
      </c>
      <c r="AX100" s="104">
        <f>VLOOKUP($B100,'Part 3 NNDR3'!$A$6:$FY$331,AX$4,FALSE)</f>
        <v>-53166</v>
      </c>
      <c r="AY100" s="104">
        <f>VLOOKUP($B100,'Part 3 NNDR3'!$A$6:$FY$331,AY$4,FALSE)</f>
        <v>0</v>
      </c>
      <c r="AZ100" s="104">
        <f>VLOOKUP($B100,'Part 3 NNDR3'!$A$6:$FY$331,AZ$4,FALSE)</f>
        <v>0</v>
      </c>
      <c r="BA100" s="104">
        <f>VLOOKUP($B100,'Part 3 NNDR3'!$A$6:$FY$331,BA$4,FALSE)</f>
        <v>0</v>
      </c>
      <c r="BB100" s="104">
        <f>VLOOKUP($B100,'Part 3 NNDR3'!$A$6:$FY$331,BB$4,FALSE)</f>
        <v>0</v>
      </c>
      <c r="BC100" s="104">
        <f>VLOOKUP($B100,'Part 3 NNDR3'!$A$6:$FY$331,BC$4,FALSE)</f>
        <v>0</v>
      </c>
      <c r="BD100" s="104">
        <f>VLOOKUP($B100,'Part 3 NNDR3'!$A$6:$FY$331,BD$4,FALSE)</f>
        <v>0</v>
      </c>
      <c r="BE100" s="104">
        <f>VLOOKUP($B100,'Part 3 NNDR3'!$A$6:$FY$331,BE$4,FALSE)</f>
        <v>0</v>
      </c>
      <c r="BF100" s="104">
        <f>VLOOKUP($B100,'Part 3 NNDR3'!$A$6:$FY$331,BF$4,FALSE)</f>
        <v>0</v>
      </c>
      <c r="BG100" s="104">
        <f>VLOOKUP($B100,'Part 3 NNDR3'!$A$6:$FY$331,BG$4,FALSE)</f>
        <v>0</v>
      </c>
      <c r="BH100" s="104">
        <f>VLOOKUP($B100,'Part 3 NNDR3'!$A$6:$FY$331,BH$4,FALSE)</f>
        <v>-4096579</v>
      </c>
      <c r="BI100" s="104">
        <f>VLOOKUP($B100,'Part 3 NNDR3'!$A$6:$FY$331,BI$4,FALSE)</f>
        <v>0</v>
      </c>
      <c r="BJ100" s="104">
        <f>VLOOKUP($B100,'Part 3 NNDR3'!$A$6:$FY$331,BJ$4,FALSE)</f>
        <v>-4096579</v>
      </c>
      <c r="BK100" s="104">
        <f>VLOOKUP($B100,'Part 3 NNDR3'!$A$6:$FY$331,BK$4,FALSE)</f>
        <v>-48706</v>
      </c>
      <c r="BL100" s="104">
        <f>VLOOKUP($B100,'Part 3 NNDR3'!$A$6:$FY$331,BL$4,FALSE)</f>
        <v>0</v>
      </c>
      <c r="BM100" s="104">
        <f>VLOOKUP($B100,'Part 3 NNDR3'!$A$6:$FY$331,BM$4,FALSE)</f>
        <v>-48706</v>
      </c>
      <c r="BN100" s="104">
        <f>VLOOKUP($B100,'Part 3 NNDR3'!$A$6:$FY$331,BN$4,FALSE)</f>
        <v>-5076</v>
      </c>
      <c r="BO100" s="104">
        <f>VLOOKUP($B100,'Part 3 NNDR3'!$A$6:$FY$331,BO$4,FALSE)</f>
        <v>0</v>
      </c>
      <c r="BP100" s="104">
        <f>VLOOKUP($B100,'Part 3 NNDR3'!$A$6:$FY$331,BP$4,FALSE)</f>
        <v>-5076</v>
      </c>
      <c r="BQ100" s="104">
        <f>VLOOKUP($B100,'Part 3 NNDR3'!$A$6:$FY$331,BQ$4,FALSE)</f>
        <v>-2500873</v>
      </c>
      <c r="BR100" s="104">
        <f>VLOOKUP($B100,'Part 3 NNDR3'!$A$6:$FY$331,BR$4,FALSE)</f>
        <v>0</v>
      </c>
      <c r="BS100" s="104">
        <f>VLOOKUP($B100,'Part 3 NNDR3'!$A$6:$FY$331,BS$4,FALSE)</f>
        <v>-2500873</v>
      </c>
      <c r="BT100" s="104">
        <f>VLOOKUP($B100,'Part 3 NNDR3'!$A$6:$FY$331,BT$4,FALSE)</f>
        <v>-131108</v>
      </c>
      <c r="BU100" s="104">
        <f>VLOOKUP($B100,'Part 3 NNDR3'!$A$6:$FY$331,BU$4,FALSE)</f>
        <v>0</v>
      </c>
      <c r="BV100" s="104">
        <f>VLOOKUP($B100,'Part 3 NNDR3'!$A$6:$FY$331,BV$4,FALSE)</f>
        <v>-131108</v>
      </c>
      <c r="BW100" s="104">
        <f>VLOOKUP($B100,'Part 3 NNDR3'!$A$6:$FY$331,BW$4,FALSE)</f>
        <v>-2685763</v>
      </c>
      <c r="BX100" s="104">
        <f>VLOOKUP($B100,'Part 3 NNDR3'!$A$6:$FY$331,BX$4,FALSE)</f>
        <v>0</v>
      </c>
      <c r="BY100" s="104">
        <f>VLOOKUP($B100,'Part 3 NNDR3'!$A$6:$FY$331,BY$4,FALSE)</f>
        <v>-2685763</v>
      </c>
      <c r="BZ100" s="104">
        <f>VLOOKUP($B100,'Part 3 NNDR3'!$A$6:$FY$331,BZ$4,FALSE)</f>
        <v>-105982</v>
      </c>
      <c r="CA100" s="104">
        <f>VLOOKUP($B100,'Part 3 NNDR3'!$A$6:$FY$331,CA$4,FALSE)</f>
        <v>0</v>
      </c>
      <c r="CB100" s="104">
        <f>VLOOKUP($B100,'Part 3 NNDR3'!$A$6:$FY$331,CB$4,FALSE)</f>
        <v>-105982</v>
      </c>
      <c r="CC100" s="104">
        <f>VLOOKUP($B100,'Part 3 NNDR3'!$A$6:$FY$331,CC$4,FALSE)</f>
        <v>0</v>
      </c>
      <c r="CD100" s="104">
        <f>VLOOKUP($B100,'Part 3 NNDR3'!$A$6:$FY$331,CD$4,FALSE)</f>
        <v>0</v>
      </c>
      <c r="CE100" s="104">
        <f>VLOOKUP($B100,'Part 3 NNDR3'!$A$6:$FY$331,CE$4,FALSE)</f>
        <v>0</v>
      </c>
      <c r="CF100" s="104">
        <f>VLOOKUP($B100,'Part 3 NNDR3'!$A$6:$FY$331,CF$4,FALSE)</f>
        <v>-324332</v>
      </c>
      <c r="CG100" s="104">
        <f>VLOOKUP($B100,'Part 3 NNDR3'!$A$6:$FY$331,CG$4,FALSE)</f>
        <v>0</v>
      </c>
      <c r="CH100" s="104">
        <f>VLOOKUP($B100,'Part 3 NNDR3'!$A$6:$FY$331,CH$4,FALSE)</f>
        <v>-324332</v>
      </c>
      <c r="CI100" s="104">
        <f>VLOOKUP($B100,'Part 3 NNDR3'!$A$6:$FY$331,CI$4,FALSE)</f>
        <v>4057</v>
      </c>
      <c r="CJ100" s="104">
        <f>VLOOKUP($B100,'Part 3 NNDR3'!$A$6:$FY$331,CJ$4,FALSE)</f>
        <v>0</v>
      </c>
      <c r="CK100" s="104">
        <f>VLOOKUP($B100,'Part 3 NNDR3'!$A$6:$FY$331,CK$4,FALSE)</f>
        <v>4057</v>
      </c>
      <c r="CL100" s="104">
        <f>VLOOKUP($B100,'Part 3 NNDR3'!$A$6:$FY$331,CL$4,FALSE)</f>
        <v>0</v>
      </c>
      <c r="CM100" s="104">
        <f>VLOOKUP($B100,'Part 3 NNDR3'!$A$6:$FY$331,CM$4,FALSE)</f>
        <v>0</v>
      </c>
      <c r="CN100" s="104">
        <f>VLOOKUP($B100,'Part 3 NNDR3'!$A$6:$FY$331,CN$4,FALSE)</f>
        <v>0</v>
      </c>
      <c r="CO100" s="104">
        <f>VLOOKUP($B100,'Part 3 NNDR3'!$A$6:$FY$331,CO$4,FALSE)</f>
        <v>0</v>
      </c>
      <c r="CP100" s="104">
        <f>VLOOKUP($B100,'Part 3 NNDR3'!$A$6:$FY$331,CP$4,FALSE)</f>
        <v>0</v>
      </c>
      <c r="CQ100" s="104">
        <f>VLOOKUP($B100,'Part 3 NNDR3'!$A$6:$FY$331,CQ$4,FALSE)</f>
        <v>0</v>
      </c>
      <c r="CR100" s="104">
        <f>VLOOKUP($B100,'Part 3 NNDR3'!$A$6:$FY$331,CR$4,FALSE)</f>
        <v>0</v>
      </c>
      <c r="CS100" s="104">
        <f>VLOOKUP($B100,'Part 3 NNDR3'!$A$6:$FY$331,CS$4,FALSE)</f>
        <v>0</v>
      </c>
      <c r="CT100" s="104">
        <f>VLOOKUP($B100,'Part 3 NNDR3'!$A$6:$FY$331,CT$4,FALSE)</f>
        <v>0</v>
      </c>
      <c r="CU100" s="104">
        <f>VLOOKUP($B100,'Part 3 NNDR3'!$A$6:$FY$331,CU$4,FALSE)</f>
        <v>0</v>
      </c>
      <c r="CV100" s="104">
        <f>VLOOKUP($B100,'Part 3 NNDR3'!$A$6:$FY$331,CV$4,FALSE)</f>
        <v>0</v>
      </c>
      <c r="CW100" s="104">
        <f>VLOOKUP($B100,'Part 3 NNDR3'!$A$6:$FY$331,CW$4,FALSE)</f>
        <v>0</v>
      </c>
      <c r="CX100" s="104">
        <f>VLOOKUP($B100,'Part 3 NNDR3'!$A$6:$FY$331,CX$4,FALSE)</f>
        <v>0</v>
      </c>
      <c r="CY100" s="104">
        <f>VLOOKUP($B100,'Part 3 NNDR3'!$A$6:$FY$331,CY$4,FALSE)</f>
        <v>0</v>
      </c>
      <c r="CZ100" s="104">
        <f>VLOOKUP($B100,'Part 3 NNDR3'!$A$6:$FY$331,CZ$4,FALSE)</f>
        <v>0</v>
      </c>
      <c r="DA100" s="104">
        <f>VLOOKUP($B100,'Part 3 NNDR3'!$A$6:$FY$331,DA$4,FALSE)</f>
        <v>0</v>
      </c>
      <c r="DB100" s="104">
        <f>VLOOKUP($B100,'Part 3 NNDR3'!$A$6:$FY$331,DB$4,FALSE)</f>
        <v>0</v>
      </c>
      <c r="DC100" s="104">
        <f>VLOOKUP($B100,'Part 3 NNDR3'!$A$6:$FY$331,DC$4,FALSE)</f>
        <v>0</v>
      </c>
      <c r="DD100" s="104">
        <f>VLOOKUP($B100,'Part 3 NNDR3'!$A$6:$FY$331,DD$4,FALSE)</f>
        <v>0</v>
      </c>
      <c r="DE100" s="104">
        <f>VLOOKUP($B100,'Part 3 NNDR3'!$A$6:$FY$331,DE$4,FALSE)</f>
        <v>0</v>
      </c>
      <c r="DF100" s="104">
        <f>VLOOKUP($B100,'Part 3 NNDR3'!$A$6:$FY$331,DF$4,FALSE)</f>
        <v>0</v>
      </c>
      <c r="DG100" s="104">
        <f>VLOOKUP($B100,'Part 3 NNDR3'!$A$6:$FY$331,DG$4,FALSE)</f>
        <v>0</v>
      </c>
      <c r="DH100" s="104">
        <f>VLOOKUP($B100,'Part 3 NNDR3'!$A$6:$FY$331,DH$4,FALSE)</f>
        <v>0</v>
      </c>
      <c r="DI100" s="104">
        <f>VLOOKUP($B100,'Part 3 NNDR3'!$A$6:$FY$331,DI$4,FALSE)</f>
        <v>0</v>
      </c>
      <c r="DJ100" s="104">
        <f>VLOOKUP($B100,'Part 3 NNDR3'!$A$6:$FY$331,DJ$4,FALSE)</f>
        <v>0</v>
      </c>
      <c r="DK100" s="104">
        <f>VLOOKUP($B100,'Part 3 NNDR3'!$A$6:$FY$331,DK$4,FALSE)</f>
        <v>0</v>
      </c>
      <c r="DL100" s="104">
        <f>VLOOKUP($B100,'Part 3 NNDR3'!$A$6:$FY$331,DL$4,FALSE)</f>
        <v>-426257</v>
      </c>
      <c r="DM100" s="104">
        <f>VLOOKUP($B100,'Part 3 NNDR3'!$A$6:$FY$331,DM$4,FALSE)</f>
        <v>0</v>
      </c>
      <c r="DN100" s="104">
        <f>VLOOKUP($B100,'Part 3 NNDR3'!$A$6:$FY$331,DN$4,FALSE)</f>
        <v>-426257</v>
      </c>
      <c r="DO100" s="104">
        <f>VLOOKUP($B100,'Part 3 NNDR3'!$A$6:$FY$331,DO$4,FALSE)</f>
        <v>0</v>
      </c>
      <c r="DP100" s="104">
        <f>VLOOKUP($B100,'Part 3 NNDR3'!$A$6:$FY$331,DP$4,FALSE)</f>
        <v>0</v>
      </c>
      <c r="DQ100" s="104">
        <f>VLOOKUP($B100,'Part 3 NNDR3'!$A$6:$FY$331,DQ$4,FALSE)</f>
        <v>0</v>
      </c>
      <c r="DR100" s="104">
        <f>VLOOKUP($B100,'Part 3 NNDR3'!$A$6:$FY$331,DR$4,FALSE)</f>
        <v>25072</v>
      </c>
      <c r="DS100" s="104">
        <f>VLOOKUP($B100,'Part 3 NNDR3'!$A$6:$FY$331,DS$4,FALSE)</f>
        <v>0</v>
      </c>
      <c r="DT100" s="104">
        <f>VLOOKUP($B100,'Part 3 NNDR3'!$A$6:$FY$331,DT$4,FALSE)</f>
        <v>25072</v>
      </c>
      <c r="DU100" s="104">
        <f>VLOOKUP($B100,'Part 3 NNDR3'!$A$6:$FY$331,DU$4,FALSE)</f>
        <v>-21319</v>
      </c>
      <c r="DV100" s="104">
        <f>VLOOKUP($B100,'Part 3 NNDR3'!$A$6:$FY$331,DV$4,FALSE)</f>
        <v>0</v>
      </c>
      <c r="DW100" s="104">
        <f>VLOOKUP($B100,'Part 3 NNDR3'!$A$6:$FY$331,DW$4,FALSE)</f>
        <v>-21319</v>
      </c>
      <c r="DX100" s="104">
        <f>VLOOKUP($B100,'Part 3 NNDR3'!$A$6:$FY$331,DX$4,FALSE)</f>
        <v>-7174</v>
      </c>
      <c r="DY100" s="104">
        <f>VLOOKUP($B100,'Part 3 NNDR3'!$A$6:$FY$331,DY$4,FALSE)</f>
        <v>0</v>
      </c>
      <c r="DZ100" s="104">
        <f>VLOOKUP($B100,'Part 3 NNDR3'!$A$6:$FY$331,DZ$4,FALSE)</f>
        <v>-7174</v>
      </c>
      <c r="EA100" s="104">
        <f>VLOOKUP($B100,'Part 3 NNDR3'!$A$6:$FY$331,EA$4,FALSE)</f>
        <v>-963693</v>
      </c>
      <c r="EB100" s="104">
        <f>VLOOKUP($B100,'Part 3 NNDR3'!$A$6:$FY$331,EB$4,FALSE)</f>
        <v>0</v>
      </c>
      <c r="EC100" s="104">
        <f>VLOOKUP($B100,'Part 3 NNDR3'!$A$6:$FY$331,EC$4,FALSE)</f>
        <v>-963693</v>
      </c>
      <c r="ED100" s="104">
        <f>VLOOKUP($B100,'Part 3 NNDR3'!$A$6:$FY$331,ED$4,FALSE)</f>
        <v>-15957</v>
      </c>
      <c r="EE100" s="104">
        <f>VLOOKUP($B100,'Part 3 NNDR3'!$A$6:$FY$331,EE$4,FALSE)</f>
        <v>0</v>
      </c>
      <c r="EF100" s="104">
        <f>VLOOKUP($B100,'Part 3 NNDR3'!$A$6:$FY$331,EF$4,FALSE)</f>
        <v>-15957</v>
      </c>
      <c r="EG100" s="104">
        <f>VLOOKUP($B100,'Part 3 NNDR3'!$A$6:$FY$331,EG$4,FALSE)</f>
        <v>0</v>
      </c>
      <c r="EH100" s="104">
        <f>VLOOKUP($B100,'Part 3 NNDR3'!$A$6:$FY$331,EH$4,FALSE)</f>
        <v>0</v>
      </c>
      <c r="EI100" s="104">
        <f>VLOOKUP($B100,'Part 3 NNDR3'!$A$6:$FY$331,EI$4,FALSE)</f>
        <v>0</v>
      </c>
      <c r="EJ100" s="104">
        <f>VLOOKUP($B100,'Part 3 NNDR3'!$A$6:$FY$331,EJ$4,FALSE)</f>
        <v>-14117</v>
      </c>
      <c r="EK100" s="104">
        <f>VLOOKUP($B100,'Part 3 NNDR3'!$A$6:$FY$331,EK$4,FALSE)</f>
        <v>0</v>
      </c>
      <c r="EL100" s="104">
        <f>VLOOKUP($B100,'Part 3 NNDR3'!$A$6:$FY$331,EL$4,FALSE)</f>
        <v>-14117</v>
      </c>
      <c r="EM100" s="104">
        <f>VLOOKUP($B100,'Part 3 NNDR3'!$A$6:$FY$331,EM$4,FALSE)</f>
        <v>-5005</v>
      </c>
      <c r="EN100" s="104">
        <f>VLOOKUP($B100,'Part 3 NNDR3'!$A$6:$FY$331,EN$4,FALSE)</f>
        <v>0</v>
      </c>
      <c r="EO100" s="104">
        <f>VLOOKUP($B100,'Part 3 NNDR3'!$A$6:$FY$331,EO$4,FALSE)</f>
        <v>-5005</v>
      </c>
      <c r="EP100" s="104">
        <f>VLOOKUP($B100,'Part 3 NNDR3'!$A$6:$FY$331,EP$4,FALSE)</f>
        <v>-1002193</v>
      </c>
      <c r="EQ100" s="104">
        <f>VLOOKUP($B100,'Part 3 NNDR3'!$A$6:$FY$331,EQ$4,FALSE)</f>
        <v>0</v>
      </c>
      <c r="ER100" s="104">
        <f>VLOOKUP($B100,'Part 3 NNDR3'!$A$6:$FY$331,ER$4,FALSE)</f>
        <v>-1002193</v>
      </c>
      <c r="ES100" s="104">
        <f>VLOOKUP($B100,'Part 3 NNDR3'!$A$6:$FY$331,ES$4,FALSE)</f>
        <v>0</v>
      </c>
      <c r="ET100" s="104">
        <f>VLOOKUP($B100,'Part 3 NNDR3'!$A$6:$FY$331,ET$4,FALSE)</f>
        <v>0</v>
      </c>
      <c r="EU100" s="104">
        <f>VLOOKUP($B100,'Part 3 NNDR3'!$A$6:$FY$331,EU$4,FALSE)</f>
        <v>0</v>
      </c>
      <c r="EV100" s="104">
        <f>VLOOKUP($B100,'Part 3 NNDR3'!$A$6:$FY$331,EV$4,FALSE)</f>
        <v>0</v>
      </c>
      <c r="EW100" s="104">
        <f>VLOOKUP($B100,'Part 3 NNDR3'!$A$6:$FY$331,EW$4,FALSE)</f>
        <v>0</v>
      </c>
      <c r="EX100" s="104">
        <f>VLOOKUP($B100,'Part 3 NNDR3'!$A$6:$FY$331,EX$4,FALSE)</f>
        <v>0</v>
      </c>
      <c r="EY100" s="104">
        <f>VLOOKUP($B100,'Part 3 NNDR3'!$A$6:$FY$331,EY$4,FALSE)</f>
        <v>0</v>
      </c>
      <c r="EZ100" s="104">
        <f>VLOOKUP($B100,'Part 3 NNDR3'!$A$6:$FY$331,EZ$4,FALSE)</f>
        <v>0</v>
      </c>
      <c r="FA100" s="104">
        <f>VLOOKUP($B100,'Part 3 NNDR3'!$A$6:$FY$331,FA$4,FALSE)</f>
        <v>0</v>
      </c>
      <c r="FB100" s="104">
        <f>VLOOKUP($B100,'Part 3 NNDR3'!$A$6:$FY$331,FB$4,FALSE)</f>
        <v>64216254</v>
      </c>
      <c r="FC100" s="104">
        <f>VLOOKUP($B100,'Part 3 NNDR3'!$A$6:$FY$331,FC$4,FALSE)</f>
        <v>0</v>
      </c>
      <c r="FD100" s="104">
        <f>VLOOKUP($B100,'Part 3 NNDR3'!$A$6:$FY$331,FD$4,FALSE)</f>
        <v>64216254</v>
      </c>
      <c r="FE100" s="104">
        <f>VLOOKUP($B100,'Part 3 NNDR3'!$A$6:$FY$331,FE$4,FALSE)</f>
        <v>-42253</v>
      </c>
      <c r="FF100" s="104">
        <f>VLOOKUP($B100,'Part 3 NNDR3'!$A$6:$FY$331,FF$4,FALSE)</f>
        <v>0</v>
      </c>
      <c r="FG100" s="104">
        <f>VLOOKUP($B100,'Part 3 NNDR3'!$A$6:$FY$331,FG$4,FALSE)</f>
        <v>-42253</v>
      </c>
      <c r="FH100" s="104">
        <f>VLOOKUP($B100,'Part 3 NNDR3'!$A$6:$FY$331,FH$4,FALSE)</f>
        <v>-4096579</v>
      </c>
      <c r="FI100" s="104">
        <f>VLOOKUP($B100,'Part 3 NNDR3'!$A$6:$FY$331,FI$4,FALSE)</f>
        <v>0</v>
      </c>
      <c r="FJ100" s="104">
        <f>VLOOKUP($B100,'Part 3 NNDR3'!$A$6:$FY$331,FJ$4,FALSE)</f>
        <v>-4096579</v>
      </c>
      <c r="FK100" s="104">
        <f>VLOOKUP($B100,'Part 3 NNDR3'!$A$6:$FY$331,FK$4,FALSE)</f>
        <v>-2685763</v>
      </c>
      <c r="FL100" s="104">
        <f>VLOOKUP($B100,'Part 3 NNDR3'!$A$6:$FY$331,FL$4,FALSE)</f>
        <v>0</v>
      </c>
      <c r="FM100" s="104">
        <f>VLOOKUP($B100,'Part 3 NNDR3'!$A$6:$FY$331,FM$4,FALSE)</f>
        <v>-2685763</v>
      </c>
      <c r="FN100" s="104">
        <f>VLOOKUP($B100,'Part 3 NNDR3'!$A$6:$FY$331,FN$4,FALSE)</f>
        <v>-426257</v>
      </c>
      <c r="FO100" s="104">
        <f>VLOOKUP($B100,'Part 3 NNDR3'!$A$6:$FY$331,FO$4,FALSE)</f>
        <v>0</v>
      </c>
      <c r="FP100" s="104">
        <f>VLOOKUP($B100,'Part 3 NNDR3'!$A$6:$FY$331,FP$4,FALSE)</f>
        <v>-426257</v>
      </c>
      <c r="FQ100" s="104">
        <f>VLOOKUP($B100,'Part 3 NNDR3'!$A$6:$FY$331,FQ$4,FALSE)</f>
        <v>-1002193</v>
      </c>
      <c r="FR100" s="104">
        <f>VLOOKUP($B100,'Part 3 NNDR3'!$A$6:$FY$331,FR$4,FALSE)</f>
        <v>0</v>
      </c>
      <c r="FS100" s="104">
        <f>VLOOKUP($B100,'Part 3 NNDR3'!$A$6:$FY$331,FS$4,FALSE)</f>
        <v>-1002193</v>
      </c>
      <c r="FT100" s="104">
        <f>VLOOKUP($B100,'Part 3 NNDR3'!$A$6:$FY$331,FT$4,FALSE)</f>
        <v>0</v>
      </c>
      <c r="FU100" s="104">
        <f>VLOOKUP($B100,'Part 3 NNDR3'!$A$6:$FY$331,FU$4,FALSE)</f>
        <v>0</v>
      </c>
      <c r="FV100" s="104">
        <f>VLOOKUP($B100,'Part 3 NNDR3'!$A$6:$FY$331,FV$4,FALSE)</f>
        <v>0</v>
      </c>
      <c r="FW100" s="104">
        <f>VLOOKUP($B100,'Part 3 NNDR3'!$A$6:$FY$331,FW$4,FALSE)</f>
        <v>-8253045</v>
      </c>
      <c r="FX100" s="104">
        <f>VLOOKUP($B100,'Part 3 NNDR3'!$A$6:$FY$331,FX$4,FALSE)</f>
        <v>0</v>
      </c>
      <c r="FY100" s="104">
        <f>VLOOKUP($B100,'Part 3 NNDR3'!$A$6:$FY$331,FY$4,FALSE)</f>
        <v>-8253045</v>
      </c>
      <c r="FZ100" s="104">
        <f>VLOOKUP($B100,'Part 3 NNDR3'!$A$6:$FY$331,FZ$4,FALSE)</f>
        <v>55963209</v>
      </c>
      <c r="GA100" s="104">
        <f>VLOOKUP($B100,'Part 3 NNDR3'!$A$6:$FY$331,GA$4,FALSE)</f>
        <v>0</v>
      </c>
      <c r="GB100" s="104">
        <f>VLOOKUP($B100,'Part 3 NNDR3'!$A$6:$FY$331,GB$4,FALSE)</f>
        <v>55963209</v>
      </c>
      <c r="GC100" s="105" t="str">
        <f>VLOOKUP($B100,'Data (Updated)'!$C$4:$E$329,2,FALSE)</f>
        <v>E3620</v>
      </c>
      <c r="GD100" s="106" t="str">
        <f>VLOOKUP($B100,'Data (Updated)'!$C$4:$E$329,3,FALSE)</f>
        <v>NA</v>
      </c>
    </row>
    <row r="101" spans="1:186" ht="12.75" x14ac:dyDescent="0.2">
      <c r="A101" s="75">
        <v>96</v>
      </c>
      <c r="B101" s="100" t="s">
        <v>290</v>
      </c>
      <c r="C101" s="101" t="s">
        <v>946</v>
      </c>
      <c r="D101" s="102" t="s">
        <v>947</v>
      </c>
      <c r="E101" s="103" t="s">
        <v>289</v>
      </c>
      <c r="F101" s="104">
        <f>VLOOKUP($B101,'Part 3 NNDR3'!$A$6:$FY$331,F$4,FALSE)</f>
        <v>0</v>
      </c>
      <c r="G101" s="104">
        <f>VLOOKUP($B101,'Part 3 NNDR3'!$A$6:$FY$331,G$4,FALSE)</f>
        <v>0</v>
      </c>
      <c r="H101" s="104">
        <f>VLOOKUP($B101,'Part 3 NNDR3'!$A$6:$FY$331,H$4,FALSE)</f>
        <v>0</v>
      </c>
      <c r="I101" s="104">
        <f>VLOOKUP($B101,'Part 3 NNDR3'!$A$6:$FY$331,I$4,FALSE)</f>
        <v>108263</v>
      </c>
      <c r="J101" s="104">
        <f>VLOOKUP($B101,'Part 3 NNDR3'!$A$6:$FY$331,J$4,FALSE)</f>
        <v>0</v>
      </c>
      <c r="K101" s="104">
        <f>VLOOKUP($B101,'Part 3 NNDR3'!$A$6:$FY$331,K$4,FALSE)</f>
        <v>108263</v>
      </c>
      <c r="L101" s="104">
        <f>VLOOKUP($B101,'Part 3 NNDR3'!$A$6:$FY$331,L$4,FALSE)</f>
        <v>0</v>
      </c>
      <c r="M101" s="104">
        <f>VLOOKUP($B101,'Part 3 NNDR3'!$A$6:$FY$331,M$4,FALSE)</f>
        <v>0</v>
      </c>
      <c r="N101" s="104">
        <f>VLOOKUP($B101,'Part 3 NNDR3'!$A$6:$FY$331,N$4,FALSE)</f>
        <v>0</v>
      </c>
      <c r="O101" s="104">
        <f>VLOOKUP($B101,'Part 3 NNDR3'!$A$6:$FY$331,O$4,FALSE)</f>
        <v>-31678</v>
      </c>
      <c r="P101" s="104">
        <f>VLOOKUP($B101,'Part 3 NNDR3'!$A$6:$FY$331,P$4,FALSE)</f>
        <v>0</v>
      </c>
      <c r="Q101" s="104">
        <f>VLOOKUP($B101,'Part 3 NNDR3'!$A$6:$FY$331,Q$4,FALSE)</f>
        <v>-31678</v>
      </c>
      <c r="R101" s="104">
        <f>VLOOKUP($B101,'Part 3 NNDR3'!$A$6:$FY$331,R$4,FALSE)</f>
        <v>76585</v>
      </c>
      <c r="S101" s="104">
        <f>VLOOKUP($B101,'Part 3 NNDR3'!$A$6:$FY$331,S$4,FALSE)</f>
        <v>0</v>
      </c>
      <c r="T101" s="104">
        <f>VLOOKUP($B101,'Part 3 NNDR3'!$A$6:$FY$331,T$4,FALSE)</f>
        <v>76585</v>
      </c>
      <c r="U101" s="104">
        <f>VLOOKUP($B101,'Part 3 NNDR3'!$A$6:$FY$331,U$4,FALSE)</f>
        <v>-3962862</v>
      </c>
      <c r="V101" s="104">
        <f>VLOOKUP($B101,'Part 3 NNDR3'!$A$6:$FY$331,V$4,FALSE)</f>
        <v>0</v>
      </c>
      <c r="W101" s="104">
        <f>VLOOKUP($B101,'Part 3 NNDR3'!$A$6:$FY$331,W$4,FALSE)</f>
        <v>-3962862</v>
      </c>
      <c r="X101" s="104">
        <f>VLOOKUP($B101,'Part 3 NNDR3'!$A$6:$FY$331,X$4,FALSE)</f>
        <v>0</v>
      </c>
      <c r="Y101" s="104">
        <f>VLOOKUP($B101,'Part 3 NNDR3'!$A$6:$FY$331,Y$4,FALSE)</f>
        <v>0</v>
      </c>
      <c r="Z101" s="104">
        <f>VLOOKUP($B101,'Part 3 NNDR3'!$A$6:$FY$331,Z$4,FALSE)</f>
        <v>0</v>
      </c>
      <c r="AA101" s="104">
        <f>VLOOKUP($B101,'Part 3 NNDR3'!$A$6:$FY$331,AA$4,FALSE)</f>
        <v>-63640</v>
      </c>
      <c r="AB101" s="104">
        <f>VLOOKUP($B101,'Part 3 NNDR3'!$A$6:$FY$331,AB$4,FALSE)</f>
        <v>0</v>
      </c>
      <c r="AC101" s="104">
        <f>VLOOKUP($B101,'Part 3 NNDR3'!$A$6:$FY$331,AC$4,FALSE)</f>
        <v>-63640</v>
      </c>
      <c r="AD101" s="104">
        <f>VLOOKUP($B101,'Part 3 NNDR3'!$A$6:$FY$331,AD$4,FALSE)</f>
        <v>0</v>
      </c>
      <c r="AE101" s="104">
        <f>VLOOKUP($B101,'Part 3 NNDR3'!$A$6:$FY$331,AE$4,FALSE)</f>
        <v>0</v>
      </c>
      <c r="AF101" s="104">
        <f>VLOOKUP($B101,'Part 3 NNDR3'!$A$6:$FY$331,AF$4,FALSE)</f>
        <v>0</v>
      </c>
      <c r="AG101" s="104">
        <f>VLOOKUP($B101,'Part 3 NNDR3'!$A$6:$FY$331,AG$4,FALSE)</f>
        <v>0</v>
      </c>
      <c r="AH101" s="104">
        <f>VLOOKUP($B101,'Part 3 NNDR3'!$A$6:$FY$331,AH$4,FALSE)</f>
        <v>0</v>
      </c>
      <c r="AI101" s="104">
        <f>VLOOKUP($B101,'Part 3 NNDR3'!$A$6:$FY$331,AI$4,FALSE)</f>
        <v>0</v>
      </c>
      <c r="AJ101" s="104">
        <f>VLOOKUP($B101,'Part 3 NNDR3'!$A$6:$FY$331,AJ$4,FALSE)</f>
        <v>2749113</v>
      </c>
      <c r="AK101" s="104">
        <f>VLOOKUP($B101,'Part 3 NNDR3'!$A$6:$FY$331,AK$4,FALSE)</f>
        <v>0</v>
      </c>
      <c r="AL101" s="104">
        <f>VLOOKUP($B101,'Part 3 NNDR3'!$A$6:$FY$331,AL$4,FALSE)</f>
        <v>2749113</v>
      </c>
      <c r="AM101" s="104">
        <f>VLOOKUP($B101,'Part 3 NNDR3'!$A$6:$FY$331,AM$4,FALSE)</f>
        <v>52791</v>
      </c>
      <c r="AN101" s="104">
        <f>VLOOKUP($B101,'Part 3 NNDR3'!$A$6:$FY$331,AN$4,FALSE)</f>
        <v>0</v>
      </c>
      <c r="AO101" s="104">
        <f>VLOOKUP($B101,'Part 3 NNDR3'!$A$6:$FY$331,AO$4,FALSE)</f>
        <v>52791</v>
      </c>
      <c r="AP101" s="104">
        <f>VLOOKUP($B101,'Part 3 NNDR3'!$A$6:$FY$331,AP$4,FALSE)</f>
        <v>-5340153</v>
      </c>
      <c r="AQ101" s="104">
        <f>VLOOKUP($B101,'Part 3 NNDR3'!$A$6:$FY$331,AQ$4,FALSE)</f>
        <v>0</v>
      </c>
      <c r="AR101" s="104">
        <f>VLOOKUP($B101,'Part 3 NNDR3'!$A$6:$FY$331,AR$4,FALSE)</f>
        <v>-5340153</v>
      </c>
      <c r="AS101" s="104">
        <f>VLOOKUP($B101,'Part 3 NNDR3'!$A$6:$FY$331,AS$4,FALSE)</f>
        <v>94307</v>
      </c>
      <c r="AT101" s="104">
        <f>VLOOKUP($B101,'Part 3 NNDR3'!$A$6:$FY$331,AT$4,FALSE)</f>
        <v>0</v>
      </c>
      <c r="AU101" s="104">
        <f>VLOOKUP($B101,'Part 3 NNDR3'!$A$6:$FY$331,AU$4,FALSE)</f>
        <v>94307</v>
      </c>
      <c r="AV101" s="104">
        <f>VLOOKUP($B101,'Part 3 NNDR3'!$A$6:$FY$331,AV$4,FALSE)</f>
        <v>-120982</v>
      </c>
      <c r="AW101" s="104">
        <f>VLOOKUP($B101,'Part 3 NNDR3'!$A$6:$FY$331,AW$4,FALSE)</f>
        <v>0</v>
      </c>
      <c r="AX101" s="104">
        <f>VLOOKUP($B101,'Part 3 NNDR3'!$A$6:$FY$331,AX$4,FALSE)</f>
        <v>-120982</v>
      </c>
      <c r="AY101" s="104">
        <f>VLOOKUP($B101,'Part 3 NNDR3'!$A$6:$FY$331,AY$4,FALSE)</f>
        <v>0</v>
      </c>
      <c r="AZ101" s="104">
        <f>VLOOKUP($B101,'Part 3 NNDR3'!$A$6:$FY$331,AZ$4,FALSE)</f>
        <v>0</v>
      </c>
      <c r="BA101" s="104">
        <f>VLOOKUP($B101,'Part 3 NNDR3'!$A$6:$FY$331,BA$4,FALSE)</f>
        <v>0</v>
      </c>
      <c r="BB101" s="104">
        <f>VLOOKUP($B101,'Part 3 NNDR3'!$A$6:$FY$331,BB$4,FALSE)</f>
        <v>0</v>
      </c>
      <c r="BC101" s="104">
        <f>VLOOKUP($B101,'Part 3 NNDR3'!$A$6:$FY$331,BC$4,FALSE)</f>
        <v>0</v>
      </c>
      <c r="BD101" s="104">
        <f>VLOOKUP($B101,'Part 3 NNDR3'!$A$6:$FY$331,BD$4,FALSE)</f>
        <v>0</v>
      </c>
      <c r="BE101" s="104">
        <f>VLOOKUP($B101,'Part 3 NNDR3'!$A$6:$FY$331,BE$4,FALSE)</f>
        <v>0</v>
      </c>
      <c r="BF101" s="104">
        <f>VLOOKUP($B101,'Part 3 NNDR3'!$A$6:$FY$331,BF$4,FALSE)</f>
        <v>0</v>
      </c>
      <c r="BG101" s="104">
        <f>VLOOKUP($B101,'Part 3 NNDR3'!$A$6:$FY$331,BG$4,FALSE)</f>
        <v>0</v>
      </c>
      <c r="BH101" s="104">
        <f>VLOOKUP($B101,'Part 3 NNDR3'!$A$6:$FY$331,BH$4,FALSE)</f>
        <v>-6591426</v>
      </c>
      <c r="BI101" s="104">
        <f>VLOOKUP($B101,'Part 3 NNDR3'!$A$6:$FY$331,BI$4,FALSE)</f>
        <v>0</v>
      </c>
      <c r="BJ101" s="104">
        <f>VLOOKUP($B101,'Part 3 NNDR3'!$A$6:$FY$331,BJ$4,FALSE)</f>
        <v>-6591426</v>
      </c>
      <c r="BK101" s="104">
        <f>VLOOKUP($B101,'Part 3 NNDR3'!$A$6:$FY$331,BK$4,FALSE)</f>
        <v>-6728</v>
      </c>
      <c r="BL101" s="104">
        <f>VLOOKUP($B101,'Part 3 NNDR3'!$A$6:$FY$331,BL$4,FALSE)</f>
        <v>0</v>
      </c>
      <c r="BM101" s="104">
        <f>VLOOKUP($B101,'Part 3 NNDR3'!$A$6:$FY$331,BM$4,FALSE)</f>
        <v>-6728</v>
      </c>
      <c r="BN101" s="104">
        <f>VLOOKUP($B101,'Part 3 NNDR3'!$A$6:$FY$331,BN$4,FALSE)</f>
        <v>-15961</v>
      </c>
      <c r="BO101" s="104">
        <f>VLOOKUP($B101,'Part 3 NNDR3'!$A$6:$FY$331,BO$4,FALSE)</f>
        <v>0</v>
      </c>
      <c r="BP101" s="104">
        <f>VLOOKUP($B101,'Part 3 NNDR3'!$A$6:$FY$331,BP$4,FALSE)</f>
        <v>-15961</v>
      </c>
      <c r="BQ101" s="104">
        <f>VLOOKUP($B101,'Part 3 NNDR3'!$A$6:$FY$331,BQ$4,FALSE)</f>
        <v>-2983373</v>
      </c>
      <c r="BR101" s="104">
        <f>VLOOKUP($B101,'Part 3 NNDR3'!$A$6:$FY$331,BR$4,FALSE)</f>
        <v>0</v>
      </c>
      <c r="BS101" s="104">
        <f>VLOOKUP($B101,'Part 3 NNDR3'!$A$6:$FY$331,BS$4,FALSE)</f>
        <v>-2983373</v>
      </c>
      <c r="BT101" s="104">
        <f>VLOOKUP($B101,'Part 3 NNDR3'!$A$6:$FY$331,BT$4,FALSE)</f>
        <v>-61784</v>
      </c>
      <c r="BU101" s="104">
        <f>VLOOKUP($B101,'Part 3 NNDR3'!$A$6:$FY$331,BU$4,FALSE)</f>
        <v>0</v>
      </c>
      <c r="BV101" s="104">
        <f>VLOOKUP($B101,'Part 3 NNDR3'!$A$6:$FY$331,BV$4,FALSE)</f>
        <v>-61784</v>
      </c>
      <c r="BW101" s="104">
        <f>VLOOKUP($B101,'Part 3 NNDR3'!$A$6:$FY$331,BW$4,FALSE)</f>
        <v>-3067846</v>
      </c>
      <c r="BX101" s="104">
        <f>VLOOKUP($B101,'Part 3 NNDR3'!$A$6:$FY$331,BX$4,FALSE)</f>
        <v>0</v>
      </c>
      <c r="BY101" s="104">
        <f>VLOOKUP($B101,'Part 3 NNDR3'!$A$6:$FY$331,BY$4,FALSE)</f>
        <v>-3067846</v>
      </c>
      <c r="BZ101" s="104">
        <f>VLOOKUP($B101,'Part 3 NNDR3'!$A$6:$FY$331,BZ$4,FALSE)</f>
        <v>-229464</v>
      </c>
      <c r="CA101" s="104">
        <f>VLOOKUP($B101,'Part 3 NNDR3'!$A$6:$FY$331,CA$4,FALSE)</f>
        <v>0</v>
      </c>
      <c r="CB101" s="104">
        <f>VLOOKUP($B101,'Part 3 NNDR3'!$A$6:$FY$331,CB$4,FALSE)</f>
        <v>-229464</v>
      </c>
      <c r="CC101" s="104">
        <f>VLOOKUP($B101,'Part 3 NNDR3'!$A$6:$FY$331,CC$4,FALSE)</f>
        <v>-1512</v>
      </c>
      <c r="CD101" s="104">
        <f>VLOOKUP($B101,'Part 3 NNDR3'!$A$6:$FY$331,CD$4,FALSE)</f>
        <v>0</v>
      </c>
      <c r="CE101" s="104">
        <f>VLOOKUP($B101,'Part 3 NNDR3'!$A$6:$FY$331,CE$4,FALSE)</f>
        <v>-1512</v>
      </c>
      <c r="CF101" s="104">
        <f>VLOOKUP($B101,'Part 3 NNDR3'!$A$6:$FY$331,CF$4,FALSE)</f>
        <v>-192789</v>
      </c>
      <c r="CG101" s="104">
        <f>VLOOKUP($B101,'Part 3 NNDR3'!$A$6:$FY$331,CG$4,FALSE)</f>
        <v>0</v>
      </c>
      <c r="CH101" s="104">
        <f>VLOOKUP($B101,'Part 3 NNDR3'!$A$6:$FY$331,CH$4,FALSE)</f>
        <v>-192789</v>
      </c>
      <c r="CI101" s="104">
        <f>VLOOKUP($B101,'Part 3 NNDR3'!$A$6:$FY$331,CI$4,FALSE)</f>
        <v>3013</v>
      </c>
      <c r="CJ101" s="104">
        <f>VLOOKUP($B101,'Part 3 NNDR3'!$A$6:$FY$331,CJ$4,FALSE)</f>
        <v>0</v>
      </c>
      <c r="CK101" s="104">
        <f>VLOOKUP($B101,'Part 3 NNDR3'!$A$6:$FY$331,CK$4,FALSE)</f>
        <v>3013</v>
      </c>
      <c r="CL101" s="104">
        <f>VLOOKUP($B101,'Part 3 NNDR3'!$A$6:$FY$331,CL$4,FALSE)</f>
        <v>0</v>
      </c>
      <c r="CM101" s="104">
        <f>VLOOKUP($B101,'Part 3 NNDR3'!$A$6:$FY$331,CM$4,FALSE)</f>
        <v>0</v>
      </c>
      <c r="CN101" s="104">
        <f>VLOOKUP($B101,'Part 3 NNDR3'!$A$6:$FY$331,CN$4,FALSE)</f>
        <v>0</v>
      </c>
      <c r="CO101" s="104">
        <f>VLOOKUP($B101,'Part 3 NNDR3'!$A$6:$FY$331,CO$4,FALSE)</f>
        <v>0</v>
      </c>
      <c r="CP101" s="104">
        <f>VLOOKUP($B101,'Part 3 NNDR3'!$A$6:$FY$331,CP$4,FALSE)</f>
        <v>0</v>
      </c>
      <c r="CQ101" s="104">
        <f>VLOOKUP($B101,'Part 3 NNDR3'!$A$6:$FY$331,CQ$4,FALSE)</f>
        <v>0</v>
      </c>
      <c r="CR101" s="104">
        <f>VLOOKUP($B101,'Part 3 NNDR3'!$A$6:$FY$331,CR$4,FALSE)</f>
        <v>0</v>
      </c>
      <c r="CS101" s="104">
        <f>VLOOKUP($B101,'Part 3 NNDR3'!$A$6:$FY$331,CS$4,FALSE)</f>
        <v>0</v>
      </c>
      <c r="CT101" s="104">
        <f>VLOOKUP($B101,'Part 3 NNDR3'!$A$6:$FY$331,CT$4,FALSE)</f>
        <v>0</v>
      </c>
      <c r="CU101" s="104">
        <f>VLOOKUP($B101,'Part 3 NNDR3'!$A$6:$FY$331,CU$4,FALSE)</f>
        <v>0</v>
      </c>
      <c r="CV101" s="104">
        <f>VLOOKUP($B101,'Part 3 NNDR3'!$A$6:$FY$331,CV$4,FALSE)</f>
        <v>0</v>
      </c>
      <c r="CW101" s="104">
        <f>VLOOKUP($B101,'Part 3 NNDR3'!$A$6:$FY$331,CW$4,FALSE)</f>
        <v>0</v>
      </c>
      <c r="CX101" s="104">
        <f>VLOOKUP($B101,'Part 3 NNDR3'!$A$6:$FY$331,CX$4,FALSE)</f>
        <v>0</v>
      </c>
      <c r="CY101" s="104">
        <f>VLOOKUP($B101,'Part 3 NNDR3'!$A$6:$FY$331,CY$4,FALSE)</f>
        <v>0</v>
      </c>
      <c r="CZ101" s="104">
        <f>VLOOKUP($B101,'Part 3 NNDR3'!$A$6:$FY$331,CZ$4,FALSE)</f>
        <v>0</v>
      </c>
      <c r="DA101" s="104">
        <f>VLOOKUP($B101,'Part 3 NNDR3'!$A$6:$FY$331,DA$4,FALSE)</f>
        <v>0</v>
      </c>
      <c r="DB101" s="104">
        <f>VLOOKUP($B101,'Part 3 NNDR3'!$A$6:$FY$331,DB$4,FALSE)</f>
        <v>0</v>
      </c>
      <c r="DC101" s="104">
        <f>VLOOKUP($B101,'Part 3 NNDR3'!$A$6:$FY$331,DC$4,FALSE)</f>
        <v>0</v>
      </c>
      <c r="DD101" s="104">
        <f>VLOOKUP($B101,'Part 3 NNDR3'!$A$6:$FY$331,DD$4,FALSE)</f>
        <v>0</v>
      </c>
      <c r="DE101" s="104">
        <f>VLOOKUP($B101,'Part 3 NNDR3'!$A$6:$FY$331,DE$4,FALSE)</f>
        <v>0</v>
      </c>
      <c r="DF101" s="104">
        <f>VLOOKUP($B101,'Part 3 NNDR3'!$A$6:$FY$331,DF$4,FALSE)</f>
        <v>0</v>
      </c>
      <c r="DG101" s="104">
        <f>VLOOKUP($B101,'Part 3 NNDR3'!$A$6:$FY$331,DG$4,FALSE)</f>
        <v>0</v>
      </c>
      <c r="DH101" s="104">
        <f>VLOOKUP($B101,'Part 3 NNDR3'!$A$6:$FY$331,DH$4,FALSE)</f>
        <v>0</v>
      </c>
      <c r="DI101" s="104">
        <f>VLOOKUP($B101,'Part 3 NNDR3'!$A$6:$FY$331,DI$4,FALSE)</f>
        <v>0</v>
      </c>
      <c r="DJ101" s="104">
        <f>VLOOKUP($B101,'Part 3 NNDR3'!$A$6:$FY$331,DJ$4,FALSE)</f>
        <v>0</v>
      </c>
      <c r="DK101" s="104">
        <f>VLOOKUP($B101,'Part 3 NNDR3'!$A$6:$FY$331,DK$4,FALSE)</f>
        <v>0</v>
      </c>
      <c r="DL101" s="104">
        <f>VLOOKUP($B101,'Part 3 NNDR3'!$A$6:$FY$331,DL$4,FALSE)</f>
        <v>-420752</v>
      </c>
      <c r="DM101" s="104">
        <f>VLOOKUP($B101,'Part 3 NNDR3'!$A$6:$FY$331,DM$4,FALSE)</f>
        <v>0</v>
      </c>
      <c r="DN101" s="104">
        <f>VLOOKUP($B101,'Part 3 NNDR3'!$A$6:$FY$331,DN$4,FALSE)</f>
        <v>-420752</v>
      </c>
      <c r="DO101" s="104">
        <f>VLOOKUP($B101,'Part 3 NNDR3'!$A$6:$FY$331,DO$4,FALSE)</f>
        <v>0</v>
      </c>
      <c r="DP101" s="104">
        <f>VLOOKUP($B101,'Part 3 NNDR3'!$A$6:$FY$331,DP$4,FALSE)</f>
        <v>0</v>
      </c>
      <c r="DQ101" s="104">
        <f>VLOOKUP($B101,'Part 3 NNDR3'!$A$6:$FY$331,DQ$4,FALSE)</f>
        <v>0</v>
      </c>
      <c r="DR101" s="104">
        <f>VLOOKUP($B101,'Part 3 NNDR3'!$A$6:$FY$331,DR$4,FALSE)</f>
        <v>0</v>
      </c>
      <c r="DS101" s="104">
        <f>VLOOKUP($B101,'Part 3 NNDR3'!$A$6:$FY$331,DS$4,FALSE)</f>
        <v>0</v>
      </c>
      <c r="DT101" s="104">
        <f>VLOOKUP($B101,'Part 3 NNDR3'!$A$6:$FY$331,DT$4,FALSE)</f>
        <v>0</v>
      </c>
      <c r="DU101" s="104">
        <f>VLOOKUP($B101,'Part 3 NNDR3'!$A$6:$FY$331,DU$4,FALSE)</f>
        <v>-40343</v>
      </c>
      <c r="DV101" s="104">
        <f>VLOOKUP($B101,'Part 3 NNDR3'!$A$6:$FY$331,DV$4,FALSE)</f>
        <v>0</v>
      </c>
      <c r="DW101" s="104">
        <f>VLOOKUP($B101,'Part 3 NNDR3'!$A$6:$FY$331,DW$4,FALSE)</f>
        <v>-40343</v>
      </c>
      <c r="DX101" s="104">
        <f>VLOOKUP($B101,'Part 3 NNDR3'!$A$6:$FY$331,DX$4,FALSE)</f>
        <v>523</v>
      </c>
      <c r="DY101" s="104">
        <f>VLOOKUP($B101,'Part 3 NNDR3'!$A$6:$FY$331,DY$4,FALSE)</f>
        <v>0</v>
      </c>
      <c r="DZ101" s="104">
        <f>VLOOKUP($B101,'Part 3 NNDR3'!$A$6:$FY$331,DZ$4,FALSE)</f>
        <v>523</v>
      </c>
      <c r="EA101" s="104">
        <f>VLOOKUP($B101,'Part 3 NNDR3'!$A$6:$FY$331,EA$4,FALSE)</f>
        <v>-1895830</v>
      </c>
      <c r="EB101" s="104">
        <f>VLOOKUP($B101,'Part 3 NNDR3'!$A$6:$FY$331,EB$4,FALSE)</f>
        <v>0</v>
      </c>
      <c r="EC101" s="104">
        <f>VLOOKUP($B101,'Part 3 NNDR3'!$A$6:$FY$331,EC$4,FALSE)</f>
        <v>-1895830</v>
      </c>
      <c r="ED101" s="104">
        <f>VLOOKUP($B101,'Part 3 NNDR3'!$A$6:$FY$331,ED$4,FALSE)</f>
        <v>-92248</v>
      </c>
      <c r="EE101" s="104">
        <f>VLOOKUP($B101,'Part 3 NNDR3'!$A$6:$FY$331,EE$4,FALSE)</f>
        <v>0</v>
      </c>
      <c r="EF101" s="104">
        <f>VLOOKUP($B101,'Part 3 NNDR3'!$A$6:$FY$331,EF$4,FALSE)</f>
        <v>-92248</v>
      </c>
      <c r="EG101" s="104">
        <f>VLOOKUP($B101,'Part 3 NNDR3'!$A$6:$FY$331,EG$4,FALSE)</f>
        <v>0</v>
      </c>
      <c r="EH101" s="104">
        <f>VLOOKUP($B101,'Part 3 NNDR3'!$A$6:$FY$331,EH$4,FALSE)</f>
        <v>0</v>
      </c>
      <c r="EI101" s="104">
        <f>VLOOKUP($B101,'Part 3 NNDR3'!$A$6:$FY$331,EI$4,FALSE)</f>
        <v>0</v>
      </c>
      <c r="EJ101" s="104">
        <f>VLOOKUP($B101,'Part 3 NNDR3'!$A$6:$FY$331,EJ$4,FALSE)</f>
        <v>0</v>
      </c>
      <c r="EK101" s="104">
        <f>VLOOKUP($B101,'Part 3 NNDR3'!$A$6:$FY$331,EK$4,FALSE)</f>
        <v>0</v>
      </c>
      <c r="EL101" s="104">
        <f>VLOOKUP($B101,'Part 3 NNDR3'!$A$6:$FY$331,EL$4,FALSE)</f>
        <v>0</v>
      </c>
      <c r="EM101" s="104">
        <f>VLOOKUP($B101,'Part 3 NNDR3'!$A$6:$FY$331,EM$4,FALSE)</f>
        <v>-17485</v>
      </c>
      <c r="EN101" s="104">
        <f>VLOOKUP($B101,'Part 3 NNDR3'!$A$6:$FY$331,EN$4,FALSE)</f>
        <v>0</v>
      </c>
      <c r="EO101" s="104">
        <f>VLOOKUP($B101,'Part 3 NNDR3'!$A$6:$FY$331,EO$4,FALSE)</f>
        <v>-17485</v>
      </c>
      <c r="EP101" s="104">
        <f>VLOOKUP($B101,'Part 3 NNDR3'!$A$6:$FY$331,EP$4,FALSE)</f>
        <v>-2045383</v>
      </c>
      <c r="EQ101" s="104">
        <f>VLOOKUP($B101,'Part 3 NNDR3'!$A$6:$FY$331,EQ$4,FALSE)</f>
        <v>0</v>
      </c>
      <c r="ER101" s="104">
        <f>VLOOKUP($B101,'Part 3 NNDR3'!$A$6:$FY$331,ER$4,FALSE)</f>
        <v>-2045383</v>
      </c>
      <c r="ES101" s="104">
        <f>VLOOKUP($B101,'Part 3 NNDR3'!$A$6:$FY$331,ES$4,FALSE)</f>
        <v>0</v>
      </c>
      <c r="ET101" s="104">
        <f>VLOOKUP($B101,'Part 3 NNDR3'!$A$6:$FY$331,ET$4,FALSE)</f>
        <v>0</v>
      </c>
      <c r="EU101" s="104">
        <f>VLOOKUP($B101,'Part 3 NNDR3'!$A$6:$FY$331,EU$4,FALSE)</f>
        <v>0</v>
      </c>
      <c r="EV101" s="104">
        <f>VLOOKUP($B101,'Part 3 NNDR3'!$A$6:$FY$331,EV$4,FALSE)</f>
        <v>0</v>
      </c>
      <c r="EW101" s="104">
        <f>VLOOKUP($B101,'Part 3 NNDR3'!$A$6:$FY$331,EW$4,FALSE)</f>
        <v>0</v>
      </c>
      <c r="EX101" s="104">
        <f>VLOOKUP($B101,'Part 3 NNDR3'!$A$6:$FY$331,EX$4,FALSE)</f>
        <v>0</v>
      </c>
      <c r="EY101" s="104">
        <f>VLOOKUP($B101,'Part 3 NNDR3'!$A$6:$FY$331,EY$4,FALSE)</f>
        <v>0</v>
      </c>
      <c r="EZ101" s="104">
        <f>VLOOKUP($B101,'Part 3 NNDR3'!$A$6:$FY$331,EZ$4,FALSE)</f>
        <v>0</v>
      </c>
      <c r="FA101" s="104">
        <f>VLOOKUP($B101,'Part 3 NNDR3'!$A$6:$FY$331,FA$4,FALSE)</f>
        <v>0</v>
      </c>
      <c r="FB101" s="104">
        <f>VLOOKUP($B101,'Part 3 NNDR3'!$A$6:$FY$331,FB$4,FALSE)</f>
        <v>119140633</v>
      </c>
      <c r="FC101" s="104">
        <f>VLOOKUP($B101,'Part 3 NNDR3'!$A$6:$FY$331,FC$4,FALSE)</f>
        <v>0</v>
      </c>
      <c r="FD101" s="104">
        <f>VLOOKUP($B101,'Part 3 NNDR3'!$A$6:$FY$331,FD$4,FALSE)</f>
        <v>119140633</v>
      </c>
      <c r="FE101" s="104">
        <f>VLOOKUP($B101,'Part 3 NNDR3'!$A$6:$FY$331,FE$4,FALSE)</f>
        <v>76585</v>
      </c>
      <c r="FF101" s="104">
        <f>VLOOKUP($B101,'Part 3 NNDR3'!$A$6:$FY$331,FF$4,FALSE)</f>
        <v>0</v>
      </c>
      <c r="FG101" s="104">
        <f>VLOOKUP($B101,'Part 3 NNDR3'!$A$6:$FY$331,FG$4,FALSE)</f>
        <v>76585</v>
      </c>
      <c r="FH101" s="104">
        <f>VLOOKUP($B101,'Part 3 NNDR3'!$A$6:$FY$331,FH$4,FALSE)</f>
        <v>-6591426</v>
      </c>
      <c r="FI101" s="104">
        <f>VLOOKUP($B101,'Part 3 NNDR3'!$A$6:$FY$331,FI$4,FALSE)</f>
        <v>0</v>
      </c>
      <c r="FJ101" s="104">
        <f>VLOOKUP($B101,'Part 3 NNDR3'!$A$6:$FY$331,FJ$4,FALSE)</f>
        <v>-6591426</v>
      </c>
      <c r="FK101" s="104">
        <f>VLOOKUP($B101,'Part 3 NNDR3'!$A$6:$FY$331,FK$4,FALSE)</f>
        <v>-3067846</v>
      </c>
      <c r="FL101" s="104">
        <f>VLOOKUP($B101,'Part 3 NNDR3'!$A$6:$FY$331,FL$4,FALSE)</f>
        <v>0</v>
      </c>
      <c r="FM101" s="104">
        <f>VLOOKUP($B101,'Part 3 NNDR3'!$A$6:$FY$331,FM$4,FALSE)</f>
        <v>-3067846</v>
      </c>
      <c r="FN101" s="104">
        <f>VLOOKUP($B101,'Part 3 NNDR3'!$A$6:$FY$331,FN$4,FALSE)</f>
        <v>-420752</v>
      </c>
      <c r="FO101" s="104">
        <f>VLOOKUP($B101,'Part 3 NNDR3'!$A$6:$FY$331,FO$4,FALSE)</f>
        <v>0</v>
      </c>
      <c r="FP101" s="104">
        <f>VLOOKUP($B101,'Part 3 NNDR3'!$A$6:$FY$331,FP$4,FALSE)</f>
        <v>-420752</v>
      </c>
      <c r="FQ101" s="104">
        <f>VLOOKUP($B101,'Part 3 NNDR3'!$A$6:$FY$331,FQ$4,FALSE)</f>
        <v>-2045383</v>
      </c>
      <c r="FR101" s="104">
        <f>VLOOKUP($B101,'Part 3 NNDR3'!$A$6:$FY$331,FR$4,FALSE)</f>
        <v>0</v>
      </c>
      <c r="FS101" s="104">
        <f>VLOOKUP($B101,'Part 3 NNDR3'!$A$6:$FY$331,FS$4,FALSE)</f>
        <v>-2045383</v>
      </c>
      <c r="FT101" s="104">
        <f>VLOOKUP($B101,'Part 3 NNDR3'!$A$6:$FY$331,FT$4,FALSE)</f>
        <v>0</v>
      </c>
      <c r="FU101" s="104">
        <f>VLOOKUP($B101,'Part 3 NNDR3'!$A$6:$FY$331,FU$4,FALSE)</f>
        <v>0</v>
      </c>
      <c r="FV101" s="104">
        <f>VLOOKUP($B101,'Part 3 NNDR3'!$A$6:$FY$331,FV$4,FALSE)</f>
        <v>0</v>
      </c>
      <c r="FW101" s="104">
        <f>VLOOKUP($B101,'Part 3 NNDR3'!$A$6:$FY$331,FW$4,FALSE)</f>
        <v>-12048822</v>
      </c>
      <c r="FX101" s="104">
        <f>VLOOKUP($B101,'Part 3 NNDR3'!$A$6:$FY$331,FX$4,FALSE)</f>
        <v>0</v>
      </c>
      <c r="FY101" s="104">
        <f>VLOOKUP($B101,'Part 3 NNDR3'!$A$6:$FY$331,FY$4,FALSE)</f>
        <v>-12048822</v>
      </c>
      <c r="FZ101" s="104">
        <f>VLOOKUP($B101,'Part 3 NNDR3'!$A$6:$FY$331,FZ$4,FALSE)</f>
        <v>107091811</v>
      </c>
      <c r="GA101" s="104">
        <f>VLOOKUP($B101,'Part 3 NNDR3'!$A$6:$FY$331,GA$4,FALSE)</f>
        <v>0</v>
      </c>
      <c r="GB101" s="104">
        <f>VLOOKUP($B101,'Part 3 NNDR3'!$A$6:$FY$331,GB$4,FALSE)</f>
        <v>107091811</v>
      </c>
      <c r="GC101" s="105" t="str">
        <f>VLOOKUP($B101,'Data (Updated)'!$C$4:$E$329,2,FALSE)</f>
        <v>E5100</v>
      </c>
      <c r="GD101" s="105" t="str">
        <f>VLOOKUP($B101,'Data (Updated)'!$C$4:$E$329,3,FALSE)</f>
        <v>NA</v>
      </c>
    </row>
    <row r="102" spans="1:186" ht="12.75" x14ac:dyDescent="0.2">
      <c r="A102" s="75">
        <v>97</v>
      </c>
      <c r="B102" s="100" t="s">
        <v>292</v>
      </c>
      <c r="C102" s="101" t="s">
        <v>941</v>
      </c>
      <c r="D102" s="102" t="s">
        <v>945</v>
      </c>
      <c r="E102" s="103" t="s">
        <v>291</v>
      </c>
      <c r="F102" s="104">
        <f>VLOOKUP($B102,'Part 3 NNDR3'!$A$6:$FY$331,F$4,FALSE)</f>
        <v>0</v>
      </c>
      <c r="G102" s="104">
        <f>VLOOKUP($B102,'Part 3 NNDR3'!$A$6:$FY$331,G$4,FALSE)</f>
        <v>0</v>
      </c>
      <c r="H102" s="104">
        <f>VLOOKUP($B102,'Part 3 NNDR3'!$A$6:$FY$331,H$4,FALSE)</f>
        <v>0</v>
      </c>
      <c r="I102" s="104">
        <f>VLOOKUP($B102,'Part 3 NNDR3'!$A$6:$FY$331,I$4,FALSE)</f>
        <v>326368</v>
      </c>
      <c r="J102" s="104">
        <f>VLOOKUP($B102,'Part 3 NNDR3'!$A$6:$FY$331,J$4,FALSE)</f>
        <v>0</v>
      </c>
      <c r="K102" s="104">
        <f>VLOOKUP($B102,'Part 3 NNDR3'!$A$6:$FY$331,K$4,FALSE)</f>
        <v>326368</v>
      </c>
      <c r="L102" s="104">
        <f>VLOOKUP($B102,'Part 3 NNDR3'!$A$6:$FY$331,L$4,FALSE)</f>
        <v>0</v>
      </c>
      <c r="M102" s="104">
        <f>VLOOKUP($B102,'Part 3 NNDR3'!$A$6:$FY$331,M$4,FALSE)</f>
        <v>0</v>
      </c>
      <c r="N102" s="104">
        <f>VLOOKUP($B102,'Part 3 NNDR3'!$A$6:$FY$331,N$4,FALSE)</f>
        <v>0</v>
      </c>
      <c r="O102" s="104">
        <f>VLOOKUP($B102,'Part 3 NNDR3'!$A$6:$FY$331,O$4,FALSE)</f>
        <v>-4017</v>
      </c>
      <c r="P102" s="104">
        <f>VLOOKUP($B102,'Part 3 NNDR3'!$A$6:$FY$331,P$4,FALSE)</f>
        <v>0</v>
      </c>
      <c r="Q102" s="104">
        <f>VLOOKUP($B102,'Part 3 NNDR3'!$A$6:$FY$331,Q$4,FALSE)</f>
        <v>-4017</v>
      </c>
      <c r="R102" s="104">
        <f>VLOOKUP($B102,'Part 3 NNDR3'!$A$6:$FY$331,R$4,FALSE)</f>
        <v>322351</v>
      </c>
      <c r="S102" s="104">
        <f>VLOOKUP($B102,'Part 3 NNDR3'!$A$6:$FY$331,S$4,FALSE)</f>
        <v>0</v>
      </c>
      <c r="T102" s="104">
        <f>VLOOKUP($B102,'Part 3 NNDR3'!$A$6:$FY$331,T$4,FALSE)</f>
        <v>322351</v>
      </c>
      <c r="U102" s="104">
        <f>VLOOKUP($B102,'Part 3 NNDR3'!$A$6:$FY$331,U$4,FALSE)</f>
        <v>-2616778</v>
      </c>
      <c r="V102" s="104">
        <f>VLOOKUP($B102,'Part 3 NNDR3'!$A$6:$FY$331,V$4,FALSE)</f>
        <v>0</v>
      </c>
      <c r="W102" s="104">
        <f>VLOOKUP($B102,'Part 3 NNDR3'!$A$6:$FY$331,W$4,FALSE)</f>
        <v>-2616778</v>
      </c>
      <c r="X102" s="104">
        <f>VLOOKUP($B102,'Part 3 NNDR3'!$A$6:$FY$331,X$4,FALSE)</f>
        <v>-7594</v>
      </c>
      <c r="Y102" s="104">
        <f>VLOOKUP($B102,'Part 3 NNDR3'!$A$6:$FY$331,Y$4,FALSE)</f>
        <v>0</v>
      </c>
      <c r="Z102" s="104">
        <f>VLOOKUP($B102,'Part 3 NNDR3'!$A$6:$FY$331,Z$4,FALSE)</f>
        <v>-7594</v>
      </c>
      <c r="AA102" s="104">
        <f>VLOOKUP($B102,'Part 3 NNDR3'!$A$6:$FY$331,AA$4,FALSE)</f>
        <v>-147528</v>
      </c>
      <c r="AB102" s="104">
        <f>VLOOKUP($B102,'Part 3 NNDR3'!$A$6:$FY$331,AB$4,FALSE)</f>
        <v>0</v>
      </c>
      <c r="AC102" s="104">
        <f>VLOOKUP($B102,'Part 3 NNDR3'!$A$6:$FY$331,AC$4,FALSE)</f>
        <v>-147528</v>
      </c>
      <c r="AD102" s="104">
        <f>VLOOKUP($B102,'Part 3 NNDR3'!$A$6:$FY$331,AD$4,FALSE)</f>
        <v>-97827</v>
      </c>
      <c r="AE102" s="104">
        <f>VLOOKUP($B102,'Part 3 NNDR3'!$A$6:$FY$331,AE$4,FALSE)</f>
        <v>0</v>
      </c>
      <c r="AF102" s="104">
        <f>VLOOKUP($B102,'Part 3 NNDR3'!$A$6:$FY$331,AF$4,FALSE)</f>
        <v>-97827</v>
      </c>
      <c r="AG102" s="104">
        <f>VLOOKUP($B102,'Part 3 NNDR3'!$A$6:$FY$331,AG$4,FALSE)</f>
        <v>-117</v>
      </c>
      <c r="AH102" s="104">
        <f>VLOOKUP($B102,'Part 3 NNDR3'!$A$6:$FY$331,AH$4,FALSE)</f>
        <v>0</v>
      </c>
      <c r="AI102" s="104">
        <f>VLOOKUP($B102,'Part 3 NNDR3'!$A$6:$FY$331,AI$4,FALSE)</f>
        <v>-117</v>
      </c>
      <c r="AJ102" s="104">
        <f>VLOOKUP($B102,'Part 3 NNDR3'!$A$6:$FY$331,AJ$4,FALSE)</f>
        <v>866152</v>
      </c>
      <c r="AK102" s="104">
        <f>VLOOKUP($B102,'Part 3 NNDR3'!$A$6:$FY$331,AK$4,FALSE)</f>
        <v>0</v>
      </c>
      <c r="AL102" s="104">
        <f>VLOOKUP($B102,'Part 3 NNDR3'!$A$6:$FY$331,AL$4,FALSE)</f>
        <v>866152</v>
      </c>
      <c r="AM102" s="104">
        <f>VLOOKUP($B102,'Part 3 NNDR3'!$A$6:$FY$331,AM$4,FALSE)</f>
        <v>-21924</v>
      </c>
      <c r="AN102" s="104">
        <f>VLOOKUP($B102,'Part 3 NNDR3'!$A$6:$FY$331,AN$4,FALSE)</f>
        <v>0</v>
      </c>
      <c r="AO102" s="104">
        <f>VLOOKUP($B102,'Part 3 NNDR3'!$A$6:$FY$331,AO$4,FALSE)</f>
        <v>-21924</v>
      </c>
      <c r="AP102" s="104">
        <f>VLOOKUP($B102,'Part 3 NNDR3'!$A$6:$FY$331,AP$4,FALSE)</f>
        <v>-2269031</v>
      </c>
      <c r="AQ102" s="104">
        <f>VLOOKUP($B102,'Part 3 NNDR3'!$A$6:$FY$331,AQ$4,FALSE)</f>
        <v>0</v>
      </c>
      <c r="AR102" s="104">
        <f>VLOOKUP($B102,'Part 3 NNDR3'!$A$6:$FY$331,AR$4,FALSE)</f>
        <v>-2269031</v>
      </c>
      <c r="AS102" s="104">
        <f>VLOOKUP($B102,'Part 3 NNDR3'!$A$6:$FY$331,AS$4,FALSE)</f>
        <v>10789</v>
      </c>
      <c r="AT102" s="104">
        <f>VLOOKUP($B102,'Part 3 NNDR3'!$A$6:$FY$331,AT$4,FALSE)</f>
        <v>0</v>
      </c>
      <c r="AU102" s="104">
        <f>VLOOKUP($B102,'Part 3 NNDR3'!$A$6:$FY$331,AU$4,FALSE)</f>
        <v>10789</v>
      </c>
      <c r="AV102" s="104">
        <f>VLOOKUP($B102,'Part 3 NNDR3'!$A$6:$FY$331,AV$4,FALSE)</f>
        <v>-29257</v>
      </c>
      <c r="AW102" s="104">
        <f>VLOOKUP($B102,'Part 3 NNDR3'!$A$6:$FY$331,AW$4,FALSE)</f>
        <v>0</v>
      </c>
      <c r="AX102" s="104">
        <f>VLOOKUP($B102,'Part 3 NNDR3'!$A$6:$FY$331,AX$4,FALSE)</f>
        <v>-29257</v>
      </c>
      <c r="AY102" s="104">
        <f>VLOOKUP($B102,'Part 3 NNDR3'!$A$6:$FY$331,AY$4,FALSE)</f>
        <v>0</v>
      </c>
      <c r="AZ102" s="104">
        <f>VLOOKUP($B102,'Part 3 NNDR3'!$A$6:$FY$331,AZ$4,FALSE)</f>
        <v>0</v>
      </c>
      <c r="BA102" s="104">
        <f>VLOOKUP($B102,'Part 3 NNDR3'!$A$6:$FY$331,BA$4,FALSE)</f>
        <v>0</v>
      </c>
      <c r="BB102" s="104">
        <f>VLOOKUP($B102,'Part 3 NNDR3'!$A$6:$FY$331,BB$4,FALSE)</f>
        <v>-8734</v>
      </c>
      <c r="BC102" s="104">
        <f>VLOOKUP($B102,'Part 3 NNDR3'!$A$6:$FY$331,BC$4,FALSE)</f>
        <v>0</v>
      </c>
      <c r="BD102" s="104">
        <f>VLOOKUP($B102,'Part 3 NNDR3'!$A$6:$FY$331,BD$4,FALSE)</f>
        <v>-8734</v>
      </c>
      <c r="BE102" s="104">
        <f>VLOOKUP($B102,'Part 3 NNDR3'!$A$6:$FY$331,BE$4,FALSE)</f>
        <v>0</v>
      </c>
      <c r="BF102" s="104">
        <f>VLOOKUP($B102,'Part 3 NNDR3'!$A$6:$FY$331,BF$4,FALSE)</f>
        <v>0</v>
      </c>
      <c r="BG102" s="104">
        <f>VLOOKUP($B102,'Part 3 NNDR3'!$A$6:$FY$331,BG$4,FALSE)</f>
        <v>0</v>
      </c>
      <c r="BH102" s="104">
        <f>VLOOKUP($B102,'Part 3 NNDR3'!$A$6:$FY$331,BH$4,FALSE)</f>
        <v>-4216311</v>
      </c>
      <c r="BI102" s="104">
        <f>VLOOKUP($B102,'Part 3 NNDR3'!$A$6:$FY$331,BI$4,FALSE)</f>
        <v>0</v>
      </c>
      <c r="BJ102" s="104">
        <f>VLOOKUP($B102,'Part 3 NNDR3'!$A$6:$FY$331,BJ$4,FALSE)</f>
        <v>-4216311</v>
      </c>
      <c r="BK102" s="104">
        <f>VLOOKUP($B102,'Part 3 NNDR3'!$A$6:$FY$331,BK$4,FALSE)</f>
        <v>0</v>
      </c>
      <c r="BL102" s="104">
        <f>VLOOKUP($B102,'Part 3 NNDR3'!$A$6:$FY$331,BL$4,FALSE)</f>
        <v>0</v>
      </c>
      <c r="BM102" s="104">
        <f>VLOOKUP($B102,'Part 3 NNDR3'!$A$6:$FY$331,BM$4,FALSE)</f>
        <v>0</v>
      </c>
      <c r="BN102" s="104">
        <f>VLOOKUP($B102,'Part 3 NNDR3'!$A$6:$FY$331,BN$4,FALSE)</f>
        <v>0</v>
      </c>
      <c r="BO102" s="104">
        <f>VLOOKUP($B102,'Part 3 NNDR3'!$A$6:$FY$331,BO$4,FALSE)</f>
        <v>0</v>
      </c>
      <c r="BP102" s="104">
        <f>VLOOKUP($B102,'Part 3 NNDR3'!$A$6:$FY$331,BP$4,FALSE)</f>
        <v>0</v>
      </c>
      <c r="BQ102" s="104">
        <f>VLOOKUP($B102,'Part 3 NNDR3'!$A$6:$FY$331,BQ$4,FALSE)</f>
        <v>-1023867</v>
      </c>
      <c r="BR102" s="104">
        <f>VLOOKUP($B102,'Part 3 NNDR3'!$A$6:$FY$331,BR$4,FALSE)</f>
        <v>0</v>
      </c>
      <c r="BS102" s="104">
        <f>VLOOKUP($B102,'Part 3 NNDR3'!$A$6:$FY$331,BS$4,FALSE)</f>
        <v>-1023867</v>
      </c>
      <c r="BT102" s="104">
        <f>VLOOKUP($B102,'Part 3 NNDR3'!$A$6:$FY$331,BT$4,FALSE)</f>
        <v>39829</v>
      </c>
      <c r="BU102" s="104">
        <f>VLOOKUP($B102,'Part 3 NNDR3'!$A$6:$FY$331,BU$4,FALSE)</f>
        <v>0</v>
      </c>
      <c r="BV102" s="104">
        <f>VLOOKUP($B102,'Part 3 NNDR3'!$A$6:$FY$331,BV$4,FALSE)</f>
        <v>39829</v>
      </c>
      <c r="BW102" s="104">
        <f>VLOOKUP($B102,'Part 3 NNDR3'!$A$6:$FY$331,BW$4,FALSE)</f>
        <v>-984038</v>
      </c>
      <c r="BX102" s="104">
        <f>VLOOKUP($B102,'Part 3 NNDR3'!$A$6:$FY$331,BX$4,FALSE)</f>
        <v>0</v>
      </c>
      <c r="BY102" s="104">
        <f>VLOOKUP($B102,'Part 3 NNDR3'!$A$6:$FY$331,BY$4,FALSE)</f>
        <v>-984038</v>
      </c>
      <c r="BZ102" s="104">
        <f>VLOOKUP($B102,'Part 3 NNDR3'!$A$6:$FY$331,BZ$4,FALSE)</f>
        <v>-14070</v>
      </c>
      <c r="CA102" s="104">
        <f>VLOOKUP($B102,'Part 3 NNDR3'!$A$6:$FY$331,CA$4,FALSE)</f>
        <v>0</v>
      </c>
      <c r="CB102" s="104">
        <f>VLOOKUP($B102,'Part 3 NNDR3'!$A$6:$FY$331,CB$4,FALSE)</f>
        <v>-14070</v>
      </c>
      <c r="CC102" s="104">
        <f>VLOOKUP($B102,'Part 3 NNDR3'!$A$6:$FY$331,CC$4,FALSE)</f>
        <v>0</v>
      </c>
      <c r="CD102" s="104">
        <f>VLOOKUP($B102,'Part 3 NNDR3'!$A$6:$FY$331,CD$4,FALSE)</f>
        <v>0</v>
      </c>
      <c r="CE102" s="104">
        <f>VLOOKUP($B102,'Part 3 NNDR3'!$A$6:$FY$331,CE$4,FALSE)</f>
        <v>0</v>
      </c>
      <c r="CF102" s="104">
        <f>VLOOKUP($B102,'Part 3 NNDR3'!$A$6:$FY$331,CF$4,FALSE)</f>
        <v>-56021</v>
      </c>
      <c r="CG102" s="104">
        <f>VLOOKUP($B102,'Part 3 NNDR3'!$A$6:$FY$331,CG$4,FALSE)</f>
        <v>0</v>
      </c>
      <c r="CH102" s="104">
        <f>VLOOKUP($B102,'Part 3 NNDR3'!$A$6:$FY$331,CH$4,FALSE)</f>
        <v>-56021</v>
      </c>
      <c r="CI102" s="104">
        <f>VLOOKUP($B102,'Part 3 NNDR3'!$A$6:$FY$331,CI$4,FALSE)</f>
        <v>0</v>
      </c>
      <c r="CJ102" s="104">
        <f>VLOOKUP($B102,'Part 3 NNDR3'!$A$6:$FY$331,CJ$4,FALSE)</f>
        <v>0</v>
      </c>
      <c r="CK102" s="104">
        <f>VLOOKUP($B102,'Part 3 NNDR3'!$A$6:$FY$331,CK$4,FALSE)</f>
        <v>0</v>
      </c>
      <c r="CL102" s="104">
        <f>VLOOKUP($B102,'Part 3 NNDR3'!$A$6:$FY$331,CL$4,FALSE)</f>
        <v>0</v>
      </c>
      <c r="CM102" s="104">
        <f>VLOOKUP($B102,'Part 3 NNDR3'!$A$6:$FY$331,CM$4,FALSE)</f>
        <v>0</v>
      </c>
      <c r="CN102" s="104">
        <f>VLOOKUP($B102,'Part 3 NNDR3'!$A$6:$FY$331,CN$4,FALSE)</f>
        <v>0</v>
      </c>
      <c r="CO102" s="104">
        <f>VLOOKUP($B102,'Part 3 NNDR3'!$A$6:$FY$331,CO$4,FALSE)</f>
        <v>0</v>
      </c>
      <c r="CP102" s="104">
        <f>VLOOKUP($B102,'Part 3 NNDR3'!$A$6:$FY$331,CP$4,FALSE)</f>
        <v>0</v>
      </c>
      <c r="CQ102" s="104">
        <f>VLOOKUP($B102,'Part 3 NNDR3'!$A$6:$FY$331,CQ$4,FALSE)</f>
        <v>0</v>
      </c>
      <c r="CR102" s="104">
        <f>VLOOKUP($B102,'Part 3 NNDR3'!$A$6:$FY$331,CR$4,FALSE)</f>
        <v>-5241</v>
      </c>
      <c r="CS102" s="104">
        <f>VLOOKUP($B102,'Part 3 NNDR3'!$A$6:$FY$331,CS$4,FALSE)</f>
        <v>0</v>
      </c>
      <c r="CT102" s="104">
        <f>VLOOKUP($B102,'Part 3 NNDR3'!$A$6:$FY$331,CT$4,FALSE)</f>
        <v>-5241</v>
      </c>
      <c r="CU102" s="104">
        <f>VLOOKUP($B102,'Part 3 NNDR3'!$A$6:$FY$331,CU$4,FALSE)</f>
        <v>0</v>
      </c>
      <c r="CV102" s="104">
        <f>VLOOKUP($B102,'Part 3 NNDR3'!$A$6:$FY$331,CV$4,FALSE)</f>
        <v>0</v>
      </c>
      <c r="CW102" s="104">
        <f>VLOOKUP($B102,'Part 3 NNDR3'!$A$6:$FY$331,CW$4,FALSE)</f>
        <v>0</v>
      </c>
      <c r="CX102" s="104">
        <f>VLOOKUP($B102,'Part 3 NNDR3'!$A$6:$FY$331,CX$4,FALSE)</f>
        <v>-8294</v>
      </c>
      <c r="CY102" s="104">
        <f>VLOOKUP($B102,'Part 3 NNDR3'!$A$6:$FY$331,CY$4,FALSE)</f>
        <v>0</v>
      </c>
      <c r="CZ102" s="104">
        <f>VLOOKUP($B102,'Part 3 NNDR3'!$A$6:$FY$331,CZ$4,FALSE)</f>
        <v>-8294</v>
      </c>
      <c r="DA102" s="104">
        <f>VLOOKUP($B102,'Part 3 NNDR3'!$A$6:$FY$331,DA$4,FALSE)</f>
        <v>0</v>
      </c>
      <c r="DB102" s="104">
        <f>VLOOKUP($B102,'Part 3 NNDR3'!$A$6:$FY$331,DB$4,FALSE)</f>
        <v>0</v>
      </c>
      <c r="DC102" s="104">
        <f>VLOOKUP($B102,'Part 3 NNDR3'!$A$6:$FY$331,DC$4,FALSE)</f>
        <v>0</v>
      </c>
      <c r="DD102" s="104">
        <f>VLOOKUP($B102,'Part 3 NNDR3'!$A$6:$FY$331,DD$4,FALSE)</f>
        <v>0</v>
      </c>
      <c r="DE102" s="104">
        <f>VLOOKUP($B102,'Part 3 NNDR3'!$A$6:$FY$331,DE$4,FALSE)</f>
        <v>0</v>
      </c>
      <c r="DF102" s="104">
        <f>VLOOKUP($B102,'Part 3 NNDR3'!$A$6:$FY$331,DF$4,FALSE)</f>
        <v>0</v>
      </c>
      <c r="DG102" s="104">
        <f>VLOOKUP($B102,'Part 3 NNDR3'!$A$6:$FY$331,DG$4,FALSE)</f>
        <v>0</v>
      </c>
      <c r="DH102" s="104">
        <f>VLOOKUP($B102,'Part 3 NNDR3'!$A$6:$FY$331,DH$4,FALSE)</f>
        <v>0</v>
      </c>
      <c r="DI102" s="104">
        <f>VLOOKUP($B102,'Part 3 NNDR3'!$A$6:$FY$331,DI$4,FALSE)</f>
        <v>0</v>
      </c>
      <c r="DJ102" s="104">
        <f>VLOOKUP($B102,'Part 3 NNDR3'!$A$6:$FY$331,DJ$4,FALSE)</f>
        <v>0</v>
      </c>
      <c r="DK102" s="104">
        <f>VLOOKUP($B102,'Part 3 NNDR3'!$A$6:$FY$331,DK$4,FALSE)</f>
        <v>0</v>
      </c>
      <c r="DL102" s="104">
        <f>VLOOKUP($B102,'Part 3 NNDR3'!$A$6:$FY$331,DL$4,FALSE)</f>
        <v>-83626</v>
      </c>
      <c r="DM102" s="104">
        <f>VLOOKUP($B102,'Part 3 NNDR3'!$A$6:$FY$331,DM$4,FALSE)</f>
        <v>0</v>
      </c>
      <c r="DN102" s="104">
        <f>VLOOKUP($B102,'Part 3 NNDR3'!$A$6:$FY$331,DN$4,FALSE)</f>
        <v>-83626</v>
      </c>
      <c r="DO102" s="104">
        <f>VLOOKUP($B102,'Part 3 NNDR3'!$A$6:$FY$331,DO$4,FALSE)</f>
        <v>-17835</v>
      </c>
      <c r="DP102" s="104">
        <f>VLOOKUP($B102,'Part 3 NNDR3'!$A$6:$FY$331,DP$4,FALSE)</f>
        <v>0</v>
      </c>
      <c r="DQ102" s="104">
        <f>VLOOKUP($B102,'Part 3 NNDR3'!$A$6:$FY$331,DQ$4,FALSE)</f>
        <v>-17835</v>
      </c>
      <c r="DR102" s="104">
        <f>VLOOKUP($B102,'Part 3 NNDR3'!$A$6:$FY$331,DR$4,FALSE)</f>
        <v>5415</v>
      </c>
      <c r="DS102" s="104">
        <f>VLOOKUP($B102,'Part 3 NNDR3'!$A$6:$FY$331,DS$4,FALSE)</f>
        <v>0</v>
      </c>
      <c r="DT102" s="104">
        <f>VLOOKUP($B102,'Part 3 NNDR3'!$A$6:$FY$331,DT$4,FALSE)</f>
        <v>5415</v>
      </c>
      <c r="DU102" s="104">
        <f>VLOOKUP($B102,'Part 3 NNDR3'!$A$6:$FY$331,DU$4,FALSE)</f>
        <v>-10462</v>
      </c>
      <c r="DV102" s="104">
        <f>VLOOKUP($B102,'Part 3 NNDR3'!$A$6:$FY$331,DV$4,FALSE)</f>
        <v>0</v>
      </c>
      <c r="DW102" s="104">
        <f>VLOOKUP($B102,'Part 3 NNDR3'!$A$6:$FY$331,DW$4,FALSE)</f>
        <v>-10462</v>
      </c>
      <c r="DX102" s="104">
        <f>VLOOKUP($B102,'Part 3 NNDR3'!$A$6:$FY$331,DX$4,FALSE)</f>
        <v>0</v>
      </c>
      <c r="DY102" s="104">
        <f>VLOOKUP($B102,'Part 3 NNDR3'!$A$6:$FY$331,DY$4,FALSE)</f>
        <v>0</v>
      </c>
      <c r="DZ102" s="104">
        <f>VLOOKUP($B102,'Part 3 NNDR3'!$A$6:$FY$331,DZ$4,FALSE)</f>
        <v>0</v>
      </c>
      <c r="EA102" s="104">
        <f>VLOOKUP($B102,'Part 3 NNDR3'!$A$6:$FY$331,EA$4,FALSE)</f>
        <v>-800452</v>
      </c>
      <c r="EB102" s="104">
        <f>VLOOKUP($B102,'Part 3 NNDR3'!$A$6:$FY$331,EB$4,FALSE)</f>
        <v>0</v>
      </c>
      <c r="EC102" s="104">
        <f>VLOOKUP($B102,'Part 3 NNDR3'!$A$6:$FY$331,EC$4,FALSE)</f>
        <v>-800452</v>
      </c>
      <c r="ED102" s="104">
        <f>VLOOKUP($B102,'Part 3 NNDR3'!$A$6:$FY$331,ED$4,FALSE)</f>
        <v>-39807</v>
      </c>
      <c r="EE102" s="104">
        <f>VLOOKUP($B102,'Part 3 NNDR3'!$A$6:$FY$331,EE$4,FALSE)</f>
        <v>0</v>
      </c>
      <c r="EF102" s="104">
        <f>VLOOKUP($B102,'Part 3 NNDR3'!$A$6:$FY$331,EF$4,FALSE)</f>
        <v>-39807</v>
      </c>
      <c r="EG102" s="104">
        <f>VLOOKUP($B102,'Part 3 NNDR3'!$A$6:$FY$331,EG$4,FALSE)</f>
        <v>0</v>
      </c>
      <c r="EH102" s="104">
        <f>VLOOKUP($B102,'Part 3 NNDR3'!$A$6:$FY$331,EH$4,FALSE)</f>
        <v>0</v>
      </c>
      <c r="EI102" s="104">
        <f>VLOOKUP($B102,'Part 3 NNDR3'!$A$6:$FY$331,EI$4,FALSE)</f>
        <v>0</v>
      </c>
      <c r="EJ102" s="104">
        <f>VLOOKUP($B102,'Part 3 NNDR3'!$A$6:$FY$331,EJ$4,FALSE)</f>
        <v>0</v>
      </c>
      <c r="EK102" s="104">
        <f>VLOOKUP($B102,'Part 3 NNDR3'!$A$6:$FY$331,EK$4,FALSE)</f>
        <v>0</v>
      </c>
      <c r="EL102" s="104">
        <f>VLOOKUP($B102,'Part 3 NNDR3'!$A$6:$FY$331,EL$4,FALSE)</f>
        <v>0</v>
      </c>
      <c r="EM102" s="104">
        <f>VLOOKUP($B102,'Part 3 NNDR3'!$A$6:$FY$331,EM$4,FALSE)</f>
        <v>-41491</v>
      </c>
      <c r="EN102" s="104">
        <f>VLOOKUP($B102,'Part 3 NNDR3'!$A$6:$FY$331,EN$4,FALSE)</f>
        <v>0</v>
      </c>
      <c r="EO102" s="104">
        <f>VLOOKUP($B102,'Part 3 NNDR3'!$A$6:$FY$331,EO$4,FALSE)</f>
        <v>-41491</v>
      </c>
      <c r="EP102" s="104">
        <f>VLOOKUP($B102,'Part 3 NNDR3'!$A$6:$FY$331,EP$4,FALSE)</f>
        <v>-904632</v>
      </c>
      <c r="EQ102" s="104">
        <f>VLOOKUP($B102,'Part 3 NNDR3'!$A$6:$FY$331,EQ$4,FALSE)</f>
        <v>0</v>
      </c>
      <c r="ER102" s="104">
        <f>VLOOKUP($B102,'Part 3 NNDR3'!$A$6:$FY$331,ER$4,FALSE)</f>
        <v>-904632</v>
      </c>
      <c r="ES102" s="104">
        <f>VLOOKUP($B102,'Part 3 NNDR3'!$A$6:$FY$331,ES$4,FALSE)</f>
        <v>0</v>
      </c>
      <c r="ET102" s="104">
        <f>VLOOKUP($B102,'Part 3 NNDR3'!$A$6:$FY$331,ET$4,FALSE)</f>
        <v>0</v>
      </c>
      <c r="EU102" s="104">
        <f>VLOOKUP($B102,'Part 3 NNDR3'!$A$6:$FY$331,EU$4,FALSE)</f>
        <v>0</v>
      </c>
      <c r="EV102" s="104">
        <f>VLOOKUP($B102,'Part 3 NNDR3'!$A$6:$FY$331,EV$4,FALSE)</f>
        <v>0</v>
      </c>
      <c r="EW102" s="104">
        <f>VLOOKUP($B102,'Part 3 NNDR3'!$A$6:$FY$331,EW$4,FALSE)</f>
        <v>0</v>
      </c>
      <c r="EX102" s="104">
        <f>VLOOKUP($B102,'Part 3 NNDR3'!$A$6:$FY$331,EX$4,FALSE)</f>
        <v>0</v>
      </c>
      <c r="EY102" s="104">
        <f>VLOOKUP($B102,'Part 3 NNDR3'!$A$6:$FY$331,EY$4,FALSE)</f>
        <v>0</v>
      </c>
      <c r="EZ102" s="104">
        <f>VLOOKUP($B102,'Part 3 NNDR3'!$A$6:$FY$331,EZ$4,FALSE)</f>
        <v>0</v>
      </c>
      <c r="FA102" s="104">
        <f>VLOOKUP($B102,'Part 3 NNDR3'!$A$6:$FY$331,FA$4,FALSE)</f>
        <v>0</v>
      </c>
      <c r="FB102" s="104">
        <f>VLOOKUP($B102,'Part 3 NNDR3'!$A$6:$FY$331,FB$4,FALSE)</f>
        <v>40506634</v>
      </c>
      <c r="FC102" s="104">
        <f>VLOOKUP($B102,'Part 3 NNDR3'!$A$6:$FY$331,FC$4,FALSE)</f>
        <v>0</v>
      </c>
      <c r="FD102" s="104">
        <f>VLOOKUP($B102,'Part 3 NNDR3'!$A$6:$FY$331,FD$4,FALSE)</f>
        <v>40506634</v>
      </c>
      <c r="FE102" s="104">
        <f>VLOOKUP($B102,'Part 3 NNDR3'!$A$6:$FY$331,FE$4,FALSE)</f>
        <v>322351</v>
      </c>
      <c r="FF102" s="104">
        <f>VLOOKUP($B102,'Part 3 NNDR3'!$A$6:$FY$331,FF$4,FALSE)</f>
        <v>0</v>
      </c>
      <c r="FG102" s="104">
        <f>VLOOKUP($B102,'Part 3 NNDR3'!$A$6:$FY$331,FG$4,FALSE)</f>
        <v>322351</v>
      </c>
      <c r="FH102" s="104">
        <f>VLOOKUP($B102,'Part 3 NNDR3'!$A$6:$FY$331,FH$4,FALSE)</f>
        <v>-4216311</v>
      </c>
      <c r="FI102" s="104">
        <f>VLOOKUP($B102,'Part 3 NNDR3'!$A$6:$FY$331,FI$4,FALSE)</f>
        <v>0</v>
      </c>
      <c r="FJ102" s="104">
        <f>VLOOKUP($B102,'Part 3 NNDR3'!$A$6:$FY$331,FJ$4,FALSE)</f>
        <v>-4216311</v>
      </c>
      <c r="FK102" s="104">
        <f>VLOOKUP($B102,'Part 3 NNDR3'!$A$6:$FY$331,FK$4,FALSE)</f>
        <v>-984038</v>
      </c>
      <c r="FL102" s="104">
        <f>VLOOKUP($B102,'Part 3 NNDR3'!$A$6:$FY$331,FL$4,FALSE)</f>
        <v>0</v>
      </c>
      <c r="FM102" s="104">
        <f>VLOOKUP($B102,'Part 3 NNDR3'!$A$6:$FY$331,FM$4,FALSE)</f>
        <v>-984038</v>
      </c>
      <c r="FN102" s="104">
        <f>VLOOKUP($B102,'Part 3 NNDR3'!$A$6:$FY$331,FN$4,FALSE)</f>
        <v>-83626</v>
      </c>
      <c r="FO102" s="104">
        <f>VLOOKUP($B102,'Part 3 NNDR3'!$A$6:$FY$331,FO$4,FALSE)</f>
        <v>0</v>
      </c>
      <c r="FP102" s="104">
        <f>VLOOKUP($B102,'Part 3 NNDR3'!$A$6:$FY$331,FP$4,FALSE)</f>
        <v>-83626</v>
      </c>
      <c r="FQ102" s="104">
        <f>VLOOKUP($B102,'Part 3 NNDR3'!$A$6:$FY$331,FQ$4,FALSE)</f>
        <v>-904632</v>
      </c>
      <c r="FR102" s="104">
        <f>VLOOKUP($B102,'Part 3 NNDR3'!$A$6:$FY$331,FR$4,FALSE)</f>
        <v>0</v>
      </c>
      <c r="FS102" s="104">
        <f>VLOOKUP($B102,'Part 3 NNDR3'!$A$6:$FY$331,FS$4,FALSE)</f>
        <v>-904632</v>
      </c>
      <c r="FT102" s="104">
        <f>VLOOKUP($B102,'Part 3 NNDR3'!$A$6:$FY$331,FT$4,FALSE)</f>
        <v>0</v>
      </c>
      <c r="FU102" s="104">
        <f>VLOOKUP($B102,'Part 3 NNDR3'!$A$6:$FY$331,FU$4,FALSE)</f>
        <v>0</v>
      </c>
      <c r="FV102" s="104">
        <f>VLOOKUP($B102,'Part 3 NNDR3'!$A$6:$FY$331,FV$4,FALSE)</f>
        <v>0</v>
      </c>
      <c r="FW102" s="104">
        <f>VLOOKUP($B102,'Part 3 NNDR3'!$A$6:$FY$331,FW$4,FALSE)</f>
        <v>-5866256</v>
      </c>
      <c r="FX102" s="104">
        <f>VLOOKUP($B102,'Part 3 NNDR3'!$A$6:$FY$331,FX$4,FALSE)</f>
        <v>0</v>
      </c>
      <c r="FY102" s="104">
        <f>VLOOKUP($B102,'Part 3 NNDR3'!$A$6:$FY$331,FY$4,FALSE)</f>
        <v>-5866256</v>
      </c>
      <c r="FZ102" s="104">
        <f>VLOOKUP($B102,'Part 3 NNDR3'!$A$6:$FY$331,FZ$4,FALSE)</f>
        <v>34640378</v>
      </c>
      <c r="GA102" s="104">
        <f>VLOOKUP($B102,'Part 3 NNDR3'!$A$6:$FY$331,GA$4,FALSE)</f>
        <v>0</v>
      </c>
      <c r="GB102" s="104">
        <f>VLOOKUP($B102,'Part 3 NNDR3'!$A$6:$FY$331,GB$4,FALSE)</f>
        <v>34640378</v>
      </c>
      <c r="GC102" s="105" t="str">
        <f>VLOOKUP($B102,'Data (Updated)'!$C$4:$E$329,2,FALSE)</f>
        <v>E1521</v>
      </c>
      <c r="GD102" s="106" t="str">
        <f>VLOOKUP($B102,'Data (Updated)'!$C$4:$E$329,3,FALSE)</f>
        <v>E6115</v>
      </c>
    </row>
    <row r="103" spans="1:186" ht="12.75" x14ac:dyDescent="0.2">
      <c r="A103" s="75">
        <v>98</v>
      </c>
      <c r="B103" s="100" t="s">
        <v>294</v>
      </c>
      <c r="C103" s="101" t="s">
        <v>941</v>
      </c>
      <c r="D103" s="102" t="s">
        <v>942</v>
      </c>
      <c r="E103" s="103" t="s">
        <v>964</v>
      </c>
      <c r="F103" s="104">
        <f>VLOOKUP($B103,'Part 3 NNDR3'!$A$6:$FY$331,F$4,FALSE)</f>
        <v>0</v>
      </c>
      <c r="G103" s="104">
        <f>VLOOKUP($B103,'Part 3 NNDR3'!$A$6:$FY$331,G$4,FALSE)</f>
        <v>0</v>
      </c>
      <c r="H103" s="104">
        <f>VLOOKUP($B103,'Part 3 NNDR3'!$A$6:$FY$331,H$4,FALSE)</f>
        <v>0</v>
      </c>
      <c r="I103" s="104">
        <f>VLOOKUP($B103,'Part 3 NNDR3'!$A$6:$FY$331,I$4,FALSE)</f>
        <v>76797</v>
      </c>
      <c r="J103" s="104">
        <f>VLOOKUP($B103,'Part 3 NNDR3'!$A$6:$FY$331,J$4,FALSE)</f>
        <v>0</v>
      </c>
      <c r="K103" s="104">
        <f>VLOOKUP($B103,'Part 3 NNDR3'!$A$6:$FY$331,K$4,FALSE)</f>
        <v>76797</v>
      </c>
      <c r="L103" s="104">
        <f>VLOOKUP($B103,'Part 3 NNDR3'!$A$6:$FY$331,L$4,FALSE)</f>
        <v>0</v>
      </c>
      <c r="M103" s="104">
        <f>VLOOKUP($B103,'Part 3 NNDR3'!$A$6:$FY$331,M$4,FALSE)</f>
        <v>0</v>
      </c>
      <c r="N103" s="104">
        <f>VLOOKUP($B103,'Part 3 NNDR3'!$A$6:$FY$331,N$4,FALSE)</f>
        <v>0</v>
      </c>
      <c r="O103" s="104">
        <f>VLOOKUP($B103,'Part 3 NNDR3'!$A$6:$FY$331,O$4,FALSE)</f>
        <v>0</v>
      </c>
      <c r="P103" s="104">
        <f>VLOOKUP($B103,'Part 3 NNDR3'!$A$6:$FY$331,P$4,FALSE)</f>
        <v>0</v>
      </c>
      <c r="Q103" s="104">
        <f>VLOOKUP($B103,'Part 3 NNDR3'!$A$6:$FY$331,Q$4,FALSE)</f>
        <v>0</v>
      </c>
      <c r="R103" s="104">
        <f>VLOOKUP($B103,'Part 3 NNDR3'!$A$6:$FY$331,R$4,FALSE)</f>
        <v>76797</v>
      </c>
      <c r="S103" s="104">
        <f>VLOOKUP($B103,'Part 3 NNDR3'!$A$6:$FY$331,S$4,FALSE)</f>
        <v>0</v>
      </c>
      <c r="T103" s="104">
        <f>VLOOKUP($B103,'Part 3 NNDR3'!$A$6:$FY$331,T$4,FALSE)</f>
        <v>76797</v>
      </c>
      <c r="U103" s="104">
        <f>VLOOKUP($B103,'Part 3 NNDR3'!$A$6:$FY$331,U$4,FALSE)</f>
        <v>-1099057</v>
      </c>
      <c r="V103" s="104">
        <f>VLOOKUP($B103,'Part 3 NNDR3'!$A$6:$FY$331,V$4,FALSE)</f>
        <v>0</v>
      </c>
      <c r="W103" s="104">
        <f>VLOOKUP($B103,'Part 3 NNDR3'!$A$6:$FY$331,W$4,FALSE)</f>
        <v>-1099057</v>
      </c>
      <c r="X103" s="104">
        <f>VLOOKUP($B103,'Part 3 NNDR3'!$A$6:$FY$331,X$4,FALSE)</f>
        <v>0</v>
      </c>
      <c r="Y103" s="104">
        <f>VLOOKUP($B103,'Part 3 NNDR3'!$A$6:$FY$331,Y$4,FALSE)</f>
        <v>0</v>
      </c>
      <c r="Z103" s="104">
        <f>VLOOKUP($B103,'Part 3 NNDR3'!$A$6:$FY$331,Z$4,FALSE)</f>
        <v>0</v>
      </c>
      <c r="AA103" s="104">
        <f>VLOOKUP($B103,'Part 3 NNDR3'!$A$6:$FY$331,AA$4,FALSE)</f>
        <v>-55764</v>
      </c>
      <c r="AB103" s="104">
        <f>VLOOKUP($B103,'Part 3 NNDR3'!$A$6:$FY$331,AB$4,FALSE)</f>
        <v>0</v>
      </c>
      <c r="AC103" s="104">
        <f>VLOOKUP($B103,'Part 3 NNDR3'!$A$6:$FY$331,AC$4,FALSE)</f>
        <v>-55764</v>
      </c>
      <c r="AD103" s="104">
        <f>VLOOKUP($B103,'Part 3 NNDR3'!$A$6:$FY$331,AD$4,FALSE)</f>
        <v>-29282</v>
      </c>
      <c r="AE103" s="104">
        <f>VLOOKUP($B103,'Part 3 NNDR3'!$A$6:$FY$331,AE$4,FALSE)</f>
        <v>0</v>
      </c>
      <c r="AF103" s="104">
        <f>VLOOKUP($B103,'Part 3 NNDR3'!$A$6:$FY$331,AF$4,FALSE)</f>
        <v>-29282</v>
      </c>
      <c r="AG103" s="104">
        <f>VLOOKUP($B103,'Part 3 NNDR3'!$A$6:$FY$331,AG$4,FALSE)</f>
        <v>0</v>
      </c>
      <c r="AH103" s="104">
        <f>VLOOKUP($B103,'Part 3 NNDR3'!$A$6:$FY$331,AH$4,FALSE)</f>
        <v>0</v>
      </c>
      <c r="AI103" s="104">
        <f>VLOOKUP($B103,'Part 3 NNDR3'!$A$6:$FY$331,AI$4,FALSE)</f>
        <v>0</v>
      </c>
      <c r="AJ103" s="104">
        <f>VLOOKUP($B103,'Part 3 NNDR3'!$A$6:$FY$331,AJ$4,FALSE)</f>
        <v>680918</v>
      </c>
      <c r="AK103" s="104">
        <f>VLOOKUP($B103,'Part 3 NNDR3'!$A$6:$FY$331,AK$4,FALSE)</f>
        <v>0</v>
      </c>
      <c r="AL103" s="104">
        <f>VLOOKUP($B103,'Part 3 NNDR3'!$A$6:$FY$331,AL$4,FALSE)</f>
        <v>680918</v>
      </c>
      <c r="AM103" s="104">
        <f>VLOOKUP($B103,'Part 3 NNDR3'!$A$6:$FY$331,AM$4,FALSE)</f>
        <v>-3743</v>
      </c>
      <c r="AN103" s="104">
        <f>VLOOKUP($B103,'Part 3 NNDR3'!$A$6:$FY$331,AN$4,FALSE)</f>
        <v>0</v>
      </c>
      <c r="AO103" s="104">
        <f>VLOOKUP($B103,'Part 3 NNDR3'!$A$6:$FY$331,AO$4,FALSE)</f>
        <v>-3743</v>
      </c>
      <c r="AP103" s="104">
        <f>VLOOKUP($B103,'Part 3 NNDR3'!$A$6:$FY$331,AP$4,FALSE)</f>
        <v>-2754668</v>
      </c>
      <c r="AQ103" s="104">
        <f>VLOOKUP($B103,'Part 3 NNDR3'!$A$6:$FY$331,AQ$4,FALSE)</f>
        <v>0</v>
      </c>
      <c r="AR103" s="104">
        <f>VLOOKUP($B103,'Part 3 NNDR3'!$A$6:$FY$331,AR$4,FALSE)</f>
        <v>-2754668</v>
      </c>
      <c r="AS103" s="104">
        <f>VLOOKUP($B103,'Part 3 NNDR3'!$A$6:$FY$331,AS$4,FALSE)</f>
        <v>32533</v>
      </c>
      <c r="AT103" s="104">
        <f>VLOOKUP($B103,'Part 3 NNDR3'!$A$6:$FY$331,AT$4,FALSE)</f>
        <v>0</v>
      </c>
      <c r="AU103" s="104">
        <f>VLOOKUP($B103,'Part 3 NNDR3'!$A$6:$FY$331,AU$4,FALSE)</f>
        <v>32533</v>
      </c>
      <c r="AV103" s="104">
        <f>VLOOKUP($B103,'Part 3 NNDR3'!$A$6:$FY$331,AV$4,FALSE)</f>
        <v>-49892</v>
      </c>
      <c r="AW103" s="104">
        <f>VLOOKUP($B103,'Part 3 NNDR3'!$A$6:$FY$331,AW$4,FALSE)</f>
        <v>0</v>
      </c>
      <c r="AX103" s="104">
        <f>VLOOKUP($B103,'Part 3 NNDR3'!$A$6:$FY$331,AX$4,FALSE)</f>
        <v>-49892</v>
      </c>
      <c r="AY103" s="104">
        <f>VLOOKUP($B103,'Part 3 NNDR3'!$A$6:$FY$331,AY$4,FALSE)</f>
        <v>0</v>
      </c>
      <c r="AZ103" s="104">
        <f>VLOOKUP($B103,'Part 3 NNDR3'!$A$6:$FY$331,AZ$4,FALSE)</f>
        <v>0</v>
      </c>
      <c r="BA103" s="104">
        <f>VLOOKUP($B103,'Part 3 NNDR3'!$A$6:$FY$331,BA$4,FALSE)</f>
        <v>0</v>
      </c>
      <c r="BB103" s="104">
        <f>VLOOKUP($B103,'Part 3 NNDR3'!$A$6:$FY$331,BB$4,FALSE)</f>
        <v>0</v>
      </c>
      <c r="BC103" s="104">
        <f>VLOOKUP($B103,'Part 3 NNDR3'!$A$6:$FY$331,BC$4,FALSE)</f>
        <v>0</v>
      </c>
      <c r="BD103" s="104">
        <f>VLOOKUP($B103,'Part 3 NNDR3'!$A$6:$FY$331,BD$4,FALSE)</f>
        <v>0</v>
      </c>
      <c r="BE103" s="104">
        <f>VLOOKUP($B103,'Part 3 NNDR3'!$A$6:$FY$331,BE$4,FALSE)</f>
        <v>0</v>
      </c>
      <c r="BF103" s="104">
        <f>VLOOKUP($B103,'Part 3 NNDR3'!$A$6:$FY$331,BF$4,FALSE)</f>
        <v>0</v>
      </c>
      <c r="BG103" s="104">
        <f>VLOOKUP($B103,'Part 3 NNDR3'!$A$6:$FY$331,BG$4,FALSE)</f>
        <v>0</v>
      </c>
      <c r="BH103" s="104">
        <f>VLOOKUP($B103,'Part 3 NNDR3'!$A$6:$FY$331,BH$4,FALSE)</f>
        <v>-3249673</v>
      </c>
      <c r="BI103" s="104">
        <f>VLOOKUP($B103,'Part 3 NNDR3'!$A$6:$FY$331,BI$4,FALSE)</f>
        <v>0</v>
      </c>
      <c r="BJ103" s="104">
        <f>VLOOKUP($B103,'Part 3 NNDR3'!$A$6:$FY$331,BJ$4,FALSE)</f>
        <v>-3249673</v>
      </c>
      <c r="BK103" s="104">
        <f>VLOOKUP($B103,'Part 3 NNDR3'!$A$6:$FY$331,BK$4,FALSE)</f>
        <v>0</v>
      </c>
      <c r="BL103" s="104">
        <f>VLOOKUP($B103,'Part 3 NNDR3'!$A$6:$FY$331,BL$4,FALSE)</f>
        <v>0</v>
      </c>
      <c r="BM103" s="104">
        <f>VLOOKUP($B103,'Part 3 NNDR3'!$A$6:$FY$331,BM$4,FALSE)</f>
        <v>0</v>
      </c>
      <c r="BN103" s="104">
        <f>VLOOKUP($B103,'Part 3 NNDR3'!$A$6:$FY$331,BN$4,FALSE)</f>
        <v>0</v>
      </c>
      <c r="BO103" s="104">
        <f>VLOOKUP($B103,'Part 3 NNDR3'!$A$6:$FY$331,BO$4,FALSE)</f>
        <v>0</v>
      </c>
      <c r="BP103" s="104">
        <f>VLOOKUP($B103,'Part 3 NNDR3'!$A$6:$FY$331,BP$4,FALSE)</f>
        <v>0</v>
      </c>
      <c r="BQ103" s="104">
        <f>VLOOKUP($B103,'Part 3 NNDR3'!$A$6:$FY$331,BQ$4,FALSE)</f>
        <v>-733196</v>
      </c>
      <c r="BR103" s="104">
        <f>VLOOKUP($B103,'Part 3 NNDR3'!$A$6:$FY$331,BR$4,FALSE)</f>
        <v>0</v>
      </c>
      <c r="BS103" s="104">
        <f>VLOOKUP($B103,'Part 3 NNDR3'!$A$6:$FY$331,BS$4,FALSE)</f>
        <v>-733196</v>
      </c>
      <c r="BT103" s="104">
        <f>VLOOKUP($B103,'Part 3 NNDR3'!$A$6:$FY$331,BT$4,FALSE)</f>
        <v>-77650</v>
      </c>
      <c r="BU103" s="104">
        <f>VLOOKUP($B103,'Part 3 NNDR3'!$A$6:$FY$331,BU$4,FALSE)</f>
        <v>0</v>
      </c>
      <c r="BV103" s="104">
        <f>VLOOKUP($B103,'Part 3 NNDR3'!$A$6:$FY$331,BV$4,FALSE)</f>
        <v>-77650</v>
      </c>
      <c r="BW103" s="104">
        <f>VLOOKUP($B103,'Part 3 NNDR3'!$A$6:$FY$331,BW$4,FALSE)</f>
        <v>-810846</v>
      </c>
      <c r="BX103" s="104">
        <f>VLOOKUP($B103,'Part 3 NNDR3'!$A$6:$FY$331,BX$4,FALSE)</f>
        <v>0</v>
      </c>
      <c r="BY103" s="104">
        <f>VLOOKUP($B103,'Part 3 NNDR3'!$A$6:$FY$331,BY$4,FALSE)</f>
        <v>-810846</v>
      </c>
      <c r="BZ103" s="104">
        <f>VLOOKUP($B103,'Part 3 NNDR3'!$A$6:$FY$331,BZ$4,FALSE)</f>
        <v>-86635</v>
      </c>
      <c r="CA103" s="104">
        <f>VLOOKUP($B103,'Part 3 NNDR3'!$A$6:$FY$331,CA$4,FALSE)</f>
        <v>0</v>
      </c>
      <c r="CB103" s="104">
        <f>VLOOKUP($B103,'Part 3 NNDR3'!$A$6:$FY$331,CB$4,FALSE)</f>
        <v>-86635</v>
      </c>
      <c r="CC103" s="104">
        <f>VLOOKUP($B103,'Part 3 NNDR3'!$A$6:$FY$331,CC$4,FALSE)</f>
        <v>10</v>
      </c>
      <c r="CD103" s="104">
        <f>VLOOKUP($B103,'Part 3 NNDR3'!$A$6:$FY$331,CD$4,FALSE)</f>
        <v>0</v>
      </c>
      <c r="CE103" s="104">
        <f>VLOOKUP($B103,'Part 3 NNDR3'!$A$6:$FY$331,CE$4,FALSE)</f>
        <v>10</v>
      </c>
      <c r="CF103" s="104">
        <f>VLOOKUP($B103,'Part 3 NNDR3'!$A$6:$FY$331,CF$4,FALSE)</f>
        <v>-585</v>
      </c>
      <c r="CG103" s="104">
        <f>VLOOKUP($B103,'Part 3 NNDR3'!$A$6:$FY$331,CG$4,FALSE)</f>
        <v>0</v>
      </c>
      <c r="CH103" s="104">
        <f>VLOOKUP($B103,'Part 3 NNDR3'!$A$6:$FY$331,CH$4,FALSE)</f>
        <v>-585</v>
      </c>
      <c r="CI103" s="104">
        <f>VLOOKUP($B103,'Part 3 NNDR3'!$A$6:$FY$331,CI$4,FALSE)</f>
        <v>0</v>
      </c>
      <c r="CJ103" s="104">
        <f>VLOOKUP($B103,'Part 3 NNDR3'!$A$6:$FY$331,CJ$4,FALSE)</f>
        <v>0</v>
      </c>
      <c r="CK103" s="104">
        <f>VLOOKUP($B103,'Part 3 NNDR3'!$A$6:$FY$331,CK$4,FALSE)</f>
        <v>0</v>
      </c>
      <c r="CL103" s="104">
        <f>VLOOKUP($B103,'Part 3 NNDR3'!$A$6:$FY$331,CL$4,FALSE)</f>
        <v>-8746</v>
      </c>
      <c r="CM103" s="104">
        <f>VLOOKUP($B103,'Part 3 NNDR3'!$A$6:$FY$331,CM$4,FALSE)</f>
        <v>0</v>
      </c>
      <c r="CN103" s="104">
        <f>VLOOKUP($B103,'Part 3 NNDR3'!$A$6:$FY$331,CN$4,FALSE)</f>
        <v>-8746</v>
      </c>
      <c r="CO103" s="104">
        <f>VLOOKUP($B103,'Part 3 NNDR3'!$A$6:$FY$331,CO$4,FALSE)</f>
        <v>0</v>
      </c>
      <c r="CP103" s="104">
        <f>VLOOKUP($B103,'Part 3 NNDR3'!$A$6:$FY$331,CP$4,FALSE)</f>
        <v>0</v>
      </c>
      <c r="CQ103" s="104">
        <f>VLOOKUP($B103,'Part 3 NNDR3'!$A$6:$FY$331,CQ$4,FALSE)</f>
        <v>0</v>
      </c>
      <c r="CR103" s="104">
        <f>VLOOKUP($B103,'Part 3 NNDR3'!$A$6:$FY$331,CR$4,FALSE)</f>
        <v>0</v>
      </c>
      <c r="CS103" s="104">
        <f>VLOOKUP($B103,'Part 3 NNDR3'!$A$6:$FY$331,CS$4,FALSE)</f>
        <v>0</v>
      </c>
      <c r="CT103" s="104">
        <f>VLOOKUP($B103,'Part 3 NNDR3'!$A$6:$FY$331,CT$4,FALSE)</f>
        <v>0</v>
      </c>
      <c r="CU103" s="104">
        <f>VLOOKUP($B103,'Part 3 NNDR3'!$A$6:$FY$331,CU$4,FALSE)</f>
        <v>0</v>
      </c>
      <c r="CV103" s="104">
        <f>VLOOKUP($B103,'Part 3 NNDR3'!$A$6:$FY$331,CV$4,FALSE)</f>
        <v>0</v>
      </c>
      <c r="CW103" s="104">
        <f>VLOOKUP($B103,'Part 3 NNDR3'!$A$6:$FY$331,CW$4,FALSE)</f>
        <v>0</v>
      </c>
      <c r="CX103" s="104">
        <f>VLOOKUP($B103,'Part 3 NNDR3'!$A$6:$FY$331,CX$4,FALSE)</f>
        <v>0</v>
      </c>
      <c r="CY103" s="104">
        <f>VLOOKUP($B103,'Part 3 NNDR3'!$A$6:$FY$331,CY$4,FALSE)</f>
        <v>0</v>
      </c>
      <c r="CZ103" s="104">
        <f>VLOOKUP($B103,'Part 3 NNDR3'!$A$6:$FY$331,CZ$4,FALSE)</f>
        <v>0</v>
      </c>
      <c r="DA103" s="104">
        <f>VLOOKUP($B103,'Part 3 NNDR3'!$A$6:$FY$331,DA$4,FALSE)</f>
        <v>0</v>
      </c>
      <c r="DB103" s="104">
        <f>VLOOKUP($B103,'Part 3 NNDR3'!$A$6:$FY$331,DB$4,FALSE)</f>
        <v>0</v>
      </c>
      <c r="DC103" s="104">
        <f>VLOOKUP($B103,'Part 3 NNDR3'!$A$6:$FY$331,DC$4,FALSE)</f>
        <v>0</v>
      </c>
      <c r="DD103" s="104">
        <f>VLOOKUP($B103,'Part 3 NNDR3'!$A$6:$FY$331,DD$4,FALSE)</f>
        <v>0</v>
      </c>
      <c r="DE103" s="104">
        <f>VLOOKUP($B103,'Part 3 NNDR3'!$A$6:$FY$331,DE$4,FALSE)</f>
        <v>0</v>
      </c>
      <c r="DF103" s="104">
        <f>VLOOKUP($B103,'Part 3 NNDR3'!$A$6:$FY$331,DF$4,FALSE)</f>
        <v>0</v>
      </c>
      <c r="DG103" s="104">
        <f>VLOOKUP($B103,'Part 3 NNDR3'!$A$6:$FY$331,DG$4,FALSE)</f>
        <v>0</v>
      </c>
      <c r="DH103" s="104">
        <f>VLOOKUP($B103,'Part 3 NNDR3'!$A$6:$FY$331,DH$4,FALSE)</f>
        <v>0</v>
      </c>
      <c r="DI103" s="104">
        <f>VLOOKUP($B103,'Part 3 NNDR3'!$A$6:$FY$331,DI$4,FALSE)</f>
        <v>0</v>
      </c>
      <c r="DJ103" s="104">
        <f>VLOOKUP($B103,'Part 3 NNDR3'!$A$6:$FY$331,DJ$4,FALSE)</f>
        <v>0</v>
      </c>
      <c r="DK103" s="104">
        <f>VLOOKUP($B103,'Part 3 NNDR3'!$A$6:$FY$331,DK$4,FALSE)</f>
        <v>0</v>
      </c>
      <c r="DL103" s="104">
        <f>VLOOKUP($B103,'Part 3 NNDR3'!$A$6:$FY$331,DL$4,FALSE)</f>
        <v>-95956</v>
      </c>
      <c r="DM103" s="104">
        <f>VLOOKUP($B103,'Part 3 NNDR3'!$A$6:$FY$331,DM$4,FALSE)</f>
        <v>0</v>
      </c>
      <c r="DN103" s="104">
        <f>VLOOKUP($B103,'Part 3 NNDR3'!$A$6:$FY$331,DN$4,FALSE)</f>
        <v>-95956</v>
      </c>
      <c r="DO103" s="104">
        <f>VLOOKUP($B103,'Part 3 NNDR3'!$A$6:$FY$331,DO$4,FALSE)</f>
        <v>0</v>
      </c>
      <c r="DP103" s="104">
        <f>VLOOKUP($B103,'Part 3 NNDR3'!$A$6:$FY$331,DP$4,FALSE)</f>
        <v>0</v>
      </c>
      <c r="DQ103" s="104">
        <f>VLOOKUP($B103,'Part 3 NNDR3'!$A$6:$FY$331,DQ$4,FALSE)</f>
        <v>0</v>
      </c>
      <c r="DR103" s="104">
        <f>VLOOKUP($B103,'Part 3 NNDR3'!$A$6:$FY$331,DR$4,FALSE)</f>
        <v>-21981</v>
      </c>
      <c r="DS103" s="104">
        <f>VLOOKUP($B103,'Part 3 NNDR3'!$A$6:$FY$331,DS$4,FALSE)</f>
        <v>0</v>
      </c>
      <c r="DT103" s="104">
        <f>VLOOKUP($B103,'Part 3 NNDR3'!$A$6:$FY$331,DT$4,FALSE)</f>
        <v>-21981</v>
      </c>
      <c r="DU103" s="104">
        <f>VLOOKUP($B103,'Part 3 NNDR3'!$A$6:$FY$331,DU$4,FALSE)</f>
        <v>-7446</v>
      </c>
      <c r="DV103" s="104">
        <f>VLOOKUP($B103,'Part 3 NNDR3'!$A$6:$FY$331,DV$4,FALSE)</f>
        <v>0</v>
      </c>
      <c r="DW103" s="104">
        <f>VLOOKUP($B103,'Part 3 NNDR3'!$A$6:$FY$331,DW$4,FALSE)</f>
        <v>-7446</v>
      </c>
      <c r="DX103" s="104">
        <f>VLOOKUP($B103,'Part 3 NNDR3'!$A$6:$FY$331,DX$4,FALSE)</f>
        <v>61</v>
      </c>
      <c r="DY103" s="104">
        <f>VLOOKUP($B103,'Part 3 NNDR3'!$A$6:$FY$331,DY$4,FALSE)</f>
        <v>0</v>
      </c>
      <c r="DZ103" s="104">
        <f>VLOOKUP($B103,'Part 3 NNDR3'!$A$6:$FY$331,DZ$4,FALSE)</f>
        <v>61</v>
      </c>
      <c r="EA103" s="104">
        <f>VLOOKUP($B103,'Part 3 NNDR3'!$A$6:$FY$331,EA$4,FALSE)</f>
        <v>-459044</v>
      </c>
      <c r="EB103" s="104">
        <f>VLOOKUP($B103,'Part 3 NNDR3'!$A$6:$FY$331,EB$4,FALSE)</f>
        <v>0</v>
      </c>
      <c r="EC103" s="104">
        <f>VLOOKUP($B103,'Part 3 NNDR3'!$A$6:$FY$331,EC$4,FALSE)</f>
        <v>-459044</v>
      </c>
      <c r="ED103" s="104">
        <f>VLOOKUP($B103,'Part 3 NNDR3'!$A$6:$FY$331,ED$4,FALSE)</f>
        <v>-770</v>
      </c>
      <c r="EE103" s="104">
        <f>VLOOKUP($B103,'Part 3 NNDR3'!$A$6:$FY$331,EE$4,FALSE)</f>
        <v>0</v>
      </c>
      <c r="EF103" s="104">
        <f>VLOOKUP($B103,'Part 3 NNDR3'!$A$6:$FY$331,EF$4,FALSE)</f>
        <v>-770</v>
      </c>
      <c r="EG103" s="104">
        <f>VLOOKUP($B103,'Part 3 NNDR3'!$A$6:$FY$331,EG$4,FALSE)</f>
        <v>0</v>
      </c>
      <c r="EH103" s="104">
        <f>VLOOKUP($B103,'Part 3 NNDR3'!$A$6:$FY$331,EH$4,FALSE)</f>
        <v>0</v>
      </c>
      <c r="EI103" s="104">
        <f>VLOOKUP($B103,'Part 3 NNDR3'!$A$6:$FY$331,EI$4,FALSE)</f>
        <v>0</v>
      </c>
      <c r="EJ103" s="104">
        <f>VLOOKUP($B103,'Part 3 NNDR3'!$A$6:$FY$331,EJ$4,FALSE)</f>
        <v>0</v>
      </c>
      <c r="EK103" s="104">
        <f>VLOOKUP($B103,'Part 3 NNDR3'!$A$6:$FY$331,EK$4,FALSE)</f>
        <v>0</v>
      </c>
      <c r="EL103" s="104">
        <f>VLOOKUP($B103,'Part 3 NNDR3'!$A$6:$FY$331,EL$4,FALSE)</f>
        <v>0</v>
      </c>
      <c r="EM103" s="104">
        <f>VLOOKUP($B103,'Part 3 NNDR3'!$A$6:$FY$331,EM$4,FALSE)</f>
        <v>0</v>
      </c>
      <c r="EN103" s="104">
        <f>VLOOKUP($B103,'Part 3 NNDR3'!$A$6:$FY$331,EN$4,FALSE)</f>
        <v>0</v>
      </c>
      <c r="EO103" s="104">
        <f>VLOOKUP($B103,'Part 3 NNDR3'!$A$6:$FY$331,EO$4,FALSE)</f>
        <v>0</v>
      </c>
      <c r="EP103" s="104">
        <f>VLOOKUP($B103,'Part 3 NNDR3'!$A$6:$FY$331,EP$4,FALSE)</f>
        <v>-489180</v>
      </c>
      <c r="EQ103" s="104">
        <f>VLOOKUP($B103,'Part 3 NNDR3'!$A$6:$FY$331,EQ$4,FALSE)</f>
        <v>0</v>
      </c>
      <c r="ER103" s="104">
        <f>VLOOKUP($B103,'Part 3 NNDR3'!$A$6:$FY$331,ER$4,FALSE)</f>
        <v>-489180</v>
      </c>
      <c r="ES103" s="104">
        <f>VLOOKUP($B103,'Part 3 NNDR3'!$A$6:$FY$331,ES$4,FALSE)</f>
        <v>0</v>
      </c>
      <c r="ET103" s="104">
        <f>VLOOKUP($B103,'Part 3 NNDR3'!$A$6:$FY$331,ET$4,FALSE)</f>
        <v>0</v>
      </c>
      <c r="EU103" s="104">
        <f>VLOOKUP($B103,'Part 3 NNDR3'!$A$6:$FY$331,EU$4,FALSE)</f>
        <v>0</v>
      </c>
      <c r="EV103" s="104">
        <f>VLOOKUP($B103,'Part 3 NNDR3'!$A$6:$FY$331,EV$4,FALSE)</f>
        <v>0</v>
      </c>
      <c r="EW103" s="104">
        <f>VLOOKUP($B103,'Part 3 NNDR3'!$A$6:$FY$331,EW$4,FALSE)</f>
        <v>0</v>
      </c>
      <c r="EX103" s="104">
        <f>VLOOKUP($B103,'Part 3 NNDR3'!$A$6:$FY$331,EX$4,FALSE)</f>
        <v>0</v>
      </c>
      <c r="EY103" s="104">
        <f>VLOOKUP($B103,'Part 3 NNDR3'!$A$6:$FY$331,EY$4,FALSE)</f>
        <v>0</v>
      </c>
      <c r="EZ103" s="104">
        <f>VLOOKUP($B103,'Part 3 NNDR3'!$A$6:$FY$331,EZ$4,FALSE)</f>
        <v>0</v>
      </c>
      <c r="FA103" s="104">
        <f>VLOOKUP($B103,'Part 3 NNDR3'!$A$6:$FY$331,FA$4,FALSE)</f>
        <v>0</v>
      </c>
      <c r="FB103" s="104">
        <f>VLOOKUP($B103,'Part 3 NNDR3'!$A$6:$FY$331,FB$4,FALSE)</f>
        <v>28271982</v>
      </c>
      <c r="FC103" s="104">
        <f>VLOOKUP($B103,'Part 3 NNDR3'!$A$6:$FY$331,FC$4,FALSE)</f>
        <v>0</v>
      </c>
      <c r="FD103" s="104">
        <f>VLOOKUP($B103,'Part 3 NNDR3'!$A$6:$FY$331,FD$4,FALSE)</f>
        <v>28271982</v>
      </c>
      <c r="FE103" s="104">
        <f>VLOOKUP($B103,'Part 3 NNDR3'!$A$6:$FY$331,FE$4,FALSE)</f>
        <v>76797</v>
      </c>
      <c r="FF103" s="104">
        <f>VLOOKUP($B103,'Part 3 NNDR3'!$A$6:$FY$331,FF$4,FALSE)</f>
        <v>0</v>
      </c>
      <c r="FG103" s="104">
        <f>VLOOKUP($B103,'Part 3 NNDR3'!$A$6:$FY$331,FG$4,FALSE)</f>
        <v>76797</v>
      </c>
      <c r="FH103" s="104">
        <f>VLOOKUP($B103,'Part 3 NNDR3'!$A$6:$FY$331,FH$4,FALSE)</f>
        <v>-3249673</v>
      </c>
      <c r="FI103" s="104">
        <f>VLOOKUP($B103,'Part 3 NNDR3'!$A$6:$FY$331,FI$4,FALSE)</f>
        <v>0</v>
      </c>
      <c r="FJ103" s="104">
        <f>VLOOKUP($B103,'Part 3 NNDR3'!$A$6:$FY$331,FJ$4,FALSE)</f>
        <v>-3249673</v>
      </c>
      <c r="FK103" s="104">
        <f>VLOOKUP($B103,'Part 3 NNDR3'!$A$6:$FY$331,FK$4,FALSE)</f>
        <v>-810846</v>
      </c>
      <c r="FL103" s="104">
        <f>VLOOKUP($B103,'Part 3 NNDR3'!$A$6:$FY$331,FL$4,FALSE)</f>
        <v>0</v>
      </c>
      <c r="FM103" s="104">
        <f>VLOOKUP($B103,'Part 3 NNDR3'!$A$6:$FY$331,FM$4,FALSE)</f>
        <v>-810846</v>
      </c>
      <c r="FN103" s="104">
        <f>VLOOKUP($B103,'Part 3 NNDR3'!$A$6:$FY$331,FN$4,FALSE)</f>
        <v>-95956</v>
      </c>
      <c r="FO103" s="104">
        <f>VLOOKUP($B103,'Part 3 NNDR3'!$A$6:$FY$331,FO$4,FALSE)</f>
        <v>0</v>
      </c>
      <c r="FP103" s="104">
        <f>VLOOKUP($B103,'Part 3 NNDR3'!$A$6:$FY$331,FP$4,FALSE)</f>
        <v>-95956</v>
      </c>
      <c r="FQ103" s="104">
        <f>VLOOKUP($B103,'Part 3 NNDR3'!$A$6:$FY$331,FQ$4,FALSE)</f>
        <v>-489180</v>
      </c>
      <c r="FR103" s="104">
        <f>VLOOKUP($B103,'Part 3 NNDR3'!$A$6:$FY$331,FR$4,FALSE)</f>
        <v>0</v>
      </c>
      <c r="FS103" s="104">
        <f>VLOOKUP($B103,'Part 3 NNDR3'!$A$6:$FY$331,FS$4,FALSE)</f>
        <v>-489180</v>
      </c>
      <c r="FT103" s="104">
        <f>VLOOKUP($B103,'Part 3 NNDR3'!$A$6:$FY$331,FT$4,FALSE)</f>
        <v>0</v>
      </c>
      <c r="FU103" s="104">
        <f>VLOOKUP($B103,'Part 3 NNDR3'!$A$6:$FY$331,FU$4,FALSE)</f>
        <v>0</v>
      </c>
      <c r="FV103" s="104">
        <f>VLOOKUP($B103,'Part 3 NNDR3'!$A$6:$FY$331,FV$4,FALSE)</f>
        <v>0</v>
      </c>
      <c r="FW103" s="104">
        <f>VLOOKUP($B103,'Part 3 NNDR3'!$A$6:$FY$331,FW$4,FALSE)</f>
        <v>-4568858</v>
      </c>
      <c r="FX103" s="104">
        <f>VLOOKUP($B103,'Part 3 NNDR3'!$A$6:$FY$331,FX$4,FALSE)</f>
        <v>0</v>
      </c>
      <c r="FY103" s="104">
        <f>VLOOKUP($B103,'Part 3 NNDR3'!$A$6:$FY$331,FY$4,FALSE)</f>
        <v>-4568858</v>
      </c>
      <c r="FZ103" s="104">
        <f>VLOOKUP($B103,'Part 3 NNDR3'!$A$6:$FY$331,FZ$4,FALSE)</f>
        <v>23703124</v>
      </c>
      <c r="GA103" s="104">
        <f>VLOOKUP($B103,'Part 3 NNDR3'!$A$6:$FY$331,GA$4,FALSE)</f>
        <v>0</v>
      </c>
      <c r="GB103" s="104">
        <f>VLOOKUP($B103,'Part 3 NNDR3'!$A$6:$FY$331,GB$4,FALSE)</f>
        <v>23703124</v>
      </c>
      <c r="GC103" s="105" t="str">
        <f>VLOOKUP($B103,'Data (Updated)'!$C$4:$E$329,2,FALSE)</f>
        <v>E3620</v>
      </c>
      <c r="GD103" s="106" t="str">
        <f>VLOOKUP($B103,'Data (Updated)'!$C$4:$E$329,3,FALSE)</f>
        <v>NA</v>
      </c>
    </row>
    <row r="104" spans="1:186" ht="12.75" x14ac:dyDescent="0.2">
      <c r="A104" s="75">
        <v>99</v>
      </c>
      <c r="B104" s="100" t="s">
        <v>296</v>
      </c>
      <c r="C104" s="101" t="s">
        <v>941</v>
      </c>
      <c r="D104" s="102" t="s">
        <v>944</v>
      </c>
      <c r="E104" s="103" t="s">
        <v>295</v>
      </c>
      <c r="F104" s="104">
        <f>VLOOKUP($B104,'Part 3 NNDR3'!$A$6:$FY$331,F$4,FALSE)</f>
        <v>0</v>
      </c>
      <c r="G104" s="104">
        <f>VLOOKUP($B104,'Part 3 NNDR3'!$A$6:$FY$331,G$4,FALSE)</f>
        <v>0</v>
      </c>
      <c r="H104" s="104">
        <f>VLOOKUP($B104,'Part 3 NNDR3'!$A$6:$FY$331,H$4,FALSE)</f>
        <v>0</v>
      </c>
      <c r="I104" s="104">
        <f>VLOOKUP($B104,'Part 3 NNDR3'!$A$6:$FY$331,I$4,FALSE)</f>
        <v>14042</v>
      </c>
      <c r="J104" s="104">
        <f>VLOOKUP($B104,'Part 3 NNDR3'!$A$6:$FY$331,J$4,FALSE)</f>
        <v>0</v>
      </c>
      <c r="K104" s="104">
        <f>VLOOKUP($B104,'Part 3 NNDR3'!$A$6:$FY$331,K$4,FALSE)</f>
        <v>14042</v>
      </c>
      <c r="L104" s="104">
        <f>VLOOKUP($B104,'Part 3 NNDR3'!$A$6:$FY$331,L$4,FALSE)</f>
        <v>0</v>
      </c>
      <c r="M104" s="104">
        <f>VLOOKUP($B104,'Part 3 NNDR3'!$A$6:$FY$331,M$4,FALSE)</f>
        <v>0</v>
      </c>
      <c r="N104" s="104">
        <f>VLOOKUP($B104,'Part 3 NNDR3'!$A$6:$FY$331,N$4,FALSE)</f>
        <v>0</v>
      </c>
      <c r="O104" s="104">
        <f>VLOOKUP($B104,'Part 3 NNDR3'!$A$6:$FY$331,O$4,FALSE)</f>
        <v>11396</v>
      </c>
      <c r="P104" s="104">
        <f>VLOOKUP($B104,'Part 3 NNDR3'!$A$6:$FY$331,P$4,FALSE)</f>
        <v>0</v>
      </c>
      <c r="Q104" s="104">
        <f>VLOOKUP($B104,'Part 3 NNDR3'!$A$6:$FY$331,Q$4,FALSE)</f>
        <v>11396</v>
      </c>
      <c r="R104" s="104">
        <f>VLOOKUP($B104,'Part 3 NNDR3'!$A$6:$FY$331,R$4,FALSE)</f>
        <v>25438</v>
      </c>
      <c r="S104" s="104">
        <f>VLOOKUP($B104,'Part 3 NNDR3'!$A$6:$FY$331,S$4,FALSE)</f>
        <v>0</v>
      </c>
      <c r="T104" s="104">
        <f>VLOOKUP($B104,'Part 3 NNDR3'!$A$6:$FY$331,T$4,FALSE)</f>
        <v>25438</v>
      </c>
      <c r="U104" s="104">
        <f>VLOOKUP($B104,'Part 3 NNDR3'!$A$6:$FY$331,U$4,FALSE)</f>
        <v>-2548622</v>
      </c>
      <c r="V104" s="104">
        <f>VLOOKUP($B104,'Part 3 NNDR3'!$A$6:$FY$331,V$4,FALSE)</f>
        <v>0</v>
      </c>
      <c r="W104" s="104">
        <f>VLOOKUP($B104,'Part 3 NNDR3'!$A$6:$FY$331,W$4,FALSE)</f>
        <v>-2548622</v>
      </c>
      <c r="X104" s="104">
        <f>VLOOKUP($B104,'Part 3 NNDR3'!$A$6:$FY$331,X$4,FALSE)</f>
        <v>-1706</v>
      </c>
      <c r="Y104" s="104">
        <f>VLOOKUP($B104,'Part 3 NNDR3'!$A$6:$FY$331,Y$4,FALSE)</f>
        <v>0</v>
      </c>
      <c r="Z104" s="104">
        <f>VLOOKUP($B104,'Part 3 NNDR3'!$A$6:$FY$331,Z$4,FALSE)</f>
        <v>-1706</v>
      </c>
      <c r="AA104" s="104">
        <f>VLOOKUP($B104,'Part 3 NNDR3'!$A$6:$FY$331,AA$4,FALSE)</f>
        <v>-125655</v>
      </c>
      <c r="AB104" s="104">
        <f>VLOOKUP($B104,'Part 3 NNDR3'!$A$6:$FY$331,AB$4,FALSE)</f>
        <v>0</v>
      </c>
      <c r="AC104" s="104">
        <f>VLOOKUP($B104,'Part 3 NNDR3'!$A$6:$FY$331,AC$4,FALSE)</f>
        <v>-125655</v>
      </c>
      <c r="AD104" s="104">
        <f>VLOOKUP($B104,'Part 3 NNDR3'!$A$6:$FY$331,AD$4,FALSE)</f>
        <v>-63769</v>
      </c>
      <c r="AE104" s="104">
        <f>VLOOKUP($B104,'Part 3 NNDR3'!$A$6:$FY$331,AE$4,FALSE)</f>
        <v>0</v>
      </c>
      <c r="AF104" s="104">
        <f>VLOOKUP($B104,'Part 3 NNDR3'!$A$6:$FY$331,AF$4,FALSE)</f>
        <v>-63769</v>
      </c>
      <c r="AG104" s="104">
        <f>VLOOKUP($B104,'Part 3 NNDR3'!$A$6:$FY$331,AG$4,FALSE)</f>
        <v>0</v>
      </c>
      <c r="AH104" s="104">
        <f>VLOOKUP($B104,'Part 3 NNDR3'!$A$6:$FY$331,AH$4,FALSE)</f>
        <v>0</v>
      </c>
      <c r="AI104" s="104">
        <f>VLOOKUP($B104,'Part 3 NNDR3'!$A$6:$FY$331,AI$4,FALSE)</f>
        <v>0</v>
      </c>
      <c r="AJ104" s="104">
        <f>VLOOKUP($B104,'Part 3 NNDR3'!$A$6:$FY$331,AJ$4,FALSE)</f>
        <v>650189</v>
      </c>
      <c r="AK104" s="104">
        <f>VLOOKUP($B104,'Part 3 NNDR3'!$A$6:$FY$331,AK$4,FALSE)</f>
        <v>0</v>
      </c>
      <c r="AL104" s="104">
        <f>VLOOKUP($B104,'Part 3 NNDR3'!$A$6:$FY$331,AL$4,FALSE)</f>
        <v>650189</v>
      </c>
      <c r="AM104" s="104">
        <f>VLOOKUP($B104,'Part 3 NNDR3'!$A$6:$FY$331,AM$4,FALSE)</f>
        <v>-2856</v>
      </c>
      <c r="AN104" s="104">
        <f>VLOOKUP($B104,'Part 3 NNDR3'!$A$6:$FY$331,AN$4,FALSE)</f>
        <v>0</v>
      </c>
      <c r="AO104" s="104">
        <f>VLOOKUP($B104,'Part 3 NNDR3'!$A$6:$FY$331,AO$4,FALSE)</f>
        <v>-2856</v>
      </c>
      <c r="AP104" s="104">
        <f>VLOOKUP($B104,'Part 3 NNDR3'!$A$6:$FY$331,AP$4,FALSE)</f>
        <v>-1705139</v>
      </c>
      <c r="AQ104" s="104">
        <f>VLOOKUP($B104,'Part 3 NNDR3'!$A$6:$FY$331,AQ$4,FALSE)</f>
        <v>0</v>
      </c>
      <c r="AR104" s="104">
        <f>VLOOKUP($B104,'Part 3 NNDR3'!$A$6:$FY$331,AR$4,FALSE)</f>
        <v>-1705139</v>
      </c>
      <c r="AS104" s="104">
        <f>VLOOKUP($B104,'Part 3 NNDR3'!$A$6:$FY$331,AS$4,FALSE)</f>
        <v>-8302</v>
      </c>
      <c r="AT104" s="104">
        <f>VLOOKUP($B104,'Part 3 NNDR3'!$A$6:$FY$331,AT$4,FALSE)</f>
        <v>0</v>
      </c>
      <c r="AU104" s="104">
        <f>VLOOKUP($B104,'Part 3 NNDR3'!$A$6:$FY$331,AU$4,FALSE)</f>
        <v>-8302</v>
      </c>
      <c r="AV104" s="104">
        <f>VLOOKUP($B104,'Part 3 NNDR3'!$A$6:$FY$331,AV$4,FALSE)</f>
        <v>-85959</v>
      </c>
      <c r="AW104" s="104">
        <f>VLOOKUP($B104,'Part 3 NNDR3'!$A$6:$FY$331,AW$4,FALSE)</f>
        <v>0</v>
      </c>
      <c r="AX104" s="104">
        <f>VLOOKUP($B104,'Part 3 NNDR3'!$A$6:$FY$331,AX$4,FALSE)</f>
        <v>-85959</v>
      </c>
      <c r="AY104" s="104">
        <f>VLOOKUP($B104,'Part 3 NNDR3'!$A$6:$FY$331,AY$4,FALSE)</f>
        <v>0</v>
      </c>
      <c r="AZ104" s="104">
        <f>VLOOKUP($B104,'Part 3 NNDR3'!$A$6:$FY$331,AZ$4,FALSE)</f>
        <v>0</v>
      </c>
      <c r="BA104" s="104">
        <f>VLOOKUP($B104,'Part 3 NNDR3'!$A$6:$FY$331,BA$4,FALSE)</f>
        <v>0</v>
      </c>
      <c r="BB104" s="104">
        <f>VLOOKUP($B104,'Part 3 NNDR3'!$A$6:$FY$331,BB$4,FALSE)</f>
        <v>-1590</v>
      </c>
      <c r="BC104" s="104">
        <f>VLOOKUP($B104,'Part 3 NNDR3'!$A$6:$FY$331,BC$4,FALSE)</f>
        <v>0</v>
      </c>
      <c r="BD104" s="104">
        <f>VLOOKUP($B104,'Part 3 NNDR3'!$A$6:$FY$331,BD$4,FALSE)</f>
        <v>-1590</v>
      </c>
      <c r="BE104" s="104">
        <f>VLOOKUP($B104,'Part 3 NNDR3'!$A$6:$FY$331,BE$4,FALSE)</f>
        <v>0</v>
      </c>
      <c r="BF104" s="104">
        <f>VLOOKUP($B104,'Part 3 NNDR3'!$A$6:$FY$331,BF$4,FALSE)</f>
        <v>0</v>
      </c>
      <c r="BG104" s="104">
        <f>VLOOKUP($B104,'Part 3 NNDR3'!$A$6:$FY$331,BG$4,FALSE)</f>
        <v>0</v>
      </c>
      <c r="BH104" s="104">
        <f>VLOOKUP($B104,'Part 3 NNDR3'!$A$6:$FY$331,BH$4,FALSE)</f>
        <v>-3827934</v>
      </c>
      <c r="BI104" s="104">
        <f>VLOOKUP($B104,'Part 3 NNDR3'!$A$6:$FY$331,BI$4,FALSE)</f>
        <v>0</v>
      </c>
      <c r="BJ104" s="104">
        <f>VLOOKUP($B104,'Part 3 NNDR3'!$A$6:$FY$331,BJ$4,FALSE)</f>
        <v>-3827934</v>
      </c>
      <c r="BK104" s="104">
        <f>VLOOKUP($B104,'Part 3 NNDR3'!$A$6:$FY$331,BK$4,FALSE)</f>
        <v>0</v>
      </c>
      <c r="BL104" s="104">
        <f>VLOOKUP($B104,'Part 3 NNDR3'!$A$6:$FY$331,BL$4,FALSE)</f>
        <v>0</v>
      </c>
      <c r="BM104" s="104">
        <f>VLOOKUP($B104,'Part 3 NNDR3'!$A$6:$FY$331,BM$4,FALSE)</f>
        <v>0</v>
      </c>
      <c r="BN104" s="104">
        <f>VLOOKUP($B104,'Part 3 NNDR3'!$A$6:$FY$331,BN$4,FALSE)</f>
        <v>-1947</v>
      </c>
      <c r="BO104" s="104">
        <f>VLOOKUP($B104,'Part 3 NNDR3'!$A$6:$FY$331,BO$4,FALSE)</f>
        <v>0</v>
      </c>
      <c r="BP104" s="104">
        <f>VLOOKUP($B104,'Part 3 NNDR3'!$A$6:$FY$331,BP$4,FALSE)</f>
        <v>-1947</v>
      </c>
      <c r="BQ104" s="104">
        <f>VLOOKUP($B104,'Part 3 NNDR3'!$A$6:$FY$331,BQ$4,FALSE)</f>
        <v>-715636</v>
      </c>
      <c r="BR104" s="104">
        <f>VLOOKUP($B104,'Part 3 NNDR3'!$A$6:$FY$331,BR$4,FALSE)</f>
        <v>0</v>
      </c>
      <c r="BS104" s="104">
        <f>VLOOKUP($B104,'Part 3 NNDR3'!$A$6:$FY$331,BS$4,FALSE)</f>
        <v>-715636</v>
      </c>
      <c r="BT104" s="104">
        <f>VLOOKUP($B104,'Part 3 NNDR3'!$A$6:$FY$331,BT$4,FALSE)</f>
        <v>-32651</v>
      </c>
      <c r="BU104" s="104">
        <f>VLOOKUP($B104,'Part 3 NNDR3'!$A$6:$FY$331,BU$4,FALSE)</f>
        <v>0</v>
      </c>
      <c r="BV104" s="104">
        <f>VLOOKUP($B104,'Part 3 NNDR3'!$A$6:$FY$331,BV$4,FALSE)</f>
        <v>-32651</v>
      </c>
      <c r="BW104" s="104">
        <f>VLOOKUP($B104,'Part 3 NNDR3'!$A$6:$FY$331,BW$4,FALSE)</f>
        <v>-750234</v>
      </c>
      <c r="BX104" s="104">
        <f>VLOOKUP($B104,'Part 3 NNDR3'!$A$6:$FY$331,BX$4,FALSE)</f>
        <v>0</v>
      </c>
      <c r="BY104" s="104">
        <f>VLOOKUP($B104,'Part 3 NNDR3'!$A$6:$FY$331,BY$4,FALSE)</f>
        <v>-750234</v>
      </c>
      <c r="BZ104" s="104">
        <f>VLOOKUP($B104,'Part 3 NNDR3'!$A$6:$FY$331,BZ$4,FALSE)</f>
        <v>-17825</v>
      </c>
      <c r="CA104" s="104">
        <f>VLOOKUP($B104,'Part 3 NNDR3'!$A$6:$FY$331,CA$4,FALSE)</f>
        <v>0</v>
      </c>
      <c r="CB104" s="104">
        <f>VLOOKUP($B104,'Part 3 NNDR3'!$A$6:$FY$331,CB$4,FALSE)</f>
        <v>-17825</v>
      </c>
      <c r="CC104" s="104">
        <f>VLOOKUP($B104,'Part 3 NNDR3'!$A$6:$FY$331,CC$4,FALSE)</f>
        <v>0</v>
      </c>
      <c r="CD104" s="104">
        <f>VLOOKUP($B104,'Part 3 NNDR3'!$A$6:$FY$331,CD$4,FALSE)</f>
        <v>0</v>
      </c>
      <c r="CE104" s="104">
        <f>VLOOKUP($B104,'Part 3 NNDR3'!$A$6:$FY$331,CE$4,FALSE)</f>
        <v>0</v>
      </c>
      <c r="CF104" s="104">
        <f>VLOOKUP($B104,'Part 3 NNDR3'!$A$6:$FY$331,CF$4,FALSE)</f>
        <v>-46570</v>
      </c>
      <c r="CG104" s="104">
        <f>VLOOKUP($B104,'Part 3 NNDR3'!$A$6:$FY$331,CG$4,FALSE)</f>
        <v>0</v>
      </c>
      <c r="CH104" s="104">
        <f>VLOOKUP($B104,'Part 3 NNDR3'!$A$6:$FY$331,CH$4,FALSE)</f>
        <v>-46570</v>
      </c>
      <c r="CI104" s="104">
        <f>VLOOKUP($B104,'Part 3 NNDR3'!$A$6:$FY$331,CI$4,FALSE)</f>
        <v>-9</v>
      </c>
      <c r="CJ104" s="104">
        <f>VLOOKUP($B104,'Part 3 NNDR3'!$A$6:$FY$331,CJ$4,FALSE)</f>
        <v>0</v>
      </c>
      <c r="CK104" s="104">
        <f>VLOOKUP($B104,'Part 3 NNDR3'!$A$6:$FY$331,CK$4,FALSE)</f>
        <v>-9</v>
      </c>
      <c r="CL104" s="104">
        <f>VLOOKUP($B104,'Part 3 NNDR3'!$A$6:$FY$331,CL$4,FALSE)</f>
        <v>0</v>
      </c>
      <c r="CM104" s="104">
        <f>VLOOKUP($B104,'Part 3 NNDR3'!$A$6:$FY$331,CM$4,FALSE)</f>
        <v>0</v>
      </c>
      <c r="CN104" s="104">
        <f>VLOOKUP($B104,'Part 3 NNDR3'!$A$6:$FY$331,CN$4,FALSE)</f>
        <v>0</v>
      </c>
      <c r="CO104" s="104">
        <f>VLOOKUP($B104,'Part 3 NNDR3'!$A$6:$FY$331,CO$4,FALSE)</f>
        <v>0</v>
      </c>
      <c r="CP104" s="104">
        <f>VLOOKUP($B104,'Part 3 NNDR3'!$A$6:$FY$331,CP$4,FALSE)</f>
        <v>0</v>
      </c>
      <c r="CQ104" s="104">
        <f>VLOOKUP($B104,'Part 3 NNDR3'!$A$6:$FY$331,CQ$4,FALSE)</f>
        <v>0</v>
      </c>
      <c r="CR104" s="104">
        <f>VLOOKUP($B104,'Part 3 NNDR3'!$A$6:$FY$331,CR$4,FALSE)</f>
        <v>-1220</v>
      </c>
      <c r="CS104" s="104">
        <f>VLOOKUP($B104,'Part 3 NNDR3'!$A$6:$FY$331,CS$4,FALSE)</f>
        <v>0</v>
      </c>
      <c r="CT104" s="104">
        <f>VLOOKUP($B104,'Part 3 NNDR3'!$A$6:$FY$331,CT$4,FALSE)</f>
        <v>-1220</v>
      </c>
      <c r="CU104" s="104">
        <f>VLOOKUP($B104,'Part 3 NNDR3'!$A$6:$FY$331,CU$4,FALSE)</f>
        <v>0</v>
      </c>
      <c r="CV104" s="104">
        <f>VLOOKUP($B104,'Part 3 NNDR3'!$A$6:$FY$331,CV$4,FALSE)</f>
        <v>0</v>
      </c>
      <c r="CW104" s="104">
        <f>VLOOKUP($B104,'Part 3 NNDR3'!$A$6:$FY$331,CW$4,FALSE)</f>
        <v>0</v>
      </c>
      <c r="CX104" s="104">
        <f>VLOOKUP($B104,'Part 3 NNDR3'!$A$6:$FY$331,CX$4,FALSE)</f>
        <v>0</v>
      </c>
      <c r="CY104" s="104">
        <f>VLOOKUP($B104,'Part 3 NNDR3'!$A$6:$FY$331,CY$4,FALSE)</f>
        <v>0</v>
      </c>
      <c r="CZ104" s="104">
        <f>VLOOKUP($B104,'Part 3 NNDR3'!$A$6:$FY$331,CZ$4,FALSE)</f>
        <v>0</v>
      </c>
      <c r="DA104" s="104">
        <f>VLOOKUP($B104,'Part 3 NNDR3'!$A$6:$FY$331,DA$4,FALSE)</f>
        <v>0</v>
      </c>
      <c r="DB104" s="104">
        <f>VLOOKUP($B104,'Part 3 NNDR3'!$A$6:$FY$331,DB$4,FALSE)</f>
        <v>0</v>
      </c>
      <c r="DC104" s="104">
        <f>VLOOKUP($B104,'Part 3 NNDR3'!$A$6:$FY$331,DC$4,FALSE)</f>
        <v>0</v>
      </c>
      <c r="DD104" s="104">
        <f>VLOOKUP($B104,'Part 3 NNDR3'!$A$6:$FY$331,DD$4,FALSE)</f>
        <v>0</v>
      </c>
      <c r="DE104" s="104">
        <f>VLOOKUP($B104,'Part 3 NNDR3'!$A$6:$FY$331,DE$4,FALSE)</f>
        <v>0</v>
      </c>
      <c r="DF104" s="104">
        <f>VLOOKUP($B104,'Part 3 NNDR3'!$A$6:$FY$331,DF$4,FALSE)</f>
        <v>0</v>
      </c>
      <c r="DG104" s="104">
        <f>VLOOKUP($B104,'Part 3 NNDR3'!$A$6:$FY$331,DG$4,FALSE)</f>
        <v>0</v>
      </c>
      <c r="DH104" s="104">
        <f>VLOOKUP($B104,'Part 3 NNDR3'!$A$6:$FY$331,DH$4,FALSE)</f>
        <v>0</v>
      </c>
      <c r="DI104" s="104">
        <f>VLOOKUP($B104,'Part 3 NNDR3'!$A$6:$FY$331,DI$4,FALSE)</f>
        <v>0</v>
      </c>
      <c r="DJ104" s="104">
        <f>VLOOKUP($B104,'Part 3 NNDR3'!$A$6:$FY$331,DJ$4,FALSE)</f>
        <v>0</v>
      </c>
      <c r="DK104" s="104">
        <f>VLOOKUP($B104,'Part 3 NNDR3'!$A$6:$FY$331,DK$4,FALSE)</f>
        <v>0</v>
      </c>
      <c r="DL104" s="104">
        <f>VLOOKUP($B104,'Part 3 NNDR3'!$A$6:$FY$331,DL$4,FALSE)</f>
        <v>-65624</v>
      </c>
      <c r="DM104" s="104">
        <f>VLOOKUP($B104,'Part 3 NNDR3'!$A$6:$FY$331,DM$4,FALSE)</f>
        <v>0</v>
      </c>
      <c r="DN104" s="104">
        <f>VLOOKUP($B104,'Part 3 NNDR3'!$A$6:$FY$331,DN$4,FALSE)</f>
        <v>-65624</v>
      </c>
      <c r="DO104" s="104">
        <f>VLOOKUP($B104,'Part 3 NNDR3'!$A$6:$FY$331,DO$4,FALSE)</f>
        <v>-217</v>
      </c>
      <c r="DP104" s="104">
        <f>VLOOKUP($B104,'Part 3 NNDR3'!$A$6:$FY$331,DP$4,FALSE)</f>
        <v>0</v>
      </c>
      <c r="DQ104" s="104">
        <f>VLOOKUP($B104,'Part 3 NNDR3'!$A$6:$FY$331,DQ$4,FALSE)</f>
        <v>-217</v>
      </c>
      <c r="DR104" s="104">
        <f>VLOOKUP($B104,'Part 3 NNDR3'!$A$6:$FY$331,DR$4,FALSE)</f>
        <v>0</v>
      </c>
      <c r="DS104" s="104">
        <f>VLOOKUP($B104,'Part 3 NNDR3'!$A$6:$FY$331,DS$4,FALSE)</f>
        <v>0</v>
      </c>
      <c r="DT104" s="104">
        <f>VLOOKUP($B104,'Part 3 NNDR3'!$A$6:$FY$331,DT$4,FALSE)</f>
        <v>0</v>
      </c>
      <c r="DU104" s="104">
        <f>VLOOKUP($B104,'Part 3 NNDR3'!$A$6:$FY$331,DU$4,FALSE)</f>
        <v>-14947</v>
      </c>
      <c r="DV104" s="104">
        <f>VLOOKUP($B104,'Part 3 NNDR3'!$A$6:$FY$331,DV$4,FALSE)</f>
        <v>0</v>
      </c>
      <c r="DW104" s="104">
        <f>VLOOKUP($B104,'Part 3 NNDR3'!$A$6:$FY$331,DW$4,FALSE)</f>
        <v>-14947</v>
      </c>
      <c r="DX104" s="104">
        <f>VLOOKUP($B104,'Part 3 NNDR3'!$A$6:$FY$331,DX$4,FALSE)</f>
        <v>-4511</v>
      </c>
      <c r="DY104" s="104">
        <f>VLOOKUP($B104,'Part 3 NNDR3'!$A$6:$FY$331,DY$4,FALSE)</f>
        <v>0</v>
      </c>
      <c r="DZ104" s="104">
        <f>VLOOKUP($B104,'Part 3 NNDR3'!$A$6:$FY$331,DZ$4,FALSE)</f>
        <v>-4511</v>
      </c>
      <c r="EA104" s="104">
        <f>VLOOKUP($B104,'Part 3 NNDR3'!$A$6:$FY$331,EA$4,FALSE)</f>
        <v>-381694</v>
      </c>
      <c r="EB104" s="104">
        <f>VLOOKUP($B104,'Part 3 NNDR3'!$A$6:$FY$331,EB$4,FALSE)</f>
        <v>0</v>
      </c>
      <c r="EC104" s="104">
        <f>VLOOKUP($B104,'Part 3 NNDR3'!$A$6:$FY$331,EC$4,FALSE)</f>
        <v>-381694</v>
      </c>
      <c r="ED104" s="104">
        <f>VLOOKUP($B104,'Part 3 NNDR3'!$A$6:$FY$331,ED$4,FALSE)</f>
        <v>-27055</v>
      </c>
      <c r="EE104" s="104">
        <f>VLOOKUP($B104,'Part 3 NNDR3'!$A$6:$FY$331,EE$4,FALSE)</f>
        <v>0</v>
      </c>
      <c r="EF104" s="104">
        <f>VLOOKUP($B104,'Part 3 NNDR3'!$A$6:$FY$331,EF$4,FALSE)</f>
        <v>-27055</v>
      </c>
      <c r="EG104" s="104">
        <f>VLOOKUP($B104,'Part 3 NNDR3'!$A$6:$FY$331,EG$4,FALSE)</f>
        <v>0</v>
      </c>
      <c r="EH104" s="104">
        <f>VLOOKUP($B104,'Part 3 NNDR3'!$A$6:$FY$331,EH$4,FALSE)</f>
        <v>0</v>
      </c>
      <c r="EI104" s="104">
        <f>VLOOKUP($B104,'Part 3 NNDR3'!$A$6:$FY$331,EI$4,FALSE)</f>
        <v>0</v>
      </c>
      <c r="EJ104" s="104">
        <f>VLOOKUP($B104,'Part 3 NNDR3'!$A$6:$FY$331,EJ$4,FALSE)</f>
        <v>0</v>
      </c>
      <c r="EK104" s="104">
        <f>VLOOKUP($B104,'Part 3 NNDR3'!$A$6:$FY$331,EK$4,FALSE)</f>
        <v>0</v>
      </c>
      <c r="EL104" s="104">
        <f>VLOOKUP($B104,'Part 3 NNDR3'!$A$6:$FY$331,EL$4,FALSE)</f>
        <v>0</v>
      </c>
      <c r="EM104" s="104">
        <f>VLOOKUP($B104,'Part 3 NNDR3'!$A$6:$FY$331,EM$4,FALSE)</f>
        <v>-3215</v>
      </c>
      <c r="EN104" s="104">
        <f>VLOOKUP($B104,'Part 3 NNDR3'!$A$6:$FY$331,EN$4,FALSE)</f>
        <v>0</v>
      </c>
      <c r="EO104" s="104">
        <f>VLOOKUP($B104,'Part 3 NNDR3'!$A$6:$FY$331,EO$4,FALSE)</f>
        <v>-3215</v>
      </c>
      <c r="EP104" s="104">
        <f>VLOOKUP($B104,'Part 3 NNDR3'!$A$6:$FY$331,EP$4,FALSE)</f>
        <v>-431639</v>
      </c>
      <c r="EQ104" s="104">
        <f>VLOOKUP($B104,'Part 3 NNDR3'!$A$6:$FY$331,EQ$4,FALSE)</f>
        <v>0</v>
      </c>
      <c r="ER104" s="104">
        <f>VLOOKUP($B104,'Part 3 NNDR3'!$A$6:$FY$331,ER$4,FALSE)</f>
        <v>-431639</v>
      </c>
      <c r="ES104" s="104">
        <f>VLOOKUP($B104,'Part 3 NNDR3'!$A$6:$FY$331,ES$4,FALSE)</f>
        <v>0</v>
      </c>
      <c r="ET104" s="104">
        <f>VLOOKUP($B104,'Part 3 NNDR3'!$A$6:$FY$331,ET$4,FALSE)</f>
        <v>0</v>
      </c>
      <c r="EU104" s="104">
        <f>VLOOKUP($B104,'Part 3 NNDR3'!$A$6:$FY$331,EU$4,FALSE)</f>
        <v>0</v>
      </c>
      <c r="EV104" s="104">
        <f>VLOOKUP($B104,'Part 3 NNDR3'!$A$6:$FY$331,EV$4,FALSE)</f>
        <v>0</v>
      </c>
      <c r="EW104" s="104">
        <f>VLOOKUP($B104,'Part 3 NNDR3'!$A$6:$FY$331,EW$4,FALSE)</f>
        <v>0</v>
      </c>
      <c r="EX104" s="104">
        <f>VLOOKUP($B104,'Part 3 NNDR3'!$A$6:$FY$331,EX$4,FALSE)</f>
        <v>0</v>
      </c>
      <c r="EY104" s="104">
        <f>VLOOKUP($B104,'Part 3 NNDR3'!$A$6:$FY$331,EY$4,FALSE)</f>
        <v>0</v>
      </c>
      <c r="EZ104" s="104">
        <f>VLOOKUP($B104,'Part 3 NNDR3'!$A$6:$FY$331,EZ$4,FALSE)</f>
        <v>0</v>
      </c>
      <c r="FA104" s="104">
        <f>VLOOKUP($B104,'Part 3 NNDR3'!$A$6:$FY$331,FA$4,FALSE)</f>
        <v>0</v>
      </c>
      <c r="FB104" s="104">
        <f>VLOOKUP($B104,'Part 3 NNDR3'!$A$6:$FY$331,FB$4,FALSE)</f>
        <v>30581882</v>
      </c>
      <c r="FC104" s="104">
        <f>VLOOKUP($B104,'Part 3 NNDR3'!$A$6:$FY$331,FC$4,FALSE)</f>
        <v>0</v>
      </c>
      <c r="FD104" s="104">
        <f>VLOOKUP($B104,'Part 3 NNDR3'!$A$6:$FY$331,FD$4,FALSE)</f>
        <v>30581882</v>
      </c>
      <c r="FE104" s="104">
        <f>VLOOKUP($B104,'Part 3 NNDR3'!$A$6:$FY$331,FE$4,FALSE)</f>
        <v>25438</v>
      </c>
      <c r="FF104" s="104">
        <f>VLOOKUP($B104,'Part 3 NNDR3'!$A$6:$FY$331,FF$4,FALSE)</f>
        <v>0</v>
      </c>
      <c r="FG104" s="104">
        <f>VLOOKUP($B104,'Part 3 NNDR3'!$A$6:$FY$331,FG$4,FALSE)</f>
        <v>25438</v>
      </c>
      <c r="FH104" s="104">
        <f>VLOOKUP($B104,'Part 3 NNDR3'!$A$6:$FY$331,FH$4,FALSE)</f>
        <v>-3827934</v>
      </c>
      <c r="FI104" s="104">
        <f>VLOOKUP($B104,'Part 3 NNDR3'!$A$6:$FY$331,FI$4,FALSE)</f>
        <v>0</v>
      </c>
      <c r="FJ104" s="104">
        <f>VLOOKUP($B104,'Part 3 NNDR3'!$A$6:$FY$331,FJ$4,FALSE)</f>
        <v>-3827934</v>
      </c>
      <c r="FK104" s="104">
        <f>VLOOKUP($B104,'Part 3 NNDR3'!$A$6:$FY$331,FK$4,FALSE)</f>
        <v>-750234</v>
      </c>
      <c r="FL104" s="104">
        <f>VLOOKUP($B104,'Part 3 NNDR3'!$A$6:$FY$331,FL$4,FALSE)</f>
        <v>0</v>
      </c>
      <c r="FM104" s="104">
        <f>VLOOKUP($B104,'Part 3 NNDR3'!$A$6:$FY$331,FM$4,FALSE)</f>
        <v>-750234</v>
      </c>
      <c r="FN104" s="104">
        <f>VLOOKUP($B104,'Part 3 NNDR3'!$A$6:$FY$331,FN$4,FALSE)</f>
        <v>-65624</v>
      </c>
      <c r="FO104" s="104">
        <f>VLOOKUP($B104,'Part 3 NNDR3'!$A$6:$FY$331,FO$4,FALSE)</f>
        <v>0</v>
      </c>
      <c r="FP104" s="104">
        <f>VLOOKUP($B104,'Part 3 NNDR3'!$A$6:$FY$331,FP$4,FALSE)</f>
        <v>-65624</v>
      </c>
      <c r="FQ104" s="104">
        <f>VLOOKUP($B104,'Part 3 NNDR3'!$A$6:$FY$331,FQ$4,FALSE)</f>
        <v>-431639</v>
      </c>
      <c r="FR104" s="104">
        <f>VLOOKUP($B104,'Part 3 NNDR3'!$A$6:$FY$331,FR$4,FALSE)</f>
        <v>0</v>
      </c>
      <c r="FS104" s="104">
        <f>VLOOKUP($B104,'Part 3 NNDR3'!$A$6:$FY$331,FS$4,FALSE)</f>
        <v>-431639</v>
      </c>
      <c r="FT104" s="104">
        <f>VLOOKUP($B104,'Part 3 NNDR3'!$A$6:$FY$331,FT$4,FALSE)</f>
        <v>0</v>
      </c>
      <c r="FU104" s="104">
        <f>VLOOKUP($B104,'Part 3 NNDR3'!$A$6:$FY$331,FU$4,FALSE)</f>
        <v>0</v>
      </c>
      <c r="FV104" s="104">
        <f>VLOOKUP($B104,'Part 3 NNDR3'!$A$6:$FY$331,FV$4,FALSE)</f>
        <v>0</v>
      </c>
      <c r="FW104" s="104">
        <f>VLOOKUP($B104,'Part 3 NNDR3'!$A$6:$FY$331,FW$4,FALSE)</f>
        <v>-5049993</v>
      </c>
      <c r="FX104" s="104">
        <f>VLOOKUP($B104,'Part 3 NNDR3'!$A$6:$FY$331,FX$4,FALSE)</f>
        <v>0</v>
      </c>
      <c r="FY104" s="104">
        <f>VLOOKUP($B104,'Part 3 NNDR3'!$A$6:$FY$331,FY$4,FALSE)</f>
        <v>-5049993</v>
      </c>
      <c r="FZ104" s="104">
        <f>VLOOKUP($B104,'Part 3 NNDR3'!$A$6:$FY$331,FZ$4,FALSE)</f>
        <v>25531889</v>
      </c>
      <c r="GA104" s="104">
        <f>VLOOKUP($B104,'Part 3 NNDR3'!$A$6:$FY$331,GA$4,FALSE)</f>
        <v>0</v>
      </c>
      <c r="GB104" s="104">
        <f>VLOOKUP($B104,'Part 3 NNDR3'!$A$6:$FY$331,GB$4,FALSE)</f>
        <v>25531889</v>
      </c>
      <c r="GC104" s="105" t="str">
        <f>VLOOKUP($B104,'Data (Updated)'!$C$4:$E$329,2,FALSE)</f>
        <v>E1021</v>
      </c>
      <c r="GD104" s="106" t="str">
        <f>VLOOKUP($B104,'Data (Updated)'!$C$4:$E$329,3,FALSE)</f>
        <v>E6110</v>
      </c>
    </row>
    <row r="105" spans="1:186" ht="12.75" x14ac:dyDescent="0.2">
      <c r="A105" s="75">
        <v>100</v>
      </c>
      <c r="B105" s="100" t="s">
        <v>298</v>
      </c>
      <c r="C105" s="101" t="s">
        <v>941</v>
      </c>
      <c r="D105" s="102" t="s">
        <v>952</v>
      </c>
      <c r="E105" s="103" t="s">
        <v>297</v>
      </c>
      <c r="F105" s="104">
        <f>VLOOKUP($B105,'Part 3 NNDR3'!$A$6:$FY$331,F$4,FALSE)</f>
        <v>0</v>
      </c>
      <c r="G105" s="104">
        <f>VLOOKUP($B105,'Part 3 NNDR3'!$A$6:$FY$331,G$4,FALSE)</f>
        <v>0</v>
      </c>
      <c r="H105" s="104">
        <f>VLOOKUP($B105,'Part 3 NNDR3'!$A$6:$FY$331,H$4,FALSE)</f>
        <v>0</v>
      </c>
      <c r="I105" s="104">
        <f>VLOOKUP($B105,'Part 3 NNDR3'!$A$6:$FY$331,I$4,FALSE)</f>
        <v>133953</v>
      </c>
      <c r="J105" s="104">
        <f>VLOOKUP($B105,'Part 3 NNDR3'!$A$6:$FY$331,J$4,FALSE)</f>
        <v>0</v>
      </c>
      <c r="K105" s="104">
        <f>VLOOKUP($B105,'Part 3 NNDR3'!$A$6:$FY$331,K$4,FALSE)</f>
        <v>133953</v>
      </c>
      <c r="L105" s="104">
        <f>VLOOKUP($B105,'Part 3 NNDR3'!$A$6:$FY$331,L$4,FALSE)</f>
        <v>0</v>
      </c>
      <c r="M105" s="104">
        <f>VLOOKUP($B105,'Part 3 NNDR3'!$A$6:$FY$331,M$4,FALSE)</f>
        <v>0</v>
      </c>
      <c r="N105" s="104">
        <f>VLOOKUP($B105,'Part 3 NNDR3'!$A$6:$FY$331,N$4,FALSE)</f>
        <v>0</v>
      </c>
      <c r="O105" s="104">
        <f>VLOOKUP($B105,'Part 3 NNDR3'!$A$6:$FY$331,O$4,FALSE)</f>
        <v>20759</v>
      </c>
      <c r="P105" s="104">
        <f>VLOOKUP($B105,'Part 3 NNDR3'!$A$6:$FY$331,P$4,FALSE)</f>
        <v>0</v>
      </c>
      <c r="Q105" s="104">
        <f>VLOOKUP($B105,'Part 3 NNDR3'!$A$6:$FY$331,Q$4,FALSE)</f>
        <v>20759</v>
      </c>
      <c r="R105" s="104">
        <f>VLOOKUP($B105,'Part 3 NNDR3'!$A$6:$FY$331,R$4,FALSE)</f>
        <v>154712</v>
      </c>
      <c r="S105" s="104">
        <f>VLOOKUP($B105,'Part 3 NNDR3'!$A$6:$FY$331,S$4,FALSE)</f>
        <v>0</v>
      </c>
      <c r="T105" s="104">
        <f>VLOOKUP($B105,'Part 3 NNDR3'!$A$6:$FY$331,T$4,FALSE)</f>
        <v>154712</v>
      </c>
      <c r="U105" s="104">
        <f>VLOOKUP($B105,'Part 3 NNDR3'!$A$6:$FY$331,U$4,FALSE)</f>
        <v>-2218495</v>
      </c>
      <c r="V105" s="104">
        <f>VLOOKUP($B105,'Part 3 NNDR3'!$A$6:$FY$331,V$4,FALSE)</f>
        <v>0</v>
      </c>
      <c r="W105" s="104">
        <f>VLOOKUP($B105,'Part 3 NNDR3'!$A$6:$FY$331,W$4,FALSE)</f>
        <v>-2218495</v>
      </c>
      <c r="X105" s="104">
        <f>VLOOKUP($B105,'Part 3 NNDR3'!$A$6:$FY$331,X$4,FALSE)</f>
        <v>-9398</v>
      </c>
      <c r="Y105" s="104">
        <f>VLOOKUP($B105,'Part 3 NNDR3'!$A$6:$FY$331,Y$4,FALSE)</f>
        <v>0</v>
      </c>
      <c r="Z105" s="104">
        <f>VLOOKUP($B105,'Part 3 NNDR3'!$A$6:$FY$331,Z$4,FALSE)</f>
        <v>-9398</v>
      </c>
      <c r="AA105" s="104">
        <f>VLOOKUP($B105,'Part 3 NNDR3'!$A$6:$FY$331,AA$4,FALSE)</f>
        <v>-91725</v>
      </c>
      <c r="AB105" s="104">
        <f>VLOOKUP($B105,'Part 3 NNDR3'!$A$6:$FY$331,AB$4,FALSE)</f>
        <v>0</v>
      </c>
      <c r="AC105" s="104">
        <f>VLOOKUP($B105,'Part 3 NNDR3'!$A$6:$FY$331,AC$4,FALSE)</f>
        <v>-91725</v>
      </c>
      <c r="AD105" s="104">
        <f>VLOOKUP($B105,'Part 3 NNDR3'!$A$6:$FY$331,AD$4,FALSE)</f>
        <v>-91981</v>
      </c>
      <c r="AE105" s="104">
        <f>VLOOKUP($B105,'Part 3 NNDR3'!$A$6:$FY$331,AE$4,FALSE)</f>
        <v>0</v>
      </c>
      <c r="AF105" s="104">
        <f>VLOOKUP($B105,'Part 3 NNDR3'!$A$6:$FY$331,AF$4,FALSE)</f>
        <v>-91981</v>
      </c>
      <c r="AG105" s="104">
        <f>VLOOKUP($B105,'Part 3 NNDR3'!$A$6:$FY$331,AG$4,FALSE)</f>
        <v>256</v>
      </c>
      <c r="AH105" s="104">
        <f>VLOOKUP($B105,'Part 3 NNDR3'!$A$6:$FY$331,AH$4,FALSE)</f>
        <v>0</v>
      </c>
      <c r="AI105" s="104">
        <f>VLOOKUP($B105,'Part 3 NNDR3'!$A$6:$FY$331,AI$4,FALSE)</f>
        <v>256</v>
      </c>
      <c r="AJ105" s="104">
        <f>VLOOKUP($B105,'Part 3 NNDR3'!$A$6:$FY$331,AJ$4,FALSE)</f>
        <v>2189819</v>
      </c>
      <c r="AK105" s="104">
        <f>VLOOKUP($B105,'Part 3 NNDR3'!$A$6:$FY$331,AK$4,FALSE)</f>
        <v>0</v>
      </c>
      <c r="AL105" s="104">
        <f>VLOOKUP($B105,'Part 3 NNDR3'!$A$6:$FY$331,AL$4,FALSE)</f>
        <v>2189819</v>
      </c>
      <c r="AM105" s="104">
        <f>VLOOKUP($B105,'Part 3 NNDR3'!$A$6:$FY$331,AM$4,FALSE)</f>
        <v>-22106</v>
      </c>
      <c r="AN105" s="104">
        <f>VLOOKUP($B105,'Part 3 NNDR3'!$A$6:$FY$331,AN$4,FALSE)</f>
        <v>0</v>
      </c>
      <c r="AO105" s="104">
        <f>VLOOKUP($B105,'Part 3 NNDR3'!$A$6:$FY$331,AO$4,FALSE)</f>
        <v>-22106</v>
      </c>
      <c r="AP105" s="104">
        <f>VLOOKUP($B105,'Part 3 NNDR3'!$A$6:$FY$331,AP$4,FALSE)</f>
        <v>-6100269</v>
      </c>
      <c r="AQ105" s="104">
        <f>VLOOKUP($B105,'Part 3 NNDR3'!$A$6:$FY$331,AQ$4,FALSE)</f>
        <v>0</v>
      </c>
      <c r="AR105" s="104">
        <f>VLOOKUP($B105,'Part 3 NNDR3'!$A$6:$FY$331,AR$4,FALSE)</f>
        <v>-6100269</v>
      </c>
      <c r="AS105" s="104">
        <f>VLOOKUP($B105,'Part 3 NNDR3'!$A$6:$FY$331,AS$4,FALSE)</f>
        <v>-447837</v>
      </c>
      <c r="AT105" s="104">
        <f>VLOOKUP($B105,'Part 3 NNDR3'!$A$6:$FY$331,AT$4,FALSE)</f>
        <v>0</v>
      </c>
      <c r="AU105" s="104">
        <f>VLOOKUP($B105,'Part 3 NNDR3'!$A$6:$FY$331,AU$4,FALSE)</f>
        <v>-447837</v>
      </c>
      <c r="AV105" s="104">
        <f>VLOOKUP($B105,'Part 3 NNDR3'!$A$6:$FY$331,AV$4,FALSE)</f>
        <v>-32481</v>
      </c>
      <c r="AW105" s="104">
        <f>VLOOKUP($B105,'Part 3 NNDR3'!$A$6:$FY$331,AW$4,FALSE)</f>
        <v>0</v>
      </c>
      <c r="AX105" s="104">
        <f>VLOOKUP($B105,'Part 3 NNDR3'!$A$6:$FY$331,AX$4,FALSE)</f>
        <v>-32481</v>
      </c>
      <c r="AY105" s="104">
        <f>VLOOKUP($B105,'Part 3 NNDR3'!$A$6:$FY$331,AY$4,FALSE)</f>
        <v>0</v>
      </c>
      <c r="AZ105" s="104">
        <f>VLOOKUP($B105,'Part 3 NNDR3'!$A$6:$FY$331,AZ$4,FALSE)</f>
        <v>0</v>
      </c>
      <c r="BA105" s="104">
        <f>VLOOKUP($B105,'Part 3 NNDR3'!$A$6:$FY$331,BA$4,FALSE)</f>
        <v>0</v>
      </c>
      <c r="BB105" s="104">
        <f>VLOOKUP($B105,'Part 3 NNDR3'!$A$6:$FY$331,BB$4,FALSE)</f>
        <v>0</v>
      </c>
      <c r="BC105" s="104">
        <f>VLOOKUP($B105,'Part 3 NNDR3'!$A$6:$FY$331,BC$4,FALSE)</f>
        <v>0</v>
      </c>
      <c r="BD105" s="104">
        <f>VLOOKUP($B105,'Part 3 NNDR3'!$A$6:$FY$331,BD$4,FALSE)</f>
        <v>0</v>
      </c>
      <c r="BE105" s="104">
        <f>VLOOKUP($B105,'Part 3 NNDR3'!$A$6:$FY$331,BE$4,FALSE)</f>
        <v>0</v>
      </c>
      <c r="BF105" s="104">
        <f>VLOOKUP($B105,'Part 3 NNDR3'!$A$6:$FY$331,BF$4,FALSE)</f>
        <v>0</v>
      </c>
      <c r="BG105" s="104">
        <f>VLOOKUP($B105,'Part 3 NNDR3'!$A$6:$FY$331,BG$4,FALSE)</f>
        <v>0</v>
      </c>
      <c r="BH105" s="104">
        <f>VLOOKUP($B105,'Part 3 NNDR3'!$A$6:$FY$331,BH$4,FALSE)</f>
        <v>-6723094</v>
      </c>
      <c r="BI105" s="104">
        <f>VLOOKUP($B105,'Part 3 NNDR3'!$A$6:$FY$331,BI$4,FALSE)</f>
        <v>0</v>
      </c>
      <c r="BJ105" s="104">
        <f>VLOOKUP($B105,'Part 3 NNDR3'!$A$6:$FY$331,BJ$4,FALSE)</f>
        <v>-6723094</v>
      </c>
      <c r="BK105" s="104">
        <f>VLOOKUP($B105,'Part 3 NNDR3'!$A$6:$FY$331,BK$4,FALSE)</f>
        <v>-8842</v>
      </c>
      <c r="BL105" s="104">
        <f>VLOOKUP($B105,'Part 3 NNDR3'!$A$6:$FY$331,BL$4,FALSE)</f>
        <v>0</v>
      </c>
      <c r="BM105" s="104">
        <f>VLOOKUP($B105,'Part 3 NNDR3'!$A$6:$FY$331,BM$4,FALSE)</f>
        <v>-8842</v>
      </c>
      <c r="BN105" s="104">
        <f>VLOOKUP($B105,'Part 3 NNDR3'!$A$6:$FY$331,BN$4,FALSE)</f>
        <v>0</v>
      </c>
      <c r="BO105" s="104">
        <f>VLOOKUP($B105,'Part 3 NNDR3'!$A$6:$FY$331,BO$4,FALSE)</f>
        <v>0</v>
      </c>
      <c r="BP105" s="104">
        <f>VLOOKUP($B105,'Part 3 NNDR3'!$A$6:$FY$331,BP$4,FALSE)</f>
        <v>0</v>
      </c>
      <c r="BQ105" s="104">
        <f>VLOOKUP($B105,'Part 3 NNDR3'!$A$6:$FY$331,BQ$4,FALSE)</f>
        <v>-2221359</v>
      </c>
      <c r="BR105" s="104">
        <f>VLOOKUP($B105,'Part 3 NNDR3'!$A$6:$FY$331,BR$4,FALSE)</f>
        <v>0</v>
      </c>
      <c r="BS105" s="104">
        <f>VLOOKUP($B105,'Part 3 NNDR3'!$A$6:$FY$331,BS$4,FALSE)</f>
        <v>-2221359</v>
      </c>
      <c r="BT105" s="104">
        <f>VLOOKUP($B105,'Part 3 NNDR3'!$A$6:$FY$331,BT$4,FALSE)</f>
        <v>8162</v>
      </c>
      <c r="BU105" s="104">
        <f>VLOOKUP($B105,'Part 3 NNDR3'!$A$6:$FY$331,BU$4,FALSE)</f>
        <v>0</v>
      </c>
      <c r="BV105" s="104">
        <f>VLOOKUP($B105,'Part 3 NNDR3'!$A$6:$FY$331,BV$4,FALSE)</f>
        <v>8162</v>
      </c>
      <c r="BW105" s="104">
        <f>VLOOKUP($B105,'Part 3 NNDR3'!$A$6:$FY$331,BW$4,FALSE)</f>
        <v>-2222039</v>
      </c>
      <c r="BX105" s="104">
        <f>VLOOKUP($B105,'Part 3 NNDR3'!$A$6:$FY$331,BX$4,FALSE)</f>
        <v>0</v>
      </c>
      <c r="BY105" s="104">
        <f>VLOOKUP($B105,'Part 3 NNDR3'!$A$6:$FY$331,BY$4,FALSE)</f>
        <v>-2222039</v>
      </c>
      <c r="BZ105" s="104">
        <f>VLOOKUP($B105,'Part 3 NNDR3'!$A$6:$FY$331,BZ$4,FALSE)</f>
        <v>-218216</v>
      </c>
      <c r="CA105" s="104">
        <f>VLOOKUP($B105,'Part 3 NNDR3'!$A$6:$FY$331,CA$4,FALSE)</f>
        <v>0</v>
      </c>
      <c r="CB105" s="104">
        <f>VLOOKUP($B105,'Part 3 NNDR3'!$A$6:$FY$331,CB$4,FALSE)</f>
        <v>-218216</v>
      </c>
      <c r="CC105" s="104">
        <f>VLOOKUP($B105,'Part 3 NNDR3'!$A$6:$FY$331,CC$4,FALSE)</f>
        <v>1242</v>
      </c>
      <c r="CD105" s="104">
        <f>VLOOKUP($B105,'Part 3 NNDR3'!$A$6:$FY$331,CD$4,FALSE)</f>
        <v>0</v>
      </c>
      <c r="CE105" s="104">
        <f>VLOOKUP($B105,'Part 3 NNDR3'!$A$6:$FY$331,CE$4,FALSE)</f>
        <v>1242</v>
      </c>
      <c r="CF105" s="104">
        <f>VLOOKUP($B105,'Part 3 NNDR3'!$A$6:$FY$331,CF$4,FALSE)</f>
        <v>-56428</v>
      </c>
      <c r="CG105" s="104">
        <f>VLOOKUP($B105,'Part 3 NNDR3'!$A$6:$FY$331,CG$4,FALSE)</f>
        <v>0</v>
      </c>
      <c r="CH105" s="104">
        <f>VLOOKUP($B105,'Part 3 NNDR3'!$A$6:$FY$331,CH$4,FALSE)</f>
        <v>-56428</v>
      </c>
      <c r="CI105" s="104">
        <f>VLOOKUP($B105,'Part 3 NNDR3'!$A$6:$FY$331,CI$4,FALSE)</f>
        <v>1224</v>
      </c>
      <c r="CJ105" s="104">
        <f>VLOOKUP($B105,'Part 3 NNDR3'!$A$6:$FY$331,CJ$4,FALSE)</f>
        <v>0</v>
      </c>
      <c r="CK105" s="104">
        <f>VLOOKUP($B105,'Part 3 NNDR3'!$A$6:$FY$331,CK$4,FALSE)</f>
        <v>1224</v>
      </c>
      <c r="CL105" s="104">
        <f>VLOOKUP($B105,'Part 3 NNDR3'!$A$6:$FY$331,CL$4,FALSE)</f>
        <v>-2995</v>
      </c>
      <c r="CM105" s="104">
        <f>VLOOKUP($B105,'Part 3 NNDR3'!$A$6:$FY$331,CM$4,FALSE)</f>
        <v>0</v>
      </c>
      <c r="CN105" s="104">
        <f>VLOOKUP($B105,'Part 3 NNDR3'!$A$6:$FY$331,CN$4,FALSE)</f>
        <v>-2995</v>
      </c>
      <c r="CO105" s="104">
        <f>VLOOKUP($B105,'Part 3 NNDR3'!$A$6:$FY$331,CO$4,FALSE)</f>
        <v>0</v>
      </c>
      <c r="CP105" s="104">
        <f>VLOOKUP($B105,'Part 3 NNDR3'!$A$6:$FY$331,CP$4,FALSE)</f>
        <v>0</v>
      </c>
      <c r="CQ105" s="104">
        <f>VLOOKUP($B105,'Part 3 NNDR3'!$A$6:$FY$331,CQ$4,FALSE)</f>
        <v>0</v>
      </c>
      <c r="CR105" s="104">
        <f>VLOOKUP($B105,'Part 3 NNDR3'!$A$6:$FY$331,CR$4,FALSE)</f>
        <v>0</v>
      </c>
      <c r="CS105" s="104">
        <f>VLOOKUP($B105,'Part 3 NNDR3'!$A$6:$FY$331,CS$4,FALSE)</f>
        <v>0</v>
      </c>
      <c r="CT105" s="104">
        <f>VLOOKUP($B105,'Part 3 NNDR3'!$A$6:$FY$331,CT$4,FALSE)</f>
        <v>0</v>
      </c>
      <c r="CU105" s="104">
        <f>VLOOKUP($B105,'Part 3 NNDR3'!$A$6:$FY$331,CU$4,FALSE)</f>
        <v>0</v>
      </c>
      <c r="CV105" s="104">
        <f>VLOOKUP($B105,'Part 3 NNDR3'!$A$6:$FY$331,CV$4,FALSE)</f>
        <v>0</v>
      </c>
      <c r="CW105" s="104">
        <f>VLOOKUP($B105,'Part 3 NNDR3'!$A$6:$FY$331,CW$4,FALSE)</f>
        <v>0</v>
      </c>
      <c r="CX105" s="104">
        <f>VLOOKUP($B105,'Part 3 NNDR3'!$A$6:$FY$331,CX$4,FALSE)</f>
        <v>0</v>
      </c>
      <c r="CY105" s="104">
        <f>VLOOKUP($B105,'Part 3 NNDR3'!$A$6:$FY$331,CY$4,FALSE)</f>
        <v>0</v>
      </c>
      <c r="CZ105" s="104">
        <f>VLOOKUP($B105,'Part 3 NNDR3'!$A$6:$FY$331,CZ$4,FALSE)</f>
        <v>0</v>
      </c>
      <c r="DA105" s="104">
        <f>VLOOKUP($B105,'Part 3 NNDR3'!$A$6:$FY$331,DA$4,FALSE)</f>
        <v>0</v>
      </c>
      <c r="DB105" s="104">
        <f>VLOOKUP($B105,'Part 3 NNDR3'!$A$6:$FY$331,DB$4,FALSE)</f>
        <v>0</v>
      </c>
      <c r="DC105" s="104">
        <f>VLOOKUP($B105,'Part 3 NNDR3'!$A$6:$FY$331,DC$4,FALSE)</f>
        <v>0</v>
      </c>
      <c r="DD105" s="104">
        <f>VLOOKUP($B105,'Part 3 NNDR3'!$A$6:$FY$331,DD$4,FALSE)</f>
        <v>0</v>
      </c>
      <c r="DE105" s="104">
        <f>VLOOKUP($B105,'Part 3 NNDR3'!$A$6:$FY$331,DE$4,FALSE)</f>
        <v>0</v>
      </c>
      <c r="DF105" s="104">
        <f>VLOOKUP($B105,'Part 3 NNDR3'!$A$6:$FY$331,DF$4,FALSE)</f>
        <v>0</v>
      </c>
      <c r="DG105" s="104">
        <f>VLOOKUP($B105,'Part 3 NNDR3'!$A$6:$FY$331,DG$4,FALSE)</f>
        <v>0</v>
      </c>
      <c r="DH105" s="104">
        <f>VLOOKUP($B105,'Part 3 NNDR3'!$A$6:$FY$331,DH$4,FALSE)</f>
        <v>0</v>
      </c>
      <c r="DI105" s="104">
        <f>VLOOKUP($B105,'Part 3 NNDR3'!$A$6:$FY$331,DI$4,FALSE)</f>
        <v>0</v>
      </c>
      <c r="DJ105" s="104">
        <f>VLOOKUP($B105,'Part 3 NNDR3'!$A$6:$FY$331,DJ$4,FALSE)</f>
        <v>0</v>
      </c>
      <c r="DK105" s="104">
        <f>VLOOKUP($B105,'Part 3 NNDR3'!$A$6:$FY$331,DK$4,FALSE)</f>
        <v>0</v>
      </c>
      <c r="DL105" s="104">
        <f>VLOOKUP($B105,'Part 3 NNDR3'!$A$6:$FY$331,DL$4,FALSE)</f>
        <v>-275173</v>
      </c>
      <c r="DM105" s="104">
        <f>VLOOKUP($B105,'Part 3 NNDR3'!$A$6:$FY$331,DM$4,FALSE)</f>
        <v>0</v>
      </c>
      <c r="DN105" s="104">
        <f>VLOOKUP($B105,'Part 3 NNDR3'!$A$6:$FY$331,DN$4,FALSE)</f>
        <v>-275173</v>
      </c>
      <c r="DO105" s="104">
        <f>VLOOKUP($B105,'Part 3 NNDR3'!$A$6:$FY$331,DO$4,FALSE)</f>
        <v>-1821</v>
      </c>
      <c r="DP105" s="104">
        <f>VLOOKUP($B105,'Part 3 NNDR3'!$A$6:$FY$331,DP$4,FALSE)</f>
        <v>0</v>
      </c>
      <c r="DQ105" s="104">
        <f>VLOOKUP($B105,'Part 3 NNDR3'!$A$6:$FY$331,DQ$4,FALSE)</f>
        <v>-1821</v>
      </c>
      <c r="DR105" s="104">
        <f>VLOOKUP($B105,'Part 3 NNDR3'!$A$6:$FY$331,DR$4,FALSE)</f>
        <v>0</v>
      </c>
      <c r="DS105" s="104">
        <f>VLOOKUP($B105,'Part 3 NNDR3'!$A$6:$FY$331,DS$4,FALSE)</f>
        <v>0</v>
      </c>
      <c r="DT105" s="104">
        <f>VLOOKUP($B105,'Part 3 NNDR3'!$A$6:$FY$331,DT$4,FALSE)</f>
        <v>0</v>
      </c>
      <c r="DU105" s="104">
        <f>VLOOKUP($B105,'Part 3 NNDR3'!$A$6:$FY$331,DU$4,FALSE)</f>
        <v>-12299</v>
      </c>
      <c r="DV105" s="104">
        <f>VLOOKUP($B105,'Part 3 NNDR3'!$A$6:$FY$331,DV$4,FALSE)</f>
        <v>0</v>
      </c>
      <c r="DW105" s="104">
        <f>VLOOKUP($B105,'Part 3 NNDR3'!$A$6:$FY$331,DW$4,FALSE)</f>
        <v>-12299</v>
      </c>
      <c r="DX105" s="104">
        <f>VLOOKUP($B105,'Part 3 NNDR3'!$A$6:$FY$331,DX$4,FALSE)</f>
        <v>3646</v>
      </c>
      <c r="DY105" s="104">
        <f>VLOOKUP($B105,'Part 3 NNDR3'!$A$6:$FY$331,DY$4,FALSE)</f>
        <v>0</v>
      </c>
      <c r="DZ105" s="104">
        <f>VLOOKUP($B105,'Part 3 NNDR3'!$A$6:$FY$331,DZ$4,FALSE)</f>
        <v>3646</v>
      </c>
      <c r="EA105" s="104">
        <f>VLOOKUP($B105,'Part 3 NNDR3'!$A$6:$FY$331,EA$4,FALSE)</f>
        <v>-1004350</v>
      </c>
      <c r="EB105" s="104">
        <f>VLOOKUP($B105,'Part 3 NNDR3'!$A$6:$FY$331,EB$4,FALSE)</f>
        <v>0</v>
      </c>
      <c r="EC105" s="104">
        <f>VLOOKUP($B105,'Part 3 NNDR3'!$A$6:$FY$331,EC$4,FALSE)</f>
        <v>-1004350</v>
      </c>
      <c r="ED105" s="104">
        <f>VLOOKUP($B105,'Part 3 NNDR3'!$A$6:$FY$331,ED$4,FALSE)</f>
        <v>-16675</v>
      </c>
      <c r="EE105" s="104">
        <f>VLOOKUP($B105,'Part 3 NNDR3'!$A$6:$FY$331,EE$4,FALSE)</f>
        <v>0</v>
      </c>
      <c r="EF105" s="104">
        <f>VLOOKUP($B105,'Part 3 NNDR3'!$A$6:$FY$331,EF$4,FALSE)</f>
        <v>-16675</v>
      </c>
      <c r="EG105" s="104">
        <f>VLOOKUP($B105,'Part 3 NNDR3'!$A$6:$FY$331,EG$4,FALSE)</f>
        <v>0</v>
      </c>
      <c r="EH105" s="104">
        <f>VLOOKUP($B105,'Part 3 NNDR3'!$A$6:$FY$331,EH$4,FALSE)</f>
        <v>0</v>
      </c>
      <c r="EI105" s="104">
        <f>VLOOKUP($B105,'Part 3 NNDR3'!$A$6:$FY$331,EI$4,FALSE)</f>
        <v>0</v>
      </c>
      <c r="EJ105" s="104">
        <f>VLOOKUP($B105,'Part 3 NNDR3'!$A$6:$FY$331,EJ$4,FALSE)</f>
        <v>0</v>
      </c>
      <c r="EK105" s="104">
        <f>VLOOKUP($B105,'Part 3 NNDR3'!$A$6:$FY$331,EK$4,FALSE)</f>
        <v>0</v>
      </c>
      <c r="EL105" s="104">
        <f>VLOOKUP($B105,'Part 3 NNDR3'!$A$6:$FY$331,EL$4,FALSE)</f>
        <v>0</v>
      </c>
      <c r="EM105" s="104">
        <f>VLOOKUP($B105,'Part 3 NNDR3'!$A$6:$FY$331,EM$4,FALSE)</f>
        <v>-23856</v>
      </c>
      <c r="EN105" s="104">
        <f>VLOOKUP($B105,'Part 3 NNDR3'!$A$6:$FY$331,EN$4,FALSE)</f>
        <v>0</v>
      </c>
      <c r="EO105" s="104">
        <f>VLOOKUP($B105,'Part 3 NNDR3'!$A$6:$FY$331,EO$4,FALSE)</f>
        <v>-23856</v>
      </c>
      <c r="EP105" s="104">
        <f>VLOOKUP($B105,'Part 3 NNDR3'!$A$6:$FY$331,EP$4,FALSE)</f>
        <v>-1055355</v>
      </c>
      <c r="EQ105" s="104">
        <f>VLOOKUP($B105,'Part 3 NNDR3'!$A$6:$FY$331,EQ$4,FALSE)</f>
        <v>0</v>
      </c>
      <c r="ER105" s="104">
        <f>VLOOKUP($B105,'Part 3 NNDR3'!$A$6:$FY$331,ER$4,FALSE)</f>
        <v>-1055355</v>
      </c>
      <c r="ES105" s="104">
        <f>VLOOKUP($B105,'Part 3 NNDR3'!$A$6:$FY$331,ES$4,FALSE)</f>
        <v>-2785</v>
      </c>
      <c r="ET105" s="104">
        <f>VLOOKUP($B105,'Part 3 NNDR3'!$A$6:$FY$331,ET$4,FALSE)</f>
        <v>0</v>
      </c>
      <c r="EU105" s="104">
        <f>VLOOKUP($B105,'Part 3 NNDR3'!$A$6:$FY$331,EU$4,FALSE)</f>
        <v>-2785</v>
      </c>
      <c r="EV105" s="104">
        <f>VLOOKUP($B105,'Part 3 NNDR3'!$A$6:$FY$331,EV$4,FALSE)</f>
        <v>0</v>
      </c>
      <c r="EW105" s="104">
        <f>VLOOKUP($B105,'Part 3 NNDR3'!$A$6:$FY$331,EW$4,FALSE)</f>
        <v>0</v>
      </c>
      <c r="EX105" s="104">
        <f>VLOOKUP($B105,'Part 3 NNDR3'!$A$6:$FY$331,EX$4,FALSE)</f>
        <v>0</v>
      </c>
      <c r="EY105" s="104">
        <f>VLOOKUP($B105,'Part 3 NNDR3'!$A$6:$FY$331,EY$4,FALSE)</f>
        <v>-2785</v>
      </c>
      <c r="EZ105" s="104">
        <f>VLOOKUP($B105,'Part 3 NNDR3'!$A$6:$FY$331,EZ$4,FALSE)</f>
        <v>0</v>
      </c>
      <c r="FA105" s="104">
        <f>VLOOKUP($B105,'Part 3 NNDR3'!$A$6:$FY$331,FA$4,FALSE)</f>
        <v>-2785</v>
      </c>
      <c r="FB105" s="104">
        <f>VLOOKUP($B105,'Part 3 NNDR3'!$A$6:$FY$331,FB$4,FALSE)</f>
        <v>87895028</v>
      </c>
      <c r="FC105" s="104">
        <f>VLOOKUP($B105,'Part 3 NNDR3'!$A$6:$FY$331,FC$4,FALSE)</f>
        <v>0</v>
      </c>
      <c r="FD105" s="104">
        <f>VLOOKUP($B105,'Part 3 NNDR3'!$A$6:$FY$331,FD$4,FALSE)</f>
        <v>87895028</v>
      </c>
      <c r="FE105" s="104">
        <f>VLOOKUP($B105,'Part 3 NNDR3'!$A$6:$FY$331,FE$4,FALSE)</f>
        <v>154712</v>
      </c>
      <c r="FF105" s="104">
        <f>VLOOKUP($B105,'Part 3 NNDR3'!$A$6:$FY$331,FF$4,FALSE)</f>
        <v>0</v>
      </c>
      <c r="FG105" s="104">
        <f>VLOOKUP($B105,'Part 3 NNDR3'!$A$6:$FY$331,FG$4,FALSE)</f>
        <v>154712</v>
      </c>
      <c r="FH105" s="104">
        <f>VLOOKUP($B105,'Part 3 NNDR3'!$A$6:$FY$331,FH$4,FALSE)</f>
        <v>-6723094</v>
      </c>
      <c r="FI105" s="104">
        <f>VLOOKUP($B105,'Part 3 NNDR3'!$A$6:$FY$331,FI$4,FALSE)</f>
        <v>0</v>
      </c>
      <c r="FJ105" s="104">
        <f>VLOOKUP($B105,'Part 3 NNDR3'!$A$6:$FY$331,FJ$4,FALSE)</f>
        <v>-6723094</v>
      </c>
      <c r="FK105" s="104">
        <f>VLOOKUP($B105,'Part 3 NNDR3'!$A$6:$FY$331,FK$4,FALSE)</f>
        <v>-2222039</v>
      </c>
      <c r="FL105" s="104">
        <f>VLOOKUP($B105,'Part 3 NNDR3'!$A$6:$FY$331,FL$4,FALSE)</f>
        <v>0</v>
      </c>
      <c r="FM105" s="104">
        <f>VLOOKUP($B105,'Part 3 NNDR3'!$A$6:$FY$331,FM$4,FALSE)</f>
        <v>-2222039</v>
      </c>
      <c r="FN105" s="104">
        <f>VLOOKUP($B105,'Part 3 NNDR3'!$A$6:$FY$331,FN$4,FALSE)</f>
        <v>-275173</v>
      </c>
      <c r="FO105" s="104">
        <f>VLOOKUP($B105,'Part 3 NNDR3'!$A$6:$FY$331,FO$4,FALSE)</f>
        <v>0</v>
      </c>
      <c r="FP105" s="104">
        <f>VLOOKUP($B105,'Part 3 NNDR3'!$A$6:$FY$331,FP$4,FALSE)</f>
        <v>-275173</v>
      </c>
      <c r="FQ105" s="104">
        <f>VLOOKUP($B105,'Part 3 NNDR3'!$A$6:$FY$331,FQ$4,FALSE)</f>
        <v>-1055355</v>
      </c>
      <c r="FR105" s="104">
        <f>VLOOKUP($B105,'Part 3 NNDR3'!$A$6:$FY$331,FR$4,FALSE)</f>
        <v>0</v>
      </c>
      <c r="FS105" s="104">
        <f>VLOOKUP($B105,'Part 3 NNDR3'!$A$6:$FY$331,FS$4,FALSE)</f>
        <v>-1055355</v>
      </c>
      <c r="FT105" s="104">
        <f>VLOOKUP($B105,'Part 3 NNDR3'!$A$6:$FY$331,FT$4,FALSE)</f>
        <v>-2785</v>
      </c>
      <c r="FU105" s="104">
        <f>VLOOKUP($B105,'Part 3 NNDR3'!$A$6:$FY$331,FU$4,FALSE)</f>
        <v>0</v>
      </c>
      <c r="FV105" s="104">
        <f>VLOOKUP($B105,'Part 3 NNDR3'!$A$6:$FY$331,FV$4,FALSE)</f>
        <v>-2785</v>
      </c>
      <c r="FW105" s="104">
        <f>VLOOKUP($B105,'Part 3 NNDR3'!$A$6:$FY$331,FW$4,FALSE)</f>
        <v>-10123734</v>
      </c>
      <c r="FX105" s="104">
        <f>VLOOKUP($B105,'Part 3 NNDR3'!$A$6:$FY$331,FX$4,FALSE)</f>
        <v>0</v>
      </c>
      <c r="FY105" s="104">
        <f>VLOOKUP($B105,'Part 3 NNDR3'!$A$6:$FY$331,FY$4,FALSE)</f>
        <v>-10123734</v>
      </c>
      <c r="FZ105" s="104">
        <f>VLOOKUP($B105,'Part 3 NNDR3'!$A$6:$FY$331,FZ$4,FALSE)</f>
        <v>77771294</v>
      </c>
      <c r="GA105" s="104">
        <f>VLOOKUP($B105,'Part 3 NNDR3'!$A$6:$FY$331,GA$4,FALSE)</f>
        <v>0</v>
      </c>
      <c r="GB105" s="104">
        <f>VLOOKUP($B105,'Part 3 NNDR3'!$A$6:$FY$331,GB$4,FALSE)</f>
        <v>77771294</v>
      </c>
      <c r="GC105" s="105" t="str">
        <f>VLOOKUP($B105,'Data (Updated)'!$C$4:$E$329,2,FALSE)</f>
        <v>E1121</v>
      </c>
      <c r="GD105" s="106" t="str">
        <f>VLOOKUP($B105,'Data (Updated)'!$C$4:$E$329,3,FALSE)</f>
        <v>E6161</v>
      </c>
    </row>
    <row r="106" spans="1:186" ht="12.75" x14ac:dyDescent="0.2">
      <c r="A106" s="75">
        <v>101</v>
      </c>
      <c r="B106" s="100" t="s">
        <v>300</v>
      </c>
      <c r="C106" s="101" t="s">
        <v>941</v>
      </c>
      <c r="D106" s="102" t="s">
        <v>942</v>
      </c>
      <c r="E106" s="103" t="s">
        <v>299</v>
      </c>
      <c r="F106" s="104">
        <f>VLOOKUP($B106,'Part 3 NNDR3'!$A$6:$FY$331,F$4,FALSE)</f>
        <v>0</v>
      </c>
      <c r="G106" s="104">
        <f>VLOOKUP($B106,'Part 3 NNDR3'!$A$6:$FY$331,G$4,FALSE)</f>
        <v>0</v>
      </c>
      <c r="H106" s="104">
        <f>VLOOKUP($B106,'Part 3 NNDR3'!$A$6:$FY$331,H$4,FALSE)</f>
        <v>0</v>
      </c>
      <c r="I106" s="104">
        <f>VLOOKUP($B106,'Part 3 NNDR3'!$A$6:$FY$331,I$4,FALSE)</f>
        <v>3556</v>
      </c>
      <c r="J106" s="104">
        <f>VLOOKUP($B106,'Part 3 NNDR3'!$A$6:$FY$331,J$4,FALSE)</f>
        <v>9710</v>
      </c>
      <c r="K106" s="104">
        <f>VLOOKUP($B106,'Part 3 NNDR3'!$A$6:$FY$331,K$4,FALSE)</f>
        <v>13266</v>
      </c>
      <c r="L106" s="104">
        <f>VLOOKUP($B106,'Part 3 NNDR3'!$A$6:$FY$331,L$4,FALSE)</f>
        <v>0</v>
      </c>
      <c r="M106" s="104">
        <f>VLOOKUP($B106,'Part 3 NNDR3'!$A$6:$FY$331,M$4,FALSE)</f>
        <v>0</v>
      </c>
      <c r="N106" s="104">
        <f>VLOOKUP($B106,'Part 3 NNDR3'!$A$6:$FY$331,N$4,FALSE)</f>
        <v>0</v>
      </c>
      <c r="O106" s="104">
        <f>VLOOKUP($B106,'Part 3 NNDR3'!$A$6:$FY$331,O$4,FALSE)</f>
        <v>10333</v>
      </c>
      <c r="P106" s="104">
        <f>VLOOKUP($B106,'Part 3 NNDR3'!$A$6:$FY$331,P$4,FALSE)</f>
        <v>0</v>
      </c>
      <c r="Q106" s="104">
        <f>VLOOKUP($B106,'Part 3 NNDR3'!$A$6:$FY$331,Q$4,FALSE)</f>
        <v>10333</v>
      </c>
      <c r="R106" s="104">
        <f>VLOOKUP($B106,'Part 3 NNDR3'!$A$6:$FY$331,R$4,FALSE)</f>
        <v>13889</v>
      </c>
      <c r="S106" s="104">
        <f>VLOOKUP($B106,'Part 3 NNDR3'!$A$6:$FY$331,S$4,FALSE)</f>
        <v>9710</v>
      </c>
      <c r="T106" s="104">
        <f>VLOOKUP($B106,'Part 3 NNDR3'!$A$6:$FY$331,T$4,FALSE)</f>
        <v>23599</v>
      </c>
      <c r="U106" s="104">
        <f>VLOOKUP($B106,'Part 3 NNDR3'!$A$6:$FY$331,U$4,FALSE)</f>
        <v>-1743719</v>
      </c>
      <c r="V106" s="104">
        <f>VLOOKUP($B106,'Part 3 NNDR3'!$A$6:$FY$331,V$4,FALSE)</f>
        <v>0</v>
      </c>
      <c r="W106" s="104">
        <f>VLOOKUP($B106,'Part 3 NNDR3'!$A$6:$FY$331,W$4,FALSE)</f>
        <v>-1743719</v>
      </c>
      <c r="X106" s="104">
        <f>VLOOKUP($B106,'Part 3 NNDR3'!$A$6:$FY$331,X$4,FALSE)</f>
        <v>-8389</v>
      </c>
      <c r="Y106" s="104">
        <f>VLOOKUP($B106,'Part 3 NNDR3'!$A$6:$FY$331,Y$4,FALSE)</f>
        <v>0</v>
      </c>
      <c r="Z106" s="104">
        <f>VLOOKUP($B106,'Part 3 NNDR3'!$A$6:$FY$331,Z$4,FALSE)</f>
        <v>-8389</v>
      </c>
      <c r="AA106" s="104">
        <f>VLOOKUP($B106,'Part 3 NNDR3'!$A$6:$FY$331,AA$4,FALSE)</f>
        <v>-24137</v>
      </c>
      <c r="AB106" s="104">
        <f>VLOOKUP($B106,'Part 3 NNDR3'!$A$6:$FY$331,AB$4,FALSE)</f>
        <v>0</v>
      </c>
      <c r="AC106" s="104">
        <f>VLOOKUP($B106,'Part 3 NNDR3'!$A$6:$FY$331,AC$4,FALSE)</f>
        <v>-24137</v>
      </c>
      <c r="AD106" s="104">
        <f>VLOOKUP($B106,'Part 3 NNDR3'!$A$6:$FY$331,AD$4,FALSE)</f>
        <v>-14548</v>
      </c>
      <c r="AE106" s="104">
        <f>VLOOKUP($B106,'Part 3 NNDR3'!$A$6:$FY$331,AE$4,FALSE)</f>
        <v>0</v>
      </c>
      <c r="AF106" s="104">
        <f>VLOOKUP($B106,'Part 3 NNDR3'!$A$6:$FY$331,AF$4,FALSE)</f>
        <v>-14548</v>
      </c>
      <c r="AG106" s="104">
        <f>VLOOKUP($B106,'Part 3 NNDR3'!$A$6:$FY$331,AG$4,FALSE)</f>
        <v>0</v>
      </c>
      <c r="AH106" s="104">
        <f>VLOOKUP($B106,'Part 3 NNDR3'!$A$6:$FY$331,AH$4,FALSE)</f>
        <v>0</v>
      </c>
      <c r="AI106" s="104">
        <f>VLOOKUP($B106,'Part 3 NNDR3'!$A$6:$FY$331,AI$4,FALSE)</f>
        <v>0</v>
      </c>
      <c r="AJ106" s="104">
        <f>VLOOKUP($B106,'Part 3 NNDR3'!$A$6:$FY$331,AJ$4,FALSE)</f>
        <v>1210977</v>
      </c>
      <c r="AK106" s="104">
        <f>VLOOKUP($B106,'Part 3 NNDR3'!$A$6:$FY$331,AK$4,FALSE)</f>
        <v>8062</v>
      </c>
      <c r="AL106" s="104">
        <f>VLOOKUP($B106,'Part 3 NNDR3'!$A$6:$FY$331,AL$4,FALSE)</f>
        <v>1219039</v>
      </c>
      <c r="AM106" s="104">
        <f>VLOOKUP($B106,'Part 3 NNDR3'!$A$6:$FY$331,AM$4,FALSE)</f>
        <v>0</v>
      </c>
      <c r="AN106" s="104">
        <f>VLOOKUP($B106,'Part 3 NNDR3'!$A$6:$FY$331,AN$4,FALSE)</f>
        <v>0</v>
      </c>
      <c r="AO106" s="104">
        <f>VLOOKUP($B106,'Part 3 NNDR3'!$A$6:$FY$331,AO$4,FALSE)</f>
        <v>0</v>
      </c>
      <c r="AP106" s="104">
        <f>VLOOKUP($B106,'Part 3 NNDR3'!$A$6:$FY$331,AP$4,FALSE)</f>
        <v>-2680439</v>
      </c>
      <c r="AQ106" s="104">
        <f>VLOOKUP($B106,'Part 3 NNDR3'!$A$6:$FY$331,AQ$4,FALSE)</f>
        <v>-27963</v>
      </c>
      <c r="AR106" s="104">
        <f>VLOOKUP($B106,'Part 3 NNDR3'!$A$6:$FY$331,AR$4,FALSE)</f>
        <v>-2708402</v>
      </c>
      <c r="AS106" s="104">
        <f>VLOOKUP($B106,'Part 3 NNDR3'!$A$6:$FY$331,AS$4,FALSE)</f>
        <v>4603</v>
      </c>
      <c r="AT106" s="104">
        <f>VLOOKUP($B106,'Part 3 NNDR3'!$A$6:$FY$331,AT$4,FALSE)</f>
        <v>-9743</v>
      </c>
      <c r="AU106" s="104">
        <f>VLOOKUP($B106,'Part 3 NNDR3'!$A$6:$FY$331,AU$4,FALSE)</f>
        <v>-5140</v>
      </c>
      <c r="AV106" s="104">
        <f>VLOOKUP($B106,'Part 3 NNDR3'!$A$6:$FY$331,AV$4,FALSE)</f>
        <v>0</v>
      </c>
      <c r="AW106" s="104">
        <f>VLOOKUP($B106,'Part 3 NNDR3'!$A$6:$FY$331,AW$4,FALSE)</f>
        <v>0</v>
      </c>
      <c r="AX106" s="104">
        <f>VLOOKUP($B106,'Part 3 NNDR3'!$A$6:$FY$331,AX$4,FALSE)</f>
        <v>0</v>
      </c>
      <c r="AY106" s="104">
        <f>VLOOKUP($B106,'Part 3 NNDR3'!$A$6:$FY$331,AY$4,FALSE)</f>
        <v>0</v>
      </c>
      <c r="AZ106" s="104">
        <f>VLOOKUP($B106,'Part 3 NNDR3'!$A$6:$FY$331,AZ$4,FALSE)</f>
        <v>0</v>
      </c>
      <c r="BA106" s="104">
        <f>VLOOKUP($B106,'Part 3 NNDR3'!$A$6:$FY$331,BA$4,FALSE)</f>
        <v>0</v>
      </c>
      <c r="BB106" s="104">
        <f>VLOOKUP($B106,'Part 3 NNDR3'!$A$6:$FY$331,BB$4,FALSE)</f>
        <v>0</v>
      </c>
      <c r="BC106" s="104">
        <f>VLOOKUP($B106,'Part 3 NNDR3'!$A$6:$FY$331,BC$4,FALSE)</f>
        <v>0</v>
      </c>
      <c r="BD106" s="104">
        <f>VLOOKUP($B106,'Part 3 NNDR3'!$A$6:$FY$331,BD$4,FALSE)</f>
        <v>0</v>
      </c>
      <c r="BE106" s="104">
        <f>VLOOKUP($B106,'Part 3 NNDR3'!$A$6:$FY$331,BE$4,FALSE)</f>
        <v>0</v>
      </c>
      <c r="BF106" s="104">
        <f>VLOOKUP($B106,'Part 3 NNDR3'!$A$6:$FY$331,BF$4,FALSE)</f>
        <v>0</v>
      </c>
      <c r="BG106" s="104">
        <f>VLOOKUP($B106,'Part 3 NNDR3'!$A$6:$FY$331,BG$4,FALSE)</f>
        <v>0</v>
      </c>
      <c r="BH106" s="104">
        <f>VLOOKUP($B106,'Part 3 NNDR3'!$A$6:$FY$331,BH$4,FALSE)</f>
        <v>-3232715</v>
      </c>
      <c r="BI106" s="104">
        <f>VLOOKUP($B106,'Part 3 NNDR3'!$A$6:$FY$331,BI$4,FALSE)</f>
        <v>-29644</v>
      </c>
      <c r="BJ106" s="104">
        <f>VLOOKUP($B106,'Part 3 NNDR3'!$A$6:$FY$331,BJ$4,FALSE)</f>
        <v>-3262359</v>
      </c>
      <c r="BK106" s="104">
        <f>VLOOKUP($B106,'Part 3 NNDR3'!$A$6:$FY$331,BK$4,FALSE)</f>
        <v>-37002</v>
      </c>
      <c r="BL106" s="104">
        <f>VLOOKUP($B106,'Part 3 NNDR3'!$A$6:$FY$331,BL$4,FALSE)</f>
        <v>0</v>
      </c>
      <c r="BM106" s="104">
        <f>VLOOKUP($B106,'Part 3 NNDR3'!$A$6:$FY$331,BM$4,FALSE)</f>
        <v>-37002</v>
      </c>
      <c r="BN106" s="104">
        <f>VLOOKUP($B106,'Part 3 NNDR3'!$A$6:$FY$331,BN$4,FALSE)</f>
        <v>-4831</v>
      </c>
      <c r="BO106" s="104">
        <f>VLOOKUP($B106,'Part 3 NNDR3'!$A$6:$FY$331,BO$4,FALSE)</f>
        <v>0</v>
      </c>
      <c r="BP106" s="104">
        <f>VLOOKUP($B106,'Part 3 NNDR3'!$A$6:$FY$331,BP$4,FALSE)</f>
        <v>-4831</v>
      </c>
      <c r="BQ106" s="104">
        <f>VLOOKUP($B106,'Part 3 NNDR3'!$A$6:$FY$331,BQ$4,FALSE)</f>
        <v>-1012362</v>
      </c>
      <c r="BR106" s="104">
        <f>VLOOKUP($B106,'Part 3 NNDR3'!$A$6:$FY$331,BR$4,FALSE)</f>
        <v>-782</v>
      </c>
      <c r="BS106" s="104">
        <f>VLOOKUP($B106,'Part 3 NNDR3'!$A$6:$FY$331,BS$4,FALSE)</f>
        <v>-1013144</v>
      </c>
      <c r="BT106" s="104">
        <f>VLOOKUP($B106,'Part 3 NNDR3'!$A$6:$FY$331,BT$4,FALSE)</f>
        <v>10544</v>
      </c>
      <c r="BU106" s="104">
        <f>VLOOKUP($B106,'Part 3 NNDR3'!$A$6:$FY$331,BU$4,FALSE)</f>
        <v>0</v>
      </c>
      <c r="BV106" s="104">
        <f>VLOOKUP($B106,'Part 3 NNDR3'!$A$6:$FY$331,BV$4,FALSE)</f>
        <v>10544</v>
      </c>
      <c r="BW106" s="104">
        <f>VLOOKUP($B106,'Part 3 NNDR3'!$A$6:$FY$331,BW$4,FALSE)</f>
        <v>-1043651</v>
      </c>
      <c r="BX106" s="104">
        <f>VLOOKUP($B106,'Part 3 NNDR3'!$A$6:$FY$331,BX$4,FALSE)</f>
        <v>-782</v>
      </c>
      <c r="BY106" s="104">
        <f>VLOOKUP($B106,'Part 3 NNDR3'!$A$6:$FY$331,BY$4,FALSE)</f>
        <v>-1044433</v>
      </c>
      <c r="BZ106" s="104">
        <f>VLOOKUP($B106,'Part 3 NNDR3'!$A$6:$FY$331,BZ$4,FALSE)</f>
        <v>-146407</v>
      </c>
      <c r="CA106" s="104">
        <f>VLOOKUP($B106,'Part 3 NNDR3'!$A$6:$FY$331,CA$4,FALSE)</f>
        <v>-6991</v>
      </c>
      <c r="CB106" s="104">
        <f>VLOOKUP($B106,'Part 3 NNDR3'!$A$6:$FY$331,CB$4,FALSE)</f>
        <v>-153398</v>
      </c>
      <c r="CC106" s="104">
        <f>VLOOKUP($B106,'Part 3 NNDR3'!$A$6:$FY$331,CC$4,FALSE)</f>
        <v>1151</v>
      </c>
      <c r="CD106" s="104">
        <f>VLOOKUP($B106,'Part 3 NNDR3'!$A$6:$FY$331,CD$4,FALSE)</f>
        <v>-2436</v>
      </c>
      <c r="CE106" s="104">
        <f>VLOOKUP($B106,'Part 3 NNDR3'!$A$6:$FY$331,CE$4,FALSE)</f>
        <v>-1285</v>
      </c>
      <c r="CF106" s="104">
        <f>VLOOKUP($B106,'Part 3 NNDR3'!$A$6:$FY$331,CF$4,FALSE)</f>
        <v>-430287</v>
      </c>
      <c r="CG106" s="104">
        <f>VLOOKUP($B106,'Part 3 NNDR3'!$A$6:$FY$331,CG$4,FALSE)</f>
        <v>-17536</v>
      </c>
      <c r="CH106" s="104">
        <f>VLOOKUP($B106,'Part 3 NNDR3'!$A$6:$FY$331,CH$4,FALSE)</f>
        <v>-447823</v>
      </c>
      <c r="CI106" s="104">
        <f>VLOOKUP($B106,'Part 3 NNDR3'!$A$6:$FY$331,CI$4,FALSE)</f>
        <v>-5865</v>
      </c>
      <c r="CJ106" s="104">
        <f>VLOOKUP($B106,'Part 3 NNDR3'!$A$6:$FY$331,CJ$4,FALSE)</f>
        <v>0</v>
      </c>
      <c r="CK106" s="104">
        <f>VLOOKUP($B106,'Part 3 NNDR3'!$A$6:$FY$331,CK$4,FALSE)</f>
        <v>-5865</v>
      </c>
      <c r="CL106" s="104">
        <f>VLOOKUP($B106,'Part 3 NNDR3'!$A$6:$FY$331,CL$4,FALSE)</f>
        <v>0</v>
      </c>
      <c r="CM106" s="104">
        <f>VLOOKUP($B106,'Part 3 NNDR3'!$A$6:$FY$331,CM$4,FALSE)</f>
        <v>0</v>
      </c>
      <c r="CN106" s="104">
        <f>VLOOKUP($B106,'Part 3 NNDR3'!$A$6:$FY$331,CN$4,FALSE)</f>
        <v>0</v>
      </c>
      <c r="CO106" s="104">
        <f>VLOOKUP($B106,'Part 3 NNDR3'!$A$6:$FY$331,CO$4,FALSE)</f>
        <v>0</v>
      </c>
      <c r="CP106" s="104">
        <f>VLOOKUP($B106,'Part 3 NNDR3'!$A$6:$FY$331,CP$4,FALSE)</f>
        <v>0</v>
      </c>
      <c r="CQ106" s="104">
        <f>VLOOKUP($B106,'Part 3 NNDR3'!$A$6:$FY$331,CQ$4,FALSE)</f>
        <v>0</v>
      </c>
      <c r="CR106" s="104">
        <f>VLOOKUP($B106,'Part 3 NNDR3'!$A$6:$FY$331,CR$4,FALSE)</f>
        <v>0</v>
      </c>
      <c r="CS106" s="104">
        <f>VLOOKUP($B106,'Part 3 NNDR3'!$A$6:$FY$331,CS$4,FALSE)</f>
        <v>0</v>
      </c>
      <c r="CT106" s="104">
        <f>VLOOKUP($B106,'Part 3 NNDR3'!$A$6:$FY$331,CT$4,FALSE)</f>
        <v>0</v>
      </c>
      <c r="CU106" s="104">
        <f>VLOOKUP($B106,'Part 3 NNDR3'!$A$6:$FY$331,CU$4,FALSE)</f>
        <v>0</v>
      </c>
      <c r="CV106" s="104">
        <f>VLOOKUP($B106,'Part 3 NNDR3'!$A$6:$FY$331,CV$4,FALSE)</f>
        <v>0</v>
      </c>
      <c r="CW106" s="104">
        <f>VLOOKUP($B106,'Part 3 NNDR3'!$A$6:$FY$331,CW$4,FALSE)</f>
        <v>0</v>
      </c>
      <c r="CX106" s="104">
        <f>VLOOKUP($B106,'Part 3 NNDR3'!$A$6:$FY$331,CX$4,FALSE)</f>
        <v>0</v>
      </c>
      <c r="CY106" s="104">
        <f>VLOOKUP($B106,'Part 3 NNDR3'!$A$6:$FY$331,CY$4,FALSE)</f>
        <v>0</v>
      </c>
      <c r="CZ106" s="104">
        <f>VLOOKUP($B106,'Part 3 NNDR3'!$A$6:$FY$331,CZ$4,FALSE)</f>
        <v>0</v>
      </c>
      <c r="DA106" s="104">
        <f>VLOOKUP($B106,'Part 3 NNDR3'!$A$6:$FY$331,DA$4,FALSE)</f>
        <v>0</v>
      </c>
      <c r="DB106" s="104">
        <f>VLOOKUP($B106,'Part 3 NNDR3'!$A$6:$FY$331,DB$4,FALSE)</f>
        <v>0</v>
      </c>
      <c r="DC106" s="104">
        <f>VLOOKUP($B106,'Part 3 NNDR3'!$A$6:$FY$331,DC$4,FALSE)</f>
        <v>0</v>
      </c>
      <c r="DD106" s="104">
        <f>VLOOKUP($B106,'Part 3 NNDR3'!$A$6:$FY$331,DD$4,FALSE)</f>
        <v>0</v>
      </c>
      <c r="DE106" s="104">
        <f>VLOOKUP($B106,'Part 3 NNDR3'!$A$6:$FY$331,DE$4,FALSE)</f>
        <v>-248045</v>
      </c>
      <c r="DF106" s="104">
        <f>VLOOKUP($B106,'Part 3 NNDR3'!$A$6:$FY$331,DF$4,FALSE)</f>
        <v>-248045</v>
      </c>
      <c r="DG106" s="104">
        <f>VLOOKUP($B106,'Part 3 NNDR3'!$A$6:$FY$331,DG$4,FALSE)</f>
        <v>0</v>
      </c>
      <c r="DH106" s="104">
        <f>VLOOKUP($B106,'Part 3 NNDR3'!$A$6:$FY$331,DH$4,FALSE)</f>
        <v>-24312</v>
      </c>
      <c r="DI106" s="104">
        <f>VLOOKUP($B106,'Part 3 NNDR3'!$A$6:$FY$331,DI$4,FALSE)</f>
        <v>-24312</v>
      </c>
      <c r="DJ106" s="104">
        <f>VLOOKUP($B106,'Part 3 NNDR3'!$A$6:$FY$331,DJ$4,FALSE)</f>
        <v>-272357</v>
      </c>
      <c r="DK106" s="104">
        <f>VLOOKUP($B106,'Part 3 NNDR3'!$A$6:$FY$331,DK$4,FALSE)</f>
        <v>0</v>
      </c>
      <c r="DL106" s="104">
        <f>VLOOKUP($B106,'Part 3 NNDR3'!$A$6:$FY$331,DL$4,FALSE)</f>
        <v>-581408</v>
      </c>
      <c r="DM106" s="104">
        <f>VLOOKUP($B106,'Part 3 NNDR3'!$A$6:$FY$331,DM$4,FALSE)</f>
        <v>-299320</v>
      </c>
      <c r="DN106" s="104">
        <f>VLOOKUP($B106,'Part 3 NNDR3'!$A$6:$FY$331,DN$4,FALSE)</f>
        <v>-880728</v>
      </c>
      <c r="DO106" s="104">
        <f>VLOOKUP($B106,'Part 3 NNDR3'!$A$6:$FY$331,DO$4,FALSE)</f>
        <v>-3352</v>
      </c>
      <c r="DP106" s="104">
        <f>VLOOKUP($B106,'Part 3 NNDR3'!$A$6:$FY$331,DP$4,FALSE)</f>
        <v>-24139</v>
      </c>
      <c r="DQ106" s="104">
        <f>VLOOKUP($B106,'Part 3 NNDR3'!$A$6:$FY$331,DQ$4,FALSE)</f>
        <v>-27491</v>
      </c>
      <c r="DR106" s="104">
        <f>VLOOKUP($B106,'Part 3 NNDR3'!$A$6:$FY$331,DR$4,FALSE)</f>
        <v>0</v>
      </c>
      <c r="DS106" s="104">
        <f>VLOOKUP($B106,'Part 3 NNDR3'!$A$6:$FY$331,DS$4,FALSE)</f>
        <v>0</v>
      </c>
      <c r="DT106" s="104">
        <f>VLOOKUP($B106,'Part 3 NNDR3'!$A$6:$FY$331,DT$4,FALSE)</f>
        <v>0</v>
      </c>
      <c r="DU106" s="104">
        <f>VLOOKUP($B106,'Part 3 NNDR3'!$A$6:$FY$331,DU$4,FALSE)</f>
        <v>-36208</v>
      </c>
      <c r="DV106" s="104">
        <f>VLOOKUP($B106,'Part 3 NNDR3'!$A$6:$FY$331,DV$4,FALSE)</f>
        <v>0</v>
      </c>
      <c r="DW106" s="104">
        <f>VLOOKUP($B106,'Part 3 NNDR3'!$A$6:$FY$331,DW$4,FALSE)</f>
        <v>-36208</v>
      </c>
      <c r="DX106" s="104">
        <f>VLOOKUP($B106,'Part 3 NNDR3'!$A$6:$FY$331,DX$4,FALSE)</f>
        <v>-737</v>
      </c>
      <c r="DY106" s="104">
        <f>VLOOKUP($B106,'Part 3 NNDR3'!$A$6:$FY$331,DY$4,FALSE)</f>
        <v>0</v>
      </c>
      <c r="DZ106" s="104">
        <f>VLOOKUP($B106,'Part 3 NNDR3'!$A$6:$FY$331,DZ$4,FALSE)</f>
        <v>-737</v>
      </c>
      <c r="EA106" s="104">
        <f>VLOOKUP($B106,'Part 3 NNDR3'!$A$6:$FY$331,EA$4,FALSE)</f>
        <v>-524615</v>
      </c>
      <c r="EB106" s="104">
        <f>VLOOKUP($B106,'Part 3 NNDR3'!$A$6:$FY$331,EB$4,FALSE)</f>
        <v>0</v>
      </c>
      <c r="EC106" s="104">
        <f>VLOOKUP($B106,'Part 3 NNDR3'!$A$6:$FY$331,EC$4,FALSE)</f>
        <v>-524615</v>
      </c>
      <c r="ED106" s="104">
        <f>VLOOKUP($B106,'Part 3 NNDR3'!$A$6:$FY$331,ED$4,FALSE)</f>
        <v>-33531</v>
      </c>
      <c r="EE106" s="104">
        <f>VLOOKUP($B106,'Part 3 NNDR3'!$A$6:$FY$331,EE$4,FALSE)</f>
        <v>0</v>
      </c>
      <c r="EF106" s="104">
        <f>VLOOKUP($B106,'Part 3 NNDR3'!$A$6:$FY$331,EF$4,FALSE)</f>
        <v>-33531</v>
      </c>
      <c r="EG106" s="104">
        <f>VLOOKUP($B106,'Part 3 NNDR3'!$A$6:$FY$331,EG$4,FALSE)</f>
        <v>0</v>
      </c>
      <c r="EH106" s="104">
        <f>VLOOKUP($B106,'Part 3 NNDR3'!$A$6:$FY$331,EH$4,FALSE)</f>
        <v>0</v>
      </c>
      <c r="EI106" s="104">
        <f>VLOOKUP($B106,'Part 3 NNDR3'!$A$6:$FY$331,EI$4,FALSE)</f>
        <v>0</v>
      </c>
      <c r="EJ106" s="104">
        <f>VLOOKUP($B106,'Part 3 NNDR3'!$A$6:$FY$331,EJ$4,FALSE)</f>
        <v>0</v>
      </c>
      <c r="EK106" s="104">
        <f>VLOOKUP($B106,'Part 3 NNDR3'!$A$6:$FY$331,EK$4,FALSE)</f>
        <v>0</v>
      </c>
      <c r="EL106" s="104">
        <f>VLOOKUP($B106,'Part 3 NNDR3'!$A$6:$FY$331,EL$4,FALSE)</f>
        <v>0</v>
      </c>
      <c r="EM106" s="104">
        <f>VLOOKUP($B106,'Part 3 NNDR3'!$A$6:$FY$331,EM$4,FALSE)</f>
        <v>-9951</v>
      </c>
      <c r="EN106" s="104">
        <f>VLOOKUP($B106,'Part 3 NNDR3'!$A$6:$FY$331,EN$4,FALSE)</f>
        <v>0</v>
      </c>
      <c r="EO106" s="104">
        <f>VLOOKUP($B106,'Part 3 NNDR3'!$A$6:$FY$331,EO$4,FALSE)</f>
        <v>-9951</v>
      </c>
      <c r="EP106" s="104">
        <f>VLOOKUP($B106,'Part 3 NNDR3'!$A$6:$FY$331,EP$4,FALSE)</f>
        <v>-608394</v>
      </c>
      <c r="EQ106" s="104">
        <f>VLOOKUP($B106,'Part 3 NNDR3'!$A$6:$FY$331,EQ$4,FALSE)</f>
        <v>-24139</v>
      </c>
      <c r="ER106" s="104">
        <f>VLOOKUP($B106,'Part 3 NNDR3'!$A$6:$FY$331,ER$4,FALSE)</f>
        <v>-632533</v>
      </c>
      <c r="ES106" s="104">
        <f>VLOOKUP($B106,'Part 3 NNDR3'!$A$6:$FY$331,ES$4,FALSE)</f>
        <v>0</v>
      </c>
      <c r="ET106" s="104">
        <f>VLOOKUP($B106,'Part 3 NNDR3'!$A$6:$FY$331,ET$4,FALSE)</f>
        <v>0</v>
      </c>
      <c r="EU106" s="104">
        <f>VLOOKUP($B106,'Part 3 NNDR3'!$A$6:$FY$331,EU$4,FALSE)</f>
        <v>0</v>
      </c>
      <c r="EV106" s="104">
        <f>VLOOKUP($B106,'Part 3 NNDR3'!$A$6:$FY$331,EV$4,FALSE)</f>
        <v>0</v>
      </c>
      <c r="EW106" s="104">
        <f>VLOOKUP($B106,'Part 3 NNDR3'!$A$6:$FY$331,EW$4,FALSE)</f>
        <v>0</v>
      </c>
      <c r="EX106" s="104">
        <f>VLOOKUP($B106,'Part 3 NNDR3'!$A$6:$FY$331,EX$4,FALSE)</f>
        <v>0</v>
      </c>
      <c r="EY106" s="104">
        <f>VLOOKUP($B106,'Part 3 NNDR3'!$A$6:$FY$331,EY$4,FALSE)</f>
        <v>0</v>
      </c>
      <c r="EZ106" s="104">
        <f>VLOOKUP($B106,'Part 3 NNDR3'!$A$6:$FY$331,EZ$4,FALSE)</f>
        <v>0</v>
      </c>
      <c r="FA106" s="104">
        <f>VLOOKUP($B106,'Part 3 NNDR3'!$A$6:$FY$331,FA$4,FALSE)</f>
        <v>0</v>
      </c>
      <c r="FB106" s="104">
        <f>VLOOKUP($B106,'Part 3 NNDR3'!$A$6:$FY$331,FB$4,FALSE)</f>
        <v>46965399</v>
      </c>
      <c r="FC106" s="104">
        <f>VLOOKUP($B106,'Part 3 NNDR3'!$A$6:$FY$331,FC$4,FALSE)</f>
        <v>458454</v>
      </c>
      <c r="FD106" s="104">
        <f>VLOOKUP($B106,'Part 3 NNDR3'!$A$6:$FY$331,FD$4,FALSE)</f>
        <v>47423853</v>
      </c>
      <c r="FE106" s="104">
        <f>VLOOKUP($B106,'Part 3 NNDR3'!$A$6:$FY$331,FE$4,FALSE)</f>
        <v>13889</v>
      </c>
      <c r="FF106" s="104">
        <f>VLOOKUP($B106,'Part 3 NNDR3'!$A$6:$FY$331,FF$4,FALSE)</f>
        <v>9710</v>
      </c>
      <c r="FG106" s="104">
        <f>VLOOKUP($B106,'Part 3 NNDR3'!$A$6:$FY$331,FG$4,FALSE)</f>
        <v>23599</v>
      </c>
      <c r="FH106" s="104">
        <f>VLOOKUP($B106,'Part 3 NNDR3'!$A$6:$FY$331,FH$4,FALSE)</f>
        <v>-3232715</v>
      </c>
      <c r="FI106" s="104">
        <f>VLOOKUP($B106,'Part 3 NNDR3'!$A$6:$FY$331,FI$4,FALSE)</f>
        <v>-29644</v>
      </c>
      <c r="FJ106" s="104">
        <f>VLOOKUP($B106,'Part 3 NNDR3'!$A$6:$FY$331,FJ$4,FALSE)</f>
        <v>-3262359</v>
      </c>
      <c r="FK106" s="104">
        <f>VLOOKUP($B106,'Part 3 NNDR3'!$A$6:$FY$331,FK$4,FALSE)</f>
        <v>-1043651</v>
      </c>
      <c r="FL106" s="104">
        <f>VLOOKUP($B106,'Part 3 NNDR3'!$A$6:$FY$331,FL$4,FALSE)</f>
        <v>-782</v>
      </c>
      <c r="FM106" s="104">
        <f>VLOOKUP($B106,'Part 3 NNDR3'!$A$6:$FY$331,FM$4,FALSE)</f>
        <v>-1044433</v>
      </c>
      <c r="FN106" s="104">
        <f>VLOOKUP($B106,'Part 3 NNDR3'!$A$6:$FY$331,FN$4,FALSE)</f>
        <v>-581408</v>
      </c>
      <c r="FO106" s="104">
        <f>VLOOKUP($B106,'Part 3 NNDR3'!$A$6:$FY$331,FO$4,FALSE)</f>
        <v>-299320</v>
      </c>
      <c r="FP106" s="104">
        <f>VLOOKUP($B106,'Part 3 NNDR3'!$A$6:$FY$331,FP$4,FALSE)</f>
        <v>-880728</v>
      </c>
      <c r="FQ106" s="104">
        <f>VLOOKUP($B106,'Part 3 NNDR3'!$A$6:$FY$331,FQ$4,FALSE)</f>
        <v>-608394</v>
      </c>
      <c r="FR106" s="104">
        <f>VLOOKUP($B106,'Part 3 NNDR3'!$A$6:$FY$331,FR$4,FALSE)</f>
        <v>-24139</v>
      </c>
      <c r="FS106" s="104">
        <f>VLOOKUP($B106,'Part 3 NNDR3'!$A$6:$FY$331,FS$4,FALSE)</f>
        <v>-632533</v>
      </c>
      <c r="FT106" s="104">
        <f>VLOOKUP($B106,'Part 3 NNDR3'!$A$6:$FY$331,FT$4,FALSE)</f>
        <v>0</v>
      </c>
      <c r="FU106" s="104">
        <f>VLOOKUP($B106,'Part 3 NNDR3'!$A$6:$FY$331,FU$4,FALSE)</f>
        <v>0</v>
      </c>
      <c r="FV106" s="104">
        <f>VLOOKUP($B106,'Part 3 NNDR3'!$A$6:$FY$331,FV$4,FALSE)</f>
        <v>0</v>
      </c>
      <c r="FW106" s="104">
        <f>VLOOKUP($B106,'Part 3 NNDR3'!$A$6:$FY$331,FW$4,FALSE)</f>
        <v>-5452279</v>
      </c>
      <c r="FX106" s="104">
        <f>VLOOKUP($B106,'Part 3 NNDR3'!$A$6:$FY$331,FX$4,FALSE)</f>
        <v>-344175</v>
      </c>
      <c r="FY106" s="104">
        <f>VLOOKUP($B106,'Part 3 NNDR3'!$A$6:$FY$331,FY$4,FALSE)</f>
        <v>-5796454</v>
      </c>
      <c r="FZ106" s="104">
        <f>VLOOKUP($B106,'Part 3 NNDR3'!$A$6:$FY$331,FZ$4,FALSE)</f>
        <v>41513120</v>
      </c>
      <c r="GA106" s="104">
        <f>VLOOKUP($B106,'Part 3 NNDR3'!$A$6:$FY$331,GA$4,FALSE)</f>
        <v>114279</v>
      </c>
      <c r="GB106" s="104">
        <f>VLOOKUP($B106,'Part 3 NNDR3'!$A$6:$FY$331,GB$4,FALSE)</f>
        <v>41627399</v>
      </c>
      <c r="GC106" s="105" t="str">
        <f>VLOOKUP($B106,'Data (Updated)'!$C$4:$E$329,2,FALSE)</f>
        <v>E1721</v>
      </c>
      <c r="GD106" s="106" t="str">
        <f>VLOOKUP($B106,'Data (Updated)'!$C$4:$E$329,3,FALSE)</f>
        <v>E6117</v>
      </c>
    </row>
    <row r="107" spans="1:186" ht="12.75" x14ac:dyDescent="0.2">
      <c r="A107" s="75">
        <v>102</v>
      </c>
      <c r="B107" s="100" t="s">
        <v>302</v>
      </c>
      <c r="C107" s="101" t="s">
        <v>941</v>
      </c>
      <c r="D107" s="102" t="s">
        <v>945</v>
      </c>
      <c r="E107" s="103" t="s">
        <v>301</v>
      </c>
      <c r="F107" s="104">
        <f>VLOOKUP($B107,'Part 3 NNDR3'!$A$6:$FY$331,F$4,FALSE)</f>
        <v>0</v>
      </c>
      <c r="G107" s="104">
        <f>VLOOKUP($B107,'Part 3 NNDR3'!$A$6:$FY$331,G$4,FALSE)</f>
        <v>0</v>
      </c>
      <c r="H107" s="104">
        <f>VLOOKUP($B107,'Part 3 NNDR3'!$A$6:$FY$331,H$4,FALSE)</f>
        <v>0</v>
      </c>
      <c r="I107" s="104">
        <f>VLOOKUP($B107,'Part 3 NNDR3'!$A$6:$FY$331,I$4,FALSE)</f>
        <v>-19438</v>
      </c>
      <c r="J107" s="104">
        <f>VLOOKUP($B107,'Part 3 NNDR3'!$A$6:$FY$331,J$4,FALSE)</f>
        <v>0</v>
      </c>
      <c r="K107" s="104">
        <f>VLOOKUP($B107,'Part 3 NNDR3'!$A$6:$FY$331,K$4,FALSE)</f>
        <v>-19438</v>
      </c>
      <c r="L107" s="104">
        <f>VLOOKUP($B107,'Part 3 NNDR3'!$A$6:$FY$331,L$4,FALSE)</f>
        <v>0</v>
      </c>
      <c r="M107" s="104">
        <f>VLOOKUP($B107,'Part 3 NNDR3'!$A$6:$FY$331,M$4,FALSE)</f>
        <v>0</v>
      </c>
      <c r="N107" s="104">
        <f>VLOOKUP($B107,'Part 3 NNDR3'!$A$6:$FY$331,N$4,FALSE)</f>
        <v>0</v>
      </c>
      <c r="O107" s="104">
        <f>VLOOKUP($B107,'Part 3 NNDR3'!$A$6:$FY$331,O$4,FALSE)</f>
        <v>31708</v>
      </c>
      <c r="P107" s="104">
        <f>VLOOKUP($B107,'Part 3 NNDR3'!$A$6:$FY$331,P$4,FALSE)</f>
        <v>0</v>
      </c>
      <c r="Q107" s="104">
        <f>VLOOKUP($B107,'Part 3 NNDR3'!$A$6:$FY$331,Q$4,FALSE)</f>
        <v>31708</v>
      </c>
      <c r="R107" s="104">
        <f>VLOOKUP($B107,'Part 3 NNDR3'!$A$6:$FY$331,R$4,FALSE)</f>
        <v>12270</v>
      </c>
      <c r="S107" s="104">
        <f>VLOOKUP($B107,'Part 3 NNDR3'!$A$6:$FY$331,S$4,FALSE)</f>
        <v>0</v>
      </c>
      <c r="T107" s="104">
        <f>VLOOKUP($B107,'Part 3 NNDR3'!$A$6:$FY$331,T$4,FALSE)</f>
        <v>12270</v>
      </c>
      <c r="U107" s="104">
        <f>VLOOKUP($B107,'Part 3 NNDR3'!$A$6:$FY$331,U$4,FALSE)</f>
        <v>-2422739</v>
      </c>
      <c r="V107" s="104">
        <f>VLOOKUP($B107,'Part 3 NNDR3'!$A$6:$FY$331,V$4,FALSE)</f>
        <v>0</v>
      </c>
      <c r="W107" s="104">
        <f>VLOOKUP($B107,'Part 3 NNDR3'!$A$6:$FY$331,W$4,FALSE)</f>
        <v>-2422739</v>
      </c>
      <c r="X107" s="104">
        <f>VLOOKUP($B107,'Part 3 NNDR3'!$A$6:$FY$331,X$4,FALSE)</f>
        <v>-1188</v>
      </c>
      <c r="Y107" s="104">
        <f>VLOOKUP($B107,'Part 3 NNDR3'!$A$6:$FY$331,Y$4,FALSE)</f>
        <v>0</v>
      </c>
      <c r="Z107" s="104">
        <f>VLOOKUP($B107,'Part 3 NNDR3'!$A$6:$FY$331,Z$4,FALSE)</f>
        <v>-1188</v>
      </c>
      <c r="AA107" s="104">
        <f>VLOOKUP($B107,'Part 3 NNDR3'!$A$6:$FY$331,AA$4,FALSE)</f>
        <v>-98088</v>
      </c>
      <c r="AB107" s="104">
        <f>VLOOKUP($B107,'Part 3 NNDR3'!$A$6:$FY$331,AB$4,FALSE)</f>
        <v>0</v>
      </c>
      <c r="AC107" s="104">
        <f>VLOOKUP($B107,'Part 3 NNDR3'!$A$6:$FY$331,AC$4,FALSE)</f>
        <v>-98088</v>
      </c>
      <c r="AD107" s="104">
        <f>VLOOKUP($B107,'Part 3 NNDR3'!$A$6:$FY$331,AD$4,FALSE)</f>
        <v>-98088</v>
      </c>
      <c r="AE107" s="104">
        <f>VLOOKUP($B107,'Part 3 NNDR3'!$A$6:$FY$331,AE$4,FALSE)</f>
        <v>0</v>
      </c>
      <c r="AF107" s="104">
        <f>VLOOKUP($B107,'Part 3 NNDR3'!$A$6:$FY$331,AF$4,FALSE)</f>
        <v>-98088</v>
      </c>
      <c r="AG107" s="104">
        <f>VLOOKUP($B107,'Part 3 NNDR3'!$A$6:$FY$331,AG$4,FALSE)</f>
        <v>0</v>
      </c>
      <c r="AH107" s="104">
        <f>VLOOKUP($B107,'Part 3 NNDR3'!$A$6:$FY$331,AH$4,FALSE)</f>
        <v>0</v>
      </c>
      <c r="AI107" s="104">
        <f>VLOOKUP($B107,'Part 3 NNDR3'!$A$6:$FY$331,AI$4,FALSE)</f>
        <v>0</v>
      </c>
      <c r="AJ107" s="104">
        <f>VLOOKUP($B107,'Part 3 NNDR3'!$A$6:$FY$331,AJ$4,FALSE)</f>
        <v>693844</v>
      </c>
      <c r="AK107" s="104">
        <f>VLOOKUP($B107,'Part 3 NNDR3'!$A$6:$FY$331,AK$4,FALSE)</f>
        <v>0</v>
      </c>
      <c r="AL107" s="104">
        <f>VLOOKUP($B107,'Part 3 NNDR3'!$A$6:$FY$331,AL$4,FALSE)</f>
        <v>693844</v>
      </c>
      <c r="AM107" s="104">
        <f>VLOOKUP($B107,'Part 3 NNDR3'!$A$6:$FY$331,AM$4,FALSE)</f>
        <v>-5572</v>
      </c>
      <c r="AN107" s="104">
        <f>VLOOKUP($B107,'Part 3 NNDR3'!$A$6:$FY$331,AN$4,FALSE)</f>
        <v>0</v>
      </c>
      <c r="AO107" s="104">
        <f>VLOOKUP($B107,'Part 3 NNDR3'!$A$6:$FY$331,AO$4,FALSE)</f>
        <v>-5572</v>
      </c>
      <c r="AP107" s="104">
        <f>VLOOKUP($B107,'Part 3 NNDR3'!$A$6:$FY$331,AP$4,FALSE)</f>
        <v>-1926714</v>
      </c>
      <c r="AQ107" s="104">
        <f>VLOOKUP($B107,'Part 3 NNDR3'!$A$6:$FY$331,AQ$4,FALSE)</f>
        <v>0</v>
      </c>
      <c r="AR107" s="104">
        <f>VLOOKUP($B107,'Part 3 NNDR3'!$A$6:$FY$331,AR$4,FALSE)</f>
        <v>-1926714</v>
      </c>
      <c r="AS107" s="104">
        <f>VLOOKUP($B107,'Part 3 NNDR3'!$A$6:$FY$331,AS$4,FALSE)</f>
        <v>1725</v>
      </c>
      <c r="AT107" s="104">
        <f>VLOOKUP($B107,'Part 3 NNDR3'!$A$6:$FY$331,AT$4,FALSE)</f>
        <v>0</v>
      </c>
      <c r="AU107" s="104">
        <f>VLOOKUP($B107,'Part 3 NNDR3'!$A$6:$FY$331,AU$4,FALSE)</f>
        <v>1725</v>
      </c>
      <c r="AV107" s="104">
        <f>VLOOKUP($B107,'Part 3 NNDR3'!$A$6:$FY$331,AV$4,FALSE)</f>
        <v>-33268</v>
      </c>
      <c r="AW107" s="104">
        <f>VLOOKUP($B107,'Part 3 NNDR3'!$A$6:$FY$331,AW$4,FALSE)</f>
        <v>0</v>
      </c>
      <c r="AX107" s="104">
        <f>VLOOKUP($B107,'Part 3 NNDR3'!$A$6:$FY$331,AX$4,FALSE)</f>
        <v>-33268</v>
      </c>
      <c r="AY107" s="104">
        <f>VLOOKUP($B107,'Part 3 NNDR3'!$A$6:$FY$331,AY$4,FALSE)</f>
        <v>0</v>
      </c>
      <c r="AZ107" s="104">
        <f>VLOOKUP($B107,'Part 3 NNDR3'!$A$6:$FY$331,AZ$4,FALSE)</f>
        <v>0</v>
      </c>
      <c r="BA107" s="104">
        <f>VLOOKUP($B107,'Part 3 NNDR3'!$A$6:$FY$331,BA$4,FALSE)</f>
        <v>0</v>
      </c>
      <c r="BB107" s="104">
        <f>VLOOKUP($B107,'Part 3 NNDR3'!$A$6:$FY$331,BB$4,FALSE)</f>
        <v>-31708</v>
      </c>
      <c r="BC107" s="104">
        <f>VLOOKUP($B107,'Part 3 NNDR3'!$A$6:$FY$331,BC$4,FALSE)</f>
        <v>0</v>
      </c>
      <c r="BD107" s="104">
        <f>VLOOKUP($B107,'Part 3 NNDR3'!$A$6:$FY$331,BD$4,FALSE)</f>
        <v>-31708</v>
      </c>
      <c r="BE107" s="104">
        <f>VLOOKUP($B107,'Part 3 NNDR3'!$A$6:$FY$331,BE$4,FALSE)</f>
        <v>25</v>
      </c>
      <c r="BF107" s="104">
        <f>VLOOKUP($B107,'Part 3 NNDR3'!$A$6:$FY$331,BF$4,FALSE)</f>
        <v>0</v>
      </c>
      <c r="BG107" s="104">
        <f>VLOOKUP($B107,'Part 3 NNDR3'!$A$6:$FY$331,BG$4,FALSE)</f>
        <v>25</v>
      </c>
      <c r="BH107" s="104">
        <f>VLOOKUP($B107,'Part 3 NNDR3'!$A$6:$FY$331,BH$4,FALSE)</f>
        <v>-3822495</v>
      </c>
      <c r="BI107" s="104">
        <f>VLOOKUP($B107,'Part 3 NNDR3'!$A$6:$FY$331,BI$4,FALSE)</f>
        <v>0</v>
      </c>
      <c r="BJ107" s="104">
        <f>VLOOKUP($B107,'Part 3 NNDR3'!$A$6:$FY$331,BJ$4,FALSE)</f>
        <v>-3822495</v>
      </c>
      <c r="BK107" s="104">
        <f>VLOOKUP($B107,'Part 3 NNDR3'!$A$6:$FY$331,BK$4,FALSE)</f>
        <v>-23385</v>
      </c>
      <c r="BL107" s="104">
        <f>VLOOKUP($B107,'Part 3 NNDR3'!$A$6:$FY$331,BL$4,FALSE)</f>
        <v>0</v>
      </c>
      <c r="BM107" s="104">
        <f>VLOOKUP($B107,'Part 3 NNDR3'!$A$6:$FY$331,BM$4,FALSE)</f>
        <v>-23385</v>
      </c>
      <c r="BN107" s="104">
        <f>VLOOKUP($B107,'Part 3 NNDR3'!$A$6:$FY$331,BN$4,FALSE)</f>
        <v>0</v>
      </c>
      <c r="BO107" s="104">
        <f>VLOOKUP($B107,'Part 3 NNDR3'!$A$6:$FY$331,BO$4,FALSE)</f>
        <v>0</v>
      </c>
      <c r="BP107" s="104">
        <f>VLOOKUP($B107,'Part 3 NNDR3'!$A$6:$FY$331,BP$4,FALSE)</f>
        <v>0</v>
      </c>
      <c r="BQ107" s="104">
        <f>VLOOKUP($B107,'Part 3 NNDR3'!$A$6:$FY$331,BQ$4,FALSE)</f>
        <v>-684577</v>
      </c>
      <c r="BR107" s="104">
        <f>VLOOKUP($B107,'Part 3 NNDR3'!$A$6:$FY$331,BR$4,FALSE)</f>
        <v>0</v>
      </c>
      <c r="BS107" s="104">
        <f>VLOOKUP($B107,'Part 3 NNDR3'!$A$6:$FY$331,BS$4,FALSE)</f>
        <v>-684577</v>
      </c>
      <c r="BT107" s="104">
        <f>VLOOKUP($B107,'Part 3 NNDR3'!$A$6:$FY$331,BT$4,FALSE)</f>
        <v>25296</v>
      </c>
      <c r="BU107" s="104">
        <f>VLOOKUP($B107,'Part 3 NNDR3'!$A$6:$FY$331,BU$4,FALSE)</f>
        <v>0</v>
      </c>
      <c r="BV107" s="104">
        <f>VLOOKUP($B107,'Part 3 NNDR3'!$A$6:$FY$331,BV$4,FALSE)</f>
        <v>25296</v>
      </c>
      <c r="BW107" s="104">
        <f>VLOOKUP($B107,'Part 3 NNDR3'!$A$6:$FY$331,BW$4,FALSE)</f>
        <v>-682666</v>
      </c>
      <c r="BX107" s="104">
        <f>VLOOKUP($B107,'Part 3 NNDR3'!$A$6:$FY$331,BX$4,FALSE)</f>
        <v>0</v>
      </c>
      <c r="BY107" s="104">
        <f>VLOOKUP($B107,'Part 3 NNDR3'!$A$6:$FY$331,BY$4,FALSE)</f>
        <v>-682666</v>
      </c>
      <c r="BZ107" s="104">
        <f>VLOOKUP($B107,'Part 3 NNDR3'!$A$6:$FY$331,BZ$4,FALSE)</f>
        <v>-28212</v>
      </c>
      <c r="CA107" s="104">
        <f>VLOOKUP($B107,'Part 3 NNDR3'!$A$6:$FY$331,CA$4,FALSE)</f>
        <v>0</v>
      </c>
      <c r="CB107" s="104">
        <f>VLOOKUP($B107,'Part 3 NNDR3'!$A$6:$FY$331,CB$4,FALSE)</f>
        <v>-28212</v>
      </c>
      <c r="CC107" s="104">
        <f>VLOOKUP($B107,'Part 3 NNDR3'!$A$6:$FY$331,CC$4,FALSE)</f>
        <v>26</v>
      </c>
      <c r="CD107" s="104">
        <f>VLOOKUP($B107,'Part 3 NNDR3'!$A$6:$FY$331,CD$4,FALSE)</f>
        <v>0</v>
      </c>
      <c r="CE107" s="104">
        <f>VLOOKUP($B107,'Part 3 NNDR3'!$A$6:$FY$331,CE$4,FALSE)</f>
        <v>26</v>
      </c>
      <c r="CF107" s="104">
        <f>VLOOKUP($B107,'Part 3 NNDR3'!$A$6:$FY$331,CF$4,FALSE)</f>
        <v>-70075</v>
      </c>
      <c r="CG107" s="104">
        <f>VLOOKUP($B107,'Part 3 NNDR3'!$A$6:$FY$331,CG$4,FALSE)</f>
        <v>0</v>
      </c>
      <c r="CH107" s="104">
        <f>VLOOKUP($B107,'Part 3 NNDR3'!$A$6:$FY$331,CH$4,FALSE)</f>
        <v>-70075</v>
      </c>
      <c r="CI107" s="104">
        <f>VLOOKUP($B107,'Part 3 NNDR3'!$A$6:$FY$331,CI$4,FALSE)</f>
        <v>160</v>
      </c>
      <c r="CJ107" s="104">
        <f>VLOOKUP($B107,'Part 3 NNDR3'!$A$6:$FY$331,CJ$4,FALSE)</f>
        <v>0</v>
      </c>
      <c r="CK107" s="104">
        <f>VLOOKUP($B107,'Part 3 NNDR3'!$A$6:$FY$331,CK$4,FALSE)</f>
        <v>160</v>
      </c>
      <c r="CL107" s="104">
        <f>VLOOKUP($B107,'Part 3 NNDR3'!$A$6:$FY$331,CL$4,FALSE)</f>
        <v>-907</v>
      </c>
      <c r="CM107" s="104">
        <f>VLOOKUP($B107,'Part 3 NNDR3'!$A$6:$FY$331,CM$4,FALSE)</f>
        <v>0</v>
      </c>
      <c r="CN107" s="104">
        <f>VLOOKUP($B107,'Part 3 NNDR3'!$A$6:$FY$331,CN$4,FALSE)</f>
        <v>-907</v>
      </c>
      <c r="CO107" s="104">
        <f>VLOOKUP($B107,'Part 3 NNDR3'!$A$6:$FY$331,CO$4,FALSE)</f>
        <v>0</v>
      </c>
      <c r="CP107" s="104">
        <f>VLOOKUP($B107,'Part 3 NNDR3'!$A$6:$FY$331,CP$4,FALSE)</f>
        <v>0</v>
      </c>
      <c r="CQ107" s="104">
        <f>VLOOKUP($B107,'Part 3 NNDR3'!$A$6:$FY$331,CQ$4,FALSE)</f>
        <v>0</v>
      </c>
      <c r="CR107" s="104">
        <f>VLOOKUP($B107,'Part 3 NNDR3'!$A$6:$FY$331,CR$4,FALSE)</f>
        <v>-29311</v>
      </c>
      <c r="CS107" s="104">
        <f>VLOOKUP($B107,'Part 3 NNDR3'!$A$6:$FY$331,CS$4,FALSE)</f>
        <v>0</v>
      </c>
      <c r="CT107" s="104">
        <f>VLOOKUP($B107,'Part 3 NNDR3'!$A$6:$FY$331,CT$4,FALSE)</f>
        <v>-29311</v>
      </c>
      <c r="CU107" s="104">
        <f>VLOOKUP($B107,'Part 3 NNDR3'!$A$6:$FY$331,CU$4,FALSE)</f>
        <v>25</v>
      </c>
      <c r="CV107" s="104">
        <f>VLOOKUP($B107,'Part 3 NNDR3'!$A$6:$FY$331,CV$4,FALSE)</f>
        <v>0</v>
      </c>
      <c r="CW107" s="104">
        <f>VLOOKUP($B107,'Part 3 NNDR3'!$A$6:$FY$331,CW$4,FALSE)</f>
        <v>25</v>
      </c>
      <c r="CX107" s="104">
        <f>VLOOKUP($B107,'Part 3 NNDR3'!$A$6:$FY$331,CX$4,FALSE)</f>
        <v>-22698</v>
      </c>
      <c r="CY107" s="104">
        <f>VLOOKUP($B107,'Part 3 NNDR3'!$A$6:$FY$331,CY$4,FALSE)</f>
        <v>0</v>
      </c>
      <c r="CZ107" s="104">
        <f>VLOOKUP($B107,'Part 3 NNDR3'!$A$6:$FY$331,CZ$4,FALSE)</f>
        <v>-22698</v>
      </c>
      <c r="DA107" s="104">
        <f>VLOOKUP($B107,'Part 3 NNDR3'!$A$6:$FY$331,DA$4,FALSE)</f>
        <v>0</v>
      </c>
      <c r="DB107" s="104">
        <f>VLOOKUP($B107,'Part 3 NNDR3'!$A$6:$FY$331,DB$4,FALSE)</f>
        <v>0</v>
      </c>
      <c r="DC107" s="104">
        <f>VLOOKUP($B107,'Part 3 NNDR3'!$A$6:$FY$331,DC$4,FALSE)</f>
        <v>0</v>
      </c>
      <c r="DD107" s="104">
        <f>VLOOKUP($B107,'Part 3 NNDR3'!$A$6:$FY$331,DD$4,FALSE)</f>
        <v>0</v>
      </c>
      <c r="DE107" s="104">
        <f>VLOOKUP($B107,'Part 3 NNDR3'!$A$6:$FY$331,DE$4,FALSE)</f>
        <v>0</v>
      </c>
      <c r="DF107" s="104">
        <f>VLOOKUP($B107,'Part 3 NNDR3'!$A$6:$FY$331,DF$4,FALSE)</f>
        <v>0</v>
      </c>
      <c r="DG107" s="104">
        <f>VLOOKUP($B107,'Part 3 NNDR3'!$A$6:$FY$331,DG$4,FALSE)</f>
        <v>0</v>
      </c>
      <c r="DH107" s="104">
        <f>VLOOKUP($B107,'Part 3 NNDR3'!$A$6:$FY$331,DH$4,FALSE)</f>
        <v>0</v>
      </c>
      <c r="DI107" s="104">
        <f>VLOOKUP($B107,'Part 3 NNDR3'!$A$6:$FY$331,DI$4,FALSE)</f>
        <v>0</v>
      </c>
      <c r="DJ107" s="104">
        <f>VLOOKUP($B107,'Part 3 NNDR3'!$A$6:$FY$331,DJ$4,FALSE)</f>
        <v>0</v>
      </c>
      <c r="DK107" s="104">
        <f>VLOOKUP($B107,'Part 3 NNDR3'!$A$6:$FY$331,DK$4,FALSE)</f>
        <v>0</v>
      </c>
      <c r="DL107" s="104">
        <f>VLOOKUP($B107,'Part 3 NNDR3'!$A$6:$FY$331,DL$4,FALSE)</f>
        <v>-150992</v>
      </c>
      <c r="DM107" s="104">
        <f>VLOOKUP($B107,'Part 3 NNDR3'!$A$6:$FY$331,DM$4,FALSE)</f>
        <v>0</v>
      </c>
      <c r="DN107" s="104">
        <f>VLOOKUP($B107,'Part 3 NNDR3'!$A$6:$FY$331,DN$4,FALSE)</f>
        <v>-150992</v>
      </c>
      <c r="DO107" s="104">
        <f>VLOOKUP($B107,'Part 3 NNDR3'!$A$6:$FY$331,DO$4,FALSE)</f>
        <v>0</v>
      </c>
      <c r="DP107" s="104">
        <f>VLOOKUP($B107,'Part 3 NNDR3'!$A$6:$FY$331,DP$4,FALSE)</f>
        <v>0</v>
      </c>
      <c r="DQ107" s="104">
        <f>VLOOKUP($B107,'Part 3 NNDR3'!$A$6:$FY$331,DQ$4,FALSE)</f>
        <v>0</v>
      </c>
      <c r="DR107" s="104">
        <f>VLOOKUP($B107,'Part 3 NNDR3'!$A$6:$FY$331,DR$4,FALSE)</f>
        <v>0</v>
      </c>
      <c r="DS107" s="104">
        <f>VLOOKUP($B107,'Part 3 NNDR3'!$A$6:$FY$331,DS$4,FALSE)</f>
        <v>0</v>
      </c>
      <c r="DT107" s="104">
        <f>VLOOKUP($B107,'Part 3 NNDR3'!$A$6:$FY$331,DT$4,FALSE)</f>
        <v>0</v>
      </c>
      <c r="DU107" s="104">
        <f>VLOOKUP($B107,'Part 3 NNDR3'!$A$6:$FY$331,DU$4,FALSE)</f>
        <v>-688</v>
      </c>
      <c r="DV107" s="104">
        <f>VLOOKUP($B107,'Part 3 NNDR3'!$A$6:$FY$331,DV$4,FALSE)</f>
        <v>0</v>
      </c>
      <c r="DW107" s="104">
        <f>VLOOKUP($B107,'Part 3 NNDR3'!$A$6:$FY$331,DW$4,FALSE)</f>
        <v>-688</v>
      </c>
      <c r="DX107" s="104">
        <f>VLOOKUP($B107,'Part 3 NNDR3'!$A$6:$FY$331,DX$4,FALSE)</f>
        <v>0</v>
      </c>
      <c r="DY107" s="104">
        <f>VLOOKUP($B107,'Part 3 NNDR3'!$A$6:$FY$331,DY$4,FALSE)</f>
        <v>0</v>
      </c>
      <c r="DZ107" s="104">
        <f>VLOOKUP($B107,'Part 3 NNDR3'!$A$6:$FY$331,DZ$4,FALSE)</f>
        <v>0</v>
      </c>
      <c r="EA107" s="104">
        <f>VLOOKUP($B107,'Part 3 NNDR3'!$A$6:$FY$331,EA$4,FALSE)</f>
        <v>-454686</v>
      </c>
      <c r="EB107" s="104">
        <f>VLOOKUP($B107,'Part 3 NNDR3'!$A$6:$FY$331,EB$4,FALSE)</f>
        <v>0</v>
      </c>
      <c r="EC107" s="104">
        <f>VLOOKUP($B107,'Part 3 NNDR3'!$A$6:$FY$331,EC$4,FALSE)</f>
        <v>-454686</v>
      </c>
      <c r="ED107" s="104">
        <f>VLOOKUP($B107,'Part 3 NNDR3'!$A$6:$FY$331,ED$4,FALSE)</f>
        <v>-1855</v>
      </c>
      <c r="EE107" s="104">
        <f>VLOOKUP($B107,'Part 3 NNDR3'!$A$6:$FY$331,EE$4,FALSE)</f>
        <v>0</v>
      </c>
      <c r="EF107" s="104">
        <f>VLOOKUP($B107,'Part 3 NNDR3'!$A$6:$FY$331,EF$4,FALSE)</f>
        <v>-1855</v>
      </c>
      <c r="EG107" s="104">
        <f>VLOOKUP($B107,'Part 3 NNDR3'!$A$6:$FY$331,EG$4,FALSE)</f>
        <v>0</v>
      </c>
      <c r="EH107" s="104">
        <f>VLOOKUP($B107,'Part 3 NNDR3'!$A$6:$FY$331,EH$4,FALSE)</f>
        <v>0</v>
      </c>
      <c r="EI107" s="104">
        <f>VLOOKUP($B107,'Part 3 NNDR3'!$A$6:$FY$331,EI$4,FALSE)</f>
        <v>0</v>
      </c>
      <c r="EJ107" s="104">
        <f>VLOOKUP($B107,'Part 3 NNDR3'!$A$6:$FY$331,EJ$4,FALSE)</f>
        <v>0</v>
      </c>
      <c r="EK107" s="104">
        <f>VLOOKUP($B107,'Part 3 NNDR3'!$A$6:$FY$331,EK$4,FALSE)</f>
        <v>0</v>
      </c>
      <c r="EL107" s="104">
        <f>VLOOKUP($B107,'Part 3 NNDR3'!$A$6:$FY$331,EL$4,FALSE)</f>
        <v>0</v>
      </c>
      <c r="EM107" s="104">
        <f>VLOOKUP($B107,'Part 3 NNDR3'!$A$6:$FY$331,EM$4,FALSE)</f>
        <v>-14787</v>
      </c>
      <c r="EN107" s="104">
        <f>VLOOKUP($B107,'Part 3 NNDR3'!$A$6:$FY$331,EN$4,FALSE)</f>
        <v>0</v>
      </c>
      <c r="EO107" s="104">
        <f>VLOOKUP($B107,'Part 3 NNDR3'!$A$6:$FY$331,EO$4,FALSE)</f>
        <v>-14787</v>
      </c>
      <c r="EP107" s="104">
        <f>VLOOKUP($B107,'Part 3 NNDR3'!$A$6:$FY$331,EP$4,FALSE)</f>
        <v>-472016</v>
      </c>
      <c r="EQ107" s="104">
        <f>VLOOKUP($B107,'Part 3 NNDR3'!$A$6:$FY$331,EQ$4,FALSE)</f>
        <v>0</v>
      </c>
      <c r="ER107" s="104">
        <f>VLOOKUP($B107,'Part 3 NNDR3'!$A$6:$FY$331,ER$4,FALSE)</f>
        <v>-472016</v>
      </c>
      <c r="ES107" s="104">
        <f>VLOOKUP($B107,'Part 3 NNDR3'!$A$6:$FY$331,ES$4,FALSE)</f>
        <v>0</v>
      </c>
      <c r="ET107" s="104">
        <f>VLOOKUP($B107,'Part 3 NNDR3'!$A$6:$FY$331,ET$4,FALSE)</f>
        <v>0</v>
      </c>
      <c r="EU107" s="104">
        <f>VLOOKUP($B107,'Part 3 NNDR3'!$A$6:$FY$331,EU$4,FALSE)</f>
        <v>0</v>
      </c>
      <c r="EV107" s="104">
        <f>VLOOKUP($B107,'Part 3 NNDR3'!$A$6:$FY$331,EV$4,FALSE)</f>
        <v>0</v>
      </c>
      <c r="EW107" s="104">
        <f>VLOOKUP($B107,'Part 3 NNDR3'!$A$6:$FY$331,EW$4,FALSE)</f>
        <v>0</v>
      </c>
      <c r="EX107" s="104">
        <f>VLOOKUP($B107,'Part 3 NNDR3'!$A$6:$FY$331,EX$4,FALSE)</f>
        <v>0</v>
      </c>
      <c r="EY107" s="104">
        <f>VLOOKUP($B107,'Part 3 NNDR3'!$A$6:$FY$331,EY$4,FALSE)</f>
        <v>0</v>
      </c>
      <c r="EZ107" s="104">
        <f>VLOOKUP($B107,'Part 3 NNDR3'!$A$6:$FY$331,EZ$4,FALSE)</f>
        <v>0</v>
      </c>
      <c r="FA107" s="104">
        <f>VLOOKUP($B107,'Part 3 NNDR3'!$A$6:$FY$331,FA$4,FALSE)</f>
        <v>0</v>
      </c>
      <c r="FB107" s="104">
        <f>VLOOKUP($B107,'Part 3 NNDR3'!$A$6:$FY$331,FB$4,FALSE)</f>
        <v>31248028</v>
      </c>
      <c r="FC107" s="104">
        <f>VLOOKUP($B107,'Part 3 NNDR3'!$A$6:$FY$331,FC$4,FALSE)</f>
        <v>0</v>
      </c>
      <c r="FD107" s="104">
        <f>VLOOKUP($B107,'Part 3 NNDR3'!$A$6:$FY$331,FD$4,FALSE)</f>
        <v>31248028</v>
      </c>
      <c r="FE107" s="104">
        <f>VLOOKUP($B107,'Part 3 NNDR3'!$A$6:$FY$331,FE$4,FALSE)</f>
        <v>12270</v>
      </c>
      <c r="FF107" s="104">
        <f>VLOOKUP($B107,'Part 3 NNDR3'!$A$6:$FY$331,FF$4,FALSE)</f>
        <v>0</v>
      </c>
      <c r="FG107" s="104">
        <f>VLOOKUP($B107,'Part 3 NNDR3'!$A$6:$FY$331,FG$4,FALSE)</f>
        <v>12270</v>
      </c>
      <c r="FH107" s="104">
        <f>VLOOKUP($B107,'Part 3 NNDR3'!$A$6:$FY$331,FH$4,FALSE)</f>
        <v>-3822495</v>
      </c>
      <c r="FI107" s="104">
        <f>VLOOKUP($B107,'Part 3 NNDR3'!$A$6:$FY$331,FI$4,FALSE)</f>
        <v>0</v>
      </c>
      <c r="FJ107" s="104">
        <f>VLOOKUP($B107,'Part 3 NNDR3'!$A$6:$FY$331,FJ$4,FALSE)</f>
        <v>-3822495</v>
      </c>
      <c r="FK107" s="104">
        <f>VLOOKUP($B107,'Part 3 NNDR3'!$A$6:$FY$331,FK$4,FALSE)</f>
        <v>-682666</v>
      </c>
      <c r="FL107" s="104">
        <f>VLOOKUP($B107,'Part 3 NNDR3'!$A$6:$FY$331,FL$4,FALSE)</f>
        <v>0</v>
      </c>
      <c r="FM107" s="104">
        <f>VLOOKUP($B107,'Part 3 NNDR3'!$A$6:$FY$331,FM$4,FALSE)</f>
        <v>-682666</v>
      </c>
      <c r="FN107" s="104">
        <f>VLOOKUP($B107,'Part 3 NNDR3'!$A$6:$FY$331,FN$4,FALSE)</f>
        <v>-150992</v>
      </c>
      <c r="FO107" s="104">
        <f>VLOOKUP($B107,'Part 3 NNDR3'!$A$6:$FY$331,FO$4,FALSE)</f>
        <v>0</v>
      </c>
      <c r="FP107" s="104">
        <f>VLOOKUP($B107,'Part 3 NNDR3'!$A$6:$FY$331,FP$4,FALSE)</f>
        <v>-150992</v>
      </c>
      <c r="FQ107" s="104">
        <f>VLOOKUP($B107,'Part 3 NNDR3'!$A$6:$FY$331,FQ$4,FALSE)</f>
        <v>-472016</v>
      </c>
      <c r="FR107" s="104">
        <f>VLOOKUP($B107,'Part 3 NNDR3'!$A$6:$FY$331,FR$4,FALSE)</f>
        <v>0</v>
      </c>
      <c r="FS107" s="104">
        <f>VLOOKUP($B107,'Part 3 NNDR3'!$A$6:$FY$331,FS$4,FALSE)</f>
        <v>-472016</v>
      </c>
      <c r="FT107" s="104">
        <f>VLOOKUP($B107,'Part 3 NNDR3'!$A$6:$FY$331,FT$4,FALSE)</f>
        <v>0</v>
      </c>
      <c r="FU107" s="104">
        <f>VLOOKUP($B107,'Part 3 NNDR3'!$A$6:$FY$331,FU$4,FALSE)</f>
        <v>0</v>
      </c>
      <c r="FV107" s="104">
        <f>VLOOKUP($B107,'Part 3 NNDR3'!$A$6:$FY$331,FV$4,FALSE)</f>
        <v>0</v>
      </c>
      <c r="FW107" s="104">
        <f>VLOOKUP($B107,'Part 3 NNDR3'!$A$6:$FY$331,FW$4,FALSE)</f>
        <v>-5115899</v>
      </c>
      <c r="FX107" s="104">
        <f>VLOOKUP($B107,'Part 3 NNDR3'!$A$6:$FY$331,FX$4,FALSE)</f>
        <v>0</v>
      </c>
      <c r="FY107" s="104">
        <f>VLOOKUP($B107,'Part 3 NNDR3'!$A$6:$FY$331,FY$4,FALSE)</f>
        <v>-5115899</v>
      </c>
      <c r="FZ107" s="104">
        <f>VLOOKUP($B107,'Part 3 NNDR3'!$A$6:$FY$331,FZ$4,FALSE)</f>
        <v>26132129</v>
      </c>
      <c r="GA107" s="104">
        <f>VLOOKUP($B107,'Part 3 NNDR3'!$A$6:$FY$331,GA$4,FALSE)</f>
        <v>0</v>
      </c>
      <c r="GB107" s="104">
        <f>VLOOKUP($B107,'Part 3 NNDR3'!$A$6:$FY$331,GB$4,FALSE)</f>
        <v>26132129</v>
      </c>
      <c r="GC107" s="105" t="str">
        <f>VLOOKUP($B107,'Data (Updated)'!$C$4:$E$329,2,FALSE)</f>
        <v>E0521</v>
      </c>
      <c r="GD107" s="106" t="str">
        <f>VLOOKUP($B107,'Data (Updated)'!$C$4:$E$329,3,FALSE)</f>
        <v>E6105</v>
      </c>
    </row>
    <row r="108" spans="1:186" ht="12.75" x14ac:dyDescent="0.2">
      <c r="A108" s="75">
        <v>103</v>
      </c>
      <c r="B108" s="100" t="s">
        <v>304</v>
      </c>
      <c r="C108" s="101" t="s">
        <v>941</v>
      </c>
      <c r="D108" s="102" t="s">
        <v>945</v>
      </c>
      <c r="E108" s="103" t="s">
        <v>303</v>
      </c>
      <c r="F108" s="104">
        <f>VLOOKUP($B108,'Part 3 NNDR3'!$A$6:$FY$331,F$4,FALSE)</f>
        <v>0</v>
      </c>
      <c r="G108" s="104">
        <f>VLOOKUP($B108,'Part 3 NNDR3'!$A$6:$FY$331,G$4,FALSE)</f>
        <v>0</v>
      </c>
      <c r="H108" s="104">
        <f>VLOOKUP($B108,'Part 3 NNDR3'!$A$6:$FY$331,H$4,FALSE)</f>
        <v>0</v>
      </c>
      <c r="I108" s="104">
        <f>VLOOKUP($B108,'Part 3 NNDR3'!$A$6:$FY$331,I$4,FALSE)</f>
        <v>1516</v>
      </c>
      <c r="J108" s="104">
        <f>VLOOKUP($B108,'Part 3 NNDR3'!$A$6:$FY$331,J$4,FALSE)</f>
        <v>0</v>
      </c>
      <c r="K108" s="104">
        <f>VLOOKUP($B108,'Part 3 NNDR3'!$A$6:$FY$331,K$4,FALSE)</f>
        <v>1516</v>
      </c>
      <c r="L108" s="104">
        <f>VLOOKUP($B108,'Part 3 NNDR3'!$A$6:$FY$331,L$4,FALSE)</f>
        <v>0</v>
      </c>
      <c r="M108" s="104">
        <f>VLOOKUP($B108,'Part 3 NNDR3'!$A$6:$FY$331,M$4,FALSE)</f>
        <v>0</v>
      </c>
      <c r="N108" s="104">
        <f>VLOOKUP($B108,'Part 3 NNDR3'!$A$6:$FY$331,N$4,FALSE)</f>
        <v>0</v>
      </c>
      <c r="O108" s="104">
        <f>VLOOKUP($B108,'Part 3 NNDR3'!$A$6:$FY$331,O$4,FALSE)</f>
        <v>20163</v>
      </c>
      <c r="P108" s="104">
        <f>VLOOKUP($B108,'Part 3 NNDR3'!$A$6:$FY$331,P$4,FALSE)</f>
        <v>0</v>
      </c>
      <c r="Q108" s="104">
        <f>VLOOKUP($B108,'Part 3 NNDR3'!$A$6:$FY$331,Q$4,FALSE)</f>
        <v>20163</v>
      </c>
      <c r="R108" s="104">
        <f>VLOOKUP($B108,'Part 3 NNDR3'!$A$6:$FY$331,R$4,FALSE)</f>
        <v>21679</v>
      </c>
      <c r="S108" s="104">
        <f>VLOOKUP($B108,'Part 3 NNDR3'!$A$6:$FY$331,S$4,FALSE)</f>
        <v>0</v>
      </c>
      <c r="T108" s="104">
        <f>VLOOKUP($B108,'Part 3 NNDR3'!$A$6:$FY$331,T$4,FALSE)</f>
        <v>21679</v>
      </c>
      <c r="U108" s="104">
        <f>VLOOKUP($B108,'Part 3 NNDR3'!$A$6:$FY$331,U$4,FALSE)</f>
        <v>-1411435</v>
      </c>
      <c r="V108" s="104">
        <f>VLOOKUP($B108,'Part 3 NNDR3'!$A$6:$FY$331,V$4,FALSE)</f>
        <v>0</v>
      </c>
      <c r="W108" s="104">
        <f>VLOOKUP($B108,'Part 3 NNDR3'!$A$6:$FY$331,W$4,FALSE)</f>
        <v>-1411435</v>
      </c>
      <c r="X108" s="104">
        <f>VLOOKUP($B108,'Part 3 NNDR3'!$A$6:$FY$331,X$4,FALSE)</f>
        <v>-4581</v>
      </c>
      <c r="Y108" s="104">
        <f>VLOOKUP($B108,'Part 3 NNDR3'!$A$6:$FY$331,Y$4,FALSE)</f>
        <v>0</v>
      </c>
      <c r="Z108" s="104">
        <f>VLOOKUP($B108,'Part 3 NNDR3'!$A$6:$FY$331,Z$4,FALSE)</f>
        <v>-4581</v>
      </c>
      <c r="AA108" s="104">
        <f>VLOOKUP($B108,'Part 3 NNDR3'!$A$6:$FY$331,AA$4,FALSE)</f>
        <v>-39908</v>
      </c>
      <c r="AB108" s="104">
        <f>VLOOKUP($B108,'Part 3 NNDR3'!$A$6:$FY$331,AB$4,FALSE)</f>
        <v>0</v>
      </c>
      <c r="AC108" s="104">
        <f>VLOOKUP($B108,'Part 3 NNDR3'!$A$6:$FY$331,AC$4,FALSE)</f>
        <v>-39908</v>
      </c>
      <c r="AD108" s="104">
        <f>VLOOKUP($B108,'Part 3 NNDR3'!$A$6:$FY$331,AD$4,FALSE)</f>
        <v>-39908</v>
      </c>
      <c r="AE108" s="104">
        <f>VLOOKUP($B108,'Part 3 NNDR3'!$A$6:$FY$331,AE$4,FALSE)</f>
        <v>0</v>
      </c>
      <c r="AF108" s="104">
        <f>VLOOKUP($B108,'Part 3 NNDR3'!$A$6:$FY$331,AF$4,FALSE)</f>
        <v>-39908</v>
      </c>
      <c r="AG108" s="104">
        <f>VLOOKUP($B108,'Part 3 NNDR3'!$A$6:$FY$331,AG$4,FALSE)</f>
        <v>0</v>
      </c>
      <c r="AH108" s="104">
        <f>VLOOKUP($B108,'Part 3 NNDR3'!$A$6:$FY$331,AH$4,FALSE)</f>
        <v>0</v>
      </c>
      <c r="AI108" s="104">
        <f>VLOOKUP($B108,'Part 3 NNDR3'!$A$6:$FY$331,AI$4,FALSE)</f>
        <v>0</v>
      </c>
      <c r="AJ108" s="104">
        <f>VLOOKUP($B108,'Part 3 NNDR3'!$A$6:$FY$331,AJ$4,FALSE)</f>
        <v>582447</v>
      </c>
      <c r="AK108" s="104">
        <f>VLOOKUP($B108,'Part 3 NNDR3'!$A$6:$FY$331,AK$4,FALSE)</f>
        <v>0</v>
      </c>
      <c r="AL108" s="104">
        <f>VLOOKUP($B108,'Part 3 NNDR3'!$A$6:$FY$331,AL$4,FALSE)</f>
        <v>582447</v>
      </c>
      <c r="AM108" s="104">
        <f>VLOOKUP($B108,'Part 3 NNDR3'!$A$6:$FY$331,AM$4,FALSE)</f>
        <v>-3353</v>
      </c>
      <c r="AN108" s="104">
        <f>VLOOKUP($B108,'Part 3 NNDR3'!$A$6:$FY$331,AN$4,FALSE)</f>
        <v>0</v>
      </c>
      <c r="AO108" s="104">
        <f>VLOOKUP($B108,'Part 3 NNDR3'!$A$6:$FY$331,AO$4,FALSE)</f>
        <v>-3353</v>
      </c>
      <c r="AP108" s="104">
        <f>VLOOKUP($B108,'Part 3 NNDR3'!$A$6:$FY$331,AP$4,FALSE)</f>
        <v>-1102364</v>
      </c>
      <c r="AQ108" s="104">
        <f>VLOOKUP($B108,'Part 3 NNDR3'!$A$6:$FY$331,AQ$4,FALSE)</f>
        <v>0</v>
      </c>
      <c r="AR108" s="104">
        <f>VLOOKUP($B108,'Part 3 NNDR3'!$A$6:$FY$331,AR$4,FALSE)</f>
        <v>-1102364</v>
      </c>
      <c r="AS108" s="104">
        <f>VLOOKUP($B108,'Part 3 NNDR3'!$A$6:$FY$331,AS$4,FALSE)</f>
        <v>-10991</v>
      </c>
      <c r="AT108" s="104">
        <f>VLOOKUP($B108,'Part 3 NNDR3'!$A$6:$FY$331,AT$4,FALSE)</f>
        <v>0</v>
      </c>
      <c r="AU108" s="104">
        <f>VLOOKUP($B108,'Part 3 NNDR3'!$A$6:$FY$331,AU$4,FALSE)</f>
        <v>-10991</v>
      </c>
      <c r="AV108" s="104">
        <f>VLOOKUP($B108,'Part 3 NNDR3'!$A$6:$FY$331,AV$4,FALSE)</f>
        <v>-10844</v>
      </c>
      <c r="AW108" s="104">
        <f>VLOOKUP($B108,'Part 3 NNDR3'!$A$6:$FY$331,AW$4,FALSE)</f>
        <v>0</v>
      </c>
      <c r="AX108" s="104">
        <f>VLOOKUP($B108,'Part 3 NNDR3'!$A$6:$FY$331,AX$4,FALSE)</f>
        <v>-10844</v>
      </c>
      <c r="AY108" s="104">
        <f>VLOOKUP($B108,'Part 3 NNDR3'!$A$6:$FY$331,AY$4,FALSE)</f>
        <v>0</v>
      </c>
      <c r="AZ108" s="104">
        <f>VLOOKUP($B108,'Part 3 NNDR3'!$A$6:$FY$331,AZ$4,FALSE)</f>
        <v>0</v>
      </c>
      <c r="BA108" s="104">
        <f>VLOOKUP($B108,'Part 3 NNDR3'!$A$6:$FY$331,BA$4,FALSE)</f>
        <v>0</v>
      </c>
      <c r="BB108" s="104">
        <f>VLOOKUP($B108,'Part 3 NNDR3'!$A$6:$FY$331,BB$4,FALSE)</f>
        <v>-16074</v>
      </c>
      <c r="BC108" s="104">
        <f>VLOOKUP($B108,'Part 3 NNDR3'!$A$6:$FY$331,BC$4,FALSE)</f>
        <v>0</v>
      </c>
      <c r="BD108" s="104">
        <f>VLOOKUP($B108,'Part 3 NNDR3'!$A$6:$FY$331,BD$4,FALSE)</f>
        <v>-16074</v>
      </c>
      <c r="BE108" s="104">
        <f>VLOOKUP($B108,'Part 3 NNDR3'!$A$6:$FY$331,BE$4,FALSE)</f>
        <v>3688</v>
      </c>
      <c r="BF108" s="104">
        <f>VLOOKUP($B108,'Part 3 NNDR3'!$A$6:$FY$331,BF$4,FALSE)</f>
        <v>0</v>
      </c>
      <c r="BG108" s="104">
        <f>VLOOKUP($B108,'Part 3 NNDR3'!$A$6:$FY$331,BG$4,FALSE)</f>
        <v>3688</v>
      </c>
      <c r="BH108" s="104">
        <f>VLOOKUP($B108,'Part 3 NNDR3'!$A$6:$FY$331,BH$4,FALSE)</f>
        <v>-2008834</v>
      </c>
      <c r="BI108" s="104">
        <f>VLOOKUP($B108,'Part 3 NNDR3'!$A$6:$FY$331,BI$4,FALSE)</f>
        <v>0</v>
      </c>
      <c r="BJ108" s="104">
        <f>VLOOKUP($B108,'Part 3 NNDR3'!$A$6:$FY$331,BJ$4,FALSE)</f>
        <v>-2008834</v>
      </c>
      <c r="BK108" s="104">
        <f>VLOOKUP($B108,'Part 3 NNDR3'!$A$6:$FY$331,BK$4,FALSE)</f>
        <v>-15862</v>
      </c>
      <c r="BL108" s="104">
        <f>VLOOKUP($B108,'Part 3 NNDR3'!$A$6:$FY$331,BL$4,FALSE)</f>
        <v>0</v>
      </c>
      <c r="BM108" s="104">
        <f>VLOOKUP($B108,'Part 3 NNDR3'!$A$6:$FY$331,BM$4,FALSE)</f>
        <v>-15862</v>
      </c>
      <c r="BN108" s="104">
        <f>VLOOKUP($B108,'Part 3 NNDR3'!$A$6:$FY$331,BN$4,FALSE)</f>
        <v>-1244</v>
      </c>
      <c r="BO108" s="104">
        <f>VLOOKUP($B108,'Part 3 NNDR3'!$A$6:$FY$331,BO$4,FALSE)</f>
        <v>0</v>
      </c>
      <c r="BP108" s="104">
        <f>VLOOKUP($B108,'Part 3 NNDR3'!$A$6:$FY$331,BP$4,FALSE)</f>
        <v>-1244</v>
      </c>
      <c r="BQ108" s="104">
        <f>VLOOKUP($B108,'Part 3 NNDR3'!$A$6:$FY$331,BQ$4,FALSE)</f>
        <v>-442723</v>
      </c>
      <c r="BR108" s="104">
        <f>VLOOKUP($B108,'Part 3 NNDR3'!$A$6:$FY$331,BR$4,FALSE)</f>
        <v>0</v>
      </c>
      <c r="BS108" s="104">
        <f>VLOOKUP($B108,'Part 3 NNDR3'!$A$6:$FY$331,BS$4,FALSE)</f>
        <v>-442723</v>
      </c>
      <c r="BT108" s="104">
        <f>VLOOKUP($B108,'Part 3 NNDR3'!$A$6:$FY$331,BT$4,FALSE)</f>
        <v>-49379</v>
      </c>
      <c r="BU108" s="104">
        <f>VLOOKUP($B108,'Part 3 NNDR3'!$A$6:$FY$331,BU$4,FALSE)</f>
        <v>0</v>
      </c>
      <c r="BV108" s="104">
        <f>VLOOKUP($B108,'Part 3 NNDR3'!$A$6:$FY$331,BV$4,FALSE)</f>
        <v>-49379</v>
      </c>
      <c r="BW108" s="104">
        <f>VLOOKUP($B108,'Part 3 NNDR3'!$A$6:$FY$331,BW$4,FALSE)</f>
        <v>-509208</v>
      </c>
      <c r="BX108" s="104">
        <f>VLOOKUP($B108,'Part 3 NNDR3'!$A$6:$FY$331,BX$4,FALSE)</f>
        <v>0</v>
      </c>
      <c r="BY108" s="104">
        <f>VLOOKUP($B108,'Part 3 NNDR3'!$A$6:$FY$331,BY$4,FALSE)</f>
        <v>-509208</v>
      </c>
      <c r="BZ108" s="104">
        <f>VLOOKUP($B108,'Part 3 NNDR3'!$A$6:$FY$331,BZ$4,FALSE)</f>
        <v>-15073</v>
      </c>
      <c r="CA108" s="104">
        <f>VLOOKUP($B108,'Part 3 NNDR3'!$A$6:$FY$331,CA$4,FALSE)</f>
        <v>0</v>
      </c>
      <c r="CB108" s="104">
        <f>VLOOKUP($B108,'Part 3 NNDR3'!$A$6:$FY$331,CB$4,FALSE)</f>
        <v>-15073</v>
      </c>
      <c r="CC108" s="104">
        <f>VLOOKUP($B108,'Part 3 NNDR3'!$A$6:$FY$331,CC$4,FALSE)</f>
        <v>-56</v>
      </c>
      <c r="CD108" s="104">
        <f>VLOOKUP($B108,'Part 3 NNDR3'!$A$6:$FY$331,CD$4,FALSE)</f>
        <v>0</v>
      </c>
      <c r="CE108" s="104">
        <f>VLOOKUP($B108,'Part 3 NNDR3'!$A$6:$FY$331,CE$4,FALSE)</f>
        <v>-56</v>
      </c>
      <c r="CF108" s="104">
        <f>VLOOKUP($B108,'Part 3 NNDR3'!$A$6:$FY$331,CF$4,FALSE)</f>
        <v>-631</v>
      </c>
      <c r="CG108" s="104">
        <f>VLOOKUP($B108,'Part 3 NNDR3'!$A$6:$FY$331,CG$4,FALSE)</f>
        <v>0</v>
      </c>
      <c r="CH108" s="104">
        <f>VLOOKUP($B108,'Part 3 NNDR3'!$A$6:$FY$331,CH$4,FALSE)</f>
        <v>-631</v>
      </c>
      <c r="CI108" s="104">
        <f>VLOOKUP($B108,'Part 3 NNDR3'!$A$6:$FY$331,CI$4,FALSE)</f>
        <v>0</v>
      </c>
      <c r="CJ108" s="104">
        <f>VLOOKUP($B108,'Part 3 NNDR3'!$A$6:$FY$331,CJ$4,FALSE)</f>
        <v>0</v>
      </c>
      <c r="CK108" s="104">
        <f>VLOOKUP($B108,'Part 3 NNDR3'!$A$6:$FY$331,CK$4,FALSE)</f>
        <v>0</v>
      </c>
      <c r="CL108" s="104">
        <f>VLOOKUP($B108,'Part 3 NNDR3'!$A$6:$FY$331,CL$4,FALSE)</f>
        <v>-574</v>
      </c>
      <c r="CM108" s="104">
        <f>VLOOKUP($B108,'Part 3 NNDR3'!$A$6:$FY$331,CM$4,FALSE)</f>
        <v>0</v>
      </c>
      <c r="CN108" s="104">
        <f>VLOOKUP($B108,'Part 3 NNDR3'!$A$6:$FY$331,CN$4,FALSE)</f>
        <v>-574</v>
      </c>
      <c r="CO108" s="104">
        <f>VLOOKUP($B108,'Part 3 NNDR3'!$A$6:$FY$331,CO$4,FALSE)</f>
        <v>0</v>
      </c>
      <c r="CP108" s="104">
        <f>VLOOKUP($B108,'Part 3 NNDR3'!$A$6:$FY$331,CP$4,FALSE)</f>
        <v>0</v>
      </c>
      <c r="CQ108" s="104">
        <f>VLOOKUP($B108,'Part 3 NNDR3'!$A$6:$FY$331,CQ$4,FALSE)</f>
        <v>0</v>
      </c>
      <c r="CR108" s="104">
        <f>VLOOKUP($B108,'Part 3 NNDR3'!$A$6:$FY$331,CR$4,FALSE)</f>
        <v>-3951</v>
      </c>
      <c r="CS108" s="104">
        <f>VLOOKUP($B108,'Part 3 NNDR3'!$A$6:$FY$331,CS$4,FALSE)</f>
        <v>0</v>
      </c>
      <c r="CT108" s="104">
        <f>VLOOKUP($B108,'Part 3 NNDR3'!$A$6:$FY$331,CT$4,FALSE)</f>
        <v>-3951</v>
      </c>
      <c r="CU108" s="104">
        <f>VLOOKUP($B108,'Part 3 NNDR3'!$A$6:$FY$331,CU$4,FALSE)</f>
        <v>0</v>
      </c>
      <c r="CV108" s="104">
        <f>VLOOKUP($B108,'Part 3 NNDR3'!$A$6:$FY$331,CV$4,FALSE)</f>
        <v>0</v>
      </c>
      <c r="CW108" s="104">
        <f>VLOOKUP($B108,'Part 3 NNDR3'!$A$6:$FY$331,CW$4,FALSE)</f>
        <v>0</v>
      </c>
      <c r="CX108" s="104">
        <f>VLOOKUP($B108,'Part 3 NNDR3'!$A$6:$FY$331,CX$4,FALSE)</f>
        <v>0</v>
      </c>
      <c r="CY108" s="104">
        <f>VLOOKUP($B108,'Part 3 NNDR3'!$A$6:$FY$331,CY$4,FALSE)</f>
        <v>0</v>
      </c>
      <c r="CZ108" s="104">
        <f>VLOOKUP($B108,'Part 3 NNDR3'!$A$6:$FY$331,CZ$4,FALSE)</f>
        <v>0</v>
      </c>
      <c r="DA108" s="104">
        <f>VLOOKUP($B108,'Part 3 NNDR3'!$A$6:$FY$331,DA$4,FALSE)</f>
        <v>0</v>
      </c>
      <c r="DB108" s="104">
        <f>VLOOKUP($B108,'Part 3 NNDR3'!$A$6:$FY$331,DB$4,FALSE)</f>
        <v>0</v>
      </c>
      <c r="DC108" s="104">
        <f>VLOOKUP($B108,'Part 3 NNDR3'!$A$6:$FY$331,DC$4,FALSE)</f>
        <v>0</v>
      </c>
      <c r="DD108" s="104">
        <f>VLOOKUP($B108,'Part 3 NNDR3'!$A$6:$FY$331,DD$4,FALSE)</f>
        <v>0</v>
      </c>
      <c r="DE108" s="104">
        <f>VLOOKUP($B108,'Part 3 NNDR3'!$A$6:$FY$331,DE$4,FALSE)</f>
        <v>0</v>
      </c>
      <c r="DF108" s="104">
        <f>VLOOKUP($B108,'Part 3 NNDR3'!$A$6:$FY$331,DF$4,FALSE)</f>
        <v>0</v>
      </c>
      <c r="DG108" s="104">
        <f>VLOOKUP($B108,'Part 3 NNDR3'!$A$6:$FY$331,DG$4,FALSE)</f>
        <v>0</v>
      </c>
      <c r="DH108" s="104">
        <f>VLOOKUP($B108,'Part 3 NNDR3'!$A$6:$FY$331,DH$4,FALSE)</f>
        <v>0</v>
      </c>
      <c r="DI108" s="104">
        <f>VLOOKUP($B108,'Part 3 NNDR3'!$A$6:$FY$331,DI$4,FALSE)</f>
        <v>0</v>
      </c>
      <c r="DJ108" s="104">
        <f>VLOOKUP($B108,'Part 3 NNDR3'!$A$6:$FY$331,DJ$4,FALSE)</f>
        <v>0</v>
      </c>
      <c r="DK108" s="104">
        <f>VLOOKUP($B108,'Part 3 NNDR3'!$A$6:$FY$331,DK$4,FALSE)</f>
        <v>0</v>
      </c>
      <c r="DL108" s="104">
        <f>VLOOKUP($B108,'Part 3 NNDR3'!$A$6:$FY$331,DL$4,FALSE)</f>
        <v>-20285</v>
      </c>
      <c r="DM108" s="104">
        <f>VLOOKUP($B108,'Part 3 NNDR3'!$A$6:$FY$331,DM$4,FALSE)</f>
        <v>0</v>
      </c>
      <c r="DN108" s="104">
        <f>VLOOKUP($B108,'Part 3 NNDR3'!$A$6:$FY$331,DN$4,FALSE)</f>
        <v>-20285</v>
      </c>
      <c r="DO108" s="104">
        <f>VLOOKUP($B108,'Part 3 NNDR3'!$A$6:$FY$331,DO$4,FALSE)</f>
        <v>0</v>
      </c>
      <c r="DP108" s="104">
        <f>VLOOKUP($B108,'Part 3 NNDR3'!$A$6:$FY$331,DP$4,FALSE)</f>
        <v>0</v>
      </c>
      <c r="DQ108" s="104">
        <f>VLOOKUP($B108,'Part 3 NNDR3'!$A$6:$FY$331,DQ$4,FALSE)</f>
        <v>0</v>
      </c>
      <c r="DR108" s="104">
        <f>VLOOKUP($B108,'Part 3 NNDR3'!$A$6:$FY$331,DR$4,FALSE)</f>
        <v>0</v>
      </c>
      <c r="DS108" s="104">
        <f>VLOOKUP($B108,'Part 3 NNDR3'!$A$6:$FY$331,DS$4,FALSE)</f>
        <v>0</v>
      </c>
      <c r="DT108" s="104">
        <f>VLOOKUP($B108,'Part 3 NNDR3'!$A$6:$FY$331,DT$4,FALSE)</f>
        <v>0</v>
      </c>
      <c r="DU108" s="104">
        <f>VLOOKUP($B108,'Part 3 NNDR3'!$A$6:$FY$331,DU$4,FALSE)</f>
        <v>-7166</v>
      </c>
      <c r="DV108" s="104">
        <f>VLOOKUP($B108,'Part 3 NNDR3'!$A$6:$FY$331,DV$4,FALSE)</f>
        <v>0</v>
      </c>
      <c r="DW108" s="104">
        <f>VLOOKUP($B108,'Part 3 NNDR3'!$A$6:$FY$331,DW$4,FALSE)</f>
        <v>-7166</v>
      </c>
      <c r="DX108" s="104">
        <f>VLOOKUP($B108,'Part 3 NNDR3'!$A$6:$FY$331,DX$4,FALSE)</f>
        <v>0</v>
      </c>
      <c r="DY108" s="104">
        <f>VLOOKUP($B108,'Part 3 NNDR3'!$A$6:$FY$331,DY$4,FALSE)</f>
        <v>0</v>
      </c>
      <c r="DZ108" s="104">
        <f>VLOOKUP($B108,'Part 3 NNDR3'!$A$6:$FY$331,DZ$4,FALSE)</f>
        <v>0</v>
      </c>
      <c r="EA108" s="104">
        <f>VLOOKUP($B108,'Part 3 NNDR3'!$A$6:$FY$331,EA$4,FALSE)</f>
        <v>-339184</v>
      </c>
      <c r="EB108" s="104">
        <f>VLOOKUP($B108,'Part 3 NNDR3'!$A$6:$FY$331,EB$4,FALSE)</f>
        <v>0</v>
      </c>
      <c r="EC108" s="104">
        <f>VLOOKUP($B108,'Part 3 NNDR3'!$A$6:$FY$331,EC$4,FALSE)</f>
        <v>-339184</v>
      </c>
      <c r="ED108" s="104">
        <f>VLOOKUP($B108,'Part 3 NNDR3'!$A$6:$FY$331,ED$4,FALSE)</f>
        <v>948</v>
      </c>
      <c r="EE108" s="104">
        <f>VLOOKUP($B108,'Part 3 NNDR3'!$A$6:$FY$331,EE$4,FALSE)</f>
        <v>0</v>
      </c>
      <c r="EF108" s="104">
        <f>VLOOKUP($B108,'Part 3 NNDR3'!$A$6:$FY$331,EF$4,FALSE)</f>
        <v>948</v>
      </c>
      <c r="EG108" s="104">
        <f>VLOOKUP($B108,'Part 3 NNDR3'!$A$6:$FY$331,EG$4,FALSE)</f>
        <v>0</v>
      </c>
      <c r="EH108" s="104">
        <f>VLOOKUP($B108,'Part 3 NNDR3'!$A$6:$FY$331,EH$4,FALSE)</f>
        <v>0</v>
      </c>
      <c r="EI108" s="104">
        <f>VLOOKUP($B108,'Part 3 NNDR3'!$A$6:$FY$331,EI$4,FALSE)</f>
        <v>0</v>
      </c>
      <c r="EJ108" s="104">
        <f>VLOOKUP($B108,'Part 3 NNDR3'!$A$6:$FY$331,EJ$4,FALSE)</f>
        <v>0</v>
      </c>
      <c r="EK108" s="104">
        <f>VLOOKUP($B108,'Part 3 NNDR3'!$A$6:$FY$331,EK$4,FALSE)</f>
        <v>0</v>
      </c>
      <c r="EL108" s="104">
        <f>VLOOKUP($B108,'Part 3 NNDR3'!$A$6:$FY$331,EL$4,FALSE)</f>
        <v>0</v>
      </c>
      <c r="EM108" s="104">
        <f>VLOOKUP($B108,'Part 3 NNDR3'!$A$6:$FY$331,EM$4,FALSE)</f>
        <v>-2169</v>
      </c>
      <c r="EN108" s="104">
        <f>VLOOKUP($B108,'Part 3 NNDR3'!$A$6:$FY$331,EN$4,FALSE)</f>
        <v>0</v>
      </c>
      <c r="EO108" s="104">
        <f>VLOOKUP($B108,'Part 3 NNDR3'!$A$6:$FY$331,EO$4,FALSE)</f>
        <v>-2169</v>
      </c>
      <c r="EP108" s="104">
        <f>VLOOKUP($B108,'Part 3 NNDR3'!$A$6:$FY$331,EP$4,FALSE)</f>
        <v>-347571</v>
      </c>
      <c r="EQ108" s="104">
        <f>VLOOKUP($B108,'Part 3 NNDR3'!$A$6:$FY$331,EQ$4,FALSE)</f>
        <v>0</v>
      </c>
      <c r="ER108" s="104">
        <f>VLOOKUP($B108,'Part 3 NNDR3'!$A$6:$FY$331,ER$4,FALSE)</f>
        <v>-347571</v>
      </c>
      <c r="ES108" s="104">
        <f>VLOOKUP($B108,'Part 3 NNDR3'!$A$6:$FY$331,ES$4,FALSE)</f>
        <v>0</v>
      </c>
      <c r="ET108" s="104">
        <f>VLOOKUP($B108,'Part 3 NNDR3'!$A$6:$FY$331,ET$4,FALSE)</f>
        <v>0</v>
      </c>
      <c r="EU108" s="104">
        <f>VLOOKUP($B108,'Part 3 NNDR3'!$A$6:$FY$331,EU$4,FALSE)</f>
        <v>0</v>
      </c>
      <c r="EV108" s="104">
        <f>VLOOKUP($B108,'Part 3 NNDR3'!$A$6:$FY$331,EV$4,FALSE)</f>
        <v>0</v>
      </c>
      <c r="EW108" s="104">
        <f>VLOOKUP($B108,'Part 3 NNDR3'!$A$6:$FY$331,EW$4,FALSE)</f>
        <v>0</v>
      </c>
      <c r="EX108" s="104">
        <f>VLOOKUP($B108,'Part 3 NNDR3'!$A$6:$FY$331,EX$4,FALSE)</f>
        <v>0</v>
      </c>
      <c r="EY108" s="104">
        <f>VLOOKUP($B108,'Part 3 NNDR3'!$A$6:$FY$331,EY$4,FALSE)</f>
        <v>0</v>
      </c>
      <c r="EZ108" s="104">
        <f>VLOOKUP($B108,'Part 3 NNDR3'!$A$6:$FY$331,EZ$4,FALSE)</f>
        <v>0</v>
      </c>
      <c r="FA108" s="104">
        <f>VLOOKUP($B108,'Part 3 NNDR3'!$A$6:$FY$331,FA$4,FALSE)</f>
        <v>0</v>
      </c>
      <c r="FB108" s="104">
        <f>VLOOKUP($B108,'Part 3 NNDR3'!$A$6:$FY$331,FB$4,FALSE)</f>
        <v>25528224</v>
      </c>
      <c r="FC108" s="104">
        <f>VLOOKUP($B108,'Part 3 NNDR3'!$A$6:$FY$331,FC$4,FALSE)</f>
        <v>0</v>
      </c>
      <c r="FD108" s="104">
        <f>VLOOKUP($B108,'Part 3 NNDR3'!$A$6:$FY$331,FD$4,FALSE)</f>
        <v>25528224</v>
      </c>
      <c r="FE108" s="104">
        <f>VLOOKUP($B108,'Part 3 NNDR3'!$A$6:$FY$331,FE$4,FALSE)</f>
        <v>21679</v>
      </c>
      <c r="FF108" s="104">
        <f>VLOOKUP($B108,'Part 3 NNDR3'!$A$6:$FY$331,FF$4,FALSE)</f>
        <v>0</v>
      </c>
      <c r="FG108" s="104">
        <f>VLOOKUP($B108,'Part 3 NNDR3'!$A$6:$FY$331,FG$4,FALSE)</f>
        <v>21679</v>
      </c>
      <c r="FH108" s="104">
        <f>VLOOKUP($B108,'Part 3 NNDR3'!$A$6:$FY$331,FH$4,FALSE)</f>
        <v>-2008834</v>
      </c>
      <c r="FI108" s="104">
        <f>VLOOKUP($B108,'Part 3 NNDR3'!$A$6:$FY$331,FI$4,FALSE)</f>
        <v>0</v>
      </c>
      <c r="FJ108" s="104">
        <f>VLOOKUP($B108,'Part 3 NNDR3'!$A$6:$FY$331,FJ$4,FALSE)</f>
        <v>-2008834</v>
      </c>
      <c r="FK108" s="104">
        <f>VLOOKUP($B108,'Part 3 NNDR3'!$A$6:$FY$331,FK$4,FALSE)</f>
        <v>-509208</v>
      </c>
      <c r="FL108" s="104">
        <f>VLOOKUP($B108,'Part 3 NNDR3'!$A$6:$FY$331,FL$4,FALSE)</f>
        <v>0</v>
      </c>
      <c r="FM108" s="104">
        <f>VLOOKUP($B108,'Part 3 NNDR3'!$A$6:$FY$331,FM$4,FALSE)</f>
        <v>-509208</v>
      </c>
      <c r="FN108" s="104">
        <f>VLOOKUP($B108,'Part 3 NNDR3'!$A$6:$FY$331,FN$4,FALSE)</f>
        <v>-20285</v>
      </c>
      <c r="FO108" s="104">
        <f>VLOOKUP($B108,'Part 3 NNDR3'!$A$6:$FY$331,FO$4,FALSE)</f>
        <v>0</v>
      </c>
      <c r="FP108" s="104">
        <f>VLOOKUP($B108,'Part 3 NNDR3'!$A$6:$FY$331,FP$4,FALSE)</f>
        <v>-20285</v>
      </c>
      <c r="FQ108" s="104">
        <f>VLOOKUP($B108,'Part 3 NNDR3'!$A$6:$FY$331,FQ$4,FALSE)</f>
        <v>-347571</v>
      </c>
      <c r="FR108" s="104">
        <f>VLOOKUP($B108,'Part 3 NNDR3'!$A$6:$FY$331,FR$4,FALSE)</f>
        <v>0</v>
      </c>
      <c r="FS108" s="104">
        <f>VLOOKUP($B108,'Part 3 NNDR3'!$A$6:$FY$331,FS$4,FALSE)</f>
        <v>-347571</v>
      </c>
      <c r="FT108" s="104">
        <f>VLOOKUP($B108,'Part 3 NNDR3'!$A$6:$FY$331,FT$4,FALSE)</f>
        <v>0</v>
      </c>
      <c r="FU108" s="104">
        <f>VLOOKUP($B108,'Part 3 NNDR3'!$A$6:$FY$331,FU$4,FALSE)</f>
        <v>0</v>
      </c>
      <c r="FV108" s="104">
        <f>VLOOKUP($B108,'Part 3 NNDR3'!$A$6:$FY$331,FV$4,FALSE)</f>
        <v>0</v>
      </c>
      <c r="FW108" s="104">
        <f>VLOOKUP($B108,'Part 3 NNDR3'!$A$6:$FY$331,FW$4,FALSE)</f>
        <v>-2864219</v>
      </c>
      <c r="FX108" s="104">
        <f>VLOOKUP($B108,'Part 3 NNDR3'!$A$6:$FY$331,FX$4,FALSE)</f>
        <v>0</v>
      </c>
      <c r="FY108" s="104">
        <f>VLOOKUP($B108,'Part 3 NNDR3'!$A$6:$FY$331,FY$4,FALSE)</f>
        <v>-2864219</v>
      </c>
      <c r="FZ108" s="104">
        <f>VLOOKUP($B108,'Part 3 NNDR3'!$A$6:$FY$331,FZ$4,FALSE)</f>
        <v>22664005</v>
      </c>
      <c r="GA108" s="104">
        <f>VLOOKUP($B108,'Part 3 NNDR3'!$A$6:$FY$331,GA$4,FALSE)</f>
        <v>0</v>
      </c>
      <c r="GB108" s="104">
        <f>VLOOKUP($B108,'Part 3 NNDR3'!$A$6:$FY$331,GB$4,FALSE)</f>
        <v>22664005</v>
      </c>
      <c r="GC108" s="105" t="str">
        <f>VLOOKUP($B108,'Data (Updated)'!$C$4:$E$329,2,FALSE)</f>
        <v>E3520</v>
      </c>
      <c r="GD108" s="106" t="str">
        <f>VLOOKUP($B108,'Data (Updated)'!$C$4:$E$329,3,FALSE)</f>
        <v>NA</v>
      </c>
    </row>
    <row r="109" spans="1:186" ht="12.75" x14ac:dyDescent="0.2">
      <c r="A109" s="75">
        <v>104</v>
      </c>
      <c r="B109" s="100" t="s">
        <v>306</v>
      </c>
      <c r="C109" s="101" t="s">
        <v>941</v>
      </c>
      <c r="D109" s="102" t="s">
        <v>952</v>
      </c>
      <c r="E109" s="103" t="s">
        <v>305</v>
      </c>
      <c r="F109" s="104">
        <f>VLOOKUP($B109,'Part 3 NNDR3'!$A$6:$FY$331,F$4,FALSE)</f>
        <v>0</v>
      </c>
      <c r="G109" s="104">
        <f>VLOOKUP($B109,'Part 3 NNDR3'!$A$6:$FY$331,G$4,FALSE)</f>
        <v>0</v>
      </c>
      <c r="H109" s="104">
        <f>VLOOKUP($B109,'Part 3 NNDR3'!$A$6:$FY$331,H$4,FALSE)</f>
        <v>0</v>
      </c>
      <c r="I109" s="104">
        <f>VLOOKUP($B109,'Part 3 NNDR3'!$A$6:$FY$331,I$4,FALSE)</f>
        <v>-36942</v>
      </c>
      <c r="J109" s="104">
        <f>VLOOKUP($B109,'Part 3 NNDR3'!$A$6:$FY$331,J$4,FALSE)</f>
        <v>0</v>
      </c>
      <c r="K109" s="104">
        <f>VLOOKUP($B109,'Part 3 NNDR3'!$A$6:$FY$331,K$4,FALSE)</f>
        <v>-36942</v>
      </c>
      <c r="L109" s="104">
        <f>VLOOKUP($B109,'Part 3 NNDR3'!$A$6:$FY$331,L$4,FALSE)</f>
        <v>0</v>
      </c>
      <c r="M109" s="104">
        <f>VLOOKUP($B109,'Part 3 NNDR3'!$A$6:$FY$331,M$4,FALSE)</f>
        <v>0</v>
      </c>
      <c r="N109" s="104">
        <f>VLOOKUP($B109,'Part 3 NNDR3'!$A$6:$FY$331,N$4,FALSE)</f>
        <v>0</v>
      </c>
      <c r="O109" s="104">
        <f>VLOOKUP($B109,'Part 3 NNDR3'!$A$6:$FY$331,O$4,FALSE)</f>
        <v>1248</v>
      </c>
      <c r="P109" s="104">
        <f>VLOOKUP($B109,'Part 3 NNDR3'!$A$6:$FY$331,P$4,FALSE)</f>
        <v>0</v>
      </c>
      <c r="Q109" s="104">
        <f>VLOOKUP($B109,'Part 3 NNDR3'!$A$6:$FY$331,Q$4,FALSE)</f>
        <v>1248</v>
      </c>
      <c r="R109" s="104">
        <f>VLOOKUP($B109,'Part 3 NNDR3'!$A$6:$FY$331,R$4,FALSE)</f>
        <v>-35694</v>
      </c>
      <c r="S109" s="104">
        <f>VLOOKUP($B109,'Part 3 NNDR3'!$A$6:$FY$331,S$4,FALSE)</f>
        <v>0</v>
      </c>
      <c r="T109" s="104">
        <f>VLOOKUP($B109,'Part 3 NNDR3'!$A$6:$FY$331,T$4,FALSE)</f>
        <v>-35694</v>
      </c>
      <c r="U109" s="104">
        <f>VLOOKUP($B109,'Part 3 NNDR3'!$A$6:$FY$331,U$4,FALSE)</f>
        <v>-2388842</v>
      </c>
      <c r="V109" s="104">
        <f>VLOOKUP($B109,'Part 3 NNDR3'!$A$6:$FY$331,V$4,FALSE)</f>
        <v>0</v>
      </c>
      <c r="W109" s="104">
        <f>VLOOKUP($B109,'Part 3 NNDR3'!$A$6:$FY$331,W$4,FALSE)</f>
        <v>-2388842</v>
      </c>
      <c r="X109" s="104">
        <f>VLOOKUP($B109,'Part 3 NNDR3'!$A$6:$FY$331,X$4,FALSE)</f>
        <v>-1583</v>
      </c>
      <c r="Y109" s="104">
        <f>VLOOKUP($B109,'Part 3 NNDR3'!$A$6:$FY$331,Y$4,FALSE)</f>
        <v>0</v>
      </c>
      <c r="Z109" s="104">
        <f>VLOOKUP($B109,'Part 3 NNDR3'!$A$6:$FY$331,Z$4,FALSE)</f>
        <v>-1583</v>
      </c>
      <c r="AA109" s="104">
        <f>VLOOKUP($B109,'Part 3 NNDR3'!$A$6:$FY$331,AA$4,FALSE)</f>
        <v>-146317</v>
      </c>
      <c r="AB109" s="104">
        <f>VLOOKUP($B109,'Part 3 NNDR3'!$A$6:$FY$331,AB$4,FALSE)</f>
        <v>0</v>
      </c>
      <c r="AC109" s="104">
        <f>VLOOKUP($B109,'Part 3 NNDR3'!$A$6:$FY$331,AC$4,FALSE)</f>
        <v>-146317</v>
      </c>
      <c r="AD109" s="104">
        <f>VLOOKUP($B109,'Part 3 NNDR3'!$A$6:$FY$331,AD$4,FALSE)</f>
        <v>-97376</v>
      </c>
      <c r="AE109" s="104">
        <f>VLOOKUP($B109,'Part 3 NNDR3'!$A$6:$FY$331,AE$4,FALSE)</f>
        <v>0</v>
      </c>
      <c r="AF109" s="104">
        <f>VLOOKUP($B109,'Part 3 NNDR3'!$A$6:$FY$331,AF$4,FALSE)</f>
        <v>-97376</v>
      </c>
      <c r="AG109" s="104">
        <f>VLOOKUP($B109,'Part 3 NNDR3'!$A$6:$FY$331,AG$4,FALSE)</f>
        <v>-1892</v>
      </c>
      <c r="AH109" s="104">
        <f>VLOOKUP($B109,'Part 3 NNDR3'!$A$6:$FY$331,AH$4,FALSE)</f>
        <v>0</v>
      </c>
      <c r="AI109" s="104">
        <f>VLOOKUP($B109,'Part 3 NNDR3'!$A$6:$FY$331,AI$4,FALSE)</f>
        <v>-1892</v>
      </c>
      <c r="AJ109" s="104">
        <f>VLOOKUP($B109,'Part 3 NNDR3'!$A$6:$FY$331,AJ$4,FALSE)</f>
        <v>314930</v>
      </c>
      <c r="AK109" s="104">
        <f>VLOOKUP($B109,'Part 3 NNDR3'!$A$6:$FY$331,AK$4,FALSE)</f>
        <v>0</v>
      </c>
      <c r="AL109" s="104">
        <f>VLOOKUP($B109,'Part 3 NNDR3'!$A$6:$FY$331,AL$4,FALSE)</f>
        <v>314930</v>
      </c>
      <c r="AM109" s="104">
        <f>VLOOKUP($B109,'Part 3 NNDR3'!$A$6:$FY$331,AM$4,FALSE)</f>
        <v>-7319</v>
      </c>
      <c r="AN109" s="104">
        <f>VLOOKUP($B109,'Part 3 NNDR3'!$A$6:$FY$331,AN$4,FALSE)</f>
        <v>0</v>
      </c>
      <c r="AO109" s="104">
        <f>VLOOKUP($B109,'Part 3 NNDR3'!$A$6:$FY$331,AO$4,FALSE)</f>
        <v>-7319</v>
      </c>
      <c r="AP109" s="104">
        <f>VLOOKUP($B109,'Part 3 NNDR3'!$A$6:$FY$331,AP$4,FALSE)</f>
        <v>-1529738</v>
      </c>
      <c r="AQ109" s="104">
        <f>VLOOKUP($B109,'Part 3 NNDR3'!$A$6:$FY$331,AQ$4,FALSE)</f>
        <v>0</v>
      </c>
      <c r="AR109" s="104">
        <f>VLOOKUP($B109,'Part 3 NNDR3'!$A$6:$FY$331,AR$4,FALSE)</f>
        <v>-1529738</v>
      </c>
      <c r="AS109" s="104">
        <f>VLOOKUP($B109,'Part 3 NNDR3'!$A$6:$FY$331,AS$4,FALSE)</f>
        <v>3081</v>
      </c>
      <c r="AT109" s="104">
        <f>VLOOKUP($B109,'Part 3 NNDR3'!$A$6:$FY$331,AT$4,FALSE)</f>
        <v>0</v>
      </c>
      <c r="AU109" s="104">
        <f>VLOOKUP($B109,'Part 3 NNDR3'!$A$6:$FY$331,AU$4,FALSE)</f>
        <v>3081</v>
      </c>
      <c r="AV109" s="104">
        <f>VLOOKUP($B109,'Part 3 NNDR3'!$A$6:$FY$331,AV$4,FALSE)</f>
        <v>-5700</v>
      </c>
      <c r="AW109" s="104">
        <f>VLOOKUP($B109,'Part 3 NNDR3'!$A$6:$FY$331,AW$4,FALSE)</f>
        <v>0</v>
      </c>
      <c r="AX109" s="104">
        <f>VLOOKUP($B109,'Part 3 NNDR3'!$A$6:$FY$331,AX$4,FALSE)</f>
        <v>-5700</v>
      </c>
      <c r="AY109" s="104">
        <f>VLOOKUP($B109,'Part 3 NNDR3'!$A$6:$FY$331,AY$4,FALSE)</f>
        <v>0</v>
      </c>
      <c r="AZ109" s="104">
        <f>VLOOKUP($B109,'Part 3 NNDR3'!$A$6:$FY$331,AZ$4,FALSE)</f>
        <v>0</v>
      </c>
      <c r="BA109" s="104">
        <f>VLOOKUP($B109,'Part 3 NNDR3'!$A$6:$FY$331,BA$4,FALSE)</f>
        <v>0</v>
      </c>
      <c r="BB109" s="104">
        <f>VLOOKUP($B109,'Part 3 NNDR3'!$A$6:$FY$331,BB$4,FALSE)</f>
        <v>-46589</v>
      </c>
      <c r="BC109" s="104">
        <f>VLOOKUP($B109,'Part 3 NNDR3'!$A$6:$FY$331,BC$4,FALSE)</f>
        <v>0</v>
      </c>
      <c r="BD109" s="104">
        <f>VLOOKUP($B109,'Part 3 NNDR3'!$A$6:$FY$331,BD$4,FALSE)</f>
        <v>-46589</v>
      </c>
      <c r="BE109" s="104">
        <f>VLOOKUP($B109,'Part 3 NNDR3'!$A$6:$FY$331,BE$4,FALSE)</f>
        <v>-814</v>
      </c>
      <c r="BF109" s="104">
        <f>VLOOKUP($B109,'Part 3 NNDR3'!$A$6:$FY$331,BF$4,FALSE)</f>
        <v>0</v>
      </c>
      <c r="BG109" s="104">
        <f>VLOOKUP($B109,'Part 3 NNDR3'!$A$6:$FY$331,BG$4,FALSE)</f>
        <v>-814</v>
      </c>
      <c r="BH109" s="104">
        <f>VLOOKUP($B109,'Part 3 NNDR3'!$A$6:$FY$331,BH$4,FALSE)</f>
        <v>-3807308</v>
      </c>
      <c r="BI109" s="104">
        <f>VLOOKUP($B109,'Part 3 NNDR3'!$A$6:$FY$331,BI$4,FALSE)</f>
        <v>0</v>
      </c>
      <c r="BJ109" s="104">
        <f>VLOOKUP($B109,'Part 3 NNDR3'!$A$6:$FY$331,BJ$4,FALSE)</f>
        <v>-3807308</v>
      </c>
      <c r="BK109" s="104">
        <f>VLOOKUP($B109,'Part 3 NNDR3'!$A$6:$FY$331,BK$4,FALSE)</f>
        <v>-3013</v>
      </c>
      <c r="BL109" s="104">
        <f>VLOOKUP($B109,'Part 3 NNDR3'!$A$6:$FY$331,BL$4,FALSE)</f>
        <v>0</v>
      </c>
      <c r="BM109" s="104">
        <f>VLOOKUP($B109,'Part 3 NNDR3'!$A$6:$FY$331,BM$4,FALSE)</f>
        <v>-3013</v>
      </c>
      <c r="BN109" s="104">
        <f>VLOOKUP($B109,'Part 3 NNDR3'!$A$6:$FY$331,BN$4,FALSE)</f>
        <v>0</v>
      </c>
      <c r="BO109" s="104">
        <f>VLOOKUP($B109,'Part 3 NNDR3'!$A$6:$FY$331,BO$4,FALSE)</f>
        <v>0</v>
      </c>
      <c r="BP109" s="104">
        <f>VLOOKUP($B109,'Part 3 NNDR3'!$A$6:$FY$331,BP$4,FALSE)</f>
        <v>0</v>
      </c>
      <c r="BQ109" s="104">
        <f>VLOOKUP($B109,'Part 3 NNDR3'!$A$6:$FY$331,BQ$4,FALSE)</f>
        <v>-362615</v>
      </c>
      <c r="BR109" s="104">
        <f>VLOOKUP($B109,'Part 3 NNDR3'!$A$6:$FY$331,BR$4,FALSE)</f>
        <v>0</v>
      </c>
      <c r="BS109" s="104">
        <f>VLOOKUP($B109,'Part 3 NNDR3'!$A$6:$FY$331,BS$4,FALSE)</f>
        <v>-362615</v>
      </c>
      <c r="BT109" s="104">
        <f>VLOOKUP($B109,'Part 3 NNDR3'!$A$6:$FY$331,BT$4,FALSE)</f>
        <v>25814</v>
      </c>
      <c r="BU109" s="104">
        <f>VLOOKUP($B109,'Part 3 NNDR3'!$A$6:$FY$331,BU$4,FALSE)</f>
        <v>0</v>
      </c>
      <c r="BV109" s="104">
        <f>VLOOKUP($B109,'Part 3 NNDR3'!$A$6:$FY$331,BV$4,FALSE)</f>
        <v>25814</v>
      </c>
      <c r="BW109" s="104">
        <f>VLOOKUP($B109,'Part 3 NNDR3'!$A$6:$FY$331,BW$4,FALSE)</f>
        <v>-339814</v>
      </c>
      <c r="BX109" s="104">
        <f>VLOOKUP($B109,'Part 3 NNDR3'!$A$6:$FY$331,BX$4,FALSE)</f>
        <v>0</v>
      </c>
      <c r="BY109" s="104">
        <f>VLOOKUP($B109,'Part 3 NNDR3'!$A$6:$FY$331,BY$4,FALSE)</f>
        <v>-339814</v>
      </c>
      <c r="BZ109" s="104">
        <f>VLOOKUP($B109,'Part 3 NNDR3'!$A$6:$FY$331,BZ$4,FALSE)</f>
        <v>-57426</v>
      </c>
      <c r="CA109" s="104">
        <f>VLOOKUP($B109,'Part 3 NNDR3'!$A$6:$FY$331,CA$4,FALSE)</f>
        <v>0</v>
      </c>
      <c r="CB109" s="104">
        <f>VLOOKUP($B109,'Part 3 NNDR3'!$A$6:$FY$331,CB$4,FALSE)</f>
        <v>-57426</v>
      </c>
      <c r="CC109" s="104">
        <f>VLOOKUP($B109,'Part 3 NNDR3'!$A$6:$FY$331,CC$4,FALSE)</f>
        <v>1796</v>
      </c>
      <c r="CD109" s="104">
        <f>VLOOKUP($B109,'Part 3 NNDR3'!$A$6:$FY$331,CD$4,FALSE)</f>
        <v>0</v>
      </c>
      <c r="CE109" s="104">
        <f>VLOOKUP($B109,'Part 3 NNDR3'!$A$6:$FY$331,CE$4,FALSE)</f>
        <v>1796</v>
      </c>
      <c r="CF109" s="104">
        <f>VLOOKUP($B109,'Part 3 NNDR3'!$A$6:$FY$331,CF$4,FALSE)</f>
        <v>-47171</v>
      </c>
      <c r="CG109" s="104">
        <f>VLOOKUP($B109,'Part 3 NNDR3'!$A$6:$FY$331,CG$4,FALSE)</f>
        <v>0</v>
      </c>
      <c r="CH109" s="104">
        <f>VLOOKUP($B109,'Part 3 NNDR3'!$A$6:$FY$331,CH$4,FALSE)</f>
        <v>-47171</v>
      </c>
      <c r="CI109" s="104">
        <f>VLOOKUP($B109,'Part 3 NNDR3'!$A$6:$FY$331,CI$4,FALSE)</f>
        <v>2278</v>
      </c>
      <c r="CJ109" s="104">
        <f>VLOOKUP($B109,'Part 3 NNDR3'!$A$6:$FY$331,CJ$4,FALSE)</f>
        <v>0</v>
      </c>
      <c r="CK109" s="104">
        <f>VLOOKUP($B109,'Part 3 NNDR3'!$A$6:$FY$331,CK$4,FALSE)</f>
        <v>2278</v>
      </c>
      <c r="CL109" s="104">
        <f>VLOOKUP($B109,'Part 3 NNDR3'!$A$6:$FY$331,CL$4,FALSE)</f>
        <v>-685</v>
      </c>
      <c r="CM109" s="104">
        <f>VLOOKUP($B109,'Part 3 NNDR3'!$A$6:$FY$331,CM$4,FALSE)</f>
        <v>0</v>
      </c>
      <c r="CN109" s="104">
        <f>VLOOKUP($B109,'Part 3 NNDR3'!$A$6:$FY$331,CN$4,FALSE)</f>
        <v>-685</v>
      </c>
      <c r="CO109" s="104">
        <f>VLOOKUP($B109,'Part 3 NNDR3'!$A$6:$FY$331,CO$4,FALSE)</f>
        <v>0</v>
      </c>
      <c r="CP109" s="104">
        <f>VLOOKUP($B109,'Part 3 NNDR3'!$A$6:$FY$331,CP$4,FALSE)</f>
        <v>0</v>
      </c>
      <c r="CQ109" s="104">
        <f>VLOOKUP($B109,'Part 3 NNDR3'!$A$6:$FY$331,CQ$4,FALSE)</f>
        <v>0</v>
      </c>
      <c r="CR109" s="104">
        <f>VLOOKUP($B109,'Part 3 NNDR3'!$A$6:$FY$331,CR$4,FALSE)</f>
        <v>-36288</v>
      </c>
      <c r="CS109" s="104">
        <f>VLOOKUP($B109,'Part 3 NNDR3'!$A$6:$FY$331,CS$4,FALSE)</f>
        <v>0</v>
      </c>
      <c r="CT109" s="104">
        <f>VLOOKUP($B109,'Part 3 NNDR3'!$A$6:$FY$331,CT$4,FALSE)</f>
        <v>-36288</v>
      </c>
      <c r="CU109" s="104">
        <f>VLOOKUP($B109,'Part 3 NNDR3'!$A$6:$FY$331,CU$4,FALSE)</f>
        <v>23</v>
      </c>
      <c r="CV109" s="104">
        <f>VLOOKUP($B109,'Part 3 NNDR3'!$A$6:$FY$331,CV$4,FALSE)</f>
        <v>0</v>
      </c>
      <c r="CW109" s="104">
        <f>VLOOKUP($B109,'Part 3 NNDR3'!$A$6:$FY$331,CW$4,FALSE)</f>
        <v>23</v>
      </c>
      <c r="CX109" s="104">
        <f>VLOOKUP($B109,'Part 3 NNDR3'!$A$6:$FY$331,CX$4,FALSE)</f>
        <v>0</v>
      </c>
      <c r="CY109" s="104">
        <f>VLOOKUP($B109,'Part 3 NNDR3'!$A$6:$FY$331,CY$4,FALSE)</f>
        <v>0</v>
      </c>
      <c r="CZ109" s="104">
        <f>VLOOKUP($B109,'Part 3 NNDR3'!$A$6:$FY$331,CZ$4,FALSE)</f>
        <v>0</v>
      </c>
      <c r="DA109" s="104">
        <f>VLOOKUP($B109,'Part 3 NNDR3'!$A$6:$FY$331,DA$4,FALSE)</f>
        <v>0</v>
      </c>
      <c r="DB109" s="104">
        <f>VLOOKUP($B109,'Part 3 NNDR3'!$A$6:$FY$331,DB$4,FALSE)</f>
        <v>0</v>
      </c>
      <c r="DC109" s="104">
        <f>VLOOKUP($B109,'Part 3 NNDR3'!$A$6:$FY$331,DC$4,FALSE)</f>
        <v>0</v>
      </c>
      <c r="DD109" s="104">
        <f>VLOOKUP($B109,'Part 3 NNDR3'!$A$6:$FY$331,DD$4,FALSE)</f>
        <v>0</v>
      </c>
      <c r="DE109" s="104">
        <f>VLOOKUP($B109,'Part 3 NNDR3'!$A$6:$FY$331,DE$4,FALSE)</f>
        <v>0</v>
      </c>
      <c r="DF109" s="104">
        <f>VLOOKUP($B109,'Part 3 NNDR3'!$A$6:$FY$331,DF$4,FALSE)</f>
        <v>0</v>
      </c>
      <c r="DG109" s="104">
        <f>VLOOKUP($B109,'Part 3 NNDR3'!$A$6:$FY$331,DG$4,FALSE)</f>
        <v>0</v>
      </c>
      <c r="DH109" s="104">
        <f>VLOOKUP($B109,'Part 3 NNDR3'!$A$6:$FY$331,DH$4,FALSE)</f>
        <v>0</v>
      </c>
      <c r="DI109" s="104">
        <f>VLOOKUP($B109,'Part 3 NNDR3'!$A$6:$FY$331,DI$4,FALSE)</f>
        <v>0</v>
      </c>
      <c r="DJ109" s="104">
        <f>VLOOKUP($B109,'Part 3 NNDR3'!$A$6:$FY$331,DJ$4,FALSE)</f>
        <v>0</v>
      </c>
      <c r="DK109" s="104">
        <f>VLOOKUP($B109,'Part 3 NNDR3'!$A$6:$FY$331,DK$4,FALSE)</f>
        <v>0</v>
      </c>
      <c r="DL109" s="104">
        <f>VLOOKUP($B109,'Part 3 NNDR3'!$A$6:$FY$331,DL$4,FALSE)</f>
        <v>-137473</v>
      </c>
      <c r="DM109" s="104">
        <f>VLOOKUP($B109,'Part 3 NNDR3'!$A$6:$FY$331,DM$4,FALSE)</f>
        <v>0</v>
      </c>
      <c r="DN109" s="104">
        <f>VLOOKUP($B109,'Part 3 NNDR3'!$A$6:$FY$331,DN$4,FALSE)</f>
        <v>-137473</v>
      </c>
      <c r="DO109" s="104">
        <f>VLOOKUP($B109,'Part 3 NNDR3'!$A$6:$FY$331,DO$4,FALSE)</f>
        <v>0</v>
      </c>
      <c r="DP109" s="104">
        <f>VLOOKUP($B109,'Part 3 NNDR3'!$A$6:$FY$331,DP$4,FALSE)</f>
        <v>0</v>
      </c>
      <c r="DQ109" s="104">
        <f>VLOOKUP($B109,'Part 3 NNDR3'!$A$6:$FY$331,DQ$4,FALSE)</f>
        <v>0</v>
      </c>
      <c r="DR109" s="104">
        <f>VLOOKUP($B109,'Part 3 NNDR3'!$A$6:$FY$331,DR$4,FALSE)</f>
        <v>0</v>
      </c>
      <c r="DS109" s="104">
        <f>VLOOKUP($B109,'Part 3 NNDR3'!$A$6:$FY$331,DS$4,FALSE)</f>
        <v>0</v>
      </c>
      <c r="DT109" s="104">
        <f>VLOOKUP($B109,'Part 3 NNDR3'!$A$6:$FY$331,DT$4,FALSE)</f>
        <v>0</v>
      </c>
      <c r="DU109" s="104">
        <f>VLOOKUP($B109,'Part 3 NNDR3'!$A$6:$FY$331,DU$4,FALSE)</f>
        <v>-8843</v>
      </c>
      <c r="DV109" s="104">
        <f>VLOOKUP($B109,'Part 3 NNDR3'!$A$6:$FY$331,DV$4,FALSE)</f>
        <v>0</v>
      </c>
      <c r="DW109" s="104">
        <f>VLOOKUP($B109,'Part 3 NNDR3'!$A$6:$FY$331,DW$4,FALSE)</f>
        <v>-8843</v>
      </c>
      <c r="DX109" s="104">
        <f>VLOOKUP($B109,'Part 3 NNDR3'!$A$6:$FY$331,DX$4,FALSE)</f>
        <v>0</v>
      </c>
      <c r="DY109" s="104">
        <f>VLOOKUP($B109,'Part 3 NNDR3'!$A$6:$FY$331,DY$4,FALSE)</f>
        <v>0</v>
      </c>
      <c r="DZ109" s="104">
        <f>VLOOKUP($B109,'Part 3 NNDR3'!$A$6:$FY$331,DZ$4,FALSE)</f>
        <v>0</v>
      </c>
      <c r="EA109" s="104">
        <f>VLOOKUP($B109,'Part 3 NNDR3'!$A$6:$FY$331,EA$4,FALSE)</f>
        <v>-251409</v>
      </c>
      <c r="EB109" s="104">
        <f>VLOOKUP($B109,'Part 3 NNDR3'!$A$6:$FY$331,EB$4,FALSE)</f>
        <v>0</v>
      </c>
      <c r="EC109" s="104">
        <f>VLOOKUP($B109,'Part 3 NNDR3'!$A$6:$FY$331,EC$4,FALSE)</f>
        <v>-251409</v>
      </c>
      <c r="ED109" s="104">
        <f>VLOOKUP($B109,'Part 3 NNDR3'!$A$6:$FY$331,ED$4,FALSE)</f>
        <v>-5605</v>
      </c>
      <c r="EE109" s="104">
        <f>VLOOKUP($B109,'Part 3 NNDR3'!$A$6:$FY$331,EE$4,FALSE)</f>
        <v>0</v>
      </c>
      <c r="EF109" s="104">
        <f>VLOOKUP($B109,'Part 3 NNDR3'!$A$6:$FY$331,EF$4,FALSE)</f>
        <v>-5605</v>
      </c>
      <c r="EG109" s="104">
        <f>VLOOKUP($B109,'Part 3 NNDR3'!$A$6:$FY$331,EG$4,FALSE)</f>
        <v>0</v>
      </c>
      <c r="EH109" s="104">
        <f>VLOOKUP($B109,'Part 3 NNDR3'!$A$6:$FY$331,EH$4,FALSE)</f>
        <v>0</v>
      </c>
      <c r="EI109" s="104">
        <f>VLOOKUP($B109,'Part 3 NNDR3'!$A$6:$FY$331,EI$4,FALSE)</f>
        <v>0</v>
      </c>
      <c r="EJ109" s="104">
        <f>VLOOKUP($B109,'Part 3 NNDR3'!$A$6:$FY$331,EJ$4,FALSE)</f>
        <v>0</v>
      </c>
      <c r="EK109" s="104">
        <f>VLOOKUP($B109,'Part 3 NNDR3'!$A$6:$FY$331,EK$4,FALSE)</f>
        <v>0</v>
      </c>
      <c r="EL109" s="104">
        <f>VLOOKUP($B109,'Part 3 NNDR3'!$A$6:$FY$331,EL$4,FALSE)</f>
        <v>0</v>
      </c>
      <c r="EM109" s="104">
        <f>VLOOKUP($B109,'Part 3 NNDR3'!$A$6:$FY$331,EM$4,FALSE)</f>
        <v>-31285</v>
      </c>
      <c r="EN109" s="104">
        <f>VLOOKUP($B109,'Part 3 NNDR3'!$A$6:$FY$331,EN$4,FALSE)</f>
        <v>0</v>
      </c>
      <c r="EO109" s="104">
        <f>VLOOKUP($B109,'Part 3 NNDR3'!$A$6:$FY$331,EO$4,FALSE)</f>
        <v>-31285</v>
      </c>
      <c r="EP109" s="104">
        <f>VLOOKUP($B109,'Part 3 NNDR3'!$A$6:$FY$331,EP$4,FALSE)</f>
        <v>-297142</v>
      </c>
      <c r="EQ109" s="104">
        <f>VLOOKUP($B109,'Part 3 NNDR3'!$A$6:$FY$331,EQ$4,FALSE)</f>
        <v>0</v>
      </c>
      <c r="ER109" s="104">
        <f>VLOOKUP($B109,'Part 3 NNDR3'!$A$6:$FY$331,ER$4,FALSE)</f>
        <v>-297142</v>
      </c>
      <c r="ES109" s="104">
        <f>VLOOKUP($B109,'Part 3 NNDR3'!$A$6:$FY$331,ES$4,FALSE)</f>
        <v>0</v>
      </c>
      <c r="ET109" s="104">
        <f>VLOOKUP($B109,'Part 3 NNDR3'!$A$6:$FY$331,ET$4,FALSE)</f>
        <v>0</v>
      </c>
      <c r="EU109" s="104">
        <f>VLOOKUP($B109,'Part 3 NNDR3'!$A$6:$FY$331,EU$4,FALSE)</f>
        <v>0</v>
      </c>
      <c r="EV109" s="104">
        <f>VLOOKUP($B109,'Part 3 NNDR3'!$A$6:$FY$331,EV$4,FALSE)</f>
        <v>0</v>
      </c>
      <c r="EW109" s="104">
        <f>VLOOKUP($B109,'Part 3 NNDR3'!$A$6:$FY$331,EW$4,FALSE)</f>
        <v>0</v>
      </c>
      <c r="EX109" s="104">
        <f>VLOOKUP($B109,'Part 3 NNDR3'!$A$6:$FY$331,EX$4,FALSE)</f>
        <v>0</v>
      </c>
      <c r="EY109" s="104">
        <f>VLOOKUP($B109,'Part 3 NNDR3'!$A$6:$FY$331,EY$4,FALSE)</f>
        <v>0</v>
      </c>
      <c r="EZ109" s="104">
        <f>VLOOKUP($B109,'Part 3 NNDR3'!$A$6:$FY$331,EZ$4,FALSE)</f>
        <v>0</v>
      </c>
      <c r="FA109" s="104">
        <f>VLOOKUP($B109,'Part 3 NNDR3'!$A$6:$FY$331,FA$4,FALSE)</f>
        <v>0</v>
      </c>
      <c r="FB109" s="104">
        <f>VLOOKUP($B109,'Part 3 NNDR3'!$A$6:$FY$331,FB$4,FALSE)</f>
        <v>16314781</v>
      </c>
      <c r="FC109" s="104">
        <f>VLOOKUP($B109,'Part 3 NNDR3'!$A$6:$FY$331,FC$4,FALSE)</f>
        <v>0</v>
      </c>
      <c r="FD109" s="104">
        <f>VLOOKUP($B109,'Part 3 NNDR3'!$A$6:$FY$331,FD$4,FALSE)</f>
        <v>16314781</v>
      </c>
      <c r="FE109" s="104">
        <f>VLOOKUP($B109,'Part 3 NNDR3'!$A$6:$FY$331,FE$4,FALSE)</f>
        <v>-35694</v>
      </c>
      <c r="FF109" s="104">
        <f>VLOOKUP($B109,'Part 3 NNDR3'!$A$6:$FY$331,FF$4,FALSE)</f>
        <v>0</v>
      </c>
      <c r="FG109" s="104">
        <f>VLOOKUP($B109,'Part 3 NNDR3'!$A$6:$FY$331,FG$4,FALSE)</f>
        <v>-35694</v>
      </c>
      <c r="FH109" s="104">
        <f>VLOOKUP($B109,'Part 3 NNDR3'!$A$6:$FY$331,FH$4,FALSE)</f>
        <v>-3807308</v>
      </c>
      <c r="FI109" s="104">
        <f>VLOOKUP($B109,'Part 3 NNDR3'!$A$6:$FY$331,FI$4,FALSE)</f>
        <v>0</v>
      </c>
      <c r="FJ109" s="104">
        <f>VLOOKUP($B109,'Part 3 NNDR3'!$A$6:$FY$331,FJ$4,FALSE)</f>
        <v>-3807308</v>
      </c>
      <c r="FK109" s="104">
        <f>VLOOKUP($B109,'Part 3 NNDR3'!$A$6:$FY$331,FK$4,FALSE)</f>
        <v>-339814</v>
      </c>
      <c r="FL109" s="104">
        <f>VLOOKUP($B109,'Part 3 NNDR3'!$A$6:$FY$331,FL$4,FALSE)</f>
        <v>0</v>
      </c>
      <c r="FM109" s="104">
        <f>VLOOKUP($B109,'Part 3 NNDR3'!$A$6:$FY$331,FM$4,FALSE)</f>
        <v>-339814</v>
      </c>
      <c r="FN109" s="104">
        <f>VLOOKUP($B109,'Part 3 NNDR3'!$A$6:$FY$331,FN$4,FALSE)</f>
        <v>-137473</v>
      </c>
      <c r="FO109" s="104">
        <f>VLOOKUP($B109,'Part 3 NNDR3'!$A$6:$FY$331,FO$4,FALSE)</f>
        <v>0</v>
      </c>
      <c r="FP109" s="104">
        <f>VLOOKUP($B109,'Part 3 NNDR3'!$A$6:$FY$331,FP$4,FALSE)</f>
        <v>-137473</v>
      </c>
      <c r="FQ109" s="104">
        <f>VLOOKUP($B109,'Part 3 NNDR3'!$A$6:$FY$331,FQ$4,FALSE)</f>
        <v>-297142</v>
      </c>
      <c r="FR109" s="104">
        <f>VLOOKUP($B109,'Part 3 NNDR3'!$A$6:$FY$331,FR$4,FALSE)</f>
        <v>0</v>
      </c>
      <c r="FS109" s="104">
        <f>VLOOKUP($B109,'Part 3 NNDR3'!$A$6:$FY$331,FS$4,FALSE)</f>
        <v>-297142</v>
      </c>
      <c r="FT109" s="104">
        <f>VLOOKUP($B109,'Part 3 NNDR3'!$A$6:$FY$331,FT$4,FALSE)</f>
        <v>0</v>
      </c>
      <c r="FU109" s="104">
        <f>VLOOKUP($B109,'Part 3 NNDR3'!$A$6:$FY$331,FU$4,FALSE)</f>
        <v>0</v>
      </c>
      <c r="FV109" s="104">
        <f>VLOOKUP($B109,'Part 3 NNDR3'!$A$6:$FY$331,FV$4,FALSE)</f>
        <v>0</v>
      </c>
      <c r="FW109" s="104">
        <f>VLOOKUP($B109,'Part 3 NNDR3'!$A$6:$FY$331,FW$4,FALSE)</f>
        <v>-4617431</v>
      </c>
      <c r="FX109" s="104">
        <f>VLOOKUP($B109,'Part 3 NNDR3'!$A$6:$FY$331,FX$4,FALSE)</f>
        <v>0</v>
      </c>
      <c r="FY109" s="104">
        <f>VLOOKUP($B109,'Part 3 NNDR3'!$A$6:$FY$331,FY$4,FALSE)</f>
        <v>-4617431</v>
      </c>
      <c r="FZ109" s="104">
        <f>VLOOKUP($B109,'Part 3 NNDR3'!$A$6:$FY$331,FZ$4,FALSE)</f>
        <v>11697350</v>
      </c>
      <c r="GA109" s="104">
        <f>VLOOKUP($B109,'Part 3 NNDR3'!$A$6:$FY$331,GA$4,FALSE)</f>
        <v>0</v>
      </c>
      <c r="GB109" s="104">
        <f>VLOOKUP($B109,'Part 3 NNDR3'!$A$6:$FY$331,GB$4,FALSE)</f>
        <v>11697350</v>
      </c>
      <c r="GC109" s="105" t="str">
        <f>VLOOKUP($B109,'Data (Updated)'!$C$4:$E$329,2,FALSE)</f>
        <v>E1620</v>
      </c>
      <c r="GD109" s="106" t="str">
        <f>VLOOKUP($B109,'Data (Updated)'!$C$4:$E$329,3,FALSE)</f>
        <v>NA</v>
      </c>
    </row>
    <row r="110" spans="1:186" ht="12.75" x14ac:dyDescent="0.2">
      <c r="A110" s="75">
        <v>105</v>
      </c>
      <c r="B110" s="100" t="s">
        <v>308</v>
      </c>
      <c r="C110" s="101" t="s">
        <v>941</v>
      </c>
      <c r="D110" s="102" t="s">
        <v>943</v>
      </c>
      <c r="E110" s="103" t="s">
        <v>307</v>
      </c>
      <c r="F110" s="104">
        <f>VLOOKUP($B110,'Part 3 NNDR3'!$A$6:$FY$331,F$4,FALSE)</f>
        <v>0</v>
      </c>
      <c r="G110" s="104">
        <f>VLOOKUP($B110,'Part 3 NNDR3'!$A$6:$FY$331,G$4,FALSE)</f>
        <v>0</v>
      </c>
      <c r="H110" s="104">
        <f>VLOOKUP($B110,'Part 3 NNDR3'!$A$6:$FY$331,H$4,FALSE)</f>
        <v>0</v>
      </c>
      <c r="I110" s="104">
        <f>VLOOKUP($B110,'Part 3 NNDR3'!$A$6:$FY$331,I$4,FALSE)</f>
        <v>-234232</v>
      </c>
      <c r="J110" s="104">
        <f>VLOOKUP($B110,'Part 3 NNDR3'!$A$6:$FY$331,J$4,FALSE)</f>
        <v>0</v>
      </c>
      <c r="K110" s="104">
        <f>VLOOKUP($B110,'Part 3 NNDR3'!$A$6:$FY$331,K$4,FALSE)</f>
        <v>-234232</v>
      </c>
      <c r="L110" s="104">
        <f>VLOOKUP($B110,'Part 3 NNDR3'!$A$6:$FY$331,L$4,FALSE)</f>
        <v>0</v>
      </c>
      <c r="M110" s="104">
        <f>VLOOKUP($B110,'Part 3 NNDR3'!$A$6:$FY$331,M$4,FALSE)</f>
        <v>0</v>
      </c>
      <c r="N110" s="104">
        <f>VLOOKUP($B110,'Part 3 NNDR3'!$A$6:$FY$331,N$4,FALSE)</f>
        <v>0</v>
      </c>
      <c r="O110" s="104">
        <f>VLOOKUP($B110,'Part 3 NNDR3'!$A$6:$FY$331,O$4,FALSE)</f>
        <v>100044</v>
      </c>
      <c r="P110" s="104">
        <f>VLOOKUP($B110,'Part 3 NNDR3'!$A$6:$FY$331,P$4,FALSE)</f>
        <v>0</v>
      </c>
      <c r="Q110" s="104">
        <f>VLOOKUP($B110,'Part 3 NNDR3'!$A$6:$FY$331,Q$4,FALSE)</f>
        <v>100044</v>
      </c>
      <c r="R110" s="104">
        <f>VLOOKUP($B110,'Part 3 NNDR3'!$A$6:$FY$331,R$4,FALSE)</f>
        <v>-134188</v>
      </c>
      <c r="S110" s="104">
        <f>VLOOKUP($B110,'Part 3 NNDR3'!$A$6:$FY$331,S$4,FALSE)</f>
        <v>0</v>
      </c>
      <c r="T110" s="104">
        <f>VLOOKUP($B110,'Part 3 NNDR3'!$A$6:$FY$331,T$4,FALSE)</f>
        <v>-134188</v>
      </c>
      <c r="U110" s="104">
        <f>VLOOKUP($B110,'Part 3 NNDR3'!$A$6:$FY$331,U$4,FALSE)</f>
        <v>-2147597</v>
      </c>
      <c r="V110" s="104">
        <f>VLOOKUP($B110,'Part 3 NNDR3'!$A$6:$FY$331,V$4,FALSE)</f>
        <v>0</v>
      </c>
      <c r="W110" s="104">
        <f>VLOOKUP($B110,'Part 3 NNDR3'!$A$6:$FY$331,W$4,FALSE)</f>
        <v>-2147597</v>
      </c>
      <c r="X110" s="104">
        <f>VLOOKUP($B110,'Part 3 NNDR3'!$A$6:$FY$331,X$4,FALSE)</f>
        <v>-361</v>
      </c>
      <c r="Y110" s="104">
        <f>VLOOKUP($B110,'Part 3 NNDR3'!$A$6:$FY$331,Y$4,FALSE)</f>
        <v>0</v>
      </c>
      <c r="Z110" s="104">
        <f>VLOOKUP($B110,'Part 3 NNDR3'!$A$6:$FY$331,Z$4,FALSE)</f>
        <v>-361</v>
      </c>
      <c r="AA110" s="104">
        <f>VLOOKUP($B110,'Part 3 NNDR3'!$A$6:$FY$331,AA$4,FALSE)</f>
        <v>-161170</v>
      </c>
      <c r="AB110" s="104">
        <f>VLOOKUP($B110,'Part 3 NNDR3'!$A$6:$FY$331,AB$4,FALSE)</f>
        <v>0</v>
      </c>
      <c r="AC110" s="104">
        <f>VLOOKUP($B110,'Part 3 NNDR3'!$A$6:$FY$331,AC$4,FALSE)</f>
        <v>-161170</v>
      </c>
      <c r="AD110" s="104">
        <f>VLOOKUP($B110,'Part 3 NNDR3'!$A$6:$FY$331,AD$4,FALSE)</f>
        <v>-161170</v>
      </c>
      <c r="AE110" s="104">
        <f>VLOOKUP($B110,'Part 3 NNDR3'!$A$6:$FY$331,AE$4,FALSE)</f>
        <v>0</v>
      </c>
      <c r="AF110" s="104">
        <f>VLOOKUP($B110,'Part 3 NNDR3'!$A$6:$FY$331,AF$4,FALSE)</f>
        <v>-161170</v>
      </c>
      <c r="AG110" s="104">
        <f>VLOOKUP($B110,'Part 3 NNDR3'!$A$6:$FY$331,AG$4,FALSE)</f>
        <v>0</v>
      </c>
      <c r="AH110" s="104">
        <f>VLOOKUP($B110,'Part 3 NNDR3'!$A$6:$FY$331,AH$4,FALSE)</f>
        <v>0</v>
      </c>
      <c r="AI110" s="104">
        <f>VLOOKUP($B110,'Part 3 NNDR3'!$A$6:$FY$331,AI$4,FALSE)</f>
        <v>0</v>
      </c>
      <c r="AJ110" s="104">
        <f>VLOOKUP($B110,'Part 3 NNDR3'!$A$6:$FY$331,AJ$4,FALSE)</f>
        <v>624863</v>
      </c>
      <c r="AK110" s="104">
        <f>VLOOKUP($B110,'Part 3 NNDR3'!$A$6:$FY$331,AK$4,FALSE)</f>
        <v>52422</v>
      </c>
      <c r="AL110" s="104">
        <f>VLOOKUP($B110,'Part 3 NNDR3'!$A$6:$FY$331,AL$4,FALSE)</f>
        <v>677285</v>
      </c>
      <c r="AM110" s="104">
        <f>VLOOKUP($B110,'Part 3 NNDR3'!$A$6:$FY$331,AM$4,FALSE)</f>
        <v>20375</v>
      </c>
      <c r="AN110" s="104">
        <f>VLOOKUP($B110,'Part 3 NNDR3'!$A$6:$FY$331,AN$4,FALSE)</f>
        <v>0</v>
      </c>
      <c r="AO110" s="104">
        <f>VLOOKUP($B110,'Part 3 NNDR3'!$A$6:$FY$331,AO$4,FALSE)</f>
        <v>20375</v>
      </c>
      <c r="AP110" s="104">
        <f>VLOOKUP($B110,'Part 3 NNDR3'!$A$6:$FY$331,AP$4,FALSE)</f>
        <v>-1256108</v>
      </c>
      <c r="AQ110" s="104">
        <f>VLOOKUP($B110,'Part 3 NNDR3'!$A$6:$FY$331,AQ$4,FALSE)</f>
        <v>0</v>
      </c>
      <c r="AR110" s="104">
        <f>VLOOKUP($B110,'Part 3 NNDR3'!$A$6:$FY$331,AR$4,FALSE)</f>
        <v>-1256108</v>
      </c>
      <c r="AS110" s="104">
        <f>VLOOKUP($B110,'Part 3 NNDR3'!$A$6:$FY$331,AS$4,FALSE)</f>
        <v>-67947</v>
      </c>
      <c r="AT110" s="104">
        <f>VLOOKUP($B110,'Part 3 NNDR3'!$A$6:$FY$331,AT$4,FALSE)</f>
        <v>0</v>
      </c>
      <c r="AU110" s="104">
        <f>VLOOKUP($B110,'Part 3 NNDR3'!$A$6:$FY$331,AU$4,FALSE)</f>
        <v>-67947</v>
      </c>
      <c r="AV110" s="104">
        <f>VLOOKUP($B110,'Part 3 NNDR3'!$A$6:$FY$331,AV$4,FALSE)</f>
        <v>-7779</v>
      </c>
      <c r="AW110" s="104">
        <f>VLOOKUP($B110,'Part 3 NNDR3'!$A$6:$FY$331,AW$4,FALSE)</f>
        <v>0</v>
      </c>
      <c r="AX110" s="104">
        <f>VLOOKUP($B110,'Part 3 NNDR3'!$A$6:$FY$331,AX$4,FALSE)</f>
        <v>-7779</v>
      </c>
      <c r="AY110" s="104">
        <f>VLOOKUP($B110,'Part 3 NNDR3'!$A$6:$FY$331,AY$4,FALSE)</f>
        <v>0</v>
      </c>
      <c r="AZ110" s="104">
        <f>VLOOKUP($B110,'Part 3 NNDR3'!$A$6:$FY$331,AZ$4,FALSE)</f>
        <v>0</v>
      </c>
      <c r="BA110" s="104">
        <f>VLOOKUP($B110,'Part 3 NNDR3'!$A$6:$FY$331,BA$4,FALSE)</f>
        <v>0</v>
      </c>
      <c r="BB110" s="104">
        <f>VLOOKUP($B110,'Part 3 NNDR3'!$A$6:$FY$331,BB$4,FALSE)</f>
        <v>-7388</v>
      </c>
      <c r="BC110" s="104">
        <f>VLOOKUP($B110,'Part 3 NNDR3'!$A$6:$FY$331,BC$4,FALSE)</f>
        <v>0</v>
      </c>
      <c r="BD110" s="104">
        <f>VLOOKUP($B110,'Part 3 NNDR3'!$A$6:$FY$331,BD$4,FALSE)</f>
        <v>-7388</v>
      </c>
      <c r="BE110" s="104">
        <f>VLOOKUP($B110,'Part 3 NNDR3'!$A$6:$FY$331,BE$4,FALSE)</f>
        <v>0</v>
      </c>
      <c r="BF110" s="104">
        <f>VLOOKUP($B110,'Part 3 NNDR3'!$A$6:$FY$331,BF$4,FALSE)</f>
        <v>0</v>
      </c>
      <c r="BG110" s="104">
        <f>VLOOKUP($B110,'Part 3 NNDR3'!$A$6:$FY$331,BG$4,FALSE)</f>
        <v>0</v>
      </c>
      <c r="BH110" s="104">
        <f>VLOOKUP($B110,'Part 3 NNDR3'!$A$6:$FY$331,BH$4,FALSE)</f>
        <v>-3002751</v>
      </c>
      <c r="BI110" s="104">
        <f>VLOOKUP($B110,'Part 3 NNDR3'!$A$6:$FY$331,BI$4,FALSE)</f>
        <v>52422</v>
      </c>
      <c r="BJ110" s="104">
        <f>VLOOKUP($B110,'Part 3 NNDR3'!$A$6:$FY$331,BJ$4,FALSE)</f>
        <v>-2950329</v>
      </c>
      <c r="BK110" s="104">
        <f>VLOOKUP($B110,'Part 3 NNDR3'!$A$6:$FY$331,BK$4,FALSE)</f>
        <v>0</v>
      </c>
      <c r="BL110" s="104">
        <f>VLOOKUP($B110,'Part 3 NNDR3'!$A$6:$FY$331,BL$4,FALSE)</f>
        <v>0</v>
      </c>
      <c r="BM110" s="104">
        <f>VLOOKUP($B110,'Part 3 NNDR3'!$A$6:$FY$331,BM$4,FALSE)</f>
        <v>0</v>
      </c>
      <c r="BN110" s="104">
        <f>VLOOKUP($B110,'Part 3 NNDR3'!$A$6:$FY$331,BN$4,FALSE)</f>
        <v>0</v>
      </c>
      <c r="BO110" s="104">
        <f>VLOOKUP($B110,'Part 3 NNDR3'!$A$6:$FY$331,BO$4,FALSE)</f>
        <v>0</v>
      </c>
      <c r="BP110" s="104">
        <f>VLOOKUP($B110,'Part 3 NNDR3'!$A$6:$FY$331,BP$4,FALSE)</f>
        <v>0</v>
      </c>
      <c r="BQ110" s="104">
        <f>VLOOKUP($B110,'Part 3 NNDR3'!$A$6:$FY$331,BQ$4,FALSE)</f>
        <v>-623841</v>
      </c>
      <c r="BR110" s="104">
        <f>VLOOKUP($B110,'Part 3 NNDR3'!$A$6:$FY$331,BR$4,FALSE)</f>
        <v>-6039</v>
      </c>
      <c r="BS110" s="104">
        <f>VLOOKUP($B110,'Part 3 NNDR3'!$A$6:$FY$331,BS$4,FALSE)</f>
        <v>-629880</v>
      </c>
      <c r="BT110" s="104">
        <f>VLOOKUP($B110,'Part 3 NNDR3'!$A$6:$FY$331,BT$4,FALSE)</f>
        <v>-53433</v>
      </c>
      <c r="BU110" s="104">
        <f>VLOOKUP($B110,'Part 3 NNDR3'!$A$6:$FY$331,BU$4,FALSE)</f>
        <v>0</v>
      </c>
      <c r="BV110" s="104">
        <f>VLOOKUP($B110,'Part 3 NNDR3'!$A$6:$FY$331,BV$4,FALSE)</f>
        <v>-53433</v>
      </c>
      <c r="BW110" s="104">
        <f>VLOOKUP($B110,'Part 3 NNDR3'!$A$6:$FY$331,BW$4,FALSE)</f>
        <v>-677274</v>
      </c>
      <c r="BX110" s="104">
        <f>VLOOKUP($B110,'Part 3 NNDR3'!$A$6:$FY$331,BX$4,FALSE)</f>
        <v>-6039</v>
      </c>
      <c r="BY110" s="104">
        <f>VLOOKUP($B110,'Part 3 NNDR3'!$A$6:$FY$331,BY$4,FALSE)</f>
        <v>-683313</v>
      </c>
      <c r="BZ110" s="104">
        <f>VLOOKUP($B110,'Part 3 NNDR3'!$A$6:$FY$331,BZ$4,FALSE)</f>
        <v>-61174</v>
      </c>
      <c r="CA110" s="104">
        <f>VLOOKUP($B110,'Part 3 NNDR3'!$A$6:$FY$331,CA$4,FALSE)</f>
        <v>0</v>
      </c>
      <c r="CB110" s="104">
        <f>VLOOKUP($B110,'Part 3 NNDR3'!$A$6:$FY$331,CB$4,FALSE)</f>
        <v>-61174</v>
      </c>
      <c r="CC110" s="104">
        <f>VLOOKUP($B110,'Part 3 NNDR3'!$A$6:$FY$331,CC$4,FALSE)</f>
        <v>-2572</v>
      </c>
      <c r="CD110" s="104">
        <f>VLOOKUP($B110,'Part 3 NNDR3'!$A$6:$FY$331,CD$4,FALSE)</f>
        <v>0</v>
      </c>
      <c r="CE110" s="104">
        <f>VLOOKUP($B110,'Part 3 NNDR3'!$A$6:$FY$331,CE$4,FALSE)</f>
        <v>-2572</v>
      </c>
      <c r="CF110" s="104">
        <f>VLOOKUP($B110,'Part 3 NNDR3'!$A$6:$FY$331,CF$4,FALSE)</f>
        <v>-19644</v>
      </c>
      <c r="CG110" s="104">
        <f>VLOOKUP($B110,'Part 3 NNDR3'!$A$6:$FY$331,CG$4,FALSE)</f>
        <v>0</v>
      </c>
      <c r="CH110" s="104">
        <f>VLOOKUP($B110,'Part 3 NNDR3'!$A$6:$FY$331,CH$4,FALSE)</f>
        <v>-19644</v>
      </c>
      <c r="CI110" s="104">
        <f>VLOOKUP($B110,'Part 3 NNDR3'!$A$6:$FY$331,CI$4,FALSE)</f>
        <v>2987</v>
      </c>
      <c r="CJ110" s="104">
        <f>VLOOKUP($B110,'Part 3 NNDR3'!$A$6:$FY$331,CJ$4,FALSE)</f>
        <v>0</v>
      </c>
      <c r="CK110" s="104">
        <f>VLOOKUP($B110,'Part 3 NNDR3'!$A$6:$FY$331,CK$4,FALSE)</f>
        <v>2987</v>
      </c>
      <c r="CL110" s="104">
        <f>VLOOKUP($B110,'Part 3 NNDR3'!$A$6:$FY$331,CL$4,FALSE)</f>
        <v>-1064</v>
      </c>
      <c r="CM110" s="104">
        <f>VLOOKUP($B110,'Part 3 NNDR3'!$A$6:$FY$331,CM$4,FALSE)</f>
        <v>0</v>
      </c>
      <c r="CN110" s="104">
        <f>VLOOKUP($B110,'Part 3 NNDR3'!$A$6:$FY$331,CN$4,FALSE)</f>
        <v>-1064</v>
      </c>
      <c r="CO110" s="104">
        <f>VLOOKUP($B110,'Part 3 NNDR3'!$A$6:$FY$331,CO$4,FALSE)</f>
        <v>0</v>
      </c>
      <c r="CP110" s="104">
        <f>VLOOKUP($B110,'Part 3 NNDR3'!$A$6:$FY$331,CP$4,FALSE)</f>
        <v>0</v>
      </c>
      <c r="CQ110" s="104">
        <f>VLOOKUP($B110,'Part 3 NNDR3'!$A$6:$FY$331,CQ$4,FALSE)</f>
        <v>0</v>
      </c>
      <c r="CR110" s="104">
        <f>VLOOKUP($B110,'Part 3 NNDR3'!$A$6:$FY$331,CR$4,FALSE)</f>
        <v>-6421</v>
      </c>
      <c r="CS110" s="104">
        <f>VLOOKUP($B110,'Part 3 NNDR3'!$A$6:$FY$331,CS$4,FALSE)</f>
        <v>0</v>
      </c>
      <c r="CT110" s="104">
        <f>VLOOKUP($B110,'Part 3 NNDR3'!$A$6:$FY$331,CT$4,FALSE)</f>
        <v>-6421</v>
      </c>
      <c r="CU110" s="104">
        <f>VLOOKUP($B110,'Part 3 NNDR3'!$A$6:$FY$331,CU$4,FALSE)</f>
        <v>0</v>
      </c>
      <c r="CV110" s="104">
        <f>VLOOKUP($B110,'Part 3 NNDR3'!$A$6:$FY$331,CV$4,FALSE)</f>
        <v>0</v>
      </c>
      <c r="CW110" s="104">
        <f>VLOOKUP($B110,'Part 3 NNDR3'!$A$6:$FY$331,CW$4,FALSE)</f>
        <v>0</v>
      </c>
      <c r="CX110" s="104">
        <f>VLOOKUP($B110,'Part 3 NNDR3'!$A$6:$FY$331,CX$4,FALSE)</f>
        <v>-576</v>
      </c>
      <c r="CY110" s="104">
        <f>VLOOKUP($B110,'Part 3 NNDR3'!$A$6:$FY$331,CY$4,FALSE)</f>
        <v>0</v>
      </c>
      <c r="CZ110" s="104">
        <f>VLOOKUP($B110,'Part 3 NNDR3'!$A$6:$FY$331,CZ$4,FALSE)</f>
        <v>-576</v>
      </c>
      <c r="DA110" s="104">
        <f>VLOOKUP($B110,'Part 3 NNDR3'!$A$6:$FY$331,DA$4,FALSE)</f>
        <v>0</v>
      </c>
      <c r="DB110" s="104">
        <f>VLOOKUP($B110,'Part 3 NNDR3'!$A$6:$FY$331,DB$4,FALSE)</f>
        <v>0</v>
      </c>
      <c r="DC110" s="104">
        <f>VLOOKUP($B110,'Part 3 NNDR3'!$A$6:$FY$331,DC$4,FALSE)</f>
        <v>0</v>
      </c>
      <c r="DD110" s="104">
        <f>VLOOKUP($B110,'Part 3 NNDR3'!$A$6:$FY$331,DD$4,FALSE)</f>
        <v>0</v>
      </c>
      <c r="DE110" s="104">
        <f>VLOOKUP($B110,'Part 3 NNDR3'!$A$6:$FY$331,DE$4,FALSE)</f>
        <v>0</v>
      </c>
      <c r="DF110" s="104">
        <f>VLOOKUP($B110,'Part 3 NNDR3'!$A$6:$FY$331,DF$4,FALSE)</f>
        <v>0</v>
      </c>
      <c r="DG110" s="104">
        <f>VLOOKUP($B110,'Part 3 NNDR3'!$A$6:$FY$331,DG$4,FALSE)</f>
        <v>0</v>
      </c>
      <c r="DH110" s="104">
        <f>VLOOKUP($B110,'Part 3 NNDR3'!$A$6:$FY$331,DH$4,FALSE)</f>
        <v>0</v>
      </c>
      <c r="DI110" s="104">
        <f>VLOOKUP($B110,'Part 3 NNDR3'!$A$6:$FY$331,DI$4,FALSE)</f>
        <v>0</v>
      </c>
      <c r="DJ110" s="104">
        <f>VLOOKUP($B110,'Part 3 NNDR3'!$A$6:$FY$331,DJ$4,FALSE)</f>
        <v>0</v>
      </c>
      <c r="DK110" s="104">
        <f>VLOOKUP($B110,'Part 3 NNDR3'!$A$6:$FY$331,DK$4,FALSE)</f>
        <v>0</v>
      </c>
      <c r="DL110" s="104">
        <f>VLOOKUP($B110,'Part 3 NNDR3'!$A$6:$FY$331,DL$4,FALSE)</f>
        <v>-88464</v>
      </c>
      <c r="DM110" s="104">
        <f>VLOOKUP($B110,'Part 3 NNDR3'!$A$6:$FY$331,DM$4,FALSE)</f>
        <v>0</v>
      </c>
      <c r="DN110" s="104">
        <f>VLOOKUP($B110,'Part 3 NNDR3'!$A$6:$FY$331,DN$4,FALSE)</f>
        <v>-88464</v>
      </c>
      <c r="DO110" s="104">
        <f>VLOOKUP($B110,'Part 3 NNDR3'!$A$6:$FY$331,DO$4,FALSE)</f>
        <v>-3286</v>
      </c>
      <c r="DP110" s="104">
        <f>VLOOKUP($B110,'Part 3 NNDR3'!$A$6:$FY$331,DP$4,FALSE)</f>
        <v>0</v>
      </c>
      <c r="DQ110" s="104">
        <f>VLOOKUP($B110,'Part 3 NNDR3'!$A$6:$FY$331,DQ$4,FALSE)</f>
        <v>-3286</v>
      </c>
      <c r="DR110" s="104">
        <f>VLOOKUP($B110,'Part 3 NNDR3'!$A$6:$FY$331,DR$4,FALSE)</f>
        <v>0</v>
      </c>
      <c r="DS110" s="104">
        <f>VLOOKUP($B110,'Part 3 NNDR3'!$A$6:$FY$331,DS$4,FALSE)</f>
        <v>0</v>
      </c>
      <c r="DT110" s="104">
        <f>VLOOKUP($B110,'Part 3 NNDR3'!$A$6:$FY$331,DT$4,FALSE)</f>
        <v>0</v>
      </c>
      <c r="DU110" s="104">
        <f>VLOOKUP($B110,'Part 3 NNDR3'!$A$6:$FY$331,DU$4,FALSE)</f>
        <v>-10384</v>
      </c>
      <c r="DV110" s="104">
        <f>VLOOKUP($B110,'Part 3 NNDR3'!$A$6:$FY$331,DV$4,FALSE)</f>
        <v>0</v>
      </c>
      <c r="DW110" s="104">
        <f>VLOOKUP($B110,'Part 3 NNDR3'!$A$6:$FY$331,DW$4,FALSE)</f>
        <v>-10384</v>
      </c>
      <c r="DX110" s="104">
        <f>VLOOKUP($B110,'Part 3 NNDR3'!$A$6:$FY$331,DX$4,FALSE)</f>
        <v>0</v>
      </c>
      <c r="DY110" s="104">
        <f>VLOOKUP($B110,'Part 3 NNDR3'!$A$6:$FY$331,DY$4,FALSE)</f>
        <v>0</v>
      </c>
      <c r="DZ110" s="104">
        <f>VLOOKUP($B110,'Part 3 NNDR3'!$A$6:$FY$331,DZ$4,FALSE)</f>
        <v>0</v>
      </c>
      <c r="EA110" s="104">
        <f>VLOOKUP($B110,'Part 3 NNDR3'!$A$6:$FY$331,EA$4,FALSE)</f>
        <v>-477416</v>
      </c>
      <c r="EB110" s="104">
        <f>VLOOKUP($B110,'Part 3 NNDR3'!$A$6:$FY$331,EB$4,FALSE)</f>
        <v>0</v>
      </c>
      <c r="EC110" s="104">
        <f>VLOOKUP($B110,'Part 3 NNDR3'!$A$6:$FY$331,EC$4,FALSE)</f>
        <v>-477416</v>
      </c>
      <c r="ED110" s="104">
        <f>VLOOKUP($B110,'Part 3 NNDR3'!$A$6:$FY$331,ED$4,FALSE)</f>
        <v>-6901</v>
      </c>
      <c r="EE110" s="104">
        <f>VLOOKUP($B110,'Part 3 NNDR3'!$A$6:$FY$331,EE$4,FALSE)</f>
        <v>0</v>
      </c>
      <c r="EF110" s="104">
        <f>VLOOKUP($B110,'Part 3 NNDR3'!$A$6:$FY$331,EF$4,FALSE)</f>
        <v>-6901</v>
      </c>
      <c r="EG110" s="104">
        <f>VLOOKUP($B110,'Part 3 NNDR3'!$A$6:$FY$331,EG$4,FALSE)</f>
        <v>0</v>
      </c>
      <c r="EH110" s="104">
        <f>VLOOKUP($B110,'Part 3 NNDR3'!$A$6:$FY$331,EH$4,FALSE)</f>
        <v>0</v>
      </c>
      <c r="EI110" s="104">
        <f>VLOOKUP($B110,'Part 3 NNDR3'!$A$6:$FY$331,EI$4,FALSE)</f>
        <v>0</v>
      </c>
      <c r="EJ110" s="104">
        <f>VLOOKUP($B110,'Part 3 NNDR3'!$A$6:$FY$331,EJ$4,FALSE)</f>
        <v>0</v>
      </c>
      <c r="EK110" s="104">
        <f>VLOOKUP($B110,'Part 3 NNDR3'!$A$6:$FY$331,EK$4,FALSE)</f>
        <v>0</v>
      </c>
      <c r="EL110" s="104">
        <f>VLOOKUP($B110,'Part 3 NNDR3'!$A$6:$FY$331,EL$4,FALSE)</f>
        <v>0</v>
      </c>
      <c r="EM110" s="104">
        <f>VLOOKUP($B110,'Part 3 NNDR3'!$A$6:$FY$331,EM$4,FALSE)</f>
        <v>-11707</v>
      </c>
      <c r="EN110" s="104">
        <f>VLOOKUP($B110,'Part 3 NNDR3'!$A$6:$FY$331,EN$4,FALSE)</f>
        <v>0</v>
      </c>
      <c r="EO110" s="104">
        <f>VLOOKUP($B110,'Part 3 NNDR3'!$A$6:$FY$331,EO$4,FALSE)</f>
        <v>-11707</v>
      </c>
      <c r="EP110" s="104">
        <f>VLOOKUP($B110,'Part 3 NNDR3'!$A$6:$FY$331,EP$4,FALSE)</f>
        <v>-509694</v>
      </c>
      <c r="EQ110" s="104">
        <f>VLOOKUP($B110,'Part 3 NNDR3'!$A$6:$FY$331,EQ$4,FALSE)</f>
        <v>0</v>
      </c>
      <c r="ER110" s="104">
        <f>VLOOKUP($B110,'Part 3 NNDR3'!$A$6:$FY$331,ER$4,FALSE)</f>
        <v>-509694</v>
      </c>
      <c r="ES110" s="104">
        <f>VLOOKUP($B110,'Part 3 NNDR3'!$A$6:$FY$331,ES$4,FALSE)</f>
        <v>0</v>
      </c>
      <c r="ET110" s="104">
        <f>VLOOKUP($B110,'Part 3 NNDR3'!$A$6:$FY$331,ET$4,FALSE)</f>
        <v>0</v>
      </c>
      <c r="EU110" s="104">
        <f>VLOOKUP($B110,'Part 3 NNDR3'!$A$6:$FY$331,EU$4,FALSE)</f>
        <v>0</v>
      </c>
      <c r="EV110" s="104">
        <f>VLOOKUP($B110,'Part 3 NNDR3'!$A$6:$FY$331,EV$4,FALSE)</f>
        <v>0</v>
      </c>
      <c r="EW110" s="104">
        <f>VLOOKUP($B110,'Part 3 NNDR3'!$A$6:$FY$331,EW$4,FALSE)</f>
        <v>0</v>
      </c>
      <c r="EX110" s="104">
        <f>VLOOKUP($B110,'Part 3 NNDR3'!$A$6:$FY$331,EX$4,FALSE)</f>
        <v>0</v>
      </c>
      <c r="EY110" s="104">
        <f>VLOOKUP($B110,'Part 3 NNDR3'!$A$6:$FY$331,EY$4,FALSE)</f>
        <v>0</v>
      </c>
      <c r="EZ110" s="104">
        <f>VLOOKUP($B110,'Part 3 NNDR3'!$A$6:$FY$331,EZ$4,FALSE)</f>
        <v>0</v>
      </c>
      <c r="FA110" s="104">
        <f>VLOOKUP($B110,'Part 3 NNDR3'!$A$6:$FY$331,FA$4,FALSE)</f>
        <v>0</v>
      </c>
      <c r="FB110" s="104">
        <f>VLOOKUP($B110,'Part 3 NNDR3'!$A$6:$FY$331,FB$4,FALSE)</f>
        <v>29406785</v>
      </c>
      <c r="FC110" s="104">
        <f>VLOOKUP($B110,'Part 3 NNDR3'!$A$6:$FY$331,FC$4,FALSE)</f>
        <v>1939776</v>
      </c>
      <c r="FD110" s="104">
        <f>VLOOKUP($B110,'Part 3 NNDR3'!$A$6:$FY$331,FD$4,FALSE)</f>
        <v>31346561</v>
      </c>
      <c r="FE110" s="104">
        <f>VLOOKUP($B110,'Part 3 NNDR3'!$A$6:$FY$331,FE$4,FALSE)</f>
        <v>-134188</v>
      </c>
      <c r="FF110" s="104">
        <f>VLOOKUP($B110,'Part 3 NNDR3'!$A$6:$FY$331,FF$4,FALSE)</f>
        <v>0</v>
      </c>
      <c r="FG110" s="104">
        <f>VLOOKUP($B110,'Part 3 NNDR3'!$A$6:$FY$331,FG$4,FALSE)</f>
        <v>-134188</v>
      </c>
      <c r="FH110" s="104">
        <f>VLOOKUP($B110,'Part 3 NNDR3'!$A$6:$FY$331,FH$4,FALSE)</f>
        <v>-3002751</v>
      </c>
      <c r="FI110" s="104">
        <f>VLOOKUP($B110,'Part 3 NNDR3'!$A$6:$FY$331,FI$4,FALSE)</f>
        <v>52422</v>
      </c>
      <c r="FJ110" s="104">
        <f>VLOOKUP($B110,'Part 3 NNDR3'!$A$6:$FY$331,FJ$4,FALSE)</f>
        <v>-2950329</v>
      </c>
      <c r="FK110" s="104">
        <f>VLOOKUP($B110,'Part 3 NNDR3'!$A$6:$FY$331,FK$4,FALSE)</f>
        <v>-677274</v>
      </c>
      <c r="FL110" s="104">
        <f>VLOOKUP($B110,'Part 3 NNDR3'!$A$6:$FY$331,FL$4,FALSE)</f>
        <v>-6039</v>
      </c>
      <c r="FM110" s="104">
        <f>VLOOKUP($B110,'Part 3 NNDR3'!$A$6:$FY$331,FM$4,FALSE)</f>
        <v>-683313</v>
      </c>
      <c r="FN110" s="104">
        <f>VLOOKUP($B110,'Part 3 NNDR3'!$A$6:$FY$331,FN$4,FALSE)</f>
        <v>-88464</v>
      </c>
      <c r="FO110" s="104">
        <f>VLOOKUP($B110,'Part 3 NNDR3'!$A$6:$FY$331,FO$4,FALSE)</f>
        <v>0</v>
      </c>
      <c r="FP110" s="104">
        <f>VLOOKUP($B110,'Part 3 NNDR3'!$A$6:$FY$331,FP$4,FALSE)</f>
        <v>-88464</v>
      </c>
      <c r="FQ110" s="104">
        <f>VLOOKUP($B110,'Part 3 NNDR3'!$A$6:$FY$331,FQ$4,FALSE)</f>
        <v>-509694</v>
      </c>
      <c r="FR110" s="104">
        <f>VLOOKUP($B110,'Part 3 NNDR3'!$A$6:$FY$331,FR$4,FALSE)</f>
        <v>0</v>
      </c>
      <c r="FS110" s="104">
        <f>VLOOKUP($B110,'Part 3 NNDR3'!$A$6:$FY$331,FS$4,FALSE)</f>
        <v>-509694</v>
      </c>
      <c r="FT110" s="104">
        <f>VLOOKUP($B110,'Part 3 NNDR3'!$A$6:$FY$331,FT$4,FALSE)</f>
        <v>0</v>
      </c>
      <c r="FU110" s="104">
        <f>VLOOKUP($B110,'Part 3 NNDR3'!$A$6:$FY$331,FU$4,FALSE)</f>
        <v>0</v>
      </c>
      <c r="FV110" s="104">
        <f>VLOOKUP($B110,'Part 3 NNDR3'!$A$6:$FY$331,FV$4,FALSE)</f>
        <v>0</v>
      </c>
      <c r="FW110" s="104">
        <f>VLOOKUP($B110,'Part 3 NNDR3'!$A$6:$FY$331,FW$4,FALSE)</f>
        <v>-4412371</v>
      </c>
      <c r="FX110" s="104">
        <f>VLOOKUP($B110,'Part 3 NNDR3'!$A$6:$FY$331,FX$4,FALSE)</f>
        <v>46383</v>
      </c>
      <c r="FY110" s="104">
        <f>VLOOKUP($B110,'Part 3 NNDR3'!$A$6:$FY$331,FY$4,FALSE)</f>
        <v>-4365988</v>
      </c>
      <c r="FZ110" s="104">
        <f>VLOOKUP($B110,'Part 3 NNDR3'!$A$6:$FY$331,FZ$4,FALSE)</f>
        <v>24994414</v>
      </c>
      <c r="GA110" s="104">
        <f>VLOOKUP($B110,'Part 3 NNDR3'!$A$6:$FY$331,GA$4,FALSE)</f>
        <v>1986159</v>
      </c>
      <c r="GB110" s="104">
        <f>VLOOKUP($B110,'Part 3 NNDR3'!$A$6:$FY$331,GB$4,FALSE)</f>
        <v>26980573</v>
      </c>
      <c r="GC110" s="105" t="str">
        <f>VLOOKUP($B110,'Data (Updated)'!$C$4:$E$329,2,FALSE)</f>
        <v>E2321</v>
      </c>
      <c r="GD110" s="106" t="str">
        <f>VLOOKUP($B110,'Data (Updated)'!$C$4:$E$329,3,FALSE)</f>
        <v>E6123</v>
      </c>
    </row>
    <row r="111" spans="1:186" ht="12.75" x14ac:dyDescent="0.2">
      <c r="A111" s="75">
        <v>106</v>
      </c>
      <c r="B111" s="100" t="s">
        <v>310</v>
      </c>
      <c r="C111" s="101" t="s">
        <v>949</v>
      </c>
      <c r="D111" s="102" t="s">
        <v>960</v>
      </c>
      <c r="E111" s="103" t="s">
        <v>309</v>
      </c>
      <c r="F111" s="104">
        <f>VLOOKUP($B111,'Part 3 NNDR3'!$A$6:$FY$331,F$4,FALSE)</f>
        <v>0</v>
      </c>
      <c r="G111" s="104">
        <f>VLOOKUP($B111,'Part 3 NNDR3'!$A$6:$FY$331,G$4,FALSE)</f>
        <v>0</v>
      </c>
      <c r="H111" s="104">
        <f>VLOOKUP($B111,'Part 3 NNDR3'!$A$6:$FY$331,H$4,FALSE)</f>
        <v>0</v>
      </c>
      <c r="I111" s="104">
        <f>VLOOKUP($B111,'Part 3 NNDR3'!$A$6:$FY$331,I$4,FALSE)</f>
        <v>101085</v>
      </c>
      <c r="J111" s="104">
        <f>VLOOKUP($B111,'Part 3 NNDR3'!$A$6:$FY$331,J$4,FALSE)</f>
        <v>0</v>
      </c>
      <c r="K111" s="104">
        <f>VLOOKUP($B111,'Part 3 NNDR3'!$A$6:$FY$331,K$4,FALSE)</f>
        <v>101085</v>
      </c>
      <c r="L111" s="104">
        <f>VLOOKUP($B111,'Part 3 NNDR3'!$A$6:$FY$331,L$4,FALSE)</f>
        <v>0</v>
      </c>
      <c r="M111" s="104">
        <f>VLOOKUP($B111,'Part 3 NNDR3'!$A$6:$FY$331,M$4,FALSE)</f>
        <v>0</v>
      </c>
      <c r="N111" s="104">
        <f>VLOOKUP($B111,'Part 3 NNDR3'!$A$6:$FY$331,N$4,FALSE)</f>
        <v>0</v>
      </c>
      <c r="O111" s="104">
        <f>VLOOKUP($B111,'Part 3 NNDR3'!$A$6:$FY$331,O$4,FALSE)</f>
        <v>313519</v>
      </c>
      <c r="P111" s="104">
        <f>VLOOKUP($B111,'Part 3 NNDR3'!$A$6:$FY$331,P$4,FALSE)</f>
        <v>0</v>
      </c>
      <c r="Q111" s="104">
        <f>VLOOKUP($B111,'Part 3 NNDR3'!$A$6:$FY$331,Q$4,FALSE)</f>
        <v>313519</v>
      </c>
      <c r="R111" s="104">
        <f>VLOOKUP($B111,'Part 3 NNDR3'!$A$6:$FY$331,R$4,FALSE)</f>
        <v>414604</v>
      </c>
      <c r="S111" s="104">
        <f>VLOOKUP($B111,'Part 3 NNDR3'!$A$6:$FY$331,S$4,FALSE)</f>
        <v>0</v>
      </c>
      <c r="T111" s="104">
        <f>VLOOKUP($B111,'Part 3 NNDR3'!$A$6:$FY$331,T$4,FALSE)</f>
        <v>414604</v>
      </c>
      <c r="U111" s="104">
        <f>VLOOKUP($B111,'Part 3 NNDR3'!$A$6:$FY$331,U$4,FALSE)</f>
        <v>-3957104</v>
      </c>
      <c r="V111" s="104">
        <f>VLOOKUP($B111,'Part 3 NNDR3'!$A$6:$FY$331,V$4,FALSE)</f>
        <v>-52587</v>
      </c>
      <c r="W111" s="104">
        <f>VLOOKUP($B111,'Part 3 NNDR3'!$A$6:$FY$331,W$4,FALSE)</f>
        <v>-4009691</v>
      </c>
      <c r="X111" s="104">
        <f>VLOOKUP($B111,'Part 3 NNDR3'!$A$6:$FY$331,X$4,FALSE)</f>
        <v>-3170</v>
      </c>
      <c r="Y111" s="104">
        <f>VLOOKUP($B111,'Part 3 NNDR3'!$A$6:$FY$331,Y$4,FALSE)</f>
        <v>0</v>
      </c>
      <c r="Z111" s="104">
        <f>VLOOKUP($B111,'Part 3 NNDR3'!$A$6:$FY$331,Z$4,FALSE)</f>
        <v>-3170</v>
      </c>
      <c r="AA111" s="104">
        <f>VLOOKUP($B111,'Part 3 NNDR3'!$A$6:$FY$331,AA$4,FALSE)</f>
        <v>-144113</v>
      </c>
      <c r="AB111" s="104">
        <f>VLOOKUP($B111,'Part 3 NNDR3'!$A$6:$FY$331,AB$4,FALSE)</f>
        <v>-852</v>
      </c>
      <c r="AC111" s="104">
        <f>VLOOKUP($B111,'Part 3 NNDR3'!$A$6:$FY$331,AC$4,FALSE)</f>
        <v>-144965</v>
      </c>
      <c r="AD111" s="104">
        <f>VLOOKUP($B111,'Part 3 NNDR3'!$A$6:$FY$331,AD$4,FALSE)</f>
        <v>-94654</v>
      </c>
      <c r="AE111" s="104">
        <f>VLOOKUP($B111,'Part 3 NNDR3'!$A$6:$FY$331,AE$4,FALSE)</f>
        <v>0</v>
      </c>
      <c r="AF111" s="104">
        <f>VLOOKUP($B111,'Part 3 NNDR3'!$A$6:$FY$331,AF$4,FALSE)</f>
        <v>-94654</v>
      </c>
      <c r="AG111" s="104">
        <f>VLOOKUP($B111,'Part 3 NNDR3'!$A$6:$FY$331,AG$4,FALSE)</f>
        <v>0</v>
      </c>
      <c r="AH111" s="104">
        <f>VLOOKUP($B111,'Part 3 NNDR3'!$A$6:$FY$331,AH$4,FALSE)</f>
        <v>0</v>
      </c>
      <c r="AI111" s="104">
        <f>VLOOKUP($B111,'Part 3 NNDR3'!$A$6:$FY$331,AI$4,FALSE)</f>
        <v>0</v>
      </c>
      <c r="AJ111" s="104">
        <f>VLOOKUP($B111,'Part 3 NNDR3'!$A$6:$FY$331,AJ$4,FALSE)</f>
        <v>2485857</v>
      </c>
      <c r="AK111" s="104">
        <f>VLOOKUP($B111,'Part 3 NNDR3'!$A$6:$FY$331,AK$4,FALSE)</f>
        <v>58587</v>
      </c>
      <c r="AL111" s="104">
        <f>VLOOKUP($B111,'Part 3 NNDR3'!$A$6:$FY$331,AL$4,FALSE)</f>
        <v>2544444</v>
      </c>
      <c r="AM111" s="104">
        <f>VLOOKUP($B111,'Part 3 NNDR3'!$A$6:$FY$331,AM$4,FALSE)</f>
        <v>-54098</v>
      </c>
      <c r="AN111" s="104">
        <f>VLOOKUP($B111,'Part 3 NNDR3'!$A$6:$FY$331,AN$4,FALSE)</f>
        <v>-1063</v>
      </c>
      <c r="AO111" s="104">
        <f>VLOOKUP($B111,'Part 3 NNDR3'!$A$6:$FY$331,AO$4,FALSE)</f>
        <v>-55161</v>
      </c>
      <c r="AP111" s="104">
        <f>VLOOKUP($B111,'Part 3 NNDR3'!$A$6:$FY$331,AP$4,FALSE)</f>
        <v>-3199504</v>
      </c>
      <c r="AQ111" s="104">
        <f>VLOOKUP($B111,'Part 3 NNDR3'!$A$6:$FY$331,AQ$4,FALSE)</f>
        <v>-743681</v>
      </c>
      <c r="AR111" s="104">
        <f>VLOOKUP($B111,'Part 3 NNDR3'!$A$6:$FY$331,AR$4,FALSE)</f>
        <v>-3943185</v>
      </c>
      <c r="AS111" s="104">
        <f>VLOOKUP($B111,'Part 3 NNDR3'!$A$6:$FY$331,AS$4,FALSE)</f>
        <v>39416</v>
      </c>
      <c r="AT111" s="104">
        <f>VLOOKUP($B111,'Part 3 NNDR3'!$A$6:$FY$331,AT$4,FALSE)</f>
        <v>0</v>
      </c>
      <c r="AU111" s="104">
        <f>VLOOKUP($B111,'Part 3 NNDR3'!$A$6:$FY$331,AU$4,FALSE)</f>
        <v>39416</v>
      </c>
      <c r="AV111" s="104">
        <f>VLOOKUP($B111,'Part 3 NNDR3'!$A$6:$FY$331,AV$4,FALSE)</f>
        <v>-101262</v>
      </c>
      <c r="AW111" s="104">
        <f>VLOOKUP($B111,'Part 3 NNDR3'!$A$6:$FY$331,AW$4,FALSE)</f>
        <v>0</v>
      </c>
      <c r="AX111" s="104">
        <f>VLOOKUP($B111,'Part 3 NNDR3'!$A$6:$FY$331,AX$4,FALSE)</f>
        <v>-101262</v>
      </c>
      <c r="AY111" s="104">
        <f>VLOOKUP($B111,'Part 3 NNDR3'!$A$6:$FY$331,AY$4,FALSE)</f>
        <v>-876</v>
      </c>
      <c r="AZ111" s="104">
        <f>VLOOKUP($B111,'Part 3 NNDR3'!$A$6:$FY$331,AZ$4,FALSE)</f>
        <v>0</v>
      </c>
      <c r="BA111" s="104">
        <f>VLOOKUP($B111,'Part 3 NNDR3'!$A$6:$FY$331,BA$4,FALSE)</f>
        <v>-876</v>
      </c>
      <c r="BB111" s="104">
        <f>VLOOKUP($B111,'Part 3 NNDR3'!$A$6:$FY$331,BB$4,FALSE)</f>
        <v>-11191</v>
      </c>
      <c r="BC111" s="104">
        <f>VLOOKUP($B111,'Part 3 NNDR3'!$A$6:$FY$331,BC$4,FALSE)</f>
        <v>0</v>
      </c>
      <c r="BD111" s="104">
        <f>VLOOKUP($B111,'Part 3 NNDR3'!$A$6:$FY$331,BD$4,FALSE)</f>
        <v>-11191</v>
      </c>
      <c r="BE111" s="104">
        <f>VLOOKUP($B111,'Part 3 NNDR3'!$A$6:$FY$331,BE$4,FALSE)</f>
        <v>0</v>
      </c>
      <c r="BF111" s="104">
        <f>VLOOKUP($B111,'Part 3 NNDR3'!$A$6:$FY$331,BF$4,FALSE)</f>
        <v>0</v>
      </c>
      <c r="BG111" s="104">
        <f>VLOOKUP($B111,'Part 3 NNDR3'!$A$6:$FY$331,BG$4,FALSE)</f>
        <v>0</v>
      </c>
      <c r="BH111" s="104">
        <f>VLOOKUP($B111,'Part 3 NNDR3'!$A$6:$FY$331,BH$4,FALSE)</f>
        <v>-4942875</v>
      </c>
      <c r="BI111" s="104">
        <f>VLOOKUP($B111,'Part 3 NNDR3'!$A$6:$FY$331,BI$4,FALSE)</f>
        <v>-739596</v>
      </c>
      <c r="BJ111" s="104">
        <f>VLOOKUP($B111,'Part 3 NNDR3'!$A$6:$FY$331,BJ$4,FALSE)</f>
        <v>-5682471</v>
      </c>
      <c r="BK111" s="104">
        <f>VLOOKUP($B111,'Part 3 NNDR3'!$A$6:$FY$331,BK$4,FALSE)</f>
        <v>-43775</v>
      </c>
      <c r="BL111" s="104">
        <f>VLOOKUP($B111,'Part 3 NNDR3'!$A$6:$FY$331,BL$4,FALSE)</f>
        <v>0</v>
      </c>
      <c r="BM111" s="104">
        <f>VLOOKUP($B111,'Part 3 NNDR3'!$A$6:$FY$331,BM$4,FALSE)</f>
        <v>-43775</v>
      </c>
      <c r="BN111" s="104">
        <f>VLOOKUP($B111,'Part 3 NNDR3'!$A$6:$FY$331,BN$4,FALSE)</f>
        <v>-23032</v>
      </c>
      <c r="BO111" s="104">
        <f>VLOOKUP($B111,'Part 3 NNDR3'!$A$6:$FY$331,BO$4,FALSE)</f>
        <v>0</v>
      </c>
      <c r="BP111" s="104">
        <f>VLOOKUP($B111,'Part 3 NNDR3'!$A$6:$FY$331,BP$4,FALSE)</f>
        <v>-23032</v>
      </c>
      <c r="BQ111" s="104">
        <f>VLOOKUP($B111,'Part 3 NNDR3'!$A$6:$FY$331,BQ$4,FALSE)</f>
        <v>-4757925</v>
      </c>
      <c r="BR111" s="104">
        <f>VLOOKUP($B111,'Part 3 NNDR3'!$A$6:$FY$331,BR$4,FALSE)</f>
        <v>-24236</v>
      </c>
      <c r="BS111" s="104">
        <f>VLOOKUP($B111,'Part 3 NNDR3'!$A$6:$FY$331,BS$4,FALSE)</f>
        <v>-4782161</v>
      </c>
      <c r="BT111" s="104">
        <f>VLOOKUP($B111,'Part 3 NNDR3'!$A$6:$FY$331,BT$4,FALSE)</f>
        <v>-331878</v>
      </c>
      <c r="BU111" s="104">
        <f>VLOOKUP($B111,'Part 3 NNDR3'!$A$6:$FY$331,BU$4,FALSE)</f>
        <v>1253</v>
      </c>
      <c r="BV111" s="104">
        <f>VLOOKUP($B111,'Part 3 NNDR3'!$A$6:$FY$331,BV$4,FALSE)</f>
        <v>-330625</v>
      </c>
      <c r="BW111" s="104">
        <f>VLOOKUP($B111,'Part 3 NNDR3'!$A$6:$FY$331,BW$4,FALSE)</f>
        <v>-5156610</v>
      </c>
      <c r="BX111" s="104">
        <f>VLOOKUP($B111,'Part 3 NNDR3'!$A$6:$FY$331,BX$4,FALSE)</f>
        <v>-22983</v>
      </c>
      <c r="BY111" s="104">
        <f>VLOOKUP($B111,'Part 3 NNDR3'!$A$6:$FY$331,BY$4,FALSE)</f>
        <v>-5179593</v>
      </c>
      <c r="BZ111" s="104">
        <f>VLOOKUP($B111,'Part 3 NNDR3'!$A$6:$FY$331,BZ$4,FALSE)</f>
        <v>-104795</v>
      </c>
      <c r="CA111" s="104">
        <f>VLOOKUP($B111,'Part 3 NNDR3'!$A$6:$FY$331,CA$4,FALSE)</f>
        <v>-651</v>
      </c>
      <c r="CB111" s="104">
        <f>VLOOKUP($B111,'Part 3 NNDR3'!$A$6:$FY$331,CB$4,FALSE)</f>
        <v>-105446</v>
      </c>
      <c r="CC111" s="104">
        <f>VLOOKUP($B111,'Part 3 NNDR3'!$A$6:$FY$331,CC$4,FALSE)</f>
        <v>1460</v>
      </c>
      <c r="CD111" s="104">
        <f>VLOOKUP($B111,'Part 3 NNDR3'!$A$6:$FY$331,CD$4,FALSE)</f>
        <v>0</v>
      </c>
      <c r="CE111" s="104">
        <f>VLOOKUP($B111,'Part 3 NNDR3'!$A$6:$FY$331,CE$4,FALSE)</f>
        <v>1460</v>
      </c>
      <c r="CF111" s="104">
        <f>VLOOKUP($B111,'Part 3 NNDR3'!$A$6:$FY$331,CF$4,FALSE)</f>
        <v>-41547</v>
      </c>
      <c r="CG111" s="104">
        <f>VLOOKUP($B111,'Part 3 NNDR3'!$A$6:$FY$331,CG$4,FALSE)</f>
        <v>0</v>
      </c>
      <c r="CH111" s="104">
        <f>VLOOKUP($B111,'Part 3 NNDR3'!$A$6:$FY$331,CH$4,FALSE)</f>
        <v>-41547</v>
      </c>
      <c r="CI111" s="104">
        <f>VLOOKUP($B111,'Part 3 NNDR3'!$A$6:$FY$331,CI$4,FALSE)</f>
        <v>139</v>
      </c>
      <c r="CJ111" s="104">
        <f>VLOOKUP($B111,'Part 3 NNDR3'!$A$6:$FY$331,CJ$4,FALSE)</f>
        <v>0</v>
      </c>
      <c r="CK111" s="104">
        <f>VLOOKUP($B111,'Part 3 NNDR3'!$A$6:$FY$331,CK$4,FALSE)</f>
        <v>139</v>
      </c>
      <c r="CL111" s="104">
        <f>VLOOKUP($B111,'Part 3 NNDR3'!$A$6:$FY$331,CL$4,FALSE)</f>
        <v>-730</v>
      </c>
      <c r="CM111" s="104">
        <f>VLOOKUP($B111,'Part 3 NNDR3'!$A$6:$FY$331,CM$4,FALSE)</f>
        <v>0</v>
      </c>
      <c r="CN111" s="104">
        <f>VLOOKUP($B111,'Part 3 NNDR3'!$A$6:$FY$331,CN$4,FALSE)</f>
        <v>-730</v>
      </c>
      <c r="CO111" s="104">
        <f>VLOOKUP($B111,'Part 3 NNDR3'!$A$6:$FY$331,CO$4,FALSE)</f>
        <v>-219</v>
      </c>
      <c r="CP111" s="104">
        <f>VLOOKUP($B111,'Part 3 NNDR3'!$A$6:$FY$331,CP$4,FALSE)</f>
        <v>0</v>
      </c>
      <c r="CQ111" s="104">
        <f>VLOOKUP($B111,'Part 3 NNDR3'!$A$6:$FY$331,CQ$4,FALSE)</f>
        <v>-219</v>
      </c>
      <c r="CR111" s="104">
        <f>VLOOKUP($B111,'Part 3 NNDR3'!$A$6:$FY$331,CR$4,FALSE)</f>
        <v>0</v>
      </c>
      <c r="CS111" s="104">
        <f>VLOOKUP($B111,'Part 3 NNDR3'!$A$6:$FY$331,CS$4,FALSE)</f>
        <v>0</v>
      </c>
      <c r="CT111" s="104">
        <f>VLOOKUP($B111,'Part 3 NNDR3'!$A$6:$FY$331,CT$4,FALSE)</f>
        <v>0</v>
      </c>
      <c r="CU111" s="104">
        <f>VLOOKUP($B111,'Part 3 NNDR3'!$A$6:$FY$331,CU$4,FALSE)</f>
        <v>0</v>
      </c>
      <c r="CV111" s="104">
        <f>VLOOKUP($B111,'Part 3 NNDR3'!$A$6:$FY$331,CV$4,FALSE)</f>
        <v>0</v>
      </c>
      <c r="CW111" s="104">
        <f>VLOOKUP($B111,'Part 3 NNDR3'!$A$6:$FY$331,CW$4,FALSE)</f>
        <v>0</v>
      </c>
      <c r="CX111" s="104">
        <f>VLOOKUP($B111,'Part 3 NNDR3'!$A$6:$FY$331,CX$4,FALSE)</f>
        <v>0</v>
      </c>
      <c r="CY111" s="104">
        <f>VLOOKUP($B111,'Part 3 NNDR3'!$A$6:$FY$331,CY$4,FALSE)</f>
        <v>0</v>
      </c>
      <c r="CZ111" s="104">
        <f>VLOOKUP($B111,'Part 3 NNDR3'!$A$6:$FY$331,CZ$4,FALSE)</f>
        <v>0</v>
      </c>
      <c r="DA111" s="104">
        <f>VLOOKUP($B111,'Part 3 NNDR3'!$A$6:$FY$331,DA$4,FALSE)</f>
        <v>0</v>
      </c>
      <c r="DB111" s="104">
        <f>VLOOKUP($B111,'Part 3 NNDR3'!$A$6:$FY$331,DB$4,FALSE)</f>
        <v>0</v>
      </c>
      <c r="DC111" s="104">
        <f>VLOOKUP($B111,'Part 3 NNDR3'!$A$6:$FY$331,DC$4,FALSE)</f>
        <v>0</v>
      </c>
      <c r="DD111" s="104">
        <f>VLOOKUP($B111,'Part 3 NNDR3'!$A$6:$FY$331,DD$4,FALSE)</f>
        <v>0</v>
      </c>
      <c r="DE111" s="104">
        <f>VLOOKUP($B111,'Part 3 NNDR3'!$A$6:$FY$331,DE$4,FALSE)</f>
        <v>0</v>
      </c>
      <c r="DF111" s="104">
        <f>VLOOKUP($B111,'Part 3 NNDR3'!$A$6:$FY$331,DF$4,FALSE)</f>
        <v>0</v>
      </c>
      <c r="DG111" s="104">
        <f>VLOOKUP($B111,'Part 3 NNDR3'!$A$6:$FY$331,DG$4,FALSE)</f>
        <v>0</v>
      </c>
      <c r="DH111" s="104">
        <f>VLOOKUP($B111,'Part 3 NNDR3'!$A$6:$FY$331,DH$4,FALSE)</f>
        <v>0</v>
      </c>
      <c r="DI111" s="104">
        <f>VLOOKUP($B111,'Part 3 NNDR3'!$A$6:$FY$331,DI$4,FALSE)</f>
        <v>0</v>
      </c>
      <c r="DJ111" s="104">
        <f>VLOOKUP($B111,'Part 3 NNDR3'!$A$6:$FY$331,DJ$4,FALSE)</f>
        <v>0</v>
      </c>
      <c r="DK111" s="104">
        <f>VLOOKUP($B111,'Part 3 NNDR3'!$A$6:$FY$331,DK$4,FALSE)</f>
        <v>0</v>
      </c>
      <c r="DL111" s="104">
        <f>VLOOKUP($B111,'Part 3 NNDR3'!$A$6:$FY$331,DL$4,FALSE)</f>
        <v>-145692</v>
      </c>
      <c r="DM111" s="104">
        <f>VLOOKUP($B111,'Part 3 NNDR3'!$A$6:$FY$331,DM$4,FALSE)</f>
        <v>-651</v>
      </c>
      <c r="DN111" s="104">
        <f>VLOOKUP($B111,'Part 3 NNDR3'!$A$6:$FY$331,DN$4,FALSE)</f>
        <v>-146343</v>
      </c>
      <c r="DO111" s="104">
        <f>VLOOKUP($B111,'Part 3 NNDR3'!$A$6:$FY$331,DO$4,FALSE)</f>
        <v>0</v>
      </c>
      <c r="DP111" s="104">
        <f>VLOOKUP($B111,'Part 3 NNDR3'!$A$6:$FY$331,DP$4,FALSE)</f>
        <v>0</v>
      </c>
      <c r="DQ111" s="104">
        <f>VLOOKUP($B111,'Part 3 NNDR3'!$A$6:$FY$331,DQ$4,FALSE)</f>
        <v>0</v>
      </c>
      <c r="DR111" s="104">
        <f>VLOOKUP($B111,'Part 3 NNDR3'!$A$6:$FY$331,DR$4,FALSE)</f>
        <v>0</v>
      </c>
      <c r="DS111" s="104">
        <f>VLOOKUP($B111,'Part 3 NNDR3'!$A$6:$FY$331,DS$4,FALSE)</f>
        <v>0</v>
      </c>
      <c r="DT111" s="104">
        <f>VLOOKUP($B111,'Part 3 NNDR3'!$A$6:$FY$331,DT$4,FALSE)</f>
        <v>0</v>
      </c>
      <c r="DU111" s="104">
        <f>VLOOKUP($B111,'Part 3 NNDR3'!$A$6:$FY$331,DU$4,FALSE)</f>
        <v>-50985</v>
      </c>
      <c r="DV111" s="104">
        <f>VLOOKUP($B111,'Part 3 NNDR3'!$A$6:$FY$331,DV$4,FALSE)</f>
        <v>-1705</v>
      </c>
      <c r="DW111" s="104">
        <f>VLOOKUP($B111,'Part 3 NNDR3'!$A$6:$FY$331,DW$4,FALSE)</f>
        <v>-52690</v>
      </c>
      <c r="DX111" s="104">
        <f>VLOOKUP($B111,'Part 3 NNDR3'!$A$6:$FY$331,DX$4,FALSE)</f>
        <v>2892</v>
      </c>
      <c r="DY111" s="104">
        <f>VLOOKUP($B111,'Part 3 NNDR3'!$A$6:$FY$331,DY$4,FALSE)</f>
        <v>0</v>
      </c>
      <c r="DZ111" s="104">
        <f>VLOOKUP($B111,'Part 3 NNDR3'!$A$6:$FY$331,DZ$4,FALSE)</f>
        <v>2892</v>
      </c>
      <c r="EA111" s="104">
        <f>VLOOKUP($B111,'Part 3 NNDR3'!$A$6:$FY$331,EA$4,FALSE)</f>
        <v>-923189</v>
      </c>
      <c r="EB111" s="104">
        <f>VLOOKUP($B111,'Part 3 NNDR3'!$A$6:$FY$331,EB$4,FALSE)</f>
        <v>-5979</v>
      </c>
      <c r="EC111" s="104">
        <f>VLOOKUP($B111,'Part 3 NNDR3'!$A$6:$FY$331,EC$4,FALSE)</f>
        <v>-929168</v>
      </c>
      <c r="ED111" s="104">
        <f>VLOOKUP($B111,'Part 3 NNDR3'!$A$6:$FY$331,ED$4,FALSE)</f>
        <v>-185130</v>
      </c>
      <c r="EE111" s="104">
        <f>VLOOKUP($B111,'Part 3 NNDR3'!$A$6:$FY$331,EE$4,FALSE)</f>
        <v>-510</v>
      </c>
      <c r="EF111" s="104">
        <f>VLOOKUP($B111,'Part 3 NNDR3'!$A$6:$FY$331,EF$4,FALSE)</f>
        <v>-185640</v>
      </c>
      <c r="EG111" s="104">
        <f>VLOOKUP($B111,'Part 3 NNDR3'!$A$6:$FY$331,EG$4,FALSE)</f>
        <v>0</v>
      </c>
      <c r="EH111" s="104">
        <f>VLOOKUP($B111,'Part 3 NNDR3'!$A$6:$FY$331,EH$4,FALSE)</f>
        <v>0</v>
      </c>
      <c r="EI111" s="104">
        <f>VLOOKUP($B111,'Part 3 NNDR3'!$A$6:$FY$331,EI$4,FALSE)</f>
        <v>0</v>
      </c>
      <c r="EJ111" s="104">
        <f>VLOOKUP($B111,'Part 3 NNDR3'!$A$6:$FY$331,EJ$4,FALSE)</f>
        <v>0</v>
      </c>
      <c r="EK111" s="104">
        <f>VLOOKUP($B111,'Part 3 NNDR3'!$A$6:$FY$331,EK$4,FALSE)</f>
        <v>0</v>
      </c>
      <c r="EL111" s="104">
        <f>VLOOKUP($B111,'Part 3 NNDR3'!$A$6:$FY$331,EL$4,FALSE)</f>
        <v>0</v>
      </c>
      <c r="EM111" s="104">
        <f>VLOOKUP($B111,'Part 3 NNDR3'!$A$6:$FY$331,EM$4,FALSE)</f>
        <v>-45486</v>
      </c>
      <c r="EN111" s="104">
        <f>VLOOKUP($B111,'Part 3 NNDR3'!$A$6:$FY$331,EN$4,FALSE)</f>
        <v>0</v>
      </c>
      <c r="EO111" s="104">
        <f>VLOOKUP($B111,'Part 3 NNDR3'!$A$6:$FY$331,EO$4,FALSE)</f>
        <v>-45486</v>
      </c>
      <c r="EP111" s="104">
        <f>VLOOKUP($B111,'Part 3 NNDR3'!$A$6:$FY$331,EP$4,FALSE)</f>
        <v>-1201898</v>
      </c>
      <c r="EQ111" s="104">
        <f>VLOOKUP($B111,'Part 3 NNDR3'!$A$6:$FY$331,EQ$4,FALSE)</f>
        <v>-8194</v>
      </c>
      <c r="ER111" s="104">
        <f>VLOOKUP($B111,'Part 3 NNDR3'!$A$6:$FY$331,ER$4,FALSE)</f>
        <v>-1210092</v>
      </c>
      <c r="ES111" s="104">
        <f>VLOOKUP($B111,'Part 3 NNDR3'!$A$6:$FY$331,ES$4,FALSE)</f>
        <v>0</v>
      </c>
      <c r="ET111" s="104">
        <f>VLOOKUP($B111,'Part 3 NNDR3'!$A$6:$FY$331,ET$4,FALSE)</f>
        <v>0</v>
      </c>
      <c r="EU111" s="104">
        <f>VLOOKUP($B111,'Part 3 NNDR3'!$A$6:$FY$331,EU$4,FALSE)</f>
        <v>0</v>
      </c>
      <c r="EV111" s="104">
        <f>VLOOKUP($B111,'Part 3 NNDR3'!$A$6:$FY$331,EV$4,FALSE)</f>
        <v>0</v>
      </c>
      <c r="EW111" s="104">
        <f>VLOOKUP($B111,'Part 3 NNDR3'!$A$6:$FY$331,EW$4,FALSE)</f>
        <v>0</v>
      </c>
      <c r="EX111" s="104">
        <f>VLOOKUP($B111,'Part 3 NNDR3'!$A$6:$FY$331,EX$4,FALSE)</f>
        <v>0</v>
      </c>
      <c r="EY111" s="104">
        <f>VLOOKUP($B111,'Part 3 NNDR3'!$A$6:$FY$331,EY$4,FALSE)</f>
        <v>0</v>
      </c>
      <c r="EZ111" s="104">
        <f>VLOOKUP($B111,'Part 3 NNDR3'!$A$6:$FY$331,EZ$4,FALSE)</f>
        <v>0</v>
      </c>
      <c r="FA111" s="104">
        <f>VLOOKUP($B111,'Part 3 NNDR3'!$A$6:$FY$331,FA$4,FALSE)</f>
        <v>0</v>
      </c>
      <c r="FB111" s="104">
        <f>VLOOKUP($B111,'Part 3 NNDR3'!$A$6:$FY$331,FB$4,FALSE)</f>
        <v>99217354</v>
      </c>
      <c r="FC111" s="104">
        <f>VLOOKUP($B111,'Part 3 NNDR3'!$A$6:$FY$331,FC$4,FALSE)</f>
        <v>2313118</v>
      </c>
      <c r="FD111" s="104">
        <f>VLOOKUP($B111,'Part 3 NNDR3'!$A$6:$FY$331,FD$4,FALSE)</f>
        <v>101530472</v>
      </c>
      <c r="FE111" s="104">
        <f>VLOOKUP($B111,'Part 3 NNDR3'!$A$6:$FY$331,FE$4,FALSE)</f>
        <v>414604</v>
      </c>
      <c r="FF111" s="104">
        <f>VLOOKUP($B111,'Part 3 NNDR3'!$A$6:$FY$331,FF$4,FALSE)</f>
        <v>0</v>
      </c>
      <c r="FG111" s="104">
        <f>VLOOKUP($B111,'Part 3 NNDR3'!$A$6:$FY$331,FG$4,FALSE)</f>
        <v>414604</v>
      </c>
      <c r="FH111" s="104">
        <f>VLOOKUP($B111,'Part 3 NNDR3'!$A$6:$FY$331,FH$4,FALSE)</f>
        <v>-4942875</v>
      </c>
      <c r="FI111" s="104">
        <f>VLOOKUP($B111,'Part 3 NNDR3'!$A$6:$FY$331,FI$4,FALSE)</f>
        <v>-739596</v>
      </c>
      <c r="FJ111" s="104">
        <f>VLOOKUP($B111,'Part 3 NNDR3'!$A$6:$FY$331,FJ$4,FALSE)</f>
        <v>-5682471</v>
      </c>
      <c r="FK111" s="104">
        <f>VLOOKUP($B111,'Part 3 NNDR3'!$A$6:$FY$331,FK$4,FALSE)</f>
        <v>-5156610</v>
      </c>
      <c r="FL111" s="104">
        <f>VLOOKUP($B111,'Part 3 NNDR3'!$A$6:$FY$331,FL$4,FALSE)</f>
        <v>-22983</v>
      </c>
      <c r="FM111" s="104">
        <f>VLOOKUP($B111,'Part 3 NNDR3'!$A$6:$FY$331,FM$4,FALSE)</f>
        <v>-5179593</v>
      </c>
      <c r="FN111" s="104">
        <f>VLOOKUP($B111,'Part 3 NNDR3'!$A$6:$FY$331,FN$4,FALSE)</f>
        <v>-145692</v>
      </c>
      <c r="FO111" s="104">
        <f>VLOOKUP($B111,'Part 3 NNDR3'!$A$6:$FY$331,FO$4,FALSE)</f>
        <v>-651</v>
      </c>
      <c r="FP111" s="104">
        <f>VLOOKUP($B111,'Part 3 NNDR3'!$A$6:$FY$331,FP$4,FALSE)</f>
        <v>-146343</v>
      </c>
      <c r="FQ111" s="104">
        <f>VLOOKUP($B111,'Part 3 NNDR3'!$A$6:$FY$331,FQ$4,FALSE)</f>
        <v>-1201898</v>
      </c>
      <c r="FR111" s="104">
        <f>VLOOKUP($B111,'Part 3 NNDR3'!$A$6:$FY$331,FR$4,FALSE)</f>
        <v>-8194</v>
      </c>
      <c r="FS111" s="104">
        <f>VLOOKUP($B111,'Part 3 NNDR3'!$A$6:$FY$331,FS$4,FALSE)</f>
        <v>-1210092</v>
      </c>
      <c r="FT111" s="104">
        <f>VLOOKUP($B111,'Part 3 NNDR3'!$A$6:$FY$331,FT$4,FALSE)</f>
        <v>0</v>
      </c>
      <c r="FU111" s="104">
        <f>VLOOKUP($B111,'Part 3 NNDR3'!$A$6:$FY$331,FU$4,FALSE)</f>
        <v>0</v>
      </c>
      <c r="FV111" s="104">
        <f>VLOOKUP($B111,'Part 3 NNDR3'!$A$6:$FY$331,FV$4,FALSE)</f>
        <v>0</v>
      </c>
      <c r="FW111" s="104">
        <f>VLOOKUP($B111,'Part 3 NNDR3'!$A$6:$FY$331,FW$4,FALSE)</f>
        <v>-11032471</v>
      </c>
      <c r="FX111" s="104">
        <f>VLOOKUP($B111,'Part 3 NNDR3'!$A$6:$FY$331,FX$4,FALSE)</f>
        <v>-771424</v>
      </c>
      <c r="FY111" s="104">
        <f>VLOOKUP($B111,'Part 3 NNDR3'!$A$6:$FY$331,FY$4,FALSE)</f>
        <v>-11803895</v>
      </c>
      <c r="FZ111" s="104">
        <f>VLOOKUP($B111,'Part 3 NNDR3'!$A$6:$FY$331,FZ$4,FALSE)</f>
        <v>88184883</v>
      </c>
      <c r="GA111" s="104">
        <f>VLOOKUP($B111,'Part 3 NNDR3'!$A$6:$FY$331,GA$4,FALSE)</f>
        <v>1541694</v>
      </c>
      <c r="GB111" s="104">
        <f>VLOOKUP($B111,'Part 3 NNDR3'!$A$6:$FY$331,GB$4,FALSE)</f>
        <v>89726577</v>
      </c>
      <c r="GC111" s="105" t="str">
        <f>VLOOKUP($B111,'Data (Updated)'!$C$4:$E$329,2,FALSE)</f>
        <v>NA</v>
      </c>
      <c r="GD111" s="106" t="str">
        <f>VLOOKUP($B111,'Data (Updated)'!$C$4:$E$329,3,FALSE)</f>
        <v>E6145</v>
      </c>
    </row>
    <row r="112" spans="1:186" ht="12.75" x14ac:dyDescent="0.2">
      <c r="A112" s="75">
        <v>107</v>
      </c>
      <c r="B112" s="100" t="s">
        <v>313</v>
      </c>
      <c r="C112" s="101" t="s">
        <v>941</v>
      </c>
      <c r="D112" s="102" t="s">
        <v>944</v>
      </c>
      <c r="E112" s="103" t="s">
        <v>312</v>
      </c>
      <c r="F112" s="104">
        <f>VLOOKUP($B112,'Part 3 NNDR3'!$A$6:$FY$331,F$4,FALSE)</f>
        <v>0</v>
      </c>
      <c r="G112" s="104">
        <f>VLOOKUP($B112,'Part 3 NNDR3'!$A$6:$FY$331,G$4,FALSE)</f>
        <v>0</v>
      </c>
      <c r="H112" s="104">
        <f>VLOOKUP($B112,'Part 3 NNDR3'!$A$6:$FY$331,H$4,FALSE)</f>
        <v>0</v>
      </c>
      <c r="I112" s="104">
        <f>VLOOKUP($B112,'Part 3 NNDR3'!$A$6:$FY$331,I$4,FALSE)</f>
        <v>112</v>
      </c>
      <c r="J112" s="104">
        <f>VLOOKUP($B112,'Part 3 NNDR3'!$A$6:$FY$331,J$4,FALSE)</f>
        <v>0</v>
      </c>
      <c r="K112" s="104">
        <f>VLOOKUP($B112,'Part 3 NNDR3'!$A$6:$FY$331,K$4,FALSE)</f>
        <v>112</v>
      </c>
      <c r="L112" s="104">
        <f>VLOOKUP($B112,'Part 3 NNDR3'!$A$6:$FY$331,L$4,FALSE)</f>
        <v>0</v>
      </c>
      <c r="M112" s="104">
        <f>VLOOKUP($B112,'Part 3 NNDR3'!$A$6:$FY$331,M$4,FALSE)</f>
        <v>0</v>
      </c>
      <c r="N112" s="104">
        <f>VLOOKUP($B112,'Part 3 NNDR3'!$A$6:$FY$331,N$4,FALSE)</f>
        <v>0</v>
      </c>
      <c r="O112" s="104">
        <f>VLOOKUP($B112,'Part 3 NNDR3'!$A$6:$FY$331,O$4,FALSE)</f>
        <v>66648</v>
      </c>
      <c r="P112" s="104">
        <f>VLOOKUP($B112,'Part 3 NNDR3'!$A$6:$FY$331,P$4,FALSE)</f>
        <v>0</v>
      </c>
      <c r="Q112" s="104">
        <f>VLOOKUP($B112,'Part 3 NNDR3'!$A$6:$FY$331,Q$4,FALSE)</f>
        <v>66648</v>
      </c>
      <c r="R112" s="104">
        <f>VLOOKUP($B112,'Part 3 NNDR3'!$A$6:$FY$331,R$4,FALSE)</f>
        <v>66760</v>
      </c>
      <c r="S112" s="104">
        <f>VLOOKUP($B112,'Part 3 NNDR3'!$A$6:$FY$331,S$4,FALSE)</f>
        <v>0</v>
      </c>
      <c r="T112" s="104">
        <f>VLOOKUP($B112,'Part 3 NNDR3'!$A$6:$FY$331,T$4,FALSE)</f>
        <v>66760</v>
      </c>
      <c r="U112" s="104">
        <f>VLOOKUP($B112,'Part 3 NNDR3'!$A$6:$FY$331,U$4,FALSE)</f>
        <v>-1691221</v>
      </c>
      <c r="V112" s="104">
        <f>VLOOKUP($B112,'Part 3 NNDR3'!$A$6:$FY$331,V$4,FALSE)</f>
        <v>0</v>
      </c>
      <c r="W112" s="104">
        <f>VLOOKUP($B112,'Part 3 NNDR3'!$A$6:$FY$331,W$4,FALSE)</f>
        <v>-1691221</v>
      </c>
      <c r="X112" s="104">
        <f>VLOOKUP($B112,'Part 3 NNDR3'!$A$6:$FY$331,X$4,FALSE)</f>
        <v>0</v>
      </c>
      <c r="Y112" s="104">
        <f>VLOOKUP($B112,'Part 3 NNDR3'!$A$6:$FY$331,Y$4,FALSE)</f>
        <v>0</v>
      </c>
      <c r="Z112" s="104">
        <f>VLOOKUP($B112,'Part 3 NNDR3'!$A$6:$FY$331,Z$4,FALSE)</f>
        <v>0</v>
      </c>
      <c r="AA112" s="104">
        <f>VLOOKUP($B112,'Part 3 NNDR3'!$A$6:$FY$331,AA$4,FALSE)</f>
        <v>-76153</v>
      </c>
      <c r="AB112" s="104">
        <f>VLOOKUP($B112,'Part 3 NNDR3'!$A$6:$FY$331,AB$4,FALSE)</f>
        <v>0</v>
      </c>
      <c r="AC112" s="104">
        <f>VLOOKUP($B112,'Part 3 NNDR3'!$A$6:$FY$331,AC$4,FALSE)</f>
        <v>-76153</v>
      </c>
      <c r="AD112" s="104">
        <f>VLOOKUP($B112,'Part 3 NNDR3'!$A$6:$FY$331,AD$4,FALSE)</f>
        <v>-46148</v>
      </c>
      <c r="AE112" s="104">
        <f>VLOOKUP($B112,'Part 3 NNDR3'!$A$6:$FY$331,AE$4,FALSE)</f>
        <v>0</v>
      </c>
      <c r="AF112" s="104">
        <f>VLOOKUP($B112,'Part 3 NNDR3'!$A$6:$FY$331,AF$4,FALSE)</f>
        <v>-46148</v>
      </c>
      <c r="AG112" s="104">
        <f>VLOOKUP($B112,'Part 3 NNDR3'!$A$6:$FY$331,AG$4,FALSE)</f>
        <v>0</v>
      </c>
      <c r="AH112" s="104">
        <f>VLOOKUP($B112,'Part 3 NNDR3'!$A$6:$FY$331,AH$4,FALSE)</f>
        <v>0</v>
      </c>
      <c r="AI112" s="104">
        <f>VLOOKUP($B112,'Part 3 NNDR3'!$A$6:$FY$331,AI$4,FALSE)</f>
        <v>0</v>
      </c>
      <c r="AJ112" s="104">
        <f>VLOOKUP($B112,'Part 3 NNDR3'!$A$6:$FY$331,AJ$4,FALSE)</f>
        <v>562265</v>
      </c>
      <c r="AK112" s="104">
        <f>VLOOKUP($B112,'Part 3 NNDR3'!$A$6:$FY$331,AK$4,FALSE)</f>
        <v>0</v>
      </c>
      <c r="AL112" s="104">
        <f>VLOOKUP($B112,'Part 3 NNDR3'!$A$6:$FY$331,AL$4,FALSE)</f>
        <v>562265</v>
      </c>
      <c r="AM112" s="104">
        <f>VLOOKUP($B112,'Part 3 NNDR3'!$A$6:$FY$331,AM$4,FALSE)</f>
        <v>-8500</v>
      </c>
      <c r="AN112" s="104">
        <f>VLOOKUP($B112,'Part 3 NNDR3'!$A$6:$FY$331,AN$4,FALSE)</f>
        <v>0</v>
      </c>
      <c r="AO112" s="104">
        <f>VLOOKUP($B112,'Part 3 NNDR3'!$A$6:$FY$331,AO$4,FALSE)</f>
        <v>-8500</v>
      </c>
      <c r="AP112" s="104">
        <f>VLOOKUP($B112,'Part 3 NNDR3'!$A$6:$FY$331,AP$4,FALSE)</f>
        <v>-1201638</v>
      </c>
      <c r="AQ112" s="104">
        <f>VLOOKUP($B112,'Part 3 NNDR3'!$A$6:$FY$331,AQ$4,FALSE)</f>
        <v>0</v>
      </c>
      <c r="AR112" s="104">
        <f>VLOOKUP($B112,'Part 3 NNDR3'!$A$6:$FY$331,AR$4,FALSE)</f>
        <v>-1201638</v>
      </c>
      <c r="AS112" s="104">
        <f>VLOOKUP($B112,'Part 3 NNDR3'!$A$6:$FY$331,AS$4,FALSE)</f>
        <v>18322</v>
      </c>
      <c r="AT112" s="104">
        <f>VLOOKUP($B112,'Part 3 NNDR3'!$A$6:$FY$331,AT$4,FALSE)</f>
        <v>0</v>
      </c>
      <c r="AU112" s="104">
        <f>VLOOKUP($B112,'Part 3 NNDR3'!$A$6:$FY$331,AU$4,FALSE)</f>
        <v>18322</v>
      </c>
      <c r="AV112" s="104">
        <f>VLOOKUP($B112,'Part 3 NNDR3'!$A$6:$FY$331,AV$4,FALSE)</f>
        <v>-49399</v>
      </c>
      <c r="AW112" s="104">
        <f>VLOOKUP($B112,'Part 3 NNDR3'!$A$6:$FY$331,AW$4,FALSE)</f>
        <v>0</v>
      </c>
      <c r="AX112" s="104">
        <f>VLOOKUP($B112,'Part 3 NNDR3'!$A$6:$FY$331,AX$4,FALSE)</f>
        <v>-49399</v>
      </c>
      <c r="AY112" s="104">
        <f>VLOOKUP($B112,'Part 3 NNDR3'!$A$6:$FY$331,AY$4,FALSE)</f>
        <v>0</v>
      </c>
      <c r="AZ112" s="104">
        <f>VLOOKUP($B112,'Part 3 NNDR3'!$A$6:$FY$331,AZ$4,FALSE)</f>
        <v>0</v>
      </c>
      <c r="BA112" s="104">
        <f>VLOOKUP($B112,'Part 3 NNDR3'!$A$6:$FY$331,BA$4,FALSE)</f>
        <v>0</v>
      </c>
      <c r="BB112" s="104">
        <f>VLOOKUP($B112,'Part 3 NNDR3'!$A$6:$FY$331,BB$4,FALSE)</f>
        <v>-475</v>
      </c>
      <c r="BC112" s="104">
        <f>VLOOKUP($B112,'Part 3 NNDR3'!$A$6:$FY$331,BC$4,FALSE)</f>
        <v>0</v>
      </c>
      <c r="BD112" s="104">
        <f>VLOOKUP($B112,'Part 3 NNDR3'!$A$6:$FY$331,BD$4,FALSE)</f>
        <v>-475</v>
      </c>
      <c r="BE112" s="104">
        <f>VLOOKUP($B112,'Part 3 NNDR3'!$A$6:$FY$331,BE$4,FALSE)</f>
        <v>0</v>
      </c>
      <c r="BF112" s="104">
        <f>VLOOKUP($B112,'Part 3 NNDR3'!$A$6:$FY$331,BF$4,FALSE)</f>
        <v>0</v>
      </c>
      <c r="BG112" s="104">
        <f>VLOOKUP($B112,'Part 3 NNDR3'!$A$6:$FY$331,BG$4,FALSE)</f>
        <v>0</v>
      </c>
      <c r="BH112" s="104">
        <f>VLOOKUP($B112,'Part 3 NNDR3'!$A$6:$FY$331,BH$4,FALSE)</f>
        <v>-2446799</v>
      </c>
      <c r="BI112" s="104">
        <f>VLOOKUP($B112,'Part 3 NNDR3'!$A$6:$FY$331,BI$4,FALSE)</f>
        <v>0</v>
      </c>
      <c r="BJ112" s="104">
        <f>VLOOKUP($B112,'Part 3 NNDR3'!$A$6:$FY$331,BJ$4,FALSE)</f>
        <v>-2446799</v>
      </c>
      <c r="BK112" s="104">
        <f>VLOOKUP($B112,'Part 3 NNDR3'!$A$6:$FY$331,BK$4,FALSE)</f>
        <v>0</v>
      </c>
      <c r="BL112" s="104">
        <f>VLOOKUP($B112,'Part 3 NNDR3'!$A$6:$FY$331,BL$4,FALSE)</f>
        <v>0</v>
      </c>
      <c r="BM112" s="104">
        <f>VLOOKUP($B112,'Part 3 NNDR3'!$A$6:$FY$331,BM$4,FALSE)</f>
        <v>0</v>
      </c>
      <c r="BN112" s="104">
        <f>VLOOKUP($B112,'Part 3 NNDR3'!$A$6:$FY$331,BN$4,FALSE)</f>
        <v>766</v>
      </c>
      <c r="BO112" s="104">
        <f>VLOOKUP($B112,'Part 3 NNDR3'!$A$6:$FY$331,BO$4,FALSE)</f>
        <v>0</v>
      </c>
      <c r="BP112" s="104">
        <f>VLOOKUP($B112,'Part 3 NNDR3'!$A$6:$FY$331,BP$4,FALSE)</f>
        <v>766</v>
      </c>
      <c r="BQ112" s="104">
        <f>VLOOKUP($B112,'Part 3 NNDR3'!$A$6:$FY$331,BQ$4,FALSE)</f>
        <v>-466546</v>
      </c>
      <c r="BR112" s="104">
        <f>VLOOKUP($B112,'Part 3 NNDR3'!$A$6:$FY$331,BR$4,FALSE)</f>
        <v>0</v>
      </c>
      <c r="BS112" s="104">
        <f>VLOOKUP($B112,'Part 3 NNDR3'!$A$6:$FY$331,BS$4,FALSE)</f>
        <v>-466546</v>
      </c>
      <c r="BT112" s="104">
        <f>VLOOKUP($B112,'Part 3 NNDR3'!$A$6:$FY$331,BT$4,FALSE)</f>
        <v>1056</v>
      </c>
      <c r="BU112" s="104">
        <f>VLOOKUP($B112,'Part 3 NNDR3'!$A$6:$FY$331,BU$4,FALSE)</f>
        <v>0</v>
      </c>
      <c r="BV112" s="104">
        <f>VLOOKUP($B112,'Part 3 NNDR3'!$A$6:$FY$331,BV$4,FALSE)</f>
        <v>1056</v>
      </c>
      <c r="BW112" s="104">
        <f>VLOOKUP($B112,'Part 3 NNDR3'!$A$6:$FY$331,BW$4,FALSE)</f>
        <v>-464724</v>
      </c>
      <c r="BX112" s="104">
        <f>VLOOKUP($B112,'Part 3 NNDR3'!$A$6:$FY$331,BX$4,FALSE)</f>
        <v>0</v>
      </c>
      <c r="BY112" s="104">
        <f>VLOOKUP($B112,'Part 3 NNDR3'!$A$6:$FY$331,BY$4,FALSE)</f>
        <v>-464724</v>
      </c>
      <c r="BZ112" s="104">
        <f>VLOOKUP($B112,'Part 3 NNDR3'!$A$6:$FY$331,BZ$4,FALSE)</f>
        <v>-77638</v>
      </c>
      <c r="CA112" s="104">
        <f>VLOOKUP($B112,'Part 3 NNDR3'!$A$6:$FY$331,CA$4,FALSE)</f>
        <v>0</v>
      </c>
      <c r="CB112" s="104">
        <f>VLOOKUP($B112,'Part 3 NNDR3'!$A$6:$FY$331,CB$4,FALSE)</f>
        <v>-77638</v>
      </c>
      <c r="CC112" s="104">
        <f>VLOOKUP($B112,'Part 3 NNDR3'!$A$6:$FY$331,CC$4,FALSE)</f>
        <v>1930</v>
      </c>
      <c r="CD112" s="104">
        <f>VLOOKUP($B112,'Part 3 NNDR3'!$A$6:$FY$331,CD$4,FALSE)</f>
        <v>0</v>
      </c>
      <c r="CE112" s="104">
        <f>VLOOKUP($B112,'Part 3 NNDR3'!$A$6:$FY$331,CE$4,FALSE)</f>
        <v>1930</v>
      </c>
      <c r="CF112" s="104">
        <f>VLOOKUP($B112,'Part 3 NNDR3'!$A$6:$FY$331,CF$4,FALSE)</f>
        <v>-44177</v>
      </c>
      <c r="CG112" s="104">
        <f>VLOOKUP($B112,'Part 3 NNDR3'!$A$6:$FY$331,CG$4,FALSE)</f>
        <v>0</v>
      </c>
      <c r="CH112" s="104">
        <f>VLOOKUP($B112,'Part 3 NNDR3'!$A$6:$FY$331,CH$4,FALSE)</f>
        <v>-44177</v>
      </c>
      <c r="CI112" s="104">
        <f>VLOOKUP($B112,'Part 3 NNDR3'!$A$6:$FY$331,CI$4,FALSE)</f>
        <v>2398</v>
      </c>
      <c r="CJ112" s="104">
        <f>VLOOKUP($B112,'Part 3 NNDR3'!$A$6:$FY$331,CJ$4,FALSE)</f>
        <v>0</v>
      </c>
      <c r="CK112" s="104">
        <f>VLOOKUP($B112,'Part 3 NNDR3'!$A$6:$FY$331,CK$4,FALSE)</f>
        <v>2398</v>
      </c>
      <c r="CL112" s="104">
        <f>VLOOKUP($B112,'Part 3 NNDR3'!$A$6:$FY$331,CL$4,FALSE)</f>
        <v>-5941</v>
      </c>
      <c r="CM112" s="104">
        <f>VLOOKUP($B112,'Part 3 NNDR3'!$A$6:$FY$331,CM$4,FALSE)</f>
        <v>0</v>
      </c>
      <c r="CN112" s="104">
        <f>VLOOKUP($B112,'Part 3 NNDR3'!$A$6:$FY$331,CN$4,FALSE)</f>
        <v>-5941</v>
      </c>
      <c r="CO112" s="104">
        <f>VLOOKUP($B112,'Part 3 NNDR3'!$A$6:$FY$331,CO$4,FALSE)</f>
        <v>0</v>
      </c>
      <c r="CP112" s="104">
        <f>VLOOKUP($B112,'Part 3 NNDR3'!$A$6:$FY$331,CP$4,FALSE)</f>
        <v>0</v>
      </c>
      <c r="CQ112" s="104">
        <f>VLOOKUP($B112,'Part 3 NNDR3'!$A$6:$FY$331,CQ$4,FALSE)</f>
        <v>0</v>
      </c>
      <c r="CR112" s="104">
        <f>VLOOKUP($B112,'Part 3 NNDR3'!$A$6:$FY$331,CR$4,FALSE)</f>
        <v>-475</v>
      </c>
      <c r="CS112" s="104">
        <f>VLOOKUP($B112,'Part 3 NNDR3'!$A$6:$FY$331,CS$4,FALSE)</f>
        <v>0</v>
      </c>
      <c r="CT112" s="104">
        <f>VLOOKUP($B112,'Part 3 NNDR3'!$A$6:$FY$331,CT$4,FALSE)</f>
        <v>-475</v>
      </c>
      <c r="CU112" s="104">
        <f>VLOOKUP($B112,'Part 3 NNDR3'!$A$6:$FY$331,CU$4,FALSE)</f>
        <v>0</v>
      </c>
      <c r="CV112" s="104">
        <f>VLOOKUP($B112,'Part 3 NNDR3'!$A$6:$FY$331,CV$4,FALSE)</f>
        <v>0</v>
      </c>
      <c r="CW112" s="104">
        <f>VLOOKUP($B112,'Part 3 NNDR3'!$A$6:$FY$331,CW$4,FALSE)</f>
        <v>0</v>
      </c>
      <c r="CX112" s="104">
        <f>VLOOKUP($B112,'Part 3 NNDR3'!$A$6:$FY$331,CX$4,FALSE)</f>
        <v>-4608</v>
      </c>
      <c r="CY112" s="104">
        <f>VLOOKUP($B112,'Part 3 NNDR3'!$A$6:$FY$331,CY$4,FALSE)</f>
        <v>0</v>
      </c>
      <c r="CZ112" s="104">
        <f>VLOOKUP($B112,'Part 3 NNDR3'!$A$6:$FY$331,CZ$4,FALSE)</f>
        <v>-4608</v>
      </c>
      <c r="DA112" s="104">
        <f>VLOOKUP($B112,'Part 3 NNDR3'!$A$6:$FY$331,DA$4,FALSE)</f>
        <v>0</v>
      </c>
      <c r="DB112" s="104">
        <f>VLOOKUP($B112,'Part 3 NNDR3'!$A$6:$FY$331,DB$4,FALSE)</f>
        <v>0</v>
      </c>
      <c r="DC112" s="104">
        <f>VLOOKUP($B112,'Part 3 NNDR3'!$A$6:$FY$331,DC$4,FALSE)</f>
        <v>0</v>
      </c>
      <c r="DD112" s="104">
        <f>VLOOKUP($B112,'Part 3 NNDR3'!$A$6:$FY$331,DD$4,FALSE)</f>
        <v>0</v>
      </c>
      <c r="DE112" s="104">
        <f>VLOOKUP($B112,'Part 3 NNDR3'!$A$6:$FY$331,DE$4,FALSE)</f>
        <v>0</v>
      </c>
      <c r="DF112" s="104">
        <f>VLOOKUP($B112,'Part 3 NNDR3'!$A$6:$FY$331,DF$4,FALSE)</f>
        <v>0</v>
      </c>
      <c r="DG112" s="104">
        <f>VLOOKUP($B112,'Part 3 NNDR3'!$A$6:$FY$331,DG$4,FALSE)</f>
        <v>0</v>
      </c>
      <c r="DH112" s="104">
        <f>VLOOKUP($B112,'Part 3 NNDR3'!$A$6:$FY$331,DH$4,FALSE)</f>
        <v>0</v>
      </c>
      <c r="DI112" s="104">
        <f>VLOOKUP($B112,'Part 3 NNDR3'!$A$6:$FY$331,DI$4,FALSE)</f>
        <v>0</v>
      </c>
      <c r="DJ112" s="104">
        <f>VLOOKUP($B112,'Part 3 NNDR3'!$A$6:$FY$331,DJ$4,FALSE)</f>
        <v>0</v>
      </c>
      <c r="DK112" s="104">
        <f>VLOOKUP($B112,'Part 3 NNDR3'!$A$6:$FY$331,DK$4,FALSE)</f>
        <v>0</v>
      </c>
      <c r="DL112" s="104">
        <f>VLOOKUP($B112,'Part 3 NNDR3'!$A$6:$FY$331,DL$4,FALSE)</f>
        <v>-128511</v>
      </c>
      <c r="DM112" s="104">
        <f>VLOOKUP($B112,'Part 3 NNDR3'!$A$6:$FY$331,DM$4,FALSE)</f>
        <v>0</v>
      </c>
      <c r="DN112" s="104">
        <f>VLOOKUP($B112,'Part 3 NNDR3'!$A$6:$FY$331,DN$4,FALSE)</f>
        <v>-128511</v>
      </c>
      <c r="DO112" s="104">
        <f>VLOOKUP($B112,'Part 3 NNDR3'!$A$6:$FY$331,DO$4,FALSE)</f>
        <v>-4765</v>
      </c>
      <c r="DP112" s="104">
        <f>VLOOKUP($B112,'Part 3 NNDR3'!$A$6:$FY$331,DP$4,FALSE)</f>
        <v>0</v>
      </c>
      <c r="DQ112" s="104">
        <f>VLOOKUP($B112,'Part 3 NNDR3'!$A$6:$FY$331,DQ$4,FALSE)</f>
        <v>-4765</v>
      </c>
      <c r="DR112" s="104">
        <f>VLOOKUP($B112,'Part 3 NNDR3'!$A$6:$FY$331,DR$4,FALSE)</f>
        <v>0</v>
      </c>
      <c r="DS112" s="104">
        <f>VLOOKUP($B112,'Part 3 NNDR3'!$A$6:$FY$331,DS$4,FALSE)</f>
        <v>0</v>
      </c>
      <c r="DT112" s="104">
        <f>VLOOKUP($B112,'Part 3 NNDR3'!$A$6:$FY$331,DT$4,FALSE)</f>
        <v>0</v>
      </c>
      <c r="DU112" s="104">
        <f>VLOOKUP($B112,'Part 3 NNDR3'!$A$6:$FY$331,DU$4,FALSE)</f>
        <v>-20805</v>
      </c>
      <c r="DV112" s="104">
        <f>VLOOKUP($B112,'Part 3 NNDR3'!$A$6:$FY$331,DV$4,FALSE)</f>
        <v>0</v>
      </c>
      <c r="DW112" s="104">
        <f>VLOOKUP($B112,'Part 3 NNDR3'!$A$6:$FY$331,DW$4,FALSE)</f>
        <v>-20805</v>
      </c>
      <c r="DX112" s="104">
        <f>VLOOKUP($B112,'Part 3 NNDR3'!$A$6:$FY$331,DX$4,FALSE)</f>
        <v>-865</v>
      </c>
      <c r="DY112" s="104">
        <f>VLOOKUP($B112,'Part 3 NNDR3'!$A$6:$FY$331,DY$4,FALSE)</f>
        <v>0</v>
      </c>
      <c r="DZ112" s="104">
        <f>VLOOKUP($B112,'Part 3 NNDR3'!$A$6:$FY$331,DZ$4,FALSE)</f>
        <v>-865</v>
      </c>
      <c r="EA112" s="104">
        <f>VLOOKUP($B112,'Part 3 NNDR3'!$A$6:$FY$331,EA$4,FALSE)</f>
        <v>-407558</v>
      </c>
      <c r="EB112" s="104">
        <f>VLOOKUP($B112,'Part 3 NNDR3'!$A$6:$FY$331,EB$4,FALSE)</f>
        <v>0</v>
      </c>
      <c r="EC112" s="104">
        <f>VLOOKUP($B112,'Part 3 NNDR3'!$A$6:$FY$331,EC$4,FALSE)</f>
        <v>-407558</v>
      </c>
      <c r="ED112" s="104">
        <f>VLOOKUP($B112,'Part 3 NNDR3'!$A$6:$FY$331,ED$4,FALSE)</f>
        <v>-11187</v>
      </c>
      <c r="EE112" s="104">
        <f>VLOOKUP($B112,'Part 3 NNDR3'!$A$6:$FY$331,EE$4,FALSE)</f>
        <v>0</v>
      </c>
      <c r="EF112" s="104">
        <f>VLOOKUP($B112,'Part 3 NNDR3'!$A$6:$FY$331,EF$4,FALSE)</f>
        <v>-11187</v>
      </c>
      <c r="EG112" s="104">
        <f>VLOOKUP($B112,'Part 3 NNDR3'!$A$6:$FY$331,EG$4,FALSE)</f>
        <v>0</v>
      </c>
      <c r="EH112" s="104">
        <f>VLOOKUP($B112,'Part 3 NNDR3'!$A$6:$FY$331,EH$4,FALSE)</f>
        <v>0</v>
      </c>
      <c r="EI112" s="104">
        <f>VLOOKUP($B112,'Part 3 NNDR3'!$A$6:$FY$331,EI$4,FALSE)</f>
        <v>0</v>
      </c>
      <c r="EJ112" s="104">
        <f>VLOOKUP($B112,'Part 3 NNDR3'!$A$6:$FY$331,EJ$4,FALSE)</f>
        <v>0</v>
      </c>
      <c r="EK112" s="104">
        <f>VLOOKUP($B112,'Part 3 NNDR3'!$A$6:$FY$331,EK$4,FALSE)</f>
        <v>0</v>
      </c>
      <c r="EL112" s="104">
        <f>VLOOKUP($B112,'Part 3 NNDR3'!$A$6:$FY$331,EL$4,FALSE)</f>
        <v>0</v>
      </c>
      <c r="EM112" s="104">
        <f>VLOOKUP($B112,'Part 3 NNDR3'!$A$6:$FY$331,EM$4,FALSE)</f>
        <v>-6922</v>
      </c>
      <c r="EN112" s="104">
        <f>VLOOKUP($B112,'Part 3 NNDR3'!$A$6:$FY$331,EN$4,FALSE)</f>
        <v>0</v>
      </c>
      <c r="EO112" s="104">
        <f>VLOOKUP($B112,'Part 3 NNDR3'!$A$6:$FY$331,EO$4,FALSE)</f>
        <v>-6922</v>
      </c>
      <c r="EP112" s="104">
        <f>VLOOKUP($B112,'Part 3 NNDR3'!$A$6:$FY$331,EP$4,FALSE)</f>
        <v>-452102</v>
      </c>
      <c r="EQ112" s="104">
        <f>VLOOKUP($B112,'Part 3 NNDR3'!$A$6:$FY$331,EQ$4,FALSE)</f>
        <v>0</v>
      </c>
      <c r="ER112" s="104">
        <f>VLOOKUP($B112,'Part 3 NNDR3'!$A$6:$FY$331,ER$4,FALSE)</f>
        <v>-452102</v>
      </c>
      <c r="ES112" s="104">
        <f>VLOOKUP($B112,'Part 3 NNDR3'!$A$6:$FY$331,ES$4,FALSE)</f>
        <v>0</v>
      </c>
      <c r="ET112" s="104">
        <f>VLOOKUP($B112,'Part 3 NNDR3'!$A$6:$FY$331,ET$4,FALSE)</f>
        <v>0</v>
      </c>
      <c r="EU112" s="104">
        <f>VLOOKUP($B112,'Part 3 NNDR3'!$A$6:$FY$331,EU$4,FALSE)</f>
        <v>0</v>
      </c>
      <c r="EV112" s="104">
        <f>VLOOKUP($B112,'Part 3 NNDR3'!$A$6:$FY$331,EV$4,FALSE)</f>
        <v>0</v>
      </c>
      <c r="EW112" s="104">
        <f>VLOOKUP($B112,'Part 3 NNDR3'!$A$6:$FY$331,EW$4,FALSE)</f>
        <v>0</v>
      </c>
      <c r="EX112" s="104">
        <f>VLOOKUP($B112,'Part 3 NNDR3'!$A$6:$FY$331,EX$4,FALSE)</f>
        <v>0</v>
      </c>
      <c r="EY112" s="104">
        <f>VLOOKUP($B112,'Part 3 NNDR3'!$A$6:$FY$331,EY$4,FALSE)</f>
        <v>0</v>
      </c>
      <c r="EZ112" s="104">
        <f>VLOOKUP($B112,'Part 3 NNDR3'!$A$6:$FY$331,EZ$4,FALSE)</f>
        <v>0</v>
      </c>
      <c r="FA112" s="104">
        <f>VLOOKUP($B112,'Part 3 NNDR3'!$A$6:$FY$331,FA$4,FALSE)</f>
        <v>0</v>
      </c>
      <c r="FB112" s="104">
        <f>VLOOKUP($B112,'Part 3 NNDR3'!$A$6:$FY$331,FB$4,FALSE)</f>
        <v>25073284</v>
      </c>
      <c r="FC112" s="104">
        <f>VLOOKUP($B112,'Part 3 NNDR3'!$A$6:$FY$331,FC$4,FALSE)</f>
        <v>0</v>
      </c>
      <c r="FD112" s="104">
        <f>VLOOKUP($B112,'Part 3 NNDR3'!$A$6:$FY$331,FD$4,FALSE)</f>
        <v>25073284</v>
      </c>
      <c r="FE112" s="104">
        <f>VLOOKUP($B112,'Part 3 NNDR3'!$A$6:$FY$331,FE$4,FALSE)</f>
        <v>66760</v>
      </c>
      <c r="FF112" s="104">
        <f>VLOOKUP($B112,'Part 3 NNDR3'!$A$6:$FY$331,FF$4,FALSE)</f>
        <v>0</v>
      </c>
      <c r="FG112" s="104">
        <f>VLOOKUP($B112,'Part 3 NNDR3'!$A$6:$FY$331,FG$4,FALSE)</f>
        <v>66760</v>
      </c>
      <c r="FH112" s="104">
        <f>VLOOKUP($B112,'Part 3 NNDR3'!$A$6:$FY$331,FH$4,FALSE)</f>
        <v>-2446799</v>
      </c>
      <c r="FI112" s="104">
        <f>VLOOKUP($B112,'Part 3 NNDR3'!$A$6:$FY$331,FI$4,FALSE)</f>
        <v>0</v>
      </c>
      <c r="FJ112" s="104">
        <f>VLOOKUP($B112,'Part 3 NNDR3'!$A$6:$FY$331,FJ$4,FALSE)</f>
        <v>-2446799</v>
      </c>
      <c r="FK112" s="104">
        <f>VLOOKUP($B112,'Part 3 NNDR3'!$A$6:$FY$331,FK$4,FALSE)</f>
        <v>-464724</v>
      </c>
      <c r="FL112" s="104">
        <f>VLOOKUP($B112,'Part 3 NNDR3'!$A$6:$FY$331,FL$4,FALSE)</f>
        <v>0</v>
      </c>
      <c r="FM112" s="104">
        <f>VLOOKUP($B112,'Part 3 NNDR3'!$A$6:$FY$331,FM$4,FALSE)</f>
        <v>-464724</v>
      </c>
      <c r="FN112" s="104">
        <f>VLOOKUP($B112,'Part 3 NNDR3'!$A$6:$FY$331,FN$4,FALSE)</f>
        <v>-128511</v>
      </c>
      <c r="FO112" s="104">
        <f>VLOOKUP($B112,'Part 3 NNDR3'!$A$6:$FY$331,FO$4,FALSE)</f>
        <v>0</v>
      </c>
      <c r="FP112" s="104">
        <f>VLOOKUP($B112,'Part 3 NNDR3'!$A$6:$FY$331,FP$4,FALSE)</f>
        <v>-128511</v>
      </c>
      <c r="FQ112" s="104">
        <f>VLOOKUP($B112,'Part 3 NNDR3'!$A$6:$FY$331,FQ$4,FALSE)</f>
        <v>-452102</v>
      </c>
      <c r="FR112" s="104">
        <f>VLOOKUP($B112,'Part 3 NNDR3'!$A$6:$FY$331,FR$4,FALSE)</f>
        <v>0</v>
      </c>
      <c r="FS112" s="104">
        <f>VLOOKUP($B112,'Part 3 NNDR3'!$A$6:$FY$331,FS$4,FALSE)</f>
        <v>-452102</v>
      </c>
      <c r="FT112" s="104">
        <f>VLOOKUP($B112,'Part 3 NNDR3'!$A$6:$FY$331,FT$4,FALSE)</f>
        <v>0</v>
      </c>
      <c r="FU112" s="104">
        <f>VLOOKUP($B112,'Part 3 NNDR3'!$A$6:$FY$331,FU$4,FALSE)</f>
        <v>0</v>
      </c>
      <c r="FV112" s="104">
        <f>VLOOKUP($B112,'Part 3 NNDR3'!$A$6:$FY$331,FV$4,FALSE)</f>
        <v>0</v>
      </c>
      <c r="FW112" s="104">
        <f>VLOOKUP($B112,'Part 3 NNDR3'!$A$6:$FY$331,FW$4,FALSE)</f>
        <v>-3425376</v>
      </c>
      <c r="FX112" s="104">
        <f>VLOOKUP($B112,'Part 3 NNDR3'!$A$6:$FY$331,FX$4,FALSE)</f>
        <v>0</v>
      </c>
      <c r="FY112" s="104">
        <f>VLOOKUP($B112,'Part 3 NNDR3'!$A$6:$FY$331,FY$4,FALSE)</f>
        <v>-3425376</v>
      </c>
      <c r="FZ112" s="104">
        <f>VLOOKUP($B112,'Part 3 NNDR3'!$A$6:$FY$331,FZ$4,FALSE)</f>
        <v>21647908</v>
      </c>
      <c r="GA112" s="104">
        <f>VLOOKUP($B112,'Part 3 NNDR3'!$A$6:$FY$331,GA$4,FALSE)</f>
        <v>0</v>
      </c>
      <c r="GB112" s="104">
        <f>VLOOKUP($B112,'Part 3 NNDR3'!$A$6:$FY$331,GB$4,FALSE)</f>
        <v>21647908</v>
      </c>
      <c r="GC112" s="105" t="str">
        <f>VLOOKUP($B112,'Data (Updated)'!$C$4:$E$329,2,FALSE)</f>
        <v>E3021</v>
      </c>
      <c r="GD112" s="106" t="str">
        <f>VLOOKUP($B112,'Data (Updated)'!$C$4:$E$329,3,FALSE)</f>
        <v>E6130</v>
      </c>
    </row>
    <row r="113" spans="1:186" ht="12.75" x14ac:dyDescent="0.2">
      <c r="A113" s="75">
        <v>108</v>
      </c>
      <c r="B113" s="100" t="s">
        <v>315</v>
      </c>
      <c r="C113" s="101" t="s">
        <v>941</v>
      </c>
      <c r="D113" s="102" t="s">
        <v>952</v>
      </c>
      <c r="E113" s="103" t="s">
        <v>314</v>
      </c>
      <c r="F113" s="104">
        <f>VLOOKUP($B113,'Part 3 NNDR3'!$A$6:$FY$331,F$4,FALSE)</f>
        <v>0</v>
      </c>
      <c r="G113" s="104">
        <f>VLOOKUP($B113,'Part 3 NNDR3'!$A$6:$FY$331,G$4,FALSE)</f>
        <v>0</v>
      </c>
      <c r="H113" s="104">
        <f>VLOOKUP($B113,'Part 3 NNDR3'!$A$6:$FY$331,H$4,FALSE)</f>
        <v>0</v>
      </c>
      <c r="I113" s="104">
        <f>VLOOKUP($B113,'Part 3 NNDR3'!$A$6:$FY$331,I$4,FALSE)</f>
        <v>-104520</v>
      </c>
      <c r="J113" s="104">
        <f>VLOOKUP($B113,'Part 3 NNDR3'!$A$6:$FY$331,J$4,FALSE)</f>
        <v>0</v>
      </c>
      <c r="K113" s="104">
        <f>VLOOKUP($B113,'Part 3 NNDR3'!$A$6:$FY$331,K$4,FALSE)</f>
        <v>-104520</v>
      </c>
      <c r="L113" s="104">
        <f>VLOOKUP($B113,'Part 3 NNDR3'!$A$6:$FY$331,L$4,FALSE)</f>
        <v>0</v>
      </c>
      <c r="M113" s="104">
        <f>VLOOKUP($B113,'Part 3 NNDR3'!$A$6:$FY$331,M$4,FALSE)</f>
        <v>0</v>
      </c>
      <c r="N113" s="104">
        <f>VLOOKUP($B113,'Part 3 NNDR3'!$A$6:$FY$331,N$4,FALSE)</f>
        <v>0</v>
      </c>
      <c r="O113" s="104">
        <f>VLOOKUP($B113,'Part 3 NNDR3'!$A$6:$FY$331,O$4,FALSE)</f>
        <v>185991</v>
      </c>
      <c r="P113" s="104">
        <f>VLOOKUP($B113,'Part 3 NNDR3'!$A$6:$FY$331,P$4,FALSE)</f>
        <v>0</v>
      </c>
      <c r="Q113" s="104">
        <f>VLOOKUP($B113,'Part 3 NNDR3'!$A$6:$FY$331,Q$4,FALSE)</f>
        <v>185991</v>
      </c>
      <c r="R113" s="104">
        <f>VLOOKUP($B113,'Part 3 NNDR3'!$A$6:$FY$331,R$4,FALSE)</f>
        <v>81471</v>
      </c>
      <c r="S113" s="104">
        <f>VLOOKUP($B113,'Part 3 NNDR3'!$A$6:$FY$331,S$4,FALSE)</f>
        <v>0</v>
      </c>
      <c r="T113" s="104">
        <f>VLOOKUP($B113,'Part 3 NNDR3'!$A$6:$FY$331,T$4,FALSE)</f>
        <v>81471</v>
      </c>
      <c r="U113" s="104">
        <f>VLOOKUP($B113,'Part 3 NNDR3'!$A$6:$FY$331,U$4,FALSE)</f>
        <v>-1971586</v>
      </c>
      <c r="V113" s="104">
        <f>VLOOKUP($B113,'Part 3 NNDR3'!$A$6:$FY$331,V$4,FALSE)</f>
        <v>0</v>
      </c>
      <c r="W113" s="104">
        <f>VLOOKUP($B113,'Part 3 NNDR3'!$A$6:$FY$331,W$4,FALSE)</f>
        <v>-1971586</v>
      </c>
      <c r="X113" s="104">
        <f>VLOOKUP($B113,'Part 3 NNDR3'!$A$6:$FY$331,X$4,FALSE)</f>
        <v>-6455</v>
      </c>
      <c r="Y113" s="104">
        <f>VLOOKUP($B113,'Part 3 NNDR3'!$A$6:$FY$331,Y$4,FALSE)</f>
        <v>0</v>
      </c>
      <c r="Z113" s="104">
        <f>VLOOKUP($B113,'Part 3 NNDR3'!$A$6:$FY$331,Z$4,FALSE)</f>
        <v>-6455</v>
      </c>
      <c r="AA113" s="104">
        <f>VLOOKUP($B113,'Part 3 NNDR3'!$A$6:$FY$331,AA$4,FALSE)</f>
        <v>-93028</v>
      </c>
      <c r="AB113" s="104">
        <f>VLOOKUP($B113,'Part 3 NNDR3'!$A$6:$FY$331,AB$4,FALSE)</f>
        <v>0</v>
      </c>
      <c r="AC113" s="104">
        <f>VLOOKUP($B113,'Part 3 NNDR3'!$A$6:$FY$331,AC$4,FALSE)</f>
        <v>-93028</v>
      </c>
      <c r="AD113" s="104">
        <f>VLOOKUP($B113,'Part 3 NNDR3'!$A$6:$FY$331,AD$4,FALSE)</f>
        <v>-55586</v>
      </c>
      <c r="AE113" s="104">
        <f>VLOOKUP($B113,'Part 3 NNDR3'!$A$6:$FY$331,AE$4,FALSE)</f>
        <v>0</v>
      </c>
      <c r="AF113" s="104">
        <f>VLOOKUP($B113,'Part 3 NNDR3'!$A$6:$FY$331,AF$4,FALSE)</f>
        <v>-55586</v>
      </c>
      <c r="AG113" s="104">
        <f>VLOOKUP($B113,'Part 3 NNDR3'!$A$6:$FY$331,AG$4,FALSE)</f>
        <v>144</v>
      </c>
      <c r="AH113" s="104">
        <f>VLOOKUP($B113,'Part 3 NNDR3'!$A$6:$FY$331,AH$4,FALSE)</f>
        <v>0</v>
      </c>
      <c r="AI113" s="104">
        <f>VLOOKUP($B113,'Part 3 NNDR3'!$A$6:$FY$331,AI$4,FALSE)</f>
        <v>144</v>
      </c>
      <c r="AJ113" s="104">
        <f>VLOOKUP($B113,'Part 3 NNDR3'!$A$6:$FY$331,AJ$4,FALSE)</f>
        <v>1482482</v>
      </c>
      <c r="AK113" s="104">
        <f>VLOOKUP($B113,'Part 3 NNDR3'!$A$6:$FY$331,AK$4,FALSE)</f>
        <v>0</v>
      </c>
      <c r="AL113" s="104">
        <f>VLOOKUP($B113,'Part 3 NNDR3'!$A$6:$FY$331,AL$4,FALSE)</f>
        <v>1482482</v>
      </c>
      <c r="AM113" s="104">
        <f>VLOOKUP($B113,'Part 3 NNDR3'!$A$6:$FY$331,AM$4,FALSE)</f>
        <v>-28803</v>
      </c>
      <c r="AN113" s="104">
        <f>VLOOKUP($B113,'Part 3 NNDR3'!$A$6:$FY$331,AN$4,FALSE)</f>
        <v>0</v>
      </c>
      <c r="AO113" s="104">
        <f>VLOOKUP($B113,'Part 3 NNDR3'!$A$6:$FY$331,AO$4,FALSE)</f>
        <v>-28803</v>
      </c>
      <c r="AP113" s="104">
        <f>VLOOKUP($B113,'Part 3 NNDR3'!$A$6:$FY$331,AP$4,FALSE)</f>
        <v>-3485349</v>
      </c>
      <c r="AQ113" s="104">
        <f>VLOOKUP($B113,'Part 3 NNDR3'!$A$6:$FY$331,AQ$4,FALSE)</f>
        <v>0</v>
      </c>
      <c r="AR113" s="104">
        <f>VLOOKUP($B113,'Part 3 NNDR3'!$A$6:$FY$331,AR$4,FALSE)</f>
        <v>-3485349</v>
      </c>
      <c r="AS113" s="104">
        <f>VLOOKUP($B113,'Part 3 NNDR3'!$A$6:$FY$331,AS$4,FALSE)</f>
        <v>-85194</v>
      </c>
      <c r="AT113" s="104">
        <f>VLOOKUP($B113,'Part 3 NNDR3'!$A$6:$FY$331,AT$4,FALSE)</f>
        <v>0</v>
      </c>
      <c r="AU113" s="104">
        <f>VLOOKUP($B113,'Part 3 NNDR3'!$A$6:$FY$331,AU$4,FALSE)</f>
        <v>-85194</v>
      </c>
      <c r="AV113" s="104">
        <f>VLOOKUP($B113,'Part 3 NNDR3'!$A$6:$FY$331,AV$4,FALSE)</f>
        <v>-39953</v>
      </c>
      <c r="AW113" s="104">
        <f>VLOOKUP($B113,'Part 3 NNDR3'!$A$6:$FY$331,AW$4,FALSE)</f>
        <v>0</v>
      </c>
      <c r="AX113" s="104">
        <f>VLOOKUP($B113,'Part 3 NNDR3'!$A$6:$FY$331,AX$4,FALSE)</f>
        <v>-39953</v>
      </c>
      <c r="AY113" s="104">
        <f>VLOOKUP($B113,'Part 3 NNDR3'!$A$6:$FY$331,AY$4,FALSE)</f>
        <v>0</v>
      </c>
      <c r="AZ113" s="104">
        <f>VLOOKUP($B113,'Part 3 NNDR3'!$A$6:$FY$331,AZ$4,FALSE)</f>
        <v>0</v>
      </c>
      <c r="BA113" s="104">
        <f>VLOOKUP($B113,'Part 3 NNDR3'!$A$6:$FY$331,BA$4,FALSE)</f>
        <v>0</v>
      </c>
      <c r="BB113" s="104">
        <f>VLOOKUP($B113,'Part 3 NNDR3'!$A$6:$FY$331,BB$4,FALSE)</f>
        <v>0</v>
      </c>
      <c r="BC113" s="104">
        <f>VLOOKUP($B113,'Part 3 NNDR3'!$A$6:$FY$331,BC$4,FALSE)</f>
        <v>0</v>
      </c>
      <c r="BD113" s="104">
        <f>VLOOKUP($B113,'Part 3 NNDR3'!$A$6:$FY$331,BD$4,FALSE)</f>
        <v>0</v>
      </c>
      <c r="BE113" s="104">
        <f>VLOOKUP($B113,'Part 3 NNDR3'!$A$6:$FY$331,BE$4,FALSE)</f>
        <v>0</v>
      </c>
      <c r="BF113" s="104">
        <f>VLOOKUP($B113,'Part 3 NNDR3'!$A$6:$FY$331,BF$4,FALSE)</f>
        <v>0</v>
      </c>
      <c r="BG113" s="104">
        <f>VLOOKUP($B113,'Part 3 NNDR3'!$A$6:$FY$331,BG$4,FALSE)</f>
        <v>0</v>
      </c>
      <c r="BH113" s="104">
        <f>VLOOKUP($B113,'Part 3 NNDR3'!$A$6:$FY$331,BH$4,FALSE)</f>
        <v>-4221431</v>
      </c>
      <c r="BI113" s="104">
        <f>VLOOKUP($B113,'Part 3 NNDR3'!$A$6:$FY$331,BI$4,FALSE)</f>
        <v>0</v>
      </c>
      <c r="BJ113" s="104">
        <f>VLOOKUP($B113,'Part 3 NNDR3'!$A$6:$FY$331,BJ$4,FALSE)</f>
        <v>-4221431</v>
      </c>
      <c r="BK113" s="104">
        <f>VLOOKUP($B113,'Part 3 NNDR3'!$A$6:$FY$331,BK$4,FALSE)</f>
        <v>-50068</v>
      </c>
      <c r="BL113" s="104">
        <f>VLOOKUP($B113,'Part 3 NNDR3'!$A$6:$FY$331,BL$4,FALSE)</f>
        <v>0</v>
      </c>
      <c r="BM113" s="104">
        <f>VLOOKUP($B113,'Part 3 NNDR3'!$A$6:$FY$331,BM$4,FALSE)</f>
        <v>-50068</v>
      </c>
      <c r="BN113" s="104">
        <f>VLOOKUP($B113,'Part 3 NNDR3'!$A$6:$FY$331,BN$4,FALSE)</f>
        <v>816</v>
      </c>
      <c r="BO113" s="104">
        <f>VLOOKUP($B113,'Part 3 NNDR3'!$A$6:$FY$331,BO$4,FALSE)</f>
        <v>0</v>
      </c>
      <c r="BP113" s="104">
        <f>VLOOKUP($B113,'Part 3 NNDR3'!$A$6:$FY$331,BP$4,FALSE)</f>
        <v>816</v>
      </c>
      <c r="BQ113" s="104">
        <f>VLOOKUP($B113,'Part 3 NNDR3'!$A$6:$FY$331,BQ$4,FALSE)</f>
        <v>-1799564</v>
      </c>
      <c r="BR113" s="104">
        <f>VLOOKUP($B113,'Part 3 NNDR3'!$A$6:$FY$331,BR$4,FALSE)</f>
        <v>0</v>
      </c>
      <c r="BS113" s="104">
        <f>VLOOKUP($B113,'Part 3 NNDR3'!$A$6:$FY$331,BS$4,FALSE)</f>
        <v>-1799564</v>
      </c>
      <c r="BT113" s="104">
        <f>VLOOKUP($B113,'Part 3 NNDR3'!$A$6:$FY$331,BT$4,FALSE)</f>
        <v>53125</v>
      </c>
      <c r="BU113" s="104">
        <f>VLOOKUP($B113,'Part 3 NNDR3'!$A$6:$FY$331,BU$4,FALSE)</f>
        <v>0</v>
      </c>
      <c r="BV113" s="104">
        <f>VLOOKUP($B113,'Part 3 NNDR3'!$A$6:$FY$331,BV$4,FALSE)</f>
        <v>53125</v>
      </c>
      <c r="BW113" s="104">
        <f>VLOOKUP($B113,'Part 3 NNDR3'!$A$6:$FY$331,BW$4,FALSE)</f>
        <v>-1795691</v>
      </c>
      <c r="BX113" s="104">
        <f>VLOOKUP($B113,'Part 3 NNDR3'!$A$6:$FY$331,BX$4,FALSE)</f>
        <v>0</v>
      </c>
      <c r="BY113" s="104">
        <f>VLOOKUP($B113,'Part 3 NNDR3'!$A$6:$FY$331,BY$4,FALSE)</f>
        <v>-1795691</v>
      </c>
      <c r="BZ113" s="104">
        <f>VLOOKUP($B113,'Part 3 NNDR3'!$A$6:$FY$331,BZ$4,FALSE)</f>
        <v>-2391</v>
      </c>
      <c r="CA113" s="104">
        <f>VLOOKUP($B113,'Part 3 NNDR3'!$A$6:$FY$331,CA$4,FALSE)</f>
        <v>0</v>
      </c>
      <c r="CB113" s="104">
        <f>VLOOKUP($B113,'Part 3 NNDR3'!$A$6:$FY$331,CB$4,FALSE)</f>
        <v>-2391</v>
      </c>
      <c r="CC113" s="104">
        <f>VLOOKUP($B113,'Part 3 NNDR3'!$A$6:$FY$331,CC$4,FALSE)</f>
        <v>0</v>
      </c>
      <c r="CD113" s="104">
        <f>VLOOKUP($B113,'Part 3 NNDR3'!$A$6:$FY$331,CD$4,FALSE)</f>
        <v>0</v>
      </c>
      <c r="CE113" s="104">
        <f>VLOOKUP($B113,'Part 3 NNDR3'!$A$6:$FY$331,CE$4,FALSE)</f>
        <v>0</v>
      </c>
      <c r="CF113" s="104">
        <f>VLOOKUP($B113,'Part 3 NNDR3'!$A$6:$FY$331,CF$4,FALSE)</f>
        <v>-57294</v>
      </c>
      <c r="CG113" s="104">
        <f>VLOOKUP($B113,'Part 3 NNDR3'!$A$6:$FY$331,CG$4,FALSE)</f>
        <v>0</v>
      </c>
      <c r="CH113" s="104">
        <f>VLOOKUP($B113,'Part 3 NNDR3'!$A$6:$FY$331,CH$4,FALSE)</f>
        <v>-57294</v>
      </c>
      <c r="CI113" s="104">
        <f>VLOOKUP($B113,'Part 3 NNDR3'!$A$6:$FY$331,CI$4,FALSE)</f>
        <v>0</v>
      </c>
      <c r="CJ113" s="104">
        <f>VLOOKUP($B113,'Part 3 NNDR3'!$A$6:$FY$331,CJ$4,FALSE)</f>
        <v>0</v>
      </c>
      <c r="CK113" s="104">
        <f>VLOOKUP($B113,'Part 3 NNDR3'!$A$6:$FY$331,CK$4,FALSE)</f>
        <v>0</v>
      </c>
      <c r="CL113" s="104">
        <f>VLOOKUP($B113,'Part 3 NNDR3'!$A$6:$FY$331,CL$4,FALSE)</f>
        <v>0</v>
      </c>
      <c r="CM113" s="104">
        <f>VLOOKUP($B113,'Part 3 NNDR3'!$A$6:$FY$331,CM$4,FALSE)</f>
        <v>0</v>
      </c>
      <c r="CN113" s="104">
        <f>VLOOKUP($B113,'Part 3 NNDR3'!$A$6:$FY$331,CN$4,FALSE)</f>
        <v>0</v>
      </c>
      <c r="CO113" s="104">
        <f>VLOOKUP($B113,'Part 3 NNDR3'!$A$6:$FY$331,CO$4,FALSE)</f>
        <v>0</v>
      </c>
      <c r="CP113" s="104">
        <f>VLOOKUP($B113,'Part 3 NNDR3'!$A$6:$FY$331,CP$4,FALSE)</f>
        <v>0</v>
      </c>
      <c r="CQ113" s="104">
        <f>VLOOKUP($B113,'Part 3 NNDR3'!$A$6:$FY$331,CQ$4,FALSE)</f>
        <v>0</v>
      </c>
      <c r="CR113" s="104">
        <f>VLOOKUP($B113,'Part 3 NNDR3'!$A$6:$FY$331,CR$4,FALSE)</f>
        <v>0</v>
      </c>
      <c r="CS113" s="104">
        <f>VLOOKUP($B113,'Part 3 NNDR3'!$A$6:$FY$331,CS$4,FALSE)</f>
        <v>0</v>
      </c>
      <c r="CT113" s="104">
        <f>VLOOKUP($B113,'Part 3 NNDR3'!$A$6:$FY$331,CT$4,FALSE)</f>
        <v>0</v>
      </c>
      <c r="CU113" s="104">
        <f>VLOOKUP($B113,'Part 3 NNDR3'!$A$6:$FY$331,CU$4,FALSE)</f>
        <v>0</v>
      </c>
      <c r="CV113" s="104">
        <f>VLOOKUP($B113,'Part 3 NNDR3'!$A$6:$FY$331,CV$4,FALSE)</f>
        <v>0</v>
      </c>
      <c r="CW113" s="104">
        <f>VLOOKUP($B113,'Part 3 NNDR3'!$A$6:$FY$331,CW$4,FALSE)</f>
        <v>0</v>
      </c>
      <c r="CX113" s="104">
        <f>VLOOKUP($B113,'Part 3 NNDR3'!$A$6:$FY$331,CX$4,FALSE)</f>
        <v>0</v>
      </c>
      <c r="CY113" s="104">
        <f>VLOOKUP($B113,'Part 3 NNDR3'!$A$6:$FY$331,CY$4,FALSE)</f>
        <v>0</v>
      </c>
      <c r="CZ113" s="104">
        <f>VLOOKUP($B113,'Part 3 NNDR3'!$A$6:$FY$331,CZ$4,FALSE)</f>
        <v>0</v>
      </c>
      <c r="DA113" s="104">
        <f>VLOOKUP($B113,'Part 3 NNDR3'!$A$6:$FY$331,DA$4,FALSE)</f>
        <v>0</v>
      </c>
      <c r="DB113" s="104">
        <f>VLOOKUP($B113,'Part 3 NNDR3'!$A$6:$FY$331,DB$4,FALSE)</f>
        <v>0</v>
      </c>
      <c r="DC113" s="104">
        <f>VLOOKUP($B113,'Part 3 NNDR3'!$A$6:$FY$331,DC$4,FALSE)</f>
        <v>0</v>
      </c>
      <c r="DD113" s="104">
        <f>VLOOKUP($B113,'Part 3 NNDR3'!$A$6:$FY$331,DD$4,FALSE)</f>
        <v>0</v>
      </c>
      <c r="DE113" s="104">
        <f>VLOOKUP($B113,'Part 3 NNDR3'!$A$6:$FY$331,DE$4,FALSE)</f>
        <v>0</v>
      </c>
      <c r="DF113" s="104">
        <f>VLOOKUP($B113,'Part 3 NNDR3'!$A$6:$FY$331,DF$4,FALSE)</f>
        <v>0</v>
      </c>
      <c r="DG113" s="104">
        <f>VLOOKUP($B113,'Part 3 NNDR3'!$A$6:$FY$331,DG$4,FALSE)</f>
        <v>0</v>
      </c>
      <c r="DH113" s="104">
        <f>VLOOKUP($B113,'Part 3 NNDR3'!$A$6:$FY$331,DH$4,FALSE)</f>
        <v>0</v>
      </c>
      <c r="DI113" s="104">
        <f>VLOOKUP($B113,'Part 3 NNDR3'!$A$6:$FY$331,DI$4,FALSE)</f>
        <v>0</v>
      </c>
      <c r="DJ113" s="104">
        <f>VLOOKUP($B113,'Part 3 NNDR3'!$A$6:$FY$331,DJ$4,FALSE)</f>
        <v>0</v>
      </c>
      <c r="DK113" s="104">
        <f>VLOOKUP($B113,'Part 3 NNDR3'!$A$6:$FY$331,DK$4,FALSE)</f>
        <v>0</v>
      </c>
      <c r="DL113" s="104">
        <f>VLOOKUP($B113,'Part 3 NNDR3'!$A$6:$FY$331,DL$4,FALSE)</f>
        <v>-59685</v>
      </c>
      <c r="DM113" s="104">
        <f>VLOOKUP($B113,'Part 3 NNDR3'!$A$6:$FY$331,DM$4,FALSE)</f>
        <v>0</v>
      </c>
      <c r="DN113" s="104">
        <f>VLOOKUP($B113,'Part 3 NNDR3'!$A$6:$FY$331,DN$4,FALSE)</f>
        <v>-59685</v>
      </c>
      <c r="DO113" s="104">
        <f>VLOOKUP($B113,'Part 3 NNDR3'!$A$6:$FY$331,DO$4,FALSE)</f>
        <v>0</v>
      </c>
      <c r="DP113" s="104">
        <f>VLOOKUP($B113,'Part 3 NNDR3'!$A$6:$FY$331,DP$4,FALSE)</f>
        <v>0</v>
      </c>
      <c r="DQ113" s="104">
        <f>VLOOKUP($B113,'Part 3 NNDR3'!$A$6:$FY$331,DQ$4,FALSE)</f>
        <v>0</v>
      </c>
      <c r="DR113" s="104">
        <f>VLOOKUP($B113,'Part 3 NNDR3'!$A$6:$FY$331,DR$4,FALSE)</f>
        <v>0</v>
      </c>
      <c r="DS113" s="104">
        <f>VLOOKUP($B113,'Part 3 NNDR3'!$A$6:$FY$331,DS$4,FALSE)</f>
        <v>0</v>
      </c>
      <c r="DT113" s="104">
        <f>VLOOKUP($B113,'Part 3 NNDR3'!$A$6:$FY$331,DT$4,FALSE)</f>
        <v>0</v>
      </c>
      <c r="DU113" s="104">
        <f>VLOOKUP($B113,'Part 3 NNDR3'!$A$6:$FY$331,DU$4,FALSE)</f>
        <v>-7972</v>
      </c>
      <c r="DV113" s="104">
        <f>VLOOKUP($B113,'Part 3 NNDR3'!$A$6:$FY$331,DV$4,FALSE)</f>
        <v>0</v>
      </c>
      <c r="DW113" s="104">
        <f>VLOOKUP($B113,'Part 3 NNDR3'!$A$6:$FY$331,DW$4,FALSE)</f>
        <v>-7972</v>
      </c>
      <c r="DX113" s="104">
        <f>VLOOKUP($B113,'Part 3 NNDR3'!$A$6:$FY$331,DX$4,FALSE)</f>
        <v>-7039</v>
      </c>
      <c r="DY113" s="104">
        <f>VLOOKUP($B113,'Part 3 NNDR3'!$A$6:$FY$331,DY$4,FALSE)</f>
        <v>0</v>
      </c>
      <c r="DZ113" s="104">
        <f>VLOOKUP($B113,'Part 3 NNDR3'!$A$6:$FY$331,DZ$4,FALSE)</f>
        <v>-7039</v>
      </c>
      <c r="EA113" s="104">
        <f>VLOOKUP($B113,'Part 3 NNDR3'!$A$6:$FY$331,EA$4,FALSE)</f>
        <v>-367728</v>
      </c>
      <c r="EB113" s="104">
        <f>VLOOKUP($B113,'Part 3 NNDR3'!$A$6:$FY$331,EB$4,FALSE)</f>
        <v>0</v>
      </c>
      <c r="EC113" s="104">
        <f>VLOOKUP($B113,'Part 3 NNDR3'!$A$6:$FY$331,EC$4,FALSE)</f>
        <v>-367728</v>
      </c>
      <c r="ED113" s="104">
        <f>VLOOKUP($B113,'Part 3 NNDR3'!$A$6:$FY$331,ED$4,FALSE)</f>
        <v>-28139</v>
      </c>
      <c r="EE113" s="104">
        <f>VLOOKUP($B113,'Part 3 NNDR3'!$A$6:$FY$331,EE$4,FALSE)</f>
        <v>0</v>
      </c>
      <c r="EF113" s="104">
        <f>VLOOKUP($B113,'Part 3 NNDR3'!$A$6:$FY$331,EF$4,FALSE)</f>
        <v>-28139</v>
      </c>
      <c r="EG113" s="104">
        <f>VLOOKUP($B113,'Part 3 NNDR3'!$A$6:$FY$331,EG$4,FALSE)</f>
        <v>0</v>
      </c>
      <c r="EH113" s="104">
        <f>VLOOKUP($B113,'Part 3 NNDR3'!$A$6:$FY$331,EH$4,FALSE)</f>
        <v>0</v>
      </c>
      <c r="EI113" s="104">
        <f>VLOOKUP($B113,'Part 3 NNDR3'!$A$6:$FY$331,EI$4,FALSE)</f>
        <v>0</v>
      </c>
      <c r="EJ113" s="104">
        <f>VLOOKUP($B113,'Part 3 NNDR3'!$A$6:$FY$331,EJ$4,FALSE)</f>
        <v>0</v>
      </c>
      <c r="EK113" s="104">
        <f>VLOOKUP($B113,'Part 3 NNDR3'!$A$6:$FY$331,EK$4,FALSE)</f>
        <v>0</v>
      </c>
      <c r="EL113" s="104">
        <f>VLOOKUP($B113,'Part 3 NNDR3'!$A$6:$FY$331,EL$4,FALSE)</f>
        <v>0</v>
      </c>
      <c r="EM113" s="104">
        <f>VLOOKUP($B113,'Part 3 NNDR3'!$A$6:$FY$331,EM$4,FALSE)</f>
        <v>-15835</v>
      </c>
      <c r="EN113" s="104">
        <f>VLOOKUP($B113,'Part 3 NNDR3'!$A$6:$FY$331,EN$4,FALSE)</f>
        <v>0</v>
      </c>
      <c r="EO113" s="104">
        <f>VLOOKUP($B113,'Part 3 NNDR3'!$A$6:$FY$331,EO$4,FALSE)</f>
        <v>-15835</v>
      </c>
      <c r="EP113" s="104">
        <f>VLOOKUP($B113,'Part 3 NNDR3'!$A$6:$FY$331,EP$4,FALSE)</f>
        <v>-426713</v>
      </c>
      <c r="EQ113" s="104">
        <f>VLOOKUP($B113,'Part 3 NNDR3'!$A$6:$FY$331,EQ$4,FALSE)</f>
        <v>0</v>
      </c>
      <c r="ER113" s="104">
        <f>VLOOKUP($B113,'Part 3 NNDR3'!$A$6:$FY$331,ER$4,FALSE)</f>
        <v>-426713</v>
      </c>
      <c r="ES113" s="104">
        <f>VLOOKUP($B113,'Part 3 NNDR3'!$A$6:$FY$331,ES$4,FALSE)</f>
        <v>0</v>
      </c>
      <c r="ET113" s="104">
        <f>VLOOKUP($B113,'Part 3 NNDR3'!$A$6:$FY$331,ET$4,FALSE)</f>
        <v>0</v>
      </c>
      <c r="EU113" s="104">
        <f>VLOOKUP($B113,'Part 3 NNDR3'!$A$6:$FY$331,EU$4,FALSE)</f>
        <v>0</v>
      </c>
      <c r="EV113" s="104">
        <f>VLOOKUP($B113,'Part 3 NNDR3'!$A$6:$FY$331,EV$4,FALSE)</f>
        <v>0</v>
      </c>
      <c r="EW113" s="104">
        <f>VLOOKUP($B113,'Part 3 NNDR3'!$A$6:$FY$331,EW$4,FALSE)</f>
        <v>0</v>
      </c>
      <c r="EX113" s="104">
        <f>VLOOKUP($B113,'Part 3 NNDR3'!$A$6:$FY$331,EX$4,FALSE)</f>
        <v>0</v>
      </c>
      <c r="EY113" s="104">
        <f>VLOOKUP($B113,'Part 3 NNDR3'!$A$6:$FY$331,EY$4,FALSE)</f>
        <v>0</v>
      </c>
      <c r="EZ113" s="104">
        <f>VLOOKUP($B113,'Part 3 NNDR3'!$A$6:$FY$331,EZ$4,FALSE)</f>
        <v>0</v>
      </c>
      <c r="FA113" s="104">
        <f>VLOOKUP($B113,'Part 3 NNDR3'!$A$6:$FY$331,FA$4,FALSE)</f>
        <v>0</v>
      </c>
      <c r="FB113" s="104">
        <f>VLOOKUP($B113,'Part 3 NNDR3'!$A$6:$FY$331,FB$4,FALSE)</f>
        <v>59488719</v>
      </c>
      <c r="FC113" s="104">
        <f>VLOOKUP($B113,'Part 3 NNDR3'!$A$6:$FY$331,FC$4,FALSE)</f>
        <v>0</v>
      </c>
      <c r="FD113" s="104">
        <f>VLOOKUP($B113,'Part 3 NNDR3'!$A$6:$FY$331,FD$4,FALSE)</f>
        <v>59488719</v>
      </c>
      <c r="FE113" s="104">
        <f>VLOOKUP($B113,'Part 3 NNDR3'!$A$6:$FY$331,FE$4,FALSE)</f>
        <v>81471</v>
      </c>
      <c r="FF113" s="104">
        <f>VLOOKUP($B113,'Part 3 NNDR3'!$A$6:$FY$331,FF$4,FALSE)</f>
        <v>0</v>
      </c>
      <c r="FG113" s="104">
        <f>VLOOKUP($B113,'Part 3 NNDR3'!$A$6:$FY$331,FG$4,FALSE)</f>
        <v>81471</v>
      </c>
      <c r="FH113" s="104">
        <f>VLOOKUP($B113,'Part 3 NNDR3'!$A$6:$FY$331,FH$4,FALSE)</f>
        <v>-4221431</v>
      </c>
      <c r="FI113" s="104">
        <f>VLOOKUP($B113,'Part 3 NNDR3'!$A$6:$FY$331,FI$4,FALSE)</f>
        <v>0</v>
      </c>
      <c r="FJ113" s="104">
        <f>VLOOKUP($B113,'Part 3 NNDR3'!$A$6:$FY$331,FJ$4,FALSE)</f>
        <v>-4221431</v>
      </c>
      <c r="FK113" s="104">
        <f>VLOOKUP($B113,'Part 3 NNDR3'!$A$6:$FY$331,FK$4,FALSE)</f>
        <v>-1795691</v>
      </c>
      <c r="FL113" s="104">
        <f>VLOOKUP($B113,'Part 3 NNDR3'!$A$6:$FY$331,FL$4,FALSE)</f>
        <v>0</v>
      </c>
      <c r="FM113" s="104">
        <f>VLOOKUP($B113,'Part 3 NNDR3'!$A$6:$FY$331,FM$4,FALSE)</f>
        <v>-1795691</v>
      </c>
      <c r="FN113" s="104">
        <f>VLOOKUP($B113,'Part 3 NNDR3'!$A$6:$FY$331,FN$4,FALSE)</f>
        <v>-59685</v>
      </c>
      <c r="FO113" s="104">
        <f>VLOOKUP($B113,'Part 3 NNDR3'!$A$6:$FY$331,FO$4,FALSE)</f>
        <v>0</v>
      </c>
      <c r="FP113" s="104">
        <f>VLOOKUP($B113,'Part 3 NNDR3'!$A$6:$FY$331,FP$4,FALSE)</f>
        <v>-59685</v>
      </c>
      <c r="FQ113" s="104">
        <f>VLOOKUP($B113,'Part 3 NNDR3'!$A$6:$FY$331,FQ$4,FALSE)</f>
        <v>-426713</v>
      </c>
      <c r="FR113" s="104">
        <f>VLOOKUP($B113,'Part 3 NNDR3'!$A$6:$FY$331,FR$4,FALSE)</f>
        <v>0</v>
      </c>
      <c r="FS113" s="104">
        <f>VLOOKUP($B113,'Part 3 NNDR3'!$A$6:$FY$331,FS$4,FALSE)</f>
        <v>-426713</v>
      </c>
      <c r="FT113" s="104">
        <f>VLOOKUP($B113,'Part 3 NNDR3'!$A$6:$FY$331,FT$4,FALSE)</f>
        <v>0</v>
      </c>
      <c r="FU113" s="104">
        <f>VLOOKUP($B113,'Part 3 NNDR3'!$A$6:$FY$331,FU$4,FALSE)</f>
        <v>0</v>
      </c>
      <c r="FV113" s="104">
        <f>VLOOKUP($B113,'Part 3 NNDR3'!$A$6:$FY$331,FV$4,FALSE)</f>
        <v>0</v>
      </c>
      <c r="FW113" s="104">
        <f>VLOOKUP($B113,'Part 3 NNDR3'!$A$6:$FY$331,FW$4,FALSE)</f>
        <v>-6422049</v>
      </c>
      <c r="FX113" s="104">
        <f>VLOOKUP($B113,'Part 3 NNDR3'!$A$6:$FY$331,FX$4,FALSE)</f>
        <v>0</v>
      </c>
      <c r="FY113" s="104">
        <f>VLOOKUP($B113,'Part 3 NNDR3'!$A$6:$FY$331,FY$4,FALSE)</f>
        <v>-6422049</v>
      </c>
      <c r="FZ113" s="104">
        <f>VLOOKUP($B113,'Part 3 NNDR3'!$A$6:$FY$331,FZ$4,FALSE)</f>
        <v>53066670</v>
      </c>
      <c r="GA113" s="104">
        <f>VLOOKUP($B113,'Part 3 NNDR3'!$A$6:$FY$331,GA$4,FALSE)</f>
        <v>0</v>
      </c>
      <c r="GB113" s="104">
        <f>VLOOKUP($B113,'Part 3 NNDR3'!$A$6:$FY$331,GB$4,FALSE)</f>
        <v>53066670</v>
      </c>
      <c r="GC113" s="105" t="str">
        <f>VLOOKUP($B113,'Data (Updated)'!$C$4:$E$329,2,FALSE)</f>
        <v>E1620</v>
      </c>
      <c r="GD113" s="106" t="str">
        <f>VLOOKUP($B113,'Data (Updated)'!$C$4:$E$329,3,FALSE)</f>
        <v>NA</v>
      </c>
    </row>
    <row r="114" spans="1:186" ht="12.75" x14ac:dyDescent="0.2">
      <c r="A114" s="75">
        <v>109</v>
      </c>
      <c r="B114" s="100" t="s">
        <v>317</v>
      </c>
      <c r="C114" s="101" t="s">
        <v>941</v>
      </c>
      <c r="D114" s="102" t="s">
        <v>942</v>
      </c>
      <c r="E114" s="103" t="s">
        <v>316</v>
      </c>
      <c r="F114" s="104">
        <f>VLOOKUP($B114,'Part 3 NNDR3'!$A$6:$FY$331,F$4,FALSE)</f>
        <v>0</v>
      </c>
      <c r="G114" s="104">
        <f>VLOOKUP($B114,'Part 3 NNDR3'!$A$6:$FY$331,G$4,FALSE)</f>
        <v>0</v>
      </c>
      <c r="H114" s="104">
        <f>VLOOKUP($B114,'Part 3 NNDR3'!$A$6:$FY$331,H$4,FALSE)</f>
        <v>0</v>
      </c>
      <c r="I114" s="104">
        <f>VLOOKUP($B114,'Part 3 NNDR3'!$A$6:$FY$331,I$4,FALSE)</f>
        <v>12680</v>
      </c>
      <c r="J114" s="104">
        <f>VLOOKUP($B114,'Part 3 NNDR3'!$A$6:$FY$331,J$4,FALSE)</f>
        <v>798</v>
      </c>
      <c r="K114" s="104">
        <f>VLOOKUP($B114,'Part 3 NNDR3'!$A$6:$FY$331,K$4,FALSE)</f>
        <v>13478</v>
      </c>
      <c r="L114" s="104">
        <f>VLOOKUP($B114,'Part 3 NNDR3'!$A$6:$FY$331,L$4,FALSE)</f>
        <v>0</v>
      </c>
      <c r="M114" s="104">
        <f>VLOOKUP($B114,'Part 3 NNDR3'!$A$6:$FY$331,M$4,FALSE)</f>
        <v>0</v>
      </c>
      <c r="N114" s="104">
        <f>VLOOKUP($B114,'Part 3 NNDR3'!$A$6:$FY$331,N$4,FALSE)</f>
        <v>0</v>
      </c>
      <c r="O114" s="104">
        <f>VLOOKUP($B114,'Part 3 NNDR3'!$A$6:$FY$331,O$4,FALSE)</f>
        <v>4875</v>
      </c>
      <c r="P114" s="104">
        <f>VLOOKUP($B114,'Part 3 NNDR3'!$A$6:$FY$331,P$4,FALSE)</f>
        <v>0</v>
      </c>
      <c r="Q114" s="104">
        <f>VLOOKUP($B114,'Part 3 NNDR3'!$A$6:$FY$331,Q$4,FALSE)</f>
        <v>4875</v>
      </c>
      <c r="R114" s="104">
        <f>VLOOKUP($B114,'Part 3 NNDR3'!$A$6:$FY$331,R$4,FALSE)</f>
        <v>17555</v>
      </c>
      <c r="S114" s="104">
        <f>VLOOKUP($B114,'Part 3 NNDR3'!$A$6:$FY$331,S$4,FALSE)</f>
        <v>798</v>
      </c>
      <c r="T114" s="104">
        <f>VLOOKUP($B114,'Part 3 NNDR3'!$A$6:$FY$331,T$4,FALSE)</f>
        <v>18353</v>
      </c>
      <c r="U114" s="104">
        <f>VLOOKUP($B114,'Part 3 NNDR3'!$A$6:$FY$331,U$4,FALSE)</f>
        <v>-1408586</v>
      </c>
      <c r="V114" s="104">
        <f>VLOOKUP($B114,'Part 3 NNDR3'!$A$6:$FY$331,V$4,FALSE)</f>
        <v>-15109</v>
      </c>
      <c r="W114" s="104">
        <f>VLOOKUP($B114,'Part 3 NNDR3'!$A$6:$FY$331,W$4,FALSE)</f>
        <v>-1423695</v>
      </c>
      <c r="X114" s="104">
        <f>VLOOKUP($B114,'Part 3 NNDR3'!$A$6:$FY$331,X$4,FALSE)</f>
        <v>0</v>
      </c>
      <c r="Y114" s="104">
        <f>VLOOKUP($B114,'Part 3 NNDR3'!$A$6:$FY$331,Y$4,FALSE)</f>
        <v>0</v>
      </c>
      <c r="Z114" s="104">
        <f>VLOOKUP($B114,'Part 3 NNDR3'!$A$6:$FY$331,Z$4,FALSE)</f>
        <v>0</v>
      </c>
      <c r="AA114" s="104">
        <f>VLOOKUP($B114,'Part 3 NNDR3'!$A$6:$FY$331,AA$4,FALSE)</f>
        <v>-88452</v>
      </c>
      <c r="AB114" s="104">
        <f>VLOOKUP($B114,'Part 3 NNDR3'!$A$6:$FY$331,AB$4,FALSE)</f>
        <v>-5662</v>
      </c>
      <c r="AC114" s="104">
        <f>VLOOKUP($B114,'Part 3 NNDR3'!$A$6:$FY$331,AC$4,FALSE)</f>
        <v>-94114</v>
      </c>
      <c r="AD114" s="104">
        <f>VLOOKUP($B114,'Part 3 NNDR3'!$A$6:$FY$331,AD$4,FALSE)</f>
        <v>-68104</v>
      </c>
      <c r="AE114" s="104">
        <f>VLOOKUP($B114,'Part 3 NNDR3'!$A$6:$FY$331,AE$4,FALSE)</f>
        <v>-3872</v>
      </c>
      <c r="AF114" s="104">
        <f>VLOOKUP($B114,'Part 3 NNDR3'!$A$6:$FY$331,AF$4,FALSE)</f>
        <v>-71976</v>
      </c>
      <c r="AG114" s="104">
        <f>VLOOKUP($B114,'Part 3 NNDR3'!$A$6:$FY$331,AG$4,FALSE)</f>
        <v>0</v>
      </c>
      <c r="AH114" s="104">
        <f>VLOOKUP($B114,'Part 3 NNDR3'!$A$6:$FY$331,AH$4,FALSE)</f>
        <v>0</v>
      </c>
      <c r="AI114" s="104">
        <f>VLOOKUP($B114,'Part 3 NNDR3'!$A$6:$FY$331,AI$4,FALSE)</f>
        <v>0</v>
      </c>
      <c r="AJ114" s="104">
        <f>VLOOKUP($B114,'Part 3 NNDR3'!$A$6:$FY$331,AJ$4,FALSE)</f>
        <v>420985</v>
      </c>
      <c r="AK114" s="104">
        <f>VLOOKUP($B114,'Part 3 NNDR3'!$A$6:$FY$331,AK$4,FALSE)</f>
        <v>11059</v>
      </c>
      <c r="AL114" s="104">
        <f>VLOOKUP($B114,'Part 3 NNDR3'!$A$6:$FY$331,AL$4,FALSE)</f>
        <v>432044</v>
      </c>
      <c r="AM114" s="104">
        <f>VLOOKUP($B114,'Part 3 NNDR3'!$A$6:$FY$331,AM$4,FALSE)</f>
        <v>-2769</v>
      </c>
      <c r="AN114" s="104">
        <f>VLOOKUP($B114,'Part 3 NNDR3'!$A$6:$FY$331,AN$4,FALSE)</f>
        <v>1009</v>
      </c>
      <c r="AO114" s="104">
        <f>VLOOKUP($B114,'Part 3 NNDR3'!$A$6:$FY$331,AO$4,FALSE)</f>
        <v>-1760</v>
      </c>
      <c r="AP114" s="104">
        <f>VLOOKUP($B114,'Part 3 NNDR3'!$A$6:$FY$331,AP$4,FALSE)</f>
        <v>-1172580</v>
      </c>
      <c r="AQ114" s="104">
        <f>VLOOKUP($B114,'Part 3 NNDR3'!$A$6:$FY$331,AQ$4,FALSE)</f>
        <v>-40137</v>
      </c>
      <c r="AR114" s="104">
        <f>VLOOKUP($B114,'Part 3 NNDR3'!$A$6:$FY$331,AR$4,FALSE)</f>
        <v>-1212717</v>
      </c>
      <c r="AS114" s="104">
        <f>VLOOKUP($B114,'Part 3 NNDR3'!$A$6:$FY$331,AS$4,FALSE)</f>
        <v>-102532</v>
      </c>
      <c r="AT114" s="104">
        <f>VLOOKUP($B114,'Part 3 NNDR3'!$A$6:$FY$331,AT$4,FALSE)</f>
        <v>24877</v>
      </c>
      <c r="AU114" s="104">
        <f>VLOOKUP($B114,'Part 3 NNDR3'!$A$6:$FY$331,AU$4,FALSE)</f>
        <v>-77655</v>
      </c>
      <c r="AV114" s="104">
        <f>VLOOKUP($B114,'Part 3 NNDR3'!$A$6:$FY$331,AV$4,FALSE)</f>
        <v>-18566</v>
      </c>
      <c r="AW114" s="104">
        <f>VLOOKUP($B114,'Part 3 NNDR3'!$A$6:$FY$331,AW$4,FALSE)</f>
        <v>0</v>
      </c>
      <c r="AX114" s="104">
        <f>VLOOKUP($B114,'Part 3 NNDR3'!$A$6:$FY$331,AX$4,FALSE)</f>
        <v>-18566</v>
      </c>
      <c r="AY114" s="104">
        <f>VLOOKUP($B114,'Part 3 NNDR3'!$A$6:$FY$331,AY$4,FALSE)</f>
        <v>-281</v>
      </c>
      <c r="AZ114" s="104">
        <f>VLOOKUP($B114,'Part 3 NNDR3'!$A$6:$FY$331,AZ$4,FALSE)</f>
        <v>0</v>
      </c>
      <c r="BA114" s="104">
        <f>VLOOKUP($B114,'Part 3 NNDR3'!$A$6:$FY$331,BA$4,FALSE)</f>
        <v>-281</v>
      </c>
      <c r="BB114" s="104">
        <f>VLOOKUP($B114,'Part 3 NNDR3'!$A$6:$FY$331,BB$4,FALSE)</f>
        <v>0</v>
      </c>
      <c r="BC114" s="104">
        <f>VLOOKUP($B114,'Part 3 NNDR3'!$A$6:$FY$331,BC$4,FALSE)</f>
        <v>0</v>
      </c>
      <c r="BD114" s="104">
        <f>VLOOKUP($B114,'Part 3 NNDR3'!$A$6:$FY$331,BD$4,FALSE)</f>
        <v>0</v>
      </c>
      <c r="BE114" s="104">
        <f>VLOOKUP($B114,'Part 3 NNDR3'!$A$6:$FY$331,BE$4,FALSE)</f>
        <v>0</v>
      </c>
      <c r="BF114" s="104">
        <f>VLOOKUP($B114,'Part 3 NNDR3'!$A$6:$FY$331,BF$4,FALSE)</f>
        <v>0</v>
      </c>
      <c r="BG114" s="104">
        <f>VLOOKUP($B114,'Part 3 NNDR3'!$A$6:$FY$331,BG$4,FALSE)</f>
        <v>0</v>
      </c>
      <c r="BH114" s="104">
        <f>VLOOKUP($B114,'Part 3 NNDR3'!$A$6:$FY$331,BH$4,FALSE)</f>
        <v>-2372781</v>
      </c>
      <c r="BI114" s="104">
        <f>VLOOKUP($B114,'Part 3 NNDR3'!$A$6:$FY$331,BI$4,FALSE)</f>
        <v>-23963</v>
      </c>
      <c r="BJ114" s="104">
        <f>VLOOKUP($B114,'Part 3 NNDR3'!$A$6:$FY$331,BJ$4,FALSE)</f>
        <v>-2396744</v>
      </c>
      <c r="BK114" s="104">
        <f>VLOOKUP($B114,'Part 3 NNDR3'!$A$6:$FY$331,BK$4,FALSE)</f>
        <v>0</v>
      </c>
      <c r="BL114" s="104">
        <f>VLOOKUP($B114,'Part 3 NNDR3'!$A$6:$FY$331,BL$4,FALSE)</f>
        <v>0</v>
      </c>
      <c r="BM114" s="104">
        <f>VLOOKUP($B114,'Part 3 NNDR3'!$A$6:$FY$331,BM$4,FALSE)</f>
        <v>0</v>
      </c>
      <c r="BN114" s="104">
        <f>VLOOKUP($B114,'Part 3 NNDR3'!$A$6:$FY$331,BN$4,FALSE)</f>
        <v>0</v>
      </c>
      <c r="BO114" s="104">
        <f>VLOOKUP($B114,'Part 3 NNDR3'!$A$6:$FY$331,BO$4,FALSE)</f>
        <v>0</v>
      </c>
      <c r="BP114" s="104">
        <f>VLOOKUP($B114,'Part 3 NNDR3'!$A$6:$FY$331,BP$4,FALSE)</f>
        <v>0</v>
      </c>
      <c r="BQ114" s="104">
        <f>VLOOKUP($B114,'Part 3 NNDR3'!$A$6:$FY$331,BQ$4,FALSE)</f>
        <v>-407390</v>
      </c>
      <c r="BR114" s="104">
        <f>VLOOKUP($B114,'Part 3 NNDR3'!$A$6:$FY$331,BR$4,FALSE)</f>
        <v>-36983</v>
      </c>
      <c r="BS114" s="104">
        <f>VLOOKUP($B114,'Part 3 NNDR3'!$A$6:$FY$331,BS$4,FALSE)</f>
        <v>-444373</v>
      </c>
      <c r="BT114" s="104">
        <f>VLOOKUP($B114,'Part 3 NNDR3'!$A$6:$FY$331,BT$4,FALSE)</f>
        <v>-3568</v>
      </c>
      <c r="BU114" s="104">
        <f>VLOOKUP($B114,'Part 3 NNDR3'!$A$6:$FY$331,BU$4,FALSE)</f>
        <v>-75323</v>
      </c>
      <c r="BV114" s="104">
        <f>VLOOKUP($B114,'Part 3 NNDR3'!$A$6:$FY$331,BV$4,FALSE)</f>
        <v>-78891</v>
      </c>
      <c r="BW114" s="104">
        <f>VLOOKUP($B114,'Part 3 NNDR3'!$A$6:$FY$331,BW$4,FALSE)</f>
        <v>-410958</v>
      </c>
      <c r="BX114" s="104">
        <f>VLOOKUP($B114,'Part 3 NNDR3'!$A$6:$FY$331,BX$4,FALSE)</f>
        <v>-112306</v>
      </c>
      <c r="BY114" s="104">
        <f>VLOOKUP($B114,'Part 3 NNDR3'!$A$6:$FY$331,BY$4,FALSE)</f>
        <v>-523264</v>
      </c>
      <c r="BZ114" s="104">
        <f>VLOOKUP($B114,'Part 3 NNDR3'!$A$6:$FY$331,BZ$4,FALSE)</f>
        <v>-107578</v>
      </c>
      <c r="CA114" s="104">
        <f>VLOOKUP($B114,'Part 3 NNDR3'!$A$6:$FY$331,CA$4,FALSE)</f>
        <v>-10034</v>
      </c>
      <c r="CB114" s="104">
        <f>VLOOKUP($B114,'Part 3 NNDR3'!$A$6:$FY$331,CB$4,FALSE)</f>
        <v>-117612</v>
      </c>
      <c r="CC114" s="104">
        <f>VLOOKUP($B114,'Part 3 NNDR3'!$A$6:$FY$331,CC$4,FALSE)</f>
        <v>-14877</v>
      </c>
      <c r="CD114" s="104">
        <f>VLOOKUP($B114,'Part 3 NNDR3'!$A$6:$FY$331,CD$4,FALSE)</f>
        <v>6889</v>
      </c>
      <c r="CE114" s="104">
        <f>VLOOKUP($B114,'Part 3 NNDR3'!$A$6:$FY$331,CE$4,FALSE)</f>
        <v>-7988</v>
      </c>
      <c r="CF114" s="104">
        <f>VLOOKUP($B114,'Part 3 NNDR3'!$A$6:$FY$331,CF$4,FALSE)</f>
        <v>-67521</v>
      </c>
      <c r="CG114" s="104">
        <f>VLOOKUP($B114,'Part 3 NNDR3'!$A$6:$FY$331,CG$4,FALSE)</f>
        <v>0</v>
      </c>
      <c r="CH114" s="104">
        <f>VLOOKUP($B114,'Part 3 NNDR3'!$A$6:$FY$331,CH$4,FALSE)</f>
        <v>-67521</v>
      </c>
      <c r="CI114" s="104">
        <f>VLOOKUP($B114,'Part 3 NNDR3'!$A$6:$FY$331,CI$4,FALSE)</f>
        <v>0</v>
      </c>
      <c r="CJ114" s="104">
        <f>VLOOKUP($B114,'Part 3 NNDR3'!$A$6:$FY$331,CJ$4,FALSE)</f>
        <v>0</v>
      </c>
      <c r="CK114" s="104">
        <f>VLOOKUP($B114,'Part 3 NNDR3'!$A$6:$FY$331,CK$4,FALSE)</f>
        <v>0</v>
      </c>
      <c r="CL114" s="104">
        <f>VLOOKUP($B114,'Part 3 NNDR3'!$A$6:$FY$331,CL$4,FALSE)</f>
        <v>-190</v>
      </c>
      <c r="CM114" s="104">
        <f>VLOOKUP($B114,'Part 3 NNDR3'!$A$6:$FY$331,CM$4,FALSE)</f>
        <v>0</v>
      </c>
      <c r="CN114" s="104">
        <f>VLOOKUP($B114,'Part 3 NNDR3'!$A$6:$FY$331,CN$4,FALSE)</f>
        <v>-190</v>
      </c>
      <c r="CO114" s="104">
        <f>VLOOKUP($B114,'Part 3 NNDR3'!$A$6:$FY$331,CO$4,FALSE)</f>
        <v>0</v>
      </c>
      <c r="CP114" s="104">
        <f>VLOOKUP($B114,'Part 3 NNDR3'!$A$6:$FY$331,CP$4,FALSE)</f>
        <v>0</v>
      </c>
      <c r="CQ114" s="104">
        <f>VLOOKUP($B114,'Part 3 NNDR3'!$A$6:$FY$331,CQ$4,FALSE)</f>
        <v>0</v>
      </c>
      <c r="CR114" s="104">
        <f>VLOOKUP($B114,'Part 3 NNDR3'!$A$6:$FY$331,CR$4,FALSE)</f>
        <v>0</v>
      </c>
      <c r="CS114" s="104">
        <f>VLOOKUP($B114,'Part 3 NNDR3'!$A$6:$FY$331,CS$4,FALSE)</f>
        <v>0</v>
      </c>
      <c r="CT114" s="104">
        <f>VLOOKUP($B114,'Part 3 NNDR3'!$A$6:$FY$331,CT$4,FALSE)</f>
        <v>0</v>
      </c>
      <c r="CU114" s="104">
        <f>VLOOKUP($B114,'Part 3 NNDR3'!$A$6:$FY$331,CU$4,FALSE)</f>
        <v>0</v>
      </c>
      <c r="CV114" s="104">
        <f>VLOOKUP($B114,'Part 3 NNDR3'!$A$6:$FY$331,CV$4,FALSE)</f>
        <v>0</v>
      </c>
      <c r="CW114" s="104">
        <f>VLOOKUP($B114,'Part 3 NNDR3'!$A$6:$FY$331,CW$4,FALSE)</f>
        <v>0</v>
      </c>
      <c r="CX114" s="104">
        <f>VLOOKUP($B114,'Part 3 NNDR3'!$A$6:$FY$331,CX$4,FALSE)</f>
        <v>0</v>
      </c>
      <c r="CY114" s="104">
        <f>VLOOKUP($B114,'Part 3 NNDR3'!$A$6:$FY$331,CY$4,FALSE)</f>
        <v>0</v>
      </c>
      <c r="CZ114" s="104">
        <f>VLOOKUP($B114,'Part 3 NNDR3'!$A$6:$FY$331,CZ$4,FALSE)</f>
        <v>0</v>
      </c>
      <c r="DA114" s="104">
        <f>VLOOKUP($B114,'Part 3 NNDR3'!$A$6:$FY$331,DA$4,FALSE)</f>
        <v>0</v>
      </c>
      <c r="DB114" s="104">
        <f>VLOOKUP($B114,'Part 3 NNDR3'!$A$6:$FY$331,DB$4,FALSE)</f>
        <v>0</v>
      </c>
      <c r="DC114" s="104">
        <f>VLOOKUP($B114,'Part 3 NNDR3'!$A$6:$FY$331,DC$4,FALSE)</f>
        <v>0</v>
      </c>
      <c r="DD114" s="104">
        <f>VLOOKUP($B114,'Part 3 NNDR3'!$A$6:$FY$331,DD$4,FALSE)</f>
        <v>0</v>
      </c>
      <c r="DE114" s="104">
        <f>VLOOKUP($B114,'Part 3 NNDR3'!$A$6:$FY$331,DE$4,FALSE)</f>
        <v>-109189</v>
      </c>
      <c r="DF114" s="104">
        <f>VLOOKUP($B114,'Part 3 NNDR3'!$A$6:$FY$331,DF$4,FALSE)</f>
        <v>-109189</v>
      </c>
      <c r="DG114" s="104">
        <f>VLOOKUP($B114,'Part 3 NNDR3'!$A$6:$FY$331,DG$4,FALSE)</f>
        <v>0</v>
      </c>
      <c r="DH114" s="104">
        <f>VLOOKUP($B114,'Part 3 NNDR3'!$A$6:$FY$331,DH$4,FALSE)</f>
        <v>2591</v>
      </c>
      <c r="DI114" s="104">
        <f>VLOOKUP($B114,'Part 3 NNDR3'!$A$6:$FY$331,DI$4,FALSE)</f>
        <v>2591</v>
      </c>
      <c r="DJ114" s="104">
        <f>VLOOKUP($B114,'Part 3 NNDR3'!$A$6:$FY$331,DJ$4,FALSE)</f>
        <v>-106598</v>
      </c>
      <c r="DK114" s="104">
        <f>VLOOKUP($B114,'Part 3 NNDR3'!$A$6:$FY$331,DK$4,FALSE)</f>
        <v>0</v>
      </c>
      <c r="DL114" s="104">
        <f>VLOOKUP($B114,'Part 3 NNDR3'!$A$6:$FY$331,DL$4,FALSE)</f>
        <v>-190166</v>
      </c>
      <c r="DM114" s="104">
        <f>VLOOKUP($B114,'Part 3 NNDR3'!$A$6:$FY$331,DM$4,FALSE)</f>
        <v>-109743</v>
      </c>
      <c r="DN114" s="104">
        <f>VLOOKUP($B114,'Part 3 NNDR3'!$A$6:$FY$331,DN$4,FALSE)</f>
        <v>-299909</v>
      </c>
      <c r="DO114" s="104">
        <f>VLOOKUP($B114,'Part 3 NNDR3'!$A$6:$FY$331,DO$4,FALSE)</f>
        <v>0</v>
      </c>
      <c r="DP114" s="104">
        <f>VLOOKUP($B114,'Part 3 NNDR3'!$A$6:$FY$331,DP$4,FALSE)</f>
        <v>0</v>
      </c>
      <c r="DQ114" s="104">
        <f>VLOOKUP($B114,'Part 3 NNDR3'!$A$6:$FY$331,DQ$4,FALSE)</f>
        <v>0</v>
      </c>
      <c r="DR114" s="104">
        <f>VLOOKUP($B114,'Part 3 NNDR3'!$A$6:$FY$331,DR$4,FALSE)</f>
        <v>0</v>
      </c>
      <c r="DS114" s="104">
        <f>VLOOKUP($B114,'Part 3 NNDR3'!$A$6:$FY$331,DS$4,FALSE)</f>
        <v>0</v>
      </c>
      <c r="DT114" s="104">
        <f>VLOOKUP($B114,'Part 3 NNDR3'!$A$6:$FY$331,DT$4,FALSE)</f>
        <v>0</v>
      </c>
      <c r="DU114" s="104">
        <f>VLOOKUP($B114,'Part 3 NNDR3'!$A$6:$FY$331,DU$4,FALSE)</f>
        <v>-12367</v>
      </c>
      <c r="DV114" s="104">
        <f>VLOOKUP($B114,'Part 3 NNDR3'!$A$6:$FY$331,DV$4,FALSE)</f>
        <v>0</v>
      </c>
      <c r="DW114" s="104">
        <f>VLOOKUP($B114,'Part 3 NNDR3'!$A$6:$FY$331,DW$4,FALSE)</f>
        <v>-12367</v>
      </c>
      <c r="DX114" s="104">
        <f>VLOOKUP($B114,'Part 3 NNDR3'!$A$6:$FY$331,DX$4,FALSE)</f>
        <v>0</v>
      </c>
      <c r="DY114" s="104">
        <f>VLOOKUP($B114,'Part 3 NNDR3'!$A$6:$FY$331,DY$4,FALSE)</f>
        <v>0</v>
      </c>
      <c r="DZ114" s="104">
        <f>VLOOKUP($B114,'Part 3 NNDR3'!$A$6:$FY$331,DZ$4,FALSE)</f>
        <v>0</v>
      </c>
      <c r="EA114" s="104">
        <f>VLOOKUP($B114,'Part 3 NNDR3'!$A$6:$FY$331,EA$4,FALSE)</f>
        <v>-206393</v>
      </c>
      <c r="EB114" s="104">
        <f>VLOOKUP($B114,'Part 3 NNDR3'!$A$6:$FY$331,EB$4,FALSE)</f>
        <v>0</v>
      </c>
      <c r="EC114" s="104">
        <f>VLOOKUP($B114,'Part 3 NNDR3'!$A$6:$FY$331,EC$4,FALSE)</f>
        <v>-206393</v>
      </c>
      <c r="ED114" s="104">
        <f>VLOOKUP($B114,'Part 3 NNDR3'!$A$6:$FY$331,ED$4,FALSE)</f>
        <v>-27148</v>
      </c>
      <c r="EE114" s="104">
        <f>VLOOKUP($B114,'Part 3 NNDR3'!$A$6:$FY$331,EE$4,FALSE)</f>
        <v>0</v>
      </c>
      <c r="EF114" s="104">
        <f>VLOOKUP($B114,'Part 3 NNDR3'!$A$6:$FY$331,EF$4,FALSE)</f>
        <v>-27148</v>
      </c>
      <c r="EG114" s="104">
        <f>VLOOKUP($B114,'Part 3 NNDR3'!$A$6:$FY$331,EG$4,FALSE)</f>
        <v>0</v>
      </c>
      <c r="EH114" s="104">
        <f>VLOOKUP($B114,'Part 3 NNDR3'!$A$6:$FY$331,EH$4,FALSE)</f>
        <v>0</v>
      </c>
      <c r="EI114" s="104">
        <f>VLOOKUP($B114,'Part 3 NNDR3'!$A$6:$FY$331,EI$4,FALSE)</f>
        <v>0</v>
      </c>
      <c r="EJ114" s="104">
        <f>VLOOKUP($B114,'Part 3 NNDR3'!$A$6:$FY$331,EJ$4,FALSE)</f>
        <v>0</v>
      </c>
      <c r="EK114" s="104">
        <f>VLOOKUP($B114,'Part 3 NNDR3'!$A$6:$FY$331,EK$4,FALSE)</f>
        <v>0</v>
      </c>
      <c r="EL114" s="104">
        <f>VLOOKUP($B114,'Part 3 NNDR3'!$A$6:$FY$331,EL$4,FALSE)</f>
        <v>0</v>
      </c>
      <c r="EM114" s="104">
        <f>VLOOKUP($B114,'Part 3 NNDR3'!$A$6:$FY$331,EM$4,FALSE)</f>
        <v>0</v>
      </c>
      <c r="EN114" s="104">
        <f>VLOOKUP($B114,'Part 3 NNDR3'!$A$6:$FY$331,EN$4,FALSE)</f>
        <v>-98</v>
      </c>
      <c r="EO114" s="104">
        <f>VLOOKUP($B114,'Part 3 NNDR3'!$A$6:$FY$331,EO$4,FALSE)</f>
        <v>-98</v>
      </c>
      <c r="EP114" s="104">
        <f>VLOOKUP($B114,'Part 3 NNDR3'!$A$6:$FY$331,EP$4,FALSE)</f>
        <v>-245908</v>
      </c>
      <c r="EQ114" s="104">
        <f>VLOOKUP($B114,'Part 3 NNDR3'!$A$6:$FY$331,EQ$4,FALSE)</f>
        <v>-98</v>
      </c>
      <c r="ER114" s="104">
        <f>VLOOKUP($B114,'Part 3 NNDR3'!$A$6:$FY$331,ER$4,FALSE)</f>
        <v>-246006</v>
      </c>
      <c r="ES114" s="104">
        <f>VLOOKUP($B114,'Part 3 NNDR3'!$A$6:$FY$331,ES$4,FALSE)</f>
        <v>0</v>
      </c>
      <c r="ET114" s="104">
        <f>VLOOKUP($B114,'Part 3 NNDR3'!$A$6:$FY$331,ET$4,FALSE)</f>
        <v>0</v>
      </c>
      <c r="EU114" s="104">
        <f>VLOOKUP($B114,'Part 3 NNDR3'!$A$6:$FY$331,EU$4,FALSE)</f>
        <v>0</v>
      </c>
      <c r="EV114" s="104">
        <f>VLOOKUP($B114,'Part 3 NNDR3'!$A$6:$FY$331,EV$4,FALSE)</f>
        <v>0</v>
      </c>
      <c r="EW114" s="104">
        <f>VLOOKUP($B114,'Part 3 NNDR3'!$A$6:$FY$331,EW$4,FALSE)</f>
        <v>0</v>
      </c>
      <c r="EX114" s="104">
        <f>VLOOKUP($B114,'Part 3 NNDR3'!$A$6:$FY$331,EX$4,FALSE)</f>
        <v>0</v>
      </c>
      <c r="EY114" s="104">
        <f>VLOOKUP($B114,'Part 3 NNDR3'!$A$6:$FY$331,EY$4,FALSE)</f>
        <v>0</v>
      </c>
      <c r="EZ114" s="104">
        <f>VLOOKUP($B114,'Part 3 NNDR3'!$A$6:$FY$331,EZ$4,FALSE)</f>
        <v>0</v>
      </c>
      <c r="FA114" s="104">
        <f>VLOOKUP($B114,'Part 3 NNDR3'!$A$6:$FY$331,FA$4,FALSE)</f>
        <v>0</v>
      </c>
      <c r="FB114" s="104">
        <f>VLOOKUP($B114,'Part 3 NNDR3'!$A$6:$FY$331,FB$4,FALSE)</f>
        <v>19060501</v>
      </c>
      <c r="FC114" s="104">
        <f>VLOOKUP($B114,'Part 3 NNDR3'!$A$6:$FY$331,FC$4,FALSE)</f>
        <v>476354</v>
      </c>
      <c r="FD114" s="104">
        <f>VLOOKUP($B114,'Part 3 NNDR3'!$A$6:$FY$331,FD$4,FALSE)</f>
        <v>19536855</v>
      </c>
      <c r="FE114" s="104">
        <f>VLOOKUP($B114,'Part 3 NNDR3'!$A$6:$FY$331,FE$4,FALSE)</f>
        <v>17555</v>
      </c>
      <c r="FF114" s="104">
        <f>VLOOKUP($B114,'Part 3 NNDR3'!$A$6:$FY$331,FF$4,FALSE)</f>
        <v>798</v>
      </c>
      <c r="FG114" s="104">
        <f>VLOOKUP($B114,'Part 3 NNDR3'!$A$6:$FY$331,FG$4,FALSE)</f>
        <v>18353</v>
      </c>
      <c r="FH114" s="104">
        <f>VLOOKUP($B114,'Part 3 NNDR3'!$A$6:$FY$331,FH$4,FALSE)</f>
        <v>-2372781</v>
      </c>
      <c r="FI114" s="104">
        <f>VLOOKUP($B114,'Part 3 NNDR3'!$A$6:$FY$331,FI$4,FALSE)</f>
        <v>-23963</v>
      </c>
      <c r="FJ114" s="104">
        <f>VLOOKUP($B114,'Part 3 NNDR3'!$A$6:$FY$331,FJ$4,FALSE)</f>
        <v>-2396744</v>
      </c>
      <c r="FK114" s="104">
        <f>VLOOKUP($B114,'Part 3 NNDR3'!$A$6:$FY$331,FK$4,FALSE)</f>
        <v>-410958</v>
      </c>
      <c r="FL114" s="104">
        <f>VLOOKUP($B114,'Part 3 NNDR3'!$A$6:$FY$331,FL$4,FALSE)</f>
        <v>-112306</v>
      </c>
      <c r="FM114" s="104">
        <f>VLOOKUP($B114,'Part 3 NNDR3'!$A$6:$FY$331,FM$4,FALSE)</f>
        <v>-523264</v>
      </c>
      <c r="FN114" s="104">
        <f>VLOOKUP($B114,'Part 3 NNDR3'!$A$6:$FY$331,FN$4,FALSE)</f>
        <v>-190166</v>
      </c>
      <c r="FO114" s="104">
        <f>VLOOKUP($B114,'Part 3 NNDR3'!$A$6:$FY$331,FO$4,FALSE)</f>
        <v>-109743</v>
      </c>
      <c r="FP114" s="104">
        <f>VLOOKUP($B114,'Part 3 NNDR3'!$A$6:$FY$331,FP$4,FALSE)</f>
        <v>-299909</v>
      </c>
      <c r="FQ114" s="104">
        <f>VLOOKUP($B114,'Part 3 NNDR3'!$A$6:$FY$331,FQ$4,FALSE)</f>
        <v>-245908</v>
      </c>
      <c r="FR114" s="104">
        <f>VLOOKUP($B114,'Part 3 NNDR3'!$A$6:$FY$331,FR$4,FALSE)</f>
        <v>-98</v>
      </c>
      <c r="FS114" s="104">
        <f>VLOOKUP($B114,'Part 3 NNDR3'!$A$6:$FY$331,FS$4,FALSE)</f>
        <v>-246006</v>
      </c>
      <c r="FT114" s="104">
        <f>VLOOKUP($B114,'Part 3 NNDR3'!$A$6:$FY$331,FT$4,FALSE)</f>
        <v>0</v>
      </c>
      <c r="FU114" s="104">
        <f>VLOOKUP($B114,'Part 3 NNDR3'!$A$6:$FY$331,FU$4,FALSE)</f>
        <v>0</v>
      </c>
      <c r="FV114" s="104">
        <f>VLOOKUP($B114,'Part 3 NNDR3'!$A$6:$FY$331,FV$4,FALSE)</f>
        <v>0</v>
      </c>
      <c r="FW114" s="104">
        <f>VLOOKUP($B114,'Part 3 NNDR3'!$A$6:$FY$331,FW$4,FALSE)</f>
        <v>-3202258</v>
      </c>
      <c r="FX114" s="104">
        <f>VLOOKUP($B114,'Part 3 NNDR3'!$A$6:$FY$331,FX$4,FALSE)</f>
        <v>-245312</v>
      </c>
      <c r="FY114" s="104">
        <f>VLOOKUP($B114,'Part 3 NNDR3'!$A$6:$FY$331,FY$4,FALSE)</f>
        <v>-3447570</v>
      </c>
      <c r="FZ114" s="104">
        <f>VLOOKUP($B114,'Part 3 NNDR3'!$A$6:$FY$331,FZ$4,FALSE)</f>
        <v>15858243</v>
      </c>
      <c r="GA114" s="104">
        <f>VLOOKUP($B114,'Part 3 NNDR3'!$A$6:$FY$331,GA$4,FALSE)</f>
        <v>231042</v>
      </c>
      <c r="GB114" s="104">
        <f>VLOOKUP($B114,'Part 3 NNDR3'!$A$6:$FY$331,GB$4,FALSE)</f>
        <v>16089285</v>
      </c>
      <c r="GC114" s="105" t="str">
        <f>VLOOKUP($B114,'Data (Updated)'!$C$4:$E$329,2,FALSE)</f>
        <v>E1721</v>
      </c>
      <c r="GD114" s="106" t="str">
        <f>VLOOKUP($B114,'Data (Updated)'!$C$4:$E$329,3,FALSE)</f>
        <v>E6117</v>
      </c>
    </row>
    <row r="115" spans="1:186" ht="12.75" x14ac:dyDescent="0.2">
      <c r="A115" s="75">
        <v>110</v>
      </c>
      <c r="B115" s="100" t="s">
        <v>319</v>
      </c>
      <c r="C115" s="101" t="s">
        <v>941</v>
      </c>
      <c r="D115" s="102" t="s">
        <v>942</v>
      </c>
      <c r="E115" s="103" t="s">
        <v>318</v>
      </c>
      <c r="F115" s="104">
        <f>VLOOKUP($B115,'Part 3 NNDR3'!$A$6:$FY$331,F$4,FALSE)</f>
        <v>0</v>
      </c>
      <c r="G115" s="104">
        <f>VLOOKUP($B115,'Part 3 NNDR3'!$A$6:$FY$331,G$4,FALSE)</f>
        <v>0</v>
      </c>
      <c r="H115" s="104">
        <f>VLOOKUP($B115,'Part 3 NNDR3'!$A$6:$FY$331,H$4,FALSE)</f>
        <v>0</v>
      </c>
      <c r="I115" s="104">
        <f>VLOOKUP($B115,'Part 3 NNDR3'!$A$6:$FY$331,I$4,FALSE)</f>
        <v>-38937</v>
      </c>
      <c r="J115" s="104">
        <f>VLOOKUP($B115,'Part 3 NNDR3'!$A$6:$FY$331,J$4,FALSE)</f>
        <v>0</v>
      </c>
      <c r="K115" s="104">
        <f>VLOOKUP($B115,'Part 3 NNDR3'!$A$6:$FY$331,K$4,FALSE)</f>
        <v>-38937</v>
      </c>
      <c r="L115" s="104">
        <f>VLOOKUP($B115,'Part 3 NNDR3'!$A$6:$FY$331,L$4,FALSE)</f>
        <v>0</v>
      </c>
      <c r="M115" s="104">
        <f>VLOOKUP($B115,'Part 3 NNDR3'!$A$6:$FY$331,M$4,FALSE)</f>
        <v>0</v>
      </c>
      <c r="N115" s="104">
        <f>VLOOKUP($B115,'Part 3 NNDR3'!$A$6:$FY$331,N$4,FALSE)</f>
        <v>0</v>
      </c>
      <c r="O115" s="104">
        <f>VLOOKUP($B115,'Part 3 NNDR3'!$A$6:$FY$331,O$4,FALSE)</f>
        <v>0</v>
      </c>
      <c r="P115" s="104">
        <f>VLOOKUP($B115,'Part 3 NNDR3'!$A$6:$FY$331,P$4,FALSE)</f>
        <v>0</v>
      </c>
      <c r="Q115" s="104">
        <f>VLOOKUP($B115,'Part 3 NNDR3'!$A$6:$FY$331,Q$4,FALSE)</f>
        <v>0</v>
      </c>
      <c r="R115" s="104">
        <f>VLOOKUP($B115,'Part 3 NNDR3'!$A$6:$FY$331,R$4,FALSE)</f>
        <v>-38937</v>
      </c>
      <c r="S115" s="104">
        <f>VLOOKUP($B115,'Part 3 NNDR3'!$A$6:$FY$331,S$4,FALSE)</f>
        <v>0</v>
      </c>
      <c r="T115" s="104">
        <f>VLOOKUP($B115,'Part 3 NNDR3'!$A$6:$FY$331,T$4,FALSE)</f>
        <v>-38937</v>
      </c>
      <c r="U115" s="104">
        <f>VLOOKUP($B115,'Part 3 NNDR3'!$A$6:$FY$331,U$4,FALSE)</f>
        <v>-1688199</v>
      </c>
      <c r="V115" s="104">
        <f>VLOOKUP($B115,'Part 3 NNDR3'!$A$6:$FY$331,V$4,FALSE)</f>
        <v>0</v>
      </c>
      <c r="W115" s="104">
        <f>VLOOKUP($B115,'Part 3 NNDR3'!$A$6:$FY$331,W$4,FALSE)</f>
        <v>-1688199</v>
      </c>
      <c r="X115" s="104">
        <f>VLOOKUP($B115,'Part 3 NNDR3'!$A$6:$FY$331,X$4,FALSE)</f>
        <v>-2384</v>
      </c>
      <c r="Y115" s="104">
        <f>VLOOKUP($B115,'Part 3 NNDR3'!$A$6:$FY$331,Y$4,FALSE)</f>
        <v>0</v>
      </c>
      <c r="Z115" s="104">
        <f>VLOOKUP($B115,'Part 3 NNDR3'!$A$6:$FY$331,Z$4,FALSE)</f>
        <v>-2384</v>
      </c>
      <c r="AA115" s="104">
        <f>VLOOKUP($B115,'Part 3 NNDR3'!$A$6:$FY$331,AA$4,FALSE)</f>
        <v>-222797</v>
      </c>
      <c r="AB115" s="104">
        <f>VLOOKUP($B115,'Part 3 NNDR3'!$A$6:$FY$331,AB$4,FALSE)</f>
        <v>0</v>
      </c>
      <c r="AC115" s="104">
        <f>VLOOKUP($B115,'Part 3 NNDR3'!$A$6:$FY$331,AC$4,FALSE)</f>
        <v>-222797</v>
      </c>
      <c r="AD115" s="104">
        <f>VLOOKUP($B115,'Part 3 NNDR3'!$A$6:$FY$331,AD$4,FALSE)</f>
        <v>-116353</v>
      </c>
      <c r="AE115" s="104">
        <f>VLOOKUP($B115,'Part 3 NNDR3'!$A$6:$FY$331,AE$4,FALSE)</f>
        <v>0</v>
      </c>
      <c r="AF115" s="104">
        <f>VLOOKUP($B115,'Part 3 NNDR3'!$A$6:$FY$331,AF$4,FALSE)</f>
        <v>-116353</v>
      </c>
      <c r="AG115" s="104">
        <f>VLOOKUP($B115,'Part 3 NNDR3'!$A$6:$FY$331,AG$4,FALSE)</f>
        <v>0</v>
      </c>
      <c r="AH115" s="104">
        <f>VLOOKUP($B115,'Part 3 NNDR3'!$A$6:$FY$331,AH$4,FALSE)</f>
        <v>0</v>
      </c>
      <c r="AI115" s="104">
        <f>VLOOKUP($B115,'Part 3 NNDR3'!$A$6:$FY$331,AI$4,FALSE)</f>
        <v>0</v>
      </c>
      <c r="AJ115" s="104">
        <f>VLOOKUP($B115,'Part 3 NNDR3'!$A$6:$FY$331,AJ$4,FALSE)</f>
        <v>683116</v>
      </c>
      <c r="AK115" s="104">
        <f>VLOOKUP($B115,'Part 3 NNDR3'!$A$6:$FY$331,AK$4,FALSE)</f>
        <v>0</v>
      </c>
      <c r="AL115" s="104">
        <f>VLOOKUP($B115,'Part 3 NNDR3'!$A$6:$FY$331,AL$4,FALSE)</f>
        <v>683116</v>
      </c>
      <c r="AM115" s="104">
        <f>VLOOKUP($B115,'Part 3 NNDR3'!$A$6:$FY$331,AM$4,FALSE)</f>
        <v>5131</v>
      </c>
      <c r="AN115" s="104">
        <f>VLOOKUP($B115,'Part 3 NNDR3'!$A$6:$FY$331,AN$4,FALSE)</f>
        <v>0</v>
      </c>
      <c r="AO115" s="104">
        <f>VLOOKUP($B115,'Part 3 NNDR3'!$A$6:$FY$331,AO$4,FALSE)</f>
        <v>5131</v>
      </c>
      <c r="AP115" s="104">
        <f>VLOOKUP($B115,'Part 3 NNDR3'!$A$6:$FY$331,AP$4,FALSE)</f>
        <v>-2487433</v>
      </c>
      <c r="AQ115" s="104">
        <f>VLOOKUP($B115,'Part 3 NNDR3'!$A$6:$FY$331,AQ$4,FALSE)</f>
        <v>0</v>
      </c>
      <c r="AR115" s="104">
        <f>VLOOKUP($B115,'Part 3 NNDR3'!$A$6:$FY$331,AR$4,FALSE)</f>
        <v>-2487433</v>
      </c>
      <c r="AS115" s="104">
        <f>VLOOKUP($B115,'Part 3 NNDR3'!$A$6:$FY$331,AS$4,FALSE)</f>
        <v>-39822</v>
      </c>
      <c r="AT115" s="104">
        <f>VLOOKUP($B115,'Part 3 NNDR3'!$A$6:$FY$331,AT$4,FALSE)</f>
        <v>0</v>
      </c>
      <c r="AU115" s="104">
        <f>VLOOKUP($B115,'Part 3 NNDR3'!$A$6:$FY$331,AU$4,FALSE)</f>
        <v>-39822</v>
      </c>
      <c r="AV115" s="104">
        <f>VLOOKUP($B115,'Part 3 NNDR3'!$A$6:$FY$331,AV$4,FALSE)</f>
        <v>-38957</v>
      </c>
      <c r="AW115" s="104">
        <f>VLOOKUP($B115,'Part 3 NNDR3'!$A$6:$FY$331,AW$4,FALSE)</f>
        <v>0</v>
      </c>
      <c r="AX115" s="104">
        <f>VLOOKUP($B115,'Part 3 NNDR3'!$A$6:$FY$331,AX$4,FALSE)</f>
        <v>-38957</v>
      </c>
      <c r="AY115" s="104">
        <f>VLOOKUP($B115,'Part 3 NNDR3'!$A$6:$FY$331,AY$4,FALSE)</f>
        <v>0</v>
      </c>
      <c r="AZ115" s="104">
        <f>VLOOKUP($B115,'Part 3 NNDR3'!$A$6:$FY$331,AZ$4,FALSE)</f>
        <v>0</v>
      </c>
      <c r="BA115" s="104">
        <f>VLOOKUP($B115,'Part 3 NNDR3'!$A$6:$FY$331,BA$4,FALSE)</f>
        <v>0</v>
      </c>
      <c r="BB115" s="104">
        <f>VLOOKUP($B115,'Part 3 NNDR3'!$A$6:$FY$331,BB$4,FALSE)</f>
        <v>-8667</v>
      </c>
      <c r="BC115" s="104">
        <f>VLOOKUP($B115,'Part 3 NNDR3'!$A$6:$FY$331,BC$4,FALSE)</f>
        <v>0</v>
      </c>
      <c r="BD115" s="104">
        <f>VLOOKUP($B115,'Part 3 NNDR3'!$A$6:$FY$331,BD$4,FALSE)</f>
        <v>-8667</v>
      </c>
      <c r="BE115" s="104">
        <f>VLOOKUP($B115,'Part 3 NNDR3'!$A$6:$FY$331,BE$4,FALSE)</f>
        <v>7920</v>
      </c>
      <c r="BF115" s="104">
        <f>VLOOKUP($B115,'Part 3 NNDR3'!$A$6:$FY$331,BF$4,FALSE)</f>
        <v>0</v>
      </c>
      <c r="BG115" s="104">
        <f>VLOOKUP($B115,'Part 3 NNDR3'!$A$6:$FY$331,BG$4,FALSE)</f>
        <v>7920</v>
      </c>
      <c r="BH115" s="104">
        <f>VLOOKUP($B115,'Part 3 NNDR3'!$A$6:$FY$331,BH$4,FALSE)</f>
        <v>-3789708</v>
      </c>
      <c r="BI115" s="104">
        <f>VLOOKUP($B115,'Part 3 NNDR3'!$A$6:$FY$331,BI$4,FALSE)</f>
        <v>0</v>
      </c>
      <c r="BJ115" s="104">
        <f>VLOOKUP($B115,'Part 3 NNDR3'!$A$6:$FY$331,BJ$4,FALSE)</f>
        <v>-3789708</v>
      </c>
      <c r="BK115" s="104">
        <f>VLOOKUP($B115,'Part 3 NNDR3'!$A$6:$FY$331,BK$4,FALSE)</f>
        <v>0</v>
      </c>
      <c r="BL115" s="104">
        <f>VLOOKUP($B115,'Part 3 NNDR3'!$A$6:$FY$331,BL$4,FALSE)</f>
        <v>0</v>
      </c>
      <c r="BM115" s="104">
        <f>VLOOKUP($B115,'Part 3 NNDR3'!$A$6:$FY$331,BM$4,FALSE)</f>
        <v>0</v>
      </c>
      <c r="BN115" s="104">
        <f>VLOOKUP($B115,'Part 3 NNDR3'!$A$6:$FY$331,BN$4,FALSE)</f>
        <v>0</v>
      </c>
      <c r="BO115" s="104">
        <f>VLOOKUP($B115,'Part 3 NNDR3'!$A$6:$FY$331,BO$4,FALSE)</f>
        <v>0</v>
      </c>
      <c r="BP115" s="104">
        <f>VLOOKUP($B115,'Part 3 NNDR3'!$A$6:$FY$331,BP$4,FALSE)</f>
        <v>0</v>
      </c>
      <c r="BQ115" s="104">
        <f>VLOOKUP($B115,'Part 3 NNDR3'!$A$6:$FY$331,BQ$4,FALSE)</f>
        <v>-842255</v>
      </c>
      <c r="BR115" s="104">
        <f>VLOOKUP($B115,'Part 3 NNDR3'!$A$6:$FY$331,BR$4,FALSE)</f>
        <v>0</v>
      </c>
      <c r="BS115" s="104">
        <f>VLOOKUP($B115,'Part 3 NNDR3'!$A$6:$FY$331,BS$4,FALSE)</f>
        <v>-842255</v>
      </c>
      <c r="BT115" s="104">
        <f>VLOOKUP($B115,'Part 3 NNDR3'!$A$6:$FY$331,BT$4,FALSE)</f>
        <v>33762</v>
      </c>
      <c r="BU115" s="104">
        <f>VLOOKUP($B115,'Part 3 NNDR3'!$A$6:$FY$331,BU$4,FALSE)</f>
        <v>0</v>
      </c>
      <c r="BV115" s="104">
        <f>VLOOKUP($B115,'Part 3 NNDR3'!$A$6:$FY$331,BV$4,FALSE)</f>
        <v>33762</v>
      </c>
      <c r="BW115" s="104">
        <f>VLOOKUP($B115,'Part 3 NNDR3'!$A$6:$FY$331,BW$4,FALSE)</f>
        <v>-808493</v>
      </c>
      <c r="BX115" s="104">
        <f>VLOOKUP($B115,'Part 3 NNDR3'!$A$6:$FY$331,BX$4,FALSE)</f>
        <v>0</v>
      </c>
      <c r="BY115" s="104">
        <f>VLOOKUP($B115,'Part 3 NNDR3'!$A$6:$FY$331,BY$4,FALSE)</f>
        <v>-808493</v>
      </c>
      <c r="BZ115" s="104">
        <f>VLOOKUP($B115,'Part 3 NNDR3'!$A$6:$FY$331,BZ$4,FALSE)</f>
        <v>-130732</v>
      </c>
      <c r="CA115" s="104">
        <f>VLOOKUP($B115,'Part 3 NNDR3'!$A$6:$FY$331,CA$4,FALSE)</f>
        <v>0</v>
      </c>
      <c r="CB115" s="104">
        <f>VLOOKUP($B115,'Part 3 NNDR3'!$A$6:$FY$331,CB$4,FALSE)</f>
        <v>-130732</v>
      </c>
      <c r="CC115" s="104">
        <f>VLOOKUP($B115,'Part 3 NNDR3'!$A$6:$FY$331,CC$4,FALSE)</f>
        <v>0</v>
      </c>
      <c r="CD115" s="104">
        <f>VLOOKUP($B115,'Part 3 NNDR3'!$A$6:$FY$331,CD$4,FALSE)</f>
        <v>0</v>
      </c>
      <c r="CE115" s="104">
        <f>VLOOKUP($B115,'Part 3 NNDR3'!$A$6:$FY$331,CE$4,FALSE)</f>
        <v>0</v>
      </c>
      <c r="CF115" s="104">
        <f>VLOOKUP($B115,'Part 3 NNDR3'!$A$6:$FY$331,CF$4,FALSE)</f>
        <v>-17505</v>
      </c>
      <c r="CG115" s="104">
        <f>VLOOKUP($B115,'Part 3 NNDR3'!$A$6:$FY$331,CG$4,FALSE)</f>
        <v>0</v>
      </c>
      <c r="CH115" s="104">
        <f>VLOOKUP($B115,'Part 3 NNDR3'!$A$6:$FY$331,CH$4,FALSE)</f>
        <v>-17505</v>
      </c>
      <c r="CI115" s="104">
        <f>VLOOKUP($B115,'Part 3 NNDR3'!$A$6:$FY$331,CI$4,FALSE)</f>
        <v>-913</v>
      </c>
      <c r="CJ115" s="104">
        <f>VLOOKUP($B115,'Part 3 NNDR3'!$A$6:$FY$331,CJ$4,FALSE)</f>
        <v>0</v>
      </c>
      <c r="CK115" s="104">
        <f>VLOOKUP($B115,'Part 3 NNDR3'!$A$6:$FY$331,CK$4,FALSE)</f>
        <v>-913</v>
      </c>
      <c r="CL115" s="104">
        <f>VLOOKUP($B115,'Part 3 NNDR3'!$A$6:$FY$331,CL$4,FALSE)</f>
        <v>-224</v>
      </c>
      <c r="CM115" s="104">
        <f>VLOOKUP($B115,'Part 3 NNDR3'!$A$6:$FY$331,CM$4,FALSE)</f>
        <v>0</v>
      </c>
      <c r="CN115" s="104">
        <f>VLOOKUP($B115,'Part 3 NNDR3'!$A$6:$FY$331,CN$4,FALSE)</f>
        <v>-224</v>
      </c>
      <c r="CO115" s="104">
        <f>VLOOKUP($B115,'Part 3 NNDR3'!$A$6:$FY$331,CO$4,FALSE)</f>
        <v>0</v>
      </c>
      <c r="CP115" s="104">
        <f>VLOOKUP($B115,'Part 3 NNDR3'!$A$6:$FY$331,CP$4,FALSE)</f>
        <v>0</v>
      </c>
      <c r="CQ115" s="104">
        <f>VLOOKUP($B115,'Part 3 NNDR3'!$A$6:$FY$331,CQ$4,FALSE)</f>
        <v>0</v>
      </c>
      <c r="CR115" s="104">
        <f>VLOOKUP($B115,'Part 3 NNDR3'!$A$6:$FY$331,CR$4,FALSE)</f>
        <v>-2918</v>
      </c>
      <c r="CS115" s="104">
        <f>VLOOKUP($B115,'Part 3 NNDR3'!$A$6:$FY$331,CS$4,FALSE)</f>
        <v>0</v>
      </c>
      <c r="CT115" s="104">
        <f>VLOOKUP($B115,'Part 3 NNDR3'!$A$6:$FY$331,CT$4,FALSE)</f>
        <v>-2918</v>
      </c>
      <c r="CU115" s="104">
        <f>VLOOKUP($B115,'Part 3 NNDR3'!$A$6:$FY$331,CU$4,FALSE)</f>
        <v>0</v>
      </c>
      <c r="CV115" s="104">
        <f>VLOOKUP($B115,'Part 3 NNDR3'!$A$6:$FY$331,CV$4,FALSE)</f>
        <v>0</v>
      </c>
      <c r="CW115" s="104">
        <f>VLOOKUP($B115,'Part 3 NNDR3'!$A$6:$FY$331,CW$4,FALSE)</f>
        <v>0</v>
      </c>
      <c r="CX115" s="104">
        <f>VLOOKUP($B115,'Part 3 NNDR3'!$A$6:$FY$331,CX$4,FALSE)</f>
        <v>0</v>
      </c>
      <c r="CY115" s="104">
        <f>VLOOKUP($B115,'Part 3 NNDR3'!$A$6:$FY$331,CY$4,FALSE)</f>
        <v>0</v>
      </c>
      <c r="CZ115" s="104">
        <f>VLOOKUP($B115,'Part 3 NNDR3'!$A$6:$FY$331,CZ$4,FALSE)</f>
        <v>0</v>
      </c>
      <c r="DA115" s="104">
        <f>VLOOKUP($B115,'Part 3 NNDR3'!$A$6:$FY$331,DA$4,FALSE)</f>
        <v>0</v>
      </c>
      <c r="DB115" s="104">
        <f>VLOOKUP($B115,'Part 3 NNDR3'!$A$6:$FY$331,DB$4,FALSE)</f>
        <v>0</v>
      </c>
      <c r="DC115" s="104">
        <f>VLOOKUP($B115,'Part 3 NNDR3'!$A$6:$FY$331,DC$4,FALSE)</f>
        <v>0</v>
      </c>
      <c r="DD115" s="104">
        <f>VLOOKUP($B115,'Part 3 NNDR3'!$A$6:$FY$331,DD$4,FALSE)</f>
        <v>0</v>
      </c>
      <c r="DE115" s="104">
        <f>VLOOKUP($B115,'Part 3 NNDR3'!$A$6:$FY$331,DE$4,FALSE)</f>
        <v>0</v>
      </c>
      <c r="DF115" s="104">
        <f>VLOOKUP($B115,'Part 3 NNDR3'!$A$6:$FY$331,DF$4,FALSE)</f>
        <v>0</v>
      </c>
      <c r="DG115" s="104">
        <f>VLOOKUP($B115,'Part 3 NNDR3'!$A$6:$FY$331,DG$4,FALSE)</f>
        <v>0</v>
      </c>
      <c r="DH115" s="104">
        <f>VLOOKUP($B115,'Part 3 NNDR3'!$A$6:$FY$331,DH$4,FALSE)</f>
        <v>0</v>
      </c>
      <c r="DI115" s="104">
        <f>VLOOKUP($B115,'Part 3 NNDR3'!$A$6:$FY$331,DI$4,FALSE)</f>
        <v>0</v>
      </c>
      <c r="DJ115" s="104">
        <f>VLOOKUP($B115,'Part 3 NNDR3'!$A$6:$FY$331,DJ$4,FALSE)</f>
        <v>0</v>
      </c>
      <c r="DK115" s="104">
        <f>VLOOKUP($B115,'Part 3 NNDR3'!$A$6:$FY$331,DK$4,FALSE)</f>
        <v>0</v>
      </c>
      <c r="DL115" s="104">
        <f>VLOOKUP($B115,'Part 3 NNDR3'!$A$6:$FY$331,DL$4,FALSE)</f>
        <v>-152292</v>
      </c>
      <c r="DM115" s="104">
        <f>VLOOKUP($B115,'Part 3 NNDR3'!$A$6:$FY$331,DM$4,FALSE)</f>
        <v>0</v>
      </c>
      <c r="DN115" s="104">
        <f>VLOOKUP($B115,'Part 3 NNDR3'!$A$6:$FY$331,DN$4,FALSE)</f>
        <v>-152292</v>
      </c>
      <c r="DO115" s="104">
        <f>VLOOKUP($B115,'Part 3 NNDR3'!$A$6:$FY$331,DO$4,FALSE)</f>
        <v>0</v>
      </c>
      <c r="DP115" s="104">
        <f>VLOOKUP($B115,'Part 3 NNDR3'!$A$6:$FY$331,DP$4,FALSE)</f>
        <v>0</v>
      </c>
      <c r="DQ115" s="104">
        <f>VLOOKUP($B115,'Part 3 NNDR3'!$A$6:$FY$331,DQ$4,FALSE)</f>
        <v>0</v>
      </c>
      <c r="DR115" s="104">
        <f>VLOOKUP($B115,'Part 3 NNDR3'!$A$6:$FY$331,DR$4,FALSE)</f>
        <v>0</v>
      </c>
      <c r="DS115" s="104">
        <f>VLOOKUP($B115,'Part 3 NNDR3'!$A$6:$FY$331,DS$4,FALSE)</f>
        <v>0</v>
      </c>
      <c r="DT115" s="104">
        <f>VLOOKUP($B115,'Part 3 NNDR3'!$A$6:$FY$331,DT$4,FALSE)</f>
        <v>0</v>
      </c>
      <c r="DU115" s="104">
        <f>VLOOKUP($B115,'Part 3 NNDR3'!$A$6:$FY$331,DU$4,FALSE)</f>
        <v>-14677</v>
      </c>
      <c r="DV115" s="104">
        <f>VLOOKUP($B115,'Part 3 NNDR3'!$A$6:$FY$331,DV$4,FALSE)</f>
        <v>0</v>
      </c>
      <c r="DW115" s="104">
        <f>VLOOKUP($B115,'Part 3 NNDR3'!$A$6:$FY$331,DW$4,FALSE)</f>
        <v>-14677</v>
      </c>
      <c r="DX115" s="104">
        <f>VLOOKUP($B115,'Part 3 NNDR3'!$A$6:$FY$331,DX$4,FALSE)</f>
        <v>-4224</v>
      </c>
      <c r="DY115" s="104">
        <f>VLOOKUP($B115,'Part 3 NNDR3'!$A$6:$FY$331,DY$4,FALSE)</f>
        <v>0</v>
      </c>
      <c r="DZ115" s="104">
        <f>VLOOKUP($B115,'Part 3 NNDR3'!$A$6:$FY$331,DZ$4,FALSE)</f>
        <v>-4224</v>
      </c>
      <c r="EA115" s="104">
        <f>VLOOKUP($B115,'Part 3 NNDR3'!$A$6:$FY$331,EA$4,FALSE)</f>
        <v>-533969</v>
      </c>
      <c r="EB115" s="104">
        <f>VLOOKUP($B115,'Part 3 NNDR3'!$A$6:$FY$331,EB$4,FALSE)</f>
        <v>0</v>
      </c>
      <c r="EC115" s="104">
        <f>VLOOKUP($B115,'Part 3 NNDR3'!$A$6:$FY$331,EC$4,FALSE)</f>
        <v>-533969</v>
      </c>
      <c r="ED115" s="104">
        <f>VLOOKUP($B115,'Part 3 NNDR3'!$A$6:$FY$331,ED$4,FALSE)</f>
        <v>816</v>
      </c>
      <c r="EE115" s="104">
        <f>VLOOKUP($B115,'Part 3 NNDR3'!$A$6:$FY$331,EE$4,FALSE)</f>
        <v>0</v>
      </c>
      <c r="EF115" s="104">
        <f>VLOOKUP($B115,'Part 3 NNDR3'!$A$6:$FY$331,EF$4,FALSE)</f>
        <v>816</v>
      </c>
      <c r="EG115" s="104">
        <f>VLOOKUP($B115,'Part 3 NNDR3'!$A$6:$FY$331,EG$4,FALSE)</f>
        <v>0</v>
      </c>
      <c r="EH115" s="104">
        <f>VLOOKUP($B115,'Part 3 NNDR3'!$A$6:$FY$331,EH$4,FALSE)</f>
        <v>0</v>
      </c>
      <c r="EI115" s="104">
        <f>VLOOKUP($B115,'Part 3 NNDR3'!$A$6:$FY$331,EI$4,FALSE)</f>
        <v>0</v>
      </c>
      <c r="EJ115" s="104">
        <f>VLOOKUP($B115,'Part 3 NNDR3'!$A$6:$FY$331,EJ$4,FALSE)</f>
        <v>0</v>
      </c>
      <c r="EK115" s="104">
        <f>VLOOKUP($B115,'Part 3 NNDR3'!$A$6:$FY$331,EK$4,FALSE)</f>
        <v>0</v>
      </c>
      <c r="EL115" s="104">
        <f>VLOOKUP($B115,'Part 3 NNDR3'!$A$6:$FY$331,EL$4,FALSE)</f>
        <v>0</v>
      </c>
      <c r="EM115" s="104">
        <f>VLOOKUP($B115,'Part 3 NNDR3'!$A$6:$FY$331,EM$4,FALSE)</f>
        <v>0</v>
      </c>
      <c r="EN115" s="104">
        <f>VLOOKUP($B115,'Part 3 NNDR3'!$A$6:$FY$331,EN$4,FALSE)</f>
        <v>0</v>
      </c>
      <c r="EO115" s="104">
        <f>VLOOKUP($B115,'Part 3 NNDR3'!$A$6:$FY$331,EO$4,FALSE)</f>
        <v>0</v>
      </c>
      <c r="EP115" s="104">
        <f>VLOOKUP($B115,'Part 3 NNDR3'!$A$6:$FY$331,EP$4,FALSE)</f>
        <v>-552054</v>
      </c>
      <c r="EQ115" s="104">
        <f>VLOOKUP($B115,'Part 3 NNDR3'!$A$6:$FY$331,EQ$4,FALSE)</f>
        <v>0</v>
      </c>
      <c r="ER115" s="104">
        <f>VLOOKUP($B115,'Part 3 NNDR3'!$A$6:$FY$331,ER$4,FALSE)</f>
        <v>-552054</v>
      </c>
      <c r="ES115" s="104">
        <f>VLOOKUP($B115,'Part 3 NNDR3'!$A$6:$FY$331,ES$4,FALSE)</f>
        <v>0</v>
      </c>
      <c r="ET115" s="104">
        <f>VLOOKUP($B115,'Part 3 NNDR3'!$A$6:$FY$331,ET$4,FALSE)</f>
        <v>0</v>
      </c>
      <c r="EU115" s="104">
        <f>VLOOKUP($B115,'Part 3 NNDR3'!$A$6:$FY$331,EU$4,FALSE)</f>
        <v>0</v>
      </c>
      <c r="EV115" s="104">
        <f>VLOOKUP($B115,'Part 3 NNDR3'!$A$6:$FY$331,EV$4,FALSE)</f>
        <v>0</v>
      </c>
      <c r="EW115" s="104">
        <f>VLOOKUP($B115,'Part 3 NNDR3'!$A$6:$FY$331,EW$4,FALSE)</f>
        <v>0</v>
      </c>
      <c r="EX115" s="104">
        <f>VLOOKUP($B115,'Part 3 NNDR3'!$A$6:$FY$331,EX$4,FALSE)</f>
        <v>0</v>
      </c>
      <c r="EY115" s="104">
        <f>VLOOKUP($B115,'Part 3 NNDR3'!$A$6:$FY$331,EY$4,FALSE)</f>
        <v>0</v>
      </c>
      <c r="EZ115" s="104">
        <f>VLOOKUP($B115,'Part 3 NNDR3'!$A$6:$FY$331,EZ$4,FALSE)</f>
        <v>0</v>
      </c>
      <c r="FA115" s="104">
        <f>VLOOKUP($B115,'Part 3 NNDR3'!$A$6:$FY$331,FA$4,FALSE)</f>
        <v>0</v>
      </c>
      <c r="FB115" s="104">
        <f>VLOOKUP($B115,'Part 3 NNDR3'!$A$6:$FY$331,FB$4,FALSE)</f>
        <v>30046530</v>
      </c>
      <c r="FC115" s="104">
        <f>VLOOKUP($B115,'Part 3 NNDR3'!$A$6:$FY$331,FC$4,FALSE)</f>
        <v>0</v>
      </c>
      <c r="FD115" s="104">
        <f>VLOOKUP($B115,'Part 3 NNDR3'!$A$6:$FY$331,FD$4,FALSE)</f>
        <v>30046530</v>
      </c>
      <c r="FE115" s="104">
        <f>VLOOKUP($B115,'Part 3 NNDR3'!$A$6:$FY$331,FE$4,FALSE)</f>
        <v>-38937</v>
      </c>
      <c r="FF115" s="104">
        <f>VLOOKUP($B115,'Part 3 NNDR3'!$A$6:$FY$331,FF$4,FALSE)</f>
        <v>0</v>
      </c>
      <c r="FG115" s="104">
        <f>VLOOKUP($B115,'Part 3 NNDR3'!$A$6:$FY$331,FG$4,FALSE)</f>
        <v>-38937</v>
      </c>
      <c r="FH115" s="104">
        <f>VLOOKUP($B115,'Part 3 NNDR3'!$A$6:$FY$331,FH$4,FALSE)</f>
        <v>-3789708</v>
      </c>
      <c r="FI115" s="104">
        <f>VLOOKUP($B115,'Part 3 NNDR3'!$A$6:$FY$331,FI$4,FALSE)</f>
        <v>0</v>
      </c>
      <c r="FJ115" s="104">
        <f>VLOOKUP($B115,'Part 3 NNDR3'!$A$6:$FY$331,FJ$4,FALSE)</f>
        <v>-3789708</v>
      </c>
      <c r="FK115" s="104">
        <f>VLOOKUP($B115,'Part 3 NNDR3'!$A$6:$FY$331,FK$4,FALSE)</f>
        <v>-808493</v>
      </c>
      <c r="FL115" s="104">
        <f>VLOOKUP($B115,'Part 3 NNDR3'!$A$6:$FY$331,FL$4,FALSE)</f>
        <v>0</v>
      </c>
      <c r="FM115" s="104">
        <f>VLOOKUP($B115,'Part 3 NNDR3'!$A$6:$FY$331,FM$4,FALSE)</f>
        <v>-808493</v>
      </c>
      <c r="FN115" s="104">
        <f>VLOOKUP($B115,'Part 3 NNDR3'!$A$6:$FY$331,FN$4,FALSE)</f>
        <v>-152292</v>
      </c>
      <c r="FO115" s="104">
        <f>VLOOKUP($B115,'Part 3 NNDR3'!$A$6:$FY$331,FO$4,FALSE)</f>
        <v>0</v>
      </c>
      <c r="FP115" s="104">
        <f>VLOOKUP($B115,'Part 3 NNDR3'!$A$6:$FY$331,FP$4,FALSE)</f>
        <v>-152292</v>
      </c>
      <c r="FQ115" s="104">
        <f>VLOOKUP($B115,'Part 3 NNDR3'!$A$6:$FY$331,FQ$4,FALSE)</f>
        <v>-552054</v>
      </c>
      <c r="FR115" s="104">
        <f>VLOOKUP($B115,'Part 3 NNDR3'!$A$6:$FY$331,FR$4,FALSE)</f>
        <v>0</v>
      </c>
      <c r="FS115" s="104">
        <f>VLOOKUP($B115,'Part 3 NNDR3'!$A$6:$FY$331,FS$4,FALSE)</f>
        <v>-552054</v>
      </c>
      <c r="FT115" s="104">
        <f>VLOOKUP($B115,'Part 3 NNDR3'!$A$6:$FY$331,FT$4,FALSE)</f>
        <v>0</v>
      </c>
      <c r="FU115" s="104">
        <f>VLOOKUP($B115,'Part 3 NNDR3'!$A$6:$FY$331,FU$4,FALSE)</f>
        <v>0</v>
      </c>
      <c r="FV115" s="104">
        <f>VLOOKUP($B115,'Part 3 NNDR3'!$A$6:$FY$331,FV$4,FALSE)</f>
        <v>0</v>
      </c>
      <c r="FW115" s="104">
        <f>VLOOKUP($B115,'Part 3 NNDR3'!$A$6:$FY$331,FW$4,FALSE)</f>
        <v>-5341484</v>
      </c>
      <c r="FX115" s="104">
        <f>VLOOKUP($B115,'Part 3 NNDR3'!$A$6:$FY$331,FX$4,FALSE)</f>
        <v>0</v>
      </c>
      <c r="FY115" s="104">
        <f>VLOOKUP($B115,'Part 3 NNDR3'!$A$6:$FY$331,FY$4,FALSE)</f>
        <v>-5341484</v>
      </c>
      <c r="FZ115" s="104">
        <f>VLOOKUP($B115,'Part 3 NNDR3'!$A$6:$FY$331,FZ$4,FALSE)</f>
        <v>24705046</v>
      </c>
      <c r="GA115" s="104">
        <f>VLOOKUP($B115,'Part 3 NNDR3'!$A$6:$FY$331,GA$4,FALSE)</f>
        <v>0</v>
      </c>
      <c r="GB115" s="104">
        <f>VLOOKUP($B115,'Part 3 NNDR3'!$A$6:$FY$331,GB$4,FALSE)</f>
        <v>24705046</v>
      </c>
      <c r="GC115" s="105" t="str">
        <f>VLOOKUP($B115,'Data (Updated)'!$C$4:$E$329,2,FALSE)</f>
        <v>E2221</v>
      </c>
      <c r="GD115" s="106" t="str">
        <f>VLOOKUP($B115,'Data (Updated)'!$C$4:$E$329,3,FALSE)</f>
        <v>E6122</v>
      </c>
    </row>
    <row r="116" spans="1:186" ht="12.75" x14ac:dyDescent="0.2">
      <c r="A116" s="75">
        <v>111</v>
      </c>
      <c r="B116" s="100" t="s">
        <v>321</v>
      </c>
      <c r="C116" s="101" t="s">
        <v>941</v>
      </c>
      <c r="D116" s="102" t="s">
        <v>945</v>
      </c>
      <c r="E116" s="103" t="s">
        <v>320</v>
      </c>
      <c r="F116" s="104">
        <f>VLOOKUP($B116,'Part 3 NNDR3'!$A$6:$FY$331,F$4,FALSE)</f>
        <v>0</v>
      </c>
      <c r="G116" s="104">
        <f>VLOOKUP($B116,'Part 3 NNDR3'!$A$6:$FY$331,G$4,FALSE)</f>
        <v>0</v>
      </c>
      <c r="H116" s="104">
        <f>VLOOKUP($B116,'Part 3 NNDR3'!$A$6:$FY$331,H$4,FALSE)</f>
        <v>0</v>
      </c>
      <c r="I116" s="104">
        <f>VLOOKUP($B116,'Part 3 NNDR3'!$A$6:$FY$331,I$4,FALSE)</f>
        <v>-46587</v>
      </c>
      <c r="J116" s="104">
        <f>VLOOKUP($B116,'Part 3 NNDR3'!$A$6:$FY$331,J$4,FALSE)</f>
        <v>0</v>
      </c>
      <c r="K116" s="104">
        <f>VLOOKUP($B116,'Part 3 NNDR3'!$A$6:$FY$331,K$4,FALSE)</f>
        <v>-46587</v>
      </c>
      <c r="L116" s="104">
        <f>VLOOKUP($B116,'Part 3 NNDR3'!$A$6:$FY$331,L$4,FALSE)</f>
        <v>0</v>
      </c>
      <c r="M116" s="104">
        <f>VLOOKUP($B116,'Part 3 NNDR3'!$A$6:$FY$331,M$4,FALSE)</f>
        <v>0</v>
      </c>
      <c r="N116" s="104">
        <f>VLOOKUP($B116,'Part 3 NNDR3'!$A$6:$FY$331,N$4,FALSE)</f>
        <v>0</v>
      </c>
      <c r="O116" s="104">
        <f>VLOOKUP($B116,'Part 3 NNDR3'!$A$6:$FY$331,O$4,FALSE)</f>
        <v>49350</v>
      </c>
      <c r="P116" s="104">
        <f>VLOOKUP($B116,'Part 3 NNDR3'!$A$6:$FY$331,P$4,FALSE)</f>
        <v>0</v>
      </c>
      <c r="Q116" s="104">
        <f>VLOOKUP($B116,'Part 3 NNDR3'!$A$6:$FY$331,Q$4,FALSE)</f>
        <v>49350</v>
      </c>
      <c r="R116" s="104">
        <f>VLOOKUP($B116,'Part 3 NNDR3'!$A$6:$FY$331,R$4,FALSE)</f>
        <v>2763</v>
      </c>
      <c r="S116" s="104">
        <f>VLOOKUP($B116,'Part 3 NNDR3'!$A$6:$FY$331,S$4,FALSE)</f>
        <v>0</v>
      </c>
      <c r="T116" s="104">
        <f>VLOOKUP($B116,'Part 3 NNDR3'!$A$6:$FY$331,T$4,FALSE)</f>
        <v>2763</v>
      </c>
      <c r="U116" s="104">
        <f>VLOOKUP($B116,'Part 3 NNDR3'!$A$6:$FY$331,U$4,FALSE)</f>
        <v>-2821409</v>
      </c>
      <c r="V116" s="104">
        <f>VLOOKUP($B116,'Part 3 NNDR3'!$A$6:$FY$331,V$4,FALSE)</f>
        <v>0</v>
      </c>
      <c r="W116" s="104">
        <f>VLOOKUP($B116,'Part 3 NNDR3'!$A$6:$FY$331,W$4,FALSE)</f>
        <v>-2821409</v>
      </c>
      <c r="X116" s="104">
        <f>VLOOKUP($B116,'Part 3 NNDR3'!$A$6:$FY$331,X$4,FALSE)</f>
        <v>0</v>
      </c>
      <c r="Y116" s="104">
        <f>VLOOKUP($B116,'Part 3 NNDR3'!$A$6:$FY$331,Y$4,FALSE)</f>
        <v>0</v>
      </c>
      <c r="Z116" s="104">
        <f>VLOOKUP($B116,'Part 3 NNDR3'!$A$6:$FY$331,Z$4,FALSE)</f>
        <v>0</v>
      </c>
      <c r="AA116" s="104">
        <f>VLOOKUP($B116,'Part 3 NNDR3'!$A$6:$FY$331,AA$4,FALSE)</f>
        <v>-215845</v>
      </c>
      <c r="AB116" s="104">
        <f>VLOOKUP($B116,'Part 3 NNDR3'!$A$6:$FY$331,AB$4,FALSE)</f>
        <v>0</v>
      </c>
      <c r="AC116" s="104">
        <f>VLOOKUP($B116,'Part 3 NNDR3'!$A$6:$FY$331,AC$4,FALSE)</f>
        <v>-215845</v>
      </c>
      <c r="AD116" s="104">
        <f>VLOOKUP($B116,'Part 3 NNDR3'!$A$6:$FY$331,AD$4,FALSE)</f>
        <v>-120293</v>
      </c>
      <c r="AE116" s="104">
        <f>VLOOKUP($B116,'Part 3 NNDR3'!$A$6:$FY$331,AE$4,FALSE)</f>
        <v>0</v>
      </c>
      <c r="AF116" s="104">
        <f>VLOOKUP($B116,'Part 3 NNDR3'!$A$6:$FY$331,AF$4,FALSE)</f>
        <v>-120293</v>
      </c>
      <c r="AG116" s="104">
        <f>VLOOKUP($B116,'Part 3 NNDR3'!$A$6:$FY$331,AG$4,FALSE)</f>
        <v>0</v>
      </c>
      <c r="AH116" s="104">
        <f>VLOOKUP($B116,'Part 3 NNDR3'!$A$6:$FY$331,AH$4,FALSE)</f>
        <v>0</v>
      </c>
      <c r="AI116" s="104">
        <f>VLOOKUP($B116,'Part 3 NNDR3'!$A$6:$FY$331,AI$4,FALSE)</f>
        <v>0</v>
      </c>
      <c r="AJ116" s="104">
        <f>VLOOKUP($B116,'Part 3 NNDR3'!$A$6:$FY$331,AJ$4,FALSE)</f>
        <v>786931</v>
      </c>
      <c r="AK116" s="104">
        <f>VLOOKUP($B116,'Part 3 NNDR3'!$A$6:$FY$331,AK$4,FALSE)</f>
        <v>14745</v>
      </c>
      <c r="AL116" s="104">
        <f>VLOOKUP($B116,'Part 3 NNDR3'!$A$6:$FY$331,AL$4,FALSE)</f>
        <v>801676</v>
      </c>
      <c r="AM116" s="104">
        <f>VLOOKUP($B116,'Part 3 NNDR3'!$A$6:$FY$331,AM$4,FALSE)</f>
        <v>20534</v>
      </c>
      <c r="AN116" s="104">
        <f>VLOOKUP($B116,'Part 3 NNDR3'!$A$6:$FY$331,AN$4,FALSE)</f>
        <v>0</v>
      </c>
      <c r="AO116" s="104">
        <f>VLOOKUP($B116,'Part 3 NNDR3'!$A$6:$FY$331,AO$4,FALSE)</f>
        <v>20534</v>
      </c>
      <c r="AP116" s="104">
        <f>VLOOKUP($B116,'Part 3 NNDR3'!$A$6:$FY$331,AP$4,FALSE)</f>
        <v>-1781438</v>
      </c>
      <c r="AQ116" s="104">
        <f>VLOOKUP($B116,'Part 3 NNDR3'!$A$6:$FY$331,AQ$4,FALSE)</f>
        <v>0</v>
      </c>
      <c r="AR116" s="104">
        <f>VLOOKUP($B116,'Part 3 NNDR3'!$A$6:$FY$331,AR$4,FALSE)</f>
        <v>-1781438</v>
      </c>
      <c r="AS116" s="104">
        <f>VLOOKUP($B116,'Part 3 NNDR3'!$A$6:$FY$331,AS$4,FALSE)</f>
        <v>-2671</v>
      </c>
      <c r="AT116" s="104">
        <f>VLOOKUP($B116,'Part 3 NNDR3'!$A$6:$FY$331,AT$4,FALSE)</f>
        <v>0</v>
      </c>
      <c r="AU116" s="104">
        <f>VLOOKUP($B116,'Part 3 NNDR3'!$A$6:$FY$331,AU$4,FALSE)</f>
        <v>-2671</v>
      </c>
      <c r="AV116" s="104">
        <f>VLOOKUP($B116,'Part 3 NNDR3'!$A$6:$FY$331,AV$4,FALSE)</f>
        <v>-19720</v>
      </c>
      <c r="AW116" s="104">
        <f>VLOOKUP($B116,'Part 3 NNDR3'!$A$6:$FY$331,AW$4,FALSE)</f>
        <v>0</v>
      </c>
      <c r="AX116" s="104">
        <f>VLOOKUP($B116,'Part 3 NNDR3'!$A$6:$FY$331,AX$4,FALSE)</f>
        <v>-19720</v>
      </c>
      <c r="AY116" s="104">
        <f>VLOOKUP($B116,'Part 3 NNDR3'!$A$6:$FY$331,AY$4,FALSE)</f>
        <v>0</v>
      </c>
      <c r="AZ116" s="104">
        <f>VLOOKUP($B116,'Part 3 NNDR3'!$A$6:$FY$331,AZ$4,FALSE)</f>
        <v>0</v>
      </c>
      <c r="BA116" s="104">
        <f>VLOOKUP($B116,'Part 3 NNDR3'!$A$6:$FY$331,BA$4,FALSE)</f>
        <v>0</v>
      </c>
      <c r="BB116" s="104">
        <f>VLOOKUP($B116,'Part 3 NNDR3'!$A$6:$FY$331,BB$4,FALSE)</f>
        <v>-1474</v>
      </c>
      <c r="BC116" s="104">
        <f>VLOOKUP($B116,'Part 3 NNDR3'!$A$6:$FY$331,BC$4,FALSE)</f>
        <v>0</v>
      </c>
      <c r="BD116" s="104">
        <f>VLOOKUP($B116,'Part 3 NNDR3'!$A$6:$FY$331,BD$4,FALSE)</f>
        <v>-1474</v>
      </c>
      <c r="BE116" s="104">
        <f>VLOOKUP($B116,'Part 3 NNDR3'!$A$6:$FY$331,BE$4,FALSE)</f>
        <v>0</v>
      </c>
      <c r="BF116" s="104">
        <f>VLOOKUP($B116,'Part 3 NNDR3'!$A$6:$FY$331,BF$4,FALSE)</f>
        <v>0</v>
      </c>
      <c r="BG116" s="104">
        <f>VLOOKUP($B116,'Part 3 NNDR3'!$A$6:$FY$331,BG$4,FALSE)</f>
        <v>0</v>
      </c>
      <c r="BH116" s="104">
        <f>VLOOKUP($B116,'Part 3 NNDR3'!$A$6:$FY$331,BH$4,FALSE)</f>
        <v>-4035092</v>
      </c>
      <c r="BI116" s="104">
        <f>VLOOKUP($B116,'Part 3 NNDR3'!$A$6:$FY$331,BI$4,FALSE)</f>
        <v>14745</v>
      </c>
      <c r="BJ116" s="104">
        <f>VLOOKUP($B116,'Part 3 NNDR3'!$A$6:$FY$331,BJ$4,FALSE)</f>
        <v>-4020347</v>
      </c>
      <c r="BK116" s="104">
        <f>VLOOKUP($B116,'Part 3 NNDR3'!$A$6:$FY$331,BK$4,FALSE)</f>
        <v>0</v>
      </c>
      <c r="BL116" s="104">
        <f>VLOOKUP($B116,'Part 3 NNDR3'!$A$6:$FY$331,BL$4,FALSE)</f>
        <v>0</v>
      </c>
      <c r="BM116" s="104">
        <f>VLOOKUP($B116,'Part 3 NNDR3'!$A$6:$FY$331,BM$4,FALSE)</f>
        <v>0</v>
      </c>
      <c r="BN116" s="104">
        <f>VLOOKUP($B116,'Part 3 NNDR3'!$A$6:$FY$331,BN$4,FALSE)</f>
        <v>-93415</v>
      </c>
      <c r="BO116" s="104">
        <f>VLOOKUP($B116,'Part 3 NNDR3'!$A$6:$FY$331,BO$4,FALSE)</f>
        <v>0</v>
      </c>
      <c r="BP116" s="104">
        <f>VLOOKUP($B116,'Part 3 NNDR3'!$A$6:$FY$331,BP$4,FALSE)</f>
        <v>-93415</v>
      </c>
      <c r="BQ116" s="104">
        <f>VLOOKUP($B116,'Part 3 NNDR3'!$A$6:$FY$331,BQ$4,FALSE)</f>
        <v>-1031369</v>
      </c>
      <c r="BR116" s="104">
        <f>VLOOKUP($B116,'Part 3 NNDR3'!$A$6:$FY$331,BR$4,FALSE)</f>
        <v>-12950</v>
      </c>
      <c r="BS116" s="104">
        <f>VLOOKUP($B116,'Part 3 NNDR3'!$A$6:$FY$331,BS$4,FALSE)</f>
        <v>-1044319</v>
      </c>
      <c r="BT116" s="104">
        <f>VLOOKUP($B116,'Part 3 NNDR3'!$A$6:$FY$331,BT$4,FALSE)</f>
        <v>-23808</v>
      </c>
      <c r="BU116" s="104">
        <f>VLOOKUP($B116,'Part 3 NNDR3'!$A$6:$FY$331,BU$4,FALSE)</f>
        <v>0</v>
      </c>
      <c r="BV116" s="104">
        <f>VLOOKUP($B116,'Part 3 NNDR3'!$A$6:$FY$331,BV$4,FALSE)</f>
        <v>-23808</v>
      </c>
      <c r="BW116" s="104">
        <f>VLOOKUP($B116,'Part 3 NNDR3'!$A$6:$FY$331,BW$4,FALSE)</f>
        <v>-1148592</v>
      </c>
      <c r="BX116" s="104">
        <f>VLOOKUP($B116,'Part 3 NNDR3'!$A$6:$FY$331,BX$4,FALSE)</f>
        <v>-12950</v>
      </c>
      <c r="BY116" s="104">
        <f>VLOOKUP($B116,'Part 3 NNDR3'!$A$6:$FY$331,BY$4,FALSE)</f>
        <v>-1161542</v>
      </c>
      <c r="BZ116" s="104">
        <f>VLOOKUP($B116,'Part 3 NNDR3'!$A$6:$FY$331,BZ$4,FALSE)</f>
        <v>-116202</v>
      </c>
      <c r="CA116" s="104">
        <f>VLOOKUP($B116,'Part 3 NNDR3'!$A$6:$FY$331,CA$4,FALSE)</f>
        <v>0</v>
      </c>
      <c r="CB116" s="104">
        <f>VLOOKUP($B116,'Part 3 NNDR3'!$A$6:$FY$331,CB$4,FALSE)</f>
        <v>-116202</v>
      </c>
      <c r="CC116" s="104">
        <f>VLOOKUP($B116,'Part 3 NNDR3'!$A$6:$FY$331,CC$4,FALSE)</f>
        <v>-827</v>
      </c>
      <c r="CD116" s="104">
        <f>VLOOKUP($B116,'Part 3 NNDR3'!$A$6:$FY$331,CD$4,FALSE)</f>
        <v>0</v>
      </c>
      <c r="CE116" s="104">
        <f>VLOOKUP($B116,'Part 3 NNDR3'!$A$6:$FY$331,CE$4,FALSE)</f>
        <v>-827</v>
      </c>
      <c r="CF116" s="104">
        <f>VLOOKUP($B116,'Part 3 NNDR3'!$A$6:$FY$331,CF$4,FALSE)</f>
        <v>-38675</v>
      </c>
      <c r="CG116" s="104">
        <f>VLOOKUP($B116,'Part 3 NNDR3'!$A$6:$FY$331,CG$4,FALSE)</f>
        <v>0</v>
      </c>
      <c r="CH116" s="104">
        <f>VLOOKUP($B116,'Part 3 NNDR3'!$A$6:$FY$331,CH$4,FALSE)</f>
        <v>-38675</v>
      </c>
      <c r="CI116" s="104">
        <f>VLOOKUP($B116,'Part 3 NNDR3'!$A$6:$FY$331,CI$4,FALSE)</f>
        <v>0</v>
      </c>
      <c r="CJ116" s="104">
        <f>VLOOKUP($B116,'Part 3 NNDR3'!$A$6:$FY$331,CJ$4,FALSE)</f>
        <v>0</v>
      </c>
      <c r="CK116" s="104">
        <f>VLOOKUP($B116,'Part 3 NNDR3'!$A$6:$FY$331,CK$4,FALSE)</f>
        <v>0</v>
      </c>
      <c r="CL116" s="104">
        <f>VLOOKUP($B116,'Part 3 NNDR3'!$A$6:$FY$331,CL$4,FALSE)</f>
        <v>0</v>
      </c>
      <c r="CM116" s="104">
        <f>VLOOKUP($B116,'Part 3 NNDR3'!$A$6:$FY$331,CM$4,FALSE)</f>
        <v>0</v>
      </c>
      <c r="CN116" s="104">
        <f>VLOOKUP($B116,'Part 3 NNDR3'!$A$6:$FY$331,CN$4,FALSE)</f>
        <v>0</v>
      </c>
      <c r="CO116" s="104">
        <f>VLOOKUP($B116,'Part 3 NNDR3'!$A$6:$FY$331,CO$4,FALSE)</f>
        <v>0</v>
      </c>
      <c r="CP116" s="104">
        <f>VLOOKUP($B116,'Part 3 NNDR3'!$A$6:$FY$331,CP$4,FALSE)</f>
        <v>0</v>
      </c>
      <c r="CQ116" s="104">
        <f>VLOOKUP($B116,'Part 3 NNDR3'!$A$6:$FY$331,CQ$4,FALSE)</f>
        <v>0</v>
      </c>
      <c r="CR116" s="104">
        <f>VLOOKUP($B116,'Part 3 NNDR3'!$A$6:$FY$331,CR$4,FALSE)</f>
        <v>-801</v>
      </c>
      <c r="CS116" s="104">
        <f>VLOOKUP($B116,'Part 3 NNDR3'!$A$6:$FY$331,CS$4,FALSE)</f>
        <v>0</v>
      </c>
      <c r="CT116" s="104">
        <f>VLOOKUP($B116,'Part 3 NNDR3'!$A$6:$FY$331,CT$4,FALSE)</f>
        <v>-801</v>
      </c>
      <c r="CU116" s="104">
        <f>VLOOKUP($B116,'Part 3 NNDR3'!$A$6:$FY$331,CU$4,FALSE)</f>
        <v>0</v>
      </c>
      <c r="CV116" s="104">
        <f>VLOOKUP($B116,'Part 3 NNDR3'!$A$6:$FY$331,CV$4,FALSE)</f>
        <v>0</v>
      </c>
      <c r="CW116" s="104">
        <f>VLOOKUP($B116,'Part 3 NNDR3'!$A$6:$FY$331,CW$4,FALSE)</f>
        <v>0</v>
      </c>
      <c r="CX116" s="104">
        <f>VLOOKUP($B116,'Part 3 NNDR3'!$A$6:$FY$331,CX$4,FALSE)</f>
        <v>0</v>
      </c>
      <c r="CY116" s="104">
        <f>VLOOKUP($B116,'Part 3 NNDR3'!$A$6:$FY$331,CY$4,FALSE)</f>
        <v>0</v>
      </c>
      <c r="CZ116" s="104">
        <f>VLOOKUP($B116,'Part 3 NNDR3'!$A$6:$FY$331,CZ$4,FALSE)</f>
        <v>0</v>
      </c>
      <c r="DA116" s="104">
        <f>VLOOKUP($B116,'Part 3 NNDR3'!$A$6:$FY$331,DA$4,FALSE)</f>
        <v>0</v>
      </c>
      <c r="DB116" s="104">
        <f>VLOOKUP($B116,'Part 3 NNDR3'!$A$6:$FY$331,DB$4,FALSE)</f>
        <v>0</v>
      </c>
      <c r="DC116" s="104">
        <f>VLOOKUP($B116,'Part 3 NNDR3'!$A$6:$FY$331,DC$4,FALSE)</f>
        <v>0</v>
      </c>
      <c r="DD116" s="104">
        <f>VLOOKUP($B116,'Part 3 NNDR3'!$A$6:$FY$331,DD$4,FALSE)</f>
        <v>0</v>
      </c>
      <c r="DE116" s="104">
        <f>VLOOKUP($B116,'Part 3 NNDR3'!$A$6:$FY$331,DE$4,FALSE)</f>
        <v>-397150</v>
      </c>
      <c r="DF116" s="104">
        <f>VLOOKUP($B116,'Part 3 NNDR3'!$A$6:$FY$331,DF$4,FALSE)</f>
        <v>-397150</v>
      </c>
      <c r="DG116" s="104">
        <f>VLOOKUP($B116,'Part 3 NNDR3'!$A$6:$FY$331,DG$4,FALSE)</f>
        <v>0</v>
      </c>
      <c r="DH116" s="104">
        <f>VLOOKUP($B116,'Part 3 NNDR3'!$A$6:$FY$331,DH$4,FALSE)</f>
        <v>-6439</v>
      </c>
      <c r="DI116" s="104">
        <f>VLOOKUP($B116,'Part 3 NNDR3'!$A$6:$FY$331,DI$4,FALSE)</f>
        <v>-6439</v>
      </c>
      <c r="DJ116" s="104">
        <f>VLOOKUP($B116,'Part 3 NNDR3'!$A$6:$FY$331,DJ$4,FALSE)</f>
        <v>-403589</v>
      </c>
      <c r="DK116" s="104">
        <f>VLOOKUP($B116,'Part 3 NNDR3'!$A$6:$FY$331,DK$4,FALSE)</f>
        <v>0</v>
      </c>
      <c r="DL116" s="104">
        <f>VLOOKUP($B116,'Part 3 NNDR3'!$A$6:$FY$331,DL$4,FALSE)</f>
        <v>-156505</v>
      </c>
      <c r="DM116" s="104">
        <f>VLOOKUP($B116,'Part 3 NNDR3'!$A$6:$FY$331,DM$4,FALSE)</f>
        <v>-403589</v>
      </c>
      <c r="DN116" s="104">
        <f>VLOOKUP($B116,'Part 3 NNDR3'!$A$6:$FY$331,DN$4,FALSE)</f>
        <v>-560094</v>
      </c>
      <c r="DO116" s="104">
        <f>VLOOKUP($B116,'Part 3 NNDR3'!$A$6:$FY$331,DO$4,FALSE)</f>
        <v>0</v>
      </c>
      <c r="DP116" s="104">
        <f>VLOOKUP($B116,'Part 3 NNDR3'!$A$6:$FY$331,DP$4,FALSE)</f>
        <v>0</v>
      </c>
      <c r="DQ116" s="104">
        <f>VLOOKUP($B116,'Part 3 NNDR3'!$A$6:$FY$331,DQ$4,FALSE)</f>
        <v>0</v>
      </c>
      <c r="DR116" s="104">
        <f>VLOOKUP($B116,'Part 3 NNDR3'!$A$6:$FY$331,DR$4,FALSE)</f>
        <v>0</v>
      </c>
      <c r="DS116" s="104">
        <f>VLOOKUP($B116,'Part 3 NNDR3'!$A$6:$FY$331,DS$4,FALSE)</f>
        <v>0</v>
      </c>
      <c r="DT116" s="104">
        <f>VLOOKUP($B116,'Part 3 NNDR3'!$A$6:$FY$331,DT$4,FALSE)</f>
        <v>0</v>
      </c>
      <c r="DU116" s="104">
        <f>VLOOKUP($B116,'Part 3 NNDR3'!$A$6:$FY$331,DU$4,FALSE)</f>
        <v>-8686</v>
      </c>
      <c r="DV116" s="104">
        <f>VLOOKUP($B116,'Part 3 NNDR3'!$A$6:$FY$331,DV$4,FALSE)</f>
        <v>0</v>
      </c>
      <c r="DW116" s="104">
        <f>VLOOKUP($B116,'Part 3 NNDR3'!$A$6:$FY$331,DW$4,FALSE)</f>
        <v>-8686</v>
      </c>
      <c r="DX116" s="104">
        <f>VLOOKUP($B116,'Part 3 NNDR3'!$A$6:$FY$331,DX$4,FALSE)</f>
        <v>-6429</v>
      </c>
      <c r="DY116" s="104">
        <f>VLOOKUP($B116,'Part 3 NNDR3'!$A$6:$FY$331,DY$4,FALSE)</f>
        <v>0</v>
      </c>
      <c r="DZ116" s="104">
        <f>VLOOKUP($B116,'Part 3 NNDR3'!$A$6:$FY$331,DZ$4,FALSE)</f>
        <v>-6429</v>
      </c>
      <c r="EA116" s="104">
        <f>VLOOKUP($B116,'Part 3 NNDR3'!$A$6:$FY$331,EA$4,FALSE)</f>
        <v>-310610</v>
      </c>
      <c r="EB116" s="104">
        <f>VLOOKUP($B116,'Part 3 NNDR3'!$A$6:$FY$331,EB$4,FALSE)</f>
        <v>0</v>
      </c>
      <c r="EC116" s="104">
        <f>VLOOKUP($B116,'Part 3 NNDR3'!$A$6:$FY$331,EC$4,FALSE)</f>
        <v>-310610</v>
      </c>
      <c r="ED116" s="104">
        <f>VLOOKUP($B116,'Part 3 NNDR3'!$A$6:$FY$331,ED$4,FALSE)</f>
        <v>-60665</v>
      </c>
      <c r="EE116" s="104">
        <f>VLOOKUP($B116,'Part 3 NNDR3'!$A$6:$FY$331,EE$4,FALSE)</f>
        <v>0</v>
      </c>
      <c r="EF116" s="104">
        <f>VLOOKUP($B116,'Part 3 NNDR3'!$A$6:$FY$331,EF$4,FALSE)</f>
        <v>-60665</v>
      </c>
      <c r="EG116" s="104">
        <f>VLOOKUP($B116,'Part 3 NNDR3'!$A$6:$FY$331,EG$4,FALSE)</f>
        <v>0</v>
      </c>
      <c r="EH116" s="104">
        <f>VLOOKUP($B116,'Part 3 NNDR3'!$A$6:$FY$331,EH$4,FALSE)</f>
        <v>0</v>
      </c>
      <c r="EI116" s="104">
        <f>VLOOKUP($B116,'Part 3 NNDR3'!$A$6:$FY$331,EI$4,FALSE)</f>
        <v>0</v>
      </c>
      <c r="EJ116" s="104">
        <f>VLOOKUP($B116,'Part 3 NNDR3'!$A$6:$FY$331,EJ$4,FALSE)</f>
        <v>0</v>
      </c>
      <c r="EK116" s="104">
        <f>VLOOKUP($B116,'Part 3 NNDR3'!$A$6:$FY$331,EK$4,FALSE)</f>
        <v>0</v>
      </c>
      <c r="EL116" s="104">
        <f>VLOOKUP($B116,'Part 3 NNDR3'!$A$6:$FY$331,EL$4,FALSE)</f>
        <v>0</v>
      </c>
      <c r="EM116" s="104">
        <f>VLOOKUP($B116,'Part 3 NNDR3'!$A$6:$FY$331,EM$4,FALSE)</f>
        <v>-24139</v>
      </c>
      <c r="EN116" s="104">
        <f>VLOOKUP($B116,'Part 3 NNDR3'!$A$6:$FY$331,EN$4,FALSE)</f>
        <v>0</v>
      </c>
      <c r="EO116" s="104">
        <f>VLOOKUP($B116,'Part 3 NNDR3'!$A$6:$FY$331,EO$4,FALSE)</f>
        <v>-24139</v>
      </c>
      <c r="EP116" s="104">
        <f>VLOOKUP($B116,'Part 3 NNDR3'!$A$6:$FY$331,EP$4,FALSE)</f>
        <v>-410529</v>
      </c>
      <c r="EQ116" s="104">
        <f>VLOOKUP($B116,'Part 3 NNDR3'!$A$6:$FY$331,EQ$4,FALSE)</f>
        <v>0</v>
      </c>
      <c r="ER116" s="104">
        <f>VLOOKUP($B116,'Part 3 NNDR3'!$A$6:$FY$331,ER$4,FALSE)</f>
        <v>-410529</v>
      </c>
      <c r="ES116" s="104">
        <f>VLOOKUP($B116,'Part 3 NNDR3'!$A$6:$FY$331,ES$4,FALSE)</f>
        <v>0</v>
      </c>
      <c r="ET116" s="104">
        <f>VLOOKUP($B116,'Part 3 NNDR3'!$A$6:$FY$331,ET$4,FALSE)</f>
        <v>0</v>
      </c>
      <c r="EU116" s="104">
        <f>VLOOKUP($B116,'Part 3 NNDR3'!$A$6:$FY$331,EU$4,FALSE)</f>
        <v>0</v>
      </c>
      <c r="EV116" s="104">
        <f>VLOOKUP($B116,'Part 3 NNDR3'!$A$6:$FY$331,EV$4,FALSE)</f>
        <v>0</v>
      </c>
      <c r="EW116" s="104">
        <f>VLOOKUP($B116,'Part 3 NNDR3'!$A$6:$FY$331,EW$4,FALSE)</f>
        <v>0</v>
      </c>
      <c r="EX116" s="104">
        <f>VLOOKUP($B116,'Part 3 NNDR3'!$A$6:$FY$331,EX$4,FALSE)</f>
        <v>0</v>
      </c>
      <c r="EY116" s="104">
        <f>VLOOKUP($B116,'Part 3 NNDR3'!$A$6:$FY$331,EY$4,FALSE)</f>
        <v>0</v>
      </c>
      <c r="EZ116" s="104">
        <f>VLOOKUP($B116,'Part 3 NNDR3'!$A$6:$FY$331,EZ$4,FALSE)</f>
        <v>0</v>
      </c>
      <c r="FA116" s="104">
        <f>VLOOKUP($B116,'Part 3 NNDR3'!$A$6:$FY$331,FA$4,FALSE)</f>
        <v>0</v>
      </c>
      <c r="FB116" s="104">
        <f>VLOOKUP($B116,'Part 3 NNDR3'!$A$6:$FY$331,FB$4,FALSE)</f>
        <v>35761048</v>
      </c>
      <c r="FC116" s="104">
        <f>VLOOKUP($B116,'Part 3 NNDR3'!$A$6:$FY$331,FC$4,FALSE)</f>
        <v>570138</v>
      </c>
      <c r="FD116" s="104">
        <f>VLOOKUP($B116,'Part 3 NNDR3'!$A$6:$FY$331,FD$4,FALSE)</f>
        <v>36331186</v>
      </c>
      <c r="FE116" s="104">
        <f>VLOOKUP($B116,'Part 3 NNDR3'!$A$6:$FY$331,FE$4,FALSE)</f>
        <v>2763</v>
      </c>
      <c r="FF116" s="104">
        <f>VLOOKUP($B116,'Part 3 NNDR3'!$A$6:$FY$331,FF$4,FALSE)</f>
        <v>0</v>
      </c>
      <c r="FG116" s="104">
        <f>VLOOKUP($B116,'Part 3 NNDR3'!$A$6:$FY$331,FG$4,FALSE)</f>
        <v>2763</v>
      </c>
      <c r="FH116" s="104">
        <f>VLOOKUP($B116,'Part 3 NNDR3'!$A$6:$FY$331,FH$4,FALSE)</f>
        <v>-4035092</v>
      </c>
      <c r="FI116" s="104">
        <f>VLOOKUP($B116,'Part 3 NNDR3'!$A$6:$FY$331,FI$4,FALSE)</f>
        <v>14745</v>
      </c>
      <c r="FJ116" s="104">
        <f>VLOOKUP($B116,'Part 3 NNDR3'!$A$6:$FY$331,FJ$4,FALSE)</f>
        <v>-4020347</v>
      </c>
      <c r="FK116" s="104">
        <f>VLOOKUP($B116,'Part 3 NNDR3'!$A$6:$FY$331,FK$4,FALSE)</f>
        <v>-1148592</v>
      </c>
      <c r="FL116" s="104">
        <f>VLOOKUP($B116,'Part 3 NNDR3'!$A$6:$FY$331,FL$4,FALSE)</f>
        <v>-12950</v>
      </c>
      <c r="FM116" s="104">
        <f>VLOOKUP($B116,'Part 3 NNDR3'!$A$6:$FY$331,FM$4,FALSE)</f>
        <v>-1161542</v>
      </c>
      <c r="FN116" s="104">
        <f>VLOOKUP($B116,'Part 3 NNDR3'!$A$6:$FY$331,FN$4,FALSE)</f>
        <v>-156505</v>
      </c>
      <c r="FO116" s="104">
        <f>VLOOKUP($B116,'Part 3 NNDR3'!$A$6:$FY$331,FO$4,FALSE)</f>
        <v>-403589</v>
      </c>
      <c r="FP116" s="104">
        <f>VLOOKUP($B116,'Part 3 NNDR3'!$A$6:$FY$331,FP$4,FALSE)</f>
        <v>-560094</v>
      </c>
      <c r="FQ116" s="104">
        <f>VLOOKUP($B116,'Part 3 NNDR3'!$A$6:$FY$331,FQ$4,FALSE)</f>
        <v>-410529</v>
      </c>
      <c r="FR116" s="104">
        <f>VLOOKUP($B116,'Part 3 NNDR3'!$A$6:$FY$331,FR$4,FALSE)</f>
        <v>0</v>
      </c>
      <c r="FS116" s="104">
        <f>VLOOKUP($B116,'Part 3 NNDR3'!$A$6:$FY$331,FS$4,FALSE)</f>
        <v>-410529</v>
      </c>
      <c r="FT116" s="104">
        <f>VLOOKUP($B116,'Part 3 NNDR3'!$A$6:$FY$331,FT$4,FALSE)</f>
        <v>0</v>
      </c>
      <c r="FU116" s="104">
        <f>VLOOKUP($B116,'Part 3 NNDR3'!$A$6:$FY$331,FU$4,FALSE)</f>
        <v>0</v>
      </c>
      <c r="FV116" s="104">
        <f>VLOOKUP($B116,'Part 3 NNDR3'!$A$6:$FY$331,FV$4,FALSE)</f>
        <v>0</v>
      </c>
      <c r="FW116" s="104">
        <f>VLOOKUP($B116,'Part 3 NNDR3'!$A$6:$FY$331,FW$4,FALSE)</f>
        <v>-5747955</v>
      </c>
      <c r="FX116" s="104">
        <f>VLOOKUP($B116,'Part 3 NNDR3'!$A$6:$FY$331,FX$4,FALSE)</f>
        <v>-401794</v>
      </c>
      <c r="FY116" s="104">
        <f>VLOOKUP($B116,'Part 3 NNDR3'!$A$6:$FY$331,FY$4,FALSE)</f>
        <v>-6149749</v>
      </c>
      <c r="FZ116" s="104">
        <f>VLOOKUP($B116,'Part 3 NNDR3'!$A$6:$FY$331,FZ$4,FALSE)</f>
        <v>30013093</v>
      </c>
      <c r="GA116" s="104">
        <f>VLOOKUP($B116,'Part 3 NNDR3'!$A$6:$FY$331,GA$4,FALSE)</f>
        <v>168344</v>
      </c>
      <c r="GB116" s="104">
        <f>VLOOKUP($B116,'Part 3 NNDR3'!$A$6:$FY$331,GB$4,FALSE)</f>
        <v>30181437</v>
      </c>
      <c r="GC116" s="105" t="str">
        <f>VLOOKUP($B116,'Data (Updated)'!$C$4:$E$329,2,FALSE)</f>
        <v>E2620</v>
      </c>
      <c r="GD116" s="106" t="str">
        <f>VLOOKUP($B116,'Data (Updated)'!$C$4:$E$329,3,FALSE)</f>
        <v>NA</v>
      </c>
    </row>
    <row r="117" spans="1:186" ht="12.75" x14ac:dyDescent="0.2">
      <c r="A117" s="75">
        <v>112</v>
      </c>
      <c r="B117" s="100" t="s">
        <v>323</v>
      </c>
      <c r="C117" s="101" t="s">
        <v>959</v>
      </c>
      <c r="D117" s="102" t="s">
        <v>947</v>
      </c>
      <c r="E117" s="103" t="s">
        <v>322</v>
      </c>
      <c r="F117" s="104">
        <f>VLOOKUP($B117,'Part 3 NNDR3'!$A$6:$FY$331,F$4,FALSE)</f>
        <v>0</v>
      </c>
      <c r="G117" s="104">
        <f>VLOOKUP($B117,'Part 3 NNDR3'!$A$6:$FY$331,G$4,FALSE)</f>
        <v>0</v>
      </c>
      <c r="H117" s="104">
        <f>VLOOKUP($B117,'Part 3 NNDR3'!$A$6:$FY$331,H$4,FALSE)</f>
        <v>0</v>
      </c>
      <c r="I117" s="104">
        <f>VLOOKUP($B117,'Part 3 NNDR3'!$A$6:$FY$331,I$4,FALSE)</f>
        <v>2366</v>
      </c>
      <c r="J117" s="104">
        <f>VLOOKUP($B117,'Part 3 NNDR3'!$A$6:$FY$331,J$4,FALSE)</f>
        <v>0</v>
      </c>
      <c r="K117" s="104">
        <f>VLOOKUP($B117,'Part 3 NNDR3'!$A$6:$FY$331,K$4,FALSE)</f>
        <v>2366</v>
      </c>
      <c r="L117" s="104">
        <f>VLOOKUP($B117,'Part 3 NNDR3'!$A$6:$FY$331,L$4,FALSE)</f>
        <v>0</v>
      </c>
      <c r="M117" s="104">
        <f>VLOOKUP($B117,'Part 3 NNDR3'!$A$6:$FY$331,M$4,FALSE)</f>
        <v>0</v>
      </c>
      <c r="N117" s="104">
        <f>VLOOKUP($B117,'Part 3 NNDR3'!$A$6:$FY$331,N$4,FALSE)</f>
        <v>0</v>
      </c>
      <c r="O117" s="104">
        <f>VLOOKUP($B117,'Part 3 NNDR3'!$A$6:$FY$331,O$4,FALSE)</f>
        <v>-6868</v>
      </c>
      <c r="P117" s="104">
        <f>VLOOKUP($B117,'Part 3 NNDR3'!$A$6:$FY$331,P$4,FALSE)</f>
        <v>0</v>
      </c>
      <c r="Q117" s="104">
        <f>VLOOKUP($B117,'Part 3 NNDR3'!$A$6:$FY$331,Q$4,FALSE)</f>
        <v>-6868</v>
      </c>
      <c r="R117" s="104">
        <f>VLOOKUP($B117,'Part 3 NNDR3'!$A$6:$FY$331,R$4,FALSE)</f>
        <v>-4502</v>
      </c>
      <c r="S117" s="104">
        <f>VLOOKUP($B117,'Part 3 NNDR3'!$A$6:$FY$331,S$4,FALSE)</f>
        <v>0</v>
      </c>
      <c r="T117" s="104">
        <f>VLOOKUP($B117,'Part 3 NNDR3'!$A$6:$FY$331,T$4,FALSE)</f>
        <v>-4502</v>
      </c>
      <c r="U117" s="104">
        <f>VLOOKUP($B117,'Part 3 NNDR3'!$A$6:$FY$331,U$4,FALSE)</f>
        <v>-3390276</v>
      </c>
      <c r="V117" s="104">
        <f>VLOOKUP($B117,'Part 3 NNDR3'!$A$6:$FY$331,V$4,FALSE)</f>
        <v>0</v>
      </c>
      <c r="W117" s="104">
        <f>VLOOKUP($B117,'Part 3 NNDR3'!$A$6:$FY$331,W$4,FALSE)</f>
        <v>-3390276</v>
      </c>
      <c r="X117" s="104">
        <f>VLOOKUP($B117,'Part 3 NNDR3'!$A$6:$FY$331,X$4,FALSE)</f>
        <v>0</v>
      </c>
      <c r="Y117" s="104">
        <f>VLOOKUP($B117,'Part 3 NNDR3'!$A$6:$FY$331,Y$4,FALSE)</f>
        <v>0</v>
      </c>
      <c r="Z117" s="104">
        <f>VLOOKUP($B117,'Part 3 NNDR3'!$A$6:$FY$331,Z$4,FALSE)</f>
        <v>0</v>
      </c>
      <c r="AA117" s="104">
        <f>VLOOKUP($B117,'Part 3 NNDR3'!$A$6:$FY$331,AA$4,FALSE)</f>
        <v>-88281</v>
      </c>
      <c r="AB117" s="104">
        <f>VLOOKUP($B117,'Part 3 NNDR3'!$A$6:$FY$331,AB$4,FALSE)</f>
        <v>0</v>
      </c>
      <c r="AC117" s="104">
        <f>VLOOKUP($B117,'Part 3 NNDR3'!$A$6:$FY$331,AC$4,FALSE)</f>
        <v>-88281</v>
      </c>
      <c r="AD117" s="104">
        <f>VLOOKUP($B117,'Part 3 NNDR3'!$A$6:$FY$331,AD$4,FALSE)</f>
        <v>-50712</v>
      </c>
      <c r="AE117" s="104">
        <f>VLOOKUP($B117,'Part 3 NNDR3'!$A$6:$FY$331,AE$4,FALSE)</f>
        <v>0</v>
      </c>
      <c r="AF117" s="104">
        <f>VLOOKUP($B117,'Part 3 NNDR3'!$A$6:$FY$331,AF$4,FALSE)</f>
        <v>-50712</v>
      </c>
      <c r="AG117" s="104">
        <f>VLOOKUP($B117,'Part 3 NNDR3'!$A$6:$FY$331,AG$4,FALSE)</f>
        <v>0</v>
      </c>
      <c r="AH117" s="104">
        <f>VLOOKUP($B117,'Part 3 NNDR3'!$A$6:$FY$331,AH$4,FALSE)</f>
        <v>0</v>
      </c>
      <c r="AI117" s="104">
        <f>VLOOKUP($B117,'Part 3 NNDR3'!$A$6:$FY$331,AI$4,FALSE)</f>
        <v>0</v>
      </c>
      <c r="AJ117" s="104">
        <f>VLOOKUP($B117,'Part 3 NNDR3'!$A$6:$FY$331,AJ$4,FALSE)</f>
        <v>1950862</v>
      </c>
      <c r="AK117" s="104">
        <f>VLOOKUP($B117,'Part 3 NNDR3'!$A$6:$FY$331,AK$4,FALSE)</f>
        <v>0</v>
      </c>
      <c r="AL117" s="104">
        <f>VLOOKUP($B117,'Part 3 NNDR3'!$A$6:$FY$331,AL$4,FALSE)</f>
        <v>1950862</v>
      </c>
      <c r="AM117" s="104">
        <f>VLOOKUP($B117,'Part 3 NNDR3'!$A$6:$FY$331,AM$4,FALSE)</f>
        <v>-22976</v>
      </c>
      <c r="AN117" s="104">
        <f>VLOOKUP($B117,'Part 3 NNDR3'!$A$6:$FY$331,AN$4,FALSE)</f>
        <v>0</v>
      </c>
      <c r="AO117" s="104">
        <f>VLOOKUP($B117,'Part 3 NNDR3'!$A$6:$FY$331,AO$4,FALSE)</f>
        <v>-22976</v>
      </c>
      <c r="AP117" s="104">
        <f>VLOOKUP($B117,'Part 3 NNDR3'!$A$6:$FY$331,AP$4,FALSE)</f>
        <v>-8028354</v>
      </c>
      <c r="AQ117" s="104">
        <f>VLOOKUP($B117,'Part 3 NNDR3'!$A$6:$FY$331,AQ$4,FALSE)</f>
        <v>0</v>
      </c>
      <c r="AR117" s="104">
        <f>VLOOKUP($B117,'Part 3 NNDR3'!$A$6:$FY$331,AR$4,FALSE)</f>
        <v>-8028354</v>
      </c>
      <c r="AS117" s="104">
        <f>VLOOKUP($B117,'Part 3 NNDR3'!$A$6:$FY$331,AS$4,FALSE)</f>
        <v>-436468</v>
      </c>
      <c r="AT117" s="104">
        <f>VLOOKUP($B117,'Part 3 NNDR3'!$A$6:$FY$331,AT$4,FALSE)</f>
        <v>0</v>
      </c>
      <c r="AU117" s="104">
        <f>VLOOKUP($B117,'Part 3 NNDR3'!$A$6:$FY$331,AU$4,FALSE)</f>
        <v>-436468</v>
      </c>
      <c r="AV117" s="104">
        <f>VLOOKUP($B117,'Part 3 NNDR3'!$A$6:$FY$331,AV$4,FALSE)</f>
        <v>-120193</v>
      </c>
      <c r="AW117" s="104">
        <f>VLOOKUP($B117,'Part 3 NNDR3'!$A$6:$FY$331,AW$4,FALSE)</f>
        <v>0</v>
      </c>
      <c r="AX117" s="104">
        <f>VLOOKUP($B117,'Part 3 NNDR3'!$A$6:$FY$331,AX$4,FALSE)</f>
        <v>-120193</v>
      </c>
      <c r="AY117" s="104">
        <f>VLOOKUP($B117,'Part 3 NNDR3'!$A$6:$FY$331,AY$4,FALSE)</f>
        <v>0</v>
      </c>
      <c r="AZ117" s="104">
        <f>VLOOKUP($B117,'Part 3 NNDR3'!$A$6:$FY$331,AZ$4,FALSE)</f>
        <v>0</v>
      </c>
      <c r="BA117" s="104">
        <f>VLOOKUP($B117,'Part 3 NNDR3'!$A$6:$FY$331,BA$4,FALSE)</f>
        <v>0</v>
      </c>
      <c r="BB117" s="104">
        <f>VLOOKUP($B117,'Part 3 NNDR3'!$A$6:$FY$331,BB$4,FALSE)</f>
        <v>0</v>
      </c>
      <c r="BC117" s="104">
        <f>VLOOKUP($B117,'Part 3 NNDR3'!$A$6:$FY$331,BC$4,FALSE)</f>
        <v>0</v>
      </c>
      <c r="BD117" s="104">
        <f>VLOOKUP($B117,'Part 3 NNDR3'!$A$6:$FY$331,BD$4,FALSE)</f>
        <v>0</v>
      </c>
      <c r="BE117" s="104">
        <f>VLOOKUP($B117,'Part 3 NNDR3'!$A$6:$FY$331,BE$4,FALSE)</f>
        <v>0</v>
      </c>
      <c r="BF117" s="104">
        <f>VLOOKUP($B117,'Part 3 NNDR3'!$A$6:$FY$331,BF$4,FALSE)</f>
        <v>0</v>
      </c>
      <c r="BG117" s="104">
        <f>VLOOKUP($B117,'Part 3 NNDR3'!$A$6:$FY$331,BG$4,FALSE)</f>
        <v>0</v>
      </c>
      <c r="BH117" s="104">
        <f>VLOOKUP($B117,'Part 3 NNDR3'!$A$6:$FY$331,BH$4,FALSE)</f>
        <v>-10135686</v>
      </c>
      <c r="BI117" s="104">
        <f>VLOOKUP($B117,'Part 3 NNDR3'!$A$6:$FY$331,BI$4,FALSE)</f>
        <v>0</v>
      </c>
      <c r="BJ117" s="104">
        <f>VLOOKUP($B117,'Part 3 NNDR3'!$A$6:$FY$331,BJ$4,FALSE)</f>
        <v>-10135686</v>
      </c>
      <c r="BK117" s="104">
        <f>VLOOKUP($B117,'Part 3 NNDR3'!$A$6:$FY$331,BK$4,FALSE)</f>
        <v>-76440</v>
      </c>
      <c r="BL117" s="104">
        <f>VLOOKUP($B117,'Part 3 NNDR3'!$A$6:$FY$331,BL$4,FALSE)</f>
        <v>0</v>
      </c>
      <c r="BM117" s="104">
        <f>VLOOKUP($B117,'Part 3 NNDR3'!$A$6:$FY$331,BM$4,FALSE)</f>
        <v>-76440</v>
      </c>
      <c r="BN117" s="104">
        <f>VLOOKUP($B117,'Part 3 NNDR3'!$A$6:$FY$331,BN$4,FALSE)</f>
        <v>-34718</v>
      </c>
      <c r="BO117" s="104">
        <f>VLOOKUP($B117,'Part 3 NNDR3'!$A$6:$FY$331,BO$4,FALSE)</f>
        <v>0</v>
      </c>
      <c r="BP117" s="104">
        <f>VLOOKUP($B117,'Part 3 NNDR3'!$A$6:$FY$331,BP$4,FALSE)</f>
        <v>-34718</v>
      </c>
      <c r="BQ117" s="104">
        <f>VLOOKUP($B117,'Part 3 NNDR3'!$A$6:$FY$331,BQ$4,FALSE)</f>
        <v>-1794932</v>
      </c>
      <c r="BR117" s="104">
        <f>VLOOKUP($B117,'Part 3 NNDR3'!$A$6:$FY$331,BR$4,FALSE)</f>
        <v>0</v>
      </c>
      <c r="BS117" s="104">
        <f>VLOOKUP($B117,'Part 3 NNDR3'!$A$6:$FY$331,BS$4,FALSE)</f>
        <v>-1794932</v>
      </c>
      <c r="BT117" s="104">
        <f>VLOOKUP($B117,'Part 3 NNDR3'!$A$6:$FY$331,BT$4,FALSE)</f>
        <v>1730045</v>
      </c>
      <c r="BU117" s="104">
        <f>VLOOKUP($B117,'Part 3 NNDR3'!$A$6:$FY$331,BU$4,FALSE)</f>
        <v>0</v>
      </c>
      <c r="BV117" s="104">
        <f>VLOOKUP($B117,'Part 3 NNDR3'!$A$6:$FY$331,BV$4,FALSE)</f>
        <v>1730045</v>
      </c>
      <c r="BW117" s="104">
        <f>VLOOKUP($B117,'Part 3 NNDR3'!$A$6:$FY$331,BW$4,FALSE)</f>
        <v>-176045</v>
      </c>
      <c r="BX117" s="104">
        <f>VLOOKUP($B117,'Part 3 NNDR3'!$A$6:$FY$331,BX$4,FALSE)</f>
        <v>0</v>
      </c>
      <c r="BY117" s="104">
        <f>VLOOKUP($B117,'Part 3 NNDR3'!$A$6:$FY$331,BY$4,FALSE)</f>
        <v>-176045</v>
      </c>
      <c r="BZ117" s="104">
        <f>VLOOKUP($B117,'Part 3 NNDR3'!$A$6:$FY$331,BZ$4,FALSE)</f>
        <v>-518943</v>
      </c>
      <c r="CA117" s="104">
        <f>VLOOKUP($B117,'Part 3 NNDR3'!$A$6:$FY$331,CA$4,FALSE)</f>
        <v>0</v>
      </c>
      <c r="CB117" s="104">
        <f>VLOOKUP($B117,'Part 3 NNDR3'!$A$6:$FY$331,CB$4,FALSE)</f>
        <v>-518943</v>
      </c>
      <c r="CC117" s="104">
        <f>VLOOKUP($B117,'Part 3 NNDR3'!$A$6:$FY$331,CC$4,FALSE)</f>
        <v>-6540</v>
      </c>
      <c r="CD117" s="104">
        <f>VLOOKUP($B117,'Part 3 NNDR3'!$A$6:$FY$331,CD$4,FALSE)</f>
        <v>0</v>
      </c>
      <c r="CE117" s="104">
        <f>VLOOKUP($B117,'Part 3 NNDR3'!$A$6:$FY$331,CE$4,FALSE)</f>
        <v>-6540</v>
      </c>
      <c r="CF117" s="104">
        <f>VLOOKUP($B117,'Part 3 NNDR3'!$A$6:$FY$331,CF$4,FALSE)</f>
        <v>-51725</v>
      </c>
      <c r="CG117" s="104">
        <f>VLOOKUP($B117,'Part 3 NNDR3'!$A$6:$FY$331,CG$4,FALSE)</f>
        <v>0</v>
      </c>
      <c r="CH117" s="104">
        <f>VLOOKUP($B117,'Part 3 NNDR3'!$A$6:$FY$331,CH$4,FALSE)</f>
        <v>-51725</v>
      </c>
      <c r="CI117" s="104">
        <f>VLOOKUP($B117,'Part 3 NNDR3'!$A$6:$FY$331,CI$4,FALSE)</f>
        <v>1668</v>
      </c>
      <c r="CJ117" s="104">
        <f>VLOOKUP($B117,'Part 3 NNDR3'!$A$6:$FY$331,CJ$4,FALSE)</f>
        <v>0</v>
      </c>
      <c r="CK117" s="104">
        <f>VLOOKUP($B117,'Part 3 NNDR3'!$A$6:$FY$331,CK$4,FALSE)</f>
        <v>1668</v>
      </c>
      <c r="CL117" s="104">
        <f>VLOOKUP($B117,'Part 3 NNDR3'!$A$6:$FY$331,CL$4,FALSE)</f>
        <v>0</v>
      </c>
      <c r="CM117" s="104">
        <f>VLOOKUP($B117,'Part 3 NNDR3'!$A$6:$FY$331,CM$4,FALSE)</f>
        <v>0</v>
      </c>
      <c r="CN117" s="104">
        <f>VLOOKUP($B117,'Part 3 NNDR3'!$A$6:$FY$331,CN$4,FALSE)</f>
        <v>0</v>
      </c>
      <c r="CO117" s="104">
        <f>VLOOKUP($B117,'Part 3 NNDR3'!$A$6:$FY$331,CO$4,FALSE)</f>
        <v>0</v>
      </c>
      <c r="CP117" s="104">
        <f>VLOOKUP($B117,'Part 3 NNDR3'!$A$6:$FY$331,CP$4,FALSE)</f>
        <v>0</v>
      </c>
      <c r="CQ117" s="104">
        <f>VLOOKUP($B117,'Part 3 NNDR3'!$A$6:$FY$331,CQ$4,FALSE)</f>
        <v>0</v>
      </c>
      <c r="CR117" s="104">
        <f>VLOOKUP($B117,'Part 3 NNDR3'!$A$6:$FY$331,CR$4,FALSE)</f>
        <v>0</v>
      </c>
      <c r="CS117" s="104">
        <f>VLOOKUP($B117,'Part 3 NNDR3'!$A$6:$FY$331,CS$4,FALSE)</f>
        <v>0</v>
      </c>
      <c r="CT117" s="104">
        <f>VLOOKUP($B117,'Part 3 NNDR3'!$A$6:$FY$331,CT$4,FALSE)</f>
        <v>0</v>
      </c>
      <c r="CU117" s="104">
        <f>VLOOKUP($B117,'Part 3 NNDR3'!$A$6:$FY$331,CU$4,FALSE)</f>
        <v>0</v>
      </c>
      <c r="CV117" s="104">
        <f>VLOOKUP($B117,'Part 3 NNDR3'!$A$6:$FY$331,CV$4,FALSE)</f>
        <v>0</v>
      </c>
      <c r="CW117" s="104">
        <f>VLOOKUP($B117,'Part 3 NNDR3'!$A$6:$FY$331,CW$4,FALSE)</f>
        <v>0</v>
      </c>
      <c r="CX117" s="104">
        <f>VLOOKUP($B117,'Part 3 NNDR3'!$A$6:$FY$331,CX$4,FALSE)</f>
        <v>0</v>
      </c>
      <c r="CY117" s="104">
        <f>VLOOKUP($B117,'Part 3 NNDR3'!$A$6:$FY$331,CY$4,FALSE)</f>
        <v>0</v>
      </c>
      <c r="CZ117" s="104">
        <f>VLOOKUP($B117,'Part 3 NNDR3'!$A$6:$FY$331,CZ$4,FALSE)</f>
        <v>0</v>
      </c>
      <c r="DA117" s="104">
        <f>VLOOKUP($B117,'Part 3 NNDR3'!$A$6:$FY$331,DA$4,FALSE)</f>
        <v>0</v>
      </c>
      <c r="DB117" s="104">
        <f>VLOOKUP($B117,'Part 3 NNDR3'!$A$6:$FY$331,DB$4,FALSE)</f>
        <v>0</v>
      </c>
      <c r="DC117" s="104">
        <f>VLOOKUP($B117,'Part 3 NNDR3'!$A$6:$FY$331,DC$4,FALSE)</f>
        <v>0</v>
      </c>
      <c r="DD117" s="104">
        <f>VLOOKUP($B117,'Part 3 NNDR3'!$A$6:$FY$331,DD$4,FALSE)</f>
        <v>0</v>
      </c>
      <c r="DE117" s="104">
        <f>VLOOKUP($B117,'Part 3 NNDR3'!$A$6:$FY$331,DE$4,FALSE)</f>
        <v>0</v>
      </c>
      <c r="DF117" s="104">
        <f>VLOOKUP($B117,'Part 3 NNDR3'!$A$6:$FY$331,DF$4,FALSE)</f>
        <v>0</v>
      </c>
      <c r="DG117" s="104">
        <f>VLOOKUP($B117,'Part 3 NNDR3'!$A$6:$FY$331,DG$4,FALSE)</f>
        <v>0</v>
      </c>
      <c r="DH117" s="104">
        <f>VLOOKUP($B117,'Part 3 NNDR3'!$A$6:$FY$331,DH$4,FALSE)</f>
        <v>0</v>
      </c>
      <c r="DI117" s="104">
        <f>VLOOKUP($B117,'Part 3 NNDR3'!$A$6:$FY$331,DI$4,FALSE)</f>
        <v>0</v>
      </c>
      <c r="DJ117" s="104">
        <f>VLOOKUP($B117,'Part 3 NNDR3'!$A$6:$FY$331,DJ$4,FALSE)</f>
        <v>0</v>
      </c>
      <c r="DK117" s="104">
        <f>VLOOKUP($B117,'Part 3 NNDR3'!$A$6:$FY$331,DK$4,FALSE)</f>
        <v>0</v>
      </c>
      <c r="DL117" s="104">
        <f>VLOOKUP($B117,'Part 3 NNDR3'!$A$6:$FY$331,DL$4,FALSE)</f>
        <v>-575540</v>
      </c>
      <c r="DM117" s="104">
        <f>VLOOKUP($B117,'Part 3 NNDR3'!$A$6:$FY$331,DM$4,FALSE)</f>
        <v>0</v>
      </c>
      <c r="DN117" s="104">
        <f>VLOOKUP($B117,'Part 3 NNDR3'!$A$6:$FY$331,DN$4,FALSE)</f>
        <v>-575540</v>
      </c>
      <c r="DO117" s="104">
        <f>VLOOKUP($B117,'Part 3 NNDR3'!$A$6:$FY$331,DO$4,FALSE)</f>
        <v>0</v>
      </c>
      <c r="DP117" s="104">
        <f>VLOOKUP($B117,'Part 3 NNDR3'!$A$6:$FY$331,DP$4,FALSE)</f>
        <v>0</v>
      </c>
      <c r="DQ117" s="104">
        <f>VLOOKUP($B117,'Part 3 NNDR3'!$A$6:$FY$331,DQ$4,FALSE)</f>
        <v>0</v>
      </c>
      <c r="DR117" s="104">
        <f>VLOOKUP($B117,'Part 3 NNDR3'!$A$6:$FY$331,DR$4,FALSE)</f>
        <v>0</v>
      </c>
      <c r="DS117" s="104">
        <f>VLOOKUP($B117,'Part 3 NNDR3'!$A$6:$FY$331,DS$4,FALSE)</f>
        <v>0</v>
      </c>
      <c r="DT117" s="104">
        <f>VLOOKUP($B117,'Part 3 NNDR3'!$A$6:$FY$331,DT$4,FALSE)</f>
        <v>0</v>
      </c>
      <c r="DU117" s="104">
        <f>VLOOKUP($B117,'Part 3 NNDR3'!$A$6:$FY$331,DU$4,FALSE)</f>
        <v>-310868</v>
      </c>
      <c r="DV117" s="104">
        <f>VLOOKUP($B117,'Part 3 NNDR3'!$A$6:$FY$331,DV$4,FALSE)</f>
        <v>0</v>
      </c>
      <c r="DW117" s="104">
        <f>VLOOKUP($B117,'Part 3 NNDR3'!$A$6:$FY$331,DW$4,FALSE)</f>
        <v>-310868</v>
      </c>
      <c r="DX117" s="104">
        <f>VLOOKUP($B117,'Part 3 NNDR3'!$A$6:$FY$331,DX$4,FALSE)</f>
        <v>17473</v>
      </c>
      <c r="DY117" s="104">
        <f>VLOOKUP($B117,'Part 3 NNDR3'!$A$6:$FY$331,DY$4,FALSE)</f>
        <v>0</v>
      </c>
      <c r="DZ117" s="104">
        <f>VLOOKUP($B117,'Part 3 NNDR3'!$A$6:$FY$331,DZ$4,FALSE)</f>
        <v>17473</v>
      </c>
      <c r="EA117" s="104">
        <f>VLOOKUP($B117,'Part 3 NNDR3'!$A$6:$FY$331,EA$4,FALSE)</f>
        <v>-1113316</v>
      </c>
      <c r="EB117" s="104">
        <f>VLOOKUP($B117,'Part 3 NNDR3'!$A$6:$FY$331,EB$4,FALSE)</f>
        <v>0</v>
      </c>
      <c r="EC117" s="104">
        <f>VLOOKUP($B117,'Part 3 NNDR3'!$A$6:$FY$331,EC$4,FALSE)</f>
        <v>-1113316</v>
      </c>
      <c r="ED117" s="104">
        <f>VLOOKUP($B117,'Part 3 NNDR3'!$A$6:$FY$331,ED$4,FALSE)</f>
        <v>-28228</v>
      </c>
      <c r="EE117" s="104">
        <f>VLOOKUP($B117,'Part 3 NNDR3'!$A$6:$FY$331,EE$4,FALSE)</f>
        <v>0</v>
      </c>
      <c r="EF117" s="104">
        <f>VLOOKUP($B117,'Part 3 NNDR3'!$A$6:$FY$331,EF$4,FALSE)</f>
        <v>-28228</v>
      </c>
      <c r="EG117" s="104">
        <f>VLOOKUP($B117,'Part 3 NNDR3'!$A$6:$FY$331,EG$4,FALSE)</f>
        <v>0</v>
      </c>
      <c r="EH117" s="104">
        <f>VLOOKUP($B117,'Part 3 NNDR3'!$A$6:$FY$331,EH$4,FALSE)</f>
        <v>0</v>
      </c>
      <c r="EI117" s="104">
        <f>VLOOKUP($B117,'Part 3 NNDR3'!$A$6:$FY$331,EI$4,FALSE)</f>
        <v>0</v>
      </c>
      <c r="EJ117" s="104">
        <f>VLOOKUP($B117,'Part 3 NNDR3'!$A$6:$FY$331,EJ$4,FALSE)</f>
        <v>0</v>
      </c>
      <c r="EK117" s="104">
        <f>VLOOKUP($B117,'Part 3 NNDR3'!$A$6:$FY$331,EK$4,FALSE)</f>
        <v>0</v>
      </c>
      <c r="EL117" s="104">
        <f>VLOOKUP($B117,'Part 3 NNDR3'!$A$6:$FY$331,EL$4,FALSE)</f>
        <v>0</v>
      </c>
      <c r="EM117" s="104">
        <f>VLOOKUP($B117,'Part 3 NNDR3'!$A$6:$FY$331,EM$4,FALSE)</f>
        <v>0</v>
      </c>
      <c r="EN117" s="104">
        <f>VLOOKUP($B117,'Part 3 NNDR3'!$A$6:$FY$331,EN$4,FALSE)</f>
        <v>0</v>
      </c>
      <c r="EO117" s="104">
        <f>VLOOKUP($B117,'Part 3 NNDR3'!$A$6:$FY$331,EO$4,FALSE)</f>
        <v>0</v>
      </c>
      <c r="EP117" s="104">
        <f>VLOOKUP($B117,'Part 3 NNDR3'!$A$6:$FY$331,EP$4,FALSE)</f>
        <v>-1434939</v>
      </c>
      <c r="EQ117" s="104">
        <f>VLOOKUP($B117,'Part 3 NNDR3'!$A$6:$FY$331,EQ$4,FALSE)</f>
        <v>0</v>
      </c>
      <c r="ER117" s="104">
        <f>VLOOKUP($B117,'Part 3 NNDR3'!$A$6:$FY$331,ER$4,FALSE)</f>
        <v>-1434939</v>
      </c>
      <c r="ES117" s="104">
        <f>VLOOKUP($B117,'Part 3 NNDR3'!$A$6:$FY$331,ES$4,FALSE)</f>
        <v>0</v>
      </c>
      <c r="ET117" s="104">
        <f>VLOOKUP($B117,'Part 3 NNDR3'!$A$6:$FY$331,ET$4,FALSE)</f>
        <v>0</v>
      </c>
      <c r="EU117" s="104">
        <f>VLOOKUP($B117,'Part 3 NNDR3'!$A$6:$FY$331,EU$4,FALSE)</f>
        <v>0</v>
      </c>
      <c r="EV117" s="104">
        <f>VLOOKUP($B117,'Part 3 NNDR3'!$A$6:$FY$331,EV$4,FALSE)</f>
        <v>-6482</v>
      </c>
      <c r="EW117" s="104">
        <f>VLOOKUP($B117,'Part 3 NNDR3'!$A$6:$FY$331,EW$4,FALSE)</f>
        <v>0</v>
      </c>
      <c r="EX117" s="104">
        <f>VLOOKUP($B117,'Part 3 NNDR3'!$A$6:$FY$331,EX$4,FALSE)</f>
        <v>-6482</v>
      </c>
      <c r="EY117" s="104">
        <f>VLOOKUP($B117,'Part 3 NNDR3'!$A$6:$FY$331,EY$4,FALSE)</f>
        <v>-6482</v>
      </c>
      <c r="EZ117" s="104">
        <f>VLOOKUP($B117,'Part 3 NNDR3'!$A$6:$FY$331,EZ$4,FALSE)</f>
        <v>0</v>
      </c>
      <c r="FA117" s="104">
        <f>VLOOKUP($B117,'Part 3 NNDR3'!$A$6:$FY$331,FA$4,FALSE)</f>
        <v>-6482</v>
      </c>
      <c r="FB117" s="104">
        <f>VLOOKUP($B117,'Part 3 NNDR3'!$A$6:$FY$331,FB$4,FALSE)</f>
        <v>83086870</v>
      </c>
      <c r="FC117" s="104">
        <f>VLOOKUP($B117,'Part 3 NNDR3'!$A$6:$FY$331,FC$4,FALSE)</f>
        <v>0</v>
      </c>
      <c r="FD117" s="104">
        <f>VLOOKUP($B117,'Part 3 NNDR3'!$A$6:$FY$331,FD$4,FALSE)</f>
        <v>83086870</v>
      </c>
      <c r="FE117" s="104">
        <f>VLOOKUP($B117,'Part 3 NNDR3'!$A$6:$FY$331,FE$4,FALSE)</f>
        <v>-4502</v>
      </c>
      <c r="FF117" s="104">
        <f>VLOOKUP($B117,'Part 3 NNDR3'!$A$6:$FY$331,FF$4,FALSE)</f>
        <v>0</v>
      </c>
      <c r="FG117" s="104">
        <f>VLOOKUP($B117,'Part 3 NNDR3'!$A$6:$FY$331,FG$4,FALSE)</f>
        <v>-4502</v>
      </c>
      <c r="FH117" s="104">
        <f>VLOOKUP($B117,'Part 3 NNDR3'!$A$6:$FY$331,FH$4,FALSE)</f>
        <v>-10135686</v>
      </c>
      <c r="FI117" s="104">
        <f>VLOOKUP($B117,'Part 3 NNDR3'!$A$6:$FY$331,FI$4,FALSE)</f>
        <v>0</v>
      </c>
      <c r="FJ117" s="104">
        <f>VLOOKUP($B117,'Part 3 NNDR3'!$A$6:$FY$331,FJ$4,FALSE)</f>
        <v>-10135686</v>
      </c>
      <c r="FK117" s="104">
        <f>VLOOKUP($B117,'Part 3 NNDR3'!$A$6:$FY$331,FK$4,FALSE)</f>
        <v>-176045</v>
      </c>
      <c r="FL117" s="104">
        <f>VLOOKUP($B117,'Part 3 NNDR3'!$A$6:$FY$331,FL$4,FALSE)</f>
        <v>0</v>
      </c>
      <c r="FM117" s="104">
        <f>VLOOKUP($B117,'Part 3 NNDR3'!$A$6:$FY$331,FM$4,FALSE)</f>
        <v>-176045</v>
      </c>
      <c r="FN117" s="104">
        <f>VLOOKUP($B117,'Part 3 NNDR3'!$A$6:$FY$331,FN$4,FALSE)</f>
        <v>-575540</v>
      </c>
      <c r="FO117" s="104">
        <f>VLOOKUP($B117,'Part 3 NNDR3'!$A$6:$FY$331,FO$4,FALSE)</f>
        <v>0</v>
      </c>
      <c r="FP117" s="104">
        <f>VLOOKUP($B117,'Part 3 NNDR3'!$A$6:$FY$331,FP$4,FALSE)</f>
        <v>-575540</v>
      </c>
      <c r="FQ117" s="104">
        <f>VLOOKUP($B117,'Part 3 NNDR3'!$A$6:$FY$331,FQ$4,FALSE)</f>
        <v>-1434939</v>
      </c>
      <c r="FR117" s="104">
        <f>VLOOKUP($B117,'Part 3 NNDR3'!$A$6:$FY$331,FR$4,FALSE)</f>
        <v>0</v>
      </c>
      <c r="FS117" s="104">
        <f>VLOOKUP($B117,'Part 3 NNDR3'!$A$6:$FY$331,FS$4,FALSE)</f>
        <v>-1434939</v>
      </c>
      <c r="FT117" s="104">
        <f>VLOOKUP($B117,'Part 3 NNDR3'!$A$6:$FY$331,FT$4,FALSE)</f>
        <v>-6482</v>
      </c>
      <c r="FU117" s="104">
        <f>VLOOKUP($B117,'Part 3 NNDR3'!$A$6:$FY$331,FU$4,FALSE)</f>
        <v>0</v>
      </c>
      <c r="FV117" s="104">
        <f>VLOOKUP($B117,'Part 3 NNDR3'!$A$6:$FY$331,FV$4,FALSE)</f>
        <v>-6482</v>
      </c>
      <c r="FW117" s="104">
        <f>VLOOKUP($B117,'Part 3 NNDR3'!$A$6:$FY$331,FW$4,FALSE)</f>
        <v>-12333194</v>
      </c>
      <c r="FX117" s="104">
        <f>VLOOKUP($B117,'Part 3 NNDR3'!$A$6:$FY$331,FX$4,FALSE)</f>
        <v>0</v>
      </c>
      <c r="FY117" s="104">
        <f>VLOOKUP($B117,'Part 3 NNDR3'!$A$6:$FY$331,FY$4,FALSE)</f>
        <v>-12333194</v>
      </c>
      <c r="FZ117" s="104">
        <f>VLOOKUP($B117,'Part 3 NNDR3'!$A$6:$FY$331,FZ$4,FALSE)</f>
        <v>70753676</v>
      </c>
      <c r="GA117" s="104">
        <f>VLOOKUP($B117,'Part 3 NNDR3'!$A$6:$FY$331,GA$4,FALSE)</f>
        <v>0</v>
      </c>
      <c r="GB117" s="104">
        <f>VLOOKUP($B117,'Part 3 NNDR3'!$A$6:$FY$331,GB$4,FALSE)</f>
        <v>70753676</v>
      </c>
      <c r="GC117" s="105" t="str">
        <f>VLOOKUP($B117,'Data (Updated)'!$C$4:$E$329,2,FALSE)</f>
        <v>E5100</v>
      </c>
      <c r="GD117" s="105" t="str">
        <f>VLOOKUP($B117,'Data (Updated)'!$C$4:$E$329,3,FALSE)</f>
        <v>NA</v>
      </c>
    </row>
    <row r="118" spans="1:186" ht="12.75" x14ac:dyDescent="0.2">
      <c r="A118" s="75">
        <v>113</v>
      </c>
      <c r="B118" s="100" t="s">
        <v>325</v>
      </c>
      <c r="C118" s="101" t="s">
        <v>941</v>
      </c>
      <c r="D118" s="102" t="s">
        <v>942</v>
      </c>
      <c r="E118" s="103" t="s">
        <v>324</v>
      </c>
      <c r="F118" s="104">
        <f>VLOOKUP($B118,'Part 3 NNDR3'!$A$6:$FY$331,F$4,FALSE)</f>
        <v>0</v>
      </c>
      <c r="G118" s="104">
        <f>VLOOKUP($B118,'Part 3 NNDR3'!$A$6:$FY$331,G$4,FALSE)</f>
        <v>0</v>
      </c>
      <c r="H118" s="104">
        <f>VLOOKUP($B118,'Part 3 NNDR3'!$A$6:$FY$331,H$4,FALSE)</f>
        <v>0</v>
      </c>
      <c r="I118" s="104">
        <f>VLOOKUP($B118,'Part 3 NNDR3'!$A$6:$FY$331,I$4,FALSE)</f>
        <v>-8472</v>
      </c>
      <c r="J118" s="104">
        <f>VLOOKUP($B118,'Part 3 NNDR3'!$A$6:$FY$331,J$4,FALSE)</f>
        <v>0</v>
      </c>
      <c r="K118" s="104">
        <f>VLOOKUP($B118,'Part 3 NNDR3'!$A$6:$FY$331,K$4,FALSE)</f>
        <v>-8472</v>
      </c>
      <c r="L118" s="104">
        <f>VLOOKUP($B118,'Part 3 NNDR3'!$A$6:$FY$331,L$4,FALSE)</f>
        <v>0</v>
      </c>
      <c r="M118" s="104">
        <f>VLOOKUP($B118,'Part 3 NNDR3'!$A$6:$FY$331,M$4,FALSE)</f>
        <v>0</v>
      </c>
      <c r="N118" s="104">
        <f>VLOOKUP($B118,'Part 3 NNDR3'!$A$6:$FY$331,N$4,FALSE)</f>
        <v>0</v>
      </c>
      <c r="O118" s="104">
        <f>VLOOKUP($B118,'Part 3 NNDR3'!$A$6:$FY$331,O$4,FALSE)</f>
        <v>-8673</v>
      </c>
      <c r="P118" s="104">
        <f>VLOOKUP($B118,'Part 3 NNDR3'!$A$6:$FY$331,P$4,FALSE)</f>
        <v>0</v>
      </c>
      <c r="Q118" s="104">
        <f>VLOOKUP($B118,'Part 3 NNDR3'!$A$6:$FY$331,Q$4,FALSE)</f>
        <v>-8673</v>
      </c>
      <c r="R118" s="104">
        <f>VLOOKUP($B118,'Part 3 NNDR3'!$A$6:$FY$331,R$4,FALSE)</f>
        <v>-17145</v>
      </c>
      <c r="S118" s="104">
        <f>VLOOKUP($B118,'Part 3 NNDR3'!$A$6:$FY$331,S$4,FALSE)</f>
        <v>0</v>
      </c>
      <c r="T118" s="104">
        <f>VLOOKUP($B118,'Part 3 NNDR3'!$A$6:$FY$331,T$4,FALSE)</f>
        <v>-17145</v>
      </c>
      <c r="U118" s="104">
        <f>VLOOKUP($B118,'Part 3 NNDR3'!$A$6:$FY$331,U$4,FALSE)</f>
        <v>-1829595</v>
      </c>
      <c r="V118" s="104">
        <f>VLOOKUP($B118,'Part 3 NNDR3'!$A$6:$FY$331,V$4,FALSE)</f>
        <v>0</v>
      </c>
      <c r="W118" s="104">
        <f>VLOOKUP($B118,'Part 3 NNDR3'!$A$6:$FY$331,W$4,FALSE)</f>
        <v>-1829595</v>
      </c>
      <c r="X118" s="104">
        <f>VLOOKUP($B118,'Part 3 NNDR3'!$A$6:$FY$331,X$4,FALSE)</f>
        <v>-1725</v>
      </c>
      <c r="Y118" s="104">
        <f>VLOOKUP($B118,'Part 3 NNDR3'!$A$6:$FY$331,Y$4,FALSE)</f>
        <v>0</v>
      </c>
      <c r="Z118" s="104">
        <f>VLOOKUP($B118,'Part 3 NNDR3'!$A$6:$FY$331,Z$4,FALSE)</f>
        <v>-1725</v>
      </c>
      <c r="AA118" s="104">
        <f>VLOOKUP($B118,'Part 3 NNDR3'!$A$6:$FY$331,AA$4,FALSE)</f>
        <v>-118765</v>
      </c>
      <c r="AB118" s="104">
        <f>VLOOKUP($B118,'Part 3 NNDR3'!$A$6:$FY$331,AB$4,FALSE)</f>
        <v>0</v>
      </c>
      <c r="AC118" s="104">
        <f>VLOOKUP($B118,'Part 3 NNDR3'!$A$6:$FY$331,AC$4,FALSE)</f>
        <v>-118765</v>
      </c>
      <c r="AD118" s="104">
        <f>VLOOKUP($B118,'Part 3 NNDR3'!$A$6:$FY$331,AD$4,FALSE)</f>
        <v>-72122</v>
      </c>
      <c r="AE118" s="104">
        <f>VLOOKUP($B118,'Part 3 NNDR3'!$A$6:$FY$331,AE$4,FALSE)</f>
        <v>0</v>
      </c>
      <c r="AF118" s="104">
        <f>VLOOKUP($B118,'Part 3 NNDR3'!$A$6:$FY$331,AF$4,FALSE)</f>
        <v>-72122</v>
      </c>
      <c r="AG118" s="104">
        <f>VLOOKUP($B118,'Part 3 NNDR3'!$A$6:$FY$331,AG$4,FALSE)</f>
        <v>0</v>
      </c>
      <c r="AH118" s="104">
        <f>VLOOKUP($B118,'Part 3 NNDR3'!$A$6:$FY$331,AH$4,FALSE)</f>
        <v>0</v>
      </c>
      <c r="AI118" s="104">
        <f>VLOOKUP($B118,'Part 3 NNDR3'!$A$6:$FY$331,AI$4,FALSE)</f>
        <v>0</v>
      </c>
      <c r="AJ118" s="104">
        <f>VLOOKUP($B118,'Part 3 NNDR3'!$A$6:$FY$331,AJ$4,FALSE)</f>
        <v>2346594</v>
      </c>
      <c r="AK118" s="104">
        <f>VLOOKUP($B118,'Part 3 NNDR3'!$A$6:$FY$331,AK$4,FALSE)</f>
        <v>0</v>
      </c>
      <c r="AL118" s="104">
        <f>VLOOKUP($B118,'Part 3 NNDR3'!$A$6:$FY$331,AL$4,FALSE)</f>
        <v>2346594</v>
      </c>
      <c r="AM118" s="104">
        <f>VLOOKUP($B118,'Part 3 NNDR3'!$A$6:$FY$331,AM$4,FALSE)</f>
        <v>-13294</v>
      </c>
      <c r="AN118" s="104">
        <f>VLOOKUP($B118,'Part 3 NNDR3'!$A$6:$FY$331,AN$4,FALSE)</f>
        <v>0</v>
      </c>
      <c r="AO118" s="104">
        <f>VLOOKUP($B118,'Part 3 NNDR3'!$A$6:$FY$331,AO$4,FALSE)</f>
        <v>-13294</v>
      </c>
      <c r="AP118" s="104">
        <f>VLOOKUP($B118,'Part 3 NNDR3'!$A$6:$FY$331,AP$4,FALSE)</f>
        <v>-8371959</v>
      </c>
      <c r="AQ118" s="104">
        <f>VLOOKUP($B118,'Part 3 NNDR3'!$A$6:$FY$331,AQ$4,FALSE)</f>
        <v>0</v>
      </c>
      <c r="AR118" s="104">
        <f>VLOOKUP($B118,'Part 3 NNDR3'!$A$6:$FY$331,AR$4,FALSE)</f>
        <v>-8371959</v>
      </c>
      <c r="AS118" s="104">
        <f>VLOOKUP($B118,'Part 3 NNDR3'!$A$6:$FY$331,AS$4,FALSE)</f>
        <v>-37041</v>
      </c>
      <c r="AT118" s="104">
        <f>VLOOKUP($B118,'Part 3 NNDR3'!$A$6:$FY$331,AT$4,FALSE)</f>
        <v>0</v>
      </c>
      <c r="AU118" s="104">
        <f>VLOOKUP($B118,'Part 3 NNDR3'!$A$6:$FY$331,AU$4,FALSE)</f>
        <v>-37041</v>
      </c>
      <c r="AV118" s="104">
        <f>VLOOKUP($B118,'Part 3 NNDR3'!$A$6:$FY$331,AV$4,FALSE)</f>
        <v>-76112</v>
      </c>
      <c r="AW118" s="104">
        <f>VLOOKUP($B118,'Part 3 NNDR3'!$A$6:$FY$331,AW$4,FALSE)</f>
        <v>0</v>
      </c>
      <c r="AX118" s="104">
        <f>VLOOKUP($B118,'Part 3 NNDR3'!$A$6:$FY$331,AX$4,FALSE)</f>
        <v>-76112</v>
      </c>
      <c r="AY118" s="104">
        <f>VLOOKUP($B118,'Part 3 NNDR3'!$A$6:$FY$331,AY$4,FALSE)</f>
        <v>0</v>
      </c>
      <c r="AZ118" s="104">
        <f>VLOOKUP($B118,'Part 3 NNDR3'!$A$6:$FY$331,AZ$4,FALSE)</f>
        <v>0</v>
      </c>
      <c r="BA118" s="104">
        <f>VLOOKUP($B118,'Part 3 NNDR3'!$A$6:$FY$331,BA$4,FALSE)</f>
        <v>0</v>
      </c>
      <c r="BB118" s="104">
        <f>VLOOKUP($B118,'Part 3 NNDR3'!$A$6:$FY$331,BB$4,FALSE)</f>
        <v>-19649</v>
      </c>
      <c r="BC118" s="104">
        <f>VLOOKUP($B118,'Part 3 NNDR3'!$A$6:$FY$331,BC$4,FALSE)</f>
        <v>0</v>
      </c>
      <c r="BD118" s="104">
        <f>VLOOKUP($B118,'Part 3 NNDR3'!$A$6:$FY$331,BD$4,FALSE)</f>
        <v>-19649</v>
      </c>
      <c r="BE118" s="104">
        <f>VLOOKUP($B118,'Part 3 NNDR3'!$A$6:$FY$331,BE$4,FALSE)</f>
        <v>0</v>
      </c>
      <c r="BF118" s="104">
        <f>VLOOKUP($B118,'Part 3 NNDR3'!$A$6:$FY$331,BF$4,FALSE)</f>
        <v>0</v>
      </c>
      <c r="BG118" s="104">
        <f>VLOOKUP($B118,'Part 3 NNDR3'!$A$6:$FY$331,BG$4,FALSE)</f>
        <v>0</v>
      </c>
      <c r="BH118" s="104">
        <f>VLOOKUP($B118,'Part 3 NNDR3'!$A$6:$FY$331,BH$4,FALSE)</f>
        <v>-8119821</v>
      </c>
      <c r="BI118" s="104">
        <f>VLOOKUP($B118,'Part 3 NNDR3'!$A$6:$FY$331,BI$4,FALSE)</f>
        <v>0</v>
      </c>
      <c r="BJ118" s="104">
        <f>VLOOKUP($B118,'Part 3 NNDR3'!$A$6:$FY$331,BJ$4,FALSE)</f>
        <v>-8119821</v>
      </c>
      <c r="BK118" s="104">
        <f>VLOOKUP($B118,'Part 3 NNDR3'!$A$6:$FY$331,BK$4,FALSE)</f>
        <v>-31571</v>
      </c>
      <c r="BL118" s="104">
        <f>VLOOKUP($B118,'Part 3 NNDR3'!$A$6:$FY$331,BL$4,FALSE)</f>
        <v>0</v>
      </c>
      <c r="BM118" s="104">
        <f>VLOOKUP($B118,'Part 3 NNDR3'!$A$6:$FY$331,BM$4,FALSE)</f>
        <v>-31571</v>
      </c>
      <c r="BN118" s="104">
        <f>VLOOKUP($B118,'Part 3 NNDR3'!$A$6:$FY$331,BN$4,FALSE)</f>
        <v>-2076</v>
      </c>
      <c r="BO118" s="104">
        <f>VLOOKUP($B118,'Part 3 NNDR3'!$A$6:$FY$331,BO$4,FALSE)</f>
        <v>0</v>
      </c>
      <c r="BP118" s="104">
        <f>VLOOKUP($B118,'Part 3 NNDR3'!$A$6:$FY$331,BP$4,FALSE)</f>
        <v>-2076</v>
      </c>
      <c r="BQ118" s="104">
        <f>VLOOKUP($B118,'Part 3 NNDR3'!$A$6:$FY$331,BQ$4,FALSE)</f>
        <v>-2508300</v>
      </c>
      <c r="BR118" s="104">
        <f>VLOOKUP($B118,'Part 3 NNDR3'!$A$6:$FY$331,BR$4,FALSE)</f>
        <v>0</v>
      </c>
      <c r="BS118" s="104">
        <f>VLOOKUP($B118,'Part 3 NNDR3'!$A$6:$FY$331,BS$4,FALSE)</f>
        <v>-2508300</v>
      </c>
      <c r="BT118" s="104">
        <f>VLOOKUP($B118,'Part 3 NNDR3'!$A$6:$FY$331,BT$4,FALSE)</f>
        <v>134093</v>
      </c>
      <c r="BU118" s="104">
        <f>VLOOKUP($B118,'Part 3 NNDR3'!$A$6:$FY$331,BU$4,FALSE)</f>
        <v>0</v>
      </c>
      <c r="BV118" s="104">
        <f>VLOOKUP($B118,'Part 3 NNDR3'!$A$6:$FY$331,BV$4,FALSE)</f>
        <v>134093</v>
      </c>
      <c r="BW118" s="104">
        <f>VLOOKUP($B118,'Part 3 NNDR3'!$A$6:$FY$331,BW$4,FALSE)</f>
        <v>-2407854</v>
      </c>
      <c r="BX118" s="104">
        <f>VLOOKUP($B118,'Part 3 NNDR3'!$A$6:$FY$331,BX$4,FALSE)</f>
        <v>0</v>
      </c>
      <c r="BY118" s="104">
        <f>VLOOKUP($B118,'Part 3 NNDR3'!$A$6:$FY$331,BY$4,FALSE)</f>
        <v>-2407854</v>
      </c>
      <c r="BZ118" s="104">
        <f>VLOOKUP($B118,'Part 3 NNDR3'!$A$6:$FY$331,BZ$4,FALSE)</f>
        <v>-140492</v>
      </c>
      <c r="CA118" s="104">
        <f>VLOOKUP($B118,'Part 3 NNDR3'!$A$6:$FY$331,CA$4,FALSE)</f>
        <v>0</v>
      </c>
      <c r="CB118" s="104">
        <f>VLOOKUP($B118,'Part 3 NNDR3'!$A$6:$FY$331,CB$4,FALSE)</f>
        <v>-140492</v>
      </c>
      <c r="CC118" s="104">
        <f>VLOOKUP($B118,'Part 3 NNDR3'!$A$6:$FY$331,CC$4,FALSE)</f>
        <v>1152</v>
      </c>
      <c r="CD118" s="104">
        <f>VLOOKUP($B118,'Part 3 NNDR3'!$A$6:$FY$331,CD$4,FALSE)</f>
        <v>0</v>
      </c>
      <c r="CE118" s="104">
        <f>VLOOKUP($B118,'Part 3 NNDR3'!$A$6:$FY$331,CE$4,FALSE)</f>
        <v>1152</v>
      </c>
      <c r="CF118" s="104">
        <f>VLOOKUP($B118,'Part 3 NNDR3'!$A$6:$FY$331,CF$4,FALSE)</f>
        <v>-6420</v>
      </c>
      <c r="CG118" s="104">
        <f>VLOOKUP($B118,'Part 3 NNDR3'!$A$6:$FY$331,CG$4,FALSE)</f>
        <v>0</v>
      </c>
      <c r="CH118" s="104">
        <f>VLOOKUP($B118,'Part 3 NNDR3'!$A$6:$FY$331,CH$4,FALSE)</f>
        <v>-6420</v>
      </c>
      <c r="CI118" s="104">
        <f>VLOOKUP($B118,'Part 3 NNDR3'!$A$6:$FY$331,CI$4,FALSE)</f>
        <v>0</v>
      </c>
      <c r="CJ118" s="104">
        <f>VLOOKUP($B118,'Part 3 NNDR3'!$A$6:$FY$331,CJ$4,FALSE)</f>
        <v>0</v>
      </c>
      <c r="CK118" s="104">
        <f>VLOOKUP($B118,'Part 3 NNDR3'!$A$6:$FY$331,CK$4,FALSE)</f>
        <v>0</v>
      </c>
      <c r="CL118" s="104">
        <f>VLOOKUP($B118,'Part 3 NNDR3'!$A$6:$FY$331,CL$4,FALSE)</f>
        <v>0</v>
      </c>
      <c r="CM118" s="104">
        <f>VLOOKUP($B118,'Part 3 NNDR3'!$A$6:$FY$331,CM$4,FALSE)</f>
        <v>0</v>
      </c>
      <c r="CN118" s="104">
        <f>VLOOKUP($B118,'Part 3 NNDR3'!$A$6:$FY$331,CN$4,FALSE)</f>
        <v>0</v>
      </c>
      <c r="CO118" s="104">
        <f>VLOOKUP($B118,'Part 3 NNDR3'!$A$6:$FY$331,CO$4,FALSE)</f>
        <v>0</v>
      </c>
      <c r="CP118" s="104">
        <f>VLOOKUP($B118,'Part 3 NNDR3'!$A$6:$FY$331,CP$4,FALSE)</f>
        <v>0</v>
      </c>
      <c r="CQ118" s="104">
        <f>VLOOKUP($B118,'Part 3 NNDR3'!$A$6:$FY$331,CQ$4,FALSE)</f>
        <v>0</v>
      </c>
      <c r="CR118" s="104">
        <f>VLOOKUP($B118,'Part 3 NNDR3'!$A$6:$FY$331,CR$4,FALSE)</f>
        <v>-19649</v>
      </c>
      <c r="CS118" s="104">
        <f>VLOOKUP($B118,'Part 3 NNDR3'!$A$6:$FY$331,CS$4,FALSE)</f>
        <v>0</v>
      </c>
      <c r="CT118" s="104">
        <f>VLOOKUP($B118,'Part 3 NNDR3'!$A$6:$FY$331,CT$4,FALSE)</f>
        <v>-19649</v>
      </c>
      <c r="CU118" s="104">
        <f>VLOOKUP($B118,'Part 3 NNDR3'!$A$6:$FY$331,CU$4,FALSE)</f>
        <v>0</v>
      </c>
      <c r="CV118" s="104">
        <f>VLOOKUP($B118,'Part 3 NNDR3'!$A$6:$FY$331,CV$4,FALSE)</f>
        <v>0</v>
      </c>
      <c r="CW118" s="104">
        <f>VLOOKUP($B118,'Part 3 NNDR3'!$A$6:$FY$331,CW$4,FALSE)</f>
        <v>0</v>
      </c>
      <c r="CX118" s="104">
        <f>VLOOKUP($B118,'Part 3 NNDR3'!$A$6:$FY$331,CX$4,FALSE)</f>
        <v>-19299</v>
      </c>
      <c r="CY118" s="104">
        <f>VLOOKUP($B118,'Part 3 NNDR3'!$A$6:$FY$331,CY$4,FALSE)</f>
        <v>0</v>
      </c>
      <c r="CZ118" s="104">
        <f>VLOOKUP($B118,'Part 3 NNDR3'!$A$6:$FY$331,CZ$4,FALSE)</f>
        <v>-19299</v>
      </c>
      <c r="DA118" s="104">
        <f>VLOOKUP($B118,'Part 3 NNDR3'!$A$6:$FY$331,DA$4,FALSE)</f>
        <v>539</v>
      </c>
      <c r="DB118" s="104">
        <f>VLOOKUP($B118,'Part 3 NNDR3'!$A$6:$FY$331,DB$4,FALSE)</f>
        <v>0</v>
      </c>
      <c r="DC118" s="104">
        <f>VLOOKUP($B118,'Part 3 NNDR3'!$A$6:$FY$331,DC$4,FALSE)</f>
        <v>539</v>
      </c>
      <c r="DD118" s="104">
        <f>VLOOKUP($B118,'Part 3 NNDR3'!$A$6:$FY$331,DD$4,FALSE)</f>
        <v>0</v>
      </c>
      <c r="DE118" s="104">
        <f>VLOOKUP($B118,'Part 3 NNDR3'!$A$6:$FY$331,DE$4,FALSE)</f>
        <v>0</v>
      </c>
      <c r="DF118" s="104">
        <f>VLOOKUP($B118,'Part 3 NNDR3'!$A$6:$FY$331,DF$4,FALSE)</f>
        <v>0</v>
      </c>
      <c r="DG118" s="104">
        <f>VLOOKUP($B118,'Part 3 NNDR3'!$A$6:$FY$331,DG$4,FALSE)</f>
        <v>0</v>
      </c>
      <c r="DH118" s="104">
        <f>VLOOKUP($B118,'Part 3 NNDR3'!$A$6:$FY$331,DH$4,FALSE)</f>
        <v>0</v>
      </c>
      <c r="DI118" s="104">
        <f>VLOOKUP($B118,'Part 3 NNDR3'!$A$6:$FY$331,DI$4,FALSE)</f>
        <v>0</v>
      </c>
      <c r="DJ118" s="104">
        <f>VLOOKUP($B118,'Part 3 NNDR3'!$A$6:$FY$331,DJ$4,FALSE)</f>
        <v>0</v>
      </c>
      <c r="DK118" s="104">
        <f>VLOOKUP($B118,'Part 3 NNDR3'!$A$6:$FY$331,DK$4,FALSE)</f>
        <v>0</v>
      </c>
      <c r="DL118" s="104">
        <f>VLOOKUP($B118,'Part 3 NNDR3'!$A$6:$FY$331,DL$4,FALSE)</f>
        <v>-184169</v>
      </c>
      <c r="DM118" s="104">
        <f>VLOOKUP($B118,'Part 3 NNDR3'!$A$6:$FY$331,DM$4,FALSE)</f>
        <v>0</v>
      </c>
      <c r="DN118" s="104">
        <f>VLOOKUP($B118,'Part 3 NNDR3'!$A$6:$FY$331,DN$4,FALSE)</f>
        <v>-184169</v>
      </c>
      <c r="DO118" s="104">
        <f>VLOOKUP($B118,'Part 3 NNDR3'!$A$6:$FY$331,DO$4,FALSE)</f>
        <v>0</v>
      </c>
      <c r="DP118" s="104">
        <f>VLOOKUP($B118,'Part 3 NNDR3'!$A$6:$FY$331,DP$4,FALSE)</f>
        <v>0</v>
      </c>
      <c r="DQ118" s="104">
        <f>VLOOKUP($B118,'Part 3 NNDR3'!$A$6:$FY$331,DQ$4,FALSE)</f>
        <v>0</v>
      </c>
      <c r="DR118" s="104">
        <f>VLOOKUP($B118,'Part 3 NNDR3'!$A$6:$FY$331,DR$4,FALSE)</f>
        <v>0</v>
      </c>
      <c r="DS118" s="104">
        <f>VLOOKUP($B118,'Part 3 NNDR3'!$A$6:$FY$331,DS$4,FALSE)</f>
        <v>0</v>
      </c>
      <c r="DT118" s="104">
        <f>VLOOKUP($B118,'Part 3 NNDR3'!$A$6:$FY$331,DT$4,FALSE)</f>
        <v>0</v>
      </c>
      <c r="DU118" s="104">
        <f>VLOOKUP($B118,'Part 3 NNDR3'!$A$6:$FY$331,DU$4,FALSE)</f>
        <v>-70417</v>
      </c>
      <c r="DV118" s="104">
        <f>VLOOKUP($B118,'Part 3 NNDR3'!$A$6:$FY$331,DV$4,FALSE)</f>
        <v>0</v>
      </c>
      <c r="DW118" s="104">
        <f>VLOOKUP($B118,'Part 3 NNDR3'!$A$6:$FY$331,DW$4,FALSE)</f>
        <v>-70417</v>
      </c>
      <c r="DX118" s="104">
        <f>VLOOKUP($B118,'Part 3 NNDR3'!$A$6:$FY$331,DX$4,FALSE)</f>
        <v>-6048</v>
      </c>
      <c r="DY118" s="104">
        <f>VLOOKUP($B118,'Part 3 NNDR3'!$A$6:$FY$331,DY$4,FALSE)</f>
        <v>0</v>
      </c>
      <c r="DZ118" s="104">
        <f>VLOOKUP($B118,'Part 3 NNDR3'!$A$6:$FY$331,DZ$4,FALSE)</f>
        <v>-6048</v>
      </c>
      <c r="EA118" s="104">
        <f>VLOOKUP($B118,'Part 3 NNDR3'!$A$6:$FY$331,EA$4,FALSE)</f>
        <v>-524252</v>
      </c>
      <c r="EB118" s="104">
        <f>VLOOKUP($B118,'Part 3 NNDR3'!$A$6:$FY$331,EB$4,FALSE)</f>
        <v>0</v>
      </c>
      <c r="EC118" s="104">
        <f>VLOOKUP($B118,'Part 3 NNDR3'!$A$6:$FY$331,EC$4,FALSE)</f>
        <v>-524252</v>
      </c>
      <c r="ED118" s="104">
        <f>VLOOKUP($B118,'Part 3 NNDR3'!$A$6:$FY$331,ED$4,FALSE)</f>
        <v>-21786</v>
      </c>
      <c r="EE118" s="104">
        <f>VLOOKUP($B118,'Part 3 NNDR3'!$A$6:$FY$331,EE$4,FALSE)</f>
        <v>0</v>
      </c>
      <c r="EF118" s="104">
        <f>VLOOKUP($B118,'Part 3 NNDR3'!$A$6:$FY$331,EF$4,FALSE)</f>
        <v>-21786</v>
      </c>
      <c r="EG118" s="104">
        <f>VLOOKUP($B118,'Part 3 NNDR3'!$A$6:$FY$331,EG$4,FALSE)</f>
        <v>0</v>
      </c>
      <c r="EH118" s="104">
        <f>VLOOKUP($B118,'Part 3 NNDR3'!$A$6:$FY$331,EH$4,FALSE)</f>
        <v>0</v>
      </c>
      <c r="EI118" s="104">
        <f>VLOOKUP($B118,'Part 3 NNDR3'!$A$6:$FY$331,EI$4,FALSE)</f>
        <v>0</v>
      </c>
      <c r="EJ118" s="104">
        <f>VLOOKUP($B118,'Part 3 NNDR3'!$A$6:$FY$331,EJ$4,FALSE)</f>
        <v>0</v>
      </c>
      <c r="EK118" s="104">
        <f>VLOOKUP($B118,'Part 3 NNDR3'!$A$6:$FY$331,EK$4,FALSE)</f>
        <v>0</v>
      </c>
      <c r="EL118" s="104">
        <f>VLOOKUP($B118,'Part 3 NNDR3'!$A$6:$FY$331,EL$4,FALSE)</f>
        <v>0</v>
      </c>
      <c r="EM118" s="104">
        <f>VLOOKUP($B118,'Part 3 NNDR3'!$A$6:$FY$331,EM$4,FALSE)</f>
        <v>-10847</v>
      </c>
      <c r="EN118" s="104">
        <f>VLOOKUP($B118,'Part 3 NNDR3'!$A$6:$FY$331,EN$4,FALSE)</f>
        <v>0</v>
      </c>
      <c r="EO118" s="104">
        <f>VLOOKUP($B118,'Part 3 NNDR3'!$A$6:$FY$331,EO$4,FALSE)</f>
        <v>-10847</v>
      </c>
      <c r="EP118" s="104">
        <f>VLOOKUP($B118,'Part 3 NNDR3'!$A$6:$FY$331,EP$4,FALSE)</f>
        <v>-633350</v>
      </c>
      <c r="EQ118" s="104">
        <f>VLOOKUP($B118,'Part 3 NNDR3'!$A$6:$FY$331,EQ$4,FALSE)</f>
        <v>0</v>
      </c>
      <c r="ER118" s="104">
        <f>VLOOKUP($B118,'Part 3 NNDR3'!$A$6:$FY$331,ER$4,FALSE)</f>
        <v>-633350</v>
      </c>
      <c r="ES118" s="104">
        <f>VLOOKUP($B118,'Part 3 NNDR3'!$A$6:$FY$331,ES$4,FALSE)</f>
        <v>0</v>
      </c>
      <c r="ET118" s="104">
        <f>VLOOKUP($B118,'Part 3 NNDR3'!$A$6:$FY$331,ET$4,FALSE)</f>
        <v>0</v>
      </c>
      <c r="EU118" s="104">
        <f>VLOOKUP($B118,'Part 3 NNDR3'!$A$6:$FY$331,EU$4,FALSE)</f>
        <v>0</v>
      </c>
      <c r="EV118" s="104">
        <f>VLOOKUP($B118,'Part 3 NNDR3'!$A$6:$FY$331,EV$4,FALSE)</f>
        <v>668</v>
      </c>
      <c r="EW118" s="104">
        <f>VLOOKUP($B118,'Part 3 NNDR3'!$A$6:$FY$331,EW$4,FALSE)</f>
        <v>0</v>
      </c>
      <c r="EX118" s="104">
        <f>VLOOKUP($B118,'Part 3 NNDR3'!$A$6:$FY$331,EX$4,FALSE)</f>
        <v>668</v>
      </c>
      <c r="EY118" s="104">
        <f>VLOOKUP($B118,'Part 3 NNDR3'!$A$6:$FY$331,EY$4,FALSE)</f>
        <v>668</v>
      </c>
      <c r="EZ118" s="104">
        <f>VLOOKUP($B118,'Part 3 NNDR3'!$A$6:$FY$331,EZ$4,FALSE)</f>
        <v>0</v>
      </c>
      <c r="FA118" s="104">
        <f>VLOOKUP($B118,'Part 3 NNDR3'!$A$6:$FY$331,FA$4,FALSE)</f>
        <v>668</v>
      </c>
      <c r="FB118" s="104">
        <f>VLOOKUP($B118,'Part 3 NNDR3'!$A$6:$FY$331,FB$4,FALSE)</f>
        <v>93204725</v>
      </c>
      <c r="FC118" s="104">
        <f>VLOOKUP($B118,'Part 3 NNDR3'!$A$6:$FY$331,FC$4,FALSE)</f>
        <v>0</v>
      </c>
      <c r="FD118" s="104">
        <f>VLOOKUP($B118,'Part 3 NNDR3'!$A$6:$FY$331,FD$4,FALSE)</f>
        <v>93204725</v>
      </c>
      <c r="FE118" s="104">
        <f>VLOOKUP($B118,'Part 3 NNDR3'!$A$6:$FY$331,FE$4,FALSE)</f>
        <v>-17145</v>
      </c>
      <c r="FF118" s="104">
        <f>VLOOKUP($B118,'Part 3 NNDR3'!$A$6:$FY$331,FF$4,FALSE)</f>
        <v>0</v>
      </c>
      <c r="FG118" s="104">
        <f>VLOOKUP($B118,'Part 3 NNDR3'!$A$6:$FY$331,FG$4,FALSE)</f>
        <v>-17145</v>
      </c>
      <c r="FH118" s="104">
        <f>VLOOKUP($B118,'Part 3 NNDR3'!$A$6:$FY$331,FH$4,FALSE)</f>
        <v>-8119821</v>
      </c>
      <c r="FI118" s="104">
        <f>VLOOKUP($B118,'Part 3 NNDR3'!$A$6:$FY$331,FI$4,FALSE)</f>
        <v>0</v>
      </c>
      <c r="FJ118" s="104">
        <f>VLOOKUP($B118,'Part 3 NNDR3'!$A$6:$FY$331,FJ$4,FALSE)</f>
        <v>-8119821</v>
      </c>
      <c r="FK118" s="104">
        <f>VLOOKUP($B118,'Part 3 NNDR3'!$A$6:$FY$331,FK$4,FALSE)</f>
        <v>-2407854</v>
      </c>
      <c r="FL118" s="104">
        <f>VLOOKUP($B118,'Part 3 NNDR3'!$A$6:$FY$331,FL$4,FALSE)</f>
        <v>0</v>
      </c>
      <c r="FM118" s="104">
        <f>VLOOKUP($B118,'Part 3 NNDR3'!$A$6:$FY$331,FM$4,FALSE)</f>
        <v>-2407854</v>
      </c>
      <c r="FN118" s="104">
        <f>VLOOKUP($B118,'Part 3 NNDR3'!$A$6:$FY$331,FN$4,FALSE)</f>
        <v>-184169</v>
      </c>
      <c r="FO118" s="104">
        <f>VLOOKUP($B118,'Part 3 NNDR3'!$A$6:$FY$331,FO$4,FALSE)</f>
        <v>0</v>
      </c>
      <c r="FP118" s="104">
        <f>VLOOKUP($B118,'Part 3 NNDR3'!$A$6:$FY$331,FP$4,FALSE)</f>
        <v>-184169</v>
      </c>
      <c r="FQ118" s="104">
        <f>VLOOKUP($B118,'Part 3 NNDR3'!$A$6:$FY$331,FQ$4,FALSE)</f>
        <v>-633350</v>
      </c>
      <c r="FR118" s="104">
        <f>VLOOKUP($B118,'Part 3 NNDR3'!$A$6:$FY$331,FR$4,FALSE)</f>
        <v>0</v>
      </c>
      <c r="FS118" s="104">
        <f>VLOOKUP($B118,'Part 3 NNDR3'!$A$6:$FY$331,FS$4,FALSE)</f>
        <v>-633350</v>
      </c>
      <c r="FT118" s="104">
        <f>VLOOKUP($B118,'Part 3 NNDR3'!$A$6:$FY$331,FT$4,FALSE)</f>
        <v>668</v>
      </c>
      <c r="FU118" s="104">
        <f>VLOOKUP($B118,'Part 3 NNDR3'!$A$6:$FY$331,FU$4,FALSE)</f>
        <v>0</v>
      </c>
      <c r="FV118" s="104">
        <f>VLOOKUP($B118,'Part 3 NNDR3'!$A$6:$FY$331,FV$4,FALSE)</f>
        <v>668</v>
      </c>
      <c r="FW118" s="104">
        <f>VLOOKUP($B118,'Part 3 NNDR3'!$A$6:$FY$331,FW$4,FALSE)</f>
        <v>-11361671</v>
      </c>
      <c r="FX118" s="104">
        <f>VLOOKUP($B118,'Part 3 NNDR3'!$A$6:$FY$331,FX$4,FALSE)</f>
        <v>0</v>
      </c>
      <c r="FY118" s="104">
        <f>VLOOKUP($B118,'Part 3 NNDR3'!$A$6:$FY$331,FY$4,FALSE)</f>
        <v>-11361671</v>
      </c>
      <c r="FZ118" s="104">
        <f>VLOOKUP($B118,'Part 3 NNDR3'!$A$6:$FY$331,FZ$4,FALSE)</f>
        <v>81843054</v>
      </c>
      <c r="GA118" s="104">
        <f>VLOOKUP($B118,'Part 3 NNDR3'!$A$6:$FY$331,GA$4,FALSE)</f>
        <v>0</v>
      </c>
      <c r="GB118" s="104">
        <f>VLOOKUP($B118,'Part 3 NNDR3'!$A$6:$FY$331,GB$4,FALSE)</f>
        <v>81843054</v>
      </c>
      <c r="GC118" s="105" t="str">
        <f>VLOOKUP($B118,'Data (Updated)'!$C$4:$E$329,2,FALSE)</f>
        <v>E3620</v>
      </c>
      <c r="GD118" s="106" t="str">
        <f>VLOOKUP($B118,'Data (Updated)'!$C$4:$E$329,3,FALSE)</f>
        <v>NA</v>
      </c>
    </row>
    <row r="119" spans="1:186" ht="12.75" x14ac:dyDescent="0.2">
      <c r="A119" s="75">
        <v>114</v>
      </c>
      <c r="B119" s="100" t="s">
        <v>327</v>
      </c>
      <c r="C119" s="101" t="s">
        <v>959</v>
      </c>
      <c r="D119" s="102" t="s">
        <v>947</v>
      </c>
      <c r="E119" s="103" t="s">
        <v>326</v>
      </c>
      <c r="F119" s="104">
        <f>VLOOKUP($B119,'Part 3 NNDR3'!$A$6:$FY$331,F$4,FALSE)</f>
        <v>0</v>
      </c>
      <c r="G119" s="104">
        <f>VLOOKUP($B119,'Part 3 NNDR3'!$A$6:$FY$331,G$4,FALSE)</f>
        <v>0</v>
      </c>
      <c r="H119" s="104">
        <f>VLOOKUP($B119,'Part 3 NNDR3'!$A$6:$FY$331,H$4,FALSE)</f>
        <v>0</v>
      </c>
      <c r="I119" s="104">
        <f>VLOOKUP($B119,'Part 3 NNDR3'!$A$6:$FY$331,I$4,FALSE)</f>
        <v>543526</v>
      </c>
      <c r="J119" s="104">
        <f>VLOOKUP($B119,'Part 3 NNDR3'!$A$6:$FY$331,J$4,FALSE)</f>
        <v>0</v>
      </c>
      <c r="K119" s="104">
        <f>VLOOKUP($B119,'Part 3 NNDR3'!$A$6:$FY$331,K$4,FALSE)</f>
        <v>543526</v>
      </c>
      <c r="L119" s="104">
        <f>VLOOKUP($B119,'Part 3 NNDR3'!$A$6:$FY$331,L$4,FALSE)</f>
        <v>0</v>
      </c>
      <c r="M119" s="104">
        <f>VLOOKUP($B119,'Part 3 NNDR3'!$A$6:$FY$331,M$4,FALSE)</f>
        <v>0</v>
      </c>
      <c r="N119" s="104">
        <f>VLOOKUP($B119,'Part 3 NNDR3'!$A$6:$FY$331,N$4,FALSE)</f>
        <v>0</v>
      </c>
      <c r="O119" s="104">
        <f>VLOOKUP($B119,'Part 3 NNDR3'!$A$6:$FY$331,O$4,FALSE)</f>
        <v>58519</v>
      </c>
      <c r="P119" s="104">
        <f>VLOOKUP($B119,'Part 3 NNDR3'!$A$6:$FY$331,P$4,FALSE)</f>
        <v>0</v>
      </c>
      <c r="Q119" s="104">
        <f>VLOOKUP($B119,'Part 3 NNDR3'!$A$6:$FY$331,Q$4,FALSE)</f>
        <v>58519</v>
      </c>
      <c r="R119" s="104">
        <f>VLOOKUP($B119,'Part 3 NNDR3'!$A$6:$FY$331,R$4,FALSE)</f>
        <v>602045</v>
      </c>
      <c r="S119" s="104">
        <f>VLOOKUP($B119,'Part 3 NNDR3'!$A$6:$FY$331,S$4,FALSE)</f>
        <v>0</v>
      </c>
      <c r="T119" s="104">
        <f>VLOOKUP($B119,'Part 3 NNDR3'!$A$6:$FY$331,T$4,FALSE)</f>
        <v>602045</v>
      </c>
      <c r="U119" s="104">
        <f>VLOOKUP($B119,'Part 3 NNDR3'!$A$6:$FY$331,U$4,FALSE)</f>
        <v>-5769243</v>
      </c>
      <c r="V119" s="104">
        <f>VLOOKUP($B119,'Part 3 NNDR3'!$A$6:$FY$331,V$4,FALSE)</f>
        <v>0</v>
      </c>
      <c r="W119" s="104">
        <f>VLOOKUP($B119,'Part 3 NNDR3'!$A$6:$FY$331,W$4,FALSE)</f>
        <v>-5769243</v>
      </c>
      <c r="X119" s="104">
        <f>VLOOKUP($B119,'Part 3 NNDR3'!$A$6:$FY$331,X$4,FALSE)</f>
        <v>0</v>
      </c>
      <c r="Y119" s="104">
        <f>VLOOKUP($B119,'Part 3 NNDR3'!$A$6:$FY$331,Y$4,FALSE)</f>
        <v>0</v>
      </c>
      <c r="Z119" s="104">
        <f>VLOOKUP($B119,'Part 3 NNDR3'!$A$6:$FY$331,Z$4,FALSE)</f>
        <v>0</v>
      </c>
      <c r="AA119" s="104">
        <f>VLOOKUP($B119,'Part 3 NNDR3'!$A$6:$FY$331,AA$4,FALSE)</f>
        <v>-429890</v>
      </c>
      <c r="AB119" s="104">
        <f>VLOOKUP($B119,'Part 3 NNDR3'!$A$6:$FY$331,AB$4,FALSE)</f>
        <v>0</v>
      </c>
      <c r="AC119" s="104">
        <f>VLOOKUP($B119,'Part 3 NNDR3'!$A$6:$FY$331,AC$4,FALSE)</f>
        <v>-429890</v>
      </c>
      <c r="AD119" s="104">
        <f>VLOOKUP($B119,'Part 3 NNDR3'!$A$6:$FY$331,AD$4,FALSE)</f>
        <v>-302019</v>
      </c>
      <c r="AE119" s="104">
        <f>VLOOKUP($B119,'Part 3 NNDR3'!$A$6:$FY$331,AE$4,FALSE)</f>
        <v>0</v>
      </c>
      <c r="AF119" s="104">
        <f>VLOOKUP($B119,'Part 3 NNDR3'!$A$6:$FY$331,AF$4,FALSE)</f>
        <v>-302019</v>
      </c>
      <c r="AG119" s="104">
        <f>VLOOKUP($B119,'Part 3 NNDR3'!$A$6:$FY$331,AG$4,FALSE)</f>
        <v>0</v>
      </c>
      <c r="AH119" s="104">
        <f>VLOOKUP($B119,'Part 3 NNDR3'!$A$6:$FY$331,AH$4,FALSE)</f>
        <v>0</v>
      </c>
      <c r="AI119" s="104">
        <f>VLOOKUP($B119,'Part 3 NNDR3'!$A$6:$FY$331,AI$4,FALSE)</f>
        <v>0</v>
      </c>
      <c r="AJ119" s="104">
        <f>VLOOKUP($B119,'Part 3 NNDR3'!$A$6:$FY$331,AJ$4,FALSE)</f>
        <v>2310842</v>
      </c>
      <c r="AK119" s="104">
        <f>VLOOKUP($B119,'Part 3 NNDR3'!$A$6:$FY$331,AK$4,FALSE)</f>
        <v>0</v>
      </c>
      <c r="AL119" s="104">
        <f>VLOOKUP($B119,'Part 3 NNDR3'!$A$6:$FY$331,AL$4,FALSE)</f>
        <v>2310842</v>
      </c>
      <c r="AM119" s="104">
        <f>VLOOKUP($B119,'Part 3 NNDR3'!$A$6:$FY$331,AM$4,FALSE)</f>
        <v>-78283</v>
      </c>
      <c r="AN119" s="104">
        <f>VLOOKUP($B119,'Part 3 NNDR3'!$A$6:$FY$331,AN$4,FALSE)</f>
        <v>0</v>
      </c>
      <c r="AO119" s="104">
        <f>VLOOKUP($B119,'Part 3 NNDR3'!$A$6:$FY$331,AO$4,FALSE)</f>
        <v>-78283</v>
      </c>
      <c r="AP119" s="104">
        <f>VLOOKUP($B119,'Part 3 NNDR3'!$A$6:$FY$331,AP$4,FALSE)</f>
        <v>-11812008</v>
      </c>
      <c r="AQ119" s="104">
        <f>VLOOKUP($B119,'Part 3 NNDR3'!$A$6:$FY$331,AQ$4,FALSE)</f>
        <v>0</v>
      </c>
      <c r="AR119" s="104">
        <f>VLOOKUP($B119,'Part 3 NNDR3'!$A$6:$FY$331,AR$4,FALSE)</f>
        <v>-11812008</v>
      </c>
      <c r="AS119" s="104">
        <f>VLOOKUP($B119,'Part 3 NNDR3'!$A$6:$FY$331,AS$4,FALSE)</f>
        <v>-1121768</v>
      </c>
      <c r="AT119" s="104">
        <f>VLOOKUP($B119,'Part 3 NNDR3'!$A$6:$FY$331,AT$4,FALSE)</f>
        <v>0</v>
      </c>
      <c r="AU119" s="104">
        <f>VLOOKUP($B119,'Part 3 NNDR3'!$A$6:$FY$331,AU$4,FALSE)</f>
        <v>-1121768</v>
      </c>
      <c r="AV119" s="104">
        <f>VLOOKUP($B119,'Part 3 NNDR3'!$A$6:$FY$331,AV$4,FALSE)</f>
        <v>0</v>
      </c>
      <c r="AW119" s="104">
        <f>VLOOKUP($B119,'Part 3 NNDR3'!$A$6:$FY$331,AW$4,FALSE)</f>
        <v>0</v>
      </c>
      <c r="AX119" s="104">
        <f>VLOOKUP($B119,'Part 3 NNDR3'!$A$6:$FY$331,AX$4,FALSE)</f>
        <v>0</v>
      </c>
      <c r="AY119" s="104">
        <f>VLOOKUP($B119,'Part 3 NNDR3'!$A$6:$FY$331,AY$4,FALSE)</f>
        <v>0</v>
      </c>
      <c r="AZ119" s="104">
        <f>VLOOKUP($B119,'Part 3 NNDR3'!$A$6:$FY$331,AZ$4,FALSE)</f>
        <v>0</v>
      </c>
      <c r="BA119" s="104">
        <f>VLOOKUP($B119,'Part 3 NNDR3'!$A$6:$FY$331,BA$4,FALSE)</f>
        <v>0</v>
      </c>
      <c r="BB119" s="104">
        <f>VLOOKUP($B119,'Part 3 NNDR3'!$A$6:$FY$331,BB$4,FALSE)</f>
        <v>0</v>
      </c>
      <c r="BC119" s="104">
        <f>VLOOKUP($B119,'Part 3 NNDR3'!$A$6:$FY$331,BC$4,FALSE)</f>
        <v>0</v>
      </c>
      <c r="BD119" s="104">
        <f>VLOOKUP($B119,'Part 3 NNDR3'!$A$6:$FY$331,BD$4,FALSE)</f>
        <v>0</v>
      </c>
      <c r="BE119" s="104">
        <f>VLOOKUP($B119,'Part 3 NNDR3'!$A$6:$FY$331,BE$4,FALSE)</f>
        <v>0</v>
      </c>
      <c r="BF119" s="104">
        <f>VLOOKUP($B119,'Part 3 NNDR3'!$A$6:$FY$331,BF$4,FALSE)</f>
        <v>0</v>
      </c>
      <c r="BG119" s="104">
        <f>VLOOKUP($B119,'Part 3 NNDR3'!$A$6:$FY$331,BG$4,FALSE)</f>
        <v>0</v>
      </c>
      <c r="BH119" s="104">
        <f>VLOOKUP($B119,'Part 3 NNDR3'!$A$6:$FY$331,BH$4,FALSE)</f>
        <v>-16900350</v>
      </c>
      <c r="BI119" s="104">
        <f>VLOOKUP($B119,'Part 3 NNDR3'!$A$6:$FY$331,BI$4,FALSE)</f>
        <v>0</v>
      </c>
      <c r="BJ119" s="104">
        <f>VLOOKUP($B119,'Part 3 NNDR3'!$A$6:$FY$331,BJ$4,FALSE)</f>
        <v>-16900350</v>
      </c>
      <c r="BK119" s="104">
        <f>VLOOKUP($B119,'Part 3 NNDR3'!$A$6:$FY$331,BK$4,FALSE)</f>
        <v>-19874</v>
      </c>
      <c r="BL119" s="104">
        <f>VLOOKUP($B119,'Part 3 NNDR3'!$A$6:$FY$331,BL$4,FALSE)</f>
        <v>0</v>
      </c>
      <c r="BM119" s="104">
        <f>VLOOKUP($B119,'Part 3 NNDR3'!$A$6:$FY$331,BM$4,FALSE)</f>
        <v>-19874</v>
      </c>
      <c r="BN119" s="104">
        <f>VLOOKUP($B119,'Part 3 NNDR3'!$A$6:$FY$331,BN$4,FALSE)</f>
        <v>-308826</v>
      </c>
      <c r="BO119" s="104">
        <f>VLOOKUP($B119,'Part 3 NNDR3'!$A$6:$FY$331,BO$4,FALSE)</f>
        <v>0</v>
      </c>
      <c r="BP119" s="104">
        <f>VLOOKUP($B119,'Part 3 NNDR3'!$A$6:$FY$331,BP$4,FALSE)</f>
        <v>-308826</v>
      </c>
      <c r="BQ119" s="104">
        <f>VLOOKUP($B119,'Part 3 NNDR3'!$A$6:$FY$331,BQ$4,FALSE)</f>
        <v>-3434551</v>
      </c>
      <c r="BR119" s="104">
        <f>VLOOKUP($B119,'Part 3 NNDR3'!$A$6:$FY$331,BR$4,FALSE)</f>
        <v>0</v>
      </c>
      <c r="BS119" s="104">
        <f>VLOOKUP($B119,'Part 3 NNDR3'!$A$6:$FY$331,BS$4,FALSE)</f>
        <v>-3434551</v>
      </c>
      <c r="BT119" s="104">
        <f>VLOOKUP($B119,'Part 3 NNDR3'!$A$6:$FY$331,BT$4,FALSE)</f>
        <v>6534</v>
      </c>
      <c r="BU119" s="104">
        <f>VLOOKUP($B119,'Part 3 NNDR3'!$A$6:$FY$331,BU$4,FALSE)</f>
        <v>0</v>
      </c>
      <c r="BV119" s="104">
        <f>VLOOKUP($B119,'Part 3 NNDR3'!$A$6:$FY$331,BV$4,FALSE)</f>
        <v>6534</v>
      </c>
      <c r="BW119" s="104">
        <f>VLOOKUP($B119,'Part 3 NNDR3'!$A$6:$FY$331,BW$4,FALSE)</f>
        <v>-3756717</v>
      </c>
      <c r="BX119" s="104">
        <f>VLOOKUP($B119,'Part 3 NNDR3'!$A$6:$FY$331,BX$4,FALSE)</f>
        <v>0</v>
      </c>
      <c r="BY119" s="104">
        <f>VLOOKUP($B119,'Part 3 NNDR3'!$A$6:$FY$331,BY$4,FALSE)</f>
        <v>-3756717</v>
      </c>
      <c r="BZ119" s="104">
        <f>VLOOKUP($B119,'Part 3 NNDR3'!$A$6:$FY$331,BZ$4,FALSE)</f>
        <v>-70551</v>
      </c>
      <c r="CA119" s="104">
        <f>VLOOKUP($B119,'Part 3 NNDR3'!$A$6:$FY$331,CA$4,FALSE)</f>
        <v>0</v>
      </c>
      <c r="CB119" s="104">
        <f>VLOOKUP($B119,'Part 3 NNDR3'!$A$6:$FY$331,CB$4,FALSE)</f>
        <v>-70551</v>
      </c>
      <c r="CC119" s="104">
        <f>VLOOKUP($B119,'Part 3 NNDR3'!$A$6:$FY$331,CC$4,FALSE)</f>
        <v>-50836</v>
      </c>
      <c r="CD119" s="104">
        <f>VLOOKUP($B119,'Part 3 NNDR3'!$A$6:$FY$331,CD$4,FALSE)</f>
        <v>0</v>
      </c>
      <c r="CE119" s="104">
        <f>VLOOKUP($B119,'Part 3 NNDR3'!$A$6:$FY$331,CE$4,FALSE)</f>
        <v>-50836</v>
      </c>
      <c r="CF119" s="104">
        <f>VLOOKUP($B119,'Part 3 NNDR3'!$A$6:$FY$331,CF$4,FALSE)</f>
        <v>-13584</v>
      </c>
      <c r="CG119" s="104">
        <f>VLOOKUP($B119,'Part 3 NNDR3'!$A$6:$FY$331,CG$4,FALSE)</f>
        <v>0</v>
      </c>
      <c r="CH119" s="104">
        <f>VLOOKUP($B119,'Part 3 NNDR3'!$A$6:$FY$331,CH$4,FALSE)</f>
        <v>-13584</v>
      </c>
      <c r="CI119" s="104">
        <f>VLOOKUP($B119,'Part 3 NNDR3'!$A$6:$FY$331,CI$4,FALSE)</f>
        <v>796</v>
      </c>
      <c r="CJ119" s="104">
        <f>VLOOKUP($B119,'Part 3 NNDR3'!$A$6:$FY$331,CJ$4,FALSE)</f>
        <v>0</v>
      </c>
      <c r="CK119" s="104">
        <f>VLOOKUP($B119,'Part 3 NNDR3'!$A$6:$FY$331,CK$4,FALSE)</f>
        <v>796</v>
      </c>
      <c r="CL119" s="104">
        <f>VLOOKUP($B119,'Part 3 NNDR3'!$A$6:$FY$331,CL$4,FALSE)</f>
        <v>0</v>
      </c>
      <c r="CM119" s="104">
        <f>VLOOKUP($B119,'Part 3 NNDR3'!$A$6:$FY$331,CM$4,FALSE)</f>
        <v>0</v>
      </c>
      <c r="CN119" s="104">
        <f>VLOOKUP($B119,'Part 3 NNDR3'!$A$6:$FY$331,CN$4,FALSE)</f>
        <v>0</v>
      </c>
      <c r="CO119" s="104">
        <f>VLOOKUP($B119,'Part 3 NNDR3'!$A$6:$FY$331,CO$4,FALSE)</f>
        <v>0</v>
      </c>
      <c r="CP119" s="104">
        <f>VLOOKUP($B119,'Part 3 NNDR3'!$A$6:$FY$331,CP$4,FALSE)</f>
        <v>0</v>
      </c>
      <c r="CQ119" s="104">
        <f>VLOOKUP($B119,'Part 3 NNDR3'!$A$6:$FY$331,CQ$4,FALSE)</f>
        <v>0</v>
      </c>
      <c r="CR119" s="104">
        <f>VLOOKUP($B119,'Part 3 NNDR3'!$A$6:$FY$331,CR$4,FALSE)</f>
        <v>0</v>
      </c>
      <c r="CS119" s="104">
        <f>VLOOKUP($B119,'Part 3 NNDR3'!$A$6:$FY$331,CS$4,FALSE)</f>
        <v>0</v>
      </c>
      <c r="CT119" s="104">
        <f>VLOOKUP($B119,'Part 3 NNDR3'!$A$6:$FY$331,CT$4,FALSE)</f>
        <v>0</v>
      </c>
      <c r="CU119" s="104">
        <f>VLOOKUP($B119,'Part 3 NNDR3'!$A$6:$FY$331,CU$4,FALSE)</f>
        <v>0</v>
      </c>
      <c r="CV119" s="104">
        <f>VLOOKUP($B119,'Part 3 NNDR3'!$A$6:$FY$331,CV$4,FALSE)</f>
        <v>0</v>
      </c>
      <c r="CW119" s="104">
        <f>VLOOKUP($B119,'Part 3 NNDR3'!$A$6:$FY$331,CW$4,FALSE)</f>
        <v>0</v>
      </c>
      <c r="CX119" s="104">
        <f>VLOOKUP($B119,'Part 3 NNDR3'!$A$6:$FY$331,CX$4,FALSE)</f>
        <v>0</v>
      </c>
      <c r="CY119" s="104">
        <f>VLOOKUP($B119,'Part 3 NNDR3'!$A$6:$FY$331,CY$4,FALSE)</f>
        <v>0</v>
      </c>
      <c r="CZ119" s="104">
        <f>VLOOKUP($B119,'Part 3 NNDR3'!$A$6:$FY$331,CZ$4,FALSE)</f>
        <v>0</v>
      </c>
      <c r="DA119" s="104">
        <f>VLOOKUP($B119,'Part 3 NNDR3'!$A$6:$FY$331,DA$4,FALSE)</f>
        <v>0</v>
      </c>
      <c r="DB119" s="104">
        <f>VLOOKUP($B119,'Part 3 NNDR3'!$A$6:$FY$331,DB$4,FALSE)</f>
        <v>0</v>
      </c>
      <c r="DC119" s="104">
        <f>VLOOKUP($B119,'Part 3 NNDR3'!$A$6:$FY$331,DC$4,FALSE)</f>
        <v>0</v>
      </c>
      <c r="DD119" s="104">
        <f>VLOOKUP($B119,'Part 3 NNDR3'!$A$6:$FY$331,DD$4,FALSE)</f>
        <v>0</v>
      </c>
      <c r="DE119" s="104">
        <f>VLOOKUP($B119,'Part 3 NNDR3'!$A$6:$FY$331,DE$4,FALSE)</f>
        <v>0</v>
      </c>
      <c r="DF119" s="104">
        <f>VLOOKUP($B119,'Part 3 NNDR3'!$A$6:$FY$331,DF$4,FALSE)</f>
        <v>0</v>
      </c>
      <c r="DG119" s="104">
        <f>VLOOKUP($B119,'Part 3 NNDR3'!$A$6:$FY$331,DG$4,FALSE)</f>
        <v>0</v>
      </c>
      <c r="DH119" s="104">
        <f>VLOOKUP($B119,'Part 3 NNDR3'!$A$6:$FY$331,DH$4,FALSE)</f>
        <v>0</v>
      </c>
      <c r="DI119" s="104">
        <f>VLOOKUP($B119,'Part 3 NNDR3'!$A$6:$FY$331,DI$4,FALSE)</f>
        <v>0</v>
      </c>
      <c r="DJ119" s="104">
        <f>VLOOKUP($B119,'Part 3 NNDR3'!$A$6:$FY$331,DJ$4,FALSE)</f>
        <v>0</v>
      </c>
      <c r="DK119" s="104">
        <f>VLOOKUP($B119,'Part 3 NNDR3'!$A$6:$FY$331,DK$4,FALSE)</f>
        <v>0</v>
      </c>
      <c r="DL119" s="104">
        <f>VLOOKUP($B119,'Part 3 NNDR3'!$A$6:$FY$331,DL$4,FALSE)</f>
        <v>-134175</v>
      </c>
      <c r="DM119" s="104">
        <f>VLOOKUP($B119,'Part 3 NNDR3'!$A$6:$FY$331,DM$4,FALSE)</f>
        <v>0</v>
      </c>
      <c r="DN119" s="104">
        <f>VLOOKUP($B119,'Part 3 NNDR3'!$A$6:$FY$331,DN$4,FALSE)</f>
        <v>-134175</v>
      </c>
      <c r="DO119" s="104">
        <f>VLOOKUP($B119,'Part 3 NNDR3'!$A$6:$FY$331,DO$4,FALSE)</f>
        <v>-2981</v>
      </c>
      <c r="DP119" s="104">
        <f>VLOOKUP($B119,'Part 3 NNDR3'!$A$6:$FY$331,DP$4,FALSE)</f>
        <v>0</v>
      </c>
      <c r="DQ119" s="104">
        <f>VLOOKUP($B119,'Part 3 NNDR3'!$A$6:$FY$331,DQ$4,FALSE)</f>
        <v>-2981</v>
      </c>
      <c r="DR119" s="104">
        <f>VLOOKUP($B119,'Part 3 NNDR3'!$A$6:$FY$331,DR$4,FALSE)</f>
        <v>-6339</v>
      </c>
      <c r="DS119" s="104">
        <f>VLOOKUP($B119,'Part 3 NNDR3'!$A$6:$FY$331,DS$4,FALSE)</f>
        <v>0</v>
      </c>
      <c r="DT119" s="104">
        <f>VLOOKUP($B119,'Part 3 NNDR3'!$A$6:$FY$331,DT$4,FALSE)</f>
        <v>-6339</v>
      </c>
      <c r="DU119" s="104">
        <f>VLOOKUP($B119,'Part 3 NNDR3'!$A$6:$FY$331,DU$4,FALSE)</f>
        <v>-4320</v>
      </c>
      <c r="DV119" s="104">
        <f>VLOOKUP($B119,'Part 3 NNDR3'!$A$6:$FY$331,DV$4,FALSE)</f>
        <v>0</v>
      </c>
      <c r="DW119" s="104">
        <f>VLOOKUP($B119,'Part 3 NNDR3'!$A$6:$FY$331,DW$4,FALSE)</f>
        <v>-4320</v>
      </c>
      <c r="DX119" s="104">
        <f>VLOOKUP($B119,'Part 3 NNDR3'!$A$6:$FY$331,DX$4,FALSE)</f>
        <v>-1289</v>
      </c>
      <c r="DY119" s="104">
        <f>VLOOKUP($B119,'Part 3 NNDR3'!$A$6:$FY$331,DY$4,FALSE)</f>
        <v>0</v>
      </c>
      <c r="DZ119" s="104">
        <f>VLOOKUP($B119,'Part 3 NNDR3'!$A$6:$FY$331,DZ$4,FALSE)</f>
        <v>-1289</v>
      </c>
      <c r="EA119" s="104">
        <f>VLOOKUP($B119,'Part 3 NNDR3'!$A$6:$FY$331,EA$4,FALSE)</f>
        <v>-2274309</v>
      </c>
      <c r="EB119" s="104">
        <f>VLOOKUP($B119,'Part 3 NNDR3'!$A$6:$FY$331,EB$4,FALSE)</f>
        <v>0</v>
      </c>
      <c r="EC119" s="104">
        <f>VLOOKUP($B119,'Part 3 NNDR3'!$A$6:$FY$331,EC$4,FALSE)</f>
        <v>-2274309</v>
      </c>
      <c r="ED119" s="104">
        <f>VLOOKUP($B119,'Part 3 NNDR3'!$A$6:$FY$331,ED$4,FALSE)</f>
        <v>-234104</v>
      </c>
      <c r="EE119" s="104">
        <f>VLOOKUP($B119,'Part 3 NNDR3'!$A$6:$FY$331,EE$4,FALSE)</f>
        <v>0</v>
      </c>
      <c r="EF119" s="104">
        <f>VLOOKUP($B119,'Part 3 NNDR3'!$A$6:$FY$331,EF$4,FALSE)</f>
        <v>-234104</v>
      </c>
      <c r="EG119" s="104">
        <f>VLOOKUP($B119,'Part 3 NNDR3'!$A$6:$FY$331,EG$4,FALSE)</f>
        <v>0</v>
      </c>
      <c r="EH119" s="104">
        <f>VLOOKUP($B119,'Part 3 NNDR3'!$A$6:$FY$331,EH$4,FALSE)</f>
        <v>0</v>
      </c>
      <c r="EI119" s="104">
        <f>VLOOKUP($B119,'Part 3 NNDR3'!$A$6:$FY$331,EI$4,FALSE)</f>
        <v>0</v>
      </c>
      <c r="EJ119" s="104">
        <f>VLOOKUP($B119,'Part 3 NNDR3'!$A$6:$FY$331,EJ$4,FALSE)</f>
        <v>0</v>
      </c>
      <c r="EK119" s="104">
        <f>VLOOKUP($B119,'Part 3 NNDR3'!$A$6:$FY$331,EK$4,FALSE)</f>
        <v>0</v>
      </c>
      <c r="EL119" s="104">
        <f>VLOOKUP($B119,'Part 3 NNDR3'!$A$6:$FY$331,EL$4,FALSE)</f>
        <v>0</v>
      </c>
      <c r="EM119" s="104">
        <f>VLOOKUP($B119,'Part 3 NNDR3'!$A$6:$FY$331,EM$4,FALSE)</f>
        <v>-129250</v>
      </c>
      <c r="EN119" s="104">
        <f>VLOOKUP($B119,'Part 3 NNDR3'!$A$6:$FY$331,EN$4,FALSE)</f>
        <v>0</v>
      </c>
      <c r="EO119" s="104">
        <f>VLOOKUP($B119,'Part 3 NNDR3'!$A$6:$FY$331,EO$4,FALSE)</f>
        <v>-129250</v>
      </c>
      <c r="EP119" s="104">
        <f>VLOOKUP($B119,'Part 3 NNDR3'!$A$6:$FY$331,EP$4,FALSE)</f>
        <v>-2652592</v>
      </c>
      <c r="EQ119" s="104">
        <f>VLOOKUP($B119,'Part 3 NNDR3'!$A$6:$FY$331,EQ$4,FALSE)</f>
        <v>0</v>
      </c>
      <c r="ER119" s="104">
        <f>VLOOKUP($B119,'Part 3 NNDR3'!$A$6:$FY$331,ER$4,FALSE)</f>
        <v>-2652592</v>
      </c>
      <c r="ES119" s="104">
        <f>VLOOKUP($B119,'Part 3 NNDR3'!$A$6:$FY$331,ES$4,FALSE)</f>
        <v>0</v>
      </c>
      <c r="ET119" s="104">
        <f>VLOOKUP($B119,'Part 3 NNDR3'!$A$6:$FY$331,ET$4,FALSE)</f>
        <v>0</v>
      </c>
      <c r="EU119" s="104">
        <f>VLOOKUP($B119,'Part 3 NNDR3'!$A$6:$FY$331,EU$4,FALSE)</f>
        <v>0</v>
      </c>
      <c r="EV119" s="104">
        <f>VLOOKUP($B119,'Part 3 NNDR3'!$A$6:$FY$331,EV$4,FALSE)</f>
        <v>-5696</v>
      </c>
      <c r="EW119" s="104">
        <f>VLOOKUP($B119,'Part 3 NNDR3'!$A$6:$FY$331,EW$4,FALSE)</f>
        <v>0</v>
      </c>
      <c r="EX119" s="104">
        <f>VLOOKUP($B119,'Part 3 NNDR3'!$A$6:$FY$331,EX$4,FALSE)</f>
        <v>-5696</v>
      </c>
      <c r="EY119" s="104">
        <f>VLOOKUP($B119,'Part 3 NNDR3'!$A$6:$FY$331,EY$4,FALSE)</f>
        <v>-5696</v>
      </c>
      <c r="EZ119" s="104">
        <f>VLOOKUP($B119,'Part 3 NNDR3'!$A$6:$FY$331,EZ$4,FALSE)</f>
        <v>0</v>
      </c>
      <c r="FA119" s="104">
        <f>VLOOKUP($B119,'Part 3 NNDR3'!$A$6:$FY$331,FA$4,FALSE)</f>
        <v>-5696</v>
      </c>
      <c r="FB119" s="104">
        <f>VLOOKUP($B119,'Part 3 NNDR3'!$A$6:$FY$331,FB$4,FALSE)</f>
        <v>110063301</v>
      </c>
      <c r="FC119" s="104">
        <f>VLOOKUP($B119,'Part 3 NNDR3'!$A$6:$FY$331,FC$4,FALSE)</f>
        <v>0</v>
      </c>
      <c r="FD119" s="104">
        <f>VLOOKUP($B119,'Part 3 NNDR3'!$A$6:$FY$331,FD$4,FALSE)</f>
        <v>110063301</v>
      </c>
      <c r="FE119" s="104">
        <f>VLOOKUP($B119,'Part 3 NNDR3'!$A$6:$FY$331,FE$4,FALSE)</f>
        <v>602045</v>
      </c>
      <c r="FF119" s="104">
        <f>VLOOKUP($B119,'Part 3 NNDR3'!$A$6:$FY$331,FF$4,FALSE)</f>
        <v>0</v>
      </c>
      <c r="FG119" s="104">
        <f>VLOOKUP($B119,'Part 3 NNDR3'!$A$6:$FY$331,FG$4,FALSE)</f>
        <v>602045</v>
      </c>
      <c r="FH119" s="104">
        <f>VLOOKUP($B119,'Part 3 NNDR3'!$A$6:$FY$331,FH$4,FALSE)</f>
        <v>-16900350</v>
      </c>
      <c r="FI119" s="104">
        <f>VLOOKUP($B119,'Part 3 NNDR3'!$A$6:$FY$331,FI$4,FALSE)</f>
        <v>0</v>
      </c>
      <c r="FJ119" s="104">
        <f>VLOOKUP($B119,'Part 3 NNDR3'!$A$6:$FY$331,FJ$4,FALSE)</f>
        <v>-16900350</v>
      </c>
      <c r="FK119" s="104">
        <f>VLOOKUP($B119,'Part 3 NNDR3'!$A$6:$FY$331,FK$4,FALSE)</f>
        <v>-3756717</v>
      </c>
      <c r="FL119" s="104">
        <f>VLOOKUP($B119,'Part 3 NNDR3'!$A$6:$FY$331,FL$4,FALSE)</f>
        <v>0</v>
      </c>
      <c r="FM119" s="104">
        <f>VLOOKUP($B119,'Part 3 NNDR3'!$A$6:$FY$331,FM$4,FALSE)</f>
        <v>-3756717</v>
      </c>
      <c r="FN119" s="104">
        <f>VLOOKUP($B119,'Part 3 NNDR3'!$A$6:$FY$331,FN$4,FALSE)</f>
        <v>-134175</v>
      </c>
      <c r="FO119" s="104">
        <f>VLOOKUP($B119,'Part 3 NNDR3'!$A$6:$FY$331,FO$4,FALSE)</f>
        <v>0</v>
      </c>
      <c r="FP119" s="104">
        <f>VLOOKUP($B119,'Part 3 NNDR3'!$A$6:$FY$331,FP$4,FALSE)</f>
        <v>-134175</v>
      </c>
      <c r="FQ119" s="104">
        <f>VLOOKUP($B119,'Part 3 NNDR3'!$A$6:$FY$331,FQ$4,FALSE)</f>
        <v>-2652592</v>
      </c>
      <c r="FR119" s="104">
        <f>VLOOKUP($B119,'Part 3 NNDR3'!$A$6:$FY$331,FR$4,FALSE)</f>
        <v>0</v>
      </c>
      <c r="FS119" s="104">
        <f>VLOOKUP($B119,'Part 3 NNDR3'!$A$6:$FY$331,FS$4,FALSE)</f>
        <v>-2652592</v>
      </c>
      <c r="FT119" s="104">
        <f>VLOOKUP($B119,'Part 3 NNDR3'!$A$6:$FY$331,FT$4,FALSE)</f>
        <v>-5696</v>
      </c>
      <c r="FU119" s="104">
        <f>VLOOKUP($B119,'Part 3 NNDR3'!$A$6:$FY$331,FU$4,FALSE)</f>
        <v>0</v>
      </c>
      <c r="FV119" s="104">
        <f>VLOOKUP($B119,'Part 3 NNDR3'!$A$6:$FY$331,FV$4,FALSE)</f>
        <v>-5696</v>
      </c>
      <c r="FW119" s="104">
        <f>VLOOKUP($B119,'Part 3 NNDR3'!$A$6:$FY$331,FW$4,FALSE)</f>
        <v>-22847485</v>
      </c>
      <c r="FX119" s="104">
        <f>VLOOKUP($B119,'Part 3 NNDR3'!$A$6:$FY$331,FX$4,FALSE)</f>
        <v>0</v>
      </c>
      <c r="FY119" s="104">
        <f>VLOOKUP($B119,'Part 3 NNDR3'!$A$6:$FY$331,FY$4,FALSE)</f>
        <v>-22847485</v>
      </c>
      <c r="FZ119" s="104">
        <f>VLOOKUP($B119,'Part 3 NNDR3'!$A$6:$FY$331,FZ$4,FALSE)</f>
        <v>87215816</v>
      </c>
      <c r="GA119" s="104">
        <f>VLOOKUP($B119,'Part 3 NNDR3'!$A$6:$FY$331,GA$4,FALSE)</f>
        <v>0</v>
      </c>
      <c r="GB119" s="104">
        <f>VLOOKUP($B119,'Part 3 NNDR3'!$A$6:$FY$331,GB$4,FALSE)</f>
        <v>87215816</v>
      </c>
      <c r="GC119" s="105" t="str">
        <f>VLOOKUP($B119,'Data (Updated)'!$C$4:$E$329,2,FALSE)</f>
        <v>E5100</v>
      </c>
      <c r="GD119" s="105" t="str">
        <f>VLOOKUP($B119,'Data (Updated)'!$C$4:$E$329,3,FALSE)</f>
        <v>NA</v>
      </c>
    </row>
    <row r="120" spans="1:186" ht="12.75" x14ac:dyDescent="0.2">
      <c r="A120" s="75">
        <v>115</v>
      </c>
      <c r="B120" s="100" t="s">
        <v>329</v>
      </c>
      <c r="C120" s="101" t="s">
        <v>951</v>
      </c>
      <c r="D120" s="102" t="s">
        <v>943</v>
      </c>
      <c r="E120" s="103" t="s">
        <v>965</v>
      </c>
      <c r="F120" s="104">
        <f>VLOOKUP($B120,'Part 3 NNDR3'!$A$6:$FY$331,F$4,FALSE)</f>
        <v>0</v>
      </c>
      <c r="G120" s="104">
        <f>VLOOKUP($B120,'Part 3 NNDR3'!$A$6:$FY$331,G$4,FALSE)</f>
        <v>0</v>
      </c>
      <c r="H120" s="104">
        <f>VLOOKUP($B120,'Part 3 NNDR3'!$A$6:$FY$331,H$4,FALSE)</f>
        <v>0</v>
      </c>
      <c r="I120" s="104">
        <f>VLOOKUP($B120,'Part 3 NNDR3'!$A$6:$FY$331,I$4,FALSE)</f>
        <v>4016</v>
      </c>
      <c r="J120" s="104">
        <f>VLOOKUP($B120,'Part 3 NNDR3'!$A$6:$FY$331,J$4,FALSE)</f>
        <v>0</v>
      </c>
      <c r="K120" s="104">
        <f>VLOOKUP($B120,'Part 3 NNDR3'!$A$6:$FY$331,K$4,FALSE)</f>
        <v>4016</v>
      </c>
      <c r="L120" s="104">
        <f>VLOOKUP($B120,'Part 3 NNDR3'!$A$6:$FY$331,L$4,FALSE)</f>
        <v>0</v>
      </c>
      <c r="M120" s="104">
        <f>VLOOKUP($B120,'Part 3 NNDR3'!$A$6:$FY$331,M$4,FALSE)</f>
        <v>0</v>
      </c>
      <c r="N120" s="104">
        <f>VLOOKUP($B120,'Part 3 NNDR3'!$A$6:$FY$331,N$4,FALSE)</f>
        <v>0</v>
      </c>
      <c r="O120" s="104">
        <f>VLOOKUP($B120,'Part 3 NNDR3'!$A$6:$FY$331,O$4,FALSE)</f>
        <v>85974</v>
      </c>
      <c r="P120" s="104">
        <f>VLOOKUP($B120,'Part 3 NNDR3'!$A$6:$FY$331,P$4,FALSE)</f>
        <v>0</v>
      </c>
      <c r="Q120" s="104">
        <f>VLOOKUP($B120,'Part 3 NNDR3'!$A$6:$FY$331,Q$4,FALSE)</f>
        <v>85974</v>
      </c>
      <c r="R120" s="104">
        <f>VLOOKUP($B120,'Part 3 NNDR3'!$A$6:$FY$331,R$4,FALSE)</f>
        <v>89990</v>
      </c>
      <c r="S120" s="104">
        <f>VLOOKUP($B120,'Part 3 NNDR3'!$A$6:$FY$331,S$4,FALSE)</f>
        <v>0</v>
      </c>
      <c r="T120" s="104">
        <f>VLOOKUP($B120,'Part 3 NNDR3'!$A$6:$FY$331,T$4,FALSE)</f>
        <v>89990</v>
      </c>
      <c r="U120" s="104">
        <f>VLOOKUP($B120,'Part 3 NNDR3'!$A$6:$FY$331,U$4,FALSE)</f>
        <v>-1960084</v>
      </c>
      <c r="V120" s="104">
        <f>VLOOKUP($B120,'Part 3 NNDR3'!$A$6:$FY$331,V$4,FALSE)</f>
        <v>0</v>
      </c>
      <c r="W120" s="104">
        <f>VLOOKUP($B120,'Part 3 NNDR3'!$A$6:$FY$331,W$4,FALSE)</f>
        <v>-1960084</v>
      </c>
      <c r="X120" s="104">
        <f>VLOOKUP($B120,'Part 3 NNDR3'!$A$6:$FY$331,X$4,FALSE)</f>
        <v>-8657</v>
      </c>
      <c r="Y120" s="104">
        <f>VLOOKUP($B120,'Part 3 NNDR3'!$A$6:$FY$331,Y$4,FALSE)</f>
        <v>0</v>
      </c>
      <c r="Z120" s="104">
        <f>VLOOKUP($B120,'Part 3 NNDR3'!$A$6:$FY$331,Z$4,FALSE)</f>
        <v>-8657</v>
      </c>
      <c r="AA120" s="104">
        <f>VLOOKUP($B120,'Part 3 NNDR3'!$A$6:$FY$331,AA$4,FALSE)</f>
        <v>-61650</v>
      </c>
      <c r="AB120" s="104">
        <f>VLOOKUP($B120,'Part 3 NNDR3'!$A$6:$FY$331,AB$4,FALSE)</f>
        <v>0</v>
      </c>
      <c r="AC120" s="104">
        <f>VLOOKUP($B120,'Part 3 NNDR3'!$A$6:$FY$331,AC$4,FALSE)</f>
        <v>-61650</v>
      </c>
      <c r="AD120" s="104">
        <f>VLOOKUP($B120,'Part 3 NNDR3'!$A$6:$FY$331,AD$4,FALSE)</f>
        <v>-22886</v>
      </c>
      <c r="AE120" s="104">
        <f>VLOOKUP($B120,'Part 3 NNDR3'!$A$6:$FY$331,AE$4,FALSE)</f>
        <v>0</v>
      </c>
      <c r="AF120" s="104">
        <f>VLOOKUP($B120,'Part 3 NNDR3'!$A$6:$FY$331,AF$4,FALSE)</f>
        <v>-22886</v>
      </c>
      <c r="AG120" s="104">
        <f>VLOOKUP($B120,'Part 3 NNDR3'!$A$6:$FY$331,AG$4,FALSE)</f>
        <v>-684</v>
      </c>
      <c r="AH120" s="104">
        <f>VLOOKUP($B120,'Part 3 NNDR3'!$A$6:$FY$331,AH$4,FALSE)</f>
        <v>0</v>
      </c>
      <c r="AI120" s="104">
        <f>VLOOKUP($B120,'Part 3 NNDR3'!$A$6:$FY$331,AI$4,FALSE)</f>
        <v>-684</v>
      </c>
      <c r="AJ120" s="104">
        <f>VLOOKUP($B120,'Part 3 NNDR3'!$A$6:$FY$331,AJ$4,FALSE)</f>
        <v>1615927</v>
      </c>
      <c r="AK120" s="104">
        <f>VLOOKUP($B120,'Part 3 NNDR3'!$A$6:$FY$331,AK$4,FALSE)</f>
        <v>0</v>
      </c>
      <c r="AL120" s="104">
        <f>VLOOKUP($B120,'Part 3 NNDR3'!$A$6:$FY$331,AL$4,FALSE)</f>
        <v>1615927</v>
      </c>
      <c r="AM120" s="104">
        <f>VLOOKUP($B120,'Part 3 NNDR3'!$A$6:$FY$331,AM$4,FALSE)</f>
        <v>-18929</v>
      </c>
      <c r="AN120" s="104">
        <f>VLOOKUP($B120,'Part 3 NNDR3'!$A$6:$FY$331,AN$4,FALSE)</f>
        <v>0</v>
      </c>
      <c r="AO120" s="104">
        <f>VLOOKUP($B120,'Part 3 NNDR3'!$A$6:$FY$331,AO$4,FALSE)</f>
        <v>-18929</v>
      </c>
      <c r="AP120" s="104">
        <f>VLOOKUP($B120,'Part 3 NNDR3'!$A$6:$FY$331,AP$4,FALSE)</f>
        <v>-2486944</v>
      </c>
      <c r="AQ120" s="104">
        <f>VLOOKUP($B120,'Part 3 NNDR3'!$A$6:$FY$331,AQ$4,FALSE)</f>
        <v>0</v>
      </c>
      <c r="AR120" s="104">
        <f>VLOOKUP($B120,'Part 3 NNDR3'!$A$6:$FY$331,AR$4,FALSE)</f>
        <v>-2486944</v>
      </c>
      <c r="AS120" s="104">
        <f>VLOOKUP($B120,'Part 3 NNDR3'!$A$6:$FY$331,AS$4,FALSE)</f>
        <v>-5980</v>
      </c>
      <c r="AT120" s="104">
        <f>VLOOKUP($B120,'Part 3 NNDR3'!$A$6:$FY$331,AT$4,FALSE)</f>
        <v>0</v>
      </c>
      <c r="AU120" s="104">
        <f>VLOOKUP($B120,'Part 3 NNDR3'!$A$6:$FY$331,AU$4,FALSE)</f>
        <v>-5980</v>
      </c>
      <c r="AV120" s="104">
        <f>VLOOKUP($B120,'Part 3 NNDR3'!$A$6:$FY$331,AV$4,FALSE)</f>
        <v>-91205</v>
      </c>
      <c r="AW120" s="104">
        <f>VLOOKUP($B120,'Part 3 NNDR3'!$A$6:$FY$331,AW$4,FALSE)</f>
        <v>0</v>
      </c>
      <c r="AX120" s="104">
        <f>VLOOKUP($B120,'Part 3 NNDR3'!$A$6:$FY$331,AX$4,FALSE)</f>
        <v>-91205</v>
      </c>
      <c r="AY120" s="104">
        <f>VLOOKUP($B120,'Part 3 NNDR3'!$A$6:$FY$331,AY$4,FALSE)</f>
        <v>0</v>
      </c>
      <c r="AZ120" s="104">
        <f>VLOOKUP($B120,'Part 3 NNDR3'!$A$6:$FY$331,AZ$4,FALSE)</f>
        <v>0</v>
      </c>
      <c r="BA120" s="104">
        <f>VLOOKUP($B120,'Part 3 NNDR3'!$A$6:$FY$331,BA$4,FALSE)</f>
        <v>0</v>
      </c>
      <c r="BB120" s="104">
        <f>VLOOKUP($B120,'Part 3 NNDR3'!$A$6:$FY$331,BB$4,FALSE)</f>
        <v>-1578</v>
      </c>
      <c r="BC120" s="104">
        <f>VLOOKUP($B120,'Part 3 NNDR3'!$A$6:$FY$331,BC$4,FALSE)</f>
        <v>0</v>
      </c>
      <c r="BD120" s="104">
        <f>VLOOKUP($B120,'Part 3 NNDR3'!$A$6:$FY$331,BD$4,FALSE)</f>
        <v>-1578</v>
      </c>
      <c r="BE120" s="104">
        <f>VLOOKUP($B120,'Part 3 NNDR3'!$A$6:$FY$331,BE$4,FALSE)</f>
        <v>0</v>
      </c>
      <c r="BF120" s="104">
        <f>VLOOKUP($B120,'Part 3 NNDR3'!$A$6:$FY$331,BF$4,FALSE)</f>
        <v>0</v>
      </c>
      <c r="BG120" s="104">
        <f>VLOOKUP($B120,'Part 3 NNDR3'!$A$6:$FY$331,BG$4,FALSE)</f>
        <v>0</v>
      </c>
      <c r="BH120" s="104">
        <f>VLOOKUP($B120,'Part 3 NNDR3'!$A$6:$FY$331,BH$4,FALSE)</f>
        <v>-3010443</v>
      </c>
      <c r="BI120" s="104">
        <f>VLOOKUP($B120,'Part 3 NNDR3'!$A$6:$FY$331,BI$4,FALSE)</f>
        <v>0</v>
      </c>
      <c r="BJ120" s="104">
        <f>VLOOKUP($B120,'Part 3 NNDR3'!$A$6:$FY$331,BJ$4,FALSE)</f>
        <v>-3010443</v>
      </c>
      <c r="BK120" s="104">
        <f>VLOOKUP($B120,'Part 3 NNDR3'!$A$6:$FY$331,BK$4,FALSE)</f>
        <v>0</v>
      </c>
      <c r="BL120" s="104">
        <f>VLOOKUP($B120,'Part 3 NNDR3'!$A$6:$FY$331,BL$4,FALSE)</f>
        <v>0</v>
      </c>
      <c r="BM120" s="104">
        <f>VLOOKUP($B120,'Part 3 NNDR3'!$A$6:$FY$331,BM$4,FALSE)</f>
        <v>0</v>
      </c>
      <c r="BN120" s="104">
        <f>VLOOKUP($B120,'Part 3 NNDR3'!$A$6:$FY$331,BN$4,FALSE)</f>
        <v>97599</v>
      </c>
      <c r="BO120" s="104">
        <f>VLOOKUP($B120,'Part 3 NNDR3'!$A$6:$FY$331,BO$4,FALSE)</f>
        <v>0</v>
      </c>
      <c r="BP120" s="104">
        <f>VLOOKUP($B120,'Part 3 NNDR3'!$A$6:$FY$331,BP$4,FALSE)</f>
        <v>97599</v>
      </c>
      <c r="BQ120" s="104">
        <f>VLOOKUP($B120,'Part 3 NNDR3'!$A$6:$FY$331,BQ$4,FALSE)</f>
        <v>-1563157</v>
      </c>
      <c r="BR120" s="104">
        <f>VLOOKUP($B120,'Part 3 NNDR3'!$A$6:$FY$331,BR$4,FALSE)</f>
        <v>0</v>
      </c>
      <c r="BS120" s="104">
        <f>VLOOKUP($B120,'Part 3 NNDR3'!$A$6:$FY$331,BS$4,FALSE)</f>
        <v>-1563157</v>
      </c>
      <c r="BT120" s="104">
        <f>VLOOKUP($B120,'Part 3 NNDR3'!$A$6:$FY$331,BT$4,FALSE)</f>
        <v>165512</v>
      </c>
      <c r="BU120" s="104">
        <f>VLOOKUP($B120,'Part 3 NNDR3'!$A$6:$FY$331,BU$4,FALSE)</f>
        <v>0</v>
      </c>
      <c r="BV120" s="104">
        <f>VLOOKUP($B120,'Part 3 NNDR3'!$A$6:$FY$331,BV$4,FALSE)</f>
        <v>165512</v>
      </c>
      <c r="BW120" s="104">
        <f>VLOOKUP($B120,'Part 3 NNDR3'!$A$6:$FY$331,BW$4,FALSE)</f>
        <v>-1300046</v>
      </c>
      <c r="BX120" s="104">
        <f>VLOOKUP($B120,'Part 3 NNDR3'!$A$6:$FY$331,BX$4,FALSE)</f>
        <v>0</v>
      </c>
      <c r="BY120" s="104">
        <f>VLOOKUP($B120,'Part 3 NNDR3'!$A$6:$FY$331,BY$4,FALSE)</f>
        <v>-1300046</v>
      </c>
      <c r="BZ120" s="104">
        <f>VLOOKUP($B120,'Part 3 NNDR3'!$A$6:$FY$331,BZ$4,FALSE)</f>
        <v>-82472</v>
      </c>
      <c r="CA120" s="104">
        <f>VLOOKUP($B120,'Part 3 NNDR3'!$A$6:$FY$331,CA$4,FALSE)</f>
        <v>0</v>
      </c>
      <c r="CB120" s="104">
        <f>VLOOKUP($B120,'Part 3 NNDR3'!$A$6:$FY$331,CB$4,FALSE)</f>
        <v>-82472</v>
      </c>
      <c r="CC120" s="104">
        <f>VLOOKUP($B120,'Part 3 NNDR3'!$A$6:$FY$331,CC$4,FALSE)</f>
        <v>-7114</v>
      </c>
      <c r="CD120" s="104">
        <f>VLOOKUP($B120,'Part 3 NNDR3'!$A$6:$FY$331,CD$4,FALSE)</f>
        <v>0</v>
      </c>
      <c r="CE120" s="104">
        <f>VLOOKUP($B120,'Part 3 NNDR3'!$A$6:$FY$331,CE$4,FALSE)</f>
        <v>-7114</v>
      </c>
      <c r="CF120" s="104">
        <f>VLOOKUP($B120,'Part 3 NNDR3'!$A$6:$FY$331,CF$4,FALSE)</f>
        <v>-269898</v>
      </c>
      <c r="CG120" s="104">
        <f>VLOOKUP($B120,'Part 3 NNDR3'!$A$6:$FY$331,CG$4,FALSE)</f>
        <v>0</v>
      </c>
      <c r="CH120" s="104">
        <f>VLOOKUP($B120,'Part 3 NNDR3'!$A$6:$FY$331,CH$4,FALSE)</f>
        <v>-269898</v>
      </c>
      <c r="CI120" s="104">
        <f>VLOOKUP($B120,'Part 3 NNDR3'!$A$6:$FY$331,CI$4,FALSE)</f>
        <v>264</v>
      </c>
      <c r="CJ120" s="104">
        <f>VLOOKUP($B120,'Part 3 NNDR3'!$A$6:$FY$331,CJ$4,FALSE)</f>
        <v>0</v>
      </c>
      <c r="CK120" s="104">
        <f>VLOOKUP($B120,'Part 3 NNDR3'!$A$6:$FY$331,CK$4,FALSE)</f>
        <v>264</v>
      </c>
      <c r="CL120" s="104">
        <f>VLOOKUP($B120,'Part 3 NNDR3'!$A$6:$FY$331,CL$4,FALSE)</f>
        <v>-13853</v>
      </c>
      <c r="CM120" s="104">
        <f>VLOOKUP($B120,'Part 3 NNDR3'!$A$6:$FY$331,CM$4,FALSE)</f>
        <v>0</v>
      </c>
      <c r="CN120" s="104">
        <f>VLOOKUP($B120,'Part 3 NNDR3'!$A$6:$FY$331,CN$4,FALSE)</f>
        <v>-13853</v>
      </c>
      <c r="CO120" s="104">
        <f>VLOOKUP($B120,'Part 3 NNDR3'!$A$6:$FY$331,CO$4,FALSE)</f>
        <v>0</v>
      </c>
      <c r="CP120" s="104">
        <f>VLOOKUP($B120,'Part 3 NNDR3'!$A$6:$FY$331,CP$4,FALSE)</f>
        <v>0</v>
      </c>
      <c r="CQ120" s="104">
        <f>VLOOKUP($B120,'Part 3 NNDR3'!$A$6:$FY$331,CQ$4,FALSE)</f>
        <v>0</v>
      </c>
      <c r="CR120" s="104">
        <f>VLOOKUP($B120,'Part 3 NNDR3'!$A$6:$FY$331,CR$4,FALSE)</f>
        <v>0</v>
      </c>
      <c r="CS120" s="104">
        <f>VLOOKUP($B120,'Part 3 NNDR3'!$A$6:$FY$331,CS$4,FALSE)</f>
        <v>0</v>
      </c>
      <c r="CT120" s="104">
        <f>VLOOKUP($B120,'Part 3 NNDR3'!$A$6:$FY$331,CT$4,FALSE)</f>
        <v>0</v>
      </c>
      <c r="CU120" s="104">
        <f>VLOOKUP($B120,'Part 3 NNDR3'!$A$6:$FY$331,CU$4,FALSE)</f>
        <v>0</v>
      </c>
      <c r="CV120" s="104">
        <f>VLOOKUP($B120,'Part 3 NNDR3'!$A$6:$FY$331,CV$4,FALSE)</f>
        <v>0</v>
      </c>
      <c r="CW120" s="104">
        <f>VLOOKUP($B120,'Part 3 NNDR3'!$A$6:$FY$331,CW$4,FALSE)</f>
        <v>0</v>
      </c>
      <c r="CX120" s="104">
        <f>VLOOKUP($B120,'Part 3 NNDR3'!$A$6:$FY$331,CX$4,FALSE)</f>
        <v>0</v>
      </c>
      <c r="CY120" s="104">
        <f>VLOOKUP($B120,'Part 3 NNDR3'!$A$6:$FY$331,CY$4,FALSE)</f>
        <v>0</v>
      </c>
      <c r="CZ120" s="104">
        <f>VLOOKUP($B120,'Part 3 NNDR3'!$A$6:$FY$331,CZ$4,FALSE)</f>
        <v>0</v>
      </c>
      <c r="DA120" s="104">
        <f>VLOOKUP($B120,'Part 3 NNDR3'!$A$6:$FY$331,DA$4,FALSE)</f>
        <v>0</v>
      </c>
      <c r="DB120" s="104">
        <f>VLOOKUP($B120,'Part 3 NNDR3'!$A$6:$FY$331,DB$4,FALSE)</f>
        <v>0</v>
      </c>
      <c r="DC120" s="104">
        <f>VLOOKUP($B120,'Part 3 NNDR3'!$A$6:$FY$331,DC$4,FALSE)</f>
        <v>0</v>
      </c>
      <c r="DD120" s="104">
        <f>VLOOKUP($B120,'Part 3 NNDR3'!$A$6:$FY$331,DD$4,FALSE)</f>
        <v>-33252</v>
      </c>
      <c r="DE120" s="104">
        <f>VLOOKUP($B120,'Part 3 NNDR3'!$A$6:$FY$331,DE$4,FALSE)</f>
        <v>-139046</v>
      </c>
      <c r="DF120" s="104">
        <f>VLOOKUP($B120,'Part 3 NNDR3'!$A$6:$FY$331,DF$4,FALSE)</f>
        <v>-172298</v>
      </c>
      <c r="DG120" s="104">
        <f>VLOOKUP($B120,'Part 3 NNDR3'!$A$6:$FY$331,DG$4,FALSE)</f>
        <v>0</v>
      </c>
      <c r="DH120" s="104">
        <f>VLOOKUP($B120,'Part 3 NNDR3'!$A$6:$FY$331,DH$4,FALSE)</f>
        <v>0</v>
      </c>
      <c r="DI120" s="104">
        <f>VLOOKUP($B120,'Part 3 NNDR3'!$A$6:$FY$331,DI$4,FALSE)</f>
        <v>0</v>
      </c>
      <c r="DJ120" s="104">
        <f>VLOOKUP($B120,'Part 3 NNDR3'!$A$6:$FY$331,DJ$4,FALSE)</f>
        <v>-145046</v>
      </c>
      <c r="DK120" s="104">
        <f>VLOOKUP($B120,'Part 3 NNDR3'!$A$6:$FY$331,DK$4,FALSE)</f>
        <v>-33252</v>
      </c>
      <c r="DL120" s="104">
        <f>VLOOKUP($B120,'Part 3 NNDR3'!$A$6:$FY$331,DL$4,FALSE)</f>
        <v>-406325</v>
      </c>
      <c r="DM120" s="104">
        <f>VLOOKUP($B120,'Part 3 NNDR3'!$A$6:$FY$331,DM$4,FALSE)</f>
        <v>-139046</v>
      </c>
      <c r="DN120" s="104">
        <f>VLOOKUP($B120,'Part 3 NNDR3'!$A$6:$FY$331,DN$4,FALSE)</f>
        <v>-545371</v>
      </c>
      <c r="DO120" s="104">
        <f>VLOOKUP($B120,'Part 3 NNDR3'!$A$6:$FY$331,DO$4,FALSE)</f>
        <v>0</v>
      </c>
      <c r="DP120" s="104">
        <f>VLOOKUP($B120,'Part 3 NNDR3'!$A$6:$FY$331,DP$4,FALSE)</f>
        <v>0</v>
      </c>
      <c r="DQ120" s="104">
        <f>VLOOKUP($B120,'Part 3 NNDR3'!$A$6:$FY$331,DQ$4,FALSE)</f>
        <v>0</v>
      </c>
      <c r="DR120" s="104">
        <f>VLOOKUP($B120,'Part 3 NNDR3'!$A$6:$FY$331,DR$4,FALSE)</f>
        <v>0</v>
      </c>
      <c r="DS120" s="104">
        <f>VLOOKUP($B120,'Part 3 NNDR3'!$A$6:$FY$331,DS$4,FALSE)</f>
        <v>0</v>
      </c>
      <c r="DT120" s="104">
        <f>VLOOKUP($B120,'Part 3 NNDR3'!$A$6:$FY$331,DT$4,FALSE)</f>
        <v>0</v>
      </c>
      <c r="DU120" s="104">
        <f>VLOOKUP($B120,'Part 3 NNDR3'!$A$6:$FY$331,DU$4,FALSE)</f>
        <v>-25522</v>
      </c>
      <c r="DV120" s="104">
        <f>VLOOKUP($B120,'Part 3 NNDR3'!$A$6:$FY$331,DV$4,FALSE)</f>
        <v>0</v>
      </c>
      <c r="DW120" s="104">
        <f>VLOOKUP($B120,'Part 3 NNDR3'!$A$6:$FY$331,DW$4,FALSE)</f>
        <v>-25522</v>
      </c>
      <c r="DX120" s="104">
        <f>VLOOKUP($B120,'Part 3 NNDR3'!$A$6:$FY$331,DX$4,FALSE)</f>
        <v>-499</v>
      </c>
      <c r="DY120" s="104">
        <f>VLOOKUP($B120,'Part 3 NNDR3'!$A$6:$FY$331,DY$4,FALSE)</f>
        <v>0</v>
      </c>
      <c r="DZ120" s="104">
        <f>VLOOKUP($B120,'Part 3 NNDR3'!$A$6:$FY$331,DZ$4,FALSE)</f>
        <v>-499</v>
      </c>
      <c r="EA120" s="104">
        <f>VLOOKUP($B120,'Part 3 NNDR3'!$A$6:$FY$331,EA$4,FALSE)</f>
        <v>-512821</v>
      </c>
      <c r="EB120" s="104">
        <f>VLOOKUP($B120,'Part 3 NNDR3'!$A$6:$FY$331,EB$4,FALSE)</f>
        <v>0</v>
      </c>
      <c r="EC120" s="104">
        <f>VLOOKUP($B120,'Part 3 NNDR3'!$A$6:$FY$331,EC$4,FALSE)</f>
        <v>-512821</v>
      </c>
      <c r="ED120" s="104">
        <f>VLOOKUP($B120,'Part 3 NNDR3'!$A$6:$FY$331,ED$4,FALSE)</f>
        <v>11746</v>
      </c>
      <c r="EE120" s="104">
        <f>VLOOKUP($B120,'Part 3 NNDR3'!$A$6:$FY$331,EE$4,FALSE)</f>
        <v>0</v>
      </c>
      <c r="EF120" s="104">
        <f>VLOOKUP($B120,'Part 3 NNDR3'!$A$6:$FY$331,EF$4,FALSE)</f>
        <v>11746</v>
      </c>
      <c r="EG120" s="104">
        <f>VLOOKUP($B120,'Part 3 NNDR3'!$A$6:$FY$331,EG$4,FALSE)</f>
        <v>0</v>
      </c>
      <c r="EH120" s="104">
        <f>VLOOKUP($B120,'Part 3 NNDR3'!$A$6:$FY$331,EH$4,FALSE)</f>
        <v>0</v>
      </c>
      <c r="EI120" s="104">
        <f>VLOOKUP($B120,'Part 3 NNDR3'!$A$6:$FY$331,EI$4,FALSE)</f>
        <v>0</v>
      </c>
      <c r="EJ120" s="104">
        <f>VLOOKUP($B120,'Part 3 NNDR3'!$A$6:$FY$331,EJ$4,FALSE)</f>
        <v>0</v>
      </c>
      <c r="EK120" s="104">
        <f>VLOOKUP($B120,'Part 3 NNDR3'!$A$6:$FY$331,EK$4,FALSE)</f>
        <v>0</v>
      </c>
      <c r="EL120" s="104">
        <f>VLOOKUP($B120,'Part 3 NNDR3'!$A$6:$FY$331,EL$4,FALSE)</f>
        <v>0</v>
      </c>
      <c r="EM120" s="104">
        <f>VLOOKUP($B120,'Part 3 NNDR3'!$A$6:$FY$331,EM$4,FALSE)</f>
        <v>0</v>
      </c>
      <c r="EN120" s="104">
        <f>VLOOKUP($B120,'Part 3 NNDR3'!$A$6:$FY$331,EN$4,FALSE)</f>
        <v>0</v>
      </c>
      <c r="EO120" s="104">
        <f>VLOOKUP($B120,'Part 3 NNDR3'!$A$6:$FY$331,EO$4,FALSE)</f>
        <v>0</v>
      </c>
      <c r="EP120" s="104">
        <f>VLOOKUP($B120,'Part 3 NNDR3'!$A$6:$FY$331,EP$4,FALSE)</f>
        <v>-527096</v>
      </c>
      <c r="EQ120" s="104">
        <f>VLOOKUP($B120,'Part 3 NNDR3'!$A$6:$FY$331,EQ$4,FALSE)</f>
        <v>0</v>
      </c>
      <c r="ER120" s="104">
        <f>VLOOKUP($B120,'Part 3 NNDR3'!$A$6:$FY$331,ER$4,FALSE)</f>
        <v>-527096</v>
      </c>
      <c r="ES120" s="104">
        <f>VLOOKUP($B120,'Part 3 NNDR3'!$A$6:$FY$331,ES$4,FALSE)</f>
        <v>0</v>
      </c>
      <c r="ET120" s="104">
        <f>VLOOKUP($B120,'Part 3 NNDR3'!$A$6:$FY$331,ET$4,FALSE)</f>
        <v>0</v>
      </c>
      <c r="EU120" s="104">
        <f>VLOOKUP($B120,'Part 3 NNDR3'!$A$6:$FY$331,EU$4,FALSE)</f>
        <v>0</v>
      </c>
      <c r="EV120" s="104">
        <f>VLOOKUP($B120,'Part 3 NNDR3'!$A$6:$FY$331,EV$4,FALSE)</f>
        <v>0</v>
      </c>
      <c r="EW120" s="104">
        <f>VLOOKUP($B120,'Part 3 NNDR3'!$A$6:$FY$331,EW$4,FALSE)</f>
        <v>0</v>
      </c>
      <c r="EX120" s="104">
        <f>VLOOKUP($B120,'Part 3 NNDR3'!$A$6:$FY$331,EX$4,FALSE)</f>
        <v>0</v>
      </c>
      <c r="EY120" s="104">
        <f>VLOOKUP($B120,'Part 3 NNDR3'!$A$6:$FY$331,EY$4,FALSE)</f>
        <v>0</v>
      </c>
      <c r="EZ120" s="104">
        <f>VLOOKUP($B120,'Part 3 NNDR3'!$A$6:$FY$331,EZ$4,FALSE)</f>
        <v>0</v>
      </c>
      <c r="FA120" s="104">
        <f>VLOOKUP($B120,'Part 3 NNDR3'!$A$6:$FY$331,FA$4,FALSE)</f>
        <v>0</v>
      </c>
      <c r="FB120" s="104">
        <f>VLOOKUP($B120,'Part 3 NNDR3'!$A$6:$FY$331,FB$4,FALSE)</f>
        <v>62445807</v>
      </c>
      <c r="FC120" s="104">
        <f>VLOOKUP($B120,'Part 3 NNDR3'!$A$6:$FY$331,FC$4,FALSE)</f>
        <v>139046</v>
      </c>
      <c r="FD120" s="104">
        <f>VLOOKUP($B120,'Part 3 NNDR3'!$A$6:$FY$331,FD$4,FALSE)</f>
        <v>62584853</v>
      </c>
      <c r="FE120" s="104">
        <f>VLOOKUP($B120,'Part 3 NNDR3'!$A$6:$FY$331,FE$4,FALSE)</f>
        <v>89990</v>
      </c>
      <c r="FF120" s="104">
        <f>VLOOKUP($B120,'Part 3 NNDR3'!$A$6:$FY$331,FF$4,FALSE)</f>
        <v>0</v>
      </c>
      <c r="FG120" s="104">
        <f>VLOOKUP($B120,'Part 3 NNDR3'!$A$6:$FY$331,FG$4,FALSE)</f>
        <v>89990</v>
      </c>
      <c r="FH120" s="104">
        <f>VLOOKUP($B120,'Part 3 NNDR3'!$A$6:$FY$331,FH$4,FALSE)</f>
        <v>-3010443</v>
      </c>
      <c r="FI120" s="104">
        <f>VLOOKUP($B120,'Part 3 NNDR3'!$A$6:$FY$331,FI$4,FALSE)</f>
        <v>0</v>
      </c>
      <c r="FJ120" s="104">
        <f>VLOOKUP($B120,'Part 3 NNDR3'!$A$6:$FY$331,FJ$4,FALSE)</f>
        <v>-3010443</v>
      </c>
      <c r="FK120" s="104">
        <f>VLOOKUP($B120,'Part 3 NNDR3'!$A$6:$FY$331,FK$4,FALSE)</f>
        <v>-1300046</v>
      </c>
      <c r="FL120" s="104">
        <f>VLOOKUP($B120,'Part 3 NNDR3'!$A$6:$FY$331,FL$4,FALSE)</f>
        <v>0</v>
      </c>
      <c r="FM120" s="104">
        <f>VLOOKUP($B120,'Part 3 NNDR3'!$A$6:$FY$331,FM$4,FALSE)</f>
        <v>-1300046</v>
      </c>
      <c r="FN120" s="104">
        <f>VLOOKUP($B120,'Part 3 NNDR3'!$A$6:$FY$331,FN$4,FALSE)</f>
        <v>-406325</v>
      </c>
      <c r="FO120" s="104">
        <f>VLOOKUP($B120,'Part 3 NNDR3'!$A$6:$FY$331,FO$4,FALSE)</f>
        <v>-139046</v>
      </c>
      <c r="FP120" s="104">
        <f>VLOOKUP($B120,'Part 3 NNDR3'!$A$6:$FY$331,FP$4,FALSE)</f>
        <v>-545371</v>
      </c>
      <c r="FQ120" s="104">
        <f>VLOOKUP($B120,'Part 3 NNDR3'!$A$6:$FY$331,FQ$4,FALSE)</f>
        <v>-527096</v>
      </c>
      <c r="FR120" s="104">
        <f>VLOOKUP($B120,'Part 3 NNDR3'!$A$6:$FY$331,FR$4,FALSE)</f>
        <v>0</v>
      </c>
      <c r="FS120" s="104">
        <f>VLOOKUP($B120,'Part 3 NNDR3'!$A$6:$FY$331,FS$4,FALSE)</f>
        <v>-527096</v>
      </c>
      <c r="FT120" s="104">
        <f>VLOOKUP($B120,'Part 3 NNDR3'!$A$6:$FY$331,FT$4,FALSE)</f>
        <v>0</v>
      </c>
      <c r="FU120" s="104">
        <f>VLOOKUP($B120,'Part 3 NNDR3'!$A$6:$FY$331,FU$4,FALSE)</f>
        <v>0</v>
      </c>
      <c r="FV120" s="104">
        <f>VLOOKUP($B120,'Part 3 NNDR3'!$A$6:$FY$331,FV$4,FALSE)</f>
        <v>0</v>
      </c>
      <c r="FW120" s="104">
        <f>VLOOKUP($B120,'Part 3 NNDR3'!$A$6:$FY$331,FW$4,FALSE)</f>
        <v>-5153920</v>
      </c>
      <c r="FX120" s="104">
        <f>VLOOKUP($B120,'Part 3 NNDR3'!$A$6:$FY$331,FX$4,FALSE)</f>
        <v>-139046</v>
      </c>
      <c r="FY120" s="104">
        <f>VLOOKUP($B120,'Part 3 NNDR3'!$A$6:$FY$331,FY$4,FALSE)</f>
        <v>-5292966</v>
      </c>
      <c r="FZ120" s="104">
        <f>VLOOKUP($B120,'Part 3 NNDR3'!$A$6:$FY$331,FZ$4,FALSE)</f>
        <v>57291887</v>
      </c>
      <c r="GA120" s="104">
        <f>VLOOKUP($B120,'Part 3 NNDR3'!$A$6:$FY$331,GA$4,FALSE)</f>
        <v>0</v>
      </c>
      <c r="GB120" s="104">
        <f>VLOOKUP($B120,'Part 3 NNDR3'!$A$6:$FY$331,GB$4,FALSE)</f>
        <v>57291887</v>
      </c>
      <c r="GC120" s="105" t="str">
        <f>VLOOKUP($B120,'Data (Updated)'!$C$4:$E$329,2,FALSE)</f>
        <v>NA</v>
      </c>
      <c r="GD120" s="106" t="str">
        <f>VLOOKUP($B120,'Data (Updated)'!$C$4:$E$329,3,FALSE)</f>
        <v>E6106</v>
      </c>
    </row>
    <row r="121" spans="1:186" ht="12.75" x14ac:dyDescent="0.2">
      <c r="A121" s="75">
        <v>116</v>
      </c>
      <c r="B121" s="100" t="s">
        <v>332</v>
      </c>
      <c r="C121" s="101" t="s">
        <v>941</v>
      </c>
      <c r="D121" s="102" t="s">
        <v>950</v>
      </c>
      <c r="E121" s="103" t="s">
        <v>331</v>
      </c>
      <c r="F121" s="104">
        <f>VLOOKUP($B121,'Part 3 NNDR3'!$A$6:$FY$331,F$4,FALSE)</f>
        <v>0</v>
      </c>
      <c r="G121" s="104">
        <f>VLOOKUP($B121,'Part 3 NNDR3'!$A$6:$FY$331,G$4,FALSE)</f>
        <v>0</v>
      </c>
      <c r="H121" s="104">
        <f>VLOOKUP($B121,'Part 3 NNDR3'!$A$6:$FY$331,H$4,FALSE)</f>
        <v>0</v>
      </c>
      <c r="I121" s="104">
        <f>VLOOKUP($B121,'Part 3 NNDR3'!$A$6:$FY$331,I$4,FALSE)</f>
        <v>14055</v>
      </c>
      <c r="J121" s="104">
        <f>VLOOKUP($B121,'Part 3 NNDR3'!$A$6:$FY$331,J$4,FALSE)</f>
        <v>0</v>
      </c>
      <c r="K121" s="104">
        <f>VLOOKUP($B121,'Part 3 NNDR3'!$A$6:$FY$331,K$4,FALSE)</f>
        <v>14055</v>
      </c>
      <c r="L121" s="104">
        <f>VLOOKUP($B121,'Part 3 NNDR3'!$A$6:$FY$331,L$4,FALSE)</f>
        <v>0</v>
      </c>
      <c r="M121" s="104">
        <f>VLOOKUP($B121,'Part 3 NNDR3'!$A$6:$FY$331,M$4,FALSE)</f>
        <v>0</v>
      </c>
      <c r="N121" s="104">
        <f>VLOOKUP($B121,'Part 3 NNDR3'!$A$6:$FY$331,N$4,FALSE)</f>
        <v>0</v>
      </c>
      <c r="O121" s="104">
        <f>VLOOKUP($B121,'Part 3 NNDR3'!$A$6:$FY$331,O$4,FALSE)</f>
        <v>-6005</v>
      </c>
      <c r="P121" s="104">
        <f>VLOOKUP($B121,'Part 3 NNDR3'!$A$6:$FY$331,P$4,FALSE)</f>
        <v>0</v>
      </c>
      <c r="Q121" s="104">
        <f>VLOOKUP($B121,'Part 3 NNDR3'!$A$6:$FY$331,Q$4,FALSE)</f>
        <v>-6005</v>
      </c>
      <c r="R121" s="104">
        <f>VLOOKUP($B121,'Part 3 NNDR3'!$A$6:$FY$331,R$4,FALSE)</f>
        <v>8050</v>
      </c>
      <c r="S121" s="104">
        <f>VLOOKUP($B121,'Part 3 NNDR3'!$A$6:$FY$331,S$4,FALSE)</f>
        <v>0</v>
      </c>
      <c r="T121" s="104">
        <f>VLOOKUP($B121,'Part 3 NNDR3'!$A$6:$FY$331,T$4,FALSE)</f>
        <v>8050</v>
      </c>
      <c r="U121" s="104">
        <f>VLOOKUP($B121,'Part 3 NNDR3'!$A$6:$FY$331,U$4,FALSE)</f>
        <v>-2858888</v>
      </c>
      <c r="V121" s="104">
        <f>VLOOKUP($B121,'Part 3 NNDR3'!$A$6:$FY$331,V$4,FALSE)</f>
        <v>0</v>
      </c>
      <c r="W121" s="104">
        <f>VLOOKUP($B121,'Part 3 NNDR3'!$A$6:$FY$331,W$4,FALSE)</f>
        <v>-2858888</v>
      </c>
      <c r="X121" s="104">
        <f>VLOOKUP($B121,'Part 3 NNDR3'!$A$6:$FY$331,X$4,FALSE)</f>
        <v>-13103</v>
      </c>
      <c r="Y121" s="104">
        <f>VLOOKUP($B121,'Part 3 NNDR3'!$A$6:$FY$331,Y$4,FALSE)</f>
        <v>0</v>
      </c>
      <c r="Z121" s="104">
        <f>VLOOKUP($B121,'Part 3 NNDR3'!$A$6:$FY$331,Z$4,FALSE)</f>
        <v>-13103</v>
      </c>
      <c r="AA121" s="104">
        <f>VLOOKUP($B121,'Part 3 NNDR3'!$A$6:$FY$331,AA$4,FALSE)</f>
        <v>-360762</v>
      </c>
      <c r="AB121" s="104">
        <f>VLOOKUP($B121,'Part 3 NNDR3'!$A$6:$FY$331,AB$4,FALSE)</f>
        <v>0</v>
      </c>
      <c r="AC121" s="104">
        <f>VLOOKUP($B121,'Part 3 NNDR3'!$A$6:$FY$331,AC$4,FALSE)</f>
        <v>-360762</v>
      </c>
      <c r="AD121" s="104">
        <f>VLOOKUP($B121,'Part 3 NNDR3'!$A$6:$FY$331,AD$4,FALSE)</f>
        <v>-160632</v>
      </c>
      <c r="AE121" s="104">
        <f>VLOOKUP($B121,'Part 3 NNDR3'!$A$6:$FY$331,AE$4,FALSE)</f>
        <v>0</v>
      </c>
      <c r="AF121" s="104">
        <f>VLOOKUP($B121,'Part 3 NNDR3'!$A$6:$FY$331,AF$4,FALSE)</f>
        <v>-160632</v>
      </c>
      <c r="AG121" s="104">
        <f>VLOOKUP($B121,'Part 3 NNDR3'!$A$6:$FY$331,AG$4,FALSE)</f>
        <v>2265</v>
      </c>
      <c r="AH121" s="104">
        <f>VLOOKUP($B121,'Part 3 NNDR3'!$A$6:$FY$331,AH$4,FALSE)</f>
        <v>0</v>
      </c>
      <c r="AI121" s="104">
        <f>VLOOKUP($B121,'Part 3 NNDR3'!$A$6:$FY$331,AI$4,FALSE)</f>
        <v>2265</v>
      </c>
      <c r="AJ121" s="104">
        <f>VLOOKUP($B121,'Part 3 NNDR3'!$A$6:$FY$331,AJ$4,FALSE)</f>
        <v>662986</v>
      </c>
      <c r="AK121" s="104">
        <f>VLOOKUP($B121,'Part 3 NNDR3'!$A$6:$FY$331,AK$4,FALSE)</f>
        <v>0</v>
      </c>
      <c r="AL121" s="104">
        <f>VLOOKUP($B121,'Part 3 NNDR3'!$A$6:$FY$331,AL$4,FALSE)</f>
        <v>662986</v>
      </c>
      <c r="AM121" s="104">
        <f>VLOOKUP($B121,'Part 3 NNDR3'!$A$6:$FY$331,AM$4,FALSE)</f>
        <v>11921</v>
      </c>
      <c r="AN121" s="104">
        <f>VLOOKUP($B121,'Part 3 NNDR3'!$A$6:$FY$331,AN$4,FALSE)</f>
        <v>0</v>
      </c>
      <c r="AO121" s="104">
        <f>VLOOKUP($B121,'Part 3 NNDR3'!$A$6:$FY$331,AO$4,FALSE)</f>
        <v>11921</v>
      </c>
      <c r="AP121" s="104">
        <f>VLOOKUP($B121,'Part 3 NNDR3'!$A$6:$FY$331,AP$4,FALSE)</f>
        <v>-932471</v>
      </c>
      <c r="AQ121" s="104">
        <f>VLOOKUP($B121,'Part 3 NNDR3'!$A$6:$FY$331,AQ$4,FALSE)</f>
        <v>0</v>
      </c>
      <c r="AR121" s="104">
        <f>VLOOKUP($B121,'Part 3 NNDR3'!$A$6:$FY$331,AR$4,FALSE)</f>
        <v>-932471</v>
      </c>
      <c r="AS121" s="104">
        <f>VLOOKUP($B121,'Part 3 NNDR3'!$A$6:$FY$331,AS$4,FALSE)</f>
        <v>-11564</v>
      </c>
      <c r="AT121" s="104">
        <f>VLOOKUP($B121,'Part 3 NNDR3'!$A$6:$FY$331,AT$4,FALSE)</f>
        <v>0</v>
      </c>
      <c r="AU121" s="104">
        <f>VLOOKUP($B121,'Part 3 NNDR3'!$A$6:$FY$331,AU$4,FALSE)</f>
        <v>-11564</v>
      </c>
      <c r="AV121" s="104">
        <f>VLOOKUP($B121,'Part 3 NNDR3'!$A$6:$FY$331,AV$4,FALSE)</f>
        <v>-101738</v>
      </c>
      <c r="AW121" s="104">
        <f>VLOOKUP($B121,'Part 3 NNDR3'!$A$6:$FY$331,AW$4,FALSE)</f>
        <v>0</v>
      </c>
      <c r="AX121" s="104">
        <f>VLOOKUP($B121,'Part 3 NNDR3'!$A$6:$FY$331,AX$4,FALSE)</f>
        <v>-101738</v>
      </c>
      <c r="AY121" s="104">
        <f>VLOOKUP($B121,'Part 3 NNDR3'!$A$6:$FY$331,AY$4,FALSE)</f>
        <v>0</v>
      </c>
      <c r="AZ121" s="104">
        <f>VLOOKUP($B121,'Part 3 NNDR3'!$A$6:$FY$331,AZ$4,FALSE)</f>
        <v>0</v>
      </c>
      <c r="BA121" s="104">
        <f>VLOOKUP($B121,'Part 3 NNDR3'!$A$6:$FY$331,BA$4,FALSE)</f>
        <v>0</v>
      </c>
      <c r="BB121" s="104">
        <f>VLOOKUP($B121,'Part 3 NNDR3'!$A$6:$FY$331,BB$4,FALSE)</f>
        <v>-69397</v>
      </c>
      <c r="BC121" s="104">
        <f>VLOOKUP($B121,'Part 3 NNDR3'!$A$6:$FY$331,BC$4,FALSE)</f>
        <v>0</v>
      </c>
      <c r="BD121" s="104">
        <f>VLOOKUP($B121,'Part 3 NNDR3'!$A$6:$FY$331,BD$4,FALSE)</f>
        <v>-69397</v>
      </c>
      <c r="BE121" s="104">
        <f>VLOOKUP($B121,'Part 3 NNDR3'!$A$6:$FY$331,BE$4,FALSE)</f>
        <v>-5652</v>
      </c>
      <c r="BF121" s="104">
        <f>VLOOKUP($B121,'Part 3 NNDR3'!$A$6:$FY$331,BF$4,FALSE)</f>
        <v>0</v>
      </c>
      <c r="BG121" s="104">
        <f>VLOOKUP($B121,'Part 3 NNDR3'!$A$6:$FY$331,BG$4,FALSE)</f>
        <v>-5652</v>
      </c>
      <c r="BH121" s="104">
        <f>VLOOKUP($B121,'Part 3 NNDR3'!$A$6:$FY$331,BH$4,FALSE)</f>
        <v>-3665565</v>
      </c>
      <c r="BI121" s="104">
        <f>VLOOKUP($B121,'Part 3 NNDR3'!$A$6:$FY$331,BI$4,FALSE)</f>
        <v>0</v>
      </c>
      <c r="BJ121" s="104">
        <f>VLOOKUP($B121,'Part 3 NNDR3'!$A$6:$FY$331,BJ$4,FALSE)</f>
        <v>-3665565</v>
      </c>
      <c r="BK121" s="104">
        <f>VLOOKUP($B121,'Part 3 NNDR3'!$A$6:$FY$331,BK$4,FALSE)</f>
        <v>-10436</v>
      </c>
      <c r="BL121" s="104">
        <f>VLOOKUP($B121,'Part 3 NNDR3'!$A$6:$FY$331,BL$4,FALSE)</f>
        <v>0</v>
      </c>
      <c r="BM121" s="104">
        <f>VLOOKUP($B121,'Part 3 NNDR3'!$A$6:$FY$331,BM$4,FALSE)</f>
        <v>-10436</v>
      </c>
      <c r="BN121" s="104">
        <f>VLOOKUP($B121,'Part 3 NNDR3'!$A$6:$FY$331,BN$4,FALSE)</f>
        <v>0</v>
      </c>
      <c r="BO121" s="104">
        <f>VLOOKUP($B121,'Part 3 NNDR3'!$A$6:$FY$331,BO$4,FALSE)</f>
        <v>0</v>
      </c>
      <c r="BP121" s="104">
        <f>VLOOKUP($B121,'Part 3 NNDR3'!$A$6:$FY$331,BP$4,FALSE)</f>
        <v>0</v>
      </c>
      <c r="BQ121" s="104">
        <f>VLOOKUP($B121,'Part 3 NNDR3'!$A$6:$FY$331,BQ$4,FALSE)</f>
        <v>-805366</v>
      </c>
      <c r="BR121" s="104">
        <f>VLOOKUP($B121,'Part 3 NNDR3'!$A$6:$FY$331,BR$4,FALSE)</f>
        <v>0</v>
      </c>
      <c r="BS121" s="104">
        <f>VLOOKUP($B121,'Part 3 NNDR3'!$A$6:$FY$331,BS$4,FALSE)</f>
        <v>-805366</v>
      </c>
      <c r="BT121" s="104">
        <f>VLOOKUP($B121,'Part 3 NNDR3'!$A$6:$FY$331,BT$4,FALSE)</f>
        <v>-237953</v>
      </c>
      <c r="BU121" s="104">
        <f>VLOOKUP($B121,'Part 3 NNDR3'!$A$6:$FY$331,BU$4,FALSE)</f>
        <v>0</v>
      </c>
      <c r="BV121" s="104">
        <f>VLOOKUP($B121,'Part 3 NNDR3'!$A$6:$FY$331,BV$4,FALSE)</f>
        <v>-237953</v>
      </c>
      <c r="BW121" s="104">
        <f>VLOOKUP($B121,'Part 3 NNDR3'!$A$6:$FY$331,BW$4,FALSE)</f>
        <v>-1053755</v>
      </c>
      <c r="BX121" s="104">
        <f>VLOOKUP($B121,'Part 3 NNDR3'!$A$6:$FY$331,BX$4,FALSE)</f>
        <v>0</v>
      </c>
      <c r="BY121" s="104">
        <f>VLOOKUP($B121,'Part 3 NNDR3'!$A$6:$FY$331,BY$4,FALSE)</f>
        <v>-1053755</v>
      </c>
      <c r="BZ121" s="104">
        <f>VLOOKUP($B121,'Part 3 NNDR3'!$A$6:$FY$331,BZ$4,FALSE)</f>
        <v>-71857</v>
      </c>
      <c r="CA121" s="104">
        <f>VLOOKUP($B121,'Part 3 NNDR3'!$A$6:$FY$331,CA$4,FALSE)</f>
        <v>0</v>
      </c>
      <c r="CB121" s="104">
        <f>VLOOKUP($B121,'Part 3 NNDR3'!$A$6:$FY$331,CB$4,FALSE)</f>
        <v>-71857</v>
      </c>
      <c r="CC121" s="104">
        <f>VLOOKUP($B121,'Part 3 NNDR3'!$A$6:$FY$331,CC$4,FALSE)</f>
        <v>359</v>
      </c>
      <c r="CD121" s="104">
        <f>VLOOKUP($B121,'Part 3 NNDR3'!$A$6:$FY$331,CD$4,FALSE)</f>
        <v>0</v>
      </c>
      <c r="CE121" s="104">
        <f>VLOOKUP($B121,'Part 3 NNDR3'!$A$6:$FY$331,CE$4,FALSE)</f>
        <v>359</v>
      </c>
      <c r="CF121" s="104">
        <f>VLOOKUP($B121,'Part 3 NNDR3'!$A$6:$FY$331,CF$4,FALSE)</f>
        <v>-24872</v>
      </c>
      <c r="CG121" s="104">
        <f>VLOOKUP($B121,'Part 3 NNDR3'!$A$6:$FY$331,CG$4,FALSE)</f>
        <v>0</v>
      </c>
      <c r="CH121" s="104">
        <f>VLOOKUP($B121,'Part 3 NNDR3'!$A$6:$FY$331,CH$4,FALSE)</f>
        <v>-24872</v>
      </c>
      <c r="CI121" s="104">
        <f>VLOOKUP($B121,'Part 3 NNDR3'!$A$6:$FY$331,CI$4,FALSE)</f>
        <v>-1434</v>
      </c>
      <c r="CJ121" s="104">
        <f>VLOOKUP($B121,'Part 3 NNDR3'!$A$6:$FY$331,CJ$4,FALSE)</f>
        <v>0</v>
      </c>
      <c r="CK121" s="104">
        <f>VLOOKUP($B121,'Part 3 NNDR3'!$A$6:$FY$331,CK$4,FALSE)</f>
        <v>-1434</v>
      </c>
      <c r="CL121" s="104">
        <f>VLOOKUP($B121,'Part 3 NNDR3'!$A$6:$FY$331,CL$4,FALSE)</f>
        <v>-1404</v>
      </c>
      <c r="CM121" s="104">
        <f>VLOOKUP($B121,'Part 3 NNDR3'!$A$6:$FY$331,CM$4,FALSE)</f>
        <v>0</v>
      </c>
      <c r="CN121" s="104">
        <f>VLOOKUP($B121,'Part 3 NNDR3'!$A$6:$FY$331,CN$4,FALSE)</f>
        <v>-1404</v>
      </c>
      <c r="CO121" s="104">
        <f>VLOOKUP($B121,'Part 3 NNDR3'!$A$6:$FY$331,CO$4,FALSE)</f>
        <v>0</v>
      </c>
      <c r="CP121" s="104">
        <f>VLOOKUP($B121,'Part 3 NNDR3'!$A$6:$FY$331,CP$4,FALSE)</f>
        <v>0</v>
      </c>
      <c r="CQ121" s="104">
        <f>VLOOKUP($B121,'Part 3 NNDR3'!$A$6:$FY$331,CQ$4,FALSE)</f>
        <v>0</v>
      </c>
      <c r="CR121" s="104">
        <f>VLOOKUP($B121,'Part 3 NNDR3'!$A$6:$FY$331,CR$4,FALSE)</f>
        <v>-13224</v>
      </c>
      <c r="CS121" s="104">
        <f>VLOOKUP($B121,'Part 3 NNDR3'!$A$6:$FY$331,CS$4,FALSE)</f>
        <v>0</v>
      </c>
      <c r="CT121" s="104">
        <f>VLOOKUP($B121,'Part 3 NNDR3'!$A$6:$FY$331,CT$4,FALSE)</f>
        <v>-13224</v>
      </c>
      <c r="CU121" s="104">
        <f>VLOOKUP($B121,'Part 3 NNDR3'!$A$6:$FY$331,CU$4,FALSE)</f>
        <v>0</v>
      </c>
      <c r="CV121" s="104">
        <f>VLOOKUP($B121,'Part 3 NNDR3'!$A$6:$FY$331,CV$4,FALSE)</f>
        <v>0</v>
      </c>
      <c r="CW121" s="104">
        <f>VLOOKUP($B121,'Part 3 NNDR3'!$A$6:$FY$331,CW$4,FALSE)</f>
        <v>0</v>
      </c>
      <c r="CX121" s="104">
        <f>VLOOKUP($B121,'Part 3 NNDR3'!$A$6:$FY$331,CX$4,FALSE)</f>
        <v>-371</v>
      </c>
      <c r="CY121" s="104">
        <f>VLOOKUP($B121,'Part 3 NNDR3'!$A$6:$FY$331,CY$4,FALSE)</f>
        <v>0</v>
      </c>
      <c r="CZ121" s="104">
        <f>VLOOKUP($B121,'Part 3 NNDR3'!$A$6:$FY$331,CZ$4,FALSE)</f>
        <v>-371</v>
      </c>
      <c r="DA121" s="104">
        <f>VLOOKUP($B121,'Part 3 NNDR3'!$A$6:$FY$331,DA$4,FALSE)</f>
        <v>0</v>
      </c>
      <c r="DB121" s="104">
        <f>VLOOKUP($B121,'Part 3 NNDR3'!$A$6:$FY$331,DB$4,FALSE)</f>
        <v>0</v>
      </c>
      <c r="DC121" s="104">
        <f>VLOOKUP($B121,'Part 3 NNDR3'!$A$6:$FY$331,DC$4,FALSE)</f>
        <v>0</v>
      </c>
      <c r="DD121" s="104">
        <f>VLOOKUP($B121,'Part 3 NNDR3'!$A$6:$FY$331,DD$4,FALSE)</f>
        <v>0</v>
      </c>
      <c r="DE121" s="104">
        <f>VLOOKUP($B121,'Part 3 NNDR3'!$A$6:$FY$331,DE$4,FALSE)</f>
        <v>0</v>
      </c>
      <c r="DF121" s="104">
        <f>VLOOKUP($B121,'Part 3 NNDR3'!$A$6:$FY$331,DF$4,FALSE)</f>
        <v>0</v>
      </c>
      <c r="DG121" s="104">
        <f>VLOOKUP($B121,'Part 3 NNDR3'!$A$6:$FY$331,DG$4,FALSE)</f>
        <v>0</v>
      </c>
      <c r="DH121" s="104">
        <f>VLOOKUP($B121,'Part 3 NNDR3'!$A$6:$FY$331,DH$4,FALSE)</f>
        <v>0</v>
      </c>
      <c r="DI121" s="104">
        <f>VLOOKUP($B121,'Part 3 NNDR3'!$A$6:$FY$331,DI$4,FALSE)</f>
        <v>0</v>
      </c>
      <c r="DJ121" s="104">
        <f>VLOOKUP($B121,'Part 3 NNDR3'!$A$6:$FY$331,DJ$4,FALSE)</f>
        <v>0</v>
      </c>
      <c r="DK121" s="104">
        <f>VLOOKUP($B121,'Part 3 NNDR3'!$A$6:$FY$331,DK$4,FALSE)</f>
        <v>0</v>
      </c>
      <c r="DL121" s="104">
        <f>VLOOKUP($B121,'Part 3 NNDR3'!$A$6:$FY$331,DL$4,FALSE)</f>
        <v>-112803</v>
      </c>
      <c r="DM121" s="104">
        <f>VLOOKUP($B121,'Part 3 NNDR3'!$A$6:$FY$331,DM$4,FALSE)</f>
        <v>0</v>
      </c>
      <c r="DN121" s="104">
        <f>VLOOKUP($B121,'Part 3 NNDR3'!$A$6:$FY$331,DN$4,FALSE)</f>
        <v>-112803</v>
      </c>
      <c r="DO121" s="104">
        <f>VLOOKUP($B121,'Part 3 NNDR3'!$A$6:$FY$331,DO$4,FALSE)</f>
        <v>0</v>
      </c>
      <c r="DP121" s="104">
        <f>VLOOKUP($B121,'Part 3 NNDR3'!$A$6:$FY$331,DP$4,FALSE)</f>
        <v>0</v>
      </c>
      <c r="DQ121" s="104">
        <f>VLOOKUP($B121,'Part 3 NNDR3'!$A$6:$FY$331,DQ$4,FALSE)</f>
        <v>0</v>
      </c>
      <c r="DR121" s="104">
        <f>VLOOKUP($B121,'Part 3 NNDR3'!$A$6:$FY$331,DR$4,FALSE)</f>
        <v>0</v>
      </c>
      <c r="DS121" s="104">
        <f>VLOOKUP($B121,'Part 3 NNDR3'!$A$6:$FY$331,DS$4,FALSE)</f>
        <v>0</v>
      </c>
      <c r="DT121" s="104">
        <f>VLOOKUP($B121,'Part 3 NNDR3'!$A$6:$FY$331,DT$4,FALSE)</f>
        <v>0</v>
      </c>
      <c r="DU121" s="104">
        <f>VLOOKUP($B121,'Part 3 NNDR3'!$A$6:$FY$331,DU$4,FALSE)</f>
        <v>-4570</v>
      </c>
      <c r="DV121" s="104">
        <f>VLOOKUP($B121,'Part 3 NNDR3'!$A$6:$FY$331,DV$4,FALSE)</f>
        <v>0</v>
      </c>
      <c r="DW121" s="104">
        <f>VLOOKUP($B121,'Part 3 NNDR3'!$A$6:$FY$331,DW$4,FALSE)</f>
        <v>-4570</v>
      </c>
      <c r="DX121" s="104">
        <f>VLOOKUP($B121,'Part 3 NNDR3'!$A$6:$FY$331,DX$4,FALSE)</f>
        <v>196</v>
      </c>
      <c r="DY121" s="104">
        <f>VLOOKUP($B121,'Part 3 NNDR3'!$A$6:$FY$331,DY$4,FALSE)</f>
        <v>0</v>
      </c>
      <c r="DZ121" s="104">
        <f>VLOOKUP($B121,'Part 3 NNDR3'!$A$6:$FY$331,DZ$4,FALSE)</f>
        <v>196</v>
      </c>
      <c r="EA121" s="104">
        <f>VLOOKUP($B121,'Part 3 NNDR3'!$A$6:$FY$331,EA$4,FALSE)</f>
        <v>-536072</v>
      </c>
      <c r="EB121" s="104">
        <f>VLOOKUP($B121,'Part 3 NNDR3'!$A$6:$FY$331,EB$4,FALSE)</f>
        <v>0</v>
      </c>
      <c r="EC121" s="104">
        <f>VLOOKUP($B121,'Part 3 NNDR3'!$A$6:$FY$331,EC$4,FALSE)</f>
        <v>-536072</v>
      </c>
      <c r="ED121" s="104">
        <f>VLOOKUP($B121,'Part 3 NNDR3'!$A$6:$FY$331,ED$4,FALSE)</f>
        <v>-28778</v>
      </c>
      <c r="EE121" s="104">
        <f>VLOOKUP($B121,'Part 3 NNDR3'!$A$6:$FY$331,EE$4,FALSE)</f>
        <v>0</v>
      </c>
      <c r="EF121" s="104">
        <f>VLOOKUP($B121,'Part 3 NNDR3'!$A$6:$FY$331,EF$4,FALSE)</f>
        <v>-28778</v>
      </c>
      <c r="EG121" s="104">
        <f>VLOOKUP($B121,'Part 3 NNDR3'!$A$6:$FY$331,EG$4,FALSE)</f>
        <v>-12953</v>
      </c>
      <c r="EH121" s="104">
        <f>VLOOKUP($B121,'Part 3 NNDR3'!$A$6:$FY$331,EH$4,FALSE)</f>
        <v>0</v>
      </c>
      <c r="EI121" s="104">
        <f>VLOOKUP($B121,'Part 3 NNDR3'!$A$6:$FY$331,EI$4,FALSE)</f>
        <v>-12953</v>
      </c>
      <c r="EJ121" s="104">
        <f>VLOOKUP($B121,'Part 3 NNDR3'!$A$6:$FY$331,EJ$4,FALSE)</f>
        <v>0</v>
      </c>
      <c r="EK121" s="104">
        <f>VLOOKUP($B121,'Part 3 NNDR3'!$A$6:$FY$331,EK$4,FALSE)</f>
        <v>0</v>
      </c>
      <c r="EL121" s="104">
        <f>VLOOKUP($B121,'Part 3 NNDR3'!$A$6:$FY$331,EL$4,FALSE)</f>
        <v>0</v>
      </c>
      <c r="EM121" s="104">
        <f>VLOOKUP($B121,'Part 3 NNDR3'!$A$6:$FY$331,EM$4,FALSE)</f>
        <v>-1848</v>
      </c>
      <c r="EN121" s="104">
        <f>VLOOKUP($B121,'Part 3 NNDR3'!$A$6:$FY$331,EN$4,FALSE)</f>
        <v>0</v>
      </c>
      <c r="EO121" s="104">
        <f>VLOOKUP($B121,'Part 3 NNDR3'!$A$6:$FY$331,EO$4,FALSE)</f>
        <v>-1848</v>
      </c>
      <c r="EP121" s="104">
        <f>VLOOKUP($B121,'Part 3 NNDR3'!$A$6:$FY$331,EP$4,FALSE)</f>
        <v>-584025</v>
      </c>
      <c r="EQ121" s="104">
        <f>VLOOKUP($B121,'Part 3 NNDR3'!$A$6:$FY$331,EQ$4,FALSE)</f>
        <v>0</v>
      </c>
      <c r="ER121" s="104">
        <f>VLOOKUP($B121,'Part 3 NNDR3'!$A$6:$FY$331,ER$4,FALSE)</f>
        <v>-584025</v>
      </c>
      <c r="ES121" s="104">
        <f>VLOOKUP($B121,'Part 3 NNDR3'!$A$6:$FY$331,ES$4,FALSE)</f>
        <v>0</v>
      </c>
      <c r="ET121" s="104">
        <f>VLOOKUP($B121,'Part 3 NNDR3'!$A$6:$FY$331,ET$4,FALSE)</f>
        <v>0</v>
      </c>
      <c r="EU121" s="104">
        <f>VLOOKUP($B121,'Part 3 NNDR3'!$A$6:$FY$331,EU$4,FALSE)</f>
        <v>0</v>
      </c>
      <c r="EV121" s="104">
        <f>VLOOKUP($B121,'Part 3 NNDR3'!$A$6:$FY$331,EV$4,FALSE)</f>
        <v>0</v>
      </c>
      <c r="EW121" s="104">
        <f>VLOOKUP($B121,'Part 3 NNDR3'!$A$6:$FY$331,EW$4,FALSE)</f>
        <v>0</v>
      </c>
      <c r="EX121" s="104">
        <f>VLOOKUP($B121,'Part 3 NNDR3'!$A$6:$FY$331,EX$4,FALSE)</f>
        <v>0</v>
      </c>
      <c r="EY121" s="104">
        <f>VLOOKUP($B121,'Part 3 NNDR3'!$A$6:$FY$331,EY$4,FALSE)</f>
        <v>0</v>
      </c>
      <c r="EZ121" s="104">
        <f>VLOOKUP($B121,'Part 3 NNDR3'!$A$6:$FY$331,EZ$4,FALSE)</f>
        <v>0</v>
      </c>
      <c r="FA121" s="104">
        <f>VLOOKUP($B121,'Part 3 NNDR3'!$A$6:$FY$331,FA$4,FALSE)</f>
        <v>0</v>
      </c>
      <c r="FB121" s="104">
        <f>VLOOKUP($B121,'Part 3 NNDR3'!$A$6:$FY$331,FB$4,FALSE)</f>
        <v>32721901</v>
      </c>
      <c r="FC121" s="104">
        <f>VLOOKUP($B121,'Part 3 NNDR3'!$A$6:$FY$331,FC$4,FALSE)</f>
        <v>0</v>
      </c>
      <c r="FD121" s="104">
        <f>VLOOKUP($B121,'Part 3 NNDR3'!$A$6:$FY$331,FD$4,FALSE)</f>
        <v>32721901</v>
      </c>
      <c r="FE121" s="104">
        <f>VLOOKUP($B121,'Part 3 NNDR3'!$A$6:$FY$331,FE$4,FALSE)</f>
        <v>8050</v>
      </c>
      <c r="FF121" s="104">
        <f>VLOOKUP($B121,'Part 3 NNDR3'!$A$6:$FY$331,FF$4,FALSE)</f>
        <v>0</v>
      </c>
      <c r="FG121" s="104">
        <f>VLOOKUP($B121,'Part 3 NNDR3'!$A$6:$FY$331,FG$4,FALSE)</f>
        <v>8050</v>
      </c>
      <c r="FH121" s="104">
        <f>VLOOKUP($B121,'Part 3 NNDR3'!$A$6:$FY$331,FH$4,FALSE)</f>
        <v>-3665565</v>
      </c>
      <c r="FI121" s="104">
        <f>VLOOKUP($B121,'Part 3 NNDR3'!$A$6:$FY$331,FI$4,FALSE)</f>
        <v>0</v>
      </c>
      <c r="FJ121" s="104">
        <f>VLOOKUP($B121,'Part 3 NNDR3'!$A$6:$FY$331,FJ$4,FALSE)</f>
        <v>-3665565</v>
      </c>
      <c r="FK121" s="104">
        <f>VLOOKUP($B121,'Part 3 NNDR3'!$A$6:$FY$331,FK$4,FALSE)</f>
        <v>-1053755</v>
      </c>
      <c r="FL121" s="104">
        <f>VLOOKUP($B121,'Part 3 NNDR3'!$A$6:$FY$331,FL$4,FALSE)</f>
        <v>0</v>
      </c>
      <c r="FM121" s="104">
        <f>VLOOKUP($B121,'Part 3 NNDR3'!$A$6:$FY$331,FM$4,FALSE)</f>
        <v>-1053755</v>
      </c>
      <c r="FN121" s="104">
        <f>VLOOKUP($B121,'Part 3 NNDR3'!$A$6:$FY$331,FN$4,FALSE)</f>
        <v>-112803</v>
      </c>
      <c r="FO121" s="104">
        <f>VLOOKUP($B121,'Part 3 NNDR3'!$A$6:$FY$331,FO$4,FALSE)</f>
        <v>0</v>
      </c>
      <c r="FP121" s="104">
        <f>VLOOKUP($B121,'Part 3 NNDR3'!$A$6:$FY$331,FP$4,FALSE)</f>
        <v>-112803</v>
      </c>
      <c r="FQ121" s="104">
        <f>VLOOKUP($B121,'Part 3 NNDR3'!$A$6:$FY$331,FQ$4,FALSE)</f>
        <v>-584025</v>
      </c>
      <c r="FR121" s="104">
        <f>VLOOKUP($B121,'Part 3 NNDR3'!$A$6:$FY$331,FR$4,FALSE)</f>
        <v>0</v>
      </c>
      <c r="FS121" s="104">
        <f>VLOOKUP($B121,'Part 3 NNDR3'!$A$6:$FY$331,FS$4,FALSE)</f>
        <v>-584025</v>
      </c>
      <c r="FT121" s="104">
        <f>VLOOKUP($B121,'Part 3 NNDR3'!$A$6:$FY$331,FT$4,FALSE)</f>
        <v>0</v>
      </c>
      <c r="FU121" s="104">
        <f>VLOOKUP($B121,'Part 3 NNDR3'!$A$6:$FY$331,FU$4,FALSE)</f>
        <v>0</v>
      </c>
      <c r="FV121" s="104">
        <f>VLOOKUP($B121,'Part 3 NNDR3'!$A$6:$FY$331,FV$4,FALSE)</f>
        <v>0</v>
      </c>
      <c r="FW121" s="104">
        <f>VLOOKUP($B121,'Part 3 NNDR3'!$A$6:$FY$331,FW$4,FALSE)</f>
        <v>-5408098</v>
      </c>
      <c r="FX121" s="104">
        <f>VLOOKUP($B121,'Part 3 NNDR3'!$A$6:$FY$331,FX$4,FALSE)</f>
        <v>0</v>
      </c>
      <c r="FY121" s="104">
        <f>VLOOKUP($B121,'Part 3 NNDR3'!$A$6:$FY$331,FY$4,FALSE)</f>
        <v>-5408098</v>
      </c>
      <c r="FZ121" s="104">
        <f>VLOOKUP($B121,'Part 3 NNDR3'!$A$6:$FY$331,FZ$4,FALSE)</f>
        <v>27313803</v>
      </c>
      <c r="GA121" s="104">
        <f>VLOOKUP($B121,'Part 3 NNDR3'!$A$6:$FY$331,GA$4,FALSE)</f>
        <v>0</v>
      </c>
      <c r="GB121" s="104">
        <f>VLOOKUP($B121,'Part 3 NNDR3'!$A$6:$FY$331,GB$4,FALSE)</f>
        <v>27313803</v>
      </c>
      <c r="GC121" s="105" t="str">
        <f>VLOOKUP($B121,'Data (Updated)'!$C$4:$E$329,2,FALSE)</f>
        <v>E2721</v>
      </c>
      <c r="GD121" s="106" t="str">
        <f>VLOOKUP($B121,'Data (Updated)'!$C$4:$E$329,3,FALSE)</f>
        <v>E6127</v>
      </c>
    </row>
    <row r="122" spans="1:186" ht="12.75" x14ac:dyDescent="0.2">
      <c r="A122" s="75">
        <v>117</v>
      </c>
      <c r="B122" s="100" t="s">
        <v>334</v>
      </c>
      <c r="C122" s="101" t="s">
        <v>959</v>
      </c>
      <c r="D122" s="102" t="s">
        <v>947</v>
      </c>
      <c r="E122" s="103" t="s">
        <v>966</v>
      </c>
      <c r="F122" s="104">
        <f>VLOOKUP($B122,'Part 3 NNDR3'!$A$6:$FY$331,F$4,FALSE)</f>
        <v>0</v>
      </c>
      <c r="G122" s="104">
        <f>VLOOKUP($B122,'Part 3 NNDR3'!$A$6:$FY$331,G$4,FALSE)</f>
        <v>0</v>
      </c>
      <c r="H122" s="104">
        <f>VLOOKUP($B122,'Part 3 NNDR3'!$A$6:$FY$331,H$4,FALSE)</f>
        <v>0</v>
      </c>
      <c r="I122" s="104">
        <f>VLOOKUP($B122,'Part 3 NNDR3'!$A$6:$FY$331,I$4,FALSE)</f>
        <v>74083</v>
      </c>
      <c r="J122" s="104">
        <f>VLOOKUP($B122,'Part 3 NNDR3'!$A$6:$FY$331,J$4,FALSE)</f>
        <v>0</v>
      </c>
      <c r="K122" s="104">
        <f>VLOOKUP($B122,'Part 3 NNDR3'!$A$6:$FY$331,K$4,FALSE)</f>
        <v>74083</v>
      </c>
      <c r="L122" s="104">
        <f>VLOOKUP($B122,'Part 3 NNDR3'!$A$6:$FY$331,L$4,FALSE)</f>
        <v>0</v>
      </c>
      <c r="M122" s="104">
        <f>VLOOKUP($B122,'Part 3 NNDR3'!$A$6:$FY$331,M$4,FALSE)</f>
        <v>0</v>
      </c>
      <c r="N122" s="104">
        <f>VLOOKUP($B122,'Part 3 NNDR3'!$A$6:$FY$331,N$4,FALSE)</f>
        <v>0</v>
      </c>
      <c r="O122" s="104">
        <f>VLOOKUP($B122,'Part 3 NNDR3'!$A$6:$FY$331,O$4,FALSE)</f>
        <v>186424</v>
      </c>
      <c r="P122" s="104">
        <f>VLOOKUP($B122,'Part 3 NNDR3'!$A$6:$FY$331,P$4,FALSE)</f>
        <v>0</v>
      </c>
      <c r="Q122" s="104">
        <f>VLOOKUP($B122,'Part 3 NNDR3'!$A$6:$FY$331,Q$4,FALSE)</f>
        <v>186424</v>
      </c>
      <c r="R122" s="104">
        <f>VLOOKUP($B122,'Part 3 NNDR3'!$A$6:$FY$331,R$4,FALSE)</f>
        <v>260507</v>
      </c>
      <c r="S122" s="104">
        <f>VLOOKUP($B122,'Part 3 NNDR3'!$A$6:$FY$331,S$4,FALSE)</f>
        <v>0</v>
      </c>
      <c r="T122" s="104">
        <f>VLOOKUP($B122,'Part 3 NNDR3'!$A$6:$FY$331,T$4,FALSE)</f>
        <v>260507</v>
      </c>
      <c r="U122" s="104">
        <f>VLOOKUP($B122,'Part 3 NNDR3'!$A$6:$FY$331,U$4,FALSE)</f>
        <v>-2313749</v>
      </c>
      <c r="V122" s="104">
        <f>VLOOKUP($B122,'Part 3 NNDR3'!$A$6:$FY$331,V$4,FALSE)</f>
        <v>0</v>
      </c>
      <c r="W122" s="104">
        <f>VLOOKUP($B122,'Part 3 NNDR3'!$A$6:$FY$331,W$4,FALSE)</f>
        <v>-2313749</v>
      </c>
      <c r="X122" s="104">
        <f>VLOOKUP($B122,'Part 3 NNDR3'!$A$6:$FY$331,X$4,FALSE)</f>
        <v>0</v>
      </c>
      <c r="Y122" s="104">
        <f>VLOOKUP($B122,'Part 3 NNDR3'!$A$6:$FY$331,Y$4,FALSE)</f>
        <v>0</v>
      </c>
      <c r="Z122" s="104">
        <f>VLOOKUP($B122,'Part 3 NNDR3'!$A$6:$FY$331,Z$4,FALSE)</f>
        <v>0</v>
      </c>
      <c r="AA122" s="104">
        <f>VLOOKUP($B122,'Part 3 NNDR3'!$A$6:$FY$331,AA$4,FALSE)</f>
        <v>-164042</v>
      </c>
      <c r="AB122" s="104">
        <f>VLOOKUP($B122,'Part 3 NNDR3'!$A$6:$FY$331,AB$4,FALSE)</f>
        <v>0</v>
      </c>
      <c r="AC122" s="104">
        <f>VLOOKUP($B122,'Part 3 NNDR3'!$A$6:$FY$331,AC$4,FALSE)</f>
        <v>-164042</v>
      </c>
      <c r="AD122" s="104">
        <f>VLOOKUP($B122,'Part 3 NNDR3'!$A$6:$FY$331,AD$4,FALSE)</f>
        <v>-164042</v>
      </c>
      <c r="AE122" s="104">
        <f>VLOOKUP($B122,'Part 3 NNDR3'!$A$6:$FY$331,AE$4,FALSE)</f>
        <v>0</v>
      </c>
      <c r="AF122" s="104">
        <f>VLOOKUP($B122,'Part 3 NNDR3'!$A$6:$FY$331,AF$4,FALSE)</f>
        <v>-164042</v>
      </c>
      <c r="AG122" s="104">
        <f>VLOOKUP($B122,'Part 3 NNDR3'!$A$6:$FY$331,AG$4,FALSE)</f>
        <v>0</v>
      </c>
      <c r="AH122" s="104">
        <f>VLOOKUP($B122,'Part 3 NNDR3'!$A$6:$FY$331,AH$4,FALSE)</f>
        <v>0</v>
      </c>
      <c r="AI122" s="104">
        <f>VLOOKUP($B122,'Part 3 NNDR3'!$A$6:$FY$331,AI$4,FALSE)</f>
        <v>0</v>
      </c>
      <c r="AJ122" s="104">
        <f>VLOOKUP($B122,'Part 3 NNDR3'!$A$6:$FY$331,AJ$4,FALSE)</f>
        <v>4998707</v>
      </c>
      <c r="AK122" s="104">
        <f>VLOOKUP($B122,'Part 3 NNDR3'!$A$6:$FY$331,AK$4,FALSE)</f>
        <v>0</v>
      </c>
      <c r="AL122" s="104">
        <f>VLOOKUP($B122,'Part 3 NNDR3'!$A$6:$FY$331,AL$4,FALSE)</f>
        <v>4998707</v>
      </c>
      <c r="AM122" s="104">
        <f>VLOOKUP($B122,'Part 3 NNDR3'!$A$6:$FY$331,AM$4,FALSE)</f>
        <v>-110041</v>
      </c>
      <c r="AN122" s="104">
        <f>VLOOKUP($B122,'Part 3 NNDR3'!$A$6:$FY$331,AN$4,FALSE)</f>
        <v>0</v>
      </c>
      <c r="AO122" s="104">
        <f>VLOOKUP($B122,'Part 3 NNDR3'!$A$6:$FY$331,AO$4,FALSE)</f>
        <v>-110041</v>
      </c>
      <c r="AP122" s="104">
        <f>VLOOKUP($B122,'Part 3 NNDR3'!$A$6:$FY$331,AP$4,FALSE)</f>
        <v>-8979047</v>
      </c>
      <c r="AQ122" s="104">
        <f>VLOOKUP($B122,'Part 3 NNDR3'!$A$6:$FY$331,AQ$4,FALSE)</f>
        <v>0</v>
      </c>
      <c r="AR122" s="104">
        <f>VLOOKUP($B122,'Part 3 NNDR3'!$A$6:$FY$331,AR$4,FALSE)</f>
        <v>-8979047</v>
      </c>
      <c r="AS122" s="104">
        <f>VLOOKUP($B122,'Part 3 NNDR3'!$A$6:$FY$331,AS$4,FALSE)</f>
        <v>22514</v>
      </c>
      <c r="AT122" s="104">
        <f>VLOOKUP($B122,'Part 3 NNDR3'!$A$6:$FY$331,AT$4,FALSE)</f>
        <v>0</v>
      </c>
      <c r="AU122" s="104">
        <f>VLOOKUP($B122,'Part 3 NNDR3'!$A$6:$FY$331,AU$4,FALSE)</f>
        <v>22514</v>
      </c>
      <c r="AV122" s="104">
        <f>VLOOKUP($B122,'Part 3 NNDR3'!$A$6:$FY$331,AV$4,FALSE)</f>
        <v>0</v>
      </c>
      <c r="AW122" s="104">
        <f>VLOOKUP($B122,'Part 3 NNDR3'!$A$6:$FY$331,AW$4,FALSE)</f>
        <v>0</v>
      </c>
      <c r="AX122" s="104">
        <f>VLOOKUP($B122,'Part 3 NNDR3'!$A$6:$FY$331,AX$4,FALSE)</f>
        <v>0</v>
      </c>
      <c r="AY122" s="104">
        <f>VLOOKUP($B122,'Part 3 NNDR3'!$A$6:$FY$331,AY$4,FALSE)</f>
        <v>0</v>
      </c>
      <c r="AZ122" s="104">
        <f>VLOOKUP($B122,'Part 3 NNDR3'!$A$6:$FY$331,AZ$4,FALSE)</f>
        <v>0</v>
      </c>
      <c r="BA122" s="104">
        <f>VLOOKUP($B122,'Part 3 NNDR3'!$A$6:$FY$331,BA$4,FALSE)</f>
        <v>0</v>
      </c>
      <c r="BB122" s="104">
        <f>VLOOKUP($B122,'Part 3 NNDR3'!$A$6:$FY$331,BB$4,FALSE)</f>
        <v>0</v>
      </c>
      <c r="BC122" s="104">
        <f>VLOOKUP($B122,'Part 3 NNDR3'!$A$6:$FY$331,BC$4,FALSE)</f>
        <v>0</v>
      </c>
      <c r="BD122" s="104">
        <f>VLOOKUP($B122,'Part 3 NNDR3'!$A$6:$FY$331,BD$4,FALSE)</f>
        <v>0</v>
      </c>
      <c r="BE122" s="104">
        <f>VLOOKUP($B122,'Part 3 NNDR3'!$A$6:$FY$331,BE$4,FALSE)</f>
        <v>0</v>
      </c>
      <c r="BF122" s="104">
        <f>VLOOKUP($B122,'Part 3 NNDR3'!$A$6:$FY$331,BF$4,FALSE)</f>
        <v>0</v>
      </c>
      <c r="BG122" s="104">
        <f>VLOOKUP($B122,'Part 3 NNDR3'!$A$6:$FY$331,BG$4,FALSE)</f>
        <v>0</v>
      </c>
      <c r="BH122" s="104">
        <f>VLOOKUP($B122,'Part 3 NNDR3'!$A$6:$FY$331,BH$4,FALSE)</f>
        <v>-6545658</v>
      </c>
      <c r="BI122" s="104">
        <f>VLOOKUP($B122,'Part 3 NNDR3'!$A$6:$FY$331,BI$4,FALSE)</f>
        <v>0</v>
      </c>
      <c r="BJ122" s="104">
        <f>VLOOKUP($B122,'Part 3 NNDR3'!$A$6:$FY$331,BJ$4,FALSE)</f>
        <v>-6545658</v>
      </c>
      <c r="BK122" s="104">
        <f>VLOOKUP($B122,'Part 3 NNDR3'!$A$6:$FY$331,BK$4,FALSE)</f>
        <v>-69627</v>
      </c>
      <c r="BL122" s="104">
        <f>VLOOKUP($B122,'Part 3 NNDR3'!$A$6:$FY$331,BL$4,FALSE)</f>
        <v>0</v>
      </c>
      <c r="BM122" s="104">
        <f>VLOOKUP($B122,'Part 3 NNDR3'!$A$6:$FY$331,BM$4,FALSE)</f>
        <v>-69627</v>
      </c>
      <c r="BN122" s="104">
        <f>VLOOKUP($B122,'Part 3 NNDR3'!$A$6:$FY$331,BN$4,FALSE)</f>
        <v>-237714</v>
      </c>
      <c r="BO122" s="104">
        <f>VLOOKUP($B122,'Part 3 NNDR3'!$A$6:$FY$331,BO$4,FALSE)</f>
        <v>0</v>
      </c>
      <c r="BP122" s="104">
        <f>VLOOKUP($B122,'Part 3 NNDR3'!$A$6:$FY$331,BP$4,FALSE)</f>
        <v>-237714</v>
      </c>
      <c r="BQ122" s="104">
        <f>VLOOKUP($B122,'Part 3 NNDR3'!$A$6:$FY$331,BQ$4,FALSE)</f>
        <v>-3910978</v>
      </c>
      <c r="BR122" s="104">
        <f>VLOOKUP($B122,'Part 3 NNDR3'!$A$6:$FY$331,BR$4,FALSE)</f>
        <v>0</v>
      </c>
      <c r="BS122" s="104">
        <f>VLOOKUP($B122,'Part 3 NNDR3'!$A$6:$FY$331,BS$4,FALSE)</f>
        <v>-3910978</v>
      </c>
      <c r="BT122" s="104">
        <f>VLOOKUP($B122,'Part 3 NNDR3'!$A$6:$FY$331,BT$4,FALSE)</f>
        <v>-522578</v>
      </c>
      <c r="BU122" s="104">
        <f>VLOOKUP($B122,'Part 3 NNDR3'!$A$6:$FY$331,BU$4,FALSE)</f>
        <v>0</v>
      </c>
      <c r="BV122" s="104">
        <f>VLOOKUP($B122,'Part 3 NNDR3'!$A$6:$FY$331,BV$4,FALSE)</f>
        <v>-522578</v>
      </c>
      <c r="BW122" s="104">
        <f>VLOOKUP($B122,'Part 3 NNDR3'!$A$6:$FY$331,BW$4,FALSE)</f>
        <v>-4740897</v>
      </c>
      <c r="BX122" s="104">
        <f>VLOOKUP($B122,'Part 3 NNDR3'!$A$6:$FY$331,BX$4,FALSE)</f>
        <v>0</v>
      </c>
      <c r="BY122" s="104">
        <f>VLOOKUP($B122,'Part 3 NNDR3'!$A$6:$FY$331,BY$4,FALSE)</f>
        <v>-4740897</v>
      </c>
      <c r="BZ122" s="104">
        <f>VLOOKUP($B122,'Part 3 NNDR3'!$A$6:$FY$331,BZ$4,FALSE)</f>
        <v>-51920</v>
      </c>
      <c r="CA122" s="104">
        <f>VLOOKUP($B122,'Part 3 NNDR3'!$A$6:$FY$331,CA$4,FALSE)</f>
        <v>0</v>
      </c>
      <c r="CB122" s="104">
        <f>VLOOKUP($B122,'Part 3 NNDR3'!$A$6:$FY$331,CB$4,FALSE)</f>
        <v>-51920</v>
      </c>
      <c r="CC122" s="104">
        <f>VLOOKUP($B122,'Part 3 NNDR3'!$A$6:$FY$331,CC$4,FALSE)</f>
        <v>-12002</v>
      </c>
      <c r="CD122" s="104">
        <f>VLOOKUP($B122,'Part 3 NNDR3'!$A$6:$FY$331,CD$4,FALSE)</f>
        <v>0</v>
      </c>
      <c r="CE122" s="104">
        <f>VLOOKUP($B122,'Part 3 NNDR3'!$A$6:$FY$331,CE$4,FALSE)</f>
        <v>-12002</v>
      </c>
      <c r="CF122" s="104">
        <f>VLOOKUP($B122,'Part 3 NNDR3'!$A$6:$FY$331,CF$4,FALSE)</f>
        <v>-78917</v>
      </c>
      <c r="CG122" s="104">
        <f>VLOOKUP($B122,'Part 3 NNDR3'!$A$6:$FY$331,CG$4,FALSE)</f>
        <v>0</v>
      </c>
      <c r="CH122" s="104">
        <f>VLOOKUP($B122,'Part 3 NNDR3'!$A$6:$FY$331,CH$4,FALSE)</f>
        <v>-78917</v>
      </c>
      <c r="CI122" s="104">
        <f>VLOOKUP($B122,'Part 3 NNDR3'!$A$6:$FY$331,CI$4,FALSE)</f>
        <v>0</v>
      </c>
      <c r="CJ122" s="104">
        <f>VLOOKUP($B122,'Part 3 NNDR3'!$A$6:$FY$331,CJ$4,FALSE)</f>
        <v>0</v>
      </c>
      <c r="CK122" s="104">
        <f>VLOOKUP($B122,'Part 3 NNDR3'!$A$6:$FY$331,CK$4,FALSE)</f>
        <v>0</v>
      </c>
      <c r="CL122" s="104">
        <f>VLOOKUP($B122,'Part 3 NNDR3'!$A$6:$FY$331,CL$4,FALSE)</f>
        <v>0</v>
      </c>
      <c r="CM122" s="104">
        <f>VLOOKUP($B122,'Part 3 NNDR3'!$A$6:$FY$331,CM$4,FALSE)</f>
        <v>0</v>
      </c>
      <c r="CN122" s="104">
        <f>VLOOKUP($B122,'Part 3 NNDR3'!$A$6:$FY$331,CN$4,FALSE)</f>
        <v>0</v>
      </c>
      <c r="CO122" s="104">
        <f>VLOOKUP($B122,'Part 3 NNDR3'!$A$6:$FY$331,CO$4,FALSE)</f>
        <v>0</v>
      </c>
      <c r="CP122" s="104">
        <f>VLOOKUP($B122,'Part 3 NNDR3'!$A$6:$FY$331,CP$4,FALSE)</f>
        <v>0</v>
      </c>
      <c r="CQ122" s="104">
        <f>VLOOKUP($B122,'Part 3 NNDR3'!$A$6:$FY$331,CQ$4,FALSE)</f>
        <v>0</v>
      </c>
      <c r="CR122" s="104">
        <f>VLOOKUP($B122,'Part 3 NNDR3'!$A$6:$FY$331,CR$4,FALSE)</f>
        <v>0</v>
      </c>
      <c r="CS122" s="104">
        <f>VLOOKUP($B122,'Part 3 NNDR3'!$A$6:$FY$331,CS$4,FALSE)</f>
        <v>0</v>
      </c>
      <c r="CT122" s="104">
        <f>VLOOKUP($B122,'Part 3 NNDR3'!$A$6:$FY$331,CT$4,FALSE)</f>
        <v>0</v>
      </c>
      <c r="CU122" s="104">
        <f>VLOOKUP($B122,'Part 3 NNDR3'!$A$6:$FY$331,CU$4,FALSE)</f>
        <v>0</v>
      </c>
      <c r="CV122" s="104">
        <f>VLOOKUP($B122,'Part 3 NNDR3'!$A$6:$FY$331,CV$4,FALSE)</f>
        <v>0</v>
      </c>
      <c r="CW122" s="104">
        <f>VLOOKUP($B122,'Part 3 NNDR3'!$A$6:$FY$331,CW$4,FALSE)</f>
        <v>0</v>
      </c>
      <c r="CX122" s="104">
        <f>VLOOKUP($B122,'Part 3 NNDR3'!$A$6:$FY$331,CX$4,FALSE)</f>
        <v>0</v>
      </c>
      <c r="CY122" s="104">
        <f>VLOOKUP($B122,'Part 3 NNDR3'!$A$6:$FY$331,CY$4,FALSE)</f>
        <v>0</v>
      </c>
      <c r="CZ122" s="104">
        <f>VLOOKUP($B122,'Part 3 NNDR3'!$A$6:$FY$331,CZ$4,FALSE)</f>
        <v>0</v>
      </c>
      <c r="DA122" s="104">
        <f>VLOOKUP($B122,'Part 3 NNDR3'!$A$6:$FY$331,DA$4,FALSE)</f>
        <v>0</v>
      </c>
      <c r="DB122" s="104">
        <f>VLOOKUP($B122,'Part 3 NNDR3'!$A$6:$FY$331,DB$4,FALSE)</f>
        <v>0</v>
      </c>
      <c r="DC122" s="104">
        <f>VLOOKUP($B122,'Part 3 NNDR3'!$A$6:$FY$331,DC$4,FALSE)</f>
        <v>0</v>
      </c>
      <c r="DD122" s="104">
        <f>VLOOKUP($B122,'Part 3 NNDR3'!$A$6:$FY$331,DD$4,FALSE)</f>
        <v>0</v>
      </c>
      <c r="DE122" s="104">
        <f>VLOOKUP($B122,'Part 3 NNDR3'!$A$6:$FY$331,DE$4,FALSE)</f>
        <v>0</v>
      </c>
      <c r="DF122" s="104">
        <f>VLOOKUP($B122,'Part 3 NNDR3'!$A$6:$FY$331,DF$4,FALSE)</f>
        <v>0</v>
      </c>
      <c r="DG122" s="104">
        <f>VLOOKUP($B122,'Part 3 NNDR3'!$A$6:$FY$331,DG$4,FALSE)</f>
        <v>0</v>
      </c>
      <c r="DH122" s="104">
        <f>VLOOKUP($B122,'Part 3 NNDR3'!$A$6:$FY$331,DH$4,FALSE)</f>
        <v>0</v>
      </c>
      <c r="DI122" s="104">
        <f>VLOOKUP($B122,'Part 3 NNDR3'!$A$6:$FY$331,DI$4,FALSE)</f>
        <v>0</v>
      </c>
      <c r="DJ122" s="104">
        <f>VLOOKUP($B122,'Part 3 NNDR3'!$A$6:$FY$331,DJ$4,FALSE)</f>
        <v>0</v>
      </c>
      <c r="DK122" s="104">
        <f>VLOOKUP($B122,'Part 3 NNDR3'!$A$6:$FY$331,DK$4,FALSE)</f>
        <v>0</v>
      </c>
      <c r="DL122" s="104">
        <f>VLOOKUP($B122,'Part 3 NNDR3'!$A$6:$FY$331,DL$4,FALSE)</f>
        <v>-142839</v>
      </c>
      <c r="DM122" s="104">
        <f>VLOOKUP($B122,'Part 3 NNDR3'!$A$6:$FY$331,DM$4,FALSE)</f>
        <v>0</v>
      </c>
      <c r="DN122" s="104">
        <f>VLOOKUP($B122,'Part 3 NNDR3'!$A$6:$FY$331,DN$4,FALSE)</f>
        <v>-142839</v>
      </c>
      <c r="DO122" s="104">
        <f>VLOOKUP($B122,'Part 3 NNDR3'!$A$6:$FY$331,DO$4,FALSE)</f>
        <v>0</v>
      </c>
      <c r="DP122" s="104">
        <f>VLOOKUP($B122,'Part 3 NNDR3'!$A$6:$FY$331,DP$4,FALSE)</f>
        <v>0</v>
      </c>
      <c r="DQ122" s="104">
        <f>VLOOKUP($B122,'Part 3 NNDR3'!$A$6:$FY$331,DQ$4,FALSE)</f>
        <v>0</v>
      </c>
      <c r="DR122" s="104">
        <f>VLOOKUP($B122,'Part 3 NNDR3'!$A$6:$FY$331,DR$4,FALSE)</f>
        <v>0</v>
      </c>
      <c r="DS122" s="104">
        <f>VLOOKUP($B122,'Part 3 NNDR3'!$A$6:$FY$331,DS$4,FALSE)</f>
        <v>0</v>
      </c>
      <c r="DT122" s="104">
        <f>VLOOKUP($B122,'Part 3 NNDR3'!$A$6:$FY$331,DT$4,FALSE)</f>
        <v>0</v>
      </c>
      <c r="DU122" s="104">
        <f>VLOOKUP($B122,'Part 3 NNDR3'!$A$6:$FY$331,DU$4,FALSE)</f>
        <v>-48069</v>
      </c>
      <c r="DV122" s="104">
        <f>VLOOKUP($B122,'Part 3 NNDR3'!$A$6:$FY$331,DV$4,FALSE)</f>
        <v>0</v>
      </c>
      <c r="DW122" s="104">
        <f>VLOOKUP($B122,'Part 3 NNDR3'!$A$6:$FY$331,DW$4,FALSE)</f>
        <v>-48069</v>
      </c>
      <c r="DX122" s="104">
        <f>VLOOKUP($B122,'Part 3 NNDR3'!$A$6:$FY$331,DX$4,FALSE)</f>
        <v>-614</v>
      </c>
      <c r="DY122" s="104">
        <f>VLOOKUP($B122,'Part 3 NNDR3'!$A$6:$FY$331,DY$4,FALSE)</f>
        <v>0</v>
      </c>
      <c r="DZ122" s="104">
        <f>VLOOKUP($B122,'Part 3 NNDR3'!$A$6:$FY$331,DZ$4,FALSE)</f>
        <v>-614</v>
      </c>
      <c r="EA122" s="104">
        <f>VLOOKUP($B122,'Part 3 NNDR3'!$A$6:$FY$331,EA$4,FALSE)</f>
        <v>-1901754</v>
      </c>
      <c r="EB122" s="104">
        <f>VLOOKUP($B122,'Part 3 NNDR3'!$A$6:$FY$331,EB$4,FALSE)</f>
        <v>0</v>
      </c>
      <c r="EC122" s="104">
        <f>VLOOKUP($B122,'Part 3 NNDR3'!$A$6:$FY$331,EC$4,FALSE)</f>
        <v>-1901754</v>
      </c>
      <c r="ED122" s="104">
        <f>VLOOKUP($B122,'Part 3 NNDR3'!$A$6:$FY$331,ED$4,FALSE)</f>
        <v>-196326</v>
      </c>
      <c r="EE122" s="104">
        <f>VLOOKUP($B122,'Part 3 NNDR3'!$A$6:$FY$331,EE$4,FALSE)</f>
        <v>0</v>
      </c>
      <c r="EF122" s="104">
        <f>VLOOKUP($B122,'Part 3 NNDR3'!$A$6:$FY$331,EF$4,FALSE)</f>
        <v>-196326</v>
      </c>
      <c r="EG122" s="104">
        <f>VLOOKUP($B122,'Part 3 NNDR3'!$A$6:$FY$331,EG$4,FALSE)</f>
        <v>0</v>
      </c>
      <c r="EH122" s="104">
        <f>VLOOKUP($B122,'Part 3 NNDR3'!$A$6:$FY$331,EH$4,FALSE)</f>
        <v>0</v>
      </c>
      <c r="EI122" s="104">
        <f>VLOOKUP($B122,'Part 3 NNDR3'!$A$6:$FY$331,EI$4,FALSE)</f>
        <v>0</v>
      </c>
      <c r="EJ122" s="104">
        <f>VLOOKUP($B122,'Part 3 NNDR3'!$A$6:$FY$331,EJ$4,FALSE)</f>
        <v>0</v>
      </c>
      <c r="EK122" s="104">
        <f>VLOOKUP($B122,'Part 3 NNDR3'!$A$6:$FY$331,EK$4,FALSE)</f>
        <v>0</v>
      </c>
      <c r="EL122" s="104">
        <f>VLOOKUP($B122,'Part 3 NNDR3'!$A$6:$FY$331,EL$4,FALSE)</f>
        <v>0</v>
      </c>
      <c r="EM122" s="104">
        <f>VLOOKUP($B122,'Part 3 NNDR3'!$A$6:$FY$331,EM$4,FALSE)</f>
        <v>-19391</v>
      </c>
      <c r="EN122" s="104">
        <f>VLOOKUP($B122,'Part 3 NNDR3'!$A$6:$FY$331,EN$4,FALSE)</f>
        <v>0</v>
      </c>
      <c r="EO122" s="104">
        <f>VLOOKUP($B122,'Part 3 NNDR3'!$A$6:$FY$331,EO$4,FALSE)</f>
        <v>-19391</v>
      </c>
      <c r="EP122" s="104">
        <f>VLOOKUP($B122,'Part 3 NNDR3'!$A$6:$FY$331,EP$4,FALSE)</f>
        <v>-2166154</v>
      </c>
      <c r="EQ122" s="104">
        <f>VLOOKUP($B122,'Part 3 NNDR3'!$A$6:$FY$331,EQ$4,FALSE)</f>
        <v>0</v>
      </c>
      <c r="ER122" s="104">
        <f>VLOOKUP($B122,'Part 3 NNDR3'!$A$6:$FY$331,ER$4,FALSE)</f>
        <v>-2166154</v>
      </c>
      <c r="ES122" s="104">
        <f>VLOOKUP($B122,'Part 3 NNDR3'!$A$6:$FY$331,ES$4,FALSE)</f>
        <v>0</v>
      </c>
      <c r="ET122" s="104">
        <f>VLOOKUP($B122,'Part 3 NNDR3'!$A$6:$FY$331,ET$4,FALSE)</f>
        <v>0</v>
      </c>
      <c r="EU122" s="104">
        <f>VLOOKUP($B122,'Part 3 NNDR3'!$A$6:$FY$331,EU$4,FALSE)</f>
        <v>0</v>
      </c>
      <c r="EV122" s="104">
        <f>VLOOKUP($B122,'Part 3 NNDR3'!$A$6:$FY$331,EV$4,FALSE)</f>
        <v>0</v>
      </c>
      <c r="EW122" s="104">
        <f>VLOOKUP($B122,'Part 3 NNDR3'!$A$6:$FY$331,EW$4,FALSE)</f>
        <v>0</v>
      </c>
      <c r="EX122" s="104">
        <f>VLOOKUP($B122,'Part 3 NNDR3'!$A$6:$FY$331,EX$4,FALSE)</f>
        <v>0</v>
      </c>
      <c r="EY122" s="104">
        <f>VLOOKUP($B122,'Part 3 NNDR3'!$A$6:$FY$331,EY$4,FALSE)</f>
        <v>0</v>
      </c>
      <c r="EZ122" s="104">
        <f>VLOOKUP($B122,'Part 3 NNDR3'!$A$6:$FY$331,EZ$4,FALSE)</f>
        <v>0</v>
      </c>
      <c r="FA122" s="104">
        <f>VLOOKUP($B122,'Part 3 NNDR3'!$A$6:$FY$331,FA$4,FALSE)</f>
        <v>0</v>
      </c>
      <c r="FB122" s="104">
        <f>VLOOKUP($B122,'Part 3 NNDR3'!$A$6:$FY$331,FB$4,FALSE)</f>
        <v>203087466</v>
      </c>
      <c r="FC122" s="104">
        <f>VLOOKUP($B122,'Part 3 NNDR3'!$A$6:$FY$331,FC$4,FALSE)</f>
        <v>0</v>
      </c>
      <c r="FD122" s="104">
        <f>VLOOKUP($B122,'Part 3 NNDR3'!$A$6:$FY$331,FD$4,FALSE)</f>
        <v>203087466</v>
      </c>
      <c r="FE122" s="104">
        <f>VLOOKUP($B122,'Part 3 NNDR3'!$A$6:$FY$331,FE$4,FALSE)</f>
        <v>260507</v>
      </c>
      <c r="FF122" s="104">
        <f>VLOOKUP($B122,'Part 3 NNDR3'!$A$6:$FY$331,FF$4,FALSE)</f>
        <v>0</v>
      </c>
      <c r="FG122" s="104">
        <f>VLOOKUP($B122,'Part 3 NNDR3'!$A$6:$FY$331,FG$4,FALSE)</f>
        <v>260507</v>
      </c>
      <c r="FH122" s="104">
        <f>VLOOKUP($B122,'Part 3 NNDR3'!$A$6:$FY$331,FH$4,FALSE)</f>
        <v>-6545658</v>
      </c>
      <c r="FI122" s="104">
        <f>VLOOKUP($B122,'Part 3 NNDR3'!$A$6:$FY$331,FI$4,FALSE)</f>
        <v>0</v>
      </c>
      <c r="FJ122" s="104">
        <f>VLOOKUP($B122,'Part 3 NNDR3'!$A$6:$FY$331,FJ$4,FALSE)</f>
        <v>-6545658</v>
      </c>
      <c r="FK122" s="104">
        <f>VLOOKUP($B122,'Part 3 NNDR3'!$A$6:$FY$331,FK$4,FALSE)</f>
        <v>-4740897</v>
      </c>
      <c r="FL122" s="104">
        <f>VLOOKUP($B122,'Part 3 NNDR3'!$A$6:$FY$331,FL$4,FALSE)</f>
        <v>0</v>
      </c>
      <c r="FM122" s="104">
        <f>VLOOKUP($B122,'Part 3 NNDR3'!$A$6:$FY$331,FM$4,FALSE)</f>
        <v>-4740897</v>
      </c>
      <c r="FN122" s="104">
        <f>VLOOKUP($B122,'Part 3 NNDR3'!$A$6:$FY$331,FN$4,FALSE)</f>
        <v>-142839</v>
      </c>
      <c r="FO122" s="104">
        <f>VLOOKUP($B122,'Part 3 NNDR3'!$A$6:$FY$331,FO$4,FALSE)</f>
        <v>0</v>
      </c>
      <c r="FP122" s="104">
        <f>VLOOKUP($B122,'Part 3 NNDR3'!$A$6:$FY$331,FP$4,FALSE)</f>
        <v>-142839</v>
      </c>
      <c r="FQ122" s="104">
        <f>VLOOKUP($B122,'Part 3 NNDR3'!$A$6:$FY$331,FQ$4,FALSE)</f>
        <v>-2166154</v>
      </c>
      <c r="FR122" s="104">
        <f>VLOOKUP($B122,'Part 3 NNDR3'!$A$6:$FY$331,FR$4,FALSE)</f>
        <v>0</v>
      </c>
      <c r="FS122" s="104">
        <f>VLOOKUP($B122,'Part 3 NNDR3'!$A$6:$FY$331,FS$4,FALSE)</f>
        <v>-2166154</v>
      </c>
      <c r="FT122" s="104">
        <f>VLOOKUP($B122,'Part 3 NNDR3'!$A$6:$FY$331,FT$4,FALSE)</f>
        <v>0</v>
      </c>
      <c r="FU122" s="104">
        <f>VLOOKUP($B122,'Part 3 NNDR3'!$A$6:$FY$331,FU$4,FALSE)</f>
        <v>0</v>
      </c>
      <c r="FV122" s="104">
        <f>VLOOKUP($B122,'Part 3 NNDR3'!$A$6:$FY$331,FV$4,FALSE)</f>
        <v>0</v>
      </c>
      <c r="FW122" s="104">
        <f>VLOOKUP($B122,'Part 3 NNDR3'!$A$6:$FY$331,FW$4,FALSE)</f>
        <v>-13335041</v>
      </c>
      <c r="FX122" s="104">
        <f>VLOOKUP($B122,'Part 3 NNDR3'!$A$6:$FY$331,FX$4,FALSE)</f>
        <v>0</v>
      </c>
      <c r="FY122" s="104">
        <f>VLOOKUP($B122,'Part 3 NNDR3'!$A$6:$FY$331,FY$4,FALSE)</f>
        <v>-13335041</v>
      </c>
      <c r="FZ122" s="104">
        <f>VLOOKUP($B122,'Part 3 NNDR3'!$A$6:$FY$331,FZ$4,FALSE)</f>
        <v>189752425</v>
      </c>
      <c r="GA122" s="104">
        <f>VLOOKUP($B122,'Part 3 NNDR3'!$A$6:$FY$331,GA$4,FALSE)</f>
        <v>0</v>
      </c>
      <c r="GB122" s="104">
        <f>VLOOKUP($B122,'Part 3 NNDR3'!$A$6:$FY$331,GB$4,FALSE)</f>
        <v>189752425</v>
      </c>
      <c r="GC122" s="105" t="str">
        <f>VLOOKUP($B122,'Data (Updated)'!$C$4:$E$329,2,FALSE)</f>
        <v>E5100</v>
      </c>
      <c r="GD122" s="105" t="str">
        <f>VLOOKUP($B122,'Data (Updated)'!$C$4:$E$329,3,FALSE)</f>
        <v>NA</v>
      </c>
    </row>
    <row r="123" spans="1:186" ht="12.75" x14ac:dyDescent="0.2">
      <c r="A123" s="75">
        <v>118</v>
      </c>
      <c r="B123" s="100" t="s">
        <v>336</v>
      </c>
      <c r="C123" s="101" t="s">
        <v>941</v>
      </c>
      <c r="D123" s="102" t="s">
        <v>944</v>
      </c>
      <c r="E123" s="103" t="s">
        <v>335</v>
      </c>
      <c r="F123" s="104">
        <f>VLOOKUP($B123,'Part 3 NNDR3'!$A$6:$FY$331,F$4,FALSE)</f>
        <v>0</v>
      </c>
      <c r="G123" s="104">
        <f>VLOOKUP($B123,'Part 3 NNDR3'!$A$6:$FY$331,G$4,FALSE)</f>
        <v>0</v>
      </c>
      <c r="H123" s="104">
        <f>VLOOKUP($B123,'Part 3 NNDR3'!$A$6:$FY$331,H$4,FALSE)</f>
        <v>0</v>
      </c>
      <c r="I123" s="104">
        <f>VLOOKUP($B123,'Part 3 NNDR3'!$A$6:$FY$331,I$4,FALSE)</f>
        <v>69</v>
      </c>
      <c r="J123" s="104">
        <f>VLOOKUP($B123,'Part 3 NNDR3'!$A$6:$FY$331,J$4,FALSE)</f>
        <v>0</v>
      </c>
      <c r="K123" s="104">
        <f>VLOOKUP($B123,'Part 3 NNDR3'!$A$6:$FY$331,K$4,FALSE)</f>
        <v>69</v>
      </c>
      <c r="L123" s="104">
        <f>VLOOKUP($B123,'Part 3 NNDR3'!$A$6:$FY$331,L$4,FALSE)</f>
        <v>0</v>
      </c>
      <c r="M123" s="104">
        <f>VLOOKUP($B123,'Part 3 NNDR3'!$A$6:$FY$331,M$4,FALSE)</f>
        <v>0</v>
      </c>
      <c r="N123" s="104">
        <f>VLOOKUP($B123,'Part 3 NNDR3'!$A$6:$FY$331,N$4,FALSE)</f>
        <v>0</v>
      </c>
      <c r="O123" s="104">
        <f>VLOOKUP($B123,'Part 3 NNDR3'!$A$6:$FY$331,O$4,FALSE)</f>
        <v>-1951</v>
      </c>
      <c r="P123" s="104">
        <f>VLOOKUP($B123,'Part 3 NNDR3'!$A$6:$FY$331,P$4,FALSE)</f>
        <v>0</v>
      </c>
      <c r="Q123" s="104">
        <f>VLOOKUP($B123,'Part 3 NNDR3'!$A$6:$FY$331,Q$4,FALSE)</f>
        <v>-1951</v>
      </c>
      <c r="R123" s="104">
        <f>VLOOKUP($B123,'Part 3 NNDR3'!$A$6:$FY$331,R$4,FALSE)</f>
        <v>-1882</v>
      </c>
      <c r="S123" s="104">
        <f>VLOOKUP($B123,'Part 3 NNDR3'!$A$6:$FY$331,S$4,FALSE)</f>
        <v>0</v>
      </c>
      <c r="T123" s="104">
        <f>VLOOKUP($B123,'Part 3 NNDR3'!$A$6:$FY$331,T$4,FALSE)</f>
        <v>-1882</v>
      </c>
      <c r="U123" s="104">
        <f>VLOOKUP($B123,'Part 3 NNDR3'!$A$6:$FY$331,U$4,FALSE)</f>
        <v>-1828220</v>
      </c>
      <c r="V123" s="104">
        <f>VLOOKUP($B123,'Part 3 NNDR3'!$A$6:$FY$331,V$4,FALSE)</f>
        <v>0</v>
      </c>
      <c r="W123" s="104">
        <f>VLOOKUP($B123,'Part 3 NNDR3'!$A$6:$FY$331,W$4,FALSE)</f>
        <v>-1828220</v>
      </c>
      <c r="X123" s="104">
        <f>VLOOKUP($B123,'Part 3 NNDR3'!$A$6:$FY$331,X$4,FALSE)</f>
        <v>-5655</v>
      </c>
      <c r="Y123" s="104">
        <f>VLOOKUP($B123,'Part 3 NNDR3'!$A$6:$FY$331,Y$4,FALSE)</f>
        <v>0</v>
      </c>
      <c r="Z123" s="104">
        <f>VLOOKUP($B123,'Part 3 NNDR3'!$A$6:$FY$331,Z$4,FALSE)</f>
        <v>-5655</v>
      </c>
      <c r="AA123" s="104">
        <f>VLOOKUP($B123,'Part 3 NNDR3'!$A$6:$FY$331,AA$4,FALSE)</f>
        <v>-81144</v>
      </c>
      <c r="AB123" s="104">
        <f>VLOOKUP($B123,'Part 3 NNDR3'!$A$6:$FY$331,AB$4,FALSE)</f>
        <v>0</v>
      </c>
      <c r="AC123" s="104">
        <f>VLOOKUP($B123,'Part 3 NNDR3'!$A$6:$FY$331,AC$4,FALSE)</f>
        <v>-81144</v>
      </c>
      <c r="AD123" s="104">
        <f>VLOOKUP($B123,'Part 3 NNDR3'!$A$6:$FY$331,AD$4,FALSE)</f>
        <v>-49122</v>
      </c>
      <c r="AE123" s="104">
        <f>VLOOKUP($B123,'Part 3 NNDR3'!$A$6:$FY$331,AE$4,FALSE)</f>
        <v>0</v>
      </c>
      <c r="AF123" s="104">
        <f>VLOOKUP($B123,'Part 3 NNDR3'!$A$6:$FY$331,AF$4,FALSE)</f>
        <v>-49122</v>
      </c>
      <c r="AG123" s="104">
        <f>VLOOKUP($B123,'Part 3 NNDR3'!$A$6:$FY$331,AG$4,FALSE)</f>
        <v>-120</v>
      </c>
      <c r="AH123" s="104">
        <f>VLOOKUP($B123,'Part 3 NNDR3'!$A$6:$FY$331,AH$4,FALSE)</f>
        <v>0</v>
      </c>
      <c r="AI123" s="104">
        <f>VLOOKUP($B123,'Part 3 NNDR3'!$A$6:$FY$331,AI$4,FALSE)</f>
        <v>-120</v>
      </c>
      <c r="AJ123" s="104">
        <f>VLOOKUP($B123,'Part 3 NNDR3'!$A$6:$FY$331,AJ$4,FALSE)</f>
        <v>1019009</v>
      </c>
      <c r="AK123" s="104">
        <f>VLOOKUP($B123,'Part 3 NNDR3'!$A$6:$FY$331,AK$4,FALSE)</f>
        <v>0</v>
      </c>
      <c r="AL123" s="104">
        <f>VLOOKUP($B123,'Part 3 NNDR3'!$A$6:$FY$331,AL$4,FALSE)</f>
        <v>1019009</v>
      </c>
      <c r="AM123" s="104">
        <f>VLOOKUP($B123,'Part 3 NNDR3'!$A$6:$FY$331,AM$4,FALSE)</f>
        <v>-2171</v>
      </c>
      <c r="AN123" s="104">
        <f>VLOOKUP($B123,'Part 3 NNDR3'!$A$6:$FY$331,AN$4,FALSE)</f>
        <v>0</v>
      </c>
      <c r="AO123" s="104">
        <f>VLOOKUP($B123,'Part 3 NNDR3'!$A$6:$FY$331,AO$4,FALSE)</f>
        <v>-2171</v>
      </c>
      <c r="AP123" s="104">
        <f>VLOOKUP($B123,'Part 3 NNDR3'!$A$6:$FY$331,AP$4,FALSE)</f>
        <v>-1635707</v>
      </c>
      <c r="AQ123" s="104">
        <f>VLOOKUP($B123,'Part 3 NNDR3'!$A$6:$FY$331,AQ$4,FALSE)</f>
        <v>0</v>
      </c>
      <c r="AR123" s="104">
        <f>VLOOKUP($B123,'Part 3 NNDR3'!$A$6:$FY$331,AR$4,FALSE)</f>
        <v>-1635707</v>
      </c>
      <c r="AS123" s="104">
        <f>VLOOKUP($B123,'Part 3 NNDR3'!$A$6:$FY$331,AS$4,FALSE)</f>
        <v>2292</v>
      </c>
      <c r="AT123" s="104">
        <f>VLOOKUP($B123,'Part 3 NNDR3'!$A$6:$FY$331,AT$4,FALSE)</f>
        <v>0</v>
      </c>
      <c r="AU123" s="104">
        <f>VLOOKUP($B123,'Part 3 NNDR3'!$A$6:$FY$331,AU$4,FALSE)</f>
        <v>2292</v>
      </c>
      <c r="AV123" s="104">
        <f>VLOOKUP($B123,'Part 3 NNDR3'!$A$6:$FY$331,AV$4,FALSE)</f>
        <v>-42822</v>
      </c>
      <c r="AW123" s="104">
        <f>VLOOKUP($B123,'Part 3 NNDR3'!$A$6:$FY$331,AW$4,FALSE)</f>
        <v>0</v>
      </c>
      <c r="AX123" s="104">
        <f>VLOOKUP($B123,'Part 3 NNDR3'!$A$6:$FY$331,AX$4,FALSE)</f>
        <v>-42822</v>
      </c>
      <c r="AY123" s="104">
        <f>VLOOKUP($B123,'Part 3 NNDR3'!$A$6:$FY$331,AY$4,FALSE)</f>
        <v>0</v>
      </c>
      <c r="AZ123" s="104">
        <f>VLOOKUP($B123,'Part 3 NNDR3'!$A$6:$FY$331,AZ$4,FALSE)</f>
        <v>0</v>
      </c>
      <c r="BA123" s="104">
        <f>VLOOKUP($B123,'Part 3 NNDR3'!$A$6:$FY$331,BA$4,FALSE)</f>
        <v>0</v>
      </c>
      <c r="BB123" s="104">
        <f>VLOOKUP($B123,'Part 3 NNDR3'!$A$6:$FY$331,BB$4,FALSE)</f>
        <v>-35066</v>
      </c>
      <c r="BC123" s="104">
        <f>VLOOKUP($B123,'Part 3 NNDR3'!$A$6:$FY$331,BC$4,FALSE)</f>
        <v>0</v>
      </c>
      <c r="BD123" s="104">
        <f>VLOOKUP($B123,'Part 3 NNDR3'!$A$6:$FY$331,BD$4,FALSE)</f>
        <v>-35066</v>
      </c>
      <c r="BE123" s="104">
        <f>VLOOKUP($B123,'Part 3 NNDR3'!$A$6:$FY$331,BE$4,FALSE)</f>
        <v>0</v>
      </c>
      <c r="BF123" s="104">
        <f>VLOOKUP($B123,'Part 3 NNDR3'!$A$6:$FY$331,BF$4,FALSE)</f>
        <v>0</v>
      </c>
      <c r="BG123" s="104">
        <f>VLOOKUP($B123,'Part 3 NNDR3'!$A$6:$FY$331,BG$4,FALSE)</f>
        <v>0</v>
      </c>
      <c r="BH123" s="104">
        <f>VLOOKUP($B123,'Part 3 NNDR3'!$A$6:$FY$331,BH$4,FALSE)</f>
        <v>-2603829</v>
      </c>
      <c r="BI123" s="104">
        <f>VLOOKUP($B123,'Part 3 NNDR3'!$A$6:$FY$331,BI$4,FALSE)</f>
        <v>0</v>
      </c>
      <c r="BJ123" s="104">
        <f>VLOOKUP($B123,'Part 3 NNDR3'!$A$6:$FY$331,BJ$4,FALSE)</f>
        <v>-2603829</v>
      </c>
      <c r="BK123" s="104">
        <f>VLOOKUP($B123,'Part 3 NNDR3'!$A$6:$FY$331,BK$4,FALSE)</f>
        <v>-667623</v>
      </c>
      <c r="BL123" s="104">
        <f>VLOOKUP($B123,'Part 3 NNDR3'!$A$6:$FY$331,BL$4,FALSE)</f>
        <v>0</v>
      </c>
      <c r="BM123" s="104">
        <f>VLOOKUP($B123,'Part 3 NNDR3'!$A$6:$FY$331,BM$4,FALSE)</f>
        <v>-667623</v>
      </c>
      <c r="BN123" s="104">
        <f>VLOOKUP($B123,'Part 3 NNDR3'!$A$6:$FY$331,BN$4,FALSE)</f>
        <v>-2776</v>
      </c>
      <c r="BO123" s="104">
        <f>VLOOKUP($B123,'Part 3 NNDR3'!$A$6:$FY$331,BO$4,FALSE)</f>
        <v>0</v>
      </c>
      <c r="BP123" s="104">
        <f>VLOOKUP($B123,'Part 3 NNDR3'!$A$6:$FY$331,BP$4,FALSE)</f>
        <v>-2776</v>
      </c>
      <c r="BQ123" s="104">
        <f>VLOOKUP($B123,'Part 3 NNDR3'!$A$6:$FY$331,BQ$4,FALSE)</f>
        <v>-1028513</v>
      </c>
      <c r="BR123" s="104">
        <f>VLOOKUP($B123,'Part 3 NNDR3'!$A$6:$FY$331,BR$4,FALSE)</f>
        <v>0</v>
      </c>
      <c r="BS123" s="104">
        <f>VLOOKUP($B123,'Part 3 NNDR3'!$A$6:$FY$331,BS$4,FALSE)</f>
        <v>-1028513</v>
      </c>
      <c r="BT123" s="104">
        <f>VLOOKUP($B123,'Part 3 NNDR3'!$A$6:$FY$331,BT$4,FALSE)</f>
        <v>20218</v>
      </c>
      <c r="BU123" s="104">
        <f>VLOOKUP($B123,'Part 3 NNDR3'!$A$6:$FY$331,BU$4,FALSE)</f>
        <v>0</v>
      </c>
      <c r="BV123" s="104">
        <f>VLOOKUP($B123,'Part 3 NNDR3'!$A$6:$FY$331,BV$4,FALSE)</f>
        <v>20218</v>
      </c>
      <c r="BW123" s="104">
        <f>VLOOKUP($B123,'Part 3 NNDR3'!$A$6:$FY$331,BW$4,FALSE)</f>
        <v>-1678694</v>
      </c>
      <c r="BX123" s="104">
        <f>VLOOKUP($B123,'Part 3 NNDR3'!$A$6:$FY$331,BX$4,FALSE)</f>
        <v>0</v>
      </c>
      <c r="BY123" s="104">
        <f>VLOOKUP($B123,'Part 3 NNDR3'!$A$6:$FY$331,BY$4,FALSE)</f>
        <v>-1678694</v>
      </c>
      <c r="BZ123" s="104">
        <f>VLOOKUP($B123,'Part 3 NNDR3'!$A$6:$FY$331,BZ$4,FALSE)</f>
        <v>-23387</v>
      </c>
      <c r="CA123" s="104">
        <f>VLOOKUP($B123,'Part 3 NNDR3'!$A$6:$FY$331,CA$4,FALSE)</f>
        <v>0</v>
      </c>
      <c r="CB123" s="104">
        <f>VLOOKUP($B123,'Part 3 NNDR3'!$A$6:$FY$331,CB$4,FALSE)</f>
        <v>-23387</v>
      </c>
      <c r="CC123" s="104">
        <f>VLOOKUP($B123,'Part 3 NNDR3'!$A$6:$FY$331,CC$4,FALSE)</f>
        <v>11</v>
      </c>
      <c r="CD123" s="104">
        <f>VLOOKUP($B123,'Part 3 NNDR3'!$A$6:$FY$331,CD$4,FALSE)</f>
        <v>0</v>
      </c>
      <c r="CE123" s="104">
        <f>VLOOKUP($B123,'Part 3 NNDR3'!$A$6:$FY$331,CE$4,FALSE)</f>
        <v>11</v>
      </c>
      <c r="CF123" s="104">
        <f>VLOOKUP($B123,'Part 3 NNDR3'!$A$6:$FY$331,CF$4,FALSE)</f>
        <v>-34262</v>
      </c>
      <c r="CG123" s="104">
        <f>VLOOKUP($B123,'Part 3 NNDR3'!$A$6:$FY$331,CG$4,FALSE)</f>
        <v>0</v>
      </c>
      <c r="CH123" s="104">
        <f>VLOOKUP($B123,'Part 3 NNDR3'!$A$6:$FY$331,CH$4,FALSE)</f>
        <v>-34262</v>
      </c>
      <c r="CI123" s="104">
        <f>VLOOKUP($B123,'Part 3 NNDR3'!$A$6:$FY$331,CI$4,FALSE)</f>
        <v>0</v>
      </c>
      <c r="CJ123" s="104">
        <f>VLOOKUP($B123,'Part 3 NNDR3'!$A$6:$FY$331,CJ$4,FALSE)</f>
        <v>0</v>
      </c>
      <c r="CK123" s="104">
        <f>VLOOKUP($B123,'Part 3 NNDR3'!$A$6:$FY$331,CK$4,FALSE)</f>
        <v>0</v>
      </c>
      <c r="CL123" s="104">
        <f>VLOOKUP($B123,'Part 3 NNDR3'!$A$6:$FY$331,CL$4,FALSE)</f>
        <v>-10706</v>
      </c>
      <c r="CM123" s="104">
        <f>VLOOKUP($B123,'Part 3 NNDR3'!$A$6:$FY$331,CM$4,FALSE)</f>
        <v>0</v>
      </c>
      <c r="CN123" s="104">
        <f>VLOOKUP($B123,'Part 3 NNDR3'!$A$6:$FY$331,CN$4,FALSE)</f>
        <v>-10706</v>
      </c>
      <c r="CO123" s="104">
        <f>VLOOKUP($B123,'Part 3 NNDR3'!$A$6:$FY$331,CO$4,FALSE)</f>
        <v>0</v>
      </c>
      <c r="CP123" s="104">
        <f>VLOOKUP($B123,'Part 3 NNDR3'!$A$6:$FY$331,CP$4,FALSE)</f>
        <v>0</v>
      </c>
      <c r="CQ123" s="104">
        <f>VLOOKUP($B123,'Part 3 NNDR3'!$A$6:$FY$331,CQ$4,FALSE)</f>
        <v>0</v>
      </c>
      <c r="CR123" s="104">
        <f>VLOOKUP($B123,'Part 3 NNDR3'!$A$6:$FY$331,CR$4,FALSE)</f>
        <v>-35066</v>
      </c>
      <c r="CS123" s="104">
        <f>VLOOKUP($B123,'Part 3 NNDR3'!$A$6:$FY$331,CS$4,FALSE)</f>
        <v>0</v>
      </c>
      <c r="CT123" s="104">
        <f>VLOOKUP($B123,'Part 3 NNDR3'!$A$6:$FY$331,CT$4,FALSE)</f>
        <v>-35066</v>
      </c>
      <c r="CU123" s="104">
        <f>VLOOKUP($B123,'Part 3 NNDR3'!$A$6:$FY$331,CU$4,FALSE)</f>
        <v>0</v>
      </c>
      <c r="CV123" s="104">
        <f>VLOOKUP($B123,'Part 3 NNDR3'!$A$6:$FY$331,CV$4,FALSE)</f>
        <v>0</v>
      </c>
      <c r="CW123" s="104">
        <f>VLOOKUP($B123,'Part 3 NNDR3'!$A$6:$FY$331,CW$4,FALSE)</f>
        <v>0</v>
      </c>
      <c r="CX123" s="104">
        <f>VLOOKUP($B123,'Part 3 NNDR3'!$A$6:$FY$331,CX$4,FALSE)</f>
        <v>0</v>
      </c>
      <c r="CY123" s="104">
        <f>VLOOKUP($B123,'Part 3 NNDR3'!$A$6:$FY$331,CY$4,FALSE)</f>
        <v>0</v>
      </c>
      <c r="CZ123" s="104">
        <f>VLOOKUP($B123,'Part 3 NNDR3'!$A$6:$FY$331,CZ$4,FALSE)</f>
        <v>0</v>
      </c>
      <c r="DA123" s="104">
        <f>VLOOKUP($B123,'Part 3 NNDR3'!$A$6:$FY$331,DA$4,FALSE)</f>
        <v>0</v>
      </c>
      <c r="DB123" s="104">
        <f>VLOOKUP($B123,'Part 3 NNDR3'!$A$6:$FY$331,DB$4,FALSE)</f>
        <v>0</v>
      </c>
      <c r="DC123" s="104">
        <f>VLOOKUP($B123,'Part 3 NNDR3'!$A$6:$FY$331,DC$4,FALSE)</f>
        <v>0</v>
      </c>
      <c r="DD123" s="104">
        <f>VLOOKUP($B123,'Part 3 NNDR3'!$A$6:$FY$331,DD$4,FALSE)</f>
        <v>0</v>
      </c>
      <c r="DE123" s="104">
        <f>VLOOKUP($B123,'Part 3 NNDR3'!$A$6:$FY$331,DE$4,FALSE)</f>
        <v>0</v>
      </c>
      <c r="DF123" s="104">
        <f>VLOOKUP($B123,'Part 3 NNDR3'!$A$6:$FY$331,DF$4,FALSE)</f>
        <v>0</v>
      </c>
      <c r="DG123" s="104">
        <f>VLOOKUP($B123,'Part 3 NNDR3'!$A$6:$FY$331,DG$4,FALSE)</f>
        <v>0</v>
      </c>
      <c r="DH123" s="104">
        <f>VLOOKUP($B123,'Part 3 NNDR3'!$A$6:$FY$331,DH$4,FALSE)</f>
        <v>0</v>
      </c>
      <c r="DI123" s="104">
        <f>VLOOKUP($B123,'Part 3 NNDR3'!$A$6:$FY$331,DI$4,FALSE)</f>
        <v>0</v>
      </c>
      <c r="DJ123" s="104">
        <f>VLOOKUP($B123,'Part 3 NNDR3'!$A$6:$FY$331,DJ$4,FALSE)</f>
        <v>0</v>
      </c>
      <c r="DK123" s="104">
        <f>VLOOKUP($B123,'Part 3 NNDR3'!$A$6:$FY$331,DK$4,FALSE)</f>
        <v>0</v>
      </c>
      <c r="DL123" s="104">
        <f>VLOOKUP($B123,'Part 3 NNDR3'!$A$6:$FY$331,DL$4,FALSE)</f>
        <v>-103410</v>
      </c>
      <c r="DM123" s="104">
        <f>VLOOKUP($B123,'Part 3 NNDR3'!$A$6:$FY$331,DM$4,FALSE)</f>
        <v>0</v>
      </c>
      <c r="DN123" s="104">
        <f>VLOOKUP($B123,'Part 3 NNDR3'!$A$6:$FY$331,DN$4,FALSE)</f>
        <v>-103410</v>
      </c>
      <c r="DO123" s="104">
        <f>VLOOKUP($B123,'Part 3 NNDR3'!$A$6:$FY$331,DO$4,FALSE)</f>
        <v>-12635</v>
      </c>
      <c r="DP123" s="104">
        <f>VLOOKUP($B123,'Part 3 NNDR3'!$A$6:$FY$331,DP$4,FALSE)</f>
        <v>0</v>
      </c>
      <c r="DQ123" s="104">
        <f>VLOOKUP($B123,'Part 3 NNDR3'!$A$6:$FY$331,DQ$4,FALSE)</f>
        <v>-12635</v>
      </c>
      <c r="DR123" s="104">
        <f>VLOOKUP($B123,'Part 3 NNDR3'!$A$6:$FY$331,DR$4,FALSE)</f>
        <v>4652</v>
      </c>
      <c r="DS123" s="104">
        <f>VLOOKUP($B123,'Part 3 NNDR3'!$A$6:$FY$331,DS$4,FALSE)</f>
        <v>0</v>
      </c>
      <c r="DT123" s="104">
        <f>VLOOKUP($B123,'Part 3 NNDR3'!$A$6:$FY$331,DT$4,FALSE)</f>
        <v>4652</v>
      </c>
      <c r="DU123" s="104">
        <f>VLOOKUP($B123,'Part 3 NNDR3'!$A$6:$FY$331,DU$4,FALSE)</f>
        <v>0</v>
      </c>
      <c r="DV123" s="104">
        <f>VLOOKUP($B123,'Part 3 NNDR3'!$A$6:$FY$331,DV$4,FALSE)</f>
        <v>0</v>
      </c>
      <c r="DW123" s="104">
        <f>VLOOKUP($B123,'Part 3 NNDR3'!$A$6:$FY$331,DW$4,FALSE)</f>
        <v>0</v>
      </c>
      <c r="DX123" s="104">
        <f>VLOOKUP($B123,'Part 3 NNDR3'!$A$6:$FY$331,DX$4,FALSE)</f>
        <v>0</v>
      </c>
      <c r="DY123" s="104">
        <f>VLOOKUP($B123,'Part 3 NNDR3'!$A$6:$FY$331,DY$4,FALSE)</f>
        <v>0</v>
      </c>
      <c r="DZ123" s="104">
        <f>VLOOKUP($B123,'Part 3 NNDR3'!$A$6:$FY$331,DZ$4,FALSE)</f>
        <v>0</v>
      </c>
      <c r="EA123" s="104">
        <f>VLOOKUP($B123,'Part 3 NNDR3'!$A$6:$FY$331,EA$4,FALSE)</f>
        <v>-380169</v>
      </c>
      <c r="EB123" s="104">
        <f>VLOOKUP($B123,'Part 3 NNDR3'!$A$6:$FY$331,EB$4,FALSE)</f>
        <v>0</v>
      </c>
      <c r="EC123" s="104">
        <f>VLOOKUP($B123,'Part 3 NNDR3'!$A$6:$FY$331,EC$4,FALSE)</f>
        <v>-380169</v>
      </c>
      <c r="ED123" s="104">
        <f>VLOOKUP($B123,'Part 3 NNDR3'!$A$6:$FY$331,ED$4,FALSE)</f>
        <v>-12093</v>
      </c>
      <c r="EE123" s="104">
        <f>VLOOKUP($B123,'Part 3 NNDR3'!$A$6:$FY$331,EE$4,FALSE)</f>
        <v>0</v>
      </c>
      <c r="EF123" s="104">
        <f>VLOOKUP($B123,'Part 3 NNDR3'!$A$6:$FY$331,EF$4,FALSE)</f>
        <v>-12093</v>
      </c>
      <c r="EG123" s="104">
        <f>VLOOKUP($B123,'Part 3 NNDR3'!$A$6:$FY$331,EG$4,FALSE)</f>
        <v>0</v>
      </c>
      <c r="EH123" s="104">
        <f>VLOOKUP($B123,'Part 3 NNDR3'!$A$6:$FY$331,EH$4,FALSE)</f>
        <v>0</v>
      </c>
      <c r="EI123" s="104">
        <f>VLOOKUP($B123,'Part 3 NNDR3'!$A$6:$FY$331,EI$4,FALSE)</f>
        <v>0</v>
      </c>
      <c r="EJ123" s="104">
        <f>VLOOKUP($B123,'Part 3 NNDR3'!$A$6:$FY$331,EJ$4,FALSE)</f>
        <v>0</v>
      </c>
      <c r="EK123" s="104">
        <f>VLOOKUP($B123,'Part 3 NNDR3'!$A$6:$FY$331,EK$4,FALSE)</f>
        <v>0</v>
      </c>
      <c r="EL123" s="104">
        <f>VLOOKUP($B123,'Part 3 NNDR3'!$A$6:$FY$331,EL$4,FALSE)</f>
        <v>0</v>
      </c>
      <c r="EM123" s="104">
        <f>VLOOKUP($B123,'Part 3 NNDR3'!$A$6:$FY$331,EM$4,FALSE)</f>
        <v>-5139</v>
      </c>
      <c r="EN123" s="104">
        <f>VLOOKUP($B123,'Part 3 NNDR3'!$A$6:$FY$331,EN$4,FALSE)</f>
        <v>0</v>
      </c>
      <c r="EO123" s="104">
        <f>VLOOKUP($B123,'Part 3 NNDR3'!$A$6:$FY$331,EO$4,FALSE)</f>
        <v>-5139</v>
      </c>
      <c r="EP123" s="104">
        <f>VLOOKUP($B123,'Part 3 NNDR3'!$A$6:$FY$331,EP$4,FALSE)</f>
        <v>-405384</v>
      </c>
      <c r="EQ123" s="104">
        <f>VLOOKUP($B123,'Part 3 NNDR3'!$A$6:$FY$331,EQ$4,FALSE)</f>
        <v>0</v>
      </c>
      <c r="ER123" s="104">
        <f>VLOOKUP($B123,'Part 3 NNDR3'!$A$6:$FY$331,ER$4,FALSE)</f>
        <v>-405384</v>
      </c>
      <c r="ES123" s="104">
        <f>VLOOKUP($B123,'Part 3 NNDR3'!$A$6:$FY$331,ES$4,FALSE)</f>
        <v>0</v>
      </c>
      <c r="ET123" s="104">
        <f>VLOOKUP($B123,'Part 3 NNDR3'!$A$6:$FY$331,ET$4,FALSE)</f>
        <v>0</v>
      </c>
      <c r="EU123" s="104">
        <f>VLOOKUP($B123,'Part 3 NNDR3'!$A$6:$FY$331,EU$4,FALSE)</f>
        <v>0</v>
      </c>
      <c r="EV123" s="104">
        <f>VLOOKUP($B123,'Part 3 NNDR3'!$A$6:$FY$331,EV$4,FALSE)</f>
        <v>0</v>
      </c>
      <c r="EW123" s="104">
        <f>VLOOKUP($B123,'Part 3 NNDR3'!$A$6:$FY$331,EW$4,FALSE)</f>
        <v>0</v>
      </c>
      <c r="EX123" s="104">
        <f>VLOOKUP($B123,'Part 3 NNDR3'!$A$6:$FY$331,EX$4,FALSE)</f>
        <v>0</v>
      </c>
      <c r="EY123" s="104">
        <f>VLOOKUP($B123,'Part 3 NNDR3'!$A$6:$FY$331,EY$4,FALSE)</f>
        <v>0</v>
      </c>
      <c r="EZ123" s="104">
        <f>VLOOKUP($B123,'Part 3 NNDR3'!$A$6:$FY$331,EZ$4,FALSE)</f>
        <v>0</v>
      </c>
      <c r="FA123" s="104">
        <f>VLOOKUP($B123,'Part 3 NNDR3'!$A$6:$FY$331,FA$4,FALSE)</f>
        <v>0</v>
      </c>
      <c r="FB123" s="104">
        <f>VLOOKUP($B123,'Part 3 NNDR3'!$A$6:$FY$331,FB$4,FALSE)</f>
        <v>43359131</v>
      </c>
      <c r="FC123" s="104">
        <f>VLOOKUP($B123,'Part 3 NNDR3'!$A$6:$FY$331,FC$4,FALSE)</f>
        <v>0</v>
      </c>
      <c r="FD123" s="104">
        <f>VLOOKUP($B123,'Part 3 NNDR3'!$A$6:$FY$331,FD$4,FALSE)</f>
        <v>43359131</v>
      </c>
      <c r="FE123" s="104">
        <f>VLOOKUP($B123,'Part 3 NNDR3'!$A$6:$FY$331,FE$4,FALSE)</f>
        <v>-1882</v>
      </c>
      <c r="FF123" s="104">
        <f>VLOOKUP($B123,'Part 3 NNDR3'!$A$6:$FY$331,FF$4,FALSE)</f>
        <v>0</v>
      </c>
      <c r="FG123" s="104">
        <f>VLOOKUP($B123,'Part 3 NNDR3'!$A$6:$FY$331,FG$4,FALSE)</f>
        <v>-1882</v>
      </c>
      <c r="FH123" s="104">
        <f>VLOOKUP($B123,'Part 3 NNDR3'!$A$6:$FY$331,FH$4,FALSE)</f>
        <v>-2603829</v>
      </c>
      <c r="FI123" s="104">
        <f>VLOOKUP($B123,'Part 3 NNDR3'!$A$6:$FY$331,FI$4,FALSE)</f>
        <v>0</v>
      </c>
      <c r="FJ123" s="104">
        <f>VLOOKUP($B123,'Part 3 NNDR3'!$A$6:$FY$331,FJ$4,FALSE)</f>
        <v>-2603829</v>
      </c>
      <c r="FK123" s="104">
        <f>VLOOKUP($B123,'Part 3 NNDR3'!$A$6:$FY$331,FK$4,FALSE)</f>
        <v>-1678694</v>
      </c>
      <c r="FL123" s="104">
        <f>VLOOKUP($B123,'Part 3 NNDR3'!$A$6:$FY$331,FL$4,FALSE)</f>
        <v>0</v>
      </c>
      <c r="FM123" s="104">
        <f>VLOOKUP($B123,'Part 3 NNDR3'!$A$6:$FY$331,FM$4,FALSE)</f>
        <v>-1678694</v>
      </c>
      <c r="FN123" s="104">
        <f>VLOOKUP($B123,'Part 3 NNDR3'!$A$6:$FY$331,FN$4,FALSE)</f>
        <v>-103410</v>
      </c>
      <c r="FO123" s="104">
        <f>VLOOKUP($B123,'Part 3 NNDR3'!$A$6:$FY$331,FO$4,FALSE)</f>
        <v>0</v>
      </c>
      <c r="FP123" s="104">
        <f>VLOOKUP($B123,'Part 3 NNDR3'!$A$6:$FY$331,FP$4,FALSE)</f>
        <v>-103410</v>
      </c>
      <c r="FQ123" s="104">
        <f>VLOOKUP($B123,'Part 3 NNDR3'!$A$6:$FY$331,FQ$4,FALSE)</f>
        <v>-405384</v>
      </c>
      <c r="FR123" s="104">
        <f>VLOOKUP($B123,'Part 3 NNDR3'!$A$6:$FY$331,FR$4,FALSE)</f>
        <v>0</v>
      </c>
      <c r="FS123" s="104">
        <f>VLOOKUP($B123,'Part 3 NNDR3'!$A$6:$FY$331,FS$4,FALSE)</f>
        <v>-405384</v>
      </c>
      <c r="FT123" s="104">
        <f>VLOOKUP($B123,'Part 3 NNDR3'!$A$6:$FY$331,FT$4,FALSE)</f>
        <v>0</v>
      </c>
      <c r="FU123" s="104">
        <f>VLOOKUP($B123,'Part 3 NNDR3'!$A$6:$FY$331,FU$4,FALSE)</f>
        <v>0</v>
      </c>
      <c r="FV123" s="104">
        <f>VLOOKUP($B123,'Part 3 NNDR3'!$A$6:$FY$331,FV$4,FALSE)</f>
        <v>0</v>
      </c>
      <c r="FW123" s="104">
        <f>VLOOKUP($B123,'Part 3 NNDR3'!$A$6:$FY$331,FW$4,FALSE)</f>
        <v>-4793199</v>
      </c>
      <c r="FX123" s="104">
        <f>VLOOKUP($B123,'Part 3 NNDR3'!$A$6:$FY$331,FX$4,FALSE)</f>
        <v>0</v>
      </c>
      <c r="FY123" s="104">
        <f>VLOOKUP($B123,'Part 3 NNDR3'!$A$6:$FY$331,FY$4,FALSE)</f>
        <v>-4793199</v>
      </c>
      <c r="FZ123" s="104">
        <f>VLOOKUP($B123,'Part 3 NNDR3'!$A$6:$FY$331,FZ$4,FALSE)</f>
        <v>38565932</v>
      </c>
      <c r="GA123" s="104">
        <f>VLOOKUP($B123,'Part 3 NNDR3'!$A$6:$FY$331,GA$4,FALSE)</f>
        <v>0</v>
      </c>
      <c r="GB123" s="104">
        <f>VLOOKUP($B123,'Part 3 NNDR3'!$A$6:$FY$331,GB$4,FALSE)</f>
        <v>38565932</v>
      </c>
      <c r="GC123" s="105" t="str">
        <f>VLOOKUP($B123,'Data (Updated)'!$C$4:$E$329,2,FALSE)</f>
        <v>E2421</v>
      </c>
      <c r="GD123" s="106" t="str">
        <f>VLOOKUP($B123,'Data (Updated)'!$C$4:$E$329,3,FALSE)</f>
        <v>E6124</v>
      </c>
    </row>
    <row r="124" spans="1:186" ht="12.75" x14ac:dyDescent="0.2">
      <c r="A124" s="75">
        <v>119</v>
      </c>
      <c r="B124" s="100" t="s">
        <v>338</v>
      </c>
      <c r="C124" s="101" t="s">
        <v>946</v>
      </c>
      <c r="D124" s="102" t="s">
        <v>947</v>
      </c>
      <c r="E124" s="103" t="s">
        <v>337</v>
      </c>
      <c r="F124" s="104">
        <f>VLOOKUP($B124,'Part 3 NNDR3'!$A$6:$FY$331,F$4,FALSE)</f>
        <v>0</v>
      </c>
      <c r="G124" s="104">
        <f>VLOOKUP($B124,'Part 3 NNDR3'!$A$6:$FY$331,G$4,FALSE)</f>
        <v>0</v>
      </c>
      <c r="H124" s="104">
        <f>VLOOKUP($B124,'Part 3 NNDR3'!$A$6:$FY$331,H$4,FALSE)</f>
        <v>0</v>
      </c>
      <c r="I124" s="104">
        <f>VLOOKUP($B124,'Part 3 NNDR3'!$A$6:$FY$331,I$4,FALSE)</f>
        <v>-68450</v>
      </c>
      <c r="J124" s="104">
        <f>VLOOKUP($B124,'Part 3 NNDR3'!$A$6:$FY$331,J$4,FALSE)</f>
        <v>0</v>
      </c>
      <c r="K124" s="104">
        <f>VLOOKUP($B124,'Part 3 NNDR3'!$A$6:$FY$331,K$4,FALSE)</f>
        <v>-68450</v>
      </c>
      <c r="L124" s="104">
        <f>VLOOKUP($B124,'Part 3 NNDR3'!$A$6:$FY$331,L$4,FALSE)</f>
        <v>0</v>
      </c>
      <c r="M124" s="104">
        <f>VLOOKUP($B124,'Part 3 NNDR3'!$A$6:$FY$331,M$4,FALSE)</f>
        <v>0</v>
      </c>
      <c r="N124" s="104">
        <f>VLOOKUP($B124,'Part 3 NNDR3'!$A$6:$FY$331,N$4,FALSE)</f>
        <v>0</v>
      </c>
      <c r="O124" s="104">
        <f>VLOOKUP($B124,'Part 3 NNDR3'!$A$6:$FY$331,O$4,FALSE)</f>
        <v>100734</v>
      </c>
      <c r="P124" s="104">
        <f>VLOOKUP($B124,'Part 3 NNDR3'!$A$6:$FY$331,P$4,FALSE)</f>
        <v>0</v>
      </c>
      <c r="Q124" s="104">
        <f>VLOOKUP($B124,'Part 3 NNDR3'!$A$6:$FY$331,Q$4,FALSE)</f>
        <v>100734</v>
      </c>
      <c r="R124" s="104">
        <f>VLOOKUP($B124,'Part 3 NNDR3'!$A$6:$FY$331,R$4,FALSE)</f>
        <v>32284</v>
      </c>
      <c r="S124" s="104">
        <f>VLOOKUP($B124,'Part 3 NNDR3'!$A$6:$FY$331,S$4,FALSE)</f>
        <v>0</v>
      </c>
      <c r="T124" s="104">
        <f>VLOOKUP($B124,'Part 3 NNDR3'!$A$6:$FY$331,T$4,FALSE)</f>
        <v>32284</v>
      </c>
      <c r="U124" s="104">
        <f>VLOOKUP($B124,'Part 3 NNDR3'!$A$6:$FY$331,U$4,FALSE)</f>
        <v>-4651773</v>
      </c>
      <c r="V124" s="104">
        <f>VLOOKUP($B124,'Part 3 NNDR3'!$A$6:$FY$331,V$4,FALSE)</f>
        <v>0</v>
      </c>
      <c r="W124" s="104">
        <f>VLOOKUP($B124,'Part 3 NNDR3'!$A$6:$FY$331,W$4,FALSE)</f>
        <v>-4651773</v>
      </c>
      <c r="X124" s="104">
        <f>VLOOKUP($B124,'Part 3 NNDR3'!$A$6:$FY$331,X$4,FALSE)</f>
        <v>-261197</v>
      </c>
      <c r="Y124" s="104">
        <f>VLOOKUP($B124,'Part 3 NNDR3'!$A$6:$FY$331,Y$4,FALSE)</f>
        <v>0</v>
      </c>
      <c r="Z124" s="104">
        <f>VLOOKUP($B124,'Part 3 NNDR3'!$A$6:$FY$331,Z$4,FALSE)</f>
        <v>-261197</v>
      </c>
      <c r="AA124" s="104">
        <f>VLOOKUP($B124,'Part 3 NNDR3'!$A$6:$FY$331,AA$4,FALSE)</f>
        <v>0</v>
      </c>
      <c r="AB124" s="104">
        <f>VLOOKUP($B124,'Part 3 NNDR3'!$A$6:$FY$331,AB$4,FALSE)</f>
        <v>0</v>
      </c>
      <c r="AC124" s="104">
        <f>VLOOKUP($B124,'Part 3 NNDR3'!$A$6:$FY$331,AC$4,FALSE)</f>
        <v>0</v>
      </c>
      <c r="AD124" s="104">
        <f>VLOOKUP($B124,'Part 3 NNDR3'!$A$6:$FY$331,AD$4,FALSE)</f>
        <v>0</v>
      </c>
      <c r="AE124" s="104">
        <f>VLOOKUP($B124,'Part 3 NNDR3'!$A$6:$FY$331,AE$4,FALSE)</f>
        <v>0</v>
      </c>
      <c r="AF124" s="104">
        <f>VLOOKUP($B124,'Part 3 NNDR3'!$A$6:$FY$331,AF$4,FALSE)</f>
        <v>0</v>
      </c>
      <c r="AG124" s="104">
        <f>VLOOKUP($B124,'Part 3 NNDR3'!$A$6:$FY$331,AG$4,FALSE)</f>
        <v>-7672</v>
      </c>
      <c r="AH124" s="104">
        <f>VLOOKUP($B124,'Part 3 NNDR3'!$A$6:$FY$331,AH$4,FALSE)</f>
        <v>0</v>
      </c>
      <c r="AI124" s="104">
        <f>VLOOKUP($B124,'Part 3 NNDR3'!$A$6:$FY$331,AI$4,FALSE)</f>
        <v>-7672</v>
      </c>
      <c r="AJ124" s="104">
        <f>VLOOKUP($B124,'Part 3 NNDR3'!$A$6:$FY$331,AJ$4,FALSE)</f>
        <v>1577528</v>
      </c>
      <c r="AK124" s="104">
        <f>VLOOKUP($B124,'Part 3 NNDR3'!$A$6:$FY$331,AK$4,FALSE)</f>
        <v>0</v>
      </c>
      <c r="AL124" s="104">
        <f>VLOOKUP($B124,'Part 3 NNDR3'!$A$6:$FY$331,AL$4,FALSE)</f>
        <v>1577528</v>
      </c>
      <c r="AM124" s="104">
        <f>VLOOKUP($B124,'Part 3 NNDR3'!$A$6:$FY$331,AM$4,FALSE)</f>
        <v>-17338</v>
      </c>
      <c r="AN124" s="104">
        <f>VLOOKUP($B124,'Part 3 NNDR3'!$A$6:$FY$331,AN$4,FALSE)</f>
        <v>0</v>
      </c>
      <c r="AO124" s="104">
        <f>VLOOKUP($B124,'Part 3 NNDR3'!$A$6:$FY$331,AO$4,FALSE)</f>
        <v>-17338</v>
      </c>
      <c r="AP124" s="104">
        <f>VLOOKUP($B124,'Part 3 NNDR3'!$A$6:$FY$331,AP$4,FALSE)</f>
        <v>-5765807</v>
      </c>
      <c r="AQ124" s="104">
        <f>VLOOKUP($B124,'Part 3 NNDR3'!$A$6:$FY$331,AQ$4,FALSE)</f>
        <v>0</v>
      </c>
      <c r="AR124" s="104">
        <f>VLOOKUP($B124,'Part 3 NNDR3'!$A$6:$FY$331,AR$4,FALSE)</f>
        <v>-5765807</v>
      </c>
      <c r="AS124" s="104">
        <f>VLOOKUP($B124,'Part 3 NNDR3'!$A$6:$FY$331,AS$4,FALSE)</f>
        <v>-182045</v>
      </c>
      <c r="AT124" s="104">
        <f>VLOOKUP($B124,'Part 3 NNDR3'!$A$6:$FY$331,AT$4,FALSE)</f>
        <v>0</v>
      </c>
      <c r="AU124" s="104">
        <f>VLOOKUP($B124,'Part 3 NNDR3'!$A$6:$FY$331,AU$4,FALSE)</f>
        <v>-182045</v>
      </c>
      <c r="AV124" s="104">
        <f>VLOOKUP($B124,'Part 3 NNDR3'!$A$6:$FY$331,AV$4,FALSE)</f>
        <v>-25399</v>
      </c>
      <c r="AW124" s="104">
        <f>VLOOKUP($B124,'Part 3 NNDR3'!$A$6:$FY$331,AW$4,FALSE)</f>
        <v>0</v>
      </c>
      <c r="AX124" s="104">
        <f>VLOOKUP($B124,'Part 3 NNDR3'!$A$6:$FY$331,AX$4,FALSE)</f>
        <v>-25399</v>
      </c>
      <c r="AY124" s="104">
        <f>VLOOKUP($B124,'Part 3 NNDR3'!$A$6:$FY$331,AY$4,FALSE)</f>
        <v>0</v>
      </c>
      <c r="AZ124" s="104">
        <f>VLOOKUP($B124,'Part 3 NNDR3'!$A$6:$FY$331,AZ$4,FALSE)</f>
        <v>0</v>
      </c>
      <c r="BA124" s="104">
        <f>VLOOKUP($B124,'Part 3 NNDR3'!$A$6:$FY$331,BA$4,FALSE)</f>
        <v>0</v>
      </c>
      <c r="BB124" s="104">
        <f>VLOOKUP($B124,'Part 3 NNDR3'!$A$6:$FY$331,BB$4,FALSE)</f>
        <v>0</v>
      </c>
      <c r="BC124" s="104">
        <f>VLOOKUP($B124,'Part 3 NNDR3'!$A$6:$FY$331,BC$4,FALSE)</f>
        <v>0</v>
      </c>
      <c r="BD124" s="104">
        <f>VLOOKUP($B124,'Part 3 NNDR3'!$A$6:$FY$331,BD$4,FALSE)</f>
        <v>0</v>
      </c>
      <c r="BE124" s="104">
        <f>VLOOKUP($B124,'Part 3 NNDR3'!$A$6:$FY$331,BE$4,FALSE)</f>
        <v>0</v>
      </c>
      <c r="BF124" s="104">
        <f>VLOOKUP($B124,'Part 3 NNDR3'!$A$6:$FY$331,BF$4,FALSE)</f>
        <v>0</v>
      </c>
      <c r="BG124" s="104">
        <f>VLOOKUP($B124,'Part 3 NNDR3'!$A$6:$FY$331,BG$4,FALSE)</f>
        <v>0</v>
      </c>
      <c r="BH124" s="104">
        <f>VLOOKUP($B124,'Part 3 NNDR3'!$A$6:$FY$331,BH$4,FALSE)</f>
        <v>-9064834</v>
      </c>
      <c r="BI124" s="104">
        <f>VLOOKUP($B124,'Part 3 NNDR3'!$A$6:$FY$331,BI$4,FALSE)</f>
        <v>0</v>
      </c>
      <c r="BJ124" s="104">
        <f>VLOOKUP($B124,'Part 3 NNDR3'!$A$6:$FY$331,BJ$4,FALSE)</f>
        <v>-9064834</v>
      </c>
      <c r="BK124" s="104">
        <f>VLOOKUP($B124,'Part 3 NNDR3'!$A$6:$FY$331,BK$4,FALSE)</f>
        <v>-6122</v>
      </c>
      <c r="BL124" s="104">
        <f>VLOOKUP($B124,'Part 3 NNDR3'!$A$6:$FY$331,BL$4,FALSE)</f>
        <v>0</v>
      </c>
      <c r="BM124" s="104">
        <f>VLOOKUP($B124,'Part 3 NNDR3'!$A$6:$FY$331,BM$4,FALSE)</f>
        <v>-6122</v>
      </c>
      <c r="BN124" s="104">
        <f>VLOOKUP($B124,'Part 3 NNDR3'!$A$6:$FY$331,BN$4,FALSE)</f>
        <v>-72137</v>
      </c>
      <c r="BO124" s="104">
        <f>VLOOKUP($B124,'Part 3 NNDR3'!$A$6:$FY$331,BO$4,FALSE)</f>
        <v>0</v>
      </c>
      <c r="BP124" s="104">
        <f>VLOOKUP($B124,'Part 3 NNDR3'!$A$6:$FY$331,BP$4,FALSE)</f>
        <v>-72137</v>
      </c>
      <c r="BQ124" s="104">
        <f>VLOOKUP($B124,'Part 3 NNDR3'!$A$6:$FY$331,BQ$4,FALSE)</f>
        <v>-1541120</v>
      </c>
      <c r="BR124" s="104">
        <f>VLOOKUP($B124,'Part 3 NNDR3'!$A$6:$FY$331,BR$4,FALSE)</f>
        <v>0</v>
      </c>
      <c r="BS124" s="104">
        <f>VLOOKUP($B124,'Part 3 NNDR3'!$A$6:$FY$331,BS$4,FALSE)</f>
        <v>-1541120</v>
      </c>
      <c r="BT124" s="104">
        <f>VLOOKUP($B124,'Part 3 NNDR3'!$A$6:$FY$331,BT$4,FALSE)</f>
        <v>-38344</v>
      </c>
      <c r="BU124" s="104">
        <f>VLOOKUP($B124,'Part 3 NNDR3'!$A$6:$FY$331,BU$4,FALSE)</f>
        <v>0</v>
      </c>
      <c r="BV124" s="104">
        <f>VLOOKUP($B124,'Part 3 NNDR3'!$A$6:$FY$331,BV$4,FALSE)</f>
        <v>-38344</v>
      </c>
      <c r="BW124" s="104">
        <f>VLOOKUP($B124,'Part 3 NNDR3'!$A$6:$FY$331,BW$4,FALSE)</f>
        <v>-1657723</v>
      </c>
      <c r="BX124" s="104">
        <f>VLOOKUP($B124,'Part 3 NNDR3'!$A$6:$FY$331,BX$4,FALSE)</f>
        <v>0</v>
      </c>
      <c r="BY124" s="104">
        <f>VLOOKUP($B124,'Part 3 NNDR3'!$A$6:$FY$331,BY$4,FALSE)</f>
        <v>-1657723</v>
      </c>
      <c r="BZ124" s="104">
        <f>VLOOKUP($B124,'Part 3 NNDR3'!$A$6:$FY$331,BZ$4,FALSE)</f>
        <v>-456271</v>
      </c>
      <c r="CA124" s="104">
        <f>VLOOKUP($B124,'Part 3 NNDR3'!$A$6:$FY$331,CA$4,FALSE)</f>
        <v>0</v>
      </c>
      <c r="CB124" s="104">
        <f>VLOOKUP($B124,'Part 3 NNDR3'!$A$6:$FY$331,CB$4,FALSE)</f>
        <v>-456271</v>
      </c>
      <c r="CC124" s="104">
        <f>VLOOKUP($B124,'Part 3 NNDR3'!$A$6:$FY$331,CC$4,FALSE)</f>
        <v>2037</v>
      </c>
      <c r="CD124" s="104">
        <f>VLOOKUP($B124,'Part 3 NNDR3'!$A$6:$FY$331,CD$4,FALSE)</f>
        <v>0</v>
      </c>
      <c r="CE124" s="104">
        <f>VLOOKUP($B124,'Part 3 NNDR3'!$A$6:$FY$331,CE$4,FALSE)</f>
        <v>2037</v>
      </c>
      <c r="CF124" s="104">
        <f>VLOOKUP($B124,'Part 3 NNDR3'!$A$6:$FY$331,CF$4,FALSE)</f>
        <v>-246919</v>
      </c>
      <c r="CG124" s="104">
        <f>VLOOKUP($B124,'Part 3 NNDR3'!$A$6:$FY$331,CG$4,FALSE)</f>
        <v>0</v>
      </c>
      <c r="CH124" s="104">
        <f>VLOOKUP($B124,'Part 3 NNDR3'!$A$6:$FY$331,CH$4,FALSE)</f>
        <v>-246919</v>
      </c>
      <c r="CI124" s="104">
        <f>VLOOKUP($B124,'Part 3 NNDR3'!$A$6:$FY$331,CI$4,FALSE)</f>
        <v>5212</v>
      </c>
      <c r="CJ124" s="104">
        <f>VLOOKUP($B124,'Part 3 NNDR3'!$A$6:$FY$331,CJ$4,FALSE)</f>
        <v>0</v>
      </c>
      <c r="CK124" s="104">
        <f>VLOOKUP($B124,'Part 3 NNDR3'!$A$6:$FY$331,CK$4,FALSE)</f>
        <v>5212</v>
      </c>
      <c r="CL124" s="104">
        <f>VLOOKUP($B124,'Part 3 NNDR3'!$A$6:$FY$331,CL$4,FALSE)</f>
        <v>0</v>
      </c>
      <c r="CM124" s="104">
        <f>VLOOKUP($B124,'Part 3 NNDR3'!$A$6:$FY$331,CM$4,FALSE)</f>
        <v>0</v>
      </c>
      <c r="CN124" s="104">
        <f>VLOOKUP($B124,'Part 3 NNDR3'!$A$6:$FY$331,CN$4,FALSE)</f>
        <v>0</v>
      </c>
      <c r="CO124" s="104">
        <f>VLOOKUP($B124,'Part 3 NNDR3'!$A$6:$FY$331,CO$4,FALSE)</f>
        <v>0</v>
      </c>
      <c r="CP124" s="104">
        <f>VLOOKUP($B124,'Part 3 NNDR3'!$A$6:$FY$331,CP$4,FALSE)</f>
        <v>0</v>
      </c>
      <c r="CQ124" s="104">
        <f>VLOOKUP($B124,'Part 3 NNDR3'!$A$6:$FY$331,CQ$4,FALSE)</f>
        <v>0</v>
      </c>
      <c r="CR124" s="104">
        <f>VLOOKUP($B124,'Part 3 NNDR3'!$A$6:$FY$331,CR$4,FALSE)</f>
        <v>0</v>
      </c>
      <c r="CS124" s="104">
        <f>VLOOKUP($B124,'Part 3 NNDR3'!$A$6:$FY$331,CS$4,FALSE)</f>
        <v>0</v>
      </c>
      <c r="CT124" s="104">
        <f>VLOOKUP($B124,'Part 3 NNDR3'!$A$6:$FY$331,CT$4,FALSE)</f>
        <v>0</v>
      </c>
      <c r="CU124" s="104">
        <f>VLOOKUP($B124,'Part 3 NNDR3'!$A$6:$FY$331,CU$4,FALSE)</f>
        <v>0</v>
      </c>
      <c r="CV124" s="104">
        <f>VLOOKUP($B124,'Part 3 NNDR3'!$A$6:$FY$331,CV$4,FALSE)</f>
        <v>0</v>
      </c>
      <c r="CW124" s="104">
        <f>VLOOKUP($B124,'Part 3 NNDR3'!$A$6:$FY$331,CW$4,FALSE)</f>
        <v>0</v>
      </c>
      <c r="CX124" s="104">
        <f>VLOOKUP($B124,'Part 3 NNDR3'!$A$6:$FY$331,CX$4,FALSE)</f>
        <v>0</v>
      </c>
      <c r="CY124" s="104">
        <f>VLOOKUP($B124,'Part 3 NNDR3'!$A$6:$FY$331,CY$4,FALSE)</f>
        <v>0</v>
      </c>
      <c r="CZ124" s="104">
        <f>VLOOKUP($B124,'Part 3 NNDR3'!$A$6:$FY$331,CZ$4,FALSE)</f>
        <v>0</v>
      </c>
      <c r="DA124" s="104">
        <f>VLOOKUP($B124,'Part 3 NNDR3'!$A$6:$FY$331,DA$4,FALSE)</f>
        <v>0</v>
      </c>
      <c r="DB124" s="104">
        <f>VLOOKUP($B124,'Part 3 NNDR3'!$A$6:$FY$331,DB$4,FALSE)</f>
        <v>0</v>
      </c>
      <c r="DC124" s="104">
        <f>VLOOKUP($B124,'Part 3 NNDR3'!$A$6:$FY$331,DC$4,FALSE)</f>
        <v>0</v>
      </c>
      <c r="DD124" s="104">
        <f>VLOOKUP($B124,'Part 3 NNDR3'!$A$6:$FY$331,DD$4,FALSE)</f>
        <v>0</v>
      </c>
      <c r="DE124" s="104">
        <f>VLOOKUP($B124,'Part 3 NNDR3'!$A$6:$FY$331,DE$4,FALSE)</f>
        <v>0</v>
      </c>
      <c r="DF124" s="104">
        <f>VLOOKUP($B124,'Part 3 NNDR3'!$A$6:$FY$331,DF$4,FALSE)</f>
        <v>0</v>
      </c>
      <c r="DG124" s="104">
        <f>VLOOKUP($B124,'Part 3 NNDR3'!$A$6:$FY$331,DG$4,FALSE)</f>
        <v>0</v>
      </c>
      <c r="DH124" s="104">
        <f>VLOOKUP($B124,'Part 3 NNDR3'!$A$6:$FY$331,DH$4,FALSE)</f>
        <v>0</v>
      </c>
      <c r="DI124" s="104">
        <f>VLOOKUP($B124,'Part 3 NNDR3'!$A$6:$FY$331,DI$4,FALSE)</f>
        <v>0</v>
      </c>
      <c r="DJ124" s="104">
        <f>VLOOKUP($B124,'Part 3 NNDR3'!$A$6:$FY$331,DJ$4,FALSE)</f>
        <v>0</v>
      </c>
      <c r="DK124" s="104">
        <f>VLOOKUP($B124,'Part 3 NNDR3'!$A$6:$FY$331,DK$4,FALSE)</f>
        <v>0</v>
      </c>
      <c r="DL124" s="104">
        <f>VLOOKUP($B124,'Part 3 NNDR3'!$A$6:$FY$331,DL$4,FALSE)</f>
        <v>-695941</v>
      </c>
      <c r="DM124" s="104">
        <f>VLOOKUP($B124,'Part 3 NNDR3'!$A$6:$FY$331,DM$4,FALSE)</f>
        <v>0</v>
      </c>
      <c r="DN124" s="104">
        <f>VLOOKUP($B124,'Part 3 NNDR3'!$A$6:$FY$331,DN$4,FALSE)</f>
        <v>-695941</v>
      </c>
      <c r="DO124" s="104">
        <f>VLOOKUP($B124,'Part 3 NNDR3'!$A$6:$FY$331,DO$4,FALSE)</f>
        <v>-104701</v>
      </c>
      <c r="DP124" s="104">
        <f>VLOOKUP($B124,'Part 3 NNDR3'!$A$6:$FY$331,DP$4,FALSE)</f>
        <v>0</v>
      </c>
      <c r="DQ124" s="104">
        <f>VLOOKUP($B124,'Part 3 NNDR3'!$A$6:$FY$331,DQ$4,FALSE)</f>
        <v>-104701</v>
      </c>
      <c r="DR124" s="104">
        <f>VLOOKUP($B124,'Part 3 NNDR3'!$A$6:$FY$331,DR$4,FALSE)</f>
        <v>18644</v>
      </c>
      <c r="DS124" s="104">
        <f>VLOOKUP($B124,'Part 3 NNDR3'!$A$6:$FY$331,DS$4,FALSE)</f>
        <v>0</v>
      </c>
      <c r="DT124" s="104">
        <f>VLOOKUP($B124,'Part 3 NNDR3'!$A$6:$FY$331,DT$4,FALSE)</f>
        <v>18644</v>
      </c>
      <c r="DU124" s="104">
        <f>VLOOKUP($B124,'Part 3 NNDR3'!$A$6:$FY$331,DU$4,FALSE)</f>
        <v>-21108</v>
      </c>
      <c r="DV124" s="104">
        <f>VLOOKUP($B124,'Part 3 NNDR3'!$A$6:$FY$331,DV$4,FALSE)</f>
        <v>0</v>
      </c>
      <c r="DW124" s="104">
        <f>VLOOKUP($B124,'Part 3 NNDR3'!$A$6:$FY$331,DW$4,FALSE)</f>
        <v>-21108</v>
      </c>
      <c r="DX124" s="104">
        <f>VLOOKUP($B124,'Part 3 NNDR3'!$A$6:$FY$331,DX$4,FALSE)</f>
        <v>-1303</v>
      </c>
      <c r="DY124" s="104">
        <f>VLOOKUP($B124,'Part 3 NNDR3'!$A$6:$FY$331,DY$4,FALSE)</f>
        <v>0</v>
      </c>
      <c r="DZ124" s="104">
        <f>VLOOKUP($B124,'Part 3 NNDR3'!$A$6:$FY$331,DZ$4,FALSE)</f>
        <v>-1303</v>
      </c>
      <c r="EA124" s="104">
        <f>VLOOKUP($B124,'Part 3 NNDR3'!$A$6:$FY$331,EA$4,FALSE)</f>
        <v>-2760219</v>
      </c>
      <c r="EB124" s="104">
        <f>VLOOKUP($B124,'Part 3 NNDR3'!$A$6:$FY$331,EB$4,FALSE)</f>
        <v>0</v>
      </c>
      <c r="EC124" s="104">
        <f>VLOOKUP($B124,'Part 3 NNDR3'!$A$6:$FY$331,EC$4,FALSE)</f>
        <v>-2760219</v>
      </c>
      <c r="ED124" s="104">
        <f>VLOOKUP($B124,'Part 3 NNDR3'!$A$6:$FY$331,ED$4,FALSE)</f>
        <v>4526</v>
      </c>
      <c r="EE124" s="104">
        <f>VLOOKUP($B124,'Part 3 NNDR3'!$A$6:$FY$331,EE$4,FALSE)</f>
        <v>0</v>
      </c>
      <c r="EF124" s="104">
        <f>VLOOKUP($B124,'Part 3 NNDR3'!$A$6:$FY$331,EF$4,FALSE)</f>
        <v>4526</v>
      </c>
      <c r="EG124" s="104">
        <f>VLOOKUP($B124,'Part 3 NNDR3'!$A$6:$FY$331,EG$4,FALSE)</f>
        <v>0</v>
      </c>
      <c r="EH124" s="104">
        <f>VLOOKUP($B124,'Part 3 NNDR3'!$A$6:$FY$331,EH$4,FALSE)</f>
        <v>0</v>
      </c>
      <c r="EI124" s="104">
        <f>VLOOKUP($B124,'Part 3 NNDR3'!$A$6:$FY$331,EI$4,FALSE)</f>
        <v>0</v>
      </c>
      <c r="EJ124" s="104">
        <f>VLOOKUP($B124,'Part 3 NNDR3'!$A$6:$FY$331,EJ$4,FALSE)</f>
        <v>0</v>
      </c>
      <c r="EK124" s="104">
        <f>VLOOKUP($B124,'Part 3 NNDR3'!$A$6:$FY$331,EK$4,FALSE)</f>
        <v>0</v>
      </c>
      <c r="EL124" s="104">
        <f>VLOOKUP($B124,'Part 3 NNDR3'!$A$6:$FY$331,EL$4,FALSE)</f>
        <v>0</v>
      </c>
      <c r="EM124" s="104">
        <f>VLOOKUP($B124,'Part 3 NNDR3'!$A$6:$FY$331,EM$4,FALSE)</f>
        <v>0</v>
      </c>
      <c r="EN124" s="104">
        <f>VLOOKUP($B124,'Part 3 NNDR3'!$A$6:$FY$331,EN$4,FALSE)</f>
        <v>0</v>
      </c>
      <c r="EO124" s="104">
        <f>VLOOKUP($B124,'Part 3 NNDR3'!$A$6:$FY$331,EO$4,FALSE)</f>
        <v>0</v>
      </c>
      <c r="EP124" s="104">
        <f>VLOOKUP($B124,'Part 3 NNDR3'!$A$6:$FY$331,EP$4,FALSE)</f>
        <v>-2864161</v>
      </c>
      <c r="EQ124" s="104">
        <f>VLOOKUP($B124,'Part 3 NNDR3'!$A$6:$FY$331,EQ$4,FALSE)</f>
        <v>0</v>
      </c>
      <c r="ER124" s="104">
        <f>VLOOKUP($B124,'Part 3 NNDR3'!$A$6:$FY$331,ER$4,FALSE)</f>
        <v>-2864161</v>
      </c>
      <c r="ES124" s="104">
        <f>VLOOKUP($B124,'Part 3 NNDR3'!$A$6:$FY$331,ES$4,FALSE)</f>
        <v>0</v>
      </c>
      <c r="ET124" s="104">
        <f>VLOOKUP($B124,'Part 3 NNDR3'!$A$6:$FY$331,ET$4,FALSE)</f>
        <v>0</v>
      </c>
      <c r="EU124" s="104">
        <f>VLOOKUP($B124,'Part 3 NNDR3'!$A$6:$FY$331,EU$4,FALSE)</f>
        <v>0</v>
      </c>
      <c r="EV124" s="104">
        <f>VLOOKUP($B124,'Part 3 NNDR3'!$A$6:$FY$331,EV$4,FALSE)</f>
        <v>11783</v>
      </c>
      <c r="EW124" s="104">
        <f>VLOOKUP($B124,'Part 3 NNDR3'!$A$6:$FY$331,EW$4,FALSE)</f>
        <v>0</v>
      </c>
      <c r="EX124" s="104">
        <f>VLOOKUP($B124,'Part 3 NNDR3'!$A$6:$FY$331,EX$4,FALSE)</f>
        <v>11783</v>
      </c>
      <c r="EY124" s="104">
        <f>VLOOKUP($B124,'Part 3 NNDR3'!$A$6:$FY$331,EY$4,FALSE)</f>
        <v>11783</v>
      </c>
      <c r="EZ124" s="104">
        <f>VLOOKUP($B124,'Part 3 NNDR3'!$A$6:$FY$331,EZ$4,FALSE)</f>
        <v>0</v>
      </c>
      <c r="FA124" s="104">
        <f>VLOOKUP($B124,'Part 3 NNDR3'!$A$6:$FY$331,FA$4,FALSE)</f>
        <v>11783</v>
      </c>
      <c r="FB124" s="104">
        <f>VLOOKUP($B124,'Part 3 NNDR3'!$A$6:$FY$331,FB$4,FALSE)</f>
        <v>77319813</v>
      </c>
      <c r="FC124" s="104">
        <f>VLOOKUP($B124,'Part 3 NNDR3'!$A$6:$FY$331,FC$4,FALSE)</f>
        <v>0</v>
      </c>
      <c r="FD124" s="104">
        <f>VLOOKUP($B124,'Part 3 NNDR3'!$A$6:$FY$331,FD$4,FALSE)</f>
        <v>77319813</v>
      </c>
      <c r="FE124" s="104">
        <f>VLOOKUP($B124,'Part 3 NNDR3'!$A$6:$FY$331,FE$4,FALSE)</f>
        <v>32284</v>
      </c>
      <c r="FF124" s="104">
        <f>VLOOKUP($B124,'Part 3 NNDR3'!$A$6:$FY$331,FF$4,FALSE)</f>
        <v>0</v>
      </c>
      <c r="FG124" s="104">
        <f>VLOOKUP($B124,'Part 3 NNDR3'!$A$6:$FY$331,FG$4,FALSE)</f>
        <v>32284</v>
      </c>
      <c r="FH124" s="104">
        <f>VLOOKUP($B124,'Part 3 NNDR3'!$A$6:$FY$331,FH$4,FALSE)</f>
        <v>-9064834</v>
      </c>
      <c r="FI124" s="104">
        <f>VLOOKUP($B124,'Part 3 NNDR3'!$A$6:$FY$331,FI$4,FALSE)</f>
        <v>0</v>
      </c>
      <c r="FJ124" s="104">
        <f>VLOOKUP($B124,'Part 3 NNDR3'!$A$6:$FY$331,FJ$4,FALSE)</f>
        <v>-9064834</v>
      </c>
      <c r="FK124" s="104">
        <f>VLOOKUP($B124,'Part 3 NNDR3'!$A$6:$FY$331,FK$4,FALSE)</f>
        <v>-1657723</v>
      </c>
      <c r="FL124" s="104">
        <f>VLOOKUP($B124,'Part 3 NNDR3'!$A$6:$FY$331,FL$4,FALSE)</f>
        <v>0</v>
      </c>
      <c r="FM124" s="104">
        <f>VLOOKUP($B124,'Part 3 NNDR3'!$A$6:$FY$331,FM$4,FALSE)</f>
        <v>-1657723</v>
      </c>
      <c r="FN124" s="104">
        <f>VLOOKUP($B124,'Part 3 NNDR3'!$A$6:$FY$331,FN$4,FALSE)</f>
        <v>-695941</v>
      </c>
      <c r="FO124" s="104">
        <f>VLOOKUP($B124,'Part 3 NNDR3'!$A$6:$FY$331,FO$4,FALSE)</f>
        <v>0</v>
      </c>
      <c r="FP124" s="104">
        <f>VLOOKUP($B124,'Part 3 NNDR3'!$A$6:$FY$331,FP$4,FALSE)</f>
        <v>-695941</v>
      </c>
      <c r="FQ124" s="104">
        <f>VLOOKUP($B124,'Part 3 NNDR3'!$A$6:$FY$331,FQ$4,FALSE)</f>
        <v>-2864161</v>
      </c>
      <c r="FR124" s="104">
        <f>VLOOKUP($B124,'Part 3 NNDR3'!$A$6:$FY$331,FR$4,FALSE)</f>
        <v>0</v>
      </c>
      <c r="FS124" s="104">
        <f>VLOOKUP($B124,'Part 3 NNDR3'!$A$6:$FY$331,FS$4,FALSE)</f>
        <v>-2864161</v>
      </c>
      <c r="FT124" s="104">
        <f>VLOOKUP($B124,'Part 3 NNDR3'!$A$6:$FY$331,FT$4,FALSE)</f>
        <v>11783</v>
      </c>
      <c r="FU124" s="104">
        <f>VLOOKUP($B124,'Part 3 NNDR3'!$A$6:$FY$331,FU$4,FALSE)</f>
        <v>0</v>
      </c>
      <c r="FV124" s="104">
        <f>VLOOKUP($B124,'Part 3 NNDR3'!$A$6:$FY$331,FV$4,FALSE)</f>
        <v>11783</v>
      </c>
      <c r="FW124" s="104">
        <f>VLOOKUP($B124,'Part 3 NNDR3'!$A$6:$FY$331,FW$4,FALSE)</f>
        <v>-14238592</v>
      </c>
      <c r="FX124" s="104">
        <f>VLOOKUP($B124,'Part 3 NNDR3'!$A$6:$FY$331,FX$4,FALSE)</f>
        <v>0</v>
      </c>
      <c r="FY124" s="104">
        <f>VLOOKUP($B124,'Part 3 NNDR3'!$A$6:$FY$331,FY$4,FALSE)</f>
        <v>-14238592</v>
      </c>
      <c r="FZ124" s="104">
        <f>VLOOKUP($B124,'Part 3 NNDR3'!$A$6:$FY$331,FZ$4,FALSE)</f>
        <v>63081221</v>
      </c>
      <c r="GA124" s="104">
        <f>VLOOKUP($B124,'Part 3 NNDR3'!$A$6:$FY$331,GA$4,FALSE)</f>
        <v>0</v>
      </c>
      <c r="GB124" s="104">
        <f>VLOOKUP($B124,'Part 3 NNDR3'!$A$6:$FY$331,GB$4,FALSE)</f>
        <v>63081221</v>
      </c>
      <c r="GC124" s="105" t="str">
        <f>VLOOKUP($B124,'Data (Updated)'!$C$4:$E$329,2,FALSE)</f>
        <v>E5100</v>
      </c>
      <c r="GD124" s="105" t="str">
        <f>VLOOKUP($B124,'Data (Updated)'!$C$4:$E$329,3,FALSE)</f>
        <v>NA</v>
      </c>
    </row>
    <row r="125" spans="1:186" ht="12.75" x14ac:dyDescent="0.2">
      <c r="A125" s="75">
        <v>120</v>
      </c>
      <c r="B125" s="100" t="s">
        <v>340</v>
      </c>
      <c r="C125" s="101" t="s">
        <v>941</v>
      </c>
      <c r="D125" s="102" t="s">
        <v>945</v>
      </c>
      <c r="E125" s="103" t="s">
        <v>339</v>
      </c>
      <c r="F125" s="104">
        <f>VLOOKUP($B125,'Part 3 NNDR3'!$A$6:$FY$331,F$4,FALSE)</f>
        <v>0</v>
      </c>
      <c r="G125" s="104">
        <f>VLOOKUP($B125,'Part 3 NNDR3'!$A$6:$FY$331,G$4,FALSE)</f>
        <v>0</v>
      </c>
      <c r="H125" s="104">
        <f>VLOOKUP($B125,'Part 3 NNDR3'!$A$6:$FY$331,H$4,FALSE)</f>
        <v>0</v>
      </c>
      <c r="I125" s="104">
        <f>VLOOKUP($B125,'Part 3 NNDR3'!$A$6:$FY$331,I$4,FALSE)</f>
        <v>104219</v>
      </c>
      <c r="J125" s="104">
        <f>VLOOKUP($B125,'Part 3 NNDR3'!$A$6:$FY$331,J$4,FALSE)</f>
        <v>0</v>
      </c>
      <c r="K125" s="104">
        <f>VLOOKUP($B125,'Part 3 NNDR3'!$A$6:$FY$331,K$4,FALSE)</f>
        <v>104219</v>
      </c>
      <c r="L125" s="104">
        <f>VLOOKUP($B125,'Part 3 NNDR3'!$A$6:$FY$331,L$4,FALSE)</f>
        <v>0</v>
      </c>
      <c r="M125" s="104">
        <f>VLOOKUP($B125,'Part 3 NNDR3'!$A$6:$FY$331,M$4,FALSE)</f>
        <v>0</v>
      </c>
      <c r="N125" s="104">
        <f>VLOOKUP($B125,'Part 3 NNDR3'!$A$6:$FY$331,N$4,FALSE)</f>
        <v>0</v>
      </c>
      <c r="O125" s="104">
        <f>VLOOKUP($B125,'Part 3 NNDR3'!$A$6:$FY$331,O$4,FALSE)</f>
        <v>142659</v>
      </c>
      <c r="P125" s="104">
        <f>VLOOKUP($B125,'Part 3 NNDR3'!$A$6:$FY$331,P$4,FALSE)</f>
        <v>4074</v>
      </c>
      <c r="Q125" s="104">
        <f>VLOOKUP($B125,'Part 3 NNDR3'!$A$6:$FY$331,Q$4,FALSE)</f>
        <v>146733</v>
      </c>
      <c r="R125" s="104">
        <f>VLOOKUP($B125,'Part 3 NNDR3'!$A$6:$FY$331,R$4,FALSE)</f>
        <v>246878</v>
      </c>
      <c r="S125" s="104">
        <f>VLOOKUP($B125,'Part 3 NNDR3'!$A$6:$FY$331,S$4,FALSE)</f>
        <v>4074</v>
      </c>
      <c r="T125" s="104">
        <f>VLOOKUP($B125,'Part 3 NNDR3'!$A$6:$FY$331,T$4,FALSE)</f>
        <v>250952</v>
      </c>
      <c r="U125" s="104">
        <f>VLOOKUP($B125,'Part 3 NNDR3'!$A$6:$FY$331,U$4,FALSE)</f>
        <v>-891455</v>
      </c>
      <c r="V125" s="104">
        <f>VLOOKUP($B125,'Part 3 NNDR3'!$A$6:$FY$331,V$4,FALSE)</f>
        <v>-38991</v>
      </c>
      <c r="W125" s="104">
        <f>VLOOKUP($B125,'Part 3 NNDR3'!$A$6:$FY$331,W$4,FALSE)</f>
        <v>-930446</v>
      </c>
      <c r="X125" s="104">
        <f>VLOOKUP($B125,'Part 3 NNDR3'!$A$6:$FY$331,X$4,FALSE)</f>
        <v>-84259</v>
      </c>
      <c r="Y125" s="104">
        <f>VLOOKUP($B125,'Part 3 NNDR3'!$A$6:$FY$331,Y$4,FALSE)</f>
        <v>0</v>
      </c>
      <c r="Z125" s="104">
        <f>VLOOKUP($B125,'Part 3 NNDR3'!$A$6:$FY$331,Z$4,FALSE)</f>
        <v>-84259</v>
      </c>
      <c r="AA125" s="104">
        <f>VLOOKUP($B125,'Part 3 NNDR3'!$A$6:$FY$331,AA$4,FALSE)</f>
        <v>-64242</v>
      </c>
      <c r="AB125" s="104">
        <f>VLOOKUP($B125,'Part 3 NNDR3'!$A$6:$FY$331,AB$4,FALSE)</f>
        <v>3</v>
      </c>
      <c r="AC125" s="104">
        <f>VLOOKUP($B125,'Part 3 NNDR3'!$A$6:$FY$331,AC$4,FALSE)</f>
        <v>-64239</v>
      </c>
      <c r="AD125" s="104">
        <f>VLOOKUP($B125,'Part 3 NNDR3'!$A$6:$FY$331,AD$4,FALSE)</f>
        <v>-43625</v>
      </c>
      <c r="AE125" s="104">
        <f>VLOOKUP($B125,'Part 3 NNDR3'!$A$6:$FY$331,AE$4,FALSE)</f>
        <v>3</v>
      </c>
      <c r="AF125" s="104">
        <f>VLOOKUP($B125,'Part 3 NNDR3'!$A$6:$FY$331,AF$4,FALSE)</f>
        <v>-43622</v>
      </c>
      <c r="AG125" s="104">
        <f>VLOOKUP($B125,'Part 3 NNDR3'!$A$6:$FY$331,AG$4,FALSE)</f>
        <v>0</v>
      </c>
      <c r="AH125" s="104">
        <f>VLOOKUP($B125,'Part 3 NNDR3'!$A$6:$FY$331,AH$4,FALSE)</f>
        <v>0</v>
      </c>
      <c r="AI125" s="104">
        <f>VLOOKUP($B125,'Part 3 NNDR3'!$A$6:$FY$331,AI$4,FALSE)</f>
        <v>0</v>
      </c>
      <c r="AJ125" s="104">
        <f>VLOOKUP($B125,'Part 3 NNDR3'!$A$6:$FY$331,AJ$4,FALSE)</f>
        <v>1222160</v>
      </c>
      <c r="AK125" s="104">
        <f>VLOOKUP($B125,'Part 3 NNDR3'!$A$6:$FY$331,AK$4,FALSE)</f>
        <v>103774</v>
      </c>
      <c r="AL125" s="104">
        <f>VLOOKUP($B125,'Part 3 NNDR3'!$A$6:$FY$331,AL$4,FALSE)</f>
        <v>1325934</v>
      </c>
      <c r="AM125" s="104">
        <f>VLOOKUP($B125,'Part 3 NNDR3'!$A$6:$FY$331,AM$4,FALSE)</f>
        <v>-33836</v>
      </c>
      <c r="AN125" s="104">
        <f>VLOOKUP($B125,'Part 3 NNDR3'!$A$6:$FY$331,AN$4,FALSE)</f>
        <v>-4012</v>
      </c>
      <c r="AO125" s="104">
        <f>VLOOKUP($B125,'Part 3 NNDR3'!$A$6:$FY$331,AO$4,FALSE)</f>
        <v>-37848</v>
      </c>
      <c r="AP125" s="104">
        <f>VLOOKUP($B125,'Part 3 NNDR3'!$A$6:$FY$331,AP$4,FALSE)</f>
        <v>-2706757</v>
      </c>
      <c r="AQ125" s="104">
        <f>VLOOKUP($B125,'Part 3 NNDR3'!$A$6:$FY$331,AQ$4,FALSE)</f>
        <v>0</v>
      </c>
      <c r="AR125" s="104">
        <f>VLOOKUP($B125,'Part 3 NNDR3'!$A$6:$FY$331,AR$4,FALSE)</f>
        <v>-2706757</v>
      </c>
      <c r="AS125" s="104">
        <f>VLOOKUP($B125,'Part 3 NNDR3'!$A$6:$FY$331,AS$4,FALSE)</f>
        <v>-56842</v>
      </c>
      <c r="AT125" s="104">
        <f>VLOOKUP($B125,'Part 3 NNDR3'!$A$6:$FY$331,AT$4,FALSE)</f>
        <v>0</v>
      </c>
      <c r="AU125" s="104">
        <f>VLOOKUP($B125,'Part 3 NNDR3'!$A$6:$FY$331,AU$4,FALSE)</f>
        <v>-56842</v>
      </c>
      <c r="AV125" s="104">
        <f>VLOOKUP($B125,'Part 3 NNDR3'!$A$6:$FY$331,AV$4,FALSE)</f>
        <v>-68921</v>
      </c>
      <c r="AW125" s="104">
        <f>VLOOKUP($B125,'Part 3 NNDR3'!$A$6:$FY$331,AW$4,FALSE)</f>
        <v>0</v>
      </c>
      <c r="AX125" s="104">
        <f>VLOOKUP($B125,'Part 3 NNDR3'!$A$6:$FY$331,AX$4,FALSE)</f>
        <v>-68921</v>
      </c>
      <c r="AY125" s="104">
        <f>VLOOKUP($B125,'Part 3 NNDR3'!$A$6:$FY$331,AY$4,FALSE)</f>
        <v>0</v>
      </c>
      <c r="AZ125" s="104">
        <f>VLOOKUP($B125,'Part 3 NNDR3'!$A$6:$FY$331,AZ$4,FALSE)</f>
        <v>0</v>
      </c>
      <c r="BA125" s="104">
        <f>VLOOKUP($B125,'Part 3 NNDR3'!$A$6:$FY$331,BA$4,FALSE)</f>
        <v>0</v>
      </c>
      <c r="BB125" s="104">
        <f>VLOOKUP($B125,'Part 3 NNDR3'!$A$6:$FY$331,BB$4,FALSE)</f>
        <v>0</v>
      </c>
      <c r="BC125" s="104">
        <f>VLOOKUP($B125,'Part 3 NNDR3'!$A$6:$FY$331,BC$4,FALSE)</f>
        <v>0</v>
      </c>
      <c r="BD125" s="104">
        <f>VLOOKUP($B125,'Part 3 NNDR3'!$A$6:$FY$331,BD$4,FALSE)</f>
        <v>0</v>
      </c>
      <c r="BE125" s="104">
        <f>VLOOKUP($B125,'Part 3 NNDR3'!$A$6:$FY$331,BE$4,FALSE)</f>
        <v>0</v>
      </c>
      <c r="BF125" s="104">
        <f>VLOOKUP($B125,'Part 3 NNDR3'!$A$6:$FY$331,BF$4,FALSE)</f>
        <v>0</v>
      </c>
      <c r="BG125" s="104">
        <f>VLOOKUP($B125,'Part 3 NNDR3'!$A$6:$FY$331,BG$4,FALSE)</f>
        <v>0</v>
      </c>
      <c r="BH125" s="104">
        <f>VLOOKUP($B125,'Part 3 NNDR3'!$A$6:$FY$331,BH$4,FALSE)</f>
        <v>-2599893</v>
      </c>
      <c r="BI125" s="104">
        <f>VLOOKUP($B125,'Part 3 NNDR3'!$A$6:$FY$331,BI$4,FALSE)</f>
        <v>60774</v>
      </c>
      <c r="BJ125" s="104">
        <f>VLOOKUP($B125,'Part 3 NNDR3'!$A$6:$FY$331,BJ$4,FALSE)</f>
        <v>-2539119</v>
      </c>
      <c r="BK125" s="104">
        <f>VLOOKUP($B125,'Part 3 NNDR3'!$A$6:$FY$331,BK$4,FALSE)</f>
        <v>-17501</v>
      </c>
      <c r="BL125" s="104">
        <f>VLOOKUP($B125,'Part 3 NNDR3'!$A$6:$FY$331,BL$4,FALSE)</f>
        <v>0</v>
      </c>
      <c r="BM125" s="104">
        <f>VLOOKUP($B125,'Part 3 NNDR3'!$A$6:$FY$331,BM$4,FALSE)</f>
        <v>-17501</v>
      </c>
      <c r="BN125" s="104">
        <f>VLOOKUP($B125,'Part 3 NNDR3'!$A$6:$FY$331,BN$4,FALSE)</f>
        <v>-237811</v>
      </c>
      <c r="BO125" s="104">
        <f>VLOOKUP($B125,'Part 3 NNDR3'!$A$6:$FY$331,BO$4,FALSE)</f>
        <v>0</v>
      </c>
      <c r="BP125" s="104">
        <f>VLOOKUP($B125,'Part 3 NNDR3'!$A$6:$FY$331,BP$4,FALSE)</f>
        <v>-237811</v>
      </c>
      <c r="BQ125" s="104">
        <f>VLOOKUP($B125,'Part 3 NNDR3'!$A$6:$FY$331,BQ$4,FALSE)</f>
        <v>-836895</v>
      </c>
      <c r="BR125" s="104">
        <f>VLOOKUP($B125,'Part 3 NNDR3'!$A$6:$FY$331,BR$4,FALSE)</f>
        <v>-1270029</v>
      </c>
      <c r="BS125" s="104">
        <f>VLOOKUP($B125,'Part 3 NNDR3'!$A$6:$FY$331,BS$4,FALSE)</f>
        <v>-2106924</v>
      </c>
      <c r="BT125" s="104">
        <f>VLOOKUP($B125,'Part 3 NNDR3'!$A$6:$FY$331,BT$4,FALSE)</f>
        <v>-70188</v>
      </c>
      <c r="BU125" s="104">
        <f>VLOOKUP($B125,'Part 3 NNDR3'!$A$6:$FY$331,BU$4,FALSE)</f>
        <v>20065</v>
      </c>
      <c r="BV125" s="104">
        <f>VLOOKUP($B125,'Part 3 NNDR3'!$A$6:$FY$331,BV$4,FALSE)</f>
        <v>-50123</v>
      </c>
      <c r="BW125" s="104">
        <f>VLOOKUP($B125,'Part 3 NNDR3'!$A$6:$FY$331,BW$4,FALSE)</f>
        <v>-1162395</v>
      </c>
      <c r="BX125" s="104">
        <f>VLOOKUP($B125,'Part 3 NNDR3'!$A$6:$FY$331,BX$4,FALSE)</f>
        <v>-1249964</v>
      </c>
      <c r="BY125" s="104">
        <f>VLOOKUP($B125,'Part 3 NNDR3'!$A$6:$FY$331,BY$4,FALSE)</f>
        <v>-2412359</v>
      </c>
      <c r="BZ125" s="104">
        <f>VLOOKUP($B125,'Part 3 NNDR3'!$A$6:$FY$331,BZ$4,FALSE)</f>
        <v>-33084</v>
      </c>
      <c r="CA125" s="104">
        <f>VLOOKUP($B125,'Part 3 NNDR3'!$A$6:$FY$331,CA$4,FALSE)</f>
        <v>0</v>
      </c>
      <c r="CB125" s="104">
        <f>VLOOKUP($B125,'Part 3 NNDR3'!$A$6:$FY$331,CB$4,FALSE)</f>
        <v>-33084</v>
      </c>
      <c r="CC125" s="104">
        <f>VLOOKUP($B125,'Part 3 NNDR3'!$A$6:$FY$331,CC$4,FALSE)</f>
        <v>561</v>
      </c>
      <c r="CD125" s="104">
        <f>VLOOKUP($B125,'Part 3 NNDR3'!$A$6:$FY$331,CD$4,FALSE)</f>
        <v>0</v>
      </c>
      <c r="CE125" s="104">
        <f>VLOOKUP($B125,'Part 3 NNDR3'!$A$6:$FY$331,CE$4,FALSE)</f>
        <v>561</v>
      </c>
      <c r="CF125" s="104">
        <f>VLOOKUP($B125,'Part 3 NNDR3'!$A$6:$FY$331,CF$4,FALSE)</f>
        <v>-17443</v>
      </c>
      <c r="CG125" s="104">
        <f>VLOOKUP($B125,'Part 3 NNDR3'!$A$6:$FY$331,CG$4,FALSE)</f>
        <v>0</v>
      </c>
      <c r="CH125" s="104">
        <f>VLOOKUP($B125,'Part 3 NNDR3'!$A$6:$FY$331,CH$4,FALSE)</f>
        <v>-17443</v>
      </c>
      <c r="CI125" s="104">
        <f>VLOOKUP($B125,'Part 3 NNDR3'!$A$6:$FY$331,CI$4,FALSE)</f>
        <v>-4864</v>
      </c>
      <c r="CJ125" s="104">
        <f>VLOOKUP($B125,'Part 3 NNDR3'!$A$6:$FY$331,CJ$4,FALSE)</f>
        <v>0</v>
      </c>
      <c r="CK125" s="104">
        <f>VLOOKUP($B125,'Part 3 NNDR3'!$A$6:$FY$331,CK$4,FALSE)</f>
        <v>-4864</v>
      </c>
      <c r="CL125" s="104">
        <f>VLOOKUP($B125,'Part 3 NNDR3'!$A$6:$FY$331,CL$4,FALSE)</f>
        <v>0</v>
      </c>
      <c r="CM125" s="104">
        <f>VLOOKUP($B125,'Part 3 NNDR3'!$A$6:$FY$331,CM$4,FALSE)</f>
        <v>0</v>
      </c>
      <c r="CN125" s="104">
        <f>VLOOKUP($B125,'Part 3 NNDR3'!$A$6:$FY$331,CN$4,FALSE)</f>
        <v>0</v>
      </c>
      <c r="CO125" s="104">
        <f>VLOOKUP($B125,'Part 3 NNDR3'!$A$6:$FY$331,CO$4,FALSE)</f>
        <v>0</v>
      </c>
      <c r="CP125" s="104">
        <f>VLOOKUP($B125,'Part 3 NNDR3'!$A$6:$FY$331,CP$4,FALSE)</f>
        <v>0</v>
      </c>
      <c r="CQ125" s="104">
        <f>VLOOKUP($B125,'Part 3 NNDR3'!$A$6:$FY$331,CQ$4,FALSE)</f>
        <v>0</v>
      </c>
      <c r="CR125" s="104">
        <f>VLOOKUP($B125,'Part 3 NNDR3'!$A$6:$FY$331,CR$4,FALSE)</f>
        <v>0</v>
      </c>
      <c r="CS125" s="104">
        <f>VLOOKUP($B125,'Part 3 NNDR3'!$A$6:$FY$331,CS$4,FALSE)</f>
        <v>0</v>
      </c>
      <c r="CT125" s="104">
        <f>VLOOKUP($B125,'Part 3 NNDR3'!$A$6:$FY$331,CT$4,FALSE)</f>
        <v>0</v>
      </c>
      <c r="CU125" s="104">
        <f>VLOOKUP($B125,'Part 3 NNDR3'!$A$6:$FY$331,CU$4,FALSE)</f>
        <v>0</v>
      </c>
      <c r="CV125" s="104">
        <f>VLOOKUP($B125,'Part 3 NNDR3'!$A$6:$FY$331,CV$4,FALSE)</f>
        <v>0</v>
      </c>
      <c r="CW125" s="104">
        <f>VLOOKUP($B125,'Part 3 NNDR3'!$A$6:$FY$331,CW$4,FALSE)</f>
        <v>0</v>
      </c>
      <c r="CX125" s="104">
        <f>VLOOKUP($B125,'Part 3 NNDR3'!$A$6:$FY$331,CX$4,FALSE)</f>
        <v>0</v>
      </c>
      <c r="CY125" s="104">
        <f>VLOOKUP($B125,'Part 3 NNDR3'!$A$6:$FY$331,CY$4,FALSE)</f>
        <v>0</v>
      </c>
      <c r="CZ125" s="104">
        <f>VLOOKUP($B125,'Part 3 NNDR3'!$A$6:$FY$331,CZ$4,FALSE)</f>
        <v>0</v>
      </c>
      <c r="DA125" s="104">
        <f>VLOOKUP($B125,'Part 3 NNDR3'!$A$6:$FY$331,DA$4,FALSE)</f>
        <v>0</v>
      </c>
      <c r="DB125" s="104">
        <f>VLOOKUP($B125,'Part 3 NNDR3'!$A$6:$FY$331,DB$4,FALSE)</f>
        <v>0</v>
      </c>
      <c r="DC125" s="104">
        <f>VLOOKUP($B125,'Part 3 NNDR3'!$A$6:$FY$331,DC$4,FALSE)</f>
        <v>0</v>
      </c>
      <c r="DD125" s="104">
        <f>VLOOKUP($B125,'Part 3 NNDR3'!$A$6:$FY$331,DD$4,FALSE)</f>
        <v>0</v>
      </c>
      <c r="DE125" s="104">
        <f>VLOOKUP($B125,'Part 3 NNDR3'!$A$6:$FY$331,DE$4,FALSE)</f>
        <v>-42059</v>
      </c>
      <c r="DF125" s="104">
        <f>VLOOKUP($B125,'Part 3 NNDR3'!$A$6:$FY$331,DF$4,FALSE)</f>
        <v>-42059</v>
      </c>
      <c r="DG125" s="104">
        <f>VLOOKUP($B125,'Part 3 NNDR3'!$A$6:$FY$331,DG$4,FALSE)</f>
        <v>0</v>
      </c>
      <c r="DH125" s="104">
        <f>VLOOKUP($B125,'Part 3 NNDR3'!$A$6:$FY$331,DH$4,FALSE)</f>
        <v>-16147</v>
      </c>
      <c r="DI125" s="104">
        <f>VLOOKUP($B125,'Part 3 NNDR3'!$A$6:$FY$331,DI$4,FALSE)</f>
        <v>-16147</v>
      </c>
      <c r="DJ125" s="104">
        <f>VLOOKUP($B125,'Part 3 NNDR3'!$A$6:$FY$331,DJ$4,FALSE)</f>
        <v>0</v>
      </c>
      <c r="DK125" s="104">
        <f>VLOOKUP($B125,'Part 3 NNDR3'!$A$6:$FY$331,DK$4,FALSE)</f>
        <v>0</v>
      </c>
      <c r="DL125" s="104">
        <f>VLOOKUP($B125,'Part 3 NNDR3'!$A$6:$FY$331,DL$4,FALSE)</f>
        <v>-54830</v>
      </c>
      <c r="DM125" s="104">
        <f>VLOOKUP($B125,'Part 3 NNDR3'!$A$6:$FY$331,DM$4,FALSE)</f>
        <v>-58206</v>
      </c>
      <c r="DN125" s="104">
        <f>VLOOKUP($B125,'Part 3 NNDR3'!$A$6:$FY$331,DN$4,FALSE)</f>
        <v>-113036</v>
      </c>
      <c r="DO125" s="104">
        <f>VLOOKUP($B125,'Part 3 NNDR3'!$A$6:$FY$331,DO$4,FALSE)</f>
        <v>0</v>
      </c>
      <c r="DP125" s="104">
        <f>VLOOKUP($B125,'Part 3 NNDR3'!$A$6:$FY$331,DP$4,FALSE)</f>
        <v>0</v>
      </c>
      <c r="DQ125" s="104">
        <f>VLOOKUP($B125,'Part 3 NNDR3'!$A$6:$FY$331,DQ$4,FALSE)</f>
        <v>0</v>
      </c>
      <c r="DR125" s="104">
        <f>VLOOKUP($B125,'Part 3 NNDR3'!$A$6:$FY$331,DR$4,FALSE)</f>
        <v>0</v>
      </c>
      <c r="DS125" s="104">
        <f>VLOOKUP($B125,'Part 3 NNDR3'!$A$6:$FY$331,DS$4,FALSE)</f>
        <v>0</v>
      </c>
      <c r="DT125" s="104">
        <f>VLOOKUP($B125,'Part 3 NNDR3'!$A$6:$FY$331,DT$4,FALSE)</f>
        <v>0</v>
      </c>
      <c r="DU125" s="104">
        <f>VLOOKUP($B125,'Part 3 NNDR3'!$A$6:$FY$331,DU$4,FALSE)</f>
        <v>-8809</v>
      </c>
      <c r="DV125" s="104">
        <f>VLOOKUP($B125,'Part 3 NNDR3'!$A$6:$FY$331,DV$4,FALSE)</f>
        <v>0</v>
      </c>
      <c r="DW125" s="104">
        <f>VLOOKUP($B125,'Part 3 NNDR3'!$A$6:$FY$331,DW$4,FALSE)</f>
        <v>-8809</v>
      </c>
      <c r="DX125" s="104">
        <f>VLOOKUP($B125,'Part 3 NNDR3'!$A$6:$FY$331,DX$4,FALSE)</f>
        <v>0</v>
      </c>
      <c r="DY125" s="104">
        <f>VLOOKUP($B125,'Part 3 NNDR3'!$A$6:$FY$331,DY$4,FALSE)</f>
        <v>0</v>
      </c>
      <c r="DZ125" s="104">
        <f>VLOOKUP($B125,'Part 3 NNDR3'!$A$6:$FY$331,DZ$4,FALSE)</f>
        <v>0</v>
      </c>
      <c r="EA125" s="104">
        <f>VLOOKUP($B125,'Part 3 NNDR3'!$A$6:$FY$331,EA$4,FALSE)</f>
        <v>-258237</v>
      </c>
      <c r="EB125" s="104">
        <f>VLOOKUP($B125,'Part 3 NNDR3'!$A$6:$FY$331,EB$4,FALSE)</f>
        <v>-274</v>
      </c>
      <c r="EC125" s="104">
        <f>VLOOKUP($B125,'Part 3 NNDR3'!$A$6:$FY$331,EC$4,FALSE)</f>
        <v>-258511</v>
      </c>
      <c r="ED125" s="104">
        <f>VLOOKUP($B125,'Part 3 NNDR3'!$A$6:$FY$331,ED$4,FALSE)</f>
        <v>-13658</v>
      </c>
      <c r="EE125" s="104">
        <f>VLOOKUP($B125,'Part 3 NNDR3'!$A$6:$FY$331,EE$4,FALSE)</f>
        <v>0</v>
      </c>
      <c r="EF125" s="104">
        <f>VLOOKUP($B125,'Part 3 NNDR3'!$A$6:$FY$331,EF$4,FALSE)</f>
        <v>-13658</v>
      </c>
      <c r="EG125" s="104">
        <f>VLOOKUP($B125,'Part 3 NNDR3'!$A$6:$FY$331,EG$4,FALSE)</f>
        <v>0</v>
      </c>
      <c r="EH125" s="104">
        <f>VLOOKUP($B125,'Part 3 NNDR3'!$A$6:$FY$331,EH$4,FALSE)</f>
        <v>0</v>
      </c>
      <c r="EI125" s="104">
        <f>VLOOKUP($B125,'Part 3 NNDR3'!$A$6:$FY$331,EI$4,FALSE)</f>
        <v>0</v>
      </c>
      <c r="EJ125" s="104">
        <f>VLOOKUP($B125,'Part 3 NNDR3'!$A$6:$FY$331,EJ$4,FALSE)</f>
        <v>0</v>
      </c>
      <c r="EK125" s="104">
        <f>VLOOKUP($B125,'Part 3 NNDR3'!$A$6:$FY$331,EK$4,FALSE)</f>
        <v>0</v>
      </c>
      <c r="EL125" s="104">
        <f>VLOOKUP($B125,'Part 3 NNDR3'!$A$6:$FY$331,EL$4,FALSE)</f>
        <v>0</v>
      </c>
      <c r="EM125" s="104">
        <f>VLOOKUP($B125,'Part 3 NNDR3'!$A$6:$FY$331,EM$4,FALSE)</f>
        <v>-7971</v>
      </c>
      <c r="EN125" s="104">
        <f>VLOOKUP($B125,'Part 3 NNDR3'!$A$6:$FY$331,EN$4,FALSE)</f>
        <v>0</v>
      </c>
      <c r="EO125" s="104">
        <f>VLOOKUP($B125,'Part 3 NNDR3'!$A$6:$FY$331,EO$4,FALSE)</f>
        <v>-7971</v>
      </c>
      <c r="EP125" s="104">
        <f>VLOOKUP($B125,'Part 3 NNDR3'!$A$6:$FY$331,EP$4,FALSE)</f>
        <v>-288675</v>
      </c>
      <c r="EQ125" s="104">
        <f>VLOOKUP($B125,'Part 3 NNDR3'!$A$6:$FY$331,EQ$4,FALSE)</f>
        <v>-274</v>
      </c>
      <c r="ER125" s="104">
        <f>VLOOKUP($B125,'Part 3 NNDR3'!$A$6:$FY$331,ER$4,FALSE)</f>
        <v>-288949</v>
      </c>
      <c r="ES125" s="104">
        <f>VLOOKUP($B125,'Part 3 NNDR3'!$A$6:$FY$331,ES$4,FALSE)</f>
        <v>0</v>
      </c>
      <c r="ET125" s="104">
        <f>VLOOKUP($B125,'Part 3 NNDR3'!$A$6:$FY$331,ET$4,FALSE)</f>
        <v>0</v>
      </c>
      <c r="EU125" s="104">
        <f>VLOOKUP($B125,'Part 3 NNDR3'!$A$6:$FY$331,EU$4,FALSE)</f>
        <v>0</v>
      </c>
      <c r="EV125" s="104">
        <f>VLOOKUP($B125,'Part 3 NNDR3'!$A$6:$FY$331,EV$4,FALSE)</f>
        <v>0</v>
      </c>
      <c r="EW125" s="104">
        <f>VLOOKUP($B125,'Part 3 NNDR3'!$A$6:$FY$331,EW$4,FALSE)</f>
        <v>0</v>
      </c>
      <c r="EX125" s="104">
        <f>VLOOKUP($B125,'Part 3 NNDR3'!$A$6:$FY$331,EX$4,FALSE)</f>
        <v>0</v>
      </c>
      <c r="EY125" s="104">
        <f>VLOOKUP($B125,'Part 3 NNDR3'!$A$6:$FY$331,EY$4,FALSE)</f>
        <v>0</v>
      </c>
      <c r="EZ125" s="104">
        <f>VLOOKUP($B125,'Part 3 NNDR3'!$A$6:$FY$331,EZ$4,FALSE)</f>
        <v>0</v>
      </c>
      <c r="FA125" s="104">
        <f>VLOOKUP($B125,'Part 3 NNDR3'!$A$6:$FY$331,FA$4,FALSE)</f>
        <v>0</v>
      </c>
      <c r="FB125" s="104">
        <f>VLOOKUP($B125,'Part 3 NNDR3'!$A$6:$FY$331,FB$4,FALSE)</f>
        <v>47379745</v>
      </c>
      <c r="FC125" s="104">
        <f>VLOOKUP($B125,'Part 3 NNDR3'!$A$6:$FY$331,FC$4,FALSE)</f>
        <v>3830706</v>
      </c>
      <c r="FD125" s="104">
        <f>VLOOKUP($B125,'Part 3 NNDR3'!$A$6:$FY$331,FD$4,FALSE)</f>
        <v>51210451</v>
      </c>
      <c r="FE125" s="104">
        <f>VLOOKUP($B125,'Part 3 NNDR3'!$A$6:$FY$331,FE$4,FALSE)</f>
        <v>246878</v>
      </c>
      <c r="FF125" s="104">
        <f>VLOOKUP($B125,'Part 3 NNDR3'!$A$6:$FY$331,FF$4,FALSE)</f>
        <v>4074</v>
      </c>
      <c r="FG125" s="104">
        <f>VLOOKUP($B125,'Part 3 NNDR3'!$A$6:$FY$331,FG$4,FALSE)</f>
        <v>250952</v>
      </c>
      <c r="FH125" s="104">
        <f>VLOOKUP($B125,'Part 3 NNDR3'!$A$6:$FY$331,FH$4,FALSE)</f>
        <v>-2599893</v>
      </c>
      <c r="FI125" s="104">
        <f>VLOOKUP($B125,'Part 3 NNDR3'!$A$6:$FY$331,FI$4,FALSE)</f>
        <v>60774</v>
      </c>
      <c r="FJ125" s="104">
        <f>VLOOKUP($B125,'Part 3 NNDR3'!$A$6:$FY$331,FJ$4,FALSE)</f>
        <v>-2539119</v>
      </c>
      <c r="FK125" s="104">
        <f>VLOOKUP($B125,'Part 3 NNDR3'!$A$6:$FY$331,FK$4,FALSE)</f>
        <v>-1162395</v>
      </c>
      <c r="FL125" s="104">
        <f>VLOOKUP($B125,'Part 3 NNDR3'!$A$6:$FY$331,FL$4,FALSE)</f>
        <v>-1249964</v>
      </c>
      <c r="FM125" s="104">
        <f>VLOOKUP($B125,'Part 3 NNDR3'!$A$6:$FY$331,FM$4,FALSE)</f>
        <v>-2412359</v>
      </c>
      <c r="FN125" s="104">
        <f>VLOOKUP($B125,'Part 3 NNDR3'!$A$6:$FY$331,FN$4,FALSE)</f>
        <v>-54830</v>
      </c>
      <c r="FO125" s="104">
        <f>VLOOKUP($B125,'Part 3 NNDR3'!$A$6:$FY$331,FO$4,FALSE)</f>
        <v>-58206</v>
      </c>
      <c r="FP125" s="104">
        <f>VLOOKUP($B125,'Part 3 NNDR3'!$A$6:$FY$331,FP$4,FALSE)</f>
        <v>-113036</v>
      </c>
      <c r="FQ125" s="104">
        <f>VLOOKUP($B125,'Part 3 NNDR3'!$A$6:$FY$331,FQ$4,FALSE)</f>
        <v>-288675</v>
      </c>
      <c r="FR125" s="104">
        <f>VLOOKUP($B125,'Part 3 NNDR3'!$A$6:$FY$331,FR$4,FALSE)</f>
        <v>-274</v>
      </c>
      <c r="FS125" s="104">
        <f>VLOOKUP($B125,'Part 3 NNDR3'!$A$6:$FY$331,FS$4,FALSE)</f>
        <v>-288949</v>
      </c>
      <c r="FT125" s="104">
        <f>VLOOKUP($B125,'Part 3 NNDR3'!$A$6:$FY$331,FT$4,FALSE)</f>
        <v>0</v>
      </c>
      <c r="FU125" s="104">
        <f>VLOOKUP($B125,'Part 3 NNDR3'!$A$6:$FY$331,FU$4,FALSE)</f>
        <v>0</v>
      </c>
      <c r="FV125" s="104">
        <f>VLOOKUP($B125,'Part 3 NNDR3'!$A$6:$FY$331,FV$4,FALSE)</f>
        <v>0</v>
      </c>
      <c r="FW125" s="104">
        <f>VLOOKUP($B125,'Part 3 NNDR3'!$A$6:$FY$331,FW$4,FALSE)</f>
        <v>-3858915</v>
      </c>
      <c r="FX125" s="104">
        <f>VLOOKUP($B125,'Part 3 NNDR3'!$A$6:$FY$331,FX$4,FALSE)</f>
        <v>-1243596</v>
      </c>
      <c r="FY125" s="104">
        <f>VLOOKUP($B125,'Part 3 NNDR3'!$A$6:$FY$331,FY$4,FALSE)</f>
        <v>-5102511</v>
      </c>
      <c r="FZ125" s="104">
        <f>VLOOKUP($B125,'Part 3 NNDR3'!$A$6:$FY$331,FZ$4,FALSE)</f>
        <v>43520830</v>
      </c>
      <c r="GA125" s="104">
        <f>VLOOKUP($B125,'Part 3 NNDR3'!$A$6:$FY$331,GA$4,FALSE)</f>
        <v>2587110</v>
      </c>
      <c r="GB125" s="104">
        <f>VLOOKUP($B125,'Part 3 NNDR3'!$A$6:$FY$331,GB$4,FALSE)</f>
        <v>46107940</v>
      </c>
      <c r="GC125" s="105" t="str">
        <f>VLOOKUP($B125,'Data (Updated)'!$C$4:$E$329,2,FALSE)</f>
        <v>E1521</v>
      </c>
      <c r="GD125" s="106" t="str">
        <f>VLOOKUP($B125,'Data (Updated)'!$C$4:$E$329,3,FALSE)</f>
        <v>E6115</v>
      </c>
    </row>
    <row r="126" spans="1:186" ht="12.75" x14ac:dyDescent="0.2">
      <c r="A126" s="75">
        <v>121</v>
      </c>
      <c r="B126" s="100" t="s">
        <v>342</v>
      </c>
      <c r="C126" s="101" t="s">
        <v>941</v>
      </c>
      <c r="D126" s="102" t="s">
        <v>950</v>
      </c>
      <c r="E126" s="103" t="s">
        <v>341</v>
      </c>
      <c r="F126" s="104">
        <f>VLOOKUP($B126,'Part 3 NNDR3'!$A$6:$FY$331,F$4,FALSE)</f>
        <v>0</v>
      </c>
      <c r="G126" s="104">
        <f>VLOOKUP($B126,'Part 3 NNDR3'!$A$6:$FY$331,G$4,FALSE)</f>
        <v>0</v>
      </c>
      <c r="H126" s="104">
        <f>VLOOKUP($B126,'Part 3 NNDR3'!$A$6:$FY$331,H$4,FALSE)</f>
        <v>0</v>
      </c>
      <c r="I126" s="104">
        <f>VLOOKUP($B126,'Part 3 NNDR3'!$A$6:$FY$331,I$4,FALSE)</f>
        <v>31085</v>
      </c>
      <c r="J126" s="104">
        <f>VLOOKUP($B126,'Part 3 NNDR3'!$A$6:$FY$331,J$4,FALSE)</f>
        <v>0</v>
      </c>
      <c r="K126" s="104">
        <f>VLOOKUP($B126,'Part 3 NNDR3'!$A$6:$FY$331,K$4,FALSE)</f>
        <v>31085</v>
      </c>
      <c r="L126" s="104">
        <f>VLOOKUP($B126,'Part 3 NNDR3'!$A$6:$FY$331,L$4,FALSE)</f>
        <v>0</v>
      </c>
      <c r="M126" s="104">
        <f>VLOOKUP($B126,'Part 3 NNDR3'!$A$6:$FY$331,M$4,FALSE)</f>
        <v>0</v>
      </c>
      <c r="N126" s="104">
        <f>VLOOKUP($B126,'Part 3 NNDR3'!$A$6:$FY$331,N$4,FALSE)</f>
        <v>0</v>
      </c>
      <c r="O126" s="104">
        <f>VLOOKUP($B126,'Part 3 NNDR3'!$A$6:$FY$331,O$4,FALSE)</f>
        <v>91481</v>
      </c>
      <c r="P126" s="104">
        <f>VLOOKUP($B126,'Part 3 NNDR3'!$A$6:$FY$331,P$4,FALSE)</f>
        <v>0</v>
      </c>
      <c r="Q126" s="104">
        <f>VLOOKUP($B126,'Part 3 NNDR3'!$A$6:$FY$331,Q$4,FALSE)</f>
        <v>91481</v>
      </c>
      <c r="R126" s="104">
        <f>VLOOKUP($B126,'Part 3 NNDR3'!$A$6:$FY$331,R$4,FALSE)</f>
        <v>122566</v>
      </c>
      <c r="S126" s="104">
        <f>VLOOKUP($B126,'Part 3 NNDR3'!$A$6:$FY$331,S$4,FALSE)</f>
        <v>0</v>
      </c>
      <c r="T126" s="104">
        <f>VLOOKUP($B126,'Part 3 NNDR3'!$A$6:$FY$331,T$4,FALSE)</f>
        <v>122566</v>
      </c>
      <c r="U126" s="104">
        <f>VLOOKUP($B126,'Part 3 NNDR3'!$A$6:$FY$331,U$4,FALSE)</f>
        <v>-4963550</v>
      </c>
      <c r="V126" s="104">
        <f>VLOOKUP($B126,'Part 3 NNDR3'!$A$6:$FY$331,V$4,FALSE)</f>
        <v>0</v>
      </c>
      <c r="W126" s="104">
        <f>VLOOKUP($B126,'Part 3 NNDR3'!$A$6:$FY$331,W$4,FALSE)</f>
        <v>-4963550</v>
      </c>
      <c r="X126" s="104">
        <f>VLOOKUP($B126,'Part 3 NNDR3'!$A$6:$FY$331,X$4,FALSE)</f>
        <v>-6791</v>
      </c>
      <c r="Y126" s="104">
        <f>VLOOKUP($B126,'Part 3 NNDR3'!$A$6:$FY$331,Y$4,FALSE)</f>
        <v>0</v>
      </c>
      <c r="Z126" s="104">
        <f>VLOOKUP($B126,'Part 3 NNDR3'!$A$6:$FY$331,Z$4,FALSE)</f>
        <v>-6791</v>
      </c>
      <c r="AA126" s="104">
        <f>VLOOKUP($B126,'Part 3 NNDR3'!$A$6:$FY$331,AA$4,FALSE)</f>
        <v>-405871</v>
      </c>
      <c r="AB126" s="104">
        <f>VLOOKUP($B126,'Part 3 NNDR3'!$A$6:$FY$331,AB$4,FALSE)</f>
        <v>0</v>
      </c>
      <c r="AC126" s="104">
        <f>VLOOKUP($B126,'Part 3 NNDR3'!$A$6:$FY$331,AC$4,FALSE)</f>
        <v>-405871</v>
      </c>
      <c r="AD126" s="104">
        <f>VLOOKUP($B126,'Part 3 NNDR3'!$A$6:$FY$331,AD$4,FALSE)</f>
        <v>-248378</v>
      </c>
      <c r="AE126" s="104">
        <f>VLOOKUP($B126,'Part 3 NNDR3'!$A$6:$FY$331,AE$4,FALSE)</f>
        <v>0</v>
      </c>
      <c r="AF126" s="104">
        <f>VLOOKUP($B126,'Part 3 NNDR3'!$A$6:$FY$331,AF$4,FALSE)</f>
        <v>-248378</v>
      </c>
      <c r="AG126" s="104">
        <f>VLOOKUP($B126,'Part 3 NNDR3'!$A$6:$FY$331,AG$4,FALSE)</f>
        <v>0</v>
      </c>
      <c r="AH126" s="104">
        <f>VLOOKUP($B126,'Part 3 NNDR3'!$A$6:$FY$331,AH$4,FALSE)</f>
        <v>0</v>
      </c>
      <c r="AI126" s="104">
        <f>VLOOKUP($B126,'Part 3 NNDR3'!$A$6:$FY$331,AI$4,FALSE)</f>
        <v>0</v>
      </c>
      <c r="AJ126" s="104">
        <f>VLOOKUP($B126,'Part 3 NNDR3'!$A$6:$FY$331,AJ$4,FALSE)</f>
        <v>1606785</v>
      </c>
      <c r="AK126" s="104">
        <f>VLOOKUP($B126,'Part 3 NNDR3'!$A$6:$FY$331,AK$4,FALSE)</f>
        <v>0</v>
      </c>
      <c r="AL126" s="104">
        <f>VLOOKUP($B126,'Part 3 NNDR3'!$A$6:$FY$331,AL$4,FALSE)</f>
        <v>1606785</v>
      </c>
      <c r="AM126" s="104">
        <f>VLOOKUP($B126,'Part 3 NNDR3'!$A$6:$FY$331,AM$4,FALSE)</f>
        <v>28652</v>
      </c>
      <c r="AN126" s="104">
        <f>VLOOKUP($B126,'Part 3 NNDR3'!$A$6:$FY$331,AN$4,FALSE)</f>
        <v>0</v>
      </c>
      <c r="AO126" s="104">
        <f>VLOOKUP($B126,'Part 3 NNDR3'!$A$6:$FY$331,AO$4,FALSE)</f>
        <v>28652</v>
      </c>
      <c r="AP126" s="104">
        <f>VLOOKUP($B126,'Part 3 NNDR3'!$A$6:$FY$331,AP$4,FALSE)</f>
        <v>-3099181</v>
      </c>
      <c r="AQ126" s="104">
        <f>VLOOKUP($B126,'Part 3 NNDR3'!$A$6:$FY$331,AQ$4,FALSE)</f>
        <v>0</v>
      </c>
      <c r="AR126" s="104">
        <f>VLOOKUP($B126,'Part 3 NNDR3'!$A$6:$FY$331,AR$4,FALSE)</f>
        <v>-3099181</v>
      </c>
      <c r="AS126" s="104">
        <f>VLOOKUP($B126,'Part 3 NNDR3'!$A$6:$FY$331,AS$4,FALSE)</f>
        <v>42014</v>
      </c>
      <c r="AT126" s="104">
        <f>VLOOKUP($B126,'Part 3 NNDR3'!$A$6:$FY$331,AT$4,FALSE)</f>
        <v>0</v>
      </c>
      <c r="AU126" s="104">
        <f>VLOOKUP($B126,'Part 3 NNDR3'!$A$6:$FY$331,AU$4,FALSE)</f>
        <v>42014</v>
      </c>
      <c r="AV126" s="104">
        <f>VLOOKUP($B126,'Part 3 NNDR3'!$A$6:$FY$331,AV$4,FALSE)</f>
        <v>-125006</v>
      </c>
      <c r="AW126" s="104">
        <f>VLOOKUP($B126,'Part 3 NNDR3'!$A$6:$FY$331,AW$4,FALSE)</f>
        <v>0</v>
      </c>
      <c r="AX126" s="104">
        <f>VLOOKUP($B126,'Part 3 NNDR3'!$A$6:$FY$331,AX$4,FALSE)</f>
        <v>-125006</v>
      </c>
      <c r="AY126" s="104">
        <f>VLOOKUP($B126,'Part 3 NNDR3'!$A$6:$FY$331,AY$4,FALSE)</f>
        <v>0</v>
      </c>
      <c r="AZ126" s="104">
        <f>VLOOKUP($B126,'Part 3 NNDR3'!$A$6:$FY$331,AZ$4,FALSE)</f>
        <v>0</v>
      </c>
      <c r="BA126" s="104">
        <f>VLOOKUP($B126,'Part 3 NNDR3'!$A$6:$FY$331,BA$4,FALSE)</f>
        <v>0</v>
      </c>
      <c r="BB126" s="104">
        <f>VLOOKUP($B126,'Part 3 NNDR3'!$A$6:$FY$331,BB$4,FALSE)</f>
        <v>-57737</v>
      </c>
      <c r="BC126" s="104">
        <f>VLOOKUP($B126,'Part 3 NNDR3'!$A$6:$FY$331,BC$4,FALSE)</f>
        <v>0</v>
      </c>
      <c r="BD126" s="104">
        <f>VLOOKUP($B126,'Part 3 NNDR3'!$A$6:$FY$331,BD$4,FALSE)</f>
        <v>-57737</v>
      </c>
      <c r="BE126" s="104">
        <f>VLOOKUP($B126,'Part 3 NNDR3'!$A$6:$FY$331,BE$4,FALSE)</f>
        <v>-829</v>
      </c>
      <c r="BF126" s="104">
        <f>VLOOKUP($B126,'Part 3 NNDR3'!$A$6:$FY$331,BF$4,FALSE)</f>
        <v>0</v>
      </c>
      <c r="BG126" s="104">
        <f>VLOOKUP($B126,'Part 3 NNDR3'!$A$6:$FY$331,BG$4,FALSE)</f>
        <v>-829</v>
      </c>
      <c r="BH126" s="104">
        <f>VLOOKUP($B126,'Part 3 NNDR3'!$A$6:$FY$331,BH$4,FALSE)</f>
        <v>-6974723</v>
      </c>
      <c r="BI126" s="104">
        <f>VLOOKUP($B126,'Part 3 NNDR3'!$A$6:$FY$331,BI$4,FALSE)</f>
        <v>0</v>
      </c>
      <c r="BJ126" s="104">
        <f>VLOOKUP($B126,'Part 3 NNDR3'!$A$6:$FY$331,BJ$4,FALSE)</f>
        <v>-6974723</v>
      </c>
      <c r="BK126" s="104">
        <f>VLOOKUP($B126,'Part 3 NNDR3'!$A$6:$FY$331,BK$4,FALSE)</f>
        <v>-102319</v>
      </c>
      <c r="BL126" s="104">
        <f>VLOOKUP($B126,'Part 3 NNDR3'!$A$6:$FY$331,BL$4,FALSE)</f>
        <v>0</v>
      </c>
      <c r="BM126" s="104">
        <f>VLOOKUP($B126,'Part 3 NNDR3'!$A$6:$FY$331,BM$4,FALSE)</f>
        <v>-102319</v>
      </c>
      <c r="BN126" s="104">
        <f>VLOOKUP($B126,'Part 3 NNDR3'!$A$6:$FY$331,BN$4,FALSE)</f>
        <v>-8757</v>
      </c>
      <c r="BO126" s="104">
        <f>VLOOKUP($B126,'Part 3 NNDR3'!$A$6:$FY$331,BO$4,FALSE)</f>
        <v>0</v>
      </c>
      <c r="BP126" s="104">
        <f>VLOOKUP($B126,'Part 3 NNDR3'!$A$6:$FY$331,BP$4,FALSE)</f>
        <v>-8757</v>
      </c>
      <c r="BQ126" s="104">
        <f>VLOOKUP($B126,'Part 3 NNDR3'!$A$6:$FY$331,BQ$4,FALSE)</f>
        <v>-1556523</v>
      </c>
      <c r="BR126" s="104">
        <f>VLOOKUP($B126,'Part 3 NNDR3'!$A$6:$FY$331,BR$4,FALSE)</f>
        <v>0</v>
      </c>
      <c r="BS126" s="104">
        <f>VLOOKUP($B126,'Part 3 NNDR3'!$A$6:$FY$331,BS$4,FALSE)</f>
        <v>-1556523</v>
      </c>
      <c r="BT126" s="104">
        <f>VLOOKUP($B126,'Part 3 NNDR3'!$A$6:$FY$331,BT$4,FALSE)</f>
        <v>-68443</v>
      </c>
      <c r="BU126" s="104">
        <f>VLOOKUP($B126,'Part 3 NNDR3'!$A$6:$FY$331,BU$4,FALSE)</f>
        <v>0</v>
      </c>
      <c r="BV126" s="104">
        <f>VLOOKUP($B126,'Part 3 NNDR3'!$A$6:$FY$331,BV$4,FALSE)</f>
        <v>-68443</v>
      </c>
      <c r="BW126" s="104">
        <f>VLOOKUP($B126,'Part 3 NNDR3'!$A$6:$FY$331,BW$4,FALSE)</f>
        <v>-1736042</v>
      </c>
      <c r="BX126" s="104">
        <f>VLOOKUP($B126,'Part 3 NNDR3'!$A$6:$FY$331,BX$4,FALSE)</f>
        <v>0</v>
      </c>
      <c r="BY126" s="104">
        <f>VLOOKUP($B126,'Part 3 NNDR3'!$A$6:$FY$331,BY$4,FALSE)</f>
        <v>-1736042</v>
      </c>
      <c r="BZ126" s="104">
        <f>VLOOKUP($B126,'Part 3 NNDR3'!$A$6:$FY$331,BZ$4,FALSE)</f>
        <v>-29737</v>
      </c>
      <c r="CA126" s="104">
        <f>VLOOKUP($B126,'Part 3 NNDR3'!$A$6:$FY$331,CA$4,FALSE)</f>
        <v>0</v>
      </c>
      <c r="CB126" s="104">
        <f>VLOOKUP($B126,'Part 3 NNDR3'!$A$6:$FY$331,CB$4,FALSE)</f>
        <v>-29737</v>
      </c>
      <c r="CC126" s="104">
        <f>VLOOKUP($B126,'Part 3 NNDR3'!$A$6:$FY$331,CC$4,FALSE)</f>
        <v>-734</v>
      </c>
      <c r="CD126" s="104">
        <f>VLOOKUP($B126,'Part 3 NNDR3'!$A$6:$FY$331,CD$4,FALSE)</f>
        <v>0</v>
      </c>
      <c r="CE126" s="104">
        <f>VLOOKUP($B126,'Part 3 NNDR3'!$A$6:$FY$331,CE$4,FALSE)</f>
        <v>-734</v>
      </c>
      <c r="CF126" s="104">
        <f>VLOOKUP($B126,'Part 3 NNDR3'!$A$6:$FY$331,CF$4,FALSE)</f>
        <v>-146253</v>
      </c>
      <c r="CG126" s="104">
        <f>VLOOKUP($B126,'Part 3 NNDR3'!$A$6:$FY$331,CG$4,FALSE)</f>
        <v>0</v>
      </c>
      <c r="CH126" s="104">
        <f>VLOOKUP($B126,'Part 3 NNDR3'!$A$6:$FY$331,CH$4,FALSE)</f>
        <v>-146253</v>
      </c>
      <c r="CI126" s="104">
        <f>VLOOKUP($B126,'Part 3 NNDR3'!$A$6:$FY$331,CI$4,FALSE)</f>
        <v>-1666</v>
      </c>
      <c r="CJ126" s="104">
        <f>VLOOKUP($B126,'Part 3 NNDR3'!$A$6:$FY$331,CJ$4,FALSE)</f>
        <v>0</v>
      </c>
      <c r="CK126" s="104">
        <f>VLOOKUP($B126,'Part 3 NNDR3'!$A$6:$FY$331,CK$4,FALSE)</f>
        <v>-1666</v>
      </c>
      <c r="CL126" s="104">
        <f>VLOOKUP($B126,'Part 3 NNDR3'!$A$6:$FY$331,CL$4,FALSE)</f>
        <v>0</v>
      </c>
      <c r="CM126" s="104">
        <f>VLOOKUP($B126,'Part 3 NNDR3'!$A$6:$FY$331,CM$4,FALSE)</f>
        <v>0</v>
      </c>
      <c r="CN126" s="104">
        <f>VLOOKUP($B126,'Part 3 NNDR3'!$A$6:$FY$331,CN$4,FALSE)</f>
        <v>0</v>
      </c>
      <c r="CO126" s="104">
        <f>VLOOKUP($B126,'Part 3 NNDR3'!$A$6:$FY$331,CO$4,FALSE)</f>
        <v>0</v>
      </c>
      <c r="CP126" s="104">
        <f>VLOOKUP($B126,'Part 3 NNDR3'!$A$6:$FY$331,CP$4,FALSE)</f>
        <v>0</v>
      </c>
      <c r="CQ126" s="104">
        <f>VLOOKUP($B126,'Part 3 NNDR3'!$A$6:$FY$331,CQ$4,FALSE)</f>
        <v>0</v>
      </c>
      <c r="CR126" s="104">
        <f>VLOOKUP($B126,'Part 3 NNDR3'!$A$6:$FY$331,CR$4,FALSE)</f>
        <v>-14539</v>
      </c>
      <c r="CS126" s="104">
        <f>VLOOKUP($B126,'Part 3 NNDR3'!$A$6:$FY$331,CS$4,FALSE)</f>
        <v>0</v>
      </c>
      <c r="CT126" s="104">
        <f>VLOOKUP($B126,'Part 3 NNDR3'!$A$6:$FY$331,CT$4,FALSE)</f>
        <v>-14539</v>
      </c>
      <c r="CU126" s="104">
        <f>VLOOKUP($B126,'Part 3 NNDR3'!$A$6:$FY$331,CU$4,FALSE)</f>
        <v>179</v>
      </c>
      <c r="CV126" s="104">
        <f>VLOOKUP($B126,'Part 3 NNDR3'!$A$6:$FY$331,CV$4,FALSE)</f>
        <v>0</v>
      </c>
      <c r="CW126" s="104">
        <f>VLOOKUP($B126,'Part 3 NNDR3'!$A$6:$FY$331,CW$4,FALSE)</f>
        <v>179</v>
      </c>
      <c r="CX126" s="104">
        <f>VLOOKUP($B126,'Part 3 NNDR3'!$A$6:$FY$331,CX$4,FALSE)</f>
        <v>-26318</v>
      </c>
      <c r="CY126" s="104">
        <f>VLOOKUP($B126,'Part 3 NNDR3'!$A$6:$FY$331,CY$4,FALSE)</f>
        <v>0</v>
      </c>
      <c r="CZ126" s="104">
        <f>VLOOKUP($B126,'Part 3 NNDR3'!$A$6:$FY$331,CZ$4,FALSE)</f>
        <v>-26318</v>
      </c>
      <c r="DA126" s="104">
        <f>VLOOKUP($B126,'Part 3 NNDR3'!$A$6:$FY$331,DA$4,FALSE)</f>
        <v>295</v>
      </c>
      <c r="DB126" s="104">
        <f>VLOOKUP($B126,'Part 3 NNDR3'!$A$6:$FY$331,DB$4,FALSE)</f>
        <v>0</v>
      </c>
      <c r="DC126" s="104">
        <f>VLOOKUP($B126,'Part 3 NNDR3'!$A$6:$FY$331,DC$4,FALSE)</f>
        <v>295</v>
      </c>
      <c r="DD126" s="104">
        <f>VLOOKUP($B126,'Part 3 NNDR3'!$A$6:$FY$331,DD$4,FALSE)</f>
        <v>0</v>
      </c>
      <c r="DE126" s="104">
        <f>VLOOKUP($B126,'Part 3 NNDR3'!$A$6:$FY$331,DE$4,FALSE)</f>
        <v>0</v>
      </c>
      <c r="DF126" s="104">
        <f>VLOOKUP($B126,'Part 3 NNDR3'!$A$6:$FY$331,DF$4,FALSE)</f>
        <v>0</v>
      </c>
      <c r="DG126" s="104">
        <f>VLOOKUP($B126,'Part 3 NNDR3'!$A$6:$FY$331,DG$4,FALSE)</f>
        <v>0</v>
      </c>
      <c r="DH126" s="104">
        <f>VLOOKUP($B126,'Part 3 NNDR3'!$A$6:$FY$331,DH$4,FALSE)</f>
        <v>0</v>
      </c>
      <c r="DI126" s="104">
        <f>VLOOKUP($B126,'Part 3 NNDR3'!$A$6:$FY$331,DI$4,FALSE)</f>
        <v>0</v>
      </c>
      <c r="DJ126" s="104">
        <f>VLOOKUP($B126,'Part 3 NNDR3'!$A$6:$FY$331,DJ$4,FALSE)</f>
        <v>0</v>
      </c>
      <c r="DK126" s="104">
        <f>VLOOKUP($B126,'Part 3 NNDR3'!$A$6:$FY$331,DK$4,FALSE)</f>
        <v>0</v>
      </c>
      <c r="DL126" s="104">
        <f>VLOOKUP($B126,'Part 3 NNDR3'!$A$6:$FY$331,DL$4,FALSE)</f>
        <v>-218773</v>
      </c>
      <c r="DM126" s="104">
        <f>VLOOKUP($B126,'Part 3 NNDR3'!$A$6:$FY$331,DM$4,FALSE)</f>
        <v>0</v>
      </c>
      <c r="DN126" s="104">
        <f>VLOOKUP($B126,'Part 3 NNDR3'!$A$6:$FY$331,DN$4,FALSE)</f>
        <v>-218773</v>
      </c>
      <c r="DO126" s="104">
        <f>VLOOKUP($B126,'Part 3 NNDR3'!$A$6:$FY$331,DO$4,FALSE)</f>
        <v>-28175</v>
      </c>
      <c r="DP126" s="104">
        <f>VLOOKUP($B126,'Part 3 NNDR3'!$A$6:$FY$331,DP$4,FALSE)</f>
        <v>0</v>
      </c>
      <c r="DQ126" s="104">
        <f>VLOOKUP($B126,'Part 3 NNDR3'!$A$6:$FY$331,DQ$4,FALSE)</f>
        <v>-28175</v>
      </c>
      <c r="DR126" s="104">
        <f>VLOOKUP($B126,'Part 3 NNDR3'!$A$6:$FY$331,DR$4,FALSE)</f>
        <v>47947</v>
      </c>
      <c r="DS126" s="104">
        <f>VLOOKUP($B126,'Part 3 NNDR3'!$A$6:$FY$331,DS$4,FALSE)</f>
        <v>0</v>
      </c>
      <c r="DT126" s="104">
        <f>VLOOKUP($B126,'Part 3 NNDR3'!$A$6:$FY$331,DT$4,FALSE)</f>
        <v>47947</v>
      </c>
      <c r="DU126" s="104">
        <f>VLOOKUP($B126,'Part 3 NNDR3'!$A$6:$FY$331,DU$4,FALSE)</f>
        <v>-54807</v>
      </c>
      <c r="DV126" s="104">
        <f>VLOOKUP($B126,'Part 3 NNDR3'!$A$6:$FY$331,DV$4,FALSE)</f>
        <v>0</v>
      </c>
      <c r="DW126" s="104">
        <f>VLOOKUP($B126,'Part 3 NNDR3'!$A$6:$FY$331,DW$4,FALSE)</f>
        <v>-54807</v>
      </c>
      <c r="DX126" s="104">
        <f>VLOOKUP($B126,'Part 3 NNDR3'!$A$6:$FY$331,DX$4,FALSE)</f>
        <v>-154</v>
      </c>
      <c r="DY126" s="104">
        <f>VLOOKUP($B126,'Part 3 NNDR3'!$A$6:$FY$331,DY$4,FALSE)</f>
        <v>0</v>
      </c>
      <c r="DZ126" s="104">
        <f>VLOOKUP($B126,'Part 3 NNDR3'!$A$6:$FY$331,DZ$4,FALSE)</f>
        <v>-154</v>
      </c>
      <c r="EA126" s="104">
        <f>VLOOKUP($B126,'Part 3 NNDR3'!$A$6:$FY$331,EA$4,FALSE)</f>
        <v>-1198266</v>
      </c>
      <c r="EB126" s="104">
        <f>VLOOKUP($B126,'Part 3 NNDR3'!$A$6:$FY$331,EB$4,FALSE)</f>
        <v>0</v>
      </c>
      <c r="EC126" s="104">
        <f>VLOOKUP($B126,'Part 3 NNDR3'!$A$6:$FY$331,EC$4,FALSE)</f>
        <v>-1198266</v>
      </c>
      <c r="ED126" s="104">
        <f>VLOOKUP($B126,'Part 3 NNDR3'!$A$6:$FY$331,ED$4,FALSE)</f>
        <v>-17536</v>
      </c>
      <c r="EE126" s="104">
        <f>VLOOKUP($B126,'Part 3 NNDR3'!$A$6:$FY$331,EE$4,FALSE)</f>
        <v>0</v>
      </c>
      <c r="EF126" s="104">
        <f>VLOOKUP($B126,'Part 3 NNDR3'!$A$6:$FY$331,EF$4,FALSE)</f>
        <v>-17536</v>
      </c>
      <c r="EG126" s="104">
        <f>VLOOKUP($B126,'Part 3 NNDR3'!$A$6:$FY$331,EG$4,FALSE)</f>
        <v>-59783</v>
      </c>
      <c r="EH126" s="104">
        <f>VLOOKUP($B126,'Part 3 NNDR3'!$A$6:$FY$331,EH$4,FALSE)</f>
        <v>0</v>
      </c>
      <c r="EI126" s="104">
        <f>VLOOKUP($B126,'Part 3 NNDR3'!$A$6:$FY$331,EI$4,FALSE)</f>
        <v>-59783</v>
      </c>
      <c r="EJ126" s="104">
        <f>VLOOKUP($B126,'Part 3 NNDR3'!$A$6:$FY$331,EJ$4,FALSE)</f>
        <v>0</v>
      </c>
      <c r="EK126" s="104">
        <f>VLOOKUP($B126,'Part 3 NNDR3'!$A$6:$FY$331,EK$4,FALSE)</f>
        <v>0</v>
      </c>
      <c r="EL126" s="104">
        <f>VLOOKUP($B126,'Part 3 NNDR3'!$A$6:$FY$331,EL$4,FALSE)</f>
        <v>0</v>
      </c>
      <c r="EM126" s="104">
        <f>VLOOKUP($B126,'Part 3 NNDR3'!$A$6:$FY$331,EM$4,FALSE)</f>
        <v>-21208</v>
      </c>
      <c r="EN126" s="104">
        <f>VLOOKUP($B126,'Part 3 NNDR3'!$A$6:$FY$331,EN$4,FALSE)</f>
        <v>0</v>
      </c>
      <c r="EO126" s="104">
        <f>VLOOKUP($B126,'Part 3 NNDR3'!$A$6:$FY$331,EO$4,FALSE)</f>
        <v>-21208</v>
      </c>
      <c r="EP126" s="104">
        <f>VLOOKUP($B126,'Part 3 NNDR3'!$A$6:$FY$331,EP$4,FALSE)</f>
        <v>-1331982</v>
      </c>
      <c r="EQ126" s="104">
        <f>VLOOKUP($B126,'Part 3 NNDR3'!$A$6:$FY$331,EQ$4,FALSE)</f>
        <v>0</v>
      </c>
      <c r="ER126" s="104">
        <f>VLOOKUP($B126,'Part 3 NNDR3'!$A$6:$FY$331,ER$4,FALSE)</f>
        <v>-1331982</v>
      </c>
      <c r="ES126" s="104">
        <f>VLOOKUP($B126,'Part 3 NNDR3'!$A$6:$FY$331,ES$4,FALSE)</f>
        <v>0</v>
      </c>
      <c r="ET126" s="104">
        <f>VLOOKUP($B126,'Part 3 NNDR3'!$A$6:$FY$331,ET$4,FALSE)</f>
        <v>0</v>
      </c>
      <c r="EU126" s="104">
        <f>VLOOKUP($B126,'Part 3 NNDR3'!$A$6:$FY$331,EU$4,FALSE)</f>
        <v>0</v>
      </c>
      <c r="EV126" s="104">
        <f>VLOOKUP($B126,'Part 3 NNDR3'!$A$6:$FY$331,EV$4,FALSE)</f>
        <v>0</v>
      </c>
      <c r="EW126" s="104">
        <f>VLOOKUP($B126,'Part 3 NNDR3'!$A$6:$FY$331,EW$4,FALSE)</f>
        <v>0</v>
      </c>
      <c r="EX126" s="104">
        <f>VLOOKUP($B126,'Part 3 NNDR3'!$A$6:$FY$331,EX$4,FALSE)</f>
        <v>0</v>
      </c>
      <c r="EY126" s="104">
        <f>VLOOKUP($B126,'Part 3 NNDR3'!$A$6:$FY$331,EY$4,FALSE)</f>
        <v>0</v>
      </c>
      <c r="EZ126" s="104">
        <f>VLOOKUP($B126,'Part 3 NNDR3'!$A$6:$FY$331,EZ$4,FALSE)</f>
        <v>0</v>
      </c>
      <c r="FA126" s="104">
        <f>VLOOKUP($B126,'Part 3 NNDR3'!$A$6:$FY$331,FA$4,FALSE)</f>
        <v>0</v>
      </c>
      <c r="FB126" s="104">
        <f>VLOOKUP($B126,'Part 3 NNDR3'!$A$6:$FY$331,FB$4,FALSE)</f>
        <v>71061183</v>
      </c>
      <c r="FC126" s="104">
        <f>VLOOKUP($B126,'Part 3 NNDR3'!$A$6:$FY$331,FC$4,FALSE)</f>
        <v>0</v>
      </c>
      <c r="FD126" s="104">
        <f>VLOOKUP($B126,'Part 3 NNDR3'!$A$6:$FY$331,FD$4,FALSE)</f>
        <v>71061183</v>
      </c>
      <c r="FE126" s="104">
        <f>VLOOKUP($B126,'Part 3 NNDR3'!$A$6:$FY$331,FE$4,FALSE)</f>
        <v>122566</v>
      </c>
      <c r="FF126" s="104">
        <f>VLOOKUP($B126,'Part 3 NNDR3'!$A$6:$FY$331,FF$4,FALSE)</f>
        <v>0</v>
      </c>
      <c r="FG126" s="104">
        <f>VLOOKUP($B126,'Part 3 NNDR3'!$A$6:$FY$331,FG$4,FALSE)</f>
        <v>122566</v>
      </c>
      <c r="FH126" s="104">
        <f>VLOOKUP($B126,'Part 3 NNDR3'!$A$6:$FY$331,FH$4,FALSE)</f>
        <v>-6974723</v>
      </c>
      <c r="FI126" s="104">
        <f>VLOOKUP($B126,'Part 3 NNDR3'!$A$6:$FY$331,FI$4,FALSE)</f>
        <v>0</v>
      </c>
      <c r="FJ126" s="104">
        <f>VLOOKUP($B126,'Part 3 NNDR3'!$A$6:$FY$331,FJ$4,FALSE)</f>
        <v>-6974723</v>
      </c>
      <c r="FK126" s="104">
        <f>VLOOKUP($B126,'Part 3 NNDR3'!$A$6:$FY$331,FK$4,FALSE)</f>
        <v>-1736042</v>
      </c>
      <c r="FL126" s="104">
        <f>VLOOKUP($B126,'Part 3 NNDR3'!$A$6:$FY$331,FL$4,FALSE)</f>
        <v>0</v>
      </c>
      <c r="FM126" s="104">
        <f>VLOOKUP($B126,'Part 3 NNDR3'!$A$6:$FY$331,FM$4,FALSE)</f>
        <v>-1736042</v>
      </c>
      <c r="FN126" s="104">
        <f>VLOOKUP($B126,'Part 3 NNDR3'!$A$6:$FY$331,FN$4,FALSE)</f>
        <v>-218773</v>
      </c>
      <c r="FO126" s="104">
        <f>VLOOKUP($B126,'Part 3 NNDR3'!$A$6:$FY$331,FO$4,FALSE)</f>
        <v>0</v>
      </c>
      <c r="FP126" s="104">
        <f>VLOOKUP($B126,'Part 3 NNDR3'!$A$6:$FY$331,FP$4,FALSE)</f>
        <v>-218773</v>
      </c>
      <c r="FQ126" s="104">
        <f>VLOOKUP($B126,'Part 3 NNDR3'!$A$6:$FY$331,FQ$4,FALSE)</f>
        <v>-1331982</v>
      </c>
      <c r="FR126" s="104">
        <f>VLOOKUP($B126,'Part 3 NNDR3'!$A$6:$FY$331,FR$4,FALSE)</f>
        <v>0</v>
      </c>
      <c r="FS126" s="104">
        <f>VLOOKUP($B126,'Part 3 NNDR3'!$A$6:$FY$331,FS$4,FALSE)</f>
        <v>-1331982</v>
      </c>
      <c r="FT126" s="104">
        <f>VLOOKUP($B126,'Part 3 NNDR3'!$A$6:$FY$331,FT$4,FALSE)</f>
        <v>0</v>
      </c>
      <c r="FU126" s="104">
        <f>VLOOKUP($B126,'Part 3 NNDR3'!$A$6:$FY$331,FU$4,FALSE)</f>
        <v>0</v>
      </c>
      <c r="FV126" s="104">
        <f>VLOOKUP($B126,'Part 3 NNDR3'!$A$6:$FY$331,FV$4,FALSE)</f>
        <v>0</v>
      </c>
      <c r="FW126" s="104">
        <f>VLOOKUP($B126,'Part 3 NNDR3'!$A$6:$FY$331,FW$4,FALSE)</f>
        <v>-10138954</v>
      </c>
      <c r="FX126" s="104">
        <f>VLOOKUP($B126,'Part 3 NNDR3'!$A$6:$FY$331,FX$4,FALSE)</f>
        <v>0</v>
      </c>
      <c r="FY126" s="104">
        <f>VLOOKUP($B126,'Part 3 NNDR3'!$A$6:$FY$331,FY$4,FALSE)</f>
        <v>-10138954</v>
      </c>
      <c r="FZ126" s="104">
        <f>VLOOKUP($B126,'Part 3 NNDR3'!$A$6:$FY$331,FZ$4,FALSE)</f>
        <v>60922229</v>
      </c>
      <c r="GA126" s="104">
        <f>VLOOKUP($B126,'Part 3 NNDR3'!$A$6:$FY$331,GA$4,FALSE)</f>
        <v>0</v>
      </c>
      <c r="GB126" s="104">
        <f>VLOOKUP($B126,'Part 3 NNDR3'!$A$6:$FY$331,GB$4,FALSE)</f>
        <v>60922229</v>
      </c>
      <c r="GC126" s="105" t="str">
        <f>VLOOKUP($B126,'Data (Updated)'!$C$4:$E$329,2,FALSE)</f>
        <v>E2721</v>
      </c>
      <c r="GD126" s="106" t="str">
        <f>VLOOKUP($B126,'Data (Updated)'!$C$4:$E$329,3,FALSE)</f>
        <v>E6127</v>
      </c>
    </row>
    <row r="127" spans="1:186" ht="12.75" x14ac:dyDescent="0.2">
      <c r="A127" s="75">
        <v>122</v>
      </c>
      <c r="B127" s="100" t="s">
        <v>344</v>
      </c>
      <c r="C127" s="101" t="s">
        <v>946</v>
      </c>
      <c r="D127" s="102" t="s">
        <v>947</v>
      </c>
      <c r="E127" s="103" t="s">
        <v>343</v>
      </c>
      <c r="F127" s="104">
        <f>VLOOKUP($B127,'Part 3 NNDR3'!$A$6:$FY$331,F$4,FALSE)</f>
        <v>0</v>
      </c>
      <c r="G127" s="104">
        <f>VLOOKUP($B127,'Part 3 NNDR3'!$A$6:$FY$331,G$4,FALSE)</f>
        <v>0</v>
      </c>
      <c r="H127" s="104">
        <f>VLOOKUP($B127,'Part 3 NNDR3'!$A$6:$FY$331,H$4,FALSE)</f>
        <v>0</v>
      </c>
      <c r="I127" s="104">
        <f>VLOOKUP($B127,'Part 3 NNDR3'!$A$6:$FY$331,I$4,FALSE)</f>
        <v>5202</v>
      </c>
      <c r="J127" s="104">
        <f>VLOOKUP($B127,'Part 3 NNDR3'!$A$6:$FY$331,J$4,FALSE)</f>
        <v>0</v>
      </c>
      <c r="K127" s="104">
        <f>VLOOKUP($B127,'Part 3 NNDR3'!$A$6:$FY$331,K$4,FALSE)</f>
        <v>5202</v>
      </c>
      <c r="L127" s="104">
        <f>VLOOKUP($B127,'Part 3 NNDR3'!$A$6:$FY$331,L$4,FALSE)</f>
        <v>0</v>
      </c>
      <c r="M127" s="104">
        <f>VLOOKUP($B127,'Part 3 NNDR3'!$A$6:$FY$331,M$4,FALSE)</f>
        <v>0</v>
      </c>
      <c r="N127" s="104">
        <f>VLOOKUP($B127,'Part 3 NNDR3'!$A$6:$FY$331,N$4,FALSE)</f>
        <v>0</v>
      </c>
      <c r="O127" s="104">
        <f>VLOOKUP($B127,'Part 3 NNDR3'!$A$6:$FY$331,O$4,FALSE)</f>
        <v>406200</v>
      </c>
      <c r="P127" s="104">
        <f>VLOOKUP($B127,'Part 3 NNDR3'!$A$6:$FY$331,P$4,FALSE)</f>
        <v>0</v>
      </c>
      <c r="Q127" s="104">
        <f>VLOOKUP($B127,'Part 3 NNDR3'!$A$6:$FY$331,Q$4,FALSE)</f>
        <v>406200</v>
      </c>
      <c r="R127" s="104">
        <f>VLOOKUP($B127,'Part 3 NNDR3'!$A$6:$FY$331,R$4,FALSE)</f>
        <v>411402</v>
      </c>
      <c r="S127" s="104">
        <f>VLOOKUP($B127,'Part 3 NNDR3'!$A$6:$FY$331,S$4,FALSE)</f>
        <v>0</v>
      </c>
      <c r="T127" s="104">
        <f>VLOOKUP($B127,'Part 3 NNDR3'!$A$6:$FY$331,T$4,FALSE)</f>
        <v>411402</v>
      </c>
      <c r="U127" s="104">
        <f>VLOOKUP($B127,'Part 3 NNDR3'!$A$6:$FY$331,U$4,FALSE)</f>
        <v>-2966004</v>
      </c>
      <c r="V127" s="104">
        <f>VLOOKUP($B127,'Part 3 NNDR3'!$A$6:$FY$331,V$4,FALSE)</f>
        <v>0</v>
      </c>
      <c r="W127" s="104">
        <f>VLOOKUP($B127,'Part 3 NNDR3'!$A$6:$FY$331,W$4,FALSE)</f>
        <v>-2966004</v>
      </c>
      <c r="X127" s="104">
        <f>VLOOKUP($B127,'Part 3 NNDR3'!$A$6:$FY$331,X$4,FALSE)</f>
        <v>0</v>
      </c>
      <c r="Y127" s="104">
        <f>VLOOKUP($B127,'Part 3 NNDR3'!$A$6:$FY$331,Y$4,FALSE)</f>
        <v>0</v>
      </c>
      <c r="Z127" s="104">
        <f>VLOOKUP($B127,'Part 3 NNDR3'!$A$6:$FY$331,Z$4,FALSE)</f>
        <v>0</v>
      </c>
      <c r="AA127" s="104">
        <f>VLOOKUP($B127,'Part 3 NNDR3'!$A$6:$FY$331,AA$4,FALSE)</f>
        <v>-115969</v>
      </c>
      <c r="AB127" s="104">
        <f>VLOOKUP($B127,'Part 3 NNDR3'!$A$6:$FY$331,AB$4,FALSE)</f>
        <v>0</v>
      </c>
      <c r="AC127" s="104">
        <f>VLOOKUP($B127,'Part 3 NNDR3'!$A$6:$FY$331,AC$4,FALSE)</f>
        <v>-115969</v>
      </c>
      <c r="AD127" s="104">
        <f>VLOOKUP($B127,'Part 3 NNDR3'!$A$6:$FY$331,AD$4,FALSE)</f>
        <v>-82531</v>
      </c>
      <c r="AE127" s="104">
        <f>VLOOKUP($B127,'Part 3 NNDR3'!$A$6:$FY$331,AE$4,FALSE)</f>
        <v>0</v>
      </c>
      <c r="AF127" s="104">
        <f>VLOOKUP($B127,'Part 3 NNDR3'!$A$6:$FY$331,AF$4,FALSE)</f>
        <v>-82531</v>
      </c>
      <c r="AG127" s="104">
        <f>VLOOKUP($B127,'Part 3 NNDR3'!$A$6:$FY$331,AG$4,FALSE)</f>
        <v>0</v>
      </c>
      <c r="AH127" s="104">
        <f>VLOOKUP($B127,'Part 3 NNDR3'!$A$6:$FY$331,AH$4,FALSE)</f>
        <v>0</v>
      </c>
      <c r="AI127" s="104">
        <f>VLOOKUP($B127,'Part 3 NNDR3'!$A$6:$FY$331,AI$4,FALSE)</f>
        <v>0</v>
      </c>
      <c r="AJ127" s="104">
        <f>VLOOKUP($B127,'Part 3 NNDR3'!$A$6:$FY$331,AJ$4,FALSE)</f>
        <v>1170556</v>
      </c>
      <c r="AK127" s="104">
        <f>VLOOKUP($B127,'Part 3 NNDR3'!$A$6:$FY$331,AK$4,FALSE)</f>
        <v>0</v>
      </c>
      <c r="AL127" s="104">
        <f>VLOOKUP($B127,'Part 3 NNDR3'!$A$6:$FY$331,AL$4,FALSE)</f>
        <v>1170556</v>
      </c>
      <c r="AM127" s="104">
        <f>VLOOKUP($B127,'Part 3 NNDR3'!$A$6:$FY$331,AM$4,FALSE)</f>
        <v>-7591</v>
      </c>
      <c r="AN127" s="104">
        <f>VLOOKUP($B127,'Part 3 NNDR3'!$A$6:$FY$331,AN$4,FALSE)</f>
        <v>0</v>
      </c>
      <c r="AO127" s="104">
        <f>VLOOKUP($B127,'Part 3 NNDR3'!$A$6:$FY$331,AO$4,FALSE)</f>
        <v>-7591</v>
      </c>
      <c r="AP127" s="104">
        <f>VLOOKUP($B127,'Part 3 NNDR3'!$A$6:$FY$331,AP$4,FALSE)</f>
        <v>-4480202</v>
      </c>
      <c r="AQ127" s="104">
        <f>VLOOKUP($B127,'Part 3 NNDR3'!$A$6:$FY$331,AQ$4,FALSE)</f>
        <v>0</v>
      </c>
      <c r="AR127" s="104">
        <f>VLOOKUP($B127,'Part 3 NNDR3'!$A$6:$FY$331,AR$4,FALSE)</f>
        <v>-4480202</v>
      </c>
      <c r="AS127" s="104">
        <f>VLOOKUP($B127,'Part 3 NNDR3'!$A$6:$FY$331,AS$4,FALSE)</f>
        <v>-84078</v>
      </c>
      <c r="AT127" s="104">
        <f>VLOOKUP($B127,'Part 3 NNDR3'!$A$6:$FY$331,AT$4,FALSE)</f>
        <v>0</v>
      </c>
      <c r="AU127" s="104">
        <f>VLOOKUP($B127,'Part 3 NNDR3'!$A$6:$FY$331,AU$4,FALSE)</f>
        <v>-84078</v>
      </c>
      <c r="AV127" s="104">
        <f>VLOOKUP($B127,'Part 3 NNDR3'!$A$6:$FY$331,AV$4,FALSE)</f>
        <v>-176149</v>
      </c>
      <c r="AW127" s="104">
        <f>VLOOKUP($B127,'Part 3 NNDR3'!$A$6:$FY$331,AW$4,FALSE)</f>
        <v>0</v>
      </c>
      <c r="AX127" s="104">
        <f>VLOOKUP($B127,'Part 3 NNDR3'!$A$6:$FY$331,AX$4,FALSE)</f>
        <v>-176149</v>
      </c>
      <c r="AY127" s="104">
        <f>VLOOKUP($B127,'Part 3 NNDR3'!$A$6:$FY$331,AY$4,FALSE)</f>
        <v>36216</v>
      </c>
      <c r="AZ127" s="104">
        <f>VLOOKUP($B127,'Part 3 NNDR3'!$A$6:$FY$331,AZ$4,FALSE)</f>
        <v>0</v>
      </c>
      <c r="BA127" s="104">
        <f>VLOOKUP($B127,'Part 3 NNDR3'!$A$6:$FY$331,BA$4,FALSE)</f>
        <v>36216</v>
      </c>
      <c r="BB127" s="104">
        <f>VLOOKUP($B127,'Part 3 NNDR3'!$A$6:$FY$331,BB$4,FALSE)</f>
        <v>0</v>
      </c>
      <c r="BC127" s="104">
        <f>VLOOKUP($B127,'Part 3 NNDR3'!$A$6:$FY$331,BC$4,FALSE)</f>
        <v>0</v>
      </c>
      <c r="BD127" s="104">
        <f>VLOOKUP($B127,'Part 3 NNDR3'!$A$6:$FY$331,BD$4,FALSE)</f>
        <v>0</v>
      </c>
      <c r="BE127" s="104">
        <f>VLOOKUP($B127,'Part 3 NNDR3'!$A$6:$FY$331,BE$4,FALSE)</f>
        <v>0</v>
      </c>
      <c r="BF127" s="104">
        <f>VLOOKUP($B127,'Part 3 NNDR3'!$A$6:$FY$331,BF$4,FALSE)</f>
        <v>0</v>
      </c>
      <c r="BG127" s="104">
        <f>VLOOKUP($B127,'Part 3 NNDR3'!$A$6:$FY$331,BG$4,FALSE)</f>
        <v>0</v>
      </c>
      <c r="BH127" s="104">
        <f>VLOOKUP($B127,'Part 3 NNDR3'!$A$6:$FY$331,BH$4,FALSE)</f>
        <v>-6623221</v>
      </c>
      <c r="BI127" s="104">
        <f>VLOOKUP($B127,'Part 3 NNDR3'!$A$6:$FY$331,BI$4,FALSE)</f>
        <v>0</v>
      </c>
      <c r="BJ127" s="104">
        <f>VLOOKUP($B127,'Part 3 NNDR3'!$A$6:$FY$331,BJ$4,FALSE)</f>
        <v>-6623221</v>
      </c>
      <c r="BK127" s="104">
        <f>VLOOKUP($B127,'Part 3 NNDR3'!$A$6:$FY$331,BK$4,FALSE)</f>
        <v>-270</v>
      </c>
      <c r="BL127" s="104">
        <f>VLOOKUP($B127,'Part 3 NNDR3'!$A$6:$FY$331,BL$4,FALSE)</f>
        <v>0</v>
      </c>
      <c r="BM127" s="104">
        <f>VLOOKUP($B127,'Part 3 NNDR3'!$A$6:$FY$331,BM$4,FALSE)</f>
        <v>-270</v>
      </c>
      <c r="BN127" s="104">
        <f>VLOOKUP($B127,'Part 3 NNDR3'!$A$6:$FY$331,BN$4,FALSE)</f>
        <v>-37251</v>
      </c>
      <c r="BO127" s="104">
        <f>VLOOKUP($B127,'Part 3 NNDR3'!$A$6:$FY$331,BO$4,FALSE)</f>
        <v>0</v>
      </c>
      <c r="BP127" s="104">
        <f>VLOOKUP($B127,'Part 3 NNDR3'!$A$6:$FY$331,BP$4,FALSE)</f>
        <v>-37251</v>
      </c>
      <c r="BQ127" s="104">
        <f>VLOOKUP($B127,'Part 3 NNDR3'!$A$6:$FY$331,BQ$4,FALSE)</f>
        <v>-1254582</v>
      </c>
      <c r="BR127" s="104">
        <f>VLOOKUP($B127,'Part 3 NNDR3'!$A$6:$FY$331,BR$4,FALSE)</f>
        <v>0</v>
      </c>
      <c r="BS127" s="104">
        <f>VLOOKUP($B127,'Part 3 NNDR3'!$A$6:$FY$331,BS$4,FALSE)</f>
        <v>-1254582</v>
      </c>
      <c r="BT127" s="104">
        <f>VLOOKUP($B127,'Part 3 NNDR3'!$A$6:$FY$331,BT$4,FALSE)</f>
        <v>129095</v>
      </c>
      <c r="BU127" s="104">
        <f>VLOOKUP($B127,'Part 3 NNDR3'!$A$6:$FY$331,BU$4,FALSE)</f>
        <v>0</v>
      </c>
      <c r="BV127" s="104">
        <f>VLOOKUP($B127,'Part 3 NNDR3'!$A$6:$FY$331,BV$4,FALSE)</f>
        <v>129095</v>
      </c>
      <c r="BW127" s="104">
        <f>VLOOKUP($B127,'Part 3 NNDR3'!$A$6:$FY$331,BW$4,FALSE)</f>
        <v>-1163008</v>
      </c>
      <c r="BX127" s="104">
        <f>VLOOKUP($B127,'Part 3 NNDR3'!$A$6:$FY$331,BX$4,FALSE)</f>
        <v>0</v>
      </c>
      <c r="BY127" s="104">
        <f>VLOOKUP($B127,'Part 3 NNDR3'!$A$6:$FY$331,BY$4,FALSE)</f>
        <v>-1163008</v>
      </c>
      <c r="BZ127" s="104">
        <f>VLOOKUP($B127,'Part 3 NNDR3'!$A$6:$FY$331,BZ$4,FALSE)</f>
        <v>-45714</v>
      </c>
      <c r="CA127" s="104">
        <f>VLOOKUP($B127,'Part 3 NNDR3'!$A$6:$FY$331,CA$4,FALSE)</f>
        <v>0</v>
      </c>
      <c r="CB127" s="104">
        <f>VLOOKUP($B127,'Part 3 NNDR3'!$A$6:$FY$331,CB$4,FALSE)</f>
        <v>-45714</v>
      </c>
      <c r="CC127" s="104">
        <f>VLOOKUP($B127,'Part 3 NNDR3'!$A$6:$FY$331,CC$4,FALSE)</f>
        <v>2165</v>
      </c>
      <c r="CD127" s="104">
        <f>VLOOKUP($B127,'Part 3 NNDR3'!$A$6:$FY$331,CD$4,FALSE)</f>
        <v>0</v>
      </c>
      <c r="CE127" s="104">
        <f>VLOOKUP($B127,'Part 3 NNDR3'!$A$6:$FY$331,CE$4,FALSE)</f>
        <v>2165</v>
      </c>
      <c r="CF127" s="104">
        <f>VLOOKUP($B127,'Part 3 NNDR3'!$A$6:$FY$331,CF$4,FALSE)</f>
        <v>-16872</v>
      </c>
      <c r="CG127" s="104">
        <f>VLOOKUP($B127,'Part 3 NNDR3'!$A$6:$FY$331,CG$4,FALSE)</f>
        <v>0</v>
      </c>
      <c r="CH127" s="104">
        <f>VLOOKUP($B127,'Part 3 NNDR3'!$A$6:$FY$331,CH$4,FALSE)</f>
        <v>-16872</v>
      </c>
      <c r="CI127" s="104">
        <f>VLOOKUP($B127,'Part 3 NNDR3'!$A$6:$FY$331,CI$4,FALSE)</f>
        <v>907</v>
      </c>
      <c r="CJ127" s="104">
        <f>VLOOKUP($B127,'Part 3 NNDR3'!$A$6:$FY$331,CJ$4,FALSE)</f>
        <v>0</v>
      </c>
      <c r="CK127" s="104">
        <f>VLOOKUP($B127,'Part 3 NNDR3'!$A$6:$FY$331,CK$4,FALSE)</f>
        <v>907</v>
      </c>
      <c r="CL127" s="104">
        <f>VLOOKUP($B127,'Part 3 NNDR3'!$A$6:$FY$331,CL$4,FALSE)</f>
        <v>0</v>
      </c>
      <c r="CM127" s="104">
        <f>VLOOKUP($B127,'Part 3 NNDR3'!$A$6:$FY$331,CM$4,FALSE)</f>
        <v>0</v>
      </c>
      <c r="CN127" s="104">
        <f>VLOOKUP($B127,'Part 3 NNDR3'!$A$6:$FY$331,CN$4,FALSE)</f>
        <v>0</v>
      </c>
      <c r="CO127" s="104">
        <f>VLOOKUP($B127,'Part 3 NNDR3'!$A$6:$FY$331,CO$4,FALSE)</f>
        <v>0</v>
      </c>
      <c r="CP127" s="104">
        <f>VLOOKUP($B127,'Part 3 NNDR3'!$A$6:$FY$331,CP$4,FALSE)</f>
        <v>0</v>
      </c>
      <c r="CQ127" s="104">
        <f>VLOOKUP($B127,'Part 3 NNDR3'!$A$6:$FY$331,CQ$4,FALSE)</f>
        <v>0</v>
      </c>
      <c r="CR127" s="104">
        <f>VLOOKUP($B127,'Part 3 NNDR3'!$A$6:$FY$331,CR$4,FALSE)</f>
        <v>0</v>
      </c>
      <c r="CS127" s="104">
        <f>VLOOKUP($B127,'Part 3 NNDR3'!$A$6:$FY$331,CS$4,FALSE)</f>
        <v>0</v>
      </c>
      <c r="CT127" s="104">
        <f>VLOOKUP($B127,'Part 3 NNDR3'!$A$6:$FY$331,CT$4,FALSE)</f>
        <v>0</v>
      </c>
      <c r="CU127" s="104">
        <f>VLOOKUP($B127,'Part 3 NNDR3'!$A$6:$FY$331,CU$4,FALSE)</f>
        <v>0</v>
      </c>
      <c r="CV127" s="104">
        <f>VLOOKUP($B127,'Part 3 NNDR3'!$A$6:$FY$331,CV$4,FALSE)</f>
        <v>0</v>
      </c>
      <c r="CW127" s="104">
        <f>VLOOKUP($B127,'Part 3 NNDR3'!$A$6:$FY$331,CW$4,FALSE)</f>
        <v>0</v>
      </c>
      <c r="CX127" s="104">
        <f>VLOOKUP($B127,'Part 3 NNDR3'!$A$6:$FY$331,CX$4,FALSE)</f>
        <v>0</v>
      </c>
      <c r="CY127" s="104">
        <f>VLOOKUP($B127,'Part 3 NNDR3'!$A$6:$FY$331,CY$4,FALSE)</f>
        <v>0</v>
      </c>
      <c r="CZ127" s="104">
        <f>VLOOKUP($B127,'Part 3 NNDR3'!$A$6:$FY$331,CZ$4,FALSE)</f>
        <v>0</v>
      </c>
      <c r="DA127" s="104">
        <f>VLOOKUP($B127,'Part 3 NNDR3'!$A$6:$FY$331,DA$4,FALSE)</f>
        <v>0</v>
      </c>
      <c r="DB127" s="104">
        <f>VLOOKUP($B127,'Part 3 NNDR3'!$A$6:$FY$331,DB$4,FALSE)</f>
        <v>0</v>
      </c>
      <c r="DC127" s="104">
        <f>VLOOKUP($B127,'Part 3 NNDR3'!$A$6:$FY$331,DC$4,FALSE)</f>
        <v>0</v>
      </c>
      <c r="DD127" s="104">
        <f>VLOOKUP($B127,'Part 3 NNDR3'!$A$6:$FY$331,DD$4,FALSE)</f>
        <v>0</v>
      </c>
      <c r="DE127" s="104">
        <f>VLOOKUP($B127,'Part 3 NNDR3'!$A$6:$FY$331,DE$4,FALSE)</f>
        <v>0</v>
      </c>
      <c r="DF127" s="104">
        <f>VLOOKUP($B127,'Part 3 NNDR3'!$A$6:$FY$331,DF$4,FALSE)</f>
        <v>0</v>
      </c>
      <c r="DG127" s="104">
        <f>VLOOKUP($B127,'Part 3 NNDR3'!$A$6:$FY$331,DG$4,FALSE)</f>
        <v>0</v>
      </c>
      <c r="DH127" s="104">
        <f>VLOOKUP($B127,'Part 3 NNDR3'!$A$6:$FY$331,DH$4,FALSE)</f>
        <v>0</v>
      </c>
      <c r="DI127" s="104">
        <f>VLOOKUP($B127,'Part 3 NNDR3'!$A$6:$FY$331,DI$4,FALSE)</f>
        <v>0</v>
      </c>
      <c r="DJ127" s="104">
        <f>VLOOKUP($B127,'Part 3 NNDR3'!$A$6:$FY$331,DJ$4,FALSE)</f>
        <v>0</v>
      </c>
      <c r="DK127" s="104">
        <f>VLOOKUP($B127,'Part 3 NNDR3'!$A$6:$FY$331,DK$4,FALSE)</f>
        <v>0</v>
      </c>
      <c r="DL127" s="104">
        <f>VLOOKUP($B127,'Part 3 NNDR3'!$A$6:$FY$331,DL$4,FALSE)</f>
        <v>-59514</v>
      </c>
      <c r="DM127" s="104">
        <f>VLOOKUP($B127,'Part 3 NNDR3'!$A$6:$FY$331,DM$4,FALSE)</f>
        <v>0</v>
      </c>
      <c r="DN127" s="104">
        <f>VLOOKUP($B127,'Part 3 NNDR3'!$A$6:$FY$331,DN$4,FALSE)</f>
        <v>-59514</v>
      </c>
      <c r="DO127" s="104">
        <f>VLOOKUP($B127,'Part 3 NNDR3'!$A$6:$FY$331,DO$4,FALSE)</f>
        <v>0</v>
      </c>
      <c r="DP127" s="104">
        <f>VLOOKUP($B127,'Part 3 NNDR3'!$A$6:$FY$331,DP$4,FALSE)</f>
        <v>0</v>
      </c>
      <c r="DQ127" s="104">
        <f>VLOOKUP($B127,'Part 3 NNDR3'!$A$6:$FY$331,DQ$4,FALSE)</f>
        <v>0</v>
      </c>
      <c r="DR127" s="104">
        <f>VLOOKUP($B127,'Part 3 NNDR3'!$A$6:$FY$331,DR$4,FALSE)</f>
        <v>0</v>
      </c>
      <c r="DS127" s="104">
        <f>VLOOKUP($B127,'Part 3 NNDR3'!$A$6:$FY$331,DS$4,FALSE)</f>
        <v>0</v>
      </c>
      <c r="DT127" s="104">
        <f>VLOOKUP($B127,'Part 3 NNDR3'!$A$6:$FY$331,DT$4,FALSE)</f>
        <v>0</v>
      </c>
      <c r="DU127" s="104">
        <f>VLOOKUP($B127,'Part 3 NNDR3'!$A$6:$FY$331,DU$4,FALSE)</f>
        <v>-8206</v>
      </c>
      <c r="DV127" s="104">
        <f>VLOOKUP($B127,'Part 3 NNDR3'!$A$6:$FY$331,DV$4,FALSE)</f>
        <v>0</v>
      </c>
      <c r="DW127" s="104">
        <f>VLOOKUP($B127,'Part 3 NNDR3'!$A$6:$FY$331,DW$4,FALSE)</f>
        <v>-8206</v>
      </c>
      <c r="DX127" s="104">
        <f>VLOOKUP($B127,'Part 3 NNDR3'!$A$6:$FY$331,DX$4,FALSE)</f>
        <v>0</v>
      </c>
      <c r="DY127" s="104">
        <f>VLOOKUP($B127,'Part 3 NNDR3'!$A$6:$FY$331,DY$4,FALSE)</f>
        <v>0</v>
      </c>
      <c r="DZ127" s="104">
        <f>VLOOKUP($B127,'Part 3 NNDR3'!$A$6:$FY$331,DZ$4,FALSE)</f>
        <v>0</v>
      </c>
      <c r="EA127" s="104">
        <f>VLOOKUP($B127,'Part 3 NNDR3'!$A$6:$FY$331,EA$4,FALSE)</f>
        <v>-1383215</v>
      </c>
      <c r="EB127" s="104">
        <f>VLOOKUP($B127,'Part 3 NNDR3'!$A$6:$FY$331,EB$4,FALSE)</f>
        <v>0</v>
      </c>
      <c r="EC127" s="104">
        <f>VLOOKUP($B127,'Part 3 NNDR3'!$A$6:$FY$331,EC$4,FALSE)</f>
        <v>-1383215</v>
      </c>
      <c r="ED127" s="104">
        <f>VLOOKUP($B127,'Part 3 NNDR3'!$A$6:$FY$331,ED$4,FALSE)</f>
        <v>-68463</v>
      </c>
      <c r="EE127" s="104">
        <f>VLOOKUP($B127,'Part 3 NNDR3'!$A$6:$FY$331,EE$4,FALSE)</f>
        <v>0</v>
      </c>
      <c r="EF127" s="104">
        <f>VLOOKUP($B127,'Part 3 NNDR3'!$A$6:$FY$331,EF$4,FALSE)</f>
        <v>-68463</v>
      </c>
      <c r="EG127" s="104">
        <f>VLOOKUP($B127,'Part 3 NNDR3'!$A$6:$FY$331,EG$4,FALSE)</f>
        <v>0</v>
      </c>
      <c r="EH127" s="104">
        <f>VLOOKUP($B127,'Part 3 NNDR3'!$A$6:$FY$331,EH$4,FALSE)</f>
        <v>0</v>
      </c>
      <c r="EI127" s="104">
        <f>VLOOKUP($B127,'Part 3 NNDR3'!$A$6:$FY$331,EI$4,FALSE)</f>
        <v>0</v>
      </c>
      <c r="EJ127" s="104">
        <f>VLOOKUP($B127,'Part 3 NNDR3'!$A$6:$FY$331,EJ$4,FALSE)</f>
        <v>0</v>
      </c>
      <c r="EK127" s="104">
        <f>VLOOKUP($B127,'Part 3 NNDR3'!$A$6:$FY$331,EK$4,FALSE)</f>
        <v>0</v>
      </c>
      <c r="EL127" s="104">
        <f>VLOOKUP($B127,'Part 3 NNDR3'!$A$6:$FY$331,EL$4,FALSE)</f>
        <v>0</v>
      </c>
      <c r="EM127" s="104">
        <f>VLOOKUP($B127,'Part 3 NNDR3'!$A$6:$FY$331,EM$4,FALSE)</f>
        <v>0</v>
      </c>
      <c r="EN127" s="104">
        <f>VLOOKUP($B127,'Part 3 NNDR3'!$A$6:$FY$331,EN$4,FALSE)</f>
        <v>0</v>
      </c>
      <c r="EO127" s="104">
        <f>VLOOKUP($B127,'Part 3 NNDR3'!$A$6:$FY$331,EO$4,FALSE)</f>
        <v>0</v>
      </c>
      <c r="EP127" s="104">
        <f>VLOOKUP($B127,'Part 3 NNDR3'!$A$6:$FY$331,EP$4,FALSE)</f>
        <v>-1459884</v>
      </c>
      <c r="EQ127" s="104">
        <f>VLOOKUP($B127,'Part 3 NNDR3'!$A$6:$FY$331,EQ$4,FALSE)</f>
        <v>0</v>
      </c>
      <c r="ER127" s="104">
        <f>VLOOKUP($B127,'Part 3 NNDR3'!$A$6:$FY$331,ER$4,FALSE)</f>
        <v>-1459884</v>
      </c>
      <c r="ES127" s="104">
        <f>VLOOKUP($B127,'Part 3 NNDR3'!$A$6:$FY$331,ES$4,FALSE)</f>
        <v>0</v>
      </c>
      <c r="ET127" s="104">
        <f>VLOOKUP($B127,'Part 3 NNDR3'!$A$6:$FY$331,ET$4,FALSE)</f>
        <v>0</v>
      </c>
      <c r="EU127" s="104">
        <f>VLOOKUP($B127,'Part 3 NNDR3'!$A$6:$FY$331,EU$4,FALSE)</f>
        <v>0</v>
      </c>
      <c r="EV127" s="104">
        <f>VLOOKUP($B127,'Part 3 NNDR3'!$A$6:$FY$331,EV$4,FALSE)</f>
        <v>0</v>
      </c>
      <c r="EW127" s="104">
        <f>VLOOKUP($B127,'Part 3 NNDR3'!$A$6:$FY$331,EW$4,FALSE)</f>
        <v>0</v>
      </c>
      <c r="EX127" s="104">
        <f>VLOOKUP($B127,'Part 3 NNDR3'!$A$6:$FY$331,EX$4,FALSE)</f>
        <v>0</v>
      </c>
      <c r="EY127" s="104">
        <f>VLOOKUP($B127,'Part 3 NNDR3'!$A$6:$FY$331,EY$4,FALSE)</f>
        <v>0</v>
      </c>
      <c r="EZ127" s="104">
        <f>VLOOKUP($B127,'Part 3 NNDR3'!$A$6:$FY$331,EZ$4,FALSE)</f>
        <v>0</v>
      </c>
      <c r="FA127" s="104">
        <f>VLOOKUP($B127,'Part 3 NNDR3'!$A$6:$FY$331,FA$4,FALSE)</f>
        <v>0</v>
      </c>
      <c r="FB127" s="104">
        <f>VLOOKUP($B127,'Part 3 NNDR3'!$A$6:$FY$331,FB$4,FALSE)</f>
        <v>58879749</v>
      </c>
      <c r="FC127" s="104">
        <f>VLOOKUP($B127,'Part 3 NNDR3'!$A$6:$FY$331,FC$4,FALSE)</f>
        <v>0</v>
      </c>
      <c r="FD127" s="104">
        <f>VLOOKUP($B127,'Part 3 NNDR3'!$A$6:$FY$331,FD$4,FALSE)</f>
        <v>58879749</v>
      </c>
      <c r="FE127" s="104">
        <f>VLOOKUP($B127,'Part 3 NNDR3'!$A$6:$FY$331,FE$4,FALSE)</f>
        <v>411402</v>
      </c>
      <c r="FF127" s="104">
        <f>VLOOKUP($B127,'Part 3 NNDR3'!$A$6:$FY$331,FF$4,FALSE)</f>
        <v>0</v>
      </c>
      <c r="FG127" s="104">
        <f>VLOOKUP($B127,'Part 3 NNDR3'!$A$6:$FY$331,FG$4,FALSE)</f>
        <v>411402</v>
      </c>
      <c r="FH127" s="104">
        <f>VLOOKUP($B127,'Part 3 NNDR3'!$A$6:$FY$331,FH$4,FALSE)</f>
        <v>-6623221</v>
      </c>
      <c r="FI127" s="104">
        <f>VLOOKUP($B127,'Part 3 NNDR3'!$A$6:$FY$331,FI$4,FALSE)</f>
        <v>0</v>
      </c>
      <c r="FJ127" s="104">
        <f>VLOOKUP($B127,'Part 3 NNDR3'!$A$6:$FY$331,FJ$4,FALSE)</f>
        <v>-6623221</v>
      </c>
      <c r="FK127" s="104">
        <f>VLOOKUP($B127,'Part 3 NNDR3'!$A$6:$FY$331,FK$4,FALSE)</f>
        <v>-1163008</v>
      </c>
      <c r="FL127" s="104">
        <f>VLOOKUP($B127,'Part 3 NNDR3'!$A$6:$FY$331,FL$4,FALSE)</f>
        <v>0</v>
      </c>
      <c r="FM127" s="104">
        <f>VLOOKUP($B127,'Part 3 NNDR3'!$A$6:$FY$331,FM$4,FALSE)</f>
        <v>-1163008</v>
      </c>
      <c r="FN127" s="104">
        <f>VLOOKUP($B127,'Part 3 NNDR3'!$A$6:$FY$331,FN$4,FALSE)</f>
        <v>-59514</v>
      </c>
      <c r="FO127" s="104">
        <f>VLOOKUP($B127,'Part 3 NNDR3'!$A$6:$FY$331,FO$4,FALSE)</f>
        <v>0</v>
      </c>
      <c r="FP127" s="104">
        <f>VLOOKUP($B127,'Part 3 NNDR3'!$A$6:$FY$331,FP$4,FALSE)</f>
        <v>-59514</v>
      </c>
      <c r="FQ127" s="104">
        <f>VLOOKUP($B127,'Part 3 NNDR3'!$A$6:$FY$331,FQ$4,FALSE)</f>
        <v>-1459884</v>
      </c>
      <c r="FR127" s="104">
        <f>VLOOKUP($B127,'Part 3 NNDR3'!$A$6:$FY$331,FR$4,FALSE)</f>
        <v>0</v>
      </c>
      <c r="FS127" s="104">
        <f>VLOOKUP($B127,'Part 3 NNDR3'!$A$6:$FY$331,FS$4,FALSE)</f>
        <v>-1459884</v>
      </c>
      <c r="FT127" s="104">
        <f>VLOOKUP($B127,'Part 3 NNDR3'!$A$6:$FY$331,FT$4,FALSE)</f>
        <v>0</v>
      </c>
      <c r="FU127" s="104">
        <f>VLOOKUP($B127,'Part 3 NNDR3'!$A$6:$FY$331,FU$4,FALSE)</f>
        <v>0</v>
      </c>
      <c r="FV127" s="104">
        <f>VLOOKUP($B127,'Part 3 NNDR3'!$A$6:$FY$331,FV$4,FALSE)</f>
        <v>0</v>
      </c>
      <c r="FW127" s="104">
        <f>VLOOKUP($B127,'Part 3 NNDR3'!$A$6:$FY$331,FW$4,FALSE)</f>
        <v>-8894225</v>
      </c>
      <c r="FX127" s="104">
        <f>VLOOKUP($B127,'Part 3 NNDR3'!$A$6:$FY$331,FX$4,FALSE)</f>
        <v>0</v>
      </c>
      <c r="FY127" s="104">
        <f>VLOOKUP($B127,'Part 3 NNDR3'!$A$6:$FY$331,FY$4,FALSE)</f>
        <v>-8894225</v>
      </c>
      <c r="FZ127" s="104">
        <f>VLOOKUP($B127,'Part 3 NNDR3'!$A$6:$FY$331,FZ$4,FALSE)</f>
        <v>49985524</v>
      </c>
      <c r="GA127" s="104">
        <f>VLOOKUP($B127,'Part 3 NNDR3'!$A$6:$FY$331,GA$4,FALSE)</f>
        <v>0</v>
      </c>
      <c r="GB127" s="104">
        <f>VLOOKUP($B127,'Part 3 NNDR3'!$A$6:$FY$331,GB$4,FALSE)</f>
        <v>49985524</v>
      </c>
      <c r="GC127" s="105" t="str">
        <f>VLOOKUP($B127,'Data (Updated)'!$C$4:$E$329,2,FALSE)</f>
        <v>E5100</v>
      </c>
      <c r="GD127" s="105" t="str">
        <f>VLOOKUP($B127,'Data (Updated)'!$C$4:$E$329,3,FALSE)</f>
        <v>NA</v>
      </c>
    </row>
    <row r="128" spans="1:186" ht="12.75" x14ac:dyDescent="0.2">
      <c r="A128" s="75">
        <v>123</v>
      </c>
      <c r="B128" s="100" t="s">
        <v>346</v>
      </c>
      <c r="C128" s="101" t="s">
        <v>941</v>
      </c>
      <c r="D128" s="102" t="s">
        <v>942</v>
      </c>
      <c r="E128" s="103" t="s">
        <v>345</v>
      </c>
      <c r="F128" s="104">
        <f>VLOOKUP($B128,'Part 3 NNDR3'!$A$6:$FY$331,F$4,FALSE)</f>
        <v>0</v>
      </c>
      <c r="G128" s="104">
        <f>VLOOKUP($B128,'Part 3 NNDR3'!$A$6:$FY$331,G$4,FALSE)</f>
        <v>0</v>
      </c>
      <c r="H128" s="104">
        <f>VLOOKUP($B128,'Part 3 NNDR3'!$A$6:$FY$331,H$4,FALSE)</f>
        <v>0</v>
      </c>
      <c r="I128" s="104">
        <f>VLOOKUP($B128,'Part 3 NNDR3'!$A$6:$FY$331,I$4,FALSE)</f>
        <v>-525307</v>
      </c>
      <c r="J128" s="104">
        <f>VLOOKUP($B128,'Part 3 NNDR3'!$A$6:$FY$331,J$4,FALSE)</f>
        <v>0</v>
      </c>
      <c r="K128" s="104">
        <f>VLOOKUP($B128,'Part 3 NNDR3'!$A$6:$FY$331,K$4,FALSE)</f>
        <v>-525307</v>
      </c>
      <c r="L128" s="104">
        <f>VLOOKUP($B128,'Part 3 NNDR3'!$A$6:$FY$331,L$4,FALSE)</f>
        <v>0</v>
      </c>
      <c r="M128" s="104">
        <f>VLOOKUP($B128,'Part 3 NNDR3'!$A$6:$FY$331,M$4,FALSE)</f>
        <v>0</v>
      </c>
      <c r="N128" s="104">
        <f>VLOOKUP($B128,'Part 3 NNDR3'!$A$6:$FY$331,N$4,FALSE)</f>
        <v>0</v>
      </c>
      <c r="O128" s="104">
        <f>VLOOKUP($B128,'Part 3 NNDR3'!$A$6:$FY$331,O$4,FALSE)</f>
        <v>-11098</v>
      </c>
      <c r="P128" s="104">
        <f>VLOOKUP($B128,'Part 3 NNDR3'!$A$6:$FY$331,P$4,FALSE)</f>
        <v>0</v>
      </c>
      <c r="Q128" s="104">
        <f>VLOOKUP($B128,'Part 3 NNDR3'!$A$6:$FY$331,Q$4,FALSE)</f>
        <v>-11098</v>
      </c>
      <c r="R128" s="104">
        <f>VLOOKUP($B128,'Part 3 NNDR3'!$A$6:$FY$331,R$4,FALSE)</f>
        <v>-536405</v>
      </c>
      <c r="S128" s="104">
        <f>VLOOKUP($B128,'Part 3 NNDR3'!$A$6:$FY$331,S$4,FALSE)</f>
        <v>0</v>
      </c>
      <c r="T128" s="104">
        <f>VLOOKUP($B128,'Part 3 NNDR3'!$A$6:$FY$331,T$4,FALSE)</f>
        <v>-536405</v>
      </c>
      <c r="U128" s="104">
        <f>VLOOKUP($B128,'Part 3 NNDR3'!$A$6:$FY$331,U$4,FALSE)</f>
        <v>-1119828</v>
      </c>
      <c r="V128" s="104">
        <f>VLOOKUP($B128,'Part 3 NNDR3'!$A$6:$FY$331,V$4,FALSE)</f>
        <v>0</v>
      </c>
      <c r="W128" s="104">
        <f>VLOOKUP($B128,'Part 3 NNDR3'!$A$6:$FY$331,W$4,FALSE)</f>
        <v>-1119828</v>
      </c>
      <c r="X128" s="104">
        <f>VLOOKUP($B128,'Part 3 NNDR3'!$A$6:$FY$331,X$4,FALSE)</f>
        <v>-11211</v>
      </c>
      <c r="Y128" s="104">
        <f>VLOOKUP($B128,'Part 3 NNDR3'!$A$6:$FY$331,Y$4,FALSE)</f>
        <v>0</v>
      </c>
      <c r="Z128" s="104">
        <f>VLOOKUP($B128,'Part 3 NNDR3'!$A$6:$FY$331,Z$4,FALSE)</f>
        <v>-11211</v>
      </c>
      <c r="AA128" s="104">
        <f>VLOOKUP($B128,'Part 3 NNDR3'!$A$6:$FY$331,AA$4,FALSE)</f>
        <v>-77673</v>
      </c>
      <c r="AB128" s="104">
        <f>VLOOKUP($B128,'Part 3 NNDR3'!$A$6:$FY$331,AB$4,FALSE)</f>
        <v>0</v>
      </c>
      <c r="AC128" s="104">
        <f>VLOOKUP($B128,'Part 3 NNDR3'!$A$6:$FY$331,AC$4,FALSE)</f>
        <v>-77673</v>
      </c>
      <c r="AD128" s="104">
        <f>VLOOKUP($B128,'Part 3 NNDR3'!$A$6:$FY$331,AD$4,FALSE)</f>
        <v>-34026</v>
      </c>
      <c r="AE128" s="104">
        <f>VLOOKUP($B128,'Part 3 NNDR3'!$A$6:$FY$331,AE$4,FALSE)</f>
        <v>0</v>
      </c>
      <c r="AF128" s="104">
        <f>VLOOKUP($B128,'Part 3 NNDR3'!$A$6:$FY$331,AF$4,FALSE)</f>
        <v>-34026</v>
      </c>
      <c r="AG128" s="104">
        <f>VLOOKUP($B128,'Part 3 NNDR3'!$A$6:$FY$331,AG$4,FALSE)</f>
        <v>0</v>
      </c>
      <c r="AH128" s="104">
        <f>VLOOKUP($B128,'Part 3 NNDR3'!$A$6:$FY$331,AH$4,FALSE)</f>
        <v>0</v>
      </c>
      <c r="AI128" s="104">
        <f>VLOOKUP($B128,'Part 3 NNDR3'!$A$6:$FY$331,AI$4,FALSE)</f>
        <v>0</v>
      </c>
      <c r="AJ128" s="104">
        <f>VLOOKUP($B128,'Part 3 NNDR3'!$A$6:$FY$331,AJ$4,FALSE)</f>
        <v>806810</v>
      </c>
      <c r="AK128" s="104">
        <f>VLOOKUP($B128,'Part 3 NNDR3'!$A$6:$FY$331,AK$4,FALSE)</f>
        <v>0</v>
      </c>
      <c r="AL128" s="104">
        <f>VLOOKUP($B128,'Part 3 NNDR3'!$A$6:$FY$331,AL$4,FALSE)</f>
        <v>806810</v>
      </c>
      <c r="AM128" s="104">
        <f>VLOOKUP($B128,'Part 3 NNDR3'!$A$6:$FY$331,AM$4,FALSE)</f>
        <v>-30534</v>
      </c>
      <c r="AN128" s="104">
        <f>VLOOKUP($B128,'Part 3 NNDR3'!$A$6:$FY$331,AN$4,FALSE)</f>
        <v>0</v>
      </c>
      <c r="AO128" s="104">
        <f>VLOOKUP($B128,'Part 3 NNDR3'!$A$6:$FY$331,AO$4,FALSE)</f>
        <v>-30534</v>
      </c>
      <c r="AP128" s="104">
        <f>VLOOKUP($B128,'Part 3 NNDR3'!$A$6:$FY$331,AP$4,FALSE)</f>
        <v>-1378800</v>
      </c>
      <c r="AQ128" s="104">
        <f>VLOOKUP($B128,'Part 3 NNDR3'!$A$6:$FY$331,AQ$4,FALSE)</f>
        <v>0</v>
      </c>
      <c r="AR128" s="104">
        <f>VLOOKUP($B128,'Part 3 NNDR3'!$A$6:$FY$331,AR$4,FALSE)</f>
        <v>-1378800</v>
      </c>
      <c r="AS128" s="104">
        <f>VLOOKUP($B128,'Part 3 NNDR3'!$A$6:$FY$331,AS$4,FALSE)</f>
        <v>589</v>
      </c>
      <c r="AT128" s="104">
        <f>VLOOKUP($B128,'Part 3 NNDR3'!$A$6:$FY$331,AT$4,FALSE)</f>
        <v>0</v>
      </c>
      <c r="AU128" s="104">
        <f>VLOOKUP($B128,'Part 3 NNDR3'!$A$6:$FY$331,AU$4,FALSE)</f>
        <v>589</v>
      </c>
      <c r="AV128" s="104">
        <f>VLOOKUP($B128,'Part 3 NNDR3'!$A$6:$FY$331,AV$4,FALSE)</f>
        <v>-36107</v>
      </c>
      <c r="AW128" s="104">
        <f>VLOOKUP($B128,'Part 3 NNDR3'!$A$6:$FY$331,AW$4,FALSE)</f>
        <v>0</v>
      </c>
      <c r="AX128" s="104">
        <f>VLOOKUP($B128,'Part 3 NNDR3'!$A$6:$FY$331,AX$4,FALSE)</f>
        <v>-36107</v>
      </c>
      <c r="AY128" s="104">
        <f>VLOOKUP($B128,'Part 3 NNDR3'!$A$6:$FY$331,AY$4,FALSE)</f>
        <v>0</v>
      </c>
      <c r="AZ128" s="104">
        <f>VLOOKUP($B128,'Part 3 NNDR3'!$A$6:$FY$331,AZ$4,FALSE)</f>
        <v>0</v>
      </c>
      <c r="BA128" s="104">
        <f>VLOOKUP($B128,'Part 3 NNDR3'!$A$6:$FY$331,BA$4,FALSE)</f>
        <v>0</v>
      </c>
      <c r="BB128" s="104">
        <f>VLOOKUP($B128,'Part 3 NNDR3'!$A$6:$FY$331,BB$4,FALSE)</f>
        <v>-1701</v>
      </c>
      <c r="BC128" s="104">
        <f>VLOOKUP($B128,'Part 3 NNDR3'!$A$6:$FY$331,BC$4,FALSE)</f>
        <v>0</v>
      </c>
      <c r="BD128" s="104">
        <f>VLOOKUP($B128,'Part 3 NNDR3'!$A$6:$FY$331,BD$4,FALSE)</f>
        <v>-1701</v>
      </c>
      <c r="BE128" s="104">
        <f>VLOOKUP($B128,'Part 3 NNDR3'!$A$6:$FY$331,BE$4,FALSE)</f>
        <v>0</v>
      </c>
      <c r="BF128" s="104">
        <f>VLOOKUP($B128,'Part 3 NNDR3'!$A$6:$FY$331,BF$4,FALSE)</f>
        <v>0</v>
      </c>
      <c r="BG128" s="104">
        <f>VLOOKUP($B128,'Part 3 NNDR3'!$A$6:$FY$331,BG$4,FALSE)</f>
        <v>0</v>
      </c>
      <c r="BH128" s="104">
        <f>VLOOKUP($B128,'Part 3 NNDR3'!$A$6:$FY$331,BH$4,FALSE)</f>
        <v>-1837244</v>
      </c>
      <c r="BI128" s="104">
        <f>VLOOKUP($B128,'Part 3 NNDR3'!$A$6:$FY$331,BI$4,FALSE)</f>
        <v>0</v>
      </c>
      <c r="BJ128" s="104">
        <f>VLOOKUP($B128,'Part 3 NNDR3'!$A$6:$FY$331,BJ$4,FALSE)</f>
        <v>-1837244</v>
      </c>
      <c r="BK128" s="104">
        <f>VLOOKUP($B128,'Part 3 NNDR3'!$A$6:$FY$331,BK$4,FALSE)</f>
        <v>-4006</v>
      </c>
      <c r="BL128" s="104">
        <f>VLOOKUP($B128,'Part 3 NNDR3'!$A$6:$FY$331,BL$4,FALSE)</f>
        <v>0</v>
      </c>
      <c r="BM128" s="104">
        <f>VLOOKUP($B128,'Part 3 NNDR3'!$A$6:$FY$331,BM$4,FALSE)</f>
        <v>-4006</v>
      </c>
      <c r="BN128" s="104">
        <f>VLOOKUP($B128,'Part 3 NNDR3'!$A$6:$FY$331,BN$4,FALSE)</f>
        <v>-33097</v>
      </c>
      <c r="BO128" s="104">
        <f>VLOOKUP($B128,'Part 3 NNDR3'!$A$6:$FY$331,BO$4,FALSE)</f>
        <v>0</v>
      </c>
      <c r="BP128" s="104">
        <f>VLOOKUP($B128,'Part 3 NNDR3'!$A$6:$FY$331,BP$4,FALSE)</f>
        <v>-33097</v>
      </c>
      <c r="BQ128" s="104">
        <f>VLOOKUP($B128,'Part 3 NNDR3'!$A$6:$FY$331,BQ$4,FALSE)</f>
        <v>-2373218</v>
      </c>
      <c r="BR128" s="104">
        <f>VLOOKUP($B128,'Part 3 NNDR3'!$A$6:$FY$331,BR$4,FALSE)</f>
        <v>0</v>
      </c>
      <c r="BS128" s="104">
        <f>VLOOKUP($B128,'Part 3 NNDR3'!$A$6:$FY$331,BS$4,FALSE)</f>
        <v>-2373218</v>
      </c>
      <c r="BT128" s="104">
        <f>VLOOKUP($B128,'Part 3 NNDR3'!$A$6:$FY$331,BT$4,FALSE)</f>
        <v>155290</v>
      </c>
      <c r="BU128" s="104">
        <f>VLOOKUP($B128,'Part 3 NNDR3'!$A$6:$FY$331,BU$4,FALSE)</f>
        <v>0</v>
      </c>
      <c r="BV128" s="104">
        <f>VLOOKUP($B128,'Part 3 NNDR3'!$A$6:$FY$331,BV$4,FALSE)</f>
        <v>155290</v>
      </c>
      <c r="BW128" s="104">
        <f>VLOOKUP($B128,'Part 3 NNDR3'!$A$6:$FY$331,BW$4,FALSE)</f>
        <v>-2255031</v>
      </c>
      <c r="BX128" s="104">
        <f>VLOOKUP($B128,'Part 3 NNDR3'!$A$6:$FY$331,BX$4,FALSE)</f>
        <v>0</v>
      </c>
      <c r="BY128" s="104">
        <f>VLOOKUP($B128,'Part 3 NNDR3'!$A$6:$FY$331,BY$4,FALSE)</f>
        <v>-2255031</v>
      </c>
      <c r="BZ128" s="104">
        <f>VLOOKUP($B128,'Part 3 NNDR3'!$A$6:$FY$331,BZ$4,FALSE)</f>
        <v>-77346</v>
      </c>
      <c r="CA128" s="104">
        <f>VLOOKUP($B128,'Part 3 NNDR3'!$A$6:$FY$331,CA$4,FALSE)</f>
        <v>0</v>
      </c>
      <c r="CB128" s="104">
        <f>VLOOKUP($B128,'Part 3 NNDR3'!$A$6:$FY$331,CB$4,FALSE)</f>
        <v>-77346</v>
      </c>
      <c r="CC128" s="104">
        <f>VLOOKUP($B128,'Part 3 NNDR3'!$A$6:$FY$331,CC$4,FALSE)</f>
        <v>25</v>
      </c>
      <c r="CD128" s="104">
        <f>VLOOKUP($B128,'Part 3 NNDR3'!$A$6:$FY$331,CD$4,FALSE)</f>
        <v>0</v>
      </c>
      <c r="CE128" s="104">
        <f>VLOOKUP($B128,'Part 3 NNDR3'!$A$6:$FY$331,CE$4,FALSE)</f>
        <v>25</v>
      </c>
      <c r="CF128" s="104">
        <f>VLOOKUP($B128,'Part 3 NNDR3'!$A$6:$FY$331,CF$4,FALSE)</f>
        <v>-21630</v>
      </c>
      <c r="CG128" s="104">
        <f>VLOOKUP($B128,'Part 3 NNDR3'!$A$6:$FY$331,CG$4,FALSE)</f>
        <v>0</v>
      </c>
      <c r="CH128" s="104">
        <f>VLOOKUP($B128,'Part 3 NNDR3'!$A$6:$FY$331,CH$4,FALSE)</f>
        <v>-21630</v>
      </c>
      <c r="CI128" s="104">
        <f>VLOOKUP($B128,'Part 3 NNDR3'!$A$6:$FY$331,CI$4,FALSE)</f>
        <v>3680</v>
      </c>
      <c r="CJ128" s="104">
        <f>VLOOKUP($B128,'Part 3 NNDR3'!$A$6:$FY$331,CJ$4,FALSE)</f>
        <v>0</v>
      </c>
      <c r="CK128" s="104">
        <f>VLOOKUP($B128,'Part 3 NNDR3'!$A$6:$FY$331,CK$4,FALSE)</f>
        <v>3680</v>
      </c>
      <c r="CL128" s="104">
        <f>VLOOKUP($B128,'Part 3 NNDR3'!$A$6:$FY$331,CL$4,FALSE)</f>
        <v>0</v>
      </c>
      <c r="CM128" s="104">
        <f>VLOOKUP($B128,'Part 3 NNDR3'!$A$6:$FY$331,CM$4,FALSE)</f>
        <v>0</v>
      </c>
      <c r="CN128" s="104">
        <f>VLOOKUP($B128,'Part 3 NNDR3'!$A$6:$FY$331,CN$4,FALSE)</f>
        <v>0</v>
      </c>
      <c r="CO128" s="104">
        <f>VLOOKUP($B128,'Part 3 NNDR3'!$A$6:$FY$331,CO$4,FALSE)</f>
        <v>0</v>
      </c>
      <c r="CP128" s="104">
        <f>VLOOKUP($B128,'Part 3 NNDR3'!$A$6:$FY$331,CP$4,FALSE)</f>
        <v>0</v>
      </c>
      <c r="CQ128" s="104">
        <f>VLOOKUP($B128,'Part 3 NNDR3'!$A$6:$FY$331,CQ$4,FALSE)</f>
        <v>0</v>
      </c>
      <c r="CR128" s="104">
        <f>VLOOKUP($B128,'Part 3 NNDR3'!$A$6:$FY$331,CR$4,FALSE)</f>
        <v>-1701</v>
      </c>
      <c r="CS128" s="104">
        <f>VLOOKUP($B128,'Part 3 NNDR3'!$A$6:$FY$331,CS$4,FALSE)</f>
        <v>0</v>
      </c>
      <c r="CT128" s="104">
        <f>VLOOKUP($B128,'Part 3 NNDR3'!$A$6:$FY$331,CT$4,FALSE)</f>
        <v>-1701</v>
      </c>
      <c r="CU128" s="104">
        <f>VLOOKUP($B128,'Part 3 NNDR3'!$A$6:$FY$331,CU$4,FALSE)</f>
        <v>0</v>
      </c>
      <c r="CV128" s="104">
        <f>VLOOKUP($B128,'Part 3 NNDR3'!$A$6:$FY$331,CV$4,FALSE)</f>
        <v>0</v>
      </c>
      <c r="CW128" s="104">
        <f>VLOOKUP($B128,'Part 3 NNDR3'!$A$6:$FY$331,CW$4,FALSE)</f>
        <v>0</v>
      </c>
      <c r="CX128" s="104">
        <f>VLOOKUP($B128,'Part 3 NNDR3'!$A$6:$FY$331,CX$4,FALSE)</f>
        <v>0</v>
      </c>
      <c r="CY128" s="104">
        <f>VLOOKUP($B128,'Part 3 NNDR3'!$A$6:$FY$331,CY$4,FALSE)</f>
        <v>0</v>
      </c>
      <c r="CZ128" s="104">
        <f>VLOOKUP($B128,'Part 3 NNDR3'!$A$6:$FY$331,CZ$4,FALSE)</f>
        <v>0</v>
      </c>
      <c r="DA128" s="104">
        <f>VLOOKUP($B128,'Part 3 NNDR3'!$A$6:$FY$331,DA$4,FALSE)</f>
        <v>0</v>
      </c>
      <c r="DB128" s="104">
        <f>VLOOKUP($B128,'Part 3 NNDR3'!$A$6:$FY$331,DB$4,FALSE)</f>
        <v>0</v>
      </c>
      <c r="DC128" s="104">
        <f>VLOOKUP($B128,'Part 3 NNDR3'!$A$6:$FY$331,DC$4,FALSE)</f>
        <v>0</v>
      </c>
      <c r="DD128" s="104">
        <f>VLOOKUP($B128,'Part 3 NNDR3'!$A$6:$FY$331,DD$4,FALSE)</f>
        <v>0</v>
      </c>
      <c r="DE128" s="104">
        <f>VLOOKUP($B128,'Part 3 NNDR3'!$A$6:$FY$331,DE$4,FALSE)</f>
        <v>0</v>
      </c>
      <c r="DF128" s="104">
        <f>VLOOKUP($B128,'Part 3 NNDR3'!$A$6:$FY$331,DF$4,FALSE)</f>
        <v>0</v>
      </c>
      <c r="DG128" s="104">
        <f>VLOOKUP($B128,'Part 3 NNDR3'!$A$6:$FY$331,DG$4,FALSE)</f>
        <v>0</v>
      </c>
      <c r="DH128" s="104">
        <f>VLOOKUP($B128,'Part 3 NNDR3'!$A$6:$FY$331,DH$4,FALSE)</f>
        <v>0</v>
      </c>
      <c r="DI128" s="104">
        <f>VLOOKUP($B128,'Part 3 NNDR3'!$A$6:$FY$331,DI$4,FALSE)</f>
        <v>0</v>
      </c>
      <c r="DJ128" s="104">
        <f>VLOOKUP($B128,'Part 3 NNDR3'!$A$6:$FY$331,DJ$4,FALSE)</f>
        <v>0</v>
      </c>
      <c r="DK128" s="104">
        <f>VLOOKUP($B128,'Part 3 NNDR3'!$A$6:$FY$331,DK$4,FALSE)</f>
        <v>0</v>
      </c>
      <c r="DL128" s="104">
        <f>VLOOKUP($B128,'Part 3 NNDR3'!$A$6:$FY$331,DL$4,FALSE)</f>
        <v>-96972</v>
      </c>
      <c r="DM128" s="104">
        <f>VLOOKUP($B128,'Part 3 NNDR3'!$A$6:$FY$331,DM$4,FALSE)</f>
        <v>0</v>
      </c>
      <c r="DN128" s="104">
        <f>VLOOKUP($B128,'Part 3 NNDR3'!$A$6:$FY$331,DN$4,FALSE)</f>
        <v>-96972</v>
      </c>
      <c r="DO128" s="104">
        <f>VLOOKUP($B128,'Part 3 NNDR3'!$A$6:$FY$331,DO$4,FALSE)</f>
        <v>0</v>
      </c>
      <c r="DP128" s="104">
        <f>VLOOKUP($B128,'Part 3 NNDR3'!$A$6:$FY$331,DP$4,FALSE)</f>
        <v>0</v>
      </c>
      <c r="DQ128" s="104">
        <f>VLOOKUP($B128,'Part 3 NNDR3'!$A$6:$FY$331,DQ$4,FALSE)</f>
        <v>0</v>
      </c>
      <c r="DR128" s="104">
        <f>VLOOKUP($B128,'Part 3 NNDR3'!$A$6:$FY$331,DR$4,FALSE)</f>
        <v>0</v>
      </c>
      <c r="DS128" s="104">
        <f>VLOOKUP($B128,'Part 3 NNDR3'!$A$6:$FY$331,DS$4,FALSE)</f>
        <v>0</v>
      </c>
      <c r="DT128" s="104">
        <f>VLOOKUP($B128,'Part 3 NNDR3'!$A$6:$FY$331,DT$4,FALSE)</f>
        <v>0</v>
      </c>
      <c r="DU128" s="104">
        <f>VLOOKUP($B128,'Part 3 NNDR3'!$A$6:$FY$331,DU$4,FALSE)</f>
        <v>0</v>
      </c>
      <c r="DV128" s="104">
        <f>VLOOKUP($B128,'Part 3 NNDR3'!$A$6:$FY$331,DV$4,FALSE)</f>
        <v>0</v>
      </c>
      <c r="DW128" s="104">
        <f>VLOOKUP($B128,'Part 3 NNDR3'!$A$6:$FY$331,DW$4,FALSE)</f>
        <v>0</v>
      </c>
      <c r="DX128" s="104">
        <f>VLOOKUP($B128,'Part 3 NNDR3'!$A$6:$FY$331,DX$4,FALSE)</f>
        <v>0</v>
      </c>
      <c r="DY128" s="104">
        <f>VLOOKUP($B128,'Part 3 NNDR3'!$A$6:$FY$331,DY$4,FALSE)</f>
        <v>0</v>
      </c>
      <c r="DZ128" s="104">
        <f>VLOOKUP($B128,'Part 3 NNDR3'!$A$6:$FY$331,DZ$4,FALSE)</f>
        <v>0</v>
      </c>
      <c r="EA128" s="104">
        <f>VLOOKUP($B128,'Part 3 NNDR3'!$A$6:$FY$331,EA$4,FALSE)</f>
        <v>-451962</v>
      </c>
      <c r="EB128" s="104">
        <f>VLOOKUP($B128,'Part 3 NNDR3'!$A$6:$FY$331,EB$4,FALSE)</f>
        <v>0</v>
      </c>
      <c r="EC128" s="104">
        <f>VLOOKUP($B128,'Part 3 NNDR3'!$A$6:$FY$331,EC$4,FALSE)</f>
        <v>-451962</v>
      </c>
      <c r="ED128" s="104">
        <f>VLOOKUP($B128,'Part 3 NNDR3'!$A$6:$FY$331,ED$4,FALSE)</f>
        <v>-17347</v>
      </c>
      <c r="EE128" s="104">
        <f>VLOOKUP($B128,'Part 3 NNDR3'!$A$6:$FY$331,EE$4,FALSE)</f>
        <v>0</v>
      </c>
      <c r="EF128" s="104">
        <f>VLOOKUP($B128,'Part 3 NNDR3'!$A$6:$FY$331,EF$4,FALSE)</f>
        <v>-17347</v>
      </c>
      <c r="EG128" s="104">
        <f>VLOOKUP($B128,'Part 3 NNDR3'!$A$6:$FY$331,EG$4,FALSE)</f>
        <v>0</v>
      </c>
      <c r="EH128" s="104">
        <f>VLOOKUP($B128,'Part 3 NNDR3'!$A$6:$FY$331,EH$4,FALSE)</f>
        <v>0</v>
      </c>
      <c r="EI128" s="104">
        <f>VLOOKUP($B128,'Part 3 NNDR3'!$A$6:$FY$331,EI$4,FALSE)</f>
        <v>0</v>
      </c>
      <c r="EJ128" s="104">
        <f>VLOOKUP($B128,'Part 3 NNDR3'!$A$6:$FY$331,EJ$4,FALSE)</f>
        <v>0</v>
      </c>
      <c r="EK128" s="104">
        <f>VLOOKUP($B128,'Part 3 NNDR3'!$A$6:$FY$331,EK$4,FALSE)</f>
        <v>0</v>
      </c>
      <c r="EL128" s="104">
        <f>VLOOKUP($B128,'Part 3 NNDR3'!$A$6:$FY$331,EL$4,FALSE)</f>
        <v>0</v>
      </c>
      <c r="EM128" s="104">
        <f>VLOOKUP($B128,'Part 3 NNDR3'!$A$6:$FY$331,EM$4,FALSE)</f>
        <v>-4501</v>
      </c>
      <c r="EN128" s="104">
        <f>VLOOKUP($B128,'Part 3 NNDR3'!$A$6:$FY$331,EN$4,FALSE)</f>
        <v>0</v>
      </c>
      <c r="EO128" s="104">
        <f>VLOOKUP($B128,'Part 3 NNDR3'!$A$6:$FY$331,EO$4,FALSE)</f>
        <v>-4501</v>
      </c>
      <c r="EP128" s="104">
        <f>VLOOKUP($B128,'Part 3 NNDR3'!$A$6:$FY$331,EP$4,FALSE)</f>
        <v>-473810</v>
      </c>
      <c r="EQ128" s="104">
        <f>VLOOKUP($B128,'Part 3 NNDR3'!$A$6:$FY$331,EQ$4,FALSE)</f>
        <v>0</v>
      </c>
      <c r="ER128" s="104">
        <f>VLOOKUP($B128,'Part 3 NNDR3'!$A$6:$FY$331,ER$4,FALSE)</f>
        <v>-473810</v>
      </c>
      <c r="ES128" s="104">
        <f>VLOOKUP($B128,'Part 3 NNDR3'!$A$6:$FY$331,ES$4,FALSE)</f>
        <v>0</v>
      </c>
      <c r="ET128" s="104">
        <f>VLOOKUP($B128,'Part 3 NNDR3'!$A$6:$FY$331,ET$4,FALSE)</f>
        <v>0</v>
      </c>
      <c r="EU128" s="104">
        <f>VLOOKUP($B128,'Part 3 NNDR3'!$A$6:$FY$331,EU$4,FALSE)</f>
        <v>0</v>
      </c>
      <c r="EV128" s="104">
        <f>VLOOKUP($B128,'Part 3 NNDR3'!$A$6:$FY$331,EV$4,FALSE)</f>
        <v>0</v>
      </c>
      <c r="EW128" s="104">
        <f>VLOOKUP($B128,'Part 3 NNDR3'!$A$6:$FY$331,EW$4,FALSE)</f>
        <v>0</v>
      </c>
      <c r="EX128" s="104">
        <f>VLOOKUP($B128,'Part 3 NNDR3'!$A$6:$FY$331,EX$4,FALSE)</f>
        <v>0</v>
      </c>
      <c r="EY128" s="104">
        <f>VLOOKUP($B128,'Part 3 NNDR3'!$A$6:$FY$331,EY$4,FALSE)</f>
        <v>0</v>
      </c>
      <c r="EZ128" s="104">
        <f>VLOOKUP($B128,'Part 3 NNDR3'!$A$6:$FY$331,EZ$4,FALSE)</f>
        <v>0</v>
      </c>
      <c r="FA128" s="104">
        <f>VLOOKUP($B128,'Part 3 NNDR3'!$A$6:$FY$331,FA$4,FALSE)</f>
        <v>0</v>
      </c>
      <c r="FB128" s="104">
        <f>VLOOKUP($B128,'Part 3 NNDR3'!$A$6:$FY$331,FB$4,FALSE)</f>
        <v>31975216</v>
      </c>
      <c r="FC128" s="104">
        <f>VLOOKUP($B128,'Part 3 NNDR3'!$A$6:$FY$331,FC$4,FALSE)</f>
        <v>0</v>
      </c>
      <c r="FD128" s="104">
        <f>VLOOKUP($B128,'Part 3 NNDR3'!$A$6:$FY$331,FD$4,FALSE)</f>
        <v>31975216</v>
      </c>
      <c r="FE128" s="104">
        <f>VLOOKUP($B128,'Part 3 NNDR3'!$A$6:$FY$331,FE$4,FALSE)</f>
        <v>-536405</v>
      </c>
      <c r="FF128" s="104">
        <f>VLOOKUP($B128,'Part 3 NNDR3'!$A$6:$FY$331,FF$4,FALSE)</f>
        <v>0</v>
      </c>
      <c r="FG128" s="104">
        <f>VLOOKUP($B128,'Part 3 NNDR3'!$A$6:$FY$331,FG$4,FALSE)</f>
        <v>-536405</v>
      </c>
      <c r="FH128" s="104">
        <f>VLOOKUP($B128,'Part 3 NNDR3'!$A$6:$FY$331,FH$4,FALSE)</f>
        <v>-1837244</v>
      </c>
      <c r="FI128" s="104">
        <f>VLOOKUP($B128,'Part 3 NNDR3'!$A$6:$FY$331,FI$4,FALSE)</f>
        <v>0</v>
      </c>
      <c r="FJ128" s="104">
        <f>VLOOKUP($B128,'Part 3 NNDR3'!$A$6:$FY$331,FJ$4,FALSE)</f>
        <v>-1837244</v>
      </c>
      <c r="FK128" s="104">
        <f>VLOOKUP($B128,'Part 3 NNDR3'!$A$6:$FY$331,FK$4,FALSE)</f>
        <v>-2255031</v>
      </c>
      <c r="FL128" s="104">
        <f>VLOOKUP($B128,'Part 3 NNDR3'!$A$6:$FY$331,FL$4,FALSE)</f>
        <v>0</v>
      </c>
      <c r="FM128" s="104">
        <f>VLOOKUP($B128,'Part 3 NNDR3'!$A$6:$FY$331,FM$4,FALSE)</f>
        <v>-2255031</v>
      </c>
      <c r="FN128" s="104">
        <f>VLOOKUP($B128,'Part 3 NNDR3'!$A$6:$FY$331,FN$4,FALSE)</f>
        <v>-96972</v>
      </c>
      <c r="FO128" s="104">
        <f>VLOOKUP($B128,'Part 3 NNDR3'!$A$6:$FY$331,FO$4,FALSE)</f>
        <v>0</v>
      </c>
      <c r="FP128" s="104">
        <f>VLOOKUP($B128,'Part 3 NNDR3'!$A$6:$FY$331,FP$4,FALSE)</f>
        <v>-96972</v>
      </c>
      <c r="FQ128" s="104">
        <f>VLOOKUP($B128,'Part 3 NNDR3'!$A$6:$FY$331,FQ$4,FALSE)</f>
        <v>-473810</v>
      </c>
      <c r="FR128" s="104">
        <f>VLOOKUP($B128,'Part 3 NNDR3'!$A$6:$FY$331,FR$4,FALSE)</f>
        <v>0</v>
      </c>
      <c r="FS128" s="104">
        <f>VLOOKUP($B128,'Part 3 NNDR3'!$A$6:$FY$331,FS$4,FALSE)</f>
        <v>-473810</v>
      </c>
      <c r="FT128" s="104">
        <f>VLOOKUP($B128,'Part 3 NNDR3'!$A$6:$FY$331,FT$4,FALSE)</f>
        <v>0</v>
      </c>
      <c r="FU128" s="104">
        <f>VLOOKUP($B128,'Part 3 NNDR3'!$A$6:$FY$331,FU$4,FALSE)</f>
        <v>0</v>
      </c>
      <c r="FV128" s="104">
        <f>VLOOKUP($B128,'Part 3 NNDR3'!$A$6:$FY$331,FV$4,FALSE)</f>
        <v>0</v>
      </c>
      <c r="FW128" s="104">
        <f>VLOOKUP($B128,'Part 3 NNDR3'!$A$6:$FY$331,FW$4,FALSE)</f>
        <v>-5199462</v>
      </c>
      <c r="FX128" s="104">
        <f>VLOOKUP($B128,'Part 3 NNDR3'!$A$6:$FY$331,FX$4,FALSE)</f>
        <v>0</v>
      </c>
      <c r="FY128" s="104">
        <f>VLOOKUP($B128,'Part 3 NNDR3'!$A$6:$FY$331,FY$4,FALSE)</f>
        <v>-5199462</v>
      </c>
      <c r="FZ128" s="104">
        <f>VLOOKUP($B128,'Part 3 NNDR3'!$A$6:$FY$331,FZ$4,FALSE)</f>
        <v>26775754</v>
      </c>
      <c r="GA128" s="104">
        <f>VLOOKUP($B128,'Part 3 NNDR3'!$A$6:$FY$331,GA$4,FALSE)</f>
        <v>0</v>
      </c>
      <c r="GB128" s="104">
        <f>VLOOKUP($B128,'Part 3 NNDR3'!$A$6:$FY$331,GB$4,FALSE)</f>
        <v>26775754</v>
      </c>
      <c r="GC128" s="105" t="str">
        <f>VLOOKUP($B128,'Data (Updated)'!$C$4:$E$329,2,FALSE)</f>
        <v>E1721</v>
      </c>
      <c r="GD128" s="106" t="str">
        <f>VLOOKUP($B128,'Data (Updated)'!$C$4:$E$329,3,FALSE)</f>
        <v>E6117</v>
      </c>
    </row>
    <row r="129" spans="1:186" ht="12.75" x14ac:dyDescent="0.2">
      <c r="A129" s="75">
        <v>124</v>
      </c>
      <c r="B129" s="100" t="s">
        <v>348</v>
      </c>
      <c r="C129" s="101" t="s">
        <v>951</v>
      </c>
      <c r="D129" s="102" t="s">
        <v>960</v>
      </c>
      <c r="E129" s="103" t="s">
        <v>967</v>
      </c>
      <c r="F129" s="104">
        <f>VLOOKUP($B129,'Part 3 NNDR3'!$A$6:$FY$331,F$4,FALSE)</f>
        <v>0</v>
      </c>
      <c r="G129" s="104">
        <f>VLOOKUP($B129,'Part 3 NNDR3'!$A$6:$FY$331,G$4,FALSE)</f>
        <v>0</v>
      </c>
      <c r="H129" s="104">
        <f>VLOOKUP($B129,'Part 3 NNDR3'!$A$6:$FY$331,H$4,FALSE)</f>
        <v>0</v>
      </c>
      <c r="I129" s="104">
        <f>VLOOKUP($B129,'Part 3 NNDR3'!$A$6:$FY$331,I$4,FALSE)</f>
        <v>35850548</v>
      </c>
      <c r="J129" s="104">
        <f>VLOOKUP($B129,'Part 3 NNDR3'!$A$6:$FY$331,J$4,FALSE)</f>
        <v>0</v>
      </c>
      <c r="K129" s="104">
        <f>VLOOKUP($B129,'Part 3 NNDR3'!$A$6:$FY$331,K$4,FALSE)</f>
        <v>35850548</v>
      </c>
      <c r="L129" s="104">
        <f>VLOOKUP($B129,'Part 3 NNDR3'!$A$6:$FY$331,L$4,FALSE)</f>
        <v>0</v>
      </c>
      <c r="M129" s="104">
        <f>VLOOKUP($B129,'Part 3 NNDR3'!$A$6:$FY$331,M$4,FALSE)</f>
        <v>0</v>
      </c>
      <c r="N129" s="104">
        <f>VLOOKUP($B129,'Part 3 NNDR3'!$A$6:$FY$331,N$4,FALSE)</f>
        <v>0</v>
      </c>
      <c r="O129" s="104">
        <f>VLOOKUP($B129,'Part 3 NNDR3'!$A$6:$FY$331,O$4,FALSE)</f>
        <v>19274</v>
      </c>
      <c r="P129" s="104">
        <f>VLOOKUP($B129,'Part 3 NNDR3'!$A$6:$FY$331,P$4,FALSE)</f>
        <v>0</v>
      </c>
      <c r="Q129" s="104">
        <f>VLOOKUP($B129,'Part 3 NNDR3'!$A$6:$FY$331,Q$4,FALSE)</f>
        <v>19274</v>
      </c>
      <c r="R129" s="104">
        <f>VLOOKUP($B129,'Part 3 NNDR3'!$A$6:$FY$331,R$4,FALSE)</f>
        <v>35869822</v>
      </c>
      <c r="S129" s="104">
        <f>VLOOKUP($B129,'Part 3 NNDR3'!$A$6:$FY$331,S$4,FALSE)</f>
        <v>0</v>
      </c>
      <c r="T129" s="104">
        <f>VLOOKUP($B129,'Part 3 NNDR3'!$A$6:$FY$331,T$4,FALSE)</f>
        <v>35869822</v>
      </c>
      <c r="U129" s="104">
        <f>VLOOKUP($B129,'Part 3 NNDR3'!$A$6:$FY$331,U$4,FALSE)</f>
        <v>-2052844</v>
      </c>
      <c r="V129" s="104">
        <f>VLOOKUP($B129,'Part 3 NNDR3'!$A$6:$FY$331,V$4,FALSE)</f>
        <v>0</v>
      </c>
      <c r="W129" s="104">
        <f>VLOOKUP($B129,'Part 3 NNDR3'!$A$6:$FY$331,W$4,FALSE)</f>
        <v>-2052844</v>
      </c>
      <c r="X129" s="104">
        <f>VLOOKUP($B129,'Part 3 NNDR3'!$A$6:$FY$331,X$4,FALSE)</f>
        <v>-7130</v>
      </c>
      <c r="Y129" s="104">
        <f>VLOOKUP($B129,'Part 3 NNDR3'!$A$6:$FY$331,Y$4,FALSE)</f>
        <v>0</v>
      </c>
      <c r="Z129" s="104">
        <f>VLOOKUP($B129,'Part 3 NNDR3'!$A$6:$FY$331,Z$4,FALSE)</f>
        <v>-7130</v>
      </c>
      <c r="AA129" s="104">
        <f>VLOOKUP($B129,'Part 3 NNDR3'!$A$6:$FY$331,AA$4,FALSE)</f>
        <v>-66816</v>
      </c>
      <c r="AB129" s="104">
        <f>VLOOKUP($B129,'Part 3 NNDR3'!$A$6:$FY$331,AB$4,FALSE)</f>
        <v>0</v>
      </c>
      <c r="AC129" s="104">
        <f>VLOOKUP($B129,'Part 3 NNDR3'!$A$6:$FY$331,AC$4,FALSE)</f>
        <v>-66816</v>
      </c>
      <c r="AD129" s="104">
        <f>VLOOKUP($B129,'Part 3 NNDR3'!$A$6:$FY$331,AD$4,FALSE)</f>
        <v>-46040</v>
      </c>
      <c r="AE129" s="104">
        <f>VLOOKUP($B129,'Part 3 NNDR3'!$A$6:$FY$331,AE$4,FALSE)</f>
        <v>0</v>
      </c>
      <c r="AF129" s="104">
        <f>VLOOKUP($B129,'Part 3 NNDR3'!$A$6:$FY$331,AF$4,FALSE)</f>
        <v>-46040</v>
      </c>
      <c r="AG129" s="104">
        <f>VLOOKUP($B129,'Part 3 NNDR3'!$A$6:$FY$331,AG$4,FALSE)</f>
        <v>0</v>
      </c>
      <c r="AH129" s="104">
        <f>VLOOKUP($B129,'Part 3 NNDR3'!$A$6:$FY$331,AH$4,FALSE)</f>
        <v>0</v>
      </c>
      <c r="AI129" s="104">
        <f>VLOOKUP($B129,'Part 3 NNDR3'!$A$6:$FY$331,AI$4,FALSE)</f>
        <v>0</v>
      </c>
      <c r="AJ129" s="104">
        <f>VLOOKUP($B129,'Part 3 NNDR3'!$A$6:$FY$331,AJ$4,FALSE)</f>
        <v>893223</v>
      </c>
      <c r="AK129" s="104">
        <f>VLOOKUP($B129,'Part 3 NNDR3'!$A$6:$FY$331,AK$4,FALSE)</f>
        <v>2691</v>
      </c>
      <c r="AL129" s="104">
        <f>VLOOKUP($B129,'Part 3 NNDR3'!$A$6:$FY$331,AL$4,FALSE)</f>
        <v>895914</v>
      </c>
      <c r="AM129" s="104">
        <f>VLOOKUP($B129,'Part 3 NNDR3'!$A$6:$FY$331,AM$4,FALSE)</f>
        <v>-766107</v>
      </c>
      <c r="AN129" s="104">
        <f>VLOOKUP($B129,'Part 3 NNDR3'!$A$6:$FY$331,AN$4,FALSE)</f>
        <v>101</v>
      </c>
      <c r="AO129" s="104">
        <f>VLOOKUP($B129,'Part 3 NNDR3'!$A$6:$FY$331,AO$4,FALSE)</f>
        <v>-766006</v>
      </c>
      <c r="AP129" s="104">
        <f>VLOOKUP($B129,'Part 3 NNDR3'!$A$6:$FY$331,AP$4,FALSE)</f>
        <v>-2042720</v>
      </c>
      <c r="AQ129" s="104">
        <f>VLOOKUP($B129,'Part 3 NNDR3'!$A$6:$FY$331,AQ$4,FALSE)</f>
        <v>0</v>
      </c>
      <c r="AR129" s="104">
        <f>VLOOKUP($B129,'Part 3 NNDR3'!$A$6:$FY$331,AR$4,FALSE)</f>
        <v>-2042720</v>
      </c>
      <c r="AS129" s="104">
        <f>VLOOKUP($B129,'Part 3 NNDR3'!$A$6:$FY$331,AS$4,FALSE)</f>
        <v>77015</v>
      </c>
      <c r="AT129" s="104">
        <f>VLOOKUP($B129,'Part 3 NNDR3'!$A$6:$FY$331,AT$4,FALSE)</f>
        <v>0</v>
      </c>
      <c r="AU129" s="104">
        <f>VLOOKUP($B129,'Part 3 NNDR3'!$A$6:$FY$331,AU$4,FALSE)</f>
        <v>77015</v>
      </c>
      <c r="AV129" s="104">
        <f>VLOOKUP($B129,'Part 3 NNDR3'!$A$6:$FY$331,AV$4,FALSE)</f>
        <v>-52159</v>
      </c>
      <c r="AW129" s="104">
        <f>VLOOKUP($B129,'Part 3 NNDR3'!$A$6:$FY$331,AW$4,FALSE)</f>
        <v>0</v>
      </c>
      <c r="AX129" s="104">
        <f>VLOOKUP($B129,'Part 3 NNDR3'!$A$6:$FY$331,AX$4,FALSE)</f>
        <v>-52159</v>
      </c>
      <c r="AY129" s="104">
        <f>VLOOKUP($B129,'Part 3 NNDR3'!$A$6:$FY$331,AY$4,FALSE)</f>
        <v>0</v>
      </c>
      <c r="AZ129" s="104">
        <f>VLOOKUP($B129,'Part 3 NNDR3'!$A$6:$FY$331,AZ$4,FALSE)</f>
        <v>0</v>
      </c>
      <c r="BA129" s="104">
        <f>VLOOKUP($B129,'Part 3 NNDR3'!$A$6:$FY$331,BA$4,FALSE)</f>
        <v>0</v>
      </c>
      <c r="BB129" s="104">
        <f>VLOOKUP($B129,'Part 3 NNDR3'!$A$6:$FY$331,BB$4,FALSE)</f>
        <v>0</v>
      </c>
      <c r="BC129" s="104">
        <f>VLOOKUP($B129,'Part 3 NNDR3'!$A$6:$FY$331,BC$4,FALSE)</f>
        <v>0</v>
      </c>
      <c r="BD129" s="104">
        <f>VLOOKUP($B129,'Part 3 NNDR3'!$A$6:$FY$331,BD$4,FALSE)</f>
        <v>0</v>
      </c>
      <c r="BE129" s="104">
        <f>VLOOKUP($B129,'Part 3 NNDR3'!$A$6:$FY$331,BE$4,FALSE)</f>
        <v>0</v>
      </c>
      <c r="BF129" s="104">
        <f>VLOOKUP($B129,'Part 3 NNDR3'!$A$6:$FY$331,BF$4,FALSE)</f>
        <v>0</v>
      </c>
      <c r="BG129" s="104">
        <f>VLOOKUP($B129,'Part 3 NNDR3'!$A$6:$FY$331,BG$4,FALSE)</f>
        <v>0</v>
      </c>
      <c r="BH129" s="104">
        <f>VLOOKUP($B129,'Part 3 NNDR3'!$A$6:$FY$331,BH$4,FALSE)</f>
        <v>-4010408</v>
      </c>
      <c r="BI129" s="104">
        <f>VLOOKUP($B129,'Part 3 NNDR3'!$A$6:$FY$331,BI$4,FALSE)</f>
        <v>2792</v>
      </c>
      <c r="BJ129" s="104">
        <f>VLOOKUP($B129,'Part 3 NNDR3'!$A$6:$FY$331,BJ$4,FALSE)</f>
        <v>-4007616</v>
      </c>
      <c r="BK129" s="104">
        <f>VLOOKUP($B129,'Part 3 NNDR3'!$A$6:$FY$331,BK$4,FALSE)</f>
        <v>-11277</v>
      </c>
      <c r="BL129" s="104">
        <f>VLOOKUP($B129,'Part 3 NNDR3'!$A$6:$FY$331,BL$4,FALSE)</f>
        <v>0</v>
      </c>
      <c r="BM129" s="104">
        <f>VLOOKUP($B129,'Part 3 NNDR3'!$A$6:$FY$331,BM$4,FALSE)</f>
        <v>-11277</v>
      </c>
      <c r="BN129" s="104">
        <f>VLOOKUP($B129,'Part 3 NNDR3'!$A$6:$FY$331,BN$4,FALSE)</f>
        <v>915</v>
      </c>
      <c r="BO129" s="104">
        <f>VLOOKUP($B129,'Part 3 NNDR3'!$A$6:$FY$331,BO$4,FALSE)</f>
        <v>0</v>
      </c>
      <c r="BP129" s="104">
        <f>VLOOKUP($B129,'Part 3 NNDR3'!$A$6:$FY$331,BP$4,FALSE)</f>
        <v>915</v>
      </c>
      <c r="BQ129" s="104">
        <f>VLOOKUP($B129,'Part 3 NNDR3'!$A$6:$FY$331,BQ$4,FALSE)</f>
        <v>-887665</v>
      </c>
      <c r="BR129" s="104">
        <f>VLOOKUP($B129,'Part 3 NNDR3'!$A$6:$FY$331,BR$4,FALSE)</f>
        <v>0</v>
      </c>
      <c r="BS129" s="104">
        <f>VLOOKUP($B129,'Part 3 NNDR3'!$A$6:$FY$331,BS$4,FALSE)</f>
        <v>-887665</v>
      </c>
      <c r="BT129" s="104">
        <f>VLOOKUP($B129,'Part 3 NNDR3'!$A$6:$FY$331,BT$4,FALSE)</f>
        <v>56931</v>
      </c>
      <c r="BU129" s="104">
        <f>VLOOKUP($B129,'Part 3 NNDR3'!$A$6:$FY$331,BU$4,FALSE)</f>
        <v>0</v>
      </c>
      <c r="BV129" s="104">
        <f>VLOOKUP($B129,'Part 3 NNDR3'!$A$6:$FY$331,BV$4,FALSE)</f>
        <v>56931</v>
      </c>
      <c r="BW129" s="104">
        <f>VLOOKUP($B129,'Part 3 NNDR3'!$A$6:$FY$331,BW$4,FALSE)</f>
        <v>-841096</v>
      </c>
      <c r="BX129" s="104">
        <f>VLOOKUP($B129,'Part 3 NNDR3'!$A$6:$FY$331,BX$4,FALSE)</f>
        <v>0</v>
      </c>
      <c r="BY129" s="104">
        <f>VLOOKUP($B129,'Part 3 NNDR3'!$A$6:$FY$331,BY$4,FALSE)</f>
        <v>-841096</v>
      </c>
      <c r="BZ129" s="104">
        <f>VLOOKUP($B129,'Part 3 NNDR3'!$A$6:$FY$331,BZ$4,FALSE)</f>
        <v>-133033</v>
      </c>
      <c r="CA129" s="104">
        <f>VLOOKUP($B129,'Part 3 NNDR3'!$A$6:$FY$331,CA$4,FALSE)</f>
        <v>0</v>
      </c>
      <c r="CB129" s="104">
        <f>VLOOKUP($B129,'Part 3 NNDR3'!$A$6:$FY$331,CB$4,FALSE)</f>
        <v>-133033</v>
      </c>
      <c r="CC129" s="104">
        <f>VLOOKUP($B129,'Part 3 NNDR3'!$A$6:$FY$331,CC$4,FALSE)</f>
        <v>4206</v>
      </c>
      <c r="CD129" s="104">
        <f>VLOOKUP($B129,'Part 3 NNDR3'!$A$6:$FY$331,CD$4,FALSE)</f>
        <v>0</v>
      </c>
      <c r="CE129" s="104">
        <f>VLOOKUP($B129,'Part 3 NNDR3'!$A$6:$FY$331,CE$4,FALSE)</f>
        <v>4206</v>
      </c>
      <c r="CF129" s="104">
        <f>VLOOKUP($B129,'Part 3 NNDR3'!$A$6:$FY$331,CF$4,FALSE)</f>
        <v>-39388</v>
      </c>
      <c r="CG129" s="104">
        <f>VLOOKUP($B129,'Part 3 NNDR3'!$A$6:$FY$331,CG$4,FALSE)</f>
        <v>0</v>
      </c>
      <c r="CH129" s="104">
        <f>VLOOKUP($B129,'Part 3 NNDR3'!$A$6:$FY$331,CH$4,FALSE)</f>
        <v>-39388</v>
      </c>
      <c r="CI129" s="104">
        <f>VLOOKUP($B129,'Part 3 NNDR3'!$A$6:$FY$331,CI$4,FALSE)</f>
        <v>0</v>
      </c>
      <c r="CJ129" s="104">
        <f>VLOOKUP($B129,'Part 3 NNDR3'!$A$6:$FY$331,CJ$4,FALSE)</f>
        <v>0</v>
      </c>
      <c r="CK129" s="104">
        <f>VLOOKUP($B129,'Part 3 NNDR3'!$A$6:$FY$331,CK$4,FALSE)</f>
        <v>0</v>
      </c>
      <c r="CL129" s="104">
        <f>VLOOKUP($B129,'Part 3 NNDR3'!$A$6:$FY$331,CL$4,FALSE)</f>
        <v>-3032</v>
      </c>
      <c r="CM129" s="104">
        <f>VLOOKUP($B129,'Part 3 NNDR3'!$A$6:$FY$331,CM$4,FALSE)</f>
        <v>0</v>
      </c>
      <c r="CN129" s="104">
        <f>VLOOKUP($B129,'Part 3 NNDR3'!$A$6:$FY$331,CN$4,FALSE)</f>
        <v>-3032</v>
      </c>
      <c r="CO129" s="104">
        <f>VLOOKUP($B129,'Part 3 NNDR3'!$A$6:$FY$331,CO$4,FALSE)</f>
        <v>0</v>
      </c>
      <c r="CP129" s="104">
        <f>VLOOKUP($B129,'Part 3 NNDR3'!$A$6:$FY$331,CP$4,FALSE)</f>
        <v>0</v>
      </c>
      <c r="CQ129" s="104">
        <f>VLOOKUP($B129,'Part 3 NNDR3'!$A$6:$FY$331,CQ$4,FALSE)</f>
        <v>0</v>
      </c>
      <c r="CR129" s="104">
        <f>VLOOKUP($B129,'Part 3 NNDR3'!$A$6:$FY$331,CR$4,FALSE)</f>
        <v>0</v>
      </c>
      <c r="CS129" s="104">
        <f>VLOOKUP($B129,'Part 3 NNDR3'!$A$6:$FY$331,CS$4,FALSE)</f>
        <v>0</v>
      </c>
      <c r="CT129" s="104">
        <f>VLOOKUP($B129,'Part 3 NNDR3'!$A$6:$FY$331,CT$4,FALSE)</f>
        <v>0</v>
      </c>
      <c r="CU129" s="104">
        <f>VLOOKUP($B129,'Part 3 NNDR3'!$A$6:$FY$331,CU$4,FALSE)</f>
        <v>0</v>
      </c>
      <c r="CV129" s="104">
        <f>VLOOKUP($B129,'Part 3 NNDR3'!$A$6:$FY$331,CV$4,FALSE)</f>
        <v>0</v>
      </c>
      <c r="CW129" s="104">
        <f>VLOOKUP($B129,'Part 3 NNDR3'!$A$6:$FY$331,CW$4,FALSE)</f>
        <v>0</v>
      </c>
      <c r="CX129" s="104">
        <f>VLOOKUP($B129,'Part 3 NNDR3'!$A$6:$FY$331,CX$4,FALSE)</f>
        <v>0</v>
      </c>
      <c r="CY129" s="104">
        <f>VLOOKUP($B129,'Part 3 NNDR3'!$A$6:$FY$331,CY$4,FALSE)</f>
        <v>0</v>
      </c>
      <c r="CZ129" s="104">
        <f>VLOOKUP($B129,'Part 3 NNDR3'!$A$6:$FY$331,CZ$4,FALSE)</f>
        <v>0</v>
      </c>
      <c r="DA129" s="104">
        <f>VLOOKUP($B129,'Part 3 NNDR3'!$A$6:$FY$331,DA$4,FALSE)</f>
        <v>0</v>
      </c>
      <c r="DB129" s="104">
        <f>VLOOKUP($B129,'Part 3 NNDR3'!$A$6:$FY$331,DB$4,FALSE)</f>
        <v>0</v>
      </c>
      <c r="DC129" s="104">
        <f>VLOOKUP($B129,'Part 3 NNDR3'!$A$6:$FY$331,DC$4,FALSE)</f>
        <v>0</v>
      </c>
      <c r="DD129" s="104">
        <f>VLOOKUP($B129,'Part 3 NNDR3'!$A$6:$FY$331,DD$4,FALSE)</f>
        <v>0</v>
      </c>
      <c r="DE129" s="104">
        <f>VLOOKUP($B129,'Part 3 NNDR3'!$A$6:$FY$331,DE$4,FALSE)</f>
        <v>-109182</v>
      </c>
      <c r="DF129" s="104">
        <f>VLOOKUP($B129,'Part 3 NNDR3'!$A$6:$FY$331,DF$4,FALSE)</f>
        <v>-109182</v>
      </c>
      <c r="DG129" s="104">
        <f>VLOOKUP($B129,'Part 3 NNDR3'!$A$6:$FY$331,DG$4,FALSE)</f>
        <v>0</v>
      </c>
      <c r="DH129" s="104">
        <f>VLOOKUP($B129,'Part 3 NNDR3'!$A$6:$FY$331,DH$4,FALSE)</f>
        <v>-4499</v>
      </c>
      <c r="DI129" s="104">
        <f>VLOOKUP($B129,'Part 3 NNDR3'!$A$6:$FY$331,DI$4,FALSE)</f>
        <v>-4499</v>
      </c>
      <c r="DJ129" s="104">
        <f>VLOOKUP($B129,'Part 3 NNDR3'!$A$6:$FY$331,DJ$4,FALSE)</f>
        <v>-113681</v>
      </c>
      <c r="DK129" s="104">
        <f>VLOOKUP($B129,'Part 3 NNDR3'!$A$6:$FY$331,DK$4,FALSE)</f>
        <v>0</v>
      </c>
      <c r="DL129" s="104">
        <f>VLOOKUP($B129,'Part 3 NNDR3'!$A$6:$FY$331,DL$4,FALSE)</f>
        <v>-171247</v>
      </c>
      <c r="DM129" s="104">
        <f>VLOOKUP($B129,'Part 3 NNDR3'!$A$6:$FY$331,DM$4,FALSE)</f>
        <v>-113681</v>
      </c>
      <c r="DN129" s="104">
        <f>VLOOKUP($B129,'Part 3 NNDR3'!$A$6:$FY$331,DN$4,FALSE)</f>
        <v>-284928</v>
      </c>
      <c r="DO129" s="104">
        <f>VLOOKUP($B129,'Part 3 NNDR3'!$A$6:$FY$331,DO$4,FALSE)</f>
        <v>0</v>
      </c>
      <c r="DP129" s="104">
        <f>VLOOKUP($B129,'Part 3 NNDR3'!$A$6:$FY$331,DP$4,FALSE)</f>
        <v>0</v>
      </c>
      <c r="DQ129" s="104">
        <f>VLOOKUP($B129,'Part 3 NNDR3'!$A$6:$FY$331,DQ$4,FALSE)</f>
        <v>0</v>
      </c>
      <c r="DR129" s="104">
        <f>VLOOKUP($B129,'Part 3 NNDR3'!$A$6:$FY$331,DR$4,FALSE)</f>
        <v>0</v>
      </c>
      <c r="DS129" s="104">
        <f>VLOOKUP($B129,'Part 3 NNDR3'!$A$6:$FY$331,DS$4,FALSE)</f>
        <v>0</v>
      </c>
      <c r="DT129" s="104">
        <f>VLOOKUP($B129,'Part 3 NNDR3'!$A$6:$FY$331,DT$4,FALSE)</f>
        <v>0</v>
      </c>
      <c r="DU129" s="104">
        <f>VLOOKUP($B129,'Part 3 NNDR3'!$A$6:$FY$331,DU$4,FALSE)</f>
        <v>0</v>
      </c>
      <c r="DV129" s="104">
        <f>VLOOKUP($B129,'Part 3 NNDR3'!$A$6:$FY$331,DV$4,FALSE)</f>
        <v>0</v>
      </c>
      <c r="DW129" s="104">
        <f>VLOOKUP($B129,'Part 3 NNDR3'!$A$6:$FY$331,DW$4,FALSE)</f>
        <v>0</v>
      </c>
      <c r="DX129" s="104">
        <f>VLOOKUP($B129,'Part 3 NNDR3'!$A$6:$FY$331,DX$4,FALSE)</f>
        <v>0</v>
      </c>
      <c r="DY129" s="104">
        <f>VLOOKUP($B129,'Part 3 NNDR3'!$A$6:$FY$331,DY$4,FALSE)</f>
        <v>0</v>
      </c>
      <c r="DZ129" s="104">
        <f>VLOOKUP($B129,'Part 3 NNDR3'!$A$6:$FY$331,DZ$4,FALSE)</f>
        <v>0</v>
      </c>
      <c r="EA129" s="104">
        <f>VLOOKUP($B129,'Part 3 NNDR3'!$A$6:$FY$331,EA$4,FALSE)</f>
        <v>-425560</v>
      </c>
      <c r="EB129" s="104">
        <f>VLOOKUP($B129,'Part 3 NNDR3'!$A$6:$FY$331,EB$4,FALSE)</f>
        <v>0</v>
      </c>
      <c r="EC129" s="104">
        <f>VLOOKUP($B129,'Part 3 NNDR3'!$A$6:$FY$331,EC$4,FALSE)</f>
        <v>-425560</v>
      </c>
      <c r="ED129" s="104">
        <f>VLOOKUP($B129,'Part 3 NNDR3'!$A$6:$FY$331,ED$4,FALSE)</f>
        <v>-30434</v>
      </c>
      <c r="EE129" s="104">
        <f>VLOOKUP($B129,'Part 3 NNDR3'!$A$6:$FY$331,EE$4,FALSE)</f>
        <v>0</v>
      </c>
      <c r="EF129" s="104">
        <f>VLOOKUP($B129,'Part 3 NNDR3'!$A$6:$FY$331,EF$4,FALSE)</f>
        <v>-30434</v>
      </c>
      <c r="EG129" s="104">
        <f>VLOOKUP($B129,'Part 3 NNDR3'!$A$6:$FY$331,EG$4,FALSE)</f>
        <v>0</v>
      </c>
      <c r="EH129" s="104">
        <f>VLOOKUP($B129,'Part 3 NNDR3'!$A$6:$FY$331,EH$4,FALSE)</f>
        <v>0</v>
      </c>
      <c r="EI129" s="104">
        <f>VLOOKUP($B129,'Part 3 NNDR3'!$A$6:$FY$331,EI$4,FALSE)</f>
        <v>0</v>
      </c>
      <c r="EJ129" s="104">
        <f>VLOOKUP($B129,'Part 3 NNDR3'!$A$6:$FY$331,EJ$4,FALSE)</f>
        <v>0</v>
      </c>
      <c r="EK129" s="104">
        <f>VLOOKUP($B129,'Part 3 NNDR3'!$A$6:$FY$331,EK$4,FALSE)</f>
        <v>0</v>
      </c>
      <c r="EL129" s="104">
        <f>VLOOKUP($B129,'Part 3 NNDR3'!$A$6:$FY$331,EL$4,FALSE)</f>
        <v>0</v>
      </c>
      <c r="EM129" s="104">
        <f>VLOOKUP($B129,'Part 3 NNDR3'!$A$6:$FY$331,EM$4,FALSE)</f>
        <v>-14556</v>
      </c>
      <c r="EN129" s="104">
        <f>VLOOKUP($B129,'Part 3 NNDR3'!$A$6:$FY$331,EN$4,FALSE)</f>
        <v>0</v>
      </c>
      <c r="EO129" s="104">
        <f>VLOOKUP($B129,'Part 3 NNDR3'!$A$6:$FY$331,EO$4,FALSE)</f>
        <v>-14556</v>
      </c>
      <c r="EP129" s="104">
        <f>VLOOKUP($B129,'Part 3 NNDR3'!$A$6:$FY$331,EP$4,FALSE)</f>
        <v>-470550</v>
      </c>
      <c r="EQ129" s="104">
        <f>VLOOKUP($B129,'Part 3 NNDR3'!$A$6:$FY$331,EQ$4,FALSE)</f>
        <v>0</v>
      </c>
      <c r="ER129" s="104">
        <f>VLOOKUP($B129,'Part 3 NNDR3'!$A$6:$FY$331,ER$4,FALSE)</f>
        <v>-470550</v>
      </c>
      <c r="ES129" s="104">
        <f>VLOOKUP($B129,'Part 3 NNDR3'!$A$6:$FY$331,ES$4,FALSE)</f>
        <v>0</v>
      </c>
      <c r="ET129" s="104">
        <f>VLOOKUP($B129,'Part 3 NNDR3'!$A$6:$FY$331,ET$4,FALSE)</f>
        <v>0</v>
      </c>
      <c r="EU129" s="104">
        <f>VLOOKUP($B129,'Part 3 NNDR3'!$A$6:$FY$331,EU$4,FALSE)</f>
        <v>0</v>
      </c>
      <c r="EV129" s="104">
        <f>VLOOKUP($B129,'Part 3 NNDR3'!$A$6:$FY$331,EV$4,FALSE)</f>
        <v>0</v>
      </c>
      <c r="EW129" s="104">
        <f>VLOOKUP($B129,'Part 3 NNDR3'!$A$6:$FY$331,EW$4,FALSE)</f>
        <v>0</v>
      </c>
      <c r="EX129" s="104">
        <f>VLOOKUP($B129,'Part 3 NNDR3'!$A$6:$FY$331,EX$4,FALSE)</f>
        <v>0</v>
      </c>
      <c r="EY129" s="104">
        <f>VLOOKUP($B129,'Part 3 NNDR3'!$A$6:$FY$331,EY$4,FALSE)</f>
        <v>0</v>
      </c>
      <c r="EZ129" s="104">
        <f>VLOOKUP($B129,'Part 3 NNDR3'!$A$6:$FY$331,EZ$4,FALSE)</f>
        <v>0</v>
      </c>
      <c r="FA129" s="104">
        <f>VLOOKUP($B129,'Part 3 NNDR3'!$A$6:$FY$331,FA$4,FALSE)</f>
        <v>0</v>
      </c>
      <c r="FB129" s="104">
        <f>VLOOKUP($B129,'Part 3 NNDR3'!$A$6:$FY$331,FB$4,FALSE)</f>
        <v>-2444444</v>
      </c>
      <c r="FC129" s="104">
        <f>VLOOKUP($B129,'Part 3 NNDR3'!$A$6:$FY$331,FC$4,FALSE)</f>
        <v>110889</v>
      </c>
      <c r="FD129" s="104">
        <f>VLOOKUP($B129,'Part 3 NNDR3'!$A$6:$FY$331,FD$4,FALSE)</f>
        <v>-2333555</v>
      </c>
      <c r="FE129" s="104">
        <f>VLOOKUP($B129,'Part 3 NNDR3'!$A$6:$FY$331,FE$4,FALSE)</f>
        <v>35869822</v>
      </c>
      <c r="FF129" s="104">
        <f>VLOOKUP($B129,'Part 3 NNDR3'!$A$6:$FY$331,FF$4,FALSE)</f>
        <v>0</v>
      </c>
      <c r="FG129" s="104">
        <f>VLOOKUP($B129,'Part 3 NNDR3'!$A$6:$FY$331,FG$4,FALSE)</f>
        <v>35869822</v>
      </c>
      <c r="FH129" s="104">
        <f>VLOOKUP($B129,'Part 3 NNDR3'!$A$6:$FY$331,FH$4,FALSE)</f>
        <v>-4010408</v>
      </c>
      <c r="FI129" s="104">
        <f>VLOOKUP($B129,'Part 3 NNDR3'!$A$6:$FY$331,FI$4,FALSE)</f>
        <v>2792</v>
      </c>
      <c r="FJ129" s="104">
        <f>VLOOKUP($B129,'Part 3 NNDR3'!$A$6:$FY$331,FJ$4,FALSE)</f>
        <v>-4007616</v>
      </c>
      <c r="FK129" s="104">
        <f>VLOOKUP($B129,'Part 3 NNDR3'!$A$6:$FY$331,FK$4,FALSE)</f>
        <v>-841096</v>
      </c>
      <c r="FL129" s="104">
        <f>VLOOKUP($B129,'Part 3 NNDR3'!$A$6:$FY$331,FL$4,FALSE)</f>
        <v>0</v>
      </c>
      <c r="FM129" s="104">
        <f>VLOOKUP($B129,'Part 3 NNDR3'!$A$6:$FY$331,FM$4,FALSE)</f>
        <v>-841096</v>
      </c>
      <c r="FN129" s="104">
        <f>VLOOKUP($B129,'Part 3 NNDR3'!$A$6:$FY$331,FN$4,FALSE)</f>
        <v>-171247</v>
      </c>
      <c r="FO129" s="104">
        <f>VLOOKUP($B129,'Part 3 NNDR3'!$A$6:$FY$331,FO$4,FALSE)</f>
        <v>-113681</v>
      </c>
      <c r="FP129" s="104">
        <f>VLOOKUP($B129,'Part 3 NNDR3'!$A$6:$FY$331,FP$4,FALSE)</f>
        <v>-284928</v>
      </c>
      <c r="FQ129" s="104">
        <f>VLOOKUP($B129,'Part 3 NNDR3'!$A$6:$FY$331,FQ$4,FALSE)</f>
        <v>-470550</v>
      </c>
      <c r="FR129" s="104">
        <f>VLOOKUP($B129,'Part 3 NNDR3'!$A$6:$FY$331,FR$4,FALSE)</f>
        <v>0</v>
      </c>
      <c r="FS129" s="104">
        <f>VLOOKUP($B129,'Part 3 NNDR3'!$A$6:$FY$331,FS$4,FALSE)</f>
        <v>-470550</v>
      </c>
      <c r="FT129" s="104">
        <f>VLOOKUP($B129,'Part 3 NNDR3'!$A$6:$FY$331,FT$4,FALSE)</f>
        <v>0</v>
      </c>
      <c r="FU129" s="104">
        <f>VLOOKUP($B129,'Part 3 NNDR3'!$A$6:$FY$331,FU$4,FALSE)</f>
        <v>0</v>
      </c>
      <c r="FV129" s="104">
        <f>VLOOKUP($B129,'Part 3 NNDR3'!$A$6:$FY$331,FV$4,FALSE)</f>
        <v>0</v>
      </c>
      <c r="FW129" s="104">
        <f>VLOOKUP($B129,'Part 3 NNDR3'!$A$6:$FY$331,FW$4,FALSE)</f>
        <v>30376521</v>
      </c>
      <c r="FX129" s="104">
        <f>VLOOKUP($B129,'Part 3 NNDR3'!$A$6:$FY$331,FX$4,FALSE)</f>
        <v>-110889</v>
      </c>
      <c r="FY129" s="104">
        <f>VLOOKUP($B129,'Part 3 NNDR3'!$A$6:$FY$331,FY$4,FALSE)</f>
        <v>30265632</v>
      </c>
      <c r="FZ129" s="104">
        <f>VLOOKUP($B129,'Part 3 NNDR3'!$A$6:$FY$331,FZ$4,FALSE)</f>
        <v>27932077</v>
      </c>
      <c r="GA129" s="104">
        <f>VLOOKUP($B129,'Part 3 NNDR3'!$A$6:$FY$331,GA$4,FALSE)</f>
        <v>0</v>
      </c>
      <c r="GB129" s="104">
        <f>VLOOKUP($B129,'Part 3 NNDR3'!$A$6:$FY$331,GB$4,FALSE)</f>
        <v>27932077</v>
      </c>
      <c r="GC129" s="105" t="str">
        <f>VLOOKUP($B129,'Data (Updated)'!$C$4:$E$329,2,FALSE)</f>
        <v>NA</v>
      </c>
      <c r="GD129" s="106" t="str">
        <f>VLOOKUP($B129,'Data (Updated)'!$C$4:$E$329,3,FALSE)</f>
        <v>E6107</v>
      </c>
    </row>
    <row r="130" spans="1:186" ht="12.75" x14ac:dyDescent="0.2">
      <c r="A130" s="75">
        <v>125</v>
      </c>
      <c r="B130" s="100" t="s">
        <v>351</v>
      </c>
      <c r="C130" s="101" t="s">
        <v>941</v>
      </c>
      <c r="D130" s="102" t="s">
        <v>942</v>
      </c>
      <c r="E130" s="103" t="s">
        <v>350</v>
      </c>
      <c r="F130" s="104">
        <f>VLOOKUP($B130,'Part 3 NNDR3'!$A$6:$FY$331,F$4,FALSE)</f>
        <v>0</v>
      </c>
      <c r="G130" s="104">
        <f>VLOOKUP($B130,'Part 3 NNDR3'!$A$6:$FY$331,G$4,FALSE)</f>
        <v>0</v>
      </c>
      <c r="H130" s="104">
        <f>VLOOKUP($B130,'Part 3 NNDR3'!$A$6:$FY$331,H$4,FALSE)</f>
        <v>0</v>
      </c>
      <c r="I130" s="104">
        <f>VLOOKUP($B130,'Part 3 NNDR3'!$A$6:$FY$331,I$4,FALSE)</f>
        <v>0</v>
      </c>
      <c r="J130" s="104">
        <f>VLOOKUP($B130,'Part 3 NNDR3'!$A$6:$FY$331,J$4,FALSE)</f>
        <v>0</v>
      </c>
      <c r="K130" s="104">
        <f>VLOOKUP($B130,'Part 3 NNDR3'!$A$6:$FY$331,K$4,FALSE)</f>
        <v>0</v>
      </c>
      <c r="L130" s="104">
        <f>VLOOKUP($B130,'Part 3 NNDR3'!$A$6:$FY$331,L$4,FALSE)</f>
        <v>0</v>
      </c>
      <c r="M130" s="104">
        <f>VLOOKUP($B130,'Part 3 NNDR3'!$A$6:$FY$331,M$4,FALSE)</f>
        <v>0</v>
      </c>
      <c r="N130" s="104">
        <f>VLOOKUP($B130,'Part 3 NNDR3'!$A$6:$FY$331,N$4,FALSE)</f>
        <v>0</v>
      </c>
      <c r="O130" s="104">
        <f>VLOOKUP($B130,'Part 3 NNDR3'!$A$6:$FY$331,O$4,FALSE)</f>
        <v>29572</v>
      </c>
      <c r="P130" s="104">
        <f>VLOOKUP($B130,'Part 3 NNDR3'!$A$6:$FY$331,P$4,FALSE)</f>
        <v>0</v>
      </c>
      <c r="Q130" s="104">
        <f>VLOOKUP($B130,'Part 3 NNDR3'!$A$6:$FY$331,Q$4,FALSE)</f>
        <v>29572</v>
      </c>
      <c r="R130" s="104">
        <f>VLOOKUP($B130,'Part 3 NNDR3'!$A$6:$FY$331,R$4,FALSE)</f>
        <v>29572</v>
      </c>
      <c r="S130" s="104">
        <f>VLOOKUP($B130,'Part 3 NNDR3'!$A$6:$FY$331,S$4,FALSE)</f>
        <v>0</v>
      </c>
      <c r="T130" s="104">
        <f>VLOOKUP($B130,'Part 3 NNDR3'!$A$6:$FY$331,T$4,FALSE)</f>
        <v>29572</v>
      </c>
      <c r="U130" s="104">
        <f>VLOOKUP($B130,'Part 3 NNDR3'!$A$6:$FY$331,U$4,FALSE)</f>
        <v>-2538338</v>
      </c>
      <c r="V130" s="104">
        <f>VLOOKUP($B130,'Part 3 NNDR3'!$A$6:$FY$331,V$4,FALSE)</f>
        <v>0</v>
      </c>
      <c r="W130" s="104">
        <f>VLOOKUP($B130,'Part 3 NNDR3'!$A$6:$FY$331,W$4,FALSE)</f>
        <v>-2538338</v>
      </c>
      <c r="X130" s="104">
        <f>VLOOKUP($B130,'Part 3 NNDR3'!$A$6:$FY$331,X$4,FALSE)</f>
        <v>0</v>
      </c>
      <c r="Y130" s="104">
        <f>VLOOKUP($B130,'Part 3 NNDR3'!$A$6:$FY$331,Y$4,FALSE)</f>
        <v>0</v>
      </c>
      <c r="Z130" s="104">
        <f>VLOOKUP($B130,'Part 3 NNDR3'!$A$6:$FY$331,Z$4,FALSE)</f>
        <v>0</v>
      </c>
      <c r="AA130" s="104">
        <f>VLOOKUP($B130,'Part 3 NNDR3'!$A$6:$FY$331,AA$4,FALSE)</f>
        <v>-72660</v>
      </c>
      <c r="AB130" s="104">
        <f>VLOOKUP($B130,'Part 3 NNDR3'!$A$6:$FY$331,AB$4,FALSE)</f>
        <v>0</v>
      </c>
      <c r="AC130" s="104">
        <f>VLOOKUP($B130,'Part 3 NNDR3'!$A$6:$FY$331,AC$4,FALSE)</f>
        <v>-72660</v>
      </c>
      <c r="AD130" s="104">
        <f>VLOOKUP($B130,'Part 3 NNDR3'!$A$6:$FY$331,AD$4,FALSE)</f>
        <v>-49292</v>
      </c>
      <c r="AE130" s="104">
        <f>VLOOKUP($B130,'Part 3 NNDR3'!$A$6:$FY$331,AE$4,FALSE)</f>
        <v>0</v>
      </c>
      <c r="AF130" s="104">
        <f>VLOOKUP($B130,'Part 3 NNDR3'!$A$6:$FY$331,AF$4,FALSE)</f>
        <v>-49292</v>
      </c>
      <c r="AG130" s="104">
        <f>VLOOKUP($B130,'Part 3 NNDR3'!$A$6:$FY$331,AG$4,FALSE)</f>
        <v>0</v>
      </c>
      <c r="AH130" s="104">
        <f>VLOOKUP($B130,'Part 3 NNDR3'!$A$6:$FY$331,AH$4,FALSE)</f>
        <v>0</v>
      </c>
      <c r="AI130" s="104">
        <f>VLOOKUP($B130,'Part 3 NNDR3'!$A$6:$FY$331,AI$4,FALSE)</f>
        <v>0</v>
      </c>
      <c r="AJ130" s="104">
        <f>VLOOKUP($B130,'Part 3 NNDR3'!$A$6:$FY$331,AJ$4,FALSE)</f>
        <v>594074</v>
      </c>
      <c r="AK130" s="104">
        <f>VLOOKUP($B130,'Part 3 NNDR3'!$A$6:$FY$331,AK$4,FALSE)</f>
        <v>0</v>
      </c>
      <c r="AL130" s="104">
        <f>VLOOKUP($B130,'Part 3 NNDR3'!$A$6:$FY$331,AL$4,FALSE)</f>
        <v>594074</v>
      </c>
      <c r="AM130" s="104">
        <f>VLOOKUP($B130,'Part 3 NNDR3'!$A$6:$FY$331,AM$4,FALSE)</f>
        <v>22836</v>
      </c>
      <c r="AN130" s="104">
        <f>VLOOKUP($B130,'Part 3 NNDR3'!$A$6:$FY$331,AN$4,FALSE)</f>
        <v>0</v>
      </c>
      <c r="AO130" s="104">
        <f>VLOOKUP($B130,'Part 3 NNDR3'!$A$6:$FY$331,AO$4,FALSE)</f>
        <v>22836</v>
      </c>
      <c r="AP130" s="104">
        <f>VLOOKUP($B130,'Part 3 NNDR3'!$A$6:$FY$331,AP$4,FALSE)</f>
        <v>-2507592</v>
      </c>
      <c r="AQ130" s="104">
        <f>VLOOKUP($B130,'Part 3 NNDR3'!$A$6:$FY$331,AQ$4,FALSE)</f>
        <v>0</v>
      </c>
      <c r="AR130" s="104">
        <f>VLOOKUP($B130,'Part 3 NNDR3'!$A$6:$FY$331,AR$4,FALSE)</f>
        <v>-2507592</v>
      </c>
      <c r="AS130" s="104">
        <f>VLOOKUP($B130,'Part 3 NNDR3'!$A$6:$FY$331,AS$4,FALSE)</f>
        <v>-79953</v>
      </c>
      <c r="AT130" s="104">
        <f>VLOOKUP($B130,'Part 3 NNDR3'!$A$6:$FY$331,AT$4,FALSE)</f>
        <v>0</v>
      </c>
      <c r="AU130" s="104">
        <f>VLOOKUP($B130,'Part 3 NNDR3'!$A$6:$FY$331,AU$4,FALSE)</f>
        <v>-79953</v>
      </c>
      <c r="AV130" s="104">
        <f>VLOOKUP($B130,'Part 3 NNDR3'!$A$6:$FY$331,AV$4,FALSE)</f>
        <v>-43877</v>
      </c>
      <c r="AW130" s="104">
        <f>VLOOKUP($B130,'Part 3 NNDR3'!$A$6:$FY$331,AW$4,FALSE)</f>
        <v>0</v>
      </c>
      <c r="AX130" s="104">
        <f>VLOOKUP($B130,'Part 3 NNDR3'!$A$6:$FY$331,AX$4,FALSE)</f>
        <v>-43877</v>
      </c>
      <c r="AY130" s="104">
        <f>VLOOKUP($B130,'Part 3 NNDR3'!$A$6:$FY$331,AY$4,FALSE)</f>
        <v>9106</v>
      </c>
      <c r="AZ130" s="104">
        <f>VLOOKUP($B130,'Part 3 NNDR3'!$A$6:$FY$331,AZ$4,FALSE)</f>
        <v>0</v>
      </c>
      <c r="BA130" s="104">
        <f>VLOOKUP($B130,'Part 3 NNDR3'!$A$6:$FY$331,BA$4,FALSE)</f>
        <v>9106</v>
      </c>
      <c r="BB130" s="104">
        <f>VLOOKUP($B130,'Part 3 NNDR3'!$A$6:$FY$331,BB$4,FALSE)</f>
        <v>0</v>
      </c>
      <c r="BC130" s="104">
        <f>VLOOKUP($B130,'Part 3 NNDR3'!$A$6:$FY$331,BC$4,FALSE)</f>
        <v>0</v>
      </c>
      <c r="BD130" s="104">
        <f>VLOOKUP($B130,'Part 3 NNDR3'!$A$6:$FY$331,BD$4,FALSE)</f>
        <v>0</v>
      </c>
      <c r="BE130" s="104">
        <f>VLOOKUP($B130,'Part 3 NNDR3'!$A$6:$FY$331,BE$4,FALSE)</f>
        <v>0</v>
      </c>
      <c r="BF130" s="104">
        <f>VLOOKUP($B130,'Part 3 NNDR3'!$A$6:$FY$331,BF$4,FALSE)</f>
        <v>0</v>
      </c>
      <c r="BG130" s="104">
        <f>VLOOKUP($B130,'Part 3 NNDR3'!$A$6:$FY$331,BG$4,FALSE)</f>
        <v>0</v>
      </c>
      <c r="BH130" s="104">
        <f>VLOOKUP($B130,'Part 3 NNDR3'!$A$6:$FY$331,BH$4,FALSE)</f>
        <v>-4616404</v>
      </c>
      <c r="BI130" s="104">
        <f>VLOOKUP($B130,'Part 3 NNDR3'!$A$6:$FY$331,BI$4,FALSE)</f>
        <v>0</v>
      </c>
      <c r="BJ130" s="104">
        <f>VLOOKUP($B130,'Part 3 NNDR3'!$A$6:$FY$331,BJ$4,FALSE)</f>
        <v>-4616404</v>
      </c>
      <c r="BK130" s="104">
        <f>VLOOKUP($B130,'Part 3 NNDR3'!$A$6:$FY$331,BK$4,FALSE)</f>
        <v>-2139</v>
      </c>
      <c r="BL130" s="104">
        <f>VLOOKUP($B130,'Part 3 NNDR3'!$A$6:$FY$331,BL$4,FALSE)</f>
        <v>0</v>
      </c>
      <c r="BM130" s="104">
        <f>VLOOKUP($B130,'Part 3 NNDR3'!$A$6:$FY$331,BM$4,FALSE)</f>
        <v>-2139</v>
      </c>
      <c r="BN130" s="104">
        <f>VLOOKUP($B130,'Part 3 NNDR3'!$A$6:$FY$331,BN$4,FALSE)</f>
        <v>-5126</v>
      </c>
      <c r="BO130" s="104">
        <f>VLOOKUP($B130,'Part 3 NNDR3'!$A$6:$FY$331,BO$4,FALSE)</f>
        <v>0</v>
      </c>
      <c r="BP130" s="104">
        <f>VLOOKUP($B130,'Part 3 NNDR3'!$A$6:$FY$331,BP$4,FALSE)</f>
        <v>-5126</v>
      </c>
      <c r="BQ130" s="104">
        <f>VLOOKUP($B130,'Part 3 NNDR3'!$A$6:$FY$331,BQ$4,FALSE)</f>
        <v>-533765</v>
      </c>
      <c r="BR130" s="104">
        <f>VLOOKUP($B130,'Part 3 NNDR3'!$A$6:$FY$331,BR$4,FALSE)</f>
        <v>0</v>
      </c>
      <c r="BS130" s="104">
        <f>VLOOKUP($B130,'Part 3 NNDR3'!$A$6:$FY$331,BS$4,FALSE)</f>
        <v>-533765</v>
      </c>
      <c r="BT130" s="104">
        <f>VLOOKUP($B130,'Part 3 NNDR3'!$A$6:$FY$331,BT$4,FALSE)</f>
        <v>-1718</v>
      </c>
      <c r="BU130" s="104">
        <f>VLOOKUP($B130,'Part 3 NNDR3'!$A$6:$FY$331,BU$4,FALSE)</f>
        <v>0</v>
      </c>
      <c r="BV130" s="104">
        <f>VLOOKUP($B130,'Part 3 NNDR3'!$A$6:$FY$331,BV$4,FALSE)</f>
        <v>-1718</v>
      </c>
      <c r="BW130" s="104">
        <f>VLOOKUP($B130,'Part 3 NNDR3'!$A$6:$FY$331,BW$4,FALSE)</f>
        <v>-542748</v>
      </c>
      <c r="BX130" s="104">
        <f>VLOOKUP($B130,'Part 3 NNDR3'!$A$6:$FY$331,BX$4,FALSE)</f>
        <v>0</v>
      </c>
      <c r="BY130" s="104">
        <f>VLOOKUP($B130,'Part 3 NNDR3'!$A$6:$FY$331,BY$4,FALSE)</f>
        <v>-542748</v>
      </c>
      <c r="BZ130" s="104">
        <f>VLOOKUP($B130,'Part 3 NNDR3'!$A$6:$FY$331,BZ$4,FALSE)</f>
        <v>-103279</v>
      </c>
      <c r="CA130" s="104">
        <f>VLOOKUP($B130,'Part 3 NNDR3'!$A$6:$FY$331,CA$4,FALSE)</f>
        <v>0</v>
      </c>
      <c r="CB130" s="104">
        <f>VLOOKUP($B130,'Part 3 NNDR3'!$A$6:$FY$331,CB$4,FALSE)</f>
        <v>-103279</v>
      </c>
      <c r="CC130" s="104">
        <f>VLOOKUP($B130,'Part 3 NNDR3'!$A$6:$FY$331,CC$4,FALSE)</f>
        <v>151</v>
      </c>
      <c r="CD130" s="104">
        <f>VLOOKUP($B130,'Part 3 NNDR3'!$A$6:$FY$331,CD$4,FALSE)</f>
        <v>0</v>
      </c>
      <c r="CE130" s="104">
        <f>VLOOKUP($B130,'Part 3 NNDR3'!$A$6:$FY$331,CE$4,FALSE)</f>
        <v>151</v>
      </c>
      <c r="CF130" s="104">
        <f>VLOOKUP($B130,'Part 3 NNDR3'!$A$6:$FY$331,CF$4,FALSE)</f>
        <v>-142670</v>
      </c>
      <c r="CG130" s="104">
        <f>VLOOKUP($B130,'Part 3 NNDR3'!$A$6:$FY$331,CG$4,FALSE)</f>
        <v>0</v>
      </c>
      <c r="CH130" s="104">
        <f>VLOOKUP($B130,'Part 3 NNDR3'!$A$6:$FY$331,CH$4,FALSE)</f>
        <v>-142670</v>
      </c>
      <c r="CI130" s="104">
        <f>VLOOKUP($B130,'Part 3 NNDR3'!$A$6:$FY$331,CI$4,FALSE)</f>
        <v>1954</v>
      </c>
      <c r="CJ130" s="104">
        <f>VLOOKUP($B130,'Part 3 NNDR3'!$A$6:$FY$331,CJ$4,FALSE)</f>
        <v>0</v>
      </c>
      <c r="CK130" s="104">
        <f>VLOOKUP($B130,'Part 3 NNDR3'!$A$6:$FY$331,CK$4,FALSE)</f>
        <v>1954</v>
      </c>
      <c r="CL130" s="104">
        <f>VLOOKUP($B130,'Part 3 NNDR3'!$A$6:$FY$331,CL$4,FALSE)</f>
        <v>-1671</v>
      </c>
      <c r="CM130" s="104">
        <f>VLOOKUP($B130,'Part 3 NNDR3'!$A$6:$FY$331,CM$4,FALSE)</f>
        <v>0</v>
      </c>
      <c r="CN130" s="104">
        <f>VLOOKUP($B130,'Part 3 NNDR3'!$A$6:$FY$331,CN$4,FALSE)</f>
        <v>-1671</v>
      </c>
      <c r="CO130" s="104">
        <f>VLOOKUP($B130,'Part 3 NNDR3'!$A$6:$FY$331,CO$4,FALSE)</f>
        <v>0</v>
      </c>
      <c r="CP130" s="104">
        <f>VLOOKUP($B130,'Part 3 NNDR3'!$A$6:$FY$331,CP$4,FALSE)</f>
        <v>0</v>
      </c>
      <c r="CQ130" s="104">
        <f>VLOOKUP($B130,'Part 3 NNDR3'!$A$6:$FY$331,CQ$4,FALSE)</f>
        <v>0</v>
      </c>
      <c r="CR130" s="104">
        <f>VLOOKUP($B130,'Part 3 NNDR3'!$A$6:$FY$331,CR$4,FALSE)</f>
        <v>0</v>
      </c>
      <c r="CS130" s="104">
        <f>VLOOKUP($B130,'Part 3 NNDR3'!$A$6:$FY$331,CS$4,FALSE)</f>
        <v>0</v>
      </c>
      <c r="CT130" s="104">
        <f>VLOOKUP($B130,'Part 3 NNDR3'!$A$6:$FY$331,CT$4,FALSE)</f>
        <v>0</v>
      </c>
      <c r="CU130" s="104">
        <f>VLOOKUP($B130,'Part 3 NNDR3'!$A$6:$FY$331,CU$4,FALSE)</f>
        <v>0</v>
      </c>
      <c r="CV130" s="104">
        <f>VLOOKUP($B130,'Part 3 NNDR3'!$A$6:$FY$331,CV$4,FALSE)</f>
        <v>0</v>
      </c>
      <c r="CW130" s="104">
        <f>VLOOKUP($B130,'Part 3 NNDR3'!$A$6:$FY$331,CW$4,FALSE)</f>
        <v>0</v>
      </c>
      <c r="CX130" s="104">
        <f>VLOOKUP($B130,'Part 3 NNDR3'!$A$6:$FY$331,CX$4,FALSE)</f>
        <v>0</v>
      </c>
      <c r="CY130" s="104">
        <f>VLOOKUP($B130,'Part 3 NNDR3'!$A$6:$FY$331,CY$4,FALSE)</f>
        <v>0</v>
      </c>
      <c r="CZ130" s="104">
        <f>VLOOKUP($B130,'Part 3 NNDR3'!$A$6:$FY$331,CZ$4,FALSE)</f>
        <v>0</v>
      </c>
      <c r="DA130" s="104">
        <f>VLOOKUP($B130,'Part 3 NNDR3'!$A$6:$FY$331,DA$4,FALSE)</f>
        <v>0</v>
      </c>
      <c r="DB130" s="104">
        <f>VLOOKUP($B130,'Part 3 NNDR3'!$A$6:$FY$331,DB$4,FALSE)</f>
        <v>0</v>
      </c>
      <c r="DC130" s="104">
        <f>VLOOKUP($B130,'Part 3 NNDR3'!$A$6:$FY$331,DC$4,FALSE)</f>
        <v>0</v>
      </c>
      <c r="DD130" s="104">
        <f>VLOOKUP($B130,'Part 3 NNDR3'!$A$6:$FY$331,DD$4,FALSE)</f>
        <v>0</v>
      </c>
      <c r="DE130" s="104">
        <f>VLOOKUP($B130,'Part 3 NNDR3'!$A$6:$FY$331,DE$4,FALSE)</f>
        <v>0</v>
      </c>
      <c r="DF130" s="104">
        <f>VLOOKUP($B130,'Part 3 NNDR3'!$A$6:$FY$331,DF$4,FALSE)</f>
        <v>0</v>
      </c>
      <c r="DG130" s="104">
        <f>VLOOKUP($B130,'Part 3 NNDR3'!$A$6:$FY$331,DG$4,FALSE)</f>
        <v>0</v>
      </c>
      <c r="DH130" s="104">
        <f>VLOOKUP($B130,'Part 3 NNDR3'!$A$6:$FY$331,DH$4,FALSE)</f>
        <v>0</v>
      </c>
      <c r="DI130" s="104">
        <f>VLOOKUP($B130,'Part 3 NNDR3'!$A$6:$FY$331,DI$4,FALSE)</f>
        <v>0</v>
      </c>
      <c r="DJ130" s="104">
        <f>VLOOKUP($B130,'Part 3 NNDR3'!$A$6:$FY$331,DJ$4,FALSE)</f>
        <v>0</v>
      </c>
      <c r="DK130" s="104">
        <f>VLOOKUP($B130,'Part 3 NNDR3'!$A$6:$FY$331,DK$4,FALSE)</f>
        <v>0</v>
      </c>
      <c r="DL130" s="104">
        <f>VLOOKUP($B130,'Part 3 NNDR3'!$A$6:$FY$331,DL$4,FALSE)</f>
        <v>-245515</v>
      </c>
      <c r="DM130" s="104">
        <f>VLOOKUP($B130,'Part 3 NNDR3'!$A$6:$FY$331,DM$4,FALSE)</f>
        <v>0</v>
      </c>
      <c r="DN130" s="104">
        <f>VLOOKUP($B130,'Part 3 NNDR3'!$A$6:$FY$331,DN$4,FALSE)</f>
        <v>-245515</v>
      </c>
      <c r="DO130" s="104">
        <f>VLOOKUP($B130,'Part 3 NNDR3'!$A$6:$FY$331,DO$4,FALSE)</f>
        <v>-8988</v>
      </c>
      <c r="DP130" s="104">
        <f>VLOOKUP($B130,'Part 3 NNDR3'!$A$6:$FY$331,DP$4,FALSE)</f>
        <v>0</v>
      </c>
      <c r="DQ130" s="104">
        <f>VLOOKUP($B130,'Part 3 NNDR3'!$A$6:$FY$331,DQ$4,FALSE)</f>
        <v>-8988</v>
      </c>
      <c r="DR130" s="104">
        <f>VLOOKUP($B130,'Part 3 NNDR3'!$A$6:$FY$331,DR$4,FALSE)</f>
        <v>0</v>
      </c>
      <c r="DS130" s="104">
        <f>VLOOKUP($B130,'Part 3 NNDR3'!$A$6:$FY$331,DS$4,FALSE)</f>
        <v>0</v>
      </c>
      <c r="DT130" s="104">
        <f>VLOOKUP($B130,'Part 3 NNDR3'!$A$6:$FY$331,DT$4,FALSE)</f>
        <v>0</v>
      </c>
      <c r="DU130" s="104">
        <f>VLOOKUP($B130,'Part 3 NNDR3'!$A$6:$FY$331,DU$4,FALSE)</f>
        <v>-1984</v>
      </c>
      <c r="DV130" s="104">
        <f>VLOOKUP($B130,'Part 3 NNDR3'!$A$6:$FY$331,DV$4,FALSE)</f>
        <v>0</v>
      </c>
      <c r="DW130" s="104">
        <f>VLOOKUP($B130,'Part 3 NNDR3'!$A$6:$FY$331,DW$4,FALSE)</f>
        <v>-1984</v>
      </c>
      <c r="DX130" s="104">
        <f>VLOOKUP($B130,'Part 3 NNDR3'!$A$6:$FY$331,DX$4,FALSE)</f>
        <v>-1462</v>
      </c>
      <c r="DY130" s="104">
        <f>VLOOKUP($B130,'Part 3 NNDR3'!$A$6:$FY$331,DY$4,FALSE)</f>
        <v>0</v>
      </c>
      <c r="DZ130" s="104">
        <f>VLOOKUP($B130,'Part 3 NNDR3'!$A$6:$FY$331,DZ$4,FALSE)</f>
        <v>-1462</v>
      </c>
      <c r="EA130" s="104">
        <f>VLOOKUP($B130,'Part 3 NNDR3'!$A$6:$FY$331,EA$4,FALSE)</f>
        <v>-507970</v>
      </c>
      <c r="EB130" s="104">
        <f>VLOOKUP($B130,'Part 3 NNDR3'!$A$6:$FY$331,EB$4,FALSE)</f>
        <v>0</v>
      </c>
      <c r="EC130" s="104">
        <f>VLOOKUP($B130,'Part 3 NNDR3'!$A$6:$FY$331,EC$4,FALSE)</f>
        <v>-507970</v>
      </c>
      <c r="ED130" s="104">
        <f>VLOOKUP($B130,'Part 3 NNDR3'!$A$6:$FY$331,ED$4,FALSE)</f>
        <v>-18027</v>
      </c>
      <c r="EE130" s="104">
        <f>VLOOKUP($B130,'Part 3 NNDR3'!$A$6:$FY$331,EE$4,FALSE)</f>
        <v>0</v>
      </c>
      <c r="EF130" s="104">
        <f>VLOOKUP($B130,'Part 3 NNDR3'!$A$6:$FY$331,EF$4,FALSE)</f>
        <v>-18027</v>
      </c>
      <c r="EG130" s="104">
        <f>VLOOKUP($B130,'Part 3 NNDR3'!$A$6:$FY$331,EG$4,FALSE)</f>
        <v>0</v>
      </c>
      <c r="EH130" s="104">
        <f>VLOOKUP($B130,'Part 3 NNDR3'!$A$6:$FY$331,EH$4,FALSE)</f>
        <v>0</v>
      </c>
      <c r="EI130" s="104">
        <f>VLOOKUP($B130,'Part 3 NNDR3'!$A$6:$FY$331,EI$4,FALSE)</f>
        <v>0</v>
      </c>
      <c r="EJ130" s="104">
        <f>VLOOKUP($B130,'Part 3 NNDR3'!$A$6:$FY$331,EJ$4,FALSE)</f>
        <v>0</v>
      </c>
      <c r="EK130" s="104">
        <f>VLOOKUP($B130,'Part 3 NNDR3'!$A$6:$FY$331,EK$4,FALSE)</f>
        <v>0</v>
      </c>
      <c r="EL130" s="104">
        <f>VLOOKUP($B130,'Part 3 NNDR3'!$A$6:$FY$331,EL$4,FALSE)</f>
        <v>0</v>
      </c>
      <c r="EM130" s="104">
        <f>VLOOKUP($B130,'Part 3 NNDR3'!$A$6:$FY$331,EM$4,FALSE)</f>
        <v>-15573</v>
      </c>
      <c r="EN130" s="104">
        <f>VLOOKUP($B130,'Part 3 NNDR3'!$A$6:$FY$331,EN$4,FALSE)</f>
        <v>0</v>
      </c>
      <c r="EO130" s="104">
        <f>VLOOKUP($B130,'Part 3 NNDR3'!$A$6:$FY$331,EO$4,FALSE)</f>
        <v>-15573</v>
      </c>
      <c r="EP130" s="104">
        <f>VLOOKUP($B130,'Part 3 NNDR3'!$A$6:$FY$331,EP$4,FALSE)</f>
        <v>-554004</v>
      </c>
      <c r="EQ130" s="104">
        <f>VLOOKUP($B130,'Part 3 NNDR3'!$A$6:$FY$331,EQ$4,FALSE)</f>
        <v>0</v>
      </c>
      <c r="ER130" s="104">
        <f>VLOOKUP($B130,'Part 3 NNDR3'!$A$6:$FY$331,ER$4,FALSE)</f>
        <v>-554004</v>
      </c>
      <c r="ES130" s="104">
        <f>VLOOKUP($B130,'Part 3 NNDR3'!$A$6:$FY$331,ES$4,FALSE)</f>
        <v>0</v>
      </c>
      <c r="ET130" s="104">
        <f>VLOOKUP($B130,'Part 3 NNDR3'!$A$6:$FY$331,ET$4,FALSE)</f>
        <v>0</v>
      </c>
      <c r="EU130" s="104">
        <f>VLOOKUP($B130,'Part 3 NNDR3'!$A$6:$FY$331,EU$4,FALSE)</f>
        <v>0</v>
      </c>
      <c r="EV130" s="104">
        <f>VLOOKUP($B130,'Part 3 NNDR3'!$A$6:$FY$331,EV$4,FALSE)</f>
        <v>0</v>
      </c>
      <c r="EW130" s="104">
        <f>VLOOKUP($B130,'Part 3 NNDR3'!$A$6:$FY$331,EW$4,FALSE)</f>
        <v>0</v>
      </c>
      <c r="EX130" s="104">
        <f>VLOOKUP($B130,'Part 3 NNDR3'!$A$6:$FY$331,EX$4,FALSE)</f>
        <v>0</v>
      </c>
      <c r="EY130" s="104">
        <f>VLOOKUP($B130,'Part 3 NNDR3'!$A$6:$FY$331,EY$4,FALSE)</f>
        <v>0</v>
      </c>
      <c r="EZ130" s="104">
        <f>VLOOKUP($B130,'Part 3 NNDR3'!$A$6:$FY$331,EZ$4,FALSE)</f>
        <v>0</v>
      </c>
      <c r="FA130" s="104">
        <f>VLOOKUP($B130,'Part 3 NNDR3'!$A$6:$FY$331,FA$4,FALSE)</f>
        <v>0</v>
      </c>
      <c r="FB130" s="104">
        <f>VLOOKUP($B130,'Part 3 NNDR3'!$A$6:$FY$331,FB$4,FALSE)</f>
        <v>27491560</v>
      </c>
      <c r="FC130" s="104">
        <f>VLOOKUP($B130,'Part 3 NNDR3'!$A$6:$FY$331,FC$4,FALSE)</f>
        <v>0</v>
      </c>
      <c r="FD130" s="104">
        <f>VLOOKUP($B130,'Part 3 NNDR3'!$A$6:$FY$331,FD$4,FALSE)</f>
        <v>27491560</v>
      </c>
      <c r="FE130" s="104">
        <f>VLOOKUP($B130,'Part 3 NNDR3'!$A$6:$FY$331,FE$4,FALSE)</f>
        <v>29572</v>
      </c>
      <c r="FF130" s="104">
        <f>VLOOKUP($B130,'Part 3 NNDR3'!$A$6:$FY$331,FF$4,FALSE)</f>
        <v>0</v>
      </c>
      <c r="FG130" s="104">
        <f>VLOOKUP($B130,'Part 3 NNDR3'!$A$6:$FY$331,FG$4,FALSE)</f>
        <v>29572</v>
      </c>
      <c r="FH130" s="104">
        <f>VLOOKUP($B130,'Part 3 NNDR3'!$A$6:$FY$331,FH$4,FALSE)</f>
        <v>-4616404</v>
      </c>
      <c r="FI130" s="104">
        <f>VLOOKUP($B130,'Part 3 NNDR3'!$A$6:$FY$331,FI$4,FALSE)</f>
        <v>0</v>
      </c>
      <c r="FJ130" s="104">
        <f>VLOOKUP($B130,'Part 3 NNDR3'!$A$6:$FY$331,FJ$4,FALSE)</f>
        <v>-4616404</v>
      </c>
      <c r="FK130" s="104">
        <f>VLOOKUP($B130,'Part 3 NNDR3'!$A$6:$FY$331,FK$4,FALSE)</f>
        <v>-542748</v>
      </c>
      <c r="FL130" s="104">
        <f>VLOOKUP($B130,'Part 3 NNDR3'!$A$6:$FY$331,FL$4,FALSE)</f>
        <v>0</v>
      </c>
      <c r="FM130" s="104">
        <f>VLOOKUP($B130,'Part 3 NNDR3'!$A$6:$FY$331,FM$4,FALSE)</f>
        <v>-542748</v>
      </c>
      <c r="FN130" s="104">
        <f>VLOOKUP($B130,'Part 3 NNDR3'!$A$6:$FY$331,FN$4,FALSE)</f>
        <v>-245515</v>
      </c>
      <c r="FO130" s="104">
        <f>VLOOKUP($B130,'Part 3 NNDR3'!$A$6:$FY$331,FO$4,FALSE)</f>
        <v>0</v>
      </c>
      <c r="FP130" s="104">
        <f>VLOOKUP($B130,'Part 3 NNDR3'!$A$6:$FY$331,FP$4,FALSE)</f>
        <v>-245515</v>
      </c>
      <c r="FQ130" s="104">
        <f>VLOOKUP($B130,'Part 3 NNDR3'!$A$6:$FY$331,FQ$4,FALSE)</f>
        <v>-554004</v>
      </c>
      <c r="FR130" s="104">
        <f>VLOOKUP($B130,'Part 3 NNDR3'!$A$6:$FY$331,FR$4,FALSE)</f>
        <v>0</v>
      </c>
      <c r="FS130" s="104">
        <f>VLOOKUP($B130,'Part 3 NNDR3'!$A$6:$FY$331,FS$4,FALSE)</f>
        <v>-554004</v>
      </c>
      <c r="FT130" s="104">
        <f>VLOOKUP($B130,'Part 3 NNDR3'!$A$6:$FY$331,FT$4,FALSE)</f>
        <v>0</v>
      </c>
      <c r="FU130" s="104">
        <f>VLOOKUP($B130,'Part 3 NNDR3'!$A$6:$FY$331,FU$4,FALSE)</f>
        <v>0</v>
      </c>
      <c r="FV130" s="104">
        <f>VLOOKUP($B130,'Part 3 NNDR3'!$A$6:$FY$331,FV$4,FALSE)</f>
        <v>0</v>
      </c>
      <c r="FW130" s="104">
        <f>VLOOKUP($B130,'Part 3 NNDR3'!$A$6:$FY$331,FW$4,FALSE)</f>
        <v>-5929099</v>
      </c>
      <c r="FX130" s="104">
        <f>VLOOKUP($B130,'Part 3 NNDR3'!$A$6:$FY$331,FX$4,FALSE)</f>
        <v>0</v>
      </c>
      <c r="FY130" s="104">
        <f>VLOOKUP($B130,'Part 3 NNDR3'!$A$6:$FY$331,FY$4,FALSE)</f>
        <v>-5929099</v>
      </c>
      <c r="FZ130" s="104">
        <f>VLOOKUP($B130,'Part 3 NNDR3'!$A$6:$FY$331,FZ$4,FALSE)</f>
        <v>21562461</v>
      </c>
      <c r="GA130" s="104">
        <f>VLOOKUP($B130,'Part 3 NNDR3'!$A$6:$FY$331,GA$4,FALSE)</f>
        <v>0</v>
      </c>
      <c r="GB130" s="104">
        <f>VLOOKUP($B130,'Part 3 NNDR3'!$A$6:$FY$331,GB$4,FALSE)</f>
        <v>21562461</v>
      </c>
      <c r="GC130" s="105" t="str">
        <f>VLOOKUP($B130,'Data (Updated)'!$C$4:$E$329,2,FALSE)</f>
        <v>E1421</v>
      </c>
      <c r="GD130" s="106" t="str">
        <f>VLOOKUP($B130,'Data (Updated)'!$C$4:$E$329,3,FALSE)</f>
        <v>E6114</v>
      </c>
    </row>
    <row r="131" spans="1:186" ht="12.75" x14ac:dyDescent="0.2">
      <c r="A131" s="75">
        <v>126</v>
      </c>
      <c r="B131" s="100" t="s">
        <v>353</v>
      </c>
      <c r="C131" s="101" t="s">
        <v>941</v>
      </c>
      <c r="D131" s="102" t="s">
        <v>942</v>
      </c>
      <c r="E131" s="103" t="s">
        <v>352</v>
      </c>
      <c r="F131" s="104">
        <f>VLOOKUP($B131,'Part 3 NNDR3'!$A$6:$FY$331,F$4,FALSE)</f>
        <v>0</v>
      </c>
      <c r="G131" s="104">
        <f>VLOOKUP($B131,'Part 3 NNDR3'!$A$6:$FY$331,G$4,FALSE)</f>
        <v>0</v>
      </c>
      <c r="H131" s="104">
        <f>VLOOKUP($B131,'Part 3 NNDR3'!$A$6:$FY$331,H$4,FALSE)</f>
        <v>0</v>
      </c>
      <c r="I131" s="104">
        <f>VLOOKUP($B131,'Part 3 NNDR3'!$A$6:$FY$331,I$4,FALSE)</f>
        <v>-379419</v>
      </c>
      <c r="J131" s="104">
        <f>VLOOKUP($B131,'Part 3 NNDR3'!$A$6:$FY$331,J$4,FALSE)</f>
        <v>0</v>
      </c>
      <c r="K131" s="104">
        <f>VLOOKUP($B131,'Part 3 NNDR3'!$A$6:$FY$331,K$4,FALSE)</f>
        <v>-379419</v>
      </c>
      <c r="L131" s="104">
        <f>VLOOKUP($B131,'Part 3 NNDR3'!$A$6:$FY$331,L$4,FALSE)</f>
        <v>0</v>
      </c>
      <c r="M131" s="104">
        <f>VLOOKUP($B131,'Part 3 NNDR3'!$A$6:$FY$331,M$4,FALSE)</f>
        <v>0</v>
      </c>
      <c r="N131" s="104">
        <f>VLOOKUP($B131,'Part 3 NNDR3'!$A$6:$FY$331,N$4,FALSE)</f>
        <v>0</v>
      </c>
      <c r="O131" s="104">
        <f>VLOOKUP($B131,'Part 3 NNDR3'!$A$6:$FY$331,O$4,FALSE)</f>
        <v>87085</v>
      </c>
      <c r="P131" s="104">
        <f>VLOOKUP($B131,'Part 3 NNDR3'!$A$6:$FY$331,P$4,FALSE)</f>
        <v>0</v>
      </c>
      <c r="Q131" s="104">
        <f>VLOOKUP($B131,'Part 3 NNDR3'!$A$6:$FY$331,Q$4,FALSE)</f>
        <v>87085</v>
      </c>
      <c r="R131" s="104">
        <f>VLOOKUP($B131,'Part 3 NNDR3'!$A$6:$FY$331,R$4,FALSE)</f>
        <v>-292334</v>
      </c>
      <c r="S131" s="104">
        <f>VLOOKUP($B131,'Part 3 NNDR3'!$A$6:$FY$331,S$4,FALSE)</f>
        <v>0</v>
      </c>
      <c r="T131" s="104">
        <f>VLOOKUP($B131,'Part 3 NNDR3'!$A$6:$FY$331,T$4,FALSE)</f>
        <v>-292334</v>
      </c>
      <c r="U131" s="104">
        <f>VLOOKUP($B131,'Part 3 NNDR3'!$A$6:$FY$331,U$4,FALSE)</f>
        <v>-2110544</v>
      </c>
      <c r="V131" s="104">
        <f>VLOOKUP($B131,'Part 3 NNDR3'!$A$6:$FY$331,V$4,FALSE)</f>
        <v>0</v>
      </c>
      <c r="W131" s="104">
        <f>VLOOKUP($B131,'Part 3 NNDR3'!$A$6:$FY$331,W$4,FALSE)</f>
        <v>-2110544</v>
      </c>
      <c r="X131" s="104">
        <f>VLOOKUP($B131,'Part 3 NNDR3'!$A$6:$FY$331,X$4,FALSE)</f>
        <v>-338</v>
      </c>
      <c r="Y131" s="104">
        <f>VLOOKUP($B131,'Part 3 NNDR3'!$A$6:$FY$331,Y$4,FALSE)</f>
        <v>0</v>
      </c>
      <c r="Z131" s="104">
        <f>VLOOKUP($B131,'Part 3 NNDR3'!$A$6:$FY$331,Z$4,FALSE)</f>
        <v>-338</v>
      </c>
      <c r="AA131" s="104">
        <f>VLOOKUP($B131,'Part 3 NNDR3'!$A$6:$FY$331,AA$4,FALSE)</f>
        <v>-40785</v>
      </c>
      <c r="AB131" s="104">
        <f>VLOOKUP($B131,'Part 3 NNDR3'!$A$6:$FY$331,AB$4,FALSE)</f>
        <v>0</v>
      </c>
      <c r="AC131" s="104">
        <f>VLOOKUP($B131,'Part 3 NNDR3'!$A$6:$FY$331,AC$4,FALSE)</f>
        <v>-40785</v>
      </c>
      <c r="AD131" s="104">
        <f>VLOOKUP($B131,'Part 3 NNDR3'!$A$6:$FY$331,AD$4,FALSE)</f>
        <v>-28400</v>
      </c>
      <c r="AE131" s="104">
        <f>VLOOKUP($B131,'Part 3 NNDR3'!$A$6:$FY$331,AE$4,FALSE)</f>
        <v>0</v>
      </c>
      <c r="AF131" s="104">
        <f>VLOOKUP($B131,'Part 3 NNDR3'!$A$6:$FY$331,AF$4,FALSE)</f>
        <v>-28400</v>
      </c>
      <c r="AG131" s="104">
        <f>VLOOKUP($B131,'Part 3 NNDR3'!$A$6:$FY$331,AG$4,FALSE)</f>
        <v>0</v>
      </c>
      <c r="AH131" s="104">
        <f>VLOOKUP($B131,'Part 3 NNDR3'!$A$6:$FY$331,AH$4,FALSE)</f>
        <v>0</v>
      </c>
      <c r="AI131" s="104">
        <f>VLOOKUP($B131,'Part 3 NNDR3'!$A$6:$FY$331,AI$4,FALSE)</f>
        <v>0</v>
      </c>
      <c r="AJ131" s="104">
        <f>VLOOKUP($B131,'Part 3 NNDR3'!$A$6:$FY$331,AJ$4,FALSE)</f>
        <v>894645</v>
      </c>
      <c r="AK131" s="104">
        <f>VLOOKUP($B131,'Part 3 NNDR3'!$A$6:$FY$331,AK$4,FALSE)</f>
        <v>0</v>
      </c>
      <c r="AL131" s="104">
        <f>VLOOKUP($B131,'Part 3 NNDR3'!$A$6:$FY$331,AL$4,FALSE)</f>
        <v>894645</v>
      </c>
      <c r="AM131" s="104">
        <f>VLOOKUP($B131,'Part 3 NNDR3'!$A$6:$FY$331,AM$4,FALSE)</f>
        <v>-8060</v>
      </c>
      <c r="AN131" s="104">
        <f>VLOOKUP($B131,'Part 3 NNDR3'!$A$6:$FY$331,AN$4,FALSE)</f>
        <v>0</v>
      </c>
      <c r="AO131" s="104">
        <f>VLOOKUP($B131,'Part 3 NNDR3'!$A$6:$FY$331,AO$4,FALSE)</f>
        <v>-8060</v>
      </c>
      <c r="AP131" s="104">
        <f>VLOOKUP($B131,'Part 3 NNDR3'!$A$6:$FY$331,AP$4,FALSE)</f>
        <v>-1942794</v>
      </c>
      <c r="AQ131" s="104">
        <f>VLOOKUP($B131,'Part 3 NNDR3'!$A$6:$FY$331,AQ$4,FALSE)</f>
        <v>0</v>
      </c>
      <c r="AR131" s="104">
        <f>VLOOKUP($B131,'Part 3 NNDR3'!$A$6:$FY$331,AR$4,FALSE)</f>
        <v>-1942794</v>
      </c>
      <c r="AS131" s="104">
        <f>VLOOKUP($B131,'Part 3 NNDR3'!$A$6:$FY$331,AS$4,FALSE)</f>
        <v>-9232</v>
      </c>
      <c r="AT131" s="104">
        <f>VLOOKUP($B131,'Part 3 NNDR3'!$A$6:$FY$331,AT$4,FALSE)</f>
        <v>0</v>
      </c>
      <c r="AU131" s="104">
        <f>VLOOKUP($B131,'Part 3 NNDR3'!$A$6:$FY$331,AU$4,FALSE)</f>
        <v>-9232</v>
      </c>
      <c r="AV131" s="104">
        <f>VLOOKUP($B131,'Part 3 NNDR3'!$A$6:$FY$331,AV$4,FALSE)</f>
        <v>-3993</v>
      </c>
      <c r="AW131" s="104">
        <f>VLOOKUP($B131,'Part 3 NNDR3'!$A$6:$FY$331,AW$4,FALSE)</f>
        <v>0</v>
      </c>
      <c r="AX131" s="104">
        <f>VLOOKUP($B131,'Part 3 NNDR3'!$A$6:$FY$331,AX$4,FALSE)</f>
        <v>-3993</v>
      </c>
      <c r="AY131" s="104">
        <f>VLOOKUP($B131,'Part 3 NNDR3'!$A$6:$FY$331,AY$4,FALSE)</f>
        <v>0</v>
      </c>
      <c r="AZ131" s="104">
        <f>VLOOKUP($B131,'Part 3 NNDR3'!$A$6:$FY$331,AZ$4,FALSE)</f>
        <v>0</v>
      </c>
      <c r="BA131" s="104">
        <f>VLOOKUP($B131,'Part 3 NNDR3'!$A$6:$FY$331,BA$4,FALSE)</f>
        <v>0</v>
      </c>
      <c r="BB131" s="104">
        <f>VLOOKUP($B131,'Part 3 NNDR3'!$A$6:$FY$331,BB$4,FALSE)</f>
        <v>-1972</v>
      </c>
      <c r="BC131" s="104">
        <f>VLOOKUP($B131,'Part 3 NNDR3'!$A$6:$FY$331,BC$4,FALSE)</f>
        <v>0</v>
      </c>
      <c r="BD131" s="104">
        <f>VLOOKUP($B131,'Part 3 NNDR3'!$A$6:$FY$331,BD$4,FALSE)</f>
        <v>-1972</v>
      </c>
      <c r="BE131" s="104">
        <f>VLOOKUP($B131,'Part 3 NNDR3'!$A$6:$FY$331,BE$4,FALSE)</f>
        <v>0</v>
      </c>
      <c r="BF131" s="104">
        <f>VLOOKUP($B131,'Part 3 NNDR3'!$A$6:$FY$331,BF$4,FALSE)</f>
        <v>0</v>
      </c>
      <c r="BG131" s="104">
        <f>VLOOKUP($B131,'Part 3 NNDR3'!$A$6:$FY$331,BG$4,FALSE)</f>
        <v>0</v>
      </c>
      <c r="BH131" s="104">
        <f>VLOOKUP($B131,'Part 3 NNDR3'!$A$6:$FY$331,BH$4,FALSE)</f>
        <v>-3222735</v>
      </c>
      <c r="BI131" s="104">
        <f>VLOOKUP($B131,'Part 3 NNDR3'!$A$6:$FY$331,BI$4,FALSE)</f>
        <v>0</v>
      </c>
      <c r="BJ131" s="104">
        <f>VLOOKUP($B131,'Part 3 NNDR3'!$A$6:$FY$331,BJ$4,FALSE)</f>
        <v>-3222735</v>
      </c>
      <c r="BK131" s="104">
        <f>VLOOKUP($B131,'Part 3 NNDR3'!$A$6:$FY$331,BK$4,FALSE)</f>
        <v>0</v>
      </c>
      <c r="BL131" s="104">
        <f>VLOOKUP($B131,'Part 3 NNDR3'!$A$6:$FY$331,BL$4,FALSE)</f>
        <v>0</v>
      </c>
      <c r="BM131" s="104">
        <f>VLOOKUP($B131,'Part 3 NNDR3'!$A$6:$FY$331,BM$4,FALSE)</f>
        <v>0</v>
      </c>
      <c r="BN131" s="104">
        <f>VLOOKUP($B131,'Part 3 NNDR3'!$A$6:$FY$331,BN$4,FALSE)</f>
        <v>1360</v>
      </c>
      <c r="BO131" s="104">
        <f>VLOOKUP($B131,'Part 3 NNDR3'!$A$6:$FY$331,BO$4,FALSE)</f>
        <v>0</v>
      </c>
      <c r="BP131" s="104">
        <f>VLOOKUP($B131,'Part 3 NNDR3'!$A$6:$FY$331,BP$4,FALSE)</f>
        <v>1360</v>
      </c>
      <c r="BQ131" s="104">
        <f>VLOOKUP($B131,'Part 3 NNDR3'!$A$6:$FY$331,BQ$4,FALSE)</f>
        <v>-565632</v>
      </c>
      <c r="BR131" s="104">
        <f>VLOOKUP($B131,'Part 3 NNDR3'!$A$6:$FY$331,BR$4,FALSE)</f>
        <v>0</v>
      </c>
      <c r="BS131" s="104">
        <f>VLOOKUP($B131,'Part 3 NNDR3'!$A$6:$FY$331,BS$4,FALSE)</f>
        <v>-565632</v>
      </c>
      <c r="BT131" s="104">
        <f>VLOOKUP($B131,'Part 3 NNDR3'!$A$6:$FY$331,BT$4,FALSE)</f>
        <v>61023</v>
      </c>
      <c r="BU131" s="104">
        <f>VLOOKUP($B131,'Part 3 NNDR3'!$A$6:$FY$331,BU$4,FALSE)</f>
        <v>0</v>
      </c>
      <c r="BV131" s="104">
        <f>VLOOKUP($B131,'Part 3 NNDR3'!$A$6:$FY$331,BV$4,FALSE)</f>
        <v>61023</v>
      </c>
      <c r="BW131" s="104">
        <f>VLOOKUP($B131,'Part 3 NNDR3'!$A$6:$FY$331,BW$4,FALSE)</f>
        <v>-503249</v>
      </c>
      <c r="BX131" s="104">
        <f>VLOOKUP($B131,'Part 3 NNDR3'!$A$6:$FY$331,BX$4,FALSE)</f>
        <v>0</v>
      </c>
      <c r="BY131" s="104">
        <f>VLOOKUP($B131,'Part 3 NNDR3'!$A$6:$FY$331,BY$4,FALSE)</f>
        <v>-503249</v>
      </c>
      <c r="BZ131" s="104">
        <f>VLOOKUP($B131,'Part 3 NNDR3'!$A$6:$FY$331,BZ$4,FALSE)</f>
        <v>-111665</v>
      </c>
      <c r="CA131" s="104">
        <f>VLOOKUP($B131,'Part 3 NNDR3'!$A$6:$FY$331,CA$4,FALSE)</f>
        <v>0</v>
      </c>
      <c r="CB131" s="104">
        <f>VLOOKUP($B131,'Part 3 NNDR3'!$A$6:$FY$331,CB$4,FALSE)</f>
        <v>-111665</v>
      </c>
      <c r="CC131" s="104">
        <f>VLOOKUP($B131,'Part 3 NNDR3'!$A$6:$FY$331,CC$4,FALSE)</f>
        <v>0</v>
      </c>
      <c r="CD131" s="104">
        <f>VLOOKUP($B131,'Part 3 NNDR3'!$A$6:$FY$331,CD$4,FALSE)</f>
        <v>0</v>
      </c>
      <c r="CE131" s="104">
        <f>VLOOKUP($B131,'Part 3 NNDR3'!$A$6:$FY$331,CE$4,FALSE)</f>
        <v>0</v>
      </c>
      <c r="CF131" s="104">
        <f>VLOOKUP($B131,'Part 3 NNDR3'!$A$6:$FY$331,CF$4,FALSE)</f>
        <v>-92887</v>
      </c>
      <c r="CG131" s="104">
        <f>VLOOKUP($B131,'Part 3 NNDR3'!$A$6:$FY$331,CG$4,FALSE)</f>
        <v>0</v>
      </c>
      <c r="CH131" s="104">
        <f>VLOOKUP($B131,'Part 3 NNDR3'!$A$6:$FY$331,CH$4,FALSE)</f>
        <v>-92887</v>
      </c>
      <c r="CI131" s="104">
        <f>VLOOKUP($B131,'Part 3 NNDR3'!$A$6:$FY$331,CI$4,FALSE)</f>
        <v>-44</v>
      </c>
      <c r="CJ131" s="104">
        <f>VLOOKUP($B131,'Part 3 NNDR3'!$A$6:$FY$331,CJ$4,FALSE)</f>
        <v>0</v>
      </c>
      <c r="CK131" s="104">
        <f>VLOOKUP($B131,'Part 3 NNDR3'!$A$6:$FY$331,CK$4,FALSE)</f>
        <v>-44</v>
      </c>
      <c r="CL131" s="104">
        <f>VLOOKUP($B131,'Part 3 NNDR3'!$A$6:$FY$331,CL$4,FALSE)</f>
        <v>0</v>
      </c>
      <c r="CM131" s="104">
        <f>VLOOKUP($B131,'Part 3 NNDR3'!$A$6:$FY$331,CM$4,FALSE)</f>
        <v>0</v>
      </c>
      <c r="CN131" s="104">
        <f>VLOOKUP($B131,'Part 3 NNDR3'!$A$6:$FY$331,CN$4,FALSE)</f>
        <v>0</v>
      </c>
      <c r="CO131" s="104">
        <f>VLOOKUP($B131,'Part 3 NNDR3'!$A$6:$FY$331,CO$4,FALSE)</f>
        <v>0</v>
      </c>
      <c r="CP131" s="104">
        <f>VLOOKUP($B131,'Part 3 NNDR3'!$A$6:$FY$331,CP$4,FALSE)</f>
        <v>0</v>
      </c>
      <c r="CQ131" s="104">
        <f>VLOOKUP($B131,'Part 3 NNDR3'!$A$6:$FY$331,CQ$4,FALSE)</f>
        <v>0</v>
      </c>
      <c r="CR131" s="104">
        <f>VLOOKUP($B131,'Part 3 NNDR3'!$A$6:$FY$331,CR$4,FALSE)</f>
        <v>-1972</v>
      </c>
      <c r="CS131" s="104">
        <f>VLOOKUP($B131,'Part 3 NNDR3'!$A$6:$FY$331,CS$4,FALSE)</f>
        <v>0</v>
      </c>
      <c r="CT131" s="104">
        <f>VLOOKUP($B131,'Part 3 NNDR3'!$A$6:$FY$331,CT$4,FALSE)</f>
        <v>-1972</v>
      </c>
      <c r="CU131" s="104">
        <f>VLOOKUP($B131,'Part 3 NNDR3'!$A$6:$FY$331,CU$4,FALSE)</f>
        <v>0</v>
      </c>
      <c r="CV131" s="104">
        <f>VLOOKUP($B131,'Part 3 NNDR3'!$A$6:$FY$331,CV$4,FALSE)</f>
        <v>0</v>
      </c>
      <c r="CW131" s="104">
        <f>VLOOKUP($B131,'Part 3 NNDR3'!$A$6:$FY$331,CW$4,FALSE)</f>
        <v>0</v>
      </c>
      <c r="CX131" s="104">
        <f>VLOOKUP($B131,'Part 3 NNDR3'!$A$6:$FY$331,CX$4,FALSE)</f>
        <v>0</v>
      </c>
      <c r="CY131" s="104">
        <f>VLOOKUP($B131,'Part 3 NNDR3'!$A$6:$FY$331,CY$4,FALSE)</f>
        <v>0</v>
      </c>
      <c r="CZ131" s="104">
        <f>VLOOKUP($B131,'Part 3 NNDR3'!$A$6:$FY$331,CZ$4,FALSE)</f>
        <v>0</v>
      </c>
      <c r="DA131" s="104">
        <f>VLOOKUP($B131,'Part 3 NNDR3'!$A$6:$FY$331,DA$4,FALSE)</f>
        <v>0</v>
      </c>
      <c r="DB131" s="104">
        <f>VLOOKUP($B131,'Part 3 NNDR3'!$A$6:$FY$331,DB$4,FALSE)</f>
        <v>0</v>
      </c>
      <c r="DC131" s="104">
        <f>VLOOKUP($B131,'Part 3 NNDR3'!$A$6:$FY$331,DC$4,FALSE)</f>
        <v>0</v>
      </c>
      <c r="DD131" s="104">
        <f>VLOOKUP($B131,'Part 3 NNDR3'!$A$6:$FY$331,DD$4,FALSE)</f>
        <v>0</v>
      </c>
      <c r="DE131" s="104">
        <f>VLOOKUP($B131,'Part 3 NNDR3'!$A$6:$FY$331,DE$4,FALSE)</f>
        <v>0</v>
      </c>
      <c r="DF131" s="104">
        <f>VLOOKUP($B131,'Part 3 NNDR3'!$A$6:$FY$331,DF$4,FALSE)</f>
        <v>0</v>
      </c>
      <c r="DG131" s="104">
        <f>VLOOKUP($B131,'Part 3 NNDR3'!$A$6:$FY$331,DG$4,FALSE)</f>
        <v>0</v>
      </c>
      <c r="DH131" s="104">
        <f>VLOOKUP($B131,'Part 3 NNDR3'!$A$6:$FY$331,DH$4,FALSE)</f>
        <v>0</v>
      </c>
      <c r="DI131" s="104">
        <f>VLOOKUP($B131,'Part 3 NNDR3'!$A$6:$FY$331,DI$4,FALSE)</f>
        <v>0</v>
      </c>
      <c r="DJ131" s="104">
        <f>VLOOKUP($B131,'Part 3 NNDR3'!$A$6:$FY$331,DJ$4,FALSE)</f>
        <v>0</v>
      </c>
      <c r="DK131" s="104">
        <f>VLOOKUP($B131,'Part 3 NNDR3'!$A$6:$FY$331,DK$4,FALSE)</f>
        <v>0</v>
      </c>
      <c r="DL131" s="104">
        <f>VLOOKUP($B131,'Part 3 NNDR3'!$A$6:$FY$331,DL$4,FALSE)</f>
        <v>-206568</v>
      </c>
      <c r="DM131" s="104">
        <f>VLOOKUP($B131,'Part 3 NNDR3'!$A$6:$FY$331,DM$4,FALSE)</f>
        <v>0</v>
      </c>
      <c r="DN131" s="104">
        <f>VLOOKUP($B131,'Part 3 NNDR3'!$A$6:$FY$331,DN$4,FALSE)</f>
        <v>-206568</v>
      </c>
      <c r="DO131" s="104">
        <f>VLOOKUP($B131,'Part 3 NNDR3'!$A$6:$FY$331,DO$4,FALSE)</f>
        <v>0</v>
      </c>
      <c r="DP131" s="104">
        <f>VLOOKUP($B131,'Part 3 NNDR3'!$A$6:$FY$331,DP$4,FALSE)</f>
        <v>0</v>
      </c>
      <c r="DQ131" s="104">
        <f>VLOOKUP($B131,'Part 3 NNDR3'!$A$6:$FY$331,DQ$4,FALSE)</f>
        <v>0</v>
      </c>
      <c r="DR131" s="104">
        <f>VLOOKUP($B131,'Part 3 NNDR3'!$A$6:$FY$331,DR$4,FALSE)</f>
        <v>0</v>
      </c>
      <c r="DS131" s="104">
        <f>VLOOKUP($B131,'Part 3 NNDR3'!$A$6:$FY$331,DS$4,FALSE)</f>
        <v>0</v>
      </c>
      <c r="DT131" s="104">
        <f>VLOOKUP($B131,'Part 3 NNDR3'!$A$6:$FY$331,DT$4,FALSE)</f>
        <v>0</v>
      </c>
      <c r="DU131" s="104">
        <f>VLOOKUP($B131,'Part 3 NNDR3'!$A$6:$FY$331,DU$4,FALSE)</f>
        <v>-2119</v>
      </c>
      <c r="DV131" s="104">
        <f>VLOOKUP($B131,'Part 3 NNDR3'!$A$6:$FY$331,DV$4,FALSE)</f>
        <v>0</v>
      </c>
      <c r="DW131" s="104">
        <f>VLOOKUP($B131,'Part 3 NNDR3'!$A$6:$FY$331,DW$4,FALSE)</f>
        <v>-2119</v>
      </c>
      <c r="DX131" s="104">
        <f>VLOOKUP($B131,'Part 3 NNDR3'!$A$6:$FY$331,DX$4,FALSE)</f>
        <v>0</v>
      </c>
      <c r="DY131" s="104">
        <f>VLOOKUP($B131,'Part 3 NNDR3'!$A$6:$FY$331,DY$4,FALSE)</f>
        <v>0</v>
      </c>
      <c r="DZ131" s="104">
        <f>VLOOKUP($B131,'Part 3 NNDR3'!$A$6:$FY$331,DZ$4,FALSE)</f>
        <v>0</v>
      </c>
      <c r="EA131" s="104">
        <f>VLOOKUP($B131,'Part 3 NNDR3'!$A$6:$FY$331,EA$4,FALSE)</f>
        <v>-554758</v>
      </c>
      <c r="EB131" s="104">
        <f>VLOOKUP($B131,'Part 3 NNDR3'!$A$6:$FY$331,EB$4,FALSE)</f>
        <v>0</v>
      </c>
      <c r="EC131" s="104">
        <f>VLOOKUP($B131,'Part 3 NNDR3'!$A$6:$FY$331,EC$4,FALSE)</f>
        <v>-554758</v>
      </c>
      <c r="ED131" s="104">
        <f>VLOOKUP($B131,'Part 3 NNDR3'!$A$6:$FY$331,ED$4,FALSE)</f>
        <v>-19607</v>
      </c>
      <c r="EE131" s="104">
        <f>VLOOKUP($B131,'Part 3 NNDR3'!$A$6:$FY$331,EE$4,FALSE)</f>
        <v>0</v>
      </c>
      <c r="EF131" s="104">
        <f>VLOOKUP($B131,'Part 3 NNDR3'!$A$6:$FY$331,EF$4,FALSE)</f>
        <v>-19607</v>
      </c>
      <c r="EG131" s="104">
        <f>VLOOKUP($B131,'Part 3 NNDR3'!$A$6:$FY$331,EG$4,FALSE)</f>
        <v>0</v>
      </c>
      <c r="EH131" s="104">
        <f>VLOOKUP($B131,'Part 3 NNDR3'!$A$6:$FY$331,EH$4,FALSE)</f>
        <v>0</v>
      </c>
      <c r="EI131" s="104">
        <f>VLOOKUP($B131,'Part 3 NNDR3'!$A$6:$FY$331,EI$4,FALSE)</f>
        <v>0</v>
      </c>
      <c r="EJ131" s="104">
        <f>VLOOKUP($B131,'Part 3 NNDR3'!$A$6:$FY$331,EJ$4,FALSE)</f>
        <v>0</v>
      </c>
      <c r="EK131" s="104">
        <f>VLOOKUP($B131,'Part 3 NNDR3'!$A$6:$FY$331,EK$4,FALSE)</f>
        <v>0</v>
      </c>
      <c r="EL131" s="104">
        <f>VLOOKUP($B131,'Part 3 NNDR3'!$A$6:$FY$331,EL$4,FALSE)</f>
        <v>0</v>
      </c>
      <c r="EM131" s="104">
        <f>VLOOKUP($B131,'Part 3 NNDR3'!$A$6:$FY$331,EM$4,FALSE)</f>
        <v>-12635</v>
      </c>
      <c r="EN131" s="104">
        <f>VLOOKUP($B131,'Part 3 NNDR3'!$A$6:$FY$331,EN$4,FALSE)</f>
        <v>0</v>
      </c>
      <c r="EO131" s="104">
        <f>VLOOKUP($B131,'Part 3 NNDR3'!$A$6:$FY$331,EO$4,FALSE)</f>
        <v>-12635</v>
      </c>
      <c r="EP131" s="104">
        <f>VLOOKUP($B131,'Part 3 NNDR3'!$A$6:$FY$331,EP$4,FALSE)</f>
        <v>-589119</v>
      </c>
      <c r="EQ131" s="104">
        <f>VLOOKUP($B131,'Part 3 NNDR3'!$A$6:$FY$331,EQ$4,FALSE)</f>
        <v>0</v>
      </c>
      <c r="ER131" s="104">
        <f>VLOOKUP($B131,'Part 3 NNDR3'!$A$6:$FY$331,ER$4,FALSE)</f>
        <v>-589119</v>
      </c>
      <c r="ES131" s="104">
        <f>VLOOKUP($B131,'Part 3 NNDR3'!$A$6:$FY$331,ES$4,FALSE)</f>
        <v>0</v>
      </c>
      <c r="ET131" s="104">
        <f>VLOOKUP($B131,'Part 3 NNDR3'!$A$6:$FY$331,ET$4,FALSE)</f>
        <v>0</v>
      </c>
      <c r="EU131" s="104">
        <f>VLOOKUP($B131,'Part 3 NNDR3'!$A$6:$FY$331,EU$4,FALSE)</f>
        <v>0</v>
      </c>
      <c r="EV131" s="104">
        <f>VLOOKUP($B131,'Part 3 NNDR3'!$A$6:$FY$331,EV$4,FALSE)</f>
        <v>0</v>
      </c>
      <c r="EW131" s="104">
        <f>VLOOKUP($B131,'Part 3 NNDR3'!$A$6:$FY$331,EW$4,FALSE)</f>
        <v>0</v>
      </c>
      <c r="EX131" s="104">
        <f>VLOOKUP($B131,'Part 3 NNDR3'!$A$6:$FY$331,EX$4,FALSE)</f>
        <v>0</v>
      </c>
      <c r="EY131" s="104">
        <f>VLOOKUP($B131,'Part 3 NNDR3'!$A$6:$FY$331,EY$4,FALSE)</f>
        <v>0</v>
      </c>
      <c r="EZ131" s="104">
        <f>VLOOKUP($B131,'Part 3 NNDR3'!$A$6:$FY$331,EZ$4,FALSE)</f>
        <v>0</v>
      </c>
      <c r="FA131" s="104">
        <f>VLOOKUP($B131,'Part 3 NNDR3'!$A$6:$FY$331,FA$4,FALSE)</f>
        <v>0</v>
      </c>
      <c r="FB131" s="104">
        <f>VLOOKUP($B131,'Part 3 NNDR3'!$A$6:$FY$331,FB$4,FALSE)</f>
        <v>38345951</v>
      </c>
      <c r="FC131" s="104">
        <f>VLOOKUP($B131,'Part 3 NNDR3'!$A$6:$FY$331,FC$4,FALSE)</f>
        <v>0</v>
      </c>
      <c r="FD131" s="104">
        <f>VLOOKUP($B131,'Part 3 NNDR3'!$A$6:$FY$331,FD$4,FALSE)</f>
        <v>38345951</v>
      </c>
      <c r="FE131" s="104">
        <f>VLOOKUP($B131,'Part 3 NNDR3'!$A$6:$FY$331,FE$4,FALSE)</f>
        <v>-292334</v>
      </c>
      <c r="FF131" s="104">
        <f>VLOOKUP($B131,'Part 3 NNDR3'!$A$6:$FY$331,FF$4,FALSE)</f>
        <v>0</v>
      </c>
      <c r="FG131" s="104">
        <f>VLOOKUP($B131,'Part 3 NNDR3'!$A$6:$FY$331,FG$4,FALSE)</f>
        <v>-292334</v>
      </c>
      <c r="FH131" s="104">
        <f>VLOOKUP($B131,'Part 3 NNDR3'!$A$6:$FY$331,FH$4,FALSE)</f>
        <v>-3222735</v>
      </c>
      <c r="FI131" s="104">
        <f>VLOOKUP($B131,'Part 3 NNDR3'!$A$6:$FY$331,FI$4,FALSE)</f>
        <v>0</v>
      </c>
      <c r="FJ131" s="104">
        <f>VLOOKUP($B131,'Part 3 NNDR3'!$A$6:$FY$331,FJ$4,FALSE)</f>
        <v>-3222735</v>
      </c>
      <c r="FK131" s="104">
        <f>VLOOKUP($B131,'Part 3 NNDR3'!$A$6:$FY$331,FK$4,FALSE)</f>
        <v>-503249</v>
      </c>
      <c r="FL131" s="104">
        <f>VLOOKUP($B131,'Part 3 NNDR3'!$A$6:$FY$331,FL$4,FALSE)</f>
        <v>0</v>
      </c>
      <c r="FM131" s="104">
        <f>VLOOKUP($B131,'Part 3 NNDR3'!$A$6:$FY$331,FM$4,FALSE)</f>
        <v>-503249</v>
      </c>
      <c r="FN131" s="104">
        <f>VLOOKUP($B131,'Part 3 NNDR3'!$A$6:$FY$331,FN$4,FALSE)</f>
        <v>-206568</v>
      </c>
      <c r="FO131" s="104">
        <f>VLOOKUP($B131,'Part 3 NNDR3'!$A$6:$FY$331,FO$4,FALSE)</f>
        <v>0</v>
      </c>
      <c r="FP131" s="104">
        <f>VLOOKUP($B131,'Part 3 NNDR3'!$A$6:$FY$331,FP$4,FALSE)</f>
        <v>-206568</v>
      </c>
      <c r="FQ131" s="104">
        <f>VLOOKUP($B131,'Part 3 NNDR3'!$A$6:$FY$331,FQ$4,FALSE)</f>
        <v>-589119</v>
      </c>
      <c r="FR131" s="104">
        <f>VLOOKUP($B131,'Part 3 NNDR3'!$A$6:$FY$331,FR$4,FALSE)</f>
        <v>0</v>
      </c>
      <c r="FS131" s="104">
        <f>VLOOKUP($B131,'Part 3 NNDR3'!$A$6:$FY$331,FS$4,FALSE)</f>
        <v>-589119</v>
      </c>
      <c r="FT131" s="104">
        <f>VLOOKUP($B131,'Part 3 NNDR3'!$A$6:$FY$331,FT$4,FALSE)</f>
        <v>0</v>
      </c>
      <c r="FU131" s="104">
        <f>VLOOKUP($B131,'Part 3 NNDR3'!$A$6:$FY$331,FU$4,FALSE)</f>
        <v>0</v>
      </c>
      <c r="FV131" s="104">
        <f>VLOOKUP($B131,'Part 3 NNDR3'!$A$6:$FY$331,FV$4,FALSE)</f>
        <v>0</v>
      </c>
      <c r="FW131" s="104">
        <f>VLOOKUP($B131,'Part 3 NNDR3'!$A$6:$FY$331,FW$4,FALSE)</f>
        <v>-4814005</v>
      </c>
      <c r="FX131" s="104">
        <f>VLOOKUP($B131,'Part 3 NNDR3'!$A$6:$FY$331,FX$4,FALSE)</f>
        <v>0</v>
      </c>
      <c r="FY131" s="104">
        <f>VLOOKUP($B131,'Part 3 NNDR3'!$A$6:$FY$331,FY$4,FALSE)</f>
        <v>-4814005</v>
      </c>
      <c r="FZ131" s="104">
        <f>VLOOKUP($B131,'Part 3 NNDR3'!$A$6:$FY$331,FZ$4,FALSE)</f>
        <v>33531946</v>
      </c>
      <c r="GA131" s="104">
        <f>VLOOKUP($B131,'Part 3 NNDR3'!$A$6:$FY$331,GA$4,FALSE)</f>
        <v>0</v>
      </c>
      <c r="GB131" s="104">
        <f>VLOOKUP($B131,'Part 3 NNDR3'!$A$6:$FY$331,GB$4,FALSE)</f>
        <v>33531946</v>
      </c>
      <c r="GC131" s="105" t="str">
        <f>VLOOKUP($B131,'Data (Updated)'!$C$4:$E$329,2,FALSE)</f>
        <v>E1721</v>
      </c>
      <c r="GD131" s="106" t="str">
        <f>VLOOKUP($B131,'Data (Updated)'!$C$4:$E$329,3,FALSE)</f>
        <v>E6117</v>
      </c>
    </row>
    <row r="132" spans="1:186" ht="12.75" x14ac:dyDescent="0.2">
      <c r="A132" s="75">
        <v>127</v>
      </c>
      <c r="B132" s="100" t="s">
        <v>355</v>
      </c>
      <c r="C132" s="101" t="s">
        <v>946</v>
      </c>
      <c r="D132" s="102" t="s">
        <v>947</v>
      </c>
      <c r="E132" s="103" t="s">
        <v>354</v>
      </c>
      <c r="F132" s="104">
        <f>VLOOKUP($B132,'Part 3 NNDR3'!$A$6:$FY$331,F$4,FALSE)</f>
        <v>0</v>
      </c>
      <c r="G132" s="104">
        <f>VLOOKUP($B132,'Part 3 NNDR3'!$A$6:$FY$331,G$4,FALSE)</f>
        <v>0</v>
      </c>
      <c r="H132" s="104">
        <f>VLOOKUP($B132,'Part 3 NNDR3'!$A$6:$FY$331,H$4,FALSE)</f>
        <v>0</v>
      </c>
      <c r="I132" s="104">
        <f>VLOOKUP($B132,'Part 3 NNDR3'!$A$6:$FY$331,I$4,FALSE)</f>
        <v>38392</v>
      </c>
      <c r="J132" s="104">
        <f>VLOOKUP($B132,'Part 3 NNDR3'!$A$6:$FY$331,J$4,FALSE)</f>
        <v>0</v>
      </c>
      <c r="K132" s="104">
        <f>VLOOKUP($B132,'Part 3 NNDR3'!$A$6:$FY$331,K$4,FALSE)</f>
        <v>38392</v>
      </c>
      <c r="L132" s="104">
        <f>VLOOKUP($B132,'Part 3 NNDR3'!$A$6:$FY$331,L$4,FALSE)</f>
        <v>0</v>
      </c>
      <c r="M132" s="104">
        <f>VLOOKUP($B132,'Part 3 NNDR3'!$A$6:$FY$331,M$4,FALSE)</f>
        <v>0</v>
      </c>
      <c r="N132" s="104">
        <f>VLOOKUP($B132,'Part 3 NNDR3'!$A$6:$FY$331,N$4,FALSE)</f>
        <v>0</v>
      </c>
      <c r="O132" s="104">
        <f>VLOOKUP($B132,'Part 3 NNDR3'!$A$6:$FY$331,O$4,FALSE)</f>
        <v>286874</v>
      </c>
      <c r="P132" s="104">
        <f>VLOOKUP($B132,'Part 3 NNDR3'!$A$6:$FY$331,P$4,FALSE)</f>
        <v>0</v>
      </c>
      <c r="Q132" s="104">
        <f>VLOOKUP($B132,'Part 3 NNDR3'!$A$6:$FY$331,Q$4,FALSE)</f>
        <v>286874</v>
      </c>
      <c r="R132" s="104">
        <f>VLOOKUP($B132,'Part 3 NNDR3'!$A$6:$FY$331,R$4,FALSE)</f>
        <v>325266</v>
      </c>
      <c r="S132" s="104">
        <f>VLOOKUP($B132,'Part 3 NNDR3'!$A$6:$FY$331,S$4,FALSE)</f>
        <v>0</v>
      </c>
      <c r="T132" s="104">
        <f>VLOOKUP($B132,'Part 3 NNDR3'!$A$6:$FY$331,T$4,FALSE)</f>
        <v>325266</v>
      </c>
      <c r="U132" s="104">
        <f>VLOOKUP($B132,'Part 3 NNDR3'!$A$6:$FY$331,U$4,FALSE)</f>
        <v>-3678578</v>
      </c>
      <c r="V132" s="104">
        <f>VLOOKUP($B132,'Part 3 NNDR3'!$A$6:$FY$331,V$4,FALSE)</f>
        <v>0</v>
      </c>
      <c r="W132" s="104">
        <f>VLOOKUP($B132,'Part 3 NNDR3'!$A$6:$FY$331,W$4,FALSE)</f>
        <v>-3678578</v>
      </c>
      <c r="X132" s="104">
        <f>VLOOKUP($B132,'Part 3 NNDR3'!$A$6:$FY$331,X$4,FALSE)</f>
        <v>0</v>
      </c>
      <c r="Y132" s="104">
        <f>VLOOKUP($B132,'Part 3 NNDR3'!$A$6:$FY$331,Y$4,FALSE)</f>
        <v>0</v>
      </c>
      <c r="Z132" s="104">
        <f>VLOOKUP($B132,'Part 3 NNDR3'!$A$6:$FY$331,Z$4,FALSE)</f>
        <v>0</v>
      </c>
      <c r="AA132" s="104">
        <f>VLOOKUP($B132,'Part 3 NNDR3'!$A$6:$FY$331,AA$4,FALSE)</f>
        <v>-207323</v>
      </c>
      <c r="AB132" s="104">
        <f>VLOOKUP($B132,'Part 3 NNDR3'!$A$6:$FY$331,AB$4,FALSE)</f>
        <v>0</v>
      </c>
      <c r="AC132" s="104">
        <f>VLOOKUP($B132,'Part 3 NNDR3'!$A$6:$FY$331,AC$4,FALSE)</f>
        <v>-207323</v>
      </c>
      <c r="AD132" s="104">
        <f>VLOOKUP($B132,'Part 3 NNDR3'!$A$6:$FY$331,AD$4,FALSE)</f>
        <v>0</v>
      </c>
      <c r="AE132" s="104">
        <f>VLOOKUP($B132,'Part 3 NNDR3'!$A$6:$FY$331,AE$4,FALSE)</f>
        <v>0</v>
      </c>
      <c r="AF132" s="104">
        <f>VLOOKUP($B132,'Part 3 NNDR3'!$A$6:$FY$331,AF$4,FALSE)</f>
        <v>0</v>
      </c>
      <c r="AG132" s="104">
        <f>VLOOKUP($B132,'Part 3 NNDR3'!$A$6:$FY$331,AG$4,FALSE)</f>
        <v>0</v>
      </c>
      <c r="AH132" s="104">
        <f>VLOOKUP($B132,'Part 3 NNDR3'!$A$6:$FY$331,AH$4,FALSE)</f>
        <v>0</v>
      </c>
      <c r="AI132" s="104">
        <f>VLOOKUP($B132,'Part 3 NNDR3'!$A$6:$FY$331,AI$4,FALSE)</f>
        <v>0</v>
      </c>
      <c r="AJ132" s="104">
        <f>VLOOKUP($B132,'Part 3 NNDR3'!$A$6:$FY$331,AJ$4,FALSE)</f>
        <v>1916885</v>
      </c>
      <c r="AK132" s="104">
        <f>VLOOKUP($B132,'Part 3 NNDR3'!$A$6:$FY$331,AK$4,FALSE)</f>
        <v>0</v>
      </c>
      <c r="AL132" s="104">
        <f>VLOOKUP($B132,'Part 3 NNDR3'!$A$6:$FY$331,AL$4,FALSE)</f>
        <v>1916885</v>
      </c>
      <c r="AM132" s="104">
        <f>VLOOKUP($B132,'Part 3 NNDR3'!$A$6:$FY$331,AM$4,FALSE)</f>
        <v>-32797</v>
      </c>
      <c r="AN132" s="104">
        <f>VLOOKUP($B132,'Part 3 NNDR3'!$A$6:$FY$331,AN$4,FALSE)</f>
        <v>0</v>
      </c>
      <c r="AO132" s="104">
        <f>VLOOKUP($B132,'Part 3 NNDR3'!$A$6:$FY$331,AO$4,FALSE)</f>
        <v>-32797</v>
      </c>
      <c r="AP132" s="104">
        <f>VLOOKUP($B132,'Part 3 NNDR3'!$A$6:$FY$331,AP$4,FALSE)</f>
        <v>-4505227</v>
      </c>
      <c r="AQ132" s="104">
        <f>VLOOKUP($B132,'Part 3 NNDR3'!$A$6:$FY$331,AQ$4,FALSE)</f>
        <v>0</v>
      </c>
      <c r="AR132" s="104">
        <f>VLOOKUP($B132,'Part 3 NNDR3'!$A$6:$FY$331,AR$4,FALSE)</f>
        <v>-4505227</v>
      </c>
      <c r="AS132" s="104">
        <f>VLOOKUP($B132,'Part 3 NNDR3'!$A$6:$FY$331,AS$4,FALSE)</f>
        <v>320632</v>
      </c>
      <c r="AT132" s="104">
        <f>VLOOKUP($B132,'Part 3 NNDR3'!$A$6:$FY$331,AT$4,FALSE)</f>
        <v>0</v>
      </c>
      <c r="AU132" s="104">
        <f>VLOOKUP($B132,'Part 3 NNDR3'!$A$6:$FY$331,AU$4,FALSE)</f>
        <v>320632</v>
      </c>
      <c r="AV132" s="104">
        <f>VLOOKUP($B132,'Part 3 NNDR3'!$A$6:$FY$331,AV$4,FALSE)</f>
        <v>-327233</v>
      </c>
      <c r="AW132" s="104">
        <f>VLOOKUP($B132,'Part 3 NNDR3'!$A$6:$FY$331,AW$4,FALSE)</f>
        <v>0</v>
      </c>
      <c r="AX132" s="104">
        <f>VLOOKUP($B132,'Part 3 NNDR3'!$A$6:$FY$331,AX$4,FALSE)</f>
        <v>-327233</v>
      </c>
      <c r="AY132" s="104">
        <f>VLOOKUP($B132,'Part 3 NNDR3'!$A$6:$FY$331,AY$4,FALSE)</f>
        <v>0</v>
      </c>
      <c r="AZ132" s="104">
        <f>VLOOKUP($B132,'Part 3 NNDR3'!$A$6:$FY$331,AZ$4,FALSE)</f>
        <v>0</v>
      </c>
      <c r="BA132" s="104">
        <f>VLOOKUP($B132,'Part 3 NNDR3'!$A$6:$FY$331,BA$4,FALSE)</f>
        <v>0</v>
      </c>
      <c r="BB132" s="104">
        <f>VLOOKUP($B132,'Part 3 NNDR3'!$A$6:$FY$331,BB$4,FALSE)</f>
        <v>0</v>
      </c>
      <c r="BC132" s="104">
        <f>VLOOKUP($B132,'Part 3 NNDR3'!$A$6:$FY$331,BC$4,FALSE)</f>
        <v>0</v>
      </c>
      <c r="BD132" s="104">
        <f>VLOOKUP($B132,'Part 3 NNDR3'!$A$6:$FY$331,BD$4,FALSE)</f>
        <v>0</v>
      </c>
      <c r="BE132" s="104">
        <f>VLOOKUP($B132,'Part 3 NNDR3'!$A$6:$FY$331,BE$4,FALSE)</f>
        <v>0</v>
      </c>
      <c r="BF132" s="104">
        <f>VLOOKUP($B132,'Part 3 NNDR3'!$A$6:$FY$331,BF$4,FALSE)</f>
        <v>0</v>
      </c>
      <c r="BG132" s="104">
        <f>VLOOKUP($B132,'Part 3 NNDR3'!$A$6:$FY$331,BG$4,FALSE)</f>
        <v>0</v>
      </c>
      <c r="BH132" s="104">
        <f>VLOOKUP($B132,'Part 3 NNDR3'!$A$6:$FY$331,BH$4,FALSE)</f>
        <v>-6513641</v>
      </c>
      <c r="BI132" s="104">
        <f>VLOOKUP($B132,'Part 3 NNDR3'!$A$6:$FY$331,BI$4,FALSE)</f>
        <v>0</v>
      </c>
      <c r="BJ132" s="104">
        <f>VLOOKUP($B132,'Part 3 NNDR3'!$A$6:$FY$331,BJ$4,FALSE)</f>
        <v>-6513641</v>
      </c>
      <c r="BK132" s="104">
        <f>VLOOKUP($B132,'Part 3 NNDR3'!$A$6:$FY$331,BK$4,FALSE)</f>
        <v>-24060</v>
      </c>
      <c r="BL132" s="104">
        <f>VLOOKUP($B132,'Part 3 NNDR3'!$A$6:$FY$331,BL$4,FALSE)</f>
        <v>0</v>
      </c>
      <c r="BM132" s="104">
        <f>VLOOKUP($B132,'Part 3 NNDR3'!$A$6:$FY$331,BM$4,FALSE)</f>
        <v>-24060</v>
      </c>
      <c r="BN132" s="104">
        <f>VLOOKUP($B132,'Part 3 NNDR3'!$A$6:$FY$331,BN$4,FALSE)</f>
        <v>-9202</v>
      </c>
      <c r="BO132" s="104">
        <f>VLOOKUP($B132,'Part 3 NNDR3'!$A$6:$FY$331,BO$4,FALSE)</f>
        <v>0</v>
      </c>
      <c r="BP132" s="104">
        <f>VLOOKUP($B132,'Part 3 NNDR3'!$A$6:$FY$331,BP$4,FALSE)</f>
        <v>-9202</v>
      </c>
      <c r="BQ132" s="104">
        <f>VLOOKUP($B132,'Part 3 NNDR3'!$A$6:$FY$331,BQ$4,FALSE)</f>
        <v>-2961423</v>
      </c>
      <c r="BR132" s="104">
        <f>VLOOKUP($B132,'Part 3 NNDR3'!$A$6:$FY$331,BR$4,FALSE)</f>
        <v>0</v>
      </c>
      <c r="BS132" s="104">
        <f>VLOOKUP($B132,'Part 3 NNDR3'!$A$6:$FY$331,BS$4,FALSE)</f>
        <v>-2961423</v>
      </c>
      <c r="BT132" s="104">
        <f>VLOOKUP($B132,'Part 3 NNDR3'!$A$6:$FY$331,BT$4,FALSE)</f>
        <v>-423548</v>
      </c>
      <c r="BU132" s="104">
        <f>VLOOKUP($B132,'Part 3 NNDR3'!$A$6:$FY$331,BU$4,FALSE)</f>
        <v>0</v>
      </c>
      <c r="BV132" s="104">
        <f>VLOOKUP($B132,'Part 3 NNDR3'!$A$6:$FY$331,BV$4,FALSE)</f>
        <v>-423548</v>
      </c>
      <c r="BW132" s="104">
        <f>VLOOKUP($B132,'Part 3 NNDR3'!$A$6:$FY$331,BW$4,FALSE)</f>
        <v>-3418233</v>
      </c>
      <c r="BX132" s="104">
        <f>VLOOKUP($B132,'Part 3 NNDR3'!$A$6:$FY$331,BX$4,FALSE)</f>
        <v>0</v>
      </c>
      <c r="BY132" s="104">
        <f>VLOOKUP($B132,'Part 3 NNDR3'!$A$6:$FY$331,BY$4,FALSE)</f>
        <v>-3418233</v>
      </c>
      <c r="BZ132" s="104">
        <f>VLOOKUP($B132,'Part 3 NNDR3'!$A$6:$FY$331,BZ$4,FALSE)</f>
        <v>-131816</v>
      </c>
      <c r="CA132" s="104">
        <f>VLOOKUP($B132,'Part 3 NNDR3'!$A$6:$FY$331,CA$4,FALSE)</f>
        <v>0</v>
      </c>
      <c r="CB132" s="104">
        <f>VLOOKUP($B132,'Part 3 NNDR3'!$A$6:$FY$331,CB$4,FALSE)</f>
        <v>-131816</v>
      </c>
      <c r="CC132" s="104">
        <f>VLOOKUP($B132,'Part 3 NNDR3'!$A$6:$FY$331,CC$4,FALSE)</f>
        <v>17229</v>
      </c>
      <c r="CD132" s="104">
        <f>VLOOKUP($B132,'Part 3 NNDR3'!$A$6:$FY$331,CD$4,FALSE)</f>
        <v>0</v>
      </c>
      <c r="CE132" s="104">
        <f>VLOOKUP($B132,'Part 3 NNDR3'!$A$6:$FY$331,CE$4,FALSE)</f>
        <v>17229</v>
      </c>
      <c r="CF132" s="104">
        <f>VLOOKUP($B132,'Part 3 NNDR3'!$A$6:$FY$331,CF$4,FALSE)</f>
        <v>-11206</v>
      </c>
      <c r="CG132" s="104">
        <f>VLOOKUP($B132,'Part 3 NNDR3'!$A$6:$FY$331,CG$4,FALSE)</f>
        <v>0</v>
      </c>
      <c r="CH132" s="104">
        <f>VLOOKUP($B132,'Part 3 NNDR3'!$A$6:$FY$331,CH$4,FALSE)</f>
        <v>-11206</v>
      </c>
      <c r="CI132" s="104">
        <f>VLOOKUP($B132,'Part 3 NNDR3'!$A$6:$FY$331,CI$4,FALSE)</f>
        <v>0</v>
      </c>
      <c r="CJ132" s="104">
        <f>VLOOKUP($B132,'Part 3 NNDR3'!$A$6:$FY$331,CJ$4,FALSE)</f>
        <v>0</v>
      </c>
      <c r="CK132" s="104">
        <f>VLOOKUP($B132,'Part 3 NNDR3'!$A$6:$FY$331,CK$4,FALSE)</f>
        <v>0</v>
      </c>
      <c r="CL132" s="104">
        <f>VLOOKUP($B132,'Part 3 NNDR3'!$A$6:$FY$331,CL$4,FALSE)</f>
        <v>-73900</v>
      </c>
      <c r="CM132" s="104">
        <f>VLOOKUP($B132,'Part 3 NNDR3'!$A$6:$FY$331,CM$4,FALSE)</f>
        <v>0</v>
      </c>
      <c r="CN132" s="104">
        <f>VLOOKUP($B132,'Part 3 NNDR3'!$A$6:$FY$331,CN$4,FALSE)</f>
        <v>-73900</v>
      </c>
      <c r="CO132" s="104">
        <f>VLOOKUP($B132,'Part 3 NNDR3'!$A$6:$FY$331,CO$4,FALSE)</f>
        <v>0</v>
      </c>
      <c r="CP132" s="104">
        <f>VLOOKUP($B132,'Part 3 NNDR3'!$A$6:$FY$331,CP$4,FALSE)</f>
        <v>0</v>
      </c>
      <c r="CQ132" s="104">
        <f>VLOOKUP($B132,'Part 3 NNDR3'!$A$6:$FY$331,CQ$4,FALSE)</f>
        <v>0</v>
      </c>
      <c r="CR132" s="104">
        <f>VLOOKUP($B132,'Part 3 NNDR3'!$A$6:$FY$331,CR$4,FALSE)</f>
        <v>0</v>
      </c>
      <c r="CS132" s="104">
        <f>VLOOKUP($B132,'Part 3 NNDR3'!$A$6:$FY$331,CS$4,FALSE)</f>
        <v>0</v>
      </c>
      <c r="CT132" s="104">
        <f>VLOOKUP($B132,'Part 3 NNDR3'!$A$6:$FY$331,CT$4,FALSE)</f>
        <v>0</v>
      </c>
      <c r="CU132" s="104">
        <f>VLOOKUP($B132,'Part 3 NNDR3'!$A$6:$FY$331,CU$4,FALSE)</f>
        <v>0</v>
      </c>
      <c r="CV132" s="104">
        <f>VLOOKUP($B132,'Part 3 NNDR3'!$A$6:$FY$331,CV$4,FALSE)</f>
        <v>0</v>
      </c>
      <c r="CW132" s="104">
        <f>VLOOKUP($B132,'Part 3 NNDR3'!$A$6:$FY$331,CW$4,FALSE)</f>
        <v>0</v>
      </c>
      <c r="CX132" s="104">
        <f>VLOOKUP($B132,'Part 3 NNDR3'!$A$6:$FY$331,CX$4,FALSE)</f>
        <v>0</v>
      </c>
      <c r="CY132" s="104">
        <f>VLOOKUP($B132,'Part 3 NNDR3'!$A$6:$FY$331,CY$4,FALSE)</f>
        <v>0</v>
      </c>
      <c r="CZ132" s="104">
        <f>VLOOKUP($B132,'Part 3 NNDR3'!$A$6:$FY$331,CZ$4,FALSE)</f>
        <v>0</v>
      </c>
      <c r="DA132" s="104">
        <f>VLOOKUP($B132,'Part 3 NNDR3'!$A$6:$FY$331,DA$4,FALSE)</f>
        <v>0</v>
      </c>
      <c r="DB132" s="104">
        <f>VLOOKUP($B132,'Part 3 NNDR3'!$A$6:$FY$331,DB$4,FALSE)</f>
        <v>0</v>
      </c>
      <c r="DC132" s="104">
        <f>VLOOKUP($B132,'Part 3 NNDR3'!$A$6:$FY$331,DC$4,FALSE)</f>
        <v>0</v>
      </c>
      <c r="DD132" s="104">
        <f>VLOOKUP($B132,'Part 3 NNDR3'!$A$6:$FY$331,DD$4,FALSE)</f>
        <v>0</v>
      </c>
      <c r="DE132" s="104">
        <f>VLOOKUP($B132,'Part 3 NNDR3'!$A$6:$FY$331,DE$4,FALSE)</f>
        <v>0</v>
      </c>
      <c r="DF132" s="104">
        <f>VLOOKUP($B132,'Part 3 NNDR3'!$A$6:$FY$331,DF$4,FALSE)</f>
        <v>0</v>
      </c>
      <c r="DG132" s="104">
        <f>VLOOKUP($B132,'Part 3 NNDR3'!$A$6:$FY$331,DG$4,FALSE)</f>
        <v>0</v>
      </c>
      <c r="DH132" s="104">
        <f>VLOOKUP($B132,'Part 3 NNDR3'!$A$6:$FY$331,DH$4,FALSE)</f>
        <v>0</v>
      </c>
      <c r="DI132" s="104">
        <f>VLOOKUP($B132,'Part 3 NNDR3'!$A$6:$FY$331,DI$4,FALSE)</f>
        <v>0</v>
      </c>
      <c r="DJ132" s="104">
        <f>VLOOKUP($B132,'Part 3 NNDR3'!$A$6:$FY$331,DJ$4,FALSE)</f>
        <v>0</v>
      </c>
      <c r="DK132" s="104">
        <f>VLOOKUP($B132,'Part 3 NNDR3'!$A$6:$FY$331,DK$4,FALSE)</f>
        <v>0</v>
      </c>
      <c r="DL132" s="104">
        <f>VLOOKUP($B132,'Part 3 NNDR3'!$A$6:$FY$331,DL$4,FALSE)</f>
        <v>-199693</v>
      </c>
      <c r="DM132" s="104">
        <f>VLOOKUP($B132,'Part 3 NNDR3'!$A$6:$FY$331,DM$4,FALSE)</f>
        <v>0</v>
      </c>
      <c r="DN132" s="104">
        <f>VLOOKUP($B132,'Part 3 NNDR3'!$A$6:$FY$331,DN$4,FALSE)</f>
        <v>-199693</v>
      </c>
      <c r="DO132" s="104">
        <f>VLOOKUP($B132,'Part 3 NNDR3'!$A$6:$FY$331,DO$4,FALSE)</f>
        <v>-17378</v>
      </c>
      <c r="DP132" s="104">
        <f>VLOOKUP($B132,'Part 3 NNDR3'!$A$6:$FY$331,DP$4,FALSE)</f>
        <v>0</v>
      </c>
      <c r="DQ132" s="104">
        <f>VLOOKUP($B132,'Part 3 NNDR3'!$A$6:$FY$331,DQ$4,FALSE)</f>
        <v>-17378</v>
      </c>
      <c r="DR132" s="104">
        <f>VLOOKUP($B132,'Part 3 NNDR3'!$A$6:$FY$331,DR$4,FALSE)</f>
        <v>-1310</v>
      </c>
      <c r="DS132" s="104">
        <f>VLOOKUP($B132,'Part 3 NNDR3'!$A$6:$FY$331,DS$4,FALSE)</f>
        <v>0</v>
      </c>
      <c r="DT132" s="104">
        <f>VLOOKUP($B132,'Part 3 NNDR3'!$A$6:$FY$331,DT$4,FALSE)</f>
        <v>-1310</v>
      </c>
      <c r="DU132" s="104">
        <f>VLOOKUP($B132,'Part 3 NNDR3'!$A$6:$FY$331,DU$4,FALSE)</f>
        <v>-9992</v>
      </c>
      <c r="DV132" s="104">
        <f>VLOOKUP($B132,'Part 3 NNDR3'!$A$6:$FY$331,DV$4,FALSE)</f>
        <v>0</v>
      </c>
      <c r="DW132" s="104">
        <f>VLOOKUP($B132,'Part 3 NNDR3'!$A$6:$FY$331,DW$4,FALSE)</f>
        <v>-9992</v>
      </c>
      <c r="DX132" s="104">
        <f>VLOOKUP($B132,'Part 3 NNDR3'!$A$6:$FY$331,DX$4,FALSE)</f>
        <v>0</v>
      </c>
      <c r="DY132" s="104">
        <f>VLOOKUP($B132,'Part 3 NNDR3'!$A$6:$FY$331,DY$4,FALSE)</f>
        <v>0</v>
      </c>
      <c r="DZ132" s="104">
        <f>VLOOKUP($B132,'Part 3 NNDR3'!$A$6:$FY$331,DZ$4,FALSE)</f>
        <v>0</v>
      </c>
      <c r="EA132" s="104">
        <f>VLOOKUP($B132,'Part 3 NNDR3'!$A$6:$FY$331,EA$4,FALSE)</f>
        <v>-1531433</v>
      </c>
      <c r="EB132" s="104">
        <f>VLOOKUP($B132,'Part 3 NNDR3'!$A$6:$FY$331,EB$4,FALSE)</f>
        <v>0</v>
      </c>
      <c r="EC132" s="104">
        <f>VLOOKUP($B132,'Part 3 NNDR3'!$A$6:$FY$331,EC$4,FALSE)</f>
        <v>-1531433</v>
      </c>
      <c r="ED132" s="104">
        <f>VLOOKUP($B132,'Part 3 NNDR3'!$A$6:$FY$331,ED$4,FALSE)</f>
        <v>-159987</v>
      </c>
      <c r="EE132" s="104">
        <f>VLOOKUP($B132,'Part 3 NNDR3'!$A$6:$FY$331,EE$4,FALSE)</f>
        <v>0</v>
      </c>
      <c r="EF132" s="104">
        <f>VLOOKUP($B132,'Part 3 NNDR3'!$A$6:$FY$331,EF$4,FALSE)</f>
        <v>-159987</v>
      </c>
      <c r="EG132" s="104">
        <f>VLOOKUP($B132,'Part 3 NNDR3'!$A$6:$FY$331,EG$4,FALSE)</f>
        <v>0</v>
      </c>
      <c r="EH132" s="104">
        <f>VLOOKUP($B132,'Part 3 NNDR3'!$A$6:$FY$331,EH$4,FALSE)</f>
        <v>0</v>
      </c>
      <c r="EI132" s="104">
        <f>VLOOKUP($B132,'Part 3 NNDR3'!$A$6:$FY$331,EI$4,FALSE)</f>
        <v>0</v>
      </c>
      <c r="EJ132" s="104">
        <f>VLOOKUP($B132,'Part 3 NNDR3'!$A$6:$FY$331,EJ$4,FALSE)</f>
        <v>0</v>
      </c>
      <c r="EK132" s="104">
        <f>VLOOKUP($B132,'Part 3 NNDR3'!$A$6:$FY$331,EK$4,FALSE)</f>
        <v>0</v>
      </c>
      <c r="EL132" s="104">
        <f>VLOOKUP($B132,'Part 3 NNDR3'!$A$6:$FY$331,EL$4,FALSE)</f>
        <v>0</v>
      </c>
      <c r="EM132" s="104">
        <f>VLOOKUP($B132,'Part 3 NNDR3'!$A$6:$FY$331,EM$4,FALSE)</f>
        <v>-12891</v>
      </c>
      <c r="EN132" s="104">
        <f>VLOOKUP($B132,'Part 3 NNDR3'!$A$6:$FY$331,EN$4,FALSE)</f>
        <v>0</v>
      </c>
      <c r="EO132" s="104">
        <f>VLOOKUP($B132,'Part 3 NNDR3'!$A$6:$FY$331,EO$4,FALSE)</f>
        <v>-12891</v>
      </c>
      <c r="EP132" s="104">
        <f>VLOOKUP($B132,'Part 3 NNDR3'!$A$6:$FY$331,EP$4,FALSE)</f>
        <v>-1732991</v>
      </c>
      <c r="EQ132" s="104">
        <f>VLOOKUP($B132,'Part 3 NNDR3'!$A$6:$FY$331,EQ$4,FALSE)</f>
        <v>0</v>
      </c>
      <c r="ER132" s="104">
        <f>VLOOKUP($B132,'Part 3 NNDR3'!$A$6:$FY$331,ER$4,FALSE)</f>
        <v>-1732991</v>
      </c>
      <c r="ES132" s="104">
        <f>VLOOKUP($B132,'Part 3 NNDR3'!$A$6:$FY$331,ES$4,FALSE)</f>
        <v>0</v>
      </c>
      <c r="ET132" s="104">
        <f>VLOOKUP($B132,'Part 3 NNDR3'!$A$6:$FY$331,ET$4,FALSE)</f>
        <v>0</v>
      </c>
      <c r="EU132" s="104">
        <f>VLOOKUP($B132,'Part 3 NNDR3'!$A$6:$FY$331,EU$4,FALSE)</f>
        <v>0</v>
      </c>
      <c r="EV132" s="104">
        <f>VLOOKUP($B132,'Part 3 NNDR3'!$A$6:$FY$331,EV$4,FALSE)</f>
        <v>0</v>
      </c>
      <c r="EW132" s="104">
        <f>VLOOKUP($B132,'Part 3 NNDR3'!$A$6:$FY$331,EW$4,FALSE)</f>
        <v>0</v>
      </c>
      <c r="EX132" s="104">
        <f>VLOOKUP($B132,'Part 3 NNDR3'!$A$6:$FY$331,EX$4,FALSE)</f>
        <v>0</v>
      </c>
      <c r="EY132" s="104">
        <f>VLOOKUP($B132,'Part 3 NNDR3'!$A$6:$FY$331,EY$4,FALSE)</f>
        <v>0</v>
      </c>
      <c r="EZ132" s="104">
        <f>VLOOKUP($B132,'Part 3 NNDR3'!$A$6:$FY$331,EZ$4,FALSE)</f>
        <v>0</v>
      </c>
      <c r="FA132" s="104">
        <f>VLOOKUP($B132,'Part 3 NNDR3'!$A$6:$FY$331,FA$4,FALSE)</f>
        <v>0</v>
      </c>
      <c r="FB132" s="104">
        <f>VLOOKUP($B132,'Part 3 NNDR3'!$A$6:$FY$331,FB$4,FALSE)</f>
        <v>85356975</v>
      </c>
      <c r="FC132" s="104">
        <f>VLOOKUP($B132,'Part 3 NNDR3'!$A$6:$FY$331,FC$4,FALSE)</f>
        <v>0</v>
      </c>
      <c r="FD132" s="104">
        <f>VLOOKUP($B132,'Part 3 NNDR3'!$A$6:$FY$331,FD$4,FALSE)</f>
        <v>85356975</v>
      </c>
      <c r="FE132" s="104">
        <f>VLOOKUP($B132,'Part 3 NNDR3'!$A$6:$FY$331,FE$4,FALSE)</f>
        <v>325266</v>
      </c>
      <c r="FF132" s="104">
        <f>VLOOKUP($B132,'Part 3 NNDR3'!$A$6:$FY$331,FF$4,FALSE)</f>
        <v>0</v>
      </c>
      <c r="FG132" s="104">
        <f>VLOOKUP($B132,'Part 3 NNDR3'!$A$6:$FY$331,FG$4,FALSE)</f>
        <v>325266</v>
      </c>
      <c r="FH132" s="104">
        <f>VLOOKUP($B132,'Part 3 NNDR3'!$A$6:$FY$331,FH$4,FALSE)</f>
        <v>-6513641</v>
      </c>
      <c r="FI132" s="104">
        <f>VLOOKUP($B132,'Part 3 NNDR3'!$A$6:$FY$331,FI$4,FALSE)</f>
        <v>0</v>
      </c>
      <c r="FJ132" s="104">
        <f>VLOOKUP($B132,'Part 3 NNDR3'!$A$6:$FY$331,FJ$4,FALSE)</f>
        <v>-6513641</v>
      </c>
      <c r="FK132" s="104">
        <f>VLOOKUP($B132,'Part 3 NNDR3'!$A$6:$FY$331,FK$4,FALSE)</f>
        <v>-3418233</v>
      </c>
      <c r="FL132" s="104">
        <f>VLOOKUP($B132,'Part 3 NNDR3'!$A$6:$FY$331,FL$4,FALSE)</f>
        <v>0</v>
      </c>
      <c r="FM132" s="104">
        <f>VLOOKUP($B132,'Part 3 NNDR3'!$A$6:$FY$331,FM$4,FALSE)</f>
        <v>-3418233</v>
      </c>
      <c r="FN132" s="104">
        <f>VLOOKUP($B132,'Part 3 NNDR3'!$A$6:$FY$331,FN$4,FALSE)</f>
        <v>-199693</v>
      </c>
      <c r="FO132" s="104">
        <f>VLOOKUP($B132,'Part 3 NNDR3'!$A$6:$FY$331,FO$4,FALSE)</f>
        <v>0</v>
      </c>
      <c r="FP132" s="104">
        <f>VLOOKUP($B132,'Part 3 NNDR3'!$A$6:$FY$331,FP$4,FALSE)</f>
        <v>-199693</v>
      </c>
      <c r="FQ132" s="104">
        <f>VLOOKUP($B132,'Part 3 NNDR3'!$A$6:$FY$331,FQ$4,FALSE)</f>
        <v>-1732991</v>
      </c>
      <c r="FR132" s="104">
        <f>VLOOKUP($B132,'Part 3 NNDR3'!$A$6:$FY$331,FR$4,FALSE)</f>
        <v>0</v>
      </c>
      <c r="FS132" s="104">
        <f>VLOOKUP($B132,'Part 3 NNDR3'!$A$6:$FY$331,FS$4,FALSE)</f>
        <v>-1732991</v>
      </c>
      <c r="FT132" s="104">
        <f>VLOOKUP($B132,'Part 3 NNDR3'!$A$6:$FY$331,FT$4,FALSE)</f>
        <v>0</v>
      </c>
      <c r="FU132" s="104">
        <f>VLOOKUP($B132,'Part 3 NNDR3'!$A$6:$FY$331,FU$4,FALSE)</f>
        <v>0</v>
      </c>
      <c r="FV132" s="104">
        <f>VLOOKUP($B132,'Part 3 NNDR3'!$A$6:$FY$331,FV$4,FALSE)</f>
        <v>0</v>
      </c>
      <c r="FW132" s="104">
        <f>VLOOKUP($B132,'Part 3 NNDR3'!$A$6:$FY$331,FW$4,FALSE)</f>
        <v>-11539292</v>
      </c>
      <c r="FX132" s="104">
        <f>VLOOKUP($B132,'Part 3 NNDR3'!$A$6:$FY$331,FX$4,FALSE)</f>
        <v>0</v>
      </c>
      <c r="FY132" s="104">
        <f>VLOOKUP($B132,'Part 3 NNDR3'!$A$6:$FY$331,FY$4,FALSE)</f>
        <v>-11539292</v>
      </c>
      <c r="FZ132" s="104">
        <f>VLOOKUP($B132,'Part 3 NNDR3'!$A$6:$FY$331,FZ$4,FALSE)</f>
        <v>73817683</v>
      </c>
      <c r="GA132" s="104">
        <f>VLOOKUP($B132,'Part 3 NNDR3'!$A$6:$FY$331,GA$4,FALSE)</f>
        <v>0</v>
      </c>
      <c r="GB132" s="104">
        <f>VLOOKUP($B132,'Part 3 NNDR3'!$A$6:$FY$331,GB$4,FALSE)</f>
        <v>73817683</v>
      </c>
      <c r="GC132" s="105" t="str">
        <f>VLOOKUP($B132,'Data (Updated)'!$C$4:$E$329,2,FALSE)</f>
        <v>E5100</v>
      </c>
      <c r="GD132" s="105" t="str">
        <f>VLOOKUP($B132,'Data (Updated)'!$C$4:$E$329,3,FALSE)</f>
        <v>NA</v>
      </c>
    </row>
    <row r="133" spans="1:186" ht="12.75" x14ac:dyDescent="0.2">
      <c r="A133" s="75">
        <v>128</v>
      </c>
      <c r="B133" s="100" t="s">
        <v>357</v>
      </c>
      <c r="C133" s="101" t="s">
        <v>951</v>
      </c>
      <c r="D133" s="102" t="s">
        <v>953</v>
      </c>
      <c r="E133" s="103" t="s">
        <v>968</v>
      </c>
      <c r="F133" s="104">
        <f>VLOOKUP($B133,'Part 3 NNDR3'!$A$6:$FY$331,F$4,FALSE)</f>
        <v>0</v>
      </c>
      <c r="G133" s="104">
        <f>VLOOKUP($B133,'Part 3 NNDR3'!$A$6:$FY$331,G$4,FALSE)</f>
        <v>0</v>
      </c>
      <c r="H133" s="104">
        <f>VLOOKUP($B133,'Part 3 NNDR3'!$A$6:$FY$331,H$4,FALSE)</f>
        <v>0</v>
      </c>
      <c r="I133" s="104">
        <f>VLOOKUP($B133,'Part 3 NNDR3'!$A$6:$FY$331,I$4,FALSE)</f>
        <v>23294</v>
      </c>
      <c r="J133" s="104">
        <f>VLOOKUP($B133,'Part 3 NNDR3'!$A$6:$FY$331,J$4,FALSE)</f>
        <v>0</v>
      </c>
      <c r="K133" s="104">
        <f>VLOOKUP($B133,'Part 3 NNDR3'!$A$6:$FY$331,K$4,FALSE)</f>
        <v>23294</v>
      </c>
      <c r="L133" s="104">
        <f>VLOOKUP($B133,'Part 3 NNDR3'!$A$6:$FY$331,L$4,FALSE)</f>
        <v>0</v>
      </c>
      <c r="M133" s="104">
        <f>VLOOKUP($B133,'Part 3 NNDR3'!$A$6:$FY$331,M$4,FALSE)</f>
        <v>0</v>
      </c>
      <c r="N133" s="104">
        <f>VLOOKUP($B133,'Part 3 NNDR3'!$A$6:$FY$331,N$4,FALSE)</f>
        <v>0</v>
      </c>
      <c r="O133" s="104">
        <f>VLOOKUP($B133,'Part 3 NNDR3'!$A$6:$FY$331,O$4,FALSE)</f>
        <v>238540</v>
      </c>
      <c r="P133" s="104">
        <f>VLOOKUP($B133,'Part 3 NNDR3'!$A$6:$FY$331,P$4,FALSE)</f>
        <v>0</v>
      </c>
      <c r="Q133" s="104">
        <f>VLOOKUP($B133,'Part 3 NNDR3'!$A$6:$FY$331,Q$4,FALSE)</f>
        <v>238540</v>
      </c>
      <c r="R133" s="104">
        <f>VLOOKUP($B133,'Part 3 NNDR3'!$A$6:$FY$331,R$4,FALSE)</f>
        <v>261834</v>
      </c>
      <c r="S133" s="104">
        <f>VLOOKUP($B133,'Part 3 NNDR3'!$A$6:$FY$331,S$4,FALSE)</f>
        <v>0</v>
      </c>
      <c r="T133" s="104">
        <f>VLOOKUP($B133,'Part 3 NNDR3'!$A$6:$FY$331,T$4,FALSE)</f>
        <v>261834</v>
      </c>
      <c r="U133" s="104">
        <f>VLOOKUP($B133,'Part 3 NNDR3'!$A$6:$FY$331,U$4,FALSE)</f>
        <v>-5562452</v>
      </c>
      <c r="V133" s="104">
        <f>VLOOKUP($B133,'Part 3 NNDR3'!$A$6:$FY$331,V$4,FALSE)</f>
        <v>-56998</v>
      </c>
      <c r="W133" s="104">
        <f>VLOOKUP($B133,'Part 3 NNDR3'!$A$6:$FY$331,W$4,FALSE)</f>
        <v>-5619450</v>
      </c>
      <c r="X133" s="104">
        <f>VLOOKUP($B133,'Part 3 NNDR3'!$A$6:$FY$331,X$4,FALSE)</f>
        <v>0</v>
      </c>
      <c r="Y133" s="104">
        <f>VLOOKUP($B133,'Part 3 NNDR3'!$A$6:$FY$331,Y$4,FALSE)</f>
        <v>0</v>
      </c>
      <c r="Z133" s="104">
        <f>VLOOKUP($B133,'Part 3 NNDR3'!$A$6:$FY$331,Z$4,FALSE)</f>
        <v>0</v>
      </c>
      <c r="AA133" s="104">
        <f>VLOOKUP($B133,'Part 3 NNDR3'!$A$6:$FY$331,AA$4,FALSE)</f>
        <v>-285843</v>
      </c>
      <c r="AB133" s="104">
        <f>VLOOKUP($B133,'Part 3 NNDR3'!$A$6:$FY$331,AB$4,FALSE)</f>
        <v>-3697</v>
      </c>
      <c r="AC133" s="104">
        <f>VLOOKUP($B133,'Part 3 NNDR3'!$A$6:$FY$331,AC$4,FALSE)</f>
        <v>-289540</v>
      </c>
      <c r="AD133" s="104">
        <f>VLOOKUP($B133,'Part 3 NNDR3'!$A$6:$FY$331,AD$4,FALSE)</f>
        <v>-174985</v>
      </c>
      <c r="AE133" s="104">
        <f>VLOOKUP($B133,'Part 3 NNDR3'!$A$6:$FY$331,AE$4,FALSE)</f>
        <v>-3697</v>
      </c>
      <c r="AF133" s="104">
        <f>VLOOKUP($B133,'Part 3 NNDR3'!$A$6:$FY$331,AF$4,FALSE)</f>
        <v>-178682</v>
      </c>
      <c r="AG133" s="104">
        <f>VLOOKUP($B133,'Part 3 NNDR3'!$A$6:$FY$331,AG$4,FALSE)</f>
        <v>0</v>
      </c>
      <c r="AH133" s="104">
        <f>VLOOKUP($B133,'Part 3 NNDR3'!$A$6:$FY$331,AH$4,FALSE)</f>
        <v>0</v>
      </c>
      <c r="AI133" s="104">
        <f>VLOOKUP($B133,'Part 3 NNDR3'!$A$6:$FY$331,AI$4,FALSE)</f>
        <v>0</v>
      </c>
      <c r="AJ133" s="104">
        <f>VLOOKUP($B133,'Part 3 NNDR3'!$A$6:$FY$331,AJ$4,FALSE)</f>
        <v>1298219</v>
      </c>
      <c r="AK133" s="104">
        <f>VLOOKUP($B133,'Part 3 NNDR3'!$A$6:$FY$331,AK$4,FALSE)</f>
        <v>5461</v>
      </c>
      <c r="AL133" s="104">
        <f>VLOOKUP($B133,'Part 3 NNDR3'!$A$6:$FY$331,AL$4,FALSE)</f>
        <v>1303680</v>
      </c>
      <c r="AM133" s="104">
        <f>VLOOKUP($B133,'Part 3 NNDR3'!$A$6:$FY$331,AM$4,FALSE)</f>
        <v>-15667</v>
      </c>
      <c r="AN133" s="104">
        <f>VLOOKUP($B133,'Part 3 NNDR3'!$A$6:$FY$331,AN$4,FALSE)</f>
        <v>-36</v>
      </c>
      <c r="AO133" s="104">
        <f>VLOOKUP($B133,'Part 3 NNDR3'!$A$6:$FY$331,AO$4,FALSE)</f>
        <v>-15703</v>
      </c>
      <c r="AP133" s="104">
        <f>VLOOKUP($B133,'Part 3 NNDR3'!$A$6:$FY$331,AP$4,FALSE)</f>
        <v>-4351050</v>
      </c>
      <c r="AQ133" s="104">
        <f>VLOOKUP($B133,'Part 3 NNDR3'!$A$6:$FY$331,AQ$4,FALSE)</f>
        <v>-631</v>
      </c>
      <c r="AR133" s="104">
        <f>VLOOKUP($B133,'Part 3 NNDR3'!$A$6:$FY$331,AR$4,FALSE)</f>
        <v>-4351681</v>
      </c>
      <c r="AS133" s="104">
        <f>VLOOKUP($B133,'Part 3 NNDR3'!$A$6:$FY$331,AS$4,FALSE)</f>
        <v>-79937</v>
      </c>
      <c r="AT133" s="104">
        <f>VLOOKUP($B133,'Part 3 NNDR3'!$A$6:$FY$331,AT$4,FALSE)</f>
        <v>0</v>
      </c>
      <c r="AU133" s="104">
        <f>VLOOKUP($B133,'Part 3 NNDR3'!$A$6:$FY$331,AU$4,FALSE)</f>
        <v>-79937</v>
      </c>
      <c r="AV133" s="104">
        <f>VLOOKUP($B133,'Part 3 NNDR3'!$A$6:$FY$331,AV$4,FALSE)</f>
        <v>-84018</v>
      </c>
      <c r="AW133" s="104">
        <f>VLOOKUP($B133,'Part 3 NNDR3'!$A$6:$FY$331,AW$4,FALSE)</f>
        <v>0</v>
      </c>
      <c r="AX133" s="104">
        <f>VLOOKUP($B133,'Part 3 NNDR3'!$A$6:$FY$331,AX$4,FALSE)</f>
        <v>-84018</v>
      </c>
      <c r="AY133" s="104">
        <f>VLOOKUP($B133,'Part 3 NNDR3'!$A$6:$FY$331,AY$4,FALSE)</f>
        <v>-39508</v>
      </c>
      <c r="AZ133" s="104">
        <f>VLOOKUP($B133,'Part 3 NNDR3'!$A$6:$FY$331,AZ$4,FALSE)</f>
        <v>0</v>
      </c>
      <c r="BA133" s="104">
        <f>VLOOKUP($B133,'Part 3 NNDR3'!$A$6:$FY$331,BA$4,FALSE)</f>
        <v>-39508</v>
      </c>
      <c r="BB133" s="104">
        <f>VLOOKUP($B133,'Part 3 NNDR3'!$A$6:$FY$331,BB$4,FALSE)</f>
        <v>-94962</v>
      </c>
      <c r="BC133" s="104">
        <f>VLOOKUP($B133,'Part 3 NNDR3'!$A$6:$FY$331,BC$4,FALSE)</f>
        <v>0</v>
      </c>
      <c r="BD133" s="104">
        <f>VLOOKUP($B133,'Part 3 NNDR3'!$A$6:$FY$331,BD$4,FALSE)</f>
        <v>-94962</v>
      </c>
      <c r="BE133" s="104">
        <f>VLOOKUP($B133,'Part 3 NNDR3'!$A$6:$FY$331,BE$4,FALSE)</f>
        <v>376</v>
      </c>
      <c r="BF133" s="104">
        <f>VLOOKUP($B133,'Part 3 NNDR3'!$A$6:$FY$331,BF$4,FALSE)</f>
        <v>0</v>
      </c>
      <c r="BG133" s="104">
        <f>VLOOKUP($B133,'Part 3 NNDR3'!$A$6:$FY$331,BG$4,FALSE)</f>
        <v>376</v>
      </c>
      <c r="BH133" s="104">
        <f>VLOOKUP($B133,'Part 3 NNDR3'!$A$6:$FY$331,BH$4,FALSE)</f>
        <v>-9214842</v>
      </c>
      <c r="BI133" s="104">
        <f>VLOOKUP($B133,'Part 3 NNDR3'!$A$6:$FY$331,BI$4,FALSE)</f>
        <v>-55901</v>
      </c>
      <c r="BJ133" s="104">
        <f>VLOOKUP($B133,'Part 3 NNDR3'!$A$6:$FY$331,BJ$4,FALSE)</f>
        <v>-9270743</v>
      </c>
      <c r="BK133" s="104">
        <f>VLOOKUP($B133,'Part 3 NNDR3'!$A$6:$FY$331,BK$4,FALSE)</f>
        <v>0</v>
      </c>
      <c r="BL133" s="104">
        <f>VLOOKUP($B133,'Part 3 NNDR3'!$A$6:$FY$331,BL$4,FALSE)</f>
        <v>0</v>
      </c>
      <c r="BM133" s="104">
        <f>VLOOKUP($B133,'Part 3 NNDR3'!$A$6:$FY$331,BM$4,FALSE)</f>
        <v>0</v>
      </c>
      <c r="BN133" s="104">
        <f>VLOOKUP($B133,'Part 3 NNDR3'!$A$6:$FY$331,BN$4,FALSE)</f>
        <v>10334</v>
      </c>
      <c r="BO133" s="104">
        <f>VLOOKUP($B133,'Part 3 NNDR3'!$A$6:$FY$331,BO$4,FALSE)</f>
        <v>0</v>
      </c>
      <c r="BP133" s="104">
        <f>VLOOKUP($B133,'Part 3 NNDR3'!$A$6:$FY$331,BP$4,FALSE)</f>
        <v>10334</v>
      </c>
      <c r="BQ133" s="104">
        <f>VLOOKUP($B133,'Part 3 NNDR3'!$A$6:$FY$331,BQ$4,FALSE)</f>
        <v>-2052517</v>
      </c>
      <c r="BR133" s="104">
        <f>VLOOKUP($B133,'Part 3 NNDR3'!$A$6:$FY$331,BR$4,FALSE)</f>
        <v>-10165</v>
      </c>
      <c r="BS133" s="104">
        <f>VLOOKUP($B133,'Part 3 NNDR3'!$A$6:$FY$331,BS$4,FALSE)</f>
        <v>-2062682</v>
      </c>
      <c r="BT133" s="104">
        <f>VLOOKUP($B133,'Part 3 NNDR3'!$A$6:$FY$331,BT$4,FALSE)</f>
        <v>76655</v>
      </c>
      <c r="BU133" s="104">
        <f>VLOOKUP($B133,'Part 3 NNDR3'!$A$6:$FY$331,BU$4,FALSE)</f>
        <v>214</v>
      </c>
      <c r="BV133" s="104">
        <f>VLOOKUP($B133,'Part 3 NNDR3'!$A$6:$FY$331,BV$4,FALSE)</f>
        <v>76869</v>
      </c>
      <c r="BW133" s="104">
        <f>VLOOKUP($B133,'Part 3 NNDR3'!$A$6:$FY$331,BW$4,FALSE)</f>
        <v>-1965528</v>
      </c>
      <c r="BX133" s="104">
        <f>VLOOKUP($B133,'Part 3 NNDR3'!$A$6:$FY$331,BX$4,FALSE)</f>
        <v>-9951</v>
      </c>
      <c r="BY133" s="104">
        <f>VLOOKUP($B133,'Part 3 NNDR3'!$A$6:$FY$331,BY$4,FALSE)</f>
        <v>-1975479</v>
      </c>
      <c r="BZ133" s="104">
        <f>VLOOKUP($B133,'Part 3 NNDR3'!$A$6:$FY$331,BZ$4,FALSE)</f>
        <v>-349032</v>
      </c>
      <c r="CA133" s="104">
        <f>VLOOKUP($B133,'Part 3 NNDR3'!$A$6:$FY$331,CA$4,FALSE)</f>
        <v>0</v>
      </c>
      <c r="CB133" s="104">
        <f>VLOOKUP($B133,'Part 3 NNDR3'!$A$6:$FY$331,CB$4,FALSE)</f>
        <v>-349032</v>
      </c>
      <c r="CC133" s="104">
        <f>VLOOKUP($B133,'Part 3 NNDR3'!$A$6:$FY$331,CC$4,FALSE)</f>
        <v>-1452</v>
      </c>
      <c r="CD133" s="104">
        <f>VLOOKUP($B133,'Part 3 NNDR3'!$A$6:$FY$331,CD$4,FALSE)</f>
        <v>0</v>
      </c>
      <c r="CE133" s="104">
        <f>VLOOKUP($B133,'Part 3 NNDR3'!$A$6:$FY$331,CE$4,FALSE)</f>
        <v>-1452</v>
      </c>
      <c r="CF133" s="104">
        <f>VLOOKUP($B133,'Part 3 NNDR3'!$A$6:$FY$331,CF$4,FALSE)</f>
        <v>-143417</v>
      </c>
      <c r="CG133" s="104">
        <f>VLOOKUP($B133,'Part 3 NNDR3'!$A$6:$FY$331,CG$4,FALSE)</f>
        <v>0</v>
      </c>
      <c r="CH133" s="104">
        <f>VLOOKUP($B133,'Part 3 NNDR3'!$A$6:$FY$331,CH$4,FALSE)</f>
        <v>-143417</v>
      </c>
      <c r="CI133" s="104">
        <f>VLOOKUP($B133,'Part 3 NNDR3'!$A$6:$FY$331,CI$4,FALSE)</f>
        <v>34076</v>
      </c>
      <c r="CJ133" s="104">
        <f>VLOOKUP($B133,'Part 3 NNDR3'!$A$6:$FY$331,CJ$4,FALSE)</f>
        <v>0</v>
      </c>
      <c r="CK133" s="104">
        <f>VLOOKUP($B133,'Part 3 NNDR3'!$A$6:$FY$331,CK$4,FALSE)</f>
        <v>34076</v>
      </c>
      <c r="CL133" s="104">
        <f>VLOOKUP($B133,'Part 3 NNDR3'!$A$6:$FY$331,CL$4,FALSE)</f>
        <v>-11974</v>
      </c>
      <c r="CM133" s="104">
        <f>VLOOKUP($B133,'Part 3 NNDR3'!$A$6:$FY$331,CM$4,FALSE)</f>
        <v>0</v>
      </c>
      <c r="CN133" s="104">
        <f>VLOOKUP($B133,'Part 3 NNDR3'!$A$6:$FY$331,CN$4,FALSE)</f>
        <v>-11974</v>
      </c>
      <c r="CO133" s="104">
        <f>VLOOKUP($B133,'Part 3 NNDR3'!$A$6:$FY$331,CO$4,FALSE)</f>
        <v>-6503</v>
      </c>
      <c r="CP133" s="104">
        <f>VLOOKUP($B133,'Part 3 NNDR3'!$A$6:$FY$331,CP$4,FALSE)</f>
        <v>0</v>
      </c>
      <c r="CQ133" s="104">
        <f>VLOOKUP($B133,'Part 3 NNDR3'!$A$6:$FY$331,CQ$4,FALSE)</f>
        <v>-6503</v>
      </c>
      <c r="CR133" s="104">
        <f>VLOOKUP($B133,'Part 3 NNDR3'!$A$6:$FY$331,CR$4,FALSE)</f>
        <v>-51140</v>
      </c>
      <c r="CS133" s="104">
        <f>VLOOKUP($B133,'Part 3 NNDR3'!$A$6:$FY$331,CS$4,FALSE)</f>
        <v>0</v>
      </c>
      <c r="CT133" s="104">
        <f>VLOOKUP($B133,'Part 3 NNDR3'!$A$6:$FY$331,CT$4,FALSE)</f>
        <v>-51140</v>
      </c>
      <c r="CU133" s="104">
        <f>VLOOKUP($B133,'Part 3 NNDR3'!$A$6:$FY$331,CU$4,FALSE)</f>
        <v>222</v>
      </c>
      <c r="CV133" s="104">
        <f>VLOOKUP($B133,'Part 3 NNDR3'!$A$6:$FY$331,CV$4,FALSE)</f>
        <v>0</v>
      </c>
      <c r="CW133" s="104">
        <f>VLOOKUP($B133,'Part 3 NNDR3'!$A$6:$FY$331,CW$4,FALSE)</f>
        <v>222</v>
      </c>
      <c r="CX133" s="104">
        <f>VLOOKUP($B133,'Part 3 NNDR3'!$A$6:$FY$331,CX$4,FALSE)</f>
        <v>0</v>
      </c>
      <c r="CY133" s="104">
        <f>VLOOKUP($B133,'Part 3 NNDR3'!$A$6:$FY$331,CY$4,FALSE)</f>
        <v>0</v>
      </c>
      <c r="CZ133" s="104">
        <f>VLOOKUP($B133,'Part 3 NNDR3'!$A$6:$FY$331,CZ$4,FALSE)</f>
        <v>0</v>
      </c>
      <c r="DA133" s="104">
        <f>VLOOKUP($B133,'Part 3 NNDR3'!$A$6:$FY$331,DA$4,FALSE)</f>
        <v>0</v>
      </c>
      <c r="DB133" s="104">
        <f>VLOOKUP($B133,'Part 3 NNDR3'!$A$6:$FY$331,DB$4,FALSE)</f>
        <v>0</v>
      </c>
      <c r="DC133" s="104">
        <f>VLOOKUP($B133,'Part 3 NNDR3'!$A$6:$FY$331,DC$4,FALSE)</f>
        <v>0</v>
      </c>
      <c r="DD133" s="104">
        <f>VLOOKUP($B133,'Part 3 NNDR3'!$A$6:$FY$331,DD$4,FALSE)</f>
        <v>0</v>
      </c>
      <c r="DE133" s="104">
        <f>VLOOKUP($B133,'Part 3 NNDR3'!$A$6:$FY$331,DE$4,FALSE)</f>
        <v>-162104</v>
      </c>
      <c r="DF133" s="104">
        <f>VLOOKUP($B133,'Part 3 NNDR3'!$A$6:$FY$331,DF$4,FALSE)</f>
        <v>-162104</v>
      </c>
      <c r="DG133" s="104">
        <f>VLOOKUP($B133,'Part 3 NNDR3'!$A$6:$FY$331,DG$4,FALSE)</f>
        <v>0</v>
      </c>
      <c r="DH133" s="104">
        <f>VLOOKUP($B133,'Part 3 NNDR3'!$A$6:$FY$331,DH$4,FALSE)</f>
        <v>-3898</v>
      </c>
      <c r="DI133" s="104">
        <f>VLOOKUP($B133,'Part 3 NNDR3'!$A$6:$FY$331,DI$4,FALSE)</f>
        <v>-3898</v>
      </c>
      <c r="DJ133" s="104">
        <f>VLOOKUP($B133,'Part 3 NNDR3'!$A$6:$FY$331,DJ$4,FALSE)</f>
        <v>-166002</v>
      </c>
      <c r="DK133" s="104">
        <f>VLOOKUP($B133,'Part 3 NNDR3'!$A$6:$FY$331,DK$4,FALSE)</f>
        <v>0</v>
      </c>
      <c r="DL133" s="104">
        <f>VLOOKUP($B133,'Part 3 NNDR3'!$A$6:$FY$331,DL$4,FALSE)</f>
        <v>-529220</v>
      </c>
      <c r="DM133" s="104">
        <f>VLOOKUP($B133,'Part 3 NNDR3'!$A$6:$FY$331,DM$4,FALSE)</f>
        <v>-166002</v>
      </c>
      <c r="DN133" s="104">
        <f>VLOOKUP($B133,'Part 3 NNDR3'!$A$6:$FY$331,DN$4,FALSE)</f>
        <v>-695222</v>
      </c>
      <c r="DO133" s="104">
        <f>VLOOKUP($B133,'Part 3 NNDR3'!$A$6:$FY$331,DO$4,FALSE)</f>
        <v>-13676</v>
      </c>
      <c r="DP133" s="104">
        <f>VLOOKUP($B133,'Part 3 NNDR3'!$A$6:$FY$331,DP$4,FALSE)</f>
        <v>0</v>
      </c>
      <c r="DQ133" s="104">
        <f>VLOOKUP($B133,'Part 3 NNDR3'!$A$6:$FY$331,DQ$4,FALSE)</f>
        <v>-13676</v>
      </c>
      <c r="DR133" s="104">
        <f>VLOOKUP($B133,'Part 3 NNDR3'!$A$6:$FY$331,DR$4,FALSE)</f>
        <v>-3433</v>
      </c>
      <c r="DS133" s="104">
        <f>VLOOKUP($B133,'Part 3 NNDR3'!$A$6:$FY$331,DS$4,FALSE)</f>
        <v>0</v>
      </c>
      <c r="DT133" s="104">
        <f>VLOOKUP($B133,'Part 3 NNDR3'!$A$6:$FY$331,DT$4,FALSE)</f>
        <v>-3433</v>
      </c>
      <c r="DU133" s="104">
        <f>VLOOKUP($B133,'Part 3 NNDR3'!$A$6:$FY$331,DU$4,FALSE)</f>
        <v>-19397</v>
      </c>
      <c r="DV133" s="104">
        <f>VLOOKUP($B133,'Part 3 NNDR3'!$A$6:$FY$331,DV$4,FALSE)</f>
        <v>0</v>
      </c>
      <c r="DW133" s="104">
        <f>VLOOKUP($B133,'Part 3 NNDR3'!$A$6:$FY$331,DW$4,FALSE)</f>
        <v>-19397</v>
      </c>
      <c r="DX133" s="104">
        <f>VLOOKUP($B133,'Part 3 NNDR3'!$A$6:$FY$331,DX$4,FALSE)</f>
        <v>0</v>
      </c>
      <c r="DY133" s="104">
        <f>VLOOKUP($B133,'Part 3 NNDR3'!$A$6:$FY$331,DY$4,FALSE)</f>
        <v>0</v>
      </c>
      <c r="DZ133" s="104">
        <f>VLOOKUP($B133,'Part 3 NNDR3'!$A$6:$FY$331,DZ$4,FALSE)</f>
        <v>0</v>
      </c>
      <c r="EA133" s="104">
        <f>VLOOKUP($B133,'Part 3 NNDR3'!$A$6:$FY$331,EA$4,FALSE)</f>
        <v>-1234871</v>
      </c>
      <c r="EB133" s="104">
        <f>VLOOKUP($B133,'Part 3 NNDR3'!$A$6:$FY$331,EB$4,FALSE)</f>
        <v>0</v>
      </c>
      <c r="EC133" s="104">
        <f>VLOOKUP($B133,'Part 3 NNDR3'!$A$6:$FY$331,EC$4,FALSE)</f>
        <v>-1234871</v>
      </c>
      <c r="ED133" s="104">
        <f>VLOOKUP($B133,'Part 3 NNDR3'!$A$6:$FY$331,ED$4,FALSE)</f>
        <v>-13568</v>
      </c>
      <c r="EE133" s="104">
        <f>VLOOKUP($B133,'Part 3 NNDR3'!$A$6:$FY$331,EE$4,FALSE)</f>
        <v>0</v>
      </c>
      <c r="EF133" s="104">
        <f>VLOOKUP($B133,'Part 3 NNDR3'!$A$6:$FY$331,EF$4,FALSE)</f>
        <v>-13568</v>
      </c>
      <c r="EG133" s="104">
        <f>VLOOKUP($B133,'Part 3 NNDR3'!$A$6:$FY$331,EG$4,FALSE)</f>
        <v>0</v>
      </c>
      <c r="EH133" s="104">
        <f>VLOOKUP($B133,'Part 3 NNDR3'!$A$6:$FY$331,EH$4,FALSE)</f>
        <v>0</v>
      </c>
      <c r="EI133" s="104">
        <f>VLOOKUP($B133,'Part 3 NNDR3'!$A$6:$FY$331,EI$4,FALSE)</f>
        <v>0</v>
      </c>
      <c r="EJ133" s="104">
        <f>VLOOKUP($B133,'Part 3 NNDR3'!$A$6:$FY$331,EJ$4,FALSE)</f>
        <v>0</v>
      </c>
      <c r="EK133" s="104">
        <f>VLOOKUP($B133,'Part 3 NNDR3'!$A$6:$FY$331,EK$4,FALSE)</f>
        <v>0</v>
      </c>
      <c r="EL133" s="104">
        <f>VLOOKUP($B133,'Part 3 NNDR3'!$A$6:$FY$331,EL$4,FALSE)</f>
        <v>0</v>
      </c>
      <c r="EM133" s="104">
        <f>VLOOKUP($B133,'Part 3 NNDR3'!$A$6:$FY$331,EM$4,FALSE)</f>
        <v>-39542</v>
      </c>
      <c r="EN133" s="104">
        <f>VLOOKUP($B133,'Part 3 NNDR3'!$A$6:$FY$331,EN$4,FALSE)</f>
        <v>0</v>
      </c>
      <c r="EO133" s="104">
        <f>VLOOKUP($B133,'Part 3 NNDR3'!$A$6:$FY$331,EO$4,FALSE)</f>
        <v>-39542</v>
      </c>
      <c r="EP133" s="104">
        <f>VLOOKUP($B133,'Part 3 NNDR3'!$A$6:$FY$331,EP$4,FALSE)</f>
        <v>-1324487</v>
      </c>
      <c r="EQ133" s="104">
        <f>VLOOKUP($B133,'Part 3 NNDR3'!$A$6:$FY$331,EQ$4,FALSE)</f>
        <v>0</v>
      </c>
      <c r="ER133" s="104">
        <f>VLOOKUP($B133,'Part 3 NNDR3'!$A$6:$FY$331,ER$4,FALSE)</f>
        <v>-1324487</v>
      </c>
      <c r="ES133" s="104">
        <f>VLOOKUP($B133,'Part 3 NNDR3'!$A$6:$FY$331,ES$4,FALSE)</f>
        <v>-499</v>
      </c>
      <c r="ET133" s="104">
        <f>VLOOKUP($B133,'Part 3 NNDR3'!$A$6:$FY$331,ET$4,FALSE)</f>
        <v>0</v>
      </c>
      <c r="EU133" s="104">
        <f>VLOOKUP($B133,'Part 3 NNDR3'!$A$6:$FY$331,EU$4,FALSE)</f>
        <v>-499</v>
      </c>
      <c r="EV133" s="104">
        <f>VLOOKUP($B133,'Part 3 NNDR3'!$A$6:$FY$331,EV$4,FALSE)</f>
        <v>0</v>
      </c>
      <c r="EW133" s="104">
        <f>VLOOKUP($B133,'Part 3 NNDR3'!$A$6:$FY$331,EW$4,FALSE)</f>
        <v>0</v>
      </c>
      <c r="EX133" s="104">
        <f>VLOOKUP($B133,'Part 3 NNDR3'!$A$6:$FY$331,EX$4,FALSE)</f>
        <v>0</v>
      </c>
      <c r="EY133" s="104">
        <f>VLOOKUP($B133,'Part 3 NNDR3'!$A$6:$FY$331,EY$4,FALSE)</f>
        <v>-499</v>
      </c>
      <c r="EZ133" s="104">
        <f>VLOOKUP($B133,'Part 3 NNDR3'!$A$6:$FY$331,EZ$4,FALSE)</f>
        <v>0</v>
      </c>
      <c r="FA133" s="104">
        <f>VLOOKUP($B133,'Part 3 NNDR3'!$A$6:$FY$331,FA$4,FALSE)</f>
        <v>-499</v>
      </c>
      <c r="FB133" s="104">
        <f>VLOOKUP($B133,'Part 3 NNDR3'!$A$6:$FY$331,FB$4,FALSE)</f>
        <v>61144050</v>
      </c>
      <c r="FC133" s="104">
        <f>VLOOKUP($B133,'Part 3 NNDR3'!$A$6:$FY$331,FC$4,FALSE)</f>
        <v>386347</v>
      </c>
      <c r="FD133" s="104">
        <f>VLOOKUP($B133,'Part 3 NNDR3'!$A$6:$FY$331,FD$4,FALSE)</f>
        <v>61530397</v>
      </c>
      <c r="FE133" s="104">
        <f>VLOOKUP($B133,'Part 3 NNDR3'!$A$6:$FY$331,FE$4,FALSE)</f>
        <v>261834</v>
      </c>
      <c r="FF133" s="104">
        <f>VLOOKUP($B133,'Part 3 NNDR3'!$A$6:$FY$331,FF$4,FALSE)</f>
        <v>0</v>
      </c>
      <c r="FG133" s="104">
        <f>VLOOKUP($B133,'Part 3 NNDR3'!$A$6:$FY$331,FG$4,FALSE)</f>
        <v>261834</v>
      </c>
      <c r="FH133" s="104">
        <f>VLOOKUP($B133,'Part 3 NNDR3'!$A$6:$FY$331,FH$4,FALSE)</f>
        <v>-9214842</v>
      </c>
      <c r="FI133" s="104">
        <f>VLOOKUP($B133,'Part 3 NNDR3'!$A$6:$FY$331,FI$4,FALSE)</f>
        <v>-55901</v>
      </c>
      <c r="FJ133" s="104">
        <f>VLOOKUP($B133,'Part 3 NNDR3'!$A$6:$FY$331,FJ$4,FALSE)</f>
        <v>-9270743</v>
      </c>
      <c r="FK133" s="104">
        <f>VLOOKUP($B133,'Part 3 NNDR3'!$A$6:$FY$331,FK$4,FALSE)</f>
        <v>-1965528</v>
      </c>
      <c r="FL133" s="104">
        <f>VLOOKUP($B133,'Part 3 NNDR3'!$A$6:$FY$331,FL$4,FALSE)</f>
        <v>-9951</v>
      </c>
      <c r="FM133" s="104">
        <f>VLOOKUP($B133,'Part 3 NNDR3'!$A$6:$FY$331,FM$4,FALSE)</f>
        <v>-1975479</v>
      </c>
      <c r="FN133" s="104">
        <f>VLOOKUP($B133,'Part 3 NNDR3'!$A$6:$FY$331,FN$4,FALSE)</f>
        <v>-529220</v>
      </c>
      <c r="FO133" s="104">
        <f>VLOOKUP($B133,'Part 3 NNDR3'!$A$6:$FY$331,FO$4,FALSE)</f>
        <v>-166002</v>
      </c>
      <c r="FP133" s="104">
        <f>VLOOKUP($B133,'Part 3 NNDR3'!$A$6:$FY$331,FP$4,FALSE)</f>
        <v>-695222</v>
      </c>
      <c r="FQ133" s="104">
        <f>VLOOKUP($B133,'Part 3 NNDR3'!$A$6:$FY$331,FQ$4,FALSE)</f>
        <v>-1324487</v>
      </c>
      <c r="FR133" s="104">
        <f>VLOOKUP($B133,'Part 3 NNDR3'!$A$6:$FY$331,FR$4,FALSE)</f>
        <v>0</v>
      </c>
      <c r="FS133" s="104">
        <f>VLOOKUP($B133,'Part 3 NNDR3'!$A$6:$FY$331,FS$4,FALSE)</f>
        <v>-1324487</v>
      </c>
      <c r="FT133" s="104">
        <f>VLOOKUP($B133,'Part 3 NNDR3'!$A$6:$FY$331,FT$4,FALSE)</f>
        <v>-499</v>
      </c>
      <c r="FU133" s="104">
        <f>VLOOKUP($B133,'Part 3 NNDR3'!$A$6:$FY$331,FU$4,FALSE)</f>
        <v>0</v>
      </c>
      <c r="FV133" s="104">
        <f>VLOOKUP($B133,'Part 3 NNDR3'!$A$6:$FY$331,FV$4,FALSE)</f>
        <v>-499</v>
      </c>
      <c r="FW133" s="104">
        <f>VLOOKUP($B133,'Part 3 NNDR3'!$A$6:$FY$331,FW$4,FALSE)</f>
        <v>-12772742</v>
      </c>
      <c r="FX133" s="104">
        <f>VLOOKUP($B133,'Part 3 NNDR3'!$A$6:$FY$331,FX$4,FALSE)</f>
        <v>-231854</v>
      </c>
      <c r="FY133" s="104">
        <f>VLOOKUP($B133,'Part 3 NNDR3'!$A$6:$FY$331,FY$4,FALSE)</f>
        <v>-13004596</v>
      </c>
      <c r="FZ133" s="104">
        <f>VLOOKUP($B133,'Part 3 NNDR3'!$A$6:$FY$331,FZ$4,FALSE)</f>
        <v>48371308</v>
      </c>
      <c r="GA133" s="104">
        <f>VLOOKUP($B133,'Part 3 NNDR3'!$A$6:$FY$331,GA$4,FALSE)</f>
        <v>154493</v>
      </c>
      <c r="GB133" s="104">
        <f>VLOOKUP($B133,'Part 3 NNDR3'!$A$6:$FY$331,GB$4,FALSE)</f>
        <v>48525801</v>
      </c>
      <c r="GC133" s="105" t="str">
        <f>VLOOKUP($B133,'Data (Updated)'!$C$4:$E$329,2,FALSE)</f>
        <v>NA</v>
      </c>
      <c r="GD133" s="106" t="str">
        <f>VLOOKUP($B133,'Data (Updated)'!$C$4:$E$329,3,FALSE)</f>
        <v>E6118</v>
      </c>
    </row>
    <row r="134" spans="1:186" ht="12.75" x14ac:dyDescent="0.2">
      <c r="A134" s="75">
        <v>129</v>
      </c>
      <c r="B134" s="100" t="s">
        <v>359</v>
      </c>
      <c r="C134" s="101" t="s">
        <v>941</v>
      </c>
      <c r="D134" s="102" t="s">
        <v>945</v>
      </c>
      <c r="E134" s="103" t="s">
        <v>358</v>
      </c>
      <c r="F134" s="104">
        <f>VLOOKUP($B134,'Part 3 NNDR3'!$A$6:$FY$331,F$4,FALSE)</f>
        <v>0</v>
      </c>
      <c r="G134" s="104">
        <f>VLOOKUP($B134,'Part 3 NNDR3'!$A$6:$FY$331,G$4,FALSE)</f>
        <v>0</v>
      </c>
      <c r="H134" s="104">
        <f>VLOOKUP($B134,'Part 3 NNDR3'!$A$6:$FY$331,H$4,FALSE)</f>
        <v>0</v>
      </c>
      <c r="I134" s="104">
        <f>VLOOKUP($B134,'Part 3 NNDR3'!$A$6:$FY$331,I$4,FALSE)</f>
        <v>-41699</v>
      </c>
      <c r="J134" s="104">
        <f>VLOOKUP($B134,'Part 3 NNDR3'!$A$6:$FY$331,J$4,FALSE)</f>
        <v>0</v>
      </c>
      <c r="K134" s="104">
        <f>VLOOKUP($B134,'Part 3 NNDR3'!$A$6:$FY$331,K$4,FALSE)</f>
        <v>-41699</v>
      </c>
      <c r="L134" s="104">
        <f>VLOOKUP($B134,'Part 3 NNDR3'!$A$6:$FY$331,L$4,FALSE)</f>
        <v>0</v>
      </c>
      <c r="M134" s="104">
        <f>VLOOKUP($B134,'Part 3 NNDR3'!$A$6:$FY$331,M$4,FALSE)</f>
        <v>0</v>
      </c>
      <c r="N134" s="104">
        <f>VLOOKUP($B134,'Part 3 NNDR3'!$A$6:$FY$331,N$4,FALSE)</f>
        <v>0</v>
      </c>
      <c r="O134" s="104">
        <f>VLOOKUP($B134,'Part 3 NNDR3'!$A$6:$FY$331,O$4,FALSE)</f>
        <v>152487</v>
      </c>
      <c r="P134" s="104">
        <f>VLOOKUP($B134,'Part 3 NNDR3'!$A$6:$FY$331,P$4,FALSE)</f>
        <v>0</v>
      </c>
      <c r="Q134" s="104">
        <f>VLOOKUP($B134,'Part 3 NNDR3'!$A$6:$FY$331,Q$4,FALSE)</f>
        <v>152487</v>
      </c>
      <c r="R134" s="104">
        <f>VLOOKUP($B134,'Part 3 NNDR3'!$A$6:$FY$331,R$4,FALSE)</f>
        <v>110788</v>
      </c>
      <c r="S134" s="104">
        <f>VLOOKUP($B134,'Part 3 NNDR3'!$A$6:$FY$331,S$4,FALSE)</f>
        <v>0</v>
      </c>
      <c r="T134" s="104">
        <f>VLOOKUP($B134,'Part 3 NNDR3'!$A$6:$FY$331,T$4,FALSE)</f>
        <v>110788</v>
      </c>
      <c r="U134" s="104">
        <f>VLOOKUP($B134,'Part 3 NNDR3'!$A$6:$FY$331,U$4,FALSE)</f>
        <v>-1624758</v>
      </c>
      <c r="V134" s="104">
        <f>VLOOKUP($B134,'Part 3 NNDR3'!$A$6:$FY$331,V$4,FALSE)</f>
        <v>0</v>
      </c>
      <c r="W134" s="104">
        <f>VLOOKUP($B134,'Part 3 NNDR3'!$A$6:$FY$331,W$4,FALSE)</f>
        <v>-1624758</v>
      </c>
      <c r="X134" s="104">
        <f>VLOOKUP($B134,'Part 3 NNDR3'!$A$6:$FY$331,X$4,FALSE)</f>
        <v>0</v>
      </c>
      <c r="Y134" s="104">
        <f>VLOOKUP($B134,'Part 3 NNDR3'!$A$6:$FY$331,Y$4,FALSE)</f>
        <v>0</v>
      </c>
      <c r="Z134" s="104">
        <f>VLOOKUP($B134,'Part 3 NNDR3'!$A$6:$FY$331,Z$4,FALSE)</f>
        <v>0</v>
      </c>
      <c r="AA134" s="104">
        <f>VLOOKUP($B134,'Part 3 NNDR3'!$A$6:$FY$331,AA$4,FALSE)</f>
        <v>-118372</v>
      </c>
      <c r="AB134" s="104">
        <f>VLOOKUP($B134,'Part 3 NNDR3'!$A$6:$FY$331,AB$4,FALSE)</f>
        <v>0</v>
      </c>
      <c r="AC134" s="104">
        <f>VLOOKUP($B134,'Part 3 NNDR3'!$A$6:$FY$331,AC$4,FALSE)</f>
        <v>-118372</v>
      </c>
      <c r="AD134" s="104">
        <f>VLOOKUP($B134,'Part 3 NNDR3'!$A$6:$FY$331,AD$4,FALSE)</f>
        <v>0</v>
      </c>
      <c r="AE134" s="104">
        <f>VLOOKUP($B134,'Part 3 NNDR3'!$A$6:$FY$331,AE$4,FALSE)</f>
        <v>0</v>
      </c>
      <c r="AF134" s="104">
        <f>VLOOKUP($B134,'Part 3 NNDR3'!$A$6:$FY$331,AF$4,FALSE)</f>
        <v>0</v>
      </c>
      <c r="AG134" s="104">
        <f>VLOOKUP($B134,'Part 3 NNDR3'!$A$6:$FY$331,AG$4,FALSE)</f>
        <v>0</v>
      </c>
      <c r="AH134" s="104">
        <f>VLOOKUP($B134,'Part 3 NNDR3'!$A$6:$FY$331,AH$4,FALSE)</f>
        <v>0</v>
      </c>
      <c r="AI134" s="104">
        <f>VLOOKUP($B134,'Part 3 NNDR3'!$A$6:$FY$331,AI$4,FALSE)</f>
        <v>0</v>
      </c>
      <c r="AJ134" s="104">
        <f>VLOOKUP($B134,'Part 3 NNDR3'!$A$6:$FY$331,AJ$4,FALSE)</f>
        <v>1306992</v>
      </c>
      <c r="AK134" s="104">
        <f>VLOOKUP($B134,'Part 3 NNDR3'!$A$6:$FY$331,AK$4,FALSE)</f>
        <v>0</v>
      </c>
      <c r="AL134" s="104">
        <f>VLOOKUP($B134,'Part 3 NNDR3'!$A$6:$FY$331,AL$4,FALSE)</f>
        <v>1306992</v>
      </c>
      <c r="AM134" s="104">
        <f>VLOOKUP($B134,'Part 3 NNDR3'!$A$6:$FY$331,AM$4,FALSE)</f>
        <v>-20839</v>
      </c>
      <c r="AN134" s="104">
        <f>VLOOKUP($B134,'Part 3 NNDR3'!$A$6:$FY$331,AN$4,FALSE)</f>
        <v>0</v>
      </c>
      <c r="AO134" s="104">
        <f>VLOOKUP($B134,'Part 3 NNDR3'!$A$6:$FY$331,AO$4,FALSE)</f>
        <v>-20839</v>
      </c>
      <c r="AP134" s="104">
        <f>VLOOKUP($B134,'Part 3 NNDR3'!$A$6:$FY$331,AP$4,FALSE)</f>
        <v>-4968098</v>
      </c>
      <c r="AQ134" s="104">
        <f>VLOOKUP($B134,'Part 3 NNDR3'!$A$6:$FY$331,AQ$4,FALSE)</f>
        <v>0</v>
      </c>
      <c r="AR134" s="104">
        <f>VLOOKUP($B134,'Part 3 NNDR3'!$A$6:$FY$331,AR$4,FALSE)</f>
        <v>-4968098</v>
      </c>
      <c r="AS134" s="104">
        <f>VLOOKUP($B134,'Part 3 NNDR3'!$A$6:$FY$331,AS$4,FALSE)</f>
        <v>38527</v>
      </c>
      <c r="AT134" s="104">
        <f>VLOOKUP($B134,'Part 3 NNDR3'!$A$6:$FY$331,AT$4,FALSE)</f>
        <v>0</v>
      </c>
      <c r="AU134" s="104">
        <f>VLOOKUP($B134,'Part 3 NNDR3'!$A$6:$FY$331,AU$4,FALSE)</f>
        <v>38527</v>
      </c>
      <c r="AV134" s="104">
        <f>VLOOKUP($B134,'Part 3 NNDR3'!$A$6:$FY$331,AV$4,FALSE)</f>
        <v>-59239</v>
      </c>
      <c r="AW134" s="104">
        <f>VLOOKUP($B134,'Part 3 NNDR3'!$A$6:$FY$331,AW$4,FALSE)</f>
        <v>0</v>
      </c>
      <c r="AX134" s="104">
        <f>VLOOKUP($B134,'Part 3 NNDR3'!$A$6:$FY$331,AX$4,FALSE)</f>
        <v>-59239</v>
      </c>
      <c r="AY134" s="104">
        <f>VLOOKUP($B134,'Part 3 NNDR3'!$A$6:$FY$331,AY$4,FALSE)</f>
        <v>0</v>
      </c>
      <c r="AZ134" s="104">
        <f>VLOOKUP($B134,'Part 3 NNDR3'!$A$6:$FY$331,AZ$4,FALSE)</f>
        <v>0</v>
      </c>
      <c r="BA134" s="104">
        <f>VLOOKUP($B134,'Part 3 NNDR3'!$A$6:$FY$331,BA$4,FALSE)</f>
        <v>0</v>
      </c>
      <c r="BB134" s="104">
        <f>VLOOKUP($B134,'Part 3 NNDR3'!$A$6:$FY$331,BB$4,FALSE)</f>
        <v>0</v>
      </c>
      <c r="BC134" s="104">
        <f>VLOOKUP($B134,'Part 3 NNDR3'!$A$6:$FY$331,BC$4,FALSE)</f>
        <v>0</v>
      </c>
      <c r="BD134" s="104">
        <f>VLOOKUP($B134,'Part 3 NNDR3'!$A$6:$FY$331,BD$4,FALSE)</f>
        <v>0</v>
      </c>
      <c r="BE134" s="104">
        <f>VLOOKUP($B134,'Part 3 NNDR3'!$A$6:$FY$331,BE$4,FALSE)</f>
        <v>0</v>
      </c>
      <c r="BF134" s="104">
        <f>VLOOKUP($B134,'Part 3 NNDR3'!$A$6:$FY$331,BF$4,FALSE)</f>
        <v>0</v>
      </c>
      <c r="BG134" s="104">
        <f>VLOOKUP($B134,'Part 3 NNDR3'!$A$6:$FY$331,BG$4,FALSE)</f>
        <v>0</v>
      </c>
      <c r="BH134" s="104">
        <f>VLOOKUP($B134,'Part 3 NNDR3'!$A$6:$FY$331,BH$4,FALSE)</f>
        <v>-5445787</v>
      </c>
      <c r="BI134" s="104">
        <f>VLOOKUP($B134,'Part 3 NNDR3'!$A$6:$FY$331,BI$4,FALSE)</f>
        <v>0</v>
      </c>
      <c r="BJ134" s="104">
        <f>VLOOKUP($B134,'Part 3 NNDR3'!$A$6:$FY$331,BJ$4,FALSE)</f>
        <v>-5445787</v>
      </c>
      <c r="BK134" s="104">
        <f>VLOOKUP($B134,'Part 3 NNDR3'!$A$6:$FY$331,BK$4,FALSE)</f>
        <v>0</v>
      </c>
      <c r="BL134" s="104">
        <f>VLOOKUP($B134,'Part 3 NNDR3'!$A$6:$FY$331,BL$4,FALSE)</f>
        <v>0</v>
      </c>
      <c r="BM134" s="104">
        <f>VLOOKUP($B134,'Part 3 NNDR3'!$A$6:$FY$331,BM$4,FALSE)</f>
        <v>0</v>
      </c>
      <c r="BN134" s="104">
        <f>VLOOKUP($B134,'Part 3 NNDR3'!$A$6:$FY$331,BN$4,FALSE)</f>
        <v>28280</v>
      </c>
      <c r="BO134" s="104">
        <f>VLOOKUP($B134,'Part 3 NNDR3'!$A$6:$FY$331,BO$4,FALSE)</f>
        <v>0</v>
      </c>
      <c r="BP134" s="104">
        <f>VLOOKUP($B134,'Part 3 NNDR3'!$A$6:$FY$331,BP$4,FALSE)</f>
        <v>28280</v>
      </c>
      <c r="BQ134" s="104">
        <f>VLOOKUP($B134,'Part 3 NNDR3'!$A$6:$FY$331,BQ$4,FALSE)</f>
        <v>-783985</v>
      </c>
      <c r="BR134" s="104">
        <f>VLOOKUP($B134,'Part 3 NNDR3'!$A$6:$FY$331,BR$4,FALSE)</f>
        <v>0</v>
      </c>
      <c r="BS134" s="104">
        <f>VLOOKUP($B134,'Part 3 NNDR3'!$A$6:$FY$331,BS$4,FALSE)</f>
        <v>-783985</v>
      </c>
      <c r="BT134" s="104">
        <f>VLOOKUP($B134,'Part 3 NNDR3'!$A$6:$FY$331,BT$4,FALSE)</f>
        <v>-145319</v>
      </c>
      <c r="BU134" s="104">
        <f>VLOOKUP($B134,'Part 3 NNDR3'!$A$6:$FY$331,BU$4,FALSE)</f>
        <v>0</v>
      </c>
      <c r="BV134" s="104">
        <f>VLOOKUP($B134,'Part 3 NNDR3'!$A$6:$FY$331,BV$4,FALSE)</f>
        <v>-145319</v>
      </c>
      <c r="BW134" s="104">
        <f>VLOOKUP($B134,'Part 3 NNDR3'!$A$6:$FY$331,BW$4,FALSE)</f>
        <v>-901024</v>
      </c>
      <c r="BX134" s="104">
        <f>VLOOKUP($B134,'Part 3 NNDR3'!$A$6:$FY$331,BX$4,FALSE)</f>
        <v>0</v>
      </c>
      <c r="BY134" s="104">
        <f>VLOOKUP($B134,'Part 3 NNDR3'!$A$6:$FY$331,BY$4,FALSE)</f>
        <v>-901024</v>
      </c>
      <c r="BZ134" s="104">
        <f>VLOOKUP($B134,'Part 3 NNDR3'!$A$6:$FY$331,BZ$4,FALSE)</f>
        <v>-102965</v>
      </c>
      <c r="CA134" s="104">
        <f>VLOOKUP($B134,'Part 3 NNDR3'!$A$6:$FY$331,CA$4,FALSE)</f>
        <v>0</v>
      </c>
      <c r="CB134" s="104">
        <f>VLOOKUP($B134,'Part 3 NNDR3'!$A$6:$FY$331,CB$4,FALSE)</f>
        <v>-102965</v>
      </c>
      <c r="CC134" s="104">
        <f>VLOOKUP($B134,'Part 3 NNDR3'!$A$6:$FY$331,CC$4,FALSE)</f>
        <v>749</v>
      </c>
      <c r="CD134" s="104">
        <f>VLOOKUP($B134,'Part 3 NNDR3'!$A$6:$FY$331,CD$4,FALSE)</f>
        <v>0</v>
      </c>
      <c r="CE134" s="104">
        <f>VLOOKUP($B134,'Part 3 NNDR3'!$A$6:$FY$331,CE$4,FALSE)</f>
        <v>749</v>
      </c>
      <c r="CF134" s="104">
        <f>VLOOKUP($B134,'Part 3 NNDR3'!$A$6:$FY$331,CF$4,FALSE)</f>
        <v>-42895</v>
      </c>
      <c r="CG134" s="104">
        <f>VLOOKUP($B134,'Part 3 NNDR3'!$A$6:$FY$331,CG$4,FALSE)</f>
        <v>0</v>
      </c>
      <c r="CH134" s="104">
        <f>VLOOKUP($B134,'Part 3 NNDR3'!$A$6:$FY$331,CH$4,FALSE)</f>
        <v>-42895</v>
      </c>
      <c r="CI134" s="104">
        <f>VLOOKUP($B134,'Part 3 NNDR3'!$A$6:$FY$331,CI$4,FALSE)</f>
        <v>0</v>
      </c>
      <c r="CJ134" s="104">
        <f>VLOOKUP($B134,'Part 3 NNDR3'!$A$6:$FY$331,CJ$4,FALSE)</f>
        <v>0</v>
      </c>
      <c r="CK134" s="104">
        <f>VLOOKUP($B134,'Part 3 NNDR3'!$A$6:$FY$331,CK$4,FALSE)</f>
        <v>0</v>
      </c>
      <c r="CL134" s="104">
        <f>VLOOKUP($B134,'Part 3 NNDR3'!$A$6:$FY$331,CL$4,FALSE)</f>
        <v>0</v>
      </c>
      <c r="CM134" s="104">
        <f>VLOOKUP($B134,'Part 3 NNDR3'!$A$6:$FY$331,CM$4,FALSE)</f>
        <v>0</v>
      </c>
      <c r="CN134" s="104">
        <f>VLOOKUP($B134,'Part 3 NNDR3'!$A$6:$FY$331,CN$4,FALSE)</f>
        <v>0</v>
      </c>
      <c r="CO134" s="104">
        <f>VLOOKUP($B134,'Part 3 NNDR3'!$A$6:$FY$331,CO$4,FALSE)</f>
        <v>0</v>
      </c>
      <c r="CP134" s="104">
        <f>VLOOKUP($B134,'Part 3 NNDR3'!$A$6:$FY$331,CP$4,FALSE)</f>
        <v>0</v>
      </c>
      <c r="CQ134" s="104">
        <f>VLOOKUP($B134,'Part 3 NNDR3'!$A$6:$FY$331,CQ$4,FALSE)</f>
        <v>0</v>
      </c>
      <c r="CR134" s="104">
        <f>VLOOKUP($B134,'Part 3 NNDR3'!$A$6:$FY$331,CR$4,FALSE)</f>
        <v>0</v>
      </c>
      <c r="CS134" s="104">
        <f>VLOOKUP($B134,'Part 3 NNDR3'!$A$6:$FY$331,CS$4,FALSE)</f>
        <v>0</v>
      </c>
      <c r="CT134" s="104">
        <f>VLOOKUP($B134,'Part 3 NNDR3'!$A$6:$FY$331,CT$4,FALSE)</f>
        <v>0</v>
      </c>
      <c r="CU134" s="104">
        <f>VLOOKUP($B134,'Part 3 NNDR3'!$A$6:$FY$331,CU$4,FALSE)</f>
        <v>0</v>
      </c>
      <c r="CV134" s="104">
        <f>VLOOKUP($B134,'Part 3 NNDR3'!$A$6:$FY$331,CV$4,FALSE)</f>
        <v>0</v>
      </c>
      <c r="CW134" s="104">
        <f>VLOOKUP($B134,'Part 3 NNDR3'!$A$6:$FY$331,CW$4,FALSE)</f>
        <v>0</v>
      </c>
      <c r="CX134" s="104">
        <f>VLOOKUP($B134,'Part 3 NNDR3'!$A$6:$FY$331,CX$4,FALSE)</f>
        <v>0</v>
      </c>
      <c r="CY134" s="104">
        <f>VLOOKUP($B134,'Part 3 NNDR3'!$A$6:$FY$331,CY$4,FALSE)</f>
        <v>0</v>
      </c>
      <c r="CZ134" s="104">
        <f>VLOOKUP($B134,'Part 3 NNDR3'!$A$6:$FY$331,CZ$4,FALSE)</f>
        <v>0</v>
      </c>
      <c r="DA134" s="104">
        <f>VLOOKUP($B134,'Part 3 NNDR3'!$A$6:$FY$331,DA$4,FALSE)</f>
        <v>0</v>
      </c>
      <c r="DB134" s="104">
        <f>VLOOKUP($B134,'Part 3 NNDR3'!$A$6:$FY$331,DB$4,FALSE)</f>
        <v>0</v>
      </c>
      <c r="DC134" s="104">
        <f>VLOOKUP($B134,'Part 3 NNDR3'!$A$6:$FY$331,DC$4,FALSE)</f>
        <v>0</v>
      </c>
      <c r="DD134" s="104">
        <f>VLOOKUP($B134,'Part 3 NNDR3'!$A$6:$FY$331,DD$4,FALSE)</f>
        <v>0</v>
      </c>
      <c r="DE134" s="104">
        <f>VLOOKUP($B134,'Part 3 NNDR3'!$A$6:$FY$331,DE$4,FALSE)</f>
        <v>0</v>
      </c>
      <c r="DF134" s="104">
        <f>VLOOKUP($B134,'Part 3 NNDR3'!$A$6:$FY$331,DF$4,FALSE)</f>
        <v>0</v>
      </c>
      <c r="DG134" s="104">
        <f>VLOOKUP($B134,'Part 3 NNDR3'!$A$6:$FY$331,DG$4,FALSE)</f>
        <v>0</v>
      </c>
      <c r="DH134" s="104">
        <f>VLOOKUP($B134,'Part 3 NNDR3'!$A$6:$FY$331,DH$4,FALSE)</f>
        <v>0</v>
      </c>
      <c r="DI134" s="104">
        <f>VLOOKUP($B134,'Part 3 NNDR3'!$A$6:$FY$331,DI$4,FALSE)</f>
        <v>0</v>
      </c>
      <c r="DJ134" s="104">
        <f>VLOOKUP($B134,'Part 3 NNDR3'!$A$6:$FY$331,DJ$4,FALSE)</f>
        <v>0</v>
      </c>
      <c r="DK134" s="104">
        <f>VLOOKUP($B134,'Part 3 NNDR3'!$A$6:$FY$331,DK$4,FALSE)</f>
        <v>0</v>
      </c>
      <c r="DL134" s="104">
        <f>VLOOKUP($B134,'Part 3 NNDR3'!$A$6:$FY$331,DL$4,FALSE)</f>
        <v>-145111</v>
      </c>
      <c r="DM134" s="104">
        <f>VLOOKUP($B134,'Part 3 NNDR3'!$A$6:$FY$331,DM$4,FALSE)</f>
        <v>0</v>
      </c>
      <c r="DN134" s="104">
        <f>VLOOKUP($B134,'Part 3 NNDR3'!$A$6:$FY$331,DN$4,FALSE)</f>
        <v>-145111</v>
      </c>
      <c r="DO134" s="104">
        <f>VLOOKUP($B134,'Part 3 NNDR3'!$A$6:$FY$331,DO$4,FALSE)</f>
        <v>-63041</v>
      </c>
      <c r="DP134" s="104">
        <f>VLOOKUP($B134,'Part 3 NNDR3'!$A$6:$FY$331,DP$4,FALSE)</f>
        <v>0</v>
      </c>
      <c r="DQ134" s="104">
        <f>VLOOKUP($B134,'Part 3 NNDR3'!$A$6:$FY$331,DQ$4,FALSE)</f>
        <v>-63041</v>
      </c>
      <c r="DR134" s="104">
        <f>VLOOKUP($B134,'Part 3 NNDR3'!$A$6:$FY$331,DR$4,FALSE)</f>
        <v>0</v>
      </c>
      <c r="DS134" s="104">
        <f>VLOOKUP($B134,'Part 3 NNDR3'!$A$6:$FY$331,DS$4,FALSE)</f>
        <v>0</v>
      </c>
      <c r="DT134" s="104">
        <f>VLOOKUP($B134,'Part 3 NNDR3'!$A$6:$FY$331,DT$4,FALSE)</f>
        <v>0</v>
      </c>
      <c r="DU134" s="104">
        <f>VLOOKUP($B134,'Part 3 NNDR3'!$A$6:$FY$331,DU$4,FALSE)</f>
        <v>-39517</v>
      </c>
      <c r="DV134" s="104">
        <f>VLOOKUP($B134,'Part 3 NNDR3'!$A$6:$FY$331,DV$4,FALSE)</f>
        <v>0</v>
      </c>
      <c r="DW134" s="104">
        <f>VLOOKUP($B134,'Part 3 NNDR3'!$A$6:$FY$331,DW$4,FALSE)</f>
        <v>-39517</v>
      </c>
      <c r="DX134" s="104">
        <f>VLOOKUP($B134,'Part 3 NNDR3'!$A$6:$FY$331,DX$4,FALSE)</f>
        <v>-2813</v>
      </c>
      <c r="DY134" s="104">
        <f>VLOOKUP($B134,'Part 3 NNDR3'!$A$6:$FY$331,DY$4,FALSE)</f>
        <v>0</v>
      </c>
      <c r="DZ134" s="104">
        <f>VLOOKUP($B134,'Part 3 NNDR3'!$A$6:$FY$331,DZ$4,FALSE)</f>
        <v>-2813</v>
      </c>
      <c r="EA134" s="104">
        <f>VLOOKUP($B134,'Part 3 NNDR3'!$A$6:$FY$331,EA$4,FALSE)</f>
        <v>-752539</v>
      </c>
      <c r="EB134" s="104">
        <f>VLOOKUP($B134,'Part 3 NNDR3'!$A$6:$FY$331,EB$4,FALSE)</f>
        <v>0</v>
      </c>
      <c r="EC134" s="104">
        <f>VLOOKUP($B134,'Part 3 NNDR3'!$A$6:$FY$331,EC$4,FALSE)</f>
        <v>-752539</v>
      </c>
      <c r="ED134" s="104">
        <f>VLOOKUP($B134,'Part 3 NNDR3'!$A$6:$FY$331,ED$4,FALSE)</f>
        <v>-4756</v>
      </c>
      <c r="EE134" s="104">
        <f>VLOOKUP($B134,'Part 3 NNDR3'!$A$6:$FY$331,EE$4,FALSE)</f>
        <v>0</v>
      </c>
      <c r="EF134" s="104">
        <f>VLOOKUP($B134,'Part 3 NNDR3'!$A$6:$FY$331,EF$4,FALSE)</f>
        <v>-4756</v>
      </c>
      <c r="EG134" s="104">
        <f>VLOOKUP($B134,'Part 3 NNDR3'!$A$6:$FY$331,EG$4,FALSE)</f>
        <v>0</v>
      </c>
      <c r="EH134" s="104">
        <f>VLOOKUP($B134,'Part 3 NNDR3'!$A$6:$FY$331,EH$4,FALSE)</f>
        <v>0</v>
      </c>
      <c r="EI134" s="104">
        <f>VLOOKUP($B134,'Part 3 NNDR3'!$A$6:$FY$331,EI$4,FALSE)</f>
        <v>0</v>
      </c>
      <c r="EJ134" s="104">
        <f>VLOOKUP($B134,'Part 3 NNDR3'!$A$6:$FY$331,EJ$4,FALSE)</f>
        <v>0</v>
      </c>
      <c r="EK134" s="104">
        <f>VLOOKUP($B134,'Part 3 NNDR3'!$A$6:$FY$331,EK$4,FALSE)</f>
        <v>0</v>
      </c>
      <c r="EL134" s="104">
        <f>VLOOKUP($B134,'Part 3 NNDR3'!$A$6:$FY$331,EL$4,FALSE)</f>
        <v>0</v>
      </c>
      <c r="EM134" s="104">
        <f>VLOOKUP($B134,'Part 3 NNDR3'!$A$6:$FY$331,EM$4,FALSE)</f>
        <v>-5459</v>
      </c>
      <c r="EN134" s="104">
        <f>VLOOKUP($B134,'Part 3 NNDR3'!$A$6:$FY$331,EN$4,FALSE)</f>
        <v>0</v>
      </c>
      <c r="EO134" s="104">
        <f>VLOOKUP($B134,'Part 3 NNDR3'!$A$6:$FY$331,EO$4,FALSE)</f>
        <v>-5459</v>
      </c>
      <c r="EP134" s="104">
        <f>VLOOKUP($B134,'Part 3 NNDR3'!$A$6:$FY$331,EP$4,FALSE)</f>
        <v>-868125</v>
      </c>
      <c r="EQ134" s="104">
        <f>VLOOKUP($B134,'Part 3 NNDR3'!$A$6:$FY$331,EQ$4,FALSE)</f>
        <v>0</v>
      </c>
      <c r="ER134" s="104">
        <f>VLOOKUP($B134,'Part 3 NNDR3'!$A$6:$FY$331,ER$4,FALSE)</f>
        <v>-868125</v>
      </c>
      <c r="ES134" s="104">
        <f>VLOOKUP($B134,'Part 3 NNDR3'!$A$6:$FY$331,ES$4,FALSE)</f>
        <v>0</v>
      </c>
      <c r="ET134" s="104">
        <f>VLOOKUP($B134,'Part 3 NNDR3'!$A$6:$FY$331,ET$4,FALSE)</f>
        <v>0</v>
      </c>
      <c r="EU134" s="104">
        <f>VLOOKUP($B134,'Part 3 NNDR3'!$A$6:$FY$331,EU$4,FALSE)</f>
        <v>0</v>
      </c>
      <c r="EV134" s="104">
        <f>VLOOKUP($B134,'Part 3 NNDR3'!$A$6:$FY$331,EV$4,FALSE)</f>
        <v>0</v>
      </c>
      <c r="EW134" s="104">
        <f>VLOOKUP($B134,'Part 3 NNDR3'!$A$6:$FY$331,EW$4,FALSE)</f>
        <v>0</v>
      </c>
      <c r="EX134" s="104">
        <f>VLOOKUP($B134,'Part 3 NNDR3'!$A$6:$FY$331,EX$4,FALSE)</f>
        <v>0</v>
      </c>
      <c r="EY134" s="104">
        <f>VLOOKUP($B134,'Part 3 NNDR3'!$A$6:$FY$331,EY$4,FALSE)</f>
        <v>0</v>
      </c>
      <c r="EZ134" s="104">
        <f>VLOOKUP($B134,'Part 3 NNDR3'!$A$6:$FY$331,EZ$4,FALSE)</f>
        <v>0</v>
      </c>
      <c r="FA134" s="104">
        <f>VLOOKUP($B134,'Part 3 NNDR3'!$A$6:$FY$331,FA$4,FALSE)</f>
        <v>0</v>
      </c>
      <c r="FB134" s="104">
        <f>VLOOKUP($B134,'Part 3 NNDR3'!$A$6:$FY$331,FB$4,FALSE)</f>
        <v>53713630</v>
      </c>
      <c r="FC134" s="104">
        <f>VLOOKUP($B134,'Part 3 NNDR3'!$A$6:$FY$331,FC$4,FALSE)</f>
        <v>0</v>
      </c>
      <c r="FD134" s="104">
        <f>VLOOKUP($B134,'Part 3 NNDR3'!$A$6:$FY$331,FD$4,FALSE)</f>
        <v>53713630</v>
      </c>
      <c r="FE134" s="104">
        <f>VLOOKUP($B134,'Part 3 NNDR3'!$A$6:$FY$331,FE$4,FALSE)</f>
        <v>110788</v>
      </c>
      <c r="FF134" s="104">
        <f>VLOOKUP($B134,'Part 3 NNDR3'!$A$6:$FY$331,FF$4,FALSE)</f>
        <v>0</v>
      </c>
      <c r="FG134" s="104">
        <f>VLOOKUP($B134,'Part 3 NNDR3'!$A$6:$FY$331,FG$4,FALSE)</f>
        <v>110788</v>
      </c>
      <c r="FH134" s="104">
        <f>VLOOKUP($B134,'Part 3 NNDR3'!$A$6:$FY$331,FH$4,FALSE)</f>
        <v>-5445787</v>
      </c>
      <c r="FI134" s="104">
        <f>VLOOKUP($B134,'Part 3 NNDR3'!$A$6:$FY$331,FI$4,FALSE)</f>
        <v>0</v>
      </c>
      <c r="FJ134" s="104">
        <f>VLOOKUP($B134,'Part 3 NNDR3'!$A$6:$FY$331,FJ$4,FALSE)</f>
        <v>-5445787</v>
      </c>
      <c r="FK134" s="104">
        <f>VLOOKUP($B134,'Part 3 NNDR3'!$A$6:$FY$331,FK$4,FALSE)</f>
        <v>-901024</v>
      </c>
      <c r="FL134" s="104">
        <f>VLOOKUP($B134,'Part 3 NNDR3'!$A$6:$FY$331,FL$4,FALSE)</f>
        <v>0</v>
      </c>
      <c r="FM134" s="104">
        <f>VLOOKUP($B134,'Part 3 NNDR3'!$A$6:$FY$331,FM$4,FALSE)</f>
        <v>-901024</v>
      </c>
      <c r="FN134" s="104">
        <f>VLOOKUP($B134,'Part 3 NNDR3'!$A$6:$FY$331,FN$4,FALSE)</f>
        <v>-145111</v>
      </c>
      <c r="FO134" s="104">
        <f>VLOOKUP($B134,'Part 3 NNDR3'!$A$6:$FY$331,FO$4,FALSE)</f>
        <v>0</v>
      </c>
      <c r="FP134" s="104">
        <f>VLOOKUP($B134,'Part 3 NNDR3'!$A$6:$FY$331,FP$4,FALSE)</f>
        <v>-145111</v>
      </c>
      <c r="FQ134" s="104">
        <f>VLOOKUP($B134,'Part 3 NNDR3'!$A$6:$FY$331,FQ$4,FALSE)</f>
        <v>-868125</v>
      </c>
      <c r="FR134" s="104">
        <f>VLOOKUP($B134,'Part 3 NNDR3'!$A$6:$FY$331,FR$4,FALSE)</f>
        <v>0</v>
      </c>
      <c r="FS134" s="104">
        <f>VLOOKUP($B134,'Part 3 NNDR3'!$A$6:$FY$331,FS$4,FALSE)</f>
        <v>-868125</v>
      </c>
      <c r="FT134" s="104">
        <f>VLOOKUP($B134,'Part 3 NNDR3'!$A$6:$FY$331,FT$4,FALSE)</f>
        <v>0</v>
      </c>
      <c r="FU134" s="104">
        <f>VLOOKUP($B134,'Part 3 NNDR3'!$A$6:$FY$331,FU$4,FALSE)</f>
        <v>0</v>
      </c>
      <c r="FV134" s="104">
        <f>VLOOKUP($B134,'Part 3 NNDR3'!$A$6:$FY$331,FV$4,FALSE)</f>
        <v>0</v>
      </c>
      <c r="FW134" s="104">
        <f>VLOOKUP($B134,'Part 3 NNDR3'!$A$6:$FY$331,FW$4,FALSE)</f>
        <v>-7249259</v>
      </c>
      <c r="FX134" s="104">
        <f>VLOOKUP($B134,'Part 3 NNDR3'!$A$6:$FY$331,FX$4,FALSE)</f>
        <v>0</v>
      </c>
      <c r="FY134" s="104">
        <f>VLOOKUP($B134,'Part 3 NNDR3'!$A$6:$FY$331,FY$4,FALSE)</f>
        <v>-7249259</v>
      </c>
      <c r="FZ134" s="104">
        <f>VLOOKUP($B134,'Part 3 NNDR3'!$A$6:$FY$331,FZ$4,FALSE)</f>
        <v>46464371</v>
      </c>
      <c r="GA134" s="104">
        <f>VLOOKUP($B134,'Part 3 NNDR3'!$A$6:$FY$331,GA$4,FALSE)</f>
        <v>0</v>
      </c>
      <c r="GB134" s="104">
        <f>VLOOKUP($B134,'Part 3 NNDR3'!$A$6:$FY$331,GB$4,FALSE)</f>
        <v>46464371</v>
      </c>
      <c r="GC134" s="105" t="str">
        <f>VLOOKUP($B134,'Data (Updated)'!$C$4:$E$329,2,FALSE)</f>
        <v>E1920</v>
      </c>
      <c r="GD134" s="106" t="str">
        <f>VLOOKUP($B134,'Data (Updated)'!$C$4:$E$329,3,FALSE)</f>
        <v>NA</v>
      </c>
    </row>
    <row r="135" spans="1:186" ht="12.75" x14ac:dyDescent="0.2">
      <c r="A135" s="75">
        <v>130</v>
      </c>
      <c r="B135" s="100" t="s">
        <v>361</v>
      </c>
      <c r="C135" s="101" t="s">
        <v>941</v>
      </c>
      <c r="D135" s="102" t="s">
        <v>944</v>
      </c>
      <c r="E135" s="103" t="s">
        <v>360</v>
      </c>
      <c r="F135" s="104">
        <f>VLOOKUP($B135,'Part 3 NNDR3'!$A$6:$FY$331,F$4,FALSE)</f>
        <v>0</v>
      </c>
      <c r="G135" s="104">
        <f>VLOOKUP($B135,'Part 3 NNDR3'!$A$6:$FY$331,G$4,FALSE)</f>
        <v>0</v>
      </c>
      <c r="H135" s="104">
        <f>VLOOKUP($B135,'Part 3 NNDR3'!$A$6:$FY$331,H$4,FALSE)</f>
        <v>0</v>
      </c>
      <c r="I135" s="104">
        <f>VLOOKUP($B135,'Part 3 NNDR3'!$A$6:$FY$331,I$4,FALSE)</f>
        <v>4482</v>
      </c>
      <c r="J135" s="104">
        <f>VLOOKUP($B135,'Part 3 NNDR3'!$A$6:$FY$331,J$4,FALSE)</f>
        <v>0</v>
      </c>
      <c r="K135" s="104">
        <f>VLOOKUP($B135,'Part 3 NNDR3'!$A$6:$FY$331,K$4,FALSE)</f>
        <v>4482</v>
      </c>
      <c r="L135" s="104">
        <f>VLOOKUP($B135,'Part 3 NNDR3'!$A$6:$FY$331,L$4,FALSE)</f>
        <v>0</v>
      </c>
      <c r="M135" s="104">
        <f>VLOOKUP($B135,'Part 3 NNDR3'!$A$6:$FY$331,M$4,FALSE)</f>
        <v>0</v>
      </c>
      <c r="N135" s="104">
        <f>VLOOKUP($B135,'Part 3 NNDR3'!$A$6:$FY$331,N$4,FALSE)</f>
        <v>0</v>
      </c>
      <c r="O135" s="104">
        <f>VLOOKUP($B135,'Part 3 NNDR3'!$A$6:$FY$331,O$4,FALSE)</f>
        <v>399</v>
      </c>
      <c r="P135" s="104">
        <f>VLOOKUP($B135,'Part 3 NNDR3'!$A$6:$FY$331,P$4,FALSE)</f>
        <v>0</v>
      </c>
      <c r="Q135" s="104">
        <f>VLOOKUP($B135,'Part 3 NNDR3'!$A$6:$FY$331,Q$4,FALSE)</f>
        <v>399</v>
      </c>
      <c r="R135" s="104">
        <f>VLOOKUP($B135,'Part 3 NNDR3'!$A$6:$FY$331,R$4,FALSE)</f>
        <v>4881</v>
      </c>
      <c r="S135" s="104">
        <f>VLOOKUP($B135,'Part 3 NNDR3'!$A$6:$FY$331,S$4,FALSE)</f>
        <v>0</v>
      </c>
      <c r="T135" s="104">
        <f>VLOOKUP($B135,'Part 3 NNDR3'!$A$6:$FY$331,T$4,FALSE)</f>
        <v>4881</v>
      </c>
      <c r="U135" s="104">
        <f>VLOOKUP($B135,'Part 3 NNDR3'!$A$6:$FY$331,U$4,FALSE)</f>
        <v>-2708719</v>
      </c>
      <c r="V135" s="104">
        <f>VLOOKUP($B135,'Part 3 NNDR3'!$A$6:$FY$331,V$4,FALSE)</f>
        <v>0</v>
      </c>
      <c r="W135" s="104">
        <f>VLOOKUP($B135,'Part 3 NNDR3'!$A$6:$FY$331,W$4,FALSE)</f>
        <v>-2708719</v>
      </c>
      <c r="X135" s="104">
        <f>VLOOKUP($B135,'Part 3 NNDR3'!$A$6:$FY$331,X$4,FALSE)</f>
        <v>-65</v>
      </c>
      <c r="Y135" s="104">
        <f>VLOOKUP($B135,'Part 3 NNDR3'!$A$6:$FY$331,Y$4,FALSE)</f>
        <v>0</v>
      </c>
      <c r="Z135" s="104">
        <f>VLOOKUP($B135,'Part 3 NNDR3'!$A$6:$FY$331,Z$4,FALSE)</f>
        <v>-65</v>
      </c>
      <c r="AA135" s="104">
        <f>VLOOKUP($B135,'Part 3 NNDR3'!$A$6:$FY$331,AA$4,FALSE)</f>
        <v>-222965</v>
      </c>
      <c r="AB135" s="104">
        <f>VLOOKUP($B135,'Part 3 NNDR3'!$A$6:$FY$331,AB$4,FALSE)</f>
        <v>0</v>
      </c>
      <c r="AC135" s="104">
        <f>VLOOKUP($B135,'Part 3 NNDR3'!$A$6:$FY$331,AC$4,FALSE)</f>
        <v>-222965</v>
      </c>
      <c r="AD135" s="104">
        <f>VLOOKUP($B135,'Part 3 NNDR3'!$A$6:$FY$331,AD$4,FALSE)</f>
        <v>-124295</v>
      </c>
      <c r="AE135" s="104">
        <f>VLOOKUP($B135,'Part 3 NNDR3'!$A$6:$FY$331,AE$4,FALSE)</f>
        <v>0</v>
      </c>
      <c r="AF135" s="104">
        <f>VLOOKUP($B135,'Part 3 NNDR3'!$A$6:$FY$331,AF$4,FALSE)</f>
        <v>-124295</v>
      </c>
      <c r="AG135" s="104">
        <f>VLOOKUP($B135,'Part 3 NNDR3'!$A$6:$FY$331,AG$4,FALSE)</f>
        <v>-99</v>
      </c>
      <c r="AH135" s="104">
        <f>VLOOKUP($B135,'Part 3 NNDR3'!$A$6:$FY$331,AH$4,FALSE)</f>
        <v>0</v>
      </c>
      <c r="AI135" s="104">
        <f>VLOOKUP($B135,'Part 3 NNDR3'!$A$6:$FY$331,AI$4,FALSE)</f>
        <v>-99</v>
      </c>
      <c r="AJ135" s="104">
        <f>VLOOKUP($B135,'Part 3 NNDR3'!$A$6:$FY$331,AJ$4,FALSE)</f>
        <v>617971</v>
      </c>
      <c r="AK135" s="104">
        <f>VLOOKUP($B135,'Part 3 NNDR3'!$A$6:$FY$331,AK$4,FALSE)</f>
        <v>0</v>
      </c>
      <c r="AL135" s="104">
        <f>VLOOKUP($B135,'Part 3 NNDR3'!$A$6:$FY$331,AL$4,FALSE)</f>
        <v>617971</v>
      </c>
      <c r="AM135" s="104">
        <f>VLOOKUP($B135,'Part 3 NNDR3'!$A$6:$FY$331,AM$4,FALSE)</f>
        <v>-623</v>
      </c>
      <c r="AN135" s="104">
        <f>VLOOKUP($B135,'Part 3 NNDR3'!$A$6:$FY$331,AN$4,FALSE)</f>
        <v>0</v>
      </c>
      <c r="AO135" s="104">
        <f>VLOOKUP($B135,'Part 3 NNDR3'!$A$6:$FY$331,AO$4,FALSE)</f>
        <v>-623</v>
      </c>
      <c r="AP135" s="104">
        <f>VLOOKUP($B135,'Part 3 NNDR3'!$A$6:$FY$331,AP$4,FALSE)</f>
        <v>-945118</v>
      </c>
      <c r="AQ135" s="104">
        <f>VLOOKUP($B135,'Part 3 NNDR3'!$A$6:$FY$331,AQ$4,FALSE)</f>
        <v>0</v>
      </c>
      <c r="AR135" s="104">
        <f>VLOOKUP($B135,'Part 3 NNDR3'!$A$6:$FY$331,AR$4,FALSE)</f>
        <v>-945118</v>
      </c>
      <c r="AS135" s="104">
        <f>VLOOKUP($B135,'Part 3 NNDR3'!$A$6:$FY$331,AS$4,FALSE)</f>
        <v>-59167</v>
      </c>
      <c r="AT135" s="104">
        <f>VLOOKUP($B135,'Part 3 NNDR3'!$A$6:$FY$331,AT$4,FALSE)</f>
        <v>0</v>
      </c>
      <c r="AU135" s="104">
        <f>VLOOKUP($B135,'Part 3 NNDR3'!$A$6:$FY$331,AU$4,FALSE)</f>
        <v>-59167</v>
      </c>
      <c r="AV135" s="104">
        <f>VLOOKUP($B135,'Part 3 NNDR3'!$A$6:$FY$331,AV$4,FALSE)</f>
        <v>-71731</v>
      </c>
      <c r="AW135" s="104">
        <f>VLOOKUP($B135,'Part 3 NNDR3'!$A$6:$FY$331,AW$4,FALSE)</f>
        <v>0</v>
      </c>
      <c r="AX135" s="104">
        <f>VLOOKUP($B135,'Part 3 NNDR3'!$A$6:$FY$331,AX$4,FALSE)</f>
        <v>-71731</v>
      </c>
      <c r="AY135" s="104">
        <f>VLOOKUP($B135,'Part 3 NNDR3'!$A$6:$FY$331,AY$4,FALSE)</f>
        <v>0</v>
      </c>
      <c r="AZ135" s="104">
        <f>VLOOKUP($B135,'Part 3 NNDR3'!$A$6:$FY$331,AZ$4,FALSE)</f>
        <v>0</v>
      </c>
      <c r="BA135" s="104">
        <f>VLOOKUP($B135,'Part 3 NNDR3'!$A$6:$FY$331,BA$4,FALSE)</f>
        <v>0</v>
      </c>
      <c r="BB135" s="104">
        <f>VLOOKUP($B135,'Part 3 NNDR3'!$A$6:$FY$331,BB$4,FALSE)</f>
        <v>-11111</v>
      </c>
      <c r="BC135" s="104">
        <f>VLOOKUP($B135,'Part 3 NNDR3'!$A$6:$FY$331,BC$4,FALSE)</f>
        <v>0</v>
      </c>
      <c r="BD135" s="104">
        <f>VLOOKUP($B135,'Part 3 NNDR3'!$A$6:$FY$331,BD$4,FALSE)</f>
        <v>-11111</v>
      </c>
      <c r="BE135" s="104">
        <f>VLOOKUP($B135,'Part 3 NNDR3'!$A$6:$FY$331,BE$4,FALSE)</f>
        <v>0</v>
      </c>
      <c r="BF135" s="104">
        <f>VLOOKUP($B135,'Part 3 NNDR3'!$A$6:$FY$331,BF$4,FALSE)</f>
        <v>0</v>
      </c>
      <c r="BG135" s="104">
        <f>VLOOKUP($B135,'Part 3 NNDR3'!$A$6:$FY$331,BG$4,FALSE)</f>
        <v>0</v>
      </c>
      <c r="BH135" s="104">
        <f>VLOOKUP($B135,'Part 3 NNDR3'!$A$6:$FY$331,BH$4,FALSE)</f>
        <v>-3401463</v>
      </c>
      <c r="BI135" s="104">
        <f>VLOOKUP($B135,'Part 3 NNDR3'!$A$6:$FY$331,BI$4,FALSE)</f>
        <v>0</v>
      </c>
      <c r="BJ135" s="104">
        <f>VLOOKUP($B135,'Part 3 NNDR3'!$A$6:$FY$331,BJ$4,FALSE)</f>
        <v>-3401463</v>
      </c>
      <c r="BK135" s="104">
        <f>VLOOKUP($B135,'Part 3 NNDR3'!$A$6:$FY$331,BK$4,FALSE)</f>
        <v>-19401</v>
      </c>
      <c r="BL135" s="104">
        <f>VLOOKUP($B135,'Part 3 NNDR3'!$A$6:$FY$331,BL$4,FALSE)</f>
        <v>0</v>
      </c>
      <c r="BM135" s="104">
        <f>VLOOKUP($B135,'Part 3 NNDR3'!$A$6:$FY$331,BM$4,FALSE)</f>
        <v>-19401</v>
      </c>
      <c r="BN135" s="104">
        <f>VLOOKUP($B135,'Part 3 NNDR3'!$A$6:$FY$331,BN$4,FALSE)</f>
        <v>-643</v>
      </c>
      <c r="BO135" s="104">
        <f>VLOOKUP($B135,'Part 3 NNDR3'!$A$6:$FY$331,BO$4,FALSE)</f>
        <v>0</v>
      </c>
      <c r="BP135" s="104">
        <f>VLOOKUP($B135,'Part 3 NNDR3'!$A$6:$FY$331,BP$4,FALSE)</f>
        <v>-643</v>
      </c>
      <c r="BQ135" s="104">
        <f>VLOOKUP($B135,'Part 3 NNDR3'!$A$6:$FY$331,BQ$4,FALSE)</f>
        <v>-383221</v>
      </c>
      <c r="BR135" s="104">
        <f>VLOOKUP($B135,'Part 3 NNDR3'!$A$6:$FY$331,BR$4,FALSE)</f>
        <v>0</v>
      </c>
      <c r="BS135" s="104">
        <f>VLOOKUP($B135,'Part 3 NNDR3'!$A$6:$FY$331,BS$4,FALSE)</f>
        <v>-383221</v>
      </c>
      <c r="BT135" s="104">
        <f>VLOOKUP($B135,'Part 3 NNDR3'!$A$6:$FY$331,BT$4,FALSE)</f>
        <v>-247615</v>
      </c>
      <c r="BU135" s="104">
        <f>VLOOKUP($B135,'Part 3 NNDR3'!$A$6:$FY$331,BU$4,FALSE)</f>
        <v>0</v>
      </c>
      <c r="BV135" s="104">
        <f>VLOOKUP($B135,'Part 3 NNDR3'!$A$6:$FY$331,BV$4,FALSE)</f>
        <v>-247615</v>
      </c>
      <c r="BW135" s="104">
        <f>VLOOKUP($B135,'Part 3 NNDR3'!$A$6:$FY$331,BW$4,FALSE)</f>
        <v>-650880</v>
      </c>
      <c r="BX135" s="104">
        <f>VLOOKUP($B135,'Part 3 NNDR3'!$A$6:$FY$331,BX$4,FALSE)</f>
        <v>0</v>
      </c>
      <c r="BY135" s="104">
        <f>VLOOKUP($B135,'Part 3 NNDR3'!$A$6:$FY$331,BY$4,FALSE)</f>
        <v>-650880</v>
      </c>
      <c r="BZ135" s="104">
        <f>VLOOKUP($B135,'Part 3 NNDR3'!$A$6:$FY$331,BZ$4,FALSE)</f>
        <v>-29965</v>
      </c>
      <c r="CA135" s="104">
        <f>VLOOKUP($B135,'Part 3 NNDR3'!$A$6:$FY$331,CA$4,FALSE)</f>
        <v>0</v>
      </c>
      <c r="CB135" s="104">
        <f>VLOOKUP($B135,'Part 3 NNDR3'!$A$6:$FY$331,CB$4,FALSE)</f>
        <v>-29965</v>
      </c>
      <c r="CC135" s="104">
        <f>VLOOKUP($B135,'Part 3 NNDR3'!$A$6:$FY$331,CC$4,FALSE)</f>
        <v>0</v>
      </c>
      <c r="CD135" s="104">
        <f>VLOOKUP($B135,'Part 3 NNDR3'!$A$6:$FY$331,CD$4,FALSE)</f>
        <v>0</v>
      </c>
      <c r="CE135" s="104">
        <f>VLOOKUP($B135,'Part 3 NNDR3'!$A$6:$FY$331,CE$4,FALSE)</f>
        <v>0</v>
      </c>
      <c r="CF135" s="104">
        <f>VLOOKUP($B135,'Part 3 NNDR3'!$A$6:$FY$331,CF$4,FALSE)</f>
        <v>-174338</v>
      </c>
      <c r="CG135" s="104">
        <f>VLOOKUP($B135,'Part 3 NNDR3'!$A$6:$FY$331,CG$4,FALSE)</f>
        <v>0</v>
      </c>
      <c r="CH135" s="104">
        <f>VLOOKUP($B135,'Part 3 NNDR3'!$A$6:$FY$331,CH$4,FALSE)</f>
        <v>-174338</v>
      </c>
      <c r="CI135" s="104">
        <f>VLOOKUP($B135,'Part 3 NNDR3'!$A$6:$FY$331,CI$4,FALSE)</f>
        <v>24</v>
      </c>
      <c r="CJ135" s="104">
        <f>VLOOKUP($B135,'Part 3 NNDR3'!$A$6:$FY$331,CJ$4,FALSE)</f>
        <v>0</v>
      </c>
      <c r="CK135" s="104">
        <f>VLOOKUP($B135,'Part 3 NNDR3'!$A$6:$FY$331,CK$4,FALSE)</f>
        <v>24</v>
      </c>
      <c r="CL135" s="104">
        <f>VLOOKUP($B135,'Part 3 NNDR3'!$A$6:$FY$331,CL$4,FALSE)</f>
        <v>0</v>
      </c>
      <c r="CM135" s="104">
        <f>VLOOKUP($B135,'Part 3 NNDR3'!$A$6:$FY$331,CM$4,FALSE)</f>
        <v>0</v>
      </c>
      <c r="CN135" s="104">
        <f>VLOOKUP($B135,'Part 3 NNDR3'!$A$6:$FY$331,CN$4,FALSE)</f>
        <v>0</v>
      </c>
      <c r="CO135" s="104">
        <f>VLOOKUP($B135,'Part 3 NNDR3'!$A$6:$FY$331,CO$4,FALSE)</f>
        <v>0</v>
      </c>
      <c r="CP135" s="104">
        <f>VLOOKUP($B135,'Part 3 NNDR3'!$A$6:$FY$331,CP$4,FALSE)</f>
        <v>0</v>
      </c>
      <c r="CQ135" s="104">
        <f>VLOOKUP($B135,'Part 3 NNDR3'!$A$6:$FY$331,CQ$4,FALSE)</f>
        <v>0</v>
      </c>
      <c r="CR135" s="104">
        <f>VLOOKUP($B135,'Part 3 NNDR3'!$A$6:$FY$331,CR$4,FALSE)</f>
        <v>-7335</v>
      </c>
      <c r="CS135" s="104">
        <f>VLOOKUP($B135,'Part 3 NNDR3'!$A$6:$FY$331,CS$4,FALSE)</f>
        <v>0</v>
      </c>
      <c r="CT135" s="104">
        <f>VLOOKUP($B135,'Part 3 NNDR3'!$A$6:$FY$331,CT$4,FALSE)</f>
        <v>-7335</v>
      </c>
      <c r="CU135" s="104">
        <f>VLOOKUP($B135,'Part 3 NNDR3'!$A$6:$FY$331,CU$4,FALSE)</f>
        <v>0</v>
      </c>
      <c r="CV135" s="104">
        <f>VLOOKUP($B135,'Part 3 NNDR3'!$A$6:$FY$331,CV$4,FALSE)</f>
        <v>0</v>
      </c>
      <c r="CW135" s="104">
        <f>VLOOKUP($B135,'Part 3 NNDR3'!$A$6:$FY$331,CW$4,FALSE)</f>
        <v>0</v>
      </c>
      <c r="CX135" s="104">
        <f>VLOOKUP($B135,'Part 3 NNDR3'!$A$6:$FY$331,CX$4,FALSE)</f>
        <v>0</v>
      </c>
      <c r="CY135" s="104">
        <f>VLOOKUP($B135,'Part 3 NNDR3'!$A$6:$FY$331,CY$4,FALSE)</f>
        <v>0</v>
      </c>
      <c r="CZ135" s="104">
        <f>VLOOKUP($B135,'Part 3 NNDR3'!$A$6:$FY$331,CZ$4,FALSE)</f>
        <v>0</v>
      </c>
      <c r="DA135" s="104">
        <f>VLOOKUP($B135,'Part 3 NNDR3'!$A$6:$FY$331,DA$4,FALSE)</f>
        <v>0</v>
      </c>
      <c r="DB135" s="104">
        <f>VLOOKUP($B135,'Part 3 NNDR3'!$A$6:$FY$331,DB$4,FALSE)</f>
        <v>0</v>
      </c>
      <c r="DC135" s="104">
        <f>VLOOKUP($B135,'Part 3 NNDR3'!$A$6:$FY$331,DC$4,FALSE)</f>
        <v>0</v>
      </c>
      <c r="DD135" s="104">
        <f>VLOOKUP($B135,'Part 3 NNDR3'!$A$6:$FY$331,DD$4,FALSE)</f>
        <v>0</v>
      </c>
      <c r="DE135" s="104">
        <f>VLOOKUP($B135,'Part 3 NNDR3'!$A$6:$FY$331,DE$4,FALSE)</f>
        <v>0</v>
      </c>
      <c r="DF135" s="104">
        <f>VLOOKUP($B135,'Part 3 NNDR3'!$A$6:$FY$331,DF$4,FALSE)</f>
        <v>0</v>
      </c>
      <c r="DG135" s="104">
        <f>VLOOKUP($B135,'Part 3 NNDR3'!$A$6:$FY$331,DG$4,FALSE)</f>
        <v>0</v>
      </c>
      <c r="DH135" s="104">
        <f>VLOOKUP($B135,'Part 3 NNDR3'!$A$6:$FY$331,DH$4,FALSE)</f>
        <v>0</v>
      </c>
      <c r="DI135" s="104">
        <f>VLOOKUP($B135,'Part 3 NNDR3'!$A$6:$FY$331,DI$4,FALSE)</f>
        <v>0</v>
      </c>
      <c r="DJ135" s="104">
        <f>VLOOKUP($B135,'Part 3 NNDR3'!$A$6:$FY$331,DJ$4,FALSE)</f>
        <v>0</v>
      </c>
      <c r="DK135" s="104">
        <f>VLOOKUP($B135,'Part 3 NNDR3'!$A$6:$FY$331,DK$4,FALSE)</f>
        <v>0</v>
      </c>
      <c r="DL135" s="104">
        <f>VLOOKUP($B135,'Part 3 NNDR3'!$A$6:$FY$331,DL$4,FALSE)</f>
        <v>-211614</v>
      </c>
      <c r="DM135" s="104">
        <f>VLOOKUP($B135,'Part 3 NNDR3'!$A$6:$FY$331,DM$4,FALSE)</f>
        <v>0</v>
      </c>
      <c r="DN135" s="104">
        <f>VLOOKUP($B135,'Part 3 NNDR3'!$A$6:$FY$331,DN$4,FALSE)</f>
        <v>-211614</v>
      </c>
      <c r="DO135" s="104">
        <f>VLOOKUP($B135,'Part 3 NNDR3'!$A$6:$FY$331,DO$4,FALSE)</f>
        <v>0</v>
      </c>
      <c r="DP135" s="104">
        <f>VLOOKUP($B135,'Part 3 NNDR3'!$A$6:$FY$331,DP$4,FALSE)</f>
        <v>0</v>
      </c>
      <c r="DQ135" s="104">
        <f>VLOOKUP($B135,'Part 3 NNDR3'!$A$6:$FY$331,DQ$4,FALSE)</f>
        <v>0</v>
      </c>
      <c r="DR135" s="104">
        <f>VLOOKUP($B135,'Part 3 NNDR3'!$A$6:$FY$331,DR$4,FALSE)</f>
        <v>0</v>
      </c>
      <c r="DS135" s="104">
        <f>VLOOKUP($B135,'Part 3 NNDR3'!$A$6:$FY$331,DS$4,FALSE)</f>
        <v>0</v>
      </c>
      <c r="DT135" s="104">
        <f>VLOOKUP($B135,'Part 3 NNDR3'!$A$6:$FY$331,DT$4,FALSE)</f>
        <v>0</v>
      </c>
      <c r="DU135" s="104">
        <f>VLOOKUP($B135,'Part 3 NNDR3'!$A$6:$FY$331,DU$4,FALSE)</f>
        <v>-11247</v>
      </c>
      <c r="DV135" s="104">
        <f>VLOOKUP($B135,'Part 3 NNDR3'!$A$6:$FY$331,DV$4,FALSE)</f>
        <v>0</v>
      </c>
      <c r="DW135" s="104">
        <f>VLOOKUP($B135,'Part 3 NNDR3'!$A$6:$FY$331,DW$4,FALSE)</f>
        <v>-11247</v>
      </c>
      <c r="DX135" s="104">
        <f>VLOOKUP($B135,'Part 3 NNDR3'!$A$6:$FY$331,DX$4,FALSE)</f>
        <v>173</v>
      </c>
      <c r="DY135" s="104">
        <f>VLOOKUP($B135,'Part 3 NNDR3'!$A$6:$FY$331,DY$4,FALSE)</f>
        <v>0</v>
      </c>
      <c r="DZ135" s="104">
        <f>VLOOKUP($B135,'Part 3 NNDR3'!$A$6:$FY$331,DZ$4,FALSE)</f>
        <v>173</v>
      </c>
      <c r="EA135" s="104">
        <f>VLOOKUP($B135,'Part 3 NNDR3'!$A$6:$FY$331,EA$4,FALSE)</f>
        <v>-589647</v>
      </c>
      <c r="EB135" s="104">
        <f>VLOOKUP($B135,'Part 3 NNDR3'!$A$6:$FY$331,EB$4,FALSE)</f>
        <v>0</v>
      </c>
      <c r="EC135" s="104">
        <f>VLOOKUP($B135,'Part 3 NNDR3'!$A$6:$FY$331,EC$4,FALSE)</f>
        <v>-589647</v>
      </c>
      <c r="ED135" s="104">
        <f>VLOOKUP($B135,'Part 3 NNDR3'!$A$6:$FY$331,ED$4,FALSE)</f>
        <v>4109</v>
      </c>
      <c r="EE135" s="104">
        <f>VLOOKUP($B135,'Part 3 NNDR3'!$A$6:$FY$331,EE$4,FALSE)</f>
        <v>0</v>
      </c>
      <c r="EF135" s="104">
        <f>VLOOKUP($B135,'Part 3 NNDR3'!$A$6:$FY$331,EF$4,FALSE)</f>
        <v>4109</v>
      </c>
      <c r="EG135" s="104">
        <f>VLOOKUP($B135,'Part 3 NNDR3'!$A$6:$FY$331,EG$4,FALSE)</f>
        <v>0</v>
      </c>
      <c r="EH135" s="104">
        <f>VLOOKUP($B135,'Part 3 NNDR3'!$A$6:$FY$331,EH$4,FALSE)</f>
        <v>0</v>
      </c>
      <c r="EI135" s="104">
        <f>VLOOKUP($B135,'Part 3 NNDR3'!$A$6:$FY$331,EI$4,FALSE)</f>
        <v>0</v>
      </c>
      <c r="EJ135" s="104">
        <f>VLOOKUP($B135,'Part 3 NNDR3'!$A$6:$FY$331,EJ$4,FALSE)</f>
        <v>0</v>
      </c>
      <c r="EK135" s="104">
        <f>VLOOKUP($B135,'Part 3 NNDR3'!$A$6:$FY$331,EK$4,FALSE)</f>
        <v>0</v>
      </c>
      <c r="EL135" s="104">
        <f>VLOOKUP($B135,'Part 3 NNDR3'!$A$6:$FY$331,EL$4,FALSE)</f>
        <v>0</v>
      </c>
      <c r="EM135" s="104">
        <f>VLOOKUP($B135,'Part 3 NNDR3'!$A$6:$FY$331,EM$4,FALSE)</f>
        <v>-38351</v>
      </c>
      <c r="EN135" s="104">
        <f>VLOOKUP($B135,'Part 3 NNDR3'!$A$6:$FY$331,EN$4,FALSE)</f>
        <v>0</v>
      </c>
      <c r="EO135" s="104">
        <f>VLOOKUP($B135,'Part 3 NNDR3'!$A$6:$FY$331,EO$4,FALSE)</f>
        <v>-38351</v>
      </c>
      <c r="EP135" s="104">
        <f>VLOOKUP($B135,'Part 3 NNDR3'!$A$6:$FY$331,EP$4,FALSE)</f>
        <v>-634963</v>
      </c>
      <c r="EQ135" s="104">
        <f>VLOOKUP($B135,'Part 3 NNDR3'!$A$6:$FY$331,EQ$4,FALSE)</f>
        <v>0</v>
      </c>
      <c r="ER135" s="104">
        <f>VLOOKUP($B135,'Part 3 NNDR3'!$A$6:$FY$331,ER$4,FALSE)</f>
        <v>-634963</v>
      </c>
      <c r="ES135" s="104">
        <f>VLOOKUP($B135,'Part 3 NNDR3'!$A$6:$FY$331,ES$4,FALSE)</f>
        <v>-48089</v>
      </c>
      <c r="ET135" s="104">
        <f>VLOOKUP($B135,'Part 3 NNDR3'!$A$6:$FY$331,ET$4,FALSE)</f>
        <v>0</v>
      </c>
      <c r="EU135" s="104">
        <f>VLOOKUP($B135,'Part 3 NNDR3'!$A$6:$FY$331,EU$4,FALSE)</f>
        <v>-48089</v>
      </c>
      <c r="EV135" s="104">
        <f>VLOOKUP($B135,'Part 3 NNDR3'!$A$6:$FY$331,EV$4,FALSE)</f>
        <v>-72</v>
      </c>
      <c r="EW135" s="104">
        <f>VLOOKUP($B135,'Part 3 NNDR3'!$A$6:$FY$331,EW$4,FALSE)</f>
        <v>0</v>
      </c>
      <c r="EX135" s="104">
        <f>VLOOKUP($B135,'Part 3 NNDR3'!$A$6:$FY$331,EX$4,FALSE)</f>
        <v>-72</v>
      </c>
      <c r="EY135" s="104">
        <f>VLOOKUP($B135,'Part 3 NNDR3'!$A$6:$FY$331,EY$4,FALSE)</f>
        <v>-48161</v>
      </c>
      <c r="EZ135" s="104">
        <f>VLOOKUP($B135,'Part 3 NNDR3'!$A$6:$FY$331,EZ$4,FALSE)</f>
        <v>0</v>
      </c>
      <c r="FA135" s="104">
        <f>VLOOKUP($B135,'Part 3 NNDR3'!$A$6:$FY$331,FA$4,FALSE)</f>
        <v>-48161</v>
      </c>
      <c r="FB135" s="104">
        <f>VLOOKUP($B135,'Part 3 NNDR3'!$A$6:$FY$331,FB$4,FALSE)</f>
        <v>29188249</v>
      </c>
      <c r="FC135" s="104">
        <f>VLOOKUP($B135,'Part 3 NNDR3'!$A$6:$FY$331,FC$4,FALSE)</f>
        <v>0</v>
      </c>
      <c r="FD135" s="104">
        <f>VLOOKUP($B135,'Part 3 NNDR3'!$A$6:$FY$331,FD$4,FALSE)</f>
        <v>29188249</v>
      </c>
      <c r="FE135" s="104">
        <f>VLOOKUP($B135,'Part 3 NNDR3'!$A$6:$FY$331,FE$4,FALSE)</f>
        <v>4881</v>
      </c>
      <c r="FF135" s="104">
        <f>VLOOKUP($B135,'Part 3 NNDR3'!$A$6:$FY$331,FF$4,FALSE)</f>
        <v>0</v>
      </c>
      <c r="FG135" s="104">
        <f>VLOOKUP($B135,'Part 3 NNDR3'!$A$6:$FY$331,FG$4,FALSE)</f>
        <v>4881</v>
      </c>
      <c r="FH135" s="104">
        <f>VLOOKUP($B135,'Part 3 NNDR3'!$A$6:$FY$331,FH$4,FALSE)</f>
        <v>-3401463</v>
      </c>
      <c r="FI135" s="104">
        <f>VLOOKUP($B135,'Part 3 NNDR3'!$A$6:$FY$331,FI$4,FALSE)</f>
        <v>0</v>
      </c>
      <c r="FJ135" s="104">
        <f>VLOOKUP($B135,'Part 3 NNDR3'!$A$6:$FY$331,FJ$4,FALSE)</f>
        <v>-3401463</v>
      </c>
      <c r="FK135" s="104">
        <f>VLOOKUP($B135,'Part 3 NNDR3'!$A$6:$FY$331,FK$4,FALSE)</f>
        <v>-650880</v>
      </c>
      <c r="FL135" s="104">
        <f>VLOOKUP($B135,'Part 3 NNDR3'!$A$6:$FY$331,FL$4,FALSE)</f>
        <v>0</v>
      </c>
      <c r="FM135" s="104">
        <f>VLOOKUP($B135,'Part 3 NNDR3'!$A$6:$FY$331,FM$4,FALSE)</f>
        <v>-650880</v>
      </c>
      <c r="FN135" s="104">
        <f>VLOOKUP($B135,'Part 3 NNDR3'!$A$6:$FY$331,FN$4,FALSE)</f>
        <v>-211614</v>
      </c>
      <c r="FO135" s="104">
        <f>VLOOKUP($B135,'Part 3 NNDR3'!$A$6:$FY$331,FO$4,FALSE)</f>
        <v>0</v>
      </c>
      <c r="FP135" s="104">
        <f>VLOOKUP($B135,'Part 3 NNDR3'!$A$6:$FY$331,FP$4,FALSE)</f>
        <v>-211614</v>
      </c>
      <c r="FQ135" s="104">
        <f>VLOOKUP($B135,'Part 3 NNDR3'!$A$6:$FY$331,FQ$4,FALSE)</f>
        <v>-634963</v>
      </c>
      <c r="FR135" s="104">
        <f>VLOOKUP($B135,'Part 3 NNDR3'!$A$6:$FY$331,FR$4,FALSE)</f>
        <v>0</v>
      </c>
      <c r="FS135" s="104">
        <f>VLOOKUP($B135,'Part 3 NNDR3'!$A$6:$FY$331,FS$4,FALSE)</f>
        <v>-634963</v>
      </c>
      <c r="FT135" s="104">
        <f>VLOOKUP($B135,'Part 3 NNDR3'!$A$6:$FY$331,FT$4,FALSE)</f>
        <v>-48161</v>
      </c>
      <c r="FU135" s="104">
        <f>VLOOKUP($B135,'Part 3 NNDR3'!$A$6:$FY$331,FU$4,FALSE)</f>
        <v>0</v>
      </c>
      <c r="FV135" s="104">
        <f>VLOOKUP($B135,'Part 3 NNDR3'!$A$6:$FY$331,FV$4,FALSE)</f>
        <v>-48161</v>
      </c>
      <c r="FW135" s="104">
        <f>VLOOKUP($B135,'Part 3 NNDR3'!$A$6:$FY$331,FW$4,FALSE)</f>
        <v>-4942200</v>
      </c>
      <c r="FX135" s="104">
        <f>VLOOKUP($B135,'Part 3 NNDR3'!$A$6:$FY$331,FX$4,FALSE)</f>
        <v>0</v>
      </c>
      <c r="FY135" s="104">
        <f>VLOOKUP($B135,'Part 3 NNDR3'!$A$6:$FY$331,FY$4,FALSE)</f>
        <v>-4942200</v>
      </c>
      <c r="FZ135" s="104">
        <f>VLOOKUP($B135,'Part 3 NNDR3'!$A$6:$FY$331,FZ$4,FALSE)</f>
        <v>24246049</v>
      </c>
      <c r="GA135" s="104">
        <f>VLOOKUP($B135,'Part 3 NNDR3'!$A$6:$FY$331,GA$4,FALSE)</f>
        <v>0</v>
      </c>
      <c r="GB135" s="104">
        <f>VLOOKUP($B135,'Part 3 NNDR3'!$A$6:$FY$331,GB$4,FALSE)</f>
        <v>24246049</v>
      </c>
      <c r="GC135" s="105" t="str">
        <f>VLOOKUP($B135,'Data (Updated)'!$C$4:$E$329,2,FALSE)</f>
        <v>E1021</v>
      </c>
      <c r="GD135" s="106" t="str">
        <f>VLOOKUP($B135,'Data (Updated)'!$C$4:$E$329,3,FALSE)</f>
        <v>E6110</v>
      </c>
    </row>
    <row r="136" spans="1:186" ht="12.75" x14ac:dyDescent="0.2">
      <c r="A136" s="75">
        <v>131</v>
      </c>
      <c r="B136" s="100" t="s">
        <v>363</v>
      </c>
      <c r="C136" s="101" t="s">
        <v>946</v>
      </c>
      <c r="D136" s="102" t="s">
        <v>947</v>
      </c>
      <c r="E136" s="103" t="s">
        <v>362</v>
      </c>
      <c r="F136" s="104">
        <f>VLOOKUP($B136,'Part 3 NNDR3'!$A$6:$FY$331,F$4,FALSE)</f>
        <v>0</v>
      </c>
      <c r="G136" s="104">
        <f>VLOOKUP($B136,'Part 3 NNDR3'!$A$6:$FY$331,G$4,FALSE)</f>
        <v>0</v>
      </c>
      <c r="H136" s="104">
        <f>VLOOKUP($B136,'Part 3 NNDR3'!$A$6:$FY$331,H$4,FALSE)</f>
        <v>0</v>
      </c>
      <c r="I136" s="104">
        <f>VLOOKUP($B136,'Part 3 NNDR3'!$A$6:$FY$331,I$4,FALSE)</f>
        <v>71683</v>
      </c>
      <c r="J136" s="104">
        <f>VLOOKUP($B136,'Part 3 NNDR3'!$A$6:$FY$331,J$4,FALSE)</f>
        <v>0</v>
      </c>
      <c r="K136" s="104">
        <f>VLOOKUP($B136,'Part 3 NNDR3'!$A$6:$FY$331,K$4,FALSE)</f>
        <v>71683</v>
      </c>
      <c r="L136" s="104">
        <f>VLOOKUP($B136,'Part 3 NNDR3'!$A$6:$FY$331,L$4,FALSE)</f>
        <v>0</v>
      </c>
      <c r="M136" s="104">
        <f>VLOOKUP($B136,'Part 3 NNDR3'!$A$6:$FY$331,M$4,FALSE)</f>
        <v>0</v>
      </c>
      <c r="N136" s="104">
        <f>VLOOKUP($B136,'Part 3 NNDR3'!$A$6:$FY$331,N$4,FALSE)</f>
        <v>0</v>
      </c>
      <c r="O136" s="104">
        <f>VLOOKUP($B136,'Part 3 NNDR3'!$A$6:$FY$331,O$4,FALSE)</f>
        <v>0</v>
      </c>
      <c r="P136" s="104">
        <f>VLOOKUP($B136,'Part 3 NNDR3'!$A$6:$FY$331,P$4,FALSE)</f>
        <v>0</v>
      </c>
      <c r="Q136" s="104">
        <f>VLOOKUP($B136,'Part 3 NNDR3'!$A$6:$FY$331,Q$4,FALSE)</f>
        <v>0</v>
      </c>
      <c r="R136" s="104">
        <f>VLOOKUP($B136,'Part 3 NNDR3'!$A$6:$FY$331,R$4,FALSE)</f>
        <v>71683</v>
      </c>
      <c r="S136" s="104">
        <f>VLOOKUP($B136,'Part 3 NNDR3'!$A$6:$FY$331,S$4,FALSE)</f>
        <v>0</v>
      </c>
      <c r="T136" s="104">
        <f>VLOOKUP($B136,'Part 3 NNDR3'!$A$6:$FY$331,T$4,FALSE)</f>
        <v>71683</v>
      </c>
      <c r="U136" s="104">
        <f>VLOOKUP($B136,'Part 3 NNDR3'!$A$6:$FY$331,U$4,FALSE)</f>
        <v>-3342000</v>
      </c>
      <c r="V136" s="104">
        <f>VLOOKUP($B136,'Part 3 NNDR3'!$A$6:$FY$331,V$4,FALSE)</f>
        <v>0</v>
      </c>
      <c r="W136" s="104">
        <f>VLOOKUP($B136,'Part 3 NNDR3'!$A$6:$FY$331,W$4,FALSE)</f>
        <v>-3342000</v>
      </c>
      <c r="X136" s="104">
        <f>VLOOKUP($B136,'Part 3 NNDR3'!$A$6:$FY$331,X$4,FALSE)</f>
        <v>0</v>
      </c>
      <c r="Y136" s="104">
        <f>VLOOKUP($B136,'Part 3 NNDR3'!$A$6:$FY$331,Y$4,FALSE)</f>
        <v>0</v>
      </c>
      <c r="Z136" s="104">
        <f>VLOOKUP($B136,'Part 3 NNDR3'!$A$6:$FY$331,Z$4,FALSE)</f>
        <v>0</v>
      </c>
      <c r="AA136" s="104">
        <f>VLOOKUP($B136,'Part 3 NNDR3'!$A$6:$FY$331,AA$4,FALSE)</f>
        <v>-221460</v>
      </c>
      <c r="AB136" s="104">
        <f>VLOOKUP($B136,'Part 3 NNDR3'!$A$6:$FY$331,AB$4,FALSE)</f>
        <v>0</v>
      </c>
      <c r="AC136" s="104">
        <f>VLOOKUP($B136,'Part 3 NNDR3'!$A$6:$FY$331,AC$4,FALSE)</f>
        <v>-221460</v>
      </c>
      <c r="AD136" s="104">
        <f>VLOOKUP($B136,'Part 3 NNDR3'!$A$6:$FY$331,AD$4,FALSE)</f>
        <v>0</v>
      </c>
      <c r="AE136" s="104">
        <f>VLOOKUP($B136,'Part 3 NNDR3'!$A$6:$FY$331,AE$4,FALSE)</f>
        <v>0</v>
      </c>
      <c r="AF136" s="104">
        <f>VLOOKUP($B136,'Part 3 NNDR3'!$A$6:$FY$331,AF$4,FALSE)</f>
        <v>0</v>
      </c>
      <c r="AG136" s="104">
        <f>VLOOKUP($B136,'Part 3 NNDR3'!$A$6:$FY$331,AG$4,FALSE)</f>
        <v>0</v>
      </c>
      <c r="AH136" s="104">
        <f>VLOOKUP($B136,'Part 3 NNDR3'!$A$6:$FY$331,AH$4,FALSE)</f>
        <v>0</v>
      </c>
      <c r="AI136" s="104">
        <f>VLOOKUP($B136,'Part 3 NNDR3'!$A$6:$FY$331,AI$4,FALSE)</f>
        <v>0</v>
      </c>
      <c r="AJ136" s="104">
        <f>VLOOKUP($B136,'Part 3 NNDR3'!$A$6:$FY$331,AJ$4,FALSE)</f>
        <v>9806958</v>
      </c>
      <c r="AK136" s="104">
        <f>VLOOKUP($B136,'Part 3 NNDR3'!$A$6:$FY$331,AK$4,FALSE)</f>
        <v>0</v>
      </c>
      <c r="AL136" s="104">
        <f>VLOOKUP($B136,'Part 3 NNDR3'!$A$6:$FY$331,AL$4,FALSE)</f>
        <v>9806958</v>
      </c>
      <c r="AM136" s="104">
        <f>VLOOKUP($B136,'Part 3 NNDR3'!$A$6:$FY$331,AM$4,FALSE)</f>
        <v>217114</v>
      </c>
      <c r="AN136" s="104">
        <f>VLOOKUP($B136,'Part 3 NNDR3'!$A$6:$FY$331,AN$4,FALSE)</f>
        <v>0</v>
      </c>
      <c r="AO136" s="104">
        <f>VLOOKUP($B136,'Part 3 NNDR3'!$A$6:$FY$331,AO$4,FALSE)</f>
        <v>217114</v>
      </c>
      <c r="AP136" s="104">
        <f>VLOOKUP($B136,'Part 3 NNDR3'!$A$6:$FY$331,AP$4,FALSE)</f>
        <v>-8255000</v>
      </c>
      <c r="AQ136" s="104">
        <f>VLOOKUP($B136,'Part 3 NNDR3'!$A$6:$FY$331,AQ$4,FALSE)</f>
        <v>0</v>
      </c>
      <c r="AR136" s="104">
        <f>VLOOKUP($B136,'Part 3 NNDR3'!$A$6:$FY$331,AR$4,FALSE)</f>
        <v>-8255000</v>
      </c>
      <c r="AS136" s="104">
        <f>VLOOKUP($B136,'Part 3 NNDR3'!$A$6:$FY$331,AS$4,FALSE)</f>
        <v>81686</v>
      </c>
      <c r="AT136" s="104">
        <f>VLOOKUP($B136,'Part 3 NNDR3'!$A$6:$FY$331,AT$4,FALSE)</f>
        <v>0</v>
      </c>
      <c r="AU136" s="104">
        <f>VLOOKUP($B136,'Part 3 NNDR3'!$A$6:$FY$331,AU$4,FALSE)</f>
        <v>81686</v>
      </c>
      <c r="AV136" s="104">
        <f>VLOOKUP($B136,'Part 3 NNDR3'!$A$6:$FY$331,AV$4,FALSE)</f>
        <v>-61000</v>
      </c>
      <c r="AW136" s="104">
        <f>VLOOKUP($B136,'Part 3 NNDR3'!$A$6:$FY$331,AW$4,FALSE)</f>
        <v>0</v>
      </c>
      <c r="AX136" s="104">
        <f>VLOOKUP($B136,'Part 3 NNDR3'!$A$6:$FY$331,AX$4,FALSE)</f>
        <v>-61000</v>
      </c>
      <c r="AY136" s="104">
        <f>VLOOKUP($B136,'Part 3 NNDR3'!$A$6:$FY$331,AY$4,FALSE)</f>
        <v>-17589</v>
      </c>
      <c r="AZ136" s="104">
        <f>VLOOKUP($B136,'Part 3 NNDR3'!$A$6:$FY$331,AZ$4,FALSE)</f>
        <v>0</v>
      </c>
      <c r="BA136" s="104">
        <f>VLOOKUP($B136,'Part 3 NNDR3'!$A$6:$FY$331,BA$4,FALSE)</f>
        <v>-17589</v>
      </c>
      <c r="BB136" s="104">
        <f>VLOOKUP($B136,'Part 3 NNDR3'!$A$6:$FY$331,BB$4,FALSE)</f>
        <v>0</v>
      </c>
      <c r="BC136" s="104">
        <f>VLOOKUP($B136,'Part 3 NNDR3'!$A$6:$FY$331,BC$4,FALSE)</f>
        <v>0</v>
      </c>
      <c r="BD136" s="104">
        <f>VLOOKUP($B136,'Part 3 NNDR3'!$A$6:$FY$331,BD$4,FALSE)</f>
        <v>0</v>
      </c>
      <c r="BE136" s="104">
        <f>VLOOKUP($B136,'Part 3 NNDR3'!$A$6:$FY$331,BE$4,FALSE)</f>
        <v>0</v>
      </c>
      <c r="BF136" s="104">
        <f>VLOOKUP($B136,'Part 3 NNDR3'!$A$6:$FY$331,BF$4,FALSE)</f>
        <v>0</v>
      </c>
      <c r="BG136" s="104">
        <f>VLOOKUP($B136,'Part 3 NNDR3'!$A$6:$FY$331,BG$4,FALSE)</f>
        <v>0</v>
      </c>
      <c r="BH136" s="104">
        <f>VLOOKUP($B136,'Part 3 NNDR3'!$A$6:$FY$331,BH$4,FALSE)</f>
        <v>-1791291</v>
      </c>
      <c r="BI136" s="104">
        <f>VLOOKUP($B136,'Part 3 NNDR3'!$A$6:$FY$331,BI$4,FALSE)</f>
        <v>0</v>
      </c>
      <c r="BJ136" s="104">
        <f>VLOOKUP($B136,'Part 3 NNDR3'!$A$6:$FY$331,BJ$4,FALSE)</f>
        <v>-1791291</v>
      </c>
      <c r="BK136" s="104">
        <f>VLOOKUP($B136,'Part 3 NNDR3'!$A$6:$FY$331,BK$4,FALSE)</f>
        <v>-17000</v>
      </c>
      <c r="BL136" s="104">
        <f>VLOOKUP($B136,'Part 3 NNDR3'!$A$6:$FY$331,BL$4,FALSE)</f>
        <v>0</v>
      </c>
      <c r="BM136" s="104">
        <f>VLOOKUP($B136,'Part 3 NNDR3'!$A$6:$FY$331,BM$4,FALSE)</f>
        <v>-17000</v>
      </c>
      <c r="BN136" s="104">
        <f>VLOOKUP($B136,'Part 3 NNDR3'!$A$6:$FY$331,BN$4,FALSE)</f>
        <v>-148939</v>
      </c>
      <c r="BO136" s="104">
        <f>VLOOKUP($B136,'Part 3 NNDR3'!$A$6:$FY$331,BO$4,FALSE)</f>
        <v>0</v>
      </c>
      <c r="BP136" s="104">
        <f>VLOOKUP($B136,'Part 3 NNDR3'!$A$6:$FY$331,BP$4,FALSE)</f>
        <v>-148939</v>
      </c>
      <c r="BQ136" s="104">
        <f>VLOOKUP($B136,'Part 3 NNDR3'!$A$6:$FY$331,BQ$4,FALSE)</f>
        <v>-12816000</v>
      </c>
      <c r="BR136" s="104">
        <f>VLOOKUP($B136,'Part 3 NNDR3'!$A$6:$FY$331,BR$4,FALSE)</f>
        <v>0</v>
      </c>
      <c r="BS136" s="104">
        <f>VLOOKUP($B136,'Part 3 NNDR3'!$A$6:$FY$331,BS$4,FALSE)</f>
        <v>-12816000</v>
      </c>
      <c r="BT136" s="104">
        <f>VLOOKUP($B136,'Part 3 NNDR3'!$A$6:$FY$331,BT$4,FALSE)</f>
        <v>187441</v>
      </c>
      <c r="BU136" s="104">
        <f>VLOOKUP($B136,'Part 3 NNDR3'!$A$6:$FY$331,BU$4,FALSE)</f>
        <v>0</v>
      </c>
      <c r="BV136" s="104">
        <f>VLOOKUP($B136,'Part 3 NNDR3'!$A$6:$FY$331,BV$4,FALSE)</f>
        <v>187441</v>
      </c>
      <c r="BW136" s="104">
        <f>VLOOKUP($B136,'Part 3 NNDR3'!$A$6:$FY$331,BW$4,FALSE)</f>
        <v>-12794498</v>
      </c>
      <c r="BX136" s="104">
        <f>VLOOKUP($B136,'Part 3 NNDR3'!$A$6:$FY$331,BX$4,FALSE)</f>
        <v>0</v>
      </c>
      <c r="BY136" s="104">
        <f>VLOOKUP($B136,'Part 3 NNDR3'!$A$6:$FY$331,BY$4,FALSE)</f>
        <v>-12794498</v>
      </c>
      <c r="BZ136" s="104">
        <f>VLOOKUP($B136,'Part 3 NNDR3'!$A$6:$FY$331,BZ$4,FALSE)</f>
        <v>-216495</v>
      </c>
      <c r="CA136" s="104">
        <f>VLOOKUP($B136,'Part 3 NNDR3'!$A$6:$FY$331,CA$4,FALSE)</f>
        <v>0</v>
      </c>
      <c r="CB136" s="104">
        <f>VLOOKUP($B136,'Part 3 NNDR3'!$A$6:$FY$331,CB$4,FALSE)</f>
        <v>-216495</v>
      </c>
      <c r="CC136" s="104">
        <f>VLOOKUP($B136,'Part 3 NNDR3'!$A$6:$FY$331,CC$4,FALSE)</f>
        <v>22000</v>
      </c>
      <c r="CD136" s="104">
        <f>VLOOKUP($B136,'Part 3 NNDR3'!$A$6:$FY$331,CD$4,FALSE)</f>
        <v>0</v>
      </c>
      <c r="CE136" s="104">
        <f>VLOOKUP($B136,'Part 3 NNDR3'!$A$6:$FY$331,CE$4,FALSE)</f>
        <v>22000</v>
      </c>
      <c r="CF136" s="104">
        <f>VLOOKUP($B136,'Part 3 NNDR3'!$A$6:$FY$331,CF$4,FALSE)</f>
        <v>-16000</v>
      </c>
      <c r="CG136" s="104">
        <f>VLOOKUP($B136,'Part 3 NNDR3'!$A$6:$FY$331,CG$4,FALSE)</f>
        <v>0</v>
      </c>
      <c r="CH136" s="104">
        <f>VLOOKUP($B136,'Part 3 NNDR3'!$A$6:$FY$331,CH$4,FALSE)</f>
        <v>-16000</v>
      </c>
      <c r="CI136" s="104">
        <f>VLOOKUP($B136,'Part 3 NNDR3'!$A$6:$FY$331,CI$4,FALSE)</f>
        <v>4505</v>
      </c>
      <c r="CJ136" s="104">
        <f>VLOOKUP($B136,'Part 3 NNDR3'!$A$6:$FY$331,CJ$4,FALSE)</f>
        <v>0</v>
      </c>
      <c r="CK136" s="104">
        <f>VLOOKUP($B136,'Part 3 NNDR3'!$A$6:$FY$331,CK$4,FALSE)</f>
        <v>4505</v>
      </c>
      <c r="CL136" s="104">
        <f>VLOOKUP($B136,'Part 3 NNDR3'!$A$6:$FY$331,CL$4,FALSE)</f>
        <v>0</v>
      </c>
      <c r="CM136" s="104">
        <f>VLOOKUP($B136,'Part 3 NNDR3'!$A$6:$FY$331,CM$4,FALSE)</f>
        <v>0</v>
      </c>
      <c r="CN136" s="104">
        <f>VLOOKUP($B136,'Part 3 NNDR3'!$A$6:$FY$331,CN$4,FALSE)</f>
        <v>0</v>
      </c>
      <c r="CO136" s="104">
        <f>VLOOKUP($B136,'Part 3 NNDR3'!$A$6:$FY$331,CO$4,FALSE)</f>
        <v>0</v>
      </c>
      <c r="CP136" s="104">
        <f>VLOOKUP($B136,'Part 3 NNDR3'!$A$6:$FY$331,CP$4,FALSE)</f>
        <v>0</v>
      </c>
      <c r="CQ136" s="104">
        <f>VLOOKUP($B136,'Part 3 NNDR3'!$A$6:$FY$331,CQ$4,FALSE)</f>
        <v>0</v>
      </c>
      <c r="CR136" s="104">
        <f>VLOOKUP($B136,'Part 3 NNDR3'!$A$6:$FY$331,CR$4,FALSE)</f>
        <v>0</v>
      </c>
      <c r="CS136" s="104">
        <f>VLOOKUP($B136,'Part 3 NNDR3'!$A$6:$FY$331,CS$4,FALSE)</f>
        <v>0</v>
      </c>
      <c r="CT136" s="104">
        <f>VLOOKUP($B136,'Part 3 NNDR3'!$A$6:$FY$331,CT$4,FALSE)</f>
        <v>0</v>
      </c>
      <c r="CU136" s="104">
        <f>VLOOKUP($B136,'Part 3 NNDR3'!$A$6:$FY$331,CU$4,FALSE)</f>
        <v>0</v>
      </c>
      <c r="CV136" s="104">
        <f>VLOOKUP($B136,'Part 3 NNDR3'!$A$6:$FY$331,CV$4,FALSE)</f>
        <v>0</v>
      </c>
      <c r="CW136" s="104">
        <f>VLOOKUP($B136,'Part 3 NNDR3'!$A$6:$FY$331,CW$4,FALSE)</f>
        <v>0</v>
      </c>
      <c r="CX136" s="104">
        <f>VLOOKUP($B136,'Part 3 NNDR3'!$A$6:$FY$331,CX$4,FALSE)</f>
        <v>0</v>
      </c>
      <c r="CY136" s="104">
        <f>VLOOKUP($B136,'Part 3 NNDR3'!$A$6:$FY$331,CY$4,FALSE)</f>
        <v>0</v>
      </c>
      <c r="CZ136" s="104">
        <f>VLOOKUP($B136,'Part 3 NNDR3'!$A$6:$FY$331,CZ$4,FALSE)</f>
        <v>0</v>
      </c>
      <c r="DA136" s="104">
        <f>VLOOKUP($B136,'Part 3 NNDR3'!$A$6:$FY$331,DA$4,FALSE)</f>
        <v>0</v>
      </c>
      <c r="DB136" s="104">
        <f>VLOOKUP($B136,'Part 3 NNDR3'!$A$6:$FY$331,DB$4,FALSE)</f>
        <v>0</v>
      </c>
      <c r="DC136" s="104">
        <f>VLOOKUP($B136,'Part 3 NNDR3'!$A$6:$FY$331,DC$4,FALSE)</f>
        <v>0</v>
      </c>
      <c r="DD136" s="104">
        <f>VLOOKUP($B136,'Part 3 NNDR3'!$A$6:$FY$331,DD$4,FALSE)</f>
        <v>0</v>
      </c>
      <c r="DE136" s="104">
        <f>VLOOKUP($B136,'Part 3 NNDR3'!$A$6:$FY$331,DE$4,FALSE)</f>
        <v>0</v>
      </c>
      <c r="DF136" s="104">
        <f>VLOOKUP($B136,'Part 3 NNDR3'!$A$6:$FY$331,DF$4,FALSE)</f>
        <v>0</v>
      </c>
      <c r="DG136" s="104">
        <f>VLOOKUP($B136,'Part 3 NNDR3'!$A$6:$FY$331,DG$4,FALSE)</f>
        <v>0</v>
      </c>
      <c r="DH136" s="104">
        <f>VLOOKUP($B136,'Part 3 NNDR3'!$A$6:$FY$331,DH$4,FALSE)</f>
        <v>0</v>
      </c>
      <c r="DI136" s="104">
        <f>VLOOKUP($B136,'Part 3 NNDR3'!$A$6:$FY$331,DI$4,FALSE)</f>
        <v>0</v>
      </c>
      <c r="DJ136" s="104">
        <f>VLOOKUP($B136,'Part 3 NNDR3'!$A$6:$FY$331,DJ$4,FALSE)</f>
        <v>0</v>
      </c>
      <c r="DK136" s="104">
        <f>VLOOKUP($B136,'Part 3 NNDR3'!$A$6:$FY$331,DK$4,FALSE)</f>
        <v>0</v>
      </c>
      <c r="DL136" s="104">
        <f>VLOOKUP($B136,'Part 3 NNDR3'!$A$6:$FY$331,DL$4,FALSE)</f>
        <v>-205990</v>
      </c>
      <c r="DM136" s="104">
        <f>VLOOKUP($B136,'Part 3 NNDR3'!$A$6:$FY$331,DM$4,FALSE)</f>
        <v>0</v>
      </c>
      <c r="DN136" s="104">
        <f>VLOOKUP($B136,'Part 3 NNDR3'!$A$6:$FY$331,DN$4,FALSE)</f>
        <v>-205990</v>
      </c>
      <c r="DO136" s="104">
        <f>VLOOKUP($B136,'Part 3 NNDR3'!$A$6:$FY$331,DO$4,FALSE)</f>
        <v>0</v>
      </c>
      <c r="DP136" s="104">
        <f>VLOOKUP($B136,'Part 3 NNDR3'!$A$6:$FY$331,DP$4,FALSE)</f>
        <v>0</v>
      </c>
      <c r="DQ136" s="104">
        <f>VLOOKUP($B136,'Part 3 NNDR3'!$A$6:$FY$331,DQ$4,FALSE)</f>
        <v>0</v>
      </c>
      <c r="DR136" s="104">
        <f>VLOOKUP($B136,'Part 3 NNDR3'!$A$6:$FY$331,DR$4,FALSE)</f>
        <v>0</v>
      </c>
      <c r="DS136" s="104">
        <f>VLOOKUP($B136,'Part 3 NNDR3'!$A$6:$FY$331,DS$4,FALSE)</f>
        <v>0</v>
      </c>
      <c r="DT136" s="104">
        <f>VLOOKUP($B136,'Part 3 NNDR3'!$A$6:$FY$331,DT$4,FALSE)</f>
        <v>0</v>
      </c>
      <c r="DU136" s="104">
        <f>VLOOKUP($B136,'Part 3 NNDR3'!$A$6:$FY$331,DU$4,FALSE)</f>
        <v>0</v>
      </c>
      <c r="DV136" s="104">
        <f>VLOOKUP($B136,'Part 3 NNDR3'!$A$6:$FY$331,DV$4,FALSE)</f>
        <v>0</v>
      </c>
      <c r="DW136" s="104">
        <f>VLOOKUP($B136,'Part 3 NNDR3'!$A$6:$FY$331,DW$4,FALSE)</f>
        <v>0</v>
      </c>
      <c r="DX136" s="104">
        <f>VLOOKUP($B136,'Part 3 NNDR3'!$A$6:$FY$331,DX$4,FALSE)</f>
        <v>0</v>
      </c>
      <c r="DY136" s="104">
        <f>VLOOKUP($B136,'Part 3 NNDR3'!$A$6:$FY$331,DY$4,FALSE)</f>
        <v>0</v>
      </c>
      <c r="DZ136" s="104">
        <f>VLOOKUP($B136,'Part 3 NNDR3'!$A$6:$FY$331,DZ$4,FALSE)</f>
        <v>0</v>
      </c>
      <c r="EA136" s="104">
        <f>VLOOKUP($B136,'Part 3 NNDR3'!$A$6:$FY$331,EA$4,FALSE)</f>
        <v>-1342000</v>
      </c>
      <c r="EB136" s="104">
        <f>VLOOKUP($B136,'Part 3 NNDR3'!$A$6:$FY$331,EB$4,FALSE)</f>
        <v>0</v>
      </c>
      <c r="EC136" s="104">
        <f>VLOOKUP($B136,'Part 3 NNDR3'!$A$6:$FY$331,EC$4,FALSE)</f>
        <v>-1342000</v>
      </c>
      <c r="ED136" s="104">
        <f>VLOOKUP($B136,'Part 3 NNDR3'!$A$6:$FY$331,ED$4,FALSE)</f>
        <v>-78166</v>
      </c>
      <c r="EE136" s="104">
        <f>VLOOKUP($B136,'Part 3 NNDR3'!$A$6:$FY$331,EE$4,FALSE)</f>
        <v>0</v>
      </c>
      <c r="EF136" s="104">
        <f>VLOOKUP($B136,'Part 3 NNDR3'!$A$6:$FY$331,EF$4,FALSE)</f>
        <v>-78166</v>
      </c>
      <c r="EG136" s="104">
        <f>VLOOKUP($B136,'Part 3 NNDR3'!$A$6:$FY$331,EG$4,FALSE)</f>
        <v>0</v>
      </c>
      <c r="EH136" s="104">
        <f>VLOOKUP($B136,'Part 3 NNDR3'!$A$6:$FY$331,EH$4,FALSE)</f>
        <v>0</v>
      </c>
      <c r="EI136" s="104">
        <f>VLOOKUP($B136,'Part 3 NNDR3'!$A$6:$FY$331,EI$4,FALSE)</f>
        <v>0</v>
      </c>
      <c r="EJ136" s="104">
        <f>VLOOKUP($B136,'Part 3 NNDR3'!$A$6:$FY$331,EJ$4,FALSE)</f>
        <v>0</v>
      </c>
      <c r="EK136" s="104">
        <f>VLOOKUP($B136,'Part 3 NNDR3'!$A$6:$FY$331,EK$4,FALSE)</f>
        <v>0</v>
      </c>
      <c r="EL136" s="104">
        <f>VLOOKUP($B136,'Part 3 NNDR3'!$A$6:$FY$331,EL$4,FALSE)</f>
        <v>0</v>
      </c>
      <c r="EM136" s="104">
        <f>VLOOKUP($B136,'Part 3 NNDR3'!$A$6:$FY$331,EM$4,FALSE)</f>
        <v>0</v>
      </c>
      <c r="EN136" s="104">
        <f>VLOOKUP($B136,'Part 3 NNDR3'!$A$6:$FY$331,EN$4,FALSE)</f>
        <v>0</v>
      </c>
      <c r="EO136" s="104">
        <f>VLOOKUP($B136,'Part 3 NNDR3'!$A$6:$FY$331,EO$4,FALSE)</f>
        <v>0</v>
      </c>
      <c r="EP136" s="104">
        <f>VLOOKUP($B136,'Part 3 NNDR3'!$A$6:$FY$331,EP$4,FALSE)</f>
        <v>-1420166</v>
      </c>
      <c r="EQ136" s="104">
        <f>VLOOKUP($B136,'Part 3 NNDR3'!$A$6:$FY$331,EQ$4,FALSE)</f>
        <v>0</v>
      </c>
      <c r="ER136" s="104">
        <f>VLOOKUP($B136,'Part 3 NNDR3'!$A$6:$FY$331,ER$4,FALSE)</f>
        <v>-1420166</v>
      </c>
      <c r="ES136" s="104">
        <f>VLOOKUP($B136,'Part 3 NNDR3'!$A$6:$FY$331,ES$4,FALSE)</f>
        <v>0</v>
      </c>
      <c r="ET136" s="104">
        <f>VLOOKUP($B136,'Part 3 NNDR3'!$A$6:$FY$331,ET$4,FALSE)</f>
        <v>0</v>
      </c>
      <c r="EU136" s="104">
        <f>VLOOKUP($B136,'Part 3 NNDR3'!$A$6:$FY$331,EU$4,FALSE)</f>
        <v>0</v>
      </c>
      <c r="EV136" s="104">
        <f>VLOOKUP($B136,'Part 3 NNDR3'!$A$6:$FY$331,EV$4,FALSE)</f>
        <v>0</v>
      </c>
      <c r="EW136" s="104">
        <f>VLOOKUP($B136,'Part 3 NNDR3'!$A$6:$FY$331,EW$4,FALSE)</f>
        <v>0</v>
      </c>
      <c r="EX136" s="104">
        <f>VLOOKUP($B136,'Part 3 NNDR3'!$A$6:$FY$331,EX$4,FALSE)</f>
        <v>0</v>
      </c>
      <c r="EY136" s="104">
        <f>VLOOKUP($B136,'Part 3 NNDR3'!$A$6:$FY$331,EY$4,FALSE)</f>
        <v>0</v>
      </c>
      <c r="EZ136" s="104">
        <f>VLOOKUP($B136,'Part 3 NNDR3'!$A$6:$FY$331,EZ$4,FALSE)</f>
        <v>0</v>
      </c>
      <c r="FA136" s="104">
        <f>VLOOKUP($B136,'Part 3 NNDR3'!$A$6:$FY$331,FA$4,FALSE)</f>
        <v>0</v>
      </c>
      <c r="FB136" s="104">
        <f>VLOOKUP($B136,'Part 3 NNDR3'!$A$6:$FY$331,FB$4,FALSE)</f>
        <v>391379637</v>
      </c>
      <c r="FC136" s="104">
        <f>VLOOKUP($B136,'Part 3 NNDR3'!$A$6:$FY$331,FC$4,FALSE)</f>
        <v>0</v>
      </c>
      <c r="FD136" s="104">
        <f>VLOOKUP($B136,'Part 3 NNDR3'!$A$6:$FY$331,FD$4,FALSE)</f>
        <v>391379637</v>
      </c>
      <c r="FE136" s="104">
        <f>VLOOKUP($B136,'Part 3 NNDR3'!$A$6:$FY$331,FE$4,FALSE)</f>
        <v>71683</v>
      </c>
      <c r="FF136" s="104">
        <f>VLOOKUP($B136,'Part 3 NNDR3'!$A$6:$FY$331,FF$4,FALSE)</f>
        <v>0</v>
      </c>
      <c r="FG136" s="104">
        <f>VLOOKUP($B136,'Part 3 NNDR3'!$A$6:$FY$331,FG$4,FALSE)</f>
        <v>71683</v>
      </c>
      <c r="FH136" s="104">
        <f>VLOOKUP($B136,'Part 3 NNDR3'!$A$6:$FY$331,FH$4,FALSE)</f>
        <v>-1791291</v>
      </c>
      <c r="FI136" s="104">
        <f>VLOOKUP($B136,'Part 3 NNDR3'!$A$6:$FY$331,FI$4,FALSE)</f>
        <v>0</v>
      </c>
      <c r="FJ136" s="104">
        <f>VLOOKUP($B136,'Part 3 NNDR3'!$A$6:$FY$331,FJ$4,FALSE)</f>
        <v>-1791291</v>
      </c>
      <c r="FK136" s="104">
        <f>VLOOKUP($B136,'Part 3 NNDR3'!$A$6:$FY$331,FK$4,FALSE)</f>
        <v>-12794498</v>
      </c>
      <c r="FL136" s="104">
        <f>VLOOKUP($B136,'Part 3 NNDR3'!$A$6:$FY$331,FL$4,FALSE)</f>
        <v>0</v>
      </c>
      <c r="FM136" s="104">
        <f>VLOOKUP($B136,'Part 3 NNDR3'!$A$6:$FY$331,FM$4,FALSE)</f>
        <v>-12794498</v>
      </c>
      <c r="FN136" s="104">
        <f>VLOOKUP($B136,'Part 3 NNDR3'!$A$6:$FY$331,FN$4,FALSE)</f>
        <v>-205990</v>
      </c>
      <c r="FO136" s="104">
        <f>VLOOKUP($B136,'Part 3 NNDR3'!$A$6:$FY$331,FO$4,FALSE)</f>
        <v>0</v>
      </c>
      <c r="FP136" s="104">
        <f>VLOOKUP($B136,'Part 3 NNDR3'!$A$6:$FY$331,FP$4,FALSE)</f>
        <v>-205990</v>
      </c>
      <c r="FQ136" s="104">
        <f>VLOOKUP($B136,'Part 3 NNDR3'!$A$6:$FY$331,FQ$4,FALSE)</f>
        <v>-1420166</v>
      </c>
      <c r="FR136" s="104">
        <f>VLOOKUP($B136,'Part 3 NNDR3'!$A$6:$FY$331,FR$4,FALSE)</f>
        <v>0</v>
      </c>
      <c r="FS136" s="104">
        <f>VLOOKUP($B136,'Part 3 NNDR3'!$A$6:$FY$331,FS$4,FALSE)</f>
        <v>-1420166</v>
      </c>
      <c r="FT136" s="104">
        <f>VLOOKUP($B136,'Part 3 NNDR3'!$A$6:$FY$331,FT$4,FALSE)</f>
        <v>0</v>
      </c>
      <c r="FU136" s="104">
        <f>VLOOKUP($B136,'Part 3 NNDR3'!$A$6:$FY$331,FU$4,FALSE)</f>
        <v>0</v>
      </c>
      <c r="FV136" s="104">
        <f>VLOOKUP($B136,'Part 3 NNDR3'!$A$6:$FY$331,FV$4,FALSE)</f>
        <v>0</v>
      </c>
      <c r="FW136" s="104">
        <f>VLOOKUP($B136,'Part 3 NNDR3'!$A$6:$FY$331,FW$4,FALSE)</f>
        <v>-16140262</v>
      </c>
      <c r="FX136" s="104">
        <f>VLOOKUP($B136,'Part 3 NNDR3'!$A$6:$FY$331,FX$4,FALSE)</f>
        <v>0</v>
      </c>
      <c r="FY136" s="104">
        <f>VLOOKUP($B136,'Part 3 NNDR3'!$A$6:$FY$331,FY$4,FALSE)</f>
        <v>-16140262</v>
      </c>
      <c r="FZ136" s="104">
        <f>VLOOKUP($B136,'Part 3 NNDR3'!$A$6:$FY$331,FZ$4,FALSE)</f>
        <v>375239375</v>
      </c>
      <c r="GA136" s="104">
        <f>VLOOKUP($B136,'Part 3 NNDR3'!$A$6:$FY$331,GA$4,FALSE)</f>
        <v>0</v>
      </c>
      <c r="GB136" s="104">
        <f>VLOOKUP($B136,'Part 3 NNDR3'!$A$6:$FY$331,GB$4,FALSE)</f>
        <v>375239375</v>
      </c>
      <c r="GC136" s="105" t="str">
        <f>VLOOKUP($B136,'Data (Updated)'!$C$4:$E$329,2,FALSE)</f>
        <v>E5100</v>
      </c>
      <c r="GD136" s="105" t="str">
        <f>VLOOKUP($B136,'Data (Updated)'!$C$4:$E$329,3,FALSE)</f>
        <v>NA</v>
      </c>
    </row>
    <row r="137" spans="1:186" ht="12.75" x14ac:dyDescent="0.2">
      <c r="A137" s="75">
        <v>132</v>
      </c>
      <c r="B137" s="100" t="s">
        <v>365</v>
      </c>
      <c r="C137" s="101" t="s">
        <v>941</v>
      </c>
      <c r="D137" s="102" t="s">
        <v>944</v>
      </c>
      <c r="E137" s="103" t="s">
        <v>969</v>
      </c>
      <c r="F137" s="104">
        <f>VLOOKUP($B137,'Part 3 NNDR3'!$A$6:$FY$331,F$4,FALSE)</f>
        <v>0</v>
      </c>
      <c r="G137" s="104">
        <f>VLOOKUP($B137,'Part 3 NNDR3'!$A$6:$FY$331,G$4,FALSE)</f>
        <v>0</v>
      </c>
      <c r="H137" s="104">
        <f>VLOOKUP($B137,'Part 3 NNDR3'!$A$6:$FY$331,H$4,FALSE)</f>
        <v>0</v>
      </c>
      <c r="I137" s="104">
        <f>VLOOKUP($B137,'Part 3 NNDR3'!$A$6:$FY$331,I$4,FALSE)</f>
        <v>-188</v>
      </c>
      <c r="J137" s="104">
        <f>VLOOKUP($B137,'Part 3 NNDR3'!$A$6:$FY$331,J$4,FALSE)</f>
        <v>0</v>
      </c>
      <c r="K137" s="104">
        <f>VLOOKUP($B137,'Part 3 NNDR3'!$A$6:$FY$331,K$4,FALSE)</f>
        <v>-188</v>
      </c>
      <c r="L137" s="104">
        <f>VLOOKUP($B137,'Part 3 NNDR3'!$A$6:$FY$331,L$4,FALSE)</f>
        <v>0</v>
      </c>
      <c r="M137" s="104">
        <f>VLOOKUP($B137,'Part 3 NNDR3'!$A$6:$FY$331,M$4,FALSE)</f>
        <v>0</v>
      </c>
      <c r="N137" s="104">
        <f>VLOOKUP($B137,'Part 3 NNDR3'!$A$6:$FY$331,N$4,FALSE)</f>
        <v>0</v>
      </c>
      <c r="O137" s="104">
        <f>VLOOKUP($B137,'Part 3 NNDR3'!$A$6:$FY$331,O$4,FALSE)</f>
        <v>5526</v>
      </c>
      <c r="P137" s="104">
        <f>VLOOKUP($B137,'Part 3 NNDR3'!$A$6:$FY$331,P$4,FALSE)</f>
        <v>0</v>
      </c>
      <c r="Q137" s="104">
        <f>VLOOKUP($B137,'Part 3 NNDR3'!$A$6:$FY$331,Q$4,FALSE)</f>
        <v>5526</v>
      </c>
      <c r="R137" s="104">
        <f>VLOOKUP($B137,'Part 3 NNDR3'!$A$6:$FY$331,R$4,FALSE)</f>
        <v>5338</v>
      </c>
      <c r="S137" s="104">
        <f>VLOOKUP($B137,'Part 3 NNDR3'!$A$6:$FY$331,S$4,FALSE)</f>
        <v>0</v>
      </c>
      <c r="T137" s="104">
        <f>VLOOKUP($B137,'Part 3 NNDR3'!$A$6:$FY$331,T$4,FALSE)</f>
        <v>5338</v>
      </c>
      <c r="U137" s="104">
        <f>VLOOKUP($B137,'Part 3 NNDR3'!$A$6:$FY$331,U$4,FALSE)</f>
        <v>-2396480</v>
      </c>
      <c r="V137" s="104">
        <f>VLOOKUP($B137,'Part 3 NNDR3'!$A$6:$FY$331,V$4,FALSE)</f>
        <v>0</v>
      </c>
      <c r="W137" s="104">
        <f>VLOOKUP($B137,'Part 3 NNDR3'!$A$6:$FY$331,W$4,FALSE)</f>
        <v>-2396480</v>
      </c>
      <c r="X137" s="104">
        <f>VLOOKUP($B137,'Part 3 NNDR3'!$A$6:$FY$331,X$4,FALSE)</f>
        <v>-11116</v>
      </c>
      <c r="Y137" s="104">
        <f>VLOOKUP($B137,'Part 3 NNDR3'!$A$6:$FY$331,Y$4,FALSE)</f>
        <v>0</v>
      </c>
      <c r="Z137" s="104">
        <f>VLOOKUP($B137,'Part 3 NNDR3'!$A$6:$FY$331,Z$4,FALSE)</f>
        <v>-11116</v>
      </c>
      <c r="AA137" s="104">
        <f>VLOOKUP($B137,'Part 3 NNDR3'!$A$6:$FY$331,AA$4,FALSE)</f>
        <v>-232200</v>
      </c>
      <c r="AB137" s="104">
        <f>VLOOKUP($B137,'Part 3 NNDR3'!$A$6:$FY$331,AB$4,FALSE)</f>
        <v>0</v>
      </c>
      <c r="AC137" s="104">
        <f>VLOOKUP($B137,'Part 3 NNDR3'!$A$6:$FY$331,AC$4,FALSE)</f>
        <v>-232200</v>
      </c>
      <c r="AD137" s="104">
        <f>VLOOKUP($B137,'Part 3 NNDR3'!$A$6:$FY$331,AD$4,FALSE)</f>
        <v>-153162</v>
      </c>
      <c r="AE137" s="104">
        <f>VLOOKUP($B137,'Part 3 NNDR3'!$A$6:$FY$331,AE$4,FALSE)</f>
        <v>0</v>
      </c>
      <c r="AF137" s="104">
        <f>VLOOKUP($B137,'Part 3 NNDR3'!$A$6:$FY$331,AF$4,FALSE)</f>
        <v>-153162</v>
      </c>
      <c r="AG137" s="104">
        <f>VLOOKUP($B137,'Part 3 NNDR3'!$A$6:$FY$331,AG$4,FALSE)</f>
        <v>908</v>
      </c>
      <c r="AH137" s="104">
        <f>VLOOKUP($B137,'Part 3 NNDR3'!$A$6:$FY$331,AH$4,FALSE)</f>
        <v>0</v>
      </c>
      <c r="AI137" s="104">
        <f>VLOOKUP($B137,'Part 3 NNDR3'!$A$6:$FY$331,AI$4,FALSE)</f>
        <v>908</v>
      </c>
      <c r="AJ137" s="104">
        <f>VLOOKUP($B137,'Part 3 NNDR3'!$A$6:$FY$331,AJ$4,FALSE)</f>
        <v>771013</v>
      </c>
      <c r="AK137" s="104">
        <f>VLOOKUP($B137,'Part 3 NNDR3'!$A$6:$FY$331,AK$4,FALSE)</f>
        <v>0</v>
      </c>
      <c r="AL137" s="104">
        <f>VLOOKUP($B137,'Part 3 NNDR3'!$A$6:$FY$331,AL$4,FALSE)</f>
        <v>771013</v>
      </c>
      <c r="AM137" s="104">
        <f>VLOOKUP($B137,'Part 3 NNDR3'!$A$6:$FY$331,AM$4,FALSE)</f>
        <v>-2261</v>
      </c>
      <c r="AN137" s="104">
        <f>VLOOKUP($B137,'Part 3 NNDR3'!$A$6:$FY$331,AN$4,FALSE)</f>
        <v>0</v>
      </c>
      <c r="AO137" s="104">
        <f>VLOOKUP($B137,'Part 3 NNDR3'!$A$6:$FY$331,AO$4,FALSE)</f>
        <v>-2261</v>
      </c>
      <c r="AP137" s="104">
        <f>VLOOKUP($B137,'Part 3 NNDR3'!$A$6:$FY$331,AP$4,FALSE)</f>
        <v>-1826181</v>
      </c>
      <c r="AQ137" s="104">
        <f>VLOOKUP($B137,'Part 3 NNDR3'!$A$6:$FY$331,AQ$4,FALSE)</f>
        <v>0</v>
      </c>
      <c r="AR137" s="104">
        <f>VLOOKUP($B137,'Part 3 NNDR3'!$A$6:$FY$331,AR$4,FALSE)</f>
        <v>-1826181</v>
      </c>
      <c r="AS137" s="104">
        <f>VLOOKUP($B137,'Part 3 NNDR3'!$A$6:$FY$331,AS$4,FALSE)</f>
        <v>-47418</v>
      </c>
      <c r="AT137" s="104">
        <f>VLOOKUP($B137,'Part 3 NNDR3'!$A$6:$FY$331,AT$4,FALSE)</f>
        <v>0</v>
      </c>
      <c r="AU137" s="104">
        <f>VLOOKUP($B137,'Part 3 NNDR3'!$A$6:$FY$331,AU$4,FALSE)</f>
        <v>-47418</v>
      </c>
      <c r="AV137" s="104">
        <f>VLOOKUP($B137,'Part 3 NNDR3'!$A$6:$FY$331,AV$4,FALSE)</f>
        <v>-6153</v>
      </c>
      <c r="AW137" s="104">
        <f>VLOOKUP($B137,'Part 3 NNDR3'!$A$6:$FY$331,AW$4,FALSE)</f>
        <v>0</v>
      </c>
      <c r="AX137" s="104">
        <f>VLOOKUP($B137,'Part 3 NNDR3'!$A$6:$FY$331,AX$4,FALSE)</f>
        <v>-6153</v>
      </c>
      <c r="AY137" s="104">
        <f>VLOOKUP($B137,'Part 3 NNDR3'!$A$6:$FY$331,AY$4,FALSE)</f>
        <v>0</v>
      </c>
      <c r="AZ137" s="104">
        <f>VLOOKUP($B137,'Part 3 NNDR3'!$A$6:$FY$331,AZ$4,FALSE)</f>
        <v>0</v>
      </c>
      <c r="BA137" s="104">
        <f>VLOOKUP($B137,'Part 3 NNDR3'!$A$6:$FY$331,BA$4,FALSE)</f>
        <v>0</v>
      </c>
      <c r="BB137" s="104">
        <f>VLOOKUP($B137,'Part 3 NNDR3'!$A$6:$FY$331,BB$4,FALSE)</f>
        <v>-12732</v>
      </c>
      <c r="BC137" s="104">
        <f>VLOOKUP($B137,'Part 3 NNDR3'!$A$6:$FY$331,BC$4,FALSE)</f>
        <v>0</v>
      </c>
      <c r="BD137" s="104">
        <f>VLOOKUP($B137,'Part 3 NNDR3'!$A$6:$FY$331,BD$4,FALSE)</f>
        <v>-12732</v>
      </c>
      <c r="BE137" s="104">
        <f>VLOOKUP($B137,'Part 3 NNDR3'!$A$6:$FY$331,BE$4,FALSE)</f>
        <v>0</v>
      </c>
      <c r="BF137" s="104">
        <f>VLOOKUP($B137,'Part 3 NNDR3'!$A$6:$FY$331,BF$4,FALSE)</f>
        <v>0</v>
      </c>
      <c r="BG137" s="104">
        <f>VLOOKUP($B137,'Part 3 NNDR3'!$A$6:$FY$331,BG$4,FALSE)</f>
        <v>0</v>
      </c>
      <c r="BH137" s="104">
        <f>VLOOKUP($B137,'Part 3 NNDR3'!$A$6:$FY$331,BH$4,FALSE)</f>
        <v>-3752412</v>
      </c>
      <c r="BI137" s="104">
        <f>VLOOKUP($B137,'Part 3 NNDR3'!$A$6:$FY$331,BI$4,FALSE)</f>
        <v>0</v>
      </c>
      <c r="BJ137" s="104">
        <f>VLOOKUP($B137,'Part 3 NNDR3'!$A$6:$FY$331,BJ$4,FALSE)</f>
        <v>-3752412</v>
      </c>
      <c r="BK137" s="104">
        <f>VLOOKUP($B137,'Part 3 NNDR3'!$A$6:$FY$331,BK$4,FALSE)</f>
        <v>-4725</v>
      </c>
      <c r="BL137" s="104">
        <f>VLOOKUP($B137,'Part 3 NNDR3'!$A$6:$FY$331,BL$4,FALSE)</f>
        <v>0</v>
      </c>
      <c r="BM137" s="104">
        <f>VLOOKUP($B137,'Part 3 NNDR3'!$A$6:$FY$331,BM$4,FALSE)</f>
        <v>-4725</v>
      </c>
      <c r="BN137" s="104">
        <f>VLOOKUP($B137,'Part 3 NNDR3'!$A$6:$FY$331,BN$4,FALSE)</f>
        <v>-678</v>
      </c>
      <c r="BO137" s="104">
        <f>VLOOKUP($B137,'Part 3 NNDR3'!$A$6:$FY$331,BO$4,FALSE)</f>
        <v>0</v>
      </c>
      <c r="BP137" s="104">
        <f>VLOOKUP($B137,'Part 3 NNDR3'!$A$6:$FY$331,BP$4,FALSE)</f>
        <v>-678</v>
      </c>
      <c r="BQ137" s="104">
        <f>VLOOKUP($B137,'Part 3 NNDR3'!$A$6:$FY$331,BQ$4,FALSE)</f>
        <v>-435080</v>
      </c>
      <c r="BR137" s="104">
        <f>VLOOKUP($B137,'Part 3 NNDR3'!$A$6:$FY$331,BR$4,FALSE)</f>
        <v>0</v>
      </c>
      <c r="BS137" s="104">
        <f>VLOOKUP($B137,'Part 3 NNDR3'!$A$6:$FY$331,BS$4,FALSE)</f>
        <v>-435080</v>
      </c>
      <c r="BT137" s="104">
        <f>VLOOKUP($B137,'Part 3 NNDR3'!$A$6:$FY$331,BT$4,FALSE)</f>
        <v>53484</v>
      </c>
      <c r="BU137" s="104">
        <f>VLOOKUP($B137,'Part 3 NNDR3'!$A$6:$FY$331,BU$4,FALSE)</f>
        <v>0</v>
      </c>
      <c r="BV137" s="104">
        <f>VLOOKUP($B137,'Part 3 NNDR3'!$A$6:$FY$331,BV$4,FALSE)</f>
        <v>53484</v>
      </c>
      <c r="BW137" s="104">
        <f>VLOOKUP($B137,'Part 3 NNDR3'!$A$6:$FY$331,BW$4,FALSE)</f>
        <v>-386999</v>
      </c>
      <c r="BX137" s="104">
        <f>VLOOKUP($B137,'Part 3 NNDR3'!$A$6:$FY$331,BX$4,FALSE)</f>
        <v>0</v>
      </c>
      <c r="BY137" s="104">
        <f>VLOOKUP($B137,'Part 3 NNDR3'!$A$6:$FY$331,BY$4,FALSE)</f>
        <v>-386999</v>
      </c>
      <c r="BZ137" s="104">
        <f>VLOOKUP($B137,'Part 3 NNDR3'!$A$6:$FY$331,BZ$4,FALSE)</f>
        <v>-70439</v>
      </c>
      <c r="CA137" s="104">
        <f>VLOOKUP($B137,'Part 3 NNDR3'!$A$6:$FY$331,CA$4,FALSE)</f>
        <v>0</v>
      </c>
      <c r="CB137" s="104">
        <f>VLOOKUP($B137,'Part 3 NNDR3'!$A$6:$FY$331,CB$4,FALSE)</f>
        <v>-70439</v>
      </c>
      <c r="CC137" s="104">
        <f>VLOOKUP($B137,'Part 3 NNDR3'!$A$6:$FY$331,CC$4,FALSE)</f>
        <v>-12877</v>
      </c>
      <c r="CD137" s="104">
        <f>VLOOKUP($B137,'Part 3 NNDR3'!$A$6:$FY$331,CD$4,FALSE)</f>
        <v>0</v>
      </c>
      <c r="CE137" s="104">
        <f>VLOOKUP($B137,'Part 3 NNDR3'!$A$6:$FY$331,CE$4,FALSE)</f>
        <v>-12877</v>
      </c>
      <c r="CF137" s="104">
        <f>VLOOKUP($B137,'Part 3 NNDR3'!$A$6:$FY$331,CF$4,FALSE)</f>
        <v>-79947</v>
      </c>
      <c r="CG137" s="104">
        <f>VLOOKUP($B137,'Part 3 NNDR3'!$A$6:$FY$331,CG$4,FALSE)</f>
        <v>0</v>
      </c>
      <c r="CH137" s="104">
        <f>VLOOKUP($B137,'Part 3 NNDR3'!$A$6:$FY$331,CH$4,FALSE)</f>
        <v>-79947</v>
      </c>
      <c r="CI137" s="104">
        <f>VLOOKUP($B137,'Part 3 NNDR3'!$A$6:$FY$331,CI$4,FALSE)</f>
        <v>12013</v>
      </c>
      <c r="CJ137" s="104">
        <f>VLOOKUP($B137,'Part 3 NNDR3'!$A$6:$FY$331,CJ$4,FALSE)</f>
        <v>0</v>
      </c>
      <c r="CK137" s="104">
        <f>VLOOKUP($B137,'Part 3 NNDR3'!$A$6:$FY$331,CK$4,FALSE)</f>
        <v>12013</v>
      </c>
      <c r="CL137" s="104">
        <f>VLOOKUP($B137,'Part 3 NNDR3'!$A$6:$FY$331,CL$4,FALSE)</f>
        <v>-1538</v>
      </c>
      <c r="CM137" s="104">
        <f>VLOOKUP($B137,'Part 3 NNDR3'!$A$6:$FY$331,CM$4,FALSE)</f>
        <v>0</v>
      </c>
      <c r="CN137" s="104">
        <f>VLOOKUP($B137,'Part 3 NNDR3'!$A$6:$FY$331,CN$4,FALSE)</f>
        <v>-1538</v>
      </c>
      <c r="CO137" s="104">
        <f>VLOOKUP($B137,'Part 3 NNDR3'!$A$6:$FY$331,CO$4,FALSE)</f>
        <v>0</v>
      </c>
      <c r="CP137" s="104">
        <f>VLOOKUP($B137,'Part 3 NNDR3'!$A$6:$FY$331,CP$4,FALSE)</f>
        <v>0</v>
      </c>
      <c r="CQ137" s="104">
        <f>VLOOKUP($B137,'Part 3 NNDR3'!$A$6:$FY$331,CQ$4,FALSE)</f>
        <v>0</v>
      </c>
      <c r="CR137" s="104">
        <f>VLOOKUP($B137,'Part 3 NNDR3'!$A$6:$FY$331,CR$4,FALSE)</f>
        <v>0</v>
      </c>
      <c r="CS137" s="104">
        <f>VLOOKUP($B137,'Part 3 NNDR3'!$A$6:$FY$331,CS$4,FALSE)</f>
        <v>0</v>
      </c>
      <c r="CT137" s="104">
        <f>VLOOKUP($B137,'Part 3 NNDR3'!$A$6:$FY$331,CT$4,FALSE)</f>
        <v>0</v>
      </c>
      <c r="CU137" s="104">
        <f>VLOOKUP($B137,'Part 3 NNDR3'!$A$6:$FY$331,CU$4,FALSE)</f>
        <v>0</v>
      </c>
      <c r="CV137" s="104">
        <f>VLOOKUP($B137,'Part 3 NNDR3'!$A$6:$FY$331,CV$4,FALSE)</f>
        <v>0</v>
      </c>
      <c r="CW137" s="104">
        <f>VLOOKUP($B137,'Part 3 NNDR3'!$A$6:$FY$331,CW$4,FALSE)</f>
        <v>0</v>
      </c>
      <c r="CX137" s="104">
        <f>VLOOKUP($B137,'Part 3 NNDR3'!$A$6:$FY$331,CX$4,FALSE)</f>
        <v>0</v>
      </c>
      <c r="CY137" s="104">
        <f>VLOOKUP($B137,'Part 3 NNDR3'!$A$6:$FY$331,CY$4,FALSE)</f>
        <v>0</v>
      </c>
      <c r="CZ137" s="104">
        <f>VLOOKUP($B137,'Part 3 NNDR3'!$A$6:$FY$331,CZ$4,FALSE)</f>
        <v>0</v>
      </c>
      <c r="DA137" s="104">
        <f>VLOOKUP($B137,'Part 3 NNDR3'!$A$6:$FY$331,DA$4,FALSE)</f>
        <v>0</v>
      </c>
      <c r="DB137" s="104">
        <f>VLOOKUP($B137,'Part 3 NNDR3'!$A$6:$FY$331,DB$4,FALSE)</f>
        <v>0</v>
      </c>
      <c r="DC137" s="104">
        <f>VLOOKUP($B137,'Part 3 NNDR3'!$A$6:$FY$331,DC$4,FALSE)</f>
        <v>0</v>
      </c>
      <c r="DD137" s="104">
        <f>VLOOKUP($B137,'Part 3 NNDR3'!$A$6:$FY$331,DD$4,FALSE)</f>
        <v>0</v>
      </c>
      <c r="DE137" s="104">
        <f>VLOOKUP($B137,'Part 3 NNDR3'!$A$6:$FY$331,DE$4,FALSE)</f>
        <v>-52751</v>
      </c>
      <c r="DF137" s="104">
        <f>VLOOKUP($B137,'Part 3 NNDR3'!$A$6:$FY$331,DF$4,FALSE)</f>
        <v>-52751</v>
      </c>
      <c r="DG137" s="104">
        <f>VLOOKUP($B137,'Part 3 NNDR3'!$A$6:$FY$331,DG$4,FALSE)</f>
        <v>0</v>
      </c>
      <c r="DH137" s="104">
        <f>VLOOKUP($B137,'Part 3 NNDR3'!$A$6:$FY$331,DH$4,FALSE)</f>
        <v>-21054</v>
      </c>
      <c r="DI137" s="104">
        <f>VLOOKUP($B137,'Part 3 NNDR3'!$A$6:$FY$331,DI$4,FALSE)</f>
        <v>-21054</v>
      </c>
      <c r="DJ137" s="104">
        <f>VLOOKUP($B137,'Part 3 NNDR3'!$A$6:$FY$331,DJ$4,FALSE)</f>
        <v>-73805</v>
      </c>
      <c r="DK137" s="104">
        <f>VLOOKUP($B137,'Part 3 NNDR3'!$A$6:$FY$331,DK$4,FALSE)</f>
        <v>0</v>
      </c>
      <c r="DL137" s="104">
        <f>VLOOKUP($B137,'Part 3 NNDR3'!$A$6:$FY$331,DL$4,FALSE)</f>
        <v>-152788</v>
      </c>
      <c r="DM137" s="104">
        <f>VLOOKUP($B137,'Part 3 NNDR3'!$A$6:$FY$331,DM$4,FALSE)</f>
        <v>-73805</v>
      </c>
      <c r="DN137" s="104">
        <f>VLOOKUP($B137,'Part 3 NNDR3'!$A$6:$FY$331,DN$4,FALSE)</f>
        <v>-226593</v>
      </c>
      <c r="DO137" s="104">
        <f>VLOOKUP($B137,'Part 3 NNDR3'!$A$6:$FY$331,DO$4,FALSE)</f>
        <v>-11133</v>
      </c>
      <c r="DP137" s="104">
        <f>VLOOKUP($B137,'Part 3 NNDR3'!$A$6:$FY$331,DP$4,FALSE)</f>
        <v>0</v>
      </c>
      <c r="DQ137" s="104">
        <f>VLOOKUP($B137,'Part 3 NNDR3'!$A$6:$FY$331,DQ$4,FALSE)</f>
        <v>-11133</v>
      </c>
      <c r="DR137" s="104">
        <f>VLOOKUP($B137,'Part 3 NNDR3'!$A$6:$FY$331,DR$4,FALSE)</f>
        <v>1393</v>
      </c>
      <c r="DS137" s="104">
        <f>VLOOKUP($B137,'Part 3 NNDR3'!$A$6:$FY$331,DS$4,FALSE)</f>
        <v>0</v>
      </c>
      <c r="DT137" s="104">
        <f>VLOOKUP($B137,'Part 3 NNDR3'!$A$6:$FY$331,DT$4,FALSE)</f>
        <v>1393</v>
      </c>
      <c r="DU137" s="104">
        <f>VLOOKUP($B137,'Part 3 NNDR3'!$A$6:$FY$331,DU$4,FALSE)</f>
        <v>-4720</v>
      </c>
      <c r="DV137" s="104">
        <f>VLOOKUP($B137,'Part 3 NNDR3'!$A$6:$FY$331,DV$4,FALSE)</f>
        <v>0</v>
      </c>
      <c r="DW137" s="104">
        <f>VLOOKUP($B137,'Part 3 NNDR3'!$A$6:$FY$331,DW$4,FALSE)</f>
        <v>-4720</v>
      </c>
      <c r="DX137" s="104">
        <f>VLOOKUP($B137,'Part 3 NNDR3'!$A$6:$FY$331,DX$4,FALSE)</f>
        <v>0</v>
      </c>
      <c r="DY137" s="104">
        <f>VLOOKUP($B137,'Part 3 NNDR3'!$A$6:$FY$331,DY$4,FALSE)</f>
        <v>0</v>
      </c>
      <c r="DZ137" s="104">
        <f>VLOOKUP($B137,'Part 3 NNDR3'!$A$6:$FY$331,DZ$4,FALSE)</f>
        <v>0</v>
      </c>
      <c r="EA137" s="104">
        <f>VLOOKUP($B137,'Part 3 NNDR3'!$A$6:$FY$331,EA$4,FALSE)</f>
        <v>-352938</v>
      </c>
      <c r="EB137" s="104">
        <f>VLOOKUP($B137,'Part 3 NNDR3'!$A$6:$FY$331,EB$4,FALSE)</f>
        <v>0</v>
      </c>
      <c r="EC137" s="104">
        <f>VLOOKUP($B137,'Part 3 NNDR3'!$A$6:$FY$331,EC$4,FALSE)</f>
        <v>-352938</v>
      </c>
      <c r="ED137" s="104">
        <f>VLOOKUP($B137,'Part 3 NNDR3'!$A$6:$FY$331,ED$4,FALSE)</f>
        <v>-19857</v>
      </c>
      <c r="EE137" s="104">
        <f>VLOOKUP($B137,'Part 3 NNDR3'!$A$6:$FY$331,EE$4,FALSE)</f>
        <v>0</v>
      </c>
      <c r="EF137" s="104">
        <f>VLOOKUP($B137,'Part 3 NNDR3'!$A$6:$FY$331,EF$4,FALSE)</f>
        <v>-19857</v>
      </c>
      <c r="EG137" s="104">
        <f>VLOOKUP($B137,'Part 3 NNDR3'!$A$6:$FY$331,EG$4,FALSE)</f>
        <v>0</v>
      </c>
      <c r="EH137" s="104">
        <f>VLOOKUP($B137,'Part 3 NNDR3'!$A$6:$FY$331,EH$4,FALSE)</f>
        <v>0</v>
      </c>
      <c r="EI137" s="104">
        <f>VLOOKUP($B137,'Part 3 NNDR3'!$A$6:$FY$331,EI$4,FALSE)</f>
        <v>0</v>
      </c>
      <c r="EJ137" s="104">
        <f>VLOOKUP($B137,'Part 3 NNDR3'!$A$6:$FY$331,EJ$4,FALSE)</f>
        <v>0</v>
      </c>
      <c r="EK137" s="104">
        <f>VLOOKUP($B137,'Part 3 NNDR3'!$A$6:$FY$331,EK$4,FALSE)</f>
        <v>0</v>
      </c>
      <c r="EL137" s="104">
        <f>VLOOKUP($B137,'Part 3 NNDR3'!$A$6:$FY$331,EL$4,FALSE)</f>
        <v>0</v>
      </c>
      <c r="EM137" s="104">
        <f>VLOOKUP($B137,'Part 3 NNDR3'!$A$6:$FY$331,EM$4,FALSE)</f>
        <v>-3307</v>
      </c>
      <c r="EN137" s="104">
        <f>VLOOKUP($B137,'Part 3 NNDR3'!$A$6:$FY$331,EN$4,FALSE)</f>
        <v>0</v>
      </c>
      <c r="EO137" s="104">
        <f>VLOOKUP($B137,'Part 3 NNDR3'!$A$6:$FY$331,EO$4,FALSE)</f>
        <v>-3307</v>
      </c>
      <c r="EP137" s="104">
        <f>VLOOKUP($B137,'Part 3 NNDR3'!$A$6:$FY$331,EP$4,FALSE)</f>
        <v>-390562</v>
      </c>
      <c r="EQ137" s="104">
        <f>VLOOKUP($B137,'Part 3 NNDR3'!$A$6:$FY$331,EQ$4,FALSE)</f>
        <v>0</v>
      </c>
      <c r="ER137" s="104">
        <f>VLOOKUP($B137,'Part 3 NNDR3'!$A$6:$FY$331,ER$4,FALSE)</f>
        <v>-390562</v>
      </c>
      <c r="ES137" s="104">
        <f>VLOOKUP($B137,'Part 3 NNDR3'!$A$6:$FY$331,ES$4,FALSE)</f>
        <v>0</v>
      </c>
      <c r="ET137" s="104">
        <f>VLOOKUP($B137,'Part 3 NNDR3'!$A$6:$FY$331,ET$4,FALSE)</f>
        <v>0</v>
      </c>
      <c r="EU137" s="104">
        <f>VLOOKUP($B137,'Part 3 NNDR3'!$A$6:$FY$331,EU$4,FALSE)</f>
        <v>0</v>
      </c>
      <c r="EV137" s="104">
        <f>VLOOKUP($B137,'Part 3 NNDR3'!$A$6:$FY$331,EV$4,FALSE)</f>
        <v>0</v>
      </c>
      <c r="EW137" s="104">
        <f>VLOOKUP($B137,'Part 3 NNDR3'!$A$6:$FY$331,EW$4,FALSE)</f>
        <v>0</v>
      </c>
      <c r="EX137" s="104">
        <f>VLOOKUP($B137,'Part 3 NNDR3'!$A$6:$FY$331,EX$4,FALSE)</f>
        <v>0</v>
      </c>
      <c r="EY137" s="104">
        <f>VLOOKUP($B137,'Part 3 NNDR3'!$A$6:$FY$331,EY$4,FALSE)</f>
        <v>0</v>
      </c>
      <c r="EZ137" s="104">
        <f>VLOOKUP($B137,'Part 3 NNDR3'!$A$6:$FY$331,EZ$4,FALSE)</f>
        <v>0</v>
      </c>
      <c r="FA137" s="104">
        <f>VLOOKUP($B137,'Part 3 NNDR3'!$A$6:$FY$331,FA$4,FALSE)</f>
        <v>0</v>
      </c>
      <c r="FB137" s="104">
        <f>VLOOKUP($B137,'Part 3 NNDR3'!$A$6:$FY$331,FB$4,FALSE)</f>
        <v>34292188</v>
      </c>
      <c r="FC137" s="104">
        <f>VLOOKUP($B137,'Part 3 NNDR3'!$A$6:$FY$331,FC$4,FALSE)</f>
        <v>1078191</v>
      </c>
      <c r="FD137" s="104">
        <f>VLOOKUP($B137,'Part 3 NNDR3'!$A$6:$FY$331,FD$4,FALSE)</f>
        <v>35370379</v>
      </c>
      <c r="FE137" s="104">
        <f>VLOOKUP($B137,'Part 3 NNDR3'!$A$6:$FY$331,FE$4,FALSE)</f>
        <v>5338</v>
      </c>
      <c r="FF137" s="104">
        <f>VLOOKUP($B137,'Part 3 NNDR3'!$A$6:$FY$331,FF$4,FALSE)</f>
        <v>0</v>
      </c>
      <c r="FG137" s="104">
        <f>VLOOKUP($B137,'Part 3 NNDR3'!$A$6:$FY$331,FG$4,FALSE)</f>
        <v>5338</v>
      </c>
      <c r="FH137" s="104">
        <f>VLOOKUP($B137,'Part 3 NNDR3'!$A$6:$FY$331,FH$4,FALSE)</f>
        <v>-3752412</v>
      </c>
      <c r="FI137" s="104">
        <f>VLOOKUP($B137,'Part 3 NNDR3'!$A$6:$FY$331,FI$4,FALSE)</f>
        <v>0</v>
      </c>
      <c r="FJ137" s="104">
        <f>VLOOKUP($B137,'Part 3 NNDR3'!$A$6:$FY$331,FJ$4,FALSE)</f>
        <v>-3752412</v>
      </c>
      <c r="FK137" s="104">
        <f>VLOOKUP($B137,'Part 3 NNDR3'!$A$6:$FY$331,FK$4,FALSE)</f>
        <v>-386999</v>
      </c>
      <c r="FL137" s="104">
        <f>VLOOKUP($B137,'Part 3 NNDR3'!$A$6:$FY$331,FL$4,FALSE)</f>
        <v>0</v>
      </c>
      <c r="FM137" s="104">
        <f>VLOOKUP($B137,'Part 3 NNDR3'!$A$6:$FY$331,FM$4,FALSE)</f>
        <v>-386999</v>
      </c>
      <c r="FN137" s="104">
        <f>VLOOKUP($B137,'Part 3 NNDR3'!$A$6:$FY$331,FN$4,FALSE)</f>
        <v>-152788</v>
      </c>
      <c r="FO137" s="104">
        <f>VLOOKUP($B137,'Part 3 NNDR3'!$A$6:$FY$331,FO$4,FALSE)</f>
        <v>-73805</v>
      </c>
      <c r="FP137" s="104">
        <f>VLOOKUP($B137,'Part 3 NNDR3'!$A$6:$FY$331,FP$4,FALSE)</f>
        <v>-226593</v>
      </c>
      <c r="FQ137" s="104">
        <f>VLOOKUP($B137,'Part 3 NNDR3'!$A$6:$FY$331,FQ$4,FALSE)</f>
        <v>-390562</v>
      </c>
      <c r="FR137" s="104">
        <f>VLOOKUP($B137,'Part 3 NNDR3'!$A$6:$FY$331,FR$4,FALSE)</f>
        <v>0</v>
      </c>
      <c r="FS137" s="104">
        <f>VLOOKUP($B137,'Part 3 NNDR3'!$A$6:$FY$331,FS$4,FALSE)</f>
        <v>-390562</v>
      </c>
      <c r="FT137" s="104">
        <f>VLOOKUP($B137,'Part 3 NNDR3'!$A$6:$FY$331,FT$4,FALSE)</f>
        <v>0</v>
      </c>
      <c r="FU137" s="104">
        <f>VLOOKUP($B137,'Part 3 NNDR3'!$A$6:$FY$331,FU$4,FALSE)</f>
        <v>0</v>
      </c>
      <c r="FV137" s="104">
        <f>VLOOKUP($B137,'Part 3 NNDR3'!$A$6:$FY$331,FV$4,FALSE)</f>
        <v>0</v>
      </c>
      <c r="FW137" s="104">
        <f>VLOOKUP($B137,'Part 3 NNDR3'!$A$6:$FY$331,FW$4,FALSE)</f>
        <v>-4677423</v>
      </c>
      <c r="FX137" s="104">
        <f>VLOOKUP($B137,'Part 3 NNDR3'!$A$6:$FY$331,FX$4,FALSE)</f>
        <v>-73805</v>
      </c>
      <c r="FY137" s="104">
        <f>VLOOKUP($B137,'Part 3 NNDR3'!$A$6:$FY$331,FY$4,FALSE)</f>
        <v>-4751228</v>
      </c>
      <c r="FZ137" s="104">
        <f>VLOOKUP($B137,'Part 3 NNDR3'!$A$6:$FY$331,FZ$4,FALSE)</f>
        <v>29614765</v>
      </c>
      <c r="GA137" s="104">
        <f>VLOOKUP($B137,'Part 3 NNDR3'!$A$6:$FY$331,GA$4,FALSE)</f>
        <v>1004386</v>
      </c>
      <c r="GB137" s="104">
        <f>VLOOKUP($B137,'Part 3 NNDR3'!$A$6:$FY$331,GB$4,FALSE)</f>
        <v>30619151</v>
      </c>
      <c r="GC137" s="105" t="str">
        <f>VLOOKUP($B137,'Data (Updated)'!$C$4:$E$329,2,FALSE)</f>
        <v>E2421</v>
      </c>
      <c r="GD137" s="106" t="str">
        <f>VLOOKUP($B137,'Data (Updated)'!$C$4:$E$329,3,FALSE)</f>
        <v>E6124</v>
      </c>
    </row>
    <row r="138" spans="1:186" ht="12.75" x14ac:dyDescent="0.2">
      <c r="A138" s="75">
        <v>133</v>
      </c>
      <c r="B138" s="100" t="s">
        <v>367</v>
      </c>
      <c r="C138" s="101" t="s">
        <v>941</v>
      </c>
      <c r="D138" s="102" t="s">
        <v>942</v>
      </c>
      <c r="E138" s="103" t="s">
        <v>366</v>
      </c>
      <c r="F138" s="104">
        <f>VLOOKUP($B138,'Part 3 NNDR3'!$A$6:$FY$331,F$4,FALSE)</f>
        <v>0</v>
      </c>
      <c r="G138" s="104">
        <f>VLOOKUP($B138,'Part 3 NNDR3'!$A$6:$FY$331,G$4,FALSE)</f>
        <v>0</v>
      </c>
      <c r="H138" s="104">
        <f>VLOOKUP($B138,'Part 3 NNDR3'!$A$6:$FY$331,H$4,FALSE)</f>
        <v>0</v>
      </c>
      <c r="I138" s="104">
        <f>VLOOKUP($B138,'Part 3 NNDR3'!$A$6:$FY$331,I$4,FALSE)</f>
        <v>-396242</v>
      </c>
      <c r="J138" s="104">
        <f>VLOOKUP($B138,'Part 3 NNDR3'!$A$6:$FY$331,J$4,FALSE)</f>
        <v>0</v>
      </c>
      <c r="K138" s="104">
        <f>VLOOKUP($B138,'Part 3 NNDR3'!$A$6:$FY$331,K$4,FALSE)</f>
        <v>-396242</v>
      </c>
      <c r="L138" s="104">
        <f>VLOOKUP($B138,'Part 3 NNDR3'!$A$6:$FY$331,L$4,FALSE)</f>
        <v>0</v>
      </c>
      <c r="M138" s="104">
        <f>VLOOKUP($B138,'Part 3 NNDR3'!$A$6:$FY$331,M$4,FALSE)</f>
        <v>0</v>
      </c>
      <c r="N138" s="104">
        <f>VLOOKUP($B138,'Part 3 NNDR3'!$A$6:$FY$331,N$4,FALSE)</f>
        <v>0</v>
      </c>
      <c r="O138" s="104">
        <f>VLOOKUP($B138,'Part 3 NNDR3'!$A$6:$FY$331,O$4,FALSE)</f>
        <v>56077</v>
      </c>
      <c r="P138" s="104">
        <f>VLOOKUP($B138,'Part 3 NNDR3'!$A$6:$FY$331,P$4,FALSE)</f>
        <v>0</v>
      </c>
      <c r="Q138" s="104">
        <f>VLOOKUP($B138,'Part 3 NNDR3'!$A$6:$FY$331,Q$4,FALSE)</f>
        <v>56077</v>
      </c>
      <c r="R138" s="104">
        <f>VLOOKUP($B138,'Part 3 NNDR3'!$A$6:$FY$331,R$4,FALSE)</f>
        <v>-340165</v>
      </c>
      <c r="S138" s="104">
        <f>VLOOKUP($B138,'Part 3 NNDR3'!$A$6:$FY$331,S$4,FALSE)</f>
        <v>0</v>
      </c>
      <c r="T138" s="104">
        <f>VLOOKUP($B138,'Part 3 NNDR3'!$A$6:$FY$331,T$4,FALSE)</f>
        <v>-340165</v>
      </c>
      <c r="U138" s="104">
        <f>VLOOKUP($B138,'Part 3 NNDR3'!$A$6:$FY$331,U$4,FALSE)</f>
        <v>-2866419</v>
      </c>
      <c r="V138" s="104">
        <f>VLOOKUP($B138,'Part 3 NNDR3'!$A$6:$FY$331,V$4,FALSE)</f>
        <v>0</v>
      </c>
      <c r="W138" s="104">
        <f>VLOOKUP($B138,'Part 3 NNDR3'!$A$6:$FY$331,W$4,FALSE)</f>
        <v>-2866419</v>
      </c>
      <c r="X138" s="104">
        <f>VLOOKUP($B138,'Part 3 NNDR3'!$A$6:$FY$331,X$4,FALSE)</f>
        <v>-2725</v>
      </c>
      <c r="Y138" s="104">
        <f>VLOOKUP($B138,'Part 3 NNDR3'!$A$6:$FY$331,Y$4,FALSE)</f>
        <v>0</v>
      </c>
      <c r="Z138" s="104">
        <f>VLOOKUP($B138,'Part 3 NNDR3'!$A$6:$FY$331,Z$4,FALSE)</f>
        <v>-2725</v>
      </c>
      <c r="AA138" s="104">
        <f>VLOOKUP($B138,'Part 3 NNDR3'!$A$6:$FY$331,AA$4,FALSE)</f>
        <v>-325707</v>
      </c>
      <c r="AB138" s="104">
        <f>VLOOKUP($B138,'Part 3 NNDR3'!$A$6:$FY$331,AB$4,FALSE)</f>
        <v>0</v>
      </c>
      <c r="AC138" s="104">
        <f>VLOOKUP($B138,'Part 3 NNDR3'!$A$6:$FY$331,AC$4,FALSE)</f>
        <v>-325707</v>
      </c>
      <c r="AD138" s="104">
        <f>VLOOKUP($B138,'Part 3 NNDR3'!$A$6:$FY$331,AD$4,FALSE)</f>
        <v>-211166</v>
      </c>
      <c r="AE138" s="104">
        <f>VLOOKUP($B138,'Part 3 NNDR3'!$A$6:$FY$331,AE$4,FALSE)</f>
        <v>0</v>
      </c>
      <c r="AF138" s="104">
        <f>VLOOKUP($B138,'Part 3 NNDR3'!$A$6:$FY$331,AF$4,FALSE)</f>
        <v>-211166</v>
      </c>
      <c r="AG138" s="104">
        <f>VLOOKUP($B138,'Part 3 NNDR3'!$A$6:$FY$331,AG$4,FALSE)</f>
        <v>0</v>
      </c>
      <c r="AH138" s="104">
        <f>VLOOKUP($B138,'Part 3 NNDR3'!$A$6:$FY$331,AH$4,FALSE)</f>
        <v>0</v>
      </c>
      <c r="AI138" s="104">
        <f>VLOOKUP($B138,'Part 3 NNDR3'!$A$6:$FY$331,AI$4,FALSE)</f>
        <v>0</v>
      </c>
      <c r="AJ138" s="104">
        <f>VLOOKUP($B138,'Part 3 NNDR3'!$A$6:$FY$331,AJ$4,FALSE)</f>
        <v>1096293</v>
      </c>
      <c r="AK138" s="104">
        <f>VLOOKUP($B138,'Part 3 NNDR3'!$A$6:$FY$331,AK$4,FALSE)</f>
        <v>0</v>
      </c>
      <c r="AL138" s="104">
        <f>VLOOKUP($B138,'Part 3 NNDR3'!$A$6:$FY$331,AL$4,FALSE)</f>
        <v>1096293</v>
      </c>
      <c r="AM138" s="104">
        <f>VLOOKUP($B138,'Part 3 NNDR3'!$A$6:$FY$331,AM$4,FALSE)</f>
        <v>-6542</v>
      </c>
      <c r="AN138" s="104">
        <f>VLOOKUP($B138,'Part 3 NNDR3'!$A$6:$FY$331,AN$4,FALSE)</f>
        <v>0</v>
      </c>
      <c r="AO138" s="104">
        <f>VLOOKUP($B138,'Part 3 NNDR3'!$A$6:$FY$331,AO$4,FALSE)</f>
        <v>-6542</v>
      </c>
      <c r="AP138" s="104">
        <f>VLOOKUP($B138,'Part 3 NNDR3'!$A$6:$FY$331,AP$4,FALSE)</f>
        <v>-2798343</v>
      </c>
      <c r="AQ138" s="104">
        <f>VLOOKUP($B138,'Part 3 NNDR3'!$A$6:$FY$331,AQ$4,FALSE)</f>
        <v>0</v>
      </c>
      <c r="AR138" s="104">
        <f>VLOOKUP($B138,'Part 3 NNDR3'!$A$6:$FY$331,AR$4,FALSE)</f>
        <v>-2798343</v>
      </c>
      <c r="AS138" s="104">
        <f>VLOOKUP($B138,'Part 3 NNDR3'!$A$6:$FY$331,AS$4,FALSE)</f>
        <v>-42967</v>
      </c>
      <c r="AT138" s="104">
        <f>VLOOKUP($B138,'Part 3 NNDR3'!$A$6:$FY$331,AT$4,FALSE)</f>
        <v>0</v>
      </c>
      <c r="AU138" s="104">
        <f>VLOOKUP($B138,'Part 3 NNDR3'!$A$6:$FY$331,AU$4,FALSE)</f>
        <v>-42967</v>
      </c>
      <c r="AV138" s="104">
        <f>VLOOKUP($B138,'Part 3 NNDR3'!$A$6:$FY$331,AV$4,FALSE)</f>
        <v>-55351</v>
      </c>
      <c r="AW138" s="104">
        <f>VLOOKUP($B138,'Part 3 NNDR3'!$A$6:$FY$331,AW$4,FALSE)</f>
        <v>0</v>
      </c>
      <c r="AX138" s="104">
        <f>VLOOKUP($B138,'Part 3 NNDR3'!$A$6:$FY$331,AX$4,FALSE)</f>
        <v>-55351</v>
      </c>
      <c r="AY138" s="104">
        <f>VLOOKUP($B138,'Part 3 NNDR3'!$A$6:$FY$331,AY$4,FALSE)</f>
        <v>3</v>
      </c>
      <c r="AZ138" s="104">
        <f>VLOOKUP($B138,'Part 3 NNDR3'!$A$6:$FY$331,AZ$4,FALSE)</f>
        <v>0</v>
      </c>
      <c r="BA138" s="104">
        <f>VLOOKUP($B138,'Part 3 NNDR3'!$A$6:$FY$331,BA$4,FALSE)</f>
        <v>3</v>
      </c>
      <c r="BB138" s="104">
        <f>VLOOKUP($B138,'Part 3 NNDR3'!$A$6:$FY$331,BB$4,FALSE)</f>
        <v>-17834</v>
      </c>
      <c r="BC138" s="104">
        <f>VLOOKUP($B138,'Part 3 NNDR3'!$A$6:$FY$331,BC$4,FALSE)</f>
        <v>0</v>
      </c>
      <c r="BD138" s="104">
        <f>VLOOKUP($B138,'Part 3 NNDR3'!$A$6:$FY$331,BD$4,FALSE)</f>
        <v>-17834</v>
      </c>
      <c r="BE138" s="104">
        <f>VLOOKUP($B138,'Part 3 NNDR3'!$A$6:$FY$331,BE$4,FALSE)</f>
        <v>0</v>
      </c>
      <c r="BF138" s="104">
        <f>VLOOKUP($B138,'Part 3 NNDR3'!$A$6:$FY$331,BF$4,FALSE)</f>
        <v>0</v>
      </c>
      <c r="BG138" s="104">
        <f>VLOOKUP($B138,'Part 3 NNDR3'!$A$6:$FY$331,BG$4,FALSE)</f>
        <v>0</v>
      </c>
      <c r="BH138" s="104">
        <f>VLOOKUP($B138,'Part 3 NNDR3'!$A$6:$FY$331,BH$4,FALSE)</f>
        <v>-5016867</v>
      </c>
      <c r="BI138" s="104">
        <f>VLOOKUP($B138,'Part 3 NNDR3'!$A$6:$FY$331,BI$4,FALSE)</f>
        <v>0</v>
      </c>
      <c r="BJ138" s="104">
        <f>VLOOKUP($B138,'Part 3 NNDR3'!$A$6:$FY$331,BJ$4,FALSE)</f>
        <v>-5016867</v>
      </c>
      <c r="BK138" s="104">
        <f>VLOOKUP($B138,'Part 3 NNDR3'!$A$6:$FY$331,BK$4,FALSE)</f>
        <v>0</v>
      </c>
      <c r="BL138" s="104">
        <f>VLOOKUP($B138,'Part 3 NNDR3'!$A$6:$FY$331,BL$4,FALSE)</f>
        <v>0</v>
      </c>
      <c r="BM138" s="104">
        <f>VLOOKUP($B138,'Part 3 NNDR3'!$A$6:$FY$331,BM$4,FALSE)</f>
        <v>0</v>
      </c>
      <c r="BN138" s="104">
        <f>VLOOKUP($B138,'Part 3 NNDR3'!$A$6:$FY$331,BN$4,FALSE)</f>
        <v>-476387</v>
      </c>
      <c r="BO138" s="104">
        <f>VLOOKUP($B138,'Part 3 NNDR3'!$A$6:$FY$331,BO$4,FALSE)</f>
        <v>0</v>
      </c>
      <c r="BP138" s="104">
        <f>VLOOKUP($B138,'Part 3 NNDR3'!$A$6:$FY$331,BP$4,FALSE)</f>
        <v>-476387</v>
      </c>
      <c r="BQ138" s="104">
        <f>VLOOKUP($B138,'Part 3 NNDR3'!$A$6:$FY$331,BQ$4,FALSE)</f>
        <v>-1132379</v>
      </c>
      <c r="BR138" s="104">
        <f>VLOOKUP($B138,'Part 3 NNDR3'!$A$6:$FY$331,BR$4,FALSE)</f>
        <v>0</v>
      </c>
      <c r="BS138" s="104">
        <f>VLOOKUP($B138,'Part 3 NNDR3'!$A$6:$FY$331,BS$4,FALSE)</f>
        <v>-1132379</v>
      </c>
      <c r="BT138" s="104">
        <f>VLOOKUP($B138,'Part 3 NNDR3'!$A$6:$FY$331,BT$4,FALSE)</f>
        <v>-98102</v>
      </c>
      <c r="BU138" s="104">
        <f>VLOOKUP($B138,'Part 3 NNDR3'!$A$6:$FY$331,BU$4,FALSE)</f>
        <v>0</v>
      </c>
      <c r="BV138" s="104">
        <f>VLOOKUP($B138,'Part 3 NNDR3'!$A$6:$FY$331,BV$4,FALSE)</f>
        <v>-98102</v>
      </c>
      <c r="BW138" s="104">
        <f>VLOOKUP($B138,'Part 3 NNDR3'!$A$6:$FY$331,BW$4,FALSE)</f>
        <v>-1706868</v>
      </c>
      <c r="BX138" s="104">
        <f>VLOOKUP($B138,'Part 3 NNDR3'!$A$6:$FY$331,BX$4,FALSE)</f>
        <v>0</v>
      </c>
      <c r="BY138" s="104">
        <f>VLOOKUP($B138,'Part 3 NNDR3'!$A$6:$FY$331,BY$4,FALSE)</f>
        <v>-1706868</v>
      </c>
      <c r="BZ138" s="104">
        <f>VLOOKUP($B138,'Part 3 NNDR3'!$A$6:$FY$331,BZ$4,FALSE)</f>
        <v>-73137</v>
      </c>
      <c r="CA138" s="104">
        <f>VLOOKUP($B138,'Part 3 NNDR3'!$A$6:$FY$331,CA$4,FALSE)</f>
        <v>0</v>
      </c>
      <c r="CB138" s="104">
        <f>VLOOKUP($B138,'Part 3 NNDR3'!$A$6:$FY$331,CB$4,FALSE)</f>
        <v>-73137</v>
      </c>
      <c r="CC138" s="104">
        <f>VLOOKUP($B138,'Part 3 NNDR3'!$A$6:$FY$331,CC$4,FALSE)</f>
        <v>-3966</v>
      </c>
      <c r="CD138" s="104">
        <f>VLOOKUP($B138,'Part 3 NNDR3'!$A$6:$FY$331,CD$4,FALSE)</f>
        <v>0</v>
      </c>
      <c r="CE138" s="104">
        <f>VLOOKUP($B138,'Part 3 NNDR3'!$A$6:$FY$331,CE$4,FALSE)</f>
        <v>-3966</v>
      </c>
      <c r="CF138" s="104">
        <f>VLOOKUP($B138,'Part 3 NNDR3'!$A$6:$FY$331,CF$4,FALSE)</f>
        <v>-454229</v>
      </c>
      <c r="CG138" s="104">
        <f>VLOOKUP($B138,'Part 3 NNDR3'!$A$6:$FY$331,CG$4,FALSE)</f>
        <v>0</v>
      </c>
      <c r="CH138" s="104">
        <f>VLOOKUP($B138,'Part 3 NNDR3'!$A$6:$FY$331,CH$4,FALSE)</f>
        <v>-454229</v>
      </c>
      <c r="CI138" s="104">
        <f>VLOOKUP($B138,'Part 3 NNDR3'!$A$6:$FY$331,CI$4,FALSE)</f>
        <v>0</v>
      </c>
      <c r="CJ138" s="104">
        <f>VLOOKUP($B138,'Part 3 NNDR3'!$A$6:$FY$331,CJ$4,FALSE)</f>
        <v>0</v>
      </c>
      <c r="CK138" s="104">
        <f>VLOOKUP($B138,'Part 3 NNDR3'!$A$6:$FY$331,CK$4,FALSE)</f>
        <v>0</v>
      </c>
      <c r="CL138" s="104">
        <f>VLOOKUP($B138,'Part 3 NNDR3'!$A$6:$FY$331,CL$4,FALSE)</f>
        <v>-2845</v>
      </c>
      <c r="CM138" s="104">
        <f>VLOOKUP($B138,'Part 3 NNDR3'!$A$6:$FY$331,CM$4,FALSE)</f>
        <v>0</v>
      </c>
      <c r="CN138" s="104">
        <f>VLOOKUP($B138,'Part 3 NNDR3'!$A$6:$FY$331,CN$4,FALSE)</f>
        <v>-2845</v>
      </c>
      <c r="CO138" s="104">
        <f>VLOOKUP($B138,'Part 3 NNDR3'!$A$6:$FY$331,CO$4,FALSE)</f>
        <v>2</v>
      </c>
      <c r="CP138" s="104">
        <f>VLOOKUP($B138,'Part 3 NNDR3'!$A$6:$FY$331,CP$4,FALSE)</f>
        <v>0</v>
      </c>
      <c r="CQ138" s="104">
        <f>VLOOKUP($B138,'Part 3 NNDR3'!$A$6:$FY$331,CQ$4,FALSE)</f>
        <v>2</v>
      </c>
      <c r="CR138" s="104">
        <f>VLOOKUP($B138,'Part 3 NNDR3'!$A$6:$FY$331,CR$4,FALSE)</f>
        <v>-1341</v>
      </c>
      <c r="CS138" s="104">
        <f>VLOOKUP($B138,'Part 3 NNDR3'!$A$6:$FY$331,CS$4,FALSE)</f>
        <v>0</v>
      </c>
      <c r="CT138" s="104">
        <f>VLOOKUP($B138,'Part 3 NNDR3'!$A$6:$FY$331,CT$4,FALSE)</f>
        <v>-1341</v>
      </c>
      <c r="CU138" s="104">
        <f>VLOOKUP($B138,'Part 3 NNDR3'!$A$6:$FY$331,CU$4,FALSE)</f>
        <v>0</v>
      </c>
      <c r="CV138" s="104">
        <f>VLOOKUP($B138,'Part 3 NNDR3'!$A$6:$FY$331,CV$4,FALSE)</f>
        <v>0</v>
      </c>
      <c r="CW138" s="104">
        <f>VLOOKUP($B138,'Part 3 NNDR3'!$A$6:$FY$331,CW$4,FALSE)</f>
        <v>0</v>
      </c>
      <c r="CX138" s="104">
        <f>VLOOKUP($B138,'Part 3 NNDR3'!$A$6:$FY$331,CX$4,FALSE)</f>
        <v>0</v>
      </c>
      <c r="CY138" s="104">
        <f>VLOOKUP($B138,'Part 3 NNDR3'!$A$6:$FY$331,CY$4,FALSE)</f>
        <v>0</v>
      </c>
      <c r="CZ138" s="104">
        <f>VLOOKUP($B138,'Part 3 NNDR3'!$A$6:$FY$331,CZ$4,FALSE)</f>
        <v>0</v>
      </c>
      <c r="DA138" s="104">
        <f>VLOOKUP($B138,'Part 3 NNDR3'!$A$6:$FY$331,DA$4,FALSE)</f>
        <v>0</v>
      </c>
      <c r="DB138" s="104">
        <f>VLOOKUP($B138,'Part 3 NNDR3'!$A$6:$FY$331,DB$4,FALSE)</f>
        <v>0</v>
      </c>
      <c r="DC138" s="104">
        <f>VLOOKUP($B138,'Part 3 NNDR3'!$A$6:$FY$331,DC$4,FALSE)</f>
        <v>0</v>
      </c>
      <c r="DD138" s="104">
        <f>VLOOKUP($B138,'Part 3 NNDR3'!$A$6:$FY$331,DD$4,FALSE)</f>
        <v>0</v>
      </c>
      <c r="DE138" s="104">
        <f>VLOOKUP($B138,'Part 3 NNDR3'!$A$6:$FY$331,DE$4,FALSE)</f>
        <v>0</v>
      </c>
      <c r="DF138" s="104">
        <f>VLOOKUP($B138,'Part 3 NNDR3'!$A$6:$FY$331,DF$4,FALSE)</f>
        <v>0</v>
      </c>
      <c r="DG138" s="104">
        <f>VLOOKUP($B138,'Part 3 NNDR3'!$A$6:$FY$331,DG$4,FALSE)</f>
        <v>0</v>
      </c>
      <c r="DH138" s="104">
        <f>VLOOKUP($B138,'Part 3 NNDR3'!$A$6:$FY$331,DH$4,FALSE)</f>
        <v>0</v>
      </c>
      <c r="DI138" s="104">
        <f>VLOOKUP($B138,'Part 3 NNDR3'!$A$6:$FY$331,DI$4,FALSE)</f>
        <v>0</v>
      </c>
      <c r="DJ138" s="104">
        <f>VLOOKUP($B138,'Part 3 NNDR3'!$A$6:$FY$331,DJ$4,FALSE)</f>
        <v>0</v>
      </c>
      <c r="DK138" s="104">
        <f>VLOOKUP($B138,'Part 3 NNDR3'!$A$6:$FY$331,DK$4,FALSE)</f>
        <v>0</v>
      </c>
      <c r="DL138" s="104">
        <f>VLOOKUP($B138,'Part 3 NNDR3'!$A$6:$FY$331,DL$4,FALSE)</f>
        <v>-535516</v>
      </c>
      <c r="DM138" s="104">
        <f>VLOOKUP($B138,'Part 3 NNDR3'!$A$6:$FY$331,DM$4,FALSE)</f>
        <v>0</v>
      </c>
      <c r="DN138" s="104">
        <f>VLOOKUP($B138,'Part 3 NNDR3'!$A$6:$FY$331,DN$4,FALSE)</f>
        <v>-535516</v>
      </c>
      <c r="DO138" s="104">
        <f>VLOOKUP($B138,'Part 3 NNDR3'!$A$6:$FY$331,DO$4,FALSE)</f>
        <v>-27005</v>
      </c>
      <c r="DP138" s="104">
        <f>VLOOKUP($B138,'Part 3 NNDR3'!$A$6:$FY$331,DP$4,FALSE)</f>
        <v>0</v>
      </c>
      <c r="DQ138" s="104">
        <f>VLOOKUP($B138,'Part 3 NNDR3'!$A$6:$FY$331,DQ$4,FALSE)</f>
        <v>-27005</v>
      </c>
      <c r="DR138" s="104">
        <f>VLOOKUP($B138,'Part 3 NNDR3'!$A$6:$FY$331,DR$4,FALSE)</f>
        <v>-2372</v>
      </c>
      <c r="DS138" s="104">
        <f>VLOOKUP($B138,'Part 3 NNDR3'!$A$6:$FY$331,DS$4,FALSE)</f>
        <v>0</v>
      </c>
      <c r="DT138" s="104">
        <f>VLOOKUP($B138,'Part 3 NNDR3'!$A$6:$FY$331,DT$4,FALSE)</f>
        <v>-2372</v>
      </c>
      <c r="DU138" s="104">
        <f>VLOOKUP($B138,'Part 3 NNDR3'!$A$6:$FY$331,DU$4,FALSE)</f>
        <v>0</v>
      </c>
      <c r="DV138" s="104">
        <f>VLOOKUP($B138,'Part 3 NNDR3'!$A$6:$FY$331,DV$4,FALSE)</f>
        <v>0</v>
      </c>
      <c r="DW138" s="104">
        <f>VLOOKUP($B138,'Part 3 NNDR3'!$A$6:$FY$331,DW$4,FALSE)</f>
        <v>0</v>
      </c>
      <c r="DX138" s="104">
        <f>VLOOKUP($B138,'Part 3 NNDR3'!$A$6:$FY$331,DX$4,FALSE)</f>
        <v>412</v>
      </c>
      <c r="DY138" s="104">
        <f>VLOOKUP($B138,'Part 3 NNDR3'!$A$6:$FY$331,DY$4,FALSE)</f>
        <v>0</v>
      </c>
      <c r="DZ138" s="104">
        <f>VLOOKUP($B138,'Part 3 NNDR3'!$A$6:$FY$331,DZ$4,FALSE)</f>
        <v>412</v>
      </c>
      <c r="EA138" s="104">
        <f>VLOOKUP($B138,'Part 3 NNDR3'!$A$6:$FY$331,EA$4,FALSE)</f>
        <v>-719366</v>
      </c>
      <c r="EB138" s="104">
        <f>VLOOKUP($B138,'Part 3 NNDR3'!$A$6:$FY$331,EB$4,FALSE)</f>
        <v>0</v>
      </c>
      <c r="EC138" s="104">
        <f>VLOOKUP($B138,'Part 3 NNDR3'!$A$6:$FY$331,EC$4,FALSE)</f>
        <v>-719366</v>
      </c>
      <c r="ED138" s="104">
        <f>VLOOKUP($B138,'Part 3 NNDR3'!$A$6:$FY$331,ED$4,FALSE)</f>
        <v>-12701</v>
      </c>
      <c r="EE138" s="104">
        <f>VLOOKUP($B138,'Part 3 NNDR3'!$A$6:$FY$331,EE$4,FALSE)</f>
        <v>0</v>
      </c>
      <c r="EF138" s="104">
        <f>VLOOKUP($B138,'Part 3 NNDR3'!$A$6:$FY$331,EF$4,FALSE)</f>
        <v>-12701</v>
      </c>
      <c r="EG138" s="104">
        <f>VLOOKUP($B138,'Part 3 NNDR3'!$A$6:$FY$331,EG$4,FALSE)</f>
        <v>0</v>
      </c>
      <c r="EH138" s="104">
        <f>VLOOKUP($B138,'Part 3 NNDR3'!$A$6:$FY$331,EH$4,FALSE)</f>
        <v>0</v>
      </c>
      <c r="EI138" s="104">
        <f>VLOOKUP($B138,'Part 3 NNDR3'!$A$6:$FY$331,EI$4,FALSE)</f>
        <v>0</v>
      </c>
      <c r="EJ138" s="104">
        <f>VLOOKUP($B138,'Part 3 NNDR3'!$A$6:$FY$331,EJ$4,FALSE)</f>
        <v>352</v>
      </c>
      <c r="EK138" s="104">
        <f>VLOOKUP($B138,'Part 3 NNDR3'!$A$6:$FY$331,EK$4,FALSE)</f>
        <v>0</v>
      </c>
      <c r="EL138" s="104">
        <f>VLOOKUP($B138,'Part 3 NNDR3'!$A$6:$FY$331,EL$4,FALSE)</f>
        <v>352</v>
      </c>
      <c r="EM138" s="104">
        <f>VLOOKUP($B138,'Part 3 NNDR3'!$A$6:$FY$331,EM$4,FALSE)</f>
        <v>-2664</v>
      </c>
      <c r="EN138" s="104">
        <f>VLOOKUP($B138,'Part 3 NNDR3'!$A$6:$FY$331,EN$4,FALSE)</f>
        <v>0</v>
      </c>
      <c r="EO138" s="104">
        <f>VLOOKUP($B138,'Part 3 NNDR3'!$A$6:$FY$331,EO$4,FALSE)</f>
        <v>-2664</v>
      </c>
      <c r="EP138" s="104">
        <f>VLOOKUP($B138,'Part 3 NNDR3'!$A$6:$FY$331,EP$4,FALSE)</f>
        <v>-763344</v>
      </c>
      <c r="EQ138" s="104">
        <f>VLOOKUP($B138,'Part 3 NNDR3'!$A$6:$FY$331,EQ$4,FALSE)</f>
        <v>0</v>
      </c>
      <c r="ER138" s="104">
        <f>VLOOKUP($B138,'Part 3 NNDR3'!$A$6:$FY$331,ER$4,FALSE)</f>
        <v>-763344</v>
      </c>
      <c r="ES138" s="104">
        <f>VLOOKUP($B138,'Part 3 NNDR3'!$A$6:$FY$331,ES$4,FALSE)</f>
        <v>0</v>
      </c>
      <c r="ET138" s="104">
        <f>VLOOKUP($B138,'Part 3 NNDR3'!$A$6:$FY$331,ET$4,FALSE)</f>
        <v>0</v>
      </c>
      <c r="EU138" s="104">
        <f>VLOOKUP($B138,'Part 3 NNDR3'!$A$6:$FY$331,EU$4,FALSE)</f>
        <v>0</v>
      </c>
      <c r="EV138" s="104">
        <f>VLOOKUP($B138,'Part 3 NNDR3'!$A$6:$FY$331,EV$4,FALSE)</f>
        <v>0</v>
      </c>
      <c r="EW138" s="104">
        <f>VLOOKUP($B138,'Part 3 NNDR3'!$A$6:$FY$331,EW$4,FALSE)</f>
        <v>0</v>
      </c>
      <c r="EX138" s="104">
        <f>VLOOKUP($B138,'Part 3 NNDR3'!$A$6:$FY$331,EX$4,FALSE)</f>
        <v>0</v>
      </c>
      <c r="EY138" s="104">
        <f>VLOOKUP($B138,'Part 3 NNDR3'!$A$6:$FY$331,EY$4,FALSE)</f>
        <v>0</v>
      </c>
      <c r="EZ138" s="104">
        <f>VLOOKUP($B138,'Part 3 NNDR3'!$A$6:$FY$331,EZ$4,FALSE)</f>
        <v>0</v>
      </c>
      <c r="FA138" s="104">
        <f>VLOOKUP($B138,'Part 3 NNDR3'!$A$6:$FY$331,FA$4,FALSE)</f>
        <v>0</v>
      </c>
      <c r="FB138" s="104">
        <f>VLOOKUP($B138,'Part 3 NNDR3'!$A$6:$FY$331,FB$4,FALSE)</f>
        <v>49402380</v>
      </c>
      <c r="FC138" s="104">
        <f>VLOOKUP($B138,'Part 3 NNDR3'!$A$6:$FY$331,FC$4,FALSE)</f>
        <v>0</v>
      </c>
      <c r="FD138" s="104">
        <f>VLOOKUP($B138,'Part 3 NNDR3'!$A$6:$FY$331,FD$4,FALSE)</f>
        <v>49402380</v>
      </c>
      <c r="FE138" s="104">
        <f>VLOOKUP($B138,'Part 3 NNDR3'!$A$6:$FY$331,FE$4,FALSE)</f>
        <v>-340165</v>
      </c>
      <c r="FF138" s="104">
        <f>VLOOKUP($B138,'Part 3 NNDR3'!$A$6:$FY$331,FF$4,FALSE)</f>
        <v>0</v>
      </c>
      <c r="FG138" s="104">
        <f>VLOOKUP($B138,'Part 3 NNDR3'!$A$6:$FY$331,FG$4,FALSE)</f>
        <v>-340165</v>
      </c>
      <c r="FH138" s="104">
        <f>VLOOKUP($B138,'Part 3 NNDR3'!$A$6:$FY$331,FH$4,FALSE)</f>
        <v>-5016867</v>
      </c>
      <c r="FI138" s="104">
        <f>VLOOKUP($B138,'Part 3 NNDR3'!$A$6:$FY$331,FI$4,FALSE)</f>
        <v>0</v>
      </c>
      <c r="FJ138" s="104">
        <f>VLOOKUP($B138,'Part 3 NNDR3'!$A$6:$FY$331,FJ$4,FALSE)</f>
        <v>-5016867</v>
      </c>
      <c r="FK138" s="104">
        <f>VLOOKUP($B138,'Part 3 NNDR3'!$A$6:$FY$331,FK$4,FALSE)</f>
        <v>-1706868</v>
      </c>
      <c r="FL138" s="104">
        <f>VLOOKUP($B138,'Part 3 NNDR3'!$A$6:$FY$331,FL$4,FALSE)</f>
        <v>0</v>
      </c>
      <c r="FM138" s="104">
        <f>VLOOKUP($B138,'Part 3 NNDR3'!$A$6:$FY$331,FM$4,FALSE)</f>
        <v>-1706868</v>
      </c>
      <c r="FN138" s="104">
        <f>VLOOKUP($B138,'Part 3 NNDR3'!$A$6:$FY$331,FN$4,FALSE)</f>
        <v>-535516</v>
      </c>
      <c r="FO138" s="104">
        <f>VLOOKUP($B138,'Part 3 NNDR3'!$A$6:$FY$331,FO$4,FALSE)</f>
        <v>0</v>
      </c>
      <c r="FP138" s="104">
        <f>VLOOKUP($B138,'Part 3 NNDR3'!$A$6:$FY$331,FP$4,FALSE)</f>
        <v>-535516</v>
      </c>
      <c r="FQ138" s="104">
        <f>VLOOKUP($B138,'Part 3 NNDR3'!$A$6:$FY$331,FQ$4,FALSE)</f>
        <v>-763344</v>
      </c>
      <c r="FR138" s="104">
        <f>VLOOKUP($B138,'Part 3 NNDR3'!$A$6:$FY$331,FR$4,FALSE)</f>
        <v>0</v>
      </c>
      <c r="FS138" s="104">
        <f>VLOOKUP($B138,'Part 3 NNDR3'!$A$6:$FY$331,FS$4,FALSE)</f>
        <v>-763344</v>
      </c>
      <c r="FT138" s="104">
        <f>VLOOKUP($B138,'Part 3 NNDR3'!$A$6:$FY$331,FT$4,FALSE)</f>
        <v>0</v>
      </c>
      <c r="FU138" s="104">
        <f>VLOOKUP($B138,'Part 3 NNDR3'!$A$6:$FY$331,FU$4,FALSE)</f>
        <v>0</v>
      </c>
      <c r="FV138" s="104">
        <f>VLOOKUP($B138,'Part 3 NNDR3'!$A$6:$FY$331,FV$4,FALSE)</f>
        <v>0</v>
      </c>
      <c r="FW138" s="104">
        <f>VLOOKUP($B138,'Part 3 NNDR3'!$A$6:$FY$331,FW$4,FALSE)</f>
        <v>-8362760</v>
      </c>
      <c r="FX138" s="104">
        <f>VLOOKUP($B138,'Part 3 NNDR3'!$A$6:$FY$331,FX$4,FALSE)</f>
        <v>0</v>
      </c>
      <c r="FY138" s="104">
        <f>VLOOKUP($B138,'Part 3 NNDR3'!$A$6:$FY$331,FY$4,FALSE)</f>
        <v>-8362760</v>
      </c>
      <c r="FZ138" s="104">
        <f>VLOOKUP($B138,'Part 3 NNDR3'!$A$6:$FY$331,FZ$4,FALSE)</f>
        <v>41039620</v>
      </c>
      <c r="GA138" s="104">
        <f>VLOOKUP($B138,'Part 3 NNDR3'!$A$6:$FY$331,GA$4,FALSE)</f>
        <v>0</v>
      </c>
      <c r="GB138" s="104">
        <f>VLOOKUP($B138,'Part 3 NNDR3'!$A$6:$FY$331,GB$4,FALSE)</f>
        <v>41039620</v>
      </c>
      <c r="GC138" s="105" t="str">
        <f>VLOOKUP($B138,'Data (Updated)'!$C$4:$E$329,2,FALSE)</f>
        <v>E3820</v>
      </c>
      <c r="GD138" s="106" t="str">
        <f>VLOOKUP($B138,'Data (Updated)'!$C$4:$E$329,3,FALSE)</f>
        <v>NA</v>
      </c>
    </row>
    <row r="139" spans="1:186" ht="12.75" x14ac:dyDescent="0.2">
      <c r="A139" s="75">
        <v>134</v>
      </c>
      <c r="B139" s="100" t="s">
        <v>369</v>
      </c>
      <c r="C139" s="101" t="s">
        <v>946</v>
      </c>
      <c r="D139" s="102" t="s">
        <v>947</v>
      </c>
      <c r="E139" s="103" t="s">
        <v>368</v>
      </c>
      <c r="F139" s="104">
        <f>VLOOKUP($B139,'Part 3 NNDR3'!$A$6:$FY$331,F$4,FALSE)</f>
        <v>0</v>
      </c>
      <c r="G139" s="104">
        <f>VLOOKUP($B139,'Part 3 NNDR3'!$A$6:$FY$331,G$4,FALSE)</f>
        <v>0</v>
      </c>
      <c r="H139" s="104">
        <f>VLOOKUP($B139,'Part 3 NNDR3'!$A$6:$FY$331,H$4,FALSE)</f>
        <v>0</v>
      </c>
      <c r="I139" s="104">
        <f>VLOOKUP($B139,'Part 3 NNDR3'!$A$6:$FY$331,I$4,FALSE)</f>
        <v>-139264</v>
      </c>
      <c r="J139" s="104">
        <f>VLOOKUP($B139,'Part 3 NNDR3'!$A$6:$FY$331,J$4,FALSE)</f>
        <v>0</v>
      </c>
      <c r="K139" s="104">
        <f>VLOOKUP($B139,'Part 3 NNDR3'!$A$6:$FY$331,K$4,FALSE)</f>
        <v>-139264</v>
      </c>
      <c r="L139" s="104">
        <f>VLOOKUP($B139,'Part 3 NNDR3'!$A$6:$FY$331,L$4,FALSE)</f>
        <v>0</v>
      </c>
      <c r="M139" s="104">
        <f>VLOOKUP($B139,'Part 3 NNDR3'!$A$6:$FY$331,M$4,FALSE)</f>
        <v>0</v>
      </c>
      <c r="N139" s="104">
        <f>VLOOKUP($B139,'Part 3 NNDR3'!$A$6:$FY$331,N$4,FALSE)</f>
        <v>0</v>
      </c>
      <c r="O139" s="104">
        <f>VLOOKUP($B139,'Part 3 NNDR3'!$A$6:$FY$331,O$4,FALSE)</f>
        <v>1277700</v>
      </c>
      <c r="P139" s="104">
        <f>VLOOKUP($B139,'Part 3 NNDR3'!$A$6:$FY$331,P$4,FALSE)</f>
        <v>0</v>
      </c>
      <c r="Q139" s="104">
        <f>VLOOKUP($B139,'Part 3 NNDR3'!$A$6:$FY$331,Q$4,FALSE)</f>
        <v>1277700</v>
      </c>
      <c r="R139" s="104">
        <f>VLOOKUP($B139,'Part 3 NNDR3'!$A$6:$FY$331,R$4,FALSE)</f>
        <v>1138436</v>
      </c>
      <c r="S139" s="104">
        <f>VLOOKUP($B139,'Part 3 NNDR3'!$A$6:$FY$331,S$4,FALSE)</f>
        <v>0</v>
      </c>
      <c r="T139" s="104">
        <f>VLOOKUP($B139,'Part 3 NNDR3'!$A$6:$FY$331,T$4,FALSE)</f>
        <v>1138436</v>
      </c>
      <c r="U139" s="104">
        <f>VLOOKUP($B139,'Part 3 NNDR3'!$A$6:$FY$331,U$4,FALSE)</f>
        <v>-2947259</v>
      </c>
      <c r="V139" s="104">
        <f>VLOOKUP($B139,'Part 3 NNDR3'!$A$6:$FY$331,V$4,FALSE)</f>
        <v>0</v>
      </c>
      <c r="W139" s="104">
        <f>VLOOKUP($B139,'Part 3 NNDR3'!$A$6:$FY$331,W$4,FALSE)</f>
        <v>-2947259</v>
      </c>
      <c r="X139" s="104">
        <f>VLOOKUP($B139,'Part 3 NNDR3'!$A$6:$FY$331,X$4,FALSE)</f>
        <v>0</v>
      </c>
      <c r="Y139" s="104">
        <f>VLOOKUP($B139,'Part 3 NNDR3'!$A$6:$FY$331,Y$4,FALSE)</f>
        <v>0</v>
      </c>
      <c r="Z139" s="104">
        <f>VLOOKUP($B139,'Part 3 NNDR3'!$A$6:$FY$331,Z$4,FALSE)</f>
        <v>0</v>
      </c>
      <c r="AA139" s="104">
        <f>VLOOKUP($B139,'Part 3 NNDR3'!$A$6:$FY$331,AA$4,FALSE)</f>
        <v>-379243</v>
      </c>
      <c r="AB139" s="104">
        <f>VLOOKUP($B139,'Part 3 NNDR3'!$A$6:$FY$331,AB$4,FALSE)</f>
        <v>0</v>
      </c>
      <c r="AC139" s="104">
        <f>VLOOKUP($B139,'Part 3 NNDR3'!$A$6:$FY$331,AC$4,FALSE)</f>
        <v>-379243</v>
      </c>
      <c r="AD139" s="104">
        <f>VLOOKUP($B139,'Part 3 NNDR3'!$A$6:$FY$331,AD$4,FALSE)</f>
        <v>0</v>
      </c>
      <c r="AE139" s="104">
        <f>VLOOKUP($B139,'Part 3 NNDR3'!$A$6:$FY$331,AE$4,FALSE)</f>
        <v>0</v>
      </c>
      <c r="AF139" s="104">
        <f>VLOOKUP($B139,'Part 3 NNDR3'!$A$6:$FY$331,AF$4,FALSE)</f>
        <v>0</v>
      </c>
      <c r="AG139" s="104">
        <f>VLOOKUP($B139,'Part 3 NNDR3'!$A$6:$FY$331,AG$4,FALSE)</f>
        <v>0</v>
      </c>
      <c r="AH139" s="104">
        <f>VLOOKUP($B139,'Part 3 NNDR3'!$A$6:$FY$331,AH$4,FALSE)</f>
        <v>0</v>
      </c>
      <c r="AI139" s="104">
        <f>VLOOKUP($B139,'Part 3 NNDR3'!$A$6:$FY$331,AI$4,FALSE)</f>
        <v>0</v>
      </c>
      <c r="AJ139" s="104">
        <f>VLOOKUP($B139,'Part 3 NNDR3'!$A$6:$FY$331,AJ$4,FALSE)</f>
        <v>4339625</v>
      </c>
      <c r="AK139" s="104">
        <f>VLOOKUP($B139,'Part 3 NNDR3'!$A$6:$FY$331,AK$4,FALSE)</f>
        <v>0</v>
      </c>
      <c r="AL139" s="104">
        <f>VLOOKUP($B139,'Part 3 NNDR3'!$A$6:$FY$331,AL$4,FALSE)</f>
        <v>4339625</v>
      </c>
      <c r="AM139" s="104">
        <f>VLOOKUP($B139,'Part 3 NNDR3'!$A$6:$FY$331,AM$4,FALSE)</f>
        <v>-67089</v>
      </c>
      <c r="AN139" s="104">
        <f>VLOOKUP($B139,'Part 3 NNDR3'!$A$6:$FY$331,AN$4,FALSE)</f>
        <v>0</v>
      </c>
      <c r="AO139" s="104">
        <f>VLOOKUP($B139,'Part 3 NNDR3'!$A$6:$FY$331,AO$4,FALSE)</f>
        <v>-67089</v>
      </c>
      <c r="AP139" s="104">
        <f>VLOOKUP($B139,'Part 3 NNDR3'!$A$6:$FY$331,AP$4,FALSE)</f>
        <v>-5358081</v>
      </c>
      <c r="AQ139" s="104">
        <f>VLOOKUP($B139,'Part 3 NNDR3'!$A$6:$FY$331,AQ$4,FALSE)</f>
        <v>0</v>
      </c>
      <c r="AR139" s="104">
        <f>VLOOKUP($B139,'Part 3 NNDR3'!$A$6:$FY$331,AR$4,FALSE)</f>
        <v>-5358081</v>
      </c>
      <c r="AS139" s="104">
        <f>VLOOKUP($B139,'Part 3 NNDR3'!$A$6:$FY$331,AS$4,FALSE)</f>
        <v>-484534</v>
      </c>
      <c r="AT139" s="104">
        <f>VLOOKUP($B139,'Part 3 NNDR3'!$A$6:$FY$331,AT$4,FALSE)</f>
        <v>0</v>
      </c>
      <c r="AU139" s="104">
        <f>VLOOKUP($B139,'Part 3 NNDR3'!$A$6:$FY$331,AU$4,FALSE)</f>
        <v>-484534</v>
      </c>
      <c r="AV139" s="104">
        <f>VLOOKUP($B139,'Part 3 NNDR3'!$A$6:$FY$331,AV$4,FALSE)</f>
        <v>-54368</v>
      </c>
      <c r="AW139" s="104">
        <f>VLOOKUP($B139,'Part 3 NNDR3'!$A$6:$FY$331,AW$4,FALSE)</f>
        <v>0</v>
      </c>
      <c r="AX139" s="104">
        <f>VLOOKUP($B139,'Part 3 NNDR3'!$A$6:$FY$331,AX$4,FALSE)</f>
        <v>-54368</v>
      </c>
      <c r="AY139" s="104">
        <f>VLOOKUP($B139,'Part 3 NNDR3'!$A$6:$FY$331,AY$4,FALSE)</f>
        <v>0</v>
      </c>
      <c r="AZ139" s="104">
        <f>VLOOKUP($B139,'Part 3 NNDR3'!$A$6:$FY$331,AZ$4,FALSE)</f>
        <v>0</v>
      </c>
      <c r="BA139" s="104">
        <f>VLOOKUP($B139,'Part 3 NNDR3'!$A$6:$FY$331,BA$4,FALSE)</f>
        <v>0</v>
      </c>
      <c r="BB139" s="104">
        <f>VLOOKUP($B139,'Part 3 NNDR3'!$A$6:$FY$331,BB$4,FALSE)</f>
        <v>0</v>
      </c>
      <c r="BC139" s="104">
        <f>VLOOKUP($B139,'Part 3 NNDR3'!$A$6:$FY$331,BC$4,FALSE)</f>
        <v>0</v>
      </c>
      <c r="BD139" s="104">
        <f>VLOOKUP($B139,'Part 3 NNDR3'!$A$6:$FY$331,BD$4,FALSE)</f>
        <v>0</v>
      </c>
      <c r="BE139" s="104">
        <f>VLOOKUP($B139,'Part 3 NNDR3'!$A$6:$FY$331,BE$4,FALSE)</f>
        <v>0</v>
      </c>
      <c r="BF139" s="104">
        <f>VLOOKUP($B139,'Part 3 NNDR3'!$A$6:$FY$331,BF$4,FALSE)</f>
        <v>0</v>
      </c>
      <c r="BG139" s="104">
        <f>VLOOKUP($B139,'Part 3 NNDR3'!$A$6:$FY$331,BG$4,FALSE)</f>
        <v>0</v>
      </c>
      <c r="BH139" s="104">
        <f>VLOOKUP($B139,'Part 3 NNDR3'!$A$6:$FY$331,BH$4,FALSE)</f>
        <v>-4950949</v>
      </c>
      <c r="BI139" s="104">
        <f>VLOOKUP($B139,'Part 3 NNDR3'!$A$6:$FY$331,BI$4,FALSE)</f>
        <v>0</v>
      </c>
      <c r="BJ139" s="104">
        <f>VLOOKUP($B139,'Part 3 NNDR3'!$A$6:$FY$331,BJ$4,FALSE)</f>
        <v>-4950949</v>
      </c>
      <c r="BK139" s="104">
        <f>VLOOKUP($B139,'Part 3 NNDR3'!$A$6:$FY$331,BK$4,FALSE)</f>
        <v>-791454</v>
      </c>
      <c r="BL139" s="104">
        <f>VLOOKUP($B139,'Part 3 NNDR3'!$A$6:$FY$331,BL$4,FALSE)</f>
        <v>0</v>
      </c>
      <c r="BM139" s="104">
        <f>VLOOKUP($B139,'Part 3 NNDR3'!$A$6:$FY$331,BM$4,FALSE)</f>
        <v>-791454</v>
      </c>
      <c r="BN139" s="104">
        <f>VLOOKUP($B139,'Part 3 NNDR3'!$A$6:$FY$331,BN$4,FALSE)</f>
        <v>-105054</v>
      </c>
      <c r="BO139" s="104">
        <f>VLOOKUP($B139,'Part 3 NNDR3'!$A$6:$FY$331,BO$4,FALSE)</f>
        <v>0</v>
      </c>
      <c r="BP139" s="104">
        <f>VLOOKUP($B139,'Part 3 NNDR3'!$A$6:$FY$331,BP$4,FALSE)</f>
        <v>-105054</v>
      </c>
      <c r="BQ139" s="104">
        <f>VLOOKUP($B139,'Part 3 NNDR3'!$A$6:$FY$331,BQ$4,FALSE)</f>
        <v>-6935970</v>
      </c>
      <c r="BR139" s="104">
        <f>VLOOKUP($B139,'Part 3 NNDR3'!$A$6:$FY$331,BR$4,FALSE)</f>
        <v>0</v>
      </c>
      <c r="BS139" s="104">
        <f>VLOOKUP($B139,'Part 3 NNDR3'!$A$6:$FY$331,BS$4,FALSE)</f>
        <v>-6935970</v>
      </c>
      <c r="BT139" s="104">
        <f>VLOOKUP($B139,'Part 3 NNDR3'!$A$6:$FY$331,BT$4,FALSE)</f>
        <v>116153</v>
      </c>
      <c r="BU139" s="104">
        <f>VLOOKUP($B139,'Part 3 NNDR3'!$A$6:$FY$331,BU$4,FALSE)</f>
        <v>0</v>
      </c>
      <c r="BV139" s="104">
        <f>VLOOKUP($B139,'Part 3 NNDR3'!$A$6:$FY$331,BV$4,FALSE)</f>
        <v>116153</v>
      </c>
      <c r="BW139" s="104">
        <f>VLOOKUP($B139,'Part 3 NNDR3'!$A$6:$FY$331,BW$4,FALSE)</f>
        <v>-7716325</v>
      </c>
      <c r="BX139" s="104">
        <f>VLOOKUP($B139,'Part 3 NNDR3'!$A$6:$FY$331,BX$4,FALSE)</f>
        <v>0</v>
      </c>
      <c r="BY139" s="104">
        <f>VLOOKUP($B139,'Part 3 NNDR3'!$A$6:$FY$331,BY$4,FALSE)</f>
        <v>-7716325</v>
      </c>
      <c r="BZ139" s="104">
        <f>VLOOKUP($B139,'Part 3 NNDR3'!$A$6:$FY$331,BZ$4,FALSE)</f>
        <v>-252036</v>
      </c>
      <c r="CA139" s="104">
        <f>VLOOKUP($B139,'Part 3 NNDR3'!$A$6:$FY$331,CA$4,FALSE)</f>
        <v>0</v>
      </c>
      <c r="CB139" s="104">
        <f>VLOOKUP($B139,'Part 3 NNDR3'!$A$6:$FY$331,CB$4,FALSE)</f>
        <v>-252036</v>
      </c>
      <c r="CC139" s="104">
        <f>VLOOKUP($B139,'Part 3 NNDR3'!$A$6:$FY$331,CC$4,FALSE)</f>
        <v>17832</v>
      </c>
      <c r="CD139" s="104">
        <f>VLOOKUP($B139,'Part 3 NNDR3'!$A$6:$FY$331,CD$4,FALSE)</f>
        <v>0</v>
      </c>
      <c r="CE139" s="104">
        <f>VLOOKUP($B139,'Part 3 NNDR3'!$A$6:$FY$331,CE$4,FALSE)</f>
        <v>17832</v>
      </c>
      <c r="CF139" s="104">
        <f>VLOOKUP($B139,'Part 3 NNDR3'!$A$6:$FY$331,CF$4,FALSE)</f>
        <v>-526083</v>
      </c>
      <c r="CG139" s="104">
        <f>VLOOKUP($B139,'Part 3 NNDR3'!$A$6:$FY$331,CG$4,FALSE)</f>
        <v>0</v>
      </c>
      <c r="CH139" s="104">
        <f>VLOOKUP($B139,'Part 3 NNDR3'!$A$6:$FY$331,CH$4,FALSE)</f>
        <v>-526083</v>
      </c>
      <c r="CI139" s="104">
        <f>VLOOKUP($B139,'Part 3 NNDR3'!$A$6:$FY$331,CI$4,FALSE)</f>
        <v>-313958</v>
      </c>
      <c r="CJ139" s="104">
        <f>VLOOKUP($B139,'Part 3 NNDR3'!$A$6:$FY$331,CJ$4,FALSE)</f>
        <v>0</v>
      </c>
      <c r="CK139" s="104">
        <f>VLOOKUP($B139,'Part 3 NNDR3'!$A$6:$FY$331,CK$4,FALSE)</f>
        <v>-313958</v>
      </c>
      <c r="CL139" s="104">
        <f>VLOOKUP($B139,'Part 3 NNDR3'!$A$6:$FY$331,CL$4,FALSE)</f>
        <v>-3574</v>
      </c>
      <c r="CM139" s="104">
        <f>VLOOKUP($B139,'Part 3 NNDR3'!$A$6:$FY$331,CM$4,FALSE)</f>
        <v>0</v>
      </c>
      <c r="CN139" s="104">
        <f>VLOOKUP($B139,'Part 3 NNDR3'!$A$6:$FY$331,CN$4,FALSE)</f>
        <v>-3574</v>
      </c>
      <c r="CO139" s="104">
        <f>VLOOKUP($B139,'Part 3 NNDR3'!$A$6:$FY$331,CO$4,FALSE)</f>
        <v>0</v>
      </c>
      <c r="CP139" s="104">
        <f>VLOOKUP($B139,'Part 3 NNDR3'!$A$6:$FY$331,CP$4,FALSE)</f>
        <v>0</v>
      </c>
      <c r="CQ139" s="104">
        <f>VLOOKUP($B139,'Part 3 NNDR3'!$A$6:$FY$331,CQ$4,FALSE)</f>
        <v>0</v>
      </c>
      <c r="CR139" s="104">
        <f>VLOOKUP($B139,'Part 3 NNDR3'!$A$6:$FY$331,CR$4,FALSE)</f>
        <v>0</v>
      </c>
      <c r="CS139" s="104">
        <f>VLOOKUP($B139,'Part 3 NNDR3'!$A$6:$FY$331,CS$4,FALSE)</f>
        <v>0</v>
      </c>
      <c r="CT139" s="104">
        <f>VLOOKUP($B139,'Part 3 NNDR3'!$A$6:$FY$331,CT$4,FALSE)</f>
        <v>0</v>
      </c>
      <c r="CU139" s="104">
        <f>VLOOKUP($B139,'Part 3 NNDR3'!$A$6:$FY$331,CU$4,FALSE)</f>
        <v>0</v>
      </c>
      <c r="CV139" s="104">
        <f>VLOOKUP($B139,'Part 3 NNDR3'!$A$6:$FY$331,CV$4,FALSE)</f>
        <v>0</v>
      </c>
      <c r="CW139" s="104">
        <f>VLOOKUP($B139,'Part 3 NNDR3'!$A$6:$FY$331,CW$4,FALSE)</f>
        <v>0</v>
      </c>
      <c r="CX139" s="104">
        <f>VLOOKUP($B139,'Part 3 NNDR3'!$A$6:$FY$331,CX$4,FALSE)</f>
        <v>0</v>
      </c>
      <c r="CY139" s="104">
        <f>VLOOKUP($B139,'Part 3 NNDR3'!$A$6:$FY$331,CY$4,FALSE)</f>
        <v>0</v>
      </c>
      <c r="CZ139" s="104">
        <f>VLOOKUP($B139,'Part 3 NNDR3'!$A$6:$FY$331,CZ$4,FALSE)</f>
        <v>0</v>
      </c>
      <c r="DA139" s="104">
        <f>VLOOKUP($B139,'Part 3 NNDR3'!$A$6:$FY$331,DA$4,FALSE)</f>
        <v>0</v>
      </c>
      <c r="DB139" s="104">
        <f>VLOOKUP($B139,'Part 3 NNDR3'!$A$6:$FY$331,DB$4,FALSE)</f>
        <v>0</v>
      </c>
      <c r="DC139" s="104">
        <f>VLOOKUP($B139,'Part 3 NNDR3'!$A$6:$FY$331,DC$4,FALSE)</f>
        <v>0</v>
      </c>
      <c r="DD139" s="104">
        <f>VLOOKUP($B139,'Part 3 NNDR3'!$A$6:$FY$331,DD$4,FALSE)</f>
        <v>0</v>
      </c>
      <c r="DE139" s="104">
        <f>VLOOKUP($B139,'Part 3 NNDR3'!$A$6:$FY$331,DE$4,FALSE)</f>
        <v>0</v>
      </c>
      <c r="DF139" s="104">
        <f>VLOOKUP($B139,'Part 3 NNDR3'!$A$6:$FY$331,DF$4,FALSE)</f>
        <v>0</v>
      </c>
      <c r="DG139" s="104">
        <f>VLOOKUP($B139,'Part 3 NNDR3'!$A$6:$FY$331,DG$4,FALSE)</f>
        <v>0</v>
      </c>
      <c r="DH139" s="104">
        <f>VLOOKUP($B139,'Part 3 NNDR3'!$A$6:$FY$331,DH$4,FALSE)</f>
        <v>0</v>
      </c>
      <c r="DI139" s="104">
        <f>VLOOKUP($B139,'Part 3 NNDR3'!$A$6:$FY$331,DI$4,FALSE)</f>
        <v>0</v>
      </c>
      <c r="DJ139" s="104">
        <f>VLOOKUP($B139,'Part 3 NNDR3'!$A$6:$FY$331,DJ$4,FALSE)</f>
        <v>0</v>
      </c>
      <c r="DK139" s="104">
        <f>VLOOKUP($B139,'Part 3 NNDR3'!$A$6:$FY$331,DK$4,FALSE)</f>
        <v>0</v>
      </c>
      <c r="DL139" s="104">
        <f>VLOOKUP($B139,'Part 3 NNDR3'!$A$6:$FY$331,DL$4,FALSE)</f>
        <v>-1077819</v>
      </c>
      <c r="DM139" s="104">
        <f>VLOOKUP($B139,'Part 3 NNDR3'!$A$6:$FY$331,DM$4,FALSE)</f>
        <v>0</v>
      </c>
      <c r="DN139" s="104">
        <f>VLOOKUP($B139,'Part 3 NNDR3'!$A$6:$FY$331,DN$4,FALSE)</f>
        <v>-1077819</v>
      </c>
      <c r="DO139" s="104">
        <f>VLOOKUP($B139,'Part 3 NNDR3'!$A$6:$FY$331,DO$4,FALSE)</f>
        <v>-24904</v>
      </c>
      <c r="DP139" s="104">
        <f>VLOOKUP($B139,'Part 3 NNDR3'!$A$6:$FY$331,DP$4,FALSE)</f>
        <v>0</v>
      </c>
      <c r="DQ139" s="104">
        <f>VLOOKUP($B139,'Part 3 NNDR3'!$A$6:$FY$331,DQ$4,FALSE)</f>
        <v>-24904</v>
      </c>
      <c r="DR139" s="104">
        <f>VLOOKUP($B139,'Part 3 NNDR3'!$A$6:$FY$331,DR$4,FALSE)</f>
        <v>15656</v>
      </c>
      <c r="DS139" s="104">
        <f>VLOOKUP($B139,'Part 3 NNDR3'!$A$6:$FY$331,DS$4,FALSE)</f>
        <v>0</v>
      </c>
      <c r="DT139" s="104">
        <f>VLOOKUP($B139,'Part 3 NNDR3'!$A$6:$FY$331,DT$4,FALSE)</f>
        <v>15656</v>
      </c>
      <c r="DU139" s="104">
        <f>VLOOKUP($B139,'Part 3 NNDR3'!$A$6:$FY$331,DU$4,FALSE)</f>
        <v>-24344</v>
      </c>
      <c r="DV139" s="104">
        <f>VLOOKUP($B139,'Part 3 NNDR3'!$A$6:$FY$331,DV$4,FALSE)</f>
        <v>0</v>
      </c>
      <c r="DW139" s="104">
        <f>VLOOKUP($B139,'Part 3 NNDR3'!$A$6:$FY$331,DW$4,FALSE)</f>
        <v>-24344</v>
      </c>
      <c r="DX139" s="104">
        <f>VLOOKUP($B139,'Part 3 NNDR3'!$A$6:$FY$331,DX$4,FALSE)</f>
        <v>-8999</v>
      </c>
      <c r="DY139" s="104">
        <f>VLOOKUP($B139,'Part 3 NNDR3'!$A$6:$FY$331,DY$4,FALSE)</f>
        <v>0</v>
      </c>
      <c r="DZ139" s="104">
        <f>VLOOKUP($B139,'Part 3 NNDR3'!$A$6:$FY$331,DZ$4,FALSE)</f>
        <v>-8999</v>
      </c>
      <c r="EA139" s="104">
        <f>VLOOKUP($B139,'Part 3 NNDR3'!$A$6:$FY$331,EA$4,FALSE)</f>
        <v>-1208893</v>
      </c>
      <c r="EB139" s="104">
        <f>VLOOKUP($B139,'Part 3 NNDR3'!$A$6:$FY$331,EB$4,FALSE)</f>
        <v>0</v>
      </c>
      <c r="EC139" s="104">
        <f>VLOOKUP($B139,'Part 3 NNDR3'!$A$6:$FY$331,EC$4,FALSE)</f>
        <v>-1208893</v>
      </c>
      <c r="ED139" s="104">
        <f>VLOOKUP($B139,'Part 3 NNDR3'!$A$6:$FY$331,ED$4,FALSE)</f>
        <v>-131777</v>
      </c>
      <c r="EE139" s="104">
        <f>VLOOKUP($B139,'Part 3 NNDR3'!$A$6:$FY$331,EE$4,FALSE)</f>
        <v>0</v>
      </c>
      <c r="EF139" s="104">
        <f>VLOOKUP($B139,'Part 3 NNDR3'!$A$6:$FY$331,EF$4,FALSE)</f>
        <v>-131777</v>
      </c>
      <c r="EG139" s="104">
        <f>VLOOKUP($B139,'Part 3 NNDR3'!$A$6:$FY$331,EG$4,FALSE)</f>
        <v>0</v>
      </c>
      <c r="EH139" s="104">
        <f>VLOOKUP($B139,'Part 3 NNDR3'!$A$6:$FY$331,EH$4,FALSE)</f>
        <v>0</v>
      </c>
      <c r="EI139" s="104">
        <f>VLOOKUP($B139,'Part 3 NNDR3'!$A$6:$FY$331,EI$4,FALSE)</f>
        <v>0</v>
      </c>
      <c r="EJ139" s="104">
        <f>VLOOKUP($B139,'Part 3 NNDR3'!$A$6:$FY$331,EJ$4,FALSE)</f>
        <v>0</v>
      </c>
      <c r="EK139" s="104">
        <f>VLOOKUP($B139,'Part 3 NNDR3'!$A$6:$FY$331,EK$4,FALSE)</f>
        <v>0</v>
      </c>
      <c r="EL139" s="104">
        <f>VLOOKUP($B139,'Part 3 NNDR3'!$A$6:$FY$331,EL$4,FALSE)</f>
        <v>0</v>
      </c>
      <c r="EM139" s="104">
        <f>VLOOKUP($B139,'Part 3 NNDR3'!$A$6:$FY$331,EM$4,FALSE)</f>
        <v>-2700</v>
      </c>
      <c r="EN139" s="104">
        <f>VLOOKUP($B139,'Part 3 NNDR3'!$A$6:$FY$331,EN$4,FALSE)</f>
        <v>0</v>
      </c>
      <c r="EO139" s="104">
        <f>VLOOKUP($B139,'Part 3 NNDR3'!$A$6:$FY$331,EO$4,FALSE)</f>
        <v>-2700</v>
      </c>
      <c r="EP139" s="104">
        <f>VLOOKUP($B139,'Part 3 NNDR3'!$A$6:$FY$331,EP$4,FALSE)</f>
        <v>-1385961</v>
      </c>
      <c r="EQ139" s="104">
        <f>VLOOKUP($B139,'Part 3 NNDR3'!$A$6:$FY$331,EQ$4,FALSE)</f>
        <v>0</v>
      </c>
      <c r="ER139" s="104">
        <f>VLOOKUP($B139,'Part 3 NNDR3'!$A$6:$FY$331,ER$4,FALSE)</f>
        <v>-1385961</v>
      </c>
      <c r="ES139" s="104">
        <f>VLOOKUP($B139,'Part 3 NNDR3'!$A$6:$FY$331,ES$4,FALSE)</f>
        <v>0</v>
      </c>
      <c r="ET139" s="104">
        <f>VLOOKUP($B139,'Part 3 NNDR3'!$A$6:$FY$331,ET$4,FALSE)</f>
        <v>0</v>
      </c>
      <c r="EU139" s="104">
        <f>VLOOKUP($B139,'Part 3 NNDR3'!$A$6:$FY$331,EU$4,FALSE)</f>
        <v>0</v>
      </c>
      <c r="EV139" s="104">
        <f>VLOOKUP($B139,'Part 3 NNDR3'!$A$6:$FY$331,EV$4,FALSE)</f>
        <v>0</v>
      </c>
      <c r="EW139" s="104">
        <f>VLOOKUP($B139,'Part 3 NNDR3'!$A$6:$FY$331,EW$4,FALSE)</f>
        <v>0</v>
      </c>
      <c r="EX139" s="104">
        <f>VLOOKUP($B139,'Part 3 NNDR3'!$A$6:$FY$331,EX$4,FALSE)</f>
        <v>0</v>
      </c>
      <c r="EY139" s="104">
        <f>VLOOKUP($B139,'Part 3 NNDR3'!$A$6:$FY$331,EY$4,FALSE)</f>
        <v>0</v>
      </c>
      <c r="EZ139" s="104">
        <f>VLOOKUP($B139,'Part 3 NNDR3'!$A$6:$FY$331,EZ$4,FALSE)</f>
        <v>0</v>
      </c>
      <c r="FA139" s="104">
        <f>VLOOKUP($B139,'Part 3 NNDR3'!$A$6:$FY$331,FA$4,FALSE)</f>
        <v>0</v>
      </c>
      <c r="FB139" s="104">
        <f>VLOOKUP($B139,'Part 3 NNDR3'!$A$6:$FY$331,FB$4,FALSE)</f>
        <v>173878003</v>
      </c>
      <c r="FC139" s="104">
        <f>VLOOKUP($B139,'Part 3 NNDR3'!$A$6:$FY$331,FC$4,FALSE)</f>
        <v>0</v>
      </c>
      <c r="FD139" s="104">
        <f>VLOOKUP($B139,'Part 3 NNDR3'!$A$6:$FY$331,FD$4,FALSE)</f>
        <v>173878003</v>
      </c>
      <c r="FE139" s="104">
        <f>VLOOKUP($B139,'Part 3 NNDR3'!$A$6:$FY$331,FE$4,FALSE)</f>
        <v>1138436</v>
      </c>
      <c r="FF139" s="104">
        <f>VLOOKUP($B139,'Part 3 NNDR3'!$A$6:$FY$331,FF$4,FALSE)</f>
        <v>0</v>
      </c>
      <c r="FG139" s="104">
        <f>VLOOKUP($B139,'Part 3 NNDR3'!$A$6:$FY$331,FG$4,FALSE)</f>
        <v>1138436</v>
      </c>
      <c r="FH139" s="104">
        <f>VLOOKUP($B139,'Part 3 NNDR3'!$A$6:$FY$331,FH$4,FALSE)</f>
        <v>-4950949</v>
      </c>
      <c r="FI139" s="104">
        <f>VLOOKUP($B139,'Part 3 NNDR3'!$A$6:$FY$331,FI$4,FALSE)</f>
        <v>0</v>
      </c>
      <c r="FJ139" s="104">
        <f>VLOOKUP($B139,'Part 3 NNDR3'!$A$6:$FY$331,FJ$4,FALSE)</f>
        <v>-4950949</v>
      </c>
      <c r="FK139" s="104">
        <f>VLOOKUP($B139,'Part 3 NNDR3'!$A$6:$FY$331,FK$4,FALSE)</f>
        <v>-7716325</v>
      </c>
      <c r="FL139" s="104">
        <f>VLOOKUP($B139,'Part 3 NNDR3'!$A$6:$FY$331,FL$4,FALSE)</f>
        <v>0</v>
      </c>
      <c r="FM139" s="104">
        <f>VLOOKUP($B139,'Part 3 NNDR3'!$A$6:$FY$331,FM$4,FALSE)</f>
        <v>-7716325</v>
      </c>
      <c r="FN139" s="104">
        <f>VLOOKUP($B139,'Part 3 NNDR3'!$A$6:$FY$331,FN$4,FALSE)</f>
        <v>-1077819</v>
      </c>
      <c r="FO139" s="104">
        <f>VLOOKUP($B139,'Part 3 NNDR3'!$A$6:$FY$331,FO$4,FALSE)</f>
        <v>0</v>
      </c>
      <c r="FP139" s="104">
        <f>VLOOKUP($B139,'Part 3 NNDR3'!$A$6:$FY$331,FP$4,FALSE)</f>
        <v>-1077819</v>
      </c>
      <c r="FQ139" s="104">
        <f>VLOOKUP($B139,'Part 3 NNDR3'!$A$6:$FY$331,FQ$4,FALSE)</f>
        <v>-1385961</v>
      </c>
      <c r="FR139" s="104">
        <f>VLOOKUP($B139,'Part 3 NNDR3'!$A$6:$FY$331,FR$4,FALSE)</f>
        <v>0</v>
      </c>
      <c r="FS139" s="104">
        <f>VLOOKUP($B139,'Part 3 NNDR3'!$A$6:$FY$331,FS$4,FALSE)</f>
        <v>-1385961</v>
      </c>
      <c r="FT139" s="104">
        <f>VLOOKUP($B139,'Part 3 NNDR3'!$A$6:$FY$331,FT$4,FALSE)</f>
        <v>0</v>
      </c>
      <c r="FU139" s="104">
        <f>VLOOKUP($B139,'Part 3 NNDR3'!$A$6:$FY$331,FU$4,FALSE)</f>
        <v>0</v>
      </c>
      <c r="FV139" s="104">
        <f>VLOOKUP($B139,'Part 3 NNDR3'!$A$6:$FY$331,FV$4,FALSE)</f>
        <v>0</v>
      </c>
      <c r="FW139" s="104">
        <f>VLOOKUP($B139,'Part 3 NNDR3'!$A$6:$FY$331,FW$4,FALSE)</f>
        <v>-13992618</v>
      </c>
      <c r="FX139" s="104">
        <f>VLOOKUP($B139,'Part 3 NNDR3'!$A$6:$FY$331,FX$4,FALSE)</f>
        <v>0</v>
      </c>
      <c r="FY139" s="104">
        <f>VLOOKUP($B139,'Part 3 NNDR3'!$A$6:$FY$331,FY$4,FALSE)</f>
        <v>-13992618</v>
      </c>
      <c r="FZ139" s="104">
        <f>VLOOKUP($B139,'Part 3 NNDR3'!$A$6:$FY$331,FZ$4,FALSE)</f>
        <v>159885385</v>
      </c>
      <c r="GA139" s="104">
        <f>VLOOKUP($B139,'Part 3 NNDR3'!$A$6:$FY$331,GA$4,FALSE)</f>
        <v>0</v>
      </c>
      <c r="GB139" s="104">
        <f>VLOOKUP($B139,'Part 3 NNDR3'!$A$6:$FY$331,GB$4,FALSE)</f>
        <v>159885385</v>
      </c>
      <c r="GC139" s="105" t="str">
        <f>VLOOKUP($B139,'Data (Updated)'!$C$4:$E$329,2,FALSE)</f>
        <v>E5100</v>
      </c>
      <c r="GD139" s="105" t="str">
        <f>VLOOKUP($B139,'Data (Updated)'!$C$4:$E$329,3,FALSE)</f>
        <v>NA</v>
      </c>
    </row>
    <row r="140" spans="1:186" ht="12.75" x14ac:dyDescent="0.2">
      <c r="A140" s="75">
        <v>135</v>
      </c>
      <c r="B140" s="100" t="s">
        <v>371</v>
      </c>
      <c r="C140" s="101" t="s">
        <v>941</v>
      </c>
      <c r="D140" s="102" t="s">
        <v>945</v>
      </c>
      <c r="E140" s="103" t="s">
        <v>970</v>
      </c>
      <c r="F140" s="104">
        <f>VLOOKUP($B140,'Part 3 NNDR3'!$A$6:$FY$331,F$4,FALSE)</f>
        <v>0</v>
      </c>
      <c r="G140" s="104">
        <f>VLOOKUP($B140,'Part 3 NNDR3'!$A$6:$FY$331,G$4,FALSE)</f>
        <v>0</v>
      </c>
      <c r="H140" s="104">
        <f>VLOOKUP($B140,'Part 3 NNDR3'!$A$6:$FY$331,H$4,FALSE)</f>
        <v>0</v>
      </c>
      <c r="I140" s="104">
        <f>VLOOKUP($B140,'Part 3 NNDR3'!$A$6:$FY$331,I$4,FALSE)</f>
        <v>298101</v>
      </c>
      <c r="J140" s="104">
        <f>VLOOKUP($B140,'Part 3 NNDR3'!$A$6:$FY$331,J$4,FALSE)</f>
        <v>0</v>
      </c>
      <c r="K140" s="104">
        <f>VLOOKUP($B140,'Part 3 NNDR3'!$A$6:$FY$331,K$4,FALSE)</f>
        <v>298101</v>
      </c>
      <c r="L140" s="104">
        <f>VLOOKUP($B140,'Part 3 NNDR3'!$A$6:$FY$331,L$4,FALSE)</f>
        <v>0</v>
      </c>
      <c r="M140" s="104">
        <f>VLOOKUP($B140,'Part 3 NNDR3'!$A$6:$FY$331,M$4,FALSE)</f>
        <v>0</v>
      </c>
      <c r="N140" s="104">
        <f>VLOOKUP($B140,'Part 3 NNDR3'!$A$6:$FY$331,N$4,FALSE)</f>
        <v>0</v>
      </c>
      <c r="O140" s="104">
        <f>VLOOKUP($B140,'Part 3 NNDR3'!$A$6:$FY$331,O$4,FALSE)</f>
        <v>6921</v>
      </c>
      <c r="P140" s="104">
        <f>VLOOKUP($B140,'Part 3 NNDR3'!$A$6:$FY$331,P$4,FALSE)</f>
        <v>0</v>
      </c>
      <c r="Q140" s="104">
        <f>VLOOKUP($B140,'Part 3 NNDR3'!$A$6:$FY$331,Q$4,FALSE)</f>
        <v>6921</v>
      </c>
      <c r="R140" s="104">
        <f>VLOOKUP($B140,'Part 3 NNDR3'!$A$6:$FY$331,R$4,FALSE)</f>
        <v>305022</v>
      </c>
      <c r="S140" s="104">
        <f>VLOOKUP($B140,'Part 3 NNDR3'!$A$6:$FY$331,S$4,FALSE)</f>
        <v>0</v>
      </c>
      <c r="T140" s="104">
        <f>VLOOKUP($B140,'Part 3 NNDR3'!$A$6:$FY$331,T$4,FALSE)</f>
        <v>305022</v>
      </c>
      <c r="U140" s="104">
        <f>VLOOKUP($B140,'Part 3 NNDR3'!$A$6:$FY$331,U$4,FALSE)</f>
        <v>-3114749</v>
      </c>
      <c r="V140" s="104">
        <f>VLOOKUP($B140,'Part 3 NNDR3'!$A$6:$FY$331,V$4,FALSE)</f>
        <v>-160</v>
      </c>
      <c r="W140" s="104">
        <f>VLOOKUP($B140,'Part 3 NNDR3'!$A$6:$FY$331,W$4,FALSE)</f>
        <v>-3114909</v>
      </c>
      <c r="X140" s="104">
        <f>VLOOKUP($B140,'Part 3 NNDR3'!$A$6:$FY$331,X$4,FALSE)</f>
        <v>-20971</v>
      </c>
      <c r="Y140" s="104">
        <f>VLOOKUP($B140,'Part 3 NNDR3'!$A$6:$FY$331,Y$4,FALSE)</f>
        <v>0</v>
      </c>
      <c r="Z140" s="104">
        <f>VLOOKUP($B140,'Part 3 NNDR3'!$A$6:$FY$331,Z$4,FALSE)</f>
        <v>-20971</v>
      </c>
      <c r="AA140" s="104">
        <f>VLOOKUP($B140,'Part 3 NNDR3'!$A$6:$FY$331,AA$4,FALSE)</f>
        <v>-104039</v>
      </c>
      <c r="AB140" s="104">
        <f>VLOOKUP($B140,'Part 3 NNDR3'!$A$6:$FY$331,AB$4,FALSE)</f>
        <v>1</v>
      </c>
      <c r="AC140" s="104">
        <f>VLOOKUP($B140,'Part 3 NNDR3'!$A$6:$FY$331,AC$4,FALSE)</f>
        <v>-104038</v>
      </c>
      <c r="AD140" s="104">
        <f>VLOOKUP($B140,'Part 3 NNDR3'!$A$6:$FY$331,AD$4,FALSE)</f>
        <v>-67376</v>
      </c>
      <c r="AE140" s="104">
        <f>VLOOKUP($B140,'Part 3 NNDR3'!$A$6:$FY$331,AE$4,FALSE)</f>
        <v>1</v>
      </c>
      <c r="AF140" s="104">
        <f>VLOOKUP($B140,'Part 3 NNDR3'!$A$6:$FY$331,AF$4,FALSE)</f>
        <v>-67375</v>
      </c>
      <c r="AG140" s="104">
        <f>VLOOKUP($B140,'Part 3 NNDR3'!$A$6:$FY$331,AG$4,FALSE)</f>
        <v>0</v>
      </c>
      <c r="AH140" s="104">
        <f>VLOOKUP($B140,'Part 3 NNDR3'!$A$6:$FY$331,AH$4,FALSE)</f>
        <v>0</v>
      </c>
      <c r="AI140" s="104">
        <f>VLOOKUP($B140,'Part 3 NNDR3'!$A$6:$FY$331,AI$4,FALSE)</f>
        <v>0</v>
      </c>
      <c r="AJ140" s="104">
        <f>VLOOKUP($B140,'Part 3 NNDR3'!$A$6:$FY$331,AJ$4,FALSE)</f>
        <v>1555656</v>
      </c>
      <c r="AK140" s="104">
        <f>VLOOKUP($B140,'Part 3 NNDR3'!$A$6:$FY$331,AK$4,FALSE)</f>
        <v>15529</v>
      </c>
      <c r="AL140" s="104">
        <f>VLOOKUP($B140,'Part 3 NNDR3'!$A$6:$FY$331,AL$4,FALSE)</f>
        <v>1571185</v>
      </c>
      <c r="AM140" s="104">
        <f>VLOOKUP($B140,'Part 3 NNDR3'!$A$6:$FY$331,AM$4,FALSE)</f>
        <v>-15820</v>
      </c>
      <c r="AN140" s="104">
        <f>VLOOKUP($B140,'Part 3 NNDR3'!$A$6:$FY$331,AN$4,FALSE)</f>
        <v>68</v>
      </c>
      <c r="AO140" s="104">
        <f>VLOOKUP($B140,'Part 3 NNDR3'!$A$6:$FY$331,AO$4,FALSE)</f>
        <v>-15752</v>
      </c>
      <c r="AP140" s="104">
        <f>VLOOKUP($B140,'Part 3 NNDR3'!$A$6:$FY$331,AP$4,FALSE)</f>
        <v>-2679741</v>
      </c>
      <c r="AQ140" s="104">
        <f>VLOOKUP($B140,'Part 3 NNDR3'!$A$6:$FY$331,AQ$4,FALSE)</f>
        <v>-7202</v>
      </c>
      <c r="AR140" s="104">
        <f>VLOOKUP($B140,'Part 3 NNDR3'!$A$6:$FY$331,AR$4,FALSE)</f>
        <v>-2686943</v>
      </c>
      <c r="AS140" s="104">
        <f>VLOOKUP($B140,'Part 3 NNDR3'!$A$6:$FY$331,AS$4,FALSE)</f>
        <v>-47046</v>
      </c>
      <c r="AT140" s="104">
        <f>VLOOKUP($B140,'Part 3 NNDR3'!$A$6:$FY$331,AT$4,FALSE)</f>
        <v>-49</v>
      </c>
      <c r="AU140" s="104">
        <f>VLOOKUP($B140,'Part 3 NNDR3'!$A$6:$FY$331,AU$4,FALSE)</f>
        <v>-47095</v>
      </c>
      <c r="AV140" s="104">
        <f>VLOOKUP($B140,'Part 3 NNDR3'!$A$6:$FY$331,AV$4,FALSE)</f>
        <v>-203726</v>
      </c>
      <c r="AW140" s="104">
        <f>VLOOKUP($B140,'Part 3 NNDR3'!$A$6:$FY$331,AW$4,FALSE)</f>
        <v>0</v>
      </c>
      <c r="AX140" s="104">
        <f>VLOOKUP($B140,'Part 3 NNDR3'!$A$6:$FY$331,AX$4,FALSE)</f>
        <v>-203726</v>
      </c>
      <c r="AY140" s="104">
        <f>VLOOKUP($B140,'Part 3 NNDR3'!$A$6:$FY$331,AY$4,FALSE)</f>
        <v>8722</v>
      </c>
      <c r="AZ140" s="104">
        <f>VLOOKUP($B140,'Part 3 NNDR3'!$A$6:$FY$331,AZ$4,FALSE)</f>
        <v>0</v>
      </c>
      <c r="BA140" s="104">
        <f>VLOOKUP($B140,'Part 3 NNDR3'!$A$6:$FY$331,BA$4,FALSE)</f>
        <v>8722</v>
      </c>
      <c r="BB140" s="104">
        <f>VLOOKUP($B140,'Part 3 NNDR3'!$A$6:$FY$331,BB$4,FALSE)</f>
        <v>-50748</v>
      </c>
      <c r="BC140" s="104">
        <f>VLOOKUP($B140,'Part 3 NNDR3'!$A$6:$FY$331,BC$4,FALSE)</f>
        <v>0</v>
      </c>
      <c r="BD140" s="104">
        <f>VLOOKUP($B140,'Part 3 NNDR3'!$A$6:$FY$331,BD$4,FALSE)</f>
        <v>-50748</v>
      </c>
      <c r="BE140" s="104">
        <f>VLOOKUP($B140,'Part 3 NNDR3'!$A$6:$FY$331,BE$4,FALSE)</f>
        <v>0</v>
      </c>
      <c r="BF140" s="104">
        <f>VLOOKUP($B140,'Part 3 NNDR3'!$A$6:$FY$331,BF$4,FALSE)</f>
        <v>0</v>
      </c>
      <c r="BG140" s="104">
        <f>VLOOKUP($B140,'Part 3 NNDR3'!$A$6:$FY$331,BG$4,FALSE)</f>
        <v>0</v>
      </c>
      <c r="BH140" s="104">
        <f>VLOOKUP($B140,'Part 3 NNDR3'!$A$6:$FY$331,BH$4,FALSE)</f>
        <v>-4651491</v>
      </c>
      <c r="BI140" s="104">
        <f>VLOOKUP($B140,'Part 3 NNDR3'!$A$6:$FY$331,BI$4,FALSE)</f>
        <v>8187</v>
      </c>
      <c r="BJ140" s="104">
        <f>VLOOKUP($B140,'Part 3 NNDR3'!$A$6:$FY$331,BJ$4,FALSE)</f>
        <v>-4643304</v>
      </c>
      <c r="BK140" s="104">
        <f>VLOOKUP($B140,'Part 3 NNDR3'!$A$6:$FY$331,BK$4,FALSE)</f>
        <v>-10276</v>
      </c>
      <c r="BL140" s="104">
        <f>VLOOKUP($B140,'Part 3 NNDR3'!$A$6:$FY$331,BL$4,FALSE)</f>
        <v>0</v>
      </c>
      <c r="BM140" s="104">
        <f>VLOOKUP($B140,'Part 3 NNDR3'!$A$6:$FY$331,BM$4,FALSE)</f>
        <v>-10276</v>
      </c>
      <c r="BN140" s="104">
        <f>VLOOKUP($B140,'Part 3 NNDR3'!$A$6:$FY$331,BN$4,FALSE)</f>
        <v>-910</v>
      </c>
      <c r="BO140" s="104">
        <f>VLOOKUP($B140,'Part 3 NNDR3'!$A$6:$FY$331,BO$4,FALSE)</f>
        <v>0</v>
      </c>
      <c r="BP140" s="104">
        <f>VLOOKUP($B140,'Part 3 NNDR3'!$A$6:$FY$331,BP$4,FALSE)</f>
        <v>-910</v>
      </c>
      <c r="BQ140" s="104">
        <f>VLOOKUP($B140,'Part 3 NNDR3'!$A$6:$FY$331,BQ$4,FALSE)</f>
        <v>-1986744</v>
      </c>
      <c r="BR140" s="104">
        <f>VLOOKUP($B140,'Part 3 NNDR3'!$A$6:$FY$331,BR$4,FALSE)</f>
        <v>-122330</v>
      </c>
      <c r="BS140" s="104">
        <f>VLOOKUP($B140,'Part 3 NNDR3'!$A$6:$FY$331,BS$4,FALSE)</f>
        <v>-2109074</v>
      </c>
      <c r="BT140" s="104">
        <f>VLOOKUP($B140,'Part 3 NNDR3'!$A$6:$FY$331,BT$4,FALSE)</f>
        <v>160835</v>
      </c>
      <c r="BU140" s="104">
        <f>VLOOKUP($B140,'Part 3 NNDR3'!$A$6:$FY$331,BU$4,FALSE)</f>
        <v>1718</v>
      </c>
      <c r="BV140" s="104">
        <f>VLOOKUP($B140,'Part 3 NNDR3'!$A$6:$FY$331,BV$4,FALSE)</f>
        <v>162553</v>
      </c>
      <c r="BW140" s="104">
        <f>VLOOKUP($B140,'Part 3 NNDR3'!$A$6:$FY$331,BW$4,FALSE)</f>
        <v>-1837095</v>
      </c>
      <c r="BX140" s="104">
        <f>VLOOKUP($B140,'Part 3 NNDR3'!$A$6:$FY$331,BX$4,FALSE)</f>
        <v>-120612</v>
      </c>
      <c r="BY140" s="104">
        <f>VLOOKUP($B140,'Part 3 NNDR3'!$A$6:$FY$331,BY$4,FALSE)</f>
        <v>-1957707</v>
      </c>
      <c r="BZ140" s="104">
        <f>VLOOKUP($B140,'Part 3 NNDR3'!$A$6:$FY$331,BZ$4,FALSE)</f>
        <v>-877</v>
      </c>
      <c r="CA140" s="104">
        <f>VLOOKUP($B140,'Part 3 NNDR3'!$A$6:$FY$331,CA$4,FALSE)</f>
        <v>0</v>
      </c>
      <c r="CB140" s="104">
        <f>VLOOKUP($B140,'Part 3 NNDR3'!$A$6:$FY$331,CB$4,FALSE)</f>
        <v>-877</v>
      </c>
      <c r="CC140" s="104">
        <f>VLOOKUP($B140,'Part 3 NNDR3'!$A$6:$FY$331,CC$4,FALSE)</f>
        <v>0</v>
      </c>
      <c r="CD140" s="104">
        <f>VLOOKUP($B140,'Part 3 NNDR3'!$A$6:$FY$331,CD$4,FALSE)</f>
        <v>0</v>
      </c>
      <c r="CE140" s="104">
        <f>VLOOKUP($B140,'Part 3 NNDR3'!$A$6:$FY$331,CE$4,FALSE)</f>
        <v>0</v>
      </c>
      <c r="CF140" s="104">
        <f>VLOOKUP($B140,'Part 3 NNDR3'!$A$6:$FY$331,CF$4,FALSE)</f>
        <v>-58279</v>
      </c>
      <c r="CG140" s="104">
        <f>VLOOKUP($B140,'Part 3 NNDR3'!$A$6:$FY$331,CG$4,FALSE)</f>
        <v>0</v>
      </c>
      <c r="CH140" s="104">
        <f>VLOOKUP($B140,'Part 3 NNDR3'!$A$6:$FY$331,CH$4,FALSE)</f>
        <v>-58279</v>
      </c>
      <c r="CI140" s="104">
        <f>VLOOKUP($B140,'Part 3 NNDR3'!$A$6:$FY$331,CI$4,FALSE)</f>
        <v>-4881</v>
      </c>
      <c r="CJ140" s="104">
        <f>VLOOKUP($B140,'Part 3 NNDR3'!$A$6:$FY$331,CJ$4,FALSE)</f>
        <v>0</v>
      </c>
      <c r="CK140" s="104">
        <f>VLOOKUP($B140,'Part 3 NNDR3'!$A$6:$FY$331,CK$4,FALSE)</f>
        <v>-4881</v>
      </c>
      <c r="CL140" s="104">
        <f>VLOOKUP($B140,'Part 3 NNDR3'!$A$6:$FY$331,CL$4,FALSE)</f>
        <v>0</v>
      </c>
      <c r="CM140" s="104">
        <f>VLOOKUP($B140,'Part 3 NNDR3'!$A$6:$FY$331,CM$4,FALSE)</f>
        <v>0</v>
      </c>
      <c r="CN140" s="104">
        <f>VLOOKUP($B140,'Part 3 NNDR3'!$A$6:$FY$331,CN$4,FALSE)</f>
        <v>0</v>
      </c>
      <c r="CO140" s="104">
        <f>VLOOKUP($B140,'Part 3 NNDR3'!$A$6:$FY$331,CO$4,FALSE)</f>
        <v>0</v>
      </c>
      <c r="CP140" s="104">
        <f>VLOOKUP($B140,'Part 3 NNDR3'!$A$6:$FY$331,CP$4,FALSE)</f>
        <v>0</v>
      </c>
      <c r="CQ140" s="104">
        <f>VLOOKUP($B140,'Part 3 NNDR3'!$A$6:$FY$331,CQ$4,FALSE)</f>
        <v>0</v>
      </c>
      <c r="CR140" s="104">
        <f>VLOOKUP($B140,'Part 3 NNDR3'!$A$6:$FY$331,CR$4,FALSE)</f>
        <v>-22915</v>
      </c>
      <c r="CS140" s="104">
        <f>VLOOKUP($B140,'Part 3 NNDR3'!$A$6:$FY$331,CS$4,FALSE)</f>
        <v>0</v>
      </c>
      <c r="CT140" s="104">
        <f>VLOOKUP($B140,'Part 3 NNDR3'!$A$6:$FY$331,CT$4,FALSE)</f>
        <v>-22915</v>
      </c>
      <c r="CU140" s="104">
        <f>VLOOKUP($B140,'Part 3 NNDR3'!$A$6:$FY$331,CU$4,FALSE)</f>
        <v>0</v>
      </c>
      <c r="CV140" s="104">
        <f>VLOOKUP($B140,'Part 3 NNDR3'!$A$6:$FY$331,CV$4,FALSE)</f>
        <v>0</v>
      </c>
      <c r="CW140" s="104">
        <f>VLOOKUP($B140,'Part 3 NNDR3'!$A$6:$FY$331,CW$4,FALSE)</f>
        <v>0</v>
      </c>
      <c r="CX140" s="104">
        <f>VLOOKUP($B140,'Part 3 NNDR3'!$A$6:$FY$331,CX$4,FALSE)</f>
        <v>-18</v>
      </c>
      <c r="CY140" s="104">
        <f>VLOOKUP($B140,'Part 3 NNDR3'!$A$6:$FY$331,CY$4,FALSE)</f>
        <v>0</v>
      </c>
      <c r="CZ140" s="104">
        <f>VLOOKUP($B140,'Part 3 NNDR3'!$A$6:$FY$331,CZ$4,FALSE)</f>
        <v>-18</v>
      </c>
      <c r="DA140" s="104">
        <f>VLOOKUP($B140,'Part 3 NNDR3'!$A$6:$FY$331,DA$4,FALSE)</f>
        <v>0</v>
      </c>
      <c r="DB140" s="104">
        <f>VLOOKUP($B140,'Part 3 NNDR3'!$A$6:$FY$331,DB$4,FALSE)</f>
        <v>0</v>
      </c>
      <c r="DC140" s="104">
        <f>VLOOKUP($B140,'Part 3 NNDR3'!$A$6:$FY$331,DC$4,FALSE)</f>
        <v>0</v>
      </c>
      <c r="DD140" s="104">
        <f>VLOOKUP($B140,'Part 3 NNDR3'!$A$6:$FY$331,DD$4,FALSE)</f>
        <v>0</v>
      </c>
      <c r="DE140" s="104">
        <f>VLOOKUP($B140,'Part 3 NNDR3'!$A$6:$FY$331,DE$4,FALSE)</f>
        <v>-234595</v>
      </c>
      <c r="DF140" s="104">
        <f>VLOOKUP($B140,'Part 3 NNDR3'!$A$6:$FY$331,DF$4,FALSE)</f>
        <v>-234595</v>
      </c>
      <c r="DG140" s="104">
        <f>VLOOKUP($B140,'Part 3 NNDR3'!$A$6:$FY$331,DG$4,FALSE)</f>
        <v>0</v>
      </c>
      <c r="DH140" s="104">
        <f>VLOOKUP($B140,'Part 3 NNDR3'!$A$6:$FY$331,DH$4,FALSE)</f>
        <v>-32955</v>
      </c>
      <c r="DI140" s="104">
        <f>VLOOKUP($B140,'Part 3 NNDR3'!$A$6:$FY$331,DI$4,FALSE)</f>
        <v>-32955</v>
      </c>
      <c r="DJ140" s="104">
        <f>VLOOKUP($B140,'Part 3 NNDR3'!$A$6:$FY$331,DJ$4,FALSE)</f>
        <v>-267550</v>
      </c>
      <c r="DK140" s="104">
        <f>VLOOKUP($B140,'Part 3 NNDR3'!$A$6:$FY$331,DK$4,FALSE)</f>
        <v>0</v>
      </c>
      <c r="DL140" s="104">
        <f>VLOOKUP($B140,'Part 3 NNDR3'!$A$6:$FY$331,DL$4,FALSE)</f>
        <v>-86970</v>
      </c>
      <c r="DM140" s="104">
        <f>VLOOKUP($B140,'Part 3 NNDR3'!$A$6:$FY$331,DM$4,FALSE)</f>
        <v>-267550</v>
      </c>
      <c r="DN140" s="104">
        <f>VLOOKUP($B140,'Part 3 NNDR3'!$A$6:$FY$331,DN$4,FALSE)</f>
        <v>-354520</v>
      </c>
      <c r="DO140" s="104">
        <f>VLOOKUP($B140,'Part 3 NNDR3'!$A$6:$FY$331,DO$4,FALSE)</f>
        <v>0</v>
      </c>
      <c r="DP140" s="104">
        <f>VLOOKUP($B140,'Part 3 NNDR3'!$A$6:$FY$331,DP$4,FALSE)</f>
        <v>0</v>
      </c>
      <c r="DQ140" s="104">
        <f>VLOOKUP($B140,'Part 3 NNDR3'!$A$6:$FY$331,DQ$4,FALSE)</f>
        <v>0</v>
      </c>
      <c r="DR140" s="104">
        <f>VLOOKUP($B140,'Part 3 NNDR3'!$A$6:$FY$331,DR$4,FALSE)</f>
        <v>0</v>
      </c>
      <c r="DS140" s="104">
        <f>VLOOKUP($B140,'Part 3 NNDR3'!$A$6:$FY$331,DS$4,FALSE)</f>
        <v>0</v>
      </c>
      <c r="DT140" s="104">
        <f>VLOOKUP($B140,'Part 3 NNDR3'!$A$6:$FY$331,DT$4,FALSE)</f>
        <v>0</v>
      </c>
      <c r="DU140" s="104">
        <f>VLOOKUP($B140,'Part 3 NNDR3'!$A$6:$FY$331,DU$4,FALSE)</f>
        <v>-9953</v>
      </c>
      <c r="DV140" s="104">
        <f>VLOOKUP($B140,'Part 3 NNDR3'!$A$6:$FY$331,DV$4,FALSE)</f>
        <v>0</v>
      </c>
      <c r="DW140" s="104">
        <f>VLOOKUP($B140,'Part 3 NNDR3'!$A$6:$FY$331,DW$4,FALSE)</f>
        <v>-9953</v>
      </c>
      <c r="DX140" s="104">
        <f>VLOOKUP($B140,'Part 3 NNDR3'!$A$6:$FY$331,DX$4,FALSE)</f>
        <v>0</v>
      </c>
      <c r="DY140" s="104">
        <f>VLOOKUP($B140,'Part 3 NNDR3'!$A$6:$FY$331,DY$4,FALSE)</f>
        <v>0</v>
      </c>
      <c r="DZ140" s="104">
        <f>VLOOKUP($B140,'Part 3 NNDR3'!$A$6:$FY$331,DZ$4,FALSE)</f>
        <v>0</v>
      </c>
      <c r="EA140" s="104">
        <f>VLOOKUP($B140,'Part 3 NNDR3'!$A$6:$FY$331,EA$4,FALSE)</f>
        <v>-804317</v>
      </c>
      <c r="EB140" s="104">
        <f>VLOOKUP($B140,'Part 3 NNDR3'!$A$6:$FY$331,EB$4,FALSE)</f>
        <v>0</v>
      </c>
      <c r="EC140" s="104">
        <f>VLOOKUP($B140,'Part 3 NNDR3'!$A$6:$FY$331,EC$4,FALSE)</f>
        <v>-804317</v>
      </c>
      <c r="ED140" s="104">
        <f>VLOOKUP($B140,'Part 3 NNDR3'!$A$6:$FY$331,ED$4,FALSE)</f>
        <v>-58255</v>
      </c>
      <c r="EE140" s="104">
        <f>VLOOKUP($B140,'Part 3 NNDR3'!$A$6:$FY$331,EE$4,FALSE)</f>
        <v>0</v>
      </c>
      <c r="EF140" s="104">
        <f>VLOOKUP($B140,'Part 3 NNDR3'!$A$6:$FY$331,EF$4,FALSE)</f>
        <v>-58255</v>
      </c>
      <c r="EG140" s="104">
        <f>VLOOKUP($B140,'Part 3 NNDR3'!$A$6:$FY$331,EG$4,FALSE)</f>
        <v>0</v>
      </c>
      <c r="EH140" s="104">
        <f>VLOOKUP($B140,'Part 3 NNDR3'!$A$6:$FY$331,EH$4,FALSE)</f>
        <v>0</v>
      </c>
      <c r="EI140" s="104">
        <f>VLOOKUP($B140,'Part 3 NNDR3'!$A$6:$FY$331,EI$4,FALSE)</f>
        <v>0</v>
      </c>
      <c r="EJ140" s="104">
        <f>VLOOKUP($B140,'Part 3 NNDR3'!$A$6:$FY$331,EJ$4,FALSE)</f>
        <v>0</v>
      </c>
      <c r="EK140" s="104">
        <f>VLOOKUP($B140,'Part 3 NNDR3'!$A$6:$FY$331,EK$4,FALSE)</f>
        <v>0</v>
      </c>
      <c r="EL140" s="104">
        <f>VLOOKUP($B140,'Part 3 NNDR3'!$A$6:$FY$331,EL$4,FALSE)</f>
        <v>0</v>
      </c>
      <c r="EM140" s="104">
        <f>VLOOKUP($B140,'Part 3 NNDR3'!$A$6:$FY$331,EM$4,FALSE)</f>
        <v>0</v>
      </c>
      <c r="EN140" s="104">
        <f>VLOOKUP($B140,'Part 3 NNDR3'!$A$6:$FY$331,EN$4,FALSE)</f>
        <v>0</v>
      </c>
      <c r="EO140" s="104">
        <f>VLOOKUP($B140,'Part 3 NNDR3'!$A$6:$FY$331,EO$4,FALSE)</f>
        <v>0</v>
      </c>
      <c r="EP140" s="104">
        <f>VLOOKUP($B140,'Part 3 NNDR3'!$A$6:$FY$331,EP$4,FALSE)</f>
        <v>-872525</v>
      </c>
      <c r="EQ140" s="104">
        <f>VLOOKUP($B140,'Part 3 NNDR3'!$A$6:$FY$331,EQ$4,FALSE)</f>
        <v>0</v>
      </c>
      <c r="ER140" s="104">
        <f>VLOOKUP($B140,'Part 3 NNDR3'!$A$6:$FY$331,ER$4,FALSE)</f>
        <v>-872525</v>
      </c>
      <c r="ES140" s="104">
        <f>VLOOKUP($B140,'Part 3 NNDR3'!$A$6:$FY$331,ES$4,FALSE)</f>
        <v>-13461</v>
      </c>
      <c r="ET140" s="104">
        <f>VLOOKUP($B140,'Part 3 NNDR3'!$A$6:$FY$331,ET$4,FALSE)</f>
        <v>0</v>
      </c>
      <c r="EU140" s="104">
        <f>VLOOKUP($B140,'Part 3 NNDR3'!$A$6:$FY$331,EU$4,FALSE)</f>
        <v>-13461</v>
      </c>
      <c r="EV140" s="104">
        <f>VLOOKUP($B140,'Part 3 NNDR3'!$A$6:$FY$331,EV$4,FALSE)</f>
        <v>0</v>
      </c>
      <c r="EW140" s="104">
        <f>VLOOKUP($B140,'Part 3 NNDR3'!$A$6:$FY$331,EW$4,FALSE)</f>
        <v>0</v>
      </c>
      <c r="EX140" s="104">
        <f>VLOOKUP($B140,'Part 3 NNDR3'!$A$6:$FY$331,EX$4,FALSE)</f>
        <v>0</v>
      </c>
      <c r="EY140" s="104">
        <f>VLOOKUP($B140,'Part 3 NNDR3'!$A$6:$FY$331,EY$4,FALSE)</f>
        <v>-13461</v>
      </c>
      <c r="EZ140" s="104">
        <f>VLOOKUP($B140,'Part 3 NNDR3'!$A$6:$FY$331,EZ$4,FALSE)</f>
        <v>0</v>
      </c>
      <c r="FA140" s="104">
        <f>VLOOKUP($B140,'Part 3 NNDR3'!$A$6:$FY$331,FA$4,FALSE)</f>
        <v>-13461</v>
      </c>
      <c r="FB140" s="104">
        <f>VLOOKUP($B140,'Part 3 NNDR3'!$A$6:$FY$331,FB$4,FALSE)</f>
        <v>64048880</v>
      </c>
      <c r="FC140" s="104">
        <f>VLOOKUP($B140,'Part 3 NNDR3'!$A$6:$FY$331,FC$4,FALSE)</f>
        <v>698102</v>
      </c>
      <c r="FD140" s="104">
        <f>VLOOKUP($B140,'Part 3 NNDR3'!$A$6:$FY$331,FD$4,FALSE)</f>
        <v>64746982</v>
      </c>
      <c r="FE140" s="104">
        <f>VLOOKUP($B140,'Part 3 NNDR3'!$A$6:$FY$331,FE$4,FALSE)</f>
        <v>305022</v>
      </c>
      <c r="FF140" s="104">
        <f>VLOOKUP($B140,'Part 3 NNDR3'!$A$6:$FY$331,FF$4,FALSE)</f>
        <v>0</v>
      </c>
      <c r="FG140" s="104">
        <f>VLOOKUP($B140,'Part 3 NNDR3'!$A$6:$FY$331,FG$4,FALSE)</f>
        <v>305022</v>
      </c>
      <c r="FH140" s="104">
        <f>VLOOKUP($B140,'Part 3 NNDR3'!$A$6:$FY$331,FH$4,FALSE)</f>
        <v>-4651491</v>
      </c>
      <c r="FI140" s="104">
        <f>VLOOKUP($B140,'Part 3 NNDR3'!$A$6:$FY$331,FI$4,FALSE)</f>
        <v>8187</v>
      </c>
      <c r="FJ140" s="104">
        <f>VLOOKUP($B140,'Part 3 NNDR3'!$A$6:$FY$331,FJ$4,FALSE)</f>
        <v>-4643304</v>
      </c>
      <c r="FK140" s="104">
        <f>VLOOKUP($B140,'Part 3 NNDR3'!$A$6:$FY$331,FK$4,FALSE)</f>
        <v>-1837095</v>
      </c>
      <c r="FL140" s="104">
        <f>VLOOKUP($B140,'Part 3 NNDR3'!$A$6:$FY$331,FL$4,FALSE)</f>
        <v>-120612</v>
      </c>
      <c r="FM140" s="104">
        <f>VLOOKUP($B140,'Part 3 NNDR3'!$A$6:$FY$331,FM$4,FALSE)</f>
        <v>-1957707</v>
      </c>
      <c r="FN140" s="104">
        <f>VLOOKUP($B140,'Part 3 NNDR3'!$A$6:$FY$331,FN$4,FALSE)</f>
        <v>-86970</v>
      </c>
      <c r="FO140" s="104">
        <f>VLOOKUP($B140,'Part 3 NNDR3'!$A$6:$FY$331,FO$4,FALSE)</f>
        <v>-267550</v>
      </c>
      <c r="FP140" s="104">
        <f>VLOOKUP($B140,'Part 3 NNDR3'!$A$6:$FY$331,FP$4,FALSE)</f>
        <v>-354520</v>
      </c>
      <c r="FQ140" s="104">
        <f>VLOOKUP($B140,'Part 3 NNDR3'!$A$6:$FY$331,FQ$4,FALSE)</f>
        <v>-872525</v>
      </c>
      <c r="FR140" s="104">
        <f>VLOOKUP($B140,'Part 3 NNDR3'!$A$6:$FY$331,FR$4,FALSE)</f>
        <v>0</v>
      </c>
      <c r="FS140" s="104">
        <f>VLOOKUP($B140,'Part 3 NNDR3'!$A$6:$FY$331,FS$4,FALSE)</f>
        <v>-872525</v>
      </c>
      <c r="FT140" s="104">
        <f>VLOOKUP($B140,'Part 3 NNDR3'!$A$6:$FY$331,FT$4,FALSE)</f>
        <v>-13461</v>
      </c>
      <c r="FU140" s="104">
        <f>VLOOKUP($B140,'Part 3 NNDR3'!$A$6:$FY$331,FU$4,FALSE)</f>
        <v>0</v>
      </c>
      <c r="FV140" s="104">
        <f>VLOOKUP($B140,'Part 3 NNDR3'!$A$6:$FY$331,FV$4,FALSE)</f>
        <v>-13461</v>
      </c>
      <c r="FW140" s="104">
        <f>VLOOKUP($B140,'Part 3 NNDR3'!$A$6:$FY$331,FW$4,FALSE)</f>
        <v>-7156520</v>
      </c>
      <c r="FX140" s="104">
        <f>VLOOKUP($B140,'Part 3 NNDR3'!$A$6:$FY$331,FX$4,FALSE)</f>
        <v>-379975</v>
      </c>
      <c r="FY140" s="104">
        <f>VLOOKUP($B140,'Part 3 NNDR3'!$A$6:$FY$331,FY$4,FALSE)</f>
        <v>-7536495</v>
      </c>
      <c r="FZ140" s="104">
        <f>VLOOKUP($B140,'Part 3 NNDR3'!$A$6:$FY$331,FZ$4,FALSE)</f>
        <v>56892360</v>
      </c>
      <c r="GA140" s="104">
        <f>VLOOKUP($B140,'Part 3 NNDR3'!$A$6:$FY$331,GA$4,FALSE)</f>
        <v>318127</v>
      </c>
      <c r="GB140" s="104">
        <f>VLOOKUP($B140,'Part 3 NNDR3'!$A$6:$FY$331,GB$4,FALSE)</f>
        <v>57210487</v>
      </c>
      <c r="GC140" s="105" t="str">
        <f>VLOOKUP($B140,'Data (Updated)'!$C$4:$E$329,2,FALSE)</f>
        <v>E0521</v>
      </c>
      <c r="GD140" s="106" t="str">
        <f>VLOOKUP($B140,'Data (Updated)'!$C$4:$E$329,3,FALSE)</f>
        <v>E6105</v>
      </c>
    </row>
    <row r="141" spans="1:186" ht="12.75" x14ac:dyDescent="0.2">
      <c r="A141" s="75">
        <v>136</v>
      </c>
      <c r="B141" s="100" t="s">
        <v>373</v>
      </c>
      <c r="C141" s="101" t="s">
        <v>941</v>
      </c>
      <c r="D141" s="102" t="s">
        <v>943</v>
      </c>
      <c r="E141" s="103" t="s">
        <v>372</v>
      </c>
      <c r="F141" s="104">
        <f>VLOOKUP($B141,'Part 3 NNDR3'!$A$6:$FY$331,F$4,FALSE)</f>
        <v>0</v>
      </c>
      <c r="G141" s="104">
        <f>VLOOKUP($B141,'Part 3 NNDR3'!$A$6:$FY$331,G$4,FALSE)</f>
        <v>0</v>
      </c>
      <c r="H141" s="104">
        <f>VLOOKUP($B141,'Part 3 NNDR3'!$A$6:$FY$331,H$4,FALSE)</f>
        <v>0</v>
      </c>
      <c r="I141" s="104">
        <f>VLOOKUP($B141,'Part 3 NNDR3'!$A$6:$FY$331,I$4,FALSE)</f>
        <v>84776</v>
      </c>
      <c r="J141" s="104">
        <f>VLOOKUP($B141,'Part 3 NNDR3'!$A$6:$FY$331,J$4,FALSE)</f>
        <v>0</v>
      </c>
      <c r="K141" s="104">
        <f>VLOOKUP($B141,'Part 3 NNDR3'!$A$6:$FY$331,K$4,FALSE)</f>
        <v>84776</v>
      </c>
      <c r="L141" s="104">
        <f>VLOOKUP($B141,'Part 3 NNDR3'!$A$6:$FY$331,L$4,FALSE)</f>
        <v>0</v>
      </c>
      <c r="M141" s="104">
        <f>VLOOKUP($B141,'Part 3 NNDR3'!$A$6:$FY$331,M$4,FALSE)</f>
        <v>0</v>
      </c>
      <c r="N141" s="104">
        <f>VLOOKUP($B141,'Part 3 NNDR3'!$A$6:$FY$331,N$4,FALSE)</f>
        <v>0</v>
      </c>
      <c r="O141" s="104">
        <f>VLOOKUP($B141,'Part 3 NNDR3'!$A$6:$FY$331,O$4,FALSE)</f>
        <v>173481</v>
      </c>
      <c r="P141" s="104">
        <f>VLOOKUP($B141,'Part 3 NNDR3'!$A$6:$FY$331,P$4,FALSE)</f>
        <v>0</v>
      </c>
      <c r="Q141" s="104">
        <f>VLOOKUP($B141,'Part 3 NNDR3'!$A$6:$FY$331,Q$4,FALSE)</f>
        <v>173481</v>
      </c>
      <c r="R141" s="104">
        <f>VLOOKUP($B141,'Part 3 NNDR3'!$A$6:$FY$331,R$4,FALSE)</f>
        <v>258257</v>
      </c>
      <c r="S141" s="104">
        <f>VLOOKUP($B141,'Part 3 NNDR3'!$A$6:$FY$331,S$4,FALSE)</f>
        <v>0</v>
      </c>
      <c r="T141" s="104">
        <f>VLOOKUP($B141,'Part 3 NNDR3'!$A$6:$FY$331,T$4,FALSE)</f>
        <v>258257</v>
      </c>
      <c r="U141" s="104">
        <f>VLOOKUP($B141,'Part 3 NNDR3'!$A$6:$FY$331,U$4,FALSE)</f>
        <v>-2553423</v>
      </c>
      <c r="V141" s="104">
        <f>VLOOKUP($B141,'Part 3 NNDR3'!$A$6:$FY$331,V$4,FALSE)</f>
        <v>0</v>
      </c>
      <c r="W141" s="104">
        <f>VLOOKUP($B141,'Part 3 NNDR3'!$A$6:$FY$331,W$4,FALSE)</f>
        <v>-2553423</v>
      </c>
      <c r="X141" s="104">
        <f>VLOOKUP($B141,'Part 3 NNDR3'!$A$6:$FY$331,X$4,FALSE)</f>
        <v>0</v>
      </c>
      <c r="Y141" s="104">
        <f>VLOOKUP($B141,'Part 3 NNDR3'!$A$6:$FY$331,Y$4,FALSE)</f>
        <v>0</v>
      </c>
      <c r="Z141" s="104">
        <f>VLOOKUP($B141,'Part 3 NNDR3'!$A$6:$FY$331,Z$4,FALSE)</f>
        <v>0</v>
      </c>
      <c r="AA141" s="104">
        <f>VLOOKUP($B141,'Part 3 NNDR3'!$A$6:$FY$331,AA$4,FALSE)</f>
        <v>-226677</v>
      </c>
      <c r="AB141" s="104">
        <f>VLOOKUP($B141,'Part 3 NNDR3'!$A$6:$FY$331,AB$4,FALSE)</f>
        <v>0</v>
      </c>
      <c r="AC141" s="104">
        <f>VLOOKUP($B141,'Part 3 NNDR3'!$A$6:$FY$331,AC$4,FALSE)</f>
        <v>-226677</v>
      </c>
      <c r="AD141" s="104">
        <f>VLOOKUP($B141,'Part 3 NNDR3'!$A$6:$FY$331,AD$4,FALSE)</f>
        <v>0</v>
      </c>
      <c r="AE141" s="104">
        <f>VLOOKUP($B141,'Part 3 NNDR3'!$A$6:$FY$331,AE$4,FALSE)</f>
        <v>0</v>
      </c>
      <c r="AF141" s="104">
        <f>VLOOKUP($B141,'Part 3 NNDR3'!$A$6:$FY$331,AF$4,FALSE)</f>
        <v>0</v>
      </c>
      <c r="AG141" s="104">
        <f>VLOOKUP($B141,'Part 3 NNDR3'!$A$6:$FY$331,AG$4,FALSE)</f>
        <v>0</v>
      </c>
      <c r="AH141" s="104">
        <f>VLOOKUP($B141,'Part 3 NNDR3'!$A$6:$FY$331,AH$4,FALSE)</f>
        <v>0</v>
      </c>
      <c r="AI141" s="104">
        <f>VLOOKUP($B141,'Part 3 NNDR3'!$A$6:$FY$331,AI$4,FALSE)</f>
        <v>0</v>
      </c>
      <c r="AJ141" s="104">
        <f>VLOOKUP($B141,'Part 3 NNDR3'!$A$6:$FY$331,AJ$4,FALSE)</f>
        <v>613227</v>
      </c>
      <c r="AK141" s="104">
        <f>VLOOKUP($B141,'Part 3 NNDR3'!$A$6:$FY$331,AK$4,FALSE)</f>
        <v>0</v>
      </c>
      <c r="AL141" s="104">
        <f>VLOOKUP($B141,'Part 3 NNDR3'!$A$6:$FY$331,AL$4,FALSE)</f>
        <v>613227</v>
      </c>
      <c r="AM141" s="104">
        <f>VLOOKUP($B141,'Part 3 NNDR3'!$A$6:$FY$331,AM$4,FALSE)</f>
        <v>-22926</v>
      </c>
      <c r="AN141" s="104">
        <f>VLOOKUP($B141,'Part 3 NNDR3'!$A$6:$FY$331,AN$4,FALSE)</f>
        <v>0</v>
      </c>
      <c r="AO141" s="104">
        <f>VLOOKUP($B141,'Part 3 NNDR3'!$A$6:$FY$331,AO$4,FALSE)</f>
        <v>-22926</v>
      </c>
      <c r="AP141" s="104">
        <f>VLOOKUP($B141,'Part 3 NNDR3'!$A$6:$FY$331,AP$4,FALSE)</f>
        <v>-1468455</v>
      </c>
      <c r="AQ141" s="104">
        <f>VLOOKUP($B141,'Part 3 NNDR3'!$A$6:$FY$331,AQ$4,FALSE)</f>
        <v>0</v>
      </c>
      <c r="AR141" s="104">
        <f>VLOOKUP($B141,'Part 3 NNDR3'!$A$6:$FY$331,AR$4,FALSE)</f>
        <v>-1468455</v>
      </c>
      <c r="AS141" s="104">
        <f>VLOOKUP($B141,'Part 3 NNDR3'!$A$6:$FY$331,AS$4,FALSE)</f>
        <v>10384</v>
      </c>
      <c r="AT141" s="104">
        <f>VLOOKUP($B141,'Part 3 NNDR3'!$A$6:$FY$331,AT$4,FALSE)</f>
        <v>0</v>
      </c>
      <c r="AU141" s="104">
        <f>VLOOKUP($B141,'Part 3 NNDR3'!$A$6:$FY$331,AU$4,FALSE)</f>
        <v>10384</v>
      </c>
      <c r="AV141" s="104">
        <f>VLOOKUP($B141,'Part 3 NNDR3'!$A$6:$FY$331,AV$4,FALSE)</f>
        <v>-43358</v>
      </c>
      <c r="AW141" s="104">
        <f>VLOOKUP($B141,'Part 3 NNDR3'!$A$6:$FY$331,AW$4,FALSE)</f>
        <v>0</v>
      </c>
      <c r="AX141" s="104">
        <f>VLOOKUP($B141,'Part 3 NNDR3'!$A$6:$FY$331,AX$4,FALSE)</f>
        <v>-43358</v>
      </c>
      <c r="AY141" s="104">
        <f>VLOOKUP($B141,'Part 3 NNDR3'!$A$6:$FY$331,AY$4,FALSE)</f>
        <v>0</v>
      </c>
      <c r="AZ141" s="104">
        <f>VLOOKUP($B141,'Part 3 NNDR3'!$A$6:$FY$331,AZ$4,FALSE)</f>
        <v>0</v>
      </c>
      <c r="BA141" s="104">
        <f>VLOOKUP($B141,'Part 3 NNDR3'!$A$6:$FY$331,BA$4,FALSE)</f>
        <v>0</v>
      </c>
      <c r="BB141" s="104">
        <f>VLOOKUP($B141,'Part 3 NNDR3'!$A$6:$FY$331,BB$4,FALSE)</f>
        <v>0</v>
      </c>
      <c r="BC141" s="104">
        <f>VLOOKUP($B141,'Part 3 NNDR3'!$A$6:$FY$331,BC$4,FALSE)</f>
        <v>0</v>
      </c>
      <c r="BD141" s="104">
        <f>VLOOKUP($B141,'Part 3 NNDR3'!$A$6:$FY$331,BD$4,FALSE)</f>
        <v>0</v>
      </c>
      <c r="BE141" s="104">
        <f>VLOOKUP($B141,'Part 3 NNDR3'!$A$6:$FY$331,BE$4,FALSE)</f>
        <v>0</v>
      </c>
      <c r="BF141" s="104">
        <f>VLOOKUP($B141,'Part 3 NNDR3'!$A$6:$FY$331,BF$4,FALSE)</f>
        <v>0</v>
      </c>
      <c r="BG141" s="104">
        <f>VLOOKUP($B141,'Part 3 NNDR3'!$A$6:$FY$331,BG$4,FALSE)</f>
        <v>0</v>
      </c>
      <c r="BH141" s="104">
        <f>VLOOKUP($B141,'Part 3 NNDR3'!$A$6:$FY$331,BH$4,FALSE)</f>
        <v>-3691228</v>
      </c>
      <c r="BI141" s="104">
        <f>VLOOKUP($B141,'Part 3 NNDR3'!$A$6:$FY$331,BI$4,FALSE)</f>
        <v>0</v>
      </c>
      <c r="BJ141" s="104">
        <f>VLOOKUP($B141,'Part 3 NNDR3'!$A$6:$FY$331,BJ$4,FALSE)</f>
        <v>-3691228</v>
      </c>
      <c r="BK141" s="104">
        <f>VLOOKUP($B141,'Part 3 NNDR3'!$A$6:$FY$331,BK$4,FALSE)</f>
        <v>-16423</v>
      </c>
      <c r="BL141" s="104">
        <f>VLOOKUP($B141,'Part 3 NNDR3'!$A$6:$FY$331,BL$4,FALSE)</f>
        <v>0</v>
      </c>
      <c r="BM141" s="104">
        <f>VLOOKUP($B141,'Part 3 NNDR3'!$A$6:$FY$331,BM$4,FALSE)</f>
        <v>-16423</v>
      </c>
      <c r="BN141" s="104">
        <f>VLOOKUP($B141,'Part 3 NNDR3'!$A$6:$FY$331,BN$4,FALSE)</f>
        <v>100765</v>
      </c>
      <c r="BO141" s="104">
        <f>VLOOKUP($B141,'Part 3 NNDR3'!$A$6:$FY$331,BO$4,FALSE)</f>
        <v>0</v>
      </c>
      <c r="BP141" s="104">
        <f>VLOOKUP($B141,'Part 3 NNDR3'!$A$6:$FY$331,BP$4,FALSE)</f>
        <v>100765</v>
      </c>
      <c r="BQ141" s="104">
        <f>VLOOKUP($B141,'Part 3 NNDR3'!$A$6:$FY$331,BQ$4,FALSE)</f>
        <v>-1879478</v>
      </c>
      <c r="BR141" s="104">
        <f>VLOOKUP($B141,'Part 3 NNDR3'!$A$6:$FY$331,BR$4,FALSE)</f>
        <v>0</v>
      </c>
      <c r="BS141" s="104">
        <f>VLOOKUP($B141,'Part 3 NNDR3'!$A$6:$FY$331,BS$4,FALSE)</f>
        <v>-1879478</v>
      </c>
      <c r="BT141" s="104">
        <f>VLOOKUP($B141,'Part 3 NNDR3'!$A$6:$FY$331,BT$4,FALSE)</f>
        <v>-337</v>
      </c>
      <c r="BU141" s="104">
        <f>VLOOKUP($B141,'Part 3 NNDR3'!$A$6:$FY$331,BU$4,FALSE)</f>
        <v>0</v>
      </c>
      <c r="BV141" s="104">
        <f>VLOOKUP($B141,'Part 3 NNDR3'!$A$6:$FY$331,BV$4,FALSE)</f>
        <v>-337</v>
      </c>
      <c r="BW141" s="104">
        <f>VLOOKUP($B141,'Part 3 NNDR3'!$A$6:$FY$331,BW$4,FALSE)</f>
        <v>-1795473</v>
      </c>
      <c r="BX141" s="104">
        <f>VLOOKUP($B141,'Part 3 NNDR3'!$A$6:$FY$331,BX$4,FALSE)</f>
        <v>0</v>
      </c>
      <c r="BY141" s="104">
        <f>VLOOKUP($B141,'Part 3 NNDR3'!$A$6:$FY$331,BY$4,FALSE)</f>
        <v>-1795473</v>
      </c>
      <c r="BZ141" s="104">
        <f>VLOOKUP($B141,'Part 3 NNDR3'!$A$6:$FY$331,BZ$4,FALSE)</f>
        <v>-134956</v>
      </c>
      <c r="CA141" s="104">
        <f>VLOOKUP($B141,'Part 3 NNDR3'!$A$6:$FY$331,CA$4,FALSE)</f>
        <v>0</v>
      </c>
      <c r="CB141" s="104">
        <f>VLOOKUP($B141,'Part 3 NNDR3'!$A$6:$FY$331,CB$4,FALSE)</f>
        <v>-134956</v>
      </c>
      <c r="CC141" s="104">
        <f>VLOOKUP($B141,'Part 3 NNDR3'!$A$6:$FY$331,CC$4,FALSE)</f>
        <v>2413</v>
      </c>
      <c r="CD141" s="104">
        <f>VLOOKUP($B141,'Part 3 NNDR3'!$A$6:$FY$331,CD$4,FALSE)</f>
        <v>0</v>
      </c>
      <c r="CE141" s="104">
        <f>VLOOKUP($B141,'Part 3 NNDR3'!$A$6:$FY$331,CE$4,FALSE)</f>
        <v>2413</v>
      </c>
      <c r="CF141" s="104">
        <f>VLOOKUP($B141,'Part 3 NNDR3'!$A$6:$FY$331,CF$4,FALSE)</f>
        <v>-100063</v>
      </c>
      <c r="CG141" s="104">
        <f>VLOOKUP($B141,'Part 3 NNDR3'!$A$6:$FY$331,CG$4,FALSE)</f>
        <v>0</v>
      </c>
      <c r="CH141" s="104">
        <f>VLOOKUP($B141,'Part 3 NNDR3'!$A$6:$FY$331,CH$4,FALSE)</f>
        <v>-100063</v>
      </c>
      <c r="CI141" s="104">
        <f>VLOOKUP($B141,'Part 3 NNDR3'!$A$6:$FY$331,CI$4,FALSE)</f>
        <v>-2183</v>
      </c>
      <c r="CJ141" s="104">
        <f>VLOOKUP($B141,'Part 3 NNDR3'!$A$6:$FY$331,CJ$4,FALSE)</f>
        <v>0</v>
      </c>
      <c r="CK141" s="104">
        <f>VLOOKUP($B141,'Part 3 NNDR3'!$A$6:$FY$331,CK$4,FALSE)</f>
        <v>-2183</v>
      </c>
      <c r="CL141" s="104">
        <f>VLOOKUP($B141,'Part 3 NNDR3'!$A$6:$FY$331,CL$4,FALSE)</f>
        <v>0</v>
      </c>
      <c r="CM141" s="104">
        <f>VLOOKUP($B141,'Part 3 NNDR3'!$A$6:$FY$331,CM$4,FALSE)</f>
        <v>0</v>
      </c>
      <c r="CN141" s="104">
        <f>VLOOKUP($B141,'Part 3 NNDR3'!$A$6:$FY$331,CN$4,FALSE)</f>
        <v>0</v>
      </c>
      <c r="CO141" s="104">
        <f>VLOOKUP($B141,'Part 3 NNDR3'!$A$6:$FY$331,CO$4,FALSE)</f>
        <v>0</v>
      </c>
      <c r="CP141" s="104">
        <f>VLOOKUP($B141,'Part 3 NNDR3'!$A$6:$FY$331,CP$4,FALSE)</f>
        <v>0</v>
      </c>
      <c r="CQ141" s="104">
        <f>VLOOKUP($B141,'Part 3 NNDR3'!$A$6:$FY$331,CQ$4,FALSE)</f>
        <v>0</v>
      </c>
      <c r="CR141" s="104">
        <f>VLOOKUP($B141,'Part 3 NNDR3'!$A$6:$FY$331,CR$4,FALSE)</f>
        <v>0</v>
      </c>
      <c r="CS141" s="104">
        <f>VLOOKUP($B141,'Part 3 NNDR3'!$A$6:$FY$331,CS$4,FALSE)</f>
        <v>0</v>
      </c>
      <c r="CT141" s="104">
        <f>VLOOKUP($B141,'Part 3 NNDR3'!$A$6:$FY$331,CT$4,FALSE)</f>
        <v>0</v>
      </c>
      <c r="CU141" s="104">
        <f>VLOOKUP($B141,'Part 3 NNDR3'!$A$6:$FY$331,CU$4,FALSE)</f>
        <v>0</v>
      </c>
      <c r="CV141" s="104">
        <f>VLOOKUP($B141,'Part 3 NNDR3'!$A$6:$FY$331,CV$4,FALSE)</f>
        <v>0</v>
      </c>
      <c r="CW141" s="104">
        <f>VLOOKUP($B141,'Part 3 NNDR3'!$A$6:$FY$331,CW$4,FALSE)</f>
        <v>0</v>
      </c>
      <c r="CX141" s="104">
        <f>VLOOKUP($B141,'Part 3 NNDR3'!$A$6:$FY$331,CX$4,FALSE)</f>
        <v>0</v>
      </c>
      <c r="CY141" s="104">
        <f>VLOOKUP($B141,'Part 3 NNDR3'!$A$6:$FY$331,CY$4,FALSE)</f>
        <v>0</v>
      </c>
      <c r="CZ141" s="104">
        <f>VLOOKUP($B141,'Part 3 NNDR3'!$A$6:$FY$331,CZ$4,FALSE)</f>
        <v>0</v>
      </c>
      <c r="DA141" s="104">
        <f>VLOOKUP($B141,'Part 3 NNDR3'!$A$6:$FY$331,DA$4,FALSE)</f>
        <v>0</v>
      </c>
      <c r="DB141" s="104">
        <f>VLOOKUP($B141,'Part 3 NNDR3'!$A$6:$FY$331,DB$4,FALSE)</f>
        <v>0</v>
      </c>
      <c r="DC141" s="104">
        <f>VLOOKUP($B141,'Part 3 NNDR3'!$A$6:$FY$331,DC$4,FALSE)</f>
        <v>0</v>
      </c>
      <c r="DD141" s="104">
        <f>VLOOKUP($B141,'Part 3 NNDR3'!$A$6:$FY$331,DD$4,FALSE)</f>
        <v>0</v>
      </c>
      <c r="DE141" s="104">
        <f>VLOOKUP($B141,'Part 3 NNDR3'!$A$6:$FY$331,DE$4,FALSE)</f>
        <v>0</v>
      </c>
      <c r="DF141" s="104">
        <f>VLOOKUP($B141,'Part 3 NNDR3'!$A$6:$FY$331,DF$4,FALSE)</f>
        <v>0</v>
      </c>
      <c r="DG141" s="104">
        <f>VLOOKUP($B141,'Part 3 NNDR3'!$A$6:$FY$331,DG$4,FALSE)</f>
        <v>0</v>
      </c>
      <c r="DH141" s="104">
        <f>VLOOKUP($B141,'Part 3 NNDR3'!$A$6:$FY$331,DH$4,FALSE)</f>
        <v>0</v>
      </c>
      <c r="DI141" s="104">
        <f>VLOOKUP($B141,'Part 3 NNDR3'!$A$6:$FY$331,DI$4,FALSE)</f>
        <v>0</v>
      </c>
      <c r="DJ141" s="104">
        <f>VLOOKUP($B141,'Part 3 NNDR3'!$A$6:$FY$331,DJ$4,FALSE)</f>
        <v>0</v>
      </c>
      <c r="DK141" s="104">
        <f>VLOOKUP($B141,'Part 3 NNDR3'!$A$6:$FY$331,DK$4,FALSE)</f>
        <v>0</v>
      </c>
      <c r="DL141" s="104">
        <f>VLOOKUP($B141,'Part 3 NNDR3'!$A$6:$FY$331,DL$4,FALSE)</f>
        <v>-234789</v>
      </c>
      <c r="DM141" s="104">
        <f>VLOOKUP($B141,'Part 3 NNDR3'!$A$6:$FY$331,DM$4,FALSE)</f>
        <v>0</v>
      </c>
      <c r="DN141" s="104">
        <f>VLOOKUP($B141,'Part 3 NNDR3'!$A$6:$FY$331,DN$4,FALSE)</f>
        <v>-234789</v>
      </c>
      <c r="DO141" s="104">
        <f>VLOOKUP($B141,'Part 3 NNDR3'!$A$6:$FY$331,DO$4,FALSE)</f>
        <v>-2712</v>
      </c>
      <c r="DP141" s="104">
        <f>VLOOKUP($B141,'Part 3 NNDR3'!$A$6:$FY$331,DP$4,FALSE)</f>
        <v>0</v>
      </c>
      <c r="DQ141" s="104">
        <f>VLOOKUP($B141,'Part 3 NNDR3'!$A$6:$FY$331,DQ$4,FALSE)</f>
        <v>-2712</v>
      </c>
      <c r="DR141" s="104">
        <f>VLOOKUP($B141,'Part 3 NNDR3'!$A$6:$FY$331,DR$4,FALSE)</f>
        <v>-232</v>
      </c>
      <c r="DS141" s="104">
        <f>VLOOKUP($B141,'Part 3 NNDR3'!$A$6:$FY$331,DS$4,FALSE)</f>
        <v>0</v>
      </c>
      <c r="DT141" s="104">
        <f>VLOOKUP($B141,'Part 3 NNDR3'!$A$6:$FY$331,DT$4,FALSE)</f>
        <v>-232</v>
      </c>
      <c r="DU141" s="104">
        <f>VLOOKUP($B141,'Part 3 NNDR3'!$A$6:$FY$331,DU$4,FALSE)</f>
        <v>-41989</v>
      </c>
      <c r="DV141" s="104">
        <f>VLOOKUP($B141,'Part 3 NNDR3'!$A$6:$FY$331,DV$4,FALSE)</f>
        <v>0</v>
      </c>
      <c r="DW141" s="104">
        <f>VLOOKUP($B141,'Part 3 NNDR3'!$A$6:$FY$331,DW$4,FALSE)</f>
        <v>-41989</v>
      </c>
      <c r="DX141" s="104">
        <f>VLOOKUP($B141,'Part 3 NNDR3'!$A$6:$FY$331,DX$4,FALSE)</f>
        <v>-3274</v>
      </c>
      <c r="DY141" s="104">
        <f>VLOOKUP($B141,'Part 3 NNDR3'!$A$6:$FY$331,DY$4,FALSE)</f>
        <v>0</v>
      </c>
      <c r="DZ141" s="104">
        <f>VLOOKUP($B141,'Part 3 NNDR3'!$A$6:$FY$331,DZ$4,FALSE)</f>
        <v>-3274</v>
      </c>
      <c r="EA141" s="104">
        <f>VLOOKUP($B141,'Part 3 NNDR3'!$A$6:$FY$331,EA$4,FALSE)</f>
        <v>-419952</v>
      </c>
      <c r="EB141" s="104">
        <f>VLOOKUP($B141,'Part 3 NNDR3'!$A$6:$FY$331,EB$4,FALSE)</f>
        <v>0</v>
      </c>
      <c r="EC141" s="104">
        <f>VLOOKUP($B141,'Part 3 NNDR3'!$A$6:$FY$331,EC$4,FALSE)</f>
        <v>-419952</v>
      </c>
      <c r="ED141" s="104">
        <f>VLOOKUP($B141,'Part 3 NNDR3'!$A$6:$FY$331,ED$4,FALSE)</f>
        <v>5380</v>
      </c>
      <c r="EE141" s="104">
        <f>VLOOKUP($B141,'Part 3 NNDR3'!$A$6:$FY$331,EE$4,FALSE)</f>
        <v>0</v>
      </c>
      <c r="EF141" s="104">
        <f>VLOOKUP($B141,'Part 3 NNDR3'!$A$6:$FY$331,EF$4,FALSE)</f>
        <v>5380</v>
      </c>
      <c r="EG141" s="104">
        <f>VLOOKUP($B141,'Part 3 NNDR3'!$A$6:$FY$331,EG$4,FALSE)</f>
        <v>0</v>
      </c>
      <c r="EH141" s="104">
        <f>VLOOKUP($B141,'Part 3 NNDR3'!$A$6:$FY$331,EH$4,FALSE)</f>
        <v>0</v>
      </c>
      <c r="EI141" s="104">
        <f>VLOOKUP($B141,'Part 3 NNDR3'!$A$6:$FY$331,EI$4,FALSE)</f>
        <v>0</v>
      </c>
      <c r="EJ141" s="104">
        <f>VLOOKUP($B141,'Part 3 NNDR3'!$A$6:$FY$331,EJ$4,FALSE)</f>
        <v>0</v>
      </c>
      <c r="EK141" s="104">
        <f>VLOOKUP($B141,'Part 3 NNDR3'!$A$6:$FY$331,EK$4,FALSE)</f>
        <v>0</v>
      </c>
      <c r="EL141" s="104">
        <f>VLOOKUP($B141,'Part 3 NNDR3'!$A$6:$FY$331,EL$4,FALSE)</f>
        <v>0</v>
      </c>
      <c r="EM141" s="104">
        <f>VLOOKUP($B141,'Part 3 NNDR3'!$A$6:$FY$331,EM$4,FALSE)</f>
        <v>-25437</v>
      </c>
      <c r="EN141" s="104">
        <f>VLOOKUP($B141,'Part 3 NNDR3'!$A$6:$FY$331,EN$4,FALSE)</f>
        <v>0</v>
      </c>
      <c r="EO141" s="104">
        <f>VLOOKUP($B141,'Part 3 NNDR3'!$A$6:$FY$331,EO$4,FALSE)</f>
        <v>-25437</v>
      </c>
      <c r="EP141" s="104">
        <f>VLOOKUP($B141,'Part 3 NNDR3'!$A$6:$FY$331,EP$4,FALSE)</f>
        <v>-488216</v>
      </c>
      <c r="EQ141" s="104">
        <f>VLOOKUP($B141,'Part 3 NNDR3'!$A$6:$FY$331,EQ$4,FALSE)</f>
        <v>0</v>
      </c>
      <c r="ER141" s="104">
        <f>VLOOKUP($B141,'Part 3 NNDR3'!$A$6:$FY$331,ER$4,FALSE)</f>
        <v>-488216</v>
      </c>
      <c r="ES141" s="104">
        <f>VLOOKUP($B141,'Part 3 NNDR3'!$A$6:$FY$331,ES$4,FALSE)</f>
        <v>0</v>
      </c>
      <c r="ET141" s="104">
        <f>VLOOKUP($B141,'Part 3 NNDR3'!$A$6:$FY$331,ET$4,FALSE)</f>
        <v>0</v>
      </c>
      <c r="EU141" s="104">
        <f>VLOOKUP($B141,'Part 3 NNDR3'!$A$6:$FY$331,EU$4,FALSE)</f>
        <v>0</v>
      </c>
      <c r="EV141" s="104">
        <f>VLOOKUP($B141,'Part 3 NNDR3'!$A$6:$FY$331,EV$4,FALSE)</f>
        <v>0</v>
      </c>
      <c r="EW141" s="104">
        <f>VLOOKUP($B141,'Part 3 NNDR3'!$A$6:$FY$331,EW$4,FALSE)</f>
        <v>0</v>
      </c>
      <c r="EX141" s="104">
        <f>VLOOKUP($B141,'Part 3 NNDR3'!$A$6:$FY$331,EX$4,FALSE)</f>
        <v>0</v>
      </c>
      <c r="EY141" s="104">
        <f>VLOOKUP($B141,'Part 3 NNDR3'!$A$6:$FY$331,EY$4,FALSE)</f>
        <v>0</v>
      </c>
      <c r="EZ141" s="104">
        <f>VLOOKUP($B141,'Part 3 NNDR3'!$A$6:$FY$331,EZ$4,FALSE)</f>
        <v>0</v>
      </c>
      <c r="FA141" s="104">
        <f>VLOOKUP($B141,'Part 3 NNDR3'!$A$6:$FY$331,FA$4,FALSE)</f>
        <v>0</v>
      </c>
      <c r="FB141" s="104">
        <f>VLOOKUP($B141,'Part 3 NNDR3'!$A$6:$FY$331,FB$4,FALSE)</f>
        <v>27095113</v>
      </c>
      <c r="FC141" s="104">
        <f>VLOOKUP($B141,'Part 3 NNDR3'!$A$6:$FY$331,FC$4,FALSE)</f>
        <v>0</v>
      </c>
      <c r="FD141" s="104">
        <f>VLOOKUP($B141,'Part 3 NNDR3'!$A$6:$FY$331,FD$4,FALSE)</f>
        <v>27095113</v>
      </c>
      <c r="FE141" s="104">
        <f>VLOOKUP($B141,'Part 3 NNDR3'!$A$6:$FY$331,FE$4,FALSE)</f>
        <v>258257</v>
      </c>
      <c r="FF141" s="104">
        <f>VLOOKUP($B141,'Part 3 NNDR3'!$A$6:$FY$331,FF$4,FALSE)</f>
        <v>0</v>
      </c>
      <c r="FG141" s="104">
        <f>VLOOKUP($B141,'Part 3 NNDR3'!$A$6:$FY$331,FG$4,FALSE)</f>
        <v>258257</v>
      </c>
      <c r="FH141" s="104">
        <f>VLOOKUP($B141,'Part 3 NNDR3'!$A$6:$FY$331,FH$4,FALSE)</f>
        <v>-3691228</v>
      </c>
      <c r="FI141" s="104">
        <f>VLOOKUP($B141,'Part 3 NNDR3'!$A$6:$FY$331,FI$4,FALSE)</f>
        <v>0</v>
      </c>
      <c r="FJ141" s="104">
        <f>VLOOKUP($B141,'Part 3 NNDR3'!$A$6:$FY$331,FJ$4,FALSE)</f>
        <v>-3691228</v>
      </c>
      <c r="FK141" s="104">
        <f>VLOOKUP($B141,'Part 3 NNDR3'!$A$6:$FY$331,FK$4,FALSE)</f>
        <v>-1795473</v>
      </c>
      <c r="FL141" s="104">
        <f>VLOOKUP($B141,'Part 3 NNDR3'!$A$6:$FY$331,FL$4,FALSE)</f>
        <v>0</v>
      </c>
      <c r="FM141" s="104">
        <f>VLOOKUP($B141,'Part 3 NNDR3'!$A$6:$FY$331,FM$4,FALSE)</f>
        <v>-1795473</v>
      </c>
      <c r="FN141" s="104">
        <f>VLOOKUP($B141,'Part 3 NNDR3'!$A$6:$FY$331,FN$4,FALSE)</f>
        <v>-234789</v>
      </c>
      <c r="FO141" s="104">
        <f>VLOOKUP($B141,'Part 3 NNDR3'!$A$6:$FY$331,FO$4,FALSE)</f>
        <v>0</v>
      </c>
      <c r="FP141" s="104">
        <f>VLOOKUP($B141,'Part 3 NNDR3'!$A$6:$FY$331,FP$4,FALSE)</f>
        <v>-234789</v>
      </c>
      <c r="FQ141" s="104">
        <f>VLOOKUP($B141,'Part 3 NNDR3'!$A$6:$FY$331,FQ$4,FALSE)</f>
        <v>-488216</v>
      </c>
      <c r="FR141" s="104">
        <f>VLOOKUP($B141,'Part 3 NNDR3'!$A$6:$FY$331,FR$4,FALSE)</f>
        <v>0</v>
      </c>
      <c r="FS141" s="104">
        <f>VLOOKUP($B141,'Part 3 NNDR3'!$A$6:$FY$331,FS$4,FALSE)</f>
        <v>-488216</v>
      </c>
      <c r="FT141" s="104">
        <f>VLOOKUP($B141,'Part 3 NNDR3'!$A$6:$FY$331,FT$4,FALSE)</f>
        <v>0</v>
      </c>
      <c r="FU141" s="104">
        <f>VLOOKUP($B141,'Part 3 NNDR3'!$A$6:$FY$331,FU$4,FALSE)</f>
        <v>0</v>
      </c>
      <c r="FV141" s="104">
        <f>VLOOKUP($B141,'Part 3 NNDR3'!$A$6:$FY$331,FV$4,FALSE)</f>
        <v>0</v>
      </c>
      <c r="FW141" s="104">
        <f>VLOOKUP($B141,'Part 3 NNDR3'!$A$6:$FY$331,FW$4,FALSE)</f>
        <v>-5951449</v>
      </c>
      <c r="FX141" s="104">
        <f>VLOOKUP($B141,'Part 3 NNDR3'!$A$6:$FY$331,FX$4,FALSE)</f>
        <v>0</v>
      </c>
      <c r="FY141" s="104">
        <f>VLOOKUP($B141,'Part 3 NNDR3'!$A$6:$FY$331,FY$4,FALSE)</f>
        <v>-5951449</v>
      </c>
      <c r="FZ141" s="104">
        <f>VLOOKUP($B141,'Part 3 NNDR3'!$A$6:$FY$331,FZ$4,FALSE)</f>
        <v>21143664</v>
      </c>
      <c r="GA141" s="104">
        <f>VLOOKUP($B141,'Part 3 NNDR3'!$A$6:$FY$331,GA$4,FALSE)</f>
        <v>0</v>
      </c>
      <c r="GB141" s="104">
        <f>VLOOKUP($B141,'Part 3 NNDR3'!$A$6:$FY$331,GB$4,FALSE)</f>
        <v>21143664</v>
      </c>
      <c r="GC141" s="105" t="str">
        <f>VLOOKUP($B141,'Data (Updated)'!$C$4:$E$329,2,FALSE)</f>
        <v>E2321</v>
      </c>
      <c r="GD141" s="106" t="str">
        <f>VLOOKUP($B141,'Data (Updated)'!$C$4:$E$329,3,FALSE)</f>
        <v>E6123</v>
      </c>
    </row>
    <row r="142" spans="1:186" ht="12.75" x14ac:dyDescent="0.2">
      <c r="A142" s="75">
        <v>137</v>
      </c>
      <c r="B142" s="100" t="s">
        <v>375</v>
      </c>
      <c r="C142" s="101" t="s">
        <v>941</v>
      </c>
      <c r="D142" s="102" t="s">
        <v>945</v>
      </c>
      <c r="E142" s="103" t="s">
        <v>374</v>
      </c>
      <c r="F142" s="104">
        <f>VLOOKUP($B142,'Part 3 NNDR3'!$A$6:$FY$331,F$4,FALSE)</f>
        <v>0</v>
      </c>
      <c r="G142" s="104">
        <f>VLOOKUP($B142,'Part 3 NNDR3'!$A$6:$FY$331,G$4,FALSE)</f>
        <v>0</v>
      </c>
      <c r="H142" s="104">
        <f>VLOOKUP($B142,'Part 3 NNDR3'!$A$6:$FY$331,H$4,FALSE)</f>
        <v>0</v>
      </c>
      <c r="I142" s="104">
        <f>VLOOKUP($B142,'Part 3 NNDR3'!$A$6:$FY$331,I$4,FALSE)</f>
        <v>28580</v>
      </c>
      <c r="J142" s="104">
        <f>VLOOKUP($B142,'Part 3 NNDR3'!$A$6:$FY$331,J$4,FALSE)</f>
        <v>0</v>
      </c>
      <c r="K142" s="104">
        <f>VLOOKUP($B142,'Part 3 NNDR3'!$A$6:$FY$331,K$4,FALSE)</f>
        <v>28580</v>
      </c>
      <c r="L142" s="104">
        <f>VLOOKUP($B142,'Part 3 NNDR3'!$A$6:$FY$331,L$4,FALSE)</f>
        <v>0</v>
      </c>
      <c r="M142" s="104">
        <f>VLOOKUP($B142,'Part 3 NNDR3'!$A$6:$FY$331,M$4,FALSE)</f>
        <v>0</v>
      </c>
      <c r="N142" s="104">
        <f>VLOOKUP($B142,'Part 3 NNDR3'!$A$6:$FY$331,N$4,FALSE)</f>
        <v>0</v>
      </c>
      <c r="O142" s="104">
        <f>VLOOKUP($B142,'Part 3 NNDR3'!$A$6:$FY$331,O$4,FALSE)</f>
        <v>26340</v>
      </c>
      <c r="P142" s="104">
        <f>VLOOKUP($B142,'Part 3 NNDR3'!$A$6:$FY$331,P$4,FALSE)</f>
        <v>0</v>
      </c>
      <c r="Q142" s="104">
        <f>VLOOKUP($B142,'Part 3 NNDR3'!$A$6:$FY$331,Q$4,FALSE)</f>
        <v>26340</v>
      </c>
      <c r="R142" s="104">
        <f>VLOOKUP($B142,'Part 3 NNDR3'!$A$6:$FY$331,R$4,FALSE)</f>
        <v>54920</v>
      </c>
      <c r="S142" s="104">
        <f>VLOOKUP($B142,'Part 3 NNDR3'!$A$6:$FY$331,S$4,FALSE)</f>
        <v>0</v>
      </c>
      <c r="T142" s="104">
        <f>VLOOKUP($B142,'Part 3 NNDR3'!$A$6:$FY$331,T$4,FALSE)</f>
        <v>54920</v>
      </c>
      <c r="U142" s="104">
        <f>VLOOKUP($B142,'Part 3 NNDR3'!$A$6:$FY$331,U$4,FALSE)</f>
        <v>-2476540</v>
      </c>
      <c r="V142" s="104">
        <f>VLOOKUP($B142,'Part 3 NNDR3'!$A$6:$FY$331,V$4,FALSE)</f>
        <v>0</v>
      </c>
      <c r="W142" s="104">
        <f>VLOOKUP($B142,'Part 3 NNDR3'!$A$6:$FY$331,W$4,FALSE)</f>
        <v>-2476540</v>
      </c>
      <c r="X142" s="104">
        <f>VLOOKUP($B142,'Part 3 NNDR3'!$A$6:$FY$331,X$4,FALSE)</f>
        <v>-12499</v>
      </c>
      <c r="Y142" s="104">
        <f>VLOOKUP($B142,'Part 3 NNDR3'!$A$6:$FY$331,Y$4,FALSE)</f>
        <v>0</v>
      </c>
      <c r="Z142" s="104">
        <f>VLOOKUP($B142,'Part 3 NNDR3'!$A$6:$FY$331,Z$4,FALSE)</f>
        <v>-12499</v>
      </c>
      <c r="AA142" s="104">
        <f>VLOOKUP($B142,'Part 3 NNDR3'!$A$6:$FY$331,AA$4,FALSE)</f>
        <v>-108564</v>
      </c>
      <c r="AB142" s="104">
        <f>VLOOKUP($B142,'Part 3 NNDR3'!$A$6:$FY$331,AB$4,FALSE)</f>
        <v>0</v>
      </c>
      <c r="AC142" s="104">
        <f>VLOOKUP($B142,'Part 3 NNDR3'!$A$6:$FY$331,AC$4,FALSE)</f>
        <v>-108564</v>
      </c>
      <c r="AD142" s="104">
        <f>VLOOKUP($B142,'Part 3 NNDR3'!$A$6:$FY$331,AD$4,FALSE)</f>
        <v>-61078</v>
      </c>
      <c r="AE142" s="104">
        <f>VLOOKUP($B142,'Part 3 NNDR3'!$A$6:$FY$331,AE$4,FALSE)</f>
        <v>0</v>
      </c>
      <c r="AF142" s="104">
        <f>VLOOKUP($B142,'Part 3 NNDR3'!$A$6:$FY$331,AF$4,FALSE)</f>
        <v>-61078</v>
      </c>
      <c r="AG142" s="104">
        <f>VLOOKUP($B142,'Part 3 NNDR3'!$A$6:$FY$331,AG$4,FALSE)</f>
        <v>2101</v>
      </c>
      <c r="AH142" s="104">
        <f>VLOOKUP($B142,'Part 3 NNDR3'!$A$6:$FY$331,AH$4,FALSE)</f>
        <v>0</v>
      </c>
      <c r="AI142" s="104">
        <f>VLOOKUP($B142,'Part 3 NNDR3'!$A$6:$FY$331,AI$4,FALSE)</f>
        <v>2101</v>
      </c>
      <c r="AJ142" s="104">
        <f>VLOOKUP($B142,'Part 3 NNDR3'!$A$6:$FY$331,AJ$4,FALSE)</f>
        <v>1534217</v>
      </c>
      <c r="AK142" s="104">
        <f>VLOOKUP($B142,'Part 3 NNDR3'!$A$6:$FY$331,AK$4,FALSE)</f>
        <v>0</v>
      </c>
      <c r="AL142" s="104">
        <f>VLOOKUP($B142,'Part 3 NNDR3'!$A$6:$FY$331,AL$4,FALSE)</f>
        <v>1534217</v>
      </c>
      <c r="AM142" s="104">
        <f>VLOOKUP($B142,'Part 3 NNDR3'!$A$6:$FY$331,AM$4,FALSE)</f>
        <v>56942</v>
      </c>
      <c r="AN142" s="104">
        <f>VLOOKUP($B142,'Part 3 NNDR3'!$A$6:$FY$331,AN$4,FALSE)</f>
        <v>0</v>
      </c>
      <c r="AO142" s="104">
        <f>VLOOKUP($B142,'Part 3 NNDR3'!$A$6:$FY$331,AO$4,FALSE)</f>
        <v>56942</v>
      </c>
      <c r="AP142" s="104">
        <f>VLOOKUP($B142,'Part 3 NNDR3'!$A$6:$FY$331,AP$4,FALSE)</f>
        <v>-3586516</v>
      </c>
      <c r="AQ142" s="104">
        <f>VLOOKUP($B142,'Part 3 NNDR3'!$A$6:$FY$331,AQ$4,FALSE)</f>
        <v>0</v>
      </c>
      <c r="AR142" s="104">
        <f>VLOOKUP($B142,'Part 3 NNDR3'!$A$6:$FY$331,AR$4,FALSE)</f>
        <v>-3586516</v>
      </c>
      <c r="AS142" s="104">
        <f>VLOOKUP($B142,'Part 3 NNDR3'!$A$6:$FY$331,AS$4,FALSE)</f>
        <v>80061</v>
      </c>
      <c r="AT142" s="104">
        <f>VLOOKUP($B142,'Part 3 NNDR3'!$A$6:$FY$331,AT$4,FALSE)</f>
        <v>0</v>
      </c>
      <c r="AU142" s="104">
        <f>VLOOKUP($B142,'Part 3 NNDR3'!$A$6:$FY$331,AU$4,FALSE)</f>
        <v>80061</v>
      </c>
      <c r="AV142" s="104">
        <f>VLOOKUP($B142,'Part 3 NNDR3'!$A$6:$FY$331,AV$4,FALSE)</f>
        <v>-89529</v>
      </c>
      <c r="AW142" s="104">
        <f>VLOOKUP($B142,'Part 3 NNDR3'!$A$6:$FY$331,AW$4,FALSE)</f>
        <v>0</v>
      </c>
      <c r="AX142" s="104">
        <f>VLOOKUP($B142,'Part 3 NNDR3'!$A$6:$FY$331,AX$4,FALSE)</f>
        <v>-89529</v>
      </c>
      <c r="AY142" s="104">
        <f>VLOOKUP($B142,'Part 3 NNDR3'!$A$6:$FY$331,AY$4,FALSE)</f>
        <v>0</v>
      </c>
      <c r="AZ142" s="104">
        <f>VLOOKUP($B142,'Part 3 NNDR3'!$A$6:$FY$331,AZ$4,FALSE)</f>
        <v>0</v>
      </c>
      <c r="BA142" s="104">
        <f>VLOOKUP($B142,'Part 3 NNDR3'!$A$6:$FY$331,BA$4,FALSE)</f>
        <v>0</v>
      </c>
      <c r="BB142" s="104">
        <f>VLOOKUP($B142,'Part 3 NNDR3'!$A$6:$FY$331,BB$4,FALSE)</f>
        <v>0</v>
      </c>
      <c r="BC142" s="104">
        <f>VLOOKUP($B142,'Part 3 NNDR3'!$A$6:$FY$331,BC$4,FALSE)</f>
        <v>0</v>
      </c>
      <c r="BD142" s="104">
        <f>VLOOKUP($B142,'Part 3 NNDR3'!$A$6:$FY$331,BD$4,FALSE)</f>
        <v>0</v>
      </c>
      <c r="BE142" s="104">
        <f>VLOOKUP($B142,'Part 3 NNDR3'!$A$6:$FY$331,BE$4,FALSE)</f>
        <v>0</v>
      </c>
      <c r="BF142" s="104">
        <f>VLOOKUP($B142,'Part 3 NNDR3'!$A$6:$FY$331,BF$4,FALSE)</f>
        <v>0</v>
      </c>
      <c r="BG142" s="104">
        <f>VLOOKUP($B142,'Part 3 NNDR3'!$A$6:$FY$331,BG$4,FALSE)</f>
        <v>0</v>
      </c>
      <c r="BH142" s="104">
        <f>VLOOKUP($B142,'Part 3 NNDR3'!$A$6:$FY$331,BH$4,FALSE)</f>
        <v>-4589929</v>
      </c>
      <c r="BI142" s="104">
        <f>VLOOKUP($B142,'Part 3 NNDR3'!$A$6:$FY$331,BI$4,FALSE)</f>
        <v>0</v>
      </c>
      <c r="BJ142" s="104">
        <f>VLOOKUP($B142,'Part 3 NNDR3'!$A$6:$FY$331,BJ$4,FALSE)</f>
        <v>-4589929</v>
      </c>
      <c r="BK142" s="104">
        <f>VLOOKUP($B142,'Part 3 NNDR3'!$A$6:$FY$331,BK$4,FALSE)</f>
        <v>-4597</v>
      </c>
      <c r="BL142" s="104">
        <f>VLOOKUP($B142,'Part 3 NNDR3'!$A$6:$FY$331,BL$4,FALSE)</f>
        <v>0</v>
      </c>
      <c r="BM142" s="104">
        <f>VLOOKUP($B142,'Part 3 NNDR3'!$A$6:$FY$331,BM$4,FALSE)</f>
        <v>-4597</v>
      </c>
      <c r="BN142" s="104">
        <f>VLOOKUP($B142,'Part 3 NNDR3'!$A$6:$FY$331,BN$4,FALSE)</f>
        <v>-10</v>
      </c>
      <c r="BO142" s="104">
        <f>VLOOKUP($B142,'Part 3 NNDR3'!$A$6:$FY$331,BO$4,FALSE)</f>
        <v>0</v>
      </c>
      <c r="BP142" s="104">
        <f>VLOOKUP($B142,'Part 3 NNDR3'!$A$6:$FY$331,BP$4,FALSE)</f>
        <v>-10</v>
      </c>
      <c r="BQ142" s="104">
        <f>VLOOKUP($B142,'Part 3 NNDR3'!$A$6:$FY$331,BQ$4,FALSE)</f>
        <v>-1715959</v>
      </c>
      <c r="BR142" s="104">
        <f>VLOOKUP($B142,'Part 3 NNDR3'!$A$6:$FY$331,BR$4,FALSE)</f>
        <v>0</v>
      </c>
      <c r="BS142" s="104">
        <f>VLOOKUP($B142,'Part 3 NNDR3'!$A$6:$FY$331,BS$4,FALSE)</f>
        <v>-1715959</v>
      </c>
      <c r="BT142" s="104">
        <f>VLOOKUP($B142,'Part 3 NNDR3'!$A$6:$FY$331,BT$4,FALSE)</f>
        <v>-28574</v>
      </c>
      <c r="BU142" s="104">
        <f>VLOOKUP($B142,'Part 3 NNDR3'!$A$6:$FY$331,BU$4,FALSE)</f>
        <v>0</v>
      </c>
      <c r="BV142" s="104">
        <f>VLOOKUP($B142,'Part 3 NNDR3'!$A$6:$FY$331,BV$4,FALSE)</f>
        <v>-28574</v>
      </c>
      <c r="BW142" s="104">
        <f>VLOOKUP($B142,'Part 3 NNDR3'!$A$6:$FY$331,BW$4,FALSE)</f>
        <v>-1749140</v>
      </c>
      <c r="BX142" s="104">
        <f>VLOOKUP($B142,'Part 3 NNDR3'!$A$6:$FY$331,BX$4,FALSE)</f>
        <v>0</v>
      </c>
      <c r="BY142" s="104">
        <f>VLOOKUP($B142,'Part 3 NNDR3'!$A$6:$FY$331,BY$4,FALSE)</f>
        <v>-1749140</v>
      </c>
      <c r="BZ142" s="104">
        <f>VLOOKUP($B142,'Part 3 NNDR3'!$A$6:$FY$331,BZ$4,FALSE)</f>
        <v>-122119</v>
      </c>
      <c r="CA142" s="104">
        <f>VLOOKUP($B142,'Part 3 NNDR3'!$A$6:$FY$331,CA$4,FALSE)</f>
        <v>0</v>
      </c>
      <c r="CB142" s="104">
        <f>VLOOKUP($B142,'Part 3 NNDR3'!$A$6:$FY$331,CB$4,FALSE)</f>
        <v>-122119</v>
      </c>
      <c r="CC142" s="104">
        <f>VLOOKUP($B142,'Part 3 NNDR3'!$A$6:$FY$331,CC$4,FALSE)</f>
        <v>1754</v>
      </c>
      <c r="CD142" s="104">
        <f>VLOOKUP($B142,'Part 3 NNDR3'!$A$6:$FY$331,CD$4,FALSE)</f>
        <v>0</v>
      </c>
      <c r="CE142" s="104">
        <f>VLOOKUP($B142,'Part 3 NNDR3'!$A$6:$FY$331,CE$4,FALSE)</f>
        <v>1754</v>
      </c>
      <c r="CF142" s="104">
        <f>VLOOKUP($B142,'Part 3 NNDR3'!$A$6:$FY$331,CF$4,FALSE)</f>
        <v>-61486</v>
      </c>
      <c r="CG142" s="104">
        <f>VLOOKUP($B142,'Part 3 NNDR3'!$A$6:$FY$331,CG$4,FALSE)</f>
        <v>0</v>
      </c>
      <c r="CH142" s="104">
        <f>VLOOKUP($B142,'Part 3 NNDR3'!$A$6:$FY$331,CH$4,FALSE)</f>
        <v>-61486</v>
      </c>
      <c r="CI142" s="104">
        <f>VLOOKUP($B142,'Part 3 NNDR3'!$A$6:$FY$331,CI$4,FALSE)</f>
        <v>-4568</v>
      </c>
      <c r="CJ142" s="104">
        <f>VLOOKUP($B142,'Part 3 NNDR3'!$A$6:$FY$331,CJ$4,FALSE)</f>
        <v>0</v>
      </c>
      <c r="CK142" s="104">
        <f>VLOOKUP($B142,'Part 3 NNDR3'!$A$6:$FY$331,CK$4,FALSE)</f>
        <v>-4568</v>
      </c>
      <c r="CL142" s="104">
        <f>VLOOKUP($B142,'Part 3 NNDR3'!$A$6:$FY$331,CL$4,FALSE)</f>
        <v>0</v>
      </c>
      <c r="CM142" s="104">
        <f>VLOOKUP($B142,'Part 3 NNDR3'!$A$6:$FY$331,CM$4,FALSE)</f>
        <v>0</v>
      </c>
      <c r="CN142" s="104">
        <f>VLOOKUP($B142,'Part 3 NNDR3'!$A$6:$FY$331,CN$4,FALSE)</f>
        <v>0</v>
      </c>
      <c r="CO142" s="104">
        <f>VLOOKUP($B142,'Part 3 NNDR3'!$A$6:$FY$331,CO$4,FALSE)</f>
        <v>0</v>
      </c>
      <c r="CP142" s="104">
        <f>VLOOKUP($B142,'Part 3 NNDR3'!$A$6:$FY$331,CP$4,FALSE)</f>
        <v>0</v>
      </c>
      <c r="CQ142" s="104">
        <f>VLOOKUP($B142,'Part 3 NNDR3'!$A$6:$FY$331,CQ$4,FALSE)</f>
        <v>0</v>
      </c>
      <c r="CR142" s="104">
        <f>VLOOKUP($B142,'Part 3 NNDR3'!$A$6:$FY$331,CR$4,FALSE)</f>
        <v>0</v>
      </c>
      <c r="CS142" s="104">
        <f>VLOOKUP($B142,'Part 3 NNDR3'!$A$6:$FY$331,CS$4,FALSE)</f>
        <v>0</v>
      </c>
      <c r="CT142" s="104">
        <f>VLOOKUP($B142,'Part 3 NNDR3'!$A$6:$FY$331,CT$4,FALSE)</f>
        <v>0</v>
      </c>
      <c r="CU142" s="104">
        <f>VLOOKUP($B142,'Part 3 NNDR3'!$A$6:$FY$331,CU$4,FALSE)</f>
        <v>0</v>
      </c>
      <c r="CV142" s="104">
        <f>VLOOKUP($B142,'Part 3 NNDR3'!$A$6:$FY$331,CV$4,FALSE)</f>
        <v>0</v>
      </c>
      <c r="CW142" s="104">
        <f>VLOOKUP($B142,'Part 3 NNDR3'!$A$6:$FY$331,CW$4,FALSE)</f>
        <v>0</v>
      </c>
      <c r="CX142" s="104">
        <f>VLOOKUP($B142,'Part 3 NNDR3'!$A$6:$FY$331,CX$4,FALSE)</f>
        <v>0</v>
      </c>
      <c r="CY142" s="104">
        <f>VLOOKUP($B142,'Part 3 NNDR3'!$A$6:$FY$331,CY$4,FALSE)</f>
        <v>0</v>
      </c>
      <c r="CZ142" s="104">
        <f>VLOOKUP($B142,'Part 3 NNDR3'!$A$6:$FY$331,CZ$4,FALSE)</f>
        <v>0</v>
      </c>
      <c r="DA142" s="104">
        <f>VLOOKUP($B142,'Part 3 NNDR3'!$A$6:$FY$331,DA$4,FALSE)</f>
        <v>0</v>
      </c>
      <c r="DB142" s="104">
        <f>VLOOKUP($B142,'Part 3 NNDR3'!$A$6:$FY$331,DB$4,FALSE)</f>
        <v>0</v>
      </c>
      <c r="DC142" s="104">
        <f>VLOOKUP($B142,'Part 3 NNDR3'!$A$6:$FY$331,DC$4,FALSE)</f>
        <v>0</v>
      </c>
      <c r="DD142" s="104">
        <f>VLOOKUP($B142,'Part 3 NNDR3'!$A$6:$FY$331,DD$4,FALSE)</f>
        <v>0</v>
      </c>
      <c r="DE142" s="104">
        <f>VLOOKUP($B142,'Part 3 NNDR3'!$A$6:$FY$331,DE$4,FALSE)</f>
        <v>0</v>
      </c>
      <c r="DF142" s="104">
        <f>VLOOKUP($B142,'Part 3 NNDR3'!$A$6:$FY$331,DF$4,FALSE)</f>
        <v>0</v>
      </c>
      <c r="DG142" s="104">
        <f>VLOOKUP($B142,'Part 3 NNDR3'!$A$6:$FY$331,DG$4,FALSE)</f>
        <v>0</v>
      </c>
      <c r="DH142" s="104">
        <f>VLOOKUP($B142,'Part 3 NNDR3'!$A$6:$FY$331,DH$4,FALSE)</f>
        <v>0</v>
      </c>
      <c r="DI142" s="104">
        <f>VLOOKUP($B142,'Part 3 NNDR3'!$A$6:$FY$331,DI$4,FALSE)</f>
        <v>0</v>
      </c>
      <c r="DJ142" s="104">
        <f>VLOOKUP($B142,'Part 3 NNDR3'!$A$6:$FY$331,DJ$4,FALSE)</f>
        <v>0</v>
      </c>
      <c r="DK142" s="104">
        <f>VLOOKUP($B142,'Part 3 NNDR3'!$A$6:$FY$331,DK$4,FALSE)</f>
        <v>0</v>
      </c>
      <c r="DL142" s="104">
        <f>VLOOKUP($B142,'Part 3 NNDR3'!$A$6:$FY$331,DL$4,FALSE)</f>
        <v>-186419</v>
      </c>
      <c r="DM142" s="104">
        <f>VLOOKUP($B142,'Part 3 NNDR3'!$A$6:$FY$331,DM$4,FALSE)</f>
        <v>0</v>
      </c>
      <c r="DN142" s="104">
        <f>VLOOKUP($B142,'Part 3 NNDR3'!$A$6:$FY$331,DN$4,FALSE)</f>
        <v>-186419</v>
      </c>
      <c r="DO142" s="104">
        <f>VLOOKUP($B142,'Part 3 NNDR3'!$A$6:$FY$331,DO$4,FALSE)</f>
        <v>0</v>
      </c>
      <c r="DP142" s="104">
        <f>VLOOKUP($B142,'Part 3 NNDR3'!$A$6:$FY$331,DP$4,FALSE)</f>
        <v>0</v>
      </c>
      <c r="DQ142" s="104">
        <f>VLOOKUP($B142,'Part 3 NNDR3'!$A$6:$FY$331,DQ$4,FALSE)</f>
        <v>0</v>
      </c>
      <c r="DR142" s="104">
        <f>VLOOKUP($B142,'Part 3 NNDR3'!$A$6:$FY$331,DR$4,FALSE)</f>
        <v>0</v>
      </c>
      <c r="DS142" s="104">
        <f>VLOOKUP($B142,'Part 3 NNDR3'!$A$6:$FY$331,DS$4,FALSE)</f>
        <v>0</v>
      </c>
      <c r="DT142" s="104">
        <f>VLOOKUP($B142,'Part 3 NNDR3'!$A$6:$FY$331,DT$4,FALSE)</f>
        <v>0</v>
      </c>
      <c r="DU142" s="104">
        <f>VLOOKUP($B142,'Part 3 NNDR3'!$A$6:$FY$331,DU$4,FALSE)</f>
        <v>-85277</v>
      </c>
      <c r="DV142" s="104">
        <f>VLOOKUP($B142,'Part 3 NNDR3'!$A$6:$FY$331,DV$4,FALSE)</f>
        <v>0</v>
      </c>
      <c r="DW142" s="104">
        <f>VLOOKUP($B142,'Part 3 NNDR3'!$A$6:$FY$331,DW$4,FALSE)</f>
        <v>-85277</v>
      </c>
      <c r="DX142" s="104">
        <f>VLOOKUP($B142,'Part 3 NNDR3'!$A$6:$FY$331,DX$4,FALSE)</f>
        <v>-493</v>
      </c>
      <c r="DY142" s="104">
        <f>VLOOKUP($B142,'Part 3 NNDR3'!$A$6:$FY$331,DY$4,FALSE)</f>
        <v>0</v>
      </c>
      <c r="DZ142" s="104">
        <f>VLOOKUP($B142,'Part 3 NNDR3'!$A$6:$FY$331,DZ$4,FALSE)</f>
        <v>-493</v>
      </c>
      <c r="EA142" s="104">
        <f>VLOOKUP($B142,'Part 3 NNDR3'!$A$6:$FY$331,EA$4,FALSE)</f>
        <v>-724795</v>
      </c>
      <c r="EB142" s="104">
        <f>VLOOKUP($B142,'Part 3 NNDR3'!$A$6:$FY$331,EB$4,FALSE)</f>
        <v>0</v>
      </c>
      <c r="EC142" s="104">
        <f>VLOOKUP($B142,'Part 3 NNDR3'!$A$6:$FY$331,EC$4,FALSE)</f>
        <v>-724795</v>
      </c>
      <c r="ED142" s="104">
        <f>VLOOKUP($B142,'Part 3 NNDR3'!$A$6:$FY$331,ED$4,FALSE)</f>
        <v>-94740</v>
      </c>
      <c r="EE142" s="104">
        <f>VLOOKUP($B142,'Part 3 NNDR3'!$A$6:$FY$331,EE$4,FALSE)</f>
        <v>0</v>
      </c>
      <c r="EF142" s="104">
        <f>VLOOKUP($B142,'Part 3 NNDR3'!$A$6:$FY$331,EF$4,FALSE)</f>
        <v>-94740</v>
      </c>
      <c r="EG142" s="104">
        <f>VLOOKUP($B142,'Part 3 NNDR3'!$A$6:$FY$331,EG$4,FALSE)</f>
        <v>0</v>
      </c>
      <c r="EH142" s="104">
        <f>VLOOKUP($B142,'Part 3 NNDR3'!$A$6:$FY$331,EH$4,FALSE)</f>
        <v>0</v>
      </c>
      <c r="EI142" s="104">
        <f>VLOOKUP($B142,'Part 3 NNDR3'!$A$6:$FY$331,EI$4,FALSE)</f>
        <v>0</v>
      </c>
      <c r="EJ142" s="104">
        <f>VLOOKUP($B142,'Part 3 NNDR3'!$A$6:$FY$331,EJ$4,FALSE)</f>
        <v>0</v>
      </c>
      <c r="EK142" s="104">
        <f>VLOOKUP($B142,'Part 3 NNDR3'!$A$6:$FY$331,EK$4,FALSE)</f>
        <v>0</v>
      </c>
      <c r="EL142" s="104">
        <f>VLOOKUP($B142,'Part 3 NNDR3'!$A$6:$FY$331,EL$4,FALSE)</f>
        <v>0</v>
      </c>
      <c r="EM142" s="104">
        <f>VLOOKUP($B142,'Part 3 NNDR3'!$A$6:$FY$331,EM$4,FALSE)</f>
        <v>-18202</v>
      </c>
      <c r="EN142" s="104">
        <f>VLOOKUP($B142,'Part 3 NNDR3'!$A$6:$FY$331,EN$4,FALSE)</f>
        <v>0</v>
      </c>
      <c r="EO142" s="104">
        <f>VLOOKUP($B142,'Part 3 NNDR3'!$A$6:$FY$331,EO$4,FALSE)</f>
        <v>-18202</v>
      </c>
      <c r="EP142" s="104">
        <f>VLOOKUP($B142,'Part 3 NNDR3'!$A$6:$FY$331,EP$4,FALSE)</f>
        <v>-923507</v>
      </c>
      <c r="EQ142" s="104">
        <f>VLOOKUP($B142,'Part 3 NNDR3'!$A$6:$FY$331,EQ$4,FALSE)</f>
        <v>0</v>
      </c>
      <c r="ER142" s="104">
        <f>VLOOKUP($B142,'Part 3 NNDR3'!$A$6:$FY$331,ER$4,FALSE)</f>
        <v>-923507</v>
      </c>
      <c r="ES142" s="104">
        <f>VLOOKUP($B142,'Part 3 NNDR3'!$A$6:$FY$331,ES$4,FALSE)</f>
        <v>0</v>
      </c>
      <c r="ET142" s="104">
        <f>VLOOKUP($B142,'Part 3 NNDR3'!$A$6:$FY$331,ET$4,FALSE)</f>
        <v>0</v>
      </c>
      <c r="EU142" s="104">
        <f>VLOOKUP($B142,'Part 3 NNDR3'!$A$6:$FY$331,EU$4,FALSE)</f>
        <v>0</v>
      </c>
      <c r="EV142" s="104">
        <f>VLOOKUP($B142,'Part 3 NNDR3'!$A$6:$FY$331,EV$4,FALSE)</f>
        <v>1878</v>
      </c>
      <c r="EW142" s="104">
        <f>VLOOKUP($B142,'Part 3 NNDR3'!$A$6:$FY$331,EW$4,FALSE)</f>
        <v>0</v>
      </c>
      <c r="EX142" s="104">
        <f>VLOOKUP($B142,'Part 3 NNDR3'!$A$6:$FY$331,EX$4,FALSE)</f>
        <v>1878</v>
      </c>
      <c r="EY142" s="104">
        <f>VLOOKUP($B142,'Part 3 NNDR3'!$A$6:$FY$331,EY$4,FALSE)</f>
        <v>1878</v>
      </c>
      <c r="EZ142" s="104">
        <f>VLOOKUP($B142,'Part 3 NNDR3'!$A$6:$FY$331,EZ$4,FALSE)</f>
        <v>0</v>
      </c>
      <c r="FA142" s="104">
        <f>VLOOKUP($B142,'Part 3 NNDR3'!$A$6:$FY$331,FA$4,FALSE)</f>
        <v>1878</v>
      </c>
      <c r="FB142" s="104">
        <f>VLOOKUP($B142,'Part 3 NNDR3'!$A$6:$FY$331,FB$4,FALSE)</f>
        <v>64075816</v>
      </c>
      <c r="FC142" s="104">
        <f>VLOOKUP($B142,'Part 3 NNDR3'!$A$6:$FY$331,FC$4,FALSE)</f>
        <v>0</v>
      </c>
      <c r="FD142" s="104">
        <f>VLOOKUP($B142,'Part 3 NNDR3'!$A$6:$FY$331,FD$4,FALSE)</f>
        <v>64075816</v>
      </c>
      <c r="FE142" s="104">
        <f>VLOOKUP($B142,'Part 3 NNDR3'!$A$6:$FY$331,FE$4,FALSE)</f>
        <v>54920</v>
      </c>
      <c r="FF142" s="104">
        <f>VLOOKUP($B142,'Part 3 NNDR3'!$A$6:$FY$331,FF$4,FALSE)</f>
        <v>0</v>
      </c>
      <c r="FG142" s="104">
        <f>VLOOKUP($B142,'Part 3 NNDR3'!$A$6:$FY$331,FG$4,FALSE)</f>
        <v>54920</v>
      </c>
      <c r="FH142" s="104">
        <f>VLOOKUP($B142,'Part 3 NNDR3'!$A$6:$FY$331,FH$4,FALSE)</f>
        <v>-4589929</v>
      </c>
      <c r="FI142" s="104">
        <f>VLOOKUP($B142,'Part 3 NNDR3'!$A$6:$FY$331,FI$4,FALSE)</f>
        <v>0</v>
      </c>
      <c r="FJ142" s="104">
        <f>VLOOKUP($B142,'Part 3 NNDR3'!$A$6:$FY$331,FJ$4,FALSE)</f>
        <v>-4589929</v>
      </c>
      <c r="FK142" s="104">
        <f>VLOOKUP($B142,'Part 3 NNDR3'!$A$6:$FY$331,FK$4,FALSE)</f>
        <v>-1749140</v>
      </c>
      <c r="FL142" s="104">
        <f>VLOOKUP($B142,'Part 3 NNDR3'!$A$6:$FY$331,FL$4,FALSE)</f>
        <v>0</v>
      </c>
      <c r="FM142" s="104">
        <f>VLOOKUP($B142,'Part 3 NNDR3'!$A$6:$FY$331,FM$4,FALSE)</f>
        <v>-1749140</v>
      </c>
      <c r="FN142" s="104">
        <f>VLOOKUP($B142,'Part 3 NNDR3'!$A$6:$FY$331,FN$4,FALSE)</f>
        <v>-186419</v>
      </c>
      <c r="FO142" s="104">
        <f>VLOOKUP($B142,'Part 3 NNDR3'!$A$6:$FY$331,FO$4,FALSE)</f>
        <v>0</v>
      </c>
      <c r="FP142" s="104">
        <f>VLOOKUP($B142,'Part 3 NNDR3'!$A$6:$FY$331,FP$4,FALSE)</f>
        <v>-186419</v>
      </c>
      <c r="FQ142" s="104">
        <f>VLOOKUP($B142,'Part 3 NNDR3'!$A$6:$FY$331,FQ$4,FALSE)</f>
        <v>-923507</v>
      </c>
      <c r="FR142" s="104">
        <f>VLOOKUP($B142,'Part 3 NNDR3'!$A$6:$FY$331,FR$4,FALSE)</f>
        <v>0</v>
      </c>
      <c r="FS142" s="104">
        <f>VLOOKUP($B142,'Part 3 NNDR3'!$A$6:$FY$331,FS$4,FALSE)</f>
        <v>-923507</v>
      </c>
      <c r="FT142" s="104">
        <f>VLOOKUP($B142,'Part 3 NNDR3'!$A$6:$FY$331,FT$4,FALSE)</f>
        <v>1878</v>
      </c>
      <c r="FU142" s="104">
        <f>VLOOKUP($B142,'Part 3 NNDR3'!$A$6:$FY$331,FU$4,FALSE)</f>
        <v>0</v>
      </c>
      <c r="FV142" s="104">
        <f>VLOOKUP($B142,'Part 3 NNDR3'!$A$6:$FY$331,FV$4,FALSE)</f>
        <v>1878</v>
      </c>
      <c r="FW142" s="104">
        <f>VLOOKUP($B142,'Part 3 NNDR3'!$A$6:$FY$331,FW$4,FALSE)</f>
        <v>-7392197</v>
      </c>
      <c r="FX142" s="104">
        <f>VLOOKUP($B142,'Part 3 NNDR3'!$A$6:$FY$331,FX$4,FALSE)</f>
        <v>0</v>
      </c>
      <c r="FY142" s="104">
        <f>VLOOKUP($B142,'Part 3 NNDR3'!$A$6:$FY$331,FY$4,FALSE)</f>
        <v>-7392197</v>
      </c>
      <c r="FZ142" s="104">
        <f>VLOOKUP($B142,'Part 3 NNDR3'!$A$6:$FY$331,FZ$4,FALSE)</f>
        <v>56683619</v>
      </c>
      <c r="GA142" s="104">
        <f>VLOOKUP($B142,'Part 3 NNDR3'!$A$6:$FY$331,GA$4,FALSE)</f>
        <v>0</v>
      </c>
      <c r="GB142" s="104">
        <f>VLOOKUP($B142,'Part 3 NNDR3'!$A$6:$FY$331,GB$4,FALSE)</f>
        <v>56683619</v>
      </c>
      <c r="GC142" s="105" t="str">
        <f>VLOOKUP($B142,'Data (Updated)'!$C$4:$E$329,2,FALSE)</f>
        <v>E3520</v>
      </c>
      <c r="GD142" s="106" t="str">
        <f>VLOOKUP($B142,'Data (Updated)'!$C$4:$E$329,3,FALSE)</f>
        <v>NA</v>
      </c>
    </row>
    <row r="143" spans="1:186" ht="12.75" x14ac:dyDescent="0.2">
      <c r="A143" s="75">
        <v>138</v>
      </c>
      <c r="B143" s="100" t="s">
        <v>377</v>
      </c>
      <c r="C143" s="101" t="s">
        <v>951</v>
      </c>
      <c r="D143" s="102" t="s">
        <v>942</v>
      </c>
      <c r="E143" s="103" t="s">
        <v>971</v>
      </c>
      <c r="F143" s="104">
        <f>VLOOKUP($B143,'Part 3 NNDR3'!$A$6:$FY$331,F$4,FALSE)</f>
        <v>0</v>
      </c>
      <c r="G143" s="104">
        <f>VLOOKUP($B143,'Part 3 NNDR3'!$A$6:$FY$331,G$4,FALSE)</f>
        <v>0</v>
      </c>
      <c r="H143" s="104">
        <f>VLOOKUP($B143,'Part 3 NNDR3'!$A$6:$FY$331,H$4,FALSE)</f>
        <v>0</v>
      </c>
      <c r="I143" s="104">
        <f>VLOOKUP($B143,'Part 3 NNDR3'!$A$6:$FY$331,I$4,FALSE)</f>
        <v>-78020</v>
      </c>
      <c r="J143" s="104">
        <f>VLOOKUP($B143,'Part 3 NNDR3'!$A$6:$FY$331,J$4,FALSE)</f>
        <v>0</v>
      </c>
      <c r="K143" s="104">
        <f>VLOOKUP($B143,'Part 3 NNDR3'!$A$6:$FY$331,K$4,FALSE)</f>
        <v>-78020</v>
      </c>
      <c r="L143" s="104">
        <f>VLOOKUP($B143,'Part 3 NNDR3'!$A$6:$FY$331,L$4,FALSE)</f>
        <v>0</v>
      </c>
      <c r="M143" s="104">
        <f>VLOOKUP($B143,'Part 3 NNDR3'!$A$6:$FY$331,M$4,FALSE)</f>
        <v>0</v>
      </c>
      <c r="N143" s="104">
        <f>VLOOKUP($B143,'Part 3 NNDR3'!$A$6:$FY$331,N$4,FALSE)</f>
        <v>0</v>
      </c>
      <c r="O143" s="104">
        <f>VLOOKUP($B143,'Part 3 NNDR3'!$A$6:$FY$331,O$4,FALSE)</f>
        <v>47446</v>
      </c>
      <c r="P143" s="104">
        <f>VLOOKUP($B143,'Part 3 NNDR3'!$A$6:$FY$331,P$4,FALSE)</f>
        <v>0</v>
      </c>
      <c r="Q143" s="104">
        <f>VLOOKUP($B143,'Part 3 NNDR3'!$A$6:$FY$331,Q$4,FALSE)</f>
        <v>47446</v>
      </c>
      <c r="R143" s="104">
        <f>VLOOKUP($B143,'Part 3 NNDR3'!$A$6:$FY$331,R$4,FALSE)</f>
        <v>-30574</v>
      </c>
      <c r="S143" s="104">
        <f>VLOOKUP($B143,'Part 3 NNDR3'!$A$6:$FY$331,S$4,FALSE)</f>
        <v>0</v>
      </c>
      <c r="T143" s="104">
        <f>VLOOKUP($B143,'Part 3 NNDR3'!$A$6:$FY$331,T$4,FALSE)</f>
        <v>-30574</v>
      </c>
      <c r="U143" s="104">
        <f>VLOOKUP($B143,'Part 3 NNDR3'!$A$6:$FY$331,U$4,FALSE)</f>
        <v>-5085627</v>
      </c>
      <c r="V143" s="104">
        <f>VLOOKUP($B143,'Part 3 NNDR3'!$A$6:$FY$331,V$4,FALSE)</f>
        <v>0</v>
      </c>
      <c r="W143" s="104">
        <f>VLOOKUP($B143,'Part 3 NNDR3'!$A$6:$FY$331,W$4,FALSE)</f>
        <v>-5085627</v>
      </c>
      <c r="X143" s="104">
        <f>VLOOKUP($B143,'Part 3 NNDR3'!$A$6:$FY$331,X$4,FALSE)</f>
        <v>-25910</v>
      </c>
      <c r="Y143" s="104">
        <f>VLOOKUP($B143,'Part 3 NNDR3'!$A$6:$FY$331,Y$4,FALSE)</f>
        <v>0</v>
      </c>
      <c r="Z143" s="104">
        <f>VLOOKUP($B143,'Part 3 NNDR3'!$A$6:$FY$331,Z$4,FALSE)</f>
        <v>-25910</v>
      </c>
      <c r="AA143" s="104">
        <f>VLOOKUP($B143,'Part 3 NNDR3'!$A$6:$FY$331,AA$4,FALSE)</f>
        <v>-314743</v>
      </c>
      <c r="AB143" s="104">
        <f>VLOOKUP($B143,'Part 3 NNDR3'!$A$6:$FY$331,AB$4,FALSE)</f>
        <v>0</v>
      </c>
      <c r="AC143" s="104">
        <f>VLOOKUP($B143,'Part 3 NNDR3'!$A$6:$FY$331,AC$4,FALSE)</f>
        <v>-314743</v>
      </c>
      <c r="AD143" s="104">
        <f>VLOOKUP($B143,'Part 3 NNDR3'!$A$6:$FY$331,AD$4,FALSE)</f>
        <v>-172899</v>
      </c>
      <c r="AE143" s="104">
        <f>VLOOKUP($B143,'Part 3 NNDR3'!$A$6:$FY$331,AE$4,FALSE)</f>
        <v>0</v>
      </c>
      <c r="AF143" s="104">
        <f>VLOOKUP($B143,'Part 3 NNDR3'!$A$6:$FY$331,AF$4,FALSE)</f>
        <v>-172899</v>
      </c>
      <c r="AG143" s="104">
        <f>VLOOKUP($B143,'Part 3 NNDR3'!$A$6:$FY$331,AG$4,FALSE)</f>
        <v>-178</v>
      </c>
      <c r="AH143" s="104">
        <f>VLOOKUP($B143,'Part 3 NNDR3'!$A$6:$FY$331,AH$4,FALSE)</f>
        <v>0</v>
      </c>
      <c r="AI143" s="104">
        <f>VLOOKUP($B143,'Part 3 NNDR3'!$A$6:$FY$331,AI$4,FALSE)</f>
        <v>-178</v>
      </c>
      <c r="AJ143" s="104">
        <f>VLOOKUP($B143,'Part 3 NNDR3'!$A$6:$FY$331,AJ$4,FALSE)</f>
        <v>891406</v>
      </c>
      <c r="AK143" s="104">
        <f>VLOOKUP($B143,'Part 3 NNDR3'!$A$6:$FY$331,AK$4,FALSE)</f>
        <v>0</v>
      </c>
      <c r="AL143" s="104">
        <f>VLOOKUP($B143,'Part 3 NNDR3'!$A$6:$FY$331,AL$4,FALSE)</f>
        <v>891406</v>
      </c>
      <c r="AM143" s="104">
        <f>VLOOKUP($B143,'Part 3 NNDR3'!$A$6:$FY$331,AM$4,FALSE)</f>
        <v>-34037</v>
      </c>
      <c r="AN143" s="104">
        <f>VLOOKUP($B143,'Part 3 NNDR3'!$A$6:$FY$331,AN$4,FALSE)</f>
        <v>0</v>
      </c>
      <c r="AO143" s="104">
        <f>VLOOKUP($B143,'Part 3 NNDR3'!$A$6:$FY$331,AO$4,FALSE)</f>
        <v>-34037</v>
      </c>
      <c r="AP143" s="104">
        <f>VLOOKUP($B143,'Part 3 NNDR3'!$A$6:$FY$331,AP$4,FALSE)</f>
        <v>-2933521</v>
      </c>
      <c r="AQ143" s="104">
        <f>VLOOKUP($B143,'Part 3 NNDR3'!$A$6:$FY$331,AQ$4,FALSE)</f>
        <v>0</v>
      </c>
      <c r="AR143" s="104">
        <f>VLOOKUP($B143,'Part 3 NNDR3'!$A$6:$FY$331,AR$4,FALSE)</f>
        <v>-2933521</v>
      </c>
      <c r="AS143" s="104">
        <f>VLOOKUP($B143,'Part 3 NNDR3'!$A$6:$FY$331,AS$4,FALSE)</f>
        <v>-530998</v>
      </c>
      <c r="AT143" s="104">
        <f>VLOOKUP($B143,'Part 3 NNDR3'!$A$6:$FY$331,AT$4,FALSE)</f>
        <v>0</v>
      </c>
      <c r="AU143" s="104">
        <f>VLOOKUP($B143,'Part 3 NNDR3'!$A$6:$FY$331,AU$4,FALSE)</f>
        <v>-530998</v>
      </c>
      <c r="AV143" s="104">
        <f>VLOOKUP($B143,'Part 3 NNDR3'!$A$6:$FY$331,AV$4,FALSE)</f>
        <v>-91720</v>
      </c>
      <c r="AW143" s="104">
        <f>VLOOKUP($B143,'Part 3 NNDR3'!$A$6:$FY$331,AW$4,FALSE)</f>
        <v>0</v>
      </c>
      <c r="AX143" s="104">
        <f>VLOOKUP($B143,'Part 3 NNDR3'!$A$6:$FY$331,AX$4,FALSE)</f>
        <v>-91720</v>
      </c>
      <c r="AY143" s="104">
        <f>VLOOKUP($B143,'Part 3 NNDR3'!$A$6:$FY$331,AY$4,FALSE)</f>
        <v>0</v>
      </c>
      <c r="AZ143" s="104">
        <f>VLOOKUP($B143,'Part 3 NNDR3'!$A$6:$FY$331,AZ$4,FALSE)</f>
        <v>0</v>
      </c>
      <c r="BA143" s="104">
        <f>VLOOKUP($B143,'Part 3 NNDR3'!$A$6:$FY$331,BA$4,FALSE)</f>
        <v>0</v>
      </c>
      <c r="BB143" s="104">
        <f>VLOOKUP($B143,'Part 3 NNDR3'!$A$6:$FY$331,BB$4,FALSE)</f>
        <v>-9888</v>
      </c>
      <c r="BC143" s="104">
        <f>VLOOKUP($B143,'Part 3 NNDR3'!$A$6:$FY$331,BC$4,FALSE)</f>
        <v>0</v>
      </c>
      <c r="BD143" s="104">
        <f>VLOOKUP($B143,'Part 3 NNDR3'!$A$6:$FY$331,BD$4,FALSE)</f>
        <v>-9888</v>
      </c>
      <c r="BE143" s="104">
        <f>VLOOKUP($B143,'Part 3 NNDR3'!$A$6:$FY$331,BE$4,FALSE)</f>
        <v>0</v>
      </c>
      <c r="BF143" s="104">
        <f>VLOOKUP($B143,'Part 3 NNDR3'!$A$6:$FY$331,BF$4,FALSE)</f>
        <v>0</v>
      </c>
      <c r="BG143" s="104">
        <f>VLOOKUP($B143,'Part 3 NNDR3'!$A$6:$FY$331,BG$4,FALSE)</f>
        <v>0</v>
      </c>
      <c r="BH143" s="104">
        <f>VLOOKUP($B143,'Part 3 NNDR3'!$A$6:$FY$331,BH$4,FALSE)</f>
        <v>-8109128</v>
      </c>
      <c r="BI143" s="104">
        <f>VLOOKUP($B143,'Part 3 NNDR3'!$A$6:$FY$331,BI$4,FALSE)</f>
        <v>0</v>
      </c>
      <c r="BJ143" s="104">
        <f>VLOOKUP($B143,'Part 3 NNDR3'!$A$6:$FY$331,BJ$4,FALSE)</f>
        <v>-8109128</v>
      </c>
      <c r="BK143" s="104">
        <f>VLOOKUP($B143,'Part 3 NNDR3'!$A$6:$FY$331,BK$4,FALSE)</f>
        <v>-189</v>
      </c>
      <c r="BL143" s="104">
        <f>VLOOKUP($B143,'Part 3 NNDR3'!$A$6:$FY$331,BL$4,FALSE)</f>
        <v>0</v>
      </c>
      <c r="BM143" s="104">
        <f>VLOOKUP($B143,'Part 3 NNDR3'!$A$6:$FY$331,BM$4,FALSE)</f>
        <v>-189</v>
      </c>
      <c r="BN143" s="104">
        <f>VLOOKUP($B143,'Part 3 NNDR3'!$A$6:$FY$331,BN$4,FALSE)</f>
        <v>0</v>
      </c>
      <c r="BO143" s="104">
        <f>VLOOKUP($B143,'Part 3 NNDR3'!$A$6:$FY$331,BO$4,FALSE)</f>
        <v>0</v>
      </c>
      <c r="BP143" s="104">
        <f>VLOOKUP($B143,'Part 3 NNDR3'!$A$6:$FY$331,BP$4,FALSE)</f>
        <v>0</v>
      </c>
      <c r="BQ143" s="104">
        <f>VLOOKUP($B143,'Part 3 NNDR3'!$A$6:$FY$331,BQ$4,FALSE)</f>
        <v>-809946</v>
      </c>
      <c r="BR143" s="104">
        <f>VLOOKUP($B143,'Part 3 NNDR3'!$A$6:$FY$331,BR$4,FALSE)</f>
        <v>0</v>
      </c>
      <c r="BS143" s="104">
        <f>VLOOKUP($B143,'Part 3 NNDR3'!$A$6:$FY$331,BS$4,FALSE)</f>
        <v>-809946</v>
      </c>
      <c r="BT143" s="104">
        <f>VLOOKUP($B143,'Part 3 NNDR3'!$A$6:$FY$331,BT$4,FALSE)</f>
        <v>-39182</v>
      </c>
      <c r="BU143" s="104">
        <f>VLOOKUP($B143,'Part 3 NNDR3'!$A$6:$FY$331,BU$4,FALSE)</f>
        <v>0</v>
      </c>
      <c r="BV143" s="104">
        <f>VLOOKUP($B143,'Part 3 NNDR3'!$A$6:$FY$331,BV$4,FALSE)</f>
        <v>-39182</v>
      </c>
      <c r="BW143" s="104">
        <f>VLOOKUP($B143,'Part 3 NNDR3'!$A$6:$FY$331,BW$4,FALSE)</f>
        <v>-849317</v>
      </c>
      <c r="BX143" s="104">
        <f>VLOOKUP($B143,'Part 3 NNDR3'!$A$6:$FY$331,BX$4,FALSE)</f>
        <v>0</v>
      </c>
      <c r="BY143" s="104">
        <f>VLOOKUP($B143,'Part 3 NNDR3'!$A$6:$FY$331,BY$4,FALSE)</f>
        <v>-849317</v>
      </c>
      <c r="BZ143" s="104">
        <f>VLOOKUP($B143,'Part 3 NNDR3'!$A$6:$FY$331,BZ$4,FALSE)</f>
        <v>-67979</v>
      </c>
      <c r="CA143" s="104">
        <f>VLOOKUP($B143,'Part 3 NNDR3'!$A$6:$FY$331,CA$4,FALSE)</f>
        <v>0</v>
      </c>
      <c r="CB143" s="104">
        <f>VLOOKUP($B143,'Part 3 NNDR3'!$A$6:$FY$331,CB$4,FALSE)</f>
        <v>-67979</v>
      </c>
      <c r="CC143" s="104">
        <f>VLOOKUP($B143,'Part 3 NNDR3'!$A$6:$FY$331,CC$4,FALSE)</f>
        <v>-343</v>
      </c>
      <c r="CD143" s="104">
        <f>VLOOKUP($B143,'Part 3 NNDR3'!$A$6:$FY$331,CD$4,FALSE)</f>
        <v>0</v>
      </c>
      <c r="CE143" s="104">
        <f>VLOOKUP($B143,'Part 3 NNDR3'!$A$6:$FY$331,CE$4,FALSE)</f>
        <v>-343</v>
      </c>
      <c r="CF143" s="104">
        <f>VLOOKUP($B143,'Part 3 NNDR3'!$A$6:$FY$331,CF$4,FALSE)</f>
        <v>-87396</v>
      </c>
      <c r="CG143" s="104">
        <f>VLOOKUP($B143,'Part 3 NNDR3'!$A$6:$FY$331,CG$4,FALSE)</f>
        <v>0</v>
      </c>
      <c r="CH143" s="104">
        <f>VLOOKUP($B143,'Part 3 NNDR3'!$A$6:$FY$331,CH$4,FALSE)</f>
        <v>-87396</v>
      </c>
      <c r="CI143" s="104">
        <f>VLOOKUP($B143,'Part 3 NNDR3'!$A$6:$FY$331,CI$4,FALSE)</f>
        <v>-5969</v>
      </c>
      <c r="CJ143" s="104">
        <f>VLOOKUP($B143,'Part 3 NNDR3'!$A$6:$FY$331,CJ$4,FALSE)</f>
        <v>0</v>
      </c>
      <c r="CK143" s="104">
        <f>VLOOKUP($B143,'Part 3 NNDR3'!$A$6:$FY$331,CK$4,FALSE)</f>
        <v>-5969</v>
      </c>
      <c r="CL143" s="104">
        <f>VLOOKUP($B143,'Part 3 NNDR3'!$A$6:$FY$331,CL$4,FALSE)</f>
        <v>-937</v>
      </c>
      <c r="CM143" s="104">
        <f>VLOOKUP($B143,'Part 3 NNDR3'!$A$6:$FY$331,CM$4,FALSE)</f>
        <v>0</v>
      </c>
      <c r="CN143" s="104">
        <f>VLOOKUP($B143,'Part 3 NNDR3'!$A$6:$FY$331,CN$4,FALSE)</f>
        <v>-937</v>
      </c>
      <c r="CO143" s="104">
        <f>VLOOKUP($B143,'Part 3 NNDR3'!$A$6:$FY$331,CO$4,FALSE)</f>
        <v>0</v>
      </c>
      <c r="CP143" s="104">
        <f>VLOOKUP($B143,'Part 3 NNDR3'!$A$6:$FY$331,CP$4,FALSE)</f>
        <v>0</v>
      </c>
      <c r="CQ143" s="104">
        <f>VLOOKUP($B143,'Part 3 NNDR3'!$A$6:$FY$331,CQ$4,FALSE)</f>
        <v>0</v>
      </c>
      <c r="CR143" s="104">
        <f>VLOOKUP($B143,'Part 3 NNDR3'!$A$6:$FY$331,CR$4,FALSE)</f>
        <v>-5191</v>
      </c>
      <c r="CS143" s="104">
        <f>VLOOKUP($B143,'Part 3 NNDR3'!$A$6:$FY$331,CS$4,FALSE)</f>
        <v>0</v>
      </c>
      <c r="CT143" s="104">
        <f>VLOOKUP($B143,'Part 3 NNDR3'!$A$6:$FY$331,CT$4,FALSE)</f>
        <v>-5191</v>
      </c>
      <c r="CU143" s="104">
        <f>VLOOKUP($B143,'Part 3 NNDR3'!$A$6:$FY$331,CU$4,FALSE)</f>
        <v>0</v>
      </c>
      <c r="CV143" s="104">
        <f>VLOOKUP($B143,'Part 3 NNDR3'!$A$6:$FY$331,CV$4,FALSE)</f>
        <v>0</v>
      </c>
      <c r="CW143" s="104">
        <f>VLOOKUP($B143,'Part 3 NNDR3'!$A$6:$FY$331,CW$4,FALSE)</f>
        <v>0</v>
      </c>
      <c r="CX143" s="104">
        <f>VLOOKUP($B143,'Part 3 NNDR3'!$A$6:$FY$331,CX$4,FALSE)</f>
        <v>0</v>
      </c>
      <c r="CY143" s="104">
        <f>VLOOKUP($B143,'Part 3 NNDR3'!$A$6:$FY$331,CY$4,FALSE)</f>
        <v>0</v>
      </c>
      <c r="CZ143" s="104">
        <f>VLOOKUP($B143,'Part 3 NNDR3'!$A$6:$FY$331,CZ$4,FALSE)</f>
        <v>0</v>
      </c>
      <c r="DA143" s="104">
        <f>VLOOKUP($B143,'Part 3 NNDR3'!$A$6:$FY$331,DA$4,FALSE)</f>
        <v>0</v>
      </c>
      <c r="DB143" s="104">
        <f>VLOOKUP($B143,'Part 3 NNDR3'!$A$6:$FY$331,DB$4,FALSE)</f>
        <v>0</v>
      </c>
      <c r="DC143" s="104">
        <f>VLOOKUP($B143,'Part 3 NNDR3'!$A$6:$FY$331,DC$4,FALSE)</f>
        <v>0</v>
      </c>
      <c r="DD143" s="104">
        <f>VLOOKUP($B143,'Part 3 NNDR3'!$A$6:$FY$331,DD$4,FALSE)</f>
        <v>0</v>
      </c>
      <c r="DE143" s="104">
        <f>VLOOKUP($B143,'Part 3 NNDR3'!$A$6:$FY$331,DE$4,FALSE)</f>
        <v>0</v>
      </c>
      <c r="DF143" s="104">
        <f>VLOOKUP($B143,'Part 3 NNDR3'!$A$6:$FY$331,DF$4,FALSE)</f>
        <v>0</v>
      </c>
      <c r="DG143" s="104">
        <f>VLOOKUP($B143,'Part 3 NNDR3'!$A$6:$FY$331,DG$4,FALSE)</f>
        <v>0</v>
      </c>
      <c r="DH143" s="104">
        <f>VLOOKUP($B143,'Part 3 NNDR3'!$A$6:$FY$331,DH$4,FALSE)</f>
        <v>0</v>
      </c>
      <c r="DI143" s="104">
        <f>VLOOKUP($B143,'Part 3 NNDR3'!$A$6:$FY$331,DI$4,FALSE)</f>
        <v>0</v>
      </c>
      <c r="DJ143" s="104">
        <f>VLOOKUP($B143,'Part 3 NNDR3'!$A$6:$FY$331,DJ$4,FALSE)</f>
        <v>0</v>
      </c>
      <c r="DK143" s="104">
        <f>VLOOKUP($B143,'Part 3 NNDR3'!$A$6:$FY$331,DK$4,FALSE)</f>
        <v>0</v>
      </c>
      <c r="DL143" s="104">
        <f>VLOOKUP($B143,'Part 3 NNDR3'!$A$6:$FY$331,DL$4,FALSE)</f>
        <v>-167815</v>
      </c>
      <c r="DM143" s="104">
        <f>VLOOKUP($B143,'Part 3 NNDR3'!$A$6:$FY$331,DM$4,FALSE)</f>
        <v>0</v>
      </c>
      <c r="DN143" s="104">
        <f>VLOOKUP($B143,'Part 3 NNDR3'!$A$6:$FY$331,DN$4,FALSE)</f>
        <v>-167815</v>
      </c>
      <c r="DO143" s="104">
        <f>VLOOKUP($B143,'Part 3 NNDR3'!$A$6:$FY$331,DO$4,FALSE)</f>
        <v>-4177</v>
      </c>
      <c r="DP143" s="104">
        <f>VLOOKUP($B143,'Part 3 NNDR3'!$A$6:$FY$331,DP$4,FALSE)</f>
        <v>0</v>
      </c>
      <c r="DQ143" s="104">
        <f>VLOOKUP($B143,'Part 3 NNDR3'!$A$6:$FY$331,DQ$4,FALSE)</f>
        <v>-4177</v>
      </c>
      <c r="DR143" s="104">
        <f>VLOOKUP($B143,'Part 3 NNDR3'!$A$6:$FY$331,DR$4,FALSE)</f>
        <v>0</v>
      </c>
      <c r="DS143" s="104">
        <f>VLOOKUP($B143,'Part 3 NNDR3'!$A$6:$FY$331,DS$4,FALSE)</f>
        <v>0</v>
      </c>
      <c r="DT143" s="104">
        <f>VLOOKUP($B143,'Part 3 NNDR3'!$A$6:$FY$331,DT$4,FALSE)</f>
        <v>0</v>
      </c>
      <c r="DU143" s="104">
        <f>VLOOKUP($B143,'Part 3 NNDR3'!$A$6:$FY$331,DU$4,FALSE)</f>
        <v>-15359</v>
      </c>
      <c r="DV143" s="104">
        <f>VLOOKUP($B143,'Part 3 NNDR3'!$A$6:$FY$331,DV$4,FALSE)</f>
        <v>0</v>
      </c>
      <c r="DW143" s="104">
        <f>VLOOKUP($B143,'Part 3 NNDR3'!$A$6:$FY$331,DW$4,FALSE)</f>
        <v>-15359</v>
      </c>
      <c r="DX143" s="104">
        <f>VLOOKUP($B143,'Part 3 NNDR3'!$A$6:$FY$331,DX$4,FALSE)</f>
        <v>-1113</v>
      </c>
      <c r="DY143" s="104">
        <f>VLOOKUP($B143,'Part 3 NNDR3'!$A$6:$FY$331,DY$4,FALSE)</f>
        <v>0</v>
      </c>
      <c r="DZ143" s="104">
        <f>VLOOKUP($B143,'Part 3 NNDR3'!$A$6:$FY$331,DZ$4,FALSE)</f>
        <v>-1113</v>
      </c>
      <c r="EA143" s="104">
        <f>VLOOKUP($B143,'Part 3 NNDR3'!$A$6:$FY$331,EA$4,FALSE)</f>
        <v>-836077</v>
      </c>
      <c r="EB143" s="104">
        <f>VLOOKUP($B143,'Part 3 NNDR3'!$A$6:$FY$331,EB$4,FALSE)</f>
        <v>0</v>
      </c>
      <c r="EC143" s="104">
        <f>VLOOKUP($B143,'Part 3 NNDR3'!$A$6:$FY$331,EC$4,FALSE)</f>
        <v>-836077</v>
      </c>
      <c r="ED143" s="104">
        <f>VLOOKUP($B143,'Part 3 NNDR3'!$A$6:$FY$331,ED$4,FALSE)</f>
        <v>-12015</v>
      </c>
      <c r="EE143" s="104">
        <f>VLOOKUP($B143,'Part 3 NNDR3'!$A$6:$FY$331,EE$4,FALSE)</f>
        <v>0</v>
      </c>
      <c r="EF143" s="104">
        <f>VLOOKUP($B143,'Part 3 NNDR3'!$A$6:$FY$331,EF$4,FALSE)</f>
        <v>-12015</v>
      </c>
      <c r="EG143" s="104">
        <f>VLOOKUP($B143,'Part 3 NNDR3'!$A$6:$FY$331,EG$4,FALSE)</f>
        <v>0</v>
      </c>
      <c r="EH143" s="104">
        <f>VLOOKUP($B143,'Part 3 NNDR3'!$A$6:$FY$331,EH$4,FALSE)</f>
        <v>0</v>
      </c>
      <c r="EI143" s="104">
        <f>VLOOKUP($B143,'Part 3 NNDR3'!$A$6:$FY$331,EI$4,FALSE)</f>
        <v>0</v>
      </c>
      <c r="EJ143" s="104">
        <f>VLOOKUP($B143,'Part 3 NNDR3'!$A$6:$FY$331,EJ$4,FALSE)</f>
        <v>0</v>
      </c>
      <c r="EK143" s="104">
        <f>VLOOKUP($B143,'Part 3 NNDR3'!$A$6:$FY$331,EK$4,FALSE)</f>
        <v>0</v>
      </c>
      <c r="EL143" s="104">
        <f>VLOOKUP($B143,'Part 3 NNDR3'!$A$6:$FY$331,EL$4,FALSE)</f>
        <v>0</v>
      </c>
      <c r="EM143" s="104">
        <f>VLOOKUP($B143,'Part 3 NNDR3'!$A$6:$FY$331,EM$4,FALSE)</f>
        <v>-10297</v>
      </c>
      <c r="EN143" s="104">
        <f>VLOOKUP($B143,'Part 3 NNDR3'!$A$6:$FY$331,EN$4,FALSE)</f>
        <v>0</v>
      </c>
      <c r="EO143" s="104">
        <f>VLOOKUP($B143,'Part 3 NNDR3'!$A$6:$FY$331,EO$4,FALSE)</f>
        <v>-10297</v>
      </c>
      <c r="EP143" s="104">
        <f>VLOOKUP($B143,'Part 3 NNDR3'!$A$6:$FY$331,EP$4,FALSE)</f>
        <v>-879038</v>
      </c>
      <c r="EQ143" s="104">
        <f>VLOOKUP($B143,'Part 3 NNDR3'!$A$6:$FY$331,EQ$4,FALSE)</f>
        <v>0</v>
      </c>
      <c r="ER143" s="104">
        <f>VLOOKUP($B143,'Part 3 NNDR3'!$A$6:$FY$331,ER$4,FALSE)</f>
        <v>-879038</v>
      </c>
      <c r="ES143" s="104">
        <f>VLOOKUP($B143,'Part 3 NNDR3'!$A$6:$FY$331,ES$4,FALSE)</f>
        <v>-33667</v>
      </c>
      <c r="ET143" s="104">
        <f>VLOOKUP($B143,'Part 3 NNDR3'!$A$6:$FY$331,ET$4,FALSE)</f>
        <v>0</v>
      </c>
      <c r="EU143" s="104">
        <f>VLOOKUP($B143,'Part 3 NNDR3'!$A$6:$FY$331,EU$4,FALSE)</f>
        <v>-33667</v>
      </c>
      <c r="EV143" s="104">
        <f>VLOOKUP($B143,'Part 3 NNDR3'!$A$6:$FY$331,EV$4,FALSE)</f>
        <v>-8610</v>
      </c>
      <c r="EW143" s="104">
        <f>VLOOKUP($B143,'Part 3 NNDR3'!$A$6:$FY$331,EW$4,FALSE)</f>
        <v>0</v>
      </c>
      <c r="EX143" s="104">
        <f>VLOOKUP($B143,'Part 3 NNDR3'!$A$6:$FY$331,EX$4,FALSE)</f>
        <v>-8610</v>
      </c>
      <c r="EY143" s="104">
        <f>VLOOKUP($B143,'Part 3 NNDR3'!$A$6:$FY$331,EY$4,FALSE)</f>
        <v>-42277</v>
      </c>
      <c r="EZ143" s="104">
        <f>VLOOKUP($B143,'Part 3 NNDR3'!$A$6:$FY$331,EZ$4,FALSE)</f>
        <v>0</v>
      </c>
      <c r="FA143" s="104">
        <f>VLOOKUP($B143,'Part 3 NNDR3'!$A$6:$FY$331,FA$4,FALSE)</f>
        <v>-42277</v>
      </c>
      <c r="FB143" s="104">
        <f>VLOOKUP($B143,'Part 3 NNDR3'!$A$6:$FY$331,FB$4,FALSE)</f>
        <v>41720666</v>
      </c>
      <c r="FC143" s="104">
        <f>VLOOKUP($B143,'Part 3 NNDR3'!$A$6:$FY$331,FC$4,FALSE)</f>
        <v>0</v>
      </c>
      <c r="FD143" s="104">
        <f>VLOOKUP($B143,'Part 3 NNDR3'!$A$6:$FY$331,FD$4,FALSE)</f>
        <v>41720666</v>
      </c>
      <c r="FE143" s="104">
        <f>VLOOKUP($B143,'Part 3 NNDR3'!$A$6:$FY$331,FE$4,FALSE)</f>
        <v>-30574</v>
      </c>
      <c r="FF143" s="104">
        <f>VLOOKUP($B143,'Part 3 NNDR3'!$A$6:$FY$331,FF$4,FALSE)</f>
        <v>0</v>
      </c>
      <c r="FG143" s="104">
        <f>VLOOKUP($B143,'Part 3 NNDR3'!$A$6:$FY$331,FG$4,FALSE)</f>
        <v>-30574</v>
      </c>
      <c r="FH143" s="104">
        <f>VLOOKUP($B143,'Part 3 NNDR3'!$A$6:$FY$331,FH$4,FALSE)</f>
        <v>-8109128</v>
      </c>
      <c r="FI143" s="104">
        <f>VLOOKUP($B143,'Part 3 NNDR3'!$A$6:$FY$331,FI$4,FALSE)</f>
        <v>0</v>
      </c>
      <c r="FJ143" s="104">
        <f>VLOOKUP($B143,'Part 3 NNDR3'!$A$6:$FY$331,FJ$4,FALSE)</f>
        <v>-8109128</v>
      </c>
      <c r="FK143" s="104">
        <f>VLOOKUP($B143,'Part 3 NNDR3'!$A$6:$FY$331,FK$4,FALSE)</f>
        <v>-849317</v>
      </c>
      <c r="FL143" s="104">
        <f>VLOOKUP($B143,'Part 3 NNDR3'!$A$6:$FY$331,FL$4,FALSE)</f>
        <v>0</v>
      </c>
      <c r="FM143" s="104">
        <f>VLOOKUP($B143,'Part 3 NNDR3'!$A$6:$FY$331,FM$4,FALSE)</f>
        <v>-849317</v>
      </c>
      <c r="FN143" s="104">
        <f>VLOOKUP($B143,'Part 3 NNDR3'!$A$6:$FY$331,FN$4,FALSE)</f>
        <v>-167815</v>
      </c>
      <c r="FO143" s="104">
        <f>VLOOKUP($B143,'Part 3 NNDR3'!$A$6:$FY$331,FO$4,FALSE)</f>
        <v>0</v>
      </c>
      <c r="FP143" s="104">
        <f>VLOOKUP($B143,'Part 3 NNDR3'!$A$6:$FY$331,FP$4,FALSE)</f>
        <v>-167815</v>
      </c>
      <c r="FQ143" s="104">
        <f>VLOOKUP($B143,'Part 3 NNDR3'!$A$6:$FY$331,FQ$4,FALSE)</f>
        <v>-879038</v>
      </c>
      <c r="FR143" s="104">
        <f>VLOOKUP($B143,'Part 3 NNDR3'!$A$6:$FY$331,FR$4,FALSE)</f>
        <v>0</v>
      </c>
      <c r="FS143" s="104">
        <f>VLOOKUP($B143,'Part 3 NNDR3'!$A$6:$FY$331,FS$4,FALSE)</f>
        <v>-879038</v>
      </c>
      <c r="FT143" s="104">
        <f>VLOOKUP($B143,'Part 3 NNDR3'!$A$6:$FY$331,FT$4,FALSE)</f>
        <v>-42277</v>
      </c>
      <c r="FU143" s="104">
        <f>VLOOKUP($B143,'Part 3 NNDR3'!$A$6:$FY$331,FU$4,FALSE)</f>
        <v>0</v>
      </c>
      <c r="FV143" s="104">
        <f>VLOOKUP($B143,'Part 3 NNDR3'!$A$6:$FY$331,FV$4,FALSE)</f>
        <v>-42277</v>
      </c>
      <c r="FW143" s="104">
        <f>VLOOKUP($B143,'Part 3 NNDR3'!$A$6:$FY$331,FW$4,FALSE)</f>
        <v>-10078149</v>
      </c>
      <c r="FX143" s="104">
        <f>VLOOKUP($B143,'Part 3 NNDR3'!$A$6:$FY$331,FX$4,FALSE)</f>
        <v>0</v>
      </c>
      <c r="FY143" s="104">
        <f>VLOOKUP($B143,'Part 3 NNDR3'!$A$6:$FY$331,FY$4,FALSE)</f>
        <v>-10078149</v>
      </c>
      <c r="FZ143" s="104">
        <f>VLOOKUP($B143,'Part 3 NNDR3'!$A$6:$FY$331,FZ$4,FALSE)</f>
        <v>31642517</v>
      </c>
      <c r="GA143" s="104">
        <f>VLOOKUP($B143,'Part 3 NNDR3'!$A$6:$FY$331,GA$4,FALSE)</f>
        <v>0</v>
      </c>
      <c r="GB143" s="104">
        <f>VLOOKUP($B143,'Part 3 NNDR3'!$A$6:$FY$331,GB$4,FALSE)</f>
        <v>31642517</v>
      </c>
      <c r="GC143" s="105" t="str">
        <f>VLOOKUP($B143,'Data (Updated)'!$C$4:$E$329,2,FALSE)</f>
        <v>NA</v>
      </c>
      <c r="GD143" s="106" t="str">
        <f>VLOOKUP($B143,'Data (Updated)'!$C$4:$E$329,3,FALSE)</f>
        <v>NA</v>
      </c>
    </row>
    <row r="144" spans="1:186" ht="12.75" x14ac:dyDescent="0.2">
      <c r="A144" s="75">
        <v>139</v>
      </c>
      <c r="B144" s="100" t="s">
        <v>379</v>
      </c>
      <c r="C144" s="101" t="s">
        <v>951</v>
      </c>
      <c r="D144" s="102" t="s">
        <v>952</v>
      </c>
      <c r="E144" s="103" t="s">
        <v>378</v>
      </c>
      <c r="F144" s="104">
        <f>VLOOKUP($B144,'Part 3 NNDR3'!$A$6:$FY$331,F$4,FALSE)</f>
        <v>0</v>
      </c>
      <c r="G144" s="104">
        <f>VLOOKUP($B144,'Part 3 NNDR3'!$A$6:$FY$331,G$4,FALSE)</f>
        <v>0</v>
      </c>
      <c r="H144" s="104">
        <f>VLOOKUP($B144,'Part 3 NNDR3'!$A$6:$FY$331,H$4,FALSE)</f>
        <v>0</v>
      </c>
      <c r="I144" s="104">
        <f>VLOOKUP($B144,'Part 3 NNDR3'!$A$6:$FY$331,I$4,FALSE)</f>
        <v>-2081</v>
      </c>
      <c r="J144" s="104">
        <f>VLOOKUP($B144,'Part 3 NNDR3'!$A$6:$FY$331,J$4,FALSE)</f>
        <v>0</v>
      </c>
      <c r="K144" s="104">
        <f>VLOOKUP($B144,'Part 3 NNDR3'!$A$6:$FY$331,K$4,FALSE)</f>
        <v>-2081</v>
      </c>
      <c r="L144" s="104">
        <f>VLOOKUP($B144,'Part 3 NNDR3'!$A$6:$FY$331,L$4,FALSE)</f>
        <v>0</v>
      </c>
      <c r="M144" s="104">
        <f>VLOOKUP($B144,'Part 3 NNDR3'!$A$6:$FY$331,M$4,FALSE)</f>
        <v>0</v>
      </c>
      <c r="N144" s="104">
        <f>VLOOKUP($B144,'Part 3 NNDR3'!$A$6:$FY$331,N$4,FALSE)</f>
        <v>0</v>
      </c>
      <c r="O144" s="104">
        <f>VLOOKUP($B144,'Part 3 NNDR3'!$A$6:$FY$331,O$4,FALSE)</f>
        <v>0</v>
      </c>
      <c r="P144" s="104">
        <f>VLOOKUP($B144,'Part 3 NNDR3'!$A$6:$FY$331,P$4,FALSE)</f>
        <v>0</v>
      </c>
      <c r="Q144" s="104">
        <f>VLOOKUP($B144,'Part 3 NNDR3'!$A$6:$FY$331,Q$4,FALSE)</f>
        <v>0</v>
      </c>
      <c r="R144" s="104">
        <f>VLOOKUP($B144,'Part 3 NNDR3'!$A$6:$FY$331,R$4,FALSE)</f>
        <v>-2081</v>
      </c>
      <c r="S144" s="104">
        <f>VLOOKUP($B144,'Part 3 NNDR3'!$A$6:$FY$331,S$4,FALSE)</f>
        <v>0</v>
      </c>
      <c r="T144" s="104">
        <f>VLOOKUP($B144,'Part 3 NNDR3'!$A$6:$FY$331,T$4,FALSE)</f>
        <v>-2081</v>
      </c>
      <c r="U144" s="104">
        <f>VLOOKUP($B144,'Part 3 NNDR3'!$A$6:$FY$331,U$4,FALSE)</f>
        <v>-336424</v>
      </c>
      <c r="V144" s="104">
        <f>VLOOKUP($B144,'Part 3 NNDR3'!$A$6:$FY$331,V$4,FALSE)</f>
        <v>0</v>
      </c>
      <c r="W144" s="104">
        <f>VLOOKUP($B144,'Part 3 NNDR3'!$A$6:$FY$331,W$4,FALSE)</f>
        <v>-336424</v>
      </c>
      <c r="X144" s="104">
        <f>VLOOKUP($B144,'Part 3 NNDR3'!$A$6:$FY$331,X$4,FALSE)</f>
        <v>0</v>
      </c>
      <c r="Y144" s="104">
        <f>VLOOKUP($B144,'Part 3 NNDR3'!$A$6:$FY$331,Y$4,FALSE)</f>
        <v>0</v>
      </c>
      <c r="Z144" s="104">
        <f>VLOOKUP($B144,'Part 3 NNDR3'!$A$6:$FY$331,Z$4,FALSE)</f>
        <v>0</v>
      </c>
      <c r="AA144" s="104">
        <f>VLOOKUP($B144,'Part 3 NNDR3'!$A$6:$FY$331,AA$4,FALSE)</f>
        <v>-12275</v>
      </c>
      <c r="AB144" s="104">
        <f>VLOOKUP($B144,'Part 3 NNDR3'!$A$6:$FY$331,AB$4,FALSE)</f>
        <v>0</v>
      </c>
      <c r="AC144" s="104">
        <f>VLOOKUP($B144,'Part 3 NNDR3'!$A$6:$FY$331,AC$4,FALSE)</f>
        <v>-12275</v>
      </c>
      <c r="AD144" s="104">
        <f>VLOOKUP($B144,'Part 3 NNDR3'!$A$6:$FY$331,AD$4,FALSE)</f>
        <v>-12275</v>
      </c>
      <c r="AE144" s="104">
        <f>VLOOKUP($B144,'Part 3 NNDR3'!$A$6:$FY$331,AE$4,FALSE)</f>
        <v>0</v>
      </c>
      <c r="AF144" s="104">
        <f>VLOOKUP($B144,'Part 3 NNDR3'!$A$6:$FY$331,AF$4,FALSE)</f>
        <v>-12275</v>
      </c>
      <c r="AG144" s="104">
        <f>VLOOKUP($B144,'Part 3 NNDR3'!$A$6:$FY$331,AG$4,FALSE)</f>
        <v>0</v>
      </c>
      <c r="AH144" s="104">
        <f>VLOOKUP($B144,'Part 3 NNDR3'!$A$6:$FY$331,AH$4,FALSE)</f>
        <v>0</v>
      </c>
      <c r="AI144" s="104">
        <f>VLOOKUP($B144,'Part 3 NNDR3'!$A$6:$FY$331,AI$4,FALSE)</f>
        <v>0</v>
      </c>
      <c r="AJ144" s="104">
        <f>VLOOKUP($B144,'Part 3 NNDR3'!$A$6:$FY$331,AJ$4,FALSE)</f>
        <v>0</v>
      </c>
      <c r="AK144" s="104">
        <f>VLOOKUP($B144,'Part 3 NNDR3'!$A$6:$FY$331,AK$4,FALSE)</f>
        <v>0</v>
      </c>
      <c r="AL144" s="104">
        <f>VLOOKUP($B144,'Part 3 NNDR3'!$A$6:$FY$331,AL$4,FALSE)</f>
        <v>0</v>
      </c>
      <c r="AM144" s="104">
        <f>VLOOKUP($B144,'Part 3 NNDR3'!$A$6:$FY$331,AM$4,FALSE)</f>
        <v>0</v>
      </c>
      <c r="AN144" s="104">
        <f>VLOOKUP($B144,'Part 3 NNDR3'!$A$6:$FY$331,AN$4,FALSE)</f>
        <v>0</v>
      </c>
      <c r="AO144" s="104">
        <f>VLOOKUP($B144,'Part 3 NNDR3'!$A$6:$FY$331,AO$4,FALSE)</f>
        <v>0</v>
      </c>
      <c r="AP144" s="104">
        <f>VLOOKUP($B144,'Part 3 NNDR3'!$A$6:$FY$331,AP$4,FALSE)</f>
        <v>-16202</v>
      </c>
      <c r="AQ144" s="104">
        <f>VLOOKUP($B144,'Part 3 NNDR3'!$A$6:$FY$331,AQ$4,FALSE)</f>
        <v>0</v>
      </c>
      <c r="AR144" s="104">
        <f>VLOOKUP($B144,'Part 3 NNDR3'!$A$6:$FY$331,AR$4,FALSE)</f>
        <v>-16202</v>
      </c>
      <c r="AS144" s="104">
        <f>VLOOKUP($B144,'Part 3 NNDR3'!$A$6:$FY$331,AS$4,FALSE)</f>
        <v>0</v>
      </c>
      <c r="AT144" s="104">
        <f>VLOOKUP($B144,'Part 3 NNDR3'!$A$6:$FY$331,AT$4,FALSE)</f>
        <v>0</v>
      </c>
      <c r="AU144" s="104">
        <f>VLOOKUP($B144,'Part 3 NNDR3'!$A$6:$FY$331,AU$4,FALSE)</f>
        <v>0</v>
      </c>
      <c r="AV144" s="104">
        <f>VLOOKUP($B144,'Part 3 NNDR3'!$A$6:$FY$331,AV$4,FALSE)</f>
        <v>-6517</v>
      </c>
      <c r="AW144" s="104">
        <f>VLOOKUP($B144,'Part 3 NNDR3'!$A$6:$FY$331,AW$4,FALSE)</f>
        <v>0</v>
      </c>
      <c r="AX144" s="104">
        <f>VLOOKUP($B144,'Part 3 NNDR3'!$A$6:$FY$331,AX$4,FALSE)</f>
        <v>-6517</v>
      </c>
      <c r="AY144" s="104">
        <f>VLOOKUP($B144,'Part 3 NNDR3'!$A$6:$FY$331,AY$4,FALSE)</f>
        <v>0</v>
      </c>
      <c r="AZ144" s="104">
        <f>VLOOKUP($B144,'Part 3 NNDR3'!$A$6:$FY$331,AZ$4,FALSE)</f>
        <v>0</v>
      </c>
      <c r="BA144" s="104">
        <f>VLOOKUP($B144,'Part 3 NNDR3'!$A$6:$FY$331,BA$4,FALSE)</f>
        <v>0</v>
      </c>
      <c r="BB144" s="104">
        <f>VLOOKUP($B144,'Part 3 NNDR3'!$A$6:$FY$331,BB$4,FALSE)</f>
        <v>-1799</v>
      </c>
      <c r="BC144" s="104">
        <f>VLOOKUP($B144,'Part 3 NNDR3'!$A$6:$FY$331,BC$4,FALSE)</f>
        <v>0</v>
      </c>
      <c r="BD144" s="104">
        <f>VLOOKUP($B144,'Part 3 NNDR3'!$A$6:$FY$331,BD$4,FALSE)</f>
        <v>-1799</v>
      </c>
      <c r="BE144" s="104">
        <f>VLOOKUP($B144,'Part 3 NNDR3'!$A$6:$FY$331,BE$4,FALSE)</f>
        <v>0</v>
      </c>
      <c r="BF144" s="104">
        <f>VLOOKUP($B144,'Part 3 NNDR3'!$A$6:$FY$331,BF$4,FALSE)</f>
        <v>0</v>
      </c>
      <c r="BG144" s="104">
        <f>VLOOKUP($B144,'Part 3 NNDR3'!$A$6:$FY$331,BG$4,FALSE)</f>
        <v>0</v>
      </c>
      <c r="BH144" s="104">
        <f>VLOOKUP($B144,'Part 3 NNDR3'!$A$6:$FY$331,BH$4,FALSE)</f>
        <v>-373217</v>
      </c>
      <c r="BI144" s="104">
        <f>VLOOKUP($B144,'Part 3 NNDR3'!$A$6:$FY$331,BI$4,FALSE)</f>
        <v>0</v>
      </c>
      <c r="BJ144" s="104">
        <f>VLOOKUP($B144,'Part 3 NNDR3'!$A$6:$FY$331,BJ$4,FALSE)</f>
        <v>-373217</v>
      </c>
      <c r="BK144" s="104">
        <f>VLOOKUP($B144,'Part 3 NNDR3'!$A$6:$FY$331,BK$4,FALSE)</f>
        <v>0</v>
      </c>
      <c r="BL144" s="104">
        <f>VLOOKUP($B144,'Part 3 NNDR3'!$A$6:$FY$331,BL$4,FALSE)</f>
        <v>0</v>
      </c>
      <c r="BM144" s="104">
        <f>VLOOKUP($B144,'Part 3 NNDR3'!$A$6:$FY$331,BM$4,FALSE)</f>
        <v>0</v>
      </c>
      <c r="BN144" s="104">
        <f>VLOOKUP($B144,'Part 3 NNDR3'!$A$6:$FY$331,BN$4,FALSE)</f>
        <v>0</v>
      </c>
      <c r="BO144" s="104">
        <f>VLOOKUP($B144,'Part 3 NNDR3'!$A$6:$FY$331,BO$4,FALSE)</f>
        <v>0</v>
      </c>
      <c r="BP144" s="104">
        <f>VLOOKUP($B144,'Part 3 NNDR3'!$A$6:$FY$331,BP$4,FALSE)</f>
        <v>0</v>
      </c>
      <c r="BQ144" s="104">
        <f>VLOOKUP($B144,'Part 3 NNDR3'!$A$6:$FY$331,BQ$4,FALSE)</f>
        <v>-16649</v>
      </c>
      <c r="BR144" s="104">
        <f>VLOOKUP($B144,'Part 3 NNDR3'!$A$6:$FY$331,BR$4,FALSE)</f>
        <v>0</v>
      </c>
      <c r="BS144" s="104">
        <f>VLOOKUP($B144,'Part 3 NNDR3'!$A$6:$FY$331,BS$4,FALSE)</f>
        <v>-16649</v>
      </c>
      <c r="BT144" s="104">
        <f>VLOOKUP($B144,'Part 3 NNDR3'!$A$6:$FY$331,BT$4,FALSE)</f>
        <v>0</v>
      </c>
      <c r="BU144" s="104">
        <f>VLOOKUP($B144,'Part 3 NNDR3'!$A$6:$FY$331,BU$4,FALSE)</f>
        <v>0</v>
      </c>
      <c r="BV144" s="104">
        <f>VLOOKUP($B144,'Part 3 NNDR3'!$A$6:$FY$331,BV$4,FALSE)</f>
        <v>0</v>
      </c>
      <c r="BW144" s="104">
        <f>VLOOKUP($B144,'Part 3 NNDR3'!$A$6:$FY$331,BW$4,FALSE)</f>
        <v>-16649</v>
      </c>
      <c r="BX144" s="104">
        <f>VLOOKUP($B144,'Part 3 NNDR3'!$A$6:$FY$331,BX$4,FALSE)</f>
        <v>0</v>
      </c>
      <c r="BY144" s="104">
        <f>VLOOKUP($B144,'Part 3 NNDR3'!$A$6:$FY$331,BY$4,FALSE)</f>
        <v>-16649</v>
      </c>
      <c r="BZ144" s="104">
        <f>VLOOKUP($B144,'Part 3 NNDR3'!$A$6:$FY$331,BZ$4,FALSE)</f>
        <v>-2455</v>
      </c>
      <c r="CA144" s="104">
        <f>VLOOKUP($B144,'Part 3 NNDR3'!$A$6:$FY$331,CA$4,FALSE)</f>
        <v>0</v>
      </c>
      <c r="CB144" s="104">
        <f>VLOOKUP($B144,'Part 3 NNDR3'!$A$6:$FY$331,CB$4,FALSE)</f>
        <v>-2455</v>
      </c>
      <c r="CC144" s="104">
        <f>VLOOKUP($B144,'Part 3 NNDR3'!$A$6:$FY$331,CC$4,FALSE)</f>
        <v>0</v>
      </c>
      <c r="CD144" s="104">
        <f>VLOOKUP($B144,'Part 3 NNDR3'!$A$6:$FY$331,CD$4,FALSE)</f>
        <v>0</v>
      </c>
      <c r="CE144" s="104">
        <f>VLOOKUP($B144,'Part 3 NNDR3'!$A$6:$FY$331,CE$4,FALSE)</f>
        <v>0</v>
      </c>
      <c r="CF144" s="104">
        <f>VLOOKUP($B144,'Part 3 NNDR3'!$A$6:$FY$331,CF$4,FALSE)</f>
        <v>-5040</v>
      </c>
      <c r="CG144" s="104">
        <f>VLOOKUP($B144,'Part 3 NNDR3'!$A$6:$FY$331,CG$4,FALSE)</f>
        <v>0</v>
      </c>
      <c r="CH144" s="104">
        <f>VLOOKUP($B144,'Part 3 NNDR3'!$A$6:$FY$331,CH$4,FALSE)</f>
        <v>-5040</v>
      </c>
      <c r="CI144" s="104">
        <f>VLOOKUP($B144,'Part 3 NNDR3'!$A$6:$FY$331,CI$4,FALSE)</f>
        <v>0</v>
      </c>
      <c r="CJ144" s="104">
        <f>VLOOKUP($B144,'Part 3 NNDR3'!$A$6:$FY$331,CJ$4,FALSE)</f>
        <v>0</v>
      </c>
      <c r="CK144" s="104">
        <f>VLOOKUP($B144,'Part 3 NNDR3'!$A$6:$FY$331,CK$4,FALSE)</f>
        <v>0</v>
      </c>
      <c r="CL144" s="104">
        <f>VLOOKUP($B144,'Part 3 NNDR3'!$A$6:$FY$331,CL$4,FALSE)</f>
        <v>-1435</v>
      </c>
      <c r="CM144" s="104">
        <f>VLOOKUP($B144,'Part 3 NNDR3'!$A$6:$FY$331,CM$4,FALSE)</f>
        <v>0</v>
      </c>
      <c r="CN144" s="104">
        <f>VLOOKUP($B144,'Part 3 NNDR3'!$A$6:$FY$331,CN$4,FALSE)</f>
        <v>-1435</v>
      </c>
      <c r="CO144" s="104">
        <f>VLOOKUP($B144,'Part 3 NNDR3'!$A$6:$FY$331,CO$4,FALSE)</f>
        <v>0</v>
      </c>
      <c r="CP144" s="104">
        <f>VLOOKUP($B144,'Part 3 NNDR3'!$A$6:$FY$331,CP$4,FALSE)</f>
        <v>0</v>
      </c>
      <c r="CQ144" s="104">
        <f>VLOOKUP($B144,'Part 3 NNDR3'!$A$6:$FY$331,CQ$4,FALSE)</f>
        <v>0</v>
      </c>
      <c r="CR144" s="104">
        <f>VLOOKUP($B144,'Part 3 NNDR3'!$A$6:$FY$331,CR$4,FALSE)</f>
        <v>-1257</v>
      </c>
      <c r="CS144" s="104">
        <f>VLOOKUP($B144,'Part 3 NNDR3'!$A$6:$FY$331,CS$4,FALSE)</f>
        <v>0</v>
      </c>
      <c r="CT144" s="104">
        <f>VLOOKUP($B144,'Part 3 NNDR3'!$A$6:$FY$331,CT$4,FALSE)</f>
        <v>-1257</v>
      </c>
      <c r="CU144" s="104">
        <f>VLOOKUP($B144,'Part 3 NNDR3'!$A$6:$FY$331,CU$4,FALSE)</f>
        <v>0</v>
      </c>
      <c r="CV144" s="104">
        <f>VLOOKUP($B144,'Part 3 NNDR3'!$A$6:$FY$331,CV$4,FALSE)</f>
        <v>0</v>
      </c>
      <c r="CW144" s="104">
        <f>VLOOKUP($B144,'Part 3 NNDR3'!$A$6:$FY$331,CW$4,FALSE)</f>
        <v>0</v>
      </c>
      <c r="CX144" s="104">
        <f>VLOOKUP($B144,'Part 3 NNDR3'!$A$6:$FY$331,CX$4,FALSE)</f>
        <v>0</v>
      </c>
      <c r="CY144" s="104">
        <f>VLOOKUP($B144,'Part 3 NNDR3'!$A$6:$FY$331,CY$4,FALSE)</f>
        <v>0</v>
      </c>
      <c r="CZ144" s="104">
        <f>VLOOKUP($B144,'Part 3 NNDR3'!$A$6:$FY$331,CZ$4,FALSE)</f>
        <v>0</v>
      </c>
      <c r="DA144" s="104">
        <f>VLOOKUP($B144,'Part 3 NNDR3'!$A$6:$FY$331,DA$4,FALSE)</f>
        <v>0</v>
      </c>
      <c r="DB144" s="104">
        <f>VLOOKUP($B144,'Part 3 NNDR3'!$A$6:$FY$331,DB$4,FALSE)</f>
        <v>0</v>
      </c>
      <c r="DC144" s="104">
        <f>VLOOKUP($B144,'Part 3 NNDR3'!$A$6:$FY$331,DC$4,FALSE)</f>
        <v>0</v>
      </c>
      <c r="DD144" s="104">
        <f>VLOOKUP($B144,'Part 3 NNDR3'!$A$6:$FY$331,DD$4,FALSE)</f>
        <v>0</v>
      </c>
      <c r="DE144" s="104">
        <f>VLOOKUP($B144,'Part 3 NNDR3'!$A$6:$FY$331,DE$4,FALSE)</f>
        <v>0</v>
      </c>
      <c r="DF144" s="104">
        <f>VLOOKUP($B144,'Part 3 NNDR3'!$A$6:$FY$331,DF$4,FALSE)</f>
        <v>0</v>
      </c>
      <c r="DG144" s="104">
        <f>VLOOKUP($B144,'Part 3 NNDR3'!$A$6:$FY$331,DG$4,FALSE)</f>
        <v>0</v>
      </c>
      <c r="DH144" s="104">
        <f>VLOOKUP($B144,'Part 3 NNDR3'!$A$6:$FY$331,DH$4,FALSE)</f>
        <v>0</v>
      </c>
      <c r="DI144" s="104">
        <f>VLOOKUP($B144,'Part 3 NNDR3'!$A$6:$FY$331,DI$4,FALSE)</f>
        <v>0</v>
      </c>
      <c r="DJ144" s="104">
        <f>VLOOKUP($B144,'Part 3 NNDR3'!$A$6:$FY$331,DJ$4,FALSE)</f>
        <v>0</v>
      </c>
      <c r="DK144" s="104">
        <f>VLOOKUP($B144,'Part 3 NNDR3'!$A$6:$FY$331,DK$4,FALSE)</f>
        <v>0</v>
      </c>
      <c r="DL144" s="104">
        <f>VLOOKUP($B144,'Part 3 NNDR3'!$A$6:$FY$331,DL$4,FALSE)</f>
        <v>-10187</v>
      </c>
      <c r="DM144" s="104">
        <f>VLOOKUP($B144,'Part 3 NNDR3'!$A$6:$FY$331,DM$4,FALSE)</f>
        <v>0</v>
      </c>
      <c r="DN144" s="104">
        <f>VLOOKUP($B144,'Part 3 NNDR3'!$A$6:$FY$331,DN$4,FALSE)</f>
        <v>-10187</v>
      </c>
      <c r="DO144" s="104">
        <f>VLOOKUP($B144,'Part 3 NNDR3'!$A$6:$FY$331,DO$4,FALSE)</f>
        <v>0</v>
      </c>
      <c r="DP144" s="104">
        <f>VLOOKUP($B144,'Part 3 NNDR3'!$A$6:$FY$331,DP$4,FALSE)</f>
        <v>0</v>
      </c>
      <c r="DQ144" s="104">
        <f>VLOOKUP($B144,'Part 3 NNDR3'!$A$6:$FY$331,DQ$4,FALSE)</f>
        <v>0</v>
      </c>
      <c r="DR144" s="104">
        <f>VLOOKUP($B144,'Part 3 NNDR3'!$A$6:$FY$331,DR$4,FALSE)</f>
        <v>0</v>
      </c>
      <c r="DS144" s="104">
        <f>VLOOKUP($B144,'Part 3 NNDR3'!$A$6:$FY$331,DS$4,FALSE)</f>
        <v>0</v>
      </c>
      <c r="DT144" s="104">
        <f>VLOOKUP($B144,'Part 3 NNDR3'!$A$6:$FY$331,DT$4,FALSE)</f>
        <v>0</v>
      </c>
      <c r="DU144" s="104">
        <f>VLOOKUP($B144,'Part 3 NNDR3'!$A$6:$FY$331,DU$4,FALSE)</f>
        <v>0</v>
      </c>
      <c r="DV144" s="104">
        <f>VLOOKUP($B144,'Part 3 NNDR3'!$A$6:$FY$331,DV$4,FALSE)</f>
        <v>0</v>
      </c>
      <c r="DW144" s="104">
        <f>VLOOKUP($B144,'Part 3 NNDR3'!$A$6:$FY$331,DW$4,FALSE)</f>
        <v>0</v>
      </c>
      <c r="DX144" s="104">
        <f>VLOOKUP($B144,'Part 3 NNDR3'!$A$6:$FY$331,DX$4,FALSE)</f>
        <v>0</v>
      </c>
      <c r="DY144" s="104">
        <f>VLOOKUP($B144,'Part 3 NNDR3'!$A$6:$FY$331,DY$4,FALSE)</f>
        <v>0</v>
      </c>
      <c r="DZ144" s="104">
        <f>VLOOKUP($B144,'Part 3 NNDR3'!$A$6:$FY$331,DZ$4,FALSE)</f>
        <v>0</v>
      </c>
      <c r="EA144" s="104">
        <f>VLOOKUP($B144,'Part 3 NNDR3'!$A$6:$FY$331,EA$4,FALSE)</f>
        <v>-66334</v>
      </c>
      <c r="EB144" s="104">
        <f>VLOOKUP($B144,'Part 3 NNDR3'!$A$6:$FY$331,EB$4,FALSE)</f>
        <v>0</v>
      </c>
      <c r="EC144" s="104">
        <f>VLOOKUP($B144,'Part 3 NNDR3'!$A$6:$FY$331,EC$4,FALSE)</f>
        <v>-66334</v>
      </c>
      <c r="ED144" s="104">
        <f>VLOOKUP($B144,'Part 3 NNDR3'!$A$6:$FY$331,ED$4,FALSE)</f>
        <v>0</v>
      </c>
      <c r="EE144" s="104">
        <f>VLOOKUP($B144,'Part 3 NNDR3'!$A$6:$FY$331,EE$4,FALSE)</f>
        <v>0</v>
      </c>
      <c r="EF144" s="104">
        <f>VLOOKUP($B144,'Part 3 NNDR3'!$A$6:$FY$331,EF$4,FALSE)</f>
        <v>0</v>
      </c>
      <c r="EG144" s="104">
        <f>VLOOKUP($B144,'Part 3 NNDR3'!$A$6:$FY$331,EG$4,FALSE)</f>
        <v>0</v>
      </c>
      <c r="EH144" s="104">
        <f>VLOOKUP($B144,'Part 3 NNDR3'!$A$6:$FY$331,EH$4,FALSE)</f>
        <v>0</v>
      </c>
      <c r="EI144" s="104">
        <f>VLOOKUP($B144,'Part 3 NNDR3'!$A$6:$FY$331,EI$4,FALSE)</f>
        <v>0</v>
      </c>
      <c r="EJ144" s="104">
        <f>VLOOKUP($B144,'Part 3 NNDR3'!$A$6:$FY$331,EJ$4,FALSE)</f>
        <v>0</v>
      </c>
      <c r="EK144" s="104">
        <f>VLOOKUP($B144,'Part 3 NNDR3'!$A$6:$FY$331,EK$4,FALSE)</f>
        <v>0</v>
      </c>
      <c r="EL144" s="104">
        <f>VLOOKUP($B144,'Part 3 NNDR3'!$A$6:$FY$331,EL$4,FALSE)</f>
        <v>0</v>
      </c>
      <c r="EM144" s="104">
        <f>VLOOKUP($B144,'Part 3 NNDR3'!$A$6:$FY$331,EM$4,FALSE)</f>
        <v>0</v>
      </c>
      <c r="EN144" s="104">
        <f>VLOOKUP($B144,'Part 3 NNDR3'!$A$6:$FY$331,EN$4,FALSE)</f>
        <v>0</v>
      </c>
      <c r="EO144" s="104">
        <f>VLOOKUP($B144,'Part 3 NNDR3'!$A$6:$FY$331,EO$4,FALSE)</f>
        <v>0</v>
      </c>
      <c r="EP144" s="104">
        <f>VLOOKUP($B144,'Part 3 NNDR3'!$A$6:$FY$331,EP$4,FALSE)</f>
        <v>-66334</v>
      </c>
      <c r="EQ144" s="104">
        <f>VLOOKUP($B144,'Part 3 NNDR3'!$A$6:$FY$331,EQ$4,FALSE)</f>
        <v>0</v>
      </c>
      <c r="ER144" s="104">
        <f>VLOOKUP($B144,'Part 3 NNDR3'!$A$6:$FY$331,ER$4,FALSE)</f>
        <v>-66334</v>
      </c>
      <c r="ES144" s="104">
        <f>VLOOKUP($B144,'Part 3 NNDR3'!$A$6:$FY$331,ES$4,FALSE)</f>
        <v>0</v>
      </c>
      <c r="ET144" s="104">
        <f>VLOOKUP($B144,'Part 3 NNDR3'!$A$6:$FY$331,ET$4,FALSE)</f>
        <v>0</v>
      </c>
      <c r="EU144" s="104">
        <f>VLOOKUP($B144,'Part 3 NNDR3'!$A$6:$FY$331,EU$4,FALSE)</f>
        <v>0</v>
      </c>
      <c r="EV144" s="104">
        <f>VLOOKUP($B144,'Part 3 NNDR3'!$A$6:$FY$331,EV$4,FALSE)</f>
        <v>0</v>
      </c>
      <c r="EW144" s="104">
        <f>VLOOKUP($B144,'Part 3 NNDR3'!$A$6:$FY$331,EW$4,FALSE)</f>
        <v>0</v>
      </c>
      <c r="EX144" s="104">
        <f>VLOOKUP($B144,'Part 3 NNDR3'!$A$6:$FY$331,EX$4,FALSE)</f>
        <v>0</v>
      </c>
      <c r="EY144" s="104">
        <f>VLOOKUP($B144,'Part 3 NNDR3'!$A$6:$FY$331,EY$4,FALSE)</f>
        <v>0</v>
      </c>
      <c r="EZ144" s="104">
        <f>VLOOKUP($B144,'Part 3 NNDR3'!$A$6:$FY$331,EZ$4,FALSE)</f>
        <v>0</v>
      </c>
      <c r="FA144" s="104">
        <f>VLOOKUP($B144,'Part 3 NNDR3'!$A$6:$FY$331,FA$4,FALSE)</f>
        <v>0</v>
      </c>
      <c r="FB144" s="104">
        <f>VLOOKUP($B144,'Part 3 NNDR3'!$A$6:$FY$331,FB$4,FALSE)</f>
        <v>2029099</v>
      </c>
      <c r="FC144" s="104">
        <f>VLOOKUP($B144,'Part 3 NNDR3'!$A$6:$FY$331,FC$4,FALSE)</f>
        <v>0</v>
      </c>
      <c r="FD144" s="104">
        <f>VLOOKUP($B144,'Part 3 NNDR3'!$A$6:$FY$331,FD$4,FALSE)</f>
        <v>2029099</v>
      </c>
      <c r="FE144" s="104">
        <f>VLOOKUP($B144,'Part 3 NNDR3'!$A$6:$FY$331,FE$4,FALSE)</f>
        <v>-2081</v>
      </c>
      <c r="FF144" s="104">
        <f>VLOOKUP($B144,'Part 3 NNDR3'!$A$6:$FY$331,FF$4,FALSE)</f>
        <v>0</v>
      </c>
      <c r="FG144" s="104">
        <f>VLOOKUP($B144,'Part 3 NNDR3'!$A$6:$FY$331,FG$4,FALSE)</f>
        <v>-2081</v>
      </c>
      <c r="FH144" s="104">
        <f>VLOOKUP($B144,'Part 3 NNDR3'!$A$6:$FY$331,FH$4,FALSE)</f>
        <v>-373217</v>
      </c>
      <c r="FI144" s="104">
        <f>VLOOKUP($B144,'Part 3 NNDR3'!$A$6:$FY$331,FI$4,FALSE)</f>
        <v>0</v>
      </c>
      <c r="FJ144" s="104">
        <f>VLOOKUP($B144,'Part 3 NNDR3'!$A$6:$FY$331,FJ$4,FALSE)</f>
        <v>-373217</v>
      </c>
      <c r="FK144" s="104">
        <f>VLOOKUP($B144,'Part 3 NNDR3'!$A$6:$FY$331,FK$4,FALSE)</f>
        <v>-16649</v>
      </c>
      <c r="FL144" s="104">
        <f>VLOOKUP($B144,'Part 3 NNDR3'!$A$6:$FY$331,FL$4,FALSE)</f>
        <v>0</v>
      </c>
      <c r="FM144" s="104">
        <f>VLOOKUP($B144,'Part 3 NNDR3'!$A$6:$FY$331,FM$4,FALSE)</f>
        <v>-16649</v>
      </c>
      <c r="FN144" s="104">
        <f>VLOOKUP($B144,'Part 3 NNDR3'!$A$6:$FY$331,FN$4,FALSE)</f>
        <v>-10187</v>
      </c>
      <c r="FO144" s="104">
        <f>VLOOKUP($B144,'Part 3 NNDR3'!$A$6:$FY$331,FO$4,FALSE)</f>
        <v>0</v>
      </c>
      <c r="FP144" s="104">
        <f>VLOOKUP($B144,'Part 3 NNDR3'!$A$6:$FY$331,FP$4,FALSE)</f>
        <v>-10187</v>
      </c>
      <c r="FQ144" s="104">
        <f>VLOOKUP($B144,'Part 3 NNDR3'!$A$6:$FY$331,FQ$4,FALSE)</f>
        <v>-66334</v>
      </c>
      <c r="FR144" s="104">
        <f>VLOOKUP($B144,'Part 3 NNDR3'!$A$6:$FY$331,FR$4,FALSE)</f>
        <v>0</v>
      </c>
      <c r="FS144" s="104">
        <f>VLOOKUP($B144,'Part 3 NNDR3'!$A$6:$FY$331,FS$4,FALSE)</f>
        <v>-66334</v>
      </c>
      <c r="FT144" s="104">
        <f>VLOOKUP($B144,'Part 3 NNDR3'!$A$6:$FY$331,FT$4,FALSE)</f>
        <v>0</v>
      </c>
      <c r="FU144" s="104">
        <f>VLOOKUP($B144,'Part 3 NNDR3'!$A$6:$FY$331,FU$4,FALSE)</f>
        <v>0</v>
      </c>
      <c r="FV144" s="104">
        <f>VLOOKUP($B144,'Part 3 NNDR3'!$A$6:$FY$331,FV$4,FALSE)</f>
        <v>0</v>
      </c>
      <c r="FW144" s="104">
        <f>VLOOKUP($B144,'Part 3 NNDR3'!$A$6:$FY$331,FW$4,FALSE)</f>
        <v>-468468</v>
      </c>
      <c r="FX144" s="104">
        <f>VLOOKUP($B144,'Part 3 NNDR3'!$A$6:$FY$331,FX$4,FALSE)</f>
        <v>0</v>
      </c>
      <c r="FY144" s="104">
        <f>VLOOKUP($B144,'Part 3 NNDR3'!$A$6:$FY$331,FY$4,FALSE)</f>
        <v>-468468</v>
      </c>
      <c r="FZ144" s="104">
        <f>VLOOKUP($B144,'Part 3 NNDR3'!$A$6:$FY$331,FZ$4,FALSE)</f>
        <v>1560631</v>
      </c>
      <c r="GA144" s="104">
        <f>VLOOKUP($B144,'Part 3 NNDR3'!$A$6:$FY$331,GA$4,FALSE)</f>
        <v>0</v>
      </c>
      <c r="GB144" s="104">
        <f>VLOOKUP($B144,'Part 3 NNDR3'!$A$6:$FY$331,GB$4,FALSE)</f>
        <v>1560631</v>
      </c>
      <c r="GC144" s="105" t="str">
        <f>VLOOKUP($B144,'Data (Updated)'!$C$4:$E$329,2,FALSE)</f>
        <v>NA</v>
      </c>
      <c r="GD144" s="106" t="str">
        <f>VLOOKUP($B144,'Data (Updated)'!$C$4:$E$329,3,FALSE)</f>
        <v>NA</v>
      </c>
    </row>
    <row r="145" spans="1:186" ht="12.75" x14ac:dyDescent="0.2">
      <c r="A145" s="75">
        <v>140</v>
      </c>
      <c r="B145" s="100" t="s">
        <v>381</v>
      </c>
      <c r="C145" s="101" t="s">
        <v>959</v>
      </c>
      <c r="D145" s="102" t="s">
        <v>947</v>
      </c>
      <c r="E145" s="103" t="s">
        <v>380</v>
      </c>
      <c r="F145" s="104">
        <f>VLOOKUP($B145,'Part 3 NNDR3'!$A$6:$FY$331,F$4,FALSE)</f>
        <v>0</v>
      </c>
      <c r="G145" s="104">
        <f>VLOOKUP($B145,'Part 3 NNDR3'!$A$6:$FY$331,G$4,FALSE)</f>
        <v>0</v>
      </c>
      <c r="H145" s="104">
        <f>VLOOKUP($B145,'Part 3 NNDR3'!$A$6:$FY$331,H$4,FALSE)</f>
        <v>0</v>
      </c>
      <c r="I145" s="104">
        <f>VLOOKUP($B145,'Part 3 NNDR3'!$A$6:$FY$331,I$4,FALSE)</f>
        <v>39225</v>
      </c>
      <c r="J145" s="104">
        <f>VLOOKUP($B145,'Part 3 NNDR3'!$A$6:$FY$331,J$4,FALSE)</f>
        <v>0</v>
      </c>
      <c r="K145" s="104">
        <f>VLOOKUP($B145,'Part 3 NNDR3'!$A$6:$FY$331,K$4,FALSE)</f>
        <v>39225</v>
      </c>
      <c r="L145" s="104">
        <f>VLOOKUP($B145,'Part 3 NNDR3'!$A$6:$FY$331,L$4,FALSE)</f>
        <v>0</v>
      </c>
      <c r="M145" s="104">
        <f>VLOOKUP($B145,'Part 3 NNDR3'!$A$6:$FY$331,M$4,FALSE)</f>
        <v>0</v>
      </c>
      <c r="N145" s="104">
        <f>VLOOKUP($B145,'Part 3 NNDR3'!$A$6:$FY$331,N$4,FALSE)</f>
        <v>0</v>
      </c>
      <c r="O145" s="104">
        <f>VLOOKUP($B145,'Part 3 NNDR3'!$A$6:$FY$331,O$4,FALSE)</f>
        <v>516014</v>
      </c>
      <c r="P145" s="104">
        <f>VLOOKUP($B145,'Part 3 NNDR3'!$A$6:$FY$331,P$4,FALSE)</f>
        <v>0</v>
      </c>
      <c r="Q145" s="104">
        <f>VLOOKUP($B145,'Part 3 NNDR3'!$A$6:$FY$331,Q$4,FALSE)</f>
        <v>516014</v>
      </c>
      <c r="R145" s="104">
        <f>VLOOKUP($B145,'Part 3 NNDR3'!$A$6:$FY$331,R$4,FALSE)</f>
        <v>555239</v>
      </c>
      <c r="S145" s="104">
        <f>VLOOKUP($B145,'Part 3 NNDR3'!$A$6:$FY$331,S$4,FALSE)</f>
        <v>0</v>
      </c>
      <c r="T145" s="104">
        <f>VLOOKUP($B145,'Part 3 NNDR3'!$A$6:$FY$331,T$4,FALSE)</f>
        <v>555239</v>
      </c>
      <c r="U145" s="104">
        <f>VLOOKUP($B145,'Part 3 NNDR3'!$A$6:$FY$331,U$4,FALSE)</f>
        <v>-3330413</v>
      </c>
      <c r="V145" s="104">
        <f>VLOOKUP($B145,'Part 3 NNDR3'!$A$6:$FY$331,V$4,FALSE)</f>
        <v>0</v>
      </c>
      <c r="W145" s="104">
        <f>VLOOKUP($B145,'Part 3 NNDR3'!$A$6:$FY$331,W$4,FALSE)</f>
        <v>-3330413</v>
      </c>
      <c r="X145" s="104">
        <f>VLOOKUP($B145,'Part 3 NNDR3'!$A$6:$FY$331,X$4,FALSE)</f>
        <v>0</v>
      </c>
      <c r="Y145" s="104">
        <f>VLOOKUP($B145,'Part 3 NNDR3'!$A$6:$FY$331,Y$4,FALSE)</f>
        <v>0</v>
      </c>
      <c r="Z145" s="104">
        <f>VLOOKUP($B145,'Part 3 NNDR3'!$A$6:$FY$331,Z$4,FALSE)</f>
        <v>0</v>
      </c>
      <c r="AA145" s="104">
        <f>VLOOKUP($B145,'Part 3 NNDR3'!$A$6:$FY$331,AA$4,FALSE)</f>
        <v>-158793</v>
      </c>
      <c r="AB145" s="104">
        <f>VLOOKUP($B145,'Part 3 NNDR3'!$A$6:$FY$331,AB$4,FALSE)</f>
        <v>0</v>
      </c>
      <c r="AC145" s="104">
        <f>VLOOKUP($B145,'Part 3 NNDR3'!$A$6:$FY$331,AC$4,FALSE)</f>
        <v>-158793</v>
      </c>
      <c r="AD145" s="104">
        <f>VLOOKUP($B145,'Part 3 NNDR3'!$A$6:$FY$331,AD$4,FALSE)</f>
        <v>-119139</v>
      </c>
      <c r="AE145" s="104">
        <f>VLOOKUP($B145,'Part 3 NNDR3'!$A$6:$FY$331,AE$4,FALSE)</f>
        <v>0</v>
      </c>
      <c r="AF145" s="104">
        <f>VLOOKUP($B145,'Part 3 NNDR3'!$A$6:$FY$331,AF$4,FALSE)</f>
        <v>-119139</v>
      </c>
      <c r="AG145" s="104">
        <f>VLOOKUP($B145,'Part 3 NNDR3'!$A$6:$FY$331,AG$4,FALSE)</f>
        <v>0</v>
      </c>
      <c r="AH145" s="104">
        <f>VLOOKUP($B145,'Part 3 NNDR3'!$A$6:$FY$331,AH$4,FALSE)</f>
        <v>0</v>
      </c>
      <c r="AI145" s="104">
        <f>VLOOKUP($B145,'Part 3 NNDR3'!$A$6:$FY$331,AI$4,FALSE)</f>
        <v>0</v>
      </c>
      <c r="AJ145" s="104">
        <f>VLOOKUP($B145,'Part 3 NNDR3'!$A$6:$FY$331,AJ$4,FALSE)</f>
        <v>5455886</v>
      </c>
      <c r="AK145" s="104">
        <f>VLOOKUP($B145,'Part 3 NNDR3'!$A$6:$FY$331,AK$4,FALSE)</f>
        <v>0</v>
      </c>
      <c r="AL145" s="104">
        <f>VLOOKUP($B145,'Part 3 NNDR3'!$A$6:$FY$331,AL$4,FALSE)</f>
        <v>5455886</v>
      </c>
      <c r="AM145" s="104">
        <f>VLOOKUP($B145,'Part 3 NNDR3'!$A$6:$FY$331,AM$4,FALSE)</f>
        <v>119164</v>
      </c>
      <c r="AN145" s="104">
        <f>VLOOKUP($B145,'Part 3 NNDR3'!$A$6:$FY$331,AN$4,FALSE)</f>
        <v>0</v>
      </c>
      <c r="AO145" s="104">
        <f>VLOOKUP($B145,'Part 3 NNDR3'!$A$6:$FY$331,AO$4,FALSE)</f>
        <v>119164</v>
      </c>
      <c r="AP145" s="104">
        <f>VLOOKUP($B145,'Part 3 NNDR3'!$A$6:$FY$331,AP$4,FALSE)</f>
        <v>-19838088</v>
      </c>
      <c r="AQ145" s="104">
        <f>VLOOKUP($B145,'Part 3 NNDR3'!$A$6:$FY$331,AQ$4,FALSE)</f>
        <v>0</v>
      </c>
      <c r="AR145" s="104">
        <f>VLOOKUP($B145,'Part 3 NNDR3'!$A$6:$FY$331,AR$4,FALSE)</f>
        <v>-19838088</v>
      </c>
      <c r="AS145" s="104">
        <f>VLOOKUP($B145,'Part 3 NNDR3'!$A$6:$FY$331,AS$4,FALSE)</f>
        <v>-454877</v>
      </c>
      <c r="AT145" s="104">
        <f>VLOOKUP($B145,'Part 3 NNDR3'!$A$6:$FY$331,AT$4,FALSE)</f>
        <v>0</v>
      </c>
      <c r="AU145" s="104">
        <f>VLOOKUP($B145,'Part 3 NNDR3'!$A$6:$FY$331,AU$4,FALSE)</f>
        <v>-454877</v>
      </c>
      <c r="AV145" s="104">
        <f>VLOOKUP($B145,'Part 3 NNDR3'!$A$6:$FY$331,AV$4,FALSE)</f>
        <v>0</v>
      </c>
      <c r="AW145" s="104">
        <f>VLOOKUP($B145,'Part 3 NNDR3'!$A$6:$FY$331,AW$4,FALSE)</f>
        <v>0</v>
      </c>
      <c r="AX145" s="104">
        <f>VLOOKUP($B145,'Part 3 NNDR3'!$A$6:$FY$331,AX$4,FALSE)</f>
        <v>0</v>
      </c>
      <c r="AY145" s="104">
        <f>VLOOKUP($B145,'Part 3 NNDR3'!$A$6:$FY$331,AY$4,FALSE)</f>
        <v>0</v>
      </c>
      <c r="AZ145" s="104">
        <f>VLOOKUP($B145,'Part 3 NNDR3'!$A$6:$FY$331,AZ$4,FALSE)</f>
        <v>0</v>
      </c>
      <c r="BA145" s="104">
        <f>VLOOKUP($B145,'Part 3 NNDR3'!$A$6:$FY$331,BA$4,FALSE)</f>
        <v>0</v>
      </c>
      <c r="BB145" s="104">
        <f>VLOOKUP($B145,'Part 3 NNDR3'!$A$6:$FY$331,BB$4,FALSE)</f>
        <v>0</v>
      </c>
      <c r="BC145" s="104">
        <f>VLOOKUP($B145,'Part 3 NNDR3'!$A$6:$FY$331,BC$4,FALSE)</f>
        <v>0</v>
      </c>
      <c r="BD145" s="104">
        <f>VLOOKUP($B145,'Part 3 NNDR3'!$A$6:$FY$331,BD$4,FALSE)</f>
        <v>0</v>
      </c>
      <c r="BE145" s="104">
        <f>VLOOKUP($B145,'Part 3 NNDR3'!$A$6:$FY$331,BE$4,FALSE)</f>
        <v>0</v>
      </c>
      <c r="BF145" s="104">
        <f>VLOOKUP($B145,'Part 3 NNDR3'!$A$6:$FY$331,BF$4,FALSE)</f>
        <v>0</v>
      </c>
      <c r="BG145" s="104">
        <f>VLOOKUP($B145,'Part 3 NNDR3'!$A$6:$FY$331,BG$4,FALSE)</f>
        <v>0</v>
      </c>
      <c r="BH145" s="104">
        <f>VLOOKUP($B145,'Part 3 NNDR3'!$A$6:$FY$331,BH$4,FALSE)</f>
        <v>-18207121</v>
      </c>
      <c r="BI145" s="104">
        <f>VLOOKUP($B145,'Part 3 NNDR3'!$A$6:$FY$331,BI$4,FALSE)</f>
        <v>0</v>
      </c>
      <c r="BJ145" s="104">
        <f>VLOOKUP($B145,'Part 3 NNDR3'!$A$6:$FY$331,BJ$4,FALSE)</f>
        <v>-18207121</v>
      </c>
      <c r="BK145" s="104">
        <f>VLOOKUP($B145,'Part 3 NNDR3'!$A$6:$FY$331,BK$4,FALSE)</f>
        <v>-130689</v>
      </c>
      <c r="BL145" s="104">
        <f>VLOOKUP($B145,'Part 3 NNDR3'!$A$6:$FY$331,BL$4,FALSE)</f>
        <v>0</v>
      </c>
      <c r="BM145" s="104">
        <f>VLOOKUP($B145,'Part 3 NNDR3'!$A$6:$FY$331,BM$4,FALSE)</f>
        <v>-130689</v>
      </c>
      <c r="BN145" s="104">
        <f>VLOOKUP($B145,'Part 3 NNDR3'!$A$6:$FY$331,BN$4,FALSE)</f>
        <v>10215</v>
      </c>
      <c r="BO145" s="104">
        <f>VLOOKUP($B145,'Part 3 NNDR3'!$A$6:$FY$331,BO$4,FALSE)</f>
        <v>0</v>
      </c>
      <c r="BP145" s="104">
        <f>VLOOKUP($B145,'Part 3 NNDR3'!$A$6:$FY$331,BP$4,FALSE)</f>
        <v>10215</v>
      </c>
      <c r="BQ145" s="104">
        <f>VLOOKUP($B145,'Part 3 NNDR3'!$A$6:$FY$331,BQ$4,FALSE)</f>
        <v>-5952519</v>
      </c>
      <c r="BR145" s="104">
        <f>VLOOKUP($B145,'Part 3 NNDR3'!$A$6:$FY$331,BR$4,FALSE)</f>
        <v>0</v>
      </c>
      <c r="BS145" s="104">
        <f>VLOOKUP($B145,'Part 3 NNDR3'!$A$6:$FY$331,BS$4,FALSE)</f>
        <v>-5952519</v>
      </c>
      <c r="BT145" s="104">
        <f>VLOOKUP($B145,'Part 3 NNDR3'!$A$6:$FY$331,BT$4,FALSE)</f>
        <v>-2649473</v>
      </c>
      <c r="BU145" s="104">
        <f>VLOOKUP($B145,'Part 3 NNDR3'!$A$6:$FY$331,BU$4,FALSE)</f>
        <v>0</v>
      </c>
      <c r="BV145" s="104">
        <f>VLOOKUP($B145,'Part 3 NNDR3'!$A$6:$FY$331,BV$4,FALSE)</f>
        <v>-2649473</v>
      </c>
      <c r="BW145" s="104">
        <f>VLOOKUP($B145,'Part 3 NNDR3'!$A$6:$FY$331,BW$4,FALSE)</f>
        <v>-8722466</v>
      </c>
      <c r="BX145" s="104">
        <f>VLOOKUP($B145,'Part 3 NNDR3'!$A$6:$FY$331,BX$4,FALSE)</f>
        <v>0</v>
      </c>
      <c r="BY145" s="104">
        <f>VLOOKUP($B145,'Part 3 NNDR3'!$A$6:$FY$331,BY$4,FALSE)</f>
        <v>-8722466</v>
      </c>
      <c r="BZ145" s="104">
        <f>VLOOKUP($B145,'Part 3 NNDR3'!$A$6:$FY$331,BZ$4,FALSE)</f>
        <v>-692070</v>
      </c>
      <c r="CA145" s="104">
        <f>VLOOKUP($B145,'Part 3 NNDR3'!$A$6:$FY$331,CA$4,FALSE)</f>
        <v>0</v>
      </c>
      <c r="CB145" s="104">
        <f>VLOOKUP($B145,'Part 3 NNDR3'!$A$6:$FY$331,CB$4,FALSE)</f>
        <v>-692070</v>
      </c>
      <c r="CC145" s="104">
        <f>VLOOKUP($B145,'Part 3 NNDR3'!$A$6:$FY$331,CC$4,FALSE)</f>
        <v>26784</v>
      </c>
      <c r="CD145" s="104">
        <f>VLOOKUP($B145,'Part 3 NNDR3'!$A$6:$FY$331,CD$4,FALSE)</f>
        <v>0</v>
      </c>
      <c r="CE145" s="104">
        <f>VLOOKUP($B145,'Part 3 NNDR3'!$A$6:$FY$331,CE$4,FALSE)</f>
        <v>26784</v>
      </c>
      <c r="CF145" s="104">
        <f>VLOOKUP($B145,'Part 3 NNDR3'!$A$6:$FY$331,CF$4,FALSE)</f>
        <v>-281211</v>
      </c>
      <c r="CG145" s="104">
        <f>VLOOKUP($B145,'Part 3 NNDR3'!$A$6:$FY$331,CG$4,FALSE)</f>
        <v>0</v>
      </c>
      <c r="CH145" s="104">
        <f>VLOOKUP($B145,'Part 3 NNDR3'!$A$6:$FY$331,CH$4,FALSE)</f>
        <v>-281211</v>
      </c>
      <c r="CI145" s="104">
        <f>VLOOKUP($B145,'Part 3 NNDR3'!$A$6:$FY$331,CI$4,FALSE)</f>
        <v>-9505</v>
      </c>
      <c r="CJ145" s="104">
        <f>VLOOKUP($B145,'Part 3 NNDR3'!$A$6:$FY$331,CJ$4,FALSE)</f>
        <v>0</v>
      </c>
      <c r="CK145" s="104">
        <f>VLOOKUP($B145,'Part 3 NNDR3'!$A$6:$FY$331,CK$4,FALSE)</f>
        <v>-9505</v>
      </c>
      <c r="CL145" s="104">
        <f>VLOOKUP($B145,'Part 3 NNDR3'!$A$6:$FY$331,CL$4,FALSE)</f>
        <v>0</v>
      </c>
      <c r="CM145" s="104">
        <f>VLOOKUP($B145,'Part 3 NNDR3'!$A$6:$FY$331,CM$4,FALSE)</f>
        <v>0</v>
      </c>
      <c r="CN145" s="104">
        <f>VLOOKUP($B145,'Part 3 NNDR3'!$A$6:$FY$331,CN$4,FALSE)</f>
        <v>0</v>
      </c>
      <c r="CO145" s="104">
        <f>VLOOKUP($B145,'Part 3 NNDR3'!$A$6:$FY$331,CO$4,FALSE)</f>
        <v>0</v>
      </c>
      <c r="CP145" s="104">
        <f>VLOOKUP($B145,'Part 3 NNDR3'!$A$6:$FY$331,CP$4,FALSE)</f>
        <v>0</v>
      </c>
      <c r="CQ145" s="104">
        <f>VLOOKUP($B145,'Part 3 NNDR3'!$A$6:$FY$331,CQ$4,FALSE)</f>
        <v>0</v>
      </c>
      <c r="CR145" s="104">
        <f>VLOOKUP($B145,'Part 3 NNDR3'!$A$6:$FY$331,CR$4,FALSE)</f>
        <v>0</v>
      </c>
      <c r="CS145" s="104">
        <f>VLOOKUP($B145,'Part 3 NNDR3'!$A$6:$FY$331,CS$4,FALSE)</f>
        <v>0</v>
      </c>
      <c r="CT145" s="104">
        <f>VLOOKUP($B145,'Part 3 NNDR3'!$A$6:$FY$331,CT$4,FALSE)</f>
        <v>0</v>
      </c>
      <c r="CU145" s="104">
        <f>VLOOKUP($B145,'Part 3 NNDR3'!$A$6:$FY$331,CU$4,FALSE)</f>
        <v>0</v>
      </c>
      <c r="CV145" s="104">
        <f>VLOOKUP($B145,'Part 3 NNDR3'!$A$6:$FY$331,CV$4,FALSE)</f>
        <v>0</v>
      </c>
      <c r="CW145" s="104">
        <f>VLOOKUP($B145,'Part 3 NNDR3'!$A$6:$FY$331,CW$4,FALSE)</f>
        <v>0</v>
      </c>
      <c r="CX145" s="104">
        <f>VLOOKUP($B145,'Part 3 NNDR3'!$A$6:$FY$331,CX$4,FALSE)</f>
        <v>0</v>
      </c>
      <c r="CY145" s="104">
        <f>VLOOKUP($B145,'Part 3 NNDR3'!$A$6:$FY$331,CY$4,FALSE)</f>
        <v>0</v>
      </c>
      <c r="CZ145" s="104">
        <f>VLOOKUP($B145,'Part 3 NNDR3'!$A$6:$FY$331,CZ$4,FALSE)</f>
        <v>0</v>
      </c>
      <c r="DA145" s="104">
        <f>VLOOKUP($B145,'Part 3 NNDR3'!$A$6:$FY$331,DA$4,FALSE)</f>
        <v>0</v>
      </c>
      <c r="DB145" s="104">
        <f>VLOOKUP($B145,'Part 3 NNDR3'!$A$6:$FY$331,DB$4,FALSE)</f>
        <v>0</v>
      </c>
      <c r="DC145" s="104">
        <f>VLOOKUP($B145,'Part 3 NNDR3'!$A$6:$FY$331,DC$4,FALSE)</f>
        <v>0</v>
      </c>
      <c r="DD145" s="104">
        <f>VLOOKUP($B145,'Part 3 NNDR3'!$A$6:$FY$331,DD$4,FALSE)</f>
        <v>0</v>
      </c>
      <c r="DE145" s="104">
        <f>VLOOKUP($B145,'Part 3 NNDR3'!$A$6:$FY$331,DE$4,FALSE)</f>
        <v>0</v>
      </c>
      <c r="DF145" s="104">
        <f>VLOOKUP($B145,'Part 3 NNDR3'!$A$6:$FY$331,DF$4,FALSE)</f>
        <v>0</v>
      </c>
      <c r="DG145" s="104">
        <f>VLOOKUP($B145,'Part 3 NNDR3'!$A$6:$FY$331,DG$4,FALSE)</f>
        <v>0</v>
      </c>
      <c r="DH145" s="104">
        <f>VLOOKUP($B145,'Part 3 NNDR3'!$A$6:$FY$331,DH$4,FALSE)</f>
        <v>0</v>
      </c>
      <c r="DI145" s="104">
        <f>VLOOKUP($B145,'Part 3 NNDR3'!$A$6:$FY$331,DI$4,FALSE)</f>
        <v>0</v>
      </c>
      <c r="DJ145" s="104">
        <f>VLOOKUP($B145,'Part 3 NNDR3'!$A$6:$FY$331,DJ$4,FALSE)</f>
        <v>0</v>
      </c>
      <c r="DK145" s="104">
        <f>VLOOKUP($B145,'Part 3 NNDR3'!$A$6:$FY$331,DK$4,FALSE)</f>
        <v>0</v>
      </c>
      <c r="DL145" s="104">
        <f>VLOOKUP($B145,'Part 3 NNDR3'!$A$6:$FY$331,DL$4,FALSE)</f>
        <v>-956002</v>
      </c>
      <c r="DM145" s="104">
        <f>VLOOKUP($B145,'Part 3 NNDR3'!$A$6:$FY$331,DM$4,FALSE)</f>
        <v>0</v>
      </c>
      <c r="DN145" s="104">
        <f>VLOOKUP($B145,'Part 3 NNDR3'!$A$6:$FY$331,DN$4,FALSE)</f>
        <v>-956002</v>
      </c>
      <c r="DO145" s="104">
        <f>VLOOKUP($B145,'Part 3 NNDR3'!$A$6:$FY$331,DO$4,FALSE)</f>
        <v>-225794</v>
      </c>
      <c r="DP145" s="104">
        <f>VLOOKUP($B145,'Part 3 NNDR3'!$A$6:$FY$331,DP$4,FALSE)</f>
        <v>0</v>
      </c>
      <c r="DQ145" s="104">
        <f>VLOOKUP($B145,'Part 3 NNDR3'!$A$6:$FY$331,DQ$4,FALSE)</f>
        <v>-225794</v>
      </c>
      <c r="DR145" s="104">
        <f>VLOOKUP($B145,'Part 3 NNDR3'!$A$6:$FY$331,DR$4,FALSE)</f>
        <v>0</v>
      </c>
      <c r="DS145" s="104">
        <f>VLOOKUP($B145,'Part 3 NNDR3'!$A$6:$FY$331,DS$4,FALSE)</f>
        <v>0</v>
      </c>
      <c r="DT145" s="104">
        <f>VLOOKUP($B145,'Part 3 NNDR3'!$A$6:$FY$331,DT$4,FALSE)</f>
        <v>0</v>
      </c>
      <c r="DU145" s="104">
        <f>VLOOKUP($B145,'Part 3 NNDR3'!$A$6:$FY$331,DU$4,FALSE)</f>
        <v>-41451</v>
      </c>
      <c r="DV145" s="104">
        <f>VLOOKUP($B145,'Part 3 NNDR3'!$A$6:$FY$331,DV$4,FALSE)</f>
        <v>0</v>
      </c>
      <c r="DW145" s="104">
        <f>VLOOKUP($B145,'Part 3 NNDR3'!$A$6:$FY$331,DW$4,FALSE)</f>
        <v>-41451</v>
      </c>
      <c r="DX145" s="104">
        <f>VLOOKUP($B145,'Part 3 NNDR3'!$A$6:$FY$331,DX$4,FALSE)</f>
        <v>-5445</v>
      </c>
      <c r="DY145" s="104">
        <f>VLOOKUP($B145,'Part 3 NNDR3'!$A$6:$FY$331,DY$4,FALSE)</f>
        <v>0</v>
      </c>
      <c r="DZ145" s="104">
        <f>VLOOKUP($B145,'Part 3 NNDR3'!$A$6:$FY$331,DZ$4,FALSE)</f>
        <v>-5445</v>
      </c>
      <c r="EA145" s="104">
        <f>VLOOKUP($B145,'Part 3 NNDR3'!$A$6:$FY$331,EA$4,FALSE)</f>
        <v>-2439654</v>
      </c>
      <c r="EB145" s="104">
        <f>VLOOKUP($B145,'Part 3 NNDR3'!$A$6:$FY$331,EB$4,FALSE)</f>
        <v>0</v>
      </c>
      <c r="EC145" s="104">
        <f>VLOOKUP($B145,'Part 3 NNDR3'!$A$6:$FY$331,EC$4,FALSE)</f>
        <v>-2439654</v>
      </c>
      <c r="ED145" s="104">
        <f>VLOOKUP($B145,'Part 3 NNDR3'!$A$6:$FY$331,ED$4,FALSE)</f>
        <v>-89899</v>
      </c>
      <c r="EE145" s="104">
        <f>VLOOKUP($B145,'Part 3 NNDR3'!$A$6:$FY$331,EE$4,FALSE)</f>
        <v>0</v>
      </c>
      <c r="EF145" s="104">
        <f>VLOOKUP($B145,'Part 3 NNDR3'!$A$6:$FY$331,EF$4,FALSE)</f>
        <v>-89899</v>
      </c>
      <c r="EG145" s="104">
        <f>VLOOKUP($B145,'Part 3 NNDR3'!$A$6:$FY$331,EG$4,FALSE)</f>
        <v>0</v>
      </c>
      <c r="EH145" s="104">
        <f>VLOOKUP($B145,'Part 3 NNDR3'!$A$6:$FY$331,EH$4,FALSE)</f>
        <v>0</v>
      </c>
      <c r="EI145" s="104">
        <f>VLOOKUP($B145,'Part 3 NNDR3'!$A$6:$FY$331,EI$4,FALSE)</f>
        <v>0</v>
      </c>
      <c r="EJ145" s="104">
        <f>VLOOKUP($B145,'Part 3 NNDR3'!$A$6:$FY$331,EJ$4,FALSE)</f>
        <v>0</v>
      </c>
      <c r="EK145" s="104">
        <f>VLOOKUP($B145,'Part 3 NNDR3'!$A$6:$FY$331,EK$4,FALSE)</f>
        <v>0</v>
      </c>
      <c r="EL145" s="104">
        <f>VLOOKUP($B145,'Part 3 NNDR3'!$A$6:$FY$331,EL$4,FALSE)</f>
        <v>0</v>
      </c>
      <c r="EM145" s="104">
        <f>VLOOKUP($B145,'Part 3 NNDR3'!$A$6:$FY$331,EM$4,FALSE)</f>
        <v>0</v>
      </c>
      <c r="EN145" s="104">
        <f>VLOOKUP($B145,'Part 3 NNDR3'!$A$6:$FY$331,EN$4,FALSE)</f>
        <v>0</v>
      </c>
      <c r="EO145" s="104">
        <f>VLOOKUP($B145,'Part 3 NNDR3'!$A$6:$FY$331,EO$4,FALSE)</f>
        <v>0</v>
      </c>
      <c r="EP145" s="104">
        <f>VLOOKUP($B145,'Part 3 NNDR3'!$A$6:$FY$331,EP$4,FALSE)</f>
        <v>-2802243</v>
      </c>
      <c r="EQ145" s="104">
        <f>VLOOKUP($B145,'Part 3 NNDR3'!$A$6:$FY$331,EQ$4,FALSE)</f>
        <v>0</v>
      </c>
      <c r="ER145" s="104">
        <f>VLOOKUP($B145,'Part 3 NNDR3'!$A$6:$FY$331,ER$4,FALSE)</f>
        <v>-2802243</v>
      </c>
      <c r="ES145" s="104">
        <f>VLOOKUP($B145,'Part 3 NNDR3'!$A$6:$FY$331,ES$4,FALSE)</f>
        <v>0</v>
      </c>
      <c r="ET145" s="104">
        <f>VLOOKUP($B145,'Part 3 NNDR3'!$A$6:$FY$331,ET$4,FALSE)</f>
        <v>0</v>
      </c>
      <c r="EU145" s="104">
        <f>VLOOKUP($B145,'Part 3 NNDR3'!$A$6:$FY$331,EU$4,FALSE)</f>
        <v>0</v>
      </c>
      <c r="EV145" s="104">
        <f>VLOOKUP($B145,'Part 3 NNDR3'!$A$6:$FY$331,EV$4,FALSE)</f>
        <v>0</v>
      </c>
      <c r="EW145" s="104">
        <f>VLOOKUP($B145,'Part 3 NNDR3'!$A$6:$FY$331,EW$4,FALSE)</f>
        <v>0</v>
      </c>
      <c r="EX145" s="104">
        <f>VLOOKUP($B145,'Part 3 NNDR3'!$A$6:$FY$331,EX$4,FALSE)</f>
        <v>0</v>
      </c>
      <c r="EY145" s="104">
        <f>VLOOKUP($B145,'Part 3 NNDR3'!$A$6:$FY$331,EY$4,FALSE)</f>
        <v>0</v>
      </c>
      <c r="EZ145" s="104">
        <f>VLOOKUP($B145,'Part 3 NNDR3'!$A$6:$FY$331,EZ$4,FALSE)</f>
        <v>0</v>
      </c>
      <c r="FA145" s="104">
        <f>VLOOKUP($B145,'Part 3 NNDR3'!$A$6:$FY$331,FA$4,FALSE)</f>
        <v>0</v>
      </c>
      <c r="FB145" s="104">
        <f>VLOOKUP($B145,'Part 3 NNDR3'!$A$6:$FY$331,FB$4,FALSE)</f>
        <v>225928127</v>
      </c>
      <c r="FC145" s="104">
        <f>VLOOKUP($B145,'Part 3 NNDR3'!$A$6:$FY$331,FC$4,FALSE)</f>
        <v>0</v>
      </c>
      <c r="FD145" s="104">
        <f>VLOOKUP($B145,'Part 3 NNDR3'!$A$6:$FY$331,FD$4,FALSE)</f>
        <v>225928127</v>
      </c>
      <c r="FE145" s="104">
        <f>VLOOKUP($B145,'Part 3 NNDR3'!$A$6:$FY$331,FE$4,FALSE)</f>
        <v>555239</v>
      </c>
      <c r="FF145" s="104">
        <f>VLOOKUP($B145,'Part 3 NNDR3'!$A$6:$FY$331,FF$4,FALSE)</f>
        <v>0</v>
      </c>
      <c r="FG145" s="104">
        <f>VLOOKUP($B145,'Part 3 NNDR3'!$A$6:$FY$331,FG$4,FALSE)</f>
        <v>555239</v>
      </c>
      <c r="FH145" s="104">
        <f>VLOOKUP($B145,'Part 3 NNDR3'!$A$6:$FY$331,FH$4,FALSE)</f>
        <v>-18207121</v>
      </c>
      <c r="FI145" s="104">
        <f>VLOOKUP($B145,'Part 3 NNDR3'!$A$6:$FY$331,FI$4,FALSE)</f>
        <v>0</v>
      </c>
      <c r="FJ145" s="104">
        <f>VLOOKUP($B145,'Part 3 NNDR3'!$A$6:$FY$331,FJ$4,FALSE)</f>
        <v>-18207121</v>
      </c>
      <c r="FK145" s="104">
        <f>VLOOKUP($B145,'Part 3 NNDR3'!$A$6:$FY$331,FK$4,FALSE)</f>
        <v>-8722466</v>
      </c>
      <c r="FL145" s="104">
        <f>VLOOKUP($B145,'Part 3 NNDR3'!$A$6:$FY$331,FL$4,FALSE)</f>
        <v>0</v>
      </c>
      <c r="FM145" s="104">
        <f>VLOOKUP($B145,'Part 3 NNDR3'!$A$6:$FY$331,FM$4,FALSE)</f>
        <v>-8722466</v>
      </c>
      <c r="FN145" s="104">
        <f>VLOOKUP($B145,'Part 3 NNDR3'!$A$6:$FY$331,FN$4,FALSE)</f>
        <v>-956002</v>
      </c>
      <c r="FO145" s="104">
        <f>VLOOKUP($B145,'Part 3 NNDR3'!$A$6:$FY$331,FO$4,FALSE)</f>
        <v>0</v>
      </c>
      <c r="FP145" s="104">
        <f>VLOOKUP($B145,'Part 3 NNDR3'!$A$6:$FY$331,FP$4,FALSE)</f>
        <v>-956002</v>
      </c>
      <c r="FQ145" s="104">
        <f>VLOOKUP($B145,'Part 3 NNDR3'!$A$6:$FY$331,FQ$4,FALSE)</f>
        <v>-2802243</v>
      </c>
      <c r="FR145" s="104">
        <f>VLOOKUP($B145,'Part 3 NNDR3'!$A$6:$FY$331,FR$4,FALSE)</f>
        <v>0</v>
      </c>
      <c r="FS145" s="104">
        <f>VLOOKUP($B145,'Part 3 NNDR3'!$A$6:$FY$331,FS$4,FALSE)</f>
        <v>-2802243</v>
      </c>
      <c r="FT145" s="104">
        <f>VLOOKUP($B145,'Part 3 NNDR3'!$A$6:$FY$331,FT$4,FALSE)</f>
        <v>0</v>
      </c>
      <c r="FU145" s="104">
        <f>VLOOKUP($B145,'Part 3 NNDR3'!$A$6:$FY$331,FU$4,FALSE)</f>
        <v>0</v>
      </c>
      <c r="FV145" s="104">
        <f>VLOOKUP($B145,'Part 3 NNDR3'!$A$6:$FY$331,FV$4,FALSE)</f>
        <v>0</v>
      </c>
      <c r="FW145" s="104">
        <f>VLOOKUP($B145,'Part 3 NNDR3'!$A$6:$FY$331,FW$4,FALSE)</f>
        <v>-30132593</v>
      </c>
      <c r="FX145" s="104">
        <f>VLOOKUP($B145,'Part 3 NNDR3'!$A$6:$FY$331,FX$4,FALSE)</f>
        <v>0</v>
      </c>
      <c r="FY145" s="104">
        <f>VLOOKUP($B145,'Part 3 NNDR3'!$A$6:$FY$331,FY$4,FALSE)</f>
        <v>-30132593</v>
      </c>
      <c r="FZ145" s="104">
        <f>VLOOKUP($B145,'Part 3 NNDR3'!$A$6:$FY$331,FZ$4,FALSE)</f>
        <v>195795534</v>
      </c>
      <c r="GA145" s="104">
        <f>VLOOKUP($B145,'Part 3 NNDR3'!$A$6:$FY$331,GA$4,FALSE)</f>
        <v>0</v>
      </c>
      <c r="GB145" s="104">
        <f>VLOOKUP($B145,'Part 3 NNDR3'!$A$6:$FY$331,GB$4,FALSE)</f>
        <v>195795534</v>
      </c>
      <c r="GC145" s="105" t="str">
        <f>VLOOKUP($B145,'Data (Updated)'!$C$4:$E$329,2,FALSE)</f>
        <v>E5100</v>
      </c>
      <c r="GD145" s="105" t="str">
        <f>VLOOKUP($B145,'Data (Updated)'!$C$4:$E$329,3,FALSE)</f>
        <v>NA</v>
      </c>
    </row>
    <row r="146" spans="1:186" ht="12.75" x14ac:dyDescent="0.2">
      <c r="A146" s="75">
        <v>141</v>
      </c>
      <c r="B146" s="100" t="s">
        <v>383</v>
      </c>
      <c r="C146" s="101" t="s">
        <v>959</v>
      </c>
      <c r="D146" s="102" t="s">
        <v>947</v>
      </c>
      <c r="E146" s="103" t="s">
        <v>972</v>
      </c>
      <c r="F146" s="104">
        <f>VLOOKUP($B146,'Part 3 NNDR3'!$A$6:$FY$331,F$4,FALSE)</f>
        <v>0</v>
      </c>
      <c r="G146" s="104">
        <f>VLOOKUP($B146,'Part 3 NNDR3'!$A$6:$FY$331,G$4,FALSE)</f>
        <v>0</v>
      </c>
      <c r="H146" s="104">
        <f>VLOOKUP($B146,'Part 3 NNDR3'!$A$6:$FY$331,H$4,FALSE)</f>
        <v>0</v>
      </c>
      <c r="I146" s="104">
        <f>VLOOKUP($B146,'Part 3 NNDR3'!$A$6:$FY$331,I$4,FALSE)</f>
        <v>827288</v>
      </c>
      <c r="J146" s="104">
        <f>VLOOKUP($B146,'Part 3 NNDR3'!$A$6:$FY$331,J$4,FALSE)</f>
        <v>0</v>
      </c>
      <c r="K146" s="104">
        <f>VLOOKUP($B146,'Part 3 NNDR3'!$A$6:$FY$331,K$4,FALSE)</f>
        <v>827288</v>
      </c>
      <c r="L146" s="104">
        <f>VLOOKUP($B146,'Part 3 NNDR3'!$A$6:$FY$331,L$4,FALSE)</f>
        <v>0</v>
      </c>
      <c r="M146" s="104">
        <f>VLOOKUP($B146,'Part 3 NNDR3'!$A$6:$FY$331,M$4,FALSE)</f>
        <v>0</v>
      </c>
      <c r="N146" s="104">
        <f>VLOOKUP($B146,'Part 3 NNDR3'!$A$6:$FY$331,N$4,FALSE)</f>
        <v>0</v>
      </c>
      <c r="O146" s="104">
        <f>VLOOKUP($B146,'Part 3 NNDR3'!$A$6:$FY$331,O$4,FALSE)</f>
        <v>1659850</v>
      </c>
      <c r="P146" s="104">
        <f>VLOOKUP($B146,'Part 3 NNDR3'!$A$6:$FY$331,P$4,FALSE)</f>
        <v>0</v>
      </c>
      <c r="Q146" s="104">
        <f>VLOOKUP($B146,'Part 3 NNDR3'!$A$6:$FY$331,Q$4,FALSE)</f>
        <v>1659850</v>
      </c>
      <c r="R146" s="104">
        <f>VLOOKUP($B146,'Part 3 NNDR3'!$A$6:$FY$331,R$4,FALSE)</f>
        <v>2487138</v>
      </c>
      <c r="S146" s="104">
        <f>VLOOKUP($B146,'Part 3 NNDR3'!$A$6:$FY$331,S$4,FALSE)</f>
        <v>0</v>
      </c>
      <c r="T146" s="104">
        <f>VLOOKUP($B146,'Part 3 NNDR3'!$A$6:$FY$331,T$4,FALSE)</f>
        <v>2487138</v>
      </c>
      <c r="U146" s="104">
        <f>VLOOKUP($B146,'Part 3 NNDR3'!$A$6:$FY$331,U$4,FALSE)</f>
        <v>-1762076</v>
      </c>
      <c r="V146" s="104">
        <f>VLOOKUP($B146,'Part 3 NNDR3'!$A$6:$FY$331,V$4,FALSE)</f>
        <v>0</v>
      </c>
      <c r="W146" s="104">
        <f>VLOOKUP($B146,'Part 3 NNDR3'!$A$6:$FY$331,W$4,FALSE)</f>
        <v>-1762076</v>
      </c>
      <c r="X146" s="104">
        <f>VLOOKUP($B146,'Part 3 NNDR3'!$A$6:$FY$331,X$4,FALSE)</f>
        <v>-1536</v>
      </c>
      <c r="Y146" s="104">
        <f>VLOOKUP($B146,'Part 3 NNDR3'!$A$6:$FY$331,Y$4,FALSE)</f>
        <v>0</v>
      </c>
      <c r="Z146" s="104">
        <f>VLOOKUP($B146,'Part 3 NNDR3'!$A$6:$FY$331,Z$4,FALSE)</f>
        <v>-1536</v>
      </c>
      <c r="AA146" s="104">
        <f>VLOOKUP($B146,'Part 3 NNDR3'!$A$6:$FY$331,AA$4,FALSE)</f>
        <v>-129554</v>
      </c>
      <c r="AB146" s="104">
        <f>VLOOKUP($B146,'Part 3 NNDR3'!$A$6:$FY$331,AB$4,FALSE)</f>
        <v>0</v>
      </c>
      <c r="AC146" s="104">
        <f>VLOOKUP($B146,'Part 3 NNDR3'!$A$6:$FY$331,AC$4,FALSE)</f>
        <v>-129554</v>
      </c>
      <c r="AD146" s="104">
        <f>VLOOKUP($B146,'Part 3 NNDR3'!$A$6:$FY$331,AD$4,FALSE)</f>
        <v>-83520</v>
      </c>
      <c r="AE146" s="104">
        <f>VLOOKUP($B146,'Part 3 NNDR3'!$A$6:$FY$331,AE$4,FALSE)</f>
        <v>0</v>
      </c>
      <c r="AF146" s="104">
        <f>VLOOKUP($B146,'Part 3 NNDR3'!$A$6:$FY$331,AF$4,FALSE)</f>
        <v>-83520</v>
      </c>
      <c r="AG146" s="104">
        <f>VLOOKUP($B146,'Part 3 NNDR3'!$A$6:$FY$331,AG$4,FALSE)</f>
        <v>0</v>
      </c>
      <c r="AH146" s="104">
        <f>VLOOKUP($B146,'Part 3 NNDR3'!$A$6:$FY$331,AH$4,FALSE)</f>
        <v>0</v>
      </c>
      <c r="AI146" s="104">
        <f>VLOOKUP($B146,'Part 3 NNDR3'!$A$6:$FY$331,AI$4,FALSE)</f>
        <v>0</v>
      </c>
      <c r="AJ146" s="104">
        <f>VLOOKUP($B146,'Part 3 NNDR3'!$A$6:$FY$331,AJ$4,FALSE)</f>
        <v>7841794</v>
      </c>
      <c r="AK146" s="104">
        <f>VLOOKUP($B146,'Part 3 NNDR3'!$A$6:$FY$331,AK$4,FALSE)</f>
        <v>0</v>
      </c>
      <c r="AL146" s="104">
        <f>VLOOKUP($B146,'Part 3 NNDR3'!$A$6:$FY$331,AL$4,FALSE)</f>
        <v>7841794</v>
      </c>
      <c r="AM146" s="104">
        <f>VLOOKUP($B146,'Part 3 NNDR3'!$A$6:$FY$331,AM$4,FALSE)</f>
        <v>-245777</v>
      </c>
      <c r="AN146" s="104">
        <f>VLOOKUP($B146,'Part 3 NNDR3'!$A$6:$FY$331,AN$4,FALSE)</f>
        <v>0</v>
      </c>
      <c r="AO146" s="104">
        <f>VLOOKUP($B146,'Part 3 NNDR3'!$A$6:$FY$331,AO$4,FALSE)</f>
        <v>-245777</v>
      </c>
      <c r="AP146" s="104">
        <f>VLOOKUP($B146,'Part 3 NNDR3'!$A$6:$FY$331,AP$4,FALSE)</f>
        <v>-16174555</v>
      </c>
      <c r="AQ146" s="104">
        <f>VLOOKUP($B146,'Part 3 NNDR3'!$A$6:$FY$331,AQ$4,FALSE)</f>
        <v>0</v>
      </c>
      <c r="AR146" s="104">
        <f>VLOOKUP($B146,'Part 3 NNDR3'!$A$6:$FY$331,AR$4,FALSE)</f>
        <v>-16174555</v>
      </c>
      <c r="AS146" s="104">
        <f>VLOOKUP($B146,'Part 3 NNDR3'!$A$6:$FY$331,AS$4,FALSE)</f>
        <v>2230997</v>
      </c>
      <c r="AT146" s="104">
        <f>VLOOKUP($B146,'Part 3 NNDR3'!$A$6:$FY$331,AT$4,FALSE)</f>
        <v>0</v>
      </c>
      <c r="AU146" s="104">
        <f>VLOOKUP($B146,'Part 3 NNDR3'!$A$6:$FY$331,AU$4,FALSE)</f>
        <v>2230997</v>
      </c>
      <c r="AV146" s="104">
        <f>VLOOKUP($B146,'Part 3 NNDR3'!$A$6:$FY$331,AV$4,FALSE)</f>
        <v>0</v>
      </c>
      <c r="AW146" s="104">
        <f>VLOOKUP($B146,'Part 3 NNDR3'!$A$6:$FY$331,AW$4,FALSE)</f>
        <v>0</v>
      </c>
      <c r="AX146" s="104">
        <f>VLOOKUP($B146,'Part 3 NNDR3'!$A$6:$FY$331,AX$4,FALSE)</f>
        <v>0</v>
      </c>
      <c r="AY146" s="104">
        <f>VLOOKUP($B146,'Part 3 NNDR3'!$A$6:$FY$331,AY$4,FALSE)</f>
        <v>0</v>
      </c>
      <c r="AZ146" s="104">
        <f>VLOOKUP($B146,'Part 3 NNDR3'!$A$6:$FY$331,AZ$4,FALSE)</f>
        <v>0</v>
      </c>
      <c r="BA146" s="104">
        <f>VLOOKUP($B146,'Part 3 NNDR3'!$A$6:$FY$331,BA$4,FALSE)</f>
        <v>0</v>
      </c>
      <c r="BB146" s="104">
        <f>VLOOKUP($B146,'Part 3 NNDR3'!$A$6:$FY$331,BB$4,FALSE)</f>
        <v>0</v>
      </c>
      <c r="BC146" s="104">
        <f>VLOOKUP($B146,'Part 3 NNDR3'!$A$6:$FY$331,BC$4,FALSE)</f>
        <v>0</v>
      </c>
      <c r="BD146" s="104">
        <f>VLOOKUP($B146,'Part 3 NNDR3'!$A$6:$FY$331,BD$4,FALSE)</f>
        <v>0</v>
      </c>
      <c r="BE146" s="104">
        <f>VLOOKUP($B146,'Part 3 NNDR3'!$A$6:$FY$331,BE$4,FALSE)</f>
        <v>0</v>
      </c>
      <c r="BF146" s="104">
        <f>VLOOKUP($B146,'Part 3 NNDR3'!$A$6:$FY$331,BF$4,FALSE)</f>
        <v>0</v>
      </c>
      <c r="BG146" s="104">
        <f>VLOOKUP($B146,'Part 3 NNDR3'!$A$6:$FY$331,BG$4,FALSE)</f>
        <v>0</v>
      </c>
      <c r="BH146" s="104">
        <f>VLOOKUP($B146,'Part 3 NNDR3'!$A$6:$FY$331,BH$4,FALSE)</f>
        <v>-8239171</v>
      </c>
      <c r="BI146" s="104">
        <f>VLOOKUP($B146,'Part 3 NNDR3'!$A$6:$FY$331,BI$4,FALSE)</f>
        <v>0</v>
      </c>
      <c r="BJ146" s="104">
        <f>VLOOKUP($B146,'Part 3 NNDR3'!$A$6:$FY$331,BJ$4,FALSE)</f>
        <v>-8239171</v>
      </c>
      <c r="BK146" s="104">
        <f>VLOOKUP($B146,'Part 3 NNDR3'!$A$6:$FY$331,BK$4,FALSE)</f>
        <v>-2740</v>
      </c>
      <c r="BL146" s="104">
        <f>VLOOKUP($B146,'Part 3 NNDR3'!$A$6:$FY$331,BL$4,FALSE)</f>
        <v>0</v>
      </c>
      <c r="BM146" s="104">
        <f>VLOOKUP($B146,'Part 3 NNDR3'!$A$6:$FY$331,BM$4,FALSE)</f>
        <v>-2740</v>
      </c>
      <c r="BN146" s="104">
        <f>VLOOKUP($B146,'Part 3 NNDR3'!$A$6:$FY$331,BN$4,FALSE)</f>
        <v>2357</v>
      </c>
      <c r="BO146" s="104">
        <f>VLOOKUP($B146,'Part 3 NNDR3'!$A$6:$FY$331,BO$4,FALSE)</f>
        <v>0</v>
      </c>
      <c r="BP146" s="104">
        <f>VLOOKUP($B146,'Part 3 NNDR3'!$A$6:$FY$331,BP$4,FALSE)</f>
        <v>2357</v>
      </c>
      <c r="BQ146" s="104">
        <f>VLOOKUP($B146,'Part 3 NNDR3'!$A$6:$FY$331,BQ$4,FALSE)</f>
        <v>-8284470</v>
      </c>
      <c r="BR146" s="104">
        <f>VLOOKUP($B146,'Part 3 NNDR3'!$A$6:$FY$331,BR$4,FALSE)</f>
        <v>0</v>
      </c>
      <c r="BS146" s="104">
        <f>VLOOKUP($B146,'Part 3 NNDR3'!$A$6:$FY$331,BS$4,FALSE)</f>
        <v>-8284470</v>
      </c>
      <c r="BT146" s="104">
        <f>VLOOKUP($B146,'Part 3 NNDR3'!$A$6:$FY$331,BT$4,FALSE)</f>
        <v>-163826</v>
      </c>
      <c r="BU146" s="104">
        <f>VLOOKUP($B146,'Part 3 NNDR3'!$A$6:$FY$331,BU$4,FALSE)</f>
        <v>0</v>
      </c>
      <c r="BV146" s="104">
        <f>VLOOKUP($B146,'Part 3 NNDR3'!$A$6:$FY$331,BV$4,FALSE)</f>
        <v>-163826</v>
      </c>
      <c r="BW146" s="104">
        <f>VLOOKUP($B146,'Part 3 NNDR3'!$A$6:$FY$331,BW$4,FALSE)</f>
        <v>-8448679</v>
      </c>
      <c r="BX146" s="104">
        <f>VLOOKUP($B146,'Part 3 NNDR3'!$A$6:$FY$331,BX$4,FALSE)</f>
        <v>0</v>
      </c>
      <c r="BY146" s="104">
        <f>VLOOKUP($B146,'Part 3 NNDR3'!$A$6:$FY$331,BY$4,FALSE)</f>
        <v>-8448679</v>
      </c>
      <c r="BZ146" s="104">
        <f>VLOOKUP($B146,'Part 3 NNDR3'!$A$6:$FY$331,BZ$4,FALSE)</f>
        <v>-76512</v>
      </c>
      <c r="CA146" s="104">
        <f>VLOOKUP($B146,'Part 3 NNDR3'!$A$6:$FY$331,CA$4,FALSE)</f>
        <v>0</v>
      </c>
      <c r="CB146" s="104">
        <f>VLOOKUP($B146,'Part 3 NNDR3'!$A$6:$FY$331,CB$4,FALSE)</f>
        <v>-76512</v>
      </c>
      <c r="CC146" s="104">
        <f>VLOOKUP($B146,'Part 3 NNDR3'!$A$6:$FY$331,CC$4,FALSE)</f>
        <v>-40</v>
      </c>
      <c r="CD146" s="104">
        <f>VLOOKUP($B146,'Part 3 NNDR3'!$A$6:$FY$331,CD$4,FALSE)</f>
        <v>0</v>
      </c>
      <c r="CE146" s="104">
        <f>VLOOKUP($B146,'Part 3 NNDR3'!$A$6:$FY$331,CE$4,FALSE)</f>
        <v>-40</v>
      </c>
      <c r="CF146" s="104">
        <f>VLOOKUP($B146,'Part 3 NNDR3'!$A$6:$FY$331,CF$4,FALSE)</f>
        <v>-89204</v>
      </c>
      <c r="CG146" s="104">
        <f>VLOOKUP($B146,'Part 3 NNDR3'!$A$6:$FY$331,CG$4,FALSE)</f>
        <v>0</v>
      </c>
      <c r="CH146" s="104">
        <f>VLOOKUP($B146,'Part 3 NNDR3'!$A$6:$FY$331,CH$4,FALSE)</f>
        <v>-89204</v>
      </c>
      <c r="CI146" s="104">
        <f>VLOOKUP($B146,'Part 3 NNDR3'!$A$6:$FY$331,CI$4,FALSE)</f>
        <v>0</v>
      </c>
      <c r="CJ146" s="104">
        <f>VLOOKUP($B146,'Part 3 NNDR3'!$A$6:$FY$331,CJ$4,FALSE)</f>
        <v>0</v>
      </c>
      <c r="CK146" s="104">
        <f>VLOOKUP($B146,'Part 3 NNDR3'!$A$6:$FY$331,CK$4,FALSE)</f>
        <v>0</v>
      </c>
      <c r="CL146" s="104">
        <f>VLOOKUP($B146,'Part 3 NNDR3'!$A$6:$FY$331,CL$4,FALSE)</f>
        <v>0</v>
      </c>
      <c r="CM146" s="104">
        <f>VLOOKUP($B146,'Part 3 NNDR3'!$A$6:$FY$331,CM$4,FALSE)</f>
        <v>0</v>
      </c>
      <c r="CN146" s="104">
        <f>VLOOKUP($B146,'Part 3 NNDR3'!$A$6:$FY$331,CN$4,FALSE)</f>
        <v>0</v>
      </c>
      <c r="CO146" s="104">
        <f>VLOOKUP($B146,'Part 3 NNDR3'!$A$6:$FY$331,CO$4,FALSE)</f>
        <v>0</v>
      </c>
      <c r="CP146" s="104">
        <f>VLOOKUP($B146,'Part 3 NNDR3'!$A$6:$FY$331,CP$4,FALSE)</f>
        <v>0</v>
      </c>
      <c r="CQ146" s="104">
        <f>VLOOKUP($B146,'Part 3 NNDR3'!$A$6:$FY$331,CQ$4,FALSE)</f>
        <v>0</v>
      </c>
      <c r="CR146" s="104">
        <f>VLOOKUP($B146,'Part 3 NNDR3'!$A$6:$FY$331,CR$4,FALSE)</f>
        <v>0</v>
      </c>
      <c r="CS146" s="104">
        <f>VLOOKUP($B146,'Part 3 NNDR3'!$A$6:$FY$331,CS$4,FALSE)</f>
        <v>0</v>
      </c>
      <c r="CT146" s="104">
        <f>VLOOKUP($B146,'Part 3 NNDR3'!$A$6:$FY$331,CT$4,FALSE)</f>
        <v>0</v>
      </c>
      <c r="CU146" s="104">
        <f>VLOOKUP($B146,'Part 3 NNDR3'!$A$6:$FY$331,CU$4,FALSE)</f>
        <v>0</v>
      </c>
      <c r="CV146" s="104">
        <f>VLOOKUP($B146,'Part 3 NNDR3'!$A$6:$FY$331,CV$4,FALSE)</f>
        <v>0</v>
      </c>
      <c r="CW146" s="104">
        <f>VLOOKUP($B146,'Part 3 NNDR3'!$A$6:$FY$331,CW$4,FALSE)</f>
        <v>0</v>
      </c>
      <c r="CX146" s="104">
        <f>VLOOKUP($B146,'Part 3 NNDR3'!$A$6:$FY$331,CX$4,FALSE)</f>
        <v>0</v>
      </c>
      <c r="CY146" s="104">
        <f>VLOOKUP($B146,'Part 3 NNDR3'!$A$6:$FY$331,CY$4,FALSE)</f>
        <v>0</v>
      </c>
      <c r="CZ146" s="104">
        <f>VLOOKUP($B146,'Part 3 NNDR3'!$A$6:$FY$331,CZ$4,FALSE)</f>
        <v>0</v>
      </c>
      <c r="DA146" s="104">
        <f>VLOOKUP($B146,'Part 3 NNDR3'!$A$6:$FY$331,DA$4,FALSE)</f>
        <v>0</v>
      </c>
      <c r="DB146" s="104">
        <f>VLOOKUP($B146,'Part 3 NNDR3'!$A$6:$FY$331,DB$4,FALSE)</f>
        <v>0</v>
      </c>
      <c r="DC146" s="104">
        <f>VLOOKUP($B146,'Part 3 NNDR3'!$A$6:$FY$331,DC$4,FALSE)</f>
        <v>0</v>
      </c>
      <c r="DD146" s="104">
        <f>VLOOKUP($B146,'Part 3 NNDR3'!$A$6:$FY$331,DD$4,FALSE)</f>
        <v>0</v>
      </c>
      <c r="DE146" s="104">
        <f>VLOOKUP($B146,'Part 3 NNDR3'!$A$6:$FY$331,DE$4,FALSE)</f>
        <v>0</v>
      </c>
      <c r="DF146" s="104">
        <f>VLOOKUP($B146,'Part 3 NNDR3'!$A$6:$FY$331,DF$4,FALSE)</f>
        <v>0</v>
      </c>
      <c r="DG146" s="104">
        <f>VLOOKUP($B146,'Part 3 NNDR3'!$A$6:$FY$331,DG$4,FALSE)</f>
        <v>0</v>
      </c>
      <c r="DH146" s="104">
        <f>VLOOKUP($B146,'Part 3 NNDR3'!$A$6:$FY$331,DH$4,FALSE)</f>
        <v>0</v>
      </c>
      <c r="DI146" s="104">
        <f>VLOOKUP($B146,'Part 3 NNDR3'!$A$6:$FY$331,DI$4,FALSE)</f>
        <v>0</v>
      </c>
      <c r="DJ146" s="104">
        <f>VLOOKUP($B146,'Part 3 NNDR3'!$A$6:$FY$331,DJ$4,FALSE)</f>
        <v>0</v>
      </c>
      <c r="DK146" s="104">
        <f>VLOOKUP($B146,'Part 3 NNDR3'!$A$6:$FY$331,DK$4,FALSE)</f>
        <v>0</v>
      </c>
      <c r="DL146" s="104">
        <f>VLOOKUP($B146,'Part 3 NNDR3'!$A$6:$FY$331,DL$4,FALSE)</f>
        <v>-165756</v>
      </c>
      <c r="DM146" s="104">
        <f>VLOOKUP($B146,'Part 3 NNDR3'!$A$6:$FY$331,DM$4,FALSE)</f>
        <v>0</v>
      </c>
      <c r="DN146" s="104">
        <f>VLOOKUP($B146,'Part 3 NNDR3'!$A$6:$FY$331,DN$4,FALSE)</f>
        <v>-165756</v>
      </c>
      <c r="DO146" s="104">
        <f>VLOOKUP($B146,'Part 3 NNDR3'!$A$6:$FY$331,DO$4,FALSE)</f>
        <v>0</v>
      </c>
      <c r="DP146" s="104">
        <f>VLOOKUP($B146,'Part 3 NNDR3'!$A$6:$FY$331,DP$4,FALSE)</f>
        <v>0</v>
      </c>
      <c r="DQ146" s="104">
        <f>VLOOKUP($B146,'Part 3 NNDR3'!$A$6:$FY$331,DQ$4,FALSE)</f>
        <v>0</v>
      </c>
      <c r="DR146" s="104">
        <f>VLOOKUP($B146,'Part 3 NNDR3'!$A$6:$FY$331,DR$4,FALSE)</f>
        <v>0</v>
      </c>
      <c r="DS146" s="104">
        <f>VLOOKUP($B146,'Part 3 NNDR3'!$A$6:$FY$331,DS$4,FALSE)</f>
        <v>0</v>
      </c>
      <c r="DT146" s="104">
        <f>VLOOKUP($B146,'Part 3 NNDR3'!$A$6:$FY$331,DT$4,FALSE)</f>
        <v>0</v>
      </c>
      <c r="DU146" s="104">
        <f>VLOOKUP($B146,'Part 3 NNDR3'!$A$6:$FY$331,DU$4,FALSE)</f>
        <v>-113750</v>
      </c>
      <c r="DV146" s="104">
        <f>VLOOKUP($B146,'Part 3 NNDR3'!$A$6:$FY$331,DV$4,FALSE)</f>
        <v>0</v>
      </c>
      <c r="DW146" s="104">
        <f>VLOOKUP($B146,'Part 3 NNDR3'!$A$6:$FY$331,DW$4,FALSE)</f>
        <v>-113750</v>
      </c>
      <c r="DX146" s="104">
        <f>VLOOKUP($B146,'Part 3 NNDR3'!$A$6:$FY$331,DX$4,FALSE)</f>
        <v>-3298</v>
      </c>
      <c r="DY146" s="104">
        <f>VLOOKUP($B146,'Part 3 NNDR3'!$A$6:$FY$331,DY$4,FALSE)</f>
        <v>0</v>
      </c>
      <c r="DZ146" s="104">
        <f>VLOOKUP($B146,'Part 3 NNDR3'!$A$6:$FY$331,DZ$4,FALSE)</f>
        <v>-3298</v>
      </c>
      <c r="EA146" s="104">
        <f>VLOOKUP($B146,'Part 3 NNDR3'!$A$6:$FY$331,EA$4,FALSE)</f>
        <v>-1937655</v>
      </c>
      <c r="EB146" s="104">
        <f>VLOOKUP($B146,'Part 3 NNDR3'!$A$6:$FY$331,EB$4,FALSE)</f>
        <v>0</v>
      </c>
      <c r="EC146" s="104">
        <f>VLOOKUP($B146,'Part 3 NNDR3'!$A$6:$FY$331,EC$4,FALSE)</f>
        <v>-1937655</v>
      </c>
      <c r="ED146" s="104">
        <f>VLOOKUP($B146,'Part 3 NNDR3'!$A$6:$FY$331,ED$4,FALSE)</f>
        <v>-121897</v>
      </c>
      <c r="EE146" s="104">
        <f>VLOOKUP($B146,'Part 3 NNDR3'!$A$6:$FY$331,EE$4,FALSE)</f>
        <v>0</v>
      </c>
      <c r="EF146" s="104">
        <f>VLOOKUP($B146,'Part 3 NNDR3'!$A$6:$FY$331,EF$4,FALSE)</f>
        <v>-121897</v>
      </c>
      <c r="EG146" s="104">
        <f>VLOOKUP($B146,'Part 3 NNDR3'!$A$6:$FY$331,EG$4,FALSE)</f>
        <v>0</v>
      </c>
      <c r="EH146" s="104">
        <f>VLOOKUP($B146,'Part 3 NNDR3'!$A$6:$FY$331,EH$4,FALSE)</f>
        <v>0</v>
      </c>
      <c r="EI146" s="104">
        <f>VLOOKUP($B146,'Part 3 NNDR3'!$A$6:$FY$331,EI$4,FALSE)</f>
        <v>0</v>
      </c>
      <c r="EJ146" s="104">
        <f>VLOOKUP($B146,'Part 3 NNDR3'!$A$6:$FY$331,EJ$4,FALSE)</f>
        <v>0</v>
      </c>
      <c r="EK146" s="104">
        <f>VLOOKUP($B146,'Part 3 NNDR3'!$A$6:$FY$331,EK$4,FALSE)</f>
        <v>0</v>
      </c>
      <c r="EL146" s="104">
        <f>VLOOKUP($B146,'Part 3 NNDR3'!$A$6:$FY$331,EL$4,FALSE)</f>
        <v>0</v>
      </c>
      <c r="EM146" s="104">
        <f>VLOOKUP($B146,'Part 3 NNDR3'!$A$6:$FY$331,EM$4,FALSE)</f>
        <v>-31882</v>
      </c>
      <c r="EN146" s="104">
        <f>VLOOKUP($B146,'Part 3 NNDR3'!$A$6:$FY$331,EN$4,FALSE)</f>
        <v>0</v>
      </c>
      <c r="EO146" s="104">
        <f>VLOOKUP($B146,'Part 3 NNDR3'!$A$6:$FY$331,EO$4,FALSE)</f>
        <v>-31882</v>
      </c>
      <c r="EP146" s="104">
        <f>VLOOKUP($B146,'Part 3 NNDR3'!$A$6:$FY$331,EP$4,FALSE)</f>
        <v>-2208482</v>
      </c>
      <c r="EQ146" s="104">
        <f>VLOOKUP($B146,'Part 3 NNDR3'!$A$6:$FY$331,EQ$4,FALSE)</f>
        <v>0</v>
      </c>
      <c r="ER146" s="104">
        <f>VLOOKUP($B146,'Part 3 NNDR3'!$A$6:$FY$331,ER$4,FALSE)</f>
        <v>-2208482</v>
      </c>
      <c r="ES146" s="104">
        <f>VLOOKUP($B146,'Part 3 NNDR3'!$A$6:$FY$331,ES$4,FALSE)</f>
        <v>-4427</v>
      </c>
      <c r="ET146" s="104">
        <f>VLOOKUP($B146,'Part 3 NNDR3'!$A$6:$FY$331,ET$4,FALSE)</f>
        <v>0</v>
      </c>
      <c r="EU146" s="104">
        <f>VLOOKUP($B146,'Part 3 NNDR3'!$A$6:$FY$331,EU$4,FALSE)</f>
        <v>-4427</v>
      </c>
      <c r="EV146" s="104">
        <f>VLOOKUP($B146,'Part 3 NNDR3'!$A$6:$FY$331,EV$4,FALSE)</f>
        <v>-18881</v>
      </c>
      <c r="EW146" s="104">
        <f>VLOOKUP($B146,'Part 3 NNDR3'!$A$6:$FY$331,EW$4,FALSE)</f>
        <v>0</v>
      </c>
      <c r="EX146" s="104">
        <f>VLOOKUP($B146,'Part 3 NNDR3'!$A$6:$FY$331,EX$4,FALSE)</f>
        <v>-18881</v>
      </c>
      <c r="EY146" s="104">
        <f>VLOOKUP($B146,'Part 3 NNDR3'!$A$6:$FY$331,EY$4,FALSE)</f>
        <v>-23308</v>
      </c>
      <c r="EZ146" s="104">
        <f>VLOOKUP($B146,'Part 3 NNDR3'!$A$6:$FY$331,EZ$4,FALSE)</f>
        <v>0</v>
      </c>
      <c r="FA146" s="104">
        <f>VLOOKUP($B146,'Part 3 NNDR3'!$A$6:$FY$331,FA$4,FALSE)</f>
        <v>-23308</v>
      </c>
      <c r="FB146" s="104">
        <f>VLOOKUP($B146,'Part 3 NNDR3'!$A$6:$FY$331,FB$4,FALSE)</f>
        <v>294052924</v>
      </c>
      <c r="FC146" s="104">
        <f>VLOOKUP($B146,'Part 3 NNDR3'!$A$6:$FY$331,FC$4,FALSE)</f>
        <v>0</v>
      </c>
      <c r="FD146" s="104">
        <f>VLOOKUP($B146,'Part 3 NNDR3'!$A$6:$FY$331,FD$4,FALSE)</f>
        <v>294052924</v>
      </c>
      <c r="FE146" s="104">
        <f>VLOOKUP($B146,'Part 3 NNDR3'!$A$6:$FY$331,FE$4,FALSE)</f>
        <v>2487138</v>
      </c>
      <c r="FF146" s="104">
        <f>VLOOKUP($B146,'Part 3 NNDR3'!$A$6:$FY$331,FF$4,FALSE)</f>
        <v>0</v>
      </c>
      <c r="FG146" s="104">
        <f>VLOOKUP($B146,'Part 3 NNDR3'!$A$6:$FY$331,FG$4,FALSE)</f>
        <v>2487138</v>
      </c>
      <c r="FH146" s="104">
        <f>VLOOKUP($B146,'Part 3 NNDR3'!$A$6:$FY$331,FH$4,FALSE)</f>
        <v>-8239171</v>
      </c>
      <c r="FI146" s="104">
        <f>VLOOKUP($B146,'Part 3 NNDR3'!$A$6:$FY$331,FI$4,FALSE)</f>
        <v>0</v>
      </c>
      <c r="FJ146" s="104">
        <f>VLOOKUP($B146,'Part 3 NNDR3'!$A$6:$FY$331,FJ$4,FALSE)</f>
        <v>-8239171</v>
      </c>
      <c r="FK146" s="104">
        <f>VLOOKUP($B146,'Part 3 NNDR3'!$A$6:$FY$331,FK$4,FALSE)</f>
        <v>-8448679</v>
      </c>
      <c r="FL146" s="104">
        <f>VLOOKUP($B146,'Part 3 NNDR3'!$A$6:$FY$331,FL$4,FALSE)</f>
        <v>0</v>
      </c>
      <c r="FM146" s="104">
        <f>VLOOKUP($B146,'Part 3 NNDR3'!$A$6:$FY$331,FM$4,FALSE)</f>
        <v>-8448679</v>
      </c>
      <c r="FN146" s="104">
        <f>VLOOKUP($B146,'Part 3 NNDR3'!$A$6:$FY$331,FN$4,FALSE)</f>
        <v>-165756</v>
      </c>
      <c r="FO146" s="104">
        <f>VLOOKUP($B146,'Part 3 NNDR3'!$A$6:$FY$331,FO$4,FALSE)</f>
        <v>0</v>
      </c>
      <c r="FP146" s="104">
        <f>VLOOKUP($B146,'Part 3 NNDR3'!$A$6:$FY$331,FP$4,FALSE)</f>
        <v>-165756</v>
      </c>
      <c r="FQ146" s="104">
        <f>VLOOKUP($B146,'Part 3 NNDR3'!$A$6:$FY$331,FQ$4,FALSE)</f>
        <v>-2208482</v>
      </c>
      <c r="FR146" s="104">
        <f>VLOOKUP($B146,'Part 3 NNDR3'!$A$6:$FY$331,FR$4,FALSE)</f>
        <v>0</v>
      </c>
      <c r="FS146" s="104">
        <f>VLOOKUP($B146,'Part 3 NNDR3'!$A$6:$FY$331,FS$4,FALSE)</f>
        <v>-2208482</v>
      </c>
      <c r="FT146" s="104">
        <f>VLOOKUP($B146,'Part 3 NNDR3'!$A$6:$FY$331,FT$4,FALSE)</f>
        <v>-23308</v>
      </c>
      <c r="FU146" s="104">
        <f>VLOOKUP($B146,'Part 3 NNDR3'!$A$6:$FY$331,FU$4,FALSE)</f>
        <v>0</v>
      </c>
      <c r="FV146" s="104">
        <f>VLOOKUP($B146,'Part 3 NNDR3'!$A$6:$FY$331,FV$4,FALSE)</f>
        <v>-23308</v>
      </c>
      <c r="FW146" s="104">
        <f>VLOOKUP($B146,'Part 3 NNDR3'!$A$6:$FY$331,FW$4,FALSE)</f>
        <v>-16598258</v>
      </c>
      <c r="FX146" s="104">
        <f>VLOOKUP($B146,'Part 3 NNDR3'!$A$6:$FY$331,FX$4,FALSE)</f>
        <v>0</v>
      </c>
      <c r="FY146" s="104">
        <f>VLOOKUP($B146,'Part 3 NNDR3'!$A$6:$FY$331,FY$4,FALSE)</f>
        <v>-16598258</v>
      </c>
      <c r="FZ146" s="104">
        <f>VLOOKUP($B146,'Part 3 NNDR3'!$A$6:$FY$331,FZ$4,FALSE)</f>
        <v>277454666</v>
      </c>
      <c r="GA146" s="104">
        <f>VLOOKUP($B146,'Part 3 NNDR3'!$A$6:$FY$331,GA$4,FALSE)</f>
        <v>0</v>
      </c>
      <c r="GB146" s="104">
        <f>VLOOKUP($B146,'Part 3 NNDR3'!$A$6:$FY$331,GB$4,FALSE)</f>
        <v>277454666</v>
      </c>
      <c r="GC146" s="105" t="str">
        <f>VLOOKUP($B146,'Data (Updated)'!$C$4:$E$329,2,FALSE)</f>
        <v>E5100</v>
      </c>
      <c r="GD146" s="105" t="str">
        <f>VLOOKUP($B146,'Data (Updated)'!$C$4:$E$329,3,FALSE)</f>
        <v>NA</v>
      </c>
    </row>
    <row r="147" spans="1:186" ht="12.75" x14ac:dyDescent="0.2">
      <c r="A147" s="75">
        <v>142</v>
      </c>
      <c r="B147" s="100" t="s">
        <v>385</v>
      </c>
      <c r="C147" s="101" t="s">
        <v>941</v>
      </c>
      <c r="D147" s="102" t="s">
        <v>944</v>
      </c>
      <c r="E147" s="103" t="s">
        <v>384</v>
      </c>
      <c r="F147" s="104">
        <f>VLOOKUP($B147,'Part 3 NNDR3'!$A$6:$FY$331,F$4,FALSE)</f>
        <v>0</v>
      </c>
      <c r="G147" s="104">
        <f>VLOOKUP($B147,'Part 3 NNDR3'!$A$6:$FY$331,G$4,FALSE)</f>
        <v>0</v>
      </c>
      <c r="H147" s="104">
        <f>VLOOKUP($B147,'Part 3 NNDR3'!$A$6:$FY$331,H$4,FALSE)</f>
        <v>0</v>
      </c>
      <c r="I147" s="104">
        <f>VLOOKUP($B147,'Part 3 NNDR3'!$A$6:$FY$331,I$4,FALSE)</f>
        <v>58193</v>
      </c>
      <c r="J147" s="104">
        <f>VLOOKUP($B147,'Part 3 NNDR3'!$A$6:$FY$331,J$4,FALSE)</f>
        <v>0</v>
      </c>
      <c r="K147" s="104">
        <f>VLOOKUP($B147,'Part 3 NNDR3'!$A$6:$FY$331,K$4,FALSE)</f>
        <v>58193</v>
      </c>
      <c r="L147" s="104">
        <f>VLOOKUP($B147,'Part 3 NNDR3'!$A$6:$FY$331,L$4,FALSE)</f>
        <v>0</v>
      </c>
      <c r="M147" s="104">
        <f>VLOOKUP($B147,'Part 3 NNDR3'!$A$6:$FY$331,M$4,FALSE)</f>
        <v>0</v>
      </c>
      <c r="N147" s="104">
        <f>VLOOKUP($B147,'Part 3 NNDR3'!$A$6:$FY$331,N$4,FALSE)</f>
        <v>0</v>
      </c>
      <c r="O147" s="104">
        <f>VLOOKUP($B147,'Part 3 NNDR3'!$A$6:$FY$331,O$4,FALSE)</f>
        <v>40712</v>
      </c>
      <c r="P147" s="104">
        <f>VLOOKUP($B147,'Part 3 NNDR3'!$A$6:$FY$331,P$4,FALSE)</f>
        <v>0</v>
      </c>
      <c r="Q147" s="104">
        <f>VLOOKUP($B147,'Part 3 NNDR3'!$A$6:$FY$331,Q$4,FALSE)</f>
        <v>40712</v>
      </c>
      <c r="R147" s="104">
        <f>VLOOKUP($B147,'Part 3 NNDR3'!$A$6:$FY$331,R$4,FALSE)</f>
        <v>98905</v>
      </c>
      <c r="S147" s="104">
        <f>VLOOKUP($B147,'Part 3 NNDR3'!$A$6:$FY$331,S$4,FALSE)</f>
        <v>0</v>
      </c>
      <c r="T147" s="104">
        <f>VLOOKUP($B147,'Part 3 NNDR3'!$A$6:$FY$331,T$4,FALSE)</f>
        <v>98905</v>
      </c>
      <c r="U147" s="104">
        <f>VLOOKUP($B147,'Part 3 NNDR3'!$A$6:$FY$331,U$4,FALSE)</f>
        <v>-1677078</v>
      </c>
      <c r="V147" s="104">
        <f>VLOOKUP($B147,'Part 3 NNDR3'!$A$6:$FY$331,V$4,FALSE)</f>
        <v>0</v>
      </c>
      <c r="W147" s="104">
        <f>VLOOKUP($B147,'Part 3 NNDR3'!$A$6:$FY$331,W$4,FALSE)</f>
        <v>-1677078</v>
      </c>
      <c r="X147" s="104">
        <f>VLOOKUP($B147,'Part 3 NNDR3'!$A$6:$FY$331,X$4,FALSE)</f>
        <v>-11469</v>
      </c>
      <c r="Y147" s="104">
        <f>VLOOKUP($B147,'Part 3 NNDR3'!$A$6:$FY$331,Y$4,FALSE)</f>
        <v>0</v>
      </c>
      <c r="Z147" s="104">
        <f>VLOOKUP($B147,'Part 3 NNDR3'!$A$6:$FY$331,Z$4,FALSE)</f>
        <v>-11469</v>
      </c>
      <c r="AA147" s="104">
        <f>VLOOKUP($B147,'Part 3 NNDR3'!$A$6:$FY$331,AA$4,FALSE)</f>
        <v>-29863</v>
      </c>
      <c r="AB147" s="104">
        <f>VLOOKUP($B147,'Part 3 NNDR3'!$A$6:$FY$331,AB$4,FALSE)</f>
        <v>0</v>
      </c>
      <c r="AC147" s="104">
        <f>VLOOKUP($B147,'Part 3 NNDR3'!$A$6:$FY$331,AC$4,FALSE)</f>
        <v>-29863</v>
      </c>
      <c r="AD147" s="104">
        <f>VLOOKUP($B147,'Part 3 NNDR3'!$A$6:$FY$331,AD$4,FALSE)</f>
        <v>-29863</v>
      </c>
      <c r="AE147" s="104">
        <f>VLOOKUP($B147,'Part 3 NNDR3'!$A$6:$FY$331,AE$4,FALSE)</f>
        <v>0</v>
      </c>
      <c r="AF147" s="104">
        <f>VLOOKUP($B147,'Part 3 NNDR3'!$A$6:$FY$331,AF$4,FALSE)</f>
        <v>-29863</v>
      </c>
      <c r="AG147" s="104">
        <f>VLOOKUP($B147,'Part 3 NNDR3'!$A$6:$FY$331,AG$4,FALSE)</f>
        <v>0</v>
      </c>
      <c r="AH147" s="104">
        <f>VLOOKUP($B147,'Part 3 NNDR3'!$A$6:$FY$331,AH$4,FALSE)</f>
        <v>0</v>
      </c>
      <c r="AI147" s="104">
        <f>VLOOKUP($B147,'Part 3 NNDR3'!$A$6:$FY$331,AI$4,FALSE)</f>
        <v>0</v>
      </c>
      <c r="AJ147" s="104">
        <f>VLOOKUP($B147,'Part 3 NNDR3'!$A$6:$FY$331,AJ$4,FALSE)</f>
        <v>872893</v>
      </c>
      <c r="AK147" s="104">
        <f>VLOOKUP($B147,'Part 3 NNDR3'!$A$6:$FY$331,AK$4,FALSE)</f>
        <v>0</v>
      </c>
      <c r="AL147" s="104">
        <f>VLOOKUP($B147,'Part 3 NNDR3'!$A$6:$FY$331,AL$4,FALSE)</f>
        <v>872893</v>
      </c>
      <c r="AM147" s="104">
        <f>VLOOKUP($B147,'Part 3 NNDR3'!$A$6:$FY$331,AM$4,FALSE)</f>
        <v>-15467</v>
      </c>
      <c r="AN147" s="104">
        <f>VLOOKUP($B147,'Part 3 NNDR3'!$A$6:$FY$331,AN$4,FALSE)</f>
        <v>0</v>
      </c>
      <c r="AO147" s="104">
        <f>VLOOKUP($B147,'Part 3 NNDR3'!$A$6:$FY$331,AO$4,FALSE)</f>
        <v>-15467</v>
      </c>
      <c r="AP147" s="104">
        <f>VLOOKUP($B147,'Part 3 NNDR3'!$A$6:$FY$331,AP$4,FALSE)</f>
        <v>-2668741</v>
      </c>
      <c r="AQ147" s="104">
        <f>VLOOKUP($B147,'Part 3 NNDR3'!$A$6:$FY$331,AQ$4,FALSE)</f>
        <v>0</v>
      </c>
      <c r="AR147" s="104">
        <f>VLOOKUP($B147,'Part 3 NNDR3'!$A$6:$FY$331,AR$4,FALSE)</f>
        <v>-2668741</v>
      </c>
      <c r="AS147" s="104">
        <f>VLOOKUP($B147,'Part 3 NNDR3'!$A$6:$FY$331,AS$4,FALSE)</f>
        <v>-32114</v>
      </c>
      <c r="AT147" s="104">
        <f>VLOOKUP($B147,'Part 3 NNDR3'!$A$6:$FY$331,AT$4,FALSE)</f>
        <v>0</v>
      </c>
      <c r="AU147" s="104">
        <f>VLOOKUP($B147,'Part 3 NNDR3'!$A$6:$FY$331,AU$4,FALSE)</f>
        <v>-32114</v>
      </c>
      <c r="AV147" s="104">
        <f>VLOOKUP($B147,'Part 3 NNDR3'!$A$6:$FY$331,AV$4,FALSE)</f>
        <v>-70322</v>
      </c>
      <c r="AW147" s="104">
        <f>VLOOKUP($B147,'Part 3 NNDR3'!$A$6:$FY$331,AW$4,FALSE)</f>
        <v>0</v>
      </c>
      <c r="AX147" s="104">
        <f>VLOOKUP($B147,'Part 3 NNDR3'!$A$6:$FY$331,AX$4,FALSE)</f>
        <v>-70322</v>
      </c>
      <c r="AY147" s="104">
        <f>VLOOKUP($B147,'Part 3 NNDR3'!$A$6:$FY$331,AY$4,FALSE)</f>
        <v>0</v>
      </c>
      <c r="AZ147" s="104">
        <f>VLOOKUP($B147,'Part 3 NNDR3'!$A$6:$FY$331,AZ$4,FALSE)</f>
        <v>0</v>
      </c>
      <c r="BA147" s="104">
        <f>VLOOKUP($B147,'Part 3 NNDR3'!$A$6:$FY$331,BA$4,FALSE)</f>
        <v>0</v>
      </c>
      <c r="BB147" s="104">
        <f>VLOOKUP($B147,'Part 3 NNDR3'!$A$6:$FY$331,BB$4,FALSE)</f>
        <v>-5341</v>
      </c>
      <c r="BC147" s="104">
        <f>VLOOKUP($B147,'Part 3 NNDR3'!$A$6:$FY$331,BC$4,FALSE)</f>
        <v>0</v>
      </c>
      <c r="BD147" s="104">
        <f>VLOOKUP($B147,'Part 3 NNDR3'!$A$6:$FY$331,BD$4,FALSE)</f>
        <v>-5341</v>
      </c>
      <c r="BE147" s="104">
        <f>VLOOKUP($B147,'Part 3 NNDR3'!$A$6:$FY$331,BE$4,FALSE)</f>
        <v>0</v>
      </c>
      <c r="BF147" s="104">
        <f>VLOOKUP($B147,'Part 3 NNDR3'!$A$6:$FY$331,BF$4,FALSE)</f>
        <v>0</v>
      </c>
      <c r="BG147" s="104">
        <f>VLOOKUP($B147,'Part 3 NNDR3'!$A$6:$FY$331,BG$4,FALSE)</f>
        <v>0</v>
      </c>
      <c r="BH147" s="104">
        <f>VLOOKUP($B147,'Part 3 NNDR3'!$A$6:$FY$331,BH$4,FALSE)</f>
        <v>-3626033</v>
      </c>
      <c r="BI147" s="104">
        <f>VLOOKUP($B147,'Part 3 NNDR3'!$A$6:$FY$331,BI$4,FALSE)</f>
        <v>0</v>
      </c>
      <c r="BJ147" s="104">
        <f>VLOOKUP($B147,'Part 3 NNDR3'!$A$6:$FY$331,BJ$4,FALSE)</f>
        <v>-3626033</v>
      </c>
      <c r="BK147" s="104">
        <f>VLOOKUP($B147,'Part 3 NNDR3'!$A$6:$FY$331,BK$4,FALSE)</f>
        <v>0</v>
      </c>
      <c r="BL147" s="104">
        <f>VLOOKUP($B147,'Part 3 NNDR3'!$A$6:$FY$331,BL$4,FALSE)</f>
        <v>0</v>
      </c>
      <c r="BM147" s="104">
        <f>VLOOKUP($B147,'Part 3 NNDR3'!$A$6:$FY$331,BM$4,FALSE)</f>
        <v>0</v>
      </c>
      <c r="BN147" s="104">
        <f>VLOOKUP($B147,'Part 3 NNDR3'!$A$6:$FY$331,BN$4,FALSE)</f>
        <v>0</v>
      </c>
      <c r="BO147" s="104">
        <f>VLOOKUP($B147,'Part 3 NNDR3'!$A$6:$FY$331,BO$4,FALSE)</f>
        <v>0</v>
      </c>
      <c r="BP147" s="104">
        <f>VLOOKUP($B147,'Part 3 NNDR3'!$A$6:$FY$331,BP$4,FALSE)</f>
        <v>0</v>
      </c>
      <c r="BQ147" s="104">
        <f>VLOOKUP($B147,'Part 3 NNDR3'!$A$6:$FY$331,BQ$4,FALSE)</f>
        <v>-427159</v>
      </c>
      <c r="BR147" s="104">
        <f>VLOOKUP($B147,'Part 3 NNDR3'!$A$6:$FY$331,BR$4,FALSE)</f>
        <v>0</v>
      </c>
      <c r="BS147" s="104">
        <f>VLOOKUP($B147,'Part 3 NNDR3'!$A$6:$FY$331,BS$4,FALSE)</f>
        <v>-427159</v>
      </c>
      <c r="BT147" s="104">
        <f>VLOOKUP($B147,'Part 3 NNDR3'!$A$6:$FY$331,BT$4,FALSE)</f>
        <v>-2607</v>
      </c>
      <c r="BU147" s="104">
        <f>VLOOKUP($B147,'Part 3 NNDR3'!$A$6:$FY$331,BU$4,FALSE)</f>
        <v>0</v>
      </c>
      <c r="BV147" s="104">
        <f>VLOOKUP($B147,'Part 3 NNDR3'!$A$6:$FY$331,BV$4,FALSE)</f>
        <v>-2607</v>
      </c>
      <c r="BW147" s="104">
        <f>VLOOKUP($B147,'Part 3 NNDR3'!$A$6:$FY$331,BW$4,FALSE)</f>
        <v>-429766</v>
      </c>
      <c r="BX147" s="104">
        <f>VLOOKUP($B147,'Part 3 NNDR3'!$A$6:$FY$331,BX$4,FALSE)</f>
        <v>0</v>
      </c>
      <c r="BY147" s="104">
        <f>VLOOKUP($B147,'Part 3 NNDR3'!$A$6:$FY$331,BY$4,FALSE)</f>
        <v>-429766</v>
      </c>
      <c r="BZ147" s="104">
        <f>VLOOKUP($B147,'Part 3 NNDR3'!$A$6:$FY$331,BZ$4,FALSE)</f>
        <v>-10667</v>
      </c>
      <c r="CA147" s="104">
        <f>VLOOKUP($B147,'Part 3 NNDR3'!$A$6:$FY$331,CA$4,FALSE)</f>
        <v>0</v>
      </c>
      <c r="CB147" s="104">
        <f>VLOOKUP($B147,'Part 3 NNDR3'!$A$6:$FY$331,CB$4,FALSE)</f>
        <v>-10667</v>
      </c>
      <c r="CC147" s="104">
        <f>VLOOKUP($B147,'Part 3 NNDR3'!$A$6:$FY$331,CC$4,FALSE)</f>
        <v>-86</v>
      </c>
      <c r="CD147" s="104">
        <f>VLOOKUP($B147,'Part 3 NNDR3'!$A$6:$FY$331,CD$4,FALSE)</f>
        <v>0</v>
      </c>
      <c r="CE147" s="104">
        <f>VLOOKUP($B147,'Part 3 NNDR3'!$A$6:$FY$331,CE$4,FALSE)</f>
        <v>-86</v>
      </c>
      <c r="CF147" s="104">
        <f>VLOOKUP($B147,'Part 3 NNDR3'!$A$6:$FY$331,CF$4,FALSE)</f>
        <v>-32467</v>
      </c>
      <c r="CG147" s="104">
        <f>VLOOKUP($B147,'Part 3 NNDR3'!$A$6:$FY$331,CG$4,FALSE)</f>
        <v>0</v>
      </c>
      <c r="CH147" s="104">
        <f>VLOOKUP($B147,'Part 3 NNDR3'!$A$6:$FY$331,CH$4,FALSE)</f>
        <v>-32467</v>
      </c>
      <c r="CI147" s="104">
        <f>VLOOKUP($B147,'Part 3 NNDR3'!$A$6:$FY$331,CI$4,FALSE)</f>
        <v>1059</v>
      </c>
      <c r="CJ147" s="104">
        <f>VLOOKUP($B147,'Part 3 NNDR3'!$A$6:$FY$331,CJ$4,FALSE)</f>
        <v>0</v>
      </c>
      <c r="CK147" s="104">
        <f>VLOOKUP($B147,'Part 3 NNDR3'!$A$6:$FY$331,CK$4,FALSE)</f>
        <v>1059</v>
      </c>
      <c r="CL147" s="104">
        <f>VLOOKUP($B147,'Part 3 NNDR3'!$A$6:$FY$331,CL$4,FALSE)</f>
        <v>-1787</v>
      </c>
      <c r="CM147" s="104">
        <f>VLOOKUP($B147,'Part 3 NNDR3'!$A$6:$FY$331,CM$4,FALSE)</f>
        <v>0</v>
      </c>
      <c r="CN147" s="104">
        <f>VLOOKUP($B147,'Part 3 NNDR3'!$A$6:$FY$331,CN$4,FALSE)</f>
        <v>-1787</v>
      </c>
      <c r="CO147" s="104">
        <f>VLOOKUP($B147,'Part 3 NNDR3'!$A$6:$FY$331,CO$4,FALSE)</f>
        <v>0</v>
      </c>
      <c r="CP147" s="104">
        <f>VLOOKUP($B147,'Part 3 NNDR3'!$A$6:$FY$331,CP$4,FALSE)</f>
        <v>0</v>
      </c>
      <c r="CQ147" s="104">
        <f>VLOOKUP($B147,'Part 3 NNDR3'!$A$6:$FY$331,CQ$4,FALSE)</f>
        <v>0</v>
      </c>
      <c r="CR147" s="104">
        <f>VLOOKUP($B147,'Part 3 NNDR3'!$A$6:$FY$331,CR$4,FALSE)</f>
        <v>-1331</v>
      </c>
      <c r="CS147" s="104">
        <f>VLOOKUP($B147,'Part 3 NNDR3'!$A$6:$FY$331,CS$4,FALSE)</f>
        <v>0</v>
      </c>
      <c r="CT147" s="104">
        <f>VLOOKUP($B147,'Part 3 NNDR3'!$A$6:$FY$331,CT$4,FALSE)</f>
        <v>-1331</v>
      </c>
      <c r="CU147" s="104">
        <f>VLOOKUP($B147,'Part 3 NNDR3'!$A$6:$FY$331,CU$4,FALSE)</f>
        <v>0</v>
      </c>
      <c r="CV147" s="104">
        <f>VLOOKUP($B147,'Part 3 NNDR3'!$A$6:$FY$331,CV$4,FALSE)</f>
        <v>0</v>
      </c>
      <c r="CW147" s="104">
        <f>VLOOKUP($B147,'Part 3 NNDR3'!$A$6:$FY$331,CW$4,FALSE)</f>
        <v>0</v>
      </c>
      <c r="CX147" s="104">
        <f>VLOOKUP($B147,'Part 3 NNDR3'!$A$6:$FY$331,CX$4,FALSE)</f>
        <v>0</v>
      </c>
      <c r="CY147" s="104">
        <f>VLOOKUP($B147,'Part 3 NNDR3'!$A$6:$FY$331,CY$4,FALSE)</f>
        <v>0</v>
      </c>
      <c r="CZ147" s="104">
        <f>VLOOKUP($B147,'Part 3 NNDR3'!$A$6:$FY$331,CZ$4,FALSE)</f>
        <v>0</v>
      </c>
      <c r="DA147" s="104">
        <f>VLOOKUP($B147,'Part 3 NNDR3'!$A$6:$FY$331,DA$4,FALSE)</f>
        <v>0</v>
      </c>
      <c r="DB147" s="104">
        <f>VLOOKUP($B147,'Part 3 NNDR3'!$A$6:$FY$331,DB$4,FALSE)</f>
        <v>0</v>
      </c>
      <c r="DC147" s="104">
        <f>VLOOKUP($B147,'Part 3 NNDR3'!$A$6:$FY$331,DC$4,FALSE)</f>
        <v>0</v>
      </c>
      <c r="DD147" s="104">
        <f>VLOOKUP($B147,'Part 3 NNDR3'!$A$6:$FY$331,DD$4,FALSE)</f>
        <v>0</v>
      </c>
      <c r="DE147" s="104">
        <f>VLOOKUP($B147,'Part 3 NNDR3'!$A$6:$FY$331,DE$4,FALSE)</f>
        <v>0</v>
      </c>
      <c r="DF147" s="104">
        <f>VLOOKUP($B147,'Part 3 NNDR3'!$A$6:$FY$331,DF$4,FALSE)</f>
        <v>0</v>
      </c>
      <c r="DG147" s="104">
        <f>VLOOKUP($B147,'Part 3 NNDR3'!$A$6:$FY$331,DG$4,FALSE)</f>
        <v>0</v>
      </c>
      <c r="DH147" s="104">
        <f>VLOOKUP($B147,'Part 3 NNDR3'!$A$6:$FY$331,DH$4,FALSE)</f>
        <v>0</v>
      </c>
      <c r="DI147" s="104">
        <f>VLOOKUP($B147,'Part 3 NNDR3'!$A$6:$FY$331,DI$4,FALSE)</f>
        <v>0</v>
      </c>
      <c r="DJ147" s="104">
        <f>VLOOKUP($B147,'Part 3 NNDR3'!$A$6:$FY$331,DJ$4,FALSE)</f>
        <v>0</v>
      </c>
      <c r="DK147" s="104">
        <f>VLOOKUP($B147,'Part 3 NNDR3'!$A$6:$FY$331,DK$4,FALSE)</f>
        <v>0</v>
      </c>
      <c r="DL147" s="104">
        <f>VLOOKUP($B147,'Part 3 NNDR3'!$A$6:$FY$331,DL$4,FALSE)</f>
        <v>-45279</v>
      </c>
      <c r="DM147" s="104">
        <f>VLOOKUP($B147,'Part 3 NNDR3'!$A$6:$FY$331,DM$4,FALSE)</f>
        <v>0</v>
      </c>
      <c r="DN147" s="104">
        <f>VLOOKUP($B147,'Part 3 NNDR3'!$A$6:$FY$331,DN$4,FALSE)</f>
        <v>-45279</v>
      </c>
      <c r="DO147" s="104">
        <f>VLOOKUP($B147,'Part 3 NNDR3'!$A$6:$FY$331,DO$4,FALSE)</f>
        <v>0</v>
      </c>
      <c r="DP147" s="104">
        <f>VLOOKUP($B147,'Part 3 NNDR3'!$A$6:$FY$331,DP$4,FALSE)</f>
        <v>0</v>
      </c>
      <c r="DQ147" s="104">
        <f>VLOOKUP($B147,'Part 3 NNDR3'!$A$6:$FY$331,DQ$4,FALSE)</f>
        <v>0</v>
      </c>
      <c r="DR147" s="104">
        <f>VLOOKUP($B147,'Part 3 NNDR3'!$A$6:$FY$331,DR$4,FALSE)</f>
        <v>0</v>
      </c>
      <c r="DS147" s="104">
        <f>VLOOKUP($B147,'Part 3 NNDR3'!$A$6:$FY$331,DS$4,FALSE)</f>
        <v>0</v>
      </c>
      <c r="DT147" s="104">
        <f>VLOOKUP($B147,'Part 3 NNDR3'!$A$6:$FY$331,DT$4,FALSE)</f>
        <v>0</v>
      </c>
      <c r="DU147" s="104">
        <f>VLOOKUP($B147,'Part 3 NNDR3'!$A$6:$FY$331,DU$4,FALSE)</f>
        <v>-10448</v>
      </c>
      <c r="DV147" s="104">
        <f>VLOOKUP($B147,'Part 3 NNDR3'!$A$6:$FY$331,DV$4,FALSE)</f>
        <v>0</v>
      </c>
      <c r="DW147" s="104">
        <f>VLOOKUP($B147,'Part 3 NNDR3'!$A$6:$FY$331,DW$4,FALSE)</f>
        <v>-10448</v>
      </c>
      <c r="DX147" s="104">
        <f>VLOOKUP($B147,'Part 3 NNDR3'!$A$6:$FY$331,DX$4,FALSE)</f>
        <v>-227</v>
      </c>
      <c r="DY147" s="104">
        <f>VLOOKUP($B147,'Part 3 NNDR3'!$A$6:$FY$331,DY$4,FALSE)</f>
        <v>0</v>
      </c>
      <c r="DZ147" s="104">
        <f>VLOOKUP($B147,'Part 3 NNDR3'!$A$6:$FY$331,DZ$4,FALSE)</f>
        <v>-227</v>
      </c>
      <c r="EA147" s="104">
        <f>VLOOKUP($B147,'Part 3 NNDR3'!$A$6:$FY$331,EA$4,FALSE)</f>
        <v>-392085</v>
      </c>
      <c r="EB147" s="104">
        <f>VLOOKUP($B147,'Part 3 NNDR3'!$A$6:$FY$331,EB$4,FALSE)</f>
        <v>0</v>
      </c>
      <c r="EC147" s="104">
        <f>VLOOKUP($B147,'Part 3 NNDR3'!$A$6:$FY$331,EC$4,FALSE)</f>
        <v>-392085</v>
      </c>
      <c r="ED147" s="104">
        <f>VLOOKUP($B147,'Part 3 NNDR3'!$A$6:$FY$331,ED$4,FALSE)</f>
        <v>-5981</v>
      </c>
      <c r="EE147" s="104">
        <f>VLOOKUP($B147,'Part 3 NNDR3'!$A$6:$FY$331,EE$4,FALSE)</f>
        <v>0</v>
      </c>
      <c r="EF147" s="104">
        <f>VLOOKUP($B147,'Part 3 NNDR3'!$A$6:$FY$331,EF$4,FALSE)</f>
        <v>-5981</v>
      </c>
      <c r="EG147" s="104">
        <f>VLOOKUP($B147,'Part 3 NNDR3'!$A$6:$FY$331,EG$4,FALSE)</f>
        <v>0</v>
      </c>
      <c r="EH147" s="104">
        <f>VLOOKUP($B147,'Part 3 NNDR3'!$A$6:$FY$331,EH$4,FALSE)</f>
        <v>0</v>
      </c>
      <c r="EI147" s="104">
        <f>VLOOKUP($B147,'Part 3 NNDR3'!$A$6:$FY$331,EI$4,FALSE)</f>
        <v>0</v>
      </c>
      <c r="EJ147" s="104">
        <f>VLOOKUP($B147,'Part 3 NNDR3'!$A$6:$FY$331,EJ$4,FALSE)</f>
        <v>0</v>
      </c>
      <c r="EK147" s="104">
        <f>VLOOKUP($B147,'Part 3 NNDR3'!$A$6:$FY$331,EK$4,FALSE)</f>
        <v>0</v>
      </c>
      <c r="EL147" s="104">
        <f>VLOOKUP($B147,'Part 3 NNDR3'!$A$6:$FY$331,EL$4,FALSE)</f>
        <v>0</v>
      </c>
      <c r="EM147" s="104">
        <f>VLOOKUP($B147,'Part 3 NNDR3'!$A$6:$FY$331,EM$4,FALSE)</f>
        <v>0</v>
      </c>
      <c r="EN147" s="104">
        <f>VLOOKUP($B147,'Part 3 NNDR3'!$A$6:$FY$331,EN$4,FALSE)</f>
        <v>0</v>
      </c>
      <c r="EO147" s="104">
        <f>VLOOKUP($B147,'Part 3 NNDR3'!$A$6:$FY$331,EO$4,FALSE)</f>
        <v>0</v>
      </c>
      <c r="EP147" s="104">
        <f>VLOOKUP($B147,'Part 3 NNDR3'!$A$6:$FY$331,EP$4,FALSE)</f>
        <v>-408741</v>
      </c>
      <c r="EQ147" s="104">
        <f>VLOOKUP($B147,'Part 3 NNDR3'!$A$6:$FY$331,EQ$4,FALSE)</f>
        <v>0</v>
      </c>
      <c r="ER147" s="104">
        <f>VLOOKUP($B147,'Part 3 NNDR3'!$A$6:$FY$331,ER$4,FALSE)</f>
        <v>-408741</v>
      </c>
      <c r="ES147" s="104">
        <f>VLOOKUP($B147,'Part 3 NNDR3'!$A$6:$FY$331,ES$4,FALSE)</f>
        <v>0</v>
      </c>
      <c r="ET147" s="104">
        <f>VLOOKUP($B147,'Part 3 NNDR3'!$A$6:$FY$331,ET$4,FALSE)</f>
        <v>0</v>
      </c>
      <c r="EU147" s="104">
        <f>VLOOKUP($B147,'Part 3 NNDR3'!$A$6:$FY$331,EU$4,FALSE)</f>
        <v>0</v>
      </c>
      <c r="EV147" s="104">
        <f>VLOOKUP($B147,'Part 3 NNDR3'!$A$6:$FY$331,EV$4,FALSE)</f>
        <v>0</v>
      </c>
      <c r="EW147" s="104">
        <f>VLOOKUP($B147,'Part 3 NNDR3'!$A$6:$FY$331,EW$4,FALSE)</f>
        <v>0</v>
      </c>
      <c r="EX147" s="104">
        <f>VLOOKUP($B147,'Part 3 NNDR3'!$A$6:$FY$331,EX$4,FALSE)</f>
        <v>0</v>
      </c>
      <c r="EY147" s="104">
        <f>VLOOKUP($B147,'Part 3 NNDR3'!$A$6:$FY$331,EY$4,FALSE)</f>
        <v>0</v>
      </c>
      <c r="EZ147" s="104">
        <f>VLOOKUP($B147,'Part 3 NNDR3'!$A$6:$FY$331,EZ$4,FALSE)</f>
        <v>0</v>
      </c>
      <c r="FA147" s="104">
        <f>VLOOKUP($B147,'Part 3 NNDR3'!$A$6:$FY$331,FA$4,FALSE)</f>
        <v>0</v>
      </c>
      <c r="FB147" s="104">
        <f>VLOOKUP($B147,'Part 3 NNDR3'!$A$6:$FY$331,FB$4,FALSE)</f>
        <v>36449271</v>
      </c>
      <c r="FC147" s="104">
        <f>VLOOKUP($B147,'Part 3 NNDR3'!$A$6:$FY$331,FC$4,FALSE)</f>
        <v>0</v>
      </c>
      <c r="FD147" s="104">
        <f>VLOOKUP($B147,'Part 3 NNDR3'!$A$6:$FY$331,FD$4,FALSE)</f>
        <v>36449271</v>
      </c>
      <c r="FE147" s="104">
        <f>VLOOKUP($B147,'Part 3 NNDR3'!$A$6:$FY$331,FE$4,FALSE)</f>
        <v>98905</v>
      </c>
      <c r="FF147" s="104">
        <f>VLOOKUP($B147,'Part 3 NNDR3'!$A$6:$FY$331,FF$4,FALSE)</f>
        <v>0</v>
      </c>
      <c r="FG147" s="104">
        <f>VLOOKUP($B147,'Part 3 NNDR3'!$A$6:$FY$331,FG$4,FALSE)</f>
        <v>98905</v>
      </c>
      <c r="FH147" s="104">
        <f>VLOOKUP($B147,'Part 3 NNDR3'!$A$6:$FY$331,FH$4,FALSE)</f>
        <v>-3626033</v>
      </c>
      <c r="FI147" s="104">
        <f>VLOOKUP($B147,'Part 3 NNDR3'!$A$6:$FY$331,FI$4,FALSE)</f>
        <v>0</v>
      </c>
      <c r="FJ147" s="104">
        <f>VLOOKUP($B147,'Part 3 NNDR3'!$A$6:$FY$331,FJ$4,FALSE)</f>
        <v>-3626033</v>
      </c>
      <c r="FK147" s="104">
        <f>VLOOKUP($B147,'Part 3 NNDR3'!$A$6:$FY$331,FK$4,FALSE)</f>
        <v>-429766</v>
      </c>
      <c r="FL147" s="104">
        <f>VLOOKUP($B147,'Part 3 NNDR3'!$A$6:$FY$331,FL$4,FALSE)</f>
        <v>0</v>
      </c>
      <c r="FM147" s="104">
        <f>VLOOKUP($B147,'Part 3 NNDR3'!$A$6:$FY$331,FM$4,FALSE)</f>
        <v>-429766</v>
      </c>
      <c r="FN147" s="104">
        <f>VLOOKUP($B147,'Part 3 NNDR3'!$A$6:$FY$331,FN$4,FALSE)</f>
        <v>-45279</v>
      </c>
      <c r="FO147" s="104">
        <f>VLOOKUP($B147,'Part 3 NNDR3'!$A$6:$FY$331,FO$4,FALSE)</f>
        <v>0</v>
      </c>
      <c r="FP147" s="104">
        <f>VLOOKUP($B147,'Part 3 NNDR3'!$A$6:$FY$331,FP$4,FALSE)</f>
        <v>-45279</v>
      </c>
      <c r="FQ147" s="104">
        <f>VLOOKUP($B147,'Part 3 NNDR3'!$A$6:$FY$331,FQ$4,FALSE)</f>
        <v>-408741</v>
      </c>
      <c r="FR147" s="104">
        <f>VLOOKUP($B147,'Part 3 NNDR3'!$A$6:$FY$331,FR$4,FALSE)</f>
        <v>0</v>
      </c>
      <c r="FS147" s="104">
        <f>VLOOKUP($B147,'Part 3 NNDR3'!$A$6:$FY$331,FS$4,FALSE)</f>
        <v>-408741</v>
      </c>
      <c r="FT147" s="104">
        <f>VLOOKUP($B147,'Part 3 NNDR3'!$A$6:$FY$331,FT$4,FALSE)</f>
        <v>0</v>
      </c>
      <c r="FU147" s="104">
        <f>VLOOKUP($B147,'Part 3 NNDR3'!$A$6:$FY$331,FU$4,FALSE)</f>
        <v>0</v>
      </c>
      <c r="FV147" s="104">
        <f>VLOOKUP($B147,'Part 3 NNDR3'!$A$6:$FY$331,FV$4,FALSE)</f>
        <v>0</v>
      </c>
      <c r="FW147" s="104">
        <f>VLOOKUP($B147,'Part 3 NNDR3'!$A$6:$FY$331,FW$4,FALSE)</f>
        <v>-4410914</v>
      </c>
      <c r="FX147" s="104">
        <f>VLOOKUP($B147,'Part 3 NNDR3'!$A$6:$FY$331,FX$4,FALSE)</f>
        <v>0</v>
      </c>
      <c r="FY147" s="104">
        <f>VLOOKUP($B147,'Part 3 NNDR3'!$A$6:$FY$331,FY$4,FALSE)</f>
        <v>-4410914</v>
      </c>
      <c r="FZ147" s="104">
        <f>VLOOKUP($B147,'Part 3 NNDR3'!$A$6:$FY$331,FZ$4,FALSE)</f>
        <v>32038357</v>
      </c>
      <c r="GA147" s="104">
        <f>VLOOKUP($B147,'Part 3 NNDR3'!$A$6:$FY$331,GA$4,FALSE)</f>
        <v>0</v>
      </c>
      <c r="GB147" s="104">
        <f>VLOOKUP($B147,'Part 3 NNDR3'!$A$6:$FY$331,GB$4,FALSE)</f>
        <v>32038357</v>
      </c>
      <c r="GC147" s="105" t="str">
        <f>VLOOKUP($B147,'Data (Updated)'!$C$4:$E$329,2,FALSE)</f>
        <v>E2820</v>
      </c>
      <c r="GD147" s="106" t="str">
        <f>VLOOKUP($B147,'Data (Updated)'!$C$4:$E$329,3,FALSE)</f>
        <v>NA</v>
      </c>
    </row>
    <row r="148" spans="1:186" ht="12.75" x14ac:dyDescent="0.2">
      <c r="A148" s="75">
        <v>143</v>
      </c>
      <c r="B148" s="100" t="s">
        <v>387</v>
      </c>
      <c r="C148" s="101" t="s">
        <v>941</v>
      </c>
      <c r="D148" s="102" t="s">
        <v>945</v>
      </c>
      <c r="E148" s="103" t="s">
        <v>973</v>
      </c>
      <c r="F148" s="104">
        <f>VLOOKUP($B148,'Part 3 NNDR3'!$A$6:$FY$331,F$4,FALSE)</f>
        <v>0</v>
      </c>
      <c r="G148" s="104">
        <f>VLOOKUP($B148,'Part 3 NNDR3'!$A$6:$FY$331,G$4,FALSE)</f>
        <v>0</v>
      </c>
      <c r="H148" s="104">
        <f>VLOOKUP($B148,'Part 3 NNDR3'!$A$6:$FY$331,H$4,FALSE)</f>
        <v>0</v>
      </c>
      <c r="I148" s="104">
        <f>VLOOKUP($B148,'Part 3 NNDR3'!$A$6:$FY$331,I$4,FALSE)</f>
        <v>-11413</v>
      </c>
      <c r="J148" s="104">
        <f>VLOOKUP($B148,'Part 3 NNDR3'!$A$6:$FY$331,J$4,FALSE)</f>
        <v>0</v>
      </c>
      <c r="K148" s="104">
        <f>VLOOKUP($B148,'Part 3 NNDR3'!$A$6:$FY$331,K$4,FALSE)</f>
        <v>-11413</v>
      </c>
      <c r="L148" s="104">
        <f>VLOOKUP($B148,'Part 3 NNDR3'!$A$6:$FY$331,L$4,FALSE)</f>
        <v>0</v>
      </c>
      <c r="M148" s="104">
        <f>VLOOKUP($B148,'Part 3 NNDR3'!$A$6:$FY$331,M$4,FALSE)</f>
        <v>0</v>
      </c>
      <c r="N148" s="104">
        <f>VLOOKUP($B148,'Part 3 NNDR3'!$A$6:$FY$331,N$4,FALSE)</f>
        <v>0</v>
      </c>
      <c r="O148" s="104">
        <f>VLOOKUP($B148,'Part 3 NNDR3'!$A$6:$FY$331,O$4,FALSE)</f>
        <v>-2470</v>
      </c>
      <c r="P148" s="104">
        <f>VLOOKUP($B148,'Part 3 NNDR3'!$A$6:$FY$331,P$4,FALSE)</f>
        <v>0</v>
      </c>
      <c r="Q148" s="104">
        <f>VLOOKUP($B148,'Part 3 NNDR3'!$A$6:$FY$331,Q$4,FALSE)</f>
        <v>-2470</v>
      </c>
      <c r="R148" s="104">
        <f>VLOOKUP($B148,'Part 3 NNDR3'!$A$6:$FY$331,R$4,FALSE)</f>
        <v>-13883</v>
      </c>
      <c r="S148" s="104">
        <f>VLOOKUP($B148,'Part 3 NNDR3'!$A$6:$FY$331,S$4,FALSE)</f>
        <v>0</v>
      </c>
      <c r="T148" s="104">
        <f>VLOOKUP($B148,'Part 3 NNDR3'!$A$6:$FY$331,T$4,FALSE)</f>
        <v>-13883</v>
      </c>
      <c r="U148" s="104">
        <f>VLOOKUP($B148,'Part 3 NNDR3'!$A$6:$FY$331,U$4,FALSE)</f>
        <v>-3505124</v>
      </c>
      <c r="V148" s="104">
        <f>VLOOKUP($B148,'Part 3 NNDR3'!$A$6:$FY$331,V$4,FALSE)</f>
        <v>0</v>
      </c>
      <c r="W148" s="104">
        <f>VLOOKUP($B148,'Part 3 NNDR3'!$A$6:$FY$331,W$4,FALSE)</f>
        <v>-3505124</v>
      </c>
      <c r="X148" s="104">
        <f>VLOOKUP($B148,'Part 3 NNDR3'!$A$6:$FY$331,X$4,FALSE)</f>
        <v>-22602</v>
      </c>
      <c r="Y148" s="104">
        <f>VLOOKUP($B148,'Part 3 NNDR3'!$A$6:$FY$331,Y$4,FALSE)</f>
        <v>0</v>
      </c>
      <c r="Z148" s="104">
        <f>VLOOKUP($B148,'Part 3 NNDR3'!$A$6:$FY$331,Z$4,FALSE)</f>
        <v>-22602</v>
      </c>
      <c r="AA148" s="104">
        <f>VLOOKUP($B148,'Part 3 NNDR3'!$A$6:$FY$331,AA$4,FALSE)</f>
        <v>-302513</v>
      </c>
      <c r="AB148" s="104">
        <f>VLOOKUP($B148,'Part 3 NNDR3'!$A$6:$FY$331,AB$4,FALSE)</f>
        <v>0</v>
      </c>
      <c r="AC148" s="104">
        <f>VLOOKUP($B148,'Part 3 NNDR3'!$A$6:$FY$331,AC$4,FALSE)</f>
        <v>-302513</v>
      </c>
      <c r="AD148" s="104">
        <f>VLOOKUP($B148,'Part 3 NNDR3'!$A$6:$FY$331,AD$4,FALSE)</f>
        <v>-151470</v>
      </c>
      <c r="AE148" s="104">
        <f>VLOOKUP($B148,'Part 3 NNDR3'!$A$6:$FY$331,AE$4,FALSE)</f>
        <v>0</v>
      </c>
      <c r="AF148" s="104">
        <f>VLOOKUP($B148,'Part 3 NNDR3'!$A$6:$FY$331,AF$4,FALSE)</f>
        <v>-151470</v>
      </c>
      <c r="AG148" s="104">
        <f>VLOOKUP($B148,'Part 3 NNDR3'!$A$6:$FY$331,AG$4,FALSE)</f>
        <v>0</v>
      </c>
      <c r="AH148" s="104">
        <f>VLOOKUP($B148,'Part 3 NNDR3'!$A$6:$FY$331,AH$4,FALSE)</f>
        <v>0</v>
      </c>
      <c r="AI148" s="104">
        <f>VLOOKUP($B148,'Part 3 NNDR3'!$A$6:$FY$331,AI$4,FALSE)</f>
        <v>0</v>
      </c>
      <c r="AJ148" s="104">
        <f>VLOOKUP($B148,'Part 3 NNDR3'!$A$6:$FY$331,AJ$4,FALSE)</f>
        <v>1199572</v>
      </c>
      <c r="AK148" s="104">
        <f>VLOOKUP($B148,'Part 3 NNDR3'!$A$6:$FY$331,AK$4,FALSE)</f>
        <v>0</v>
      </c>
      <c r="AL148" s="104">
        <f>VLOOKUP($B148,'Part 3 NNDR3'!$A$6:$FY$331,AL$4,FALSE)</f>
        <v>1199572</v>
      </c>
      <c r="AM148" s="104">
        <f>VLOOKUP($B148,'Part 3 NNDR3'!$A$6:$FY$331,AM$4,FALSE)</f>
        <v>-4380</v>
      </c>
      <c r="AN148" s="104">
        <f>VLOOKUP($B148,'Part 3 NNDR3'!$A$6:$FY$331,AN$4,FALSE)</f>
        <v>0</v>
      </c>
      <c r="AO148" s="104">
        <f>VLOOKUP($B148,'Part 3 NNDR3'!$A$6:$FY$331,AO$4,FALSE)</f>
        <v>-4380</v>
      </c>
      <c r="AP148" s="104">
        <f>VLOOKUP($B148,'Part 3 NNDR3'!$A$6:$FY$331,AP$4,FALSE)</f>
        <v>-2881567</v>
      </c>
      <c r="AQ148" s="104">
        <f>VLOOKUP($B148,'Part 3 NNDR3'!$A$6:$FY$331,AQ$4,FALSE)</f>
        <v>0</v>
      </c>
      <c r="AR148" s="104">
        <f>VLOOKUP($B148,'Part 3 NNDR3'!$A$6:$FY$331,AR$4,FALSE)</f>
        <v>-2881567</v>
      </c>
      <c r="AS148" s="104">
        <f>VLOOKUP($B148,'Part 3 NNDR3'!$A$6:$FY$331,AS$4,FALSE)</f>
        <v>-19434</v>
      </c>
      <c r="AT148" s="104">
        <f>VLOOKUP($B148,'Part 3 NNDR3'!$A$6:$FY$331,AT$4,FALSE)</f>
        <v>0</v>
      </c>
      <c r="AU148" s="104">
        <f>VLOOKUP($B148,'Part 3 NNDR3'!$A$6:$FY$331,AU$4,FALSE)</f>
        <v>-19434</v>
      </c>
      <c r="AV148" s="104">
        <f>VLOOKUP($B148,'Part 3 NNDR3'!$A$6:$FY$331,AV$4,FALSE)</f>
        <v>-26218</v>
      </c>
      <c r="AW148" s="104">
        <f>VLOOKUP($B148,'Part 3 NNDR3'!$A$6:$FY$331,AW$4,FALSE)</f>
        <v>0</v>
      </c>
      <c r="AX148" s="104">
        <f>VLOOKUP($B148,'Part 3 NNDR3'!$A$6:$FY$331,AX$4,FALSE)</f>
        <v>-26218</v>
      </c>
      <c r="AY148" s="104">
        <f>VLOOKUP($B148,'Part 3 NNDR3'!$A$6:$FY$331,AY$4,FALSE)</f>
        <v>0</v>
      </c>
      <c r="AZ148" s="104">
        <f>VLOOKUP($B148,'Part 3 NNDR3'!$A$6:$FY$331,AZ$4,FALSE)</f>
        <v>0</v>
      </c>
      <c r="BA148" s="104">
        <f>VLOOKUP($B148,'Part 3 NNDR3'!$A$6:$FY$331,BA$4,FALSE)</f>
        <v>0</v>
      </c>
      <c r="BB148" s="104">
        <f>VLOOKUP($B148,'Part 3 NNDR3'!$A$6:$FY$331,BB$4,FALSE)</f>
        <v>-84885</v>
      </c>
      <c r="BC148" s="104">
        <f>VLOOKUP($B148,'Part 3 NNDR3'!$A$6:$FY$331,BC$4,FALSE)</f>
        <v>0</v>
      </c>
      <c r="BD148" s="104">
        <f>VLOOKUP($B148,'Part 3 NNDR3'!$A$6:$FY$331,BD$4,FALSE)</f>
        <v>-84885</v>
      </c>
      <c r="BE148" s="104">
        <f>VLOOKUP($B148,'Part 3 NNDR3'!$A$6:$FY$331,BE$4,FALSE)</f>
        <v>1410</v>
      </c>
      <c r="BF148" s="104">
        <f>VLOOKUP($B148,'Part 3 NNDR3'!$A$6:$FY$331,BF$4,FALSE)</f>
        <v>0</v>
      </c>
      <c r="BG148" s="104">
        <f>VLOOKUP($B148,'Part 3 NNDR3'!$A$6:$FY$331,BG$4,FALSE)</f>
        <v>1410</v>
      </c>
      <c r="BH148" s="104">
        <f>VLOOKUP($B148,'Part 3 NNDR3'!$A$6:$FY$331,BH$4,FALSE)</f>
        <v>-5623139</v>
      </c>
      <c r="BI148" s="104">
        <f>VLOOKUP($B148,'Part 3 NNDR3'!$A$6:$FY$331,BI$4,FALSE)</f>
        <v>0</v>
      </c>
      <c r="BJ148" s="104">
        <f>VLOOKUP($B148,'Part 3 NNDR3'!$A$6:$FY$331,BJ$4,FALSE)</f>
        <v>-5623139</v>
      </c>
      <c r="BK148" s="104">
        <f>VLOOKUP($B148,'Part 3 NNDR3'!$A$6:$FY$331,BK$4,FALSE)</f>
        <v>-9797</v>
      </c>
      <c r="BL148" s="104">
        <f>VLOOKUP($B148,'Part 3 NNDR3'!$A$6:$FY$331,BL$4,FALSE)</f>
        <v>0</v>
      </c>
      <c r="BM148" s="104">
        <f>VLOOKUP($B148,'Part 3 NNDR3'!$A$6:$FY$331,BM$4,FALSE)</f>
        <v>-9797</v>
      </c>
      <c r="BN148" s="104">
        <f>VLOOKUP($B148,'Part 3 NNDR3'!$A$6:$FY$331,BN$4,FALSE)</f>
        <v>1750</v>
      </c>
      <c r="BO148" s="104">
        <f>VLOOKUP($B148,'Part 3 NNDR3'!$A$6:$FY$331,BO$4,FALSE)</f>
        <v>0</v>
      </c>
      <c r="BP148" s="104">
        <f>VLOOKUP($B148,'Part 3 NNDR3'!$A$6:$FY$331,BP$4,FALSE)</f>
        <v>1750</v>
      </c>
      <c r="BQ148" s="104">
        <f>VLOOKUP($B148,'Part 3 NNDR3'!$A$6:$FY$331,BQ$4,FALSE)</f>
        <v>-1019472</v>
      </c>
      <c r="BR148" s="104">
        <f>VLOOKUP($B148,'Part 3 NNDR3'!$A$6:$FY$331,BR$4,FALSE)</f>
        <v>0</v>
      </c>
      <c r="BS148" s="104">
        <f>VLOOKUP($B148,'Part 3 NNDR3'!$A$6:$FY$331,BS$4,FALSE)</f>
        <v>-1019472</v>
      </c>
      <c r="BT148" s="104">
        <f>VLOOKUP($B148,'Part 3 NNDR3'!$A$6:$FY$331,BT$4,FALSE)</f>
        <v>-77376</v>
      </c>
      <c r="BU148" s="104">
        <f>VLOOKUP($B148,'Part 3 NNDR3'!$A$6:$FY$331,BU$4,FALSE)</f>
        <v>0</v>
      </c>
      <c r="BV148" s="104">
        <f>VLOOKUP($B148,'Part 3 NNDR3'!$A$6:$FY$331,BV$4,FALSE)</f>
        <v>-77376</v>
      </c>
      <c r="BW148" s="104">
        <f>VLOOKUP($B148,'Part 3 NNDR3'!$A$6:$FY$331,BW$4,FALSE)</f>
        <v>-1104895</v>
      </c>
      <c r="BX148" s="104">
        <f>VLOOKUP($B148,'Part 3 NNDR3'!$A$6:$FY$331,BX$4,FALSE)</f>
        <v>0</v>
      </c>
      <c r="BY148" s="104">
        <f>VLOOKUP($B148,'Part 3 NNDR3'!$A$6:$FY$331,BY$4,FALSE)</f>
        <v>-1104895</v>
      </c>
      <c r="BZ148" s="104">
        <f>VLOOKUP($B148,'Part 3 NNDR3'!$A$6:$FY$331,BZ$4,FALSE)</f>
        <v>-214065</v>
      </c>
      <c r="CA148" s="104">
        <f>VLOOKUP($B148,'Part 3 NNDR3'!$A$6:$FY$331,CA$4,FALSE)</f>
        <v>0</v>
      </c>
      <c r="CB148" s="104">
        <f>VLOOKUP($B148,'Part 3 NNDR3'!$A$6:$FY$331,CB$4,FALSE)</f>
        <v>-214065</v>
      </c>
      <c r="CC148" s="104">
        <f>VLOOKUP($B148,'Part 3 NNDR3'!$A$6:$FY$331,CC$4,FALSE)</f>
        <v>-2748</v>
      </c>
      <c r="CD148" s="104">
        <f>VLOOKUP($B148,'Part 3 NNDR3'!$A$6:$FY$331,CD$4,FALSE)</f>
        <v>0</v>
      </c>
      <c r="CE148" s="104">
        <f>VLOOKUP($B148,'Part 3 NNDR3'!$A$6:$FY$331,CE$4,FALSE)</f>
        <v>-2748</v>
      </c>
      <c r="CF148" s="104">
        <f>VLOOKUP($B148,'Part 3 NNDR3'!$A$6:$FY$331,CF$4,FALSE)</f>
        <v>-46762</v>
      </c>
      <c r="CG148" s="104">
        <f>VLOOKUP($B148,'Part 3 NNDR3'!$A$6:$FY$331,CG$4,FALSE)</f>
        <v>0</v>
      </c>
      <c r="CH148" s="104">
        <f>VLOOKUP($B148,'Part 3 NNDR3'!$A$6:$FY$331,CH$4,FALSE)</f>
        <v>-46762</v>
      </c>
      <c r="CI148" s="104">
        <f>VLOOKUP($B148,'Part 3 NNDR3'!$A$6:$FY$331,CI$4,FALSE)</f>
        <v>-1171</v>
      </c>
      <c r="CJ148" s="104">
        <f>VLOOKUP($B148,'Part 3 NNDR3'!$A$6:$FY$331,CJ$4,FALSE)</f>
        <v>0</v>
      </c>
      <c r="CK148" s="104">
        <f>VLOOKUP($B148,'Part 3 NNDR3'!$A$6:$FY$331,CK$4,FALSE)</f>
        <v>-1171</v>
      </c>
      <c r="CL148" s="104">
        <f>VLOOKUP($B148,'Part 3 NNDR3'!$A$6:$FY$331,CL$4,FALSE)</f>
        <v>0</v>
      </c>
      <c r="CM148" s="104">
        <f>VLOOKUP($B148,'Part 3 NNDR3'!$A$6:$FY$331,CM$4,FALSE)</f>
        <v>0</v>
      </c>
      <c r="CN148" s="104">
        <f>VLOOKUP($B148,'Part 3 NNDR3'!$A$6:$FY$331,CN$4,FALSE)</f>
        <v>0</v>
      </c>
      <c r="CO148" s="104">
        <f>VLOOKUP($B148,'Part 3 NNDR3'!$A$6:$FY$331,CO$4,FALSE)</f>
        <v>0</v>
      </c>
      <c r="CP148" s="104">
        <f>VLOOKUP($B148,'Part 3 NNDR3'!$A$6:$FY$331,CP$4,FALSE)</f>
        <v>0</v>
      </c>
      <c r="CQ148" s="104">
        <f>VLOOKUP($B148,'Part 3 NNDR3'!$A$6:$FY$331,CQ$4,FALSE)</f>
        <v>0</v>
      </c>
      <c r="CR148" s="104">
        <f>VLOOKUP($B148,'Part 3 NNDR3'!$A$6:$FY$331,CR$4,FALSE)</f>
        <v>-28821</v>
      </c>
      <c r="CS148" s="104">
        <f>VLOOKUP($B148,'Part 3 NNDR3'!$A$6:$FY$331,CS$4,FALSE)</f>
        <v>0</v>
      </c>
      <c r="CT148" s="104">
        <f>VLOOKUP($B148,'Part 3 NNDR3'!$A$6:$FY$331,CT$4,FALSE)</f>
        <v>-28821</v>
      </c>
      <c r="CU148" s="104">
        <f>VLOOKUP($B148,'Part 3 NNDR3'!$A$6:$FY$331,CU$4,FALSE)</f>
        <v>1715</v>
      </c>
      <c r="CV148" s="104">
        <f>VLOOKUP($B148,'Part 3 NNDR3'!$A$6:$FY$331,CV$4,FALSE)</f>
        <v>0</v>
      </c>
      <c r="CW148" s="104">
        <f>VLOOKUP($B148,'Part 3 NNDR3'!$A$6:$FY$331,CW$4,FALSE)</f>
        <v>1715</v>
      </c>
      <c r="CX148" s="104">
        <f>VLOOKUP($B148,'Part 3 NNDR3'!$A$6:$FY$331,CX$4,FALSE)</f>
        <v>-21343</v>
      </c>
      <c r="CY148" s="104">
        <f>VLOOKUP($B148,'Part 3 NNDR3'!$A$6:$FY$331,CY$4,FALSE)</f>
        <v>0</v>
      </c>
      <c r="CZ148" s="104">
        <f>VLOOKUP($B148,'Part 3 NNDR3'!$A$6:$FY$331,CZ$4,FALSE)</f>
        <v>-21343</v>
      </c>
      <c r="DA148" s="104">
        <f>VLOOKUP($B148,'Part 3 NNDR3'!$A$6:$FY$331,DA$4,FALSE)</f>
        <v>11430</v>
      </c>
      <c r="DB148" s="104">
        <f>VLOOKUP($B148,'Part 3 NNDR3'!$A$6:$FY$331,DB$4,FALSE)</f>
        <v>0</v>
      </c>
      <c r="DC148" s="104">
        <f>VLOOKUP($B148,'Part 3 NNDR3'!$A$6:$FY$331,DC$4,FALSE)</f>
        <v>11430</v>
      </c>
      <c r="DD148" s="104">
        <f>VLOOKUP($B148,'Part 3 NNDR3'!$A$6:$FY$331,DD$4,FALSE)</f>
        <v>0</v>
      </c>
      <c r="DE148" s="104">
        <f>VLOOKUP($B148,'Part 3 NNDR3'!$A$6:$FY$331,DE$4,FALSE)</f>
        <v>0</v>
      </c>
      <c r="DF148" s="104">
        <f>VLOOKUP($B148,'Part 3 NNDR3'!$A$6:$FY$331,DF$4,FALSE)</f>
        <v>0</v>
      </c>
      <c r="DG148" s="104">
        <f>VLOOKUP($B148,'Part 3 NNDR3'!$A$6:$FY$331,DG$4,FALSE)</f>
        <v>0</v>
      </c>
      <c r="DH148" s="104">
        <f>VLOOKUP($B148,'Part 3 NNDR3'!$A$6:$FY$331,DH$4,FALSE)</f>
        <v>0</v>
      </c>
      <c r="DI148" s="104">
        <f>VLOOKUP($B148,'Part 3 NNDR3'!$A$6:$FY$331,DI$4,FALSE)</f>
        <v>0</v>
      </c>
      <c r="DJ148" s="104">
        <f>VLOOKUP($B148,'Part 3 NNDR3'!$A$6:$FY$331,DJ$4,FALSE)</f>
        <v>0</v>
      </c>
      <c r="DK148" s="104">
        <f>VLOOKUP($B148,'Part 3 NNDR3'!$A$6:$FY$331,DK$4,FALSE)</f>
        <v>0</v>
      </c>
      <c r="DL148" s="104">
        <f>VLOOKUP($B148,'Part 3 NNDR3'!$A$6:$FY$331,DL$4,FALSE)</f>
        <v>-301765</v>
      </c>
      <c r="DM148" s="104">
        <f>VLOOKUP($B148,'Part 3 NNDR3'!$A$6:$FY$331,DM$4,FALSE)</f>
        <v>0</v>
      </c>
      <c r="DN148" s="104">
        <f>VLOOKUP($B148,'Part 3 NNDR3'!$A$6:$FY$331,DN$4,FALSE)</f>
        <v>-301765</v>
      </c>
      <c r="DO148" s="104">
        <f>VLOOKUP($B148,'Part 3 NNDR3'!$A$6:$FY$331,DO$4,FALSE)</f>
        <v>-1849</v>
      </c>
      <c r="DP148" s="104">
        <f>VLOOKUP($B148,'Part 3 NNDR3'!$A$6:$FY$331,DP$4,FALSE)</f>
        <v>0</v>
      </c>
      <c r="DQ148" s="104">
        <f>VLOOKUP($B148,'Part 3 NNDR3'!$A$6:$FY$331,DQ$4,FALSE)</f>
        <v>-1849</v>
      </c>
      <c r="DR148" s="104">
        <f>VLOOKUP($B148,'Part 3 NNDR3'!$A$6:$FY$331,DR$4,FALSE)</f>
        <v>0</v>
      </c>
      <c r="DS148" s="104">
        <f>VLOOKUP($B148,'Part 3 NNDR3'!$A$6:$FY$331,DS$4,FALSE)</f>
        <v>0</v>
      </c>
      <c r="DT148" s="104">
        <f>VLOOKUP($B148,'Part 3 NNDR3'!$A$6:$FY$331,DT$4,FALSE)</f>
        <v>0</v>
      </c>
      <c r="DU148" s="104">
        <f>VLOOKUP($B148,'Part 3 NNDR3'!$A$6:$FY$331,DU$4,FALSE)</f>
        <v>-8100</v>
      </c>
      <c r="DV148" s="104">
        <f>VLOOKUP($B148,'Part 3 NNDR3'!$A$6:$FY$331,DV$4,FALSE)</f>
        <v>0</v>
      </c>
      <c r="DW148" s="104">
        <f>VLOOKUP($B148,'Part 3 NNDR3'!$A$6:$FY$331,DW$4,FALSE)</f>
        <v>-8100</v>
      </c>
      <c r="DX148" s="104">
        <f>VLOOKUP($B148,'Part 3 NNDR3'!$A$6:$FY$331,DX$4,FALSE)</f>
        <v>-937</v>
      </c>
      <c r="DY148" s="104">
        <f>VLOOKUP($B148,'Part 3 NNDR3'!$A$6:$FY$331,DY$4,FALSE)</f>
        <v>0</v>
      </c>
      <c r="DZ148" s="104">
        <f>VLOOKUP($B148,'Part 3 NNDR3'!$A$6:$FY$331,DZ$4,FALSE)</f>
        <v>-937</v>
      </c>
      <c r="EA148" s="104">
        <f>VLOOKUP($B148,'Part 3 NNDR3'!$A$6:$FY$331,EA$4,FALSE)</f>
        <v>-701405</v>
      </c>
      <c r="EB148" s="104">
        <f>VLOOKUP($B148,'Part 3 NNDR3'!$A$6:$FY$331,EB$4,FALSE)</f>
        <v>0</v>
      </c>
      <c r="EC148" s="104">
        <f>VLOOKUP($B148,'Part 3 NNDR3'!$A$6:$FY$331,EC$4,FALSE)</f>
        <v>-701405</v>
      </c>
      <c r="ED148" s="104">
        <f>VLOOKUP($B148,'Part 3 NNDR3'!$A$6:$FY$331,ED$4,FALSE)</f>
        <v>-36930</v>
      </c>
      <c r="EE148" s="104">
        <f>VLOOKUP($B148,'Part 3 NNDR3'!$A$6:$FY$331,EE$4,FALSE)</f>
        <v>0</v>
      </c>
      <c r="EF148" s="104">
        <f>VLOOKUP($B148,'Part 3 NNDR3'!$A$6:$FY$331,EF$4,FALSE)</f>
        <v>-36930</v>
      </c>
      <c r="EG148" s="104">
        <f>VLOOKUP($B148,'Part 3 NNDR3'!$A$6:$FY$331,EG$4,FALSE)</f>
        <v>0</v>
      </c>
      <c r="EH148" s="104">
        <f>VLOOKUP($B148,'Part 3 NNDR3'!$A$6:$FY$331,EH$4,FALSE)</f>
        <v>0</v>
      </c>
      <c r="EI148" s="104">
        <f>VLOOKUP($B148,'Part 3 NNDR3'!$A$6:$FY$331,EI$4,FALSE)</f>
        <v>0</v>
      </c>
      <c r="EJ148" s="104">
        <f>VLOOKUP($B148,'Part 3 NNDR3'!$A$6:$FY$331,EJ$4,FALSE)</f>
        <v>0</v>
      </c>
      <c r="EK148" s="104">
        <f>VLOOKUP($B148,'Part 3 NNDR3'!$A$6:$FY$331,EK$4,FALSE)</f>
        <v>0</v>
      </c>
      <c r="EL148" s="104">
        <f>VLOOKUP($B148,'Part 3 NNDR3'!$A$6:$FY$331,EL$4,FALSE)</f>
        <v>0</v>
      </c>
      <c r="EM148" s="104">
        <f>VLOOKUP($B148,'Part 3 NNDR3'!$A$6:$FY$331,EM$4,FALSE)</f>
        <v>-43028</v>
      </c>
      <c r="EN148" s="104">
        <f>VLOOKUP($B148,'Part 3 NNDR3'!$A$6:$FY$331,EN$4,FALSE)</f>
        <v>0</v>
      </c>
      <c r="EO148" s="104">
        <f>VLOOKUP($B148,'Part 3 NNDR3'!$A$6:$FY$331,EO$4,FALSE)</f>
        <v>-43028</v>
      </c>
      <c r="EP148" s="104">
        <f>VLOOKUP($B148,'Part 3 NNDR3'!$A$6:$FY$331,EP$4,FALSE)</f>
        <v>-792249</v>
      </c>
      <c r="EQ148" s="104">
        <f>VLOOKUP($B148,'Part 3 NNDR3'!$A$6:$FY$331,EQ$4,FALSE)</f>
        <v>0</v>
      </c>
      <c r="ER148" s="104">
        <f>VLOOKUP($B148,'Part 3 NNDR3'!$A$6:$FY$331,ER$4,FALSE)</f>
        <v>-792249</v>
      </c>
      <c r="ES148" s="104">
        <f>VLOOKUP($B148,'Part 3 NNDR3'!$A$6:$FY$331,ES$4,FALSE)</f>
        <v>-9269</v>
      </c>
      <c r="ET148" s="104">
        <f>VLOOKUP($B148,'Part 3 NNDR3'!$A$6:$FY$331,ET$4,FALSE)</f>
        <v>0</v>
      </c>
      <c r="EU148" s="104">
        <f>VLOOKUP($B148,'Part 3 NNDR3'!$A$6:$FY$331,EU$4,FALSE)</f>
        <v>-9269</v>
      </c>
      <c r="EV148" s="104">
        <f>VLOOKUP($B148,'Part 3 NNDR3'!$A$6:$FY$331,EV$4,FALSE)</f>
        <v>0</v>
      </c>
      <c r="EW148" s="104">
        <f>VLOOKUP($B148,'Part 3 NNDR3'!$A$6:$FY$331,EW$4,FALSE)</f>
        <v>0</v>
      </c>
      <c r="EX148" s="104">
        <f>VLOOKUP($B148,'Part 3 NNDR3'!$A$6:$FY$331,EX$4,FALSE)</f>
        <v>0</v>
      </c>
      <c r="EY148" s="104">
        <f>VLOOKUP($B148,'Part 3 NNDR3'!$A$6:$FY$331,EY$4,FALSE)</f>
        <v>-9269</v>
      </c>
      <c r="EZ148" s="104">
        <f>VLOOKUP($B148,'Part 3 NNDR3'!$A$6:$FY$331,EZ$4,FALSE)</f>
        <v>0</v>
      </c>
      <c r="FA148" s="104">
        <f>VLOOKUP($B148,'Part 3 NNDR3'!$A$6:$FY$331,FA$4,FALSE)</f>
        <v>-9269</v>
      </c>
      <c r="FB148" s="104">
        <f>VLOOKUP($B148,'Part 3 NNDR3'!$A$6:$FY$331,FB$4,FALSE)</f>
        <v>53159076</v>
      </c>
      <c r="FC148" s="104">
        <f>VLOOKUP($B148,'Part 3 NNDR3'!$A$6:$FY$331,FC$4,FALSE)</f>
        <v>0</v>
      </c>
      <c r="FD148" s="104">
        <f>VLOOKUP($B148,'Part 3 NNDR3'!$A$6:$FY$331,FD$4,FALSE)</f>
        <v>53159076</v>
      </c>
      <c r="FE148" s="104">
        <f>VLOOKUP($B148,'Part 3 NNDR3'!$A$6:$FY$331,FE$4,FALSE)</f>
        <v>-13883</v>
      </c>
      <c r="FF148" s="104">
        <f>VLOOKUP($B148,'Part 3 NNDR3'!$A$6:$FY$331,FF$4,FALSE)</f>
        <v>0</v>
      </c>
      <c r="FG148" s="104">
        <f>VLOOKUP($B148,'Part 3 NNDR3'!$A$6:$FY$331,FG$4,FALSE)</f>
        <v>-13883</v>
      </c>
      <c r="FH148" s="104">
        <f>VLOOKUP($B148,'Part 3 NNDR3'!$A$6:$FY$331,FH$4,FALSE)</f>
        <v>-5623139</v>
      </c>
      <c r="FI148" s="104">
        <f>VLOOKUP($B148,'Part 3 NNDR3'!$A$6:$FY$331,FI$4,FALSE)</f>
        <v>0</v>
      </c>
      <c r="FJ148" s="104">
        <f>VLOOKUP($B148,'Part 3 NNDR3'!$A$6:$FY$331,FJ$4,FALSE)</f>
        <v>-5623139</v>
      </c>
      <c r="FK148" s="104">
        <f>VLOOKUP($B148,'Part 3 NNDR3'!$A$6:$FY$331,FK$4,FALSE)</f>
        <v>-1104895</v>
      </c>
      <c r="FL148" s="104">
        <f>VLOOKUP($B148,'Part 3 NNDR3'!$A$6:$FY$331,FL$4,FALSE)</f>
        <v>0</v>
      </c>
      <c r="FM148" s="104">
        <f>VLOOKUP($B148,'Part 3 NNDR3'!$A$6:$FY$331,FM$4,FALSE)</f>
        <v>-1104895</v>
      </c>
      <c r="FN148" s="104">
        <f>VLOOKUP($B148,'Part 3 NNDR3'!$A$6:$FY$331,FN$4,FALSE)</f>
        <v>-301765</v>
      </c>
      <c r="FO148" s="104">
        <f>VLOOKUP($B148,'Part 3 NNDR3'!$A$6:$FY$331,FO$4,FALSE)</f>
        <v>0</v>
      </c>
      <c r="FP148" s="104">
        <f>VLOOKUP($B148,'Part 3 NNDR3'!$A$6:$FY$331,FP$4,FALSE)</f>
        <v>-301765</v>
      </c>
      <c r="FQ148" s="104">
        <f>VLOOKUP($B148,'Part 3 NNDR3'!$A$6:$FY$331,FQ$4,FALSE)</f>
        <v>-792249</v>
      </c>
      <c r="FR148" s="104">
        <f>VLOOKUP($B148,'Part 3 NNDR3'!$A$6:$FY$331,FR$4,FALSE)</f>
        <v>0</v>
      </c>
      <c r="FS148" s="104">
        <f>VLOOKUP($B148,'Part 3 NNDR3'!$A$6:$FY$331,FS$4,FALSE)</f>
        <v>-792249</v>
      </c>
      <c r="FT148" s="104">
        <f>VLOOKUP($B148,'Part 3 NNDR3'!$A$6:$FY$331,FT$4,FALSE)</f>
        <v>-9269</v>
      </c>
      <c r="FU148" s="104">
        <f>VLOOKUP($B148,'Part 3 NNDR3'!$A$6:$FY$331,FU$4,FALSE)</f>
        <v>0</v>
      </c>
      <c r="FV148" s="104">
        <f>VLOOKUP($B148,'Part 3 NNDR3'!$A$6:$FY$331,FV$4,FALSE)</f>
        <v>-9269</v>
      </c>
      <c r="FW148" s="104">
        <f>VLOOKUP($B148,'Part 3 NNDR3'!$A$6:$FY$331,FW$4,FALSE)</f>
        <v>-7845200</v>
      </c>
      <c r="FX148" s="104">
        <f>VLOOKUP($B148,'Part 3 NNDR3'!$A$6:$FY$331,FX$4,FALSE)</f>
        <v>0</v>
      </c>
      <c r="FY148" s="104">
        <f>VLOOKUP($B148,'Part 3 NNDR3'!$A$6:$FY$331,FY$4,FALSE)</f>
        <v>-7845200</v>
      </c>
      <c r="FZ148" s="104">
        <f>VLOOKUP($B148,'Part 3 NNDR3'!$A$6:$FY$331,FZ$4,FALSE)</f>
        <v>45313876</v>
      </c>
      <c r="GA148" s="104">
        <f>VLOOKUP($B148,'Part 3 NNDR3'!$A$6:$FY$331,GA$4,FALSE)</f>
        <v>0</v>
      </c>
      <c r="GB148" s="104">
        <f>VLOOKUP($B148,'Part 3 NNDR3'!$A$6:$FY$331,GB$4,FALSE)</f>
        <v>45313876</v>
      </c>
      <c r="GC148" s="105" t="str">
        <f>VLOOKUP($B148,'Data (Updated)'!$C$4:$E$329,2,FALSE)</f>
        <v>E2620</v>
      </c>
      <c r="GD148" s="106" t="str">
        <f>VLOOKUP($B148,'Data (Updated)'!$C$4:$E$329,3,FALSE)</f>
        <v>NA</v>
      </c>
    </row>
    <row r="149" spans="1:186" ht="12.75" x14ac:dyDescent="0.2">
      <c r="A149" s="75">
        <v>144</v>
      </c>
      <c r="B149" s="100" t="s">
        <v>389</v>
      </c>
      <c r="C149" s="101" t="s">
        <v>951</v>
      </c>
      <c r="D149" s="102" t="s">
        <v>950</v>
      </c>
      <c r="E149" s="103" t="s">
        <v>974</v>
      </c>
      <c r="F149" s="104">
        <f>VLOOKUP($B149,'Part 3 NNDR3'!$A$6:$FY$331,F$4,FALSE)</f>
        <v>0</v>
      </c>
      <c r="G149" s="104">
        <f>VLOOKUP($B149,'Part 3 NNDR3'!$A$6:$FY$331,G$4,FALSE)</f>
        <v>0</v>
      </c>
      <c r="H149" s="104">
        <f>VLOOKUP($B149,'Part 3 NNDR3'!$A$6:$FY$331,H$4,FALSE)</f>
        <v>0</v>
      </c>
      <c r="I149" s="104">
        <f>VLOOKUP($B149,'Part 3 NNDR3'!$A$6:$FY$331,I$4,FALSE)</f>
        <v>-766453</v>
      </c>
      <c r="J149" s="104">
        <f>VLOOKUP($B149,'Part 3 NNDR3'!$A$6:$FY$331,J$4,FALSE)</f>
        <v>0</v>
      </c>
      <c r="K149" s="104">
        <f>VLOOKUP($B149,'Part 3 NNDR3'!$A$6:$FY$331,K$4,FALSE)</f>
        <v>-766453</v>
      </c>
      <c r="L149" s="104">
        <f>VLOOKUP($B149,'Part 3 NNDR3'!$A$6:$FY$331,L$4,FALSE)</f>
        <v>0</v>
      </c>
      <c r="M149" s="104">
        <f>VLOOKUP($B149,'Part 3 NNDR3'!$A$6:$FY$331,M$4,FALSE)</f>
        <v>0</v>
      </c>
      <c r="N149" s="104">
        <f>VLOOKUP($B149,'Part 3 NNDR3'!$A$6:$FY$331,N$4,FALSE)</f>
        <v>0</v>
      </c>
      <c r="O149" s="104">
        <f>VLOOKUP($B149,'Part 3 NNDR3'!$A$6:$FY$331,O$4,FALSE)</f>
        <v>220903</v>
      </c>
      <c r="P149" s="104">
        <f>VLOOKUP($B149,'Part 3 NNDR3'!$A$6:$FY$331,P$4,FALSE)</f>
        <v>0</v>
      </c>
      <c r="Q149" s="104">
        <f>VLOOKUP($B149,'Part 3 NNDR3'!$A$6:$FY$331,Q$4,FALSE)</f>
        <v>220903</v>
      </c>
      <c r="R149" s="104">
        <f>VLOOKUP($B149,'Part 3 NNDR3'!$A$6:$FY$331,R$4,FALSE)</f>
        <v>-545550</v>
      </c>
      <c r="S149" s="104">
        <f>VLOOKUP($B149,'Part 3 NNDR3'!$A$6:$FY$331,S$4,FALSE)</f>
        <v>0</v>
      </c>
      <c r="T149" s="104">
        <f>VLOOKUP($B149,'Part 3 NNDR3'!$A$6:$FY$331,T$4,FALSE)</f>
        <v>-545550</v>
      </c>
      <c r="U149" s="104">
        <f>VLOOKUP($B149,'Part 3 NNDR3'!$A$6:$FY$331,U$4,FALSE)</f>
        <v>-5893028</v>
      </c>
      <c r="V149" s="104">
        <f>VLOOKUP($B149,'Part 3 NNDR3'!$A$6:$FY$331,V$4,FALSE)</f>
        <v>0</v>
      </c>
      <c r="W149" s="104">
        <f>VLOOKUP($B149,'Part 3 NNDR3'!$A$6:$FY$331,W$4,FALSE)</f>
        <v>-5893028</v>
      </c>
      <c r="X149" s="104">
        <f>VLOOKUP($B149,'Part 3 NNDR3'!$A$6:$FY$331,X$4,FALSE)</f>
        <v>-614</v>
      </c>
      <c r="Y149" s="104">
        <f>VLOOKUP($B149,'Part 3 NNDR3'!$A$6:$FY$331,Y$4,FALSE)</f>
        <v>0</v>
      </c>
      <c r="Z149" s="104">
        <f>VLOOKUP($B149,'Part 3 NNDR3'!$A$6:$FY$331,Z$4,FALSE)</f>
        <v>-614</v>
      </c>
      <c r="AA149" s="104">
        <f>VLOOKUP($B149,'Part 3 NNDR3'!$A$6:$FY$331,AA$4,FALSE)</f>
        <v>-181762</v>
      </c>
      <c r="AB149" s="104">
        <f>VLOOKUP($B149,'Part 3 NNDR3'!$A$6:$FY$331,AB$4,FALSE)</f>
        <v>0</v>
      </c>
      <c r="AC149" s="104">
        <f>VLOOKUP($B149,'Part 3 NNDR3'!$A$6:$FY$331,AC$4,FALSE)</f>
        <v>-181762</v>
      </c>
      <c r="AD149" s="104">
        <f>VLOOKUP($B149,'Part 3 NNDR3'!$A$6:$FY$331,AD$4,FALSE)</f>
        <v>-122299</v>
      </c>
      <c r="AE149" s="104">
        <f>VLOOKUP($B149,'Part 3 NNDR3'!$A$6:$FY$331,AE$4,FALSE)</f>
        <v>0</v>
      </c>
      <c r="AF149" s="104">
        <f>VLOOKUP($B149,'Part 3 NNDR3'!$A$6:$FY$331,AF$4,FALSE)</f>
        <v>-122299</v>
      </c>
      <c r="AG149" s="104">
        <f>VLOOKUP($B149,'Part 3 NNDR3'!$A$6:$FY$331,AG$4,FALSE)</f>
        <v>0</v>
      </c>
      <c r="AH149" s="104">
        <f>VLOOKUP($B149,'Part 3 NNDR3'!$A$6:$FY$331,AH$4,FALSE)</f>
        <v>0</v>
      </c>
      <c r="AI149" s="104">
        <f>VLOOKUP($B149,'Part 3 NNDR3'!$A$6:$FY$331,AI$4,FALSE)</f>
        <v>0</v>
      </c>
      <c r="AJ149" s="104">
        <f>VLOOKUP($B149,'Part 3 NNDR3'!$A$6:$FY$331,AJ$4,FALSE)</f>
        <v>2345891</v>
      </c>
      <c r="AK149" s="104">
        <f>VLOOKUP($B149,'Part 3 NNDR3'!$A$6:$FY$331,AK$4,FALSE)</f>
        <v>0</v>
      </c>
      <c r="AL149" s="104">
        <f>VLOOKUP($B149,'Part 3 NNDR3'!$A$6:$FY$331,AL$4,FALSE)</f>
        <v>2345891</v>
      </c>
      <c r="AM149" s="104">
        <f>VLOOKUP($B149,'Part 3 NNDR3'!$A$6:$FY$331,AM$4,FALSE)</f>
        <v>65126</v>
      </c>
      <c r="AN149" s="104">
        <f>VLOOKUP($B149,'Part 3 NNDR3'!$A$6:$FY$331,AN$4,FALSE)</f>
        <v>0</v>
      </c>
      <c r="AO149" s="104">
        <f>VLOOKUP($B149,'Part 3 NNDR3'!$A$6:$FY$331,AO$4,FALSE)</f>
        <v>65126</v>
      </c>
      <c r="AP149" s="104">
        <f>VLOOKUP($B149,'Part 3 NNDR3'!$A$6:$FY$331,AP$4,FALSE)</f>
        <v>-7173748</v>
      </c>
      <c r="AQ149" s="104">
        <f>VLOOKUP($B149,'Part 3 NNDR3'!$A$6:$FY$331,AQ$4,FALSE)</f>
        <v>0</v>
      </c>
      <c r="AR149" s="104">
        <f>VLOOKUP($B149,'Part 3 NNDR3'!$A$6:$FY$331,AR$4,FALSE)</f>
        <v>-7173748</v>
      </c>
      <c r="AS149" s="104">
        <f>VLOOKUP($B149,'Part 3 NNDR3'!$A$6:$FY$331,AS$4,FALSE)</f>
        <v>-201413</v>
      </c>
      <c r="AT149" s="104">
        <f>VLOOKUP($B149,'Part 3 NNDR3'!$A$6:$FY$331,AT$4,FALSE)</f>
        <v>0</v>
      </c>
      <c r="AU149" s="104">
        <f>VLOOKUP($B149,'Part 3 NNDR3'!$A$6:$FY$331,AU$4,FALSE)</f>
        <v>-201413</v>
      </c>
      <c r="AV149" s="104">
        <f>VLOOKUP($B149,'Part 3 NNDR3'!$A$6:$FY$331,AV$4,FALSE)</f>
        <v>-24519</v>
      </c>
      <c r="AW149" s="104">
        <f>VLOOKUP($B149,'Part 3 NNDR3'!$A$6:$FY$331,AW$4,FALSE)</f>
        <v>0</v>
      </c>
      <c r="AX149" s="104">
        <f>VLOOKUP($B149,'Part 3 NNDR3'!$A$6:$FY$331,AX$4,FALSE)</f>
        <v>-24519</v>
      </c>
      <c r="AY149" s="104">
        <f>VLOOKUP($B149,'Part 3 NNDR3'!$A$6:$FY$331,AY$4,FALSE)</f>
        <v>0</v>
      </c>
      <c r="AZ149" s="104">
        <f>VLOOKUP($B149,'Part 3 NNDR3'!$A$6:$FY$331,AZ$4,FALSE)</f>
        <v>0</v>
      </c>
      <c r="BA149" s="104">
        <f>VLOOKUP($B149,'Part 3 NNDR3'!$A$6:$FY$331,BA$4,FALSE)</f>
        <v>0</v>
      </c>
      <c r="BB149" s="104">
        <f>VLOOKUP($B149,'Part 3 NNDR3'!$A$6:$FY$331,BB$4,FALSE)</f>
        <v>0</v>
      </c>
      <c r="BC149" s="104">
        <f>VLOOKUP($B149,'Part 3 NNDR3'!$A$6:$FY$331,BC$4,FALSE)</f>
        <v>0</v>
      </c>
      <c r="BD149" s="104">
        <f>VLOOKUP($B149,'Part 3 NNDR3'!$A$6:$FY$331,BD$4,FALSE)</f>
        <v>0</v>
      </c>
      <c r="BE149" s="104">
        <f>VLOOKUP($B149,'Part 3 NNDR3'!$A$6:$FY$331,BE$4,FALSE)</f>
        <v>0</v>
      </c>
      <c r="BF149" s="104">
        <f>VLOOKUP($B149,'Part 3 NNDR3'!$A$6:$FY$331,BF$4,FALSE)</f>
        <v>0</v>
      </c>
      <c r="BG149" s="104">
        <f>VLOOKUP($B149,'Part 3 NNDR3'!$A$6:$FY$331,BG$4,FALSE)</f>
        <v>0</v>
      </c>
      <c r="BH149" s="104">
        <f>VLOOKUP($B149,'Part 3 NNDR3'!$A$6:$FY$331,BH$4,FALSE)</f>
        <v>-11063453</v>
      </c>
      <c r="BI149" s="104">
        <f>VLOOKUP($B149,'Part 3 NNDR3'!$A$6:$FY$331,BI$4,FALSE)</f>
        <v>0</v>
      </c>
      <c r="BJ149" s="104">
        <f>VLOOKUP($B149,'Part 3 NNDR3'!$A$6:$FY$331,BJ$4,FALSE)</f>
        <v>-11063453</v>
      </c>
      <c r="BK149" s="104">
        <f>VLOOKUP($B149,'Part 3 NNDR3'!$A$6:$FY$331,BK$4,FALSE)</f>
        <v>0</v>
      </c>
      <c r="BL149" s="104">
        <f>VLOOKUP($B149,'Part 3 NNDR3'!$A$6:$FY$331,BL$4,FALSE)</f>
        <v>0</v>
      </c>
      <c r="BM149" s="104">
        <f>VLOOKUP($B149,'Part 3 NNDR3'!$A$6:$FY$331,BM$4,FALSE)</f>
        <v>0</v>
      </c>
      <c r="BN149" s="104">
        <f>VLOOKUP($B149,'Part 3 NNDR3'!$A$6:$FY$331,BN$4,FALSE)</f>
        <v>0</v>
      </c>
      <c r="BO149" s="104">
        <f>VLOOKUP($B149,'Part 3 NNDR3'!$A$6:$FY$331,BO$4,FALSE)</f>
        <v>0</v>
      </c>
      <c r="BP149" s="104">
        <f>VLOOKUP($B149,'Part 3 NNDR3'!$A$6:$FY$331,BP$4,FALSE)</f>
        <v>0</v>
      </c>
      <c r="BQ149" s="104">
        <f>VLOOKUP($B149,'Part 3 NNDR3'!$A$6:$FY$331,BQ$4,FALSE)</f>
        <v>-3841532</v>
      </c>
      <c r="BR149" s="104">
        <f>VLOOKUP($B149,'Part 3 NNDR3'!$A$6:$FY$331,BR$4,FALSE)</f>
        <v>0</v>
      </c>
      <c r="BS149" s="104">
        <f>VLOOKUP($B149,'Part 3 NNDR3'!$A$6:$FY$331,BS$4,FALSE)</f>
        <v>-3841532</v>
      </c>
      <c r="BT149" s="104">
        <f>VLOOKUP($B149,'Part 3 NNDR3'!$A$6:$FY$331,BT$4,FALSE)</f>
        <v>0</v>
      </c>
      <c r="BU149" s="104">
        <f>VLOOKUP($B149,'Part 3 NNDR3'!$A$6:$FY$331,BU$4,FALSE)</f>
        <v>0</v>
      </c>
      <c r="BV149" s="104">
        <f>VLOOKUP($B149,'Part 3 NNDR3'!$A$6:$FY$331,BV$4,FALSE)</f>
        <v>0</v>
      </c>
      <c r="BW149" s="104">
        <f>VLOOKUP($B149,'Part 3 NNDR3'!$A$6:$FY$331,BW$4,FALSE)</f>
        <v>-3841532</v>
      </c>
      <c r="BX149" s="104">
        <f>VLOOKUP($B149,'Part 3 NNDR3'!$A$6:$FY$331,BX$4,FALSE)</f>
        <v>0</v>
      </c>
      <c r="BY149" s="104">
        <f>VLOOKUP($B149,'Part 3 NNDR3'!$A$6:$FY$331,BY$4,FALSE)</f>
        <v>-3841532</v>
      </c>
      <c r="BZ149" s="104">
        <f>VLOOKUP($B149,'Part 3 NNDR3'!$A$6:$FY$331,BZ$4,FALSE)</f>
        <v>0</v>
      </c>
      <c r="CA149" s="104">
        <f>VLOOKUP($B149,'Part 3 NNDR3'!$A$6:$FY$331,CA$4,FALSE)</f>
        <v>0</v>
      </c>
      <c r="CB149" s="104">
        <f>VLOOKUP($B149,'Part 3 NNDR3'!$A$6:$FY$331,CB$4,FALSE)</f>
        <v>0</v>
      </c>
      <c r="CC149" s="104">
        <f>VLOOKUP($B149,'Part 3 NNDR3'!$A$6:$FY$331,CC$4,FALSE)</f>
        <v>0</v>
      </c>
      <c r="CD149" s="104">
        <f>VLOOKUP($B149,'Part 3 NNDR3'!$A$6:$FY$331,CD$4,FALSE)</f>
        <v>0</v>
      </c>
      <c r="CE149" s="104">
        <f>VLOOKUP($B149,'Part 3 NNDR3'!$A$6:$FY$331,CE$4,FALSE)</f>
        <v>0</v>
      </c>
      <c r="CF149" s="104">
        <f>VLOOKUP($B149,'Part 3 NNDR3'!$A$6:$FY$331,CF$4,FALSE)</f>
        <v>-1039570</v>
      </c>
      <c r="CG149" s="104">
        <f>VLOOKUP($B149,'Part 3 NNDR3'!$A$6:$FY$331,CG$4,FALSE)</f>
        <v>0</v>
      </c>
      <c r="CH149" s="104">
        <f>VLOOKUP($B149,'Part 3 NNDR3'!$A$6:$FY$331,CH$4,FALSE)</f>
        <v>-1039570</v>
      </c>
      <c r="CI149" s="104">
        <f>VLOOKUP($B149,'Part 3 NNDR3'!$A$6:$FY$331,CI$4,FALSE)</f>
        <v>0</v>
      </c>
      <c r="CJ149" s="104">
        <f>VLOOKUP($B149,'Part 3 NNDR3'!$A$6:$FY$331,CJ$4,FALSE)</f>
        <v>0</v>
      </c>
      <c r="CK149" s="104">
        <f>VLOOKUP($B149,'Part 3 NNDR3'!$A$6:$FY$331,CK$4,FALSE)</f>
        <v>0</v>
      </c>
      <c r="CL149" s="104">
        <f>VLOOKUP($B149,'Part 3 NNDR3'!$A$6:$FY$331,CL$4,FALSE)</f>
        <v>0</v>
      </c>
      <c r="CM149" s="104">
        <f>VLOOKUP($B149,'Part 3 NNDR3'!$A$6:$FY$331,CM$4,FALSE)</f>
        <v>0</v>
      </c>
      <c r="CN149" s="104">
        <f>VLOOKUP($B149,'Part 3 NNDR3'!$A$6:$FY$331,CN$4,FALSE)</f>
        <v>0</v>
      </c>
      <c r="CO149" s="104">
        <f>VLOOKUP($B149,'Part 3 NNDR3'!$A$6:$FY$331,CO$4,FALSE)</f>
        <v>0</v>
      </c>
      <c r="CP149" s="104">
        <f>VLOOKUP($B149,'Part 3 NNDR3'!$A$6:$FY$331,CP$4,FALSE)</f>
        <v>0</v>
      </c>
      <c r="CQ149" s="104">
        <f>VLOOKUP($B149,'Part 3 NNDR3'!$A$6:$FY$331,CQ$4,FALSE)</f>
        <v>0</v>
      </c>
      <c r="CR149" s="104">
        <f>VLOOKUP($B149,'Part 3 NNDR3'!$A$6:$FY$331,CR$4,FALSE)</f>
        <v>0</v>
      </c>
      <c r="CS149" s="104">
        <f>VLOOKUP($B149,'Part 3 NNDR3'!$A$6:$FY$331,CS$4,FALSE)</f>
        <v>0</v>
      </c>
      <c r="CT149" s="104">
        <f>VLOOKUP($B149,'Part 3 NNDR3'!$A$6:$FY$331,CT$4,FALSE)</f>
        <v>0</v>
      </c>
      <c r="CU149" s="104">
        <f>VLOOKUP($B149,'Part 3 NNDR3'!$A$6:$FY$331,CU$4,FALSE)</f>
        <v>0</v>
      </c>
      <c r="CV149" s="104">
        <f>VLOOKUP($B149,'Part 3 NNDR3'!$A$6:$FY$331,CV$4,FALSE)</f>
        <v>0</v>
      </c>
      <c r="CW149" s="104">
        <f>VLOOKUP($B149,'Part 3 NNDR3'!$A$6:$FY$331,CW$4,FALSE)</f>
        <v>0</v>
      </c>
      <c r="CX149" s="104">
        <f>VLOOKUP($B149,'Part 3 NNDR3'!$A$6:$FY$331,CX$4,FALSE)</f>
        <v>0</v>
      </c>
      <c r="CY149" s="104">
        <f>VLOOKUP($B149,'Part 3 NNDR3'!$A$6:$FY$331,CY$4,FALSE)</f>
        <v>0</v>
      </c>
      <c r="CZ149" s="104">
        <f>VLOOKUP($B149,'Part 3 NNDR3'!$A$6:$FY$331,CZ$4,FALSE)</f>
        <v>0</v>
      </c>
      <c r="DA149" s="104">
        <f>VLOOKUP($B149,'Part 3 NNDR3'!$A$6:$FY$331,DA$4,FALSE)</f>
        <v>0</v>
      </c>
      <c r="DB149" s="104">
        <f>VLOOKUP($B149,'Part 3 NNDR3'!$A$6:$FY$331,DB$4,FALSE)</f>
        <v>0</v>
      </c>
      <c r="DC149" s="104">
        <f>VLOOKUP($B149,'Part 3 NNDR3'!$A$6:$FY$331,DC$4,FALSE)</f>
        <v>0</v>
      </c>
      <c r="DD149" s="104">
        <f>VLOOKUP($B149,'Part 3 NNDR3'!$A$6:$FY$331,DD$4,FALSE)</f>
        <v>0</v>
      </c>
      <c r="DE149" s="104">
        <f>VLOOKUP($B149,'Part 3 NNDR3'!$A$6:$FY$331,DE$4,FALSE)</f>
        <v>0</v>
      </c>
      <c r="DF149" s="104">
        <f>VLOOKUP($B149,'Part 3 NNDR3'!$A$6:$FY$331,DF$4,FALSE)</f>
        <v>0</v>
      </c>
      <c r="DG149" s="104">
        <f>VLOOKUP($B149,'Part 3 NNDR3'!$A$6:$FY$331,DG$4,FALSE)</f>
        <v>0</v>
      </c>
      <c r="DH149" s="104">
        <f>VLOOKUP($B149,'Part 3 NNDR3'!$A$6:$FY$331,DH$4,FALSE)</f>
        <v>0</v>
      </c>
      <c r="DI149" s="104">
        <f>VLOOKUP($B149,'Part 3 NNDR3'!$A$6:$FY$331,DI$4,FALSE)</f>
        <v>0</v>
      </c>
      <c r="DJ149" s="104">
        <f>VLOOKUP($B149,'Part 3 NNDR3'!$A$6:$FY$331,DJ$4,FALSE)</f>
        <v>0</v>
      </c>
      <c r="DK149" s="104">
        <f>VLOOKUP($B149,'Part 3 NNDR3'!$A$6:$FY$331,DK$4,FALSE)</f>
        <v>0</v>
      </c>
      <c r="DL149" s="104">
        <f>VLOOKUP($B149,'Part 3 NNDR3'!$A$6:$FY$331,DL$4,FALSE)</f>
        <v>-1039570</v>
      </c>
      <c r="DM149" s="104">
        <f>VLOOKUP($B149,'Part 3 NNDR3'!$A$6:$FY$331,DM$4,FALSE)</f>
        <v>0</v>
      </c>
      <c r="DN149" s="104">
        <f>VLOOKUP($B149,'Part 3 NNDR3'!$A$6:$FY$331,DN$4,FALSE)</f>
        <v>-1039570</v>
      </c>
      <c r="DO149" s="104">
        <f>VLOOKUP($B149,'Part 3 NNDR3'!$A$6:$FY$331,DO$4,FALSE)</f>
        <v>0</v>
      </c>
      <c r="DP149" s="104">
        <f>VLOOKUP($B149,'Part 3 NNDR3'!$A$6:$FY$331,DP$4,FALSE)</f>
        <v>0</v>
      </c>
      <c r="DQ149" s="104">
        <f>VLOOKUP($B149,'Part 3 NNDR3'!$A$6:$FY$331,DQ$4,FALSE)</f>
        <v>0</v>
      </c>
      <c r="DR149" s="104">
        <f>VLOOKUP($B149,'Part 3 NNDR3'!$A$6:$FY$331,DR$4,FALSE)</f>
        <v>0</v>
      </c>
      <c r="DS149" s="104">
        <f>VLOOKUP($B149,'Part 3 NNDR3'!$A$6:$FY$331,DS$4,FALSE)</f>
        <v>0</v>
      </c>
      <c r="DT149" s="104">
        <f>VLOOKUP($B149,'Part 3 NNDR3'!$A$6:$FY$331,DT$4,FALSE)</f>
        <v>0</v>
      </c>
      <c r="DU149" s="104">
        <f>VLOOKUP($B149,'Part 3 NNDR3'!$A$6:$FY$331,DU$4,FALSE)</f>
        <v>-62270</v>
      </c>
      <c r="DV149" s="104">
        <f>VLOOKUP($B149,'Part 3 NNDR3'!$A$6:$FY$331,DV$4,FALSE)</f>
        <v>0</v>
      </c>
      <c r="DW149" s="104">
        <f>VLOOKUP($B149,'Part 3 NNDR3'!$A$6:$FY$331,DW$4,FALSE)</f>
        <v>-62270</v>
      </c>
      <c r="DX149" s="104">
        <f>VLOOKUP($B149,'Part 3 NNDR3'!$A$6:$FY$331,DX$4,FALSE)</f>
        <v>419</v>
      </c>
      <c r="DY149" s="104">
        <f>VLOOKUP($B149,'Part 3 NNDR3'!$A$6:$FY$331,DY$4,FALSE)</f>
        <v>0</v>
      </c>
      <c r="DZ149" s="104">
        <f>VLOOKUP($B149,'Part 3 NNDR3'!$A$6:$FY$331,DZ$4,FALSE)</f>
        <v>419</v>
      </c>
      <c r="EA149" s="104">
        <f>VLOOKUP($B149,'Part 3 NNDR3'!$A$6:$FY$331,EA$4,FALSE)</f>
        <v>-1579193</v>
      </c>
      <c r="EB149" s="104">
        <f>VLOOKUP($B149,'Part 3 NNDR3'!$A$6:$FY$331,EB$4,FALSE)</f>
        <v>0</v>
      </c>
      <c r="EC149" s="104">
        <f>VLOOKUP($B149,'Part 3 NNDR3'!$A$6:$FY$331,EC$4,FALSE)</f>
        <v>-1579193</v>
      </c>
      <c r="ED149" s="104">
        <f>VLOOKUP($B149,'Part 3 NNDR3'!$A$6:$FY$331,ED$4,FALSE)</f>
        <v>1652</v>
      </c>
      <c r="EE149" s="104">
        <f>VLOOKUP($B149,'Part 3 NNDR3'!$A$6:$FY$331,EE$4,FALSE)</f>
        <v>0</v>
      </c>
      <c r="EF149" s="104">
        <f>VLOOKUP($B149,'Part 3 NNDR3'!$A$6:$FY$331,EF$4,FALSE)</f>
        <v>1652</v>
      </c>
      <c r="EG149" s="104">
        <f>VLOOKUP($B149,'Part 3 NNDR3'!$A$6:$FY$331,EG$4,FALSE)</f>
        <v>-95000</v>
      </c>
      <c r="EH149" s="104">
        <f>VLOOKUP($B149,'Part 3 NNDR3'!$A$6:$FY$331,EH$4,FALSE)</f>
        <v>0</v>
      </c>
      <c r="EI149" s="104">
        <f>VLOOKUP($B149,'Part 3 NNDR3'!$A$6:$FY$331,EI$4,FALSE)</f>
        <v>-95000</v>
      </c>
      <c r="EJ149" s="104">
        <f>VLOOKUP($B149,'Part 3 NNDR3'!$A$6:$FY$331,EJ$4,FALSE)</f>
        <v>0</v>
      </c>
      <c r="EK149" s="104">
        <f>VLOOKUP($B149,'Part 3 NNDR3'!$A$6:$FY$331,EK$4,FALSE)</f>
        <v>0</v>
      </c>
      <c r="EL149" s="104">
        <f>VLOOKUP($B149,'Part 3 NNDR3'!$A$6:$FY$331,EL$4,FALSE)</f>
        <v>0</v>
      </c>
      <c r="EM149" s="104">
        <f>VLOOKUP($B149,'Part 3 NNDR3'!$A$6:$FY$331,EM$4,FALSE)</f>
        <v>-18483</v>
      </c>
      <c r="EN149" s="104">
        <f>VLOOKUP($B149,'Part 3 NNDR3'!$A$6:$FY$331,EN$4,FALSE)</f>
        <v>0</v>
      </c>
      <c r="EO149" s="104">
        <f>VLOOKUP($B149,'Part 3 NNDR3'!$A$6:$FY$331,EO$4,FALSE)</f>
        <v>-18483</v>
      </c>
      <c r="EP149" s="104">
        <f>VLOOKUP($B149,'Part 3 NNDR3'!$A$6:$FY$331,EP$4,FALSE)</f>
        <v>-1752875</v>
      </c>
      <c r="EQ149" s="104">
        <f>VLOOKUP($B149,'Part 3 NNDR3'!$A$6:$FY$331,EQ$4,FALSE)</f>
        <v>0</v>
      </c>
      <c r="ER149" s="104">
        <f>VLOOKUP($B149,'Part 3 NNDR3'!$A$6:$FY$331,ER$4,FALSE)</f>
        <v>-1752875</v>
      </c>
      <c r="ES149" s="104">
        <f>VLOOKUP($B149,'Part 3 NNDR3'!$A$6:$FY$331,ES$4,FALSE)</f>
        <v>0</v>
      </c>
      <c r="ET149" s="104">
        <f>VLOOKUP($B149,'Part 3 NNDR3'!$A$6:$FY$331,ET$4,FALSE)</f>
        <v>0</v>
      </c>
      <c r="EU149" s="104">
        <f>VLOOKUP($B149,'Part 3 NNDR3'!$A$6:$FY$331,EU$4,FALSE)</f>
        <v>0</v>
      </c>
      <c r="EV149" s="104">
        <f>VLOOKUP($B149,'Part 3 NNDR3'!$A$6:$FY$331,EV$4,FALSE)</f>
        <v>0</v>
      </c>
      <c r="EW149" s="104">
        <f>VLOOKUP($B149,'Part 3 NNDR3'!$A$6:$FY$331,EW$4,FALSE)</f>
        <v>0</v>
      </c>
      <c r="EX149" s="104">
        <f>VLOOKUP($B149,'Part 3 NNDR3'!$A$6:$FY$331,EX$4,FALSE)</f>
        <v>0</v>
      </c>
      <c r="EY149" s="104">
        <f>VLOOKUP($B149,'Part 3 NNDR3'!$A$6:$FY$331,EY$4,FALSE)</f>
        <v>0</v>
      </c>
      <c r="EZ149" s="104">
        <f>VLOOKUP($B149,'Part 3 NNDR3'!$A$6:$FY$331,EZ$4,FALSE)</f>
        <v>0</v>
      </c>
      <c r="FA149" s="104">
        <f>VLOOKUP($B149,'Part 3 NNDR3'!$A$6:$FY$331,FA$4,FALSE)</f>
        <v>0</v>
      </c>
      <c r="FB149" s="104">
        <f>VLOOKUP($B149,'Part 3 NNDR3'!$A$6:$FY$331,FB$4,FALSE)</f>
        <v>107840428</v>
      </c>
      <c r="FC149" s="104">
        <f>VLOOKUP($B149,'Part 3 NNDR3'!$A$6:$FY$331,FC$4,FALSE)</f>
        <v>173109</v>
      </c>
      <c r="FD149" s="104">
        <f>VLOOKUP($B149,'Part 3 NNDR3'!$A$6:$FY$331,FD$4,FALSE)</f>
        <v>108013537</v>
      </c>
      <c r="FE149" s="104">
        <f>VLOOKUP($B149,'Part 3 NNDR3'!$A$6:$FY$331,FE$4,FALSE)</f>
        <v>-545550</v>
      </c>
      <c r="FF149" s="104">
        <f>VLOOKUP($B149,'Part 3 NNDR3'!$A$6:$FY$331,FF$4,FALSE)</f>
        <v>0</v>
      </c>
      <c r="FG149" s="104">
        <f>VLOOKUP($B149,'Part 3 NNDR3'!$A$6:$FY$331,FG$4,FALSE)</f>
        <v>-545550</v>
      </c>
      <c r="FH149" s="104">
        <f>VLOOKUP($B149,'Part 3 NNDR3'!$A$6:$FY$331,FH$4,FALSE)</f>
        <v>-11063453</v>
      </c>
      <c r="FI149" s="104">
        <f>VLOOKUP($B149,'Part 3 NNDR3'!$A$6:$FY$331,FI$4,FALSE)</f>
        <v>0</v>
      </c>
      <c r="FJ149" s="104">
        <f>VLOOKUP($B149,'Part 3 NNDR3'!$A$6:$FY$331,FJ$4,FALSE)</f>
        <v>-11063453</v>
      </c>
      <c r="FK149" s="104">
        <f>VLOOKUP($B149,'Part 3 NNDR3'!$A$6:$FY$331,FK$4,FALSE)</f>
        <v>-3841532</v>
      </c>
      <c r="FL149" s="104">
        <f>VLOOKUP($B149,'Part 3 NNDR3'!$A$6:$FY$331,FL$4,FALSE)</f>
        <v>0</v>
      </c>
      <c r="FM149" s="104">
        <f>VLOOKUP($B149,'Part 3 NNDR3'!$A$6:$FY$331,FM$4,FALSE)</f>
        <v>-3841532</v>
      </c>
      <c r="FN149" s="104">
        <f>VLOOKUP($B149,'Part 3 NNDR3'!$A$6:$FY$331,FN$4,FALSE)</f>
        <v>-1039570</v>
      </c>
      <c r="FO149" s="104">
        <f>VLOOKUP($B149,'Part 3 NNDR3'!$A$6:$FY$331,FO$4,FALSE)</f>
        <v>0</v>
      </c>
      <c r="FP149" s="104">
        <f>VLOOKUP($B149,'Part 3 NNDR3'!$A$6:$FY$331,FP$4,FALSE)</f>
        <v>-1039570</v>
      </c>
      <c r="FQ149" s="104">
        <f>VLOOKUP($B149,'Part 3 NNDR3'!$A$6:$FY$331,FQ$4,FALSE)</f>
        <v>-1752875</v>
      </c>
      <c r="FR149" s="104">
        <f>VLOOKUP($B149,'Part 3 NNDR3'!$A$6:$FY$331,FR$4,FALSE)</f>
        <v>0</v>
      </c>
      <c r="FS149" s="104">
        <f>VLOOKUP($B149,'Part 3 NNDR3'!$A$6:$FY$331,FS$4,FALSE)</f>
        <v>-1752875</v>
      </c>
      <c r="FT149" s="104">
        <f>VLOOKUP($B149,'Part 3 NNDR3'!$A$6:$FY$331,FT$4,FALSE)</f>
        <v>0</v>
      </c>
      <c r="FU149" s="104">
        <f>VLOOKUP($B149,'Part 3 NNDR3'!$A$6:$FY$331,FU$4,FALSE)</f>
        <v>0</v>
      </c>
      <c r="FV149" s="104">
        <f>VLOOKUP($B149,'Part 3 NNDR3'!$A$6:$FY$331,FV$4,FALSE)</f>
        <v>0</v>
      </c>
      <c r="FW149" s="104">
        <f>VLOOKUP($B149,'Part 3 NNDR3'!$A$6:$FY$331,FW$4,FALSE)</f>
        <v>-18242980</v>
      </c>
      <c r="FX149" s="104">
        <f>VLOOKUP($B149,'Part 3 NNDR3'!$A$6:$FY$331,FX$4,FALSE)</f>
        <v>0</v>
      </c>
      <c r="FY149" s="104">
        <f>VLOOKUP($B149,'Part 3 NNDR3'!$A$6:$FY$331,FY$4,FALSE)</f>
        <v>-18242980</v>
      </c>
      <c r="FZ149" s="104">
        <f>VLOOKUP($B149,'Part 3 NNDR3'!$A$6:$FY$331,FZ$4,FALSE)</f>
        <v>89597448</v>
      </c>
      <c r="GA149" s="104">
        <f>VLOOKUP($B149,'Part 3 NNDR3'!$A$6:$FY$331,GA$4,FALSE)</f>
        <v>173109</v>
      </c>
      <c r="GB149" s="104">
        <f>VLOOKUP($B149,'Part 3 NNDR3'!$A$6:$FY$331,GB$4,FALSE)</f>
        <v>89770557</v>
      </c>
      <c r="GC149" s="105" t="str">
        <f>VLOOKUP($B149,'Data (Updated)'!$C$4:$E$329,2,FALSE)</f>
        <v>NA</v>
      </c>
      <c r="GD149" s="106" t="str">
        <f>VLOOKUP($B149,'Data (Updated)'!$C$4:$E$329,3,FALSE)</f>
        <v>E6120</v>
      </c>
    </row>
    <row r="150" spans="1:186" ht="12.75" x14ac:dyDescent="0.2">
      <c r="A150" s="75">
        <v>145</v>
      </c>
      <c r="B150" s="100" t="s">
        <v>391</v>
      </c>
      <c r="C150" s="101" t="s">
        <v>946</v>
      </c>
      <c r="D150" s="102" t="s">
        <v>947</v>
      </c>
      <c r="E150" s="103" t="s">
        <v>390</v>
      </c>
      <c r="F150" s="104">
        <f>VLOOKUP($B150,'Part 3 NNDR3'!$A$6:$FY$331,F$4,FALSE)</f>
        <v>0</v>
      </c>
      <c r="G150" s="104">
        <f>VLOOKUP($B150,'Part 3 NNDR3'!$A$6:$FY$331,G$4,FALSE)</f>
        <v>0</v>
      </c>
      <c r="H150" s="104">
        <f>VLOOKUP($B150,'Part 3 NNDR3'!$A$6:$FY$331,H$4,FALSE)</f>
        <v>0</v>
      </c>
      <c r="I150" s="104">
        <f>VLOOKUP($B150,'Part 3 NNDR3'!$A$6:$FY$331,I$4,FALSE)</f>
        <v>174692</v>
      </c>
      <c r="J150" s="104">
        <f>VLOOKUP($B150,'Part 3 NNDR3'!$A$6:$FY$331,J$4,FALSE)</f>
        <v>0</v>
      </c>
      <c r="K150" s="104">
        <f>VLOOKUP($B150,'Part 3 NNDR3'!$A$6:$FY$331,K$4,FALSE)</f>
        <v>174692</v>
      </c>
      <c r="L150" s="104">
        <f>VLOOKUP($B150,'Part 3 NNDR3'!$A$6:$FY$331,L$4,FALSE)</f>
        <v>0</v>
      </c>
      <c r="M150" s="104">
        <f>VLOOKUP($B150,'Part 3 NNDR3'!$A$6:$FY$331,M$4,FALSE)</f>
        <v>0</v>
      </c>
      <c r="N150" s="104">
        <f>VLOOKUP($B150,'Part 3 NNDR3'!$A$6:$FY$331,N$4,FALSE)</f>
        <v>0</v>
      </c>
      <c r="O150" s="104">
        <f>VLOOKUP($B150,'Part 3 NNDR3'!$A$6:$FY$331,O$4,FALSE)</f>
        <v>43910</v>
      </c>
      <c r="P150" s="104">
        <f>VLOOKUP($B150,'Part 3 NNDR3'!$A$6:$FY$331,P$4,FALSE)</f>
        <v>0</v>
      </c>
      <c r="Q150" s="104">
        <f>VLOOKUP($B150,'Part 3 NNDR3'!$A$6:$FY$331,Q$4,FALSE)</f>
        <v>43910</v>
      </c>
      <c r="R150" s="104">
        <f>VLOOKUP($B150,'Part 3 NNDR3'!$A$6:$FY$331,R$4,FALSE)</f>
        <v>218602</v>
      </c>
      <c r="S150" s="104">
        <f>VLOOKUP($B150,'Part 3 NNDR3'!$A$6:$FY$331,S$4,FALSE)</f>
        <v>0</v>
      </c>
      <c r="T150" s="104">
        <f>VLOOKUP($B150,'Part 3 NNDR3'!$A$6:$FY$331,T$4,FALSE)</f>
        <v>218602</v>
      </c>
      <c r="U150" s="104">
        <f>VLOOKUP($B150,'Part 3 NNDR3'!$A$6:$FY$331,U$4,FALSE)</f>
        <v>-2402514</v>
      </c>
      <c r="V150" s="104">
        <f>VLOOKUP($B150,'Part 3 NNDR3'!$A$6:$FY$331,V$4,FALSE)</f>
        <v>0</v>
      </c>
      <c r="W150" s="104">
        <f>VLOOKUP($B150,'Part 3 NNDR3'!$A$6:$FY$331,W$4,FALSE)</f>
        <v>-2402514</v>
      </c>
      <c r="X150" s="104">
        <f>VLOOKUP($B150,'Part 3 NNDR3'!$A$6:$FY$331,X$4,FALSE)</f>
        <v>-3293</v>
      </c>
      <c r="Y150" s="104">
        <f>VLOOKUP($B150,'Part 3 NNDR3'!$A$6:$FY$331,Y$4,FALSE)</f>
        <v>0</v>
      </c>
      <c r="Z150" s="104">
        <f>VLOOKUP($B150,'Part 3 NNDR3'!$A$6:$FY$331,Z$4,FALSE)</f>
        <v>-3293</v>
      </c>
      <c r="AA150" s="104">
        <f>VLOOKUP($B150,'Part 3 NNDR3'!$A$6:$FY$331,AA$4,FALSE)</f>
        <v>-137992</v>
      </c>
      <c r="AB150" s="104">
        <f>VLOOKUP($B150,'Part 3 NNDR3'!$A$6:$FY$331,AB$4,FALSE)</f>
        <v>0</v>
      </c>
      <c r="AC150" s="104">
        <f>VLOOKUP($B150,'Part 3 NNDR3'!$A$6:$FY$331,AC$4,FALSE)</f>
        <v>-137992</v>
      </c>
      <c r="AD150" s="104">
        <f>VLOOKUP($B150,'Part 3 NNDR3'!$A$6:$FY$331,AD$4,FALSE)</f>
        <v>-75315</v>
      </c>
      <c r="AE150" s="104">
        <f>VLOOKUP($B150,'Part 3 NNDR3'!$A$6:$FY$331,AE$4,FALSE)</f>
        <v>0</v>
      </c>
      <c r="AF150" s="104">
        <f>VLOOKUP($B150,'Part 3 NNDR3'!$A$6:$FY$331,AF$4,FALSE)</f>
        <v>-75315</v>
      </c>
      <c r="AG150" s="104">
        <f>VLOOKUP($B150,'Part 3 NNDR3'!$A$6:$FY$331,AG$4,FALSE)</f>
        <v>-4615</v>
      </c>
      <c r="AH150" s="104">
        <f>VLOOKUP($B150,'Part 3 NNDR3'!$A$6:$FY$331,AH$4,FALSE)</f>
        <v>0</v>
      </c>
      <c r="AI150" s="104">
        <f>VLOOKUP($B150,'Part 3 NNDR3'!$A$6:$FY$331,AI$4,FALSE)</f>
        <v>-4615</v>
      </c>
      <c r="AJ150" s="104">
        <f>VLOOKUP($B150,'Part 3 NNDR3'!$A$6:$FY$331,AJ$4,FALSE)</f>
        <v>2309360</v>
      </c>
      <c r="AK150" s="104">
        <f>VLOOKUP($B150,'Part 3 NNDR3'!$A$6:$FY$331,AK$4,FALSE)</f>
        <v>0</v>
      </c>
      <c r="AL150" s="104">
        <f>VLOOKUP($B150,'Part 3 NNDR3'!$A$6:$FY$331,AL$4,FALSE)</f>
        <v>2309360</v>
      </c>
      <c r="AM150" s="104">
        <f>VLOOKUP($B150,'Part 3 NNDR3'!$A$6:$FY$331,AM$4,FALSE)</f>
        <v>-38507</v>
      </c>
      <c r="AN150" s="104">
        <f>VLOOKUP($B150,'Part 3 NNDR3'!$A$6:$FY$331,AN$4,FALSE)</f>
        <v>0</v>
      </c>
      <c r="AO150" s="104">
        <f>VLOOKUP($B150,'Part 3 NNDR3'!$A$6:$FY$331,AO$4,FALSE)</f>
        <v>-38507</v>
      </c>
      <c r="AP150" s="104">
        <f>VLOOKUP($B150,'Part 3 NNDR3'!$A$6:$FY$331,AP$4,FALSE)</f>
        <v>-6007069</v>
      </c>
      <c r="AQ150" s="104">
        <f>VLOOKUP($B150,'Part 3 NNDR3'!$A$6:$FY$331,AQ$4,FALSE)</f>
        <v>0</v>
      </c>
      <c r="AR150" s="104">
        <f>VLOOKUP($B150,'Part 3 NNDR3'!$A$6:$FY$331,AR$4,FALSE)</f>
        <v>-6007069</v>
      </c>
      <c r="AS150" s="104">
        <f>VLOOKUP($B150,'Part 3 NNDR3'!$A$6:$FY$331,AS$4,FALSE)</f>
        <v>-53250</v>
      </c>
      <c r="AT150" s="104">
        <f>VLOOKUP($B150,'Part 3 NNDR3'!$A$6:$FY$331,AT$4,FALSE)</f>
        <v>0</v>
      </c>
      <c r="AU150" s="104">
        <f>VLOOKUP($B150,'Part 3 NNDR3'!$A$6:$FY$331,AU$4,FALSE)</f>
        <v>-53250</v>
      </c>
      <c r="AV150" s="104">
        <f>VLOOKUP($B150,'Part 3 NNDR3'!$A$6:$FY$331,AV$4,FALSE)</f>
        <v>-123802</v>
      </c>
      <c r="AW150" s="104">
        <f>VLOOKUP($B150,'Part 3 NNDR3'!$A$6:$FY$331,AW$4,FALSE)</f>
        <v>0</v>
      </c>
      <c r="AX150" s="104">
        <f>VLOOKUP($B150,'Part 3 NNDR3'!$A$6:$FY$331,AX$4,FALSE)</f>
        <v>-123802</v>
      </c>
      <c r="AY150" s="104">
        <f>VLOOKUP($B150,'Part 3 NNDR3'!$A$6:$FY$331,AY$4,FALSE)</f>
        <v>24804</v>
      </c>
      <c r="AZ150" s="104">
        <f>VLOOKUP($B150,'Part 3 NNDR3'!$A$6:$FY$331,AZ$4,FALSE)</f>
        <v>0</v>
      </c>
      <c r="BA150" s="104">
        <f>VLOOKUP($B150,'Part 3 NNDR3'!$A$6:$FY$331,BA$4,FALSE)</f>
        <v>24804</v>
      </c>
      <c r="BB150" s="104">
        <f>VLOOKUP($B150,'Part 3 NNDR3'!$A$6:$FY$331,BB$4,FALSE)</f>
        <v>0</v>
      </c>
      <c r="BC150" s="104">
        <f>VLOOKUP($B150,'Part 3 NNDR3'!$A$6:$FY$331,BC$4,FALSE)</f>
        <v>0</v>
      </c>
      <c r="BD150" s="104">
        <f>VLOOKUP($B150,'Part 3 NNDR3'!$A$6:$FY$331,BD$4,FALSE)</f>
        <v>0</v>
      </c>
      <c r="BE150" s="104">
        <f>VLOOKUP($B150,'Part 3 NNDR3'!$A$6:$FY$331,BE$4,FALSE)</f>
        <v>0</v>
      </c>
      <c r="BF150" s="104">
        <f>VLOOKUP($B150,'Part 3 NNDR3'!$A$6:$FY$331,BF$4,FALSE)</f>
        <v>0</v>
      </c>
      <c r="BG150" s="104">
        <f>VLOOKUP($B150,'Part 3 NNDR3'!$A$6:$FY$331,BG$4,FALSE)</f>
        <v>0</v>
      </c>
      <c r="BH150" s="104">
        <f>VLOOKUP($B150,'Part 3 NNDR3'!$A$6:$FY$331,BH$4,FALSE)</f>
        <v>-6428970</v>
      </c>
      <c r="BI150" s="104">
        <f>VLOOKUP($B150,'Part 3 NNDR3'!$A$6:$FY$331,BI$4,FALSE)</f>
        <v>0</v>
      </c>
      <c r="BJ150" s="104">
        <f>VLOOKUP($B150,'Part 3 NNDR3'!$A$6:$FY$331,BJ$4,FALSE)</f>
        <v>-6428970</v>
      </c>
      <c r="BK150" s="104">
        <f>VLOOKUP($B150,'Part 3 NNDR3'!$A$6:$FY$331,BK$4,FALSE)</f>
        <v>-20618</v>
      </c>
      <c r="BL150" s="104">
        <f>VLOOKUP($B150,'Part 3 NNDR3'!$A$6:$FY$331,BL$4,FALSE)</f>
        <v>0</v>
      </c>
      <c r="BM150" s="104">
        <f>VLOOKUP($B150,'Part 3 NNDR3'!$A$6:$FY$331,BM$4,FALSE)</f>
        <v>-20618</v>
      </c>
      <c r="BN150" s="104">
        <f>VLOOKUP($B150,'Part 3 NNDR3'!$A$6:$FY$331,BN$4,FALSE)</f>
        <v>-1055</v>
      </c>
      <c r="BO150" s="104">
        <f>VLOOKUP($B150,'Part 3 NNDR3'!$A$6:$FY$331,BO$4,FALSE)</f>
        <v>0</v>
      </c>
      <c r="BP150" s="104">
        <f>VLOOKUP($B150,'Part 3 NNDR3'!$A$6:$FY$331,BP$4,FALSE)</f>
        <v>-1055</v>
      </c>
      <c r="BQ150" s="104">
        <f>VLOOKUP($B150,'Part 3 NNDR3'!$A$6:$FY$331,BQ$4,FALSE)</f>
        <v>-3613682</v>
      </c>
      <c r="BR150" s="104">
        <f>VLOOKUP($B150,'Part 3 NNDR3'!$A$6:$FY$331,BR$4,FALSE)</f>
        <v>0</v>
      </c>
      <c r="BS150" s="104">
        <f>VLOOKUP($B150,'Part 3 NNDR3'!$A$6:$FY$331,BS$4,FALSE)</f>
        <v>-3613682</v>
      </c>
      <c r="BT150" s="104">
        <f>VLOOKUP($B150,'Part 3 NNDR3'!$A$6:$FY$331,BT$4,FALSE)</f>
        <v>-267520</v>
      </c>
      <c r="BU150" s="104">
        <f>VLOOKUP($B150,'Part 3 NNDR3'!$A$6:$FY$331,BU$4,FALSE)</f>
        <v>0</v>
      </c>
      <c r="BV150" s="104">
        <f>VLOOKUP($B150,'Part 3 NNDR3'!$A$6:$FY$331,BV$4,FALSE)</f>
        <v>-267520</v>
      </c>
      <c r="BW150" s="104">
        <f>VLOOKUP($B150,'Part 3 NNDR3'!$A$6:$FY$331,BW$4,FALSE)</f>
        <v>-3902875</v>
      </c>
      <c r="BX150" s="104">
        <f>VLOOKUP($B150,'Part 3 NNDR3'!$A$6:$FY$331,BX$4,FALSE)</f>
        <v>0</v>
      </c>
      <c r="BY150" s="104">
        <f>VLOOKUP($B150,'Part 3 NNDR3'!$A$6:$FY$331,BY$4,FALSE)</f>
        <v>-3902875</v>
      </c>
      <c r="BZ150" s="104">
        <f>VLOOKUP($B150,'Part 3 NNDR3'!$A$6:$FY$331,BZ$4,FALSE)</f>
        <v>-53180</v>
      </c>
      <c r="CA150" s="104">
        <f>VLOOKUP($B150,'Part 3 NNDR3'!$A$6:$FY$331,CA$4,FALSE)</f>
        <v>0</v>
      </c>
      <c r="CB150" s="104">
        <f>VLOOKUP($B150,'Part 3 NNDR3'!$A$6:$FY$331,CB$4,FALSE)</f>
        <v>-53180</v>
      </c>
      <c r="CC150" s="104">
        <f>VLOOKUP($B150,'Part 3 NNDR3'!$A$6:$FY$331,CC$4,FALSE)</f>
        <v>0</v>
      </c>
      <c r="CD150" s="104">
        <f>VLOOKUP($B150,'Part 3 NNDR3'!$A$6:$FY$331,CD$4,FALSE)</f>
        <v>0</v>
      </c>
      <c r="CE150" s="104">
        <f>VLOOKUP($B150,'Part 3 NNDR3'!$A$6:$FY$331,CE$4,FALSE)</f>
        <v>0</v>
      </c>
      <c r="CF150" s="104">
        <f>VLOOKUP($B150,'Part 3 NNDR3'!$A$6:$FY$331,CF$4,FALSE)</f>
        <v>-390117</v>
      </c>
      <c r="CG150" s="104">
        <f>VLOOKUP($B150,'Part 3 NNDR3'!$A$6:$FY$331,CG$4,FALSE)</f>
        <v>0</v>
      </c>
      <c r="CH150" s="104">
        <f>VLOOKUP($B150,'Part 3 NNDR3'!$A$6:$FY$331,CH$4,FALSE)</f>
        <v>-390117</v>
      </c>
      <c r="CI150" s="104">
        <f>VLOOKUP($B150,'Part 3 NNDR3'!$A$6:$FY$331,CI$4,FALSE)</f>
        <v>0</v>
      </c>
      <c r="CJ150" s="104">
        <f>VLOOKUP($B150,'Part 3 NNDR3'!$A$6:$FY$331,CJ$4,FALSE)</f>
        <v>0</v>
      </c>
      <c r="CK150" s="104">
        <f>VLOOKUP($B150,'Part 3 NNDR3'!$A$6:$FY$331,CK$4,FALSE)</f>
        <v>0</v>
      </c>
      <c r="CL150" s="104">
        <f>VLOOKUP($B150,'Part 3 NNDR3'!$A$6:$FY$331,CL$4,FALSE)</f>
        <v>0</v>
      </c>
      <c r="CM150" s="104">
        <f>VLOOKUP($B150,'Part 3 NNDR3'!$A$6:$FY$331,CM$4,FALSE)</f>
        <v>0</v>
      </c>
      <c r="CN150" s="104">
        <f>VLOOKUP($B150,'Part 3 NNDR3'!$A$6:$FY$331,CN$4,FALSE)</f>
        <v>0</v>
      </c>
      <c r="CO150" s="104">
        <f>VLOOKUP($B150,'Part 3 NNDR3'!$A$6:$FY$331,CO$4,FALSE)</f>
        <v>0</v>
      </c>
      <c r="CP150" s="104">
        <f>VLOOKUP($B150,'Part 3 NNDR3'!$A$6:$FY$331,CP$4,FALSE)</f>
        <v>0</v>
      </c>
      <c r="CQ150" s="104">
        <f>VLOOKUP($B150,'Part 3 NNDR3'!$A$6:$FY$331,CQ$4,FALSE)</f>
        <v>0</v>
      </c>
      <c r="CR150" s="104">
        <f>VLOOKUP($B150,'Part 3 NNDR3'!$A$6:$FY$331,CR$4,FALSE)</f>
        <v>0</v>
      </c>
      <c r="CS150" s="104">
        <f>VLOOKUP($B150,'Part 3 NNDR3'!$A$6:$FY$331,CS$4,FALSE)</f>
        <v>0</v>
      </c>
      <c r="CT150" s="104">
        <f>VLOOKUP($B150,'Part 3 NNDR3'!$A$6:$FY$331,CT$4,FALSE)</f>
        <v>0</v>
      </c>
      <c r="CU150" s="104">
        <f>VLOOKUP($B150,'Part 3 NNDR3'!$A$6:$FY$331,CU$4,FALSE)</f>
        <v>0</v>
      </c>
      <c r="CV150" s="104">
        <f>VLOOKUP($B150,'Part 3 NNDR3'!$A$6:$FY$331,CV$4,FALSE)</f>
        <v>0</v>
      </c>
      <c r="CW150" s="104">
        <f>VLOOKUP($B150,'Part 3 NNDR3'!$A$6:$FY$331,CW$4,FALSE)</f>
        <v>0</v>
      </c>
      <c r="CX150" s="104">
        <f>VLOOKUP($B150,'Part 3 NNDR3'!$A$6:$FY$331,CX$4,FALSE)</f>
        <v>0</v>
      </c>
      <c r="CY150" s="104">
        <f>VLOOKUP($B150,'Part 3 NNDR3'!$A$6:$FY$331,CY$4,FALSE)</f>
        <v>0</v>
      </c>
      <c r="CZ150" s="104">
        <f>VLOOKUP($B150,'Part 3 NNDR3'!$A$6:$FY$331,CZ$4,FALSE)</f>
        <v>0</v>
      </c>
      <c r="DA150" s="104">
        <f>VLOOKUP($B150,'Part 3 NNDR3'!$A$6:$FY$331,DA$4,FALSE)</f>
        <v>0</v>
      </c>
      <c r="DB150" s="104">
        <f>VLOOKUP($B150,'Part 3 NNDR3'!$A$6:$FY$331,DB$4,FALSE)</f>
        <v>0</v>
      </c>
      <c r="DC150" s="104">
        <f>VLOOKUP($B150,'Part 3 NNDR3'!$A$6:$FY$331,DC$4,FALSE)</f>
        <v>0</v>
      </c>
      <c r="DD150" s="104">
        <f>VLOOKUP($B150,'Part 3 NNDR3'!$A$6:$FY$331,DD$4,FALSE)</f>
        <v>0</v>
      </c>
      <c r="DE150" s="104">
        <f>VLOOKUP($B150,'Part 3 NNDR3'!$A$6:$FY$331,DE$4,FALSE)</f>
        <v>0</v>
      </c>
      <c r="DF150" s="104">
        <f>VLOOKUP($B150,'Part 3 NNDR3'!$A$6:$FY$331,DF$4,FALSE)</f>
        <v>0</v>
      </c>
      <c r="DG150" s="104">
        <f>VLOOKUP($B150,'Part 3 NNDR3'!$A$6:$FY$331,DG$4,FALSE)</f>
        <v>0</v>
      </c>
      <c r="DH150" s="104">
        <f>VLOOKUP($B150,'Part 3 NNDR3'!$A$6:$FY$331,DH$4,FALSE)</f>
        <v>0</v>
      </c>
      <c r="DI150" s="104">
        <f>VLOOKUP($B150,'Part 3 NNDR3'!$A$6:$FY$331,DI$4,FALSE)</f>
        <v>0</v>
      </c>
      <c r="DJ150" s="104">
        <f>VLOOKUP($B150,'Part 3 NNDR3'!$A$6:$FY$331,DJ$4,FALSE)</f>
        <v>0</v>
      </c>
      <c r="DK150" s="104">
        <f>VLOOKUP($B150,'Part 3 NNDR3'!$A$6:$FY$331,DK$4,FALSE)</f>
        <v>0</v>
      </c>
      <c r="DL150" s="104">
        <f>VLOOKUP($B150,'Part 3 NNDR3'!$A$6:$FY$331,DL$4,FALSE)</f>
        <v>-443297</v>
      </c>
      <c r="DM150" s="104">
        <f>VLOOKUP($B150,'Part 3 NNDR3'!$A$6:$FY$331,DM$4,FALSE)</f>
        <v>0</v>
      </c>
      <c r="DN150" s="104">
        <f>VLOOKUP($B150,'Part 3 NNDR3'!$A$6:$FY$331,DN$4,FALSE)</f>
        <v>-443297</v>
      </c>
      <c r="DO150" s="104">
        <f>VLOOKUP($B150,'Part 3 NNDR3'!$A$6:$FY$331,DO$4,FALSE)</f>
        <v>0</v>
      </c>
      <c r="DP150" s="104">
        <f>VLOOKUP($B150,'Part 3 NNDR3'!$A$6:$FY$331,DP$4,FALSE)</f>
        <v>0</v>
      </c>
      <c r="DQ150" s="104">
        <f>VLOOKUP($B150,'Part 3 NNDR3'!$A$6:$FY$331,DQ$4,FALSE)</f>
        <v>0</v>
      </c>
      <c r="DR150" s="104">
        <f>VLOOKUP($B150,'Part 3 NNDR3'!$A$6:$FY$331,DR$4,FALSE)</f>
        <v>0</v>
      </c>
      <c r="DS150" s="104">
        <f>VLOOKUP($B150,'Part 3 NNDR3'!$A$6:$FY$331,DS$4,FALSE)</f>
        <v>0</v>
      </c>
      <c r="DT150" s="104">
        <f>VLOOKUP($B150,'Part 3 NNDR3'!$A$6:$FY$331,DT$4,FALSE)</f>
        <v>0</v>
      </c>
      <c r="DU150" s="104">
        <f>VLOOKUP($B150,'Part 3 NNDR3'!$A$6:$FY$331,DU$4,FALSE)</f>
        <v>0</v>
      </c>
      <c r="DV150" s="104">
        <f>VLOOKUP($B150,'Part 3 NNDR3'!$A$6:$FY$331,DV$4,FALSE)</f>
        <v>0</v>
      </c>
      <c r="DW150" s="104">
        <f>VLOOKUP($B150,'Part 3 NNDR3'!$A$6:$FY$331,DW$4,FALSE)</f>
        <v>0</v>
      </c>
      <c r="DX150" s="104">
        <f>VLOOKUP($B150,'Part 3 NNDR3'!$A$6:$FY$331,DX$4,FALSE)</f>
        <v>0</v>
      </c>
      <c r="DY150" s="104">
        <f>VLOOKUP($B150,'Part 3 NNDR3'!$A$6:$FY$331,DY$4,FALSE)</f>
        <v>0</v>
      </c>
      <c r="DZ150" s="104">
        <f>VLOOKUP($B150,'Part 3 NNDR3'!$A$6:$FY$331,DZ$4,FALSE)</f>
        <v>0</v>
      </c>
      <c r="EA150" s="104">
        <f>VLOOKUP($B150,'Part 3 NNDR3'!$A$6:$FY$331,EA$4,FALSE)</f>
        <v>-1011400</v>
      </c>
      <c r="EB150" s="104">
        <f>VLOOKUP($B150,'Part 3 NNDR3'!$A$6:$FY$331,EB$4,FALSE)</f>
        <v>0</v>
      </c>
      <c r="EC150" s="104">
        <f>VLOOKUP($B150,'Part 3 NNDR3'!$A$6:$FY$331,EC$4,FALSE)</f>
        <v>-1011400</v>
      </c>
      <c r="ED150" s="104">
        <f>VLOOKUP($B150,'Part 3 NNDR3'!$A$6:$FY$331,ED$4,FALSE)</f>
        <v>-65832</v>
      </c>
      <c r="EE150" s="104">
        <f>VLOOKUP($B150,'Part 3 NNDR3'!$A$6:$FY$331,EE$4,FALSE)</f>
        <v>0</v>
      </c>
      <c r="EF150" s="104">
        <f>VLOOKUP($B150,'Part 3 NNDR3'!$A$6:$FY$331,EF$4,FALSE)</f>
        <v>-65832</v>
      </c>
      <c r="EG150" s="104">
        <f>VLOOKUP($B150,'Part 3 NNDR3'!$A$6:$FY$331,EG$4,FALSE)</f>
        <v>0</v>
      </c>
      <c r="EH150" s="104">
        <f>VLOOKUP($B150,'Part 3 NNDR3'!$A$6:$FY$331,EH$4,FALSE)</f>
        <v>0</v>
      </c>
      <c r="EI150" s="104">
        <f>VLOOKUP($B150,'Part 3 NNDR3'!$A$6:$FY$331,EI$4,FALSE)</f>
        <v>0</v>
      </c>
      <c r="EJ150" s="104">
        <f>VLOOKUP($B150,'Part 3 NNDR3'!$A$6:$FY$331,EJ$4,FALSE)</f>
        <v>28978</v>
      </c>
      <c r="EK150" s="104">
        <f>VLOOKUP($B150,'Part 3 NNDR3'!$A$6:$FY$331,EK$4,FALSE)</f>
        <v>0</v>
      </c>
      <c r="EL150" s="104">
        <f>VLOOKUP($B150,'Part 3 NNDR3'!$A$6:$FY$331,EL$4,FALSE)</f>
        <v>28978</v>
      </c>
      <c r="EM150" s="104">
        <f>VLOOKUP($B150,'Part 3 NNDR3'!$A$6:$FY$331,EM$4,FALSE)</f>
        <v>0</v>
      </c>
      <c r="EN150" s="104">
        <f>VLOOKUP($B150,'Part 3 NNDR3'!$A$6:$FY$331,EN$4,FALSE)</f>
        <v>0</v>
      </c>
      <c r="EO150" s="104">
        <f>VLOOKUP($B150,'Part 3 NNDR3'!$A$6:$FY$331,EO$4,FALSE)</f>
        <v>0</v>
      </c>
      <c r="EP150" s="104">
        <f>VLOOKUP($B150,'Part 3 NNDR3'!$A$6:$FY$331,EP$4,FALSE)</f>
        <v>-1048254</v>
      </c>
      <c r="EQ150" s="104">
        <f>VLOOKUP($B150,'Part 3 NNDR3'!$A$6:$FY$331,EQ$4,FALSE)</f>
        <v>0</v>
      </c>
      <c r="ER150" s="104">
        <f>VLOOKUP($B150,'Part 3 NNDR3'!$A$6:$FY$331,ER$4,FALSE)</f>
        <v>-1048254</v>
      </c>
      <c r="ES150" s="104">
        <f>VLOOKUP($B150,'Part 3 NNDR3'!$A$6:$FY$331,ES$4,FALSE)</f>
        <v>0</v>
      </c>
      <c r="ET150" s="104">
        <f>VLOOKUP($B150,'Part 3 NNDR3'!$A$6:$FY$331,ET$4,FALSE)</f>
        <v>0</v>
      </c>
      <c r="EU150" s="104">
        <f>VLOOKUP($B150,'Part 3 NNDR3'!$A$6:$FY$331,EU$4,FALSE)</f>
        <v>0</v>
      </c>
      <c r="EV150" s="104">
        <f>VLOOKUP($B150,'Part 3 NNDR3'!$A$6:$FY$331,EV$4,FALSE)</f>
        <v>0</v>
      </c>
      <c r="EW150" s="104">
        <f>VLOOKUP($B150,'Part 3 NNDR3'!$A$6:$FY$331,EW$4,FALSE)</f>
        <v>0</v>
      </c>
      <c r="EX150" s="104">
        <f>VLOOKUP($B150,'Part 3 NNDR3'!$A$6:$FY$331,EX$4,FALSE)</f>
        <v>0</v>
      </c>
      <c r="EY150" s="104">
        <f>VLOOKUP($B150,'Part 3 NNDR3'!$A$6:$FY$331,EY$4,FALSE)</f>
        <v>0</v>
      </c>
      <c r="EZ150" s="104">
        <f>VLOOKUP($B150,'Part 3 NNDR3'!$A$6:$FY$331,EZ$4,FALSE)</f>
        <v>0</v>
      </c>
      <c r="FA150" s="104">
        <f>VLOOKUP($B150,'Part 3 NNDR3'!$A$6:$FY$331,FA$4,FALSE)</f>
        <v>0</v>
      </c>
      <c r="FB150" s="104">
        <f>VLOOKUP($B150,'Part 3 NNDR3'!$A$6:$FY$331,FB$4,FALSE)</f>
        <v>92321032</v>
      </c>
      <c r="FC150" s="104">
        <f>VLOOKUP($B150,'Part 3 NNDR3'!$A$6:$FY$331,FC$4,FALSE)</f>
        <v>0</v>
      </c>
      <c r="FD150" s="104">
        <f>VLOOKUP($B150,'Part 3 NNDR3'!$A$6:$FY$331,FD$4,FALSE)</f>
        <v>92321032</v>
      </c>
      <c r="FE150" s="104">
        <f>VLOOKUP($B150,'Part 3 NNDR3'!$A$6:$FY$331,FE$4,FALSE)</f>
        <v>218602</v>
      </c>
      <c r="FF150" s="104">
        <f>VLOOKUP($B150,'Part 3 NNDR3'!$A$6:$FY$331,FF$4,FALSE)</f>
        <v>0</v>
      </c>
      <c r="FG150" s="104">
        <f>VLOOKUP($B150,'Part 3 NNDR3'!$A$6:$FY$331,FG$4,FALSE)</f>
        <v>218602</v>
      </c>
      <c r="FH150" s="104">
        <f>VLOOKUP($B150,'Part 3 NNDR3'!$A$6:$FY$331,FH$4,FALSE)</f>
        <v>-6428970</v>
      </c>
      <c r="FI150" s="104">
        <f>VLOOKUP($B150,'Part 3 NNDR3'!$A$6:$FY$331,FI$4,FALSE)</f>
        <v>0</v>
      </c>
      <c r="FJ150" s="104">
        <f>VLOOKUP($B150,'Part 3 NNDR3'!$A$6:$FY$331,FJ$4,FALSE)</f>
        <v>-6428970</v>
      </c>
      <c r="FK150" s="104">
        <f>VLOOKUP($B150,'Part 3 NNDR3'!$A$6:$FY$331,FK$4,FALSE)</f>
        <v>-3902875</v>
      </c>
      <c r="FL150" s="104">
        <f>VLOOKUP($B150,'Part 3 NNDR3'!$A$6:$FY$331,FL$4,FALSE)</f>
        <v>0</v>
      </c>
      <c r="FM150" s="104">
        <f>VLOOKUP($B150,'Part 3 NNDR3'!$A$6:$FY$331,FM$4,FALSE)</f>
        <v>-3902875</v>
      </c>
      <c r="FN150" s="104">
        <f>VLOOKUP($B150,'Part 3 NNDR3'!$A$6:$FY$331,FN$4,FALSE)</f>
        <v>-443297</v>
      </c>
      <c r="FO150" s="104">
        <f>VLOOKUP($B150,'Part 3 NNDR3'!$A$6:$FY$331,FO$4,FALSE)</f>
        <v>0</v>
      </c>
      <c r="FP150" s="104">
        <f>VLOOKUP($B150,'Part 3 NNDR3'!$A$6:$FY$331,FP$4,FALSE)</f>
        <v>-443297</v>
      </c>
      <c r="FQ150" s="104">
        <f>VLOOKUP($B150,'Part 3 NNDR3'!$A$6:$FY$331,FQ$4,FALSE)</f>
        <v>-1048254</v>
      </c>
      <c r="FR150" s="104">
        <f>VLOOKUP($B150,'Part 3 NNDR3'!$A$6:$FY$331,FR$4,FALSE)</f>
        <v>0</v>
      </c>
      <c r="FS150" s="104">
        <f>VLOOKUP($B150,'Part 3 NNDR3'!$A$6:$FY$331,FS$4,FALSE)</f>
        <v>-1048254</v>
      </c>
      <c r="FT150" s="104">
        <f>VLOOKUP($B150,'Part 3 NNDR3'!$A$6:$FY$331,FT$4,FALSE)</f>
        <v>0</v>
      </c>
      <c r="FU150" s="104">
        <f>VLOOKUP($B150,'Part 3 NNDR3'!$A$6:$FY$331,FU$4,FALSE)</f>
        <v>0</v>
      </c>
      <c r="FV150" s="104">
        <f>VLOOKUP($B150,'Part 3 NNDR3'!$A$6:$FY$331,FV$4,FALSE)</f>
        <v>0</v>
      </c>
      <c r="FW150" s="104">
        <f>VLOOKUP($B150,'Part 3 NNDR3'!$A$6:$FY$331,FW$4,FALSE)</f>
        <v>-11604794</v>
      </c>
      <c r="FX150" s="104">
        <f>VLOOKUP($B150,'Part 3 NNDR3'!$A$6:$FY$331,FX$4,FALSE)</f>
        <v>0</v>
      </c>
      <c r="FY150" s="104">
        <f>VLOOKUP($B150,'Part 3 NNDR3'!$A$6:$FY$331,FY$4,FALSE)</f>
        <v>-11604794</v>
      </c>
      <c r="FZ150" s="104">
        <f>VLOOKUP($B150,'Part 3 NNDR3'!$A$6:$FY$331,FZ$4,FALSE)</f>
        <v>80716238</v>
      </c>
      <c r="GA150" s="104">
        <f>VLOOKUP($B150,'Part 3 NNDR3'!$A$6:$FY$331,GA$4,FALSE)</f>
        <v>0</v>
      </c>
      <c r="GB150" s="104">
        <f>VLOOKUP($B150,'Part 3 NNDR3'!$A$6:$FY$331,GB$4,FALSE)</f>
        <v>80716238</v>
      </c>
      <c r="GC150" s="105" t="str">
        <f>VLOOKUP($B150,'Data (Updated)'!$C$4:$E$329,2,FALSE)</f>
        <v>E5100</v>
      </c>
      <c r="GD150" s="105" t="str">
        <f>VLOOKUP($B150,'Data (Updated)'!$C$4:$E$329,3,FALSE)</f>
        <v>NA</v>
      </c>
    </row>
    <row r="151" spans="1:186" ht="12.75" x14ac:dyDescent="0.2">
      <c r="A151" s="75">
        <v>146</v>
      </c>
      <c r="B151" s="100" t="s">
        <v>393</v>
      </c>
      <c r="C151" s="101" t="s">
        <v>949</v>
      </c>
      <c r="D151" s="102" t="s">
        <v>950</v>
      </c>
      <c r="E151" s="103" t="s">
        <v>392</v>
      </c>
      <c r="F151" s="104">
        <f>VLOOKUP($B151,'Part 3 NNDR3'!$A$6:$FY$331,F$4,FALSE)</f>
        <v>0</v>
      </c>
      <c r="G151" s="104">
        <f>VLOOKUP($B151,'Part 3 NNDR3'!$A$6:$FY$331,G$4,FALSE)</f>
        <v>0</v>
      </c>
      <c r="H151" s="104">
        <f>VLOOKUP($B151,'Part 3 NNDR3'!$A$6:$FY$331,H$4,FALSE)</f>
        <v>0</v>
      </c>
      <c r="I151" s="104">
        <f>VLOOKUP($B151,'Part 3 NNDR3'!$A$6:$FY$331,I$4,FALSE)</f>
        <v>-67461</v>
      </c>
      <c r="J151" s="104">
        <f>VLOOKUP($B151,'Part 3 NNDR3'!$A$6:$FY$331,J$4,FALSE)</f>
        <v>0</v>
      </c>
      <c r="K151" s="104">
        <f>VLOOKUP($B151,'Part 3 NNDR3'!$A$6:$FY$331,K$4,FALSE)</f>
        <v>-67461</v>
      </c>
      <c r="L151" s="104">
        <f>VLOOKUP($B151,'Part 3 NNDR3'!$A$6:$FY$331,L$4,FALSE)</f>
        <v>0</v>
      </c>
      <c r="M151" s="104">
        <f>VLOOKUP($B151,'Part 3 NNDR3'!$A$6:$FY$331,M$4,FALSE)</f>
        <v>0</v>
      </c>
      <c r="N151" s="104">
        <f>VLOOKUP($B151,'Part 3 NNDR3'!$A$6:$FY$331,N$4,FALSE)</f>
        <v>0</v>
      </c>
      <c r="O151" s="104">
        <f>VLOOKUP($B151,'Part 3 NNDR3'!$A$6:$FY$331,O$4,FALSE)</f>
        <v>276673</v>
      </c>
      <c r="P151" s="104">
        <f>VLOOKUP($B151,'Part 3 NNDR3'!$A$6:$FY$331,P$4,FALSE)</f>
        <v>0</v>
      </c>
      <c r="Q151" s="104">
        <f>VLOOKUP($B151,'Part 3 NNDR3'!$A$6:$FY$331,Q$4,FALSE)</f>
        <v>276673</v>
      </c>
      <c r="R151" s="104">
        <f>VLOOKUP($B151,'Part 3 NNDR3'!$A$6:$FY$331,R$4,FALSE)</f>
        <v>209212</v>
      </c>
      <c r="S151" s="104">
        <f>VLOOKUP($B151,'Part 3 NNDR3'!$A$6:$FY$331,S$4,FALSE)</f>
        <v>0</v>
      </c>
      <c r="T151" s="104">
        <f>VLOOKUP($B151,'Part 3 NNDR3'!$A$6:$FY$331,T$4,FALSE)</f>
        <v>209212</v>
      </c>
      <c r="U151" s="104">
        <f>VLOOKUP($B151,'Part 3 NNDR3'!$A$6:$FY$331,U$4,FALSE)</f>
        <v>-12512021</v>
      </c>
      <c r="V151" s="104">
        <f>VLOOKUP($B151,'Part 3 NNDR3'!$A$6:$FY$331,V$4,FALSE)</f>
        <v>0</v>
      </c>
      <c r="W151" s="104">
        <f>VLOOKUP($B151,'Part 3 NNDR3'!$A$6:$FY$331,W$4,FALSE)</f>
        <v>-12512021</v>
      </c>
      <c r="X151" s="104">
        <f>VLOOKUP($B151,'Part 3 NNDR3'!$A$6:$FY$331,X$4,FALSE)</f>
        <v>-54750</v>
      </c>
      <c r="Y151" s="104">
        <f>VLOOKUP($B151,'Part 3 NNDR3'!$A$6:$FY$331,Y$4,FALSE)</f>
        <v>0</v>
      </c>
      <c r="Z151" s="104">
        <f>VLOOKUP($B151,'Part 3 NNDR3'!$A$6:$FY$331,Z$4,FALSE)</f>
        <v>-54750</v>
      </c>
      <c r="AA151" s="104">
        <f>VLOOKUP($B151,'Part 3 NNDR3'!$A$6:$FY$331,AA$4,FALSE)</f>
        <v>-497403</v>
      </c>
      <c r="AB151" s="104">
        <f>VLOOKUP($B151,'Part 3 NNDR3'!$A$6:$FY$331,AB$4,FALSE)</f>
        <v>0</v>
      </c>
      <c r="AC151" s="104">
        <f>VLOOKUP($B151,'Part 3 NNDR3'!$A$6:$FY$331,AC$4,FALSE)</f>
        <v>-497403</v>
      </c>
      <c r="AD151" s="104">
        <f>VLOOKUP($B151,'Part 3 NNDR3'!$A$6:$FY$331,AD$4,FALSE)</f>
        <v>-333077</v>
      </c>
      <c r="AE151" s="104">
        <f>VLOOKUP($B151,'Part 3 NNDR3'!$A$6:$FY$331,AE$4,FALSE)</f>
        <v>0</v>
      </c>
      <c r="AF151" s="104">
        <f>VLOOKUP($B151,'Part 3 NNDR3'!$A$6:$FY$331,AF$4,FALSE)</f>
        <v>-333077</v>
      </c>
      <c r="AG151" s="104">
        <f>VLOOKUP($B151,'Part 3 NNDR3'!$A$6:$FY$331,AG$4,FALSE)</f>
        <v>-5575</v>
      </c>
      <c r="AH151" s="104">
        <f>VLOOKUP($B151,'Part 3 NNDR3'!$A$6:$FY$331,AH$4,FALSE)</f>
        <v>0</v>
      </c>
      <c r="AI151" s="104">
        <f>VLOOKUP($B151,'Part 3 NNDR3'!$A$6:$FY$331,AI$4,FALSE)</f>
        <v>-5575</v>
      </c>
      <c r="AJ151" s="104">
        <f>VLOOKUP($B151,'Part 3 NNDR3'!$A$6:$FY$331,AJ$4,FALSE)</f>
        <v>2896027</v>
      </c>
      <c r="AK151" s="104">
        <f>VLOOKUP($B151,'Part 3 NNDR3'!$A$6:$FY$331,AK$4,FALSE)</f>
        <v>0</v>
      </c>
      <c r="AL151" s="104">
        <f>VLOOKUP($B151,'Part 3 NNDR3'!$A$6:$FY$331,AL$4,FALSE)</f>
        <v>2896027</v>
      </c>
      <c r="AM151" s="104">
        <f>VLOOKUP($B151,'Part 3 NNDR3'!$A$6:$FY$331,AM$4,FALSE)</f>
        <v>2968</v>
      </c>
      <c r="AN151" s="104">
        <f>VLOOKUP($B151,'Part 3 NNDR3'!$A$6:$FY$331,AN$4,FALSE)</f>
        <v>0</v>
      </c>
      <c r="AO151" s="104">
        <f>VLOOKUP($B151,'Part 3 NNDR3'!$A$6:$FY$331,AO$4,FALSE)</f>
        <v>2968</v>
      </c>
      <c r="AP151" s="104">
        <f>VLOOKUP($B151,'Part 3 NNDR3'!$A$6:$FY$331,AP$4,FALSE)</f>
        <v>-7662945</v>
      </c>
      <c r="AQ151" s="104">
        <f>VLOOKUP($B151,'Part 3 NNDR3'!$A$6:$FY$331,AQ$4,FALSE)</f>
        <v>0</v>
      </c>
      <c r="AR151" s="104">
        <f>VLOOKUP($B151,'Part 3 NNDR3'!$A$6:$FY$331,AR$4,FALSE)</f>
        <v>-7662945</v>
      </c>
      <c r="AS151" s="104">
        <f>VLOOKUP($B151,'Part 3 NNDR3'!$A$6:$FY$331,AS$4,FALSE)</f>
        <v>32878</v>
      </c>
      <c r="AT151" s="104">
        <f>VLOOKUP($B151,'Part 3 NNDR3'!$A$6:$FY$331,AT$4,FALSE)</f>
        <v>0</v>
      </c>
      <c r="AU151" s="104">
        <f>VLOOKUP($B151,'Part 3 NNDR3'!$A$6:$FY$331,AU$4,FALSE)</f>
        <v>32878</v>
      </c>
      <c r="AV151" s="104">
        <f>VLOOKUP($B151,'Part 3 NNDR3'!$A$6:$FY$331,AV$4,FALSE)</f>
        <v>-176855</v>
      </c>
      <c r="AW151" s="104">
        <f>VLOOKUP($B151,'Part 3 NNDR3'!$A$6:$FY$331,AW$4,FALSE)</f>
        <v>0</v>
      </c>
      <c r="AX151" s="104">
        <f>VLOOKUP($B151,'Part 3 NNDR3'!$A$6:$FY$331,AX$4,FALSE)</f>
        <v>-176855</v>
      </c>
      <c r="AY151" s="104">
        <f>VLOOKUP($B151,'Part 3 NNDR3'!$A$6:$FY$331,AY$4,FALSE)</f>
        <v>-27154</v>
      </c>
      <c r="AZ151" s="104">
        <f>VLOOKUP($B151,'Part 3 NNDR3'!$A$6:$FY$331,AZ$4,FALSE)</f>
        <v>0</v>
      </c>
      <c r="BA151" s="104">
        <f>VLOOKUP($B151,'Part 3 NNDR3'!$A$6:$FY$331,BA$4,FALSE)</f>
        <v>-27154</v>
      </c>
      <c r="BB151" s="104">
        <f>VLOOKUP($B151,'Part 3 NNDR3'!$A$6:$FY$331,BB$4,FALSE)</f>
        <v>-5880</v>
      </c>
      <c r="BC151" s="104">
        <f>VLOOKUP($B151,'Part 3 NNDR3'!$A$6:$FY$331,BC$4,FALSE)</f>
        <v>0</v>
      </c>
      <c r="BD151" s="104">
        <f>VLOOKUP($B151,'Part 3 NNDR3'!$A$6:$FY$331,BD$4,FALSE)</f>
        <v>-5880</v>
      </c>
      <c r="BE151" s="104">
        <f>VLOOKUP($B151,'Part 3 NNDR3'!$A$6:$FY$331,BE$4,FALSE)</f>
        <v>0</v>
      </c>
      <c r="BF151" s="104">
        <f>VLOOKUP($B151,'Part 3 NNDR3'!$A$6:$FY$331,BF$4,FALSE)</f>
        <v>0</v>
      </c>
      <c r="BG151" s="104">
        <f>VLOOKUP($B151,'Part 3 NNDR3'!$A$6:$FY$331,BG$4,FALSE)</f>
        <v>0</v>
      </c>
      <c r="BH151" s="104">
        <f>VLOOKUP($B151,'Part 3 NNDR3'!$A$6:$FY$331,BH$4,FALSE)</f>
        <v>-17950385</v>
      </c>
      <c r="BI151" s="104">
        <f>VLOOKUP($B151,'Part 3 NNDR3'!$A$6:$FY$331,BI$4,FALSE)</f>
        <v>0</v>
      </c>
      <c r="BJ151" s="104">
        <f>VLOOKUP($B151,'Part 3 NNDR3'!$A$6:$FY$331,BJ$4,FALSE)</f>
        <v>-17950385</v>
      </c>
      <c r="BK151" s="104">
        <f>VLOOKUP($B151,'Part 3 NNDR3'!$A$6:$FY$331,BK$4,FALSE)</f>
        <v>-41869</v>
      </c>
      <c r="BL151" s="104">
        <f>VLOOKUP($B151,'Part 3 NNDR3'!$A$6:$FY$331,BL$4,FALSE)</f>
        <v>0</v>
      </c>
      <c r="BM151" s="104">
        <f>VLOOKUP($B151,'Part 3 NNDR3'!$A$6:$FY$331,BM$4,FALSE)</f>
        <v>-41869</v>
      </c>
      <c r="BN151" s="104">
        <f>VLOOKUP($B151,'Part 3 NNDR3'!$A$6:$FY$331,BN$4,FALSE)</f>
        <v>-18369</v>
      </c>
      <c r="BO151" s="104">
        <f>VLOOKUP($B151,'Part 3 NNDR3'!$A$6:$FY$331,BO$4,FALSE)</f>
        <v>0</v>
      </c>
      <c r="BP151" s="104">
        <f>VLOOKUP($B151,'Part 3 NNDR3'!$A$6:$FY$331,BP$4,FALSE)</f>
        <v>-18369</v>
      </c>
      <c r="BQ151" s="104">
        <f>VLOOKUP($B151,'Part 3 NNDR3'!$A$6:$FY$331,BQ$4,FALSE)</f>
        <v>-5224008</v>
      </c>
      <c r="BR151" s="104">
        <f>VLOOKUP($B151,'Part 3 NNDR3'!$A$6:$FY$331,BR$4,FALSE)</f>
        <v>0</v>
      </c>
      <c r="BS151" s="104">
        <f>VLOOKUP($B151,'Part 3 NNDR3'!$A$6:$FY$331,BS$4,FALSE)</f>
        <v>-5224008</v>
      </c>
      <c r="BT151" s="104">
        <f>VLOOKUP($B151,'Part 3 NNDR3'!$A$6:$FY$331,BT$4,FALSE)</f>
        <v>71719</v>
      </c>
      <c r="BU151" s="104">
        <f>VLOOKUP($B151,'Part 3 NNDR3'!$A$6:$FY$331,BU$4,FALSE)</f>
        <v>0</v>
      </c>
      <c r="BV151" s="104">
        <f>VLOOKUP($B151,'Part 3 NNDR3'!$A$6:$FY$331,BV$4,FALSE)</f>
        <v>71719</v>
      </c>
      <c r="BW151" s="104">
        <f>VLOOKUP($B151,'Part 3 NNDR3'!$A$6:$FY$331,BW$4,FALSE)</f>
        <v>-5212527</v>
      </c>
      <c r="BX151" s="104">
        <f>VLOOKUP($B151,'Part 3 NNDR3'!$A$6:$FY$331,BX$4,FALSE)</f>
        <v>0</v>
      </c>
      <c r="BY151" s="104">
        <f>VLOOKUP($B151,'Part 3 NNDR3'!$A$6:$FY$331,BY$4,FALSE)</f>
        <v>-5212527</v>
      </c>
      <c r="BZ151" s="104">
        <f>VLOOKUP($B151,'Part 3 NNDR3'!$A$6:$FY$331,BZ$4,FALSE)</f>
        <v>-316261</v>
      </c>
      <c r="CA151" s="104">
        <f>VLOOKUP($B151,'Part 3 NNDR3'!$A$6:$FY$331,CA$4,FALSE)</f>
        <v>0</v>
      </c>
      <c r="CB151" s="104">
        <f>VLOOKUP($B151,'Part 3 NNDR3'!$A$6:$FY$331,CB$4,FALSE)</f>
        <v>-316261</v>
      </c>
      <c r="CC151" s="104">
        <f>VLOOKUP($B151,'Part 3 NNDR3'!$A$6:$FY$331,CC$4,FALSE)</f>
        <v>1492</v>
      </c>
      <c r="CD151" s="104">
        <f>VLOOKUP($B151,'Part 3 NNDR3'!$A$6:$FY$331,CD$4,FALSE)</f>
        <v>0</v>
      </c>
      <c r="CE151" s="104">
        <f>VLOOKUP($B151,'Part 3 NNDR3'!$A$6:$FY$331,CE$4,FALSE)</f>
        <v>1492</v>
      </c>
      <c r="CF151" s="104">
        <f>VLOOKUP($B151,'Part 3 NNDR3'!$A$6:$FY$331,CF$4,FALSE)</f>
        <v>-98489</v>
      </c>
      <c r="CG151" s="104">
        <f>VLOOKUP($B151,'Part 3 NNDR3'!$A$6:$FY$331,CG$4,FALSE)</f>
        <v>0</v>
      </c>
      <c r="CH151" s="104">
        <f>VLOOKUP($B151,'Part 3 NNDR3'!$A$6:$FY$331,CH$4,FALSE)</f>
        <v>-98489</v>
      </c>
      <c r="CI151" s="104">
        <f>VLOOKUP($B151,'Part 3 NNDR3'!$A$6:$FY$331,CI$4,FALSE)</f>
        <v>726</v>
      </c>
      <c r="CJ151" s="104">
        <f>VLOOKUP($B151,'Part 3 NNDR3'!$A$6:$FY$331,CJ$4,FALSE)</f>
        <v>0</v>
      </c>
      <c r="CK151" s="104">
        <f>VLOOKUP($B151,'Part 3 NNDR3'!$A$6:$FY$331,CK$4,FALSE)</f>
        <v>726</v>
      </c>
      <c r="CL151" s="104">
        <f>VLOOKUP($B151,'Part 3 NNDR3'!$A$6:$FY$331,CL$4,FALSE)</f>
        <v>-267</v>
      </c>
      <c r="CM151" s="104">
        <f>VLOOKUP($B151,'Part 3 NNDR3'!$A$6:$FY$331,CM$4,FALSE)</f>
        <v>0</v>
      </c>
      <c r="CN151" s="104">
        <f>VLOOKUP($B151,'Part 3 NNDR3'!$A$6:$FY$331,CN$4,FALSE)</f>
        <v>-267</v>
      </c>
      <c r="CO151" s="104">
        <f>VLOOKUP($B151,'Part 3 NNDR3'!$A$6:$FY$331,CO$4,FALSE)</f>
        <v>-1465</v>
      </c>
      <c r="CP151" s="104">
        <f>VLOOKUP($B151,'Part 3 NNDR3'!$A$6:$FY$331,CP$4,FALSE)</f>
        <v>0</v>
      </c>
      <c r="CQ151" s="104">
        <f>VLOOKUP($B151,'Part 3 NNDR3'!$A$6:$FY$331,CQ$4,FALSE)</f>
        <v>-1465</v>
      </c>
      <c r="CR151" s="104">
        <f>VLOOKUP($B151,'Part 3 NNDR3'!$A$6:$FY$331,CR$4,FALSE)</f>
        <v>-1902</v>
      </c>
      <c r="CS151" s="104">
        <f>VLOOKUP($B151,'Part 3 NNDR3'!$A$6:$FY$331,CS$4,FALSE)</f>
        <v>0</v>
      </c>
      <c r="CT151" s="104">
        <f>VLOOKUP($B151,'Part 3 NNDR3'!$A$6:$FY$331,CT$4,FALSE)</f>
        <v>-1902</v>
      </c>
      <c r="CU151" s="104">
        <f>VLOOKUP($B151,'Part 3 NNDR3'!$A$6:$FY$331,CU$4,FALSE)</f>
        <v>0</v>
      </c>
      <c r="CV151" s="104">
        <f>VLOOKUP($B151,'Part 3 NNDR3'!$A$6:$FY$331,CV$4,FALSE)</f>
        <v>0</v>
      </c>
      <c r="CW151" s="104">
        <f>VLOOKUP($B151,'Part 3 NNDR3'!$A$6:$FY$331,CW$4,FALSE)</f>
        <v>0</v>
      </c>
      <c r="CX151" s="104">
        <f>VLOOKUP($B151,'Part 3 NNDR3'!$A$6:$FY$331,CX$4,FALSE)</f>
        <v>-120296</v>
      </c>
      <c r="CY151" s="104">
        <f>VLOOKUP($B151,'Part 3 NNDR3'!$A$6:$FY$331,CY$4,FALSE)</f>
        <v>0</v>
      </c>
      <c r="CZ151" s="104">
        <f>VLOOKUP($B151,'Part 3 NNDR3'!$A$6:$FY$331,CZ$4,FALSE)</f>
        <v>-120296</v>
      </c>
      <c r="DA151" s="104">
        <f>VLOOKUP($B151,'Part 3 NNDR3'!$A$6:$FY$331,DA$4,FALSE)</f>
        <v>-4271</v>
      </c>
      <c r="DB151" s="104">
        <f>VLOOKUP($B151,'Part 3 NNDR3'!$A$6:$FY$331,DB$4,FALSE)</f>
        <v>0</v>
      </c>
      <c r="DC151" s="104">
        <f>VLOOKUP($B151,'Part 3 NNDR3'!$A$6:$FY$331,DC$4,FALSE)</f>
        <v>-4271</v>
      </c>
      <c r="DD151" s="104">
        <f>VLOOKUP($B151,'Part 3 NNDR3'!$A$6:$FY$331,DD$4,FALSE)</f>
        <v>0</v>
      </c>
      <c r="DE151" s="104">
        <f>VLOOKUP($B151,'Part 3 NNDR3'!$A$6:$FY$331,DE$4,FALSE)</f>
        <v>0</v>
      </c>
      <c r="DF151" s="104">
        <f>VLOOKUP($B151,'Part 3 NNDR3'!$A$6:$FY$331,DF$4,FALSE)</f>
        <v>0</v>
      </c>
      <c r="DG151" s="104">
        <f>VLOOKUP($B151,'Part 3 NNDR3'!$A$6:$FY$331,DG$4,FALSE)</f>
        <v>0</v>
      </c>
      <c r="DH151" s="104">
        <f>VLOOKUP($B151,'Part 3 NNDR3'!$A$6:$FY$331,DH$4,FALSE)</f>
        <v>0</v>
      </c>
      <c r="DI151" s="104">
        <f>VLOOKUP($B151,'Part 3 NNDR3'!$A$6:$FY$331,DI$4,FALSE)</f>
        <v>0</v>
      </c>
      <c r="DJ151" s="104">
        <f>VLOOKUP($B151,'Part 3 NNDR3'!$A$6:$FY$331,DJ$4,FALSE)</f>
        <v>0</v>
      </c>
      <c r="DK151" s="104">
        <f>VLOOKUP($B151,'Part 3 NNDR3'!$A$6:$FY$331,DK$4,FALSE)</f>
        <v>0</v>
      </c>
      <c r="DL151" s="104">
        <f>VLOOKUP($B151,'Part 3 NNDR3'!$A$6:$FY$331,DL$4,FALSE)</f>
        <v>-540733</v>
      </c>
      <c r="DM151" s="104">
        <f>VLOOKUP($B151,'Part 3 NNDR3'!$A$6:$FY$331,DM$4,FALSE)</f>
        <v>0</v>
      </c>
      <c r="DN151" s="104">
        <f>VLOOKUP($B151,'Part 3 NNDR3'!$A$6:$FY$331,DN$4,FALSE)</f>
        <v>-540733</v>
      </c>
      <c r="DO151" s="104">
        <f>VLOOKUP($B151,'Part 3 NNDR3'!$A$6:$FY$331,DO$4,FALSE)</f>
        <v>0</v>
      </c>
      <c r="DP151" s="104">
        <f>VLOOKUP($B151,'Part 3 NNDR3'!$A$6:$FY$331,DP$4,FALSE)</f>
        <v>0</v>
      </c>
      <c r="DQ151" s="104">
        <f>VLOOKUP($B151,'Part 3 NNDR3'!$A$6:$FY$331,DQ$4,FALSE)</f>
        <v>0</v>
      </c>
      <c r="DR151" s="104">
        <f>VLOOKUP($B151,'Part 3 NNDR3'!$A$6:$FY$331,DR$4,FALSE)</f>
        <v>0</v>
      </c>
      <c r="DS151" s="104">
        <f>VLOOKUP($B151,'Part 3 NNDR3'!$A$6:$FY$331,DS$4,FALSE)</f>
        <v>0</v>
      </c>
      <c r="DT151" s="104">
        <f>VLOOKUP($B151,'Part 3 NNDR3'!$A$6:$FY$331,DT$4,FALSE)</f>
        <v>0</v>
      </c>
      <c r="DU151" s="104">
        <f>VLOOKUP($B151,'Part 3 NNDR3'!$A$6:$FY$331,DU$4,FALSE)</f>
        <v>-144495</v>
      </c>
      <c r="DV151" s="104">
        <f>VLOOKUP($B151,'Part 3 NNDR3'!$A$6:$FY$331,DV$4,FALSE)</f>
        <v>0</v>
      </c>
      <c r="DW151" s="104">
        <f>VLOOKUP($B151,'Part 3 NNDR3'!$A$6:$FY$331,DW$4,FALSE)</f>
        <v>-144495</v>
      </c>
      <c r="DX151" s="104">
        <f>VLOOKUP($B151,'Part 3 NNDR3'!$A$6:$FY$331,DX$4,FALSE)</f>
        <v>-2628</v>
      </c>
      <c r="DY151" s="104">
        <f>VLOOKUP($B151,'Part 3 NNDR3'!$A$6:$FY$331,DY$4,FALSE)</f>
        <v>0</v>
      </c>
      <c r="DZ151" s="104">
        <f>VLOOKUP($B151,'Part 3 NNDR3'!$A$6:$FY$331,DZ$4,FALSE)</f>
        <v>-2628</v>
      </c>
      <c r="EA151" s="104">
        <f>VLOOKUP($B151,'Part 3 NNDR3'!$A$6:$FY$331,EA$4,FALSE)</f>
        <v>-2167137</v>
      </c>
      <c r="EB151" s="104">
        <f>VLOOKUP($B151,'Part 3 NNDR3'!$A$6:$FY$331,EB$4,FALSE)</f>
        <v>0</v>
      </c>
      <c r="EC151" s="104">
        <f>VLOOKUP($B151,'Part 3 NNDR3'!$A$6:$FY$331,EC$4,FALSE)</f>
        <v>-2167137</v>
      </c>
      <c r="ED151" s="104">
        <f>VLOOKUP($B151,'Part 3 NNDR3'!$A$6:$FY$331,ED$4,FALSE)</f>
        <v>-91230</v>
      </c>
      <c r="EE151" s="104">
        <f>VLOOKUP($B151,'Part 3 NNDR3'!$A$6:$FY$331,EE$4,FALSE)</f>
        <v>0</v>
      </c>
      <c r="EF151" s="104">
        <f>VLOOKUP($B151,'Part 3 NNDR3'!$A$6:$FY$331,EF$4,FALSE)</f>
        <v>-91230</v>
      </c>
      <c r="EG151" s="104">
        <f>VLOOKUP($B151,'Part 3 NNDR3'!$A$6:$FY$331,EG$4,FALSE)</f>
        <v>-105773</v>
      </c>
      <c r="EH151" s="104">
        <f>VLOOKUP($B151,'Part 3 NNDR3'!$A$6:$FY$331,EH$4,FALSE)</f>
        <v>0</v>
      </c>
      <c r="EI151" s="104">
        <f>VLOOKUP($B151,'Part 3 NNDR3'!$A$6:$FY$331,EI$4,FALSE)</f>
        <v>-105773</v>
      </c>
      <c r="EJ151" s="104">
        <f>VLOOKUP($B151,'Part 3 NNDR3'!$A$6:$FY$331,EJ$4,FALSE)</f>
        <v>0</v>
      </c>
      <c r="EK151" s="104">
        <f>VLOOKUP($B151,'Part 3 NNDR3'!$A$6:$FY$331,EK$4,FALSE)</f>
        <v>0</v>
      </c>
      <c r="EL151" s="104">
        <f>VLOOKUP($B151,'Part 3 NNDR3'!$A$6:$FY$331,EL$4,FALSE)</f>
        <v>0</v>
      </c>
      <c r="EM151" s="104">
        <f>VLOOKUP($B151,'Part 3 NNDR3'!$A$6:$FY$331,EM$4,FALSE)</f>
        <v>-10364</v>
      </c>
      <c r="EN151" s="104">
        <f>VLOOKUP($B151,'Part 3 NNDR3'!$A$6:$FY$331,EN$4,FALSE)</f>
        <v>0</v>
      </c>
      <c r="EO151" s="104">
        <f>VLOOKUP($B151,'Part 3 NNDR3'!$A$6:$FY$331,EO$4,FALSE)</f>
        <v>-10364</v>
      </c>
      <c r="EP151" s="104">
        <f>VLOOKUP($B151,'Part 3 NNDR3'!$A$6:$FY$331,EP$4,FALSE)</f>
        <v>-2521627</v>
      </c>
      <c r="EQ151" s="104">
        <f>VLOOKUP($B151,'Part 3 NNDR3'!$A$6:$FY$331,EQ$4,FALSE)</f>
        <v>0</v>
      </c>
      <c r="ER151" s="104">
        <f>VLOOKUP($B151,'Part 3 NNDR3'!$A$6:$FY$331,ER$4,FALSE)</f>
        <v>-2521627</v>
      </c>
      <c r="ES151" s="104">
        <f>VLOOKUP($B151,'Part 3 NNDR3'!$A$6:$FY$331,ES$4,FALSE)</f>
        <v>0</v>
      </c>
      <c r="ET151" s="104">
        <f>VLOOKUP($B151,'Part 3 NNDR3'!$A$6:$FY$331,ET$4,FALSE)</f>
        <v>0</v>
      </c>
      <c r="EU151" s="104">
        <f>VLOOKUP($B151,'Part 3 NNDR3'!$A$6:$FY$331,EU$4,FALSE)</f>
        <v>0</v>
      </c>
      <c r="EV151" s="104">
        <f>VLOOKUP($B151,'Part 3 NNDR3'!$A$6:$FY$331,EV$4,FALSE)</f>
        <v>0</v>
      </c>
      <c r="EW151" s="104">
        <f>VLOOKUP($B151,'Part 3 NNDR3'!$A$6:$FY$331,EW$4,FALSE)</f>
        <v>0</v>
      </c>
      <c r="EX151" s="104">
        <f>VLOOKUP($B151,'Part 3 NNDR3'!$A$6:$FY$331,EX$4,FALSE)</f>
        <v>0</v>
      </c>
      <c r="EY151" s="104">
        <f>VLOOKUP($B151,'Part 3 NNDR3'!$A$6:$FY$331,EY$4,FALSE)</f>
        <v>0</v>
      </c>
      <c r="EZ151" s="104">
        <f>VLOOKUP($B151,'Part 3 NNDR3'!$A$6:$FY$331,EZ$4,FALSE)</f>
        <v>0</v>
      </c>
      <c r="FA151" s="104">
        <f>VLOOKUP($B151,'Part 3 NNDR3'!$A$6:$FY$331,FA$4,FALSE)</f>
        <v>0</v>
      </c>
      <c r="FB151" s="104">
        <f>VLOOKUP($B151,'Part 3 NNDR3'!$A$6:$FY$331,FB$4,FALSE)</f>
        <v>128362149</v>
      </c>
      <c r="FC151" s="104">
        <f>VLOOKUP($B151,'Part 3 NNDR3'!$A$6:$FY$331,FC$4,FALSE)</f>
        <v>0</v>
      </c>
      <c r="FD151" s="104">
        <f>VLOOKUP($B151,'Part 3 NNDR3'!$A$6:$FY$331,FD$4,FALSE)</f>
        <v>128362149</v>
      </c>
      <c r="FE151" s="104">
        <f>VLOOKUP($B151,'Part 3 NNDR3'!$A$6:$FY$331,FE$4,FALSE)</f>
        <v>209212</v>
      </c>
      <c r="FF151" s="104">
        <f>VLOOKUP($B151,'Part 3 NNDR3'!$A$6:$FY$331,FF$4,FALSE)</f>
        <v>0</v>
      </c>
      <c r="FG151" s="104">
        <f>VLOOKUP($B151,'Part 3 NNDR3'!$A$6:$FY$331,FG$4,FALSE)</f>
        <v>209212</v>
      </c>
      <c r="FH151" s="104">
        <f>VLOOKUP($B151,'Part 3 NNDR3'!$A$6:$FY$331,FH$4,FALSE)</f>
        <v>-17950385</v>
      </c>
      <c r="FI151" s="104">
        <f>VLOOKUP($B151,'Part 3 NNDR3'!$A$6:$FY$331,FI$4,FALSE)</f>
        <v>0</v>
      </c>
      <c r="FJ151" s="104">
        <f>VLOOKUP($B151,'Part 3 NNDR3'!$A$6:$FY$331,FJ$4,FALSE)</f>
        <v>-17950385</v>
      </c>
      <c r="FK151" s="104">
        <f>VLOOKUP($B151,'Part 3 NNDR3'!$A$6:$FY$331,FK$4,FALSE)</f>
        <v>-5212527</v>
      </c>
      <c r="FL151" s="104">
        <f>VLOOKUP($B151,'Part 3 NNDR3'!$A$6:$FY$331,FL$4,FALSE)</f>
        <v>0</v>
      </c>
      <c r="FM151" s="104">
        <f>VLOOKUP($B151,'Part 3 NNDR3'!$A$6:$FY$331,FM$4,FALSE)</f>
        <v>-5212527</v>
      </c>
      <c r="FN151" s="104">
        <f>VLOOKUP($B151,'Part 3 NNDR3'!$A$6:$FY$331,FN$4,FALSE)</f>
        <v>-540733</v>
      </c>
      <c r="FO151" s="104">
        <f>VLOOKUP($B151,'Part 3 NNDR3'!$A$6:$FY$331,FO$4,FALSE)</f>
        <v>0</v>
      </c>
      <c r="FP151" s="104">
        <f>VLOOKUP($B151,'Part 3 NNDR3'!$A$6:$FY$331,FP$4,FALSE)</f>
        <v>-540733</v>
      </c>
      <c r="FQ151" s="104">
        <f>VLOOKUP($B151,'Part 3 NNDR3'!$A$6:$FY$331,FQ$4,FALSE)</f>
        <v>-2521627</v>
      </c>
      <c r="FR151" s="104">
        <f>VLOOKUP($B151,'Part 3 NNDR3'!$A$6:$FY$331,FR$4,FALSE)</f>
        <v>0</v>
      </c>
      <c r="FS151" s="104">
        <f>VLOOKUP($B151,'Part 3 NNDR3'!$A$6:$FY$331,FS$4,FALSE)</f>
        <v>-2521627</v>
      </c>
      <c r="FT151" s="104">
        <f>VLOOKUP($B151,'Part 3 NNDR3'!$A$6:$FY$331,FT$4,FALSE)</f>
        <v>0</v>
      </c>
      <c r="FU151" s="104">
        <f>VLOOKUP($B151,'Part 3 NNDR3'!$A$6:$FY$331,FU$4,FALSE)</f>
        <v>0</v>
      </c>
      <c r="FV151" s="104">
        <f>VLOOKUP($B151,'Part 3 NNDR3'!$A$6:$FY$331,FV$4,FALSE)</f>
        <v>0</v>
      </c>
      <c r="FW151" s="104">
        <f>VLOOKUP($B151,'Part 3 NNDR3'!$A$6:$FY$331,FW$4,FALSE)</f>
        <v>-26016060</v>
      </c>
      <c r="FX151" s="104">
        <f>VLOOKUP($B151,'Part 3 NNDR3'!$A$6:$FY$331,FX$4,FALSE)</f>
        <v>0</v>
      </c>
      <c r="FY151" s="104">
        <f>VLOOKUP($B151,'Part 3 NNDR3'!$A$6:$FY$331,FY$4,FALSE)</f>
        <v>-26016060</v>
      </c>
      <c r="FZ151" s="104">
        <f>VLOOKUP($B151,'Part 3 NNDR3'!$A$6:$FY$331,FZ$4,FALSE)</f>
        <v>102346089</v>
      </c>
      <c r="GA151" s="104">
        <f>VLOOKUP($B151,'Part 3 NNDR3'!$A$6:$FY$331,GA$4,FALSE)</f>
        <v>0</v>
      </c>
      <c r="GB151" s="104">
        <f>VLOOKUP($B151,'Part 3 NNDR3'!$A$6:$FY$331,GB$4,FALSE)</f>
        <v>102346089</v>
      </c>
      <c r="GC151" s="105" t="str">
        <f>VLOOKUP($B151,'Data (Updated)'!$C$4:$E$329,2,FALSE)</f>
        <v>NA</v>
      </c>
      <c r="GD151" s="106" t="str">
        <f>VLOOKUP($B151,'Data (Updated)'!$C$4:$E$329,3,FALSE)</f>
        <v>E6147</v>
      </c>
    </row>
    <row r="152" spans="1:186" ht="12.75" x14ac:dyDescent="0.2">
      <c r="A152" s="75">
        <v>147</v>
      </c>
      <c r="B152" s="100" t="s">
        <v>395</v>
      </c>
      <c r="C152" s="101" t="s">
        <v>949</v>
      </c>
      <c r="D152" s="102" t="s">
        <v>943</v>
      </c>
      <c r="E152" s="103" t="s">
        <v>394</v>
      </c>
      <c r="F152" s="104">
        <f>VLOOKUP($B152,'Part 3 NNDR3'!$A$6:$FY$331,F$4,FALSE)</f>
        <v>0</v>
      </c>
      <c r="G152" s="104">
        <f>VLOOKUP($B152,'Part 3 NNDR3'!$A$6:$FY$331,G$4,FALSE)</f>
        <v>0</v>
      </c>
      <c r="H152" s="104">
        <f>VLOOKUP($B152,'Part 3 NNDR3'!$A$6:$FY$331,H$4,FALSE)</f>
        <v>0</v>
      </c>
      <c r="I152" s="104">
        <f>VLOOKUP($B152,'Part 3 NNDR3'!$A$6:$FY$331,I$4,FALSE)</f>
        <v>-95847</v>
      </c>
      <c r="J152" s="104">
        <f>VLOOKUP($B152,'Part 3 NNDR3'!$A$6:$FY$331,J$4,FALSE)</f>
        <v>0</v>
      </c>
      <c r="K152" s="104">
        <f>VLOOKUP($B152,'Part 3 NNDR3'!$A$6:$FY$331,K$4,FALSE)</f>
        <v>-95847</v>
      </c>
      <c r="L152" s="104">
        <f>VLOOKUP($B152,'Part 3 NNDR3'!$A$6:$FY$331,L$4,FALSE)</f>
        <v>0</v>
      </c>
      <c r="M152" s="104">
        <f>VLOOKUP($B152,'Part 3 NNDR3'!$A$6:$FY$331,M$4,FALSE)</f>
        <v>0</v>
      </c>
      <c r="N152" s="104">
        <f>VLOOKUP($B152,'Part 3 NNDR3'!$A$6:$FY$331,N$4,FALSE)</f>
        <v>0</v>
      </c>
      <c r="O152" s="104">
        <f>VLOOKUP($B152,'Part 3 NNDR3'!$A$6:$FY$331,O$4,FALSE)</f>
        <v>4740</v>
      </c>
      <c r="P152" s="104">
        <f>VLOOKUP($B152,'Part 3 NNDR3'!$A$6:$FY$331,P$4,FALSE)</f>
        <v>0</v>
      </c>
      <c r="Q152" s="104">
        <f>VLOOKUP($B152,'Part 3 NNDR3'!$A$6:$FY$331,Q$4,FALSE)</f>
        <v>4740</v>
      </c>
      <c r="R152" s="104">
        <f>VLOOKUP($B152,'Part 3 NNDR3'!$A$6:$FY$331,R$4,FALSE)</f>
        <v>-91107</v>
      </c>
      <c r="S152" s="104">
        <f>VLOOKUP($B152,'Part 3 NNDR3'!$A$6:$FY$331,S$4,FALSE)</f>
        <v>0</v>
      </c>
      <c r="T152" s="104">
        <f>VLOOKUP($B152,'Part 3 NNDR3'!$A$6:$FY$331,T$4,FALSE)</f>
        <v>-91107</v>
      </c>
      <c r="U152" s="104">
        <f>VLOOKUP($B152,'Part 3 NNDR3'!$A$6:$FY$331,U$4,FALSE)</f>
        <v>-1921497</v>
      </c>
      <c r="V152" s="104">
        <f>VLOOKUP($B152,'Part 3 NNDR3'!$A$6:$FY$331,V$4,FALSE)</f>
        <v>0</v>
      </c>
      <c r="W152" s="104">
        <f>VLOOKUP($B152,'Part 3 NNDR3'!$A$6:$FY$331,W$4,FALSE)</f>
        <v>-1921497</v>
      </c>
      <c r="X152" s="104">
        <f>VLOOKUP($B152,'Part 3 NNDR3'!$A$6:$FY$331,X$4,FALSE)</f>
        <v>-8346</v>
      </c>
      <c r="Y152" s="104">
        <f>VLOOKUP($B152,'Part 3 NNDR3'!$A$6:$FY$331,Y$4,FALSE)</f>
        <v>0</v>
      </c>
      <c r="Z152" s="104">
        <f>VLOOKUP($B152,'Part 3 NNDR3'!$A$6:$FY$331,Z$4,FALSE)</f>
        <v>-8346</v>
      </c>
      <c r="AA152" s="104">
        <f>VLOOKUP($B152,'Part 3 NNDR3'!$A$6:$FY$331,AA$4,FALSE)</f>
        <v>-92371</v>
      </c>
      <c r="AB152" s="104">
        <f>VLOOKUP($B152,'Part 3 NNDR3'!$A$6:$FY$331,AB$4,FALSE)</f>
        <v>0</v>
      </c>
      <c r="AC152" s="104">
        <f>VLOOKUP($B152,'Part 3 NNDR3'!$A$6:$FY$331,AC$4,FALSE)</f>
        <v>-92371</v>
      </c>
      <c r="AD152" s="104">
        <f>VLOOKUP($B152,'Part 3 NNDR3'!$A$6:$FY$331,AD$4,FALSE)</f>
        <v>-86458</v>
      </c>
      <c r="AE152" s="104">
        <f>VLOOKUP($B152,'Part 3 NNDR3'!$A$6:$FY$331,AE$4,FALSE)</f>
        <v>0</v>
      </c>
      <c r="AF152" s="104">
        <f>VLOOKUP($B152,'Part 3 NNDR3'!$A$6:$FY$331,AF$4,FALSE)</f>
        <v>-86458</v>
      </c>
      <c r="AG152" s="104">
        <f>VLOOKUP($B152,'Part 3 NNDR3'!$A$6:$FY$331,AG$4,FALSE)</f>
        <v>1356</v>
      </c>
      <c r="AH152" s="104">
        <f>VLOOKUP($B152,'Part 3 NNDR3'!$A$6:$FY$331,AH$4,FALSE)</f>
        <v>0</v>
      </c>
      <c r="AI152" s="104">
        <f>VLOOKUP($B152,'Part 3 NNDR3'!$A$6:$FY$331,AI$4,FALSE)</f>
        <v>1356</v>
      </c>
      <c r="AJ152" s="104">
        <f>VLOOKUP($B152,'Part 3 NNDR3'!$A$6:$FY$331,AJ$4,FALSE)</f>
        <v>1197054</v>
      </c>
      <c r="AK152" s="104">
        <f>VLOOKUP($B152,'Part 3 NNDR3'!$A$6:$FY$331,AK$4,FALSE)</f>
        <v>0</v>
      </c>
      <c r="AL152" s="104">
        <f>VLOOKUP($B152,'Part 3 NNDR3'!$A$6:$FY$331,AL$4,FALSE)</f>
        <v>1197054</v>
      </c>
      <c r="AM152" s="104">
        <f>VLOOKUP($B152,'Part 3 NNDR3'!$A$6:$FY$331,AM$4,FALSE)</f>
        <v>-20208</v>
      </c>
      <c r="AN152" s="104">
        <f>VLOOKUP($B152,'Part 3 NNDR3'!$A$6:$FY$331,AN$4,FALSE)</f>
        <v>0</v>
      </c>
      <c r="AO152" s="104">
        <f>VLOOKUP($B152,'Part 3 NNDR3'!$A$6:$FY$331,AO$4,FALSE)</f>
        <v>-20208</v>
      </c>
      <c r="AP152" s="104">
        <f>VLOOKUP($B152,'Part 3 NNDR3'!$A$6:$FY$331,AP$4,FALSE)</f>
        <v>-2082521</v>
      </c>
      <c r="AQ152" s="104">
        <f>VLOOKUP($B152,'Part 3 NNDR3'!$A$6:$FY$331,AQ$4,FALSE)</f>
        <v>0</v>
      </c>
      <c r="AR152" s="104">
        <f>VLOOKUP($B152,'Part 3 NNDR3'!$A$6:$FY$331,AR$4,FALSE)</f>
        <v>-2082521</v>
      </c>
      <c r="AS152" s="104">
        <f>VLOOKUP($B152,'Part 3 NNDR3'!$A$6:$FY$331,AS$4,FALSE)</f>
        <v>-41764</v>
      </c>
      <c r="AT152" s="104">
        <f>VLOOKUP($B152,'Part 3 NNDR3'!$A$6:$FY$331,AT$4,FALSE)</f>
        <v>0</v>
      </c>
      <c r="AU152" s="104">
        <f>VLOOKUP($B152,'Part 3 NNDR3'!$A$6:$FY$331,AU$4,FALSE)</f>
        <v>-41764</v>
      </c>
      <c r="AV152" s="104">
        <f>VLOOKUP($B152,'Part 3 NNDR3'!$A$6:$FY$331,AV$4,FALSE)</f>
        <v>-15736</v>
      </c>
      <c r="AW152" s="104">
        <f>VLOOKUP($B152,'Part 3 NNDR3'!$A$6:$FY$331,AW$4,FALSE)</f>
        <v>0</v>
      </c>
      <c r="AX152" s="104">
        <f>VLOOKUP($B152,'Part 3 NNDR3'!$A$6:$FY$331,AX$4,FALSE)</f>
        <v>-15736</v>
      </c>
      <c r="AY152" s="104">
        <f>VLOOKUP($B152,'Part 3 NNDR3'!$A$6:$FY$331,AY$4,FALSE)</f>
        <v>0</v>
      </c>
      <c r="AZ152" s="104">
        <f>VLOOKUP($B152,'Part 3 NNDR3'!$A$6:$FY$331,AZ$4,FALSE)</f>
        <v>0</v>
      </c>
      <c r="BA152" s="104">
        <f>VLOOKUP($B152,'Part 3 NNDR3'!$A$6:$FY$331,BA$4,FALSE)</f>
        <v>0</v>
      </c>
      <c r="BB152" s="104">
        <f>VLOOKUP($B152,'Part 3 NNDR3'!$A$6:$FY$331,BB$4,FALSE)</f>
        <v>0</v>
      </c>
      <c r="BC152" s="104">
        <f>VLOOKUP($B152,'Part 3 NNDR3'!$A$6:$FY$331,BC$4,FALSE)</f>
        <v>0</v>
      </c>
      <c r="BD152" s="104">
        <f>VLOOKUP($B152,'Part 3 NNDR3'!$A$6:$FY$331,BD$4,FALSE)</f>
        <v>0</v>
      </c>
      <c r="BE152" s="104">
        <f>VLOOKUP($B152,'Part 3 NNDR3'!$A$6:$FY$331,BE$4,FALSE)</f>
        <v>0</v>
      </c>
      <c r="BF152" s="104">
        <f>VLOOKUP($B152,'Part 3 NNDR3'!$A$6:$FY$331,BF$4,FALSE)</f>
        <v>0</v>
      </c>
      <c r="BG152" s="104">
        <f>VLOOKUP($B152,'Part 3 NNDR3'!$A$6:$FY$331,BG$4,FALSE)</f>
        <v>0</v>
      </c>
      <c r="BH152" s="104">
        <f>VLOOKUP($B152,'Part 3 NNDR3'!$A$6:$FY$331,BH$4,FALSE)</f>
        <v>-2977043</v>
      </c>
      <c r="BI152" s="104">
        <f>VLOOKUP($B152,'Part 3 NNDR3'!$A$6:$FY$331,BI$4,FALSE)</f>
        <v>0</v>
      </c>
      <c r="BJ152" s="104">
        <f>VLOOKUP($B152,'Part 3 NNDR3'!$A$6:$FY$331,BJ$4,FALSE)</f>
        <v>-2977043</v>
      </c>
      <c r="BK152" s="104">
        <f>VLOOKUP($B152,'Part 3 NNDR3'!$A$6:$FY$331,BK$4,FALSE)</f>
        <v>-44048</v>
      </c>
      <c r="BL152" s="104">
        <f>VLOOKUP($B152,'Part 3 NNDR3'!$A$6:$FY$331,BL$4,FALSE)</f>
        <v>0</v>
      </c>
      <c r="BM152" s="104">
        <f>VLOOKUP($B152,'Part 3 NNDR3'!$A$6:$FY$331,BM$4,FALSE)</f>
        <v>-44048</v>
      </c>
      <c r="BN152" s="104">
        <f>VLOOKUP($B152,'Part 3 NNDR3'!$A$6:$FY$331,BN$4,FALSE)</f>
        <v>-5863</v>
      </c>
      <c r="BO152" s="104">
        <f>VLOOKUP($B152,'Part 3 NNDR3'!$A$6:$FY$331,BO$4,FALSE)</f>
        <v>0</v>
      </c>
      <c r="BP152" s="104">
        <f>VLOOKUP($B152,'Part 3 NNDR3'!$A$6:$FY$331,BP$4,FALSE)</f>
        <v>-5863</v>
      </c>
      <c r="BQ152" s="104">
        <f>VLOOKUP($B152,'Part 3 NNDR3'!$A$6:$FY$331,BQ$4,FALSE)</f>
        <v>-1664083</v>
      </c>
      <c r="BR152" s="104">
        <f>VLOOKUP($B152,'Part 3 NNDR3'!$A$6:$FY$331,BR$4,FALSE)</f>
        <v>0</v>
      </c>
      <c r="BS152" s="104">
        <f>VLOOKUP($B152,'Part 3 NNDR3'!$A$6:$FY$331,BS$4,FALSE)</f>
        <v>-1664083</v>
      </c>
      <c r="BT152" s="104">
        <f>VLOOKUP($B152,'Part 3 NNDR3'!$A$6:$FY$331,BT$4,FALSE)</f>
        <v>117546</v>
      </c>
      <c r="BU152" s="104">
        <f>VLOOKUP($B152,'Part 3 NNDR3'!$A$6:$FY$331,BU$4,FALSE)</f>
        <v>0</v>
      </c>
      <c r="BV152" s="104">
        <f>VLOOKUP($B152,'Part 3 NNDR3'!$A$6:$FY$331,BV$4,FALSE)</f>
        <v>117546</v>
      </c>
      <c r="BW152" s="104">
        <f>VLOOKUP($B152,'Part 3 NNDR3'!$A$6:$FY$331,BW$4,FALSE)</f>
        <v>-1596448</v>
      </c>
      <c r="BX152" s="104">
        <f>VLOOKUP($B152,'Part 3 NNDR3'!$A$6:$FY$331,BX$4,FALSE)</f>
        <v>0</v>
      </c>
      <c r="BY152" s="104">
        <f>VLOOKUP($B152,'Part 3 NNDR3'!$A$6:$FY$331,BY$4,FALSE)</f>
        <v>-1596448</v>
      </c>
      <c r="BZ152" s="104">
        <f>VLOOKUP($B152,'Part 3 NNDR3'!$A$6:$FY$331,BZ$4,FALSE)</f>
        <v>-194393</v>
      </c>
      <c r="CA152" s="104">
        <f>VLOOKUP($B152,'Part 3 NNDR3'!$A$6:$FY$331,CA$4,FALSE)</f>
        <v>0</v>
      </c>
      <c r="CB152" s="104">
        <f>VLOOKUP($B152,'Part 3 NNDR3'!$A$6:$FY$331,CB$4,FALSE)</f>
        <v>-194393</v>
      </c>
      <c r="CC152" s="104">
        <f>VLOOKUP($B152,'Part 3 NNDR3'!$A$6:$FY$331,CC$4,FALSE)</f>
        <v>1470</v>
      </c>
      <c r="CD152" s="104">
        <f>VLOOKUP($B152,'Part 3 NNDR3'!$A$6:$FY$331,CD$4,FALSE)</f>
        <v>0</v>
      </c>
      <c r="CE152" s="104">
        <f>VLOOKUP($B152,'Part 3 NNDR3'!$A$6:$FY$331,CE$4,FALSE)</f>
        <v>1470</v>
      </c>
      <c r="CF152" s="104">
        <f>VLOOKUP($B152,'Part 3 NNDR3'!$A$6:$FY$331,CF$4,FALSE)</f>
        <v>-39129</v>
      </c>
      <c r="CG152" s="104">
        <f>VLOOKUP($B152,'Part 3 NNDR3'!$A$6:$FY$331,CG$4,FALSE)</f>
        <v>0</v>
      </c>
      <c r="CH152" s="104">
        <f>VLOOKUP($B152,'Part 3 NNDR3'!$A$6:$FY$331,CH$4,FALSE)</f>
        <v>-39129</v>
      </c>
      <c r="CI152" s="104">
        <f>VLOOKUP($B152,'Part 3 NNDR3'!$A$6:$FY$331,CI$4,FALSE)</f>
        <v>-3710</v>
      </c>
      <c r="CJ152" s="104">
        <f>VLOOKUP($B152,'Part 3 NNDR3'!$A$6:$FY$331,CJ$4,FALSE)</f>
        <v>0</v>
      </c>
      <c r="CK152" s="104">
        <f>VLOOKUP($B152,'Part 3 NNDR3'!$A$6:$FY$331,CK$4,FALSE)</f>
        <v>-3710</v>
      </c>
      <c r="CL152" s="104">
        <f>VLOOKUP($B152,'Part 3 NNDR3'!$A$6:$FY$331,CL$4,FALSE)</f>
        <v>0</v>
      </c>
      <c r="CM152" s="104">
        <f>VLOOKUP($B152,'Part 3 NNDR3'!$A$6:$FY$331,CM$4,FALSE)</f>
        <v>0</v>
      </c>
      <c r="CN152" s="104">
        <f>VLOOKUP($B152,'Part 3 NNDR3'!$A$6:$FY$331,CN$4,FALSE)</f>
        <v>0</v>
      </c>
      <c r="CO152" s="104">
        <f>VLOOKUP($B152,'Part 3 NNDR3'!$A$6:$FY$331,CO$4,FALSE)</f>
        <v>0</v>
      </c>
      <c r="CP152" s="104">
        <f>VLOOKUP($B152,'Part 3 NNDR3'!$A$6:$FY$331,CP$4,FALSE)</f>
        <v>0</v>
      </c>
      <c r="CQ152" s="104">
        <f>VLOOKUP($B152,'Part 3 NNDR3'!$A$6:$FY$331,CQ$4,FALSE)</f>
        <v>0</v>
      </c>
      <c r="CR152" s="104">
        <f>VLOOKUP($B152,'Part 3 NNDR3'!$A$6:$FY$331,CR$4,FALSE)</f>
        <v>0</v>
      </c>
      <c r="CS152" s="104">
        <f>VLOOKUP($B152,'Part 3 NNDR3'!$A$6:$FY$331,CS$4,FALSE)</f>
        <v>0</v>
      </c>
      <c r="CT152" s="104">
        <f>VLOOKUP($B152,'Part 3 NNDR3'!$A$6:$FY$331,CT$4,FALSE)</f>
        <v>0</v>
      </c>
      <c r="CU152" s="104">
        <f>VLOOKUP($B152,'Part 3 NNDR3'!$A$6:$FY$331,CU$4,FALSE)</f>
        <v>0</v>
      </c>
      <c r="CV152" s="104">
        <f>VLOOKUP($B152,'Part 3 NNDR3'!$A$6:$FY$331,CV$4,FALSE)</f>
        <v>0</v>
      </c>
      <c r="CW152" s="104">
        <f>VLOOKUP($B152,'Part 3 NNDR3'!$A$6:$FY$331,CW$4,FALSE)</f>
        <v>0</v>
      </c>
      <c r="CX152" s="104">
        <f>VLOOKUP($B152,'Part 3 NNDR3'!$A$6:$FY$331,CX$4,FALSE)</f>
        <v>0</v>
      </c>
      <c r="CY152" s="104">
        <f>VLOOKUP($B152,'Part 3 NNDR3'!$A$6:$FY$331,CY$4,FALSE)</f>
        <v>0</v>
      </c>
      <c r="CZ152" s="104">
        <f>VLOOKUP($B152,'Part 3 NNDR3'!$A$6:$FY$331,CZ$4,FALSE)</f>
        <v>0</v>
      </c>
      <c r="DA152" s="104">
        <f>VLOOKUP($B152,'Part 3 NNDR3'!$A$6:$FY$331,DA$4,FALSE)</f>
        <v>0</v>
      </c>
      <c r="DB152" s="104">
        <f>VLOOKUP($B152,'Part 3 NNDR3'!$A$6:$FY$331,DB$4,FALSE)</f>
        <v>0</v>
      </c>
      <c r="DC152" s="104">
        <f>VLOOKUP($B152,'Part 3 NNDR3'!$A$6:$FY$331,DC$4,FALSE)</f>
        <v>0</v>
      </c>
      <c r="DD152" s="104">
        <f>VLOOKUP($B152,'Part 3 NNDR3'!$A$6:$FY$331,DD$4,FALSE)</f>
        <v>0</v>
      </c>
      <c r="DE152" s="104">
        <f>VLOOKUP($B152,'Part 3 NNDR3'!$A$6:$FY$331,DE$4,FALSE)</f>
        <v>0</v>
      </c>
      <c r="DF152" s="104">
        <f>VLOOKUP($B152,'Part 3 NNDR3'!$A$6:$FY$331,DF$4,FALSE)</f>
        <v>0</v>
      </c>
      <c r="DG152" s="104">
        <f>VLOOKUP($B152,'Part 3 NNDR3'!$A$6:$FY$331,DG$4,FALSE)</f>
        <v>0</v>
      </c>
      <c r="DH152" s="104">
        <f>VLOOKUP($B152,'Part 3 NNDR3'!$A$6:$FY$331,DH$4,FALSE)</f>
        <v>0</v>
      </c>
      <c r="DI152" s="104">
        <f>VLOOKUP($B152,'Part 3 NNDR3'!$A$6:$FY$331,DI$4,FALSE)</f>
        <v>0</v>
      </c>
      <c r="DJ152" s="104">
        <f>VLOOKUP($B152,'Part 3 NNDR3'!$A$6:$FY$331,DJ$4,FALSE)</f>
        <v>0</v>
      </c>
      <c r="DK152" s="104">
        <f>VLOOKUP($B152,'Part 3 NNDR3'!$A$6:$FY$331,DK$4,FALSE)</f>
        <v>0</v>
      </c>
      <c r="DL152" s="104">
        <f>VLOOKUP($B152,'Part 3 NNDR3'!$A$6:$FY$331,DL$4,FALSE)</f>
        <v>-235762</v>
      </c>
      <c r="DM152" s="104">
        <f>VLOOKUP($B152,'Part 3 NNDR3'!$A$6:$FY$331,DM$4,FALSE)</f>
        <v>0</v>
      </c>
      <c r="DN152" s="104">
        <f>VLOOKUP($B152,'Part 3 NNDR3'!$A$6:$FY$331,DN$4,FALSE)</f>
        <v>-235762</v>
      </c>
      <c r="DO152" s="104">
        <f>VLOOKUP($B152,'Part 3 NNDR3'!$A$6:$FY$331,DO$4,FALSE)</f>
        <v>-10622</v>
      </c>
      <c r="DP152" s="104">
        <f>VLOOKUP($B152,'Part 3 NNDR3'!$A$6:$FY$331,DP$4,FALSE)</f>
        <v>0</v>
      </c>
      <c r="DQ152" s="104">
        <f>VLOOKUP($B152,'Part 3 NNDR3'!$A$6:$FY$331,DQ$4,FALSE)</f>
        <v>-10622</v>
      </c>
      <c r="DR152" s="104">
        <f>VLOOKUP($B152,'Part 3 NNDR3'!$A$6:$FY$331,DR$4,FALSE)</f>
        <v>-1503</v>
      </c>
      <c r="DS152" s="104">
        <f>VLOOKUP($B152,'Part 3 NNDR3'!$A$6:$FY$331,DS$4,FALSE)</f>
        <v>0</v>
      </c>
      <c r="DT152" s="104">
        <f>VLOOKUP($B152,'Part 3 NNDR3'!$A$6:$FY$331,DT$4,FALSE)</f>
        <v>-1503</v>
      </c>
      <c r="DU152" s="104">
        <f>VLOOKUP($B152,'Part 3 NNDR3'!$A$6:$FY$331,DU$4,FALSE)</f>
        <v>-53343</v>
      </c>
      <c r="DV152" s="104">
        <f>VLOOKUP($B152,'Part 3 NNDR3'!$A$6:$FY$331,DV$4,FALSE)</f>
        <v>0</v>
      </c>
      <c r="DW152" s="104">
        <f>VLOOKUP($B152,'Part 3 NNDR3'!$A$6:$FY$331,DW$4,FALSE)</f>
        <v>-53343</v>
      </c>
      <c r="DX152" s="104">
        <f>VLOOKUP($B152,'Part 3 NNDR3'!$A$6:$FY$331,DX$4,FALSE)</f>
        <v>-368</v>
      </c>
      <c r="DY152" s="104">
        <f>VLOOKUP($B152,'Part 3 NNDR3'!$A$6:$FY$331,DY$4,FALSE)</f>
        <v>0</v>
      </c>
      <c r="DZ152" s="104">
        <f>VLOOKUP($B152,'Part 3 NNDR3'!$A$6:$FY$331,DZ$4,FALSE)</f>
        <v>-368</v>
      </c>
      <c r="EA152" s="104">
        <f>VLOOKUP($B152,'Part 3 NNDR3'!$A$6:$FY$331,EA$4,FALSE)</f>
        <v>-412010</v>
      </c>
      <c r="EB152" s="104">
        <f>VLOOKUP($B152,'Part 3 NNDR3'!$A$6:$FY$331,EB$4,FALSE)</f>
        <v>0</v>
      </c>
      <c r="EC152" s="104">
        <f>VLOOKUP($B152,'Part 3 NNDR3'!$A$6:$FY$331,EC$4,FALSE)</f>
        <v>-412010</v>
      </c>
      <c r="ED152" s="104">
        <f>VLOOKUP($B152,'Part 3 NNDR3'!$A$6:$FY$331,ED$4,FALSE)</f>
        <v>-27567</v>
      </c>
      <c r="EE152" s="104">
        <f>VLOOKUP($B152,'Part 3 NNDR3'!$A$6:$FY$331,EE$4,FALSE)</f>
        <v>0</v>
      </c>
      <c r="EF152" s="104">
        <f>VLOOKUP($B152,'Part 3 NNDR3'!$A$6:$FY$331,EF$4,FALSE)</f>
        <v>-27567</v>
      </c>
      <c r="EG152" s="104">
        <f>VLOOKUP($B152,'Part 3 NNDR3'!$A$6:$FY$331,EG$4,FALSE)</f>
        <v>0</v>
      </c>
      <c r="EH152" s="104">
        <f>VLOOKUP($B152,'Part 3 NNDR3'!$A$6:$FY$331,EH$4,FALSE)</f>
        <v>0</v>
      </c>
      <c r="EI152" s="104">
        <f>VLOOKUP($B152,'Part 3 NNDR3'!$A$6:$FY$331,EI$4,FALSE)</f>
        <v>0</v>
      </c>
      <c r="EJ152" s="104">
        <f>VLOOKUP($B152,'Part 3 NNDR3'!$A$6:$FY$331,EJ$4,FALSE)</f>
        <v>0</v>
      </c>
      <c r="EK152" s="104">
        <f>VLOOKUP($B152,'Part 3 NNDR3'!$A$6:$FY$331,EK$4,FALSE)</f>
        <v>0</v>
      </c>
      <c r="EL152" s="104">
        <f>VLOOKUP($B152,'Part 3 NNDR3'!$A$6:$FY$331,EL$4,FALSE)</f>
        <v>0</v>
      </c>
      <c r="EM152" s="104">
        <f>VLOOKUP($B152,'Part 3 NNDR3'!$A$6:$FY$331,EM$4,FALSE)</f>
        <v>-1463</v>
      </c>
      <c r="EN152" s="104">
        <f>VLOOKUP($B152,'Part 3 NNDR3'!$A$6:$FY$331,EN$4,FALSE)</f>
        <v>0</v>
      </c>
      <c r="EO152" s="104">
        <f>VLOOKUP($B152,'Part 3 NNDR3'!$A$6:$FY$331,EO$4,FALSE)</f>
        <v>-1463</v>
      </c>
      <c r="EP152" s="104">
        <f>VLOOKUP($B152,'Part 3 NNDR3'!$A$6:$FY$331,EP$4,FALSE)</f>
        <v>-506876</v>
      </c>
      <c r="EQ152" s="104">
        <f>VLOOKUP($B152,'Part 3 NNDR3'!$A$6:$FY$331,EQ$4,FALSE)</f>
        <v>0</v>
      </c>
      <c r="ER152" s="104">
        <f>VLOOKUP($B152,'Part 3 NNDR3'!$A$6:$FY$331,ER$4,FALSE)</f>
        <v>-506876</v>
      </c>
      <c r="ES152" s="104">
        <f>VLOOKUP($B152,'Part 3 NNDR3'!$A$6:$FY$331,ES$4,FALSE)</f>
        <v>0</v>
      </c>
      <c r="ET152" s="104">
        <f>VLOOKUP($B152,'Part 3 NNDR3'!$A$6:$FY$331,ET$4,FALSE)</f>
        <v>0</v>
      </c>
      <c r="EU152" s="104">
        <f>VLOOKUP($B152,'Part 3 NNDR3'!$A$6:$FY$331,EU$4,FALSE)</f>
        <v>0</v>
      </c>
      <c r="EV152" s="104">
        <f>VLOOKUP($B152,'Part 3 NNDR3'!$A$6:$FY$331,EV$4,FALSE)</f>
        <v>0</v>
      </c>
      <c r="EW152" s="104">
        <f>VLOOKUP($B152,'Part 3 NNDR3'!$A$6:$FY$331,EW$4,FALSE)</f>
        <v>0</v>
      </c>
      <c r="EX152" s="104">
        <f>VLOOKUP($B152,'Part 3 NNDR3'!$A$6:$FY$331,EX$4,FALSE)</f>
        <v>0</v>
      </c>
      <c r="EY152" s="104">
        <f>VLOOKUP($B152,'Part 3 NNDR3'!$A$6:$FY$331,EY$4,FALSE)</f>
        <v>0</v>
      </c>
      <c r="EZ152" s="104">
        <f>VLOOKUP($B152,'Part 3 NNDR3'!$A$6:$FY$331,EZ$4,FALSE)</f>
        <v>0</v>
      </c>
      <c r="FA152" s="104">
        <f>VLOOKUP($B152,'Part 3 NNDR3'!$A$6:$FY$331,FA$4,FALSE)</f>
        <v>0</v>
      </c>
      <c r="FB152" s="104">
        <f>VLOOKUP($B152,'Part 3 NNDR3'!$A$6:$FY$331,FB$4,FALSE)</f>
        <v>47420353</v>
      </c>
      <c r="FC152" s="104">
        <f>VLOOKUP($B152,'Part 3 NNDR3'!$A$6:$FY$331,FC$4,FALSE)</f>
        <v>0</v>
      </c>
      <c r="FD152" s="104">
        <f>VLOOKUP($B152,'Part 3 NNDR3'!$A$6:$FY$331,FD$4,FALSE)</f>
        <v>47420353</v>
      </c>
      <c r="FE152" s="104">
        <f>VLOOKUP($B152,'Part 3 NNDR3'!$A$6:$FY$331,FE$4,FALSE)</f>
        <v>-91107</v>
      </c>
      <c r="FF152" s="104">
        <f>VLOOKUP($B152,'Part 3 NNDR3'!$A$6:$FY$331,FF$4,FALSE)</f>
        <v>0</v>
      </c>
      <c r="FG152" s="104">
        <f>VLOOKUP($B152,'Part 3 NNDR3'!$A$6:$FY$331,FG$4,FALSE)</f>
        <v>-91107</v>
      </c>
      <c r="FH152" s="104">
        <f>VLOOKUP($B152,'Part 3 NNDR3'!$A$6:$FY$331,FH$4,FALSE)</f>
        <v>-2977043</v>
      </c>
      <c r="FI152" s="104">
        <f>VLOOKUP($B152,'Part 3 NNDR3'!$A$6:$FY$331,FI$4,FALSE)</f>
        <v>0</v>
      </c>
      <c r="FJ152" s="104">
        <f>VLOOKUP($B152,'Part 3 NNDR3'!$A$6:$FY$331,FJ$4,FALSE)</f>
        <v>-2977043</v>
      </c>
      <c r="FK152" s="104">
        <f>VLOOKUP($B152,'Part 3 NNDR3'!$A$6:$FY$331,FK$4,FALSE)</f>
        <v>-1596448</v>
      </c>
      <c r="FL152" s="104">
        <f>VLOOKUP($B152,'Part 3 NNDR3'!$A$6:$FY$331,FL$4,FALSE)</f>
        <v>0</v>
      </c>
      <c r="FM152" s="104">
        <f>VLOOKUP($B152,'Part 3 NNDR3'!$A$6:$FY$331,FM$4,FALSE)</f>
        <v>-1596448</v>
      </c>
      <c r="FN152" s="104">
        <f>VLOOKUP($B152,'Part 3 NNDR3'!$A$6:$FY$331,FN$4,FALSE)</f>
        <v>-235762</v>
      </c>
      <c r="FO152" s="104">
        <f>VLOOKUP($B152,'Part 3 NNDR3'!$A$6:$FY$331,FO$4,FALSE)</f>
        <v>0</v>
      </c>
      <c r="FP152" s="104">
        <f>VLOOKUP($B152,'Part 3 NNDR3'!$A$6:$FY$331,FP$4,FALSE)</f>
        <v>-235762</v>
      </c>
      <c r="FQ152" s="104">
        <f>VLOOKUP($B152,'Part 3 NNDR3'!$A$6:$FY$331,FQ$4,FALSE)</f>
        <v>-506876</v>
      </c>
      <c r="FR152" s="104">
        <f>VLOOKUP($B152,'Part 3 NNDR3'!$A$6:$FY$331,FR$4,FALSE)</f>
        <v>0</v>
      </c>
      <c r="FS152" s="104">
        <f>VLOOKUP($B152,'Part 3 NNDR3'!$A$6:$FY$331,FS$4,FALSE)</f>
        <v>-506876</v>
      </c>
      <c r="FT152" s="104">
        <f>VLOOKUP($B152,'Part 3 NNDR3'!$A$6:$FY$331,FT$4,FALSE)</f>
        <v>0</v>
      </c>
      <c r="FU152" s="104">
        <f>VLOOKUP($B152,'Part 3 NNDR3'!$A$6:$FY$331,FU$4,FALSE)</f>
        <v>0</v>
      </c>
      <c r="FV152" s="104">
        <f>VLOOKUP($B152,'Part 3 NNDR3'!$A$6:$FY$331,FV$4,FALSE)</f>
        <v>0</v>
      </c>
      <c r="FW152" s="104">
        <f>VLOOKUP($B152,'Part 3 NNDR3'!$A$6:$FY$331,FW$4,FALSE)</f>
        <v>-5407236</v>
      </c>
      <c r="FX152" s="104">
        <f>VLOOKUP($B152,'Part 3 NNDR3'!$A$6:$FY$331,FX$4,FALSE)</f>
        <v>0</v>
      </c>
      <c r="FY152" s="104">
        <f>VLOOKUP($B152,'Part 3 NNDR3'!$A$6:$FY$331,FY$4,FALSE)</f>
        <v>-5407236</v>
      </c>
      <c r="FZ152" s="104">
        <f>VLOOKUP($B152,'Part 3 NNDR3'!$A$6:$FY$331,FZ$4,FALSE)</f>
        <v>42013117</v>
      </c>
      <c r="GA152" s="104">
        <f>VLOOKUP($B152,'Part 3 NNDR3'!$A$6:$FY$331,GA$4,FALSE)</f>
        <v>0</v>
      </c>
      <c r="GB152" s="104">
        <f>VLOOKUP($B152,'Part 3 NNDR3'!$A$6:$FY$331,GB$4,FALSE)</f>
        <v>42013117</v>
      </c>
      <c r="GC152" s="105" t="str">
        <f>VLOOKUP($B152,'Data (Updated)'!$C$4:$E$329,2,FALSE)</f>
        <v>NA</v>
      </c>
      <c r="GD152" s="106" t="str">
        <f>VLOOKUP($B152,'Data (Updated)'!$C$4:$E$329,3,FALSE)</f>
        <v>E6143</v>
      </c>
    </row>
    <row r="153" spans="1:186" ht="12.75" x14ac:dyDescent="0.2">
      <c r="A153" s="75">
        <v>148</v>
      </c>
      <c r="B153" s="100" t="s">
        <v>398</v>
      </c>
      <c r="C153" s="101" t="s">
        <v>959</v>
      </c>
      <c r="D153" s="102" t="s">
        <v>947</v>
      </c>
      <c r="E153" s="103" t="s">
        <v>397</v>
      </c>
      <c r="F153" s="104">
        <f>VLOOKUP($B153,'Part 3 NNDR3'!$A$6:$FY$331,F$4,FALSE)</f>
        <v>0</v>
      </c>
      <c r="G153" s="104">
        <f>VLOOKUP($B153,'Part 3 NNDR3'!$A$6:$FY$331,G$4,FALSE)</f>
        <v>0</v>
      </c>
      <c r="H153" s="104">
        <f>VLOOKUP($B153,'Part 3 NNDR3'!$A$6:$FY$331,H$4,FALSE)</f>
        <v>0</v>
      </c>
      <c r="I153" s="104">
        <f>VLOOKUP($B153,'Part 3 NNDR3'!$A$6:$FY$331,I$4,FALSE)</f>
        <v>-1136698</v>
      </c>
      <c r="J153" s="104">
        <f>VLOOKUP($B153,'Part 3 NNDR3'!$A$6:$FY$331,J$4,FALSE)</f>
        <v>0</v>
      </c>
      <c r="K153" s="104">
        <f>VLOOKUP($B153,'Part 3 NNDR3'!$A$6:$FY$331,K$4,FALSE)</f>
        <v>-1136698</v>
      </c>
      <c r="L153" s="104">
        <f>VLOOKUP($B153,'Part 3 NNDR3'!$A$6:$FY$331,L$4,FALSE)</f>
        <v>0</v>
      </c>
      <c r="M153" s="104">
        <f>VLOOKUP($B153,'Part 3 NNDR3'!$A$6:$FY$331,M$4,FALSE)</f>
        <v>0</v>
      </c>
      <c r="N153" s="104">
        <f>VLOOKUP($B153,'Part 3 NNDR3'!$A$6:$FY$331,N$4,FALSE)</f>
        <v>0</v>
      </c>
      <c r="O153" s="104">
        <f>VLOOKUP($B153,'Part 3 NNDR3'!$A$6:$FY$331,O$4,FALSE)</f>
        <v>44449</v>
      </c>
      <c r="P153" s="104">
        <f>VLOOKUP($B153,'Part 3 NNDR3'!$A$6:$FY$331,P$4,FALSE)</f>
        <v>0</v>
      </c>
      <c r="Q153" s="104">
        <f>VLOOKUP($B153,'Part 3 NNDR3'!$A$6:$FY$331,Q$4,FALSE)</f>
        <v>44449</v>
      </c>
      <c r="R153" s="104">
        <f>VLOOKUP($B153,'Part 3 NNDR3'!$A$6:$FY$331,R$4,FALSE)</f>
        <v>-1092249</v>
      </c>
      <c r="S153" s="104">
        <f>VLOOKUP($B153,'Part 3 NNDR3'!$A$6:$FY$331,S$4,FALSE)</f>
        <v>0</v>
      </c>
      <c r="T153" s="104">
        <f>VLOOKUP($B153,'Part 3 NNDR3'!$A$6:$FY$331,T$4,FALSE)</f>
        <v>-1092249</v>
      </c>
      <c r="U153" s="104">
        <f>VLOOKUP($B153,'Part 3 NNDR3'!$A$6:$FY$331,U$4,FALSE)</f>
        <v>-5815390</v>
      </c>
      <c r="V153" s="104">
        <f>VLOOKUP($B153,'Part 3 NNDR3'!$A$6:$FY$331,V$4,FALSE)</f>
        <v>0</v>
      </c>
      <c r="W153" s="104">
        <f>VLOOKUP($B153,'Part 3 NNDR3'!$A$6:$FY$331,W$4,FALSE)</f>
        <v>-5815390</v>
      </c>
      <c r="X153" s="104">
        <f>VLOOKUP($B153,'Part 3 NNDR3'!$A$6:$FY$331,X$4,FALSE)</f>
        <v>0</v>
      </c>
      <c r="Y153" s="104">
        <f>VLOOKUP($B153,'Part 3 NNDR3'!$A$6:$FY$331,Y$4,FALSE)</f>
        <v>0</v>
      </c>
      <c r="Z153" s="104">
        <f>VLOOKUP($B153,'Part 3 NNDR3'!$A$6:$FY$331,Z$4,FALSE)</f>
        <v>0</v>
      </c>
      <c r="AA153" s="104">
        <f>VLOOKUP($B153,'Part 3 NNDR3'!$A$6:$FY$331,AA$4,FALSE)</f>
        <v>-160270</v>
      </c>
      <c r="AB153" s="104">
        <f>VLOOKUP($B153,'Part 3 NNDR3'!$A$6:$FY$331,AB$4,FALSE)</f>
        <v>0</v>
      </c>
      <c r="AC153" s="104">
        <f>VLOOKUP($B153,'Part 3 NNDR3'!$A$6:$FY$331,AC$4,FALSE)</f>
        <v>-160270</v>
      </c>
      <c r="AD153" s="104">
        <f>VLOOKUP($B153,'Part 3 NNDR3'!$A$6:$FY$331,AD$4,FALSE)</f>
        <v>-107940</v>
      </c>
      <c r="AE153" s="104">
        <f>VLOOKUP($B153,'Part 3 NNDR3'!$A$6:$FY$331,AE$4,FALSE)</f>
        <v>0</v>
      </c>
      <c r="AF153" s="104">
        <f>VLOOKUP($B153,'Part 3 NNDR3'!$A$6:$FY$331,AF$4,FALSE)</f>
        <v>-107940</v>
      </c>
      <c r="AG153" s="104">
        <f>VLOOKUP($B153,'Part 3 NNDR3'!$A$6:$FY$331,AG$4,FALSE)</f>
        <v>0</v>
      </c>
      <c r="AH153" s="104">
        <f>VLOOKUP($B153,'Part 3 NNDR3'!$A$6:$FY$331,AH$4,FALSE)</f>
        <v>0</v>
      </c>
      <c r="AI153" s="104">
        <f>VLOOKUP($B153,'Part 3 NNDR3'!$A$6:$FY$331,AI$4,FALSE)</f>
        <v>0</v>
      </c>
      <c r="AJ153" s="104">
        <f>VLOOKUP($B153,'Part 3 NNDR3'!$A$6:$FY$331,AJ$4,FALSE)</f>
        <v>3446955</v>
      </c>
      <c r="AK153" s="104">
        <f>VLOOKUP($B153,'Part 3 NNDR3'!$A$6:$FY$331,AK$4,FALSE)</f>
        <v>0</v>
      </c>
      <c r="AL153" s="104">
        <f>VLOOKUP($B153,'Part 3 NNDR3'!$A$6:$FY$331,AL$4,FALSE)</f>
        <v>3446955</v>
      </c>
      <c r="AM153" s="104">
        <f>VLOOKUP($B153,'Part 3 NNDR3'!$A$6:$FY$331,AM$4,FALSE)</f>
        <v>-50725</v>
      </c>
      <c r="AN153" s="104">
        <f>VLOOKUP($B153,'Part 3 NNDR3'!$A$6:$FY$331,AN$4,FALSE)</f>
        <v>0</v>
      </c>
      <c r="AO153" s="104">
        <f>VLOOKUP($B153,'Part 3 NNDR3'!$A$6:$FY$331,AO$4,FALSE)</f>
        <v>-50725</v>
      </c>
      <c r="AP153" s="104">
        <f>VLOOKUP($B153,'Part 3 NNDR3'!$A$6:$FY$331,AP$4,FALSE)</f>
        <v>-16487570</v>
      </c>
      <c r="AQ153" s="104">
        <f>VLOOKUP($B153,'Part 3 NNDR3'!$A$6:$FY$331,AQ$4,FALSE)</f>
        <v>0</v>
      </c>
      <c r="AR153" s="104">
        <f>VLOOKUP($B153,'Part 3 NNDR3'!$A$6:$FY$331,AR$4,FALSE)</f>
        <v>-16487570</v>
      </c>
      <c r="AS153" s="104">
        <f>VLOOKUP($B153,'Part 3 NNDR3'!$A$6:$FY$331,AS$4,FALSE)</f>
        <v>299678</v>
      </c>
      <c r="AT153" s="104">
        <f>VLOOKUP($B153,'Part 3 NNDR3'!$A$6:$FY$331,AT$4,FALSE)</f>
        <v>0</v>
      </c>
      <c r="AU153" s="104">
        <f>VLOOKUP($B153,'Part 3 NNDR3'!$A$6:$FY$331,AU$4,FALSE)</f>
        <v>299678</v>
      </c>
      <c r="AV153" s="104">
        <f>VLOOKUP($B153,'Part 3 NNDR3'!$A$6:$FY$331,AV$4,FALSE)</f>
        <v>-7789</v>
      </c>
      <c r="AW153" s="104">
        <f>VLOOKUP($B153,'Part 3 NNDR3'!$A$6:$FY$331,AW$4,FALSE)</f>
        <v>0</v>
      </c>
      <c r="AX153" s="104">
        <f>VLOOKUP($B153,'Part 3 NNDR3'!$A$6:$FY$331,AX$4,FALSE)</f>
        <v>-7789</v>
      </c>
      <c r="AY153" s="104">
        <f>VLOOKUP($B153,'Part 3 NNDR3'!$A$6:$FY$331,AY$4,FALSE)</f>
        <v>0</v>
      </c>
      <c r="AZ153" s="104">
        <f>VLOOKUP($B153,'Part 3 NNDR3'!$A$6:$FY$331,AZ$4,FALSE)</f>
        <v>0</v>
      </c>
      <c r="BA153" s="104">
        <f>VLOOKUP($B153,'Part 3 NNDR3'!$A$6:$FY$331,BA$4,FALSE)</f>
        <v>0</v>
      </c>
      <c r="BB153" s="104">
        <f>VLOOKUP($B153,'Part 3 NNDR3'!$A$6:$FY$331,BB$4,FALSE)</f>
        <v>0</v>
      </c>
      <c r="BC153" s="104">
        <f>VLOOKUP($B153,'Part 3 NNDR3'!$A$6:$FY$331,BC$4,FALSE)</f>
        <v>0</v>
      </c>
      <c r="BD153" s="104">
        <f>VLOOKUP($B153,'Part 3 NNDR3'!$A$6:$FY$331,BD$4,FALSE)</f>
        <v>0</v>
      </c>
      <c r="BE153" s="104">
        <f>VLOOKUP($B153,'Part 3 NNDR3'!$A$6:$FY$331,BE$4,FALSE)</f>
        <v>0</v>
      </c>
      <c r="BF153" s="104">
        <f>VLOOKUP($B153,'Part 3 NNDR3'!$A$6:$FY$331,BF$4,FALSE)</f>
        <v>0</v>
      </c>
      <c r="BG153" s="104">
        <f>VLOOKUP($B153,'Part 3 NNDR3'!$A$6:$FY$331,BG$4,FALSE)</f>
        <v>0</v>
      </c>
      <c r="BH153" s="104">
        <f>VLOOKUP($B153,'Part 3 NNDR3'!$A$6:$FY$331,BH$4,FALSE)</f>
        <v>-18775111</v>
      </c>
      <c r="BI153" s="104">
        <f>VLOOKUP($B153,'Part 3 NNDR3'!$A$6:$FY$331,BI$4,FALSE)</f>
        <v>0</v>
      </c>
      <c r="BJ153" s="104">
        <f>VLOOKUP($B153,'Part 3 NNDR3'!$A$6:$FY$331,BJ$4,FALSE)</f>
        <v>-18775111</v>
      </c>
      <c r="BK153" s="104">
        <f>VLOOKUP($B153,'Part 3 NNDR3'!$A$6:$FY$331,BK$4,FALSE)</f>
        <v>-106145</v>
      </c>
      <c r="BL153" s="104">
        <f>VLOOKUP($B153,'Part 3 NNDR3'!$A$6:$FY$331,BL$4,FALSE)</f>
        <v>0</v>
      </c>
      <c r="BM153" s="104">
        <f>VLOOKUP($B153,'Part 3 NNDR3'!$A$6:$FY$331,BM$4,FALSE)</f>
        <v>-106145</v>
      </c>
      <c r="BN153" s="104">
        <f>VLOOKUP($B153,'Part 3 NNDR3'!$A$6:$FY$331,BN$4,FALSE)</f>
        <v>0</v>
      </c>
      <c r="BO153" s="104">
        <f>VLOOKUP($B153,'Part 3 NNDR3'!$A$6:$FY$331,BO$4,FALSE)</f>
        <v>0</v>
      </c>
      <c r="BP153" s="104">
        <f>VLOOKUP($B153,'Part 3 NNDR3'!$A$6:$FY$331,BP$4,FALSE)</f>
        <v>0</v>
      </c>
      <c r="BQ153" s="104">
        <f>VLOOKUP($B153,'Part 3 NNDR3'!$A$6:$FY$331,BQ$4,FALSE)</f>
        <v>-3269295</v>
      </c>
      <c r="BR153" s="104">
        <f>VLOOKUP($B153,'Part 3 NNDR3'!$A$6:$FY$331,BR$4,FALSE)</f>
        <v>0</v>
      </c>
      <c r="BS153" s="104">
        <f>VLOOKUP($B153,'Part 3 NNDR3'!$A$6:$FY$331,BS$4,FALSE)</f>
        <v>-3269295</v>
      </c>
      <c r="BT153" s="104">
        <f>VLOOKUP($B153,'Part 3 NNDR3'!$A$6:$FY$331,BT$4,FALSE)</f>
        <v>96218</v>
      </c>
      <c r="BU153" s="104">
        <f>VLOOKUP($B153,'Part 3 NNDR3'!$A$6:$FY$331,BU$4,FALSE)</f>
        <v>0</v>
      </c>
      <c r="BV153" s="104">
        <f>VLOOKUP($B153,'Part 3 NNDR3'!$A$6:$FY$331,BV$4,FALSE)</f>
        <v>96218</v>
      </c>
      <c r="BW153" s="104">
        <f>VLOOKUP($B153,'Part 3 NNDR3'!$A$6:$FY$331,BW$4,FALSE)</f>
        <v>-3279222</v>
      </c>
      <c r="BX153" s="104">
        <f>VLOOKUP($B153,'Part 3 NNDR3'!$A$6:$FY$331,BX$4,FALSE)</f>
        <v>0</v>
      </c>
      <c r="BY153" s="104">
        <f>VLOOKUP($B153,'Part 3 NNDR3'!$A$6:$FY$331,BY$4,FALSE)</f>
        <v>-3279222</v>
      </c>
      <c r="BZ153" s="104">
        <f>VLOOKUP($B153,'Part 3 NNDR3'!$A$6:$FY$331,BZ$4,FALSE)</f>
        <v>-200864</v>
      </c>
      <c r="CA153" s="104">
        <f>VLOOKUP($B153,'Part 3 NNDR3'!$A$6:$FY$331,CA$4,FALSE)</f>
        <v>0</v>
      </c>
      <c r="CB153" s="104">
        <f>VLOOKUP($B153,'Part 3 NNDR3'!$A$6:$FY$331,CB$4,FALSE)</f>
        <v>-200864</v>
      </c>
      <c r="CC153" s="104">
        <f>VLOOKUP($B153,'Part 3 NNDR3'!$A$6:$FY$331,CC$4,FALSE)</f>
        <v>21846</v>
      </c>
      <c r="CD153" s="104">
        <f>VLOOKUP($B153,'Part 3 NNDR3'!$A$6:$FY$331,CD$4,FALSE)</f>
        <v>0</v>
      </c>
      <c r="CE153" s="104">
        <f>VLOOKUP($B153,'Part 3 NNDR3'!$A$6:$FY$331,CE$4,FALSE)</f>
        <v>21846</v>
      </c>
      <c r="CF153" s="104">
        <f>VLOOKUP($B153,'Part 3 NNDR3'!$A$6:$FY$331,CF$4,FALSE)</f>
        <v>-345157</v>
      </c>
      <c r="CG153" s="104">
        <f>VLOOKUP($B153,'Part 3 NNDR3'!$A$6:$FY$331,CG$4,FALSE)</f>
        <v>0</v>
      </c>
      <c r="CH153" s="104">
        <f>VLOOKUP($B153,'Part 3 NNDR3'!$A$6:$FY$331,CH$4,FALSE)</f>
        <v>-345157</v>
      </c>
      <c r="CI153" s="104">
        <f>VLOOKUP($B153,'Part 3 NNDR3'!$A$6:$FY$331,CI$4,FALSE)</f>
        <v>-15513</v>
      </c>
      <c r="CJ153" s="104">
        <f>VLOOKUP($B153,'Part 3 NNDR3'!$A$6:$FY$331,CJ$4,FALSE)</f>
        <v>0</v>
      </c>
      <c r="CK153" s="104">
        <f>VLOOKUP($B153,'Part 3 NNDR3'!$A$6:$FY$331,CK$4,FALSE)</f>
        <v>-15513</v>
      </c>
      <c r="CL153" s="104">
        <f>VLOOKUP($B153,'Part 3 NNDR3'!$A$6:$FY$331,CL$4,FALSE)</f>
        <v>0</v>
      </c>
      <c r="CM153" s="104">
        <f>VLOOKUP($B153,'Part 3 NNDR3'!$A$6:$FY$331,CM$4,FALSE)</f>
        <v>0</v>
      </c>
      <c r="CN153" s="104">
        <f>VLOOKUP($B153,'Part 3 NNDR3'!$A$6:$FY$331,CN$4,FALSE)</f>
        <v>0</v>
      </c>
      <c r="CO153" s="104">
        <f>VLOOKUP($B153,'Part 3 NNDR3'!$A$6:$FY$331,CO$4,FALSE)</f>
        <v>0</v>
      </c>
      <c r="CP153" s="104">
        <f>VLOOKUP($B153,'Part 3 NNDR3'!$A$6:$FY$331,CP$4,FALSE)</f>
        <v>0</v>
      </c>
      <c r="CQ153" s="104">
        <f>VLOOKUP($B153,'Part 3 NNDR3'!$A$6:$FY$331,CQ$4,FALSE)</f>
        <v>0</v>
      </c>
      <c r="CR153" s="104">
        <f>VLOOKUP($B153,'Part 3 NNDR3'!$A$6:$FY$331,CR$4,FALSE)</f>
        <v>0</v>
      </c>
      <c r="CS153" s="104">
        <f>VLOOKUP($B153,'Part 3 NNDR3'!$A$6:$FY$331,CS$4,FALSE)</f>
        <v>0</v>
      </c>
      <c r="CT153" s="104">
        <f>VLOOKUP($B153,'Part 3 NNDR3'!$A$6:$FY$331,CT$4,FALSE)</f>
        <v>0</v>
      </c>
      <c r="CU153" s="104">
        <f>VLOOKUP($B153,'Part 3 NNDR3'!$A$6:$FY$331,CU$4,FALSE)</f>
        <v>0</v>
      </c>
      <c r="CV153" s="104">
        <f>VLOOKUP($B153,'Part 3 NNDR3'!$A$6:$FY$331,CV$4,FALSE)</f>
        <v>0</v>
      </c>
      <c r="CW153" s="104">
        <f>VLOOKUP($B153,'Part 3 NNDR3'!$A$6:$FY$331,CW$4,FALSE)</f>
        <v>0</v>
      </c>
      <c r="CX153" s="104">
        <f>VLOOKUP($B153,'Part 3 NNDR3'!$A$6:$FY$331,CX$4,FALSE)</f>
        <v>0</v>
      </c>
      <c r="CY153" s="104">
        <f>VLOOKUP($B153,'Part 3 NNDR3'!$A$6:$FY$331,CY$4,FALSE)</f>
        <v>0</v>
      </c>
      <c r="CZ153" s="104">
        <f>VLOOKUP($B153,'Part 3 NNDR3'!$A$6:$FY$331,CZ$4,FALSE)</f>
        <v>0</v>
      </c>
      <c r="DA153" s="104">
        <f>VLOOKUP($B153,'Part 3 NNDR3'!$A$6:$FY$331,DA$4,FALSE)</f>
        <v>0</v>
      </c>
      <c r="DB153" s="104">
        <f>VLOOKUP($B153,'Part 3 NNDR3'!$A$6:$FY$331,DB$4,FALSE)</f>
        <v>0</v>
      </c>
      <c r="DC153" s="104">
        <f>VLOOKUP($B153,'Part 3 NNDR3'!$A$6:$FY$331,DC$4,FALSE)</f>
        <v>0</v>
      </c>
      <c r="DD153" s="104">
        <f>VLOOKUP($B153,'Part 3 NNDR3'!$A$6:$FY$331,DD$4,FALSE)</f>
        <v>0</v>
      </c>
      <c r="DE153" s="104">
        <f>VLOOKUP($B153,'Part 3 NNDR3'!$A$6:$FY$331,DE$4,FALSE)</f>
        <v>0</v>
      </c>
      <c r="DF153" s="104">
        <f>VLOOKUP($B153,'Part 3 NNDR3'!$A$6:$FY$331,DF$4,FALSE)</f>
        <v>0</v>
      </c>
      <c r="DG153" s="104">
        <f>VLOOKUP($B153,'Part 3 NNDR3'!$A$6:$FY$331,DG$4,FALSE)</f>
        <v>0</v>
      </c>
      <c r="DH153" s="104">
        <f>VLOOKUP($B153,'Part 3 NNDR3'!$A$6:$FY$331,DH$4,FALSE)</f>
        <v>0</v>
      </c>
      <c r="DI153" s="104">
        <f>VLOOKUP($B153,'Part 3 NNDR3'!$A$6:$FY$331,DI$4,FALSE)</f>
        <v>0</v>
      </c>
      <c r="DJ153" s="104">
        <f>VLOOKUP($B153,'Part 3 NNDR3'!$A$6:$FY$331,DJ$4,FALSE)</f>
        <v>0</v>
      </c>
      <c r="DK153" s="104">
        <f>VLOOKUP($B153,'Part 3 NNDR3'!$A$6:$FY$331,DK$4,FALSE)</f>
        <v>0</v>
      </c>
      <c r="DL153" s="104">
        <f>VLOOKUP($B153,'Part 3 NNDR3'!$A$6:$FY$331,DL$4,FALSE)</f>
        <v>-539688</v>
      </c>
      <c r="DM153" s="104">
        <f>VLOOKUP($B153,'Part 3 NNDR3'!$A$6:$FY$331,DM$4,FALSE)</f>
        <v>0</v>
      </c>
      <c r="DN153" s="104">
        <f>VLOOKUP($B153,'Part 3 NNDR3'!$A$6:$FY$331,DN$4,FALSE)</f>
        <v>-539688</v>
      </c>
      <c r="DO153" s="104">
        <f>VLOOKUP($B153,'Part 3 NNDR3'!$A$6:$FY$331,DO$4,FALSE)</f>
        <v>-17842</v>
      </c>
      <c r="DP153" s="104">
        <f>VLOOKUP($B153,'Part 3 NNDR3'!$A$6:$FY$331,DP$4,FALSE)</f>
        <v>0</v>
      </c>
      <c r="DQ153" s="104">
        <f>VLOOKUP($B153,'Part 3 NNDR3'!$A$6:$FY$331,DQ$4,FALSE)</f>
        <v>-17842</v>
      </c>
      <c r="DR153" s="104">
        <f>VLOOKUP($B153,'Part 3 NNDR3'!$A$6:$FY$331,DR$4,FALSE)</f>
        <v>-1880</v>
      </c>
      <c r="DS153" s="104">
        <f>VLOOKUP($B153,'Part 3 NNDR3'!$A$6:$FY$331,DS$4,FALSE)</f>
        <v>0</v>
      </c>
      <c r="DT153" s="104">
        <f>VLOOKUP($B153,'Part 3 NNDR3'!$A$6:$FY$331,DT$4,FALSE)</f>
        <v>-1880</v>
      </c>
      <c r="DU153" s="104">
        <f>VLOOKUP($B153,'Part 3 NNDR3'!$A$6:$FY$331,DU$4,FALSE)</f>
        <v>-6737</v>
      </c>
      <c r="DV153" s="104">
        <f>VLOOKUP($B153,'Part 3 NNDR3'!$A$6:$FY$331,DV$4,FALSE)</f>
        <v>0</v>
      </c>
      <c r="DW153" s="104">
        <f>VLOOKUP($B153,'Part 3 NNDR3'!$A$6:$FY$331,DW$4,FALSE)</f>
        <v>-6737</v>
      </c>
      <c r="DX153" s="104">
        <f>VLOOKUP($B153,'Part 3 NNDR3'!$A$6:$FY$331,DX$4,FALSE)</f>
        <v>-2826</v>
      </c>
      <c r="DY153" s="104">
        <f>VLOOKUP($B153,'Part 3 NNDR3'!$A$6:$FY$331,DY$4,FALSE)</f>
        <v>0</v>
      </c>
      <c r="DZ153" s="104">
        <f>VLOOKUP($B153,'Part 3 NNDR3'!$A$6:$FY$331,DZ$4,FALSE)</f>
        <v>-2826</v>
      </c>
      <c r="EA153" s="104">
        <f>VLOOKUP($B153,'Part 3 NNDR3'!$A$6:$FY$331,EA$4,FALSE)</f>
        <v>-1816407</v>
      </c>
      <c r="EB153" s="104">
        <f>VLOOKUP($B153,'Part 3 NNDR3'!$A$6:$FY$331,EB$4,FALSE)</f>
        <v>0</v>
      </c>
      <c r="EC153" s="104">
        <f>VLOOKUP($B153,'Part 3 NNDR3'!$A$6:$FY$331,EC$4,FALSE)</f>
        <v>-1816407</v>
      </c>
      <c r="ED153" s="104">
        <f>VLOOKUP($B153,'Part 3 NNDR3'!$A$6:$FY$331,ED$4,FALSE)</f>
        <v>-66794</v>
      </c>
      <c r="EE153" s="104">
        <f>VLOOKUP($B153,'Part 3 NNDR3'!$A$6:$FY$331,EE$4,FALSE)</f>
        <v>0</v>
      </c>
      <c r="EF153" s="104">
        <f>VLOOKUP($B153,'Part 3 NNDR3'!$A$6:$FY$331,EF$4,FALSE)</f>
        <v>-66794</v>
      </c>
      <c r="EG153" s="104">
        <f>VLOOKUP($B153,'Part 3 NNDR3'!$A$6:$FY$331,EG$4,FALSE)</f>
        <v>0</v>
      </c>
      <c r="EH153" s="104">
        <f>VLOOKUP($B153,'Part 3 NNDR3'!$A$6:$FY$331,EH$4,FALSE)</f>
        <v>0</v>
      </c>
      <c r="EI153" s="104">
        <f>VLOOKUP($B153,'Part 3 NNDR3'!$A$6:$FY$331,EI$4,FALSE)</f>
        <v>0</v>
      </c>
      <c r="EJ153" s="104">
        <f>VLOOKUP($B153,'Part 3 NNDR3'!$A$6:$FY$331,EJ$4,FALSE)</f>
        <v>0</v>
      </c>
      <c r="EK153" s="104">
        <f>VLOOKUP($B153,'Part 3 NNDR3'!$A$6:$FY$331,EK$4,FALSE)</f>
        <v>0</v>
      </c>
      <c r="EL153" s="104">
        <f>VLOOKUP($B153,'Part 3 NNDR3'!$A$6:$FY$331,EL$4,FALSE)</f>
        <v>0</v>
      </c>
      <c r="EM153" s="104">
        <f>VLOOKUP($B153,'Part 3 NNDR3'!$A$6:$FY$331,EM$4,FALSE)</f>
        <v>-43763</v>
      </c>
      <c r="EN153" s="104">
        <f>VLOOKUP($B153,'Part 3 NNDR3'!$A$6:$FY$331,EN$4,FALSE)</f>
        <v>0</v>
      </c>
      <c r="EO153" s="104">
        <f>VLOOKUP($B153,'Part 3 NNDR3'!$A$6:$FY$331,EO$4,FALSE)</f>
        <v>-43763</v>
      </c>
      <c r="EP153" s="104">
        <f>VLOOKUP($B153,'Part 3 NNDR3'!$A$6:$FY$331,EP$4,FALSE)</f>
        <v>-1956249</v>
      </c>
      <c r="EQ153" s="104">
        <f>VLOOKUP($B153,'Part 3 NNDR3'!$A$6:$FY$331,EQ$4,FALSE)</f>
        <v>0</v>
      </c>
      <c r="ER153" s="104">
        <f>VLOOKUP($B153,'Part 3 NNDR3'!$A$6:$FY$331,ER$4,FALSE)</f>
        <v>-1956249</v>
      </c>
      <c r="ES153" s="104">
        <f>VLOOKUP($B153,'Part 3 NNDR3'!$A$6:$FY$331,ES$4,FALSE)</f>
        <v>0</v>
      </c>
      <c r="ET153" s="104">
        <f>VLOOKUP($B153,'Part 3 NNDR3'!$A$6:$FY$331,ET$4,FALSE)</f>
        <v>0</v>
      </c>
      <c r="EU153" s="104">
        <f>VLOOKUP($B153,'Part 3 NNDR3'!$A$6:$FY$331,EU$4,FALSE)</f>
        <v>0</v>
      </c>
      <c r="EV153" s="104">
        <f>VLOOKUP($B153,'Part 3 NNDR3'!$A$6:$FY$331,EV$4,FALSE)</f>
        <v>-9402</v>
      </c>
      <c r="EW153" s="104">
        <f>VLOOKUP($B153,'Part 3 NNDR3'!$A$6:$FY$331,EW$4,FALSE)</f>
        <v>0</v>
      </c>
      <c r="EX153" s="104">
        <f>VLOOKUP($B153,'Part 3 NNDR3'!$A$6:$FY$331,EX$4,FALSE)</f>
        <v>-9402</v>
      </c>
      <c r="EY153" s="104">
        <f>VLOOKUP($B153,'Part 3 NNDR3'!$A$6:$FY$331,EY$4,FALSE)</f>
        <v>-9402</v>
      </c>
      <c r="EZ153" s="104">
        <f>VLOOKUP($B153,'Part 3 NNDR3'!$A$6:$FY$331,EZ$4,FALSE)</f>
        <v>0</v>
      </c>
      <c r="FA153" s="104">
        <f>VLOOKUP($B153,'Part 3 NNDR3'!$A$6:$FY$331,FA$4,FALSE)</f>
        <v>-9402</v>
      </c>
      <c r="FB153" s="104">
        <f>VLOOKUP($B153,'Part 3 NNDR3'!$A$6:$FY$331,FB$4,FALSE)</f>
        <v>147598955</v>
      </c>
      <c r="FC153" s="104">
        <f>VLOOKUP($B153,'Part 3 NNDR3'!$A$6:$FY$331,FC$4,FALSE)</f>
        <v>0</v>
      </c>
      <c r="FD153" s="104">
        <f>VLOOKUP($B153,'Part 3 NNDR3'!$A$6:$FY$331,FD$4,FALSE)</f>
        <v>147598955</v>
      </c>
      <c r="FE153" s="104">
        <f>VLOOKUP($B153,'Part 3 NNDR3'!$A$6:$FY$331,FE$4,FALSE)</f>
        <v>-1092249</v>
      </c>
      <c r="FF153" s="104">
        <f>VLOOKUP($B153,'Part 3 NNDR3'!$A$6:$FY$331,FF$4,FALSE)</f>
        <v>0</v>
      </c>
      <c r="FG153" s="104">
        <f>VLOOKUP($B153,'Part 3 NNDR3'!$A$6:$FY$331,FG$4,FALSE)</f>
        <v>-1092249</v>
      </c>
      <c r="FH153" s="104">
        <f>VLOOKUP($B153,'Part 3 NNDR3'!$A$6:$FY$331,FH$4,FALSE)</f>
        <v>-18775111</v>
      </c>
      <c r="FI153" s="104">
        <f>VLOOKUP($B153,'Part 3 NNDR3'!$A$6:$FY$331,FI$4,FALSE)</f>
        <v>0</v>
      </c>
      <c r="FJ153" s="104">
        <f>VLOOKUP($B153,'Part 3 NNDR3'!$A$6:$FY$331,FJ$4,FALSE)</f>
        <v>-18775111</v>
      </c>
      <c r="FK153" s="104">
        <f>VLOOKUP($B153,'Part 3 NNDR3'!$A$6:$FY$331,FK$4,FALSE)</f>
        <v>-3279222</v>
      </c>
      <c r="FL153" s="104">
        <f>VLOOKUP($B153,'Part 3 NNDR3'!$A$6:$FY$331,FL$4,FALSE)</f>
        <v>0</v>
      </c>
      <c r="FM153" s="104">
        <f>VLOOKUP($B153,'Part 3 NNDR3'!$A$6:$FY$331,FM$4,FALSE)</f>
        <v>-3279222</v>
      </c>
      <c r="FN153" s="104">
        <f>VLOOKUP($B153,'Part 3 NNDR3'!$A$6:$FY$331,FN$4,FALSE)</f>
        <v>-539688</v>
      </c>
      <c r="FO153" s="104">
        <f>VLOOKUP($B153,'Part 3 NNDR3'!$A$6:$FY$331,FO$4,FALSE)</f>
        <v>0</v>
      </c>
      <c r="FP153" s="104">
        <f>VLOOKUP($B153,'Part 3 NNDR3'!$A$6:$FY$331,FP$4,FALSE)</f>
        <v>-539688</v>
      </c>
      <c r="FQ153" s="104">
        <f>VLOOKUP($B153,'Part 3 NNDR3'!$A$6:$FY$331,FQ$4,FALSE)</f>
        <v>-1956249</v>
      </c>
      <c r="FR153" s="104">
        <f>VLOOKUP($B153,'Part 3 NNDR3'!$A$6:$FY$331,FR$4,FALSE)</f>
        <v>0</v>
      </c>
      <c r="FS153" s="104">
        <f>VLOOKUP($B153,'Part 3 NNDR3'!$A$6:$FY$331,FS$4,FALSE)</f>
        <v>-1956249</v>
      </c>
      <c r="FT153" s="104">
        <f>VLOOKUP($B153,'Part 3 NNDR3'!$A$6:$FY$331,FT$4,FALSE)</f>
        <v>-9402</v>
      </c>
      <c r="FU153" s="104">
        <f>VLOOKUP($B153,'Part 3 NNDR3'!$A$6:$FY$331,FU$4,FALSE)</f>
        <v>0</v>
      </c>
      <c r="FV153" s="104">
        <f>VLOOKUP($B153,'Part 3 NNDR3'!$A$6:$FY$331,FV$4,FALSE)</f>
        <v>-9402</v>
      </c>
      <c r="FW153" s="104">
        <f>VLOOKUP($B153,'Part 3 NNDR3'!$A$6:$FY$331,FW$4,FALSE)</f>
        <v>-25651921</v>
      </c>
      <c r="FX153" s="104">
        <f>VLOOKUP($B153,'Part 3 NNDR3'!$A$6:$FY$331,FX$4,FALSE)</f>
        <v>0</v>
      </c>
      <c r="FY153" s="104">
        <f>VLOOKUP($B153,'Part 3 NNDR3'!$A$6:$FY$331,FY$4,FALSE)</f>
        <v>-25651921</v>
      </c>
      <c r="FZ153" s="104">
        <f>VLOOKUP($B153,'Part 3 NNDR3'!$A$6:$FY$331,FZ$4,FALSE)</f>
        <v>121947034</v>
      </c>
      <c r="GA153" s="104">
        <f>VLOOKUP($B153,'Part 3 NNDR3'!$A$6:$FY$331,GA$4,FALSE)</f>
        <v>0</v>
      </c>
      <c r="GB153" s="104">
        <f>VLOOKUP($B153,'Part 3 NNDR3'!$A$6:$FY$331,GB$4,FALSE)</f>
        <v>121947034</v>
      </c>
      <c r="GC153" s="105" t="str">
        <f>VLOOKUP($B153,'Data (Updated)'!$C$4:$E$329,2,FALSE)</f>
        <v>E5100</v>
      </c>
      <c r="GD153" s="105" t="str">
        <f>VLOOKUP($B153,'Data (Updated)'!$C$4:$E$329,3,FALSE)</f>
        <v>NA</v>
      </c>
    </row>
    <row r="154" spans="1:186" ht="12.75" x14ac:dyDescent="0.2">
      <c r="A154" s="75">
        <v>149</v>
      </c>
      <c r="B154" s="100" t="s">
        <v>400</v>
      </c>
      <c r="C154" s="101" t="s">
        <v>941</v>
      </c>
      <c r="D154" s="102" t="s">
        <v>943</v>
      </c>
      <c r="E154" s="103" t="s">
        <v>399</v>
      </c>
      <c r="F154" s="104">
        <f>VLOOKUP($B154,'Part 3 NNDR3'!$A$6:$FY$331,F$4,FALSE)</f>
        <v>0</v>
      </c>
      <c r="G154" s="104">
        <f>VLOOKUP($B154,'Part 3 NNDR3'!$A$6:$FY$331,G$4,FALSE)</f>
        <v>0</v>
      </c>
      <c r="H154" s="104">
        <f>VLOOKUP($B154,'Part 3 NNDR3'!$A$6:$FY$331,H$4,FALSE)</f>
        <v>0</v>
      </c>
      <c r="I154" s="104">
        <f>VLOOKUP($B154,'Part 3 NNDR3'!$A$6:$FY$331,I$4,FALSE)</f>
        <v>23263090</v>
      </c>
      <c r="J154" s="104">
        <f>VLOOKUP($B154,'Part 3 NNDR3'!$A$6:$FY$331,J$4,FALSE)</f>
        <v>0</v>
      </c>
      <c r="K154" s="104">
        <f>VLOOKUP($B154,'Part 3 NNDR3'!$A$6:$FY$331,K$4,FALSE)</f>
        <v>23263090</v>
      </c>
      <c r="L154" s="104">
        <f>VLOOKUP($B154,'Part 3 NNDR3'!$A$6:$FY$331,L$4,FALSE)</f>
        <v>0</v>
      </c>
      <c r="M154" s="104">
        <f>VLOOKUP($B154,'Part 3 NNDR3'!$A$6:$FY$331,M$4,FALSE)</f>
        <v>0</v>
      </c>
      <c r="N154" s="104">
        <f>VLOOKUP($B154,'Part 3 NNDR3'!$A$6:$FY$331,N$4,FALSE)</f>
        <v>0</v>
      </c>
      <c r="O154" s="104">
        <f>VLOOKUP($B154,'Part 3 NNDR3'!$A$6:$FY$331,O$4,FALSE)</f>
        <v>48145</v>
      </c>
      <c r="P154" s="104">
        <f>VLOOKUP($B154,'Part 3 NNDR3'!$A$6:$FY$331,P$4,FALSE)</f>
        <v>0</v>
      </c>
      <c r="Q154" s="104">
        <f>VLOOKUP($B154,'Part 3 NNDR3'!$A$6:$FY$331,Q$4,FALSE)</f>
        <v>48145</v>
      </c>
      <c r="R154" s="104">
        <f>VLOOKUP($B154,'Part 3 NNDR3'!$A$6:$FY$331,R$4,FALSE)</f>
        <v>23311235</v>
      </c>
      <c r="S154" s="104">
        <f>VLOOKUP($B154,'Part 3 NNDR3'!$A$6:$FY$331,S$4,FALSE)</f>
        <v>0</v>
      </c>
      <c r="T154" s="104">
        <f>VLOOKUP($B154,'Part 3 NNDR3'!$A$6:$FY$331,T$4,FALSE)</f>
        <v>23311235</v>
      </c>
      <c r="U154" s="104">
        <f>VLOOKUP($B154,'Part 3 NNDR3'!$A$6:$FY$331,U$4,FALSE)</f>
        <v>-3403183</v>
      </c>
      <c r="V154" s="104">
        <f>VLOOKUP($B154,'Part 3 NNDR3'!$A$6:$FY$331,V$4,FALSE)</f>
        <v>0</v>
      </c>
      <c r="W154" s="104">
        <f>VLOOKUP($B154,'Part 3 NNDR3'!$A$6:$FY$331,W$4,FALSE)</f>
        <v>-3403183</v>
      </c>
      <c r="X154" s="104">
        <f>VLOOKUP($B154,'Part 3 NNDR3'!$A$6:$FY$331,X$4,FALSE)</f>
        <v>-21190</v>
      </c>
      <c r="Y154" s="104">
        <f>VLOOKUP($B154,'Part 3 NNDR3'!$A$6:$FY$331,Y$4,FALSE)</f>
        <v>0</v>
      </c>
      <c r="Z154" s="104">
        <f>VLOOKUP($B154,'Part 3 NNDR3'!$A$6:$FY$331,Z$4,FALSE)</f>
        <v>-21190</v>
      </c>
      <c r="AA154" s="104">
        <f>VLOOKUP($B154,'Part 3 NNDR3'!$A$6:$FY$331,AA$4,FALSE)</f>
        <v>-38530</v>
      </c>
      <c r="AB154" s="104">
        <f>VLOOKUP($B154,'Part 3 NNDR3'!$A$6:$FY$331,AB$4,FALSE)</f>
        <v>0</v>
      </c>
      <c r="AC154" s="104">
        <f>VLOOKUP($B154,'Part 3 NNDR3'!$A$6:$FY$331,AC$4,FALSE)</f>
        <v>-38530</v>
      </c>
      <c r="AD154" s="104">
        <f>VLOOKUP($B154,'Part 3 NNDR3'!$A$6:$FY$331,AD$4,FALSE)</f>
        <v>-33080</v>
      </c>
      <c r="AE154" s="104">
        <f>VLOOKUP($B154,'Part 3 NNDR3'!$A$6:$FY$331,AE$4,FALSE)</f>
        <v>0</v>
      </c>
      <c r="AF154" s="104">
        <f>VLOOKUP($B154,'Part 3 NNDR3'!$A$6:$FY$331,AF$4,FALSE)</f>
        <v>-33080</v>
      </c>
      <c r="AG154" s="104">
        <f>VLOOKUP($B154,'Part 3 NNDR3'!$A$6:$FY$331,AG$4,FALSE)</f>
        <v>173</v>
      </c>
      <c r="AH154" s="104">
        <f>VLOOKUP($B154,'Part 3 NNDR3'!$A$6:$FY$331,AH$4,FALSE)</f>
        <v>0</v>
      </c>
      <c r="AI154" s="104">
        <f>VLOOKUP($B154,'Part 3 NNDR3'!$A$6:$FY$331,AI$4,FALSE)</f>
        <v>173</v>
      </c>
      <c r="AJ154" s="104">
        <f>VLOOKUP($B154,'Part 3 NNDR3'!$A$6:$FY$331,AJ$4,FALSE)</f>
        <v>1794131</v>
      </c>
      <c r="AK154" s="104">
        <f>VLOOKUP($B154,'Part 3 NNDR3'!$A$6:$FY$331,AK$4,FALSE)</f>
        <v>0</v>
      </c>
      <c r="AL154" s="104">
        <f>VLOOKUP($B154,'Part 3 NNDR3'!$A$6:$FY$331,AL$4,FALSE)</f>
        <v>1794131</v>
      </c>
      <c r="AM154" s="104">
        <f>VLOOKUP($B154,'Part 3 NNDR3'!$A$6:$FY$331,AM$4,FALSE)</f>
        <v>-441679</v>
      </c>
      <c r="AN154" s="104">
        <f>VLOOKUP($B154,'Part 3 NNDR3'!$A$6:$FY$331,AN$4,FALSE)</f>
        <v>0</v>
      </c>
      <c r="AO154" s="104">
        <f>VLOOKUP($B154,'Part 3 NNDR3'!$A$6:$FY$331,AO$4,FALSE)</f>
        <v>-441679</v>
      </c>
      <c r="AP154" s="104">
        <f>VLOOKUP($B154,'Part 3 NNDR3'!$A$6:$FY$331,AP$4,FALSE)</f>
        <v>-3608860</v>
      </c>
      <c r="AQ154" s="104">
        <f>VLOOKUP($B154,'Part 3 NNDR3'!$A$6:$FY$331,AQ$4,FALSE)</f>
        <v>0</v>
      </c>
      <c r="AR154" s="104">
        <f>VLOOKUP($B154,'Part 3 NNDR3'!$A$6:$FY$331,AR$4,FALSE)</f>
        <v>-3608860</v>
      </c>
      <c r="AS154" s="104">
        <f>VLOOKUP($B154,'Part 3 NNDR3'!$A$6:$FY$331,AS$4,FALSE)</f>
        <v>-30030</v>
      </c>
      <c r="AT154" s="104">
        <f>VLOOKUP($B154,'Part 3 NNDR3'!$A$6:$FY$331,AT$4,FALSE)</f>
        <v>0</v>
      </c>
      <c r="AU154" s="104">
        <f>VLOOKUP($B154,'Part 3 NNDR3'!$A$6:$FY$331,AU$4,FALSE)</f>
        <v>-30030</v>
      </c>
      <c r="AV154" s="104">
        <f>VLOOKUP($B154,'Part 3 NNDR3'!$A$6:$FY$331,AV$4,FALSE)</f>
        <v>-43878</v>
      </c>
      <c r="AW154" s="104">
        <f>VLOOKUP($B154,'Part 3 NNDR3'!$A$6:$FY$331,AW$4,FALSE)</f>
        <v>0</v>
      </c>
      <c r="AX154" s="104">
        <f>VLOOKUP($B154,'Part 3 NNDR3'!$A$6:$FY$331,AX$4,FALSE)</f>
        <v>-43878</v>
      </c>
      <c r="AY154" s="104">
        <f>VLOOKUP($B154,'Part 3 NNDR3'!$A$6:$FY$331,AY$4,FALSE)</f>
        <v>0</v>
      </c>
      <c r="AZ154" s="104">
        <f>VLOOKUP($B154,'Part 3 NNDR3'!$A$6:$FY$331,AZ$4,FALSE)</f>
        <v>0</v>
      </c>
      <c r="BA154" s="104">
        <f>VLOOKUP($B154,'Part 3 NNDR3'!$A$6:$FY$331,BA$4,FALSE)</f>
        <v>0</v>
      </c>
      <c r="BB154" s="104">
        <f>VLOOKUP($B154,'Part 3 NNDR3'!$A$6:$FY$331,BB$4,FALSE)</f>
        <v>-26767</v>
      </c>
      <c r="BC154" s="104">
        <f>VLOOKUP($B154,'Part 3 NNDR3'!$A$6:$FY$331,BC$4,FALSE)</f>
        <v>0</v>
      </c>
      <c r="BD154" s="104">
        <f>VLOOKUP($B154,'Part 3 NNDR3'!$A$6:$FY$331,BD$4,FALSE)</f>
        <v>-26767</v>
      </c>
      <c r="BE154" s="104">
        <f>VLOOKUP($B154,'Part 3 NNDR3'!$A$6:$FY$331,BE$4,FALSE)</f>
        <v>343</v>
      </c>
      <c r="BF154" s="104">
        <f>VLOOKUP($B154,'Part 3 NNDR3'!$A$6:$FY$331,BF$4,FALSE)</f>
        <v>0</v>
      </c>
      <c r="BG154" s="104">
        <f>VLOOKUP($B154,'Part 3 NNDR3'!$A$6:$FY$331,BG$4,FALSE)</f>
        <v>343</v>
      </c>
      <c r="BH154" s="104">
        <f>VLOOKUP($B154,'Part 3 NNDR3'!$A$6:$FY$331,BH$4,FALSE)</f>
        <v>-5798453</v>
      </c>
      <c r="BI154" s="104">
        <f>VLOOKUP($B154,'Part 3 NNDR3'!$A$6:$FY$331,BI$4,FALSE)</f>
        <v>0</v>
      </c>
      <c r="BJ154" s="104">
        <f>VLOOKUP($B154,'Part 3 NNDR3'!$A$6:$FY$331,BJ$4,FALSE)</f>
        <v>-5798453</v>
      </c>
      <c r="BK154" s="104">
        <f>VLOOKUP($B154,'Part 3 NNDR3'!$A$6:$FY$331,BK$4,FALSE)</f>
        <v>0</v>
      </c>
      <c r="BL154" s="104">
        <f>VLOOKUP($B154,'Part 3 NNDR3'!$A$6:$FY$331,BL$4,FALSE)</f>
        <v>0</v>
      </c>
      <c r="BM154" s="104">
        <f>VLOOKUP($B154,'Part 3 NNDR3'!$A$6:$FY$331,BM$4,FALSE)</f>
        <v>0</v>
      </c>
      <c r="BN154" s="104">
        <f>VLOOKUP($B154,'Part 3 NNDR3'!$A$6:$FY$331,BN$4,FALSE)</f>
        <v>0</v>
      </c>
      <c r="BO154" s="104">
        <f>VLOOKUP($B154,'Part 3 NNDR3'!$A$6:$FY$331,BO$4,FALSE)</f>
        <v>0</v>
      </c>
      <c r="BP154" s="104">
        <f>VLOOKUP($B154,'Part 3 NNDR3'!$A$6:$FY$331,BP$4,FALSE)</f>
        <v>0</v>
      </c>
      <c r="BQ154" s="104">
        <f>VLOOKUP($B154,'Part 3 NNDR3'!$A$6:$FY$331,BQ$4,FALSE)</f>
        <v>-1278877</v>
      </c>
      <c r="BR154" s="104">
        <f>VLOOKUP($B154,'Part 3 NNDR3'!$A$6:$FY$331,BR$4,FALSE)</f>
        <v>0</v>
      </c>
      <c r="BS154" s="104">
        <f>VLOOKUP($B154,'Part 3 NNDR3'!$A$6:$FY$331,BS$4,FALSE)</f>
        <v>-1278877</v>
      </c>
      <c r="BT154" s="104">
        <f>VLOOKUP($B154,'Part 3 NNDR3'!$A$6:$FY$331,BT$4,FALSE)</f>
        <v>-479</v>
      </c>
      <c r="BU154" s="104">
        <f>VLOOKUP($B154,'Part 3 NNDR3'!$A$6:$FY$331,BU$4,FALSE)</f>
        <v>0</v>
      </c>
      <c r="BV154" s="104">
        <f>VLOOKUP($B154,'Part 3 NNDR3'!$A$6:$FY$331,BV$4,FALSE)</f>
        <v>-479</v>
      </c>
      <c r="BW154" s="104">
        <f>VLOOKUP($B154,'Part 3 NNDR3'!$A$6:$FY$331,BW$4,FALSE)</f>
        <v>-1279356</v>
      </c>
      <c r="BX154" s="104">
        <f>VLOOKUP($B154,'Part 3 NNDR3'!$A$6:$FY$331,BX$4,FALSE)</f>
        <v>0</v>
      </c>
      <c r="BY154" s="104">
        <f>VLOOKUP($B154,'Part 3 NNDR3'!$A$6:$FY$331,BY$4,FALSE)</f>
        <v>-1279356</v>
      </c>
      <c r="BZ154" s="104">
        <f>VLOOKUP($B154,'Part 3 NNDR3'!$A$6:$FY$331,BZ$4,FALSE)</f>
        <v>-83275</v>
      </c>
      <c r="CA154" s="104">
        <f>VLOOKUP($B154,'Part 3 NNDR3'!$A$6:$FY$331,CA$4,FALSE)</f>
        <v>0</v>
      </c>
      <c r="CB154" s="104">
        <f>VLOOKUP($B154,'Part 3 NNDR3'!$A$6:$FY$331,CB$4,FALSE)</f>
        <v>-83275</v>
      </c>
      <c r="CC154" s="104">
        <f>VLOOKUP($B154,'Part 3 NNDR3'!$A$6:$FY$331,CC$4,FALSE)</f>
        <v>11865</v>
      </c>
      <c r="CD154" s="104">
        <f>VLOOKUP($B154,'Part 3 NNDR3'!$A$6:$FY$331,CD$4,FALSE)</f>
        <v>0</v>
      </c>
      <c r="CE154" s="104">
        <f>VLOOKUP($B154,'Part 3 NNDR3'!$A$6:$FY$331,CE$4,FALSE)</f>
        <v>11865</v>
      </c>
      <c r="CF154" s="104">
        <f>VLOOKUP($B154,'Part 3 NNDR3'!$A$6:$FY$331,CF$4,FALSE)</f>
        <v>-41697</v>
      </c>
      <c r="CG154" s="104">
        <f>VLOOKUP($B154,'Part 3 NNDR3'!$A$6:$FY$331,CG$4,FALSE)</f>
        <v>0</v>
      </c>
      <c r="CH154" s="104">
        <f>VLOOKUP($B154,'Part 3 NNDR3'!$A$6:$FY$331,CH$4,FALSE)</f>
        <v>-41697</v>
      </c>
      <c r="CI154" s="104">
        <f>VLOOKUP($B154,'Part 3 NNDR3'!$A$6:$FY$331,CI$4,FALSE)</f>
        <v>-112</v>
      </c>
      <c r="CJ154" s="104">
        <f>VLOOKUP($B154,'Part 3 NNDR3'!$A$6:$FY$331,CJ$4,FALSE)</f>
        <v>0</v>
      </c>
      <c r="CK154" s="104">
        <f>VLOOKUP($B154,'Part 3 NNDR3'!$A$6:$FY$331,CK$4,FALSE)</f>
        <v>-112</v>
      </c>
      <c r="CL154" s="104">
        <f>VLOOKUP($B154,'Part 3 NNDR3'!$A$6:$FY$331,CL$4,FALSE)</f>
        <v>-2391</v>
      </c>
      <c r="CM154" s="104">
        <f>VLOOKUP($B154,'Part 3 NNDR3'!$A$6:$FY$331,CM$4,FALSE)</f>
        <v>0</v>
      </c>
      <c r="CN154" s="104">
        <f>VLOOKUP($B154,'Part 3 NNDR3'!$A$6:$FY$331,CN$4,FALSE)</f>
        <v>-2391</v>
      </c>
      <c r="CO154" s="104">
        <f>VLOOKUP($B154,'Part 3 NNDR3'!$A$6:$FY$331,CO$4,FALSE)</f>
        <v>0</v>
      </c>
      <c r="CP154" s="104">
        <f>VLOOKUP($B154,'Part 3 NNDR3'!$A$6:$FY$331,CP$4,FALSE)</f>
        <v>0</v>
      </c>
      <c r="CQ154" s="104">
        <f>VLOOKUP($B154,'Part 3 NNDR3'!$A$6:$FY$331,CQ$4,FALSE)</f>
        <v>0</v>
      </c>
      <c r="CR154" s="104">
        <f>VLOOKUP($B154,'Part 3 NNDR3'!$A$6:$FY$331,CR$4,FALSE)</f>
        <v>0</v>
      </c>
      <c r="CS154" s="104">
        <f>VLOOKUP($B154,'Part 3 NNDR3'!$A$6:$FY$331,CS$4,FALSE)</f>
        <v>0</v>
      </c>
      <c r="CT154" s="104">
        <f>VLOOKUP($B154,'Part 3 NNDR3'!$A$6:$FY$331,CT$4,FALSE)</f>
        <v>0</v>
      </c>
      <c r="CU154" s="104">
        <f>VLOOKUP($B154,'Part 3 NNDR3'!$A$6:$FY$331,CU$4,FALSE)</f>
        <v>0</v>
      </c>
      <c r="CV154" s="104">
        <f>VLOOKUP($B154,'Part 3 NNDR3'!$A$6:$FY$331,CV$4,FALSE)</f>
        <v>0</v>
      </c>
      <c r="CW154" s="104">
        <f>VLOOKUP($B154,'Part 3 NNDR3'!$A$6:$FY$331,CW$4,FALSE)</f>
        <v>0</v>
      </c>
      <c r="CX154" s="104">
        <f>VLOOKUP($B154,'Part 3 NNDR3'!$A$6:$FY$331,CX$4,FALSE)</f>
        <v>0</v>
      </c>
      <c r="CY154" s="104">
        <f>VLOOKUP($B154,'Part 3 NNDR3'!$A$6:$FY$331,CY$4,FALSE)</f>
        <v>0</v>
      </c>
      <c r="CZ154" s="104">
        <f>VLOOKUP($B154,'Part 3 NNDR3'!$A$6:$FY$331,CZ$4,FALSE)</f>
        <v>0</v>
      </c>
      <c r="DA154" s="104">
        <f>VLOOKUP($B154,'Part 3 NNDR3'!$A$6:$FY$331,DA$4,FALSE)</f>
        <v>0</v>
      </c>
      <c r="DB154" s="104">
        <f>VLOOKUP($B154,'Part 3 NNDR3'!$A$6:$FY$331,DB$4,FALSE)</f>
        <v>0</v>
      </c>
      <c r="DC154" s="104">
        <f>VLOOKUP($B154,'Part 3 NNDR3'!$A$6:$FY$331,DC$4,FALSE)</f>
        <v>0</v>
      </c>
      <c r="DD154" s="104">
        <f>VLOOKUP($B154,'Part 3 NNDR3'!$A$6:$FY$331,DD$4,FALSE)</f>
        <v>0</v>
      </c>
      <c r="DE154" s="104">
        <f>VLOOKUP($B154,'Part 3 NNDR3'!$A$6:$FY$331,DE$4,FALSE)</f>
        <v>0</v>
      </c>
      <c r="DF154" s="104">
        <f>VLOOKUP($B154,'Part 3 NNDR3'!$A$6:$FY$331,DF$4,FALSE)</f>
        <v>0</v>
      </c>
      <c r="DG154" s="104">
        <f>VLOOKUP($B154,'Part 3 NNDR3'!$A$6:$FY$331,DG$4,FALSE)</f>
        <v>0</v>
      </c>
      <c r="DH154" s="104">
        <f>VLOOKUP($B154,'Part 3 NNDR3'!$A$6:$FY$331,DH$4,FALSE)</f>
        <v>0</v>
      </c>
      <c r="DI154" s="104">
        <f>VLOOKUP($B154,'Part 3 NNDR3'!$A$6:$FY$331,DI$4,FALSE)</f>
        <v>0</v>
      </c>
      <c r="DJ154" s="104">
        <f>VLOOKUP($B154,'Part 3 NNDR3'!$A$6:$FY$331,DJ$4,FALSE)</f>
        <v>0</v>
      </c>
      <c r="DK154" s="104">
        <f>VLOOKUP($B154,'Part 3 NNDR3'!$A$6:$FY$331,DK$4,FALSE)</f>
        <v>0</v>
      </c>
      <c r="DL154" s="104">
        <f>VLOOKUP($B154,'Part 3 NNDR3'!$A$6:$FY$331,DL$4,FALSE)</f>
        <v>-115610</v>
      </c>
      <c r="DM154" s="104">
        <f>VLOOKUP($B154,'Part 3 NNDR3'!$A$6:$FY$331,DM$4,FALSE)</f>
        <v>0</v>
      </c>
      <c r="DN154" s="104">
        <f>VLOOKUP($B154,'Part 3 NNDR3'!$A$6:$FY$331,DN$4,FALSE)</f>
        <v>-115610</v>
      </c>
      <c r="DO154" s="104">
        <f>VLOOKUP($B154,'Part 3 NNDR3'!$A$6:$FY$331,DO$4,FALSE)</f>
        <v>-5676</v>
      </c>
      <c r="DP154" s="104">
        <f>VLOOKUP($B154,'Part 3 NNDR3'!$A$6:$FY$331,DP$4,FALSE)</f>
        <v>0</v>
      </c>
      <c r="DQ154" s="104">
        <f>VLOOKUP($B154,'Part 3 NNDR3'!$A$6:$FY$331,DQ$4,FALSE)</f>
        <v>-5676</v>
      </c>
      <c r="DR154" s="104">
        <f>VLOOKUP($B154,'Part 3 NNDR3'!$A$6:$FY$331,DR$4,FALSE)</f>
        <v>315</v>
      </c>
      <c r="DS154" s="104">
        <f>VLOOKUP($B154,'Part 3 NNDR3'!$A$6:$FY$331,DS$4,FALSE)</f>
        <v>0</v>
      </c>
      <c r="DT154" s="104">
        <f>VLOOKUP($B154,'Part 3 NNDR3'!$A$6:$FY$331,DT$4,FALSE)</f>
        <v>315</v>
      </c>
      <c r="DU154" s="104">
        <f>VLOOKUP($B154,'Part 3 NNDR3'!$A$6:$FY$331,DU$4,FALSE)</f>
        <v>-45261</v>
      </c>
      <c r="DV154" s="104">
        <f>VLOOKUP($B154,'Part 3 NNDR3'!$A$6:$FY$331,DV$4,FALSE)</f>
        <v>0</v>
      </c>
      <c r="DW154" s="104">
        <f>VLOOKUP($B154,'Part 3 NNDR3'!$A$6:$FY$331,DW$4,FALSE)</f>
        <v>-45261</v>
      </c>
      <c r="DX154" s="104">
        <f>VLOOKUP($B154,'Part 3 NNDR3'!$A$6:$FY$331,DX$4,FALSE)</f>
        <v>104</v>
      </c>
      <c r="DY154" s="104">
        <f>VLOOKUP($B154,'Part 3 NNDR3'!$A$6:$FY$331,DY$4,FALSE)</f>
        <v>0</v>
      </c>
      <c r="DZ154" s="104">
        <f>VLOOKUP($B154,'Part 3 NNDR3'!$A$6:$FY$331,DZ$4,FALSE)</f>
        <v>104</v>
      </c>
      <c r="EA154" s="104">
        <f>VLOOKUP($B154,'Part 3 NNDR3'!$A$6:$FY$331,EA$4,FALSE)</f>
        <v>-873369</v>
      </c>
      <c r="EB154" s="104">
        <f>VLOOKUP($B154,'Part 3 NNDR3'!$A$6:$FY$331,EB$4,FALSE)</f>
        <v>0</v>
      </c>
      <c r="EC154" s="104">
        <f>VLOOKUP($B154,'Part 3 NNDR3'!$A$6:$FY$331,EC$4,FALSE)</f>
        <v>-873369</v>
      </c>
      <c r="ED154" s="104">
        <f>VLOOKUP($B154,'Part 3 NNDR3'!$A$6:$FY$331,ED$4,FALSE)</f>
        <v>-9976</v>
      </c>
      <c r="EE154" s="104">
        <f>VLOOKUP($B154,'Part 3 NNDR3'!$A$6:$FY$331,EE$4,FALSE)</f>
        <v>0</v>
      </c>
      <c r="EF154" s="104">
        <f>VLOOKUP($B154,'Part 3 NNDR3'!$A$6:$FY$331,EF$4,FALSE)</f>
        <v>-9976</v>
      </c>
      <c r="EG154" s="104">
        <f>VLOOKUP($B154,'Part 3 NNDR3'!$A$6:$FY$331,EG$4,FALSE)</f>
        <v>-366707</v>
      </c>
      <c r="EH154" s="104">
        <f>VLOOKUP($B154,'Part 3 NNDR3'!$A$6:$FY$331,EH$4,FALSE)</f>
        <v>0</v>
      </c>
      <c r="EI154" s="104">
        <f>VLOOKUP($B154,'Part 3 NNDR3'!$A$6:$FY$331,EI$4,FALSE)</f>
        <v>-366707</v>
      </c>
      <c r="EJ154" s="104">
        <f>VLOOKUP($B154,'Part 3 NNDR3'!$A$6:$FY$331,EJ$4,FALSE)</f>
        <v>0</v>
      </c>
      <c r="EK154" s="104">
        <f>VLOOKUP($B154,'Part 3 NNDR3'!$A$6:$FY$331,EK$4,FALSE)</f>
        <v>0</v>
      </c>
      <c r="EL154" s="104">
        <f>VLOOKUP($B154,'Part 3 NNDR3'!$A$6:$FY$331,EL$4,FALSE)</f>
        <v>0</v>
      </c>
      <c r="EM154" s="104">
        <f>VLOOKUP($B154,'Part 3 NNDR3'!$A$6:$FY$331,EM$4,FALSE)</f>
        <v>-26265</v>
      </c>
      <c r="EN154" s="104">
        <f>VLOOKUP($B154,'Part 3 NNDR3'!$A$6:$FY$331,EN$4,FALSE)</f>
        <v>0</v>
      </c>
      <c r="EO154" s="104">
        <f>VLOOKUP($B154,'Part 3 NNDR3'!$A$6:$FY$331,EO$4,FALSE)</f>
        <v>-26265</v>
      </c>
      <c r="EP154" s="104">
        <f>VLOOKUP($B154,'Part 3 NNDR3'!$A$6:$FY$331,EP$4,FALSE)</f>
        <v>-1326835</v>
      </c>
      <c r="EQ154" s="104">
        <f>VLOOKUP($B154,'Part 3 NNDR3'!$A$6:$FY$331,EQ$4,FALSE)</f>
        <v>0</v>
      </c>
      <c r="ER154" s="104">
        <f>VLOOKUP($B154,'Part 3 NNDR3'!$A$6:$FY$331,ER$4,FALSE)</f>
        <v>-1326835</v>
      </c>
      <c r="ES154" s="104">
        <f>VLOOKUP($B154,'Part 3 NNDR3'!$A$6:$FY$331,ES$4,FALSE)</f>
        <v>0</v>
      </c>
      <c r="ET154" s="104">
        <f>VLOOKUP($B154,'Part 3 NNDR3'!$A$6:$FY$331,ET$4,FALSE)</f>
        <v>0</v>
      </c>
      <c r="EU154" s="104">
        <f>VLOOKUP($B154,'Part 3 NNDR3'!$A$6:$FY$331,EU$4,FALSE)</f>
        <v>0</v>
      </c>
      <c r="EV154" s="104">
        <f>VLOOKUP($B154,'Part 3 NNDR3'!$A$6:$FY$331,EV$4,FALSE)</f>
        <v>0</v>
      </c>
      <c r="EW154" s="104">
        <f>VLOOKUP($B154,'Part 3 NNDR3'!$A$6:$FY$331,EW$4,FALSE)</f>
        <v>0</v>
      </c>
      <c r="EX154" s="104">
        <f>VLOOKUP($B154,'Part 3 NNDR3'!$A$6:$FY$331,EX$4,FALSE)</f>
        <v>0</v>
      </c>
      <c r="EY154" s="104">
        <f>VLOOKUP($B154,'Part 3 NNDR3'!$A$6:$FY$331,EY$4,FALSE)</f>
        <v>0</v>
      </c>
      <c r="EZ154" s="104">
        <f>VLOOKUP($B154,'Part 3 NNDR3'!$A$6:$FY$331,EZ$4,FALSE)</f>
        <v>0</v>
      </c>
      <c r="FA154" s="104">
        <f>VLOOKUP($B154,'Part 3 NNDR3'!$A$6:$FY$331,FA$4,FALSE)</f>
        <v>0</v>
      </c>
      <c r="FB154" s="104">
        <f>VLOOKUP($B154,'Part 3 NNDR3'!$A$6:$FY$331,FB$4,FALSE)</f>
        <v>51230604</v>
      </c>
      <c r="FC154" s="104">
        <f>VLOOKUP($B154,'Part 3 NNDR3'!$A$6:$FY$331,FC$4,FALSE)</f>
        <v>0</v>
      </c>
      <c r="FD154" s="104">
        <f>VLOOKUP($B154,'Part 3 NNDR3'!$A$6:$FY$331,FD$4,FALSE)</f>
        <v>51230604</v>
      </c>
      <c r="FE154" s="104">
        <f>VLOOKUP($B154,'Part 3 NNDR3'!$A$6:$FY$331,FE$4,FALSE)</f>
        <v>23311235</v>
      </c>
      <c r="FF154" s="104">
        <f>VLOOKUP($B154,'Part 3 NNDR3'!$A$6:$FY$331,FF$4,FALSE)</f>
        <v>0</v>
      </c>
      <c r="FG154" s="104">
        <f>VLOOKUP($B154,'Part 3 NNDR3'!$A$6:$FY$331,FG$4,FALSE)</f>
        <v>23311235</v>
      </c>
      <c r="FH154" s="104">
        <f>VLOOKUP($B154,'Part 3 NNDR3'!$A$6:$FY$331,FH$4,FALSE)</f>
        <v>-5798453</v>
      </c>
      <c r="FI154" s="104">
        <f>VLOOKUP($B154,'Part 3 NNDR3'!$A$6:$FY$331,FI$4,FALSE)</f>
        <v>0</v>
      </c>
      <c r="FJ154" s="104">
        <f>VLOOKUP($B154,'Part 3 NNDR3'!$A$6:$FY$331,FJ$4,FALSE)</f>
        <v>-5798453</v>
      </c>
      <c r="FK154" s="104">
        <f>VLOOKUP($B154,'Part 3 NNDR3'!$A$6:$FY$331,FK$4,FALSE)</f>
        <v>-1279356</v>
      </c>
      <c r="FL154" s="104">
        <f>VLOOKUP($B154,'Part 3 NNDR3'!$A$6:$FY$331,FL$4,FALSE)</f>
        <v>0</v>
      </c>
      <c r="FM154" s="104">
        <f>VLOOKUP($B154,'Part 3 NNDR3'!$A$6:$FY$331,FM$4,FALSE)</f>
        <v>-1279356</v>
      </c>
      <c r="FN154" s="104">
        <f>VLOOKUP($B154,'Part 3 NNDR3'!$A$6:$FY$331,FN$4,FALSE)</f>
        <v>-115610</v>
      </c>
      <c r="FO154" s="104">
        <f>VLOOKUP($B154,'Part 3 NNDR3'!$A$6:$FY$331,FO$4,FALSE)</f>
        <v>0</v>
      </c>
      <c r="FP154" s="104">
        <f>VLOOKUP($B154,'Part 3 NNDR3'!$A$6:$FY$331,FP$4,FALSE)</f>
        <v>-115610</v>
      </c>
      <c r="FQ154" s="104">
        <f>VLOOKUP($B154,'Part 3 NNDR3'!$A$6:$FY$331,FQ$4,FALSE)</f>
        <v>-1326835</v>
      </c>
      <c r="FR154" s="104">
        <f>VLOOKUP($B154,'Part 3 NNDR3'!$A$6:$FY$331,FR$4,FALSE)</f>
        <v>0</v>
      </c>
      <c r="FS154" s="104">
        <f>VLOOKUP($B154,'Part 3 NNDR3'!$A$6:$FY$331,FS$4,FALSE)</f>
        <v>-1326835</v>
      </c>
      <c r="FT154" s="104">
        <f>VLOOKUP($B154,'Part 3 NNDR3'!$A$6:$FY$331,FT$4,FALSE)</f>
        <v>0</v>
      </c>
      <c r="FU154" s="104">
        <f>VLOOKUP($B154,'Part 3 NNDR3'!$A$6:$FY$331,FU$4,FALSE)</f>
        <v>0</v>
      </c>
      <c r="FV154" s="104">
        <f>VLOOKUP($B154,'Part 3 NNDR3'!$A$6:$FY$331,FV$4,FALSE)</f>
        <v>0</v>
      </c>
      <c r="FW154" s="104">
        <f>VLOOKUP($B154,'Part 3 NNDR3'!$A$6:$FY$331,FW$4,FALSE)</f>
        <v>14790981</v>
      </c>
      <c r="FX154" s="104">
        <f>VLOOKUP($B154,'Part 3 NNDR3'!$A$6:$FY$331,FX$4,FALSE)</f>
        <v>0</v>
      </c>
      <c r="FY154" s="104">
        <f>VLOOKUP($B154,'Part 3 NNDR3'!$A$6:$FY$331,FY$4,FALSE)</f>
        <v>14790981</v>
      </c>
      <c r="FZ154" s="104">
        <f>VLOOKUP($B154,'Part 3 NNDR3'!$A$6:$FY$331,FZ$4,FALSE)</f>
        <v>66021585</v>
      </c>
      <c r="GA154" s="104">
        <f>VLOOKUP($B154,'Part 3 NNDR3'!$A$6:$FY$331,GA$4,FALSE)</f>
        <v>0</v>
      </c>
      <c r="GB154" s="104">
        <f>VLOOKUP($B154,'Part 3 NNDR3'!$A$6:$FY$331,GB$4,FALSE)</f>
        <v>66021585</v>
      </c>
      <c r="GC154" s="105" t="str">
        <f>VLOOKUP($B154,'Data (Updated)'!$C$4:$E$329,2,FALSE)</f>
        <v>E2321</v>
      </c>
      <c r="GD154" s="106" t="str">
        <f>VLOOKUP($B154,'Data (Updated)'!$C$4:$E$329,3,FALSE)</f>
        <v>E6123</v>
      </c>
    </row>
    <row r="155" spans="1:186" ht="12.75" x14ac:dyDescent="0.2">
      <c r="A155" s="75">
        <v>150</v>
      </c>
      <c r="B155" s="100" t="s">
        <v>402</v>
      </c>
      <c r="C155" s="101" t="s">
        <v>949</v>
      </c>
      <c r="D155" s="102" t="s">
        <v>950</v>
      </c>
      <c r="E155" s="103" t="s">
        <v>401</v>
      </c>
      <c r="F155" s="104">
        <f>VLOOKUP($B155,'Part 3 NNDR3'!$A$6:$FY$331,F$4,FALSE)</f>
        <v>0</v>
      </c>
      <c r="G155" s="104">
        <f>VLOOKUP($B155,'Part 3 NNDR3'!$A$6:$FY$331,G$4,FALSE)</f>
        <v>0</v>
      </c>
      <c r="H155" s="104">
        <f>VLOOKUP($B155,'Part 3 NNDR3'!$A$6:$FY$331,H$4,FALSE)</f>
        <v>0</v>
      </c>
      <c r="I155" s="104">
        <f>VLOOKUP($B155,'Part 3 NNDR3'!$A$6:$FY$331,I$4,FALSE)</f>
        <v>3884741</v>
      </c>
      <c r="J155" s="104">
        <f>VLOOKUP($B155,'Part 3 NNDR3'!$A$6:$FY$331,J$4,FALSE)</f>
        <v>0</v>
      </c>
      <c r="K155" s="104">
        <f>VLOOKUP($B155,'Part 3 NNDR3'!$A$6:$FY$331,K$4,FALSE)</f>
        <v>3884741</v>
      </c>
      <c r="L155" s="104">
        <f>VLOOKUP($B155,'Part 3 NNDR3'!$A$6:$FY$331,L$4,FALSE)</f>
        <v>0</v>
      </c>
      <c r="M155" s="104">
        <f>VLOOKUP($B155,'Part 3 NNDR3'!$A$6:$FY$331,M$4,FALSE)</f>
        <v>0</v>
      </c>
      <c r="N155" s="104">
        <f>VLOOKUP($B155,'Part 3 NNDR3'!$A$6:$FY$331,N$4,FALSE)</f>
        <v>0</v>
      </c>
      <c r="O155" s="104">
        <f>VLOOKUP($B155,'Part 3 NNDR3'!$A$6:$FY$331,O$4,FALSE)</f>
        <v>1005068</v>
      </c>
      <c r="P155" s="104">
        <f>VLOOKUP($B155,'Part 3 NNDR3'!$A$6:$FY$331,P$4,FALSE)</f>
        <v>0</v>
      </c>
      <c r="Q155" s="104">
        <f>VLOOKUP($B155,'Part 3 NNDR3'!$A$6:$FY$331,Q$4,FALSE)</f>
        <v>1005068</v>
      </c>
      <c r="R155" s="104">
        <f>VLOOKUP($B155,'Part 3 NNDR3'!$A$6:$FY$331,R$4,FALSE)</f>
        <v>4889809</v>
      </c>
      <c r="S155" s="104">
        <f>VLOOKUP($B155,'Part 3 NNDR3'!$A$6:$FY$331,S$4,FALSE)</f>
        <v>0</v>
      </c>
      <c r="T155" s="104">
        <f>VLOOKUP($B155,'Part 3 NNDR3'!$A$6:$FY$331,T$4,FALSE)</f>
        <v>4889809</v>
      </c>
      <c r="U155" s="104">
        <f>VLOOKUP($B155,'Part 3 NNDR3'!$A$6:$FY$331,U$4,FALSE)</f>
        <v>-16880625</v>
      </c>
      <c r="V155" s="104">
        <f>VLOOKUP($B155,'Part 3 NNDR3'!$A$6:$FY$331,V$4,FALSE)</f>
        <v>0</v>
      </c>
      <c r="W155" s="104">
        <f>VLOOKUP($B155,'Part 3 NNDR3'!$A$6:$FY$331,W$4,FALSE)</f>
        <v>-16880625</v>
      </c>
      <c r="X155" s="104">
        <f>VLOOKUP($B155,'Part 3 NNDR3'!$A$6:$FY$331,X$4,FALSE)</f>
        <v>-7987</v>
      </c>
      <c r="Y155" s="104">
        <f>VLOOKUP($B155,'Part 3 NNDR3'!$A$6:$FY$331,Y$4,FALSE)</f>
        <v>0</v>
      </c>
      <c r="Z155" s="104">
        <f>VLOOKUP($B155,'Part 3 NNDR3'!$A$6:$FY$331,Z$4,FALSE)</f>
        <v>-7987</v>
      </c>
      <c r="AA155" s="104">
        <f>VLOOKUP($B155,'Part 3 NNDR3'!$A$6:$FY$331,AA$4,FALSE)</f>
        <v>-254059</v>
      </c>
      <c r="AB155" s="104">
        <f>VLOOKUP($B155,'Part 3 NNDR3'!$A$6:$FY$331,AB$4,FALSE)</f>
        <v>0</v>
      </c>
      <c r="AC155" s="104">
        <f>VLOOKUP($B155,'Part 3 NNDR3'!$A$6:$FY$331,AC$4,FALSE)</f>
        <v>-254059</v>
      </c>
      <c r="AD155" s="104">
        <f>VLOOKUP($B155,'Part 3 NNDR3'!$A$6:$FY$331,AD$4,FALSE)</f>
        <v>-178472</v>
      </c>
      <c r="AE155" s="104">
        <f>VLOOKUP($B155,'Part 3 NNDR3'!$A$6:$FY$331,AE$4,FALSE)</f>
        <v>0</v>
      </c>
      <c r="AF155" s="104">
        <f>VLOOKUP($B155,'Part 3 NNDR3'!$A$6:$FY$331,AF$4,FALSE)</f>
        <v>-178472</v>
      </c>
      <c r="AG155" s="104">
        <f>VLOOKUP($B155,'Part 3 NNDR3'!$A$6:$FY$331,AG$4,FALSE)</f>
        <v>0</v>
      </c>
      <c r="AH155" s="104">
        <f>VLOOKUP($B155,'Part 3 NNDR3'!$A$6:$FY$331,AH$4,FALSE)</f>
        <v>0</v>
      </c>
      <c r="AI155" s="104">
        <f>VLOOKUP($B155,'Part 3 NNDR3'!$A$6:$FY$331,AI$4,FALSE)</f>
        <v>0</v>
      </c>
      <c r="AJ155" s="104">
        <f>VLOOKUP($B155,'Part 3 NNDR3'!$A$6:$FY$331,AJ$4,FALSE)</f>
        <v>10497708</v>
      </c>
      <c r="AK155" s="104">
        <f>VLOOKUP($B155,'Part 3 NNDR3'!$A$6:$FY$331,AK$4,FALSE)</f>
        <v>32991</v>
      </c>
      <c r="AL155" s="104">
        <f>VLOOKUP($B155,'Part 3 NNDR3'!$A$6:$FY$331,AL$4,FALSE)</f>
        <v>10530699</v>
      </c>
      <c r="AM155" s="104">
        <f>VLOOKUP($B155,'Part 3 NNDR3'!$A$6:$FY$331,AM$4,FALSE)</f>
        <v>-641526</v>
      </c>
      <c r="AN155" s="104">
        <f>VLOOKUP($B155,'Part 3 NNDR3'!$A$6:$FY$331,AN$4,FALSE)</f>
        <v>0</v>
      </c>
      <c r="AO155" s="104">
        <f>VLOOKUP($B155,'Part 3 NNDR3'!$A$6:$FY$331,AO$4,FALSE)</f>
        <v>-641526</v>
      </c>
      <c r="AP155" s="104">
        <f>VLOOKUP($B155,'Part 3 NNDR3'!$A$6:$FY$331,AP$4,FALSE)</f>
        <v>-23890783</v>
      </c>
      <c r="AQ155" s="104">
        <f>VLOOKUP($B155,'Part 3 NNDR3'!$A$6:$FY$331,AQ$4,FALSE)</f>
        <v>0</v>
      </c>
      <c r="AR155" s="104">
        <f>VLOOKUP($B155,'Part 3 NNDR3'!$A$6:$FY$331,AR$4,FALSE)</f>
        <v>-23890783</v>
      </c>
      <c r="AS155" s="104">
        <f>VLOOKUP($B155,'Part 3 NNDR3'!$A$6:$FY$331,AS$4,FALSE)</f>
        <v>66182</v>
      </c>
      <c r="AT155" s="104">
        <f>VLOOKUP($B155,'Part 3 NNDR3'!$A$6:$FY$331,AT$4,FALSE)</f>
        <v>0</v>
      </c>
      <c r="AU155" s="104">
        <f>VLOOKUP($B155,'Part 3 NNDR3'!$A$6:$FY$331,AU$4,FALSE)</f>
        <v>66182</v>
      </c>
      <c r="AV155" s="104">
        <f>VLOOKUP($B155,'Part 3 NNDR3'!$A$6:$FY$331,AV$4,FALSE)</f>
        <v>-325401</v>
      </c>
      <c r="AW155" s="104">
        <f>VLOOKUP($B155,'Part 3 NNDR3'!$A$6:$FY$331,AW$4,FALSE)</f>
        <v>0</v>
      </c>
      <c r="AX155" s="104">
        <f>VLOOKUP($B155,'Part 3 NNDR3'!$A$6:$FY$331,AX$4,FALSE)</f>
        <v>-325401</v>
      </c>
      <c r="AY155" s="104">
        <f>VLOOKUP($B155,'Part 3 NNDR3'!$A$6:$FY$331,AY$4,FALSE)</f>
        <v>-20375</v>
      </c>
      <c r="AZ155" s="104">
        <f>VLOOKUP($B155,'Part 3 NNDR3'!$A$6:$FY$331,AZ$4,FALSE)</f>
        <v>0</v>
      </c>
      <c r="BA155" s="104">
        <f>VLOOKUP($B155,'Part 3 NNDR3'!$A$6:$FY$331,BA$4,FALSE)</f>
        <v>-20375</v>
      </c>
      <c r="BB155" s="104">
        <f>VLOOKUP($B155,'Part 3 NNDR3'!$A$6:$FY$331,BB$4,FALSE)</f>
        <v>-10599</v>
      </c>
      <c r="BC155" s="104">
        <f>VLOOKUP($B155,'Part 3 NNDR3'!$A$6:$FY$331,BC$4,FALSE)</f>
        <v>0</v>
      </c>
      <c r="BD155" s="104">
        <f>VLOOKUP($B155,'Part 3 NNDR3'!$A$6:$FY$331,BD$4,FALSE)</f>
        <v>-10599</v>
      </c>
      <c r="BE155" s="104">
        <f>VLOOKUP($B155,'Part 3 NNDR3'!$A$6:$FY$331,BE$4,FALSE)</f>
        <v>0</v>
      </c>
      <c r="BF155" s="104">
        <f>VLOOKUP($B155,'Part 3 NNDR3'!$A$6:$FY$331,BF$4,FALSE)</f>
        <v>0</v>
      </c>
      <c r="BG155" s="104">
        <f>VLOOKUP($B155,'Part 3 NNDR3'!$A$6:$FY$331,BG$4,FALSE)</f>
        <v>0</v>
      </c>
      <c r="BH155" s="104">
        <f>VLOOKUP($B155,'Part 3 NNDR3'!$A$6:$FY$331,BH$4,FALSE)</f>
        <v>-31459478</v>
      </c>
      <c r="BI155" s="104">
        <f>VLOOKUP($B155,'Part 3 NNDR3'!$A$6:$FY$331,BI$4,FALSE)</f>
        <v>32991</v>
      </c>
      <c r="BJ155" s="104">
        <f>VLOOKUP($B155,'Part 3 NNDR3'!$A$6:$FY$331,BJ$4,FALSE)</f>
        <v>-31426487</v>
      </c>
      <c r="BK155" s="104">
        <f>VLOOKUP($B155,'Part 3 NNDR3'!$A$6:$FY$331,BK$4,FALSE)</f>
        <v>-385434</v>
      </c>
      <c r="BL155" s="104">
        <f>VLOOKUP($B155,'Part 3 NNDR3'!$A$6:$FY$331,BL$4,FALSE)</f>
        <v>0</v>
      </c>
      <c r="BM155" s="104">
        <f>VLOOKUP($B155,'Part 3 NNDR3'!$A$6:$FY$331,BM$4,FALSE)</f>
        <v>-385434</v>
      </c>
      <c r="BN155" s="104">
        <f>VLOOKUP($B155,'Part 3 NNDR3'!$A$6:$FY$331,BN$4,FALSE)</f>
        <v>-189075</v>
      </c>
      <c r="BO155" s="104">
        <f>VLOOKUP($B155,'Part 3 NNDR3'!$A$6:$FY$331,BO$4,FALSE)</f>
        <v>0</v>
      </c>
      <c r="BP155" s="104">
        <f>VLOOKUP($B155,'Part 3 NNDR3'!$A$6:$FY$331,BP$4,FALSE)</f>
        <v>-189075</v>
      </c>
      <c r="BQ155" s="104">
        <f>VLOOKUP($B155,'Part 3 NNDR3'!$A$6:$FY$331,BQ$4,FALSE)</f>
        <v>-22006587</v>
      </c>
      <c r="BR155" s="104">
        <f>VLOOKUP($B155,'Part 3 NNDR3'!$A$6:$FY$331,BR$4,FALSE)</f>
        <v>-65071</v>
      </c>
      <c r="BS155" s="104">
        <f>VLOOKUP($B155,'Part 3 NNDR3'!$A$6:$FY$331,BS$4,FALSE)</f>
        <v>-22071658</v>
      </c>
      <c r="BT155" s="104">
        <f>VLOOKUP($B155,'Part 3 NNDR3'!$A$6:$FY$331,BT$4,FALSE)</f>
        <v>-1559215</v>
      </c>
      <c r="BU155" s="104">
        <f>VLOOKUP($B155,'Part 3 NNDR3'!$A$6:$FY$331,BU$4,FALSE)</f>
        <v>0</v>
      </c>
      <c r="BV155" s="104">
        <f>VLOOKUP($B155,'Part 3 NNDR3'!$A$6:$FY$331,BV$4,FALSE)</f>
        <v>-1559215</v>
      </c>
      <c r="BW155" s="104">
        <f>VLOOKUP($B155,'Part 3 NNDR3'!$A$6:$FY$331,BW$4,FALSE)</f>
        <v>-24140311</v>
      </c>
      <c r="BX155" s="104">
        <f>VLOOKUP($B155,'Part 3 NNDR3'!$A$6:$FY$331,BX$4,FALSE)</f>
        <v>-65071</v>
      </c>
      <c r="BY155" s="104">
        <f>VLOOKUP($B155,'Part 3 NNDR3'!$A$6:$FY$331,BY$4,FALSE)</f>
        <v>-24205382</v>
      </c>
      <c r="BZ155" s="104">
        <f>VLOOKUP($B155,'Part 3 NNDR3'!$A$6:$FY$331,BZ$4,FALSE)</f>
        <v>-52853</v>
      </c>
      <c r="CA155" s="104">
        <f>VLOOKUP($B155,'Part 3 NNDR3'!$A$6:$FY$331,CA$4,FALSE)</f>
        <v>0</v>
      </c>
      <c r="CB155" s="104">
        <f>VLOOKUP($B155,'Part 3 NNDR3'!$A$6:$FY$331,CB$4,FALSE)</f>
        <v>-52853</v>
      </c>
      <c r="CC155" s="104">
        <f>VLOOKUP($B155,'Part 3 NNDR3'!$A$6:$FY$331,CC$4,FALSE)</f>
        <v>-486</v>
      </c>
      <c r="CD155" s="104">
        <f>VLOOKUP($B155,'Part 3 NNDR3'!$A$6:$FY$331,CD$4,FALSE)</f>
        <v>0</v>
      </c>
      <c r="CE155" s="104">
        <f>VLOOKUP($B155,'Part 3 NNDR3'!$A$6:$FY$331,CE$4,FALSE)</f>
        <v>-486</v>
      </c>
      <c r="CF155" s="104">
        <f>VLOOKUP($B155,'Part 3 NNDR3'!$A$6:$FY$331,CF$4,FALSE)</f>
        <v>-427506</v>
      </c>
      <c r="CG155" s="104">
        <f>VLOOKUP($B155,'Part 3 NNDR3'!$A$6:$FY$331,CG$4,FALSE)</f>
        <v>0</v>
      </c>
      <c r="CH155" s="104">
        <f>VLOOKUP($B155,'Part 3 NNDR3'!$A$6:$FY$331,CH$4,FALSE)</f>
        <v>-427506</v>
      </c>
      <c r="CI155" s="104">
        <f>VLOOKUP($B155,'Part 3 NNDR3'!$A$6:$FY$331,CI$4,FALSE)</f>
        <v>3967</v>
      </c>
      <c r="CJ155" s="104">
        <f>VLOOKUP($B155,'Part 3 NNDR3'!$A$6:$FY$331,CJ$4,FALSE)</f>
        <v>0</v>
      </c>
      <c r="CK155" s="104">
        <f>VLOOKUP($B155,'Part 3 NNDR3'!$A$6:$FY$331,CK$4,FALSE)</f>
        <v>3967</v>
      </c>
      <c r="CL155" s="104">
        <f>VLOOKUP($B155,'Part 3 NNDR3'!$A$6:$FY$331,CL$4,FALSE)</f>
        <v>-45241</v>
      </c>
      <c r="CM155" s="104">
        <f>VLOOKUP($B155,'Part 3 NNDR3'!$A$6:$FY$331,CM$4,FALSE)</f>
        <v>0</v>
      </c>
      <c r="CN155" s="104">
        <f>VLOOKUP($B155,'Part 3 NNDR3'!$A$6:$FY$331,CN$4,FALSE)</f>
        <v>-45241</v>
      </c>
      <c r="CO155" s="104">
        <f>VLOOKUP($B155,'Part 3 NNDR3'!$A$6:$FY$331,CO$4,FALSE)</f>
        <v>-5183</v>
      </c>
      <c r="CP155" s="104">
        <f>VLOOKUP($B155,'Part 3 NNDR3'!$A$6:$FY$331,CP$4,FALSE)</f>
        <v>0</v>
      </c>
      <c r="CQ155" s="104">
        <f>VLOOKUP($B155,'Part 3 NNDR3'!$A$6:$FY$331,CQ$4,FALSE)</f>
        <v>-5183</v>
      </c>
      <c r="CR155" s="104">
        <f>VLOOKUP($B155,'Part 3 NNDR3'!$A$6:$FY$331,CR$4,FALSE)</f>
        <v>-5620</v>
      </c>
      <c r="CS155" s="104">
        <f>VLOOKUP($B155,'Part 3 NNDR3'!$A$6:$FY$331,CS$4,FALSE)</f>
        <v>0</v>
      </c>
      <c r="CT155" s="104">
        <f>VLOOKUP($B155,'Part 3 NNDR3'!$A$6:$FY$331,CT$4,FALSE)</f>
        <v>-5620</v>
      </c>
      <c r="CU155" s="104">
        <f>VLOOKUP($B155,'Part 3 NNDR3'!$A$6:$FY$331,CU$4,FALSE)</f>
        <v>0</v>
      </c>
      <c r="CV155" s="104">
        <f>VLOOKUP($B155,'Part 3 NNDR3'!$A$6:$FY$331,CV$4,FALSE)</f>
        <v>0</v>
      </c>
      <c r="CW155" s="104">
        <f>VLOOKUP($B155,'Part 3 NNDR3'!$A$6:$FY$331,CW$4,FALSE)</f>
        <v>0</v>
      </c>
      <c r="CX155" s="104">
        <f>VLOOKUP($B155,'Part 3 NNDR3'!$A$6:$FY$331,CX$4,FALSE)</f>
        <v>-4982</v>
      </c>
      <c r="CY155" s="104">
        <f>VLOOKUP($B155,'Part 3 NNDR3'!$A$6:$FY$331,CY$4,FALSE)</f>
        <v>0</v>
      </c>
      <c r="CZ155" s="104">
        <f>VLOOKUP($B155,'Part 3 NNDR3'!$A$6:$FY$331,CZ$4,FALSE)</f>
        <v>-4982</v>
      </c>
      <c r="DA155" s="104">
        <f>VLOOKUP($B155,'Part 3 NNDR3'!$A$6:$FY$331,DA$4,FALSE)</f>
        <v>0</v>
      </c>
      <c r="DB155" s="104">
        <f>VLOOKUP($B155,'Part 3 NNDR3'!$A$6:$FY$331,DB$4,FALSE)</f>
        <v>0</v>
      </c>
      <c r="DC155" s="104">
        <f>VLOOKUP($B155,'Part 3 NNDR3'!$A$6:$FY$331,DC$4,FALSE)</f>
        <v>0</v>
      </c>
      <c r="DD155" s="104">
        <f>VLOOKUP($B155,'Part 3 NNDR3'!$A$6:$FY$331,DD$4,FALSE)</f>
        <v>-163304</v>
      </c>
      <c r="DE155" s="104">
        <f>VLOOKUP($B155,'Part 3 NNDR3'!$A$6:$FY$331,DE$4,FALSE)</f>
        <v>-257171</v>
      </c>
      <c r="DF155" s="104">
        <f>VLOOKUP($B155,'Part 3 NNDR3'!$A$6:$FY$331,DF$4,FALSE)</f>
        <v>-420475</v>
      </c>
      <c r="DG155" s="104">
        <f>VLOOKUP($B155,'Part 3 NNDR3'!$A$6:$FY$331,DG$4,FALSE)</f>
        <v>-30843</v>
      </c>
      <c r="DH155" s="104">
        <f>VLOOKUP($B155,'Part 3 NNDR3'!$A$6:$FY$331,DH$4,FALSE)</f>
        <v>0</v>
      </c>
      <c r="DI155" s="104">
        <f>VLOOKUP($B155,'Part 3 NNDR3'!$A$6:$FY$331,DI$4,FALSE)</f>
        <v>-30843</v>
      </c>
      <c r="DJ155" s="104">
        <f>VLOOKUP($B155,'Part 3 NNDR3'!$A$6:$FY$331,DJ$4,FALSE)</f>
        <v>-257171</v>
      </c>
      <c r="DK155" s="104">
        <f>VLOOKUP($B155,'Part 3 NNDR3'!$A$6:$FY$331,DK$4,FALSE)</f>
        <v>0</v>
      </c>
      <c r="DL155" s="104">
        <f>VLOOKUP($B155,'Part 3 NNDR3'!$A$6:$FY$331,DL$4,FALSE)</f>
        <v>-732051</v>
      </c>
      <c r="DM155" s="104">
        <f>VLOOKUP($B155,'Part 3 NNDR3'!$A$6:$FY$331,DM$4,FALSE)</f>
        <v>-257171</v>
      </c>
      <c r="DN155" s="104">
        <f>VLOOKUP($B155,'Part 3 NNDR3'!$A$6:$FY$331,DN$4,FALSE)</f>
        <v>-989222</v>
      </c>
      <c r="DO155" s="104">
        <f>VLOOKUP($B155,'Part 3 NNDR3'!$A$6:$FY$331,DO$4,FALSE)</f>
        <v>-48068</v>
      </c>
      <c r="DP155" s="104">
        <f>VLOOKUP($B155,'Part 3 NNDR3'!$A$6:$FY$331,DP$4,FALSE)</f>
        <v>0</v>
      </c>
      <c r="DQ155" s="104">
        <f>VLOOKUP($B155,'Part 3 NNDR3'!$A$6:$FY$331,DQ$4,FALSE)</f>
        <v>-48068</v>
      </c>
      <c r="DR155" s="104">
        <f>VLOOKUP($B155,'Part 3 NNDR3'!$A$6:$FY$331,DR$4,FALSE)</f>
        <v>0</v>
      </c>
      <c r="DS155" s="104">
        <f>VLOOKUP($B155,'Part 3 NNDR3'!$A$6:$FY$331,DS$4,FALSE)</f>
        <v>0</v>
      </c>
      <c r="DT155" s="104">
        <f>VLOOKUP($B155,'Part 3 NNDR3'!$A$6:$FY$331,DT$4,FALSE)</f>
        <v>0</v>
      </c>
      <c r="DU155" s="104">
        <f>VLOOKUP($B155,'Part 3 NNDR3'!$A$6:$FY$331,DU$4,FALSE)</f>
        <v>-248832</v>
      </c>
      <c r="DV155" s="104">
        <f>VLOOKUP($B155,'Part 3 NNDR3'!$A$6:$FY$331,DV$4,FALSE)</f>
        <v>0</v>
      </c>
      <c r="DW155" s="104">
        <f>VLOOKUP($B155,'Part 3 NNDR3'!$A$6:$FY$331,DW$4,FALSE)</f>
        <v>-248832</v>
      </c>
      <c r="DX155" s="104">
        <f>VLOOKUP($B155,'Part 3 NNDR3'!$A$6:$FY$331,DX$4,FALSE)</f>
        <v>-28807</v>
      </c>
      <c r="DY155" s="104">
        <f>VLOOKUP($B155,'Part 3 NNDR3'!$A$6:$FY$331,DY$4,FALSE)</f>
        <v>0</v>
      </c>
      <c r="DZ155" s="104">
        <f>VLOOKUP($B155,'Part 3 NNDR3'!$A$6:$FY$331,DZ$4,FALSE)</f>
        <v>-28807</v>
      </c>
      <c r="EA155" s="104">
        <f>VLOOKUP($B155,'Part 3 NNDR3'!$A$6:$FY$331,EA$4,FALSE)</f>
        <v>-4426069</v>
      </c>
      <c r="EB155" s="104">
        <f>VLOOKUP($B155,'Part 3 NNDR3'!$A$6:$FY$331,EB$4,FALSE)</f>
        <v>0</v>
      </c>
      <c r="EC155" s="104">
        <f>VLOOKUP($B155,'Part 3 NNDR3'!$A$6:$FY$331,EC$4,FALSE)</f>
        <v>-4426069</v>
      </c>
      <c r="ED155" s="104">
        <f>VLOOKUP($B155,'Part 3 NNDR3'!$A$6:$FY$331,ED$4,FALSE)</f>
        <v>-26304</v>
      </c>
      <c r="EE155" s="104">
        <f>VLOOKUP($B155,'Part 3 NNDR3'!$A$6:$FY$331,EE$4,FALSE)</f>
        <v>0</v>
      </c>
      <c r="EF155" s="104">
        <f>VLOOKUP($B155,'Part 3 NNDR3'!$A$6:$FY$331,EF$4,FALSE)</f>
        <v>-26304</v>
      </c>
      <c r="EG155" s="104">
        <f>VLOOKUP($B155,'Part 3 NNDR3'!$A$6:$FY$331,EG$4,FALSE)</f>
        <v>-955395</v>
      </c>
      <c r="EH155" s="104">
        <f>VLOOKUP($B155,'Part 3 NNDR3'!$A$6:$FY$331,EH$4,FALSE)</f>
        <v>0</v>
      </c>
      <c r="EI155" s="104">
        <f>VLOOKUP($B155,'Part 3 NNDR3'!$A$6:$FY$331,EI$4,FALSE)</f>
        <v>-955395</v>
      </c>
      <c r="EJ155" s="104">
        <f>VLOOKUP($B155,'Part 3 NNDR3'!$A$6:$FY$331,EJ$4,FALSE)</f>
        <v>0</v>
      </c>
      <c r="EK155" s="104">
        <f>VLOOKUP($B155,'Part 3 NNDR3'!$A$6:$FY$331,EK$4,FALSE)</f>
        <v>0</v>
      </c>
      <c r="EL155" s="104">
        <f>VLOOKUP($B155,'Part 3 NNDR3'!$A$6:$FY$331,EL$4,FALSE)</f>
        <v>0</v>
      </c>
      <c r="EM155" s="104">
        <f>VLOOKUP($B155,'Part 3 NNDR3'!$A$6:$FY$331,EM$4,FALSE)</f>
        <v>-71838</v>
      </c>
      <c r="EN155" s="104">
        <f>VLOOKUP($B155,'Part 3 NNDR3'!$A$6:$FY$331,EN$4,FALSE)</f>
        <v>0</v>
      </c>
      <c r="EO155" s="104">
        <f>VLOOKUP($B155,'Part 3 NNDR3'!$A$6:$FY$331,EO$4,FALSE)</f>
        <v>-71838</v>
      </c>
      <c r="EP155" s="104">
        <f>VLOOKUP($B155,'Part 3 NNDR3'!$A$6:$FY$331,EP$4,FALSE)</f>
        <v>-5805313</v>
      </c>
      <c r="EQ155" s="104">
        <f>VLOOKUP($B155,'Part 3 NNDR3'!$A$6:$FY$331,EQ$4,FALSE)</f>
        <v>0</v>
      </c>
      <c r="ER155" s="104">
        <f>VLOOKUP($B155,'Part 3 NNDR3'!$A$6:$FY$331,ER$4,FALSE)</f>
        <v>-5805313</v>
      </c>
      <c r="ES155" s="104">
        <f>VLOOKUP($B155,'Part 3 NNDR3'!$A$6:$FY$331,ES$4,FALSE)</f>
        <v>-230626</v>
      </c>
      <c r="ET155" s="104">
        <f>VLOOKUP($B155,'Part 3 NNDR3'!$A$6:$FY$331,ET$4,FALSE)</f>
        <v>0</v>
      </c>
      <c r="EU155" s="104">
        <f>VLOOKUP($B155,'Part 3 NNDR3'!$A$6:$FY$331,EU$4,FALSE)</f>
        <v>-230626</v>
      </c>
      <c r="EV155" s="104">
        <f>VLOOKUP($B155,'Part 3 NNDR3'!$A$6:$FY$331,EV$4,FALSE)</f>
        <v>-47536</v>
      </c>
      <c r="EW155" s="104">
        <f>VLOOKUP($B155,'Part 3 NNDR3'!$A$6:$FY$331,EW$4,FALSE)</f>
        <v>0</v>
      </c>
      <c r="EX155" s="104">
        <f>VLOOKUP($B155,'Part 3 NNDR3'!$A$6:$FY$331,EX$4,FALSE)</f>
        <v>-47536</v>
      </c>
      <c r="EY155" s="104">
        <f>VLOOKUP($B155,'Part 3 NNDR3'!$A$6:$FY$331,EY$4,FALSE)</f>
        <v>-278162</v>
      </c>
      <c r="EZ155" s="104">
        <f>VLOOKUP($B155,'Part 3 NNDR3'!$A$6:$FY$331,EZ$4,FALSE)</f>
        <v>0</v>
      </c>
      <c r="FA155" s="104">
        <f>VLOOKUP($B155,'Part 3 NNDR3'!$A$6:$FY$331,FA$4,FALSE)</f>
        <v>-278162</v>
      </c>
      <c r="FB155" s="104">
        <f>VLOOKUP($B155,'Part 3 NNDR3'!$A$6:$FY$331,FB$4,FALSE)</f>
        <v>402389785</v>
      </c>
      <c r="FC155" s="104">
        <f>VLOOKUP($B155,'Part 3 NNDR3'!$A$6:$FY$331,FC$4,FALSE)</f>
        <v>1218125</v>
      </c>
      <c r="FD155" s="104">
        <f>VLOOKUP($B155,'Part 3 NNDR3'!$A$6:$FY$331,FD$4,FALSE)</f>
        <v>403607910</v>
      </c>
      <c r="FE155" s="104">
        <f>VLOOKUP($B155,'Part 3 NNDR3'!$A$6:$FY$331,FE$4,FALSE)</f>
        <v>4889809</v>
      </c>
      <c r="FF155" s="104">
        <f>VLOOKUP($B155,'Part 3 NNDR3'!$A$6:$FY$331,FF$4,FALSE)</f>
        <v>0</v>
      </c>
      <c r="FG155" s="104">
        <f>VLOOKUP($B155,'Part 3 NNDR3'!$A$6:$FY$331,FG$4,FALSE)</f>
        <v>4889809</v>
      </c>
      <c r="FH155" s="104">
        <f>VLOOKUP($B155,'Part 3 NNDR3'!$A$6:$FY$331,FH$4,FALSE)</f>
        <v>-31459478</v>
      </c>
      <c r="FI155" s="104">
        <f>VLOOKUP($B155,'Part 3 NNDR3'!$A$6:$FY$331,FI$4,FALSE)</f>
        <v>32991</v>
      </c>
      <c r="FJ155" s="104">
        <f>VLOOKUP($B155,'Part 3 NNDR3'!$A$6:$FY$331,FJ$4,FALSE)</f>
        <v>-31426487</v>
      </c>
      <c r="FK155" s="104">
        <f>VLOOKUP($B155,'Part 3 NNDR3'!$A$6:$FY$331,FK$4,FALSE)</f>
        <v>-24140311</v>
      </c>
      <c r="FL155" s="104">
        <f>VLOOKUP($B155,'Part 3 NNDR3'!$A$6:$FY$331,FL$4,FALSE)</f>
        <v>-65071</v>
      </c>
      <c r="FM155" s="104">
        <f>VLOOKUP($B155,'Part 3 NNDR3'!$A$6:$FY$331,FM$4,FALSE)</f>
        <v>-24205382</v>
      </c>
      <c r="FN155" s="104">
        <f>VLOOKUP($B155,'Part 3 NNDR3'!$A$6:$FY$331,FN$4,FALSE)</f>
        <v>-732051</v>
      </c>
      <c r="FO155" s="104">
        <f>VLOOKUP($B155,'Part 3 NNDR3'!$A$6:$FY$331,FO$4,FALSE)</f>
        <v>-257171</v>
      </c>
      <c r="FP155" s="104">
        <f>VLOOKUP($B155,'Part 3 NNDR3'!$A$6:$FY$331,FP$4,FALSE)</f>
        <v>-989222</v>
      </c>
      <c r="FQ155" s="104">
        <f>VLOOKUP($B155,'Part 3 NNDR3'!$A$6:$FY$331,FQ$4,FALSE)</f>
        <v>-5805313</v>
      </c>
      <c r="FR155" s="104">
        <f>VLOOKUP($B155,'Part 3 NNDR3'!$A$6:$FY$331,FR$4,FALSE)</f>
        <v>0</v>
      </c>
      <c r="FS155" s="104">
        <f>VLOOKUP($B155,'Part 3 NNDR3'!$A$6:$FY$331,FS$4,FALSE)</f>
        <v>-5805313</v>
      </c>
      <c r="FT155" s="104">
        <f>VLOOKUP($B155,'Part 3 NNDR3'!$A$6:$FY$331,FT$4,FALSE)</f>
        <v>-278162</v>
      </c>
      <c r="FU155" s="104">
        <f>VLOOKUP($B155,'Part 3 NNDR3'!$A$6:$FY$331,FU$4,FALSE)</f>
        <v>0</v>
      </c>
      <c r="FV155" s="104">
        <f>VLOOKUP($B155,'Part 3 NNDR3'!$A$6:$FY$331,FV$4,FALSE)</f>
        <v>-278162</v>
      </c>
      <c r="FW155" s="104">
        <f>VLOOKUP($B155,'Part 3 NNDR3'!$A$6:$FY$331,FW$4,FALSE)</f>
        <v>-57525506</v>
      </c>
      <c r="FX155" s="104">
        <f>VLOOKUP($B155,'Part 3 NNDR3'!$A$6:$FY$331,FX$4,FALSE)</f>
        <v>-289251</v>
      </c>
      <c r="FY155" s="104">
        <f>VLOOKUP($B155,'Part 3 NNDR3'!$A$6:$FY$331,FY$4,FALSE)</f>
        <v>-57814757</v>
      </c>
      <c r="FZ155" s="104">
        <f>VLOOKUP($B155,'Part 3 NNDR3'!$A$6:$FY$331,FZ$4,FALSE)</f>
        <v>344864279</v>
      </c>
      <c r="GA155" s="104">
        <f>VLOOKUP($B155,'Part 3 NNDR3'!$A$6:$FY$331,GA$4,FALSE)</f>
        <v>928874</v>
      </c>
      <c r="GB155" s="104">
        <f>VLOOKUP($B155,'Part 3 NNDR3'!$A$6:$FY$331,GB$4,FALSE)</f>
        <v>345793153</v>
      </c>
      <c r="GC155" s="105" t="str">
        <f>VLOOKUP($B155,'Data (Updated)'!$C$4:$E$329,2,FALSE)</f>
        <v>NA</v>
      </c>
      <c r="GD155" s="106" t="str">
        <f>VLOOKUP($B155,'Data (Updated)'!$C$4:$E$329,3,FALSE)</f>
        <v>E6147</v>
      </c>
    </row>
    <row r="156" spans="1:186" ht="12.75" x14ac:dyDescent="0.2">
      <c r="A156" s="75">
        <v>151</v>
      </c>
      <c r="B156" s="100" t="s">
        <v>404</v>
      </c>
      <c r="C156" s="101" t="s">
        <v>951</v>
      </c>
      <c r="D156" s="102" t="s">
        <v>944</v>
      </c>
      <c r="E156" s="103" t="s">
        <v>975</v>
      </c>
      <c r="F156" s="104">
        <f>VLOOKUP($B156,'Part 3 NNDR3'!$A$6:$FY$331,F$4,FALSE)</f>
        <v>0</v>
      </c>
      <c r="G156" s="104">
        <f>VLOOKUP($B156,'Part 3 NNDR3'!$A$6:$FY$331,G$4,FALSE)</f>
        <v>0</v>
      </c>
      <c r="H156" s="104">
        <f>VLOOKUP($B156,'Part 3 NNDR3'!$A$6:$FY$331,H$4,FALSE)</f>
        <v>0</v>
      </c>
      <c r="I156" s="104">
        <f>VLOOKUP($B156,'Part 3 NNDR3'!$A$6:$FY$331,I$4,FALSE)</f>
        <v>1586</v>
      </c>
      <c r="J156" s="104">
        <f>VLOOKUP($B156,'Part 3 NNDR3'!$A$6:$FY$331,J$4,FALSE)</f>
        <v>0</v>
      </c>
      <c r="K156" s="104">
        <f>VLOOKUP($B156,'Part 3 NNDR3'!$A$6:$FY$331,K$4,FALSE)</f>
        <v>1586</v>
      </c>
      <c r="L156" s="104">
        <f>VLOOKUP($B156,'Part 3 NNDR3'!$A$6:$FY$331,L$4,FALSE)</f>
        <v>0</v>
      </c>
      <c r="M156" s="104">
        <f>VLOOKUP($B156,'Part 3 NNDR3'!$A$6:$FY$331,M$4,FALSE)</f>
        <v>0</v>
      </c>
      <c r="N156" s="104">
        <f>VLOOKUP($B156,'Part 3 NNDR3'!$A$6:$FY$331,N$4,FALSE)</f>
        <v>0</v>
      </c>
      <c r="O156" s="104">
        <f>VLOOKUP($B156,'Part 3 NNDR3'!$A$6:$FY$331,O$4,FALSE)</f>
        <v>651533</v>
      </c>
      <c r="P156" s="104">
        <f>VLOOKUP($B156,'Part 3 NNDR3'!$A$6:$FY$331,P$4,FALSE)</f>
        <v>0</v>
      </c>
      <c r="Q156" s="104">
        <f>VLOOKUP($B156,'Part 3 NNDR3'!$A$6:$FY$331,Q$4,FALSE)</f>
        <v>651533</v>
      </c>
      <c r="R156" s="104">
        <f>VLOOKUP($B156,'Part 3 NNDR3'!$A$6:$FY$331,R$4,FALSE)</f>
        <v>653119</v>
      </c>
      <c r="S156" s="104">
        <f>VLOOKUP($B156,'Part 3 NNDR3'!$A$6:$FY$331,S$4,FALSE)</f>
        <v>0</v>
      </c>
      <c r="T156" s="104">
        <f>VLOOKUP($B156,'Part 3 NNDR3'!$A$6:$FY$331,T$4,FALSE)</f>
        <v>653119</v>
      </c>
      <c r="U156" s="104">
        <f>VLOOKUP($B156,'Part 3 NNDR3'!$A$6:$FY$331,U$4,FALSE)</f>
        <v>-8696541</v>
      </c>
      <c r="V156" s="104">
        <f>VLOOKUP($B156,'Part 3 NNDR3'!$A$6:$FY$331,V$4,FALSE)</f>
        <v>0</v>
      </c>
      <c r="W156" s="104">
        <f>VLOOKUP($B156,'Part 3 NNDR3'!$A$6:$FY$331,W$4,FALSE)</f>
        <v>-8696541</v>
      </c>
      <c r="X156" s="104">
        <f>VLOOKUP($B156,'Part 3 NNDR3'!$A$6:$FY$331,X$4,FALSE)</f>
        <v>-55948</v>
      </c>
      <c r="Y156" s="104">
        <f>VLOOKUP($B156,'Part 3 NNDR3'!$A$6:$FY$331,Y$4,FALSE)</f>
        <v>0</v>
      </c>
      <c r="Z156" s="104">
        <f>VLOOKUP($B156,'Part 3 NNDR3'!$A$6:$FY$331,Z$4,FALSE)</f>
        <v>-55948</v>
      </c>
      <c r="AA156" s="104">
        <f>VLOOKUP($B156,'Part 3 NNDR3'!$A$6:$FY$331,AA$4,FALSE)</f>
        <v>-299540</v>
      </c>
      <c r="AB156" s="104">
        <f>VLOOKUP($B156,'Part 3 NNDR3'!$A$6:$FY$331,AB$4,FALSE)</f>
        <v>0</v>
      </c>
      <c r="AC156" s="104">
        <f>VLOOKUP($B156,'Part 3 NNDR3'!$A$6:$FY$331,AC$4,FALSE)</f>
        <v>-299540</v>
      </c>
      <c r="AD156" s="104">
        <f>VLOOKUP($B156,'Part 3 NNDR3'!$A$6:$FY$331,AD$4,FALSE)</f>
        <v>-204949</v>
      </c>
      <c r="AE156" s="104">
        <f>VLOOKUP($B156,'Part 3 NNDR3'!$A$6:$FY$331,AE$4,FALSE)</f>
        <v>0</v>
      </c>
      <c r="AF156" s="104">
        <f>VLOOKUP($B156,'Part 3 NNDR3'!$A$6:$FY$331,AF$4,FALSE)</f>
        <v>-204949</v>
      </c>
      <c r="AG156" s="104">
        <f>VLOOKUP($B156,'Part 3 NNDR3'!$A$6:$FY$331,AG$4,FALSE)</f>
        <v>-6751</v>
      </c>
      <c r="AH156" s="104">
        <f>VLOOKUP($B156,'Part 3 NNDR3'!$A$6:$FY$331,AH$4,FALSE)</f>
        <v>0</v>
      </c>
      <c r="AI156" s="104">
        <f>VLOOKUP($B156,'Part 3 NNDR3'!$A$6:$FY$331,AI$4,FALSE)</f>
        <v>-6751</v>
      </c>
      <c r="AJ156" s="104">
        <f>VLOOKUP($B156,'Part 3 NNDR3'!$A$6:$FY$331,AJ$4,FALSE)</f>
        <v>2824893</v>
      </c>
      <c r="AK156" s="104">
        <f>VLOOKUP($B156,'Part 3 NNDR3'!$A$6:$FY$331,AK$4,FALSE)</f>
        <v>0</v>
      </c>
      <c r="AL156" s="104">
        <f>VLOOKUP($B156,'Part 3 NNDR3'!$A$6:$FY$331,AL$4,FALSE)</f>
        <v>2824893</v>
      </c>
      <c r="AM156" s="104">
        <f>VLOOKUP($B156,'Part 3 NNDR3'!$A$6:$FY$331,AM$4,FALSE)</f>
        <v>-35792</v>
      </c>
      <c r="AN156" s="104">
        <f>VLOOKUP($B156,'Part 3 NNDR3'!$A$6:$FY$331,AN$4,FALSE)</f>
        <v>0</v>
      </c>
      <c r="AO156" s="104">
        <f>VLOOKUP($B156,'Part 3 NNDR3'!$A$6:$FY$331,AO$4,FALSE)</f>
        <v>-35792</v>
      </c>
      <c r="AP156" s="104">
        <f>VLOOKUP($B156,'Part 3 NNDR3'!$A$6:$FY$331,AP$4,FALSE)</f>
        <v>-8216427</v>
      </c>
      <c r="AQ156" s="104">
        <f>VLOOKUP($B156,'Part 3 NNDR3'!$A$6:$FY$331,AQ$4,FALSE)</f>
        <v>0</v>
      </c>
      <c r="AR156" s="104">
        <f>VLOOKUP($B156,'Part 3 NNDR3'!$A$6:$FY$331,AR$4,FALSE)</f>
        <v>-8216427</v>
      </c>
      <c r="AS156" s="104">
        <f>VLOOKUP($B156,'Part 3 NNDR3'!$A$6:$FY$331,AS$4,FALSE)</f>
        <v>31214</v>
      </c>
      <c r="AT156" s="104">
        <f>VLOOKUP($B156,'Part 3 NNDR3'!$A$6:$FY$331,AT$4,FALSE)</f>
        <v>0</v>
      </c>
      <c r="AU156" s="104">
        <f>VLOOKUP($B156,'Part 3 NNDR3'!$A$6:$FY$331,AU$4,FALSE)</f>
        <v>31214</v>
      </c>
      <c r="AV156" s="104">
        <f>VLOOKUP($B156,'Part 3 NNDR3'!$A$6:$FY$331,AV$4,FALSE)</f>
        <v>-44977</v>
      </c>
      <c r="AW156" s="104">
        <f>VLOOKUP($B156,'Part 3 NNDR3'!$A$6:$FY$331,AW$4,FALSE)</f>
        <v>0</v>
      </c>
      <c r="AX156" s="104">
        <f>VLOOKUP($B156,'Part 3 NNDR3'!$A$6:$FY$331,AX$4,FALSE)</f>
        <v>-44977</v>
      </c>
      <c r="AY156" s="104">
        <f>VLOOKUP($B156,'Part 3 NNDR3'!$A$6:$FY$331,AY$4,FALSE)</f>
        <v>0</v>
      </c>
      <c r="AZ156" s="104">
        <f>VLOOKUP($B156,'Part 3 NNDR3'!$A$6:$FY$331,AZ$4,FALSE)</f>
        <v>0</v>
      </c>
      <c r="BA156" s="104">
        <f>VLOOKUP($B156,'Part 3 NNDR3'!$A$6:$FY$331,BA$4,FALSE)</f>
        <v>0</v>
      </c>
      <c r="BB156" s="104">
        <f>VLOOKUP($B156,'Part 3 NNDR3'!$A$6:$FY$331,BB$4,FALSE)</f>
        <v>0</v>
      </c>
      <c r="BC156" s="104">
        <f>VLOOKUP($B156,'Part 3 NNDR3'!$A$6:$FY$331,BC$4,FALSE)</f>
        <v>0</v>
      </c>
      <c r="BD156" s="104">
        <f>VLOOKUP($B156,'Part 3 NNDR3'!$A$6:$FY$331,BD$4,FALSE)</f>
        <v>0</v>
      </c>
      <c r="BE156" s="104">
        <f>VLOOKUP($B156,'Part 3 NNDR3'!$A$6:$FY$331,BE$4,FALSE)</f>
        <v>0</v>
      </c>
      <c r="BF156" s="104">
        <f>VLOOKUP($B156,'Part 3 NNDR3'!$A$6:$FY$331,BF$4,FALSE)</f>
        <v>0</v>
      </c>
      <c r="BG156" s="104">
        <f>VLOOKUP($B156,'Part 3 NNDR3'!$A$6:$FY$331,BG$4,FALSE)</f>
        <v>0</v>
      </c>
      <c r="BH156" s="104">
        <f>VLOOKUP($B156,'Part 3 NNDR3'!$A$6:$FY$331,BH$4,FALSE)</f>
        <v>-14437170</v>
      </c>
      <c r="BI156" s="104">
        <f>VLOOKUP($B156,'Part 3 NNDR3'!$A$6:$FY$331,BI$4,FALSE)</f>
        <v>0</v>
      </c>
      <c r="BJ156" s="104">
        <f>VLOOKUP($B156,'Part 3 NNDR3'!$A$6:$FY$331,BJ$4,FALSE)</f>
        <v>-14437170</v>
      </c>
      <c r="BK156" s="104">
        <f>VLOOKUP($B156,'Part 3 NNDR3'!$A$6:$FY$331,BK$4,FALSE)</f>
        <v>-163922</v>
      </c>
      <c r="BL156" s="104">
        <f>VLOOKUP($B156,'Part 3 NNDR3'!$A$6:$FY$331,BL$4,FALSE)</f>
        <v>0</v>
      </c>
      <c r="BM156" s="104">
        <f>VLOOKUP($B156,'Part 3 NNDR3'!$A$6:$FY$331,BM$4,FALSE)</f>
        <v>-163922</v>
      </c>
      <c r="BN156" s="104">
        <f>VLOOKUP($B156,'Part 3 NNDR3'!$A$6:$FY$331,BN$4,FALSE)</f>
        <v>-139530</v>
      </c>
      <c r="BO156" s="104">
        <f>VLOOKUP($B156,'Part 3 NNDR3'!$A$6:$FY$331,BO$4,FALSE)</f>
        <v>0</v>
      </c>
      <c r="BP156" s="104">
        <f>VLOOKUP($B156,'Part 3 NNDR3'!$A$6:$FY$331,BP$4,FALSE)</f>
        <v>-139530</v>
      </c>
      <c r="BQ156" s="104">
        <f>VLOOKUP($B156,'Part 3 NNDR3'!$A$6:$FY$331,BQ$4,FALSE)</f>
        <v>-5123889</v>
      </c>
      <c r="BR156" s="104">
        <f>VLOOKUP($B156,'Part 3 NNDR3'!$A$6:$FY$331,BR$4,FALSE)</f>
        <v>0</v>
      </c>
      <c r="BS156" s="104">
        <f>VLOOKUP($B156,'Part 3 NNDR3'!$A$6:$FY$331,BS$4,FALSE)</f>
        <v>-5123889</v>
      </c>
      <c r="BT156" s="104">
        <f>VLOOKUP($B156,'Part 3 NNDR3'!$A$6:$FY$331,BT$4,FALSE)</f>
        <v>-383392</v>
      </c>
      <c r="BU156" s="104">
        <f>VLOOKUP($B156,'Part 3 NNDR3'!$A$6:$FY$331,BU$4,FALSE)</f>
        <v>0</v>
      </c>
      <c r="BV156" s="104">
        <f>VLOOKUP($B156,'Part 3 NNDR3'!$A$6:$FY$331,BV$4,FALSE)</f>
        <v>-383392</v>
      </c>
      <c r="BW156" s="104">
        <f>VLOOKUP($B156,'Part 3 NNDR3'!$A$6:$FY$331,BW$4,FALSE)</f>
        <v>-5810733</v>
      </c>
      <c r="BX156" s="104">
        <f>VLOOKUP($B156,'Part 3 NNDR3'!$A$6:$FY$331,BX$4,FALSE)</f>
        <v>0</v>
      </c>
      <c r="BY156" s="104">
        <f>VLOOKUP($B156,'Part 3 NNDR3'!$A$6:$FY$331,BY$4,FALSE)</f>
        <v>-5810733</v>
      </c>
      <c r="BZ156" s="104">
        <f>VLOOKUP($B156,'Part 3 NNDR3'!$A$6:$FY$331,BZ$4,FALSE)</f>
        <v>-360009</v>
      </c>
      <c r="CA156" s="104">
        <f>VLOOKUP($B156,'Part 3 NNDR3'!$A$6:$FY$331,CA$4,FALSE)</f>
        <v>0</v>
      </c>
      <c r="CB156" s="104">
        <f>VLOOKUP($B156,'Part 3 NNDR3'!$A$6:$FY$331,CB$4,FALSE)</f>
        <v>-360009</v>
      </c>
      <c r="CC156" s="104">
        <f>VLOOKUP($B156,'Part 3 NNDR3'!$A$6:$FY$331,CC$4,FALSE)</f>
        <v>2736</v>
      </c>
      <c r="CD156" s="104">
        <f>VLOOKUP($B156,'Part 3 NNDR3'!$A$6:$FY$331,CD$4,FALSE)</f>
        <v>0</v>
      </c>
      <c r="CE156" s="104">
        <f>VLOOKUP($B156,'Part 3 NNDR3'!$A$6:$FY$331,CE$4,FALSE)</f>
        <v>2736</v>
      </c>
      <c r="CF156" s="104">
        <f>VLOOKUP($B156,'Part 3 NNDR3'!$A$6:$FY$331,CF$4,FALSE)</f>
        <v>-193142</v>
      </c>
      <c r="CG156" s="104">
        <f>VLOOKUP($B156,'Part 3 NNDR3'!$A$6:$FY$331,CG$4,FALSE)</f>
        <v>0</v>
      </c>
      <c r="CH156" s="104">
        <f>VLOOKUP($B156,'Part 3 NNDR3'!$A$6:$FY$331,CH$4,FALSE)</f>
        <v>-193142</v>
      </c>
      <c r="CI156" s="104">
        <f>VLOOKUP($B156,'Part 3 NNDR3'!$A$6:$FY$331,CI$4,FALSE)</f>
        <v>-3965</v>
      </c>
      <c r="CJ156" s="104">
        <f>VLOOKUP($B156,'Part 3 NNDR3'!$A$6:$FY$331,CJ$4,FALSE)</f>
        <v>0</v>
      </c>
      <c r="CK156" s="104">
        <f>VLOOKUP($B156,'Part 3 NNDR3'!$A$6:$FY$331,CK$4,FALSE)</f>
        <v>-3965</v>
      </c>
      <c r="CL156" s="104">
        <f>VLOOKUP($B156,'Part 3 NNDR3'!$A$6:$FY$331,CL$4,FALSE)</f>
        <v>0</v>
      </c>
      <c r="CM156" s="104">
        <f>VLOOKUP($B156,'Part 3 NNDR3'!$A$6:$FY$331,CM$4,FALSE)</f>
        <v>0</v>
      </c>
      <c r="CN156" s="104">
        <f>VLOOKUP($B156,'Part 3 NNDR3'!$A$6:$FY$331,CN$4,FALSE)</f>
        <v>0</v>
      </c>
      <c r="CO156" s="104">
        <f>VLOOKUP($B156,'Part 3 NNDR3'!$A$6:$FY$331,CO$4,FALSE)</f>
        <v>0</v>
      </c>
      <c r="CP156" s="104">
        <f>VLOOKUP($B156,'Part 3 NNDR3'!$A$6:$FY$331,CP$4,FALSE)</f>
        <v>0</v>
      </c>
      <c r="CQ156" s="104">
        <f>VLOOKUP($B156,'Part 3 NNDR3'!$A$6:$FY$331,CQ$4,FALSE)</f>
        <v>0</v>
      </c>
      <c r="CR156" s="104">
        <f>VLOOKUP($B156,'Part 3 NNDR3'!$A$6:$FY$331,CR$4,FALSE)</f>
        <v>0</v>
      </c>
      <c r="CS156" s="104">
        <f>VLOOKUP($B156,'Part 3 NNDR3'!$A$6:$FY$331,CS$4,FALSE)</f>
        <v>0</v>
      </c>
      <c r="CT156" s="104">
        <f>VLOOKUP($B156,'Part 3 NNDR3'!$A$6:$FY$331,CT$4,FALSE)</f>
        <v>0</v>
      </c>
      <c r="CU156" s="104">
        <f>VLOOKUP($B156,'Part 3 NNDR3'!$A$6:$FY$331,CU$4,FALSE)</f>
        <v>0</v>
      </c>
      <c r="CV156" s="104">
        <f>VLOOKUP($B156,'Part 3 NNDR3'!$A$6:$FY$331,CV$4,FALSE)</f>
        <v>0</v>
      </c>
      <c r="CW156" s="104">
        <f>VLOOKUP($B156,'Part 3 NNDR3'!$A$6:$FY$331,CW$4,FALSE)</f>
        <v>0</v>
      </c>
      <c r="CX156" s="104">
        <f>VLOOKUP($B156,'Part 3 NNDR3'!$A$6:$FY$331,CX$4,FALSE)</f>
        <v>0</v>
      </c>
      <c r="CY156" s="104">
        <f>VLOOKUP($B156,'Part 3 NNDR3'!$A$6:$FY$331,CY$4,FALSE)</f>
        <v>0</v>
      </c>
      <c r="CZ156" s="104">
        <f>VLOOKUP($B156,'Part 3 NNDR3'!$A$6:$FY$331,CZ$4,FALSE)</f>
        <v>0</v>
      </c>
      <c r="DA156" s="104">
        <f>VLOOKUP($B156,'Part 3 NNDR3'!$A$6:$FY$331,DA$4,FALSE)</f>
        <v>0</v>
      </c>
      <c r="DB156" s="104">
        <f>VLOOKUP($B156,'Part 3 NNDR3'!$A$6:$FY$331,DB$4,FALSE)</f>
        <v>0</v>
      </c>
      <c r="DC156" s="104">
        <f>VLOOKUP($B156,'Part 3 NNDR3'!$A$6:$FY$331,DC$4,FALSE)</f>
        <v>0</v>
      </c>
      <c r="DD156" s="104">
        <f>VLOOKUP($B156,'Part 3 NNDR3'!$A$6:$FY$331,DD$4,FALSE)</f>
        <v>-123830</v>
      </c>
      <c r="DE156" s="104">
        <f>VLOOKUP($B156,'Part 3 NNDR3'!$A$6:$FY$331,DE$4,FALSE)</f>
        <v>0</v>
      </c>
      <c r="DF156" s="104">
        <f>VLOOKUP($B156,'Part 3 NNDR3'!$A$6:$FY$331,DF$4,FALSE)</f>
        <v>-123830</v>
      </c>
      <c r="DG156" s="104">
        <f>VLOOKUP($B156,'Part 3 NNDR3'!$A$6:$FY$331,DG$4,FALSE)</f>
        <v>-24284</v>
      </c>
      <c r="DH156" s="104">
        <f>VLOOKUP($B156,'Part 3 NNDR3'!$A$6:$FY$331,DH$4,FALSE)</f>
        <v>0</v>
      </c>
      <c r="DI156" s="104">
        <f>VLOOKUP($B156,'Part 3 NNDR3'!$A$6:$FY$331,DI$4,FALSE)</f>
        <v>-24284</v>
      </c>
      <c r="DJ156" s="104">
        <f>VLOOKUP($B156,'Part 3 NNDR3'!$A$6:$FY$331,DJ$4,FALSE)</f>
        <v>0</v>
      </c>
      <c r="DK156" s="104">
        <f>VLOOKUP($B156,'Part 3 NNDR3'!$A$6:$FY$331,DK$4,FALSE)</f>
        <v>0</v>
      </c>
      <c r="DL156" s="104">
        <f>VLOOKUP($B156,'Part 3 NNDR3'!$A$6:$FY$331,DL$4,FALSE)</f>
        <v>-702494</v>
      </c>
      <c r="DM156" s="104">
        <f>VLOOKUP($B156,'Part 3 NNDR3'!$A$6:$FY$331,DM$4,FALSE)</f>
        <v>0</v>
      </c>
      <c r="DN156" s="104">
        <f>VLOOKUP($B156,'Part 3 NNDR3'!$A$6:$FY$331,DN$4,FALSE)</f>
        <v>-702494</v>
      </c>
      <c r="DO156" s="104">
        <f>VLOOKUP($B156,'Part 3 NNDR3'!$A$6:$FY$331,DO$4,FALSE)</f>
        <v>-5131</v>
      </c>
      <c r="DP156" s="104">
        <f>VLOOKUP($B156,'Part 3 NNDR3'!$A$6:$FY$331,DP$4,FALSE)</f>
        <v>0</v>
      </c>
      <c r="DQ156" s="104">
        <f>VLOOKUP($B156,'Part 3 NNDR3'!$A$6:$FY$331,DQ$4,FALSE)</f>
        <v>-5131</v>
      </c>
      <c r="DR156" s="104">
        <f>VLOOKUP($B156,'Part 3 NNDR3'!$A$6:$FY$331,DR$4,FALSE)</f>
        <v>2541</v>
      </c>
      <c r="DS156" s="104">
        <f>VLOOKUP($B156,'Part 3 NNDR3'!$A$6:$FY$331,DS$4,FALSE)</f>
        <v>0</v>
      </c>
      <c r="DT156" s="104">
        <f>VLOOKUP($B156,'Part 3 NNDR3'!$A$6:$FY$331,DT$4,FALSE)</f>
        <v>2541</v>
      </c>
      <c r="DU156" s="104">
        <f>VLOOKUP($B156,'Part 3 NNDR3'!$A$6:$FY$331,DU$4,FALSE)</f>
        <v>-109238</v>
      </c>
      <c r="DV156" s="104">
        <f>VLOOKUP($B156,'Part 3 NNDR3'!$A$6:$FY$331,DV$4,FALSE)</f>
        <v>0</v>
      </c>
      <c r="DW156" s="104">
        <f>VLOOKUP($B156,'Part 3 NNDR3'!$A$6:$FY$331,DW$4,FALSE)</f>
        <v>-109238</v>
      </c>
      <c r="DX156" s="104">
        <f>VLOOKUP($B156,'Part 3 NNDR3'!$A$6:$FY$331,DX$4,FALSE)</f>
        <v>-11221</v>
      </c>
      <c r="DY156" s="104">
        <f>VLOOKUP($B156,'Part 3 NNDR3'!$A$6:$FY$331,DY$4,FALSE)</f>
        <v>0</v>
      </c>
      <c r="DZ156" s="104">
        <f>VLOOKUP($B156,'Part 3 NNDR3'!$A$6:$FY$331,DZ$4,FALSE)</f>
        <v>-11221</v>
      </c>
      <c r="EA156" s="104">
        <f>VLOOKUP($B156,'Part 3 NNDR3'!$A$6:$FY$331,EA$4,FALSE)</f>
        <v>-1899100</v>
      </c>
      <c r="EB156" s="104">
        <f>VLOOKUP($B156,'Part 3 NNDR3'!$A$6:$FY$331,EB$4,FALSE)</f>
        <v>0</v>
      </c>
      <c r="EC156" s="104">
        <f>VLOOKUP($B156,'Part 3 NNDR3'!$A$6:$FY$331,EC$4,FALSE)</f>
        <v>-1899100</v>
      </c>
      <c r="ED156" s="104">
        <f>VLOOKUP($B156,'Part 3 NNDR3'!$A$6:$FY$331,ED$4,FALSE)</f>
        <v>-18483</v>
      </c>
      <c r="EE156" s="104">
        <f>VLOOKUP($B156,'Part 3 NNDR3'!$A$6:$FY$331,EE$4,FALSE)</f>
        <v>0</v>
      </c>
      <c r="EF156" s="104">
        <f>VLOOKUP($B156,'Part 3 NNDR3'!$A$6:$FY$331,EF$4,FALSE)</f>
        <v>-18483</v>
      </c>
      <c r="EG156" s="104">
        <f>VLOOKUP($B156,'Part 3 NNDR3'!$A$6:$FY$331,EG$4,FALSE)</f>
        <v>0</v>
      </c>
      <c r="EH156" s="104">
        <f>VLOOKUP($B156,'Part 3 NNDR3'!$A$6:$FY$331,EH$4,FALSE)</f>
        <v>0</v>
      </c>
      <c r="EI156" s="104">
        <f>VLOOKUP($B156,'Part 3 NNDR3'!$A$6:$FY$331,EI$4,FALSE)</f>
        <v>0</v>
      </c>
      <c r="EJ156" s="104">
        <f>VLOOKUP($B156,'Part 3 NNDR3'!$A$6:$FY$331,EJ$4,FALSE)</f>
        <v>0</v>
      </c>
      <c r="EK156" s="104">
        <f>VLOOKUP($B156,'Part 3 NNDR3'!$A$6:$FY$331,EK$4,FALSE)</f>
        <v>0</v>
      </c>
      <c r="EL156" s="104">
        <f>VLOOKUP($B156,'Part 3 NNDR3'!$A$6:$FY$331,EL$4,FALSE)</f>
        <v>0</v>
      </c>
      <c r="EM156" s="104">
        <f>VLOOKUP($B156,'Part 3 NNDR3'!$A$6:$FY$331,EM$4,FALSE)</f>
        <v>-985</v>
      </c>
      <c r="EN156" s="104">
        <f>VLOOKUP($B156,'Part 3 NNDR3'!$A$6:$FY$331,EN$4,FALSE)</f>
        <v>0</v>
      </c>
      <c r="EO156" s="104">
        <f>VLOOKUP($B156,'Part 3 NNDR3'!$A$6:$FY$331,EO$4,FALSE)</f>
        <v>-985</v>
      </c>
      <c r="EP156" s="104">
        <f>VLOOKUP($B156,'Part 3 NNDR3'!$A$6:$FY$331,EP$4,FALSE)</f>
        <v>-2041617</v>
      </c>
      <c r="EQ156" s="104">
        <f>VLOOKUP($B156,'Part 3 NNDR3'!$A$6:$FY$331,EQ$4,FALSE)</f>
        <v>0</v>
      </c>
      <c r="ER156" s="104">
        <f>VLOOKUP($B156,'Part 3 NNDR3'!$A$6:$FY$331,ER$4,FALSE)</f>
        <v>-2041617</v>
      </c>
      <c r="ES156" s="104">
        <f>VLOOKUP($B156,'Part 3 NNDR3'!$A$6:$FY$331,ES$4,FALSE)</f>
        <v>-37350</v>
      </c>
      <c r="ET156" s="104">
        <f>VLOOKUP($B156,'Part 3 NNDR3'!$A$6:$FY$331,ET$4,FALSE)</f>
        <v>0</v>
      </c>
      <c r="EU156" s="104">
        <f>VLOOKUP($B156,'Part 3 NNDR3'!$A$6:$FY$331,EU$4,FALSE)</f>
        <v>-37350</v>
      </c>
      <c r="EV156" s="104">
        <f>VLOOKUP($B156,'Part 3 NNDR3'!$A$6:$FY$331,EV$4,FALSE)</f>
        <v>-1176</v>
      </c>
      <c r="EW156" s="104">
        <f>VLOOKUP($B156,'Part 3 NNDR3'!$A$6:$FY$331,EW$4,FALSE)</f>
        <v>0</v>
      </c>
      <c r="EX156" s="104">
        <f>VLOOKUP($B156,'Part 3 NNDR3'!$A$6:$FY$331,EX$4,FALSE)</f>
        <v>-1176</v>
      </c>
      <c r="EY156" s="104">
        <f>VLOOKUP($B156,'Part 3 NNDR3'!$A$6:$FY$331,EY$4,FALSE)</f>
        <v>-38526</v>
      </c>
      <c r="EZ156" s="104">
        <f>VLOOKUP($B156,'Part 3 NNDR3'!$A$6:$FY$331,EZ$4,FALSE)</f>
        <v>0</v>
      </c>
      <c r="FA156" s="104">
        <f>VLOOKUP($B156,'Part 3 NNDR3'!$A$6:$FY$331,FA$4,FALSE)</f>
        <v>-38526</v>
      </c>
      <c r="FB156" s="104">
        <f>VLOOKUP($B156,'Part 3 NNDR3'!$A$6:$FY$331,FB$4,FALSE)</f>
        <v>124563936</v>
      </c>
      <c r="FC156" s="104">
        <f>VLOOKUP($B156,'Part 3 NNDR3'!$A$6:$FY$331,FC$4,FALSE)</f>
        <v>0</v>
      </c>
      <c r="FD156" s="104">
        <f>VLOOKUP($B156,'Part 3 NNDR3'!$A$6:$FY$331,FD$4,FALSE)</f>
        <v>124563936</v>
      </c>
      <c r="FE156" s="104">
        <f>VLOOKUP($B156,'Part 3 NNDR3'!$A$6:$FY$331,FE$4,FALSE)</f>
        <v>653119</v>
      </c>
      <c r="FF156" s="104">
        <f>VLOOKUP($B156,'Part 3 NNDR3'!$A$6:$FY$331,FF$4,FALSE)</f>
        <v>0</v>
      </c>
      <c r="FG156" s="104">
        <f>VLOOKUP($B156,'Part 3 NNDR3'!$A$6:$FY$331,FG$4,FALSE)</f>
        <v>653119</v>
      </c>
      <c r="FH156" s="104">
        <f>VLOOKUP($B156,'Part 3 NNDR3'!$A$6:$FY$331,FH$4,FALSE)</f>
        <v>-14437170</v>
      </c>
      <c r="FI156" s="104">
        <f>VLOOKUP($B156,'Part 3 NNDR3'!$A$6:$FY$331,FI$4,FALSE)</f>
        <v>0</v>
      </c>
      <c r="FJ156" s="104">
        <f>VLOOKUP($B156,'Part 3 NNDR3'!$A$6:$FY$331,FJ$4,FALSE)</f>
        <v>-14437170</v>
      </c>
      <c r="FK156" s="104">
        <f>VLOOKUP($B156,'Part 3 NNDR3'!$A$6:$FY$331,FK$4,FALSE)</f>
        <v>-5810733</v>
      </c>
      <c r="FL156" s="104">
        <f>VLOOKUP($B156,'Part 3 NNDR3'!$A$6:$FY$331,FL$4,FALSE)</f>
        <v>0</v>
      </c>
      <c r="FM156" s="104">
        <f>VLOOKUP($B156,'Part 3 NNDR3'!$A$6:$FY$331,FM$4,FALSE)</f>
        <v>-5810733</v>
      </c>
      <c r="FN156" s="104">
        <f>VLOOKUP($B156,'Part 3 NNDR3'!$A$6:$FY$331,FN$4,FALSE)</f>
        <v>-702494</v>
      </c>
      <c r="FO156" s="104">
        <f>VLOOKUP($B156,'Part 3 NNDR3'!$A$6:$FY$331,FO$4,FALSE)</f>
        <v>0</v>
      </c>
      <c r="FP156" s="104">
        <f>VLOOKUP($B156,'Part 3 NNDR3'!$A$6:$FY$331,FP$4,FALSE)</f>
        <v>-702494</v>
      </c>
      <c r="FQ156" s="104">
        <f>VLOOKUP($B156,'Part 3 NNDR3'!$A$6:$FY$331,FQ$4,FALSE)</f>
        <v>-2041617</v>
      </c>
      <c r="FR156" s="104">
        <f>VLOOKUP($B156,'Part 3 NNDR3'!$A$6:$FY$331,FR$4,FALSE)</f>
        <v>0</v>
      </c>
      <c r="FS156" s="104">
        <f>VLOOKUP($B156,'Part 3 NNDR3'!$A$6:$FY$331,FS$4,FALSE)</f>
        <v>-2041617</v>
      </c>
      <c r="FT156" s="104">
        <f>VLOOKUP($B156,'Part 3 NNDR3'!$A$6:$FY$331,FT$4,FALSE)</f>
        <v>-38526</v>
      </c>
      <c r="FU156" s="104">
        <f>VLOOKUP($B156,'Part 3 NNDR3'!$A$6:$FY$331,FU$4,FALSE)</f>
        <v>0</v>
      </c>
      <c r="FV156" s="104">
        <f>VLOOKUP($B156,'Part 3 NNDR3'!$A$6:$FY$331,FV$4,FALSE)</f>
        <v>-38526</v>
      </c>
      <c r="FW156" s="104">
        <f>VLOOKUP($B156,'Part 3 NNDR3'!$A$6:$FY$331,FW$4,FALSE)</f>
        <v>-22377421</v>
      </c>
      <c r="FX156" s="104">
        <f>VLOOKUP($B156,'Part 3 NNDR3'!$A$6:$FY$331,FX$4,FALSE)</f>
        <v>0</v>
      </c>
      <c r="FY156" s="104">
        <f>VLOOKUP($B156,'Part 3 NNDR3'!$A$6:$FY$331,FY$4,FALSE)</f>
        <v>-22377421</v>
      </c>
      <c r="FZ156" s="104">
        <f>VLOOKUP($B156,'Part 3 NNDR3'!$A$6:$FY$331,FZ$4,FALSE)</f>
        <v>102186515</v>
      </c>
      <c r="GA156" s="104">
        <f>VLOOKUP($B156,'Part 3 NNDR3'!$A$6:$FY$331,GA$4,FALSE)</f>
        <v>0</v>
      </c>
      <c r="GB156" s="104">
        <f>VLOOKUP($B156,'Part 3 NNDR3'!$A$6:$FY$331,GB$4,FALSE)</f>
        <v>102186515</v>
      </c>
      <c r="GC156" s="105" t="str">
        <f>VLOOKUP($B156,'Data (Updated)'!$C$4:$E$329,2,FALSE)</f>
        <v>NA</v>
      </c>
      <c r="GD156" s="106" t="str">
        <f>VLOOKUP($B156,'Data (Updated)'!$C$4:$E$329,3,FALSE)</f>
        <v>E6124</v>
      </c>
    </row>
    <row r="157" spans="1:186" ht="12.75" x14ac:dyDescent="0.2">
      <c r="A157" s="75">
        <v>152</v>
      </c>
      <c r="B157" s="100" t="s">
        <v>406</v>
      </c>
      <c r="C157" s="101" t="s">
        <v>941</v>
      </c>
      <c r="D157" s="102" t="s">
        <v>942</v>
      </c>
      <c r="E157" s="103" t="s">
        <v>405</v>
      </c>
      <c r="F157" s="104">
        <f>VLOOKUP($B157,'Part 3 NNDR3'!$A$6:$FY$331,F$4,FALSE)</f>
        <v>0</v>
      </c>
      <c r="G157" s="104">
        <f>VLOOKUP($B157,'Part 3 NNDR3'!$A$6:$FY$331,G$4,FALSE)</f>
        <v>0</v>
      </c>
      <c r="H157" s="104">
        <f>VLOOKUP($B157,'Part 3 NNDR3'!$A$6:$FY$331,H$4,FALSE)</f>
        <v>0</v>
      </c>
      <c r="I157" s="104">
        <f>VLOOKUP($B157,'Part 3 NNDR3'!$A$6:$FY$331,I$4,FALSE)</f>
        <v>174059</v>
      </c>
      <c r="J157" s="104">
        <f>VLOOKUP($B157,'Part 3 NNDR3'!$A$6:$FY$331,J$4,FALSE)</f>
        <v>0</v>
      </c>
      <c r="K157" s="104">
        <f>VLOOKUP($B157,'Part 3 NNDR3'!$A$6:$FY$331,K$4,FALSE)</f>
        <v>174059</v>
      </c>
      <c r="L157" s="104">
        <f>VLOOKUP($B157,'Part 3 NNDR3'!$A$6:$FY$331,L$4,FALSE)</f>
        <v>0</v>
      </c>
      <c r="M157" s="104">
        <f>VLOOKUP($B157,'Part 3 NNDR3'!$A$6:$FY$331,M$4,FALSE)</f>
        <v>0</v>
      </c>
      <c r="N157" s="104">
        <f>VLOOKUP($B157,'Part 3 NNDR3'!$A$6:$FY$331,N$4,FALSE)</f>
        <v>0</v>
      </c>
      <c r="O157" s="104">
        <f>VLOOKUP($B157,'Part 3 NNDR3'!$A$6:$FY$331,O$4,FALSE)</f>
        <v>9915</v>
      </c>
      <c r="P157" s="104">
        <f>VLOOKUP($B157,'Part 3 NNDR3'!$A$6:$FY$331,P$4,FALSE)</f>
        <v>0</v>
      </c>
      <c r="Q157" s="104">
        <f>VLOOKUP($B157,'Part 3 NNDR3'!$A$6:$FY$331,Q$4,FALSE)</f>
        <v>9915</v>
      </c>
      <c r="R157" s="104">
        <f>VLOOKUP($B157,'Part 3 NNDR3'!$A$6:$FY$331,R$4,FALSE)</f>
        <v>183974</v>
      </c>
      <c r="S157" s="104">
        <f>VLOOKUP($B157,'Part 3 NNDR3'!$A$6:$FY$331,S$4,FALSE)</f>
        <v>0</v>
      </c>
      <c r="T157" s="104">
        <f>VLOOKUP($B157,'Part 3 NNDR3'!$A$6:$FY$331,T$4,FALSE)</f>
        <v>183974</v>
      </c>
      <c r="U157" s="104">
        <f>VLOOKUP($B157,'Part 3 NNDR3'!$A$6:$FY$331,U$4,FALSE)</f>
        <v>-2480874</v>
      </c>
      <c r="V157" s="104">
        <f>VLOOKUP($B157,'Part 3 NNDR3'!$A$6:$FY$331,V$4,FALSE)</f>
        <v>0</v>
      </c>
      <c r="W157" s="104">
        <f>VLOOKUP($B157,'Part 3 NNDR3'!$A$6:$FY$331,W$4,FALSE)</f>
        <v>-2480874</v>
      </c>
      <c r="X157" s="104">
        <f>VLOOKUP($B157,'Part 3 NNDR3'!$A$6:$FY$331,X$4,FALSE)</f>
        <v>0</v>
      </c>
      <c r="Y157" s="104">
        <f>VLOOKUP($B157,'Part 3 NNDR3'!$A$6:$FY$331,Y$4,FALSE)</f>
        <v>0</v>
      </c>
      <c r="Z157" s="104">
        <f>VLOOKUP($B157,'Part 3 NNDR3'!$A$6:$FY$331,Z$4,FALSE)</f>
        <v>0</v>
      </c>
      <c r="AA157" s="104">
        <f>VLOOKUP($B157,'Part 3 NNDR3'!$A$6:$FY$331,AA$4,FALSE)</f>
        <v>-93097</v>
      </c>
      <c r="AB157" s="104">
        <f>VLOOKUP($B157,'Part 3 NNDR3'!$A$6:$FY$331,AB$4,FALSE)</f>
        <v>0</v>
      </c>
      <c r="AC157" s="104">
        <f>VLOOKUP($B157,'Part 3 NNDR3'!$A$6:$FY$331,AC$4,FALSE)</f>
        <v>-93097</v>
      </c>
      <c r="AD157" s="104">
        <f>VLOOKUP($B157,'Part 3 NNDR3'!$A$6:$FY$331,AD$4,FALSE)</f>
        <v>-58122</v>
      </c>
      <c r="AE157" s="104">
        <f>VLOOKUP($B157,'Part 3 NNDR3'!$A$6:$FY$331,AE$4,FALSE)</f>
        <v>0</v>
      </c>
      <c r="AF157" s="104">
        <f>VLOOKUP($B157,'Part 3 NNDR3'!$A$6:$FY$331,AF$4,FALSE)</f>
        <v>-58122</v>
      </c>
      <c r="AG157" s="104">
        <f>VLOOKUP($B157,'Part 3 NNDR3'!$A$6:$FY$331,AG$4,FALSE)</f>
        <v>0</v>
      </c>
      <c r="AH157" s="104">
        <f>VLOOKUP($B157,'Part 3 NNDR3'!$A$6:$FY$331,AH$4,FALSE)</f>
        <v>0</v>
      </c>
      <c r="AI157" s="104">
        <f>VLOOKUP($B157,'Part 3 NNDR3'!$A$6:$FY$331,AI$4,FALSE)</f>
        <v>0</v>
      </c>
      <c r="AJ157" s="104">
        <f>VLOOKUP($B157,'Part 3 NNDR3'!$A$6:$FY$331,AJ$4,FALSE)</f>
        <v>656200</v>
      </c>
      <c r="AK157" s="104">
        <f>VLOOKUP($B157,'Part 3 NNDR3'!$A$6:$FY$331,AK$4,FALSE)</f>
        <v>0</v>
      </c>
      <c r="AL157" s="104">
        <f>VLOOKUP($B157,'Part 3 NNDR3'!$A$6:$FY$331,AL$4,FALSE)</f>
        <v>656200</v>
      </c>
      <c r="AM157" s="104">
        <f>VLOOKUP($B157,'Part 3 NNDR3'!$A$6:$FY$331,AM$4,FALSE)</f>
        <v>-6180</v>
      </c>
      <c r="AN157" s="104">
        <f>VLOOKUP($B157,'Part 3 NNDR3'!$A$6:$FY$331,AN$4,FALSE)</f>
        <v>0</v>
      </c>
      <c r="AO157" s="104">
        <f>VLOOKUP($B157,'Part 3 NNDR3'!$A$6:$FY$331,AO$4,FALSE)</f>
        <v>-6180</v>
      </c>
      <c r="AP157" s="104">
        <f>VLOOKUP($B157,'Part 3 NNDR3'!$A$6:$FY$331,AP$4,FALSE)</f>
        <v>-2351090</v>
      </c>
      <c r="AQ157" s="104">
        <f>VLOOKUP($B157,'Part 3 NNDR3'!$A$6:$FY$331,AQ$4,FALSE)</f>
        <v>0</v>
      </c>
      <c r="AR157" s="104">
        <f>VLOOKUP($B157,'Part 3 NNDR3'!$A$6:$FY$331,AR$4,FALSE)</f>
        <v>-2351090</v>
      </c>
      <c r="AS157" s="104">
        <f>VLOOKUP($B157,'Part 3 NNDR3'!$A$6:$FY$331,AS$4,FALSE)</f>
        <v>-228122</v>
      </c>
      <c r="AT157" s="104">
        <f>VLOOKUP($B157,'Part 3 NNDR3'!$A$6:$FY$331,AT$4,FALSE)</f>
        <v>0</v>
      </c>
      <c r="AU157" s="104">
        <f>VLOOKUP($B157,'Part 3 NNDR3'!$A$6:$FY$331,AU$4,FALSE)</f>
        <v>-228122</v>
      </c>
      <c r="AV157" s="104">
        <f>VLOOKUP($B157,'Part 3 NNDR3'!$A$6:$FY$331,AV$4,FALSE)</f>
        <v>-87892</v>
      </c>
      <c r="AW157" s="104">
        <f>VLOOKUP($B157,'Part 3 NNDR3'!$A$6:$FY$331,AW$4,FALSE)</f>
        <v>0</v>
      </c>
      <c r="AX157" s="104">
        <f>VLOOKUP($B157,'Part 3 NNDR3'!$A$6:$FY$331,AX$4,FALSE)</f>
        <v>-87892</v>
      </c>
      <c r="AY157" s="104">
        <f>VLOOKUP($B157,'Part 3 NNDR3'!$A$6:$FY$331,AY$4,FALSE)</f>
        <v>0</v>
      </c>
      <c r="AZ157" s="104">
        <f>VLOOKUP($B157,'Part 3 NNDR3'!$A$6:$FY$331,AZ$4,FALSE)</f>
        <v>0</v>
      </c>
      <c r="BA157" s="104">
        <f>VLOOKUP($B157,'Part 3 NNDR3'!$A$6:$FY$331,BA$4,FALSE)</f>
        <v>0</v>
      </c>
      <c r="BB157" s="104">
        <f>VLOOKUP($B157,'Part 3 NNDR3'!$A$6:$FY$331,BB$4,FALSE)</f>
        <v>-9909</v>
      </c>
      <c r="BC157" s="104">
        <f>VLOOKUP($B157,'Part 3 NNDR3'!$A$6:$FY$331,BC$4,FALSE)</f>
        <v>0</v>
      </c>
      <c r="BD157" s="104">
        <f>VLOOKUP($B157,'Part 3 NNDR3'!$A$6:$FY$331,BD$4,FALSE)</f>
        <v>-9909</v>
      </c>
      <c r="BE157" s="104">
        <f>VLOOKUP($B157,'Part 3 NNDR3'!$A$6:$FY$331,BE$4,FALSE)</f>
        <v>6209</v>
      </c>
      <c r="BF157" s="104">
        <f>VLOOKUP($B157,'Part 3 NNDR3'!$A$6:$FY$331,BF$4,FALSE)</f>
        <v>0</v>
      </c>
      <c r="BG157" s="104">
        <f>VLOOKUP($B157,'Part 3 NNDR3'!$A$6:$FY$331,BG$4,FALSE)</f>
        <v>6209</v>
      </c>
      <c r="BH157" s="104">
        <f>VLOOKUP($B157,'Part 3 NNDR3'!$A$6:$FY$331,BH$4,FALSE)</f>
        <v>-4594755</v>
      </c>
      <c r="BI157" s="104">
        <f>VLOOKUP($B157,'Part 3 NNDR3'!$A$6:$FY$331,BI$4,FALSE)</f>
        <v>0</v>
      </c>
      <c r="BJ157" s="104">
        <f>VLOOKUP($B157,'Part 3 NNDR3'!$A$6:$FY$331,BJ$4,FALSE)</f>
        <v>-4594755</v>
      </c>
      <c r="BK157" s="104">
        <f>VLOOKUP($B157,'Part 3 NNDR3'!$A$6:$FY$331,BK$4,FALSE)</f>
        <v>-89</v>
      </c>
      <c r="BL157" s="104">
        <f>VLOOKUP($B157,'Part 3 NNDR3'!$A$6:$FY$331,BL$4,FALSE)</f>
        <v>0</v>
      </c>
      <c r="BM157" s="104">
        <f>VLOOKUP($B157,'Part 3 NNDR3'!$A$6:$FY$331,BM$4,FALSE)</f>
        <v>-89</v>
      </c>
      <c r="BN157" s="104">
        <f>VLOOKUP($B157,'Part 3 NNDR3'!$A$6:$FY$331,BN$4,FALSE)</f>
        <v>-21941</v>
      </c>
      <c r="BO157" s="104">
        <f>VLOOKUP($B157,'Part 3 NNDR3'!$A$6:$FY$331,BO$4,FALSE)</f>
        <v>0</v>
      </c>
      <c r="BP157" s="104">
        <f>VLOOKUP($B157,'Part 3 NNDR3'!$A$6:$FY$331,BP$4,FALSE)</f>
        <v>-21941</v>
      </c>
      <c r="BQ157" s="104">
        <f>VLOOKUP($B157,'Part 3 NNDR3'!$A$6:$FY$331,BQ$4,FALSE)</f>
        <v>-782342</v>
      </c>
      <c r="BR157" s="104">
        <f>VLOOKUP($B157,'Part 3 NNDR3'!$A$6:$FY$331,BR$4,FALSE)</f>
        <v>0</v>
      </c>
      <c r="BS157" s="104">
        <f>VLOOKUP($B157,'Part 3 NNDR3'!$A$6:$FY$331,BS$4,FALSE)</f>
        <v>-782342</v>
      </c>
      <c r="BT157" s="104">
        <f>VLOOKUP($B157,'Part 3 NNDR3'!$A$6:$FY$331,BT$4,FALSE)</f>
        <v>-79046</v>
      </c>
      <c r="BU157" s="104">
        <f>VLOOKUP($B157,'Part 3 NNDR3'!$A$6:$FY$331,BU$4,FALSE)</f>
        <v>0</v>
      </c>
      <c r="BV157" s="104">
        <f>VLOOKUP($B157,'Part 3 NNDR3'!$A$6:$FY$331,BV$4,FALSE)</f>
        <v>-79046</v>
      </c>
      <c r="BW157" s="104">
        <f>VLOOKUP($B157,'Part 3 NNDR3'!$A$6:$FY$331,BW$4,FALSE)</f>
        <v>-883418</v>
      </c>
      <c r="BX157" s="104">
        <f>VLOOKUP($B157,'Part 3 NNDR3'!$A$6:$FY$331,BX$4,FALSE)</f>
        <v>0</v>
      </c>
      <c r="BY157" s="104">
        <f>VLOOKUP($B157,'Part 3 NNDR3'!$A$6:$FY$331,BY$4,FALSE)</f>
        <v>-883418</v>
      </c>
      <c r="BZ157" s="104">
        <f>VLOOKUP($B157,'Part 3 NNDR3'!$A$6:$FY$331,BZ$4,FALSE)</f>
        <v>-164658</v>
      </c>
      <c r="CA157" s="104">
        <f>VLOOKUP($B157,'Part 3 NNDR3'!$A$6:$FY$331,CA$4,FALSE)</f>
        <v>0</v>
      </c>
      <c r="CB157" s="104">
        <f>VLOOKUP($B157,'Part 3 NNDR3'!$A$6:$FY$331,CB$4,FALSE)</f>
        <v>-164658</v>
      </c>
      <c r="CC157" s="104">
        <f>VLOOKUP($B157,'Part 3 NNDR3'!$A$6:$FY$331,CC$4,FALSE)</f>
        <v>-1722</v>
      </c>
      <c r="CD157" s="104">
        <f>VLOOKUP($B157,'Part 3 NNDR3'!$A$6:$FY$331,CD$4,FALSE)</f>
        <v>0</v>
      </c>
      <c r="CE157" s="104">
        <f>VLOOKUP($B157,'Part 3 NNDR3'!$A$6:$FY$331,CE$4,FALSE)</f>
        <v>-1722</v>
      </c>
      <c r="CF157" s="104">
        <f>VLOOKUP($B157,'Part 3 NNDR3'!$A$6:$FY$331,CF$4,FALSE)</f>
        <v>-31220</v>
      </c>
      <c r="CG157" s="104">
        <f>VLOOKUP($B157,'Part 3 NNDR3'!$A$6:$FY$331,CG$4,FALSE)</f>
        <v>0</v>
      </c>
      <c r="CH157" s="104">
        <f>VLOOKUP($B157,'Part 3 NNDR3'!$A$6:$FY$331,CH$4,FALSE)</f>
        <v>-31220</v>
      </c>
      <c r="CI157" s="104">
        <f>VLOOKUP($B157,'Part 3 NNDR3'!$A$6:$FY$331,CI$4,FALSE)</f>
        <v>0</v>
      </c>
      <c r="CJ157" s="104">
        <f>VLOOKUP($B157,'Part 3 NNDR3'!$A$6:$FY$331,CJ$4,FALSE)</f>
        <v>0</v>
      </c>
      <c r="CK157" s="104">
        <f>VLOOKUP($B157,'Part 3 NNDR3'!$A$6:$FY$331,CK$4,FALSE)</f>
        <v>0</v>
      </c>
      <c r="CL157" s="104">
        <f>VLOOKUP($B157,'Part 3 NNDR3'!$A$6:$FY$331,CL$4,FALSE)</f>
        <v>-542</v>
      </c>
      <c r="CM157" s="104">
        <f>VLOOKUP($B157,'Part 3 NNDR3'!$A$6:$FY$331,CM$4,FALSE)</f>
        <v>0</v>
      </c>
      <c r="CN157" s="104">
        <f>VLOOKUP($B157,'Part 3 NNDR3'!$A$6:$FY$331,CN$4,FALSE)</f>
        <v>-542</v>
      </c>
      <c r="CO157" s="104">
        <f>VLOOKUP($B157,'Part 3 NNDR3'!$A$6:$FY$331,CO$4,FALSE)</f>
        <v>0</v>
      </c>
      <c r="CP157" s="104">
        <f>VLOOKUP($B157,'Part 3 NNDR3'!$A$6:$FY$331,CP$4,FALSE)</f>
        <v>0</v>
      </c>
      <c r="CQ157" s="104">
        <f>VLOOKUP($B157,'Part 3 NNDR3'!$A$6:$FY$331,CQ$4,FALSE)</f>
        <v>0</v>
      </c>
      <c r="CR157" s="104">
        <f>VLOOKUP($B157,'Part 3 NNDR3'!$A$6:$FY$331,CR$4,FALSE)</f>
        <v>0</v>
      </c>
      <c r="CS157" s="104">
        <f>VLOOKUP($B157,'Part 3 NNDR3'!$A$6:$FY$331,CS$4,FALSE)</f>
        <v>0</v>
      </c>
      <c r="CT157" s="104">
        <f>VLOOKUP($B157,'Part 3 NNDR3'!$A$6:$FY$331,CT$4,FALSE)</f>
        <v>0</v>
      </c>
      <c r="CU157" s="104">
        <f>VLOOKUP($B157,'Part 3 NNDR3'!$A$6:$FY$331,CU$4,FALSE)</f>
        <v>0</v>
      </c>
      <c r="CV157" s="104">
        <f>VLOOKUP($B157,'Part 3 NNDR3'!$A$6:$FY$331,CV$4,FALSE)</f>
        <v>0</v>
      </c>
      <c r="CW157" s="104">
        <f>VLOOKUP($B157,'Part 3 NNDR3'!$A$6:$FY$331,CW$4,FALSE)</f>
        <v>0</v>
      </c>
      <c r="CX157" s="104">
        <f>VLOOKUP($B157,'Part 3 NNDR3'!$A$6:$FY$331,CX$4,FALSE)</f>
        <v>0</v>
      </c>
      <c r="CY157" s="104">
        <f>VLOOKUP($B157,'Part 3 NNDR3'!$A$6:$FY$331,CY$4,FALSE)</f>
        <v>0</v>
      </c>
      <c r="CZ157" s="104">
        <f>VLOOKUP($B157,'Part 3 NNDR3'!$A$6:$FY$331,CZ$4,FALSE)</f>
        <v>0</v>
      </c>
      <c r="DA157" s="104">
        <f>VLOOKUP($B157,'Part 3 NNDR3'!$A$6:$FY$331,DA$4,FALSE)</f>
        <v>0</v>
      </c>
      <c r="DB157" s="104">
        <f>VLOOKUP($B157,'Part 3 NNDR3'!$A$6:$FY$331,DB$4,FALSE)</f>
        <v>0</v>
      </c>
      <c r="DC157" s="104">
        <f>VLOOKUP($B157,'Part 3 NNDR3'!$A$6:$FY$331,DC$4,FALSE)</f>
        <v>0</v>
      </c>
      <c r="DD157" s="104">
        <f>VLOOKUP($B157,'Part 3 NNDR3'!$A$6:$FY$331,DD$4,FALSE)</f>
        <v>-3482</v>
      </c>
      <c r="DE157" s="104">
        <f>VLOOKUP($B157,'Part 3 NNDR3'!$A$6:$FY$331,DE$4,FALSE)</f>
        <v>0</v>
      </c>
      <c r="DF157" s="104">
        <f>VLOOKUP($B157,'Part 3 NNDR3'!$A$6:$FY$331,DF$4,FALSE)</f>
        <v>-3482</v>
      </c>
      <c r="DG157" s="104">
        <f>VLOOKUP($B157,'Part 3 NNDR3'!$A$6:$FY$331,DG$4,FALSE)</f>
        <v>0</v>
      </c>
      <c r="DH157" s="104">
        <f>VLOOKUP($B157,'Part 3 NNDR3'!$A$6:$FY$331,DH$4,FALSE)</f>
        <v>0</v>
      </c>
      <c r="DI157" s="104">
        <f>VLOOKUP($B157,'Part 3 NNDR3'!$A$6:$FY$331,DI$4,FALSE)</f>
        <v>0</v>
      </c>
      <c r="DJ157" s="104">
        <f>VLOOKUP($B157,'Part 3 NNDR3'!$A$6:$FY$331,DJ$4,FALSE)</f>
        <v>0</v>
      </c>
      <c r="DK157" s="104">
        <f>VLOOKUP($B157,'Part 3 NNDR3'!$A$6:$FY$331,DK$4,FALSE)</f>
        <v>0</v>
      </c>
      <c r="DL157" s="104">
        <f>VLOOKUP($B157,'Part 3 NNDR3'!$A$6:$FY$331,DL$4,FALSE)</f>
        <v>-201624</v>
      </c>
      <c r="DM157" s="104">
        <f>VLOOKUP($B157,'Part 3 NNDR3'!$A$6:$FY$331,DM$4,FALSE)</f>
        <v>0</v>
      </c>
      <c r="DN157" s="104">
        <f>VLOOKUP($B157,'Part 3 NNDR3'!$A$6:$FY$331,DN$4,FALSE)</f>
        <v>-201624</v>
      </c>
      <c r="DO157" s="104">
        <f>VLOOKUP($B157,'Part 3 NNDR3'!$A$6:$FY$331,DO$4,FALSE)</f>
        <v>0</v>
      </c>
      <c r="DP157" s="104">
        <f>VLOOKUP($B157,'Part 3 NNDR3'!$A$6:$FY$331,DP$4,FALSE)</f>
        <v>0</v>
      </c>
      <c r="DQ157" s="104">
        <f>VLOOKUP($B157,'Part 3 NNDR3'!$A$6:$FY$331,DQ$4,FALSE)</f>
        <v>0</v>
      </c>
      <c r="DR157" s="104">
        <f>VLOOKUP($B157,'Part 3 NNDR3'!$A$6:$FY$331,DR$4,FALSE)</f>
        <v>0</v>
      </c>
      <c r="DS157" s="104">
        <f>VLOOKUP($B157,'Part 3 NNDR3'!$A$6:$FY$331,DS$4,FALSE)</f>
        <v>0</v>
      </c>
      <c r="DT157" s="104">
        <f>VLOOKUP($B157,'Part 3 NNDR3'!$A$6:$FY$331,DT$4,FALSE)</f>
        <v>0</v>
      </c>
      <c r="DU157" s="104">
        <f>VLOOKUP($B157,'Part 3 NNDR3'!$A$6:$FY$331,DU$4,FALSE)</f>
        <v>-2646</v>
      </c>
      <c r="DV157" s="104">
        <f>VLOOKUP($B157,'Part 3 NNDR3'!$A$6:$FY$331,DV$4,FALSE)</f>
        <v>0</v>
      </c>
      <c r="DW157" s="104">
        <f>VLOOKUP($B157,'Part 3 NNDR3'!$A$6:$FY$331,DW$4,FALSE)</f>
        <v>-2646</v>
      </c>
      <c r="DX157" s="104">
        <f>VLOOKUP($B157,'Part 3 NNDR3'!$A$6:$FY$331,DX$4,FALSE)</f>
        <v>0</v>
      </c>
      <c r="DY157" s="104">
        <f>VLOOKUP($B157,'Part 3 NNDR3'!$A$6:$FY$331,DY$4,FALSE)</f>
        <v>0</v>
      </c>
      <c r="DZ157" s="104">
        <f>VLOOKUP($B157,'Part 3 NNDR3'!$A$6:$FY$331,DZ$4,FALSE)</f>
        <v>0</v>
      </c>
      <c r="EA157" s="104">
        <f>VLOOKUP($B157,'Part 3 NNDR3'!$A$6:$FY$331,EA$4,FALSE)</f>
        <v>-691616</v>
      </c>
      <c r="EB157" s="104">
        <f>VLOOKUP($B157,'Part 3 NNDR3'!$A$6:$FY$331,EB$4,FALSE)</f>
        <v>0</v>
      </c>
      <c r="EC157" s="104">
        <f>VLOOKUP($B157,'Part 3 NNDR3'!$A$6:$FY$331,EC$4,FALSE)</f>
        <v>-691616</v>
      </c>
      <c r="ED157" s="104">
        <f>VLOOKUP($B157,'Part 3 NNDR3'!$A$6:$FY$331,ED$4,FALSE)</f>
        <v>-2599</v>
      </c>
      <c r="EE157" s="104">
        <f>VLOOKUP($B157,'Part 3 NNDR3'!$A$6:$FY$331,EE$4,FALSE)</f>
        <v>0</v>
      </c>
      <c r="EF157" s="104">
        <f>VLOOKUP($B157,'Part 3 NNDR3'!$A$6:$FY$331,EF$4,FALSE)</f>
        <v>-2599</v>
      </c>
      <c r="EG157" s="104">
        <f>VLOOKUP($B157,'Part 3 NNDR3'!$A$6:$FY$331,EG$4,FALSE)</f>
        <v>0</v>
      </c>
      <c r="EH157" s="104">
        <f>VLOOKUP($B157,'Part 3 NNDR3'!$A$6:$FY$331,EH$4,FALSE)</f>
        <v>0</v>
      </c>
      <c r="EI157" s="104">
        <f>VLOOKUP($B157,'Part 3 NNDR3'!$A$6:$FY$331,EI$4,FALSE)</f>
        <v>0</v>
      </c>
      <c r="EJ157" s="104">
        <f>VLOOKUP($B157,'Part 3 NNDR3'!$A$6:$FY$331,EJ$4,FALSE)</f>
        <v>0</v>
      </c>
      <c r="EK157" s="104">
        <f>VLOOKUP($B157,'Part 3 NNDR3'!$A$6:$FY$331,EK$4,FALSE)</f>
        <v>0</v>
      </c>
      <c r="EL157" s="104">
        <f>VLOOKUP($B157,'Part 3 NNDR3'!$A$6:$FY$331,EL$4,FALSE)</f>
        <v>0</v>
      </c>
      <c r="EM157" s="104">
        <f>VLOOKUP($B157,'Part 3 NNDR3'!$A$6:$FY$331,EM$4,FALSE)</f>
        <v>-15949</v>
      </c>
      <c r="EN157" s="104">
        <f>VLOOKUP($B157,'Part 3 NNDR3'!$A$6:$FY$331,EN$4,FALSE)</f>
        <v>0</v>
      </c>
      <c r="EO157" s="104">
        <f>VLOOKUP($B157,'Part 3 NNDR3'!$A$6:$FY$331,EO$4,FALSE)</f>
        <v>-15949</v>
      </c>
      <c r="EP157" s="104">
        <f>VLOOKUP($B157,'Part 3 NNDR3'!$A$6:$FY$331,EP$4,FALSE)</f>
        <v>-712810</v>
      </c>
      <c r="EQ157" s="104">
        <f>VLOOKUP($B157,'Part 3 NNDR3'!$A$6:$FY$331,EQ$4,FALSE)</f>
        <v>0</v>
      </c>
      <c r="ER157" s="104">
        <f>VLOOKUP($B157,'Part 3 NNDR3'!$A$6:$FY$331,ER$4,FALSE)</f>
        <v>-712810</v>
      </c>
      <c r="ES157" s="104">
        <f>VLOOKUP($B157,'Part 3 NNDR3'!$A$6:$FY$331,ES$4,FALSE)</f>
        <v>0</v>
      </c>
      <c r="ET157" s="104">
        <f>VLOOKUP($B157,'Part 3 NNDR3'!$A$6:$FY$331,ET$4,FALSE)</f>
        <v>0</v>
      </c>
      <c r="EU157" s="104">
        <f>VLOOKUP($B157,'Part 3 NNDR3'!$A$6:$FY$331,EU$4,FALSE)</f>
        <v>0</v>
      </c>
      <c r="EV157" s="104">
        <f>VLOOKUP($B157,'Part 3 NNDR3'!$A$6:$FY$331,EV$4,FALSE)</f>
        <v>0</v>
      </c>
      <c r="EW157" s="104">
        <f>VLOOKUP($B157,'Part 3 NNDR3'!$A$6:$FY$331,EW$4,FALSE)</f>
        <v>0</v>
      </c>
      <c r="EX157" s="104">
        <f>VLOOKUP($B157,'Part 3 NNDR3'!$A$6:$FY$331,EX$4,FALSE)</f>
        <v>0</v>
      </c>
      <c r="EY157" s="104">
        <f>VLOOKUP($B157,'Part 3 NNDR3'!$A$6:$FY$331,EY$4,FALSE)</f>
        <v>0</v>
      </c>
      <c r="EZ157" s="104">
        <f>VLOOKUP($B157,'Part 3 NNDR3'!$A$6:$FY$331,EZ$4,FALSE)</f>
        <v>0</v>
      </c>
      <c r="FA157" s="104">
        <f>VLOOKUP($B157,'Part 3 NNDR3'!$A$6:$FY$331,FA$4,FALSE)</f>
        <v>0</v>
      </c>
      <c r="FB157" s="104">
        <f>VLOOKUP($B157,'Part 3 NNDR3'!$A$6:$FY$331,FB$4,FALSE)</f>
        <v>30504977</v>
      </c>
      <c r="FC157" s="104">
        <f>VLOOKUP($B157,'Part 3 NNDR3'!$A$6:$FY$331,FC$4,FALSE)</f>
        <v>0</v>
      </c>
      <c r="FD157" s="104">
        <f>VLOOKUP($B157,'Part 3 NNDR3'!$A$6:$FY$331,FD$4,FALSE)</f>
        <v>30504977</v>
      </c>
      <c r="FE157" s="104">
        <f>VLOOKUP($B157,'Part 3 NNDR3'!$A$6:$FY$331,FE$4,FALSE)</f>
        <v>183974</v>
      </c>
      <c r="FF157" s="104">
        <f>VLOOKUP($B157,'Part 3 NNDR3'!$A$6:$FY$331,FF$4,FALSE)</f>
        <v>0</v>
      </c>
      <c r="FG157" s="104">
        <f>VLOOKUP($B157,'Part 3 NNDR3'!$A$6:$FY$331,FG$4,FALSE)</f>
        <v>183974</v>
      </c>
      <c r="FH157" s="104">
        <f>VLOOKUP($B157,'Part 3 NNDR3'!$A$6:$FY$331,FH$4,FALSE)</f>
        <v>-4594755</v>
      </c>
      <c r="FI157" s="104">
        <f>VLOOKUP($B157,'Part 3 NNDR3'!$A$6:$FY$331,FI$4,FALSE)</f>
        <v>0</v>
      </c>
      <c r="FJ157" s="104">
        <f>VLOOKUP($B157,'Part 3 NNDR3'!$A$6:$FY$331,FJ$4,FALSE)</f>
        <v>-4594755</v>
      </c>
      <c r="FK157" s="104">
        <f>VLOOKUP($B157,'Part 3 NNDR3'!$A$6:$FY$331,FK$4,FALSE)</f>
        <v>-883418</v>
      </c>
      <c r="FL157" s="104">
        <f>VLOOKUP($B157,'Part 3 NNDR3'!$A$6:$FY$331,FL$4,FALSE)</f>
        <v>0</v>
      </c>
      <c r="FM157" s="104">
        <f>VLOOKUP($B157,'Part 3 NNDR3'!$A$6:$FY$331,FM$4,FALSE)</f>
        <v>-883418</v>
      </c>
      <c r="FN157" s="104">
        <f>VLOOKUP($B157,'Part 3 NNDR3'!$A$6:$FY$331,FN$4,FALSE)</f>
        <v>-201624</v>
      </c>
      <c r="FO157" s="104">
        <f>VLOOKUP($B157,'Part 3 NNDR3'!$A$6:$FY$331,FO$4,FALSE)</f>
        <v>0</v>
      </c>
      <c r="FP157" s="104">
        <f>VLOOKUP($B157,'Part 3 NNDR3'!$A$6:$FY$331,FP$4,FALSE)</f>
        <v>-201624</v>
      </c>
      <c r="FQ157" s="104">
        <f>VLOOKUP($B157,'Part 3 NNDR3'!$A$6:$FY$331,FQ$4,FALSE)</f>
        <v>-712810</v>
      </c>
      <c r="FR157" s="104">
        <f>VLOOKUP($B157,'Part 3 NNDR3'!$A$6:$FY$331,FR$4,FALSE)</f>
        <v>0</v>
      </c>
      <c r="FS157" s="104">
        <f>VLOOKUP($B157,'Part 3 NNDR3'!$A$6:$FY$331,FS$4,FALSE)</f>
        <v>-712810</v>
      </c>
      <c r="FT157" s="104">
        <f>VLOOKUP($B157,'Part 3 NNDR3'!$A$6:$FY$331,FT$4,FALSE)</f>
        <v>0</v>
      </c>
      <c r="FU157" s="104">
        <f>VLOOKUP($B157,'Part 3 NNDR3'!$A$6:$FY$331,FU$4,FALSE)</f>
        <v>0</v>
      </c>
      <c r="FV157" s="104">
        <f>VLOOKUP($B157,'Part 3 NNDR3'!$A$6:$FY$331,FV$4,FALSE)</f>
        <v>0</v>
      </c>
      <c r="FW157" s="104">
        <f>VLOOKUP($B157,'Part 3 NNDR3'!$A$6:$FY$331,FW$4,FALSE)</f>
        <v>-6208633</v>
      </c>
      <c r="FX157" s="104">
        <f>VLOOKUP($B157,'Part 3 NNDR3'!$A$6:$FY$331,FX$4,FALSE)</f>
        <v>0</v>
      </c>
      <c r="FY157" s="104">
        <f>VLOOKUP($B157,'Part 3 NNDR3'!$A$6:$FY$331,FY$4,FALSE)</f>
        <v>-6208633</v>
      </c>
      <c r="FZ157" s="104">
        <f>VLOOKUP($B157,'Part 3 NNDR3'!$A$6:$FY$331,FZ$4,FALSE)</f>
        <v>24296344</v>
      </c>
      <c r="GA157" s="104">
        <f>VLOOKUP($B157,'Part 3 NNDR3'!$A$6:$FY$331,GA$4,FALSE)</f>
        <v>0</v>
      </c>
      <c r="GB157" s="104">
        <f>VLOOKUP($B157,'Part 3 NNDR3'!$A$6:$FY$331,GB$4,FALSE)</f>
        <v>24296344</v>
      </c>
      <c r="GC157" s="105" t="str">
        <f>VLOOKUP($B157,'Data (Updated)'!$C$4:$E$329,2,FALSE)</f>
        <v>E1421</v>
      </c>
      <c r="GD157" s="106" t="str">
        <f>VLOOKUP($B157,'Data (Updated)'!$C$4:$E$329,3,FALSE)</f>
        <v>E6114</v>
      </c>
    </row>
    <row r="158" spans="1:186" ht="12.75" x14ac:dyDescent="0.2">
      <c r="A158" s="75">
        <v>153</v>
      </c>
      <c r="B158" s="100" t="s">
        <v>408</v>
      </c>
      <c r="C158" s="101" t="s">
        <v>959</v>
      </c>
      <c r="D158" s="102" t="s">
        <v>947</v>
      </c>
      <c r="E158" s="103" t="s">
        <v>407</v>
      </c>
      <c r="F158" s="104">
        <f>VLOOKUP($B158,'Part 3 NNDR3'!$A$6:$FY$331,F$4,FALSE)</f>
        <v>0</v>
      </c>
      <c r="G158" s="104">
        <f>VLOOKUP($B158,'Part 3 NNDR3'!$A$6:$FY$331,G$4,FALSE)</f>
        <v>0</v>
      </c>
      <c r="H158" s="104">
        <f>VLOOKUP($B158,'Part 3 NNDR3'!$A$6:$FY$331,H$4,FALSE)</f>
        <v>0</v>
      </c>
      <c r="I158" s="104">
        <f>VLOOKUP($B158,'Part 3 NNDR3'!$A$6:$FY$331,I$4,FALSE)</f>
        <v>-325997</v>
      </c>
      <c r="J158" s="104">
        <f>VLOOKUP($B158,'Part 3 NNDR3'!$A$6:$FY$331,J$4,FALSE)</f>
        <v>0</v>
      </c>
      <c r="K158" s="104">
        <f>VLOOKUP($B158,'Part 3 NNDR3'!$A$6:$FY$331,K$4,FALSE)</f>
        <v>-325997</v>
      </c>
      <c r="L158" s="104">
        <f>VLOOKUP($B158,'Part 3 NNDR3'!$A$6:$FY$331,L$4,FALSE)</f>
        <v>0</v>
      </c>
      <c r="M158" s="104">
        <f>VLOOKUP($B158,'Part 3 NNDR3'!$A$6:$FY$331,M$4,FALSE)</f>
        <v>0</v>
      </c>
      <c r="N158" s="104">
        <f>VLOOKUP($B158,'Part 3 NNDR3'!$A$6:$FY$331,N$4,FALSE)</f>
        <v>0</v>
      </c>
      <c r="O158" s="104">
        <f>VLOOKUP($B158,'Part 3 NNDR3'!$A$6:$FY$331,O$4,FALSE)</f>
        <v>24206</v>
      </c>
      <c r="P158" s="104">
        <f>VLOOKUP($B158,'Part 3 NNDR3'!$A$6:$FY$331,P$4,FALSE)</f>
        <v>0</v>
      </c>
      <c r="Q158" s="104">
        <f>VLOOKUP($B158,'Part 3 NNDR3'!$A$6:$FY$331,Q$4,FALSE)</f>
        <v>24206</v>
      </c>
      <c r="R158" s="104">
        <f>VLOOKUP($B158,'Part 3 NNDR3'!$A$6:$FY$331,R$4,FALSE)</f>
        <v>-301791</v>
      </c>
      <c r="S158" s="104">
        <f>VLOOKUP($B158,'Part 3 NNDR3'!$A$6:$FY$331,S$4,FALSE)</f>
        <v>0</v>
      </c>
      <c r="T158" s="104">
        <f>VLOOKUP($B158,'Part 3 NNDR3'!$A$6:$FY$331,T$4,FALSE)</f>
        <v>-301791</v>
      </c>
      <c r="U158" s="104">
        <f>VLOOKUP($B158,'Part 3 NNDR3'!$A$6:$FY$331,U$4,FALSE)</f>
        <v>-4841037</v>
      </c>
      <c r="V158" s="104">
        <f>VLOOKUP($B158,'Part 3 NNDR3'!$A$6:$FY$331,V$4,FALSE)</f>
        <v>0</v>
      </c>
      <c r="W158" s="104">
        <f>VLOOKUP($B158,'Part 3 NNDR3'!$A$6:$FY$331,W$4,FALSE)</f>
        <v>-4841037</v>
      </c>
      <c r="X158" s="104">
        <f>VLOOKUP($B158,'Part 3 NNDR3'!$A$6:$FY$331,X$4,FALSE)</f>
        <v>0</v>
      </c>
      <c r="Y158" s="104">
        <f>VLOOKUP($B158,'Part 3 NNDR3'!$A$6:$FY$331,Y$4,FALSE)</f>
        <v>0</v>
      </c>
      <c r="Z158" s="104">
        <f>VLOOKUP($B158,'Part 3 NNDR3'!$A$6:$FY$331,Z$4,FALSE)</f>
        <v>0</v>
      </c>
      <c r="AA158" s="104">
        <f>VLOOKUP($B158,'Part 3 NNDR3'!$A$6:$FY$331,AA$4,FALSE)</f>
        <v>-172250</v>
      </c>
      <c r="AB158" s="104">
        <f>VLOOKUP($B158,'Part 3 NNDR3'!$A$6:$FY$331,AB$4,FALSE)</f>
        <v>0</v>
      </c>
      <c r="AC158" s="104">
        <f>VLOOKUP($B158,'Part 3 NNDR3'!$A$6:$FY$331,AC$4,FALSE)</f>
        <v>-172250</v>
      </c>
      <c r="AD158" s="104">
        <f>VLOOKUP($B158,'Part 3 NNDR3'!$A$6:$FY$331,AD$4,FALSE)</f>
        <v>-118212</v>
      </c>
      <c r="AE158" s="104">
        <f>VLOOKUP($B158,'Part 3 NNDR3'!$A$6:$FY$331,AE$4,FALSE)</f>
        <v>0</v>
      </c>
      <c r="AF158" s="104">
        <f>VLOOKUP($B158,'Part 3 NNDR3'!$A$6:$FY$331,AF$4,FALSE)</f>
        <v>-118212</v>
      </c>
      <c r="AG158" s="104">
        <f>VLOOKUP($B158,'Part 3 NNDR3'!$A$6:$FY$331,AG$4,FALSE)</f>
        <v>0</v>
      </c>
      <c r="AH158" s="104">
        <f>VLOOKUP($B158,'Part 3 NNDR3'!$A$6:$FY$331,AH$4,FALSE)</f>
        <v>0</v>
      </c>
      <c r="AI158" s="104">
        <f>VLOOKUP($B158,'Part 3 NNDR3'!$A$6:$FY$331,AI$4,FALSE)</f>
        <v>0</v>
      </c>
      <c r="AJ158" s="104">
        <f>VLOOKUP($B158,'Part 3 NNDR3'!$A$6:$FY$331,AJ$4,FALSE)</f>
        <v>1381527</v>
      </c>
      <c r="AK158" s="104">
        <f>VLOOKUP($B158,'Part 3 NNDR3'!$A$6:$FY$331,AK$4,FALSE)</f>
        <v>0</v>
      </c>
      <c r="AL158" s="104">
        <f>VLOOKUP($B158,'Part 3 NNDR3'!$A$6:$FY$331,AL$4,FALSE)</f>
        <v>1381527</v>
      </c>
      <c r="AM158" s="104">
        <f>VLOOKUP($B158,'Part 3 NNDR3'!$A$6:$FY$331,AM$4,FALSE)</f>
        <v>22278</v>
      </c>
      <c r="AN158" s="104">
        <f>VLOOKUP($B158,'Part 3 NNDR3'!$A$6:$FY$331,AN$4,FALSE)</f>
        <v>0</v>
      </c>
      <c r="AO158" s="104">
        <f>VLOOKUP($B158,'Part 3 NNDR3'!$A$6:$FY$331,AO$4,FALSE)</f>
        <v>22278</v>
      </c>
      <c r="AP158" s="104">
        <f>VLOOKUP($B158,'Part 3 NNDR3'!$A$6:$FY$331,AP$4,FALSE)</f>
        <v>-6810140</v>
      </c>
      <c r="AQ158" s="104">
        <f>VLOOKUP($B158,'Part 3 NNDR3'!$A$6:$FY$331,AQ$4,FALSE)</f>
        <v>0</v>
      </c>
      <c r="AR158" s="104">
        <f>VLOOKUP($B158,'Part 3 NNDR3'!$A$6:$FY$331,AR$4,FALSE)</f>
        <v>-6810140</v>
      </c>
      <c r="AS158" s="104">
        <f>VLOOKUP($B158,'Part 3 NNDR3'!$A$6:$FY$331,AS$4,FALSE)</f>
        <v>-408859</v>
      </c>
      <c r="AT158" s="104">
        <f>VLOOKUP($B158,'Part 3 NNDR3'!$A$6:$FY$331,AT$4,FALSE)</f>
        <v>0</v>
      </c>
      <c r="AU158" s="104">
        <f>VLOOKUP($B158,'Part 3 NNDR3'!$A$6:$FY$331,AU$4,FALSE)</f>
        <v>-408859</v>
      </c>
      <c r="AV158" s="104">
        <f>VLOOKUP($B158,'Part 3 NNDR3'!$A$6:$FY$331,AV$4,FALSE)</f>
        <v>0</v>
      </c>
      <c r="AW158" s="104">
        <f>VLOOKUP($B158,'Part 3 NNDR3'!$A$6:$FY$331,AW$4,FALSE)</f>
        <v>0</v>
      </c>
      <c r="AX158" s="104">
        <f>VLOOKUP($B158,'Part 3 NNDR3'!$A$6:$FY$331,AX$4,FALSE)</f>
        <v>0</v>
      </c>
      <c r="AY158" s="104">
        <f>VLOOKUP($B158,'Part 3 NNDR3'!$A$6:$FY$331,AY$4,FALSE)</f>
        <v>0</v>
      </c>
      <c r="AZ158" s="104">
        <f>VLOOKUP($B158,'Part 3 NNDR3'!$A$6:$FY$331,AZ$4,FALSE)</f>
        <v>0</v>
      </c>
      <c r="BA158" s="104">
        <f>VLOOKUP($B158,'Part 3 NNDR3'!$A$6:$FY$331,BA$4,FALSE)</f>
        <v>0</v>
      </c>
      <c r="BB158" s="104">
        <f>VLOOKUP($B158,'Part 3 NNDR3'!$A$6:$FY$331,BB$4,FALSE)</f>
        <v>0</v>
      </c>
      <c r="BC158" s="104">
        <f>VLOOKUP($B158,'Part 3 NNDR3'!$A$6:$FY$331,BC$4,FALSE)</f>
        <v>0</v>
      </c>
      <c r="BD158" s="104">
        <f>VLOOKUP($B158,'Part 3 NNDR3'!$A$6:$FY$331,BD$4,FALSE)</f>
        <v>0</v>
      </c>
      <c r="BE158" s="104">
        <f>VLOOKUP($B158,'Part 3 NNDR3'!$A$6:$FY$331,BE$4,FALSE)</f>
        <v>0</v>
      </c>
      <c r="BF158" s="104">
        <f>VLOOKUP($B158,'Part 3 NNDR3'!$A$6:$FY$331,BF$4,FALSE)</f>
        <v>0</v>
      </c>
      <c r="BG158" s="104">
        <f>VLOOKUP($B158,'Part 3 NNDR3'!$A$6:$FY$331,BG$4,FALSE)</f>
        <v>0</v>
      </c>
      <c r="BH158" s="104">
        <f>VLOOKUP($B158,'Part 3 NNDR3'!$A$6:$FY$331,BH$4,FALSE)</f>
        <v>-10828481</v>
      </c>
      <c r="BI158" s="104">
        <f>VLOOKUP($B158,'Part 3 NNDR3'!$A$6:$FY$331,BI$4,FALSE)</f>
        <v>0</v>
      </c>
      <c r="BJ158" s="104">
        <f>VLOOKUP($B158,'Part 3 NNDR3'!$A$6:$FY$331,BJ$4,FALSE)</f>
        <v>-10828481</v>
      </c>
      <c r="BK158" s="104">
        <f>VLOOKUP($B158,'Part 3 NNDR3'!$A$6:$FY$331,BK$4,FALSE)</f>
        <v>-2214</v>
      </c>
      <c r="BL158" s="104">
        <f>VLOOKUP($B158,'Part 3 NNDR3'!$A$6:$FY$331,BL$4,FALSE)</f>
        <v>0</v>
      </c>
      <c r="BM158" s="104">
        <f>VLOOKUP($B158,'Part 3 NNDR3'!$A$6:$FY$331,BM$4,FALSE)</f>
        <v>-2214</v>
      </c>
      <c r="BN158" s="104">
        <f>VLOOKUP($B158,'Part 3 NNDR3'!$A$6:$FY$331,BN$4,FALSE)</f>
        <v>0</v>
      </c>
      <c r="BO158" s="104">
        <f>VLOOKUP($B158,'Part 3 NNDR3'!$A$6:$FY$331,BO$4,FALSE)</f>
        <v>0</v>
      </c>
      <c r="BP158" s="104">
        <f>VLOOKUP($B158,'Part 3 NNDR3'!$A$6:$FY$331,BP$4,FALSE)</f>
        <v>0</v>
      </c>
      <c r="BQ158" s="104">
        <f>VLOOKUP($B158,'Part 3 NNDR3'!$A$6:$FY$331,BQ$4,FALSE)</f>
        <v>-1247614</v>
      </c>
      <c r="BR158" s="104">
        <f>VLOOKUP($B158,'Part 3 NNDR3'!$A$6:$FY$331,BR$4,FALSE)</f>
        <v>0</v>
      </c>
      <c r="BS158" s="104">
        <f>VLOOKUP($B158,'Part 3 NNDR3'!$A$6:$FY$331,BS$4,FALSE)</f>
        <v>-1247614</v>
      </c>
      <c r="BT158" s="104">
        <f>VLOOKUP($B158,'Part 3 NNDR3'!$A$6:$FY$331,BT$4,FALSE)</f>
        <v>47575</v>
      </c>
      <c r="BU158" s="104">
        <f>VLOOKUP($B158,'Part 3 NNDR3'!$A$6:$FY$331,BU$4,FALSE)</f>
        <v>0</v>
      </c>
      <c r="BV158" s="104">
        <f>VLOOKUP($B158,'Part 3 NNDR3'!$A$6:$FY$331,BV$4,FALSE)</f>
        <v>47575</v>
      </c>
      <c r="BW158" s="104">
        <f>VLOOKUP($B158,'Part 3 NNDR3'!$A$6:$FY$331,BW$4,FALSE)</f>
        <v>-1202253</v>
      </c>
      <c r="BX158" s="104">
        <f>VLOOKUP($B158,'Part 3 NNDR3'!$A$6:$FY$331,BX$4,FALSE)</f>
        <v>0</v>
      </c>
      <c r="BY158" s="104">
        <f>VLOOKUP($B158,'Part 3 NNDR3'!$A$6:$FY$331,BY$4,FALSE)</f>
        <v>-1202253</v>
      </c>
      <c r="BZ158" s="104">
        <f>VLOOKUP($B158,'Part 3 NNDR3'!$A$6:$FY$331,BZ$4,FALSE)</f>
        <v>-368080</v>
      </c>
      <c r="CA158" s="104">
        <f>VLOOKUP($B158,'Part 3 NNDR3'!$A$6:$FY$331,CA$4,FALSE)</f>
        <v>0</v>
      </c>
      <c r="CB158" s="104">
        <f>VLOOKUP($B158,'Part 3 NNDR3'!$A$6:$FY$331,CB$4,FALSE)</f>
        <v>-368080</v>
      </c>
      <c r="CC158" s="104">
        <f>VLOOKUP($B158,'Part 3 NNDR3'!$A$6:$FY$331,CC$4,FALSE)</f>
        <v>-1007</v>
      </c>
      <c r="CD158" s="104">
        <f>VLOOKUP($B158,'Part 3 NNDR3'!$A$6:$FY$331,CD$4,FALSE)</f>
        <v>0</v>
      </c>
      <c r="CE158" s="104">
        <f>VLOOKUP($B158,'Part 3 NNDR3'!$A$6:$FY$331,CE$4,FALSE)</f>
        <v>-1007</v>
      </c>
      <c r="CF158" s="104">
        <f>VLOOKUP($B158,'Part 3 NNDR3'!$A$6:$FY$331,CF$4,FALSE)</f>
        <v>0</v>
      </c>
      <c r="CG158" s="104">
        <f>VLOOKUP($B158,'Part 3 NNDR3'!$A$6:$FY$331,CG$4,FALSE)</f>
        <v>0</v>
      </c>
      <c r="CH158" s="104">
        <f>VLOOKUP($B158,'Part 3 NNDR3'!$A$6:$FY$331,CH$4,FALSE)</f>
        <v>0</v>
      </c>
      <c r="CI158" s="104">
        <f>VLOOKUP($B158,'Part 3 NNDR3'!$A$6:$FY$331,CI$4,FALSE)</f>
        <v>13420</v>
      </c>
      <c r="CJ158" s="104">
        <f>VLOOKUP($B158,'Part 3 NNDR3'!$A$6:$FY$331,CJ$4,FALSE)</f>
        <v>0</v>
      </c>
      <c r="CK158" s="104">
        <f>VLOOKUP($B158,'Part 3 NNDR3'!$A$6:$FY$331,CK$4,FALSE)</f>
        <v>13420</v>
      </c>
      <c r="CL158" s="104">
        <f>VLOOKUP($B158,'Part 3 NNDR3'!$A$6:$FY$331,CL$4,FALSE)</f>
        <v>0</v>
      </c>
      <c r="CM158" s="104">
        <f>VLOOKUP($B158,'Part 3 NNDR3'!$A$6:$FY$331,CM$4,FALSE)</f>
        <v>0</v>
      </c>
      <c r="CN158" s="104">
        <f>VLOOKUP($B158,'Part 3 NNDR3'!$A$6:$FY$331,CN$4,FALSE)</f>
        <v>0</v>
      </c>
      <c r="CO158" s="104">
        <f>VLOOKUP($B158,'Part 3 NNDR3'!$A$6:$FY$331,CO$4,FALSE)</f>
        <v>0</v>
      </c>
      <c r="CP158" s="104">
        <f>VLOOKUP($B158,'Part 3 NNDR3'!$A$6:$FY$331,CP$4,FALSE)</f>
        <v>0</v>
      </c>
      <c r="CQ158" s="104">
        <f>VLOOKUP($B158,'Part 3 NNDR3'!$A$6:$FY$331,CQ$4,FALSE)</f>
        <v>0</v>
      </c>
      <c r="CR158" s="104">
        <f>VLOOKUP($B158,'Part 3 NNDR3'!$A$6:$FY$331,CR$4,FALSE)</f>
        <v>0</v>
      </c>
      <c r="CS158" s="104">
        <f>VLOOKUP($B158,'Part 3 NNDR3'!$A$6:$FY$331,CS$4,FALSE)</f>
        <v>0</v>
      </c>
      <c r="CT158" s="104">
        <f>VLOOKUP($B158,'Part 3 NNDR3'!$A$6:$FY$331,CT$4,FALSE)</f>
        <v>0</v>
      </c>
      <c r="CU158" s="104">
        <f>VLOOKUP($B158,'Part 3 NNDR3'!$A$6:$FY$331,CU$4,FALSE)</f>
        <v>0</v>
      </c>
      <c r="CV158" s="104">
        <f>VLOOKUP($B158,'Part 3 NNDR3'!$A$6:$FY$331,CV$4,FALSE)</f>
        <v>0</v>
      </c>
      <c r="CW158" s="104">
        <f>VLOOKUP($B158,'Part 3 NNDR3'!$A$6:$FY$331,CW$4,FALSE)</f>
        <v>0</v>
      </c>
      <c r="CX158" s="104">
        <f>VLOOKUP($B158,'Part 3 NNDR3'!$A$6:$FY$331,CX$4,FALSE)</f>
        <v>0</v>
      </c>
      <c r="CY158" s="104">
        <f>VLOOKUP($B158,'Part 3 NNDR3'!$A$6:$FY$331,CY$4,FALSE)</f>
        <v>0</v>
      </c>
      <c r="CZ158" s="104">
        <f>VLOOKUP($B158,'Part 3 NNDR3'!$A$6:$FY$331,CZ$4,FALSE)</f>
        <v>0</v>
      </c>
      <c r="DA158" s="104">
        <f>VLOOKUP($B158,'Part 3 NNDR3'!$A$6:$FY$331,DA$4,FALSE)</f>
        <v>0</v>
      </c>
      <c r="DB158" s="104">
        <f>VLOOKUP($B158,'Part 3 NNDR3'!$A$6:$FY$331,DB$4,FALSE)</f>
        <v>0</v>
      </c>
      <c r="DC158" s="104">
        <f>VLOOKUP($B158,'Part 3 NNDR3'!$A$6:$FY$331,DC$4,FALSE)</f>
        <v>0</v>
      </c>
      <c r="DD158" s="104">
        <f>VLOOKUP($B158,'Part 3 NNDR3'!$A$6:$FY$331,DD$4,FALSE)</f>
        <v>0</v>
      </c>
      <c r="DE158" s="104">
        <f>VLOOKUP($B158,'Part 3 NNDR3'!$A$6:$FY$331,DE$4,FALSE)</f>
        <v>0</v>
      </c>
      <c r="DF158" s="104">
        <f>VLOOKUP($B158,'Part 3 NNDR3'!$A$6:$FY$331,DF$4,FALSE)</f>
        <v>0</v>
      </c>
      <c r="DG158" s="104">
        <f>VLOOKUP($B158,'Part 3 NNDR3'!$A$6:$FY$331,DG$4,FALSE)</f>
        <v>0</v>
      </c>
      <c r="DH158" s="104">
        <f>VLOOKUP($B158,'Part 3 NNDR3'!$A$6:$FY$331,DH$4,FALSE)</f>
        <v>0</v>
      </c>
      <c r="DI158" s="104">
        <f>VLOOKUP($B158,'Part 3 NNDR3'!$A$6:$FY$331,DI$4,FALSE)</f>
        <v>0</v>
      </c>
      <c r="DJ158" s="104">
        <f>VLOOKUP($B158,'Part 3 NNDR3'!$A$6:$FY$331,DJ$4,FALSE)</f>
        <v>0</v>
      </c>
      <c r="DK158" s="104">
        <f>VLOOKUP($B158,'Part 3 NNDR3'!$A$6:$FY$331,DK$4,FALSE)</f>
        <v>0</v>
      </c>
      <c r="DL158" s="104">
        <f>VLOOKUP($B158,'Part 3 NNDR3'!$A$6:$FY$331,DL$4,FALSE)</f>
        <v>-355667</v>
      </c>
      <c r="DM158" s="104">
        <f>VLOOKUP($B158,'Part 3 NNDR3'!$A$6:$FY$331,DM$4,FALSE)</f>
        <v>0</v>
      </c>
      <c r="DN158" s="104">
        <f>VLOOKUP($B158,'Part 3 NNDR3'!$A$6:$FY$331,DN$4,FALSE)</f>
        <v>-355667</v>
      </c>
      <c r="DO158" s="104">
        <f>VLOOKUP($B158,'Part 3 NNDR3'!$A$6:$FY$331,DO$4,FALSE)</f>
        <v>-11588</v>
      </c>
      <c r="DP158" s="104">
        <f>VLOOKUP($B158,'Part 3 NNDR3'!$A$6:$FY$331,DP$4,FALSE)</f>
        <v>0</v>
      </c>
      <c r="DQ158" s="104">
        <f>VLOOKUP($B158,'Part 3 NNDR3'!$A$6:$FY$331,DQ$4,FALSE)</f>
        <v>-11588</v>
      </c>
      <c r="DR158" s="104">
        <f>VLOOKUP($B158,'Part 3 NNDR3'!$A$6:$FY$331,DR$4,FALSE)</f>
        <v>0</v>
      </c>
      <c r="DS158" s="104">
        <f>VLOOKUP($B158,'Part 3 NNDR3'!$A$6:$FY$331,DS$4,FALSE)</f>
        <v>0</v>
      </c>
      <c r="DT158" s="104">
        <f>VLOOKUP($B158,'Part 3 NNDR3'!$A$6:$FY$331,DT$4,FALSE)</f>
        <v>0</v>
      </c>
      <c r="DU158" s="104">
        <f>VLOOKUP($B158,'Part 3 NNDR3'!$A$6:$FY$331,DU$4,FALSE)</f>
        <v>-29390</v>
      </c>
      <c r="DV158" s="104">
        <f>VLOOKUP($B158,'Part 3 NNDR3'!$A$6:$FY$331,DV$4,FALSE)</f>
        <v>0</v>
      </c>
      <c r="DW158" s="104">
        <f>VLOOKUP($B158,'Part 3 NNDR3'!$A$6:$FY$331,DW$4,FALSE)</f>
        <v>-29390</v>
      </c>
      <c r="DX158" s="104">
        <f>VLOOKUP($B158,'Part 3 NNDR3'!$A$6:$FY$331,DX$4,FALSE)</f>
        <v>0</v>
      </c>
      <c r="DY158" s="104">
        <f>VLOOKUP($B158,'Part 3 NNDR3'!$A$6:$FY$331,DY$4,FALSE)</f>
        <v>0</v>
      </c>
      <c r="DZ158" s="104">
        <f>VLOOKUP($B158,'Part 3 NNDR3'!$A$6:$FY$331,DZ$4,FALSE)</f>
        <v>0</v>
      </c>
      <c r="EA158" s="104">
        <f>VLOOKUP($B158,'Part 3 NNDR3'!$A$6:$FY$331,EA$4,FALSE)</f>
        <v>-1319978</v>
      </c>
      <c r="EB158" s="104">
        <f>VLOOKUP($B158,'Part 3 NNDR3'!$A$6:$FY$331,EB$4,FALSE)</f>
        <v>0</v>
      </c>
      <c r="EC158" s="104">
        <f>VLOOKUP($B158,'Part 3 NNDR3'!$A$6:$FY$331,EC$4,FALSE)</f>
        <v>-1319978</v>
      </c>
      <c r="ED158" s="104">
        <f>VLOOKUP($B158,'Part 3 NNDR3'!$A$6:$FY$331,ED$4,FALSE)</f>
        <v>-111661</v>
      </c>
      <c r="EE158" s="104">
        <f>VLOOKUP($B158,'Part 3 NNDR3'!$A$6:$FY$331,EE$4,FALSE)</f>
        <v>0</v>
      </c>
      <c r="EF158" s="104">
        <f>VLOOKUP($B158,'Part 3 NNDR3'!$A$6:$FY$331,EF$4,FALSE)</f>
        <v>-111661</v>
      </c>
      <c r="EG158" s="104">
        <f>VLOOKUP($B158,'Part 3 NNDR3'!$A$6:$FY$331,EG$4,FALSE)</f>
        <v>0</v>
      </c>
      <c r="EH158" s="104">
        <f>VLOOKUP($B158,'Part 3 NNDR3'!$A$6:$FY$331,EH$4,FALSE)</f>
        <v>0</v>
      </c>
      <c r="EI158" s="104">
        <f>VLOOKUP($B158,'Part 3 NNDR3'!$A$6:$FY$331,EI$4,FALSE)</f>
        <v>0</v>
      </c>
      <c r="EJ158" s="104">
        <f>VLOOKUP($B158,'Part 3 NNDR3'!$A$6:$FY$331,EJ$4,FALSE)</f>
        <v>0</v>
      </c>
      <c r="EK158" s="104">
        <f>VLOOKUP($B158,'Part 3 NNDR3'!$A$6:$FY$331,EK$4,FALSE)</f>
        <v>0</v>
      </c>
      <c r="EL158" s="104">
        <f>VLOOKUP($B158,'Part 3 NNDR3'!$A$6:$FY$331,EL$4,FALSE)</f>
        <v>0</v>
      </c>
      <c r="EM158" s="104">
        <f>VLOOKUP($B158,'Part 3 NNDR3'!$A$6:$FY$331,EM$4,FALSE)</f>
        <v>-270</v>
      </c>
      <c r="EN158" s="104">
        <f>VLOOKUP($B158,'Part 3 NNDR3'!$A$6:$FY$331,EN$4,FALSE)</f>
        <v>0</v>
      </c>
      <c r="EO158" s="104">
        <f>VLOOKUP($B158,'Part 3 NNDR3'!$A$6:$FY$331,EO$4,FALSE)</f>
        <v>-270</v>
      </c>
      <c r="EP158" s="104">
        <f>VLOOKUP($B158,'Part 3 NNDR3'!$A$6:$FY$331,EP$4,FALSE)</f>
        <v>-1472887</v>
      </c>
      <c r="EQ158" s="104">
        <f>VLOOKUP($B158,'Part 3 NNDR3'!$A$6:$FY$331,EQ$4,FALSE)</f>
        <v>0</v>
      </c>
      <c r="ER158" s="104">
        <f>VLOOKUP($B158,'Part 3 NNDR3'!$A$6:$FY$331,ER$4,FALSE)</f>
        <v>-1472887</v>
      </c>
      <c r="ES158" s="104">
        <f>VLOOKUP($B158,'Part 3 NNDR3'!$A$6:$FY$331,ES$4,FALSE)</f>
        <v>0</v>
      </c>
      <c r="ET158" s="104">
        <f>VLOOKUP($B158,'Part 3 NNDR3'!$A$6:$FY$331,ET$4,FALSE)</f>
        <v>0</v>
      </c>
      <c r="EU158" s="104">
        <f>VLOOKUP($B158,'Part 3 NNDR3'!$A$6:$FY$331,EU$4,FALSE)</f>
        <v>0</v>
      </c>
      <c r="EV158" s="104">
        <f>VLOOKUP($B158,'Part 3 NNDR3'!$A$6:$FY$331,EV$4,FALSE)</f>
        <v>0</v>
      </c>
      <c r="EW158" s="104">
        <f>VLOOKUP($B158,'Part 3 NNDR3'!$A$6:$FY$331,EW$4,FALSE)</f>
        <v>0</v>
      </c>
      <c r="EX158" s="104">
        <f>VLOOKUP($B158,'Part 3 NNDR3'!$A$6:$FY$331,EX$4,FALSE)</f>
        <v>0</v>
      </c>
      <c r="EY158" s="104">
        <f>VLOOKUP($B158,'Part 3 NNDR3'!$A$6:$FY$331,EY$4,FALSE)</f>
        <v>0</v>
      </c>
      <c r="EZ158" s="104">
        <f>VLOOKUP($B158,'Part 3 NNDR3'!$A$6:$FY$331,EZ$4,FALSE)</f>
        <v>0</v>
      </c>
      <c r="FA158" s="104">
        <f>VLOOKUP($B158,'Part 3 NNDR3'!$A$6:$FY$331,FA$4,FALSE)</f>
        <v>0</v>
      </c>
      <c r="FB158" s="104">
        <f>VLOOKUP($B158,'Part 3 NNDR3'!$A$6:$FY$331,FB$4,FALSE)</f>
        <v>67083120</v>
      </c>
      <c r="FC158" s="104">
        <f>VLOOKUP($B158,'Part 3 NNDR3'!$A$6:$FY$331,FC$4,FALSE)</f>
        <v>0</v>
      </c>
      <c r="FD158" s="104">
        <f>VLOOKUP($B158,'Part 3 NNDR3'!$A$6:$FY$331,FD$4,FALSE)</f>
        <v>67083120</v>
      </c>
      <c r="FE158" s="104">
        <f>VLOOKUP($B158,'Part 3 NNDR3'!$A$6:$FY$331,FE$4,FALSE)</f>
        <v>-301791</v>
      </c>
      <c r="FF158" s="104">
        <f>VLOOKUP($B158,'Part 3 NNDR3'!$A$6:$FY$331,FF$4,FALSE)</f>
        <v>0</v>
      </c>
      <c r="FG158" s="104">
        <f>VLOOKUP($B158,'Part 3 NNDR3'!$A$6:$FY$331,FG$4,FALSE)</f>
        <v>-301791</v>
      </c>
      <c r="FH158" s="104">
        <f>VLOOKUP($B158,'Part 3 NNDR3'!$A$6:$FY$331,FH$4,FALSE)</f>
        <v>-10828481</v>
      </c>
      <c r="FI158" s="104">
        <f>VLOOKUP($B158,'Part 3 NNDR3'!$A$6:$FY$331,FI$4,FALSE)</f>
        <v>0</v>
      </c>
      <c r="FJ158" s="104">
        <f>VLOOKUP($B158,'Part 3 NNDR3'!$A$6:$FY$331,FJ$4,FALSE)</f>
        <v>-10828481</v>
      </c>
      <c r="FK158" s="104">
        <f>VLOOKUP($B158,'Part 3 NNDR3'!$A$6:$FY$331,FK$4,FALSE)</f>
        <v>-1202253</v>
      </c>
      <c r="FL158" s="104">
        <f>VLOOKUP($B158,'Part 3 NNDR3'!$A$6:$FY$331,FL$4,FALSE)</f>
        <v>0</v>
      </c>
      <c r="FM158" s="104">
        <f>VLOOKUP($B158,'Part 3 NNDR3'!$A$6:$FY$331,FM$4,FALSE)</f>
        <v>-1202253</v>
      </c>
      <c r="FN158" s="104">
        <f>VLOOKUP($B158,'Part 3 NNDR3'!$A$6:$FY$331,FN$4,FALSE)</f>
        <v>-355667</v>
      </c>
      <c r="FO158" s="104">
        <f>VLOOKUP($B158,'Part 3 NNDR3'!$A$6:$FY$331,FO$4,FALSE)</f>
        <v>0</v>
      </c>
      <c r="FP158" s="104">
        <f>VLOOKUP($B158,'Part 3 NNDR3'!$A$6:$FY$331,FP$4,FALSE)</f>
        <v>-355667</v>
      </c>
      <c r="FQ158" s="104">
        <f>VLOOKUP($B158,'Part 3 NNDR3'!$A$6:$FY$331,FQ$4,FALSE)</f>
        <v>-1472887</v>
      </c>
      <c r="FR158" s="104">
        <f>VLOOKUP($B158,'Part 3 NNDR3'!$A$6:$FY$331,FR$4,FALSE)</f>
        <v>0</v>
      </c>
      <c r="FS158" s="104">
        <f>VLOOKUP($B158,'Part 3 NNDR3'!$A$6:$FY$331,FS$4,FALSE)</f>
        <v>-1472887</v>
      </c>
      <c r="FT158" s="104">
        <f>VLOOKUP($B158,'Part 3 NNDR3'!$A$6:$FY$331,FT$4,FALSE)</f>
        <v>0</v>
      </c>
      <c r="FU158" s="104">
        <f>VLOOKUP($B158,'Part 3 NNDR3'!$A$6:$FY$331,FU$4,FALSE)</f>
        <v>0</v>
      </c>
      <c r="FV158" s="104">
        <f>VLOOKUP($B158,'Part 3 NNDR3'!$A$6:$FY$331,FV$4,FALSE)</f>
        <v>0</v>
      </c>
      <c r="FW158" s="104">
        <f>VLOOKUP($B158,'Part 3 NNDR3'!$A$6:$FY$331,FW$4,FALSE)</f>
        <v>-14161079</v>
      </c>
      <c r="FX158" s="104">
        <f>VLOOKUP($B158,'Part 3 NNDR3'!$A$6:$FY$331,FX$4,FALSE)</f>
        <v>0</v>
      </c>
      <c r="FY158" s="104">
        <f>VLOOKUP($B158,'Part 3 NNDR3'!$A$6:$FY$331,FY$4,FALSE)</f>
        <v>-14161079</v>
      </c>
      <c r="FZ158" s="104">
        <f>VLOOKUP($B158,'Part 3 NNDR3'!$A$6:$FY$331,FZ$4,FALSE)</f>
        <v>52922041</v>
      </c>
      <c r="GA158" s="104">
        <f>VLOOKUP($B158,'Part 3 NNDR3'!$A$6:$FY$331,GA$4,FALSE)</f>
        <v>0</v>
      </c>
      <c r="GB158" s="104">
        <f>VLOOKUP($B158,'Part 3 NNDR3'!$A$6:$FY$331,GB$4,FALSE)</f>
        <v>52922041</v>
      </c>
      <c r="GC158" s="105" t="str">
        <f>VLOOKUP($B158,'Data (Updated)'!$C$4:$E$329,2,FALSE)</f>
        <v>E5100</v>
      </c>
      <c r="GD158" s="105" t="str">
        <f>VLOOKUP($B158,'Data (Updated)'!$C$4:$E$329,3,FALSE)</f>
        <v>NA</v>
      </c>
    </row>
    <row r="159" spans="1:186" ht="12.75" x14ac:dyDescent="0.2">
      <c r="A159" s="75">
        <v>154</v>
      </c>
      <c r="B159" s="100" t="s">
        <v>410</v>
      </c>
      <c r="C159" s="101" t="s">
        <v>941</v>
      </c>
      <c r="D159" s="102" t="s">
        <v>953</v>
      </c>
      <c r="E159" s="103" t="s">
        <v>409</v>
      </c>
      <c r="F159" s="104">
        <f>VLOOKUP($B159,'Part 3 NNDR3'!$A$6:$FY$331,F$4,FALSE)</f>
        <v>0</v>
      </c>
      <c r="G159" s="104">
        <f>VLOOKUP($B159,'Part 3 NNDR3'!$A$6:$FY$331,G$4,FALSE)</f>
        <v>0</v>
      </c>
      <c r="H159" s="104">
        <f>VLOOKUP($B159,'Part 3 NNDR3'!$A$6:$FY$331,H$4,FALSE)</f>
        <v>0</v>
      </c>
      <c r="I159" s="104">
        <f>VLOOKUP($B159,'Part 3 NNDR3'!$A$6:$FY$331,I$4,FALSE)</f>
        <v>14090</v>
      </c>
      <c r="J159" s="104">
        <f>VLOOKUP($B159,'Part 3 NNDR3'!$A$6:$FY$331,J$4,FALSE)</f>
        <v>0</v>
      </c>
      <c r="K159" s="104">
        <f>VLOOKUP($B159,'Part 3 NNDR3'!$A$6:$FY$331,K$4,FALSE)</f>
        <v>14090</v>
      </c>
      <c r="L159" s="104">
        <f>VLOOKUP($B159,'Part 3 NNDR3'!$A$6:$FY$331,L$4,FALSE)</f>
        <v>0</v>
      </c>
      <c r="M159" s="104">
        <f>VLOOKUP($B159,'Part 3 NNDR3'!$A$6:$FY$331,M$4,FALSE)</f>
        <v>0</v>
      </c>
      <c r="N159" s="104">
        <f>VLOOKUP($B159,'Part 3 NNDR3'!$A$6:$FY$331,N$4,FALSE)</f>
        <v>0</v>
      </c>
      <c r="O159" s="104">
        <f>VLOOKUP($B159,'Part 3 NNDR3'!$A$6:$FY$331,O$4,FALSE)</f>
        <v>218072</v>
      </c>
      <c r="P159" s="104">
        <f>VLOOKUP($B159,'Part 3 NNDR3'!$A$6:$FY$331,P$4,FALSE)</f>
        <v>0</v>
      </c>
      <c r="Q159" s="104">
        <f>VLOOKUP($B159,'Part 3 NNDR3'!$A$6:$FY$331,Q$4,FALSE)</f>
        <v>218072</v>
      </c>
      <c r="R159" s="104">
        <f>VLOOKUP($B159,'Part 3 NNDR3'!$A$6:$FY$331,R$4,FALSE)</f>
        <v>232162</v>
      </c>
      <c r="S159" s="104">
        <f>VLOOKUP($B159,'Part 3 NNDR3'!$A$6:$FY$331,S$4,FALSE)</f>
        <v>0</v>
      </c>
      <c r="T159" s="104">
        <f>VLOOKUP($B159,'Part 3 NNDR3'!$A$6:$FY$331,T$4,FALSE)</f>
        <v>232162</v>
      </c>
      <c r="U159" s="104">
        <f>VLOOKUP($B159,'Part 3 NNDR3'!$A$6:$FY$331,U$4,FALSE)</f>
        <v>-1775698</v>
      </c>
      <c r="V159" s="104">
        <f>VLOOKUP($B159,'Part 3 NNDR3'!$A$6:$FY$331,V$4,FALSE)</f>
        <v>0</v>
      </c>
      <c r="W159" s="104">
        <f>VLOOKUP($B159,'Part 3 NNDR3'!$A$6:$FY$331,W$4,FALSE)</f>
        <v>-1775698</v>
      </c>
      <c r="X159" s="104">
        <f>VLOOKUP($B159,'Part 3 NNDR3'!$A$6:$FY$331,X$4,FALSE)</f>
        <v>62867</v>
      </c>
      <c r="Y159" s="104">
        <f>VLOOKUP($B159,'Part 3 NNDR3'!$A$6:$FY$331,Y$4,FALSE)</f>
        <v>0</v>
      </c>
      <c r="Z159" s="104">
        <f>VLOOKUP($B159,'Part 3 NNDR3'!$A$6:$FY$331,Z$4,FALSE)</f>
        <v>62867</v>
      </c>
      <c r="AA159" s="104">
        <f>VLOOKUP($B159,'Part 3 NNDR3'!$A$6:$FY$331,AA$4,FALSE)</f>
        <v>-116468</v>
      </c>
      <c r="AB159" s="104">
        <f>VLOOKUP($B159,'Part 3 NNDR3'!$A$6:$FY$331,AB$4,FALSE)</f>
        <v>0</v>
      </c>
      <c r="AC159" s="104">
        <f>VLOOKUP($B159,'Part 3 NNDR3'!$A$6:$FY$331,AC$4,FALSE)</f>
        <v>-116468</v>
      </c>
      <c r="AD159" s="104">
        <f>VLOOKUP($B159,'Part 3 NNDR3'!$A$6:$FY$331,AD$4,FALSE)</f>
        <v>-93667</v>
      </c>
      <c r="AE159" s="104">
        <f>VLOOKUP($B159,'Part 3 NNDR3'!$A$6:$FY$331,AE$4,FALSE)</f>
        <v>0</v>
      </c>
      <c r="AF159" s="104">
        <f>VLOOKUP($B159,'Part 3 NNDR3'!$A$6:$FY$331,AF$4,FALSE)</f>
        <v>-93667</v>
      </c>
      <c r="AG159" s="104">
        <f>VLOOKUP($B159,'Part 3 NNDR3'!$A$6:$FY$331,AG$4,FALSE)</f>
        <v>23957</v>
      </c>
      <c r="AH159" s="104">
        <f>VLOOKUP($B159,'Part 3 NNDR3'!$A$6:$FY$331,AH$4,FALSE)</f>
        <v>0</v>
      </c>
      <c r="AI159" s="104">
        <f>VLOOKUP($B159,'Part 3 NNDR3'!$A$6:$FY$331,AI$4,FALSE)</f>
        <v>23957</v>
      </c>
      <c r="AJ159" s="104">
        <f>VLOOKUP($B159,'Part 3 NNDR3'!$A$6:$FY$331,AJ$4,FALSE)</f>
        <v>916071</v>
      </c>
      <c r="AK159" s="104">
        <f>VLOOKUP($B159,'Part 3 NNDR3'!$A$6:$FY$331,AK$4,FALSE)</f>
        <v>0</v>
      </c>
      <c r="AL159" s="104">
        <f>VLOOKUP($B159,'Part 3 NNDR3'!$A$6:$FY$331,AL$4,FALSE)</f>
        <v>916071</v>
      </c>
      <c r="AM159" s="104">
        <f>VLOOKUP($B159,'Part 3 NNDR3'!$A$6:$FY$331,AM$4,FALSE)</f>
        <v>-8489</v>
      </c>
      <c r="AN159" s="104">
        <f>VLOOKUP($B159,'Part 3 NNDR3'!$A$6:$FY$331,AN$4,FALSE)</f>
        <v>0</v>
      </c>
      <c r="AO159" s="104">
        <f>VLOOKUP($B159,'Part 3 NNDR3'!$A$6:$FY$331,AO$4,FALSE)</f>
        <v>-8489</v>
      </c>
      <c r="AP159" s="104">
        <f>VLOOKUP($B159,'Part 3 NNDR3'!$A$6:$FY$331,AP$4,FALSE)</f>
        <v>-1398512</v>
      </c>
      <c r="AQ159" s="104">
        <f>VLOOKUP($B159,'Part 3 NNDR3'!$A$6:$FY$331,AQ$4,FALSE)</f>
        <v>0</v>
      </c>
      <c r="AR159" s="104">
        <f>VLOOKUP($B159,'Part 3 NNDR3'!$A$6:$FY$331,AR$4,FALSE)</f>
        <v>-1398512</v>
      </c>
      <c r="AS159" s="104">
        <f>VLOOKUP($B159,'Part 3 NNDR3'!$A$6:$FY$331,AS$4,FALSE)</f>
        <v>-5188</v>
      </c>
      <c r="AT159" s="104">
        <f>VLOOKUP($B159,'Part 3 NNDR3'!$A$6:$FY$331,AT$4,FALSE)</f>
        <v>0</v>
      </c>
      <c r="AU159" s="104">
        <f>VLOOKUP($B159,'Part 3 NNDR3'!$A$6:$FY$331,AU$4,FALSE)</f>
        <v>-5188</v>
      </c>
      <c r="AV159" s="104">
        <f>VLOOKUP($B159,'Part 3 NNDR3'!$A$6:$FY$331,AV$4,FALSE)</f>
        <v>-58263</v>
      </c>
      <c r="AW159" s="104">
        <f>VLOOKUP($B159,'Part 3 NNDR3'!$A$6:$FY$331,AW$4,FALSE)</f>
        <v>0</v>
      </c>
      <c r="AX159" s="104">
        <f>VLOOKUP($B159,'Part 3 NNDR3'!$A$6:$FY$331,AX$4,FALSE)</f>
        <v>-58263</v>
      </c>
      <c r="AY159" s="104">
        <f>VLOOKUP($B159,'Part 3 NNDR3'!$A$6:$FY$331,AY$4,FALSE)</f>
        <v>0</v>
      </c>
      <c r="AZ159" s="104">
        <f>VLOOKUP($B159,'Part 3 NNDR3'!$A$6:$FY$331,AZ$4,FALSE)</f>
        <v>0</v>
      </c>
      <c r="BA159" s="104">
        <f>VLOOKUP($B159,'Part 3 NNDR3'!$A$6:$FY$331,BA$4,FALSE)</f>
        <v>0</v>
      </c>
      <c r="BB159" s="104">
        <f>VLOOKUP($B159,'Part 3 NNDR3'!$A$6:$FY$331,BB$4,FALSE)</f>
        <v>-8579</v>
      </c>
      <c r="BC159" s="104">
        <f>VLOOKUP($B159,'Part 3 NNDR3'!$A$6:$FY$331,BC$4,FALSE)</f>
        <v>0</v>
      </c>
      <c r="BD159" s="104">
        <f>VLOOKUP($B159,'Part 3 NNDR3'!$A$6:$FY$331,BD$4,FALSE)</f>
        <v>-8579</v>
      </c>
      <c r="BE159" s="104">
        <f>VLOOKUP($B159,'Part 3 NNDR3'!$A$6:$FY$331,BE$4,FALSE)</f>
        <v>0</v>
      </c>
      <c r="BF159" s="104">
        <f>VLOOKUP($B159,'Part 3 NNDR3'!$A$6:$FY$331,BF$4,FALSE)</f>
        <v>0</v>
      </c>
      <c r="BG159" s="104">
        <f>VLOOKUP($B159,'Part 3 NNDR3'!$A$6:$FY$331,BG$4,FALSE)</f>
        <v>0</v>
      </c>
      <c r="BH159" s="104">
        <f>VLOOKUP($B159,'Part 3 NNDR3'!$A$6:$FY$331,BH$4,FALSE)</f>
        <v>-2455126</v>
      </c>
      <c r="BI159" s="104">
        <f>VLOOKUP($B159,'Part 3 NNDR3'!$A$6:$FY$331,BI$4,FALSE)</f>
        <v>0</v>
      </c>
      <c r="BJ159" s="104">
        <f>VLOOKUP($B159,'Part 3 NNDR3'!$A$6:$FY$331,BJ$4,FALSE)</f>
        <v>-2455126</v>
      </c>
      <c r="BK159" s="104">
        <f>VLOOKUP($B159,'Part 3 NNDR3'!$A$6:$FY$331,BK$4,FALSE)</f>
        <v>-64051</v>
      </c>
      <c r="BL159" s="104">
        <f>VLOOKUP($B159,'Part 3 NNDR3'!$A$6:$FY$331,BL$4,FALSE)</f>
        <v>0</v>
      </c>
      <c r="BM159" s="104">
        <f>VLOOKUP($B159,'Part 3 NNDR3'!$A$6:$FY$331,BM$4,FALSE)</f>
        <v>-64051</v>
      </c>
      <c r="BN159" s="104">
        <f>VLOOKUP($B159,'Part 3 NNDR3'!$A$6:$FY$331,BN$4,FALSE)</f>
        <v>-8653</v>
      </c>
      <c r="BO159" s="104">
        <f>VLOOKUP($B159,'Part 3 NNDR3'!$A$6:$FY$331,BO$4,FALSE)</f>
        <v>0</v>
      </c>
      <c r="BP159" s="104">
        <f>VLOOKUP($B159,'Part 3 NNDR3'!$A$6:$FY$331,BP$4,FALSE)</f>
        <v>-8653</v>
      </c>
      <c r="BQ159" s="104">
        <f>VLOOKUP($B159,'Part 3 NNDR3'!$A$6:$FY$331,BQ$4,FALSE)</f>
        <v>-1393884</v>
      </c>
      <c r="BR159" s="104">
        <f>VLOOKUP($B159,'Part 3 NNDR3'!$A$6:$FY$331,BR$4,FALSE)</f>
        <v>0</v>
      </c>
      <c r="BS159" s="104">
        <f>VLOOKUP($B159,'Part 3 NNDR3'!$A$6:$FY$331,BS$4,FALSE)</f>
        <v>-1393884</v>
      </c>
      <c r="BT159" s="104">
        <f>VLOOKUP($B159,'Part 3 NNDR3'!$A$6:$FY$331,BT$4,FALSE)</f>
        <v>75062</v>
      </c>
      <c r="BU159" s="104">
        <f>VLOOKUP($B159,'Part 3 NNDR3'!$A$6:$FY$331,BU$4,FALSE)</f>
        <v>0</v>
      </c>
      <c r="BV159" s="104">
        <f>VLOOKUP($B159,'Part 3 NNDR3'!$A$6:$FY$331,BV$4,FALSE)</f>
        <v>75062</v>
      </c>
      <c r="BW159" s="104">
        <f>VLOOKUP($B159,'Part 3 NNDR3'!$A$6:$FY$331,BW$4,FALSE)</f>
        <v>-1391526</v>
      </c>
      <c r="BX159" s="104">
        <f>VLOOKUP($B159,'Part 3 NNDR3'!$A$6:$FY$331,BX$4,FALSE)</f>
        <v>0</v>
      </c>
      <c r="BY159" s="104">
        <f>VLOOKUP($B159,'Part 3 NNDR3'!$A$6:$FY$331,BY$4,FALSE)</f>
        <v>-1391526</v>
      </c>
      <c r="BZ159" s="104">
        <f>VLOOKUP($B159,'Part 3 NNDR3'!$A$6:$FY$331,BZ$4,FALSE)</f>
        <v>-35395</v>
      </c>
      <c r="CA159" s="104">
        <f>VLOOKUP($B159,'Part 3 NNDR3'!$A$6:$FY$331,CA$4,FALSE)</f>
        <v>0</v>
      </c>
      <c r="CB159" s="104">
        <f>VLOOKUP($B159,'Part 3 NNDR3'!$A$6:$FY$331,CB$4,FALSE)</f>
        <v>-35395</v>
      </c>
      <c r="CC159" s="104">
        <f>VLOOKUP($B159,'Part 3 NNDR3'!$A$6:$FY$331,CC$4,FALSE)</f>
        <v>1729</v>
      </c>
      <c r="CD159" s="104">
        <f>VLOOKUP($B159,'Part 3 NNDR3'!$A$6:$FY$331,CD$4,FALSE)</f>
        <v>0</v>
      </c>
      <c r="CE159" s="104">
        <f>VLOOKUP($B159,'Part 3 NNDR3'!$A$6:$FY$331,CE$4,FALSE)</f>
        <v>1729</v>
      </c>
      <c r="CF159" s="104">
        <f>VLOOKUP($B159,'Part 3 NNDR3'!$A$6:$FY$331,CF$4,FALSE)</f>
        <v>-38909</v>
      </c>
      <c r="CG159" s="104">
        <f>VLOOKUP($B159,'Part 3 NNDR3'!$A$6:$FY$331,CG$4,FALSE)</f>
        <v>0</v>
      </c>
      <c r="CH159" s="104">
        <f>VLOOKUP($B159,'Part 3 NNDR3'!$A$6:$FY$331,CH$4,FALSE)</f>
        <v>-38909</v>
      </c>
      <c r="CI159" s="104">
        <f>VLOOKUP($B159,'Part 3 NNDR3'!$A$6:$FY$331,CI$4,FALSE)</f>
        <v>0</v>
      </c>
      <c r="CJ159" s="104">
        <f>VLOOKUP($B159,'Part 3 NNDR3'!$A$6:$FY$331,CJ$4,FALSE)</f>
        <v>0</v>
      </c>
      <c r="CK159" s="104">
        <f>VLOOKUP($B159,'Part 3 NNDR3'!$A$6:$FY$331,CK$4,FALSE)</f>
        <v>0</v>
      </c>
      <c r="CL159" s="104">
        <f>VLOOKUP($B159,'Part 3 NNDR3'!$A$6:$FY$331,CL$4,FALSE)</f>
        <v>0</v>
      </c>
      <c r="CM159" s="104">
        <f>VLOOKUP($B159,'Part 3 NNDR3'!$A$6:$FY$331,CM$4,FALSE)</f>
        <v>0</v>
      </c>
      <c r="CN159" s="104">
        <f>VLOOKUP($B159,'Part 3 NNDR3'!$A$6:$FY$331,CN$4,FALSE)</f>
        <v>0</v>
      </c>
      <c r="CO159" s="104">
        <f>VLOOKUP($B159,'Part 3 NNDR3'!$A$6:$FY$331,CO$4,FALSE)</f>
        <v>0</v>
      </c>
      <c r="CP159" s="104">
        <f>VLOOKUP($B159,'Part 3 NNDR3'!$A$6:$FY$331,CP$4,FALSE)</f>
        <v>0</v>
      </c>
      <c r="CQ159" s="104">
        <f>VLOOKUP($B159,'Part 3 NNDR3'!$A$6:$FY$331,CQ$4,FALSE)</f>
        <v>0</v>
      </c>
      <c r="CR159" s="104">
        <f>VLOOKUP($B159,'Part 3 NNDR3'!$A$6:$FY$331,CR$4,FALSE)</f>
        <v>-2847</v>
      </c>
      <c r="CS159" s="104">
        <f>VLOOKUP($B159,'Part 3 NNDR3'!$A$6:$FY$331,CS$4,FALSE)</f>
        <v>0</v>
      </c>
      <c r="CT159" s="104">
        <f>VLOOKUP($B159,'Part 3 NNDR3'!$A$6:$FY$331,CT$4,FALSE)</f>
        <v>-2847</v>
      </c>
      <c r="CU159" s="104">
        <f>VLOOKUP($B159,'Part 3 NNDR3'!$A$6:$FY$331,CU$4,FALSE)</f>
        <v>0</v>
      </c>
      <c r="CV159" s="104">
        <f>VLOOKUP($B159,'Part 3 NNDR3'!$A$6:$FY$331,CV$4,FALSE)</f>
        <v>0</v>
      </c>
      <c r="CW159" s="104">
        <f>VLOOKUP($B159,'Part 3 NNDR3'!$A$6:$FY$331,CW$4,FALSE)</f>
        <v>0</v>
      </c>
      <c r="CX159" s="104">
        <f>VLOOKUP($B159,'Part 3 NNDR3'!$A$6:$FY$331,CX$4,FALSE)</f>
        <v>-1750</v>
      </c>
      <c r="CY159" s="104">
        <f>VLOOKUP($B159,'Part 3 NNDR3'!$A$6:$FY$331,CY$4,FALSE)</f>
        <v>0</v>
      </c>
      <c r="CZ159" s="104">
        <f>VLOOKUP($B159,'Part 3 NNDR3'!$A$6:$FY$331,CZ$4,FALSE)</f>
        <v>-1750</v>
      </c>
      <c r="DA159" s="104">
        <f>VLOOKUP($B159,'Part 3 NNDR3'!$A$6:$FY$331,DA$4,FALSE)</f>
        <v>0</v>
      </c>
      <c r="DB159" s="104">
        <f>VLOOKUP($B159,'Part 3 NNDR3'!$A$6:$FY$331,DB$4,FALSE)</f>
        <v>0</v>
      </c>
      <c r="DC159" s="104">
        <f>VLOOKUP($B159,'Part 3 NNDR3'!$A$6:$FY$331,DC$4,FALSE)</f>
        <v>0</v>
      </c>
      <c r="DD159" s="104">
        <f>VLOOKUP($B159,'Part 3 NNDR3'!$A$6:$FY$331,DD$4,FALSE)</f>
        <v>0</v>
      </c>
      <c r="DE159" s="104">
        <f>VLOOKUP($B159,'Part 3 NNDR3'!$A$6:$FY$331,DE$4,FALSE)</f>
        <v>0</v>
      </c>
      <c r="DF159" s="104">
        <f>VLOOKUP($B159,'Part 3 NNDR3'!$A$6:$FY$331,DF$4,FALSE)</f>
        <v>0</v>
      </c>
      <c r="DG159" s="104">
        <f>VLOOKUP($B159,'Part 3 NNDR3'!$A$6:$FY$331,DG$4,FALSE)</f>
        <v>0</v>
      </c>
      <c r="DH159" s="104">
        <f>VLOOKUP($B159,'Part 3 NNDR3'!$A$6:$FY$331,DH$4,FALSE)</f>
        <v>0</v>
      </c>
      <c r="DI159" s="104">
        <f>VLOOKUP($B159,'Part 3 NNDR3'!$A$6:$FY$331,DI$4,FALSE)</f>
        <v>0</v>
      </c>
      <c r="DJ159" s="104">
        <f>VLOOKUP($B159,'Part 3 NNDR3'!$A$6:$FY$331,DJ$4,FALSE)</f>
        <v>0</v>
      </c>
      <c r="DK159" s="104">
        <f>VLOOKUP($B159,'Part 3 NNDR3'!$A$6:$FY$331,DK$4,FALSE)</f>
        <v>0</v>
      </c>
      <c r="DL159" s="104">
        <f>VLOOKUP($B159,'Part 3 NNDR3'!$A$6:$FY$331,DL$4,FALSE)</f>
        <v>-77172</v>
      </c>
      <c r="DM159" s="104">
        <f>VLOOKUP($B159,'Part 3 NNDR3'!$A$6:$FY$331,DM$4,FALSE)</f>
        <v>0</v>
      </c>
      <c r="DN159" s="104">
        <f>VLOOKUP($B159,'Part 3 NNDR3'!$A$6:$FY$331,DN$4,FALSE)</f>
        <v>-77172</v>
      </c>
      <c r="DO159" s="104">
        <f>VLOOKUP($B159,'Part 3 NNDR3'!$A$6:$FY$331,DO$4,FALSE)</f>
        <v>0</v>
      </c>
      <c r="DP159" s="104">
        <f>VLOOKUP($B159,'Part 3 NNDR3'!$A$6:$FY$331,DP$4,FALSE)</f>
        <v>0</v>
      </c>
      <c r="DQ159" s="104">
        <f>VLOOKUP($B159,'Part 3 NNDR3'!$A$6:$FY$331,DQ$4,FALSE)</f>
        <v>0</v>
      </c>
      <c r="DR159" s="104">
        <f>VLOOKUP($B159,'Part 3 NNDR3'!$A$6:$FY$331,DR$4,FALSE)</f>
        <v>0</v>
      </c>
      <c r="DS159" s="104">
        <f>VLOOKUP($B159,'Part 3 NNDR3'!$A$6:$FY$331,DS$4,FALSE)</f>
        <v>0</v>
      </c>
      <c r="DT159" s="104">
        <f>VLOOKUP($B159,'Part 3 NNDR3'!$A$6:$FY$331,DT$4,FALSE)</f>
        <v>0</v>
      </c>
      <c r="DU159" s="104">
        <f>VLOOKUP($B159,'Part 3 NNDR3'!$A$6:$FY$331,DU$4,FALSE)</f>
        <v>-5486</v>
      </c>
      <c r="DV159" s="104">
        <f>VLOOKUP($B159,'Part 3 NNDR3'!$A$6:$FY$331,DV$4,FALSE)</f>
        <v>0</v>
      </c>
      <c r="DW159" s="104">
        <f>VLOOKUP($B159,'Part 3 NNDR3'!$A$6:$FY$331,DW$4,FALSE)</f>
        <v>-5486</v>
      </c>
      <c r="DX159" s="104">
        <f>VLOOKUP($B159,'Part 3 NNDR3'!$A$6:$FY$331,DX$4,FALSE)</f>
        <v>0</v>
      </c>
      <c r="DY159" s="104">
        <f>VLOOKUP($B159,'Part 3 NNDR3'!$A$6:$FY$331,DY$4,FALSE)</f>
        <v>0</v>
      </c>
      <c r="DZ159" s="104">
        <f>VLOOKUP($B159,'Part 3 NNDR3'!$A$6:$FY$331,DZ$4,FALSE)</f>
        <v>0</v>
      </c>
      <c r="EA159" s="104">
        <f>VLOOKUP($B159,'Part 3 NNDR3'!$A$6:$FY$331,EA$4,FALSE)</f>
        <v>-595258</v>
      </c>
      <c r="EB159" s="104">
        <f>VLOOKUP($B159,'Part 3 NNDR3'!$A$6:$FY$331,EB$4,FALSE)</f>
        <v>0</v>
      </c>
      <c r="EC159" s="104">
        <f>VLOOKUP($B159,'Part 3 NNDR3'!$A$6:$FY$331,EC$4,FALSE)</f>
        <v>-595258</v>
      </c>
      <c r="ED159" s="104">
        <f>VLOOKUP($B159,'Part 3 NNDR3'!$A$6:$FY$331,ED$4,FALSE)</f>
        <v>-6154</v>
      </c>
      <c r="EE159" s="104">
        <f>VLOOKUP($B159,'Part 3 NNDR3'!$A$6:$FY$331,EE$4,FALSE)</f>
        <v>0</v>
      </c>
      <c r="EF159" s="104">
        <f>VLOOKUP($B159,'Part 3 NNDR3'!$A$6:$FY$331,EF$4,FALSE)</f>
        <v>-6154</v>
      </c>
      <c r="EG159" s="104">
        <f>VLOOKUP($B159,'Part 3 NNDR3'!$A$6:$FY$331,EG$4,FALSE)</f>
        <v>0</v>
      </c>
      <c r="EH159" s="104">
        <f>VLOOKUP($B159,'Part 3 NNDR3'!$A$6:$FY$331,EH$4,FALSE)</f>
        <v>0</v>
      </c>
      <c r="EI159" s="104">
        <f>VLOOKUP($B159,'Part 3 NNDR3'!$A$6:$FY$331,EI$4,FALSE)</f>
        <v>0</v>
      </c>
      <c r="EJ159" s="104">
        <f>VLOOKUP($B159,'Part 3 NNDR3'!$A$6:$FY$331,EJ$4,FALSE)</f>
        <v>0</v>
      </c>
      <c r="EK159" s="104">
        <f>VLOOKUP($B159,'Part 3 NNDR3'!$A$6:$FY$331,EK$4,FALSE)</f>
        <v>0</v>
      </c>
      <c r="EL159" s="104">
        <f>VLOOKUP($B159,'Part 3 NNDR3'!$A$6:$FY$331,EL$4,FALSE)</f>
        <v>0</v>
      </c>
      <c r="EM159" s="104">
        <f>VLOOKUP($B159,'Part 3 NNDR3'!$A$6:$FY$331,EM$4,FALSE)</f>
        <v>-22482</v>
      </c>
      <c r="EN159" s="104">
        <f>VLOOKUP($B159,'Part 3 NNDR3'!$A$6:$FY$331,EN$4,FALSE)</f>
        <v>0</v>
      </c>
      <c r="EO159" s="104">
        <f>VLOOKUP($B159,'Part 3 NNDR3'!$A$6:$FY$331,EO$4,FALSE)</f>
        <v>-22482</v>
      </c>
      <c r="EP159" s="104">
        <f>VLOOKUP($B159,'Part 3 NNDR3'!$A$6:$FY$331,EP$4,FALSE)</f>
        <v>-629380</v>
      </c>
      <c r="EQ159" s="104">
        <f>VLOOKUP($B159,'Part 3 NNDR3'!$A$6:$FY$331,EQ$4,FALSE)</f>
        <v>0</v>
      </c>
      <c r="ER159" s="104">
        <f>VLOOKUP($B159,'Part 3 NNDR3'!$A$6:$FY$331,ER$4,FALSE)</f>
        <v>-629380</v>
      </c>
      <c r="ES159" s="104">
        <f>VLOOKUP($B159,'Part 3 NNDR3'!$A$6:$FY$331,ES$4,FALSE)</f>
        <v>0</v>
      </c>
      <c r="ET159" s="104">
        <f>VLOOKUP($B159,'Part 3 NNDR3'!$A$6:$FY$331,ET$4,FALSE)</f>
        <v>0</v>
      </c>
      <c r="EU159" s="104">
        <f>VLOOKUP($B159,'Part 3 NNDR3'!$A$6:$FY$331,EU$4,FALSE)</f>
        <v>0</v>
      </c>
      <c r="EV159" s="104">
        <f>VLOOKUP($B159,'Part 3 NNDR3'!$A$6:$FY$331,EV$4,FALSE)</f>
        <v>0</v>
      </c>
      <c r="EW159" s="104">
        <f>VLOOKUP($B159,'Part 3 NNDR3'!$A$6:$FY$331,EW$4,FALSE)</f>
        <v>0</v>
      </c>
      <c r="EX159" s="104">
        <f>VLOOKUP($B159,'Part 3 NNDR3'!$A$6:$FY$331,EX$4,FALSE)</f>
        <v>0</v>
      </c>
      <c r="EY159" s="104">
        <f>VLOOKUP($B159,'Part 3 NNDR3'!$A$6:$FY$331,EY$4,FALSE)</f>
        <v>0</v>
      </c>
      <c r="EZ159" s="104">
        <f>VLOOKUP($B159,'Part 3 NNDR3'!$A$6:$FY$331,EZ$4,FALSE)</f>
        <v>0</v>
      </c>
      <c r="FA159" s="104">
        <f>VLOOKUP($B159,'Part 3 NNDR3'!$A$6:$FY$331,FA$4,FALSE)</f>
        <v>0</v>
      </c>
      <c r="FB159" s="104">
        <f>VLOOKUP($B159,'Part 3 NNDR3'!$A$6:$FY$331,FB$4,FALSE)</f>
        <v>38761621</v>
      </c>
      <c r="FC159" s="104">
        <f>VLOOKUP($B159,'Part 3 NNDR3'!$A$6:$FY$331,FC$4,FALSE)</f>
        <v>0</v>
      </c>
      <c r="FD159" s="104">
        <f>VLOOKUP($B159,'Part 3 NNDR3'!$A$6:$FY$331,FD$4,FALSE)</f>
        <v>38761621</v>
      </c>
      <c r="FE159" s="104">
        <f>VLOOKUP($B159,'Part 3 NNDR3'!$A$6:$FY$331,FE$4,FALSE)</f>
        <v>232162</v>
      </c>
      <c r="FF159" s="104">
        <f>VLOOKUP($B159,'Part 3 NNDR3'!$A$6:$FY$331,FF$4,FALSE)</f>
        <v>0</v>
      </c>
      <c r="FG159" s="104">
        <f>VLOOKUP($B159,'Part 3 NNDR3'!$A$6:$FY$331,FG$4,FALSE)</f>
        <v>232162</v>
      </c>
      <c r="FH159" s="104">
        <f>VLOOKUP($B159,'Part 3 NNDR3'!$A$6:$FY$331,FH$4,FALSE)</f>
        <v>-2455126</v>
      </c>
      <c r="FI159" s="104">
        <f>VLOOKUP($B159,'Part 3 NNDR3'!$A$6:$FY$331,FI$4,FALSE)</f>
        <v>0</v>
      </c>
      <c r="FJ159" s="104">
        <f>VLOOKUP($B159,'Part 3 NNDR3'!$A$6:$FY$331,FJ$4,FALSE)</f>
        <v>-2455126</v>
      </c>
      <c r="FK159" s="104">
        <f>VLOOKUP($B159,'Part 3 NNDR3'!$A$6:$FY$331,FK$4,FALSE)</f>
        <v>-1391526</v>
      </c>
      <c r="FL159" s="104">
        <f>VLOOKUP($B159,'Part 3 NNDR3'!$A$6:$FY$331,FL$4,FALSE)</f>
        <v>0</v>
      </c>
      <c r="FM159" s="104">
        <f>VLOOKUP($B159,'Part 3 NNDR3'!$A$6:$FY$331,FM$4,FALSE)</f>
        <v>-1391526</v>
      </c>
      <c r="FN159" s="104">
        <f>VLOOKUP($B159,'Part 3 NNDR3'!$A$6:$FY$331,FN$4,FALSE)</f>
        <v>-77172</v>
      </c>
      <c r="FO159" s="104">
        <f>VLOOKUP($B159,'Part 3 NNDR3'!$A$6:$FY$331,FO$4,FALSE)</f>
        <v>0</v>
      </c>
      <c r="FP159" s="104">
        <f>VLOOKUP($B159,'Part 3 NNDR3'!$A$6:$FY$331,FP$4,FALSE)</f>
        <v>-77172</v>
      </c>
      <c r="FQ159" s="104">
        <f>VLOOKUP($B159,'Part 3 NNDR3'!$A$6:$FY$331,FQ$4,FALSE)</f>
        <v>-629380</v>
      </c>
      <c r="FR159" s="104">
        <f>VLOOKUP($B159,'Part 3 NNDR3'!$A$6:$FY$331,FR$4,FALSE)</f>
        <v>0</v>
      </c>
      <c r="FS159" s="104">
        <f>VLOOKUP($B159,'Part 3 NNDR3'!$A$6:$FY$331,FS$4,FALSE)</f>
        <v>-629380</v>
      </c>
      <c r="FT159" s="104">
        <f>VLOOKUP($B159,'Part 3 NNDR3'!$A$6:$FY$331,FT$4,FALSE)</f>
        <v>0</v>
      </c>
      <c r="FU159" s="104">
        <f>VLOOKUP($B159,'Part 3 NNDR3'!$A$6:$FY$331,FU$4,FALSE)</f>
        <v>0</v>
      </c>
      <c r="FV159" s="104">
        <f>VLOOKUP($B159,'Part 3 NNDR3'!$A$6:$FY$331,FV$4,FALSE)</f>
        <v>0</v>
      </c>
      <c r="FW159" s="104">
        <f>VLOOKUP($B159,'Part 3 NNDR3'!$A$6:$FY$331,FW$4,FALSE)</f>
        <v>-4321042</v>
      </c>
      <c r="FX159" s="104">
        <f>VLOOKUP($B159,'Part 3 NNDR3'!$A$6:$FY$331,FX$4,FALSE)</f>
        <v>0</v>
      </c>
      <c r="FY159" s="104">
        <f>VLOOKUP($B159,'Part 3 NNDR3'!$A$6:$FY$331,FY$4,FALSE)</f>
        <v>-4321042</v>
      </c>
      <c r="FZ159" s="104">
        <f>VLOOKUP($B159,'Part 3 NNDR3'!$A$6:$FY$331,FZ$4,FALSE)</f>
        <v>34440579</v>
      </c>
      <c r="GA159" s="104">
        <f>VLOOKUP($B159,'Part 3 NNDR3'!$A$6:$FY$331,GA$4,FALSE)</f>
        <v>0</v>
      </c>
      <c r="GB159" s="104">
        <f>VLOOKUP($B159,'Part 3 NNDR3'!$A$6:$FY$331,GB$4,FALSE)</f>
        <v>34440579</v>
      </c>
      <c r="GC159" s="105" t="str">
        <f>VLOOKUP($B159,'Data (Updated)'!$C$4:$E$329,2,FALSE)</f>
        <v>E3421</v>
      </c>
      <c r="GD159" s="106" t="str">
        <f>VLOOKUP($B159,'Data (Updated)'!$C$4:$E$329,3,FALSE)</f>
        <v>E6134</v>
      </c>
    </row>
    <row r="160" spans="1:186" ht="12.75" x14ac:dyDescent="0.2">
      <c r="A160" s="75">
        <v>155</v>
      </c>
      <c r="B160" s="100" t="s">
        <v>412</v>
      </c>
      <c r="C160" s="101" t="s">
        <v>941</v>
      </c>
      <c r="D160" s="102" t="s">
        <v>944</v>
      </c>
      <c r="E160" s="103" t="s">
        <v>411</v>
      </c>
      <c r="F160" s="104">
        <f>VLOOKUP($B160,'Part 3 NNDR3'!$A$6:$FY$331,F$4,FALSE)</f>
        <v>0</v>
      </c>
      <c r="G160" s="104">
        <f>VLOOKUP($B160,'Part 3 NNDR3'!$A$6:$FY$331,G$4,FALSE)</f>
        <v>0</v>
      </c>
      <c r="H160" s="104">
        <f>VLOOKUP($B160,'Part 3 NNDR3'!$A$6:$FY$331,H$4,FALSE)</f>
        <v>0</v>
      </c>
      <c r="I160" s="104">
        <f>VLOOKUP($B160,'Part 3 NNDR3'!$A$6:$FY$331,I$4,FALSE)</f>
        <v>36768</v>
      </c>
      <c r="J160" s="104">
        <f>VLOOKUP($B160,'Part 3 NNDR3'!$A$6:$FY$331,J$4,FALSE)</f>
        <v>0</v>
      </c>
      <c r="K160" s="104">
        <f>VLOOKUP($B160,'Part 3 NNDR3'!$A$6:$FY$331,K$4,FALSE)</f>
        <v>36768</v>
      </c>
      <c r="L160" s="104">
        <f>VLOOKUP($B160,'Part 3 NNDR3'!$A$6:$FY$331,L$4,FALSE)</f>
        <v>0</v>
      </c>
      <c r="M160" s="104">
        <f>VLOOKUP($B160,'Part 3 NNDR3'!$A$6:$FY$331,M$4,FALSE)</f>
        <v>0</v>
      </c>
      <c r="N160" s="104">
        <f>VLOOKUP($B160,'Part 3 NNDR3'!$A$6:$FY$331,N$4,FALSE)</f>
        <v>0</v>
      </c>
      <c r="O160" s="104">
        <f>VLOOKUP($B160,'Part 3 NNDR3'!$A$6:$FY$331,O$4,FALSE)</f>
        <v>-43669</v>
      </c>
      <c r="P160" s="104">
        <f>VLOOKUP($B160,'Part 3 NNDR3'!$A$6:$FY$331,P$4,FALSE)</f>
        <v>0</v>
      </c>
      <c r="Q160" s="104">
        <f>VLOOKUP($B160,'Part 3 NNDR3'!$A$6:$FY$331,Q$4,FALSE)</f>
        <v>-43669</v>
      </c>
      <c r="R160" s="104">
        <f>VLOOKUP($B160,'Part 3 NNDR3'!$A$6:$FY$331,R$4,FALSE)</f>
        <v>-6901</v>
      </c>
      <c r="S160" s="104">
        <f>VLOOKUP($B160,'Part 3 NNDR3'!$A$6:$FY$331,S$4,FALSE)</f>
        <v>0</v>
      </c>
      <c r="T160" s="104">
        <f>VLOOKUP($B160,'Part 3 NNDR3'!$A$6:$FY$331,T$4,FALSE)</f>
        <v>-6901</v>
      </c>
      <c r="U160" s="104">
        <f>VLOOKUP($B160,'Part 3 NNDR3'!$A$6:$FY$331,U$4,FALSE)</f>
        <v>-1934623</v>
      </c>
      <c r="V160" s="104">
        <f>VLOOKUP($B160,'Part 3 NNDR3'!$A$6:$FY$331,V$4,FALSE)</f>
        <v>0</v>
      </c>
      <c r="W160" s="104">
        <f>VLOOKUP($B160,'Part 3 NNDR3'!$A$6:$FY$331,W$4,FALSE)</f>
        <v>-1934623</v>
      </c>
      <c r="X160" s="104">
        <f>VLOOKUP($B160,'Part 3 NNDR3'!$A$6:$FY$331,X$4,FALSE)</f>
        <v>-6152</v>
      </c>
      <c r="Y160" s="104">
        <f>VLOOKUP($B160,'Part 3 NNDR3'!$A$6:$FY$331,Y$4,FALSE)</f>
        <v>0</v>
      </c>
      <c r="Z160" s="104">
        <f>VLOOKUP($B160,'Part 3 NNDR3'!$A$6:$FY$331,Z$4,FALSE)</f>
        <v>-6152</v>
      </c>
      <c r="AA160" s="104">
        <f>VLOOKUP($B160,'Part 3 NNDR3'!$A$6:$FY$331,AA$4,FALSE)</f>
        <v>-49754</v>
      </c>
      <c r="AB160" s="104">
        <f>VLOOKUP($B160,'Part 3 NNDR3'!$A$6:$FY$331,AB$4,FALSE)</f>
        <v>0</v>
      </c>
      <c r="AC160" s="104">
        <f>VLOOKUP($B160,'Part 3 NNDR3'!$A$6:$FY$331,AC$4,FALSE)</f>
        <v>-49754</v>
      </c>
      <c r="AD160" s="104">
        <f>VLOOKUP($B160,'Part 3 NNDR3'!$A$6:$FY$331,AD$4,FALSE)</f>
        <v>1935</v>
      </c>
      <c r="AE160" s="104">
        <f>VLOOKUP($B160,'Part 3 NNDR3'!$A$6:$FY$331,AE$4,FALSE)</f>
        <v>0</v>
      </c>
      <c r="AF160" s="104">
        <f>VLOOKUP($B160,'Part 3 NNDR3'!$A$6:$FY$331,AF$4,FALSE)</f>
        <v>1935</v>
      </c>
      <c r="AG160" s="104">
        <f>VLOOKUP($B160,'Part 3 NNDR3'!$A$6:$FY$331,AG$4,FALSE)</f>
        <v>0</v>
      </c>
      <c r="AH160" s="104">
        <f>VLOOKUP($B160,'Part 3 NNDR3'!$A$6:$FY$331,AH$4,FALSE)</f>
        <v>0</v>
      </c>
      <c r="AI160" s="104">
        <f>VLOOKUP($B160,'Part 3 NNDR3'!$A$6:$FY$331,AI$4,FALSE)</f>
        <v>0</v>
      </c>
      <c r="AJ160" s="104">
        <f>VLOOKUP($B160,'Part 3 NNDR3'!$A$6:$FY$331,AJ$4,FALSE)</f>
        <v>1204014</v>
      </c>
      <c r="AK160" s="104">
        <f>VLOOKUP($B160,'Part 3 NNDR3'!$A$6:$FY$331,AK$4,FALSE)</f>
        <v>0</v>
      </c>
      <c r="AL160" s="104">
        <f>VLOOKUP($B160,'Part 3 NNDR3'!$A$6:$FY$331,AL$4,FALSE)</f>
        <v>1204014</v>
      </c>
      <c r="AM160" s="104">
        <f>VLOOKUP($B160,'Part 3 NNDR3'!$A$6:$FY$331,AM$4,FALSE)</f>
        <v>3723</v>
      </c>
      <c r="AN160" s="104">
        <f>VLOOKUP($B160,'Part 3 NNDR3'!$A$6:$FY$331,AN$4,FALSE)</f>
        <v>0</v>
      </c>
      <c r="AO160" s="104">
        <f>VLOOKUP($B160,'Part 3 NNDR3'!$A$6:$FY$331,AO$4,FALSE)</f>
        <v>3723</v>
      </c>
      <c r="AP160" s="104">
        <f>VLOOKUP($B160,'Part 3 NNDR3'!$A$6:$FY$331,AP$4,FALSE)</f>
        <v>-4074027</v>
      </c>
      <c r="AQ160" s="104">
        <f>VLOOKUP($B160,'Part 3 NNDR3'!$A$6:$FY$331,AQ$4,FALSE)</f>
        <v>0</v>
      </c>
      <c r="AR160" s="104">
        <f>VLOOKUP($B160,'Part 3 NNDR3'!$A$6:$FY$331,AR$4,FALSE)</f>
        <v>-4074027</v>
      </c>
      <c r="AS160" s="104">
        <f>VLOOKUP($B160,'Part 3 NNDR3'!$A$6:$FY$331,AS$4,FALSE)</f>
        <v>-103373</v>
      </c>
      <c r="AT160" s="104">
        <f>VLOOKUP($B160,'Part 3 NNDR3'!$A$6:$FY$331,AT$4,FALSE)</f>
        <v>0</v>
      </c>
      <c r="AU160" s="104">
        <f>VLOOKUP($B160,'Part 3 NNDR3'!$A$6:$FY$331,AU$4,FALSE)</f>
        <v>-103373</v>
      </c>
      <c r="AV160" s="104">
        <f>VLOOKUP($B160,'Part 3 NNDR3'!$A$6:$FY$331,AV$4,FALSE)</f>
        <v>-75486</v>
      </c>
      <c r="AW160" s="104">
        <f>VLOOKUP($B160,'Part 3 NNDR3'!$A$6:$FY$331,AW$4,FALSE)</f>
        <v>0</v>
      </c>
      <c r="AX160" s="104">
        <f>VLOOKUP($B160,'Part 3 NNDR3'!$A$6:$FY$331,AX$4,FALSE)</f>
        <v>-75486</v>
      </c>
      <c r="AY160" s="104">
        <f>VLOOKUP($B160,'Part 3 NNDR3'!$A$6:$FY$331,AY$4,FALSE)</f>
        <v>0</v>
      </c>
      <c r="AZ160" s="104">
        <f>VLOOKUP($B160,'Part 3 NNDR3'!$A$6:$FY$331,AZ$4,FALSE)</f>
        <v>0</v>
      </c>
      <c r="BA160" s="104">
        <f>VLOOKUP($B160,'Part 3 NNDR3'!$A$6:$FY$331,BA$4,FALSE)</f>
        <v>0</v>
      </c>
      <c r="BB160" s="104">
        <f>VLOOKUP($B160,'Part 3 NNDR3'!$A$6:$FY$331,BB$4,FALSE)</f>
        <v>0</v>
      </c>
      <c r="BC160" s="104">
        <f>VLOOKUP($B160,'Part 3 NNDR3'!$A$6:$FY$331,BC$4,FALSE)</f>
        <v>0</v>
      </c>
      <c r="BD160" s="104">
        <f>VLOOKUP($B160,'Part 3 NNDR3'!$A$6:$FY$331,BD$4,FALSE)</f>
        <v>0</v>
      </c>
      <c r="BE160" s="104">
        <f>VLOOKUP($B160,'Part 3 NNDR3'!$A$6:$FY$331,BE$4,FALSE)</f>
        <v>0</v>
      </c>
      <c r="BF160" s="104">
        <f>VLOOKUP($B160,'Part 3 NNDR3'!$A$6:$FY$331,BF$4,FALSE)</f>
        <v>0</v>
      </c>
      <c r="BG160" s="104">
        <f>VLOOKUP($B160,'Part 3 NNDR3'!$A$6:$FY$331,BG$4,FALSE)</f>
        <v>0</v>
      </c>
      <c r="BH160" s="104">
        <f>VLOOKUP($B160,'Part 3 NNDR3'!$A$6:$FY$331,BH$4,FALSE)</f>
        <v>-5029526</v>
      </c>
      <c r="BI160" s="104">
        <f>VLOOKUP($B160,'Part 3 NNDR3'!$A$6:$FY$331,BI$4,FALSE)</f>
        <v>0</v>
      </c>
      <c r="BJ160" s="104">
        <f>VLOOKUP($B160,'Part 3 NNDR3'!$A$6:$FY$331,BJ$4,FALSE)</f>
        <v>-5029526</v>
      </c>
      <c r="BK160" s="104">
        <f>VLOOKUP($B160,'Part 3 NNDR3'!$A$6:$FY$331,BK$4,FALSE)</f>
        <v>0</v>
      </c>
      <c r="BL160" s="104">
        <f>VLOOKUP($B160,'Part 3 NNDR3'!$A$6:$FY$331,BL$4,FALSE)</f>
        <v>0</v>
      </c>
      <c r="BM160" s="104">
        <f>VLOOKUP($B160,'Part 3 NNDR3'!$A$6:$FY$331,BM$4,FALSE)</f>
        <v>0</v>
      </c>
      <c r="BN160" s="104">
        <f>VLOOKUP($B160,'Part 3 NNDR3'!$A$6:$FY$331,BN$4,FALSE)</f>
        <v>3436</v>
      </c>
      <c r="BO160" s="104">
        <f>VLOOKUP($B160,'Part 3 NNDR3'!$A$6:$FY$331,BO$4,FALSE)</f>
        <v>0</v>
      </c>
      <c r="BP160" s="104">
        <f>VLOOKUP($B160,'Part 3 NNDR3'!$A$6:$FY$331,BP$4,FALSE)</f>
        <v>3436</v>
      </c>
      <c r="BQ160" s="104">
        <f>VLOOKUP($B160,'Part 3 NNDR3'!$A$6:$FY$331,BQ$4,FALSE)</f>
        <v>-1254122</v>
      </c>
      <c r="BR160" s="104">
        <f>VLOOKUP($B160,'Part 3 NNDR3'!$A$6:$FY$331,BR$4,FALSE)</f>
        <v>0</v>
      </c>
      <c r="BS160" s="104">
        <f>VLOOKUP($B160,'Part 3 NNDR3'!$A$6:$FY$331,BS$4,FALSE)</f>
        <v>-1254122</v>
      </c>
      <c r="BT160" s="104">
        <f>VLOOKUP($B160,'Part 3 NNDR3'!$A$6:$FY$331,BT$4,FALSE)</f>
        <v>172195</v>
      </c>
      <c r="BU160" s="104">
        <f>VLOOKUP($B160,'Part 3 NNDR3'!$A$6:$FY$331,BU$4,FALSE)</f>
        <v>0</v>
      </c>
      <c r="BV160" s="104">
        <f>VLOOKUP($B160,'Part 3 NNDR3'!$A$6:$FY$331,BV$4,FALSE)</f>
        <v>172195</v>
      </c>
      <c r="BW160" s="104">
        <f>VLOOKUP($B160,'Part 3 NNDR3'!$A$6:$FY$331,BW$4,FALSE)</f>
        <v>-1078491</v>
      </c>
      <c r="BX160" s="104">
        <f>VLOOKUP($B160,'Part 3 NNDR3'!$A$6:$FY$331,BX$4,FALSE)</f>
        <v>0</v>
      </c>
      <c r="BY160" s="104">
        <f>VLOOKUP($B160,'Part 3 NNDR3'!$A$6:$FY$331,BY$4,FALSE)</f>
        <v>-1078491</v>
      </c>
      <c r="BZ160" s="104">
        <f>VLOOKUP($B160,'Part 3 NNDR3'!$A$6:$FY$331,BZ$4,FALSE)</f>
        <v>-40978</v>
      </c>
      <c r="CA160" s="104">
        <f>VLOOKUP($B160,'Part 3 NNDR3'!$A$6:$FY$331,CA$4,FALSE)</f>
        <v>0</v>
      </c>
      <c r="CB160" s="104">
        <f>VLOOKUP($B160,'Part 3 NNDR3'!$A$6:$FY$331,CB$4,FALSE)</f>
        <v>-40978</v>
      </c>
      <c r="CC160" s="104">
        <f>VLOOKUP($B160,'Part 3 NNDR3'!$A$6:$FY$331,CC$4,FALSE)</f>
        <v>0</v>
      </c>
      <c r="CD160" s="104">
        <f>VLOOKUP($B160,'Part 3 NNDR3'!$A$6:$FY$331,CD$4,FALSE)</f>
        <v>0</v>
      </c>
      <c r="CE160" s="104">
        <f>VLOOKUP($B160,'Part 3 NNDR3'!$A$6:$FY$331,CE$4,FALSE)</f>
        <v>0</v>
      </c>
      <c r="CF160" s="104">
        <f>VLOOKUP($B160,'Part 3 NNDR3'!$A$6:$FY$331,CF$4,FALSE)</f>
        <v>-8569</v>
      </c>
      <c r="CG160" s="104">
        <f>VLOOKUP($B160,'Part 3 NNDR3'!$A$6:$FY$331,CG$4,FALSE)</f>
        <v>0</v>
      </c>
      <c r="CH160" s="104">
        <f>VLOOKUP($B160,'Part 3 NNDR3'!$A$6:$FY$331,CH$4,FALSE)</f>
        <v>-8569</v>
      </c>
      <c r="CI160" s="104">
        <f>VLOOKUP($B160,'Part 3 NNDR3'!$A$6:$FY$331,CI$4,FALSE)</f>
        <v>0</v>
      </c>
      <c r="CJ160" s="104">
        <f>VLOOKUP($B160,'Part 3 NNDR3'!$A$6:$FY$331,CJ$4,FALSE)</f>
        <v>0</v>
      </c>
      <c r="CK160" s="104">
        <f>VLOOKUP($B160,'Part 3 NNDR3'!$A$6:$FY$331,CK$4,FALSE)</f>
        <v>0</v>
      </c>
      <c r="CL160" s="104">
        <f>VLOOKUP($B160,'Part 3 NNDR3'!$A$6:$FY$331,CL$4,FALSE)</f>
        <v>-3769</v>
      </c>
      <c r="CM160" s="104">
        <f>VLOOKUP($B160,'Part 3 NNDR3'!$A$6:$FY$331,CM$4,FALSE)</f>
        <v>0</v>
      </c>
      <c r="CN160" s="104">
        <f>VLOOKUP($B160,'Part 3 NNDR3'!$A$6:$FY$331,CN$4,FALSE)</f>
        <v>-3769</v>
      </c>
      <c r="CO160" s="104">
        <f>VLOOKUP($B160,'Part 3 NNDR3'!$A$6:$FY$331,CO$4,FALSE)</f>
        <v>0</v>
      </c>
      <c r="CP160" s="104">
        <f>VLOOKUP($B160,'Part 3 NNDR3'!$A$6:$FY$331,CP$4,FALSE)</f>
        <v>0</v>
      </c>
      <c r="CQ160" s="104">
        <f>VLOOKUP($B160,'Part 3 NNDR3'!$A$6:$FY$331,CQ$4,FALSE)</f>
        <v>0</v>
      </c>
      <c r="CR160" s="104">
        <f>VLOOKUP($B160,'Part 3 NNDR3'!$A$6:$FY$331,CR$4,FALSE)</f>
        <v>0</v>
      </c>
      <c r="CS160" s="104">
        <f>VLOOKUP($B160,'Part 3 NNDR3'!$A$6:$FY$331,CS$4,FALSE)</f>
        <v>0</v>
      </c>
      <c r="CT160" s="104">
        <f>VLOOKUP($B160,'Part 3 NNDR3'!$A$6:$FY$331,CT$4,FALSE)</f>
        <v>0</v>
      </c>
      <c r="CU160" s="104">
        <f>VLOOKUP($B160,'Part 3 NNDR3'!$A$6:$FY$331,CU$4,FALSE)</f>
        <v>0</v>
      </c>
      <c r="CV160" s="104">
        <f>VLOOKUP($B160,'Part 3 NNDR3'!$A$6:$FY$331,CV$4,FALSE)</f>
        <v>0</v>
      </c>
      <c r="CW160" s="104">
        <f>VLOOKUP($B160,'Part 3 NNDR3'!$A$6:$FY$331,CW$4,FALSE)</f>
        <v>0</v>
      </c>
      <c r="CX160" s="104">
        <f>VLOOKUP($B160,'Part 3 NNDR3'!$A$6:$FY$331,CX$4,FALSE)</f>
        <v>0</v>
      </c>
      <c r="CY160" s="104">
        <f>VLOOKUP($B160,'Part 3 NNDR3'!$A$6:$FY$331,CY$4,FALSE)</f>
        <v>0</v>
      </c>
      <c r="CZ160" s="104">
        <f>VLOOKUP($B160,'Part 3 NNDR3'!$A$6:$FY$331,CZ$4,FALSE)</f>
        <v>0</v>
      </c>
      <c r="DA160" s="104">
        <f>VLOOKUP($B160,'Part 3 NNDR3'!$A$6:$FY$331,DA$4,FALSE)</f>
        <v>0</v>
      </c>
      <c r="DB160" s="104">
        <f>VLOOKUP($B160,'Part 3 NNDR3'!$A$6:$FY$331,DB$4,FALSE)</f>
        <v>0</v>
      </c>
      <c r="DC160" s="104">
        <f>VLOOKUP($B160,'Part 3 NNDR3'!$A$6:$FY$331,DC$4,FALSE)</f>
        <v>0</v>
      </c>
      <c r="DD160" s="104">
        <f>VLOOKUP($B160,'Part 3 NNDR3'!$A$6:$FY$331,DD$4,FALSE)</f>
        <v>0</v>
      </c>
      <c r="DE160" s="104">
        <f>VLOOKUP($B160,'Part 3 NNDR3'!$A$6:$FY$331,DE$4,FALSE)</f>
        <v>0</v>
      </c>
      <c r="DF160" s="104">
        <f>VLOOKUP($B160,'Part 3 NNDR3'!$A$6:$FY$331,DF$4,FALSE)</f>
        <v>0</v>
      </c>
      <c r="DG160" s="104">
        <f>VLOOKUP($B160,'Part 3 NNDR3'!$A$6:$FY$331,DG$4,FALSE)</f>
        <v>0</v>
      </c>
      <c r="DH160" s="104">
        <f>VLOOKUP($B160,'Part 3 NNDR3'!$A$6:$FY$331,DH$4,FALSE)</f>
        <v>0</v>
      </c>
      <c r="DI160" s="104">
        <f>VLOOKUP($B160,'Part 3 NNDR3'!$A$6:$FY$331,DI$4,FALSE)</f>
        <v>0</v>
      </c>
      <c r="DJ160" s="104">
        <f>VLOOKUP($B160,'Part 3 NNDR3'!$A$6:$FY$331,DJ$4,FALSE)</f>
        <v>0</v>
      </c>
      <c r="DK160" s="104">
        <f>VLOOKUP($B160,'Part 3 NNDR3'!$A$6:$FY$331,DK$4,FALSE)</f>
        <v>0</v>
      </c>
      <c r="DL160" s="104">
        <f>VLOOKUP($B160,'Part 3 NNDR3'!$A$6:$FY$331,DL$4,FALSE)</f>
        <v>-53316</v>
      </c>
      <c r="DM160" s="104">
        <f>VLOOKUP($B160,'Part 3 NNDR3'!$A$6:$FY$331,DM$4,FALSE)</f>
        <v>0</v>
      </c>
      <c r="DN160" s="104">
        <f>VLOOKUP($B160,'Part 3 NNDR3'!$A$6:$FY$331,DN$4,FALSE)</f>
        <v>-53316</v>
      </c>
      <c r="DO160" s="104">
        <f>VLOOKUP($B160,'Part 3 NNDR3'!$A$6:$FY$331,DO$4,FALSE)</f>
        <v>-164357</v>
      </c>
      <c r="DP160" s="104">
        <f>VLOOKUP($B160,'Part 3 NNDR3'!$A$6:$FY$331,DP$4,FALSE)</f>
        <v>0</v>
      </c>
      <c r="DQ160" s="104">
        <f>VLOOKUP($B160,'Part 3 NNDR3'!$A$6:$FY$331,DQ$4,FALSE)</f>
        <v>-164357</v>
      </c>
      <c r="DR160" s="104">
        <f>VLOOKUP($B160,'Part 3 NNDR3'!$A$6:$FY$331,DR$4,FALSE)</f>
        <v>17526</v>
      </c>
      <c r="DS160" s="104">
        <f>VLOOKUP($B160,'Part 3 NNDR3'!$A$6:$FY$331,DS$4,FALSE)</f>
        <v>0</v>
      </c>
      <c r="DT160" s="104">
        <f>VLOOKUP($B160,'Part 3 NNDR3'!$A$6:$FY$331,DT$4,FALSE)</f>
        <v>17526</v>
      </c>
      <c r="DU160" s="104">
        <f>VLOOKUP($B160,'Part 3 NNDR3'!$A$6:$FY$331,DU$4,FALSE)</f>
        <v>-163393</v>
      </c>
      <c r="DV160" s="104">
        <f>VLOOKUP($B160,'Part 3 NNDR3'!$A$6:$FY$331,DV$4,FALSE)</f>
        <v>0</v>
      </c>
      <c r="DW160" s="104">
        <f>VLOOKUP($B160,'Part 3 NNDR3'!$A$6:$FY$331,DW$4,FALSE)</f>
        <v>-163393</v>
      </c>
      <c r="DX160" s="104">
        <f>VLOOKUP($B160,'Part 3 NNDR3'!$A$6:$FY$331,DX$4,FALSE)</f>
        <v>0</v>
      </c>
      <c r="DY160" s="104">
        <f>VLOOKUP($B160,'Part 3 NNDR3'!$A$6:$FY$331,DY$4,FALSE)</f>
        <v>0</v>
      </c>
      <c r="DZ160" s="104">
        <f>VLOOKUP($B160,'Part 3 NNDR3'!$A$6:$FY$331,DZ$4,FALSE)</f>
        <v>0</v>
      </c>
      <c r="EA160" s="104">
        <f>VLOOKUP($B160,'Part 3 NNDR3'!$A$6:$FY$331,EA$4,FALSE)</f>
        <v>-620186</v>
      </c>
      <c r="EB160" s="104">
        <f>VLOOKUP($B160,'Part 3 NNDR3'!$A$6:$FY$331,EB$4,FALSE)</f>
        <v>0</v>
      </c>
      <c r="EC160" s="104">
        <f>VLOOKUP($B160,'Part 3 NNDR3'!$A$6:$FY$331,EC$4,FALSE)</f>
        <v>-620186</v>
      </c>
      <c r="ED160" s="104">
        <f>VLOOKUP($B160,'Part 3 NNDR3'!$A$6:$FY$331,ED$4,FALSE)</f>
        <v>-16719</v>
      </c>
      <c r="EE160" s="104">
        <f>VLOOKUP($B160,'Part 3 NNDR3'!$A$6:$FY$331,EE$4,FALSE)</f>
        <v>0</v>
      </c>
      <c r="EF160" s="104">
        <f>VLOOKUP($B160,'Part 3 NNDR3'!$A$6:$FY$331,EF$4,FALSE)</f>
        <v>-16719</v>
      </c>
      <c r="EG160" s="104">
        <f>VLOOKUP($B160,'Part 3 NNDR3'!$A$6:$FY$331,EG$4,FALSE)</f>
        <v>0</v>
      </c>
      <c r="EH160" s="104">
        <f>VLOOKUP($B160,'Part 3 NNDR3'!$A$6:$FY$331,EH$4,FALSE)</f>
        <v>0</v>
      </c>
      <c r="EI160" s="104">
        <f>VLOOKUP($B160,'Part 3 NNDR3'!$A$6:$FY$331,EI$4,FALSE)</f>
        <v>0</v>
      </c>
      <c r="EJ160" s="104">
        <f>VLOOKUP($B160,'Part 3 NNDR3'!$A$6:$FY$331,EJ$4,FALSE)</f>
        <v>0</v>
      </c>
      <c r="EK160" s="104">
        <f>VLOOKUP($B160,'Part 3 NNDR3'!$A$6:$FY$331,EK$4,FALSE)</f>
        <v>0</v>
      </c>
      <c r="EL160" s="104">
        <f>VLOOKUP($B160,'Part 3 NNDR3'!$A$6:$FY$331,EL$4,FALSE)</f>
        <v>0</v>
      </c>
      <c r="EM160" s="104">
        <f>VLOOKUP($B160,'Part 3 NNDR3'!$A$6:$FY$331,EM$4,FALSE)</f>
        <v>0</v>
      </c>
      <c r="EN160" s="104">
        <f>VLOOKUP($B160,'Part 3 NNDR3'!$A$6:$FY$331,EN$4,FALSE)</f>
        <v>0</v>
      </c>
      <c r="EO160" s="104">
        <f>VLOOKUP($B160,'Part 3 NNDR3'!$A$6:$FY$331,EO$4,FALSE)</f>
        <v>0</v>
      </c>
      <c r="EP160" s="104">
        <f>VLOOKUP($B160,'Part 3 NNDR3'!$A$6:$FY$331,EP$4,FALSE)</f>
        <v>-947129</v>
      </c>
      <c r="EQ160" s="104">
        <f>VLOOKUP($B160,'Part 3 NNDR3'!$A$6:$FY$331,EQ$4,FALSE)</f>
        <v>0</v>
      </c>
      <c r="ER160" s="104">
        <f>VLOOKUP($B160,'Part 3 NNDR3'!$A$6:$FY$331,ER$4,FALSE)</f>
        <v>-947129</v>
      </c>
      <c r="ES160" s="104">
        <f>VLOOKUP($B160,'Part 3 NNDR3'!$A$6:$FY$331,ES$4,FALSE)</f>
        <v>0</v>
      </c>
      <c r="ET160" s="104">
        <f>VLOOKUP($B160,'Part 3 NNDR3'!$A$6:$FY$331,ET$4,FALSE)</f>
        <v>0</v>
      </c>
      <c r="EU160" s="104">
        <f>VLOOKUP($B160,'Part 3 NNDR3'!$A$6:$FY$331,EU$4,FALSE)</f>
        <v>0</v>
      </c>
      <c r="EV160" s="104">
        <f>VLOOKUP($B160,'Part 3 NNDR3'!$A$6:$FY$331,EV$4,FALSE)</f>
        <v>0</v>
      </c>
      <c r="EW160" s="104">
        <f>VLOOKUP($B160,'Part 3 NNDR3'!$A$6:$FY$331,EW$4,FALSE)</f>
        <v>0</v>
      </c>
      <c r="EX160" s="104">
        <f>VLOOKUP($B160,'Part 3 NNDR3'!$A$6:$FY$331,EX$4,FALSE)</f>
        <v>0</v>
      </c>
      <c r="EY160" s="104">
        <f>VLOOKUP($B160,'Part 3 NNDR3'!$A$6:$FY$331,EY$4,FALSE)</f>
        <v>0</v>
      </c>
      <c r="EZ160" s="104">
        <f>VLOOKUP($B160,'Part 3 NNDR3'!$A$6:$FY$331,EZ$4,FALSE)</f>
        <v>0</v>
      </c>
      <c r="FA160" s="104">
        <f>VLOOKUP($B160,'Part 3 NNDR3'!$A$6:$FY$331,FA$4,FALSE)</f>
        <v>0</v>
      </c>
      <c r="FB160" s="104">
        <f>VLOOKUP($B160,'Part 3 NNDR3'!$A$6:$FY$331,FB$4,FALSE)</f>
        <v>49579833</v>
      </c>
      <c r="FC160" s="104">
        <f>VLOOKUP($B160,'Part 3 NNDR3'!$A$6:$FY$331,FC$4,FALSE)</f>
        <v>0</v>
      </c>
      <c r="FD160" s="104">
        <f>VLOOKUP($B160,'Part 3 NNDR3'!$A$6:$FY$331,FD$4,FALSE)</f>
        <v>49579833</v>
      </c>
      <c r="FE160" s="104">
        <f>VLOOKUP($B160,'Part 3 NNDR3'!$A$6:$FY$331,FE$4,FALSE)</f>
        <v>-6901</v>
      </c>
      <c r="FF160" s="104">
        <f>VLOOKUP($B160,'Part 3 NNDR3'!$A$6:$FY$331,FF$4,FALSE)</f>
        <v>0</v>
      </c>
      <c r="FG160" s="104">
        <f>VLOOKUP($B160,'Part 3 NNDR3'!$A$6:$FY$331,FG$4,FALSE)</f>
        <v>-6901</v>
      </c>
      <c r="FH160" s="104">
        <f>VLOOKUP($B160,'Part 3 NNDR3'!$A$6:$FY$331,FH$4,FALSE)</f>
        <v>-5029526</v>
      </c>
      <c r="FI160" s="104">
        <f>VLOOKUP($B160,'Part 3 NNDR3'!$A$6:$FY$331,FI$4,FALSE)</f>
        <v>0</v>
      </c>
      <c r="FJ160" s="104">
        <f>VLOOKUP($B160,'Part 3 NNDR3'!$A$6:$FY$331,FJ$4,FALSE)</f>
        <v>-5029526</v>
      </c>
      <c r="FK160" s="104">
        <f>VLOOKUP($B160,'Part 3 NNDR3'!$A$6:$FY$331,FK$4,FALSE)</f>
        <v>-1078491</v>
      </c>
      <c r="FL160" s="104">
        <f>VLOOKUP($B160,'Part 3 NNDR3'!$A$6:$FY$331,FL$4,FALSE)</f>
        <v>0</v>
      </c>
      <c r="FM160" s="104">
        <f>VLOOKUP($B160,'Part 3 NNDR3'!$A$6:$FY$331,FM$4,FALSE)</f>
        <v>-1078491</v>
      </c>
      <c r="FN160" s="104">
        <f>VLOOKUP($B160,'Part 3 NNDR3'!$A$6:$FY$331,FN$4,FALSE)</f>
        <v>-53316</v>
      </c>
      <c r="FO160" s="104">
        <f>VLOOKUP($B160,'Part 3 NNDR3'!$A$6:$FY$331,FO$4,FALSE)</f>
        <v>0</v>
      </c>
      <c r="FP160" s="104">
        <f>VLOOKUP($B160,'Part 3 NNDR3'!$A$6:$FY$331,FP$4,FALSE)</f>
        <v>-53316</v>
      </c>
      <c r="FQ160" s="104">
        <f>VLOOKUP($B160,'Part 3 NNDR3'!$A$6:$FY$331,FQ$4,FALSE)</f>
        <v>-947129</v>
      </c>
      <c r="FR160" s="104">
        <f>VLOOKUP($B160,'Part 3 NNDR3'!$A$6:$FY$331,FR$4,FALSE)</f>
        <v>0</v>
      </c>
      <c r="FS160" s="104">
        <f>VLOOKUP($B160,'Part 3 NNDR3'!$A$6:$FY$331,FS$4,FALSE)</f>
        <v>-947129</v>
      </c>
      <c r="FT160" s="104">
        <f>VLOOKUP($B160,'Part 3 NNDR3'!$A$6:$FY$331,FT$4,FALSE)</f>
        <v>0</v>
      </c>
      <c r="FU160" s="104">
        <f>VLOOKUP($B160,'Part 3 NNDR3'!$A$6:$FY$331,FU$4,FALSE)</f>
        <v>0</v>
      </c>
      <c r="FV160" s="104">
        <f>VLOOKUP($B160,'Part 3 NNDR3'!$A$6:$FY$331,FV$4,FALSE)</f>
        <v>0</v>
      </c>
      <c r="FW160" s="104">
        <f>VLOOKUP($B160,'Part 3 NNDR3'!$A$6:$FY$331,FW$4,FALSE)</f>
        <v>-7115363</v>
      </c>
      <c r="FX160" s="104">
        <f>VLOOKUP($B160,'Part 3 NNDR3'!$A$6:$FY$331,FX$4,FALSE)</f>
        <v>0</v>
      </c>
      <c r="FY160" s="104">
        <f>VLOOKUP($B160,'Part 3 NNDR3'!$A$6:$FY$331,FY$4,FALSE)</f>
        <v>-7115363</v>
      </c>
      <c r="FZ160" s="104">
        <f>VLOOKUP($B160,'Part 3 NNDR3'!$A$6:$FY$331,FZ$4,FALSE)</f>
        <v>42464470</v>
      </c>
      <c r="GA160" s="104">
        <f>VLOOKUP($B160,'Part 3 NNDR3'!$A$6:$FY$331,GA$4,FALSE)</f>
        <v>0</v>
      </c>
      <c r="GB160" s="104">
        <f>VLOOKUP($B160,'Part 3 NNDR3'!$A$6:$FY$331,GB$4,FALSE)</f>
        <v>42464470</v>
      </c>
      <c r="GC160" s="105" t="str">
        <f>VLOOKUP($B160,'Data (Updated)'!$C$4:$E$329,2,FALSE)</f>
        <v>E2520</v>
      </c>
      <c r="GD160" s="106" t="str">
        <f>VLOOKUP($B160,'Data (Updated)'!$C$4:$E$329,3,FALSE)</f>
        <v>NA</v>
      </c>
    </row>
    <row r="161" spans="1:186" ht="12.75" x14ac:dyDescent="0.2">
      <c r="A161" s="75">
        <v>156</v>
      </c>
      <c r="B161" s="100" t="s">
        <v>414</v>
      </c>
      <c r="C161" s="101" t="s">
        <v>949</v>
      </c>
      <c r="D161" s="102" t="s">
        <v>943</v>
      </c>
      <c r="E161" s="103" t="s">
        <v>413</v>
      </c>
      <c r="F161" s="104">
        <f>VLOOKUP($B161,'Part 3 NNDR3'!$A$6:$FY$331,F$4,FALSE)</f>
        <v>0</v>
      </c>
      <c r="G161" s="104">
        <f>VLOOKUP($B161,'Part 3 NNDR3'!$A$6:$FY$331,G$4,FALSE)</f>
        <v>0</v>
      </c>
      <c r="H161" s="104">
        <f>VLOOKUP($B161,'Part 3 NNDR3'!$A$6:$FY$331,H$4,FALSE)</f>
        <v>0</v>
      </c>
      <c r="I161" s="104">
        <f>VLOOKUP($B161,'Part 3 NNDR3'!$A$6:$FY$331,I$4,FALSE)</f>
        <v>595391</v>
      </c>
      <c r="J161" s="104">
        <f>VLOOKUP($B161,'Part 3 NNDR3'!$A$6:$FY$331,J$4,FALSE)</f>
        <v>86876</v>
      </c>
      <c r="K161" s="104">
        <f>VLOOKUP($B161,'Part 3 NNDR3'!$A$6:$FY$331,K$4,FALSE)</f>
        <v>682267</v>
      </c>
      <c r="L161" s="104">
        <f>VLOOKUP($B161,'Part 3 NNDR3'!$A$6:$FY$331,L$4,FALSE)</f>
        <v>0</v>
      </c>
      <c r="M161" s="104">
        <f>VLOOKUP($B161,'Part 3 NNDR3'!$A$6:$FY$331,M$4,FALSE)</f>
        <v>0</v>
      </c>
      <c r="N161" s="104">
        <f>VLOOKUP($B161,'Part 3 NNDR3'!$A$6:$FY$331,N$4,FALSE)</f>
        <v>0</v>
      </c>
      <c r="O161" s="104">
        <f>VLOOKUP($B161,'Part 3 NNDR3'!$A$6:$FY$331,O$4,FALSE)</f>
        <v>569541</v>
      </c>
      <c r="P161" s="104">
        <f>VLOOKUP($B161,'Part 3 NNDR3'!$A$6:$FY$331,P$4,FALSE)</f>
        <v>58100</v>
      </c>
      <c r="Q161" s="104">
        <f>VLOOKUP($B161,'Part 3 NNDR3'!$A$6:$FY$331,Q$4,FALSE)</f>
        <v>627641</v>
      </c>
      <c r="R161" s="104">
        <f>VLOOKUP($B161,'Part 3 NNDR3'!$A$6:$FY$331,R$4,FALSE)</f>
        <v>1164932</v>
      </c>
      <c r="S161" s="104">
        <f>VLOOKUP($B161,'Part 3 NNDR3'!$A$6:$FY$331,S$4,FALSE)</f>
        <v>144976</v>
      </c>
      <c r="T161" s="104">
        <f>VLOOKUP($B161,'Part 3 NNDR3'!$A$6:$FY$331,T$4,FALSE)</f>
        <v>1309908</v>
      </c>
      <c r="U161" s="104">
        <f>VLOOKUP($B161,'Part 3 NNDR3'!$A$6:$FY$331,U$4,FALSE)</f>
        <v>-8911279</v>
      </c>
      <c r="V161" s="104">
        <f>VLOOKUP($B161,'Part 3 NNDR3'!$A$6:$FY$331,V$4,FALSE)</f>
        <v>-573720</v>
      </c>
      <c r="W161" s="104">
        <f>VLOOKUP($B161,'Part 3 NNDR3'!$A$6:$FY$331,W$4,FALSE)</f>
        <v>-9484999</v>
      </c>
      <c r="X161" s="104">
        <f>VLOOKUP($B161,'Part 3 NNDR3'!$A$6:$FY$331,X$4,FALSE)</f>
        <v>-35205</v>
      </c>
      <c r="Y161" s="104">
        <f>VLOOKUP($B161,'Part 3 NNDR3'!$A$6:$FY$331,Y$4,FALSE)</f>
        <v>-4671</v>
      </c>
      <c r="Z161" s="104">
        <f>VLOOKUP($B161,'Part 3 NNDR3'!$A$6:$FY$331,Z$4,FALSE)</f>
        <v>-39876</v>
      </c>
      <c r="AA161" s="104">
        <f>VLOOKUP($B161,'Part 3 NNDR3'!$A$6:$FY$331,AA$4,FALSE)</f>
        <v>-679506</v>
      </c>
      <c r="AB161" s="104">
        <f>VLOOKUP($B161,'Part 3 NNDR3'!$A$6:$FY$331,AB$4,FALSE)</f>
        <v>-65589</v>
      </c>
      <c r="AC161" s="104">
        <f>VLOOKUP($B161,'Part 3 NNDR3'!$A$6:$FY$331,AC$4,FALSE)</f>
        <v>-745095</v>
      </c>
      <c r="AD161" s="104">
        <f>VLOOKUP($B161,'Part 3 NNDR3'!$A$6:$FY$331,AD$4,FALSE)</f>
        <v>-468244</v>
      </c>
      <c r="AE161" s="104">
        <f>VLOOKUP($B161,'Part 3 NNDR3'!$A$6:$FY$331,AE$4,FALSE)</f>
        <v>-40125</v>
      </c>
      <c r="AF161" s="104">
        <f>VLOOKUP($B161,'Part 3 NNDR3'!$A$6:$FY$331,AF$4,FALSE)</f>
        <v>-508369</v>
      </c>
      <c r="AG161" s="104">
        <f>VLOOKUP($B161,'Part 3 NNDR3'!$A$6:$FY$331,AG$4,FALSE)</f>
        <v>-4222</v>
      </c>
      <c r="AH161" s="104">
        <f>VLOOKUP($B161,'Part 3 NNDR3'!$A$6:$FY$331,AH$4,FALSE)</f>
        <v>-437</v>
      </c>
      <c r="AI161" s="104">
        <f>VLOOKUP($B161,'Part 3 NNDR3'!$A$6:$FY$331,AI$4,FALSE)</f>
        <v>-4659</v>
      </c>
      <c r="AJ161" s="104">
        <f>VLOOKUP($B161,'Part 3 NNDR3'!$A$6:$FY$331,AJ$4,FALSE)</f>
        <v>4850409</v>
      </c>
      <c r="AK161" s="104">
        <f>VLOOKUP($B161,'Part 3 NNDR3'!$A$6:$FY$331,AK$4,FALSE)</f>
        <v>956690</v>
      </c>
      <c r="AL161" s="104">
        <f>VLOOKUP($B161,'Part 3 NNDR3'!$A$6:$FY$331,AL$4,FALSE)</f>
        <v>5807099</v>
      </c>
      <c r="AM161" s="104">
        <f>VLOOKUP($B161,'Part 3 NNDR3'!$A$6:$FY$331,AM$4,FALSE)</f>
        <v>71607</v>
      </c>
      <c r="AN161" s="104">
        <f>VLOOKUP($B161,'Part 3 NNDR3'!$A$6:$FY$331,AN$4,FALSE)</f>
        <v>-50485</v>
      </c>
      <c r="AO161" s="104">
        <f>VLOOKUP($B161,'Part 3 NNDR3'!$A$6:$FY$331,AO$4,FALSE)</f>
        <v>21122</v>
      </c>
      <c r="AP161" s="104">
        <f>VLOOKUP($B161,'Part 3 NNDR3'!$A$6:$FY$331,AP$4,FALSE)</f>
        <v>-15773087</v>
      </c>
      <c r="AQ161" s="104">
        <f>VLOOKUP($B161,'Part 3 NNDR3'!$A$6:$FY$331,AQ$4,FALSE)</f>
        <v>-765878</v>
      </c>
      <c r="AR161" s="104">
        <f>VLOOKUP($B161,'Part 3 NNDR3'!$A$6:$FY$331,AR$4,FALSE)</f>
        <v>-16538965</v>
      </c>
      <c r="AS161" s="104">
        <f>VLOOKUP($B161,'Part 3 NNDR3'!$A$6:$FY$331,AS$4,FALSE)</f>
        <v>472381</v>
      </c>
      <c r="AT161" s="104">
        <f>VLOOKUP($B161,'Part 3 NNDR3'!$A$6:$FY$331,AT$4,FALSE)</f>
        <v>2112</v>
      </c>
      <c r="AU161" s="104">
        <f>VLOOKUP($B161,'Part 3 NNDR3'!$A$6:$FY$331,AU$4,FALSE)</f>
        <v>474493</v>
      </c>
      <c r="AV161" s="104">
        <f>VLOOKUP($B161,'Part 3 NNDR3'!$A$6:$FY$331,AV$4,FALSE)</f>
        <v>0</v>
      </c>
      <c r="AW161" s="104">
        <f>VLOOKUP($B161,'Part 3 NNDR3'!$A$6:$FY$331,AW$4,FALSE)</f>
        <v>0</v>
      </c>
      <c r="AX161" s="104">
        <f>VLOOKUP($B161,'Part 3 NNDR3'!$A$6:$FY$331,AX$4,FALSE)</f>
        <v>0</v>
      </c>
      <c r="AY161" s="104">
        <f>VLOOKUP($B161,'Part 3 NNDR3'!$A$6:$FY$331,AY$4,FALSE)</f>
        <v>0</v>
      </c>
      <c r="AZ161" s="104">
        <f>VLOOKUP($B161,'Part 3 NNDR3'!$A$6:$FY$331,AZ$4,FALSE)</f>
        <v>0</v>
      </c>
      <c r="BA161" s="104">
        <f>VLOOKUP($B161,'Part 3 NNDR3'!$A$6:$FY$331,BA$4,FALSE)</f>
        <v>0</v>
      </c>
      <c r="BB161" s="104">
        <f>VLOOKUP($B161,'Part 3 NNDR3'!$A$6:$FY$331,BB$4,FALSE)</f>
        <v>0</v>
      </c>
      <c r="BC161" s="104">
        <f>VLOOKUP($B161,'Part 3 NNDR3'!$A$6:$FY$331,BC$4,FALSE)</f>
        <v>0</v>
      </c>
      <c r="BD161" s="104">
        <f>VLOOKUP($B161,'Part 3 NNDR3'!$A$6:$FY$331,BD$4,FALSE)</f>
        <v>0</v>
      </c>
      <c r="BE161" s="104">
        <f>VLOOKUP($B161,'Part 3 NNDR3'!$A$6:$FY$331,BE$4,FALSE)</f>
        <v>0</v>
      </c>
      <c r="BF161" s="104">
        <f>VLOOKUP($B161,'Part 3 NNDR3'!$A$6:$FY$331,BF$4,FALSE)</f>
        <v>0</v>
      </c>
      <c r="BG161" s="104">
        <f>VLOOKUP($B161,'Part 3 NNDR3'!$A$6:$FY$331,BG$4,FALSE)</f>
        <v>0</v>
      </c>
      <c r="BH161" s="104">
        <f>VLOOKUP($B161,'Part 3 NNDR3'!$A$6:$FY$331,BH$4,FALSE)</f>
        <v>-19969475</v>
      </c>
      <c r="BI161" s="104">
        <f>VLOOKUP($B161,'Part 3 NNDR3'!$A$6:$FY$331,BI$4,FALSE)</f>
        <v>-496870</v>
      </c>
      <c r="BJ161" s="104">
        <f>VLOOKUP($B161,'Part 3 NNDR3'!$A$6:$FY$331,BJ$4,FALSE)</f>
        <v>-20466345</v>
      </c>
      <c r="BK161" s="104">
        <f>VLOOKUP($B161,'Part 3 NNDR3'!$A$6:$FY$331,BK$4,FALSE)</f>
        <v>-1211</v>
      </c>
      <c r="BL161" s="104">
        <f>VLOOKUP($B161,'Part 3 NNDR3'!$A$6:$FY$331,BL$4,FALSE)</f>
        <v>-3322</v>
      </c>
      <c r="BM161" s="104">
        <f>VLOOKUP($B161,'Part 3 NNDR3'!$A$6:$FY$331,BM$4,FALSE)</f>
        <v>-4533</v>
      </c>
      <c r="BN161" s="104">
        <f>VLOOKUP($B161,'Part 3 NNDR3'!$A$6:$FY$331,BN$4,FALSE)</f>
        <v>-14996</v>
      </c>
      <c r="BO161" s="104">
        <f>VLOOKUP($B161,'Part 3 NNDR3'!$A$6:$FY$331,BO$4,FALSE)</f>
        <v>7011</v>
      </c>
      <c r="BP161" s="104">
        <f>VLOOKUP($B161,'Part 3 NNDR3'!$A$6:$FY$331,BP$4,FALSE)</f>
        <v>-7985</v>
      </c>
      <c r="BQ161" s="104">
        <f>VLOOKUP($B161,'Part 3 NNDR3'!$A$6:$FY$331,BQ$4,FALSE)</f>
        <v>-8904600</v>
      </c>
      <c r="BR161" s="104">
        <f>VLOOKUP($B161,'Part 3 NNDR3'!$A$6:$FY$331,BR$4,FALSE)</f>
        <v>-8504371</v>
      </c>
      <c r="BS161" s="104">
        <f>VLOOKUP($B161,'Part 3 NNDR3'!$A$6:$FY$331,BS$4,FALSE)</f>
        <v>-17408971</v>
      </c>
      <c r="BT161" s="104">
        <f>VLOOKUP($B161,'Part 3 NNDR3'!$A$6:$FY$331,BT$4,FALSE)</f>
        <v>602339</v>
      </c>
      <c r="BU161" s="104">
        <f>VLOOKUP($B161,'Part 3 NNDR3'!$A$6:$FY$331,BU$4,FALSE)</f>
        <v>187056</v>
      </c>
      <c r="BV161" s="104">
        <f>VLOOKUP($B161,'Part 3 NNDR3'!$A$6:$FY$331,BV$4,FALSE)</f>
        <v>789395</v>
      </c>
      <c r="BW161" s="104">
        <f>VLOOKUP($B161,'Part 3 NNDR3'!$A$6:$FY$331,BW$4,FALSE)</f>
        <v>-8318468</v>
      </c>
      <c r="BX161" s="104">
        <f>VLOOKUP($B161,'Part 3 NNDR3'!$A$6:$FY$331,BX$4,FALSE)</f>
        <v>-8313626</v>
      </c>
      <c r="BY161" s="104">
        <f>VLOOKUP($B161,'Part 3 NNDR3'!$A$6:$FY$331,BY$4,FALSE)</f>
        <v>-16632094</v>
      </c>
      <c r="BZ161" s="104">
        <f>VLOOKUP($B161,'Part 3 NNDR3'!$A$6:$FY$331,BZ$4,FALSE)</f>
        <v>-49078</v>
      </c>
      <c r="CA161" s="104">
        <f>VLOOKUP($B161,'Part 3 NNDR3'!$A$6:$FY$331,CA$4,FALSE)</f>
        <v>-6375</v>
      </c>
      <c r="CB161" s="104">
        <f>VLOOKUP($B161,'Part 3 NNDR3'!$A$6:$FY$331,CB$4,FALSE)</f>
        <v>-55453</v>
      </c>
      <c r="CC161" s="104">
        <f>VLOOKUP($B161,'Part 3 NNDR3'!$A$6:$FY$331,CC$4,FALSE)</f>
        <v>5824</v>
      </c>
      <c r="CD161" s="104">
        <f>VLOOKUP($B161,'Part 3 NNDR3'!$A$6:$FY$331,CD$4,FALSE)</f>
        <v>-10982</v>
      </c>
      <c r="CE161" s="104">
        <f>VLOOKUP($B161,'Part 3 NNDR3'!$A$6:$FY$331,CE$4,FALSE)</f>
        <v>-5158</v>
      </c>
      <c r="CF161" s="104">
        <f>VLOOKUP($B161,'Part 3 NNDR3'!$A$6:$FY$331,CF$4,FALSE)</f>
        <v>-12955</v>
      </c>
      <c r="CG161" s="104">
        <f>VLOOKUP($B161,'Part 3 NNDR3'!$A$6:$FY$331,CG$4,FALSE)</f>
        <v>0</v>
      </c>
      <c r="CH161" s="104">
        <f>VLOOKUP($B161,'Part 3 NNDR3'!$A$6:$FY$331,CH$4,FALSE)</f>
        <v>-12955</v>
      </c>
      <c r="CI161" s="104">
        <f>VLOOKUP($B161,'Part 3 NNDR3'!$A$6:$FY$331,CI$4,FALSE)</f>
        <v>-3911</v>
      </c>
      <c r="CJ161" s="104">
        <f>VLOOKUP($B161,'Part 3 NNDR3'!$A$6:$FY$331,CJ$4,FALSE)</f>
        <v>-7134</v>
      </c>
      <c r="CK161" s="104">
        <f>VLOOKUP($B161,'Part 3 NNDR3'!$A$6:$FY$331,CK$4,FALSE)</f>
        <v>-11045</v>
      </c>
      <c r="CL161" s="104">
        <f>VLOOKUP($B161,'Part 3 NNDR3'!$A$6:$FY$331,CL$4,FALSE)</f>
        <v>0</v>
      </c>
      <c r="CM161" s="104">
        <f>VLOOKUP($B161,'Part 3 NNDR3'!$A$6:$FY$331,CM$4,FALSE)</f>
        <v>0</v>
      </c>
      <c r="CN161" s="104">
        <f>VLOOKUP($B161,'Part 3 NNDR3'!$A$6:$FY$331,CN$4,FALSE)</f>
        <v>0</v>
      </c>
      <c r="CO161" s="104">
        <f>VLOOKUP($B161,'Part 3 NNDR3'!$A$6:$FY$331,CO$4,FALSE)</f>
        <v>0</v>
      </c>
      <c r="CP161" s="104">
        <f>VLOOKUP($B161,'Part 3 NNDR3'!$A$6:$FY$331,CP$4,FALSE)</f>
        <v>0</v>
      </c>
      <c r="CQ161" s="104">
        <f>VLOOKUP($B161,'Part 3 NNDR3'!$A$6:$FY$331,CQ$4,FALSE)</f>
        <v>0</v>
      </c>
      <c r="CR161" s="104">
        <f>VLOOKUP($B161,'Part 3 NNDR3'!$A$6:$FY$331,CR$4,FALSE)</f>
        <v>0</v>
      </c>
      <c r="CS161" s="104">
        <f>VLOOKUP($B161,'Part 3 NNDR3'!$A$6:$FY$331,CS$4,FALSE)</f>
        <v>0</v>
      </c>
      <c r="CT161" s="104">
        <f>VLOOKUP($B161,'Part 3 NNDR3'!$A$6:$FY$331,CT$4,FALSE)</f>
        <v>0</v>
      </c>
      <c r="CU161" s="104">
        <f>VLOOKUP($B161,'Part 3 NNDR3'!$A$6:$FY$331,CU$4,FALSE)</f>
        <v>0</v>
      </c>
      <c r="CV161" s="104">
        <f>VLOOKUP($B161,'Part 3 NNDR3'!$A$6:$FY$331,CV$4,FALSE)</f>
        <v>0</v>
      </c>
      <c r="CW161" s="104">
        <f>VLOOKUP($B161,'Part 3 NNDR3'!$A$6:$FY$331,CW$4,FALSE)</f>
        <v>0</v>
      </c>
      <c r="CX161" s="104">
        <f>VLOOKUP($B161,'Part 3 NNDR3'!$A$6:$FY$331,CX$4,FALSE)</f>
        <v>0</v>
      </c>
      <c r="CY161" s="104">
        <f>VLOOKUP($B161,'Part 3 NNDR3'!$A$6:$FY$331,CY$4,FALSE)</f>
        <v>0</v>
      </c>
      <c r="CZ161" s="104">
        <f>VLOOKUP($B161,'Part 3 NNDR3'!$A$6:$FY$331,CZ$4,FALSE)</f>
        <v>0</v>
      </c>
      <c r="DA161" s="104">
        <f>VLOOKUP($B161,'Part 3 NNDR3'!$A$6:$FY$331,DA$4,FALSE)</f>
        <v>0</v>
      </c>
      <c r="DB161" s="104">
        <f>VLOOKUP($B161,'Part 3 NNDR3'!$A$6:$FY$331,DB$4,FALSE)</f>
        <v>0</v>
      </c>
      <c r="DC161" s="104">
        <f>VLOOKUP($B161,'Part 3 NNDR3'!$A$6:$FY$331,DC$4,FALSE)</f>
        <v>0</v>
      </c>
      <c r="DD161" s="104">
        <f>VLOOKUP($B161,'Part 3 NNDR3'!$A$6:$FY$331,DD$4,FALSE)</f>
        <v>0</v>
      </c>
      <c r="DE161" s="104">
        <f>VLOOKUP($B161,'Part 3 NNDR3'!$A$6:$FY$331,DE$4,FALSE)</f>
        <v>-240631</v>
      </c>
      <c r="DF161" s="104">
        <f>VLOOKUP($B161,'Part 3 NNDR3'!$A$6:$FY$331,DF$4,FALSE)</f>
        <v>-240631</v>
      </c>
      <c r="DG161" s="104">
        <f>VLOOKUP($B161,'Part 3 NNDR3'!$A$6:$FY$331,DG$4,FALSE)</f>
        <v>0</v>
      </c>
      <c r="DH161" s="104">
        <f>VLOOKUP($B161,'Part 3 NNDR3'!$A$6:$FY$331,DH$4,FALSE)</f>
        <v>-9379</v>
      </c>
      <c r="DI161" s="104">
        <f>VLOOKUP($B161,'Part 3 NNDR3'!$A$6:$FY$331,DI$4,FALSE)</f>
        <v>-9379</v>
      </c>
      <c r="DJ161" s="104">
        <f>VLOOKUP($B161,'Part 3 NNDR3'!$A$6:$FY$331,DJ$4,FALSE)</f>
        <v>-250010</v>
      </c>
      <c r="DK161" s="104">
        <f>VLOOKUP($B161,'Part 3 NNDR3'!$A$6:$FY$331,DK$4,FALSE)</f>
        <v>0</v>
      </c>
      <c r="DL161" s="104">
        <f>VLOOKUP($B161,'Part 3 NNDR3'!$A$6:$FY$331,DL$4,FALSE)</f>
        <v>-60120</v>
      </c>
      <c r="DM161" s="104">
        <f>VLOOKUP($B161,'Part 3 NNDR3'!$A$6:$FY$331,DM$4,FALSE)</f>
        <v>-274501</v>
      </c>
      <c r="DN161" s="104">
        <f>VLOOKUP($B161,'Part 3 NNDR3'!$A$6:$FY$331,DN$4,FALSE)</f>
        <v>-334621</v>
      </c>
      <c r="DO161" s="104">
        <f>VLOOKUP($B161,'Part 3 NNDR3'!$A$6:$FY$331,DO$4,FALSE)</f>
        <v>-22177</v>
      </c>
      <c r="DP161" s="104">
        <f>VLOOKUP($B161,'Part 3 NNDR3'!$A$6:$FY$331,DP$4,FALSE)</f>
        <v>0</v>
      </c>
      <c r="DQ161" s="104">
        <f>VLOOKUP($B161,'Part 3 NNDR3'!$A$6:$FY$331,DQ$4,FALSE)</f>
        <v>-22177</v>
      </c>
      <c r="DR161" s="104">
        <f>VLOOKUP($B161,'Part 3 NNDR3'!$A$6:$FY$331,DR$4,FALSE)</f>
        <v>0</v>
      </c>
      <c r="DS161" s="104">
        <f>VLOOKUP($B161,'Part 3 NNDR3'!$A$6:$FY$331,DS$4,FALSE)</f>
        <v>0</v>
      </c>
      <c r="DT161" s="104">
        <f>VLOOKUP($B161,'Part 3 NNDR3'!$A$6:$FY$331,DT$4,FALSE)</f>
        <v>0</v>
      </c>
      <c r="DU161" s="104">
        <f>VLOOKUP($B161,'Part 3 NNDR3'!$A$6:$FY$331,DU$4,FALSE)</f>
        <v>-105922</v>
      </c>
      <c r="DV161" s="104">
        <f>VLOOKUP($B161,'Part 3 NNDR3'!$A$6:$FY$331,DV$4,FALSE)</f>
        <v>-3405</v>
      </c>
      <c r="DW161" s="104">
        <f>VLOOKUP($B161,'Part 3 NNDR3'!$A$6:$FY$331,DW$4,FALSE)</f>
        <v>-109327</v>
      </c>
      <c r="DX161" s="104">
        <f>VLOOKUP($B161,'Part 3 NNDR3'!$A$6:$FY$331,DX$4,FALSE)</f>
        <v>-8884</v>
      </c>
      <c r="DY161" s="104">
        <f>VLOOKUP($B161,'Part 3 NNDR3'!$A$6:$FY$331,DY$4,FALSE)</f>
        <v>0</v>
      </c>
      <c r="DZ161" s="104">
        <f>VLOOKUP($B161,'Part 3 NNDR3'!$A$6:$FY$331,DZ$4,FALSE)</f>
        <v>-8884</v>
      </c>
      <c r="EA161" s="104">
        <f>VLOOKUP($B161,'Part 3 NNDR3'!$A$6:$FY$331,EA$4,FALSE)</f>
        <v>-2416116</v>
      </c>
      <c r="EB161" s="104">
        <f>VLOOKUP($B161,'Part 3 NNDR3'!$A$6:$FY$331,EB$4,FALSE)</f>
        <v>-207045</v>
      </c>
      <c r="EC161" s="104">
        <f>VLOOKUP($B161,'Part 3 NNDR3'!$A$6:$FY$331,EC$4,FALSE)</f>
        <v>-2623161</v>
      </c>
      <c r="ED161" s="104">
        <f>VLOOKUP($B161,'Part 3 NNDR3'!$A$6:$FY$331,ED$4,FALSE)</f>
        <v>-190104</v>
      </c>
      <c r="EE161" s="104">
        <f>VLOOKUP($B161,'Part 3 NNDR3'!$A$6:$FY$331,EE$4,FALSE)</f>
        <v>-12134</v>
      </c>
      <c r="EF161" s="104">
        <f>VLOOKUP($B161,'Part 3 NNDR3'!$A$6:$FY$331,EF$4,FALSE)</f>
        <v>-202238</v>
      </c>
      <c r="EG161" s="104">
        <f>VLOOKUP($B161,'Part 3 NNDR3'!$A$6:$FY$331,EG$4,FALSE)</f>
        <v>0</v>
      </c>
      <c r="EH161" s="104">
        <f>VLOOKUP($B161,'Part 3 NNDR3'!$A$6:$FY$331,EH$4,FALSE)</f>
        <v>0</v>
      </c>
      <c r="EI161" s="104">
        <f>VLOOKUP($B161,'Part 3 NNDR3'!$A$6:$FY$331,EI$4,FALSE)</f>
        <v>0</v>
      </c>
      <c r="EJ161" s="104">
        <f>VLOOKUP($B161,'Part 3 NNDR3'!$A$6:$FY$331,EJ$4,FALSE)</f>
        <v>0</v>
      </c>
      <c r="EK161" s="104">
        <f>VLOOKUP($B161,'Part 3 NNDR3'!$A$6:$FY$331,EK$4,FALSE)</f>
        <v>0</v>
      </c>
      <c r="EL161" s="104">
        <f>VLOOKUP($B161,'Part 3 NNDR3'!$A$6:$FY$331,EL$4,FALSE)</f>
        <v>0</v>
      </c>
      <c r="EM161" s="104">
        <f>VLOOKUP($B161,'Part 3 NNDR3'!$A$6:$FY$331,EM$4,FALSE)</f>
        <v>-51120</v>
      </c>
      <c r="EN161" s="104">
        <f>VLOOKUP($B161,'Part 3 NNDR3'!$A$6:$FY$331,EN$4,FALSE)</f>
        <v>-11498</v>
      </c>
      <c r="EO161" s="104">
        <f>VLOOKUP($B161,'Part 3 NNDR3'!$A$6:$FY$331,EO$4,FALSE)</f>
        <v>-62618</v>
      </c>
      <c r="EP161" s="104">
        <f>VLOOKUP($B161,'Part 3 NNDR3'!$A$6:$FY$331,EP$4,FALSE)</f>
        <v>-2794323</v>
      </c>
      <c r="EQ161" s="104">
        <f>VLOOKUP($B161,'Part 3 NNDR3'!$A$6:$FY$331,EQ$4,FALSE)</f>
        <v>-234082</v>
      </c>
      <c r="ER161" s="104">
        <f>VLOOKUP($B161,'Part 3 NNDR3'!$A$6:$FY$331,ER$4,FALSE)</f>
        <v>-3028405</v>
      </c>
      <c r="ES161" s="104">
        <f>VLOOKUP($B161,'Part 3 NNDR3'!$A$6:$FY$331,ES$4,FALSE)</f>
        <v>-1085</v>
      </c>
      <c r="ET161" s="104">
        <f>VLOOKUP($B161,'Part 3 NNDR3'!$A$6:$FY$331,ET$4,FALSE)</f>
        <v>0</v>
      </c>
      <c r="EU161" s="104">
        <f>VLOOKUP($B161,'Part 3 NNDR3'!$A$6:$FY$331,EU$4,FALSE)</f>
        <v>-1085</v>
      </c>
      <c r="EV161" s="104">
        <f>VLOOKUP($B161,'Part 3 NNDR3'!$A$6:$FY$331,EV$4,FALSE)</f>
        <v>0</v>
      </c>
      <c r="EW161" s="104">
        <f>VLOOKUP($B161,'Part 3 NNDR3'!$A$6:$FY$331,EW$4,FALSE)</f>
        <v>0</v>
      </c>
      <c r="EX161" s="104">
        <f>VLOOKUP($B161,'Part 3 NNDR3'!$A$6:$FY$331,EX$4,FALSE)</f>
        <v>0</v>
      </c>
      <c r="EY161" s="104">
        <f>VLOOKUP($B161,'Part 3 NNDR3'!$A$6:$FY$331,EY$4,FALSE)</f>
        <v>-1085</v>
      </c>
      <c r="EZ161" s="104">
        <f>VLOOKUP($B161,'Part 3 NNDR3'!$A$6:$FY$331,EZ$4,FALSE)</f>
        <v>0</v>
      </c>
      <c r="FA161" s="104">
        <f>VLOOKUP($B161,'Part 3 NNDR3'!$A$6:$FY$331,FA$4,FALSE)</f>
        <v>-1085</v>
      </c>
      <c r="FB161" s="104">
        <f>VLOOKUP($B161,'Part 3 NNDR3'!$A$6:$FY$331,FB$4,FALSE)</f>
        <v>193365981</v>
      </c>
      <c r="FC161" s="104">
        <f>VLOOKUP($B161,'Part 3 NNDR3'!$A$6:$FY$331,FC$4,FALSE)</f>
        <v>34351045</v>
      </c>
      <c r="FD161" s="104">
        <f>VLOOKUP($B161,'Part 3 NNDR3'!$A$6:$FY$331,FD$4,FALSE)</f>
        <v>227717026</v>
      </c>
      <c r="FE161" s="104">
        <f>VLOOKUP($B161,'Part 3 NNDR3'!$A$6:$FY$331,FE$4,FALSE)</f>
        <v>1164932</v>
      </c>
      <c r="FF161" s="104">
        <f>VLOOKUP($B161,'Part 3 NNDR3'!$A$6:$FY$331,FF$4,FALSE)</f>
        <v>144976</v>
      </c>
      <c r="FG161" s="104">
        <f>VLOOKUP($B161,'Part 3 NNDR3'!$A$6:$FY$331,FG$4,FALSE)</f>
        <v>1309908</v>
      </c>
      <c r="FH161" s="104">
        <f>VLOOKUP($B161,'Part 3 NNDR3'!$A$6:$FY$331,FH$4,FALSE)</f>
        <v>-19969475</v>
      </c>
      <c r="FI161" s="104">
        <f>VLOOKUP($B161,'Part 3 NNDR3'!$A$6:$FY$331,FI$4,FALSE)</f>
        <v>-496870</v>
      </c>
      <c r="FJ161" s="104">
        <f>VLOOKUP($B161,'Part 3 NNDR3'!$A$6:$FY$331,FJ$4,FALSE)</f>
        <v>-20466345</v>
      </c>
      <c r="FK161" s="104">
        <f>VLOOKUP($B161,'Part 3 NNDR3'!$A$6:$FY$331,FK$4,FALSE)</f>
        <v>-8318468</v>
      </c>
      <c r="FL161" s="104">
        <f>VLOOKUP($B161,'Part 3 NNDR3'!$A$6:$FY$331,FL$4,FALSE)</f>
        <v>-8313626</v>
      </c>
      <c r="FM161" s="104">
        <f>VLOOKUP($B161,'Part 3 NNDR3'!$A$6:$FY$331,FM$4,FALSE)</f>
        <v>-16632094</v>
      </c>
      <c r="FN161" s="104">
        <f>VLOOKUP($B161,'Part 3 NNDR3'!$A$6:$FY$331,FN$4,FALSE)</f>
        <v>-60120</v>
      </c>
      <c r="FO161" s="104">
        <f>VLOOKUP($B161,'Part 3 NNDR3'!$A$6:$FY$331,FO$4,FALSE)</f>
        <v>-274501</v>
      </c>
      <c r="FP161" s="104">
        <f>VLOOKUP($B161,'Part 3 NNDR3'!$A$6:$FY$331,FP$4,FALSE)</f>
        <v>-334621</v>
      </c>
      <c r="FQ161" s="104">
        <f>VLOOKUP($B161,'Part 3 NNDR3'!$A$6:$FY$331,FQ$4,FALSE)</f>
        <v>-2794323</v>
      </c>
      <c r="FR161" s="104">
        <f>VLOOKUP($B161,'Part 3 NNDR3'!$A$6:$FY$331,FR$4,FALSE)</f>
        <v>-234082</v>
      </c>
      <c r="FS161" s="104">
        <f>VLOOKUP($B161,'Part 3 NNDR3'!$A$6:$FY$331,FS$4,FALSE)</f>
        <v>-3028405</v>
      </c>
      <c r="FT161" s="104">
        <f>VLOOKUP($B161,'Part 3 NNDR3'!$A$6:$FY$331,FT$4,FALSE)</f>
        <v>-1085</v>
      </c>
      <c r="FU161" s="104">
        <f>VLOOKUP($B161,'Part 3 NNDR3'!$A$6:$FY$331,FU$4,FALSE)</f>
        <v>0</v>
      </c>
      <c r="FV161" s="104">
        <f>VLOOKUP($B161,'Part 3 NNDR3'!$A$6:$FY$331,FV$4,FALSE)</f>
        <v>-1085</v>
      </c>
      <c r="FW161" s="104">
        <f>VLOOKUP($B161,'Part 3 NNDR3'!$A$6:$FY$331,FW$4,FALSE)</f>
        <v>-29978539</v>
      </c>
      <c r="FX161" s="104">
        <f>VLOOKUP($B161,'Part 3 NNDR3'!$A$6:$FY$331,FX$4,FALSE)</f>
        <v>-9174103</v>
      </c>
      <c r="FY161" s="104">
        <f>VLOOKUP($B161,'Part 3 NNDR3'!$A$6:$FY$331,FY$4,FALSE)</f>
        <v>-39152642</v>
      </c>
      <c r="FZ161" s="104">
        <f>VLOOKUP($B161,'Part 3 NNDR3'!$A$6:$FY$331,FZ$4,FALSE)</f>
        <v>163387442</v>
      </c>
      <c r="GA161" s="104">
        <f>VLOOKUP($B161,'Part 3 NNDR3'!$A$6:$FY$331,GA$4,FALSE)</f>
        <v>25176942</v>
      </c>
      <c r="GB161" s="104">
        <f>VLOOKUP($B161,'Part 3 NNDR3'!$A$6:$FY$331,GB$4,FALSE)</f>
        <v>188564384</v>
      </c>
      <c r="GC161" s="105" t="str">
        <f>VLOOKUP($B161,'Data (Updated)'!$C$4:$E$329,2,FALSE)</f>
        <v>NA</v>
      </c>
      <c r="GD161" s="106" t="str">
        <f>VLOOKUP($B161,'Data (Updated)'!$C$4:$E$329,3,FALSE)</f>
        <v>E6143</v>
      </c>
    </row>
    <row r="162" spans="1:186" ht="12.75" x14ac:dyDescent="0.2">
      <c r="A162" s="75">
        <v>157</v>
      </c>
      <c r="B162" s="100" t="s">
        <v>416</v>
      </c>
      <c r="C162" s="101" t="s">
        <v>951</v>
      </c>
      <c r="D162" s="102" t="s">
        <v>945</v>
      </c>
      <c r="E162" s="103" t="s">
        <v>976</v>
      </c>
      <c r="F162" s="104">
        <f>VLOOKUP($B162,'Part 3 NNDR3'!$A$6:$FY$331,F$4,FALSE)</f>
        <v>0</v>
      </c>
      <c r="G162" s="104">
        <f>VLOOKUP($B162,'Part 3 NNDR3'!$A$6:$FY$331,G$4,FALSE)</f>
        <v>0</v>
      </c>
      <c r="H162" s="104">
        <f>VLOOKUP($B162,'Part 3 NNDR3'!$A$6:$FY$331,H$4,FALSE)</f>
        <v>0</v>
      </c>
      <c r="I162" s="104">
        <f>VLOOKUP($B162,'Part 3 NNDR3'!$A$6:$FY$331,I$4,FALSE)</f>
        <v>25842</v>
      </c>
      <c r="J162" s="104">
        <f>VLOOKUP($B162,'Part 3 NNDR3'!$A$6:$FY$331,J$4,FALSE)</f>
        <v>0</v>
      </c>
      <c r="K162" s="104">
        <f>VLOOKUP($B162,'Part 3 NNDR3'!$A$6:$FY$331,K$4,FALSE)</f>
        <v>25842</v>
      </c>
      <c r="L162" s="104">
        <f>VLOOKUP($B162,'Part 3 NNDR3'!$A$6:$FY$331,L$4,FALSE)</f>
        <v>0</v>
      </c>
      <c r="M162" s="104">
        <f>VLOOKUP($B162,'Part 3 NNDR3'!$A$6:$FY$331,M$4,FALSE)</f>
        <v>0</v>
      </c>
      <c r="N162" s="104">
        <f>VLOOKUP($B162,'Part 3 NNDR3'!$A$6:$FY$331,N$4,FALSE)</f>
        <v>0</v>
      </c>
      <c r="O162" s="104">
        <f>VLOOKUP($B162,'Part 3 NNDR3'!$A$6:$FY$331,O$4,FALSE)</f>
        <v>-18808</v>
      </c>
      <c r="P162" s="104">
        <f>VLOOKUP($B162,'Part 3 NNDR3'!$A$6:$FY$331,P$4,FALSE)</f>
        <v>0</v>
      </c>
      <c r="Q162" s="104">
        <f>VLOOKUP($B162,'Part 3 NNDR3'!$A$6:$FY$331,Q$4,FALSE)</f>
        <v>-18808</v>
      </c>
      <c r="R162" s="104">
        <f>VLOOKUP($B162,'Part 3 NNDR3'!$A$6:$FY$331,R$4,FALSE)</f>
        <v>7034</v>
      </c>
      <c r="S162" s="104">
        <f>VLOOKUP($B162,'Part 3 NNDR3'!$A$6:$FY$331,S$4,FALSE)</f>
        <v>0</v>
      </c>
      <c r="T162" s="104">
        <f>VLOOKUP($B162,'Part 3 NNDR3'!$A$6:$FY$331,T$4,FALSE)</f>
        <v>7034</v>
      </c>
      <c r="U162" s="104">
        <f>VLOOKUP($B162,'Part 3 NNDR3'!$A$6:$FY$331,U$4,FALSE)</f>
        <v>-2955402</v>
      </c>
      <c r="V162" s="104">
        <f>VLOOKUP($B162,'Part 3 NNDR3'!$A$6:$FY$331,V$4,FALSE)</f>
        <v>0</v>
      </c>
      <c r="W162" s="104">
        <f>VLOOKUP($B162,'Part 3 NNDR3'!$A$6:$FY$331,W$4,FALSE)</f>
        <v>-2955402</v>
      </c>
      <c r="X162" s="104">
        <f>VLOOKUP($B162,'Part 3 NNDR3'!$A$6:$FY$331,X$4,FALSE)</f>
        <v>-3191</v>
      </c>
      <c r="Y162" s="104">
        <f>VLOOKUP($B162,'Part 3 NNDR3'!$A$6:$FY$331,Y$4,FALSE)</f>
        <v>0</v>
      </c>
      <c r="Z162" s="104">
        <f>VLOOKUP($B162,'Part 3 NNDR3'!$A$6:$FY$331,Z$4,FALSE)</f>
        <v>-3191</v>
      </c>
      <c r="AA162" s="104">
        <f>VLOOKUP($B162,'Part 3 NNDR3'!$A$6:$FY$331,AA$4,FALSE)</f>
        <v>-198060</v>
      </c>
      <c r="AB162" s="104">
        <f>VLOOKUP($B162,'Part 3 NNDR3'!$A$6:$FY$331,AB$4,FALSE)</f>
        <v>0</v>
      </c>
      <c r="AC162" s="104">
        <f>VLOOKUP($B162,'Part 3 NNDR3'!$A$6:$FY$331,AC$4,FALSE)</f>
        <v>-198060</v>
      </c>
      <c r="AD162" s="104">
        <f>VLOOKUP($B162,'Part 3 NNDR3'!$A$6:$FY$331,AD$4,FALSE)</f>
        <v>0</v>
      </c>
      <c r="AE162" s="104">
        <f>VLOOKUP($B162,'Part 3 NNDR3'!$A$6:$FY$331,AE$4,FALSE)</f>
        <v>0</v>
      </c>
      <c r="AF162" s="104">
        <f>VLOOKUP($B162,'Part 3 NNDR3'!$A$6:$FY$331,AF$4,FALSE)</f>
        <v>0</v>
      </c>
      <c r="AG162" s="104">
        <f>VLOOKUP($B162,'Part 3 NNDR3'!$A$6:$FY$331,AG$4,FALSE)</f>
        <v>0</v>
      </c>
      <c r="AH162" s="104">
        <f>VLOOKUP($B162,'Part 3 NNDR3'!$A$6:$FY$331,AH$4,FALSE)</f>
        <v>0</v>
      </c>
      <c r="AI162" s="104">
        <f>VLOOKUP($B162,'Part 3 NNDR3'!$A$6:$FY$331,AI$4,FALSE)</f>
        <v>0</v>
      </c>
      <c r="AJ162" s="104">
        <f>VLOOKUP($B162,'Part 3 NNDR3'!$A$6:$FY$331,AJ$4,FALSE)</f>
        <v>1891013</v>
      </c>
      <c r="AK162" s="104">
        <f>VLOOKUP($B162,'Part 3 NNDR3'!$A$6:$FY$331,AK$4,FALSE)</f>
        <v>0</v>
      </c>
      <c r="AL162" s="104">
        <f>VLOOKUP($B162,'Part 3 NNDR3'!$A$6:$FY$331,AL$4,FALSE)</f>
        <v>1891013</v>
      </c>
      <c r="AM162" s="104">
        <f>VLOOKUP($B162,'Part 3 NNDR3'!$A$6:$FY$331,AM$4,FALSE)</f>
        <v>-46510</v>
      </c>
      <c r="AN162" s="104">
        <f>VLOOKUP($B162,'Part 3 NNDR3'!$A$6:$FY$331,AN$4,FALSE)</f>
        <v>0</v>
      </c>
      <c r="AO162" s="104">
        <f>VLOOKUP($B162,'Part 3 NNDR3'!$A$6:$FY$331,AO$4,FALSE)</f>
        <v>-46510</v>
      </c>
      <c r="AP162" s="104">
        <f>VLOOKUP($B162,'Part 3 NNDR3'!$A$6:$FY$331,AP$4,FALSE)</f>
        <v>-5299015</v>
      </c>
      <c r="AQ162" s="104">
        <f>VLOOKUP($B162,'Part 3 NNDR3'!$A$6:$FY$331,AQ$4,FALSE)</f>
        <v>0</v>
      </c>
      <c r="AR162" s="104">
        <f>VLOOKUP($B162,'Part 3 NNDR3'!$A$6:$FY$331,AR$4,FALSE)</f>
        <v>-5299015</v>
      </c>
      <c r="AS162" s="104">
        <f>VLOOKUP($B162,'Part 3 NNDR3'!$A$6:$FY$331,AS$4,FALSE)</f>
        <v>-78441</v>
      </c>
      <c r="AT162" s="104">
        <f>VLOOKUP($B162,'Part 3 NNDR3'!$A$6:$FY$331,AT$4,FALSE)</f>
        <v>0</v>
      </c>
      <c r="AU162" s="104">
        <f>VLOOKUP($B162,'Part 3 NNDR3'!$A$6:$FY$331,AU$4,FALSE)</f>
        <v>-78441</v>
      </c>
      <c r="AV162" s="104">
        <f>VLOOKUP($B162,'Part 3 NNDR3'!$A$6:$FY$331,AV$4,FALSE)</f>
        <v>-47782</v>
      </c>
      <c r="AW162" s="104">
        <f>VLOOKUP($B162,'Part 3 NNDR3'!$A$6:$FY$331,AW$4,FALSE)</f>
        <v>0</v>
      </c>
      <c r="AX162" s="104">
        <f>VLOOKUP($B162,'Part 3 NNDR3'!$A$6:$FY$331,AX$4,FALSE)</f>
        <v>-47782</v>
      </c>
      <c r="AY162" s="104">
        <f>VLOOKUP($B162,'Part 3 NNDR3'!$A$6:$FY$331,AY$4,FALSE)</f>
        <v>0</v>
      </c>
      <c r="AZ162" s="104">
        <f>VLOOKUP($B162,'Part 3 NNDR3'!$A$6:$FY$331,AZ$4,FALSE)</f>
        <v>0</v>
      </c>
      <c r="BA162" s="104">
        <f>VLOOKUP($B162,'Part 3 NNDR3'!$A$6:$FY$331,BA$4,FALSE)</f>
        <v>0</v>
      </c>
      <c r="BB162" s="104">
        <f>VLOOKUP($B162,'Part 3 NNDR3'!$A$6:$FY$331,BB$4,FALSE)</f>
        <v>0</v>
      </c>
      <c r="BC162" s="104">
        <f>VLOOKUP($B162,'Part 3 NNDR3'!$A$6:$FY$331,BC$4,FALSE)</f>
        <v>0</v>
      </c>
      <c r="BD162" s="104">
        <f>VLOOKUP($B162,'Part 3 NNDR3'!$A$6:$FY$331,BD$4,FALSE)</f>
        <v>0</v>
      </c>
      <c r="BE162" s="104">
        <f>VLOOKUP($B162,'Part 3 NNDR3'!$A$6:$FY$331,BE$4,FALSE)</f>
        <v>0</v>
      </c>
      <c r="BF162" s="104">
        <f>VLOOKUP($B162,'Part 3 NNDR3'!$A$6:$FY$331,BF$4,FALSE)</f>
        <v>0</v>
      </c>
      <c r="BG162" s="104">
        <f>VLOOKUP($B162,'Part 3 NNDR3'!$A$6:$FY$331,BG$4,FALSE)</f>
        <v>0</v>
      </c>
      <c r="BH162" s="104">
        <f>VLOOKUP($B162,'Part 3 NNDR3'!$A$6:$FY$331,BH$4,FALSE)</f>
        <v>-6734197</v>
      </c>
      <c r="BI162" s="104">
        <f>VLOOKUP($B162,'Part 3 NNDR3'!$A$6:$FY$331,BI$4,FALSE)</f>
        <v>0</v>
      </c>
      <c r="BJ162" s="104">
        <f>VLOOKUP($B162,'Part 3 NNDR3'!$A$6:$FY$331,BJ$4,FALSE)</f>
        <v>-6734197</v>
      </c>
      <c r="BK162" s="104">
        <f>VLOOKUP($B162,'Part 3 NNDR3'!$A$6:$FY$331,BK$4,FALSE)</f>
        <v>-23556</v>
      </c>
      <c r="BL162" s="104">
        <f>VLOOKUP($B162,'Part 3 NNDR3'!$A$6:$FY$331,BL$4,FALSE)</f>
        <v>0</v>
      </c>
      <c r="BM162" s="104">
        <f>VLOOKUP($B162,'Part 3 NNDR3'!$A$6:$FY$331,BM$4,FALSE)</f>
        <v>-23556</v>
      </c>
      <c r="BN162" s="104">
        <f>VLOOKUP($B162,'Part 3 NNDR3'!$A$6:$FY$331,BN$4,FALSE)</f>
        <v>-15335</v>
      </c>
      <c r="BO162" s="104">
        <f>VLOOKUP($B162,'Part 3 NNDR3'!$A$6:$FY$331,BO$4,FALSE)</f>
        <v>0</v>
      </c>
      <c r="BP162" s="104">
        <f>VLOOKUP($B162,'Part 3 NNDR3'!$A$6:$FY$331,BP$4,FALSE)</f>
        <v>-15335</v>
      </c>
      <c r="BQ162" s="104">
        <f>VLOOKUP($B162,'Part 3 NNDR3'!$A$6:$FY$331,BQ$4,FALSE)</f>
        <v>-2048495</v>
      </c>
      <c r="BR162" s="104">
        <f>VLOOKUP($B162,'Part 3 NNDR3'!$A$6:$FY$331,BR$4,FALSE)</f>
        <v>0</v>
      </c>
      <c r="BS162" s="104">
        <f>VLOOKUP($B162,'Part 3 NNDR3'!$A$6:$FY$331,BS$4,FALSE)</f>
        <v>-2048495</v>
      </c>
      <c r="BT162" s="104">
        <f>VLOOKUP($B162,'Part 3 NNDR3'!$A$6:$FY$331,BT$4,FALSE)</f>
        <v>-90128</v>
      </c>
      <c r="BU162" s="104">
        <f>VLOOKUP($B162,'Part 3 NNDR3'!$A$6:$FY$331,BU$4,FALSE)</f>
        <v>0</v>
      </c>
      <c r="BV162" s="104">
        <f>VLOOKUP($B162,'Part 3 NNDR3'!$A$6:$FY$331,BV$4,FALSE)</f>
        <v>-90128</v>
      </c>
      <c r="BW162" s="104">
        <f>VLOOKUP($B162,'Part 3 NNDR3'!$A$6:$FY$331,BW$4,FALSE)</f>
        <v>-2177514</v>
      </c>
      <c r="BX162" s="104">
        <f>VLOOKUP($B162,'Part 3 NNDR3'!$A$6:$FY$331,BX$4,FALSE)</f>
        <v>0</v>
      </c>
      <c r="BY162" s="104">
        <f>VLOOKUP($B162,'Part 3 NNDR3'!$A$6:$FY$331,BY$4,FALSE)</f>
        <v>-2177514</v>
      </c>
      <c r="BZ162" s="104">
        <f>VLOOKUP($B162,'Part 3 NNDR3'!$A$6:$FY$331,BZ$4,FALSE)</f>
        <v>-126644</v>
      </c>
      <c r="CA162" s="104">
        <f>VLOOKUP($B162,'Part 3 NNDR3'!$A$6:$FY$331,CA$4,FALSE)</f>
        <v>0</v>
      </c>
      <c r="CB162" s="104">
        <f>VLOOKUP($B162,'Part 3 NNDR3'!$A$6:$FY$331,CB$4,FALSE)</f>
        <v>-126644</v>
      </c>
      <c r="CC162" s="104">
        <f>VLOOKUP($B162,'Part 3 NNDR3'!$A$6:$FY$331,CC$4,FALSE)</f>
        <v>-1204</v>
      </c>
      <c r="CD162" s="104">
        <f>VLOOKUP($B162,'Part 3 NNDR3'!$A$6:$FY$331,CD$4,FALSE)</f>
        <v>0</v>
      </c>
      <c r="CE162" s="104">
        <f>VLOOKUP($B162,'Part 3 NNDR3'!$A$6:$FY$331,CE$4,FALSE)</f>
        <v>-1204</v>
      </c>
      <c r="CF162" s="104">
        <f>VLOOKUP($B162,'Part 3 NNDR3'!$A$6:$FY$331,CF$4,FALSE)</f>
        <v>-61148</v>
      </c>
      <c r="CG162" s="104">
        <f>VLOOKUP($B162,'Part 3 NNDR3'!$A$6:$FY$331,CG$4,FALSE)</f>
        <v>0</v>
      </c>
      <c r="CH162" s="104">
        <f>VLOOKUP($B162,'Part 3 NNDR3'!$A$6:$FY$331,CH$4,FALSE)</f>
        <v>-61148</v>
      </c>
      <c r="CI162" s="104">
        <f>VLOOKUP($B162,'Part 3 NNDR3'!$A$6:$FY$331,CI$4,FALSE)</f>
        <v>828</v>
      </c>
      <c r="CJ162" s="104">
        <f>VLOOKUP($B162,'Part 3 NNDR3'!$A$6:$FY$331,CJ$4,FALSE)</f>
        <v>0</v>
      </c>
      <c r="CK162" s="104">
        <f>VLOOKUP($B162,'Part 3 NNDR3'!$A$6:$FY$331,CK$4,FALSE)</f>
        <v>828</v>
      </c>
      <c r="CL162" s="104">
        <f>VLOOKUP($B162,'Part 3 NNDR3'!$A$6:$FY$331,CL$4,FALSE)</f>
        <v>-55</v>
      </c>
      <c r="CM162" s="104">
        <f>VLOOKUP($B162,'Part 3 NNDR3'!$A$6:$FY$331,CM$4,FALSE)</f>
        <v>0</v>
      </c>
      <c r="CN162" s="104">
        <f>VLOOKUP($B162,'Part 3 NNDR3'!$A$6:$FY$331,CN$4,FALSE)</f>
        <v>-55</v>
      </c>
      <c r="CO162" s="104">
        <f>VLOOKUP($B162,'Part 3 NNDR3'!$A$6:$FY$331,CO$4,FALSE)</f>
        <v>0</v>
      </c>
      <c r="CP162" s="104">
        <f>VLOOKUP($B162,'Part 3 NNDR3'!$A$6:$FY$331,CP$4,FALSE)</f>
        <v>0</v>
      </c>
      <c r="CQ162" s="104">
        <f>VLOOKUP($B162,'Part 3 NNDR3'!$A$6:$FY$331,CQ$4,FALSE)</f>
        <v>0</v>
      </c>
      <c r="CR162" s="104">
        <f>VLOOKUP($B162,'Part 3 NNDR3'!$A$6:$FY$331,CR$4,FALSE)</f>
        <v>0</v>
      </c>
      <c r="CS162" s="104">
        <f>VLOOKUP($B162,'Part 3 NNDR3'!$A$6:$FY$331,CS$4,FALSE)</f>
        <v>0</v>
      </c>
      <c r="CT162" s="104">
        <f>VLOOKUP($B162,'Part 3 NNDR3'!$A$6:$FY$331,CT$4,FALSE)</f>
        <v>0</v>
      </c>
      <c r="CU162" s="104">
        <f>VLOOKUP($B162,'Part 3 NNDR3'!$A$6:$FY$331,CU$4,FALSE)</f>
        <v>0</v>
      </c>
      <c r="CV162" s="104">
        <f>VLOOKUP($B162,'Part 3 NNDR3'!$A$6:$FY$331,CV$4,FALSE)</f>
        <v>0</v>
      </c>
      <c r="CW162" s="104">
        <f>VLOOKUP($B162,'Part 3 NNDR3'!$A$6:$FY$331,CW$4,FALSE)</f>
        <v>0</v>
      </c>
      <c r="CX162" s="104">
        <f>VLOOKUP($B162,'Part 3 NNDR3'!$A$6:$FY$331,CX$4,FALSE)</f>
        <v>0</v>
      </c>
      <c r="CY162" s="104">
        <f>VLOOKUP($B162,'Part 3 NNDR3'!$A$6:$FY$331,CY$4,FALSE)</f>
        <v>0</v>
      </c>
      <c r="CZ162" s="104">
        <f>VLOOKUP($B162,'Part 3 NNDR3'!$A$6:$FY$331,CZ$4,FALSE)</f>
        <v>0</v>
      </c>
      <c r="DA162" s="104">
        <f>VLOOKUP($B162,'Part 3 NNDR3'!$A$6:$FY$331,DA$4,FALSE)</f>
        <v>0</v>
      </c>
      <c r="DB162" s="104">
        <f>VLOOKUP($B162,'Part 3 NNDR3'!$A$6:$FY$331,DB$4,FALSE)</f>
        <v>0</v>
      </c>
      <c r="DC162" s="104">
        <f>VLOOKUP($B162,'Part 3 NNDR3'!$A$6:$FY$331,DC$4,FALSE)</f>
        <v>0</v>
      </c>
      <c r="DD162" s="104">
        <f>VLOOKUP($B162,'Part 3 NNDR3'!$A$6:$FY$331,DD$4,FALSE)</f>
        <v>-2201</v>
      </c>
      <c r="DE162" s="104">
        <f>VLOOKUP($B162,'Part 3 NNDR3'!$A$6:$FY$331,DE$4,FALSE)</f>
        <v>0</v>
      </c>
      <c r="DF162" s="104">
        <f>VLOOKUP($B162,'Part 3 NNDR3'!$A$6:$FY$331,DF$4,FALSE)</f>
        <v>-2201</v>
      </c>
      <c r="DG162" s="104">
        <f>VLOOKUP($B162,'Part 3 NNDR3'!$A$6:$FY$331,DG$4,FALSE)</f>
        <v>0</v>
      </c>
      <c r="DH162" s="104">
        <f>VLOOKUP($B162,'Part 3 NNDR3'!$A$6:$FY$331,DH$4,FALSE)</f>
        <v>0</v>
      </c>
      <c r="DI162" s="104">
        <f>VLOOKUP($B162,'Part 3 NNDR3'!$A$6:$FY$331,DI$4,FALSE)</f>
        <v>0</v>
      </c>
      <c r="DJ162" s="104">
        <f>VLOOKUP($B162,'Part 3 NNDR3'!$A$6:$FY$331,DJ$4,FALSE)</f>
        <v>0</v>
      </c>
      <c r="DK162" s="104">
        <f>VLOOKUP($B162,'Part 3 NNDR3'!$A$6:$FY$331,DK$4,FALSE)</f>
        <v>0</v>
      </c>
      <c r="DL162" s="104">
        <f>VLOOKUP($B162,'Part 3 NNDR3'!$A$6:$FY$331,DL$4,FALSE)</f>
        <v>-190424</v>
      </c>
      <c r="DM162" s="104">
        <f>VLOOKUP($B162,'Part 3 NNDR3'!$A$6:$FY$331,DM$4,FALSE)</f>
        <v>0</v>
      </c>
      <c r="DN162" s="104">
        <f>VLOOKUP($B162,'Part 3 NNDR3'!$A$6:$FY$331,DN$4,FALSE)</f>
        <v>-190424</v>
      </c>
      <c r="DO162" s="104">
        <f>VLOOKUP($B162,'Part 3 NNDR3'!$A$6:$FY$331,DO$4,FALSE)</f>
        <v>-1705</v>
      </c>
      <c r="DP162" s="104">
        <f>VLOOKUP($B162,'Part 3 NNDR3'!$A$6:$FY$331,DP$4,FALSE)</f>
        <v>0</v>
      </c>
      <c r="DQ162" s="104">
        <f>VLOOKUP($B162,'Part 3 NNDR3'!$A$6:$FY$331,DQ$4,FALSE)</f>
        <v>-1705</v>
      </c>
      <c r="DR162" s="104">
        <f>VLOOKUP($B162,'Part 3 NNDR3'!$A$6:$FY$331,DR$4,FALSE)</f>
        <v>0</v>
      </c>
      <c r="DS162" s="104">
        <f>VLOOKUP($B162,'Part 3 NNDR3'!$A$6:$FY$331,DS$4,FALSE)</f>
        <v>0</v>
      </c>
      <c r="DT162" s="104">
        <f>VLOOKUP($B162,'Part 3 NNDR3'!$A$6:$FY$331,DT$4,FALSE)</f>
        <v>0</v>
      </c>
      <c r="DU162" s="104">
        <f>VLOOKUP($B162,'Part 3 NNDR3'!$A$6:$FY$331,DU$4,FALSE)</f>
        <v>-11393</v>
      </c>
      <c r="DV162" s="104">
        <f>VLOOKUP($B162,'Part 3 NNDR3'!$A$6:$FY$331,DV$4,FALSE)</f>
        <v>0</v>
      </c>
      <c r="DW162" s="104">
        <f>VLOOKUP($B162,'Part 3 NNDR3'!$A$6:$FY$331,DW$4,FALSE)</f>
        <v>-11393</v>
      </c>
      <c r="DX162" s="104">
        <f>VLOOKUP($B162,'Part 3 NNDR3'!$A$6:$FY$331,DX$4,FALSE)</f>
        <v>0</v>
      </c>
      <c r="DY162" s="104">
        <f>VLOOKUP($B162,'Part 3 NNDR3'!$A$6:$FY$331,DY$4,FALSE)</f>
        <v>0</v>
      </c>
      <c r="DZ162" s="104">
        <f>VLOOKUP($B162,'Part 3 NNDR3'!$A$6:$FY$331,DZ$4,FALSE)</f>
        <v>0</v>
      </c>
      <c r="EA162" s="104">
        <f>VLOOKUP($B162,'Part 3 NNDR3'!$A$6:$FY$331,EA$4,FALSE)</f>
        <v>-1160398</v>
      </c>
      <c r="EB162" s="104">
        <f>VLOOKUP($B162,'Part 3 NNDR3'!$A$6:$FY$331,EB$4,FALSE)</f>
        <v>0</v>
      </c>
      <c r="EC162" s="104">
        <f>VLOOKUP($B162,'Part 3 NNDR3'!$A$6:$FY$331,EC$4,FALSE)</f>
        <v>-1160398</v>
      </c>
      <c r="ED162" s="104">
        <f>VLOOKUP($B162,'Part 3 NNDR3'!$A$6:$FY$331,ED$4,FALSE)</f>
        <v>0</v>
      </c>
      <c r="EE162" s="104">
        <f>VLOOKUP($B162,'Part 3 NNDR3'!$A$6:$FY$331,EE$4,FALSE)</f>
        <v>0</v>
      </c>
      <c r="EF162" s="104">
        <f>VLOOKUP($B162,'Part 3 NNDR3'!$A$6:$FY$331,EF$4,FALSE)</f>
        <v>0</v>
      </c>
      <c r="EG162" s="104">
        <f>VLOOKUP($B162,'Part 3 NNDR3'!$A$6:$FY$331,EG$4,FALSE)</f>
        <v>0</v>
      </c>
      <c r="EH162" s="104">
        <f>VLOOKUP($B162,'Part 3 NNDR3'!$A$6:$FY$331,EH$4,FALSE)</f>
        <v>0</v>
      </c>
      <c r="EI162" s="104">
        <f>VLOOKUP($B162,'Part 3 NNDR3'!$A$6:$FY$331,EI$4,FALSE)</f>
        <v>0</v>
      </c>
      <c r="EJ162" s="104">
        <f>VLOOKUP($B162,'Part 3 NNDR3'!$A$6:$FY$331,EJ$4,FALSE)</f>
        <v>0</v>
      </c>
      <c r="EK162" s="104">
        <f>VLOOKUP($B162,'Part 3 NNDR3'!$A$6:$FY$331,EK$4,FALSE)</f>
        <v>0</v>
      </c>
      <c r="EL162" s="104">
        <f>VLOOKUP($B162,'Part 3 NNDR3'!$A$6:$FY$331,EL$4,FALSE)</f>
        <v>0</v>
      </c>
      <c r="EM162" s="104">
        <f>VLOOKUP($B162,'Part 3 NNDR3'!$A$6:$FY$331,EM$4,FALSE)</f>
        <v>-9760</v>
      </c>
      <c r="EN162" s="104">
        <f>VLOOKUP($B162,'Part 3 NNDR3'!$A$6:$FY$331,EN$4,FALSE)</f>
        <v>0</v>
      </c>
      <c r="EO162" s="104">
        <f>VLOOKUP($B162,'Part 3 NNDR3'!$A$6:$FY$331,EO$4,FALSE)</f>
        <v>-9760</v>
      </c>
      <c r="EP162" s="104">
        <f>VLOOKUP($B162,'Part 3 NNDR3'!$A$6:$FY$331,EP$4,FALSE)</f>
        <v>-1183256</v>
      </c>
      <c r="EQ162" s="104">
        <f>VLOOKUP($B162,'Part 3 NNDR3'!$A$6:$FY$331,EQ$4,FALSE)</f>
        <v>0</v>
      </c>
      <c r="ER162" s="104">
        <f>VLOOKUP($B162,'Part 3 NNDR3'!$A$6:$FY$331,ER$4,FALSE)</f>
        <v>-1183256</v>
      </c>
      <c r="ES162" s="104">
        <f>VLOOKUP($B162,'Part 3 NNDR3'!$A$6:$FY$331,ES$4,FALSE)</f>
        <v>0</v>
      </c>
      <c r="ET162" s="104">
        <f>VLOOKUP($B162,'Part 3 NNDR3'!$A$6:$FY$331,ET$4,FALSE)</f>
        <v>0</v>
      </c>
      <c r="EU162" s="104">
        <f>VLOOKUP($B162,'Part 3 NNDR3'!$A$6:$FY$331,EU$4,FALSE)</f>
        <v>0</v>
      </c>
      <c r="EV162" s="104">
        <f>VLOOKUP($B162,'Part 3 NNDR3'!$A$6:$FY$331,EV$4,FALSE)</f>
        <v>0</v>
      </c>
      <c r="EW162" s="104">
        <f>VLOOKUP($B162,'Part 3 NNDR3'!$A$6:$FY$331,EW$4,FALSE)</f>
        <v>0</v>
      </c>
      <c r="EX162" s="104">
        <f>VLOOKUP($B162,'Part 3 NNDR3'!$A$6:$FY$331,EX$4,FALSE)</f>
        <v>0</v>
      </c>
      <c r="EY162" s="104">
        <f>VLOOKUP($B162,'Part 3 NNDR3'!$A$6:$FY$331,EY$4,FALSE)</f>
        <v>0</v>
      </c>
      <c r="EZ162" s="104">
        <f>VLOOKUP($B162,'Part 3 NNDR3'!$A$6:$FY$331,EZ$4,FALSE)</f>
        <v>0</v>
      </c>
      <c r="FA162" s="104">
        <f>VLOOKUP($B162,'Part 3 NNDR3'!$A$6:$FY$331,FA$4,FALSE)</f>
        <v>0</v>
      </c>
      <c r="FB162" s="104">
        <f>VLOOKUP($B162,'Part 3 NNDR3'!$A$6:$FY$331,FB$4,FALSE)</f>
        <v>77604740</v>
      </c>
      <c r="FC162" s="104">
        <f>VLOOKUP($B162,'Part 3 NNDR3'!$A$6:$FY$331,FC$4,FALSE)</f>
        <v>0</v>
      </c>
      <c r="FD162" s="104">
        <f>VLOOKUP($B162,'Part 3 NNDR3'!$A$6:$FY$331,FD$4,FALSE)</f>
        <v>77604740</v>
      </c>
      <c r="FE162" s="104">
        <f>VLOOKUP($B162,'Part 3 NNDR3'!$A$6:$FY$331,FE$4,FALSE)</f>
        <v>7034</v>
      </c>
      <c r="FF162" s="104">
        <f>VLOOKUP($B162,'Part 3 NNDR3'!$A$6:$FY$331,FF$4,FALSE)</f>
        <v>0</v>
      </c>
      <c r="FG162" s="104">
        <f>VLOOKUP($B162,'Part 3 NNDR3'!$A$6:$FY$331,FG$4,FALSE)</f>
        <v>7034</v>
      </c>
      <c r="FH162" s="104">
        <f>VLOOKUP($B162,'Part 3 NNDR3'!$A$6:$FY$331,FH$4,FALSE)</f>
        <v>-6734197</v>
      </c>
      <c r="FI162" s="104">
        <f>VLOOKUP($B162,'Part 3 NNDR3'!$A$6:$FY$331,FI$4,FALSE)</f>
        <v>0</v>
      </c>
      <c r="FJ162" s="104">
        <f>VLOOKUP($B162,'Part 3 NNDR3'!$A$6:$FY$331,FJ$4,FALSE)</f>
        <v>-6734197</v>
      </c>
      <c r="FK162" s="104">
        <f>VLOOKUP($B162,'Part 3 NNDR3'!$A$6:$FY$331,FK$4,FALSE)</f>
        <v>-2177514</v>
      </c>
      <c r="FL162" s="104">
        <f>VLOOKUP($B162,'Part 3 NNDR3'!$A$6:$FY$331,FL$4,FALSE)</f>
        <v>0</v>
      </c>
      <c r="FM162" s="104">
        <f>VLOOKUP($B162,'Part 3 NNDR3'!$A$6:$FY$331,FM$4,FALSE)</f>
        <v>-2177514</v>
      </c>
      <c r="FN162" s="104">
        <f>VLOOKUP($B162,'Part 3 NNDR3'!$A$6:$FY$331,FN$4,FALSE)</f>
        <v>-190424</v>
      </c>
      <c r="FO162" s="104">
        <f>VLOOKUP($B162,'Part 3 NNDR3'!$A$6:$FY$331,FO$4,FALSE)</f>
        <v>0</v>
      </c>
      <c r="FP162" s="104">
        <f>VLOOKUP($B162,'Part 3 NNDR3'!$A$6:$FY$331,FP$4,FALSE)</f>
        <v>-190424</v>
      </c>
      <c r="FQ162" s="104">
        <f>VLOOKUP($B162,'Part 3 NNDR3'!$A$6:$FY$331,FQ$4,FALSE)</f>
        <v>-1183256</v>
      </c>
      <c r="FR162" s="104">
        <f>VLOOKUP($B162,'Part 3 NNDR3'!$A$6:$FY$331,FR$4,FALSE)</f>
        <v>0</v>
      </c>
      <c r="FS162" s="104">
        <f>VLOOKUP($B162,'Part 3 NNDR3'!$A$6:$FY$331,FS$4,FALSE)</f>
        <v>-1183256</v>
      </c>
      <c r="FT162" s="104">
        <f>VLOOKUP($B162,'Part 3 NNDR3'!$A$6:$FY$331,FT$4,FALSE)</f>
        <v>0</v>
      </c>
      <c r="FU162" s="104">
        <f>VLOOKUP($B162,'Part 3 NNDR3'!$A$6:$FY$331,FU$4,FALSE)</f>
        <v>0</v>
      </c>
      <c r="FV162" s="104">
        <f>VLOOKUP($B162,'Part 3 NNDR3'!$A$6:$FY$331,FV$4,FALSE)</f>
        <v>0</v>
      </c>
      <c r="FW162" s="104">
        <f>VLOOKUP($B162,'Part 3 NNDR3'!$A$6:$FY$331,FW$4,FALSE)</f>
        <v>-10278357</v>
      </c>
      <c r="FX162" s="104">
        <f>VLOOKUP($B162,'Part 3 NNDR3'!$A$6:$FY$331,FX$4,FALSE)</f>
        <v>0</v>
      </c>
      <c r="FY162" s="104">
        <f>VLOOKUP($B162,'Part 3 NNDR3'!$A$6:$FY$331,FY$4,FALSE)</f>
        <v>-10278357</v>
      </c>
      <c r="FZ162" s="104">
        <f>VLOOKUP($B162,'Part 3 NNDR3'!$A$6:$FY$331,FZ$4,FALSE)</f>
        <v>67326383</v>
      </c>
      <c r="GA162" s="104">
        <f>VLOOKUP($B162,'Part 3 NNDR3'!$A$6:$FY$331,GA$4,FALSE)</f>
        <v>0</v>
      </c>
      <c r="GB162" s="104">
        <f>VLOOKUP($B162,'Part 3 NNDR3'!$A$6:$FY$331,GB$4,FALSE)</f>
        <v>67326383</v>
      </c>
      <c r="GC162" s="105" t="str">
        <f>VLOOKUP($B162,'Data (Updated)'!$C$4:$E$329,2,FALSE)</f>
        <v>NA</v>
      </c>
      <c r="GD162" s="106" t="str">
        <f>VLOOKUP($B162,'Data (Updated)'!$C$4:$E$329,3,FALSE)</f>
        <v>E6102</v>
      </c>
    </row>
    <row r="163" spans="1:186" ht="12.75" x14ac:dyDescent="0.2">
      <c r="A163" s="75">
        <v>158</v>
      </c>
      <c r="B163" s="100" t="s">
        <v>418</v>
      </c>
      <c r="C163" s="101" t="s">
        <v>941</v>
      </c>
      <c r="D163" s="102" t="s">
        <v>942</v>
      </c>
      <c r="E163" s="103" t="s">
        <v>417</v>
      </c>
      <c r="F163" s="104">
        <f>VLOOKUP($B163,'Part 3 NNDR3'!$A$6:$FY$331,F$4,FALSE)</f>
        <v>0</v>
      </c>
      <c r="G163" s="104">
        <f>VLOOKUP($B163,'Part 3 NNDR3'!$A$6:$FY$331,G$4,FALSE)</f>
        <v>0</v>
      </c>
      <c r="H163" s="104">
        <f>VLOOKUP($B163,'Part 3 NNDR3'!$A$6:$FY$331,H$4,FALSE)</f>
        <v>0</v>
      </c>
      <c r="I163" s="104">
        <f>VLOOKUP($B163,'Part 3 NNDR3'!$A$6:$FY$331,I$4,FALSE)</f>
        <v>-2314</v>
      </c>
      <c r="J163" s="104">
        <f>VLOOKUP($B163,'Part 3 NNDR3'!$A$6:$FY$331,J$4,FALSE)</f>
        <v>0</v>
      </c>
      <c r="K163" s="104">
        <f>VLOOKUP($B163,'Part 3 NNDR3'!$A$6:$FY$331,K$4,FALSE)</f>
        <v>-2314</v>
      </c>
      <c r="L163" s="104">
        <f>VLOOKUP($B163,'Part 3 NNDR3'!$A$6:$FY$331,L$4,FALSE)</f>
        <v>0</v>
      </c>
      <c r="M163" s="104">
        <f>VLOOKUP($B163,'Part 3 NNDR3'!$A$6:$FY$331,M$4,FALSE)</f>
        <v>0</v>
      </c>
      <c r="N163" s="104">
        <f>VLOOKUP($B163,'Part 3 NNDR3'!$A$6:$FY$331,N$4,FALSE)</f>
        <v>0</v>
      </c>
      <c r="O163" s="104">
        <f>VLOOKUP($B163,'Part 3 NNDR3'!$A$6:$FY$331,O$4,FALSE)</f>
        <v>28530</v>
      </c>
      <c r="P163" s="104">
        <f>VLOOKUP($B163,'Part 3 NNDR3'!$A$6:$FY$331,P$4,FALSE)</f>
        <v>0</v>
      </c>
      <c r="Q163" s="104">
        <f>VLOOKUP($B163,'Part 3 NNDR3'!$A$6:$FY$331,Q$4,FALSE)</f>
        <v>28530</v>
      </c>
      <c r="R163" s="104">
        <f>VLOOKUP($B163,'Part 3 NNDR3'!$A$6:$FY$331,R$4,FALSE)</f>
        <v>26216</v>
      </c>
      <c r="S163" s="104">
        <f>VLOOKUP($B163,'Part 3 NNDR3'!$A$6:$FY$331,S$4,FALSE)</f>
        <v>0</v>
      </c>
      <c r="T163" s="104">
        <f>VLOOKUP($B163,'Part 3 NNDR3'!$A$6:$FY$331,T$4,FALSE)</f>
        <v>26216</v>
      </c>
      <c r="U163" s="104">
        <f>VLOOKUP($B163,'Part 3 NNDR3'!$A$6:$FY$331,U$4,FALSE)</f>
        <v>-2477921</v>
      </c>
      <c r="V163" s="104">
        <f>VLOOKUP($B163,'Part 3 NNDR3'!$A$6:$FY$331,V$4,FALSE)</f>
        <v>0</v>
      </c>
      <c r="W163" s="104">
        <f>VLOOKUP($B163,'Part 3 NNDR3'!$A$6:$FY$331,W$4,FALSE)</f>
        <v>-2477921</v>
      </c>
      <c r="X163" s="104">
        <f>VLOOKUP($B163,'Part 3 NNDR3'!$A$6:$FY$331,X$4,FALSE)</f>
        <v>-3902</v>
      </c>
      <c r="Y163" s="104">
        <f>VLOOKUP($B163,'Part 3 NNDR3'!$A$6:$FY$331,Y$4,FALSE)</f>
        <v>0</v>
      </c>
      <c r="Z163" s="104">
        <f>VLOOKUP($B163,'Part 3 NNDR3'!$A$6:$FY$331,Z$4,FALSE)</f>
        <v>-3902</v>
      </c>
      <c r="AA163" s="104">
        <f>VLOOKUP($B163,'Part 3 NNDR3'!$A$6:$FY$331,AA$4,FALSE)</f>
        <v>-203702</v>
      </c>
      <c r="AB163" s="104">
        <f>VLOOKUP($B163,'Part 3 NNDR3'!$A$6:$FY$331,AB$4,FALSE)</f>
        <v>0</v>
      </c>
      <c r="AC163" s="104">
        <f>VLOOKUP($B163,'Part 3 NNDR3'!$A$6:$FY$331,AC$4,FALSE)</f>
        <v>-203702</v>
      </c>
      <c r="AD163" s="104">
        <f>VLOOKUP($B163,'Part 3 NNDR3'!$A$6:$FY$331,AD$4,FALSE)</f>
        <v>-203702</v>
      </c>
      <c r="AE163" s="104">
        <f>VLOOKUP($B163,'Part 3 NNDR3'!$A$6:$FY$331,AE$4,FALSE)</f>
        <v>0</v>
      </c>
      <c r="AF163" s="104">
        <f>VLOOKUP($B163,'Part 3 NNDR3'!$A$6:$FY$331,AF$4,FALSE)</f>
        <v>-203702</v>
      </c>
      <c r="AG163" s="104">
        <f>VLOOKUP($B163,'Part 3 NNDR3'!$A$6:$FY$331,AG$4,FALSE)</f>
        <v>0</v>
      </c>
      <c r="AH163" s="104">
        <f>VLOOKUP($B163,'Part 3 NNDR3'!$A$6:$FY$331,AH$4,FALSE)</f>
        <v>0</v>
      </c>
      <c r="AI163" s="104">
        <f>VLOOKUP($B163,'Part 3 NNDR3'!$A$6:$FY$331,AI$4,FALSE)</f>
        <v>0</v>
      </c>
      <c r="AJ163" s="104">
        <f>VLOOKUP($B163,'Part 3 NNDR3'!$A$6:$FY$331,AJ$4,FALSE)</f>
        <v>1601289</v>
      </c>
      <c r="AK163" s="104">
        <f>VLOOKUP($B163,'Part 3 NNDR3'!$A$6:$FY$331,AK$4,FALSE)</f>
        <v>0</v>
      </c>
      <c r="AL163" s="104">
        <f>VLOOKUP($B163,'Part 3 NNDR3'!$A$6:$FY$331,AL$4,FALSE)</f>
        <v>1601289</v>
      </c>
      <c r="AM163" s="104">
        <f>VLOOKUP($B163,'Part 3 NNDR3'!$A$6:$FY$331,AM$4,FALSE)</f>
        <v>-15272</v>
      </c>
      <c r="AN163" s="104">
        <f>VLOOKUP($B163,'Part 3 NNDR3'!$A$6:$FY$331,AN$4,FALSE)</f>
        <v>0</v>
      </c>
      <c r="AO163" s="104">
        <f>VLOOKUP($B163,'Part 3 NNDR3'!$A$6:$FY$331,AO$4,FALSE)</f>
        <v>-15272</v>
      </c>
      <c r="AP163" s="104">
        <f>VLOOKUP($B163,'Part 3 NNDR3'!$A$6:$FY$331,AP$4,FALSE)</f>
        <v>-4055344</v>
      </c>
      <c r="AQ163" s="104">
        <f>VLOOKUP($B163,'Part 3 NNDR3'!$A$6:$FY$331,AQ$4,FALSE)</f>
        <v>0</v>
      </c>
      <c r="AR163" s="104">
        <f>VLOOKUP($B163,'Part 3 NNDR3'!$A$6:$FY$331,AR$4,FALSE)</f>
        <v>-4055344</v>
      </c>
      <c r="AS163" s="104">
        <f>VLOOKUP($B163,'Part 3 NNDR3'!$A$6:$FY$331,AS$4,FALSE)</f>
        <v>-120472</v>
      </c>
      <c r="AT163" s="104">
        <f>VLOOKUP($B163,'Part 3 NNDR3'!$A$6:$FY$331,AT$4,FALSE)</f>
        <v>0</v>
      </c>
      <c r="AU163" s="104">
        <f>VLOOKUP($B163,'Part 3 NNDR3'!$A$6:$FY$331,AU$4,FALSE)</f>
        <v>-120472</v>
      </c>
      <c r="AV163" s="104">
        <f>VLOOKUP($B163,'Part 3 NNDR3'!$A$6:$FY$331,AV$4,FALSE)</f>
        <v>-104374</v>
      </c>
      <c r="AW163" s="104">
        <f>VLOOKUP($B163,'Part 3 NNDR3'!$A$6:$FY$331,AW$4,FALSE)</f>
        <v>0</v>
      </c>
      <c r="AX163" s="104">
        <f>VLOOKUP($B163,'Part 3 NNDR3'!$A$6:$FY$331,AX$4,FALSE)</f>
        <v>-104374</v>
      </c>
      <c r="AY163" s="104">
        <f>VLOOKUP($B163,'Part 3 NNDR3'!$A$6:$FY$331,AY$4,FALSE)</f>
        <v>0</v>
      </c>
      <c r="AZ163" s="104">
        <f>VLOOKUP($B163,'Part 3 NNDR3'!$A$6:$FY$331,AZ$4,FALSE)</f>
        <v>0</v>
      </c>
      <c r="BA163" s="104">
        <f>VLOOKUP($B163,'Part 3 NNDR3'!$A$6:$FY$331,BA$4,FALSE)</f>
        <v>0</v>
      </c>
      <c r="BB163" s="104">
        <f>VLOOKUP($B163,'Part 3 NNDR3'!$A$6:$FY$331,BB$4,FALSE)</f>
        <v>-3901</v>
      </c>
      <c r="BC163" s="104">
        <f>VLOOKUP($B163,'Part 3 NNDR3'!$A$6:$FY$331,BC$4,FALSE)</f>
        <v>0</v>
      </c>
      <c r="BD163" s="104">
        <f>VLOOKUP($B163,'Part 3 NNDR3'!$A$6:$FY$331,BD$4,FALSE)</f>
        <v>-3901</v>
      </c>
      <c r="BE163" s="104">
        <f>VLOOKUP($B163,'Part 3 NNDR3'!$A$6:$FY$331,BE$4,FALSE)</f>
        <v>0</v>
      </c>
      <c r="BF163" s="104">
        <f>VLOOKUP($B163,'Part 3 NNDR3'!$A$6:$FY$331,BF$4,FALSE)</f>
        <v>0</v>
      </c>
      <c r="BG163" s="104">
        <f>VLOOKUP($B163,'Part 3 NNDR3'!$A$6:$FY$331,BG$4,FALSE)</f>
        <v>0</v>
      </c>
      <c r="BH163" s="104">
        <f>VLOOKUP($B163,'Part 3 NNDR3'!$A$6:$FY$331,BH$4,FALSE)</f>
        <v>-5379697</v>
      </c>
      <c r="BI163" s="104">
        <f>VLOOKUP($B163,'Part 3 NNDR3'!$A$6:$FY$331,BI$4,FALSE)</f>
        <v>0</v>
      </c>
      <c r="BJ163" s="104">
        <f>VLOOKUP($B163,'Part 3 NNDR3'!$A$6:$FY$331,BJ$4,FALSE)</f>
        <v>-5379697</v>
      </c>
      <c r="BK163" s="104">
        <f>VLOOKUP($B163,'Part 3 NNDR3'!$A$6:$FY$331,BK$4,FALSE)</f>
        <v>-88051</v>
      </c>
      <c r="BL163" s="104">
        <f>VLOOKUP($B163,'Part 3 NNDR3'!$A$6:$FY$331,BL$4,FALSE)</f>
        <v>0</v>
      </c>
      <c r="BM163" s="104">
        <f>VLOOKUP($B163,'Part 3 NNDR3'!$A$6:$FY$331,BM$4,FALSE)</f>
        <v>-88051</v>
      </c>
      <c r="BN163" s="104">
        <f>VLOOKUP($B163,'Part 3 NNDR3'!$A$6:$FY$331,BN$4,FALSE)</f>
        <v>-72031</v>
      </c>
      <c r="BO163" s="104">
        <f>VLOOKUP($B163,'Part 3 NNDR3'!$A$6:$FY$331,BO$4,FALSE)</f>
        <v>0</v>
      </c>
      <c r="BP163" s="104">
        <f>VLOOKUP($B163,'Part 3 NNDR3'!$A$6:$FY$331,BP$4,FALSE)</f>
        <v>-72031</v>
      </c>
      <c r="BQ163" s="104">
        <f>VLOOKUP($B163,'Part 3 NNDR3'!$A$6:$FY$331,BQ$4,FALSE)</f>
        <v>-2356682</v>
      </c>
      <c r="BR163" s="104">
        <f>VLOOKUP($B163,'Part 3 NNDR3'!$A$6:$FY$331,BR$4,FALSE)</f>
        <v>0</v>
      </c>
      <c r="BS163" s="104">
        <f>VLOOKUP($B163,'Part 3 NNDR3'!$A$6:$FY$331,BS$4,FALSE)</f>
        <v>-2356682</v>
      </c>
      <c r="BT163" s="104">
        <f>VLOOKUP($B163,'Part 3 NNDR3'!$A$6:$FY$331,BT$4,FALSE)</f>
        <v>157344</v>
      </c>
      <c r="BU163" s="104">
        <f>VLOOKUP($B163,'Part 3 NNDR3'!$A$6:$FY$331,BU$4,FALSE)</f>
        <v>0</v>
      </c>
      <c r="BV163" s="104">
        <f>VLOOKUP($B163,'Part 3 NNDR3'!$A$6:$FY$331,BV$4,FALSE)</f>
        <v>157344</v>
      </c>
      <c r="BW163" s="104">
        <f>VLOOKUP($B163,'Part 3 NNDR3'!$A$6:$FY$331,BW$4,FALSE)</f>
        <v>-2359420</v>
      </c>
      <c r="BX163" s="104">
        <f>VLOOKUP($B163,'Part 3 NNDR3'!$A$6:$FY$331,BX$4,FALSE)</f>
        <v>0</v>
      </c>
      <c r="BY163" s="104">
        <f>VLOOKUP($B163,'Part 3 NNDR3'!$A$6:$FY$331,BY$4,FALSE)</f>
        <v>-2359420</v>
      </c>
      <c r="BZ163" s="104">
        <f>VLOOKUP($B163,'Part 3 NNDR3'!$A$6:$FY$331,BZ$4,FALSE)</f>
        <v>-141252</v>
      </c>
      <c r="CA163" s="104">
        <f>VLOOKUP($B163,'Part 3 NNDR3'!$A$6:$FY$331,CA$4,FALSE)</f>
        <v>0</v>
      </c>
      <c r="CB163" s="104">
        <f>VLOOKUP($B163,'Part 3 NNDR3'!$A$6:$FY$331,CB$4,FALSE)</f>
        <v>-141252</v>
      </c>
      <c r="CC163" s="104">
        <f>VLOOKUP($B163,'Part 3 NNDR3'!$A$6:$FY$331,CC$4,FALSE)</f>
        <v>-321</v>
      </c>
      <c r="CD163" s="104">
        <f>VLOOKUP($B163,'Part 3 NNDR3'!$A$6:$FY$331,CD$4,FALSE)</f>
        <v>0</v>
      </c>
      <c r="CE163" s="104">
        <f>VLOOKUP($B163,'Part 3 NNDR3'!$A$6:$FY$331,CE$4,FALSE)</f>
        <v>-321</v>
      </c>
      <c r="CF163" s="104">
        <f>VLOOKUP($B163,'Part 3 NNDR3'!$A$6:$FY$331,CF$4,FALSE)</f>
        <v>-5459</v>
      </c>
      <c r="CG163" s="104">
        <f>VLOOKUP($B163,'Part 3 NNDR3'!$A$6:$FY$331,CG$4,FALSE)</f>
        <v>0</v>
      </c>
      <c r="CH163" s="104">
        <f>VLOOKUP($B163,'Part 3 NNDR3'!$A$6:$FY$331,CH$4,FALSE)</f>
        <v>-5459</v>
      </c>
      <c r="CI163" s="104">
        <f>VLOOKUP($B163,'Part 3 NNDR3'!$A$6:$FY$331,CI$4,FALSE)</f>
        <v>0</v>
      </c>
      <c r="CJ163" s="104">
        <f>VLOOKUP($B163,'Part 3 NNDR3'!$A$6:$FY$331,CJ$4,FALSE)</f>
        <v>0</v>
      </c>
      <c r="CK163" s="104">
        <f>VLOOKUP($B163,'Part 3 NNDR3'!$A$6:$FY$331,CK$4,FALSE)</f>
        <v>0</v>
      </c>
      <c r="CL163" s="104">
        <f>VLOOKUP($B163,'Part 3 NNDR3'!$A$6:$FY$331,CL$4,FALSE)</f>
        <v>-7740</v>
      </c>
      <c r="CM163" s="104">
        <f>VLOOKUP($B163,'Part 3 NNDR3'!$A$6:$FY$331,CM$4,FALSE)</f>
        <v>0</v>
      </c>
      <c r="CN163" s="104">
        <f>VLOOKUP($B163,'Part 3 NNDR3'!$A$6:$FY$331,CN$4,FALSE)</f>
        <v>-7740</v>
      </c>
      <c r="CO163" s="104">
        <f>VLOOKUP($B163,'Part 3 NNDR3'!$A$6:$FY$331,CO$4,FALSE)</f>
        <v>0</v>
      </c>
      <c r="CP163" s="104">
        <f>VLOOKUP($B163,'Part 3 NNDR3'!$A$6:$FY$331,CP$4,FALSE)</f>
        <v>0</v>
      </c>
      <c r="CQ163" s="104">
        <f>VLOOKUP($B163,'Part 3 NNDR3'!$A$6:$FY$331,CQ$4,FALSE)</f>
        <v>0</v>
      </c>
      <c r="CR163" s="104">
        <f>VLOOKUP($B163,'Part 3 NNDR3'!$A$6:$FY$331,CR$4,FALSE)</f>
        <v>-3439</v>
      </c>
      <c r="CS163" s="104">
        <f>VLOOKUP($B163,'Part 3 NNDR3'!$A$6:$FY$331,CS$4,FALSE)</f>
        <v>0</v>
      </c>
      <c r="CT163" s="104">
        <f>VLOOKUP($B163,'Part 3 NNDR3'!$A$6:$FY$331,CT$4,FALSE)</f>
        <v>-3439</v>
      </c>
      <c r="CU163" s="104">
        <f>VLOOKUP($B163,'Part 3 NNDR3'!$A$6:$FY$331,CU$4,FALSE)</f>
        <v>0</v>
      </c>
      <c r="CV163" s="104">
        <f>VLOOKUP($B163,'Part 3 NNDR3'!$A$6:$FY$331,CV$4,FALSE)</f>
        <v>0</v>
      </c>
      <c r="CW163" s="104">
        <f>VLOOKUP($B163,'Part 3 NNDR3'!$A$6:$FY$331,CW$4,FALSE)</f>
        <v>0</v>
      </c>
      <c r="CX163" s="104">
        <f>VLOOKUP($B163,'Part 3 NNDR3'!$A$6:$FY$331,CX$4,FALSE)</f>
        <v>0</v>
      </c>
      <c r="CY163" s="104">
        <f>VLOOKUP($B163,'Part 3 NNDR3'!$A$6:$FY$331,CY$4,FALSE)</f>
        <v>0</v>
      </c>
      <c r="CZ163" s="104">
        <f>VLOOKUP($B163,'Part 3 NNDR3'!$A$6:$FY$331,CZ$4,FALSE)</f>
        <v>0</v>
      </c>
      <c r="DA163" s="104">
        <f>VLOOKUP($B163,'Part 3 NNDR3'!$A$6:$FY$331,DA$4,FALSE)</f>
        <v>0</v>
      </c>
      <c r="DB163" s="104">
        <f>VLOOKUP($B163,'Part 3 NNDR3'!$A$6:$FY$331,DB$4,FALSE)</f>
        <v>0</v>
      </c>
      <c r="DC163" s="104">
        <f>VLOOKUP($B163,'Part 3 NNDR3'!$A$6:$FY$331,DC$4,FALSE)</f>
        <v>0</v>
      </c>
      <c r="DD163" s="104">
        <f>VLOOKUP($B163,'Part 3 NNDR3'!$A$6:$FY$331,DD$4,FALSE)</f>
        <v>0</v>
      </c>
      <c r="DE163" s="104">
        <f>VLOOKUP($B163,'Part 3 NNDR3'!$A$6:$FY$331,DE$4,FALSE)</f>
        <v>0</v>
      </c>
      <c r="DF163" s="104">
        <f>VLOOKUP($B163,'Part 3 NNDR3'!$A$6:$FY$331,DF$4,FALSE)</f>
        <v>0</v>
      </c>
      <c r="DG163" s="104">
        <f>VLOOKUP($B163,'Part 3 NNDR3'!$A$6:$FY$331,DG$4,FALSE)</f>
        <v>0</v>
      </c>
      <c r="DH163" s="104">
        <f>VLOOKUP($B163,'Part 3 NNDR3'!$A$6:$FY$331,DH$4,FALSE)</f>
        <v>0</v>
      </c>
      <c r="DI163" s="104">
        <f>VLOOKUP($B163,'Part 3 NNDR3'!$A$6:$FY$331,DI$4,FALSE)</f>
        <v>0</v>
      </c>
      <c r="DJ163" s="104">
        <f>VLOOKUP($B163,'Part 3 NNDR3'!$A$6:$FY$331,DJ$4,FALSE)</f>
        <v>0</v>
      </c>
      <c r="DK163" s="104">
        <f>VLOOKUP($B163,'Part 3 NNDR3'!$A$6:$FY$331,DK$4,FALSE)</f>
        <v>0</v>
      </c>
      <c r="DL163" s="104">
        <f>VLOOKUP($B163,'Part 3 NNDR3'!$A$6:$FY$331,DL$4,FALSE)</f>
        <v>-158211</v>
      </c>
      <c r="DM163" s="104">
        <f>VLOOKUP($B163,'Part 3 NNDR3'!$A$6:$FY$331,DM$4,FALSE)</f>
        <v>0</v>
      </c>
      <c r="DN163" s="104">
        <f>VLOOKUP($B163,'Part 3 NNDR3'!$A$6:$FY$331,DN$4,FALSE)</f>
        <v>-158211</v>
      </c>
      <c r="DO163" s="104">
        <f>VLOOKUP($B163,'Part 3 NNDR3'!$A$6:$FY$331,DO$4,FALSE)</f>
        <v>0</v>
      </c>
      <c r="DP163" s="104">
        <f>VLOOKUP($B163,'Part 3 NNDR3'!$A$6:$FY$331,DP$4,FALSE)</f>
        <v>0</v>
      </c>
      <c r="DQ163" s="104">
        <f>VLOOKUP($B163,'Part 3 NNDR3'!$A$6:$FY$331,DQ$4,FALSE)</f>
        <v>0</v>
      </c>
      <c r="DR163" s="104">
        <f>VLOOKUP($B163,'Part 3 NNDR3'!$A$6:$FY$331,DR$4,FALSE)</f>
        <v>0</v>
      </c>
      <c r="DS163" s="104">
        <f>VLOOKUP($B163,'Part 3 NNDR3'!$A$6:$FY$331,DS$4,FALSE)</f>
        <v>0</v>
      </c>
      <c r="DT163" s="104">
        <f>VLOOKUP($B163,'Part 3 NNDR3'!$A$6:$FY$331,DT$4,FALSE)</f>
        <v>0</v>
      </c>
      <c r="DU163" s="104">
        <f>VLOOKUP($B163,'Part 3 NNDR3'!$A$6:$FY$331,DU$4,FALSE)</f>
        <v>-84284</v>
      </c>
      <c r="DV163" s="104">
        <f>VLOOKUP($B163,'Part 3 NNDR3'!$A$6:$FY$331,DV$4,FALSE)</f>
        <v>0</v>
      </c>
      <c r="DW163" s="104">
        <f>VLOOKUP($B163,'Part 3 NNDR3'!$A$6:$FY$331,DW$4,FALSE)</f>
        <v>-84284</v>
      </c>
      <c r="DX163" s="104">
        <f>VLOOKUP($B163,'Part 3 NNDR3'!$A$6:$FY$331,DX$4,FALSE)</f>
        <v>-36693</v>
      </c>
      <c r="DY163" s="104">
        <f>VLOOKUP($B163,'Part 3 NNDR3'!$A$6:$FY$331,DY$4,FALSE)</f>
        <v>0</v>
      </c>
      <c r="DZ163" s="104">
        <f>VLOOKUP($B163,'Part 3 NNDR3'!$A$6:$FY$331,DZ$4,FALSE)</f>
        <v>-36693</v>
      </c>
      <c r="EA163" s="104">
        <f>VLOOKUP($B163,'Part 3 NNDR3'!$A$6:$FY$331,EA$4,FALSE)</f>
        <v>-869833</v>
      </c>
      <c r="EB163" s="104">
        <f>VLOOKUP($B163,'Part 3 NNDR3'!$A$6:$FY$331,EB$4,FALSE)</f>
        <v>0</v>
      </c>
      <c r="EC163" s="104">
        <f>VLOOKUP($B163,'Part 3 NNDR3'!$A$6:$FY$331,EC$4,FALSE)</f>
        <v>-869833</v>
      </c>
      <c r="ED163" s="104">
        <f>VLOOKUP($B163,'Part 3 NNDR3'!$A$6:$FY$331,ED$4,FALSE)</f>
        <v>-4711</v>
      </c>
      <c r="EE163" s="104">
        <f>VLOOKUP($B163,'Part 3 NNDR3'!$A$6:$FY$331,EE$4,FALSE)</f>
        <v>0</v>
      </c>
      <c r="EF163" s="104">
        <f>VLOOKUP($B163,'Part 3 NNDR3'!$A$6:$FY$331,EF$4,FALSE)</f>
        <v>-4711</v>
      </c>
      <c r="EG163" s="104">
        <f>VLOOKUP($B163,'Part 3 NNDR3'!$A$6:$FY$331,EG$4,FALSE)</f>
        <v>0</v>
      </c>
      <c r="EH163" s="104">
        <f>VLOOKUP($B163,'Part 3 NNDR3'!$A$6:$FY$331,EH$4,FALSE)</f>
        <v>0</v>
      </c>
      <c r="EI163" s="104">
        <f>VLOOKUP($B163,'Part 3 NNDR3'!$A$6:$FY$331,EI$4,FALSE)</f>
        <v>0</v>
      </c>
      <c r="EJ163" s="104">
        <f>VLOOKUP($B163,'Part 3 NNDR3'!$A$6:$FY$331,EJ$4,FALSE)</f>
        <v>0</v>
      </c>
      <c r="EK163" s="104">
        <f>VLOOKUP($B163,'Part 3 NNDR3'!$A$6:$FY$331,EK$4,FALSE)</f>
        <v>0</v>
      </c>
      <c r="EL163" s="104">
        <f>VLOOKUP($B163,'Part 3 NNDR3'!$A$6:$FY$331,EL$4,FALSE)</f>
        <v>0</v>
      </c>
      <c r="EM163" s="104">
        <f>VLOOKUP($B163,'Part 3 NNDR3'!$A$6:$FY$331,EM$4,FALSE)</f>
        <v>-11877</v>
      </c>
      <c r="EN163" s="104">
        <f>VLOOKUP($B163,'Part 3 NNDR3'!$A$6:$FY$331,EN$4,FALSE)</f>
        <v>0</v>
      </c>
      <c r="EO163" s="104">
        <f>VLOOKUP($B163,'Part 3 NNDR3'!$A$6:$FY$331,EO$4,FALSE)</f>
        <v>-11877</v>
      </c>
      <c r="EP163" s="104">
        <f>VLOOKUP($B163,'Part 3 NNDR3'!$A$6:$FY$331,EP$4,FALSE)</f>
        <v>-1007398</v>
      </c>
      <c r="EQ163" s="104">
        <f>VLOOKUP($B163,'Part 3 NNDR3'!$A$6:$FY$331,EQ$4,FALSE)</f>
        <v>0</v>
      </c>
      <c r="ER163" s="104">
        <f>VLOOKUP($B163,'Part 3 NNDR3'!$A$6:$FY$331,ER$4,FALSE)</f>
        <v>-1007398</v>
      </c>
      <c r="ES163" s="104">
        <f>VLOOKUP($B163,'Part 3 NNDR3'!$A$6:$FY$331,ES$4,FALSE)</f>
        <v>0</v>
      </c>
      <c r="ET163" s="104">
        <f>VLOOKUP($B163,'Part 3 NNDR3'!$A$6:$FY$331,ET$4,FALSE)</f>
        <v>0</v>
      </c>
      <c r="EU163" s="104">
        <f>VLOOKUP($B163,'Part 3 NNDR3'!$A$6:$FY$331,EU$4,FALSE)</f>
        <v>0</v>
      </c>
      <c r="EV163" s="104">
        <f>VLOOKUP($B163,'Part 3 NNDR3'!$A$6:$FY$331,EV$4,FALSE)</f>
        <v>0</v>
      </c>
      <c r="EW163" s="104">
        <f>VLOOKUP($B163,'Part 3 NNDR3'!$A$6:$FY$331,EW$4,FALSE)</f>
        <v>0</v>
      </c>
      <c r="EX163" s="104">
        <f>VLOOKUP($B163,'Part 3 NNDR3'!$A$6:$FY$331,EX$4,FALSE)</f>
        <v>0</v>
      </c>
      <c r="EY163" s="104">
        <f>VLOOKUP($B163,'Part 3 NNDR3'!$A$6:$FY$331,EY$4,FALSE)</f>
        <v>0</v>
      </c>
      <c r="EZ163" s="104">
        <f>VLOOKUP($B163,'Part 3 NNDR3'!$A$6:$FY$331,EZ$4,FALSE)</f>
        <v>0</v>
      </c>
      <c r="FA163" s="104">
        <f>VLOOKUP($B163,'Part 3 NNDR3'!$A$6:$FY$331,FA$4,FALSE)</f>
        <v>0</v>
      </c>
      <c r="FB163" s="104">
        <f>VLOOKUP($B163,'Part 3 NNDR3'!$A$6:$FY$331,FB$4,FALSE)</f>
        <v>67486026</v>
      </c>
      <c r="FC163" s="104">
        <f>VLOOKUP($B163,'Part 3 NNDR3'!$A$6:$FY$331,FC$4,FALSE)</f>
        <v>0</v>
      </c>
      <c r="FD163" s="104">
        <f>VLOOKUP($B163,'Part 3 NNDR3'!$A$6:$FY$331,FD$4,FALSE)</f>
        <v>67486026</v>
      </c>
      <c r="FE163" s="104">
        <f>VLOOKUP($B163,'Part 3 NNDR3'!$A$6:$FY$331,FE$4,FALSE)</f>
        <v>26216</v>
      </c>
      <c r="FF163" s="104">
        <f>VLOOKUP($B163,'Part 3 NNDR3'!$A$6:$FY$331,FF$4,FALSE)</f>
        <v>0</v>
      </c>
      <c r="FG163" s="104">
        <f>VLOOKUP($B163,'Part 3 NNDR3'!$A$6:$FY$331,FG$4,FALSE)</f>
        <v>26216</v>
      </c>
      <c r="FH163" s="104">
        <f>VLOOKUP($B163,'Part 3 NNDR3'!$A$6:$FY$331,FH$4,FALSE)</f>
        <v>-5379697</v>
      </c>
      <c r="FI163" s="104">
        <f>VLOOKUP($B163,'Part 3 NNDR3'!$A$6:$FY$331,FI$4,FALSE)</f>
        <v>0</v>
      </c>
      <c r="FJ163" s="104">
        <f>VLOOKUP($B163,'Part 3 NNDR3'!$A$6:$FY$331,FJ$4,FALSE)</f>
        <v>-5379697</v>
      </c>
      <c r="FK163" s="104">
        <f>VLOOKUP($B163,'Part 3 NNDR3'!$A$6:$FY$331,FK$4,FALSE)</f>
        <v>-2359420</v>
      </c>
      <c r="FL163" s="104">
        <f>VLOOKUP($B163,'Part 3 NNDR3'!$A$6:$FY$331,FL$4,FALSE)</f>
        <v>0</v>
      </c>
      <c r="FM163" s="104">
        <f>VLOOKUP($B163,'Part 3 NNDR3'!$A$6:$FY$331,FM$4,FALSE)</f>
        <v>-2359420</v>
      </c>
      <c r="FN163" s="104">
        <f>VLOOKUP($B163,'Part 3 NNDR3'!$A$6:$FY$331,FN$4,FALSE)</f>
        <v>-158211</v>
      </c>
      <c r="FO163" s="104">
        <f>VLOOKUP($B163,'Part 3 NNDR3'!$A$6:$FY$331,FO$4,FALSE)</f>
        <v>0</v>
      </c>
      <c r="FP163" s="104">
        <f>VLOOKUP($B163,'Part 3 NNDR3'!$A$6:$FY$331,FP$4,FALSE)</f>
        <v>-158211</v>
      </c>
      <c r="FQ163" s="104">
        <f>VLOOKUP($B163,'Part 3 NNDR3'!$A$6:$FY$331,FQ$4,FALSE)</f>
        <v>-1007398</v>
      </c>
      <c r="FR163" s="104">
        <f>VLOOKUP($B163,'Part 3 NNDR3'!$A$6:$FY$331,FR$4,FALSE)</f>
        <v>0</v>
      </c>
      <c r="FS163" s="104">
        <f>VLOOKUP($B163,'Part 3 NNDR3'!$A$6:$FY$331,FS$4,FALSE)</f>
        <v>-1007398</v>
      </c>
      <c r="FT163" s="104">
        <f>VLOOKUP($B163,'Part 3 NNDR3'!$A$6:$FY$331,FT$4,FALSE)</f>
        <v>0</v>
      </c>
      <c r="FU163" s="104">
        <f>VLOOKUP($B163,'Part 3 NNDR3'!$A$6:$FY$331,FU$4,FALSE)</f>
        <v>0</v>
      </c>
      <c r="FV163" s="104">
        <f>VLOOKUP($B163,'Part 3 NNDR3'!$A$6:$FY$331,FV$4,FALSE)</f>
        <v>0</v>
      </c>
      <c r="FW163" s="104">
        <f>VLOOKUP($B163,'Part 3 NNDR3'!$A$6:$FY$331,FW$4,FALSE)</f>
        <v>-8878510</v>
      </c>
      <c r="FX163" s="104">
        <f>VLOOKUP($B163,'Part 3 NNDR3'!$A$6:$FY$331,FX$4,FALSE)</f>
        <v>0</v>
      </c>
      <c r="FY163" s="104">
        <f>VLOOKUP($B163,'Part 3 NNDR3'!$A$6:$FY$331,FY$4,FALSE)</f>
        <v>-8878510</v>
      </c>
      <c r="FZ163" s="104">
        <f>VLOOKUP($B163,'Part 3 NNDR3'!$A$6:$FY$331,FZ$4,FALSE)</f>
        <v>58607516</v>
      </c>
      <c r="GA163" s="104">
        <f>VLOOKUP($B163,'Part 3 NNDR3'!$A$6:$FY$331,GA$4,FALSE)</f>
        <v>0</v>
      </c>
      <c r="GB163" s="104">
        <f>VLOOKUP($B163,'Part 3 NNDR3'!$A$6:$FY$331,GB$4,FALSE)</f>
        <v>58607516</v>
      </c>
      <c r="GC163" s="105" t="str">
        <f>VLOOKUP($B163,'Data (Updated)'!$C$4:$E$329,2,FALSE)</f>
        <v>E2221</v>
      </c>
      <c r="GD163" s="106" t="str">
        <f>VLOOKUP($B163,'Data (Updated)'!$C$4:$E$329,3,FALSE)</f>
        <v>E6122</v>
      </c>
    </row>
    <row r="164" spans="1:186" ht="12.75" x14ac:dyDescent="0.2">
      <c r="A164" s="75">
        <v>159</v>
      </c>
      <c r="B164" s="100" t="s">
        <v>420</v>
      </c>
      <c r="C164" s="101" t="s">
        <v>941</v>
      </c>
      <c r="D164" s="102" t="s">
        <v>945</v>
      </c>
      <c r="E164" s="103" t="s">
        <v>419</v>
      </c>
      <c r="F164" s="104">
        <f>VLOOKUP($B164,'Part 3 NNDR3'!$A$6:$FY$331,F$4,FALSE)</f>
        <v>0</v>
      </c>
      <c r="G164" s="104">
        <f>VLOOKUP($B164,'Part 3 NNDR3'!$A$6:$FY$331,G$4,FALSE)</f>
        <v>0</v>
      </c>
      <c r="H164" s="104">
        <f>VLOOKUP($B164,'Part 3 NNDR3'!$A$6:$FY$331,H$4,FALSE)</f>
        <v>0</v>
      </c>
      <c r="I164" s="104">
        <f>VLOOKUP($B164,'Part 3 NNDR3'!$A$6:$FY$331,I$4,FALSE)</f>
        <v>21005</v>
      </c>
      <c r="J164" s="104">
        <f>VLOOKUP($B164,'Part 3 NNDR3'!$A$6:$FY$331,J$4,FALSE)</f>
        <v>0</v>
      </c>
      <c r="K164" s="104">
        <f>VLOOKUP($B164,'Part 3 NNDR3'!$A$6:$FY$331,K$4,FALSE)</f>
        <v>21005</v>
      </c>
      <c r="L164" s="104">
        <f>VLOOKUP($B164,'Part 3 NNDR3'!$A$6:$FY$331,L$4,FALSE)</f>
        <v>0</v>
      </c>
      <c r="M164" s="104">
        <f>VLOOKUP($B164,'Part 3 NNDR3'!$A$6:$FY$331,M$4,FALSE)</f>
        <v>0</v>
      </c>
      <c r="N164" s="104">
        <f>VLOOKUP($B164,'Part 3 NNDR3'!$A$6:$FY$331,N$4,FALSE)</f>
        <v>0</v>
      </c>
      <c r="O164" s="104">
        <f>VLOOKUP($B164,'Part 3 NNDR3'!$A$6:$FY$331,O$4,FALSE)</f>
        <v>32431</v>
      </c>
      <c r="P164" s="104">
        <f>VLOOKUP($B164,'Part 3 NNDR3'!$A$6:$FY$331,P$4,FALSE)</f>
        <v>0</v>
      </c>
      <c r="Q164" s="104">
        <f>VLOOKUP($B164,'Part 3 NNDR3'!$A$6:$FY$331,Q$4,FALSE)</f>
        <v>32431</v>
      </c>
      <c r="R164" s="104">
        <f>VLOOKUP($B164,'Part 3 NNDR3'!$A$6:$FY$331,R$4,FALSE)</f>
        <v>53436</v>
      </c>
      <c r="S164" s="104">
        <f>VLOOKUP($B164,'Part 3 NNDR3'!$A$6:$FY$331,S$4,FALSE)</f>
        <v>0</v>
      </c>
      <c r="T164" s="104">
        <f>VLOOKUP($B164,'Part 3 NNDR3'!$A$6:$FY$331,T$4,FALSE)</f>
        <v>53436</v>
      </c>
      <c r="U164" s="104">
        <f>VLOOKUP($B164,'Part 3 NNDR3'!$A$6:$FY$331,U$4,FALSE)</f>
        <v>-1892870</v>
      </c>
      <c r="V164" s="104">
        <f>VLOOKUP($B164,'Part 3 NNDR3'!$A$6:$FY$331,V$4,FALSE)</f>
        <v>0</v>
      </c>
      <c r="W164" s="104">
        <f>VLOOKUP($B164,'Part 3 NNDR3'!$A$6:$FY$331,W$4,FALSE)</f>
        <v>-1892870</v>
      </c>
      <c r="X164" s="104">
        <f>VLOOKUP($B164,'Part 3 NNDR3'!$A$6:$FY$331,X$4,FALSE)</f>
        <v>-972</v>
      </c>
      <c r="Y164" s="104">
        <f>VLOOKUP($B164,'Part 3 NNDR3'!$A$6:$FY$331,Y$4,FALSE)</f>
        <v>0</v>
      </c>
      <c r="Z164" s="104">
        <f>VLOOKUP($B164,'Part 3 NNDR3'!$A$6:$FY$331,Z$4,FALSE)</f>
        <v>-972</v>
      </c>
      <c r="AA164" s="104">
        <f>VLOOKUP($B164,'Part 3 NNDR3'!$A$6:$FY$331,AA$4,FALSE)</f>
        <v>-36903</v>
      </c>
      <c r="AB164" s="104">
        <f>VLOOKUP($B164,'Part 3 NNDR3'!$A$6:$FY$331,AB$4,FALSE)</f>
        <v>0</v>
      </c>
      <c r="AC164" s="104">
        <f>VLOOKUP($B164,'Part 3 NNDR3'!$A$6:$FY$331,AC$4,FALSE)</f>
        <v>-36903</v>
      </c>
      <c r="AD164" s="104">
        <f>VLOOKUP($B164,'Part 3 NNDR3'!$A$6:$FY$331,AD$4,FALSE)</f>
        <v>-29100</v>
      </c>
      <c r="AE164" s="104">
        <f>VLOOKUP($B164,'Part 3 NNDR3'!$A$6:$FY$331,AE$4,FALSE)</f>
        <v>0</v>
      </c>
      <c r="AF164" s="104">
        <f>VLOOKUP($B164,'Part 3 NNDR3'!$A$6:$FY$331,AF$4,FALSE)</f>
        <v>-29100</v>
      </c>
      <c r="AG164" s="104">
        <f>VLOOKUP($B164,'Part 3 NNDR3'!$A$6:$FY$331,AG$4,FALSE)</f>
        <v>0</v>
      </c>
      <c r="AH164" s="104">
        <f>VLOOKUP($B164,'Part 3 NNDR3'!$A$6:$FY$331,AH$4,FALSE)</f>
        <v>0</v>
      </c>
      <c r="AI164" s="104">
        <f>VLOOKUP($B164,'Part 3 NNDR3'!$A$6:$FY$331,AI$4,FALSE)</f>
        <v>0</v>
      </c>
      <c r="AJ164" s="104">
        <f>VLOOKUP($B164,'Part 3 NNDR3'!$A$6:$FY$331,AJ$4,FALSE)</f>
        <v>336749</v>
      </c>
      <c r="AK164" s="104">
        <f>VLOOKUP($B164,'Part 3 NNDR3'!$A$6:$FY$331,AK$4,FALSE)</f>
        <v>0</v>
      </c>
      <c r="AL164" s="104">
        <f>VLOOKUP($B164,'Part 3 NNDR3'!$A$6:$FY$331,AL$4,FALSE)</f>
        <v>336749</v>
      </c>
      <c r="AM164" s="104">
        <f>VLOOKUP($B164,'Part 3 NNDR3'!$A$6:$FY$331,AM$4,FALSE)</f>
        <v>-3390</v>
      </c>
      <c r="AN164" s="104">
        <f>VLOOKUP($B164,'Part 3 NNDR3'!$A$6:$FY$331,AN$4,FALSE)</f>
        <v>0</v>
      </c>
      <c r="AO164" s="104">
        <f>VLOOKUP($B164,'Part 3 NNDR3'!$A$6:$FY$331,AO$4,FALSE)</f>
        <v>-3390</v>
      </c>
      <c r="AP164" s="104">
        <f>VLOOKUP($B164,'Part 3 NNDR3'!$A$6:$FY$331,AP$4,FALSE)</f>
        <v>-773176</v>
      </c>
      <c r="AQ164" s="104">
        <f>VLOOKUP($B164,'Part 3 NNDR3'!$A$6:$FY$331,AQ$4,FALSE)</f>
        <v>0</v>
      </c>
      <c r="AR164" s="104">
        <f>VLOOKUP($B164,'Part 3 NNDR3'!$A$6:$FY$331,AR$4,FALSE)</f>
        <v>-773176</v>
      </c>
      <c r="AS164" s="104">
        <f>VLOOKUP($B164,'Part 3 NNDR3'!$A$6:$FY$331,AS$4,FALSE)</f>
        <v>5362</v>
      </c>
      <c r="AT164" s="104">
        <f>VLOOKUP($B164,'Part 3 NNDR3'!$A$6:$FY$331,AT$4,FALSE)</f>
        <v>0</v>
      </c>
      <c r="AU164" s="104">
        <f>VLOOKUP($B164,'Part 3 NNDR3'!$A$6:$FY$331,AU$4,FALSE)</f>
        <v>5362</v>
      </c>
      <c r="AV164" s="104">
        <f>VLOOKUP($B164,'Part 3 NNDR3'!$A$6:$FY$331,AV$4,FALSE)</f>
        <v>-38449</v>
      </c>
      <c r="AW164" s="104">
        <f>VLOOKUP($B164,'Part 3 NNDR3'!$A$6:$FY$331,AW$4,FALSE)</f>
        <v>0</v>
      </c>
      <c r="AX164" s="104">
        <f>VLOOKUP($B164,'Part 3 NNDR3'!$A$6:$FY$331,AX$4,FALSE)</f>
        <v>-38449</v>
      </c>
      <c r="AY164" s="104">
        <f>VLOOKUP($B164,'Part 3 NNDR3'!$A$6:$FY$331,AY$4,FALSE)</f>
        <v>0</v>
      </c>
      <c r="AZ164" s="104">
        <f>VLOOKUP($B164,'Part 3 NNDR3'!$A$6:$FY$331,AZ$4,FALSE)</f>
        <v>0</v>
      </c>
      <c r="BA164" s="104">
        <f>VLOOKUP($B164,'Part 3 NNDR3'!$A$6:$FY$331,BA$4,FALSE)</f>
        <v>0</v>
      </c>
      <c r="BB164" s="104">
        <f>VLOOKUP($B164,'Part 3 NNDR3'!$A$6:$FY$331,BB$4,FALSE)</f>
        <v>-14048</v>
      </c>
      <c r="BC164" s="104">
        <f>VLOOKUP($B164,'Part 3 NNDR3'!$A$6:$FY$331,BC$4,FALSE)</f>
        <v>0</v>
      </c>
      <c r="BD164" s="104">
        <f>VLOOKUP($B164,'Part 3 NNDR3'!$A$6:$FY$331,BD$4,FALSE)</f>
        <v>-14048</v>
      </c>
      <c r="BE164" s="104">
        <f>VLOOKUP($B164,'Part 3 NNDR3'!$A$6:$FY$331,BE$4,FALSE)</f>
        <v>0</v>
      </c>
      <c r="BF164" s="104">
        <f>VLOOKUP($B164,'Part 3 NNDR3'!$A$6:$FY$331,BF$4,FALSE)</f>
        <v>0</v>
      </c>
      <c r="BG164" s="104">
        <f>VLOOKUP($B164,'Part 3 NNDR3'!$A$6:$FY$331,BG$4,FALSE)</f>
        <v>0</v>
      </c>
      <c r="BH164" s="104">
        <f>VLOOKUP($B164,'Part 3 NNDR3'!$A$6:$FY$331,BH$4,FALSE)</f>
        <v>-2416725</v>
      </c>
      <c r="BI164" s="104">
        <f>VLOOKUP($B164,'Part 3 NNDR3'!$A$6:$FY$331,BI$4,FALSE)</f>
        <v>0</v>
      </c>
      <c r="BJ164" s="104">
        <f>VLOOKUP($B164,'Part 3 NNDR3'!$A$6:$FY$331,BJ$4,FALSE)</f>
        <v>-2416725</v>
      </c>
      <c r="BK164" s="104">
        <f>VLOOKUP($B164,'Part 3 NNDR3'!$A$6:$FY$331,BK$4,FALSE)</f>
        <v>-207</v>
      </c>
      <c r="BL164" s="104">
        <f>VLOOKUP($B164,'Part 3 NNDR3'!$A$6:$FY$331,BL$4,FALSE)</f>
        <v>0</v>
      </c>
      <c r="BM164" s="104">
        <f>VLOOKUP($B164,'Part 3 NNDR3'!$A$6:$FY$331,BM$4,FALSE)</f>
        <v>-207</v>
      </c>
      <c r="BN164" s="104">
        <f>VLOOKUP($B164,'Part 3 NNDR3'!$A$6:$FY$331,BN$4,FALSE)</f>
        <v>19</v>
      </c>
      <c r="BO164" s="104">
        <f>VLOOKUP($B164,'Part 3 NNDR3'!$A$6:$FY$331,BO$4,FALSE)</f>
        <v>0</v>
      </c>
      <c r="BP164" s="104">
        <f>VLOOKUP($B164,'Part 3 NNDR3'!$A$6:$FY$331,BP$4,FALSE)</f>
        <v>19</v>
      </c>
      <c r="BQ164" s="104">
        <f>VLOOKUP($B164,'Part 3 NNDR3'!$A$6:$FY$331,BQ$4,FALSE)</f>
        <v>-411149</v>
      </c>
      <c r="BR164" s="104">
        <f>VLOOKUP($B164,'Part 3 NNDR3'!$A$6:$FY$331,BR$4,FALSE)</f>
        <v>0</v>
      </c>
      <c r="BS164" s="104">
        <f>VLOOKUP($B164,'Part 3 NNDR3'!$A$6:$FY$331,BS$4,FALSE)</f>
        <v>-411149</v>
      </c>
      <c r="BT164" s="104">
        <f>VLOOKUP($B164,'Part 3 NNDR3'!$A$6:$FY$331,BT$4,FALSE)</f>
        <v>6362</v>
      </c>
      <c r="BU164" s="104">
        <f>VLOOKUP($B164,'Part 3 NNDR3'!$A$6:$FY$331,BU$4,FALSE)</f>
        <v>0</v>
      </c>
      <c r="BV164" s="104">
        <f>VLOOKUP($B164,'Part 3 NNDR3'!$A$6:$FY$331,BV$4,FALSE)</f>
        <v>6362</v>
      </c>
      <c r="BW164" s="104">
        <f>VLOOKUP($B164,'Part 3 NNDR3'!$A$6:$FY$331,BW$4,FALSE)</f>
        <v>-404975</v>
      </c>
      <c r="BX164" s="104">
        <f>VLOOKUP($B164,'Part 3 NNDR3'!$A$6:$FY$331,BX$4,FALSE)</f>
        <v>0</v>
      </c>
      <c r="BY164" s="104">
        <f>VLOOKUP($B164,'Part 3 NNDR3'!$A$6:$FY$331,BY$4,FALSE)</f>
        <v>-404975</v>
      </c>
      <c r="BZ164" s="104">
        <f>VLOOKUP($B164,'Part 3 NNDR3'!$A$6:$FY$331,BZ$4,FALSE)</f>
        <v>-29091</v>
      </c>
      <c r="CA164" s="104">
        <f>VLOOKUP($B164,'Part 3 NNDR3'!$A$6:$FY$331,CA$4,FALSE)</f>
        <v>0</v>
      </c>
      <c r="CB164" s="104">
        <f>VLOOKUP($B164,'Part 3 NNDR3'!$A$6:$FY$331,CB$4,FALSE)</f>
        <v>-29091</v>
      </c>
      <c r="CC164" s="104">
        <f>VLOOKUP($B164,'Part 3 NNDR3'!$A$6:$FY$331,CC$4,FALSE)</f>
        <v>1341</v>
      </c>
      <c r="CD164" s="104">
        <f>VLOOKUP($B164,'Part 3 NNDR3'!$A$6:$FY$331,CD$4,FALSE)</f>
        <v>0</v>
      </c>
      <c r="CE164" s="104">
        <f>VLOOKUP($B164,'Part 3 NNDR3'!$A$6:$FY$331,CE$4,FALSE)</f>
        <v>1341</v>
      </c>
      <c r="CF164" s="104">
        <f>VLOOKUP($B164,'Part 3 NNDR3'!$A$6:$FY$331,CF$4,FALSE)</f>
        <v>-11558</v>
      </c>
      <c r="CG164" s="104">
        <f>VLOOKUP($B164,'Part 3 NNDR3'!$A$6:$FY$331,CG$4,FALSE)</f>
        <v>0</v>
      </c>
      <c r="CH164" s="104">
        <f>VLOOKUP($B164,'Part 3 NNDR3'!$A$6:$FY$331,CH$4,FALSE)</f>
        <v>-11558</v>
      </c>
      <c r="CI164" s="104">
        <f>VLOOKUP($B164,'Part 3 NNDR3'!$A$6:$FY$331,CI$4,FALSE)</f>
        <v>-14</v>
      </c>
      <c r="CJ164" s="104">
        <f>VLOOKUP($B164,'Part 3 NNDR3'!$A$6:$FY$331,CJ$4,FALSE)</f>
        <v>0</v>
      </c>
      <c r="CK164" s="104">
        <f>VLOOKUP($B164,'Part 3 NNDR3'!$A$6:$FY$331,CK$4,FALSE)</f>
        <v>-14</v>
      </c>
      <c r="CL164" s="104">
        <f>VLOOKUP($B164,'Part 3 NNDR3'!$A$6:$FY$331,CL$4,FALSE)</f>
        <v>0</v>
      </c>
      <c r="CM164" s="104">
        <f>VLOOKUP($B164,'Part 3 NNDR3'!$A$6:$FY$331,CM$4,FALSE)</f>
        <v>0</v>
      </c>
      <c r="CN164" s="104">
        <f>VLOOKUP($B164,'Part 3 NNDR3'!$A$6:$FY$331,CN$4,FALSE)</f>
        <v>0</v>
      </c>
      <c r="CO164" s="104">
        <f>VLOOKUP($B164,'Part 3 NNDR3'!$A$6:$FY$331,CO$4,FALSE)</f>
        <v>0</v>
      </c>
      <c r="CP164" s="104">
        <f>VLOOKUP($B164,'Part 3 NNDR3'!$A$6:$FY$331,CP$4,FALSE)</f>
        <v>0</v>
      </c>
      <c r="CQ164" s="104">
        <f>VLOOKUP($B164,'Part 3 NNDR3'!$A$6:$FY$331,CQ$4,FALSE)</f>
        <v>0</v>
      </c>
      <c r="CR164" s="104">
        <f>VLOOKUP($B164,'Part 3 NNDR3'!$A$6:$FY$331,CR$4,FALSE)</f>
        <v>0</v>
      </c>
      <c r="CS164" s="104">
        <f>VLOOKUP($B164,'Part 3 NNDR3'!$A$6:$FY$331,CS$4,FALSE)</f>
        <v>0</v>
      </c>
      <c r="CT164" s="104">
        <f>VLOOKUP($B164,'Part 3 NNDR3'!$A$6:$FY$331,CT$4,FALSE)</f>
        <v>0</v>
      </c>
      <c r="CU164" s="104">
        <f>VLOOKUP($B164,'Part 3 NNDR3'!$A$6:$FY$331,CU$4,FALSE)</f>
        <v>0</v>
      </c>
      <c r="CV164" s="104">
        <f>VLOOKUP($B164,'Part 3 NNDR3'!$A$6:$FY$331,CV$4,FALSE)</f>
        <v>0</v>
      </c>
      <c r="CW164" s="104">
        <f>VLOOKUP($B164,'Part 3 NNDR3'!$A$6:$FY$331,CW$4,FALSE)</f>
        <v>0</v>
      </c>
      <c r="CX164" s="104">
        <f>VLOOKUP($B164,'Part 3 NNDR3'!$A$6:$FY$331,CX$4,FALSE)</f>
        <v>0</v>
      </c>
      <c r="CY164" s="104">
        <f>VLOOKUP($B164,'Part 3 NNDR3'!$A$6:$FY$331,CY$4,FALSE)</f>
        <v>0</v>
      </c>
      <c r="CZ164" s="104">
        <f>VLOOKUP($B164,'Part 3 NNDR3'!$A$6:$FY$331,CZ$4,FALSE)</f>
        <v>0</v>
      </c>
      <c r="DA164" s="104">
        <f>VLOOKUP($B164,'Part 3 NNDR3'!$A$6:$FY$331,DA$4,FALSE)</f>
        <v>0</v>
      </c>
      <c r="DB164" s="104">
        <f>VLOOKUP($B164,'Part 3 NNDR3'!$A$6:$FY$331,DB$4,FALSE)</f>
        <v>0</v>
      </c>
      <c r="DC164" s="104">
        <f>VLOOKUP($B164,'Part 3 NNDR3'!$A$6:$FY$331,DC$4,FALSE)</f>
        <v>0</v>
      </c>
      <c r="DD164" s="104">
        <f>VLOOKUP($B164,'Part 3 NNDR3'!$A$6:$FY$331,DD$4,FALSE)</f>
        <v>0</v>
      </c>
      <c r="DE164" s="104">
        <f>VLOOKUP($B164,'Part 3 NNDR3'!$A$6:$FY$331,DE$4,FALSE)</f>
        <v>0</v>
      </c>
      <c r="DF164" s="104">
        <f>VLOOKUP($B164,'Part 3 NNDR3'!$A$6:$FY$331,DF$4,FALSE)</f>
        <v>0</v>
      </c>
      <c r="DG164" s="104">
        <f>VLOOKUP($B164,'Part 3 NNDR3'!$A$6:$FY$331,DG$4,FALSE)</f>
        <v>0</v>
      </c>
      <c r="DH164" s="104">
        <f>VLOOKUP($B164,'Part 3 NNDR3'!$A$6:$FY$331,DH$4,FALSE)</f>
        <v>0</v>
      </c>
      <c r="DI164" s="104">
        <f>VLOOKUP($B164,'Part 3 NNDR3'!$A$6:$FY$331,DI$4,FALSE)</f>
        <v>0</v>
      </c>
      <c r="DJ164" s="104">
        <f>VLOOKUP($B164,'Part 3 NNDR3'!$A$6:$FY$331,DJ$4,FALSE)</f>
        <v>0</v>
      </c>
      <c r="DK164" s="104">
        <f>VLOOKUP($B164,'Part 3 NNDR3'!$A$6:$FY$331,DK$4,FALSE)</f>
        <v>0</v>
      </c>
      <c r="DL164" s="104">
        <f>VLOOKUP($B164,'Part 3 NNDR3'!$A$6:$FY$331,DL$4,FALSE)</f>
        <v>-39322</v>
      </c>
      <c r="DM164" s="104">
        <f>VLOOKUP($B164,'Part 3 NNDR3'!$A$6:$FY$331,DM$4,FALSE)</f>
        <v>0</v>
      </c>
      <c r="DN164" s="104">
        <f>VLOOKUP($B164,'Part 3 NNDR3'!$A$6:$FY$331,DN$4,FALSE)</f>
        <v>-39322</v>
      </c>
      <c r="DO164" s="104">
        <f>VLOOKUP($B164,'Part 3 NNDR3'!$A$6:$FY$331,DO$4,FALSE)</f>
        <v>0</v>
      </c>
      <c r="DP164" s="104">
        <f>VLOOKUP($B164,'Part 3 NNDR3'!$A$6:$FY$331,DP$4,FALSE)</f>
        <v>0</v>
      </c>
      <c r="DQ164" s="104">
        <f>VLOOKUP($B164,'Part 3 NNDR3'!$A$6:$FY$331,DQ$4,FALSE)</f>
        <v>0</v>
      </c>
      <c r="DR164" s="104">
        <f>VLOOKUP($B164,'Part 3 NNDR3'!$A$6:$FY$331,DR$4,FALSE)</f>
        <v>0</v>
      </c>
      <c r="DS164" s="104">
        <f>VLOOKUP($B164,'Part 3 NNDR3'!$A$6:$FY$331,DS$4,FALSE)</f>
        <v>0</v>
      </c>
      <c r="DT164" s="104">
        <f>VLOOKUP($B164,'Part 3 NNDR3'!$A$6:$FY$331,DT$4,FALSE)</f>
        <v>0</v>
      </c>
      <c r="DU164" s="104">
        <f>VLOOKUP($B164,'Part 3 NNDR3'!$A$6:$FY$331,DU$4,FALSE)</f>
        <v>0</v>
      </c>
      <c r="DV164" s="104">
        <f>VLOOKUP($B164,'Part 3 NNDR3'!$A$6:$FY$331,DV$4,FALSE)</f>
        <v>0</v>
      </c>
      <c r="DW164" s="104">
        <f>VLOOKUP($B164,'Part 3 NNDR3'!$A$6:$FY$331,DW$4,FALSE)</f>
        <v>0</v>
      </c>
      <c r="DX164" s="104">
        <f>VLOOKUP($B164,'Part 3 NNDR3'!$A$6:$FY$331,DX$4,FALSE)</f>
        <v>0</v>
      </c>
      <c r="DY164" s="104">
        <f>VLOOKUP($B164,'Part 3 NNDR3'!$A$6:$FY$331,DY$4,FALSE)</f>
        <v>0</v>
      </c>
      <c r="DZ164" s="104">
        <f>VLOOKUP($B164,'Part 3 NNDR3'!$A$6:$FY$331,DZ$4,FALSE)</f>
        <v>0</v>
      </c>
      <c r="EA164" s="104">
        <f>VLOOKUP($B164,'Part 3 NNDR3'!$A$6:$FY$331,EA$4,FALSE)</f>
        <v>-225263</v>
      </c>
      <c r="EB164" s="104">
        <f>VLOOKUP($B164,'Part 3 NNDR3'!$A$6:$FY$331,EB$4,FALSE)</f>
        <v>0</v>
      </c>
      <c r="EC164" s="104">
        <f>VLOOKUP($B164,'Part 3 NNDR3'!$A$6:$FY$331,EC$4,FALSE)</f>
        <v>-225263</v>
      </c>
      <c r="ED164" s="104">
        <f>VLOOKUP($B164,'Part 3 NNDR3'!$A$6:$FY$331,ED$4,FALSE)</f>
        <v>-23925</v>
      </c>
      <c r="EE164" s="104">
        <f>VLOOKUP($B164,'Part 3 NNDR3'!$A$6:$FY$331,EE$4,FALSE)</f>
        <v>0</v>
      </c>
      <c r="EF164" s="104">
        <f>VLOOKUP($B164,'Part 3 NNDR3'!$A$6:$FY$331,EF$4,FALSE)</f>
        <v>-23925</v>
      </c>
      <c r="EG164" s="104">
        <f>VLOOKUP($B164,'Part 3 NNDR3'!$A$6:$FY$331,EG$4,FALSE)</f>
        <v>0</v>
      </c>
      <c r="EH164" s="104">
        <f>VLOOKUP($B164,'Part 3 NNDR3'!$A$6:$FY$331,EH$4,FALSE)</f>
        <v>0</v>
      </c>
      <c r="EI164" s="104">
        <f>VLOOKUP($B164,'Part 3 NNDR3'!$A$6:$FY$331,EI$4,FALSE)</f>
        <v>0</v>
      </c>
      <c r="EJ164" s="104">
        <f>VLOOKUP($B164,'Part 3 NNDR3'!$A$6:$FY$331,EJ$4,FALSE)</f>
        <v>0</v>
      </c>
      <c r="EK164" s="104">
        <f>VLOOKUP($B164,'Part 3 NNDR3'!$A$6:$FY$331,EK$4,FALSE)</f>
        <v>0</v>
      </c>
      <c r="EL164" s="104">
        <f>VLOOKUP($B164,'Part 3 NNDR3'!$A$6:$FY$331,EL$4,FALSE)</f>
        <v>0</v>
      </c>
      <c r="EM164" s="104">
        <f>VLOOKUP($B164,'Part 3 NNDR3'!$A$6:$FY$331,EM$4,FALSE)</f>
        <v>-9802</v>
      </c>
      <c r="EN164" s="104">
        <f>VLOOKUP($B164,'Part 3 NNDR3'!$A$6:$FY$331,EN$4,FALSE)</f>
        <v>0</v>
      </c>
      <c r="EO164" s="104">
        <f>VLOOKUP($B164,'Part 3 NNDR3'!$A$6:$FY$331,EO$4,FALSE)</f>
        <v>-9802</v>
      </c>
      <c r="EP164" s="104">
        <f>VLOOKUP($B164,'Part 3 NNDR3'!$A$6:$FY$331,EP$4,FALSE)</f>
        <v>-258990</v>
      </c>
      <c r="EQ164" s="104">
        <f>VLOOKUP($B164,'Part 3 NNDR3'!$A$6:$FY$331,EQ$4,FALSE)</f>
        <v>0</v>
      </c>
      <c r="ER164" s="104">
        <f>VLOOKUP($B164,'Part 3 NNDR3'!$A$6:$FY$331,ER$4,FALSE)</f>
        <v>-258990</v>
      </c>
      <c r="ES164" s="104">
        <f>VLOOKUP($B164,'Part 3 NNDR3'!$A$6:$FY$331,ES$4,FALSE)</f>
        <v>0</v>
      </c>
      <c r="ET164" s="104">
        <f>VLOOKUP($B164,'Part 3 NNDR3'!$A$6:$FY$331,ET$4,FALSE)</f>
        <v>0</v>
      </c>
      <c r="EU164" s="104">
        <f>VLOOKUP($B164,'Part 3 NNDR3'!$A$6:$FY$331,EU$4,FALSE)</f>
        <v>0</v>
      </c>
      <c r="EV164" s="104">
        <f>VLOOKUP($B164,'Part 3 NNDR3'!$A$6:$FY$331,EV$4,FALSE)</f>
        <v>0</v>
      </c>
      <c r="EW164" s="104">
        <f>VLOOKUP($B164,'Part 3 NNDR3'!$A$6:$FY$331,EW$4,FALSE)</f>
        <v>0</v>
      </c>
      <c r="EX164" s="104">
        <f>VLOOKUP($B164,'Part 3 NNDR3'!$A$6:$FY$331,EX$4,FALSE)</f>
        <v>0</v>
      </c>
      <c r="EY164" s="104">
        <f>VLOOKUP($B164,'Part 3 NNDR3'!$A$6:$FY$331,EY$4,FALSE)</f>
        <v>0</v>
      </c>
      <c r="EZ164" s="104">
        <f>VLOOKUP($B164,'Part 3 NNDR3'!$A$6:$FY$331,EZ$4,FALSE)</f>
        <v>0</v>
      </c>
      <c r="FA164" s="104">
        <f>VLOOKUP($B164,'Part 3 NNDR3'!$A$6:$FY$331,FA$4,FALSE)</f>
        <v>0</v>
      </c>
      <c r="FB164" s="104">
        <f>VLOOKUP($B164,'Part 3 NNDR3'!$A$6:$FY$331,FB$4,FALSE)</f>
        <v>17232780</v>
      </c>
      <c r="FC164" s="104">
        <f>VLOOKUP($B164,'Part 3 NNDR3'!$A$6:$FY$331,FC$4,FALSE)</f>
        <v>0</v>
      </c>
      <c r="FD164" s="104">
        <f>VLOOKUP($B164,'Part 3 NNDR3'!$A$6:$FY$331,FD$4,FALSE)</f>
        <v>17232780</v>
      </c>
      <c r="FE164" s="104">
        <f>VLOOKUP($B164,'Part 3 NNDR3'!$A$6:$FY$331,FE$4,FALSE)</f>
        <v>53436</v>
      </c>
      <c r="FF164" s="104">
        <f>VLOOKUP($B164,'Part 3 NNDR3'!$A$6:$FY$331,FF$4,FALSE)</f>
        <v>0</v>
      </c>
      <c r="FG164" s="104">
        <f>VLOOKUP($B164,'Part 3 NNDR3'!$A$6:$FY$331,FG$4,FALSE)</f>
        <v>53436</v>
      </c>
      <c r="FH164" s="104">
        <f>VLOOKUP($B164,'Part 3 NNDR3'!$A$6:$FY$331,FH$4,FALSE)</f>
        <v>-2416725</v>
      </c>
      <c r="FI164" s="104">
        <f>VLOOKUP($B164,'Part 3 NNDR3'!$A$6:$FY$331,FI$4,FALSE)</f>
        <v>0</v>
      </c>
      <c r="FJ164" s="104">
        <f>VLOOKUP($B164,'Part 3 NNDR3'!$A$6:$FY$331,FJ$4,FALSE)</f>
        <v>-2416725</v>
      </c>
      <c r="FK164" s="104">
        <f>VLOOKUP($B164,'Part 3 NNDR3'!$A$6:$FY$331,FK$4,FALSE)</f>
        <v>-404975</v>
      </c>
      <c r="FL164" s="104">
        <f>VLOOKUP($B164,'Part 3 NNDR3'!$A$6:$FY$331,FL$4,FALSE)</f>
        <v>0</v>
      </c>
      <c r="FM164" s="104">
        <f>VLOOKUP($B164,'Part 3 NNDR3'!$A$6:$FY$331,FM$4,FALSE)</f>
        <v>-404975</v>
      </c>
      <c r="FN164" s="104">
        <f>VLOOKUP($B164,'Part 3 NNDR3'!$A$6:$FY$331,FN$4,FALSE)</f>
        <v>-39322</v>
      </c>
      <c r="FO164" s="104">
        <f>VLOOKUP($B164,'Part 3 NNDR3'!$A$6:$FY$331,FO$4,FALSE)</f>
        <v>0</v>
      </c>
      <c r="FP164" s="104">
        <f>VLOOKUP($B164,'Part 3 NNDR3'!$A$6:$FY$331,FP$4,FALSE)</f>
        <v>-39322</v>
      </c>
      <c r="FQ164" s="104">
        <f>VLOOKUP($B164,'Part 3 NNDR3'!$A$6:$FY$331,FQ$4,FALSE)</f>
        <v>-258990</v>
      </c>
      <c r="FR164" s="104">
        <f>VLOOKUP($B164,'Part 3 NNDR3'!$A$6:$FY$331,FR$4,FALSE)</f>
        <v>0</v>
      </c>
      <c r="FS164" s="104">
        <f>VLOOKUP($B164,'Part 3 NNDR3'!$A$6:$FY$331,FS$4,FALSE)</f>
        <v>-258990</v>
      </c>
      <c r="FT164" s="104">
        <f>VLOOKUP($B164,'Part 3 NNDR3'!$A$6:$FY$331,FT$4,FALSE)</f>
        <v>0</v>
      </c>
      <c r="FU164" s="104">
        <f>VLOOKUP($B164,'Part 3 NNDR3'!$A$6:$FY$331,FU$4,FALSE)</f>
        <v>0</v>
      </c>
      <c r="FV164" s="104">
        <f>VLOOKUP($B164,'Part 3 NNDR3'!$A$6:$FY$331,FV$4,FALSE)</f>
        <v>0</v>
      </c>
      <c r="FW164" s="104">
        <f>VLOOKUP($B164,'Part 3 NNDR3'!$A$6:$FY$331,FW$4,FALSE)</f>
        <v>-3066576</v>
      </c>
      <c r="FX164" s="104">
        <f>VLOOKUP($B164,'Part 3 NNDR3'!$A$6:$FY$331,FX$4,FALSE)</f>
        <v>0</v>
      </c>
      <c r="FY164" s="104">
        <f>VLOOKUP($B164,'Part 3 NNDR3'!$A$6:$FY$331,FY$4,FALSE)</f>
        <v>-3066576</v>
      </c>
      <c r="FZ164" s="104">
        <f>VLOOKUP($B164,'Part 3 NNDR3'!$A$6:$FY$331,FZ$4,FALSE)</f>
        <v>14166204</v>
      </c>
      <c r="GA164" s="104">
        <f>VLOOKUP($B164,'Part 3 NNDR3'!$A$6:$FY$331,GA$4,FALSE)</f>
        <v>0</v>
      </c>
      <c r="GB164" s="104">
        <f>VLOOKUP($B164,'Part 3 NNDR3'!$A$6:$FY$331,GB$4,FALSE)</f>
        <v>14166204</v>
      </c>
      <c r="GC164" s="105" t="str">
        <f>VLOOKUP($B164,'Data (Updated)'!$C$4:$E$329,2,FALSE)</f>
        <v>E1521</v>
      </c>
      <c r="GD164" s="106" t="str">
        <f>VLOOKUP($B164,'Data (Updated)'!$C$4:$E$329,3,FALSE)</f>
        <v>E6115</v>
      </c>
    </row>
    <row r="165" spans="1:186" ht="12.75" x14ac:dyDescent="0.2">
      <c r="A165" s="75">
        <v>160</v>
      </c>
      <c r="B165" s="100" t="s">
        <v>422</v>
      </c>
      <c r="C165" s="101" t="s">
        <v>941</v>
      </c>
      <c r="D165" s="102" t="s">
        <v>953</v>
      </c>
      <c r="E165" s="103" t="s">
        <v>977</v>
      </c>
      <c r="F165" s="104">
        <f>VLOOKUP($B165,'Part 3 NNDR3'!$A$6:$FY$331,F$4,FALSE)</f>
        <v>0</v>
      </c>
      <c r="G165" s="104">
        <f>VLOOKUP($B165,'Part 3 NNDR3'!$A$6:$FY$331,G$4,FALSE)</f>
        <v>0</v>
      </c>
      <c r="H165" s="104">
        <f>VLOOKUP($B165,'Part 3 NNDR3'!$A$6:$FY$331,H$4,FALSE)</f>
        <v>0</v>
      </c>
      <c r="I165" s="104">
        <f>VLOOKUP($B165,'Part 3 NNDR3'!$A$6:$FY$331,I$4,FALSE)</f>
        <v>-137296</v>
      </c>
      <c r="J165" s="104">
        <f>VLOOKUP($B165,'Part 3 NNDR3'!$A$6:$FY$331,J$4,FALSE)</f>
        <v>0</v>
      </c>
      <c r="K165" s="104">
        <f>VLOOKUP($B165,'Part 3 NNDR3'!$A$6:$FY$331,K$4,FALSE)</f>
        <v>-137296</v>
      </c>
      <c r="L165" s="104">
        <f>VLOOKUP($B165,'Part 3 NNDR3'!$A$6:$FY$331,L$4,FALSE)</f>
        <v>0</v>
      </c>
      <c r="M165" s="104">
        <f>VLOOKUP($B165,'Part 3 NNDR3'!$A$6:$FY$331,M$4,FALSE)</f>
        <v>0</v>
      </c>
      <c r="N165" s="104">
        <f>VLOOKUP($B165,'Part 3 NNDR3'!$A$6:$FY$331,N$4,FALSE)</f>
        <v>0</v>
      </c>
      <c r="O165" s="104">
        <f>VLOOKUP($B165,'Part 3 NNDR3'!$A$6:$FY$331,O$4,FALSE)</f>
        <v>-5017</v>
      </c>
      <c r="P165" s="104">
        <f>VLOOKUP($B165,'Part 3 NNDR3'!$A$6:$FY$331,P$4,FALSE)</f>
        <v>0</v>
      </c>
      <c r="Q165" s="104">
        <f>VLOOKUP($B165,'Part 3 NNDR3'!$A$6:$FY$331,Q$4,FALSE)</f>
        <v>-5017</v>
      </c>
      <c r="R165" s="104">
        <f>VLOOKUP($B165,'Part 3 NNDR3'!$A$6:$FY$331,R$4,FALSE)</f>
        <v>-142313</v>
      </c>
      <c r="S165" s="104">
        <f>VLOOKUP($B165,'Part 3 NNDR3'!$A$6:$FY$331,S$4,FALSE)</f>
        <v>0</v>
      </c>
      <c r="T165" s="104">
        <f>VLOOKUP($B165,'Part 3 NNDR3'!$A$6:$FY$331,T$4,FALSE)</f>
        <v>-142313</v>
      </c>
      <c r="U165" s="104">
        <f>VLOOKUP($B165,'Part 3 NNDR3'!$A$6:$FY$331,U$4,FALSE)</f>
        <v>-2147208</v>
      </c>
      <c r="V165" s="104">
        <f>VLOOKUP($B165,'Part 3 NNDR3'!$A$6:$FY$331,V$4,FALSE)</f>
        <v>0</v>
      </c>
      <c r="W165" s="104">
        <f>VLOOKUP($B165,'Part 3 NNDR3'!$A$6:$FY$331,W$4,FALSE)</f>
        <v>-2147208</v>
      </c>
      <c r="X165" s="104">
        <f>VLOOKUP($B165,'Part 3 NNDR3'!$A$6:$FY$331,X$4,FALSE)</f>
        <v>-7478</v>
      </c>
      <c r="Y165" s="104">
        <f>VLOOKUP($B165,'Part 3 NNDR3'!$A$6:$FY$331,Y$4,FALSE)</f>
        <v>0</v>
      </c>
      <c r="Z165" s="104">
        <f>VLOOKUP($B165,'Part 3 NNDR3'!$A$6:$FY$331,Z$4,FALSE)</f>
        <v>-7478</v>
      </c>
      <c r="AA165" s="104">
        <f>VLOOKUP($B165,'Part 3 NNDR3'!$A$6:$FY$331,AA$4,FALSE)</f>
        <v>-73568</v>
      </c>
      <c r="AB165" s="104">
        <f>VLOOKUP($B165,'Part 3 NNDR3'!$A$6:$FY$331,AB$4,FALSE)</f>
        <v>0</v>
      </c>
      <c r="AC165" s="104">
        <f>VLOOKUP($B165,'Part 3 NNDR3'!$A$6:$FY$331,AC$4,FALSE)</f>
        <v>-73568</v>
      </c>
      <c r="AD165" s="104">
        <f>VLOOKUP($B165,'Part 3 NNDR3'!$A$6:$FY$331,AD$4,FALSE)</f>
        <v>-40787</v>
      </c>
      <c r="AE165" s="104">
        <f>VLOOKUP($B165,'Part 3 NNDR3'!$A$6:$FY$331,AE$4,FALSE)</f>
        <v>0</v>
      </c>
      <c r="AF165" s="104">
        <f>VLOOKUP($B165,'Part 3 NNDR3'!$A$6:$FY$331,AF$4,FALSE)</f>
        <v>-40787</v>
      </c>
      <c r="AG165" s="104">
        <f>VLOOKUP($B165,'Part 3 NNDR3'!$A$6:$FY$331,AG$4,FALSE)</f>
        <v>0</v>
      </c>
      <c r="AH165" s="104">
        <f>VLOOKUP($B165,'Part 3 NNDR3'!$A$6:$FY$331,AH$4,FALSE)</f>
        <v>0</v>
      </c>
      <c r="AI165" s="104">
        <f>VLOOKUP($B165,'Part 3 NNDR3'!$A$6:$FY$331,AI$4,FALSE)</f>
        <v>0</v>
      </c>
      <c r="AJ165" s="104">
        <f>VLOOKUP($B165,'Part 3 NNDR3'!$A$6:$FY$331,AJ$4,FALSE)</f>
        <v>402428</v>
      </c>
      <c r="AK165" s="104">
        <f>VLOOKUP($B165,'Part 3 NNDR3'!$A$6:$FY$331,AK$4,FALSE)</f>
        <v>0</v>
      </c>
      <c r="AL165" s="104">
        <f>VLOOKUP($B165,'Part 3 NNDR3'!$A$6:$FY$331,AL$4,FALSE)</f>
        <v>402428</v>
      </c>
      <c r="AM165" s="104">
        <f>VLOOKUP($B165,'Part 3 NNDR3'!$A$6:$FY$331,AM$4,FALSE)</f>
        <v>-29474</v>
      </c>
      <c r="AN165" s="104">
        <f>VLOOKUP($B165,'Part 3 NNDR3'!$A$6:$FY$331,AN$4,FALSE)</f>
        <v>0</v>
      </c>
      <c r="AO165" s="104">
        <f>VLOOKUP($B165,'Part 3 NNDR3'!$A$6:$FY$331,AO$4,FALSE)</f>
        <v>-29474</v>
      </c>
      <c r="AP165" s="104">
        <f>VLOOKUP($B165,'Part 3 NNDR3'!$A$6:$FY$331,AP$4,FALSE)</f>
        <v>-1654768</v>
      </c>
      <c r="AQ165" s="104">
        <f>VLOOKUP($B165,'Part 3 NNDR3'!$A$6:$FY$331,AQ$4,FALSE)</f>
        <v>0</v>
      </c>
      <c r="AR165" s="104">
        <f>VLOOKUP($B165,'Part 3 NNDR3'!$A$6:$FY$331,AR$4,FALSE)</f>
        <v>-1654768</v>
      </c>
      <c r="AS165" s="104">
        <f>VLOOKUP($B165,'Part 3 NNDR3'!$A$6:$FY$331,AS$4,FALSE)</f>
        <v>10761</v>
      </c>
      <c r="AT165" s="104">
        <f>VLOOKUP($B165,'Part 3 NNDR3'!$A$6:$FY$331,AT$4,FALSE)</f>
        <v>0</v>
      </c>
      <c r="AU165" s="104">
        <f>VLOOKUP($B165,'Part 3 NNDR3'!$A$6:$FY$331,AU$4,FALSE)</f>
        <v>10761</v>
      </c>
      <c r="AV165" s="104">
        <f>VLOOKUP($B165,'Part 3 NNDR3'!$A$6:$FY$331,AV$4,FALSE)</f>
        <v>-148748</v>
      </c>
      <c r="AW165" s="104">
        <f>VLOOKUP($B165,'Part 3 NNDR3'!$A$6:$FY$331,AW$4,FALSE)</f>
        <v>0</v>
      </c>
      <c r="AX165" s="104">
        <f>VLOOKUP($B165,'Part 3 NNDR3'!$A$6:$FY$331,AX$4,FALSE)</f>
        <v>-148748</v>
      </c>
      <c r="AY165" s="104">
        <f>VLOOKUP($B165,'Part 3 NNDR3'!$A$6:$FY$331,AY$4,FALSE)</f>
        <v>0</v>
      </c>
      <c r="AZ165" s="104">
        <f>VLOOKUP($B165,'Part 3 NNDR3'!$A$6:$FY$331,AZ$4,FALSE)</f>
        <v>0</v>
      </c>
      <c r="BA165" s="104">
        <f>VLOOKUP($B165,'Part 3 NNDR3'!$A$6:$FY$331,BA$4,FALSE)</f>
        <v>0</v>
      </c>
      <c r="BB165" s="104">
        <f>VLOOKUP($B165,'Part 3 NNDR3'!$A$6:$FY$331,BB$4,FALSE)</f>
        <v>-61406</v>
      </c>
      <c r="BC165" s="104">
        <f>VLOOKUP($B165,'Part 3 NNDR3'!$A$6:$FY$331,BC$4,FALSE)</f>
        <v>0</v>
      </c>
      <c r="BD165" s="104">
        <f>VLOOKUP($B165,'Part 3 NNDR3'!$A$6:$FY$331,BD$4,FALSE)</f>
        <v>-61406</v>
      </c>
      <c r="BE165" s="104">
        <f>VLOOKUP($B165,'Part 3 NNDR3'!$A$6:$FY$331,BE$4,FALSE)</f>
        <v>-732</v>
      </c>
      <c r="BF165" s="104">
        <f>VLOOKUP($B165,'Part 3 NNDR3'!$A$6:$FY$331,BF$4,FALSE)</f>
        <v>0</v>
      </c>
      <c r="BG165" s="104">
        <f>VLOOKUP($B165,'Part 3 NNDR3'!$A$6:$FY$331,BG$4,FALSE)</f>
        <v>-732</v>
      </c>
      <c r="BH165" s="104">
        <f>VLOOKUP($B165,'Part 3 NNDR3'!$A$6:$FY$331,BH$4,FALSE)</f>
        <v>-3702715</v>
      </c>
      <c r="BI165" s="104">
        <f>VLOOKUP($B165,'Part 3 NNDR3'!$A$6:$FY$331,BI$4,FALSE)</f>
        <v>0</v>
      </c>
      <c r="BJ165" s="104">
        <f>VLOOKUP($B165,'Part 3 NNDR3'!$A$6:$FY$331,BJ$4,FALSE)</f>
        <v>-3702715</v>
      </c>
      <c r="BK165" s="104">
        <f>VLOOKUP($B165,'Part 3 NNDR3'!$A$6:$FY$331,BK$4,FALSE)</f>
        <v>0</v>
      </c>
      <c r="BL165" s="104">
        <f>VLOOKUP($B165,'Part 3 NNDR3'!$A$6:$FY$331,BL$4,FALSE)</f>
        <v>0</v>
      </c>
      <c r="BM165" s="104">
        <f>VLOOKUP($B165,'Part 3 NNDR3'!$A$6:$FY$331,BM$4,FALSE)</f>
        <v>0</v>
      </c>
      <c r="BN165" s="104">
        <f>VLOOKUP($B165,'Part 3 NNDR3'!$A$6:$FY$331,BN$4,FALSE)</f>
        <v>89</v>
      </c>
      <c r="BO165" s="104">
        <f>VLOOKUP($B165,'Part 3 NNDR3'!$A$6:$FY$331,BO$4,FALSE)</f>
        <v>0</v>
      </c>
      <c r="BP165" s="104">
        <f>VLOOKUP($B165,'Part 3 NNDR3'!$A$6:$FY$331,BP$4,FALSE)</f>
        <v>89</v>
      </c>
      <c r="BQ165" s="104">
        <f>VLOOKUP($B165,'Part 3 NNDR3'!$A$6:$FY$331,BQ$4,FALSE)</f>
        <v>-466677</v>
      </c>
      <c r="BR165" s="104">
        <f>VLOOKUP($B165,'Part 3 NNDR3'!$A$6:$FY$331,BR$4,FALSE)</f>
        <v>0</v>
      </c>
      <c r="BS165" s="104">
        <f>VLOOKUP($B165,'Part 3 NNDR3'!$A$6:$FY$331,BS$4,FALSE)</f>
        <v>-466677</v>
      </c>
      <c r="BT165" s="104">
        <f>VLOOKUP($B165,'Part 3 NNDR3'!$A$6:$FY$331,BT$4,FALSE)</f>
        <v>-110874</v>
      </c>
      <c r="BU165" s="104">
        <f>VLOOKUP($B165,'Part 3 NNDR3'!$A$6:$FY$331,BU$4,FALSE)</f>
        <v>0</v>
      </c>
      <c r="BV165" s="104">
        <f>VLOOKUP($B165,'Part 3 NNDR3'!$A$6:$FY$331,BV$4,FALSE)</f>
        <v>-110874</v>
      </c>
      <c r="BW165" s="104">
        <f>VLOOKUP($B165,'Part 3 NNDR3'!$A$6:$FY$331,BW$4,FALSE)</f>
        <v>-577462</v>
      </c>
      <c r="BX165" s="104">
        <f>VLOOKUP($B165,'Part 3 NNDR3'!$A$6:$FY$331,BX$4,FALSE)</f>
        <v>0</v>
      </c>
      <c r="BY165" s="104">
        <f>VLOOKUP($B165,'Part 3 NNDR3'!$A$6:$FY$331,BY$4,FALSE)</f>
        <v>-577462</v>
      </c>
      <c r="BZ165" s="104">
        <f>VLOOKUP($B165,'Part 3 NNDR3'!$A$6:$FY$331,BZ$4,FALSE)</f>
        <v>-87001</v>
      </c>
      <c r="CA165" s="104">
        <f>VLOOKUP($B165,'Part 3 NNDR3'!$A$6:$FY$331,CA$4,FALSE)</f>
        <v>0</v>
      </c>
      <c r="CB165" s="104">
        <f>VLOOKUP($B165,'Part 3 NNDR3'!$A$6:$FY$331,CB$4,FALSE)</f>
        <v>-87001</v>
      </c>
      <c r="CC165" s="104">
        <f>VLOOKUP($B165,'Part 3 NNDR3'!$A$6:$FY$331,CC$4,FALSE)</f>
        <v>4620</v>
      </c>
      <c r="CD165" s="104">
        <f>VLOOKUP($B165,'Part 3 NNDR3'!$A$6:$FY$331,CD$4,FALSE)</f>
        <v>0</v>
      </c>
      <c r="CE165" s="104">
        <f>VLOOKUP($B165,'Part 3 NNDR3'!$A$6:$FY$331,CE$4,FALSE)</f>
        <v>4620</v>
      </c>
      <c r="CF165" s="104">
        <f>VLOOKUP($B165,'Part 3 NNDR3'!$A$6:$FY$331,CF$4,FALSE)</f>
        <v>-60540</v>
      </c>
      <c r="CG165" s="104">
        <f>VLOOKUP($B165,'Part 3 NNDR3'!$A$6:$FY$331,CG$4,FALSE)</f>
        <v>0</v>
      </c>
      <c r="CH165" s="104">
        <f>VLOOKUP($B165,'Part 3 NNDR3'!$A$6:$FY$331,CH$4,FALSE)</f>
        <v>-60540</v>
      </c>
      <c r="CI165" s="104">
        <f>VLOOKUP($B165,'Part 3 NNDR3'!$A$6:$FY$331,CI$4,FALSE)</f>
        <v>-1460</v>
      </c>
      <c r="CJ165" s="104">
        <f>VLOOKUP($B165,'Part 3 NNDR3'!$A$6:$FY$331,CJ$4,FALSE)</f>
        <v>0</v>
      </c>
      <c r="CK165" s="104">
        <f>VLOOKUP($B165,'Part 3 NNDR3'!$A$6:$FY$331,CK$4,FALSE)</f>
        <v>-1460</v>
      </c>
      <c r="CL165" s="104">
        <f>VLOOKUP($B165,'Part 3 NNDR3'!$A$6:$FY$331,CL$4,FALSE)</f>
        <v>-37099</v>
      </c>
      <c r="CM165" s="104">
        <f>VLOOKUP($B165,'Part 3 NNDR3'!$A$6:$FY$331,CM$4,FALSE)</f>
        <v>0</v>
      </c>
      <c r="CN165" s="104">
        <f>VLOOKUP($B165,'Part 3 NNDR3'!$A$6:$FY$331,CN$4,FALSE)</f>
        <v>-37099</v>
      </c>
      <c r="CO165" s="104">
        <f>VLOOKUP($B165,'Part 3 NNDR3'!$A$6:$FY$331,CO$4,FALSE)</f>
        <v>0</v>
      </c>
      <c r="CP165" s="104">
        <f>VLOOKUP($B165,'Part 3 NNDR3'!$A$6:$FY$331,CP$4,FALSE)</f>
        <v>0</v>
      </c>
      <c r="CQ165" s="104">
        <f>VLOOKUP($B165,'Part 3 NNDR3'!$A$6:$FY$331,CQ$4,FALSE)</f>
        <v>0</v>
      </c>
      <c r="CR165" s="104">
        <f>VLOOKUP($B165,'Part 3 NNDR3'!$A$6:$FY$331,CR$4,FALSE)</f>
        <v>-34681</v>
      </c>
      <c r="CS165" s="104">
        <f>VLOOKUP($B165,'Part 3 NNDR3'!$A$6:$FY$331,CS$4,FALSE)</f>
        <v>0</v>
      </c>
      <c r="CT165" s="104">
        <f>VLOOKUP($B165,'Part 3 NNDR3'!$A$6:$FY$331,CT$4,FALSE)</f>
        <v>-34681</v>
      </c>
      <c r="CU165" s="104">
        <f>VLOOKUP($B165,'Part 3 NNDR3'!$A$6:$FY$331,CU$4,FALSE)</f>
        <v>-732</v>
      </c>
      <c r="CV165" s="104">
        <f>VLOOKUP($B165,'Part 3 NNDR3'!$A$6:$FY$331,CV$4,FALSE)</f>
        <v>0</v>
      </c>
      <c r="CW165" s="104">
        <f>VLOOKUP($B165,'Part 3 NNDR3'!$A$6:$FY$331,CW$4,FALSE)</f>
        <v>-732</v>
      </c>
      <c r="CX165" s="104">
        <f>VLOOKUP($B165,'Part 3 NNDR3'!$A$6:$FY$331,CX$4,FALSE)</f>
        <v>-30203</v>
      </c>
      <c r="CY165" s="104">
        <f>VLOOKUP($B165,'Part 3 NNDR3'!$A$6:$FY$331,CY$4,FALSE)</f>
        <v>0</v>
      </c>
      <c r="CZ165" s="104">
        <f>VLOOKUP($B165,'Part 3 NNDR3'!$A$6:$FY$331,CZ$4,FALSE)</f>
        <v>-30203</v>
      </c>
      <c r="DA165" s="104">
        <f>VLOOKUP($B165,'Part 3 NNDR3'!$A$6:$FY$331,DA$4,FALSE)</f>
        <v>540</v>
      </c>
      <c r="DB165" s="104">
        <f>VLOOKUP($B165,'Part 3 NNDR3'!$A$6:$FY$331,DB$4,FALSE)</f>
        <v>0</v>
      </c>
      <c r="DC165" s="104">
        <f>VLOOKUP($B165,'Part 3 NNDR3'!$A$6:$FY$331,DC$4,FALSE)</f>
        <v>540</v>
      </c>
      <c r="DD165" s="104">
        <f>VLOOKUP($B165,'Part 3 NNDR3'!$A$6:$FY$331,DD$4,FALSE)</f>
        <v>0</v>
      </c>
      <c r="DE165" s="104">
        <f>VLOOKUP($B165,'Part 3 NNDR3'!$A$6:$FY$331,DE$4,FALSE)</f>
        <v>0</v>
      </c>
      <c r="DF165" s="104">
        <f>VLOOKUP($B165,'Part 3 NNDR3'!$A$6:$FY$331,DF$4,FALSE)</f>
        <v>0</v>
      </c>
      <c r="DG165" s="104">
        <f>VLOOKUP($B165,'Part 3 NNDR3'!$A$6:$FY$331,DG$4,FALSE)</f>
        <v>0</v>
      </c>
      <c r="DH165" s="104">
        <f>VLOOKUP($B165,'Part 3 NNDR3'!$A$6:$FY$331,DH$4,FALSE)</f>
        <v>0</v>
      </c>
      <c r="DI165" s="104">
        <f>VLOOKUP($B165,'Part 3 NNDR3'!$A$6:$FY$331,DI$4,FALSE)</f>
        <v>0</v>
      </c>
      <c r="DJ165" s="104">
        <f>VLOOKUP($B165,'Part 3 NNDR3'!$A$6:$FY$331,DJ$4,FALSE)</f>
        <v>0</v>
      </c>
      <c r="DK165" s="104">
        <f>VLOOKUP($B165,'Part 3 NNDR3'!$A$6:$FY$331,DK$4,FALSE)</f>
        <v>0</v>
      </c>
      <c r="DL165" s="104">
        <f>VLOOKUP($B165,'Part 3 NNDR3'!$A$6:$FY$331,DL$4,FALSE)</f>
        <v>-246556</v>
      </c>
      <c r="DM165" s="104">
        <f>VLOOKUP($B165,'Part 3 NNDR3'!$A$6:$FY$331,DM$4,FALSE)</f>
        <v>0</v>
      </c>
      <c r="DN165" s="104">
        <f>VLOOKUP($B165,'Part 3 NNDR3'!$A$6:$FY$331,DN$4,FALSE)</f>
        <v>-246556</v>
      </c>
      <c r="DO165" s="104">
        <f>VLOOKUP($B165,'Part 3 NNDR3'!$A$6:$FY$331,DO$4,FALSE)</f>
        <v>0</v>
      </c>
      <c r="DP165" s="104">
        <f>VLOOKUP($B165,'Part 3 NNDR3'!$A$6:$FY$331,DP$4,FALSE)</f>
        <v>0</v>
      </c>
      <c r="DQ165" s="104">
        <f>VLOOKUP($B165,'Part 3 NNDR3'!$A$6:$FY$331,DQ$4,FALSE)</f>
        <v>0</v>
      </c>
      <c r="DR165" s="104">
        <f>VLOOKUP($B165,'Part 3 NNDR3'!$A$6:$FY$331,DR$4,FALSE)</f>
        <v>0</v>
      </c>
      <c r="DS165" s="104">
        <f>VLOOKUP($B165,'Part 3 NNDR3'!$A$6:$FY$331,DS$4,FALSE)</f>
        <v>0</v>
      </c>
      <c r="DT165" s="104">
        <f>VLOOKUP($B165,'Part 3 NNDR3'!$A$6:$FY$331,DT$4,FALSE)</f>
        <v>0</v>
      </c>
      <c r="DU165" s="104">
        <f>VLOOKUP($B165,'Part 3 NNDR3'!$A$6:$FY$331,DU$4,FALSE)</f>
        <v>-4128</v>
      </c>
      <c r="DV165" s="104">
        <f>VLOOKUP($B165,'Part 3 NNDR3'!$A$6:$FY$331,DV$4,FALSE)</f>
        <v>0</v>
      </c>
      <c r="DW165" s="104">
        <f>VLOOKUP($B165,'Part 3 NNDR3'!$A$6:$FY$331,DW$4,FALSE)</f>
        <v>-4128</v>
      </c>
      <c r="DX165" s="104">
        <f>VLOOKUP($B165,'Part 3 NNDR3'!$A$6:$FY$331,DX$4,FALSE)</f>
        <v>-411</v>
      </c>
      <c r="DY165" s="104">
        <f>VLOOKUP($B165,'Part 3 NNDR3'!$A$6:$FY$331,DY$4,FALSE)</f>
        <v>0</v>
      </c>
      <c r="DZ165" s="104">
        <f>VLOOKUP($B165,'Part 3 NNDR3'!$A$6:$FY$331,DZ$4,FALSE)</f>
        <v>-411</v>
      </c>
      <c r="EA165" s="104">
        <f>VLOOKUP($B165,'Part 3 NNDR3'!$A$6:$FY$331,EA$4,FALSE)</f>
        <v>-460810</v>
      </c>
      <c r="EB165" s="104">
        <f>VLOOKUP($B165,'Part 3 NNDR3'!$A$6:$FY$331,EB$4,FALSE)</f>
        <v>0</v>
      </c>
      <c r="EC165" s="104">
        <f>VLOOKUP($B165,'Part 3 NNDR3'!$A$6:$FY$331,EC$4,FALSE)</f>
        <v>-460810</v>
      </c>
      <c r="ED165" s="104">
        <f>VLOOKUP($B165,'Part 3 NNDR3'!$A$6:$FY$331,ED$4,FALSE)</f>
        <v>-19666</v>
      </c>
      <c r="EE165" s="104">
        <f>VLOOKUP($B165,'Part 3 NNDR3'!$A$6:$FY$331,EE$4,FALSE)</f>
        <v>0</v>
      </c>
      <c r="EF165" s="104">
        <f>VLOOKUP($B165,'Part 3 NNDR3'!$A$6:$FY$331,EF$4,FALSE)</f>
        <v>-19666</v>
      </c>
      <c r="EG165" s="104">
        <f>VLOOKUP($B165,'Part 3 NNDR3'!$A$6:$FY$331,EG$4,FALSE)</f>
        <v>0</v>
      </c>
      <c r="EH165" s="104">
        <f>VLOOKUP($B165,'Part 3 NNDR3'!$A$6:$FY$331,EH$4,FALSE)</f>
        <v>0</v>
      </c>
      <c r="EI165" s="104">
        <f>VLOOKUP($B165,'Part 3 NNDR3'!$A$6:$FY$331,EI$4,FALSE)</f>
        <v>0</v>
      </c>
      <c r="EJ165" s="104">
        <f>VLOOKUP($B165,'Part 3 NNDR3'!$A$6:$FY$331,EJ$4,FALSE)</f>
        <v>0</v>
      </c>
      <c r="EK165" s="104">
        <f>VLOOKUP($B165,'Part 3 NNDR3'!$A$6:$FY$331,EK$4,FALSE)</f>
        <v>0</v>
      </c>
      <c r="EL165" s="104">
        <f>VLOOKUP($B165,'Part 3 NNDR3'!$A$6:$FY$331,EL$4,FALSE)</f>
        <v>0</v>
      </c>
      <c r="EM165" s="104">
        <f>VLOOKUP($B165,'Part 3 NNDR3'!$A$6:$FY$331,EM$4,FALSE)</f>
        <v>-5598</v>
      </c>
      <c r="EN165" s="104">
        <f>VLOOKUP($B165,'Part 3 NNDR3'!$A$6:$FY$331,EN$4,FALSE)</f>
        <v>0</v>
      </c>
      <c r="EO165" s="104">
        <f>VLOOKUP($B165,'Part 3 NNDR3'!$A$6:$FY$331,EO$4,FALSE)</f>
        <v>-5598</v>
      </c>
      <c r="EP165" s="104">
        <f>VLOOKUP($B165,'Part 3 NNDR3'!$A$6:$FY$331,EP$4,FALSE)</f>
        <v>-490613</v>
      </c>
      <c r="EQ165" s="104">
        <f>VLOOKUP($B165,'Part 3 NNDR3'!$A$6:$FY$331,EQ$4,FALSE)</f>
        <v>0</v>
      </c>
      <c r="ER165" s="104">
        <f>VLOOKUP($B165,'Part 3 NNDR3'!$A$6:$FY$331,ER$4,FALSE)</f>
        <v>-490613</v>
      </c>
      <c r="ES165" s="104">
        <f>VLOOKUP($B165,'Part 3 NNDR3'!$A$6:$FY$331,ES$4,FALSE)</f>
        <v>0</v>
      </c>
      <c r="ET165" s="104">
        <f>VLOOKUP($B165,'Part 3 NNDR3'!$A$6:$FY$331,ET$4,FALSE)</f>
        <v>0</v>
      </c>
      <c r="EU165" s="104">
        <f>VLOOKUP($B165,'Part 3 NNDR3'!$A$6:$FY$331,EU$4,FALSE)</f>
        <v>0</v>
      </c>
      <c r="EV165" s="104">
        <f>VLOOKUP($B165,'Part 3 NNDR3'!$A$6:$FY$331,EV$4,FALSE)</f>
        <v>0</v>
      </c>
      <c r="EW165" s="104">
        <f>VLOOKUP($B165,'Part 3 NNDR3'!$A$6:$FY$331,EW$4,FALSE)</f>
        <v>0</v>
      </c>
      <c r="EX165" s="104">
        <f>VLOOKUP($B165,'Part 3 NNDR3'!$A$6:$FY$331,EX$4,FALSE)</f>
        <v>0</v>
      </c>
      <c r="EY165" s="104">
        <f>VLOOKUP($B165,'Part 3 NNDR3'!$A$6:$FY$331,EY$4,FALSE)</f>
        <v>0</v>
      </c>
      <c r="EZ165" s="104">
        <f>VLOOKUP($B165,'Part 3 NNDR3'!$A$6:$FY$331,EZ$4,FALSE)</f>
        <v>0</v>
      </c>
      <c r="FA165" s="104">
        <f>VLOOKUP($B165,'Part 3 NNDR3'!$A$6:$FY$331,FA$4,FALSE)</f>
        <v>0</v>
      </c>
      <c r="FB165" s="104">
        <f>VLOOKUP($B165,'Part 3 NNDR3'!$A$6:$FY$331,FB$4,FALSE)</f>
        <v>18146546</v>
      </c>
      <c r="FC165" s="104">
        <f>VLOOKUP($B165,'Part 3 NNDR3'!$A$6:$FY$331,FC$4,FALSE)</f>
        <v>0</v>
      </c>
      <c r="FD165" s="104">
        <f>VLOOKUP($B165,'Part 3 NNDR3'!$A$6:$FY$331,FD$4,FALSE)</f>
        <v>18146546</v>
      </c>
      <c r="FE165" s="104">
        <f>VLOOKUP($B165,'Part 3 NNDR3'!$A$6:$FY$331,FE$4,FALSE)</f>
        <v>-142313</v>
      </c>
      <c r="FF165" s="104">
        <f>VLOOKUP($B165,'Part 3 NNDR3'!$A$6:$FY$331,FF$4,FALSE)</f>
        <v>0</v>
      </c>
      <c r="FG165" s="104">
        <f>VLOOKUP($B165,'Part 3 NNDR3'!$A$6:$FY$331,FG$4,FALSE)</f>
        <v>-142313</v>
      </c>
      <c r="FH165" s="104">
        <f>VLOOKUP($B165,'Part 3 NNDR3'!$A$6:$FY$331,FH$4,FALSE)</f>
        <v>-3702715</v>
      </c>
      <c r="FI165" s="104">
        <f>VLOOKUP($B165,'Part 3 NNDR3'!$A$6:$FY$331,FI$4,FALSE)</f>
        <v>0</v>
      </c>
      <c r="FJ165" s="104">
        <f>VLOOKUP($B165,'Part 3 NNDR3'!$A$6:$FY$331,FJ$4,FALSE)</f>
        <v>-3702715</v>
      </c>
      <c r="FK165" s="104">
        <f>VLOOKUP($B165,'Part 3 NNDR3'!$A$6:$FY$331,FK$4,FALSE)</f>
        <v>-577462</v>
      </c>
      <c r="FL165" s="104">
        <f>VLOOKUP($B165,'Part 3 NNDR3'!$A$6:$FY$331,FL$4,FALSE)</f>
        <v>0</v>
      </c>
      <c r="FM165" s="104">
        <f>VLOOKUP($B165,'Part 3 NNDR3'!$A$6:$FY$331,FM$4,FALSE)</f>
        <v>-577462</v>
      </c>
      <c r="FN165" s="104">
        <f>VLOOKUP($B165,'Part 3 NNDR3'!$A$6:$FY$331,FN$4,FALSE)</f>
        <v>-246556</v>
      </c>
      <c r="FO165" s="104">
        <f>VLOOKUP($B165,'Part 3 NNDR3'!$A$6:$FY$331,FO$4,FALSE)</f>
        <v>0</v>
      </c>
      <c r="FP165" s="104">
        <f>VLOOKUP($B165,'Part 3 NNDR3'!$A$6:$FY$331,FP$4,FALSE)</f>
        <v>-246556</v>
      </c>
      <c r="FQ165" s="104">
        <f>VLOOKUP($B165,'Part 3 NNDR3'!$A$6:$FY$331,FQ$4,FALSE)</f>
        <v>-490613</v>
      </c>
      <c r="FR165" s="104">
        <f>VLOOKUP($B165,'Part 3 NNDR3'!$A$6:$FY$331,FR$4,FALSE)</f>
        <v>0</v>
      </c>
      <c r="FS165" s="104">
        <f>VLOOKUP($B165,'Part 3 NNDR3'!$A$6:$FY$331,FS$4,FALSE)</f>
        <v>-490613</v>
      </c>
      <c r="FT165" s="104">
        <f>VLOOKUP($B165,'Part 3 NNDR3'!$A$6:$FY$331,FT$4,FALSE)</f>
        <v>0</v>
      </c>
      <c r="FU165" s="104">
        <f>VLOOKUP($B165,'Part 3 NNDR3'!$A$6:$FY$331,FU$4,FALSE)</f>
        <v>0</v>
      </c>
      <c r="FV165" s="104">
        <f>VLOOKUP($B165,'Part 3 NNDR3'!$A$6:$FY$331,FV$4,FALSE)</f>
        <v>0</v>
      </c>
      <c r="FW165" s="104">
        <f>VLOOKUP($B165,'Part 3 NNDR3'!$A$6:$FY$331,FW$4,FALSE)</f>
        <v>-5159659</v>
      </c>
      <c r="FX165" s="104">
        <f>VLOOKUP($B165,'Part 3 NNDR3'!$A$6:$FY$331,FX$4,FALSE)</f>
        <v>0</v>
      </c>
      <c r="FY165" s="104">
        <f>VLOOKUP($B165,'Part 3 NNDR3'!$A$6:$FY$331,FY$4,FALSE)</f>
        <v>-5159659</v>
      </c>
      <c r="FZ165" s="104">
        <f>VLOOKUP($B165,'Part 3 NNDR3'!$A$6:$FY$331,FZ$4,FALSE)</f>
        <v>12986887</v>
      </c>
      <c r="GA165" s="104">
        <f>VLOOKUP($B165,'Part 3 NNDR3'!$A$6:$FY$331,GA$4,FALSE)</f>
        <v>0</v>
      </c>
      <c r="GB165" s="104">
        <f>VLOOKUP($B165,'Part 3 NNDR3'!$A$6:$FY$331,GB$4,FALSE)</f>
        <v>12986887</v>
      </c>
      <c r="GC165" s="105" t="str">
        <f>VLOOKUP($B165,'Data (Updated)'!$C$4:$E$329,2,FALSE)</f>
        <v>E1821</v>
      </c>
      <c r="GD165" s="106" t="str">
        <f>VLOOKUP($B165,'Data (Updated)'!$C$4:$E$329,3,FALSE)</f>
        <v>E6118</v>
      </c>
    </row>
    <row r="166" spans="1:186" ht="12.75" x14ac:dyDescent="0.2">
      <c r="A166" s="75">
        <v>161</v>
      </c>
      <c r="B166" s="100" t="s">
        <v>425</v>
      </c>
      <c r="C166" s="101" t="s">
        <v>949</v>
      </c>
      <c r="D166" s="102" t="s">
        <v>943</v>
      </c>
      <c r="E166" s="103" t="s">
        <v>424</v>
      </c>
      <c r="F166" s="104">
        <f>VLOOKUP($B166,'Part 3 NNDR3'!$A$6:$FY$331,F$4,FALSE)</f>
        <v>0</v>
      </c>
      <c r="G166" s="104">
        <f>VLOOKUP($B166,'Part 3 NNDR3'!$A$6:$FY$331,G$4,FALSE)</f>
        <v>0</v>
      </c>
      <c r="H166" s="104">
        <f>VLOOKUP($B166,'Part 3 NNDR3'!$A$6:$FY$331,H$4,FALSE)</f>
        <v>0</v>
      </c>
      <c r="I166" s="104">
        <f>VLOOKUP($B166,'Part 3 NNDR3'!$A$6:$FY$331,I$4,FALSE)</f>
        <v>1852842</v>
      </c>
      <c r="J166" s="104">
        <f>VLOOKUP($B166,'Part 3 NNDR3'!$A$6:$FY$331,J$4,FALSE)</f>
        <v>2174</v>
      </c>
      <c r="K166" s="104">
        <f>VLOOKUP($B166,'Part 3 NNDR3'!$A$6:$FY$331,K$4,FALSE)</f>
        <v>1855016</v>
      </c>
      <c r="L166" s="104">
        <f>VLOOKUP($B166,'Part 3 NNDR3'!$A$6:$FY$331,L$4,FALSE)</f>
        <v>0</v>
      </c>
      <c r="M166" s="104">
        <f>VLOOKUP($B166,'Part 3 NNDR3'!$A$6:$FY$331,M$4,FALSE)</f>
        <v>0</v>
      </c>
      <c r="N166" s="104">
        <f>VLOOKUP($B166,'Part 3 NNDR3'!$A$6:$FY$331,N$4,FALSE)</f>
        <v>0</v>
      </c>
      <c r="O166" s="104">
        <f>VLOOKUP($B166,'Part 3 NNDR3'!$A$6:$FY$331,O$4,FALSE)</f>
        <v>1879659</v>
      </c>
      <c r="P166" s="104">
        <f>VLOOKUP($B166,'Part 3 NNDR3'!$A$6:$FY$331,P$4,FALSE)</f>
        <v>-32</v>
      </c>
      <c r="Q166" s="104">
        <f>VLOOKUP($B166,'Part 3 NNDR3'!$A$6:$FY$331,Q$4,FALSE)</f>
        <v>1879627</v>
      </c>
      <c r="R166" s="104">
        <f>VLOOKUP($B166,'Part 3 NNDR3'!$A$6:$FY$331,R$4,FALSE)</f>
        <v>3732501</v>
      </c>
      <c r="S166" s="104">
        <f>VLOOKUP($B166,'Part 3 NNDR3'!$A$6:$FY$331,S$4,FALSE)</f>
        <v>2142</v>
      </c>
      <c r="T166" s="104">
        <f>VLOOKUP($B166,'Part 3 NNDR3'!$A$6:$FY$331,T$4,FALSE)</f>
        <v>3734643</v>
      </c>
      <c r="U166" s="104">
        <f>VLOOKUP($B166,'Part 3 NNDR3'!$A$6:$FY$331,U$4,FALSE)</f>
        <v>-11070249</v>
      </c>
      <c r="V166" s="104">
        <f>VLOOKUP($B166,'Part 3 NNDR3'!$A$6:$FY$331,V$4,FALSE)</f>
        <v>-56623</v>
      </c>
      <c r="W166" s="104">
        <f>VLOOKUP($B166,'Part 3 NNDR3'!$A$6:$FY$331,W$4,FALSE)</f>
        <v>-11126872</v>
      </c>
      <c r="X166" s="104">
        <f>VLOOKUP($B166,'Part 3 NNDR3'!$A$6:$FY$331,X$4,FALSE)</f>
        <v>0</v>
      </c>
      <c r="Y166" s="104">
        <f>VLOOKUP($B166,'Part 3 NNDR3'!$A$6:$FY$331,Y$4,FALSE)</f>
        <v>0</v>
      </c>
      <c r="Z166" s="104">
        <f>VLOOKUP($B166,'Part 3 NNDR3'!$A$6:$FY$331,Z$4,FALSE)</f>
        <v>0</v>
      </c>
      <c r="AA166" s="104">
        <f>VLOOKUP($B166,'Part 3 NNDR3'!$A$6:$FY$331,AA$4,FALSE)</f>
        <v>-639737</v>
      </c>
      <c r="AB166" s="104">
        <f>VLOOKUP($B166,'Part 3 NNDR3'!$A$6:$FY$331,AB$4,FALSE)</f>
        <v>-13233</v>
      </c>
      <c r="AC166" s="104">
        <f>VLOOKUP($B166,'Part 3 NNDR3'!$A$6:$FY$331,AC$4,FALSE)</f>
        <v>-652970</v>
      </c>
      <c r="AD166" s="104">
        <f>VLOOKUP($B166,'Part 3 NNDR3'!$A$6:$FY$331,AD$4,FALSE)</f>
        <v>0</v>
      </c>
      <c r="AE166" s="104">
        <f>VLOOKUP($B166,'Part 3 NNDR3'!$A$6:$FY$331,AE$4,FALSE)</f>
        <v>0</v>
      </c>
      <c r="AF166" s="104">
        <f>VLOOKUP($B166,'Part 3 NNDR3'!$A$6:$FY$331,AF$4,FALSE)</f>
        <v>0</v>
      </c>
      <c r="AG166" s="104">
        <f>VLOOKUP($B166,'Part 3 NNDR3'!$A$6:$FY$331,AG$4,FALSE)</f>
        <v>0</v>
      </c>
      <c r="AH166" s="104">
        <f>VLOOKUP($B166,'Part 3 NNDR3'!$A$6:$FY$331,AH$4,FALSE)</f>
        <v>0</v>
      </c>
      <c r="AI166" s="104">
        <f>VLOOKUP($B166,'Part 3 NNDR3'!$A$6:$FY$331,AI$4,FALSE)</f>
        <v>0</v>
      </c>
      <c r="AJ166" s="104">
        <f>VLOOKUP($B166,'Part 3 NNDR3'!$A$6:$FY$331,AJ$4,FALSE)</f>
        <v>9730460</v>
      </c>
      <c r="AK166" s="104">
        <f>VLOOKUP($B166,'Part 3 NNDR3'!$A$6:$FY$331,AK$4,FALSE)</f>
        <v>158221</v>
      </c>
      <c r="AL166" s="104">
        <f>VLOOKUP($B166,'Part 3 NNDR3'!$A$6:$FY$331,AL$4,FALSE)</f>
        <v>9888681</v>
      </c>
      <c r="AM166" s="104">
        <f>VLOOKUP($B166,'Part 3 NNDR3'!$A$6:$FY$331,AM$4,FALSE)</f>
        <v>-460190</v>
      </c>
      <c r="AN166" s="104">
        <f>VLOOKUP($B166,'Part 3 NNDR3'!$A$6:$FY$331,AN$4,FALSE)</f>
        <v>3299</v>
      </c>
      <c r="AO166" s="104">
        <f>VLOOKUP($B166,'Part 3 NNDR3'!$A$6:$FY$331,AO$4,FALSE)</f>
        <v>-456891</v>
      </c>
      <c r="AP166" s="104">
        <f>VLOOKUP($B166,'Part 3 NNDR3'!$A$6:$FY$331,AP$4,FALSE)</f>
        <v>-24799127</v>
      </c>
      <c r="AQ166" s="104">
        <f>VLOOKUP($B166,'Part 3 NNDR3'!$A$6:$FY$331,AQ$4,FALSE)</f>
        <v>-6803</v>
      </c>
      <c r="AR166" s="104">
        <f>VLOOKUP($B166,'Part 3 NNDR3'!$A$6:$FY$331,AR$4,FALSE)</f>
        <v>-24805930</v>
      </c>
      <c r="AS166" s="104">
        <f>VLOOKUP($B166,'Part 3 NNDR3'!$A$6:$FY$331,AS$4,FALSE)</f>
        <v>163860</v>
      </c>
      <c r="AT166" s="104">
        <f>VLOOKUP($B166,'Part 3 NNDR3'!$A$6:$FY$331,AT$4,FALSE)</f>
        <v>0</v>
      </c>
      <c r="AU166" s="104">
        <f>VLOOKUP($B166,'Part 3 NNDR3'!$A$6:$FY$331,AU$4,FALSE)</f>
        <v>163860</v>
      </c>
      <c r="AV166" s="104">
        <f>VLOOKUP($B166,'Part 3 NNDR3'!$A$6:$FY$331,AV$4,FALSE)</f>
        <v>-110424</v>
      </c>
      <c r="AW166" s="104">
        <f>VLOOKUP($B166,'Part 3 NNDR3'!$A$6:$FY$331,AW$4,FALSE)</f>
        <v>0</v>
      </c>
      <c r="AX166" s="104">
        <f>VLOOKUP($B166,'Part 3 NNDR3'!$A$6:$FY$331,AX$4,FALSE)</f>
        <v>-110424</v>
      </c>
      <c r="AY166" s="104">
        <f>VLOOKUP($B166,'Part 3 NNDR3'!$A$6:$FY$331,AY$4,FALSE)</f>
        <v>0</v>
      </c>
      <c r="AZ166" s="104">
        <f>VLOOKUP($B166,'Part 3 NNDR3'!$A$6:$FY$331,AZ$4,FALSE)</f>
        <v>0</v>
      </c>
      <c r="BA166" s="104">
        <f>VLOOKUP($B166,'Part 3 NNDR3'!$A$6:$FY$331,BA$4,FALSE)</f>
        <v>0</v>
      </c>
      <c r="BB166" s="104">
        <f>VLOOKUP($B166,'Part 3 NNDR3'!$A$6:$FY$331,BB$4,FALSE)</f>
        <v>0</v>
      </c>
      <c r="BC166" s="104">
        <f>VLOOKUP($B166,'Part 3 NNDR3'!$A$6:$FY$331,BC$4,FALSE)</f>
        <v>0</v>
      </c>
      <c r="BD166" s="104">
        <f>VLOOKUP($B166,'Part 3 NNDR3'!$A$6:$FY$331,BD$4,FALSE)</f>
        <v>0</v>
      </c>
      <c r="BE166" s="104">
        <f>VLOOKUP($B166,'Part 3 NNDR3'!$A$6:$FY$331,BE$4,FALSE)</f>
        <v>0</v>
      </c>
      <c r="BF166" s="104">
        <f>VLOOKUP($B166,'Part 3 NNDR3'!$A$6:$FY$331,BF$4,FALSE)</f>
        <v>0</v>
      </c>
      <c r="BG166" s="104">
        <f>VLOOKUP($B166,'Part 3 NNDR3'!$A$6:$FY$331,BG$4,FALSE)</f>
        <v>0</v>
      </c>
      <c r="BH166" s="104">
        <f>VLOOKUP($B166,'Part 3 NNDR3'!$A$6:$FY$331,BH$4,FALSE)</f>
        <v>-27185407</v>
      </c>
      <c r="BI166" s="104">
        <f>VLOOKUP($B166,'Part 3 NNDR3'!$A$6:$FY$331,BI$4,FALSE)</f>
        <v>84861</v>
      </c>
      <c r="BJ166" s="104">
        <f>VLOOKUP($B166,'Part 3 NNDR3'!$A$6:$FY$331,BJ$4,FALSE)</f>
        <v>-27100546</v>
      </c>
      <c r="BK166" s="104">
        <f>VLOOKUP($B166,'Part 3 NNDR3'!$A$6:$FY$331,BK$4,FALSE)</f>
        <v>0</v>
      </c>
      <c r="BL166" s="104">
        <f>VLOOKUP($B166,'Part 3 NNDR3'!$A$6:$FY$331,BL$4,FALSE)</f>
        <v>0</v>
      </c>
      <c r="BM166" s="104">
        <f>VLOOKUP($B166,'Part 3 NNDR3'!$A$6:$FY$331,BM$4,FALSE)</f>
        <v>0</v>
      </c>
      <c r="BN166" s="104">
        <f>VLOOKUP($B166,'Part 3 NNDR3'!$A$6:$FY$331,BN$4,FALSE)</f>
        <v>65978</v>
      </c>
      <c r="BO166" s="104">
        <f>VLOOKUP($B166,'Part 3 NNDR3'!$A$6:$FY$331,BO$4,FALSE)</f>
        <v>0</v>
      </c>
      <c r="BP166" s="104">
        <f>VLOOKUP($B166,'Part 3 NNDR3'!$A$6:$FY$331,BP$4,FALSE)</f>
        <v>65978</v>
      </c>
      <c r="BQ166" s="104">
        <f>VLOOKUP($B166,'Part 3 NNDR3'!$A$6:$FY$331,BQ$4,FALSE)</f>
        <v>-26651624</v>
      </c>
      <c r="BR166" s="104">
        <f>VLOOKUP($B166,'Part 3 NNDR3'!$A$6:$FY$331,BR$4,FALSE)</f>
        <v>-307994</v>
      </c>
      <c r="BS166" s="104">
        <f>VLOOKUP($B166,'Part 3 NNDR3'!$A$6:$FY$331,BS$4,FALSE)</f>
        <v>-26959618</v>
      </c>
      <c r="BT166" s="104">
        <f>VLOOKUP($B166,'Part 3 NNDR3'!$A$6:$FY$331,BT$4,FALSE)</f>
        <v>3399116</v>
      </c>
      <c r="BU166" s="104">
        <f>VLOOKUP($B166,'Part 3 NNDR3'!$A$6:$FY$331,BU$4,FALSE)</f>
        <v>-5534</v>
      </c>
      <c r="BV166" s="104">
        <f>VLOOKUP($B166,'Part 3 NNDR3'!$A$6:$FY$331,BV$4,FALSE)</f>
        <v>3393582</v>
      </c>
      <c r="BW166" s="104">
        <f>VLOOKUP($B166,'Part 3 NNDR3'!$A$6:$FY$331,BW$4,FALSE)</f>
        <v>-23186530</v>
      </c>
      <c r="BX166" s="104">
        <f>VLOOKUP($B166,'Part 3 NNDR3'!$A$6:$FY$331,BX$4,FALSE)</f>
        <v>-313528</v>
      </c>
      <c r="BY166" s="104">
        <f>VLOOKUP($B166,'Part 3 NNDR3'!$A$6:$FY$331,BY$4,FALSE)</f>
        <v>-23500058</v>
      </c>
      <c r="BZ166" s="104">
        <f>VLOOKUP($B166,'Part 3 NNDR3'!$A$6:$FY$331,BZ$4,FALSE)</f>
        <v>-407749</v>
      </c>
      <c r="CA166" s="104">
        <f>VLOOKUP($B166,'Part 3 NNDR3'!$A$6:$FY$331,CA$4,FALSE)</f>
        <v>0</v>
      </c>
      <c r="CB166" s="104">
        <f>VLOOKUP($B166,'Part 3 NNDR3'!$A$6:$FY$331,CB$4,FALSE)</f>
        <v>-407749</v>
      </c>
      <c r="CC166" s="104">
        <f>VLOOKUP($B166,'Part 3 NNDR3'!$A$6:$FY$331,CC$4,FALSE)</f>
        <v>111123</v>
      </c>
      <c r="CD166" s="104">
        <f>VLOOKUP($B166,'Part 3 NNDR3'!$A$6:$FY$331,CD$4,FALSE)</f>
        <v>0</v>
      </c>
      <c r="CE166" s="104">
        <f>VLOOKUP($B166,'Part 3 NNDR3'!$A$6:$FY$331,CE$4,FALSE)</f>
        <v>111123</v>
      </c>
      <c r="CF166" s="104">
        <f>VLOOKUP($B166,'Part 3 NNDR3'!$A$6:$FY$331,CF$4,FALSE)</f>
        <v>-2394764</v>
      </c>
      <c r="CG166" s="104">
        <f>VLOOKUP($B166,'Part 3 NNDR3'!$A$6:$FY$331,CG$4,FALSE)</f>
        <v>0</v>
      </c>
      <c r="CH166" s="104">
        <f>VLOOKUP($B166,'Part 3 NNDR3'!$A$6:$FY$331,CH$4,FALSE)</f>
        <v>-2394764</v>
      </c>
      <c r="CI166" s="104">
        <f>VLOOKUP($B166,'Part 3 NNDR3'!$A$6:$FY$331,CI$4,FALSE)</f>
        <v>-553914</v>
      </c>
      <c r="CJ166" s="104">
        <f>VLOOKUP($B166,'Part 3 NNDR3'!$A$6:$FY$331,CJ$4,FALSE)</f>
        <v>0</v>
      </c>
      <c r="CK166" s="104">
        <f>VLOOKUP($B166,'Part 3 NNDR3'!$A$6:$FY$331,CK$4,FALSE)</f>
        <v>-553914</v>
      </c>
      <c r="CL166" s="104">
        <f>VLOOKUP($B166,'Part 3 NNDR3'!$A$6:$FY$331,CL$4,FALSE)</f>
        <v>0</v>
      </c>
      <c r="CM166" s="104">
        <f>VLOOKUP($B166,'Part 3 NNDR3'!$A$6:$FY$331,CM$4,FALSE)</f>
        <v>0</v>
      </c>
      <c r="CN166" s="104">
        <f>VLOOKUP($B166,'Part 3 NNDR3'!$A$6:$FY$331,CN$4,FALSE)</f>
        <v>0</v>
      </c>
      <c r="CO166" s="104">
        <f>VLOOKUP($B166,'Part 3 NNDR3'!$A$6:$FY$331,CO$4,FALSE)</f>
        <v>0</v>
      </c>
      <c r="CP166" s="104">
        <f>VLOOKUP($B166,'Part 3 NNDR3'!$A$6:$FY$331,CP$4,FALSE)</f>
        <v>0</v>
      </c>
      <c r="CQ166" s="104">
        <f>VLOOKUP($B166,'Part 3 NNDR3'!$A$6:$FY$331,CQ$4,FALSE)</f>
        <v>0</v>
      </c>
      <c r="CR166" s="104">
        <f>VLOOKUP($B166,'Part 3 NNDR3'!$A$6:$FY$331,CR$4,FALSE)</f>
        <v>0</v>
      </c>
      <c r="CS166" s="104">
        <f>VLOOKUP($B166,'Part 3 NNDR3'!$A$6:$FY$331,CS$4,FALSE)</f>
        <v>0</v>
      </c>
      <c r="CT166" s="104">
        <f>VLOOKUP($B166,'Part 3 NNDR3'!$A$6:$FY$331,CT$4,FALSE)</f>
        <v>0</v>
      </c>
      <c r="CU166" s="104">
        <f>VLOOKUP($B166,'Part 3 NNDR3'!$A$6:$FY$331,CU$4,FALSE)</f>
        <v>0</v>
      </c>
      <c r="CV166" s="104">
        <f>VLOOKUP($B166,'Part 3 NNDR3'!$A$6:$FY$331,CV$4,FALSE)</f>
        <v>0</v>
      </c>
      <c r="CW166" s="104">
        <f>VLOOKUP($B166,'Part 3 NNDR3'!$A$6:$FY$331,CW$4,FALSE)</f>
        <v>0</v>
      </c>
      <c r="CX166" s="104">
        <f>VLOOKUP($B166,'Part 3 NNDR3'!$A$6:$FY$331,CX$4,FALSE)</f>
        <v>0</v>
      </c>
      <c r="CY166" s="104">
        <f>VLOOKUP($B166,'Part 3 NNDR3'!$A$6:$FY$331,CY$4,FALSE)</f>
        <v>0</v>
      </c>
      <c r="CZ166" s="104">
        <f>VLOOKUP($B166,'Part 3 NNDR3'!$A$6:$FY$331,CZ$4,FALSE)</f>
        <v>0</v>
      </c>
      <c r="DA166" s="104">
        <f>VLOOKUP($B166,'Part 3 NNDR3'!$A$6:$FY$331,DA$4,FALSE)</f>
        <v>0</v>
      </c>
      <c r="DB166" s="104">
        <f>VLOOKUP($B166,'Part 3 NNDR3'!$A$6:$FY$331,DB$4,FALSE)</f>
        <v>0</v>
      </c>
      <c r="DC166" s="104">
        <f>VLOOKUP($B166,'Part 3 NNDR3'!$A$6:$FY$331,DC$4,FALSE)</f>
        <v>0</v>
      </c>
      <c r="DD166" s="104">
        <f>VLOOKUP($B166,'Part 3 NNDR3'!$A$6:$FY$331,DD$4,FALSE)</f>
        <v>-2308</v>
      </c>
      <c r="DE166" s="104">
        <f>VLOOKUP($B166,'Part 3 NNDR3'!$A$6:$FY$331,DE$4,FALSE)</f>
        <v>-779166</v>
      </c>
      <c r="DF166" s="104">
        <f>VLOOKUP($B166,'Part 3 NNDR3'!$A$6:$FY$331,DF$4,FALSE)</f>
        <v>-781474</v>
      </c>
      <c r="DG166" s="104">
        <f>VLOOKUP($B166,'Part 3 NNDR3'!$A$6:$FY$331,DG$4,FALSE)</f>
        <v>0</v>
      </c>
      <c r="DH166" s="104">
        <f>VLOOKUP($B166,'Part 3 NNDR3'!$A$6:$FY$331,DH$4,FALSE)</f>
        <v>-101880</v>
      </c>
      <c r="DI166" s="104">
        <f>VLOOKUP($B166,'Part 3 NNDR3'!$A$6:$FY$331,DI$4,FALSE)</f>
        <v>-101880</v>
      </c>
      <c r="DJ166" s="104">
        <f>VLOOKUP($B166,'Part 3 NNDR3'!$A$6:$FY$331,DJ$4,FALSE)</f>
        <v>-881046</v>
      </c>
      <c r="DK166" s="104">
        <f>VLOOKUP($B166,'Part 3 NNDR3'!$A$6:$FY$331,DK$4,FALSE)</f>
        <v>0</v>
      </c>
      <c r="DL166" s="104">
        <f>VLOOKUP($B166,'Part 3 NNDR3'!$A$6:$FY$331,DL$4,FALSE)</f>
        <v>-3247612</v>
      </c>
      <c r="DM166" s="104">
        <f>VLOOKUP($B166,'Part 3 NNDR3'!$A$6:$FY$331,DM$4,FALSE)</f>
        <v>-881046</v>
      </c>
      <c r="DN166" s="104">
        <f>VLOOKUP($B166,'Part 3 NNDR3'!$A$6:$FY$331,DN$4,FALSE)</f>
        <v>-4128658</v>
      </c>
      <c r="DO166" s="104">
        <f>VLOOKUP($B166,'Part 3 NNDR3'!$A$6:$FY$331,DO$4,FALSE)</f>
        <v>-28055</v>
      </c>
      <c r="DP166" s="104">
        <f>VLOOKUP($B166,'Part 3 NNDR3'!$A$6:$FY$331,DP$4,FALSE)</f>
        <v>0</v>
      </c>
      <c r="DQ166" s="104">
        <f>VLOOKUP($B166,'Part 3 NNDR3'!$A$6:$FY$331,DQ$4,FALSE)</f>
        <v>-28055</v>
      </c>
      <c r="DR166" s="104">
        <f>VLOOKUP($B166,'Part 3 NNDR3'!$A$6:$FY$331,DR$4,FALSE)</f>
        <v>0</v>
      </c>
      <c r="DS166" s="104">
        <f>VLOOKUP($B166,'Part 3 NNDR3'!$A$6:$FY$331,DS$4,FALSE)</f>
        <v>0</v>
      </c>
      <c r="DT166" s="104">
        <f>VLOOKUP($B166,'Part 3 NNDR3'!$A$6:$FY$331,DT$4,FALSE)</f>
        <v>0</v>
      </c>
      <c r="DU166" s="104">
        <f>VLOOKUP($B166,'Part 3 NNDR3'!$A$6:$FY$331,DU$4,FALSE)</f>
        <v>-272056</v>
      </c>
      <c r="DV166" s="104">
        <f>VLOOKUP($B166,'Part 3 NNDR3'!$A$6:$FY$331,DV$4,FALSE)</f>
        <v>0</v>
      </c>
      <c r="DW166" s="104">
        <f>VLOOKUP($B166,'Part 3 NNDR3'!$A$6:$FY$331,DW$4,FALSE)</f>
        <v>-272056</v>
      </c>
      <c r="DX166" s="104">
        <f>VLOOKUP($B166,'Part 3 NNDR3'!$A$6:$FY$331,DX$4,FALSE)</f>
        <v>-68488</v>
      </c>
      <c r="DY166" s="104">
        <f>VLOOKUP($B166,'Part 3 NNDR3'!$A$6:$FY$331,DY$4,FALSE)</f>
        <v>0</v>
      </c>
      <c r="DZ166" s="104">
        <f>VLOOKUP($B166,'Part 3 NNDR3'!$A$6:$FY$331,DZ$4,FALSE)</f>
        <v>-68488</v>
      </c>
      <c r="EA166" s="104">
        <f>VLOOKUP($B166,'Part 3 NNDR3'!$A$6:$FY$331,EA$4,FALSE)</f>
        <v>-2380404</v>
      </c>
      <c r="EB166" s="104">
        <f>VLOOKUP($B166,'Part 3 NNDR3'!$A$6:$FY$331,EB$4,FALSE)</f>
        <v>-1500</v>
      </c>
      <c r="EC166" s="104">
        <f>VLOOKUP($B166,'Part 3 NNDR3'!$A$6:$FY$331,EC$4,FALSE)</f>
        <v>-2381904</v>
      </c>
      <c r="ED166" s="104">
        <f>VLOOKUP($B166,'Part 3 NNDR3'!$A$6:$FY$331,ED$4,FALSE)</f>
        <v>-335404</v>
      </c>
      <c r="EE166" s="104">
        <f>VLOOKUP($B166,'Part 3 NNDR3'!$A$6:$FY$331,EE$4,FALSE)</f>
        <v>0</v>
      </c>
      <c r="EF166" s="104">
        <f>VLOOKUP($B166,'Part 3 NNDR3'!$A$6:$FY$331,EF$4,FALSE)</f>
        <v>-335404</v>
      </c>
      <c r="EG166" s="104">
        <f>VLOOKUP($B166,'Part 3 NNDR3'!$A$6:$FY$331,EG$4,FALSE)</f>
        <v>-11670</v>
      </c>
      <c r="EH166" s="104">
        <f>VLOOKUP($B166,'Part 3 NNDR3'!$A$6:$FY$331,EH$4,FALSE)</f>
        <v>0</v>
      </c>
      <c r="EI166" s="104">
        <f>VLOOKUP($B166,'Part 3 NNDR3'!$A$6:$FY$331,EI$4,FALSE)</f>
        <v>-11670</v>
      </c>
      <c r="EJ166" s="104">
        <f>VLOOKUP($B166,'Part 3 NNDR3'!$A$6:$FY$331,EJ$4,FALSE)</f>
        <v>0</v>
      </c>
      <c r="EK166" s="104">
        <f>VLOOKUP($B166,'Part 3 NNDR3'!$A$6:$FY$331,EK$4,FALSE)</f>
        <v>0</v>
      </c>
      <c r="EL166" s="104">
        <f>VLOOKUP($B166,'Part 3 NNDR3'!$A$6:$FY$331,EL$4,FALSE)</f>
        <v>0</v>
      </c>
      <c r="EM166" s="104">
        <f>VLOOKUP($B166,'Part 3 NNDR3'!$A$6:$FY$331,EM$4,FALSE)</f>
        <v>-54650</v>
      </c>
      <c r="EN166" s="104">
        <f>VLOOKUP($B166,'Part 3 NNDR3'!$A$6:$FY$331,EN$4,FALSE)</f>
        <v>0</v>
      </c>
      <c r="EO166" s="104">
        <f>VLOOKUP($B166,'Part 3 NNDR3'!$A$6:$FY$331,EO$4,FALSE)</f>
        <v>-54650</v>
      </c>
      <c r="EP166" s="104">
        <f>VLOOKUP($B166,'Part 3 NNDR3'!$A$6:$FY$331,EP$4,FALSE)</f>
        <v>-3150727</v>
      </c>
      <c r="EQ166" s="104">
        <f>VLOOKUP($B166,'Part 3 NNDR3'!$A$6:$FY$331,EQ$4,FALSE)</f>
        <v>-1500</v>
      </c>
      <c r="ER166" s="104">
        <f>VLOOKUP($B166,'Part 3 NNDR3'!$A$6:$FY$331,ER$4,FALSE)</f>
        <v>-3152227</v>
      </c>
      <c r="ES166" s="104">
        <f>VLOOKUP($B166,'Part 3 NNDR3'!$A$6:$FY$331,ES$4,FALSE)</f>
        <v>0</v>
      </c>
      <c r="ET166" s="104">
        <f>VLOOKUP($B166,'Part 3 NNDR3'!$A$6:$FY$331,ET$4,FALSE)</f>
        <v>0</v>
      </c>
      <c r="EU166" s="104">
        <f>VLOOKUP($B166,'Part 3 NNDR3'!$A$6:$FY$331,EU$4,FALSE)</f>
        <v>0</v>
      </c>
      <c r="EV166" s="104">
        <f>VLOOKUP($B166,'Part 3 NNDR3'!$A$6:$FY$331,EV$4,FALSE)</f>
        <v>0</v>
      </c>
      <c r="EW166" s="104">
        <f>VLOOKUP($B166,'Part 3 NNDR3'!$A$6:$FY$331,EW$4,FALSE)</f>
        <v>0</v>
      </c>
      <c r="EX166" s="104">
        <f>VLOOKUP($B166,'Part 3 NNDR3'!$A$6:$FY$331,EX$4,FALSE)</f>
        <v>0</v>
      </c>
      <c r="EY166" s="104">
        <f>VLOOKUP($B166,'Part 3 NNDR3'!$A$6:$FY$331,EY$4,FALSE)</f>
        <v>0</v>
      </c>
      <c r="EZ166" s="104">
        <f>VLOOKUP($B166,'Part 3 NNDR3'!$A$6:$FY$331,EZ$4,FALSE)</f>
        <v>0</v>
      </c>
      <c r="FA166" s="104">
        <f>VLOOKUP($B166,'Part 3 NNDR3'!$A$6:$FY$331,FA$4,FALSE)</f>
        <v>0</v>
      </c>
      <c r="FB166" s="104">
        <f>VLOOKUP($B166,'Part 3 NNDR3'!$A$6:$FY$331,FB$4,FALSE)</f>
        <v>374485563</v>
      </c>
      <c r="FC166" s="104">
        <f>VLOOKUP($B166,'Part 3 NNDR3'!$A$6:$FY$331,FC$4,FALSE)</f>
        <v>6504454</v>
      </c>
      <c r="FD166" s="104">
        <f>VLOOKUP($B166,'Part 3 NNDR3'!$A$6:$FY$331,FD$4,FALSE)</f>
        <v>380990017</v>
      </c>
      <c r="FE166" s="104">
        <f>VLOOKUP($B166,'Part 3 NNDR3'!$A$6:$FY$331,FE$4,FALSE)</f>
        <v>3732501</v>
      </c>
      <c r="FF166" s="104">
        <f>VLOOKUP($B166,'Part 3 NNDR3'!$A$6:$FY$331,FF$4,FALSE)</f>
        <v>2142</v>
      </c>
      <c r="FG166" s="104">
        <f>VLOOKUP($B166,'Part 3 NNDR3'!$A$6:$FY$331,FG$4,FALSE)</f>
        <v>3734643</v>
      </c>
      <c r="FH166" s="104">
        <f>VLOOKUP($B166,'Part 3 NNDR3'!$A$6:$FY$331,FH$4,FALSE)</f>
        <v>-27185407</v>
      </c>
      <c r="FI166" s="104">
        <f>VLOOKUP($B166,'Part 3 NNDR3'!$A$6:$FY$331,FI$4,FALSE)</f>
        <v>84861</v>
      </c>
      <c r="FJ166" s="104">
        <f>VLOOKUP($B166,'Part 3 NNDR3'!$A$6:$FY$331,FJ$4,FALSE)</f>
        <v>-27100546</v>
      </c>
      <c r="FK166" s="104">
        <f>VLOOKUP($B166,'Part 3 NNDR3'!$A$6:$FY$331,FK$4,FALSE)</f>
        <v>-23186530</v>
      </c>
      <c r="FL166" s="104">
        <f>VLOOKUP($B166,'Part 3 NNDR3'!$A$6:$FY$331,FL$4,FALSE)</f>
        <v>-313528</v>
      </c>
      <c r="FM166" s="104">
        <f>VLOOKUP($B166,'Part 3 NNDR3'!$A$6:$FY$331,FM$4,FALSE)</f>
        <v>-23500058</v>
      </c>
      <c r="FN166" s="104">
        <f>VLOOKUP($B166,'Part 3 NNDR3'!$A$6:$FY$331,FN$4,FALSE)</f>
        <v>-3247612</v>
      </c>
      <c r="FO166" s="104">
        <f>VLOOKUP($B166,'Part 3 NNDR3'!$A$6:$FY$331,FO$4,FALSE)</f>
        <v>-881046</v>
      </c>
      <c r="FP166" s="104">
        <f>VLOOKUP($B166,'Part 3 NNDR3'!$A$6:$FY$331,FP$4,FALSE)</f>
        <v>-4128658</v>
      </c>
      <c r="FQ166" s="104">
        <f>VLOOKUP($B166,'Part 3 NNDR3'!$A$6:$FY$331,FQ$4,FALSE)</f>
        <v>-3150727</v>
      </c>
      <c r="FR166" s="104">
        <f>VLOOKUP($B166,'Part 3 NNDR3'!$A$6:$FY$331,FR$4,FALSE)</f>
        <v>-1500</v>
      </c>
      <c r="FS166" s="104">
        <f>VLOOKUP($B166,'Part 3 NNDR3'!$A$6:$FY$331,FS$4,FALSE)</f>
        <v>-3152227</v>
      </c>
      <c r="FT166" s="104">
        <f>VLOOKUP($B166,'Part 3 NNDR3'!$A$6:$FY$331,FT$4,FALSE)</f>
        <v>0</v>
      </c>
      <c r="FU166" s="104">
        <f>VLOOKUP($B166,'Part 3 NNDR3'!$A$6:$FY$331,FU$4,FALSE)</f>
        <v>0</v>
      </c>
      <c r="FV166" s="104">
        <f>VLOOKUP($B166,'Part 3 NNDR3'!$A$6:$FY$331,FV$4,FALSE)</f>
        <v>0</v>
      </c>
      <c r="FW166" s="104">
        <f>VLOOKUP($B166,'Part 3 NNDR3'!$A$6:$FY$331,FW$4,FALSE)</f>
        <v>-53037775</v>
      </c>
      <c r="FX166" s="104">
        <f>VLOOKUP($B166,'Part 3 NNDR3'!$A$6:$FY$331,FX$4,FALSE)</f>
        <v>-1109071</v>
      </c>
      <c r="FY166" s="104">
        <f>VLOOKUP($B166,'Part 3 NNDR3'!$A$6:$FY$331,FY$4,FALSE)</f>
        <v>-54146846</v>
      </c>
      <c r="FZ166" s="104">
        <f>VLOOKUP($B166,'Part 3 NNDR3'!$A$6:$FY$331,FZ$4,FALSE)</f>
        <v>321447788</v>
      </c>
      <c r="GA166" s="104">
        <f>VLOOKUP($B166,'Part 3 NNDR3'!$A$6:$FY$331,GA$4,FALSE)</f>
        <v>5395383</v>
      </c>
      <c r="GB166" s="104">
        <f>VLOOKUP($B166,'Part 3 NNDR3'!$A$6:$FY$331,GB$4,FALSE)</f>
        <v>326843171</v>
      </c>
      <c r="GC166" s="105" t="str">
        <f>VLOOKUP($B166,'Data (Updated)'!$C$4:$E$329,2,FALSE)</f>
        <v>NA</v>
      </c>
      <c r="GD166" s="106" t="str">
        <f>VLOOKUP($B166,'Data (Updated)'!$C$4:$E$329,3,FALSE)</f>
        <v>E6142</v>
      </c>
    </row>
    <row r="167" spans="1:186" ht="12.75" x14ac:dyDescent="0.2">
      <c r="A167" s="75">
        <v>162</v>
      </c>
      <c r="B167" s="100" t="s">
        <v>427</v>
      </c>
      <c r="C167" s="101" t="s">
        <v>941</v>
      </c>
      <c r="D167" s="102" t="s">
        <v>944</v>
      </c>
      <c r="E167" s="103" t="s">
        <v>426</v>
      </c>
      <c r="F167" s="104">
        <f>VLOOKUP($B167,'Part 3 NNDR3'!$A$6:$FY$331,F$4,FALSE)</f>
        <v>0</v>
      </c>
      <c r="G167" s="104">
        <f>VLOOKUP($B167,'Part 3 NNDR3'!$A$6:$FY$331,G$4,FALSE)</f>
        <v>0</v>
      </c>
      <c r="H167" s="104">
        <f>VLOOKUP($B167,'Part 3 NNDR3'!$A$6:$FY$331,H$4,FALSE)</f>
        <v>0</v>
      </c>
      <c r="I167" s="104">
        <f>VLOOKUP($B167,'Part 3 NNDR3'!$A$6:$FY$331,I$4,FALSE)</f>
        <v>454</v>
      </c>
      <c r="J167" s="104">
        <f>VLOOKUP($B167,'Part 3 NNDR3'!$A$6:$FY$331,J$4,FALSE)</f>
        <v>0</v>
      </c>
      <c r="K167" s="104">
        <f>VLOOKUP($B167,'Part 3 NNDR3'!$A$6:$FY$331,K$4,FALSE)</f>
        <v>454</v>
      </c>
      <c r="L167" s="104">
        <f>VLOOKUP($B167,'Part 3 NNDR3'!$A$6:$FY$331,L$4,FALSE)</f>
        <v>0</v>
      </c>
      <c r="M167" s="104">
        <f>VLOOKUP($B167,'Part 3 NNDR3'!$A$6:$FY$331,M$4,FALSE)</f>
        <v>0</v>
      </c>
      <c r="N167" s="104">
        <f>VLOOKUP($B167,'Part 3 NNDR3'!$A$6:$FY$331,N$4,FALSE)</f>
        <v>0</v>
      </c>
      <c r="O167" s="104">
        <f>VLOOKUP($B167,'Part 3 NNDR3'!$A$6:$FY$331,O$4,FALSE)</f>
        <v>-7526</v>
      </c>
      <c r="P167" s="104">
        <f>VLOOKUP($B167,'Part 3 NNDR3'!$A$6:$FY$331,P$4,FALSE)</f>
        <v>0</v>
      </c>
      <c r="Q167" s="104">
        <f>VLOOKUP($B167,'Part 3 NNDR3'!$A$6:$FY$331,Q$4,FALSE)</f>
        <v>-7526</v>
      </c>
      <c r="R167" s="104">
        <f>VLOOKUP($B167,'Part 3 NNDR3'!$A$6:$FY$331,R$4,FALSE)</f>
        <v>-7072</v>
      </c>
      <c r="S167" s="104">
        <f>VLOOKUP($B167,'Part 3 NNDR3'!$A$6:$FY$331,S$4,FALSE)</f>
        <v>0</v>
      </c>
      <c r="T167" s="104">
        <f>VLOOKUP($B167,'Part 3 NNDR3'!$A$6:$FY$331,T$4,FALSE)</f>
        <v>-7072</v>
      </c>
      <c r="U167" s="104">
        <f>VLOOKUP($B167,'Part 3 NNDR3'!$A$6:$FY$331,U$4,FALSE)</f>
        <v>-1877939</v>
      </c>
      <c r="V167" s="104">
        <f>VLOOKUP($B167,'Part 3 NNDR3'!$A$6:$FY$331,V$4,FALSE)</f>
        <v>0</v>
      </c>
      <c r="W167" s="104">
        <f>VLOOKUP($B167,'Part 3 NNDR3'!$A$6:$FY$331,W$4,FALSE)</f>
        <v>-1877939</v>
      </c>
      <c r="X167" s="104">
        <f>VLOOKUP($B167,'Part 3 NNDR3'!$A$6:$FY$331,X$4,FALSE)</f>
        <v>-7968</v>
      </c>
      <c r="Y167" s="104">
        <f>VLOOKUP($B167,'Part 3 NNDR3'!$A$6:$FY$331,Y$4,FALSE)</f>
        <v>0</v>
      </c>
      <c r="Z167" s="104">
        <f>VLOOKUP($B167,'Part 3 NNDR3'!$A$6:$FY$331,Z$4,FALSE)</f>
        <v>-7968</v>
      </c>
      <c r="AA167" s="104">
        <f>VLOOKUP($B167,'Part 3 NNDR3'!$A$6:$FY$331,AA$4,FALSE)</f>
        <v>-173277</v>
      </c>
      <c r="AB167" s="104">
        <f>VLOOKUP($B167,'Part 3 NNDR3'!$A$6:$FY$331,AB$4,FALSE)</f>
        <v>0</v>
      </c>
      <c r="AC167" s="104">
        <f>VLOOKUP($B167,'Part 3 NNDR3'!$A$6:$FY$331,AC$4,FALSE)</f>
        <v>-173277</v>
      </c>
      <c r="AD167" s="104">
        <f>VLOOKUP($B167,'Part 3 NNDR3'!$A$6:$FY$331,AD$4,FALSE)</f>
        <v>-95302</v>
      </c>
      <c r="AE167" s="104">
        <f>VLOOKUP($B167,'Part 3 NNDR3'!$A$6:$FY$331,AE$4,FALSE)</f>
        <v>0</v>
      </c>
      <c r="AF167" s="104">
        <f>VLOOKUP($B167,'Part 3 NNDR3'!$A$6:$FY$331,AF$4,FALSE)</f>
        <v>-95302</v>
      </c>
      <c r="AG167" s="104">
        <f>VLOOKUP($B167,'Part 3 NNDR3'!$A$6:$FY$331,AG$4,FALSE)</f>
        <v>1367</v>
      </c>
      <c r="AH167" s="104">
        <f>VLOOKUP($B167,'Part 3 NNDR3'!$A$6:$FY$331,AH$4,FALSE)</f>
        <v>0</v>
      </c>
      <c r="AI167" s="104">
        <f>VLOOKUP($B167,'Part 3 NNDR3'!$A$6:$FY$331,AI$4,FALSE)</f>
        <v>1367</v>
      </c>
      <c r="AJ167" s="104">
        <f>VLOOKUP($B167,'Part 3 NNDR3'!$A$6:$FY$331,AJ$4,FALSE)</f>
        <v>786893</v>
      </c>
      <c r="AK167" s="104">
        <f>VLOOKUP($B167,'Part 3 NNDR3'!$A$6:$FY$331,AK$4,FALSE)</f>
        <v>0</v>
      </c>
      <c r="AL167" s="104">
        <f>VLOOKUP($B167,'Part 3 NNDR3'!$A$6:$FY$331,AL$4,FALSE)</f>
        <v>786893</v>
      </c>
      <c r="AM167" s="104">
        <f>VLOOKUP($B167,'Part 3 NNDR3'!$A$6:$FY$331,AM$4,FALSE)</f>
        <v>13878</v>
      </c>
      <c r="AN167" s="104">
        <f>VLOOKUP($B167,'Part 3 NNDR3'!$A$6:$FY$331,AN$4,FALSE)</f>
        <v>0</v>
      </c>
      <c r="AO167" s="104">
        <f>VLOOKUP($B167,'Part 3 NNDR3'!$A$6:$FY$331,AO$4,FALSE)</f>
        <v>13878</v>
      </c>
      <c r="AP167" s="104">
        <f>VLOOKUP($B167,'Part 3 NNDR3'!$A$6:$FY$331,AP$4,FALSE)</f>
        <v>-2017560</v>
      </c>
      <c r="AQ167" s="104">
        <f>VLOOKUP($B167,'Part 3 NNDR3'!$A$6:$FY$331,AQ$4,FALSE)</f>
        <v>0</v>
      </c>
      <c r="AR167" s="104">
        <f>VLOOKUP($B167,'Part 3 NNDR3'!$A$6:$FY$331,AR$4,FALSE)</f>
        <v>-2017560</v>
      </c>
      <c r="AS167" s="104">
        <f>VLOOKUP($B167,'Part 3 NNDR3'!$A$6:$FY$331,AS$4,FALSE)</f>
        <v>-153020</v>
      </c>
      <c r="AT167" s="104">
        <f>VLOOKUP($B167,'Part 3 NNDR3'!$A$6:$FY$331,AT$4,FALSE)</f>
        <v>0</v>
      </c>
      <c r="AU167" s="104">
        <f>VLOOKUP($B167,'Part 3 NNDR3'!$A$6:$FY$331,AU$4,FALSE)</f>
        <v>-153020</v>
      </c>
      <c r="AV167" s="104">
        <f>VLOOKUP($B167,'Part 3 NNDR3'!$A$6:$FY$331,AV$4,FALSE)</f>
        <v>-14860</v>
      </c>
      <c r="AW167" s="104">
        <f>VLOOKUP($B167,'Part 3 NNDR3'!$A$6:$FY$331,AW$4,FALSE)</f>
        <v>0</v>
      </c>
      <c r="AX167" s="104">
        <f>VLOOKUP($B167,'Part 3 NNDR3'!$A$6:$FY$331,AX$4,FALSE)</f>
        <v>-14860</v>
      </c>
      <c r="AY167" s="104">
        <f>VLOOKUP($B167,'Part 3 NNDR3'!$A$6:$FY$331,AY$4,FALSE)</f>
        <v>0</v>
      </c>
      <c r="AZ167" s="104">
        <f>VLOOKUP($B167,'Part 3 NNDR3'!$A$6:$FY$331,AZ$4,FALSE)</f>
        <v>0</v>
      </c>
      <c r="BA167" s="104">
        <f>VLOOKUP($B167,'Part 3 NNDR3'!$A$6:$FY$331,BA$4,FALSE)</f>
        <v>0</v>
      </c>
      <c r="BB167" s="104">
        <f>VLOOKUP($B167,'Part 3 NNDR3'!$A$6:$FY$331,BB$4,FALSE)</f>
        <v>0</v>
      </c>
      <c r="BC167" s="104">
        <f>VLOOKUP($B167,'Part 3 NNDR3'!$A$6:$FY$331,BC$4,FALSE)</f>
        <v>0</v>
      </c>
      <c r="BD167" s="104">
        <f>VLOOKUP($B167,'Part 3 NNDR3'!$A$6:$FY$331,BD$4,FALSE)</f>
        <v>0</v>
      </c>
      <c r="BE167" s="104">
        <f>VLOOKUP($B167,'Part 3 NNDR3'!$A$6:$FY$331,BE$4,FALSE)</f>
        <v>0</v>
      </c>
      <c r="BF167" s="104">
        <f>VLOOKUP($B167,'Part 3 NNDR3'!$A$6:$FY$331,BF$4,FALSE)</f>
        <v>0</v>
      </c>
      <c r="BG167" s="104">
        <f>VLOOKUP($B167,'Part 3 NNDR3'!$A$6:$FY$331,BG$4,FALSE)</f>
        <v>0</v>
      </c>
      <c r="BH167" s="104">
        <f>VLOOKUP($B167,'Part 3 NNDR3'!$A$6:$FY$331,BH$4,FALSE)</f>
        <v>-3435885</v>
      </c>
      <c r="BI167" s="104">
        <f>VLOOKUP($B167,'Part 3 NNDR3'!$A$6:$FY$331,BI$4,FALSE)</f>
        <v>0</v>
      </c>
      <c r="BJ167" s="104">
        <f>VLOOKUP($B167,'Part 3 NNDR3'!$A$6:$FY$331,BJ$4,FALSE)</f>
        <v>-3435885</v>
      </c>
      <c r="BK167" s="104">
        <f>VLOOKUP($B167,'Part 3 NNDR3'!$A$6:$FY$331,BK$4,FALSE)</f>
        <v>-1533</v>
      </c>
      <c r="BL167" s="104">
        <f>VLOOKUP($B167,'Part 3 NNDR3'!$A$6:$FY$331,BL$4,FALSE)</f>
        <v>0</v>
      </c>
      <c r="BM167" s="104">
        <f>VLOOKUP($B167,'Part 3 NNDR3'!$A$6:$FY$331,BM$4,FALSE)</f>
        <v>-1533</v>
      </c>
      <c r="BN167" s="104">
        <f>VLOOKUP($B167,'Part 3 NNDR3'!$A$6:$FY$331,BN$4,FALSE)</f>
        <v>-2970</v>
      </c>
      <c r="BO167" s="104">
        <f>VLOOKUP($B167,'Part 3 NNDR3'!$A$6:$FY$331,BO$4,FALSE)</f>
        <v>0</v>
      </c>
      <c r="BP167" s="104">
        <f>VLOOKUP($B167,'Part 3 NNDR3'!$A$6:$FY$331,BP$4,FALSE)</f>
        <v>-2970</v>
      </c>
      <c r="BQ167" s="104">
        <f>VLOOKUP($B167,'Part 3 NNDR3'!$A$6:$FY$331,BQ$4,FALSE)</f>
        <v>-1035127</v>
      </c>
      <c r="BR167" s="104">
        <f>VLOOKUP($B167,'Part 3 NNDR3'!$A$6:$FY$331,BR$4,FALSE)</f>
        <v>0</v>
      </c>
      <c r="BS167" s="104">
        <f>VLOOKUP($B167,'Part 3 NNDR3'!$A$6:$FY$331,BS$4,FALSE)</f>
        <v>-1035127</v>
      </c>
      <c r="BT167" s="104">
        <f>VLOOKUP($B167,'Part 3 NNDR3'!$A$6:$FY$331,BT$4,FALSE)</f>
        <v>-138948</v>
      </c>
      <c r="BU167" s="104">
        <f>VLOOKUP($B167,'Part 3 NNDR3'!$A$6:$FY$331,BU$4,FALSE)</f>
        <v>0</v>
      </c>
      <c r="BV167" s="104">
        <f>VLOOKUP($B167,'Part 3 NNDR3'!$A$6:$FY$331,BV$4,FALSE)</f>
        <v>-138948</v>
      </c>
      <c r="BW167" s="104">
        <f>VLOOKUP($B167,'Part 3 NNDR3'!$A$6:$FY$331,BW$4,FALSE)</f>
        <v>-1178578</v>
      </c>
      <c r="BX167" s="104">
        <f>VLOOKUP($B167,'Part 3 NNDR3'!$A$6:$FY$331,BX$4,FALSE)</f>
        <v>0</v>
      </c>
      <c r="BY167" s="104">
        <f>VLOOKUP($B167,'Part 3 NNDR3'!$A$6:$FY$331,BY$4,FALSE)</f>
        <v>-1178578</v>
      </c>
      <c r="BZ167" s="104">
        <f>VLOOKUP($B167,'Part 3 NNDR3'!$A$6:$FY$331,BZ$4,FALSE)</f>
        <v>-8928</v>
      </c>
      <c r="CA167" s="104">
        <f>VLOOKUP($B167,'Part 3 NNDR3'!$A$6:$FY$331,CA$4,FALSE)</f>
        <v>0</v>
      </c>
      <c r="CB167" s="104">
        <f>VLOOKUP($B167,'Part 3 NNDR3'!$A$6:$FY$331,CB$4,FALSE)</f>
        <v>-8928</v>
      </c>
      <c r="CC167" s="104">
        <f>VLOOKUP($B167,'Part 3 NNDR3'!$A$6:$FY$331,CC$4,FALSE)</f>
        <v>0</v>
      </c>
      <c r="CD167" s="104">
        <f>VLOOKUP($B167,'Part 3 NNDR3'!$A$6:$FY$331,CD$4,FALSE)</f>
        <v>0</v>
      </c>
      <c r="CE167" s="104">
        <f>VLOOKUP($B167,'Part 3 NNDR3'!$A$6:$FY$331,CE$4,FALSE)</f>
        <v>0</v>
      </c>
      <c r="CF167" s="104">
        <f>VLOOKUP($B167,'Part 3 NNDR3'!$A$6:$FY$331,CF$4,FALSE)</f>
        <v>-103258</v>
      </c>
      <c r="CG167" s="104">
        <f>VLOOKUP($B167,'Part 3 NNDR3'!$A$6:$FY$331,CG$4,FALSE)</f>
        <v>0</v>
      </c>
      <c r="CH167" s="104">
        <f>VLOOKUP($B167,'Part 3 NNDR3'!$A$6:$FY$331,CH$4,FALSE)</f>
        <v>-103258</v>
      </c>
      <c r="CI167" s="104">
        <f>VLOOKUP($B167,'Part 3 NNDR3'!$A$6:$FY$331,CI$4,FALSE)</f>
        <v>2250</v>
      </c>
      <c r="CJ167" s="104">
        <f>VLOOKUP($B167,'Part 3 NNDR3'!$A$6:$FY$331,CJ$4,FALSE)</f>
        <v>0</v>
      </c>
      <c r="CK167" s="104">
        <f>VLOOKUP($B167,'Part 3 NNDR3'!$A$6:$FY$331,CK$4,FALSE)</f>
        <v>2250</v>
      </c>
      <c r="CL167" s="104">
        <f>VLOOKUP($B167,'Part 3 NNDR3'!$A$6:$FY$331,CL$4,FALSE)</f>
        <v>0</v>
      </c>
      <c r="CM167" s="104">
        <f>VLOOKUP($B167,'Part 3 NNDR3'!$A$6:$FY$331,CM$4,FALSE)</f>
        <v>0</v>
      </c>
      <c r="CN167" s="104">
        <f>VLOOKUP($B167,'Part 3 NNDR3'!$A$6:$FY$331,CN$4,FALSE)</f>
        <v>0</v>
      </c>
      <c r="CO167" s="104">
        <f>VLOOKUP($B167,'Part 3 NNDR3'!$A$6:$FY$331,CO$4,FALSE)</f>
        <v>0</v>
      </c>
      <c r="CP167" s="104">
        <f>VLOOKUP($B167,'Part 3 NNDR3'!$A$6:$FY$331,CP$4,FALSE)</f>
        <v>0</v>
      </c>
      <c r="CQ167" s="104">
        <f>VLOOKUP($B167,'Part 3 NNDR3'!$A$6:$FY$331,CQ$4,FALSE)</f>
        <v>0</v>
      </c>
      <c r="CR167" s="104">
        <f>VLOOKUP($B167,'Part 3 NNDR3'!$A$6:$FY$331,CR$4,FALSE)</f>
        <v>0</v>
      </c>
      <c r="CS167" s="104">
        <f>VLOOKUP($B167,'Part 3 NNDR3'!$A$6:$FY$331,CS$4,FALSE)</f>
        <v>0</v>
      </c>
      <c r="CT167" s="104">
        <f>VLOOKUP($B167,'Part 3 NNDR3'!$A$6:$FY$331,CT$4,FALSE)</f>
        <v>0</v>
      </c>
      <c r="CU167" s="104">
        <f>VLOOKUP($B167,'Part 3 NNDR3'!$A$6:$FY$331,CU$4,FALSE)</f>
        <v>0</v>
      </c>
      <c r="CV167" s="104">
        <f>VLOOKUP($B167,'Part 3 NNDR3'!$A$6:$FY$331,CV$4,FALSE)</f>
        <v>0</v>
      </c>
      <c r="CW167" s="104">
        <f>VLOOKUP($B167,'Part 3 NNDR3'!$A$6:$FY$331,CW$4,FALSE)</f>
        <v>0</v>
      </c>
      <c r="CX167" s="104">
        <f>VLOOKUP($B167,'Part 3 NNDR3'!$A$6:$FY$331,CX$4,FALSE)</f>
        <v>0</v>
      </c>
      <c r="CY167" s="104">
        <f>VLOOKUP($B167,'Part 3 NNDR3'!$A$6:$FY$331,CY$4,FALSE)</f>
        <v>0</v>
      </c>
      <c r="CZ167" s="104">
        <f>VLOOKUP($B167,'Part 3 NNDR3'!$A$6:$FY$331,CZ$4,FALSE)</f>
        <v>0</v>
      </c>
      <c r="DA167" s="104">
        <f>VLOOKUP($B167,'Part 3 NNDR3'!$A$6:$FY$331,DA$4,FALSE)</f>
        <v>0</v>
      </c>
      <c r="DB167" s="104">
        <f>VLOOKUP($B167,'Part 3 NNDR3'!$A$6:$FY$331,DB$4,FALSE)</f>
        <v>0</v>
      </c>
      <c r="DC167" s="104">
        <f>VLOOKUP($B167,'Part 3 NNDR3'!$A$6:$FY$331,DC$4,FALSE)</f>
        <v>0</v>
      </c>
      <c r="DD167" s="104">
        <f>VLOOKUP($B167,'Part 3 NNDR3'!$A$6:$FY$331,DD$4,FALSE)</f>
        <v>0</v>
      </c>
      <c r="DE167" s="104">
        <f>VLOOKUP($B167,'Part 3 NNDR3'!$A$6:$FY$331,DE$4,FALSE)</f>
        <v>0</v>
      </c>
      <c r="DF167" s="104">
        <f>VLOOKUP($B167,'Part 3 NNDR3'!$A$6:$FY$331,DF$4,FALSE)</f>
        <v>0</v>
      </c>
      <c r="DG167" s="104">
        <f>VLOOKUP($B167,'Part 3 NNDR3'!$A$6:$FY$331,DG$4,FALSE)</f>
        <v>0</v>
      </c>
      <c r="DH167" s="104">
        <f>VLOOKUP($B167,'Part 3 NNDR3'!$A$6:$FY$331,DH$4,FALSE)</f>
        <v>0</v>
      </c>
      <c r="DI167" s="104">
        <f>VLOOKUP($B167,'Part 3 NNDR3'!$A$6:$FY$331,DI$4,FALSE)</f>
        <v>0</v>
      </c>
      <c r="DJ167" s="104">
        <f>VLOOKUP($B167,'Part 3 NNDR3'!$A$6:$FY$331,DJ$4,FALSE)</f>
        <v>0</v>
      </c>
      <c r="DK167" s="104">
        <f>VLOOKUP($B167,'Part 3 NNDR3'!$A$6:$FY$331,DK$4,FALSE)</f>
        <v>0</v>
      </c>
      <c r="DL167" s="104">
        <f>VLOOKUP($B167,'Part 3 NNDR3'!$A$6:$FY$331,DL$4,FALSE)</f>
        <v>-109936</v>
      </c>
      <c r="DM167" s="104">
        <f>VLOOKUP($B167,'Part 3 NNDR3'!$A$6:$FY$331,DM$4,FALSE)</f>
        <v>0</v>
      </c>
      <c r="DN167" s="104">
        <f>VLOOKUP($B167,'Part 3 NNDR3'!$A$6:$FY$331,DN$4,FALSE)</f>
        <v>-109936</v>
      </c>
      <c r="DO167" s="104">
        <f>VLOOKUP($B167,'Part 3 NNDR3'!$A$6:$FY$331,DO$4,FALSE)</f>
        <v>-3745</v>
      </c>
      <c r="DP167" s="104">
        <f>VLOOKUP($B167,'Part 3 NNDR3'!$A$6:$FY$331,DP$4,FALSE)</f>
        <v>0</v>
      </c>
      <c r="DQ167" s="104">
        <f>VLOOKUP($B167,'Part 3 NNDR3'!$A$6:$FY$331,DQ$4,FALSE)</f>
        <v>-3745</v>
      </c>
      <c r="DR167" s="104">
        <f>VLOOKUP($B167,'Part 3 NNDR3'!$A$6:$FY$331,DR$4,FALSE)</f>
        <v>108</v>
      </c>
      <c r="DS167" s="104">
        <f>VLOOKUP($B167,'Part 3 NNDR3'!$A$6:$FY$331,DS$4,FALSE)</f>
        <v>0</v>
      </c>
      <c r="DT167" s="104">
        <f>VLOOKUP($B167,'Part 3 NNDR3'!$A$6:$FY$331,DT$4,FALSE)</f>
        <v>108</v>
      </c>
      <c r="DU167" s="104">
        <f>VLOOKUP($B167,'Part 3 NNDR3'!$A$6:$FY$331,DU$4,FALSE)</f>
        <v>-9182</v>
      </c>
      <c r="DV167" s="104">
        <f>VLOOKUP($B167,'Part 3 NNDR3'!$A$6:$FY$331,DV$4,FALSE)</f>
        <v>0</v>
      </c>
      <c r="DW167" s="104">
        <f>VLOOKUP($B167,'Part 3 NNDR3'!$A$6:$FY$331,DW$4,FALSE)</f>
        <v>-9182</v>
      </c>
      <c r="DX167" s="104">
        <f>VLOOKUP($B167,'Part 3 NNDR3'!$A$6:$FY$331,DX$4,FALSE)</f>
        <v>-440</v>
      </c>
      <c r="DY167" s="104">
        <f>VLOOKUP($B167,'Part 3 NNDR3'!$A$6:$FY$331,DY$4,FALSE)</f>
        <v>0</v>
      </c>
      <c r="DZ167" s="104">
        <f>VLOOKUP($B167,'Part 3 NNDR3'!$A$6:$FY$331,DZ$4,FALSE)</f>
        <v>-440</v>
      </c>
      <c r="EA167" s="104">
        <f>VLOOKUP($B167,'Part 3 NNDR3'!$A$6:$FY$331,EA$4,FALSE)</f>
        <v>-350507</v>
      </c>
      <c r="EB167" s="104">
        <f>VLOOKUP($B167,'Part 3 NNDR3'!$A$6:$FY$331,EB$4,FALSE)</f>
        <v>0</v>
      </c>
      <c r="EC167" s="104">
        <f>VLOOKUP($B167,'Part 3 NNDR3'!$A$6:$FY$331,EC$4,FALSE)</f>
        <v>-350507</v>
      </c>
      <c r="ED167" s="104">
        <f>VLOOKUP($B167,'Part 3 NNDR3'!$A$6:$FY$331,ED$4,FALSE)</f>
        <v>-17662</v>
      </c>
      <c r="EE167" s="104">
        <f>VLOOKUP($B167,'Part 3 NNDR3'!$A$6:$FY$331,EE$4,FALSE)</f>
        <v>0</v>
      </c>
      <c r="EF167" s="104">
        <f>VLOOKUP($B167,'Part 3 NNDR3'!$A$6:$FY$331,EF$4,FALSE)</f>
        <v>-17662</v>
      </c>
      <c r="EG167" s="104">
        <f>VLOOKUP($B167,'Part 3 NNDR3'!$A$6:$FY$331,EG$4,FALSE)</f>
        <v>0</v>
      </c>
      <c r="EH167" s="104">
        <f>VLOOKUP($B167,'Part 3 NNDR3'!$A$6:$FY$331,EH$4,FALSE)</f>
        <v>0</v>
      </c>
      <c r="EI167" s="104">
        <f>VLOOKUP($B167,'Part 3 NNDR3'!$A$6:$FY$331,EI$4,FALSE)</f>
        <v>0</v>
      </c>
      <c r="EJ167" s="104">
        <f>VLOOKUP($B167,'Part 3 NNDR3'!$A$6:$FY$331,EJ$4,FALSE)</f>
        <v>0</v>
      </c>
      <c r="EK167" s="104">
        <f>VLOOKUP($B167,'Part 3 NNDR3'!$A$6:$FY$331,EK$4,FALSE)</f>
        <v>0</v>
      </c>
      <c r="EL167" s="104">
        <f>VLOOKUP($B167,'Part 3 NNDR3'!$A$6:$FY$331,EL$4,FALSE)</f>
        <v>0</v>
      </c>
      <c r="EM167" s="104">
        <f>VLOOKUP($B167,'Part 3 NNDR3'!$A$6:$FY$331,EM$4,FALSE)</f>
        <v>0</v>
      </c>
      <c r="EN167" s="104">
        <f>VLOOKUP($B167,'Part 3 NNDR3'!$A$6:$FY$331,EN$4,FALSE)</f>
        <v>0</v>
      </c>
      <c r="EO167" s="104">
        <f>VLOOKUP($B167,'Part 3 NNDR3'!$A$6:$FY$331,EO$4,FALSE)</f>
        <v>0</v>
      </c>
      <c r="EP167" s="104">
        <f>VLOOKUP($B167,'Part 3 NNDR3'!$A$6:$FY$331,EP$4,FALSE)</f>
        <v>-381428</v>
      </c>
      <c r="EQ167" s="104">
        <f>VLOOKUP($B167,'Part 3 NNDR3'!$A$6:$FY$331,EQ$4,FALSE)</f>
        <v>0</v>
      </c>
      <c r="ER167" s="104">
        <f>VLOOKUP($B167,'Part 3 NNDR3'!$A$6:$FY$331,ER$4,FALSE)</f>
        <v>-381428</v>
      </c>
      <c r="ES167" s="104">
        <f>VLOOKUP($B167,'Part 3 NNDR3'!$A$6:$FY$331,ES$4,FALSE)</f>
        <v>-5379</v>
      </c>
      <c r="ET167" s="104">
        <f>VLOOKUP($B167,'Part 3 NNDR3'!$A$6:$FY$331,ET$4,FALSE)</f>
        <v>0</v>
      </c>
      <c r="EU167" s="104">
        <f>VLOOKUP($B167,'Part 3 NNDR3'!$A$6:$FY$331,EU$4,FALSE)</f>
        <v>-5379</v>
      </c>
      <c r="EV167" s="104">
        <f>VLOOKUP($B167,'Part 3 NNDR3'!$A$6:$FY$331,EV$4,FALSE)</f>
        <v>0</v>
      </c>
      <c r="EW167" s="104">
        <f>VLOOKUP($B167,'Part 3 NNDR3'!$A$6:$FY$331,EW$4,FALSE)</f>
        <v>0</v>
      </c>
      <c r="EX167" s="104">
        <f>VLOOKUP($B167,'Part 3 NNDR3'!$A$6:$FY$331,EX$4,FALSE)</f>
        <v>0</v>
      </c>
      <c r="EY167" s="104">
        <f>VLOOKUP($B167,'Part 3 NNDR3'!$A$6:$FY$331,EY$4,FALSE)</f>
        <v>-5379</v>
      </c>
      <c r="EZ167" s="104">
        <f>VLOOKUP($B167,'Part 3 NNDR3'!$A$6:$FY$331,EZ$4,FALSE)</f>
        <v>0</v>
      </c>
      <c r="FA167" s="104">
        <f>VLOOKUP($B167,'Part 3 NNDR3'!$A$6:$FY$331,FA$4,FALSE)</f>
        <v>-5379</v>
      </c>
      <c r="FB167" s="104">
        <f>VLOOKUP($B167,'Part 3 NNDR3'!$A$6:$FY$331,FB$4,FALSE)</f>
        <v>33929045</v>
      </c>
      <c r="FC167" s="104">
        <f>VLOOKUP($B167,'Part 3 NNDR3'!$A$6:$FY$331,FC$4,FALSE)</f>
        <v>0</v>
      </c>
      <c r="FD167" s="104">
        <f>VLOOKUP($B167,'Part 3 NNDR3'!$A$6:$FY$331,FD$4,FALSE)</f>
        <v>33929045</v>
      </c>
      <c r="FE167" s="104">
        <f>VLOOKUP($B167,'Part 3 NNDR3'!$A$6:$FY$331,FE$4,FALSE)</f>
        <v>-7072</v>
      </c>
      <c r="FF167" s="104">
        <f>VLOOKUP($B167,'Part 3 NNDR3'!$A$6:$FY$331,FF$4,FALSE)</f>
        <v>0</v>
      </c>
      <c r="FG167" s="104">
        <f>VLOOKUP($B167,'Part 3 NNDR3'!$A$6:$FY$331,FG$4,FALSE)</f>
        <v>-7072</v>
      </c>
      <c r="FH167" s="104">
        <f>VLOOKUP($B167,'Part 3 NNDR3'!$A$6:$FY$331,FH$4,FALSE)</f>
        <v>-3435885</v>
      </c>
      <c r="FI167" s="104">
        <f>VLOOKUP($B167,'Part 3 NNDR3'!$A$6:$FY$331,FI$4,FALSE)</f>
        <v>0</v>
      </c>
      <c r="FJ167" s="104">
        <f>VLOOKUP($B167,'Part 3 NNDR3'!$A$6:$FY$331,FJ$4,FALSE)</f>
        <v>-3435885</v>
      </c>
      <c r="FK167" s="104">
        <f>VLOOKUP($B167,'Part 3 NNDR3'!$A$6:$FY$331,FK$4,FALSE)</f>
        <v>-1178578</v>
      </c>
      <c r="FL167" s="104">
        <f>VLOOKUP($B167,'Part 3 NNDR3'!$A$6:$FY$331,FL$4,FALSE)</f>
        <v>0</v>
      </c>
      <c r="FM167" s="104">
        <f>VLOOKUP($B167,'Part 3 NNDR3'!$A$6:$FY$331,FM$4,FALSE)</f>
        <v>-1178578</v>
      </c>
      <c r="FN167" s="104">
        <f>VLOOKUP($B167,'Part 3 NNDR3'!$A$6:$FY$331,FN$4,FALSE)</f>
        <v>-109936</v>
      </c>
      <c r="FO167" s="104">
        <f>VLOOKUP($B167,'Part 3 NNDR3'!$A$6:$FY$331,FO$4,FALSE)</f>
        <v>0</v>
      </c>
      <c r="FP167" s="104">
        <f>VLOOKUP($B167,'Part 3 NNDR3'!$A$6:$FY$331,FP$4,FALSE)</f>
        <v>-109936</v>
      </c>
      <c r="FQ167" s="104">
        <f>VLOOKUP($B167,'Part 3 NNDR3'!$A$6:$FY$331,FQ$4,FALSE)</f>
        <v>-381428</v>
      </c>
      <c r="FR167" s="104">
        <f>VLOOKUP($B167,'Part 3 NNDR3'!$A$6:$FY$331,FR$4,FALSE)</f>
        <v>0</v>
      </c>
      <c r="FS167" s="104">
        <f>VLOOKUP($B167,'Part 3 NNDR3'!$A$6:$FY$331,FS$4,FALSE)</f>
        <v>-381428</v>
      </c>
      <c r="FT167" s="104">
        <f>VLOOKUP($B167,'Part 3 NNDR3'!$A$6:$FY$331,FT$4,FALSE)</f>
        <v>-5379</v>
      </c>
      <c r="FU167" s="104">
        <f>VLOOKUP($B167,'Part 3 NNDR3'!$A$6:$FY$331,FU$4,FALSE)</f>
        <v>0</v>
      </c>
      <c r="FV167" s="104">
        <f>VLOOKUP($B167,'Part 3 NNDR3'!$A$6:$FY$331,FV$4,FALSE)</f>
        <v>-5379</v>
      </c>
      <c r="FW167" s="104">
        <f>VLOOKUP($B167,'Part 3 NNDR3'!$A$6:$FY$331,FW$4,FALSE)</f>
        <v>-5118278</v>
      </c>
      <c r="FX167" s="104">
        <f>VLOOKUP($B167,'Part 3 NNDR3'!$A$6:$FY$331,FX$4,FALSE)</f>
        <v>0</v>
      </c>
      <c r="FY167" s="104">
        <f>VLOOKUP($B167,'Part 3 NNDR3'!$A$6:$FY$331,FY$4,FALSE)</f>
        <v>-5118278</v>
      </c>
      <c r="FZ167" s="104">
        <f>VLOOKUP($B167,'Part 3 NNDR3'!$A$6:$FY$331,FZ$4,FALSE)</f>
        <v>28810767</v>
      </c>
      <c r="GA167" s="104">
        <f>VLOOKUP($B167,'Part 3 NNDR3'!$A$6:$FY$331,GA$4,FALSE)</f>
        <v>0</v>
      </c>
      <c r="GB167" s="104">
        <f>VLOOKUP($B167,'Part 3 NNDR3'!$A$6:$FY$331,GB$4,FALSE)</f>
        <v>28810767</v>
      </c>
      <c r="GC167" s="105" t="str">
        <f>VLOOKUP($B167,'Data (Updated)'!$C$4:$E$329,2,FALSE)</f>
        <v>E3021</v>
      </c>
      <c r="GD167" s="106" t="str">
        <f>VLOOKUP($B167,'Data (Updated)'!$C$4:$E$329,3,FALSE)</f>
        <v>E6130</v>
      </c>
    </row>
    <row r="168" spans="1:186" ht="12.75" x14ac:dyDescent="0.2">
      <c r="A168" s="75">
        <v>163</v>
      </c>
      <c r="B168" s="100" t="s">
        <v>429</v>
      </c>
      <c r="C168" s="101" t="s">
        <v>951</v>
      </c>
      <c r="D168" s="102" t="s">
        <v>942</v>
      </c>
      <c r="E168" s="103" t="s">
        <v>978</v>
      </c>
      <c r="F168" s="104">
        <f>VLOOKUP($B168,'Part 3 NNDR3'!$A$6:$FY$331,F$4,FALSE)</f>
        <v>0</v>
      </c>
      <c r="G168" s="104">
        <f>VLOOKUP($B168,'Part 3 NNDR3'!$A$6:$FY$331,G$4,FALSE)</f>
        <v>0</v>
      </c>
      <c r="H168" s="104">
        <f>VLOOKUP($B168,'Part 3 NNDR3'!$A$6:$FY$331,H$4,FALSE)</f>
        <v>0</v>
      </c>
      <c r="I168" s="104">
        <f>VLOOKUP($B168,'Part 3 NNDR3'!$A$6:$FY$331,I$4,FALSE)</f>
        <v>-119</v>
      </c>
      <c r="J168" s="104">
        <f>VLOOKUP($B168,'Part 3 NNDR3'!$A$6:$FY$331,J$4,FALSE)</f>
        <v>0</v>
      </c>
      <c r="K168" s="104">
        <f>VLOOKUP($B168,'Part 3 NNDR3'!$A$6:$FY$331,K$4,FALSE)</f>
        <v>-119</v>
      </c>
      <c r="L168" s="104">
        <f>VLOOKUP($B168,'Part 3 NNDR3'!$A$6:$FY$331,L$4,FALSE)</f>
        <v>0</v>
      </c>
      <c r="M168" s="104">
        <f>VLOOKUP($B168,'Part 3 NNDR3'!$A$6:$FY$331,M$4,FALSE)</f>
        <v>0</v>
      </c>
      <c r="N168" s="104">
        <f>VLOOKUP($B168,'Part 3 NNDR3'!$A$6:$FY$331,N$4,FALSE)</f>
        <v>0</v>
      </c>
      <c r="O168" s="104">
        <f>VLOOKUP($B168,'Part 3 NNDR3'!$A$6:$FY$331,O$4,FALSE)</f>
        <v>35428</v>
      </c>
      <c r="P168" s="104">
        <f>VLOOKUP($B168,'Part 3 NNDR3'!$A$6:$FY$331,P$4,FALSE)</f>
        <v>0</v>
      </c>
      <c r="Q168" s="104">
        <f>VLOOKUP($B168,'Part 3 NNDR3'!$A$6:$FY$331,Q$4,FALSE)</f>
        <v>35428</v>
      </c>
      <c r="R168" s="104">
        <f>VLOOKUP($B168,'Part 3 NNDR3'!$A$6:$FY$331,R$4,FALSE)</f>
        <v>35309</v>
      </c>
      <c r="S168" s="104">
        <f>VLOOKUP($B168,'Part 3 NNDR3'!$A$6:$FY$331,S$4,FALSE)</f>
        <v>0</v>
      </c>
      <c r="T168" s="104">
        <f>VLOOKUP($B168,'Part 3 NNDR3'!$A$6:$FY$331,T$4,FALSE)</f>
        <v>35309</v>
      </c>
      <c r="U168" s="104">
        <f>VLOOKUP($B168,'Part 3 NNDR3'!$A$6:$FY$331,U$4,FALSE)</f>
        <v>-4156534</v>
      </c>
      <c r="V168" s="104">
        <f>VLOOKUP($B168,'Part 3 NNDR3'!$A$6:$FY$331,V$4,FALSE)</f>
        <v>0</v>
      </c>
      <c r="W168" s="104">
        <f>VLOOKUP($B168,'Part 3 NNDR3'!$A$6:$FY$331,W$4,FALSE)</f>
        <v>-4156534</v>
      </c>
      <c r="X168" s="104">
        <f>VLOOKUP($B168,'Part 3 NNDR3'!$A$6:$FY$331,X$4,FALSE)</f>
        <v>-10144</v>
      </c>
      <c r="Y168" s="104">
        <f>VLOOKUP($B168,'Part 3 NNDR3'!$A$6:$FY$331,Y$4,FALSE)</f>
        <v>0</v>
      </c>
      <c r="Z168" s="104">
        <f>VLOOKUP($B168,'Part 3 NNDR3'!$A$6:$FY$331,Z$4,FALSE)</f>
        <v>-10144</v>
      </c>
      <c r="AA168" s="104">
        <f>VLOOKUP($B168,'Part 3 NNDR3'!$A$6:$FY$331,AA$4,FALSE)</f>
        <v>-389449</v>
      </c>
      <c r="AB168" s="104">
        <f>VLOOKUP($B168,'Part 3 NNDR3'!$A$6:$FY$331,AB$4,FALSE)</f>
        <v>0</v>
      </c>
      <c r="AC168" s="104">
        <f>VLOOKUP($B168,'Part 3 NNDR3'!$A$6:$FY$331,AC$4,FALSE)</f>
        <v>-389449</v>
      </c>
      <c r="AD168" s="104">
        <f>VLOOKUP($B168,'Part 3 NNDR3'!$A$6:$FY$331,AD$4,FALSE)</f>
        <v>-388878</v>
      </c>
      <c r="AE168" s="104">
        <f>VLOOKUP($B168,'Part 3 NNDR3'!$A$6:$FY$331,AE$4,FALSE)</f>
        <v>0</v>
      </c>
      <c r="AF168" s="104">
        <f>VLOOKUP($B168,'Part 3 NNDR3'!$A$6:$FY$331,AF$4,FALSE)</f>
        <v>-388878</v>
      </c>
      <c r="AG168" s="104">
        <f>VLOOKUP($B168,'Part 3 NNDR3'!$A$6:$FY$331,AG$4,FALSE)</f>
        <v>-571</v>
      </c>
      <c r="AH168" s="104">
        <f>VLOOKUP($B168,'Part 3 NNDR3'!$A$6:$FY$331,AH$4,FALSE)</f>
        <v>0</v>
      </c>
      <c r="AI168" s="104">
        <f>VLOOKUP($B168,'Part 3 NNDR3'!$A$6:$FY$331,AI$4,FALSE)</f>
        <v>-571</v>
      </c>
      <c r="AJ168" s="104">
        <f>VLOOKUP($B168,'Part 3 NNDR3'!$A$6:$FY$331,AJ$4,FALSE)</f>
        <v>2629948</v>
      </c>
      <c r="AK168" s="104">
        <f>VLOOKUP($B168,'Part 3 NNDR3'!$A$6:$FY$331,AK$4,FALSE)</f>
        <v>0</v>
      </c>
      <c r="AL168" s="104">
        <f>VLOOKUP($B168,'Part 3 NNDR3'!$A$6:$FY$331,AL$4,FALSE)</f>
        <v>2629948</v>
      </c>
      <c r="AM168" s="104">
        <f>VLOOKUP($B168,'Part 3 NNDR3'!$A$6:$FY$331,AM$4,FALSE)</f>
        <v>202673</v>
      </c>
      <c r="AN168" s="104">
        <f>VLOOKUP($B168,'Part 3 NNDR3'!$A$6:$FY$331,AN$4,FALSE)</f>
        <v>0</v>
      </c>
      <c r="AO168" s="104">
        <f>VLOOKUP($B168,'Part 3 NNDR3'!$A$6:$FY$331,AO$4,FALSE)</f>
        <v>202673</v>
      </c>
      <c r="AP168" s="104">
        <f>VLOOKUP($B168,'Part 3 NNDR3'!$A$6:$FY$331,AP$4,FALSE)</f>
        <v>-7168482</v>
      </c>
      <c r="AQ168" s="104">
        <f>VLOOKUP($B168,'Part 3 NNDR3'!$A$6:$FY$331,AQ$4,FALSE)</f>
        <v>0</v>
      </c>
      <c r="AR168" s="104">
        <f>VLOOKUP($B168,'Part 3 NNDR3'!$A$6:$FY$331,AR$4,FALSE)</f>
        <v>-7168482</v>
      </c>
      <c r="AS168" s="104">
        <f>VLOOKUP($B168,'Part 3 NNDR3'!$A$6:$FY$331,AS$4,FALSE)</f>
        <v>-345821</v>
      </c>
      <c r="AT168" s="104">
        <f>VLOOKUP($B168,'Part 3 NNDR3'!$A$6:$FY$331,AT$4,FALSE)</f>
        <v>0</v>
      </c>
      <c r="AU168" s="104">
        <f>VLOOKUP($B168,'Part 3 NNDR3'!$A$6:$FY$331,AU$4,FALSE)</f>
        <v>-345821</v>
      </c>
      <c r="AV168" s="104">
        <f>VLOOKUP($B168,'Part 3 NNDR3'!$A$6:$FY$331,AV$4,FALSE)</f>
        <v>-102741</v>
      </c>
      <c r="AW168" s="104">
        <f>VLOOKUP($B168,'Part 3 NNDR3'!$A$6:$FY$331,AW$4,FALSE)</f>
        <v>0</v>
      </c>
      <c r="AX168" s="104">
        <f>VLOOKUP($B168,'Part 3 NNDR3'!$A$6:$FY$331,AX$4,FALSE)</f>
        <v>-102741</v>
      </c>
      <c r="AY168" s="104">
        <f>VLOOKUP($B168,'Part 3 NNDR3'!$A$6:$FY$331,AY$4,FALSE)</f>
        <v>0</v>
      </c>
      <c r="AZ168" s="104">
        <f>VLOOKUP($B168,'Part 3 NNDR3'!$A$6:$FY$331,AZ$4,FALSE)</f>
        <v>0</v>
      </c>
      <c r="BA168" s="104">
        <f>VLOOKUP($B168,'Part 3 NNDR3'!$A$6:$FY$331,BA$4,FALSE)</f>
        <v>0</v>
      </c>
      <c r="BB168" s="104">
        <f>VLOOKUP($B168,'Part 3 NNDR3'!$A$6:$FY$331,BB$4,FALSE)</f>
        <v>-3895</v>
      </c>
      <c r="BC168" s="104">
        <f>VLOOKUP($B168,'Part 3 NNDR3'!$A$6:$FY$331,BC$4,FALSE)</f>
        <v>0</v>
      </c>
      <c r="BD168" s="104">
        <f>VLOOKUP($B168,'Part 3 NNDR3'!$A$6:$FY$331,BD$4,FALSE)</f>
        <v>-3895</v>
      </c>
      <c r="BE168" s="104">
        <f>VLOOKUP($B168,'Part 3 NNDR3'!$A$6:$FY$331,BE$4,FALSE)</f>
        <v>3</v>
      </c>
      <c r="BF168" s="104">
        <f>VLOOKUP($B168,'Part 3 NNDR3'!$A$6:$FY$331,BF$4,FALSE)</f>
        <v>0</v>
      </c>
      <c r="BG168" s="104">
        <f>VLOOKUP($B168,'Part 3 NNDR3'!$A$6:$FY$331,BG$4,FALSE)</f>
        <v>3</v>
      </c>
      <c r="BH168" s="104">
        <f>VLOOKUP($B168,'Part 3 NNDR3'!$A$6:$FY$331,BH$4,FALSE)</f>
        <v>-9334298</v>
      </c>
      <c r="BI168" s="104">
        <f>VLOOKUP($B168,'Part 3 NNDR3'!$A$6:$FY$331,BI$4,FALSE)</f>
        <v>0</v>
      </c>
      <c r="BJ168" s="104">
        <f>VLOOKUP($B168,'Part 3 NNDR3'!$A$6:$FY$331,BJ$4,FALSE)</f>
        <v>-9334298</v>
      </c>
      <c r="BK168" s="104">
        <f>VLOOKUP($B168,'Part 3 NNDR3'!$A$6:$FY$331,BK$4,FALSE)</f>
        <v>-10529</v>
      </c>
      <c r="BL168" s="104">
        <f>VLOOKUP($B168,'Part 3 NNDR3'!$A$6:$FY$331,BL$4,FALSE)</f>
        <v>0</v>
      </c>
      <c r="BM168" s="104">
        <f>VLOOKUP($B168,'Part 3 NNDR3'!$A$6:$FY$331,BM$4,FALSE)</f>
        <v>-10529</v>
      </c>
      <c r="BN168" s="104">
        <f>VLOOKUP($B168,'Part 3 NNDR3'!$A$6:$FY$331,BN$4,FALSE)</f>
        <v>-25390</v>
      </c>
      <c r="BO168" s="104">
        <f>VLOOKUP($B168,'Part 3 NNDR3'!$A$6:$FY$331,BO$4,FALSE)</f>
        <v>0</v>
      </c>
      <c r="BP168" s="104">
        <f>VLOOKUP($B168,'Part 3 NNDR3'!$A$6:$FY$331,BP$4,FALSE)</f>
        <v>-25390</v>
      </c>
      <c r="BQ168" s="104">
        <f>VLOOKUP($B168,'Part 3 NNDR3'!$A$6:$FY$331,BQ$4,FALSE)</f>
        <v>-2864518</v>
      </c>
      <c r="BR168" s="104">
        <f>VLOOKUP($B168,'Part 3 NNDR3'!$A$6:$FY$331,BR$4,FALSE)</f>
        <v>0</v>
      </c>
      <c r="BS168" s="104">
        <f>VLOOKUP($B168,'Part 3 NNDR3'!$A$6:$FY$331,BS$4,FALSE)</f>
        <v>-2864518</v>
      </c>
      <c r="BT168" s="104">
        <f>VLOOKUP($B168,'Part 3 NNDR3'!$A$6:$FY$331,BT$4,FALSE)</f>
        <v>159637</v>
      </c>
      <c r="BU168" s="104">
        <f>VLOOKUP($B168,'Part 3 NNDR3'!$A$6:$FY$331,BU$4,FALSE)</f>
        <v>0</v>
      </c>
      <c r="BV168" s="104">
        <f>VLOOKUP($B168,'Part 3 NNDR3'!$A$6:$FY$331,BV$4,FALSE)</f>
        <v>159637</v>
      </c>
      <c r="BW168" s="104">
        <f>VLOOKUP($B168,'Part 3 NNDR3'!$A$6:$FY$331,BW$4,FALSE)</f>
        <v>-2740800</v>
      </c>
      <c r="BX168" s="104">
        <f>VLOOKUP($B168,'Part 3 NNDR3'!$A$6:$FY$331,BX$4,FALSE)</f>
        <v>0</v>
      </c>
      <c r="BY168" s="104">
        <f>VLOOKUP($B168,'Part 3 NNDR3'!$A$6:$FY$331,BY$4,FALSE)</f>
        <v>-2740800</v>
      </c>
      <c r="BZ168" s="104">
        <f>VLOOKUP($B168,'Part 3 NNDR3'!$A$6:$FY$331,BZ$4,FALSE)</f>
        <v>-362924</v>
      </c>
      <c r="CA168" s="104">
        <f>VLOOKUP($B168,'Part 3 NNDR3'!$A$6:$FY$331,CA$4,FALSE)</f>
        <v>0</v>
      </c>
      <c r="CB168" s="104">
        <f>VLOOKUP($B168,'Part 3 NNDR3'!$A$6:$FY$331,CB$4,FALSE)</f>
        <v>-362924</v>
      </c>
      <c r="CC168" s="104">
        <f>VLOOKUP($B168,'Part 3 NNDR3'!$A$6:$FY$331,CC$4,FALSE)</f>
        <v>-33301</v>
      </c>
      <c r="CD168" s="104">
        <f>VLOOKUP($B168,'Part 3 NNDR3'!$A$6:$FY$331,CD$4,FALSE)</f>
        <v>0</v>
      </c>
      <c r="CE168" s="104">
        <f>VLOOKUP($B168,'Part 3 NNDR3'!$A$6:$FY$331,CE$4,FALSE)</f>
        <v>-33301</v>
      </c>
      <c r="CF168" s="104">
        <f>VLOOKUP($B168,'Part 3 NNDR3'!$A$6:$FY$331,CF$4,FALSE)</f>
        <v>-201776</v>
      </c>
      <c r="CG168" s="104">
        <f>VLOOKUP($B168,'Part 3 NNDR3'!$A$6:$FY$331,CG$4,FALSE)</f>
        <v>0</v>
      </c>
      <c r="CH168" s="104">
        <f>VLOOKUP($B168,'Part 3 NNDR3'!$A$6:$FY$331,CH$4,FALSE)</f>
        <v>-201776</v>
      </c>
      <c r="CI168" s="104">
        <f>VLOOKUP($B168,'Part 3 NNDR3'!$A$6:$FY$331,CI$4,FALSE)</f>
        <v>-924.4</v>
      </c>
      <c r="CJ168" s="104">
        <f>VLOOKUP($B168,'Part 3 NNDR3'!$A$6:$FY$331,CJ$4,FALSE)</f>
        <v>0</v>
      </c>
      <c r="CK168" s="104">
        <f>VLOOKUP($B168,'Part 3 NNDR3'!$A$6:$FY$331,CK$4,FALSE)</f>
        <v>-924.4</v>
      </c>
      <c r="CL168" s="104">
        <f>VLOOKUP($B168,'Part 3 NNDR3'!$A$6:$FY$331,CL$4,FALSE)</f>
        <v>-23171</v>
      </c>
      <c r="CM168" s="104">
        <f>VLOOKUP($B168,'Part 3 NNDR3'!$A$6:$FY$331,CM$4,FALSE)</f>
        <v>0</v>
      </c>
      <c r="CN168" s="104">
        <f>VLOOKUP($B168,'Part 3 NNDR3'!$A$6:$FY$331,CN$4,FALSE)</f>
        <v>-23171</v>
      </c>
      <c r="CO168" s="104">
        <f>VLOOKUP($B168,'Part 3 NNDR3'!$A$6:$FY$331,CO$4,FALSE)</f>
        <v>0</v>
      </c>
      <c r="CP168" s="104">
        <f>VLOOKUP($B168,'Part 3 NNDR3'!$A$6:$FY$331,CP$4,FALSE)</f>
        <v>0</v>
      </c>
      <c r="CQ168" s="104">
        <f>VLOOKUP($B168,'Part 3 NNDR3'!$A$6:$FY$331,CQ$4,FALSE)</f>
        <v>0</v>
      </c>
      <c r="CR168" s="104">
        <f>VLOOKUP($B168,'Part 3 NNDR3'!$A$6:$FY$331,CR$4,FALSE)</f>
        <v>-2400</v>
      </c>
      <c r="CS168" s="104">
        <f>VLOOKUP($B168,'Part 3 NNDR3'!$A$6:$FY$331,CS$4,FALSE)</f>
        <v>0</v>
      </c>
      <c r="CT168" s="104">
        <f>VLOOKUP($B168,'Part 3 NNDR3'!$A$6:$FY$331,CT$4,FALSE)</f>
        <v>-2400</v>
      </c>
      <c r="CU168" s="104">
        <f>VLOOKUP($B168,'Part 3 NNDR3'!$A$6:$FY$331,CU$4,FALSE)</f>
        <v>0</v>
      </c>
      <c r="CV168" s="104">
        <f>VLOOKUP($B168,'Part 3 NNDR3'!$A$6:$FY$331,CV$4,FALSE)</f>
        <v>0</v>
      </c>
      <c r="CW168" s="104">
        <f>VLOOKUP($B168,'Part 3 NNDR3'!$A$6:$FY$331,CW$4,FALSE)</f>
        <v>0</v>
      </c>
      <c r="CX168" s="104">
        <f>VLOOKUP($B168,'Part 3 NNDR3'!$A$6:$FY$331,CX$4,FALSE)</f>
        <v>0</v>
      </c>
      <c r="CY168" s="104">
        <f>VLOOKUP($B168,'Part 3 NNDR3'!$A$6:$FY$331,CY$4,FALSE)</f>
        <v>0</v>
      </c>
      <c r="CZ168" s="104">
        <f>VLOOKUP($B168,'Part 3 NNDR3'!$A$6:$FY$331,CZ$4,FALSE)</f>
        <v>0</v>
      </c>
      <c r="DA168" s="104">
        <f>VLOOKUP($B168,'Part 3 NNDR3'!$A$6:$FY$331,DA$4,FALSE)</f>
        <v>0</v>
      </c>
      <c r="DB168" s="104">
        <f>VLOOKUP($B168,'Part 3 NNDR3'!$A$6:$FY$331,DB$4,FALSE)</f>
        <v>0</v>
      </c>
      <c r="DC168" s="104">
        <f>VLOOKUP($B168,'Part 3 NNDR3'!$A$6:$FY$331,DC$4,FALSE)</f>
        <v>0</v>
      </c>
      <c r="DD168" s="104">
        <f>VLOOKUP($B168,'Part 3 NNDR3'!$A$6:$FY$331,DD$4,FALSE)</f>
        <v>0</v>
      </c>
      <c r="DE168" s="104">
        <f>VLOOKUP($B168,'Part 3 NNDR3'!$A$6:$FY$331,DE$4,FALSE)</f>
        <v>0</v>
      </c>
      <c r="DF168" s="104">
        <f>VLOOKUP($B168,'Part 3 NNDR3'!$A$6:$FY$331,DF$4,FALSE)</f>
        <v>0</v>
      </c>
      <c r="DG168" s="104">
        <f>VLOOKUP($B168,'Part 3 NNDR3'!$A$6:$FY$331,DG$4,FALSE)</f>
        <v>0</v>
      </c>
      <c r="DH168" s="104">
        <f>VLOOKUP($B168,'Part 3 NNDR3'!$A$6:$FY$331,DH$4,FALSE)</f>
        <v>0</v>
      </c>
      <c r="DI168" s="104">
        <f>VLOOKUP($B168,'Part 3 NNDR3'!$A$6:$FY$331,DI$4,FALSE)</f>
        <v>0</v>
      </c>
      <c r="DJ168" s="104">
        <f>VLOOKUP($B168,'Part 3 NNDR3'!$A$6:$FY$331,DJ$4,FALSE)</f>
        <v>0</v>
      </c>
      <c r="DK168" s="104">
        <f>VLOOKUP($B168,'Part 3 NNDR3'!$A$6:$FY$331,DK$4,FALSE)</f>
        <v>0</v>
      </c>
      <c r="DL168" s="104">
        <f>VLOOKUP($B168,'Part 3 NNDR3'!$A$6:$FY$331,DL$4,FALSE)</f>
        <v>-624496</v>
      </c>
      <c r="DM168" s="104">
        <f>VLOOKUP($B168,'Part 3 NNDR3'!$A$6:$FY$331,DM$4,FALSE)</f>
        <v>0</v>
      </c>
      <c r="DN168" s="104">
        <f>VLOOKUP($B168,'Part 3 NNDR3'!$A$6:$FY$331,DN$4,FALSE)</f>
        <v>-624496</v>
      </c>
      <c r="DO168" s="104">
        <f>VLOOKUP($B168,'Part 3 NNDR3'!$A$6:$FY$331,DO$4,FALSE)</f>
        <v>-198748</v>
      </c>
      <c r="DP168" s="104">
        <f>VLOOKUP($B168,'Part 3 NNDR3'!$A$6:$FY$331,DP$4,FALSE)</f>
        <v>0</v>
      </c>
      <c r="DQ168" s="104">
        <f>VLOOKUP($B168,'Part 3 NNDR3'!$A$6:$FY$331,DQ$4,FALSE)</f>
        <v>-198748</v>
      </c>
      <c r="DR168" s="104">
        <f>VLOOKUP($B168,'Part 3 NNDR3'!$A$6:$FY$331,DR$4,FALSE)</f>
        <v>14307</v>
      </c>
      <c r="DS168" s="104">
        <f>VLOOKUP($B168,'Part 3 NNDR3'!$A$6:$FY$331,DS$4,FALSE)</f>
        <v>0</v>
      </c>
      <c r="DT168" s="104">
        <f>VLOOKUP($B168,'Part 3 NNDR3'!$A$6:$FY$331,DT$4,FALSE)</f>
        <v>14307</v>
      </c>
      <c r="DU168" s="104">
        <f>VLOOKUP($B168,'Part 3 NNDR3'!$A$6:$FY$331,DU$4,FALSE)</f>
        <v>-37102</v>
      </c>
      <c r="DV168" s="104">
        <f>VLOOKUP($B168,'Part 3 NNDR3'!$A$6:$FY$331,DV$4,FALSE)</f>
        <v>0</v>
      </c>
      <c r="DW168" s="104">
        <f>VLOOKUP($B168,'Part 3 NNDR3'!$A$6:$FY$331,DW$4,FALSE)</f>
        <v>-37102</v>
      </c>
      <c r="DX168" s="104">
        <f>VLOOKUP($B168,'Part 3 NNDR3'!$A$6:$FY$331,DX$4,FALSE)</f>
        <v>-9046</v>
      </c>
      <c r="DY168" s="104">
        <f>VLOOKUP($B168,'Part 3 NNDR3'!$A$6:$FY$331,DY$4,FALSE)</f>
        <v>0</v>
      </c>
      <c r="DZ168" s="104">
        <f>VLOOKUP($B168,'Part 3 NNDR3'!$A$6:$FY$331,DZ$4,FALSE)</f>
        <v>-9046</v>
      </c>
      <c r="EA168" s="104">
        <f>VLOOKUP($B168,'Part 3 NNDR3'!$A$6:$FY$331,EA$4,FALSE)</f>
        <v>-876300</v>
      </c>
      <c r="EB168" s="104">
        <f>VLOOKUP($B168,'Part 3 NNDR3'!$A$6:$FY$331,EB$4,FALSE)</f>
        <v>0</v>
      </c>
      <c r="EC168" s="104">
        <f>VLOOKUP($B168,'Part 3 NNDR3'!$A$6:$FY$331,EC$4,FALSE)</f>
        <v>-876300</v>
      </c>
      <c r="ED168" s="104">
        <f>VLOOKUP($B168,'Part 3 NNDR3'!$A$6:$FY$331,ED$4,FALSE)</f>
        <v>-118377</v>
      </c>
      <c r="EE168" s="104">
        <f>VLOOKUP($B168,'Part 3 NNDR3'!$A$6:$FY$331,EE$4,FALSE)</f>
        <v>0</v>
      </c>
      <c r="EF168" s="104">
        <f>VLOOKUP($B168,'Part 3 NNDR3'!$A$6:$FY$331,EF$4,FALSE)</f>
        <v>-118377</v>
      </c>
      <c r="EG168" s="104">
        <f>VLOOKUP($B168,'Part 3 NNDR3'!$A$6:$FY$331,EG$4,FALSE)</f>
        <v>0</v>
      </c>
      <c r="EH168" s="104">
        <f>VLOOKUP($B168,'Part 3 NNDR3'!$A$6:$FY$331,EH$4,FALSE)</f>
        <v>0</v>
      </c>
      <c r="EI168" s="104">
        <f>VLOOKUP($B168,'Part 3 NNDR3'!$A$6:$FY$331,EI$4,FALSE)</f>
        <v>0</v>
      </c>
      <c r="EJ168" s="104">
        <f>VLOOKUP($B168,'Part 3 NNDR3'!$A$6:$FY$331,EJ$4,FALSE)</f>
        <v>0</v>
      </c>
      <c r="EK168" s="104">
        <f>VLOOKUP($B168,'Part 3 NNDR3'!$A$6:$FY$331,EK$4,FALSE)</f>
        <v>0</v>
      </c>
      <c r="EL168" s="104">
        <f>VLOOKUP($B168,'Part 3 NNDR3'!$A$6:$FY$331,EL$4,FALSE)</f>
        <v>0</v>
      </c>
      <c r="EM168" s="104">
        <f>VLOOKUP($B168,'Part 3 NNDR3'!$A$6:$FY$331,EM$4,FALSE)</f>
        <v>0</v>
      </c>
      <c r="EN168" s="104">
        <f>VLOOKUP($B168,'Part 3 NNDR3'!$A$6:$FY$331,EN$4,FALSE)</f>
        <v>0</v>
      </c>
      <c r="EO168" s="104">
        <f>VLOOKUP($B168,'Part 3 NNDR3'!$A$6:$FY$331,EO$4,FALSE)</f>
        <v>0</v>
      </c>
      <c r="EP168" s="104">
        <f>VLOOKUP($B168,'Part 3 NNDR3'!$A$6:$FY$331,EP$4,FALSE)</f>
        <v>-1225266</v>
      </c>
      <c r="EQ168" s="104">
        <f>VLOOKUP($B168,'Part 3 NNDR3'!$A$6:$FY$331,EQ$4,FALSE)</f>
        <v>0</v>
      </c>
      <c r="ER168" s="104">
        <f>VLOOKUP($B168,'Part 3 NNDR3'!$A$6:$FY$331,ER$4,FALSE)</f>
        <v>-1225266</v>
      </c>
      <c r="ES168" s="104">
        <f>VLOOKUP($B168,'Part 3 NNDR3'!$A$6:$FY$331,ES$4,FALSE)</f>
        <v>0</v>
      </c>
      <c r="ET168" s="104">
        <f>VLOOKUP($B168,'Part 3 NNDR3'!$A$6:$FY$331,ET$4,FALSE)</f>
        <v>0</v>
      </c>
      <c r="EU168" s="104">
        <f>VLOOKUP($B168,'Part 3 NNDR3'!$A$6:$FY$331,EU$4,FALSE)</f>
        <v>0</v>
      </c>
      <c r="EV168" s="104">
        <f>VLOOKUP($B168,'Part 3 NNDR3'!$A$6:$FY$331,EV$4,FALSE)</f>
        <v>0</v>
      </c>
      <c r="EW168" s="104">
        <f>VLOOKUP($B168,'Part 3 NNDR3'!$A$6:$FY$331,EW$4,FALSE)</f>
        <v>0</v>
      </c>
      <c r="EX168" s="104">
        <f>VLOOKUP($B168,'Part 3 NNDR3'!$A$6:$FY$331,EX$4,FALSE)</f>
        <v>0</v>
      </c>
      <c r="EY168" s="104">
        <f>VLOOKUP($B168,'Part 3 NNDR3'!$A$6:$FY$331,EY$4,FALSE)</f>
        <v>0</v>
      </c>
      <c r="EZ168" s="104">
        <f>VLOOKUP($B168,'Part 3 NNDR3'!$A$6:$FY$331,EZ$4,FALSE)</f>
        <v>0</v>
      </c>
      <c r="FA168" s="104">
        <f>VLOOKUP($B168,'Part 3 NNDR3'!$A$6:$FY$331,FA$4,FALSE)</f>
        <v>0</v>
      </c>
      <c r="FB168" s="104">
        <f>VLOOKUP($B168,'Part 3 NNDR3'!$A$6:$FY$331,FB$4,FALSE)</f>
        <v>102744883</v>
      </c>
      <c r="FC168" s="104">
        <f>VLOOKUP($B168,'Part 3 NNDR3'!$A$6:$FY$331,FC$4,FALSE)</f>
        <v>0</v>
      </c>
      <c r="FD168" s="104">
        <f>VLOOKUP($B168,'Part 3 NNDR3'!$A$6:$FY$331,FD$4,FALSE)</f>
        <v>102744883</v>
      </c>
      <c r="FE168" s="104">
        <f>VLOOKUP($B168,'Part 3 NNDR3'!$A$6:$FY$331,FE$4,FALSE)</f>
        <v>35309</v>
      </c>
      <c r="FF168" s="104">
        <f>VLOOKUP($B168,'Part 3 NNDR3'!$A$6:$FY$331,FF$4,FALSE)</f>
        <v>0</v>
      </c>
      <c r="FG168" s="104">
        <f>VLOOKUP($B168,'Part 3 NNDR3'!$A$6:$FY$331,FG$4,FALSE)</f>
        <v>35309</v>
      </c>
      <c r="FH168" s="104">
        <f>VLOOKUP($B168,'Part 3 NNDR3'!$A$6:$FY$331,FH$4,FALSE)</f>
        <v>-9334298</v>
      </c>
      <c r="FI168" s="104">
        <f>VLOOKUP($B168,'Part 3 NNDR3'!$A$6:$FY$331,FI$4,FALSE)</f>
        <v>0</v>
      </c>
      <c r="FJ168" s="104">
        <f>VLOOKUP($B168,'Part 3 NNDR3'!$A$6:$FY$331,FJ$4,FALSE)</f>
        <v>-9334298</v>
      </c>
      <c r="FK168" s="104">
        <f>VLOOKUP($B168,'Part 3 NNDR3'!$A$6:$FY$331,FK$4,FALSE)</f>
        <v>-2740800</v>
      </c>
      <c r="FL168" s="104">
        <f>VLOOKUP($B168,'Part 3 NNDR3'!$A$6:$FY$331,FL$4,FALSE)</f>
        <v>0</v>
      </c>
      <c r="FM168" s="104">
        <f>VLOOKUP($B168,'Part 3 NNDR3'!$A$6:$FY$331,FM$4,FALSE)</f>
        <v>-2740800</v>
      </c>
      <c r="FN168" s="104">
        <f>VLOOKUP($B168,'Part 3 NNDR3'!$A$6:$FY$331,FN$4,FALSE)</f>
        <v>-624496</v>
      </c>
      <c r="FO168" s="104">
        <f>VLOOKUP($B168,'Part 3 NNDR3'!$A$6:$FY$331,FO$4,FALSE)</f>
        <v>0</v>
      </c>
      <c r="FP168" s="104">
        <f>VLOOKUP($B168,'Part 3 NNDR3'!$A$6:$FY$331,FP$4,FALSE)</f>
        <v>-624496</v>
      </c>
      <c r="FQ168" s="104">
        <f>VLOOKUP($B168,'Part 3 NNDR3'!$A$6:$FY$331,FQ$4,FALSE)</f>
        <v>-1225266</v>
      </c>
      <c r="FR168" s="104">
        <f>VLOOKUP($B168,'Part 3 NNDR3'!$A$6:$FY$331,FR$4,FALSE)</f>
        <v>0</v>
      </c>
      <c r="FS168" s="104">
        <f>VLOOKUP($B168,'Part 3 NNDR3'!$A$6:$FY$331,FS$4,FALSE)</f>
        <v>-1225266</v>
      </c>
      <c r="FT168" s="104">
        <f>VLOOKUP($B168,'Part 3 NNDR3'!$A$6:$FY$331,FT$4,FALSE)</f>
        <v>0</v>
      </c>
      <c r="FU168" s="104">
        <f>VLOOKUP($B168,'Part 3 NNDR3'!$A$6:$FY$331,FU$4,FALSE)</f>
        <v>0</v>
      </c>
      <c r="FV168" s="104">
        <f>VLOOKUP($B168,'Part 3 NNDR3'!$A$6:$FY$331,FV$4,FALSE)</f>
        <v>0</v>
      </c>
      <c r="FW168" s="104">
        <f>VLOOKUP($B168,'Part 3 NNDR3'!$A$6:$FY$331,FW$4,FALSE)</f>
        <v>-13889551</v>
      </c>
      <c r="FX168" s="104">
        <f>VLOOKUP($B168,'Part 3 NNDR3'!$A$6:$FY$331,FX$4,FALSE)</f>
        <v>0</v>
      </c>
      <c r="FY168" s="104">
        <f>VLOOKUP($B168,'Part 3 NNDR3'!$A$6:$FY$331,FY$4,FALSE)</f>
        <v>-13889551</v>
      </c>
      <c r="FZ168" s="104">
        <f>VLOOKUP($B168,'Part 3 NNDR3'!$A$6:$FY$331,FZ$4,FALSE)</f>
        <v>88855332</v>
      </c>
      <c r="GA168" s="104">
        <f>VLOOKUP($B168,'Part 3 NNDR3'!$A$6:$FY$331,GA$4,FALSE)</f>
        <v>0</v>
      </c>
      <c r="GB168" s="104">
        <f>VLOOKUP($B168,'Part 3 NNDR3'!$A$6:$FY$331,GB$4,FALSE)</f>
        <v>88855332</v>
      </c>
      <c r="GC168" s="105" t="str">
        <f>VLOOKUP($B168,'Data (Updated)'!$C$4:$E$329,2,FALSE)</f>
        <v>NA</v>
      </c>
      <c r="GD168" s="106" t="str">
        <f>VLOOKUP($B168,'Data (Updated)'!$C$4:$E$329,3,FALSE)</f>
        <v>E6122</v>
      </c>
    </row>
    <row r="169" spans="1:186" ht="12.75" x14ac:dyDescent="0.2">
      <c r="A169" s="75">
        <v>164</v>
      </c>
      <c r="B169" s="100" t="s">
        <v>431</v>
      </c>
      <c r="C169" s="101" t="s">
        <v>941</v>
      </c>
      <c r="D169" s="102" t="s">
        <v>944</v>
      </c>
      <c r="E169" s="103" t="s">
        <v>430</v>
      </c>
      <c r="F169" s="104">
        <f>VLOOKUP($B169,'Part 3 NNDR3'!$A$6:$FY$331,F$4,FALSE)</f>
        <v>0</v>
      </c>
      <c r="G169" s="104">
        <f>VLOOKUP($B169,'Part 3 NNDR3'!$A$6:$FY$331,G$4,FALSE)</f>
        <v>0</v>
      </c>
      <c r="H169" s="104">
        <f>VLOOKUP($B169,'Part 3 NNDR3'!$A$6:$FY$331,H$4,FALSE)</f>
        <v>0</v>
      </c>
      <c r="I169" s="104">
        <f>VLOOKUP($B169,'Part 3 NNDR3'!$A$6:$FY$331,I$4,FALSE)</f>
        <v>-15</v>
      </c>
      <c r="J169" s="104">
        <f>VLOOKUP($B169,'Part 3 NNDR3'!$A$6:$FY$331,J$4,FALSE)</f>
        <v>0</v>
      </c>
      <c r="K169" s="104">
        <f>VLOOKUP($B169,'Part 3 NNDR3'!$A$6:$FY$331,K$4,FALSE)</f>
        <v>-15</v>
      </c>
      <c r="L169" s="104">
        <f>VLOOKUP($B169,'Part 3 NNDR3'!$A$6:$FY$331,L$4,FALSE)</f>
        <v>0</v>
      </c>
      <c r="M169" s="104">
        <f>VLOOKUP($B169,'Part 3 NNDR3'!$A$6:$FY$331,M$4,FALSE)</f>
        <v>0</v>
      </c>
      <c r="N169" s="104">
        <f>VLOOKUP($B169,'Part 3 NNDR3'!$A$6:$FY$331,N$4,FALSE)</f>
        <v>0</v>
      </c>
      <c r="O169" s="104">
        <f>VLOOKUP($B169,'Part 3 NNDR3'!$A$6:$FY$331,O$4,FALSE)</f>
        <v>18911</v>
      </c>
      <c r="P169" s="104">
        <f>VLOOKUP($B169,'Part 3 NNDR3'!$A$6:$FY$331,P$4,FALSE)</f>
        <v>0</v>
      </c>
      <c r="Q169" s="104">
        <f>VLOOKUP($B169,'Part 3 NNDR3'!$A$6:$FY$331,Q$4,FALSE)</f>
        <v>18911</v>
      </c>
      <c r="R169" s="104">
        <f>VLOOKUP($B169,'Part 3 NNDR3'!$A$6:$FY$331,R$4,FALSE)</f>
        <v>18896</v>
      </c>
      <c r="S169" s="104">
        <f>VLOOKUP($B169,'Part 3 NNDR3'!$A$6:$FY$331,S$4,FALSE)</f>
        <v>0</v>
      </c>
      <c r="T169" s="104">
        <f>VLOOKUP($B169,'Part 3 NNDR3'!$A$6:$FY$331,T$4,FALSE)</f>
        <v>18896</v>
      </c>
      <c r="U169" s="104">
        <f>VLOOKUP($B169,'Part 3 NNDR3'!$A$6:$FY$331,U$4,FALSE)</f>
        <v>-1146758</v>
      </c>
      <c r="V169" s="104">
        <f>VLOOKUP($B169,'Part 3 NNDR3'!$A$6:$FY$331,V$4,FALSE)</f>
        <v>0</v>
      </c>
      <c r="W169" s="104">
        <f>VLOOKUP($B169,'Part 3 NNDR3'!$A$6:$FY$331,W$4,FALSE)</f>
        <v>-1146758</v>
      </c>
      <c r="X169" s="104">
        <f>VLOOKUP($B169,'Part 3 NNDR3'!$A$6:$FY$331,X$4,FALSE)</f>
        <v>-1937</v>
      </c>
      <c r="Y169" s="104">
        <f>VLOOKUP($B169,'Part 3 NNDR3'!$A$6:$FY$331,Y$4,FALSE)</f>
        <v>0</v>
      </c>
      <c r="Z169" s="104">
        <f>VLOOKUP($B169,'Part 3 NNDR3'!$A$6:$FY$331,Z$4,FALSE)</f>
        <v>-1937</v>
      </c>
      <c r="AA169" s="104">
        <f>VLOOKUP($B169,'Part 3 NNDR3'!$A$6:$FY$331,AA$4,FALSE)</f>
        <v>-94486</v>
      </c>
      <c r="AB169" s="104">
        <f>VLOOKUP($B169,'Part 3 NNDR3'!$A$6:$FY$331,AB$4,FALSE)</f>
        <v>0</v>
      </c>
      <c r="AC169" s="104">
        <f>VLOOKUP($B169,'Part 3 NNDR3'!$A$6:$FY$331,AC$4,FALSE)</f>
        <v>-94486</v>
      </c>
      <c r="AD169" s="104">
        <f>VLOOKUP($B169,'Part 3 NNDR3'!$A$6:$FY$331,AD$4,FALSE)</f>
        <v>-47825</v>
      </c>
      <c r="AE169" s="104">
        <f>VLOOKUP($B169,'Part 3 NNDR3'!$A$6:$FY$331,AE$4,FALSE)</f>
        <v>0</v>
      </c>
      <c r="AF169" s="104">
        <f>VLOOKUP($B169,'Part 3 NNDR3'!$A$6:$FY$331,AF$4,FALSE)</f>
        <v>-47825</v>
      </c>
      <c r="AG169" s="104">
        <f>VLOOKUP($B169,'Part 3 NNDR3'!$A$6:$FY$331,AG$4,FALSE)</f>
        <v>0</v>
      </c>
      <c r="AH169" s="104">
        <f>VLOOKUP($B169,'Part 3 NNDR3'!$A$6:$FY$331,AH$4,FALSE)</f>
        <v>0</v>
      </c>
      <c r="AI169" s="104">
        <f>VLOOKUP($B169,'Part 3 NNDR3'!$A$6:$FY$331,AI$4,FALSE)</f>
        <v>0</v>
      </c>
      <c r="AJ169" s="104">
        <f>VLOOKUP($B169,'Part 3 NNDR3'!$A$6:$FY$331,AJ$4,FALSE)</f>
        <v>320104</v>
      </c>
      <c r="AK169" s="104">
        <f>VLOOKUP($B169,'Part 3 NNDR3'!$A$6:$FY$331,AK$4,FALSE)</f>
        <v>0</v>
      </c>
      <c r="AL169" s="104">
        <f>VLOOKUP($B169,'Part 3 NNDR3'!$A$6:$FY$331,AL$4,FALSE)</f>
        <v>320104</v>
      </c>
      <c r="AM169" s="104">
        <f>VLOOKUP($B169,'Part 3 NNDR3'!$A$6:$FY$331,AM$4,FALSE)</f>
        <v>9974</v>
      </c>
      <c r="AN169" s="104">
        <f>VLOOKUP($B169,'Part 3 NNDR3'!$A$6:$FY$331,AN$4,FALSE)</f>
        <v>0</v>
      </c>
      <c r="AO169" s="104">
        <f>VLOOKUP($B169,'Part 3 NNDR3'!$A$6:$FY$331,AO$4,FALSE)</f>
        <v>9974</v>
      </c>
      <c r="AP169" s="104">
        <f>VLOOKUP($B169,'Part 3 NNDR3'!$A$6:$FY$331,AP$4,FALSE)</f>
        <v>-1207737</v>
      </c>
      <c r="AQ169" s="104">
        <f>VLOOKUP($B169,'Part 3 NNDR3'!$A$6:$FY$331,AQ$4,FALSE)</f>
        <v>0</v>
      </c>
      <c r="AR169" s="104">
        <f>VLOOKUP($B169,'Part 3 NNDR3'!$A$6:$FY$331,AR$4,FALSE)</f>
        <v>-1207737</v>
      </c>
      <c r="AS169" s="104">
        <f>VLOOKUP($B169,'Part 3 NNDR3'!$A$6:$FY$331,AS$4,FALSE)</f>
        <v>-59078</v>
      </c>
      <c r="AT169" s="104">
        <f>VLOOKUP($B169,'Part 3 NNDR3'!$A$6:$FY$331,AT$4,FALSE)</f>
        <v>0</v>
      </c>
      <c r="AU169" s="104">
        <f>VLOOKUP($B169,'Part 3 NNDR3'!$A$6:$FY$331,AU$4,FALSE)</f>
        <v>-59078</v>
      </c>
      <c r="AV169" s="104">
        <f>VLOOKUP($B169,'Part 3 NNDR3'!$A$6:$FY$331,AV$4,FALSE)</f>
        <v>-35190</v>
      </c>
      <c r="AW169" s="104">
        <f>VLOOKUP($B169,'Part 3 NNDR3'!$A$6:$FY$331,AW$4,FALSE)</f>
        <v>0</v>
      </c>
      <c r="AX169" s="104">
        <f>VLOOKUP($B169,'Part 3 NNDR3'!$A$6:$FY$331,AX$4,FALSE)</f>
        <v>-35190</v>
      </c>
      <c r="AY169" s="104">
        <f>VLOOKUP($B169,'Part 3 NNDR3'!$A$6:$FY$331,AY$4,FALSE)</f>
        <v>0</v>
      </c>
      <c r="AZ169" s="104">
        <f>VLOOKUP($B169,'Part 3 NNDR3'!$A$6:$FY$331,AZ$4,FALSE)</f>
        <v>0</v>
      </c>
      <c r="BA169" s="104">
        <f>VLOOKUP($B169,'Part 3 NNDR3'!$A$6:$FY$331,BA$4,FALSE)</f>
        <v>0</v>
      </c>
      <c r="BB169" s="104">
        <f>VLOOKUP($B169,'Part 3 NNDR3'!$A$6:$FY$331,BB$4,FALSE)</f>
        <v>-24711</v>
      </c>
      <c r="BC169" s="104">
        <f>VLOOKUP($B169,'Part 3 NNDR3'!$A$6:$FY$331,BC$4,FALSE)</f>
        <v>0</v>
      </c>
      <c r="BD169" s="104">
        <f>VLOOKUP($B169,'Part 3 NNDR3'!$A$6:$FY$331,BD$4,FALSE)</f>
        <v>-24711</v>
      </c>
      <c r="BE169" s="104">
        <f>VLOOKUP($B169,'Part 3 NNDR3'!$A$6:$FY$331,BE$4,FALSE)</f>
        <v>-653</v>
      </c>
      <c r="BF169" s="104">
        <f>VLOOKUP($B169,'Part 3 NNDR3'!$A$6:$FY$331,BF$4,FALSE)</f>
        <v>0</v>
      </c>
      <c r="BG169" s="104">
        <f>VLOOKUP($B169,'Part 3 NNDR3'!$A$6:$FY$331,BG$4,FALSE)</f>
        <v>-653</v>
      </c>
      <c r="BH169" s="104">
        <f>VLOOKUP($B169,'Part 3 NNDR3'!$A$6:$FY$331,BH$4,FALSE)</f>
        <v>-2238535</v>
      </c>
      <c r="BI169" s="104">
        <f>VLOOKUP($B169,'Part 3 NNDR3'!$A$6:$FY$331,BI$4,FALSE)</f>
        <v>0</v>
      </c>
      <c r="BJ169" s="104">
        <f>VLOOKUP($B169,'Part 3 NNDR3'!$A$6:$FY$331,BJ$4,FALSE)</f>
        <v>-2238535</v>
      </c>
      <c r="BK169" s="104">
        <f>VLOOKUP($B169,'Part 3 NNDR3'!$A$6:$FY$331,BK$4,FALSE)</f>
        <v>0</v>
      </c>
      <c r="BL169" s="104">
        <f>VLOOKUP($B169,'Part 3 NNDR3'!$A$6:$FY$331,BL$4,FALSE)</f>
        <v>0</v>
      </c>
      <c r="BM169" s="104">
        <f>VLOOKUP($B169,'Part 3 NNDR3'!$A$6:$FY$331,BM$4,FALSE)</f>
        <v>0</v>
      </c>
      <c r="BN169" s="104">
        <f>VLOOKUP($B169,'Part 3 NNDR3'!$A$6:$FY$331,BN$4,FALSE)</f>
        <v>0</v>
      </c>
      <c r="BO169" s="104">
        <f>VLOOKUP($B169,'Part 3 NNDR3'!$A$6:$FY$331,BO$4,FALSE)</f>
        <v>0</v>
      </c>
      <c r="BP169" s="104">
        <f>VLOOKUP($B169,'Part 3 NNDR3'!$A$6:$FY$331,BP$4,FALSE)</f>
        <v>0</v>
      </c>
      <c r="BQ169" s="104">
        <f>VLOOKUP($B169,'Part 3 NNDR3'!$A$6:$FY$331,BQ$4,FALSE)</f>
        <v>-274098</v>
      </c>
      <c r="BR169" s="104">
        <f>VLOOKUP($B169,'Part 3 NNDR3'!$A$6:$FY$331,BR$4,FALSE)</f>
        <v>0</v>
      </c>
      <c r="BS169" s="104">
        <f>VLOOKUP($B169,'Part 3 NNDR3'!$A$6:$FY$331,BS$4,FALSE)</f>
        <v>-274098</v>
      </c>
      <c r="BT169" s="104">
        <f>VLOOKUP($B169,'Part 3 NNDR3'!$A$6:$FY$331,BT$4,FALSE)</f>
        <v>20532</v>
      </c>
      <c r="BU169" s="104">
        <f>VLOOKUP($B169,'Part 3 NNDR3'!$A$6:$FY$331,BU$4,FALSE)</f>
        <v>0</v>
      </c>
      <c r="BV169" s="104">
        <f>VLOOKUP($B169,'Part 3 NNDR3'!$A$6:$FY$331,BV$4,FALSE)</f>
        <v>20532</v>
      </c>
      <c r="BW169" s="104">
        <f>VLOOKUP($B169,'Part 3 NNDR3'!$A$6:$FY$331,BW$4,FALSE)</f>
        <v>-253566</v>
      </c>
      <c r="BX169" s="104">
        <f>VLOOKUP($B169,'Part 3 NNDR3'!$A$6:$FY$331,BX$4,FALSE)</f>
        <v>0</v>
      </c>
      <c r="BY169" s="104">
        <f>VLOOKUP($B169,'Part 3 NNDR3'!$A$6:$FY$331,BY$4,FALSE)</f>
        <v>-253566</v>
      </c>
      <c r="BZ169" s="104">
        <f>VLOOKUP($B169,'Part 3 NNDR3'!$A$6:$FY$331,BZ$4,FALSE)</f>
        <v>-22545</v>
      </c>
      <c r="CA169" s="104">
        <f>VLOOKUP($B169,'Part 3 NNDR3'!$A$6:$FY$331,CA$4,FALSE)</f>
        <v>0</v>
      </c>
      <c r="CB169" s="104">
        <f>VLOOKUP($B169,'Part 3 NNDR3'!$A$6:$FY$331,CB$4,FALSE)</f>
        <v>-22545</v>
      </c>
      <c r="CC169" s="104">
        <f>VLOOKUP($B169,'Part 3 NNDR3'!$A$6:$FY$331,CC$4,FALSE)</f>
        <v>-359</v>
      </c>
      <c r="CD169" s="104">
        <f>VLOOKUP($B169,'Part 3 NNDR3'!$A$6:$FY$331,CD$4,FALSE)</f>
        <v>0</v>
      </c>
      <c r="CE169" s="104">
        <f>VLOOKUP($B169,'Part 3 NNDR3'!$A$6:$FY$331,CE$4,FALSE)</f>
        <v>-359</v>
      </c>
      <c r="CF169" s="104">
        <f>VLOOKUP($B169,'Part 3 NNDR3'!$A$6:$FY$331,CF$4,FALSE)</f>
        <v>-26580</v>
      </c>
      <c r="CG169" s="104">
        <f>VLOOKUP($B169,'Part 3 NNDR3'!$A$6:$FY$331,CG$4,FALSE)</f>
        <v>0</v>
      </c>
      <c r="CH169" s="104">
        <f>VLOOKUP($B169,'Part 3 NNDR3'!$A$6:$FY$331,CH$4,FALSE)</f>
        <v>-26580</v>
      </c>
      <c r="CI169" s="104">
        <f>VLOOKUP($B169,'Part 3 NNDR3'!$A$6:$FY$331,CI$4,FALSE)</f>
        <v>-121</v>
      </c>
      <c r="CJ169" s="104">
        <f>VLOOKUP($B169,'Part 3 NNDR3'!$A$6:$FY$331,CJ$4,FALSE)</f>
        <v>0</v>
      </c>
      <c r="CK169" s="104">
        <f>VLOOKUP($B169,'Part 3 NNDR3'!$A$6:$FY$331,CK$4,FALSE)</f>
        <v>-121</v>
      </c>
      <c r="CL169" s="104">
        <f>VLOOKUP($B169,'Part 3 NNDR3'!$A$6:$FY$331,CL$4,FALSE)</f>
        <v>-302</v>
      </c>
      <c r="CM169" s="104">
        <f>VLOOKUP($B169,'Part 3 NNDR3'!$A$6:$FY$331,CM$4,FALSE)</f>
        <v>0</v>
      </c>
      <c r="CN169" s="104">
        <f>VLOOKUP($B169,'Part 3 NNDR3'!$A$6:$FY$331,CN$4,FALSE)</f>
        <v>-302</v>
      </c>
      <c r="CO169" s="104">
        <f>VLOOKUP($B169,'Part 3 NNDR3'!$A$6:$FY$331,CO$4,FALSE)</f>
        <v>0</v>
      </c>
      <c r="CP169" s="104">
        <f>VLOOKUP($B169,'Part 3 NNDR3'!$A$6:$FY$331,CP$4,FALSE)</f>
        <v>0</v>
      </c>
      <c r="CQ169" s="104">
        <f>VLOOKUP($B169,'Part 3 NNDR3'!$A$6:$FY$331,CQ$4,FALSE)</f>
        <v>0</v>
      </c>
      <c r="CR169" s="104">
        <f>VLOOKUP($B169,'Part 3 NNDR3'!$A$6:$FY$331,CR$4,FALSE)</f>
        <v>-7542</v>
      </c>
      <c r="CS169" s="104">
        <f>VLOOKUP($B169,'Part 3 NNDR3'!$A$6:$FY$331,CS$4,FALSE)</f>
        <v>0</v>
      </c>
      <c r="CT169" s="104">
        <f>VLOOKUP($B169,'Part 3 NNDR3'!$A$6:$FY$331,CT$4,FALSE)</f>
        <v>-7542</v>
      </c>
      <c r="CU169" s="104">
        <f>VLOOKUP($B169,'Part 3 NNDR3'!$A$6:$FY$331,CU$4,FALSE)</f>
        <v>0</v>
      </c>
      <c r="CV169" s="104">
        <f>VLOOKUP($B169,'Part 3 NNDR3'!$A$6:$FY$331,CV$4,FALSE)</f>
        <v>0</v>
      </c>
      <c r="CW169" s="104">
        <f>VLOOKUP($B169,'Part 3 NNDR3'!$A$6:$FY$331,CW$4,FALSE)</f>
        <v>0</v>
      </c>
      <c r="CX169" s="104">
        <f>VLOOKUP($B169,'Part 3 NNDR3'!$A$6:$FY$331,CX$4,FALSE)</f>
        <v>-1212</v>
      </c>
      <c r="CY169" s="104">
        <f>VLOOKUP($B169,'Part 3 NNDR3'!$A$6:$FY$331,CY$4,FALSE)</f>
        <v>0</v>
      </c>
      <c r="CZ169" s="104">
        <f>VLOOKUP($B169,'Part 3 NNDR3'!$A$6:$FY$331,CZ$4,FALSE)</f>
        <v>-1212</v>
      </c>
      <c r="DA169" s="104">
        <f>VLOOKUP($B169,'Part 3 NNDR3'!$A$6:$FY$331,DA$4,FALSE)</f>
        <v>0</v>
      </c>
      <c r="DB169" s="104">
        <f>VLOOKUP($B169,'Part 3 NNDR3'!$A$6:$FY$331,DB$4,FALSE)</f>
        <v>0</v>
      </c>
      <c r="DC169" s="104">
        <f>VLOOKUP($B169,'Part 3 NNDR3'!$A$6:$FY$331,DC$4,FALSE)</f>
        <v>0</v>
      </c>
      <c r="DD169" s="104">
        <f>VLOOKUP($B169,'Part 3 NNDR3'!$A$6:$FY$331,DD$4,FALSE)</f>
        <v>0</v>
      </c>
      <c r="DE169" s="104">
        <f>VLOOKUP($B169,'Part 3 NNDR3'!$A$6:$FY$331,DE$4,FALSE)</f>
        <v>0</v>
      </c>
      <c r="DF169" s="104">
        <f>VLOOKUP($B169,'Part 3 NNDR3'!$A$6:$FY$331,DF$4,FALSE)</f>
        <v>0</v>
      </c>
      <c r="DG169" s="104">
        <f>VLOOKUP($B169,'Part 3 NNDR3'!$A$6:$FY$331,DG$4,FALSE)</f>
        <v>0</v>
      </c>
      <c r="DH169" s="104">
        <f>VLOOKUP($B169,'Part 3 NNDR3'!$A$6:$FY$331,DH$4,FALSE)</f>
        <v>0</v>
      </c>
      <c r="DI169" s="104">
        <f>VLOOKUP($B169,'Part 3 NNDR3'!$A$6:$FY$331,DI$4,FALSE)</f>
        <v>0</v>
      </c>
      <c r="DJ169" s="104">
        <f>VLOOKUP($B169,'Part 3 NNDR3'!$A$6:$FY$331,DJ$4,FALSE)</f>
        <v>0</v>
      </c>
      <c r="DK169" s="104">
        <f>VLOOKUP($B169,'Part 3 NNDR3'!$A$6:$FY$331,DK$4,FALSE)</f>
        <v>0</v>
      </c>
      <c r="DL169" s="104">
        <f>VLOOKUP($B169,'Part 3 NNDR3'!$A$6:$FY$331,DL$4,FALSE)</f>
        <v>-58661</v>
      </c>
      <c r="DM169" s="104">
        <f>VLOOKUP($B169,'Part 3 NNDR3'!$A$6:$FY$331,DM$4,FALSE)</f>
        <v>0</v>
      </c>
      <c r="DN169" s="104">
        <f>VLOOKUP($B169,'Part 3 NNDR3'!$A$6:$FY$331,DN$4,FALSE)</f>
        <v>-58661</v>
      </c>
      <c r="DO169" s="104">
        <f>VLOOKUP($B169,'Part 3 NNDR3'!$A$6:$FY$331,DO$4,FALSE)</f>
        <v>0</v>
      </c>
      <c r="DP169" s="104">
        <f>VLOOKUP($B169,'Part 3 NNDR3'!$A$6:$FY$331,DP$4,FALSE)</f>
        <v>0</v>
      </c>
      <c r="DQ169" s="104">
        <f>VLOOKUP($B169,'Part 3 NNDR3'!$A$6:$FY$331,DQ$4,FALSE)</f>
        <v>0</v>
      </c>
      <c r="DR169" s="104">
        <f>VLOOKUP($B169,'Part 3 NNDR3'!$A$6:$FY$331,DR$4,FALSE)</f>
        <v>0</v>
      </c>
      <c r="DS169" s="104">
        <f>VLOOKUP($B169,'Part 3 NNDR3'!$A$6:$FY$331,DS$4,FALSE)</f>
        <v>0</v>
      </c>
      <c r="DT169" s="104">
        <f>VLOOKUP($B169,'Part 3 NNDR3'!$A$6:$FY$331,DT$4,FALSE)</f>
        <v>0</v>
      </c>
      <c r="DU169" s="104">
        <f>VLOOKUP($B169,'Part 3 NNDR3'!$A$6:$FY$331,DU$4,FALSE)</f>
        <v>-6491</v>
      </c>
      <c r="DV169" s="104">
        <f>VLOOKUP($B169,'Part 3 NNDR3'!$A$6:$FY$331,DV$4,FALSE)</f>
        <v>0</v>
      </c>
      <c r="DW169" s="104">
        <f>VLOOKUP($B169,'Part 3 NNDR3'!$A$6:$FY$331,DW$4,FALSE)</f>
        <v>-6491</v>
      </c>
      <c r="DX169" s="104">
        <f>VLOOKUP($B169,'Part 3 NNDR3'!$A$6:$FY$331,DX$4,FALSE)</f>
        <v>-45</v>
      </c>
      <c r="DY169" s="104">
        <f>VLOOKUP($B169,'Part 3 NNDR3'!$A$6:$FY$331,DY$4,FALSE)</f>
        <v>0</v>
      </c>
      <c r="DZ169" s="104">
        <f>VLOOKUP($B169,'Part 3 NNDR3'!$A$6:$FY$331,DZ$4,FALSE)</f>
        <v>-45</v>
      </c>
      <c r="EA169" s="104">
        <f>VLOOKUP($B169,'Part 3 NNDR3'!$A$6:$FY$331,EA$4,FALSE)</f>
        <v>-312116</v>
      </c>
      <c r="EB169" s="104">
        <f>VLOOKUP($B169,'Part 3 NNDR3'!$A$6:$FY$331,EB$4,FALSE)</f>
        <v>0</v>
      </c>
      <c r="EC169" s="104">
        <f>VLOOKUP($B169,'Part 3 NNDR3'!$A$6:$FY$331,EC$4,FALSE)</f>
        <v>-312116</v>
      </c>
      <c r="ED169" s="104">
        <f>VLOOKUP($B169,'Part 3 NNDR3'!$A$6:$FY$331,ED$4,FALSE)</f>
        <v>3187</v>
      </c>
      <c r="EE169" s="104">
        <f>VLOOKUP($B169,'Part 3 NNDR3'!$A$6:$FY$331,EE$4,FALSE)</f>
        <v>0</v>
      </c>
      <c r="EF169" s="104">
        <f>VLOOKUP($B169,'Part 3 NNDR3'!$A$6:$FY$331,EF$4,FALSE)</f>
        <v>3187</v>
      </c>
      <c r="EG169" s="104">
        <f>VLOOKUP($B169,'Part 3 NNDR3'!$A$6:$FY$331,EG$4,FALSE)</f>
        <v>0</v>
      </c>
      <c r="EH169" s="104">
        <f>VLOOKUP($B169,'Part 3 NNDR3'!$A$6:$FY$331,EH$4,FALSE)</f>
        <v>0</v>
      </c>
      <c r="EI169" s="104">
        <f>VLOOKUP($B169,'Part 3 NNDR3'!$A$6:$FY$331,EI$4,FALSE)</f>
        <v>0</v>
      </c>
      <c r="EJ169" s="104">
        <f>VLOOKUP($B169,'Part 3 NNDR3'!$A$6:$FY$331,EJ$4,FALSE)</f>
        <v>0</v>
      </c>
      <c r="EK169" s="104">
        <f>VLOOKUP($B169,'Part 3 NNDR3'!$A$6:$FY$331,EK$4,FALSE)</f>
        <v>0</v>
      </c>
      <c r="EL169" s="104">
        <f>VLOOKUP($B169,'Part 3 NNDR3'!$A$6:$FY$331,EL$4,FALSE)</f>
        <v>0</v>
      </c>
      <c r="EM169" s="104">
        <f>VLOOKUP($B169,'Part 3 NNDR3'!$A$6:$FY$331,EM$4,FALSE)</f>
        <v>-12961</v>
      </c>
      <c r="EN169" s="104">
        <f>VLOOKUP($B169,'Part 3 NNDR3'!$A$6:$FY$331,EN$4,FALSE)</f>
        <v>0</v>
      </c>
      <c r="EO169" s="104">
        <f>VLOOKUP($B169,'Part 3 NNDR3'!$A$6:$FY$331,EO$4,FALSE)</f>
        <v>-12961</v>
      </c>
      <c r="EP169" s="104">
        <f>VLOOKUP($B169,'Part 3 NNDR3'!$A$6:$FY$331,EP$4,FALSE)</f>
        <v>-328426</v>
      </c>
      <c r="EQ169" s="104">
        <f>VLOOKUP($B169,'Part 3 NNDR3'!$A$6:$FY$331,EQ$4,FALSE)</f>
        <v>0</v>
      </c>
      <c r="ER169" s="104">
        <f>VLOOKUP($B169,'Part 3 NNDR3'!$A$6:$FY$331,ER$4,FALSE)</f>
        <v>-328426</v>
      </c>
      <c r="ES169" s="104">
        <f>VLOOKUP($B169,'Part 3 NNDR3'!$A$6:$FY$331,ES$4,FALSE)</f>
        <v>0</v>
      </c>
      <c r="ET169" s="104">
        <f>VLOOKUP($B169,'Part 3 NNDR3'!$A$6:$FY$331,ET$4,FALSE)</f>
        <v>0</v>
      </c>
      <c r="EU169" s="104">
        <f>VLOOKUP($B169,'Part 3 NNDR3'!$A$6:$FY$331,EU$4,FALSE)</f>
        <v>0</v>
      </c>
      <c r="EV169" s="104">
        <f>VLOOKUP($B169,'Part 3 NNDR3'!$A$6:$FY$331,EV$4,FALSE)</f>
        <v>0</v>
      </c>
      <c r="EW169" s="104">
        <f>VLOOKUP($B169,'Part 3 NNDR3'!$A$6:$FY$331,EW$4,FALSE)</f>
        <v>0</v>
      </c>
      <c r="EX169" s="104">
        <f>VLOOKUP($B169,'Part 3 NNDR3'!$A$6:$FY$331,EX$4,FALSE)</f>
        <v>0</v>
      </c>
      <c r="EY169" s="104">
        <f>VLOOKUP($B169,'Part 3 NNDR3'!$A$6:$FY$331,EY$4,FALSE)</f>
        <v>0</v>
      </c>
      <c r="EZ169" s="104">
        <f>VLOOKUP($B169,'Part 3 NNDR3'!$A$6:$FY$331,EZ$4,FALSE)</f>
        <v>0</v>
      </c>
      <c r="FA169" s="104">
        <f>VLOOKUP($B169,'Part 3 NNDR3'!$A$6:$FY$331,FA$4,FALSE)</f>
        <v>0</v>
      </c>
      <c r="FB169" s="104">
        <f>VLOOKUP($B169,'Part 3 NNDR3'!$A$6:$FY$331,FB$4,FALSE)</f>
        <v>16589621</v>
      </c>
      <c r="FC169" s="104">
        <f>VLOOKUP($B169,'Part 3 NNDR3'!$A$6:$FY$331,FC$4,FALSE)</f>
        <v>0</v>
      </c>
      <c r="FD169" s="104">
        <f>VLOOKUP($B169,'Part 3 NNDR3'!$A$6:$FY$331,FD$4,FALSE)</f>
        <v>16589621</v>
      </c>
      <c r="FE169" s="104">
        <f>VLOOKUP($B169,'Part 3 NNDR3'!$A$6:$FY$331,FE$4,FALSE)</f>
        <v>18896</v>
      </c>
      <c r="FF169" s="104">
        <f>VLOOKUP($B169,'Part 3 NNDR3'!$A$6:$FY$331,FF$4,FALSE)</f>
        <v>0</v>
      </c>
      <c r="FG169" s="104">
        <f>VLOOKUP($B169,'Part 3 NNDR3'!$A$6:$FY$331,FG$4,FALSE)</f>
        <v>18896</v>
      </c>
      <c r="FH169" s="104">
        <f>VLOOKUP($B169,'Part 3 NNDR3'!$A$6:$FY$331,FH$4,FALSE)</f>
        <v>-2238535</v>
      </c>
      <c r="FI169" s="104">
        <f>VLOOKUP($B169,'Part 3 NNDR3'!$A$6:$FY$331,FI$4,FALSE)</f>
        <v>0</v>
      </c>
      <c r="FJ169" s="104">
        <f>VLOOKUP($B169,'Part 3 NNDR3'!$A$6:$FY$331,FJ$4,FALSE)</f>
        <v>-2238535</v>
      </c>
      <c r="FK169" s="104">
        <f>VLOOKUP($B169,'Part 3 NNDR3'!$A$6:$FY$331,FK$4,FALSE)</f>
        <v>-253566</v>
      </c>
      <c r="FL169" s="104">
        <f>VLOOKUP($B169,'Part 3 NNDR3'!$A$6:$FY$331,FL$4,FALSE)</f>
        <v>0</v>
      </c>
      <c r="FM169" s="104">
        <f>VLOOKUP($B169,'Part 3 NNDR3'!$A$6:$FY$331,FM$4,FALSE)</f>
        <v>-253566</v>
      </c>
      <c r="FN169" s="104">
        <f>VLOOKUP($B169,'Part 3 NNDR3'!$A$6:$FY$331,FN$4,FALSE)</f>
        <v>-58661</v>
      </c>
      <c r="FO169" s="104">
        <f>VLOOKUP($B169,'Part 3 NNDR3'!$A$6:$FY$331,FO$4,FALSE)</f>
        <v>0</v>
      </c>
      <c r="FP169" s="104">
        <f>VLOOKUP($B169,'Part 3 NNDR3'!$A$6:$FY$331,FP$4,FALSE)</f>
        <v>-58661</v>
      </c>
      <c r="FQ169" s="104">
        <f>VLOOKUP($B169,'Part 3 NNDR3'!$A$6:$FY$331,FQ$4,FALSE)</f>
        <v>-328426</v>
      </c>
      <c r="FR169" s="104">
        <f>VLOOKUP($B169,'Part 3 NNDR3'!$A$6:$FY$331,FR$4,FALSE)</f>
        <v>0</v>
      </c>
      <c r="FS169" s="104">
        <f>VLOOKUP($B169,'Part 3 NNDR3'!$A$6:$FY$331,FS$4,FALSE)</f>
        <v>-328426</v>
      </c>
      <c r="FT169" s="104">
        <f>VLOOKUP($B169,'Part 3 NNDR3'!$A$6:$FY$331,FT$4,FALSE)</f>
        <v>0</v>
      </c>
      <c r="FU169" s="104">
        <f>VLOOKUP($B169,'Part 3 NNDR3'!$A$6:$FY$331,FU$4,FALSE)</f>
        <v>0</v>
      </c>
      <c r="FV169" s="104">
        <f>VLOOKUP($B169,'Part 3 NNDR3'!$A$6:$FY$331,FV$4,FALSE)</f>
        <v>0</v>
      </c>
      <c r="FW169" s="104">
        <f>VLOOKUP($B169,'Part 3 NNDR3'!$A$6:$FY$331,FW$4,FALSE)</f>
        <v>-2860292</v>
      </c>
      <c r="FX169" s="104">
        <f>VLOOKUP($B169,'Part 3 NNDR3'!$A$6:$FY$331,FX$4,FALSE)</f>
        <v>0</v>
      </c>
      <c r="FY169" s="104">
        <f>VLOOKUP($B169,'Part 3 NNDR3'!$A$6:$FY$331,FY$4,FALSE)</f>
        <v>-2860292</v>
      </c>
      <c r="FZ169" s="104">
        <f>VLOOKUP($B169,'Part 3 NNDR3'!$A$6:$FY$331,FZ$4,FALSE)</f>
        <v>13729329</v>
      </c>
      <c r="GA169" s="104">
        <f>VLOOKUP($B169,'Part 3 NNDR3'!$A$6:$FY$331,GA$4,FALSE)</f>
        <v>0</v>
      </c>
      <c r="GB169" s="104">
        <f>VLOOKUP($B169,'Part 3 NNDR3'!$A$6:$FY$331,GB$4,FALSE)</f>
        <v>13729329</v>
      </c>
      <c r="GC169" s="105" t="str">
        <f>VLOOKUP($B169,'Data (Updated)'!$C$4:$E$329,2,FALSE)</f>
        <v>E2421</v>
      </c>
      <c r="GD169" s="106" t="str">
        <f>VLOOKUP($B169,'Data (Updated)'!$C$4:$E$329,3,FALSE)</f>
        <v>E6124</v>
      </c>
    </row>
    <row r="170" spans="1:186" ht="12.75" x14ac:dyDescent="0.2">
      <c r="A170" s="75">
        <v>165</v>
      </c>
      <c r="B170" s="100" t="s">
        <v>433</v>
      </c>
      <c r="C170" s="101" t="s">
        <v>941</v>
      </c>
      <c r="D170" s="102" t="s">
        <v>952</v>
      </c>
      <c r="E170" s="103" t="s">
        <v>432</v>
      </c>
      <c r="F170" s="104">
        <f>VLOOKUP($B170,'Part 3 NNDR3'!$A$6:$FY$331,F$4,FALSE)</f>
        <v>0</v>
      </c>
      <c r="G170" s="104">
        <f>VLOOKUP($B170,'Part 3 NNDR3'!$A$6:$FY$331,G$4,FALSE)</f>
        <v>0</v>
      </c>
      <c r="H170" s="104">
        <f>VLOOKUP($B170,'Part 3 NNDR3'!$A$6:$FY$331,H$4,FALSE)</f>
        <v>0</v>
      </c>
      <c r="I170" s="104">
        <f>VLOOKUP($B170,'Part 3 NNDR3'!$A$6:$FY$331,I$4,FALSE)</f>
        <v>-410328</v>
      </c>
      <c r="J170" s="104">
        <f>VLOOKUP($B170,'Part 3 NNDR3'!$A$6:$FY$331,J$4,FALSE)</f>
        <v>0</v>
      </c>
      <c r="K170" s="104">
        <f>VLOOKUP($B170,'Part 3 NNDR3'!$A$6:$FY$331,K$4,FALSE)</f>
        <v>-410328</v>
      </c>
      <c r="L170" s="104">
        <f>VLOOKUP($B170,'Part 3 NNDR3'!$A$6:$FY$331,L$4,FALSE)</f>
        <v>0</v>
      </c>
      <c r="M170" s="104">
        <f>VLOOKUP($B170,'Part 3 NNDR3'!$A$6:$FY$331,M$4,FALSE)</f>
        <v>0</v>
      </c>
      <c r="N170" s="104">
        <f>VLOOKUP($B170,'Part 3 NNDR3'!$A$6:$FY$331,N$4,FALSE)</f>
        <v>0</v>
      </c>
      <c r="O170" s="104">
        <f>VLOOKUP($B170,'Part 3 NNDR3'!$A$6:$FY$331,O$4,FALSE)</f>
        <v>-62101</v>
      </c>
      <c r="P170" s="104">
        <f>VLOOKUP($B170,'Part 3 NNDR3'!$A$6:$FY$331,P$4,FALSE)</f>
        <v>0</v>
      </c>
      <c r="Q170" s="104">
        <f>VLOOKUP($B170,'Part 3 NNDR3'!$A$6:$FY$331,Q$4,FALSE)</f>
        <v>-62101</v>
      </c>
      <c r="R170" s="104">
        <f>VLOOKUP($B170,'Part 3 NNDR3'!$A$6:$FY$331,R$4,FALSE)</f>
        <v>-472429</v>
      </c>
      <c r="S170" s="104">
        <f>VLOOKUP($B170,'Part 3 NNDR3'!$A$6:$FY$331,S$4,FALSE)</f>
        <v>0</v>
      </c>
      <c r="T170" s="104">
        <f>VLOOKUP($B170,'Part 3 NNDR3'!$A$6:$FY$331,T$4,FALSE)</f>
        <v>-472429</v>
      </c>
      <c r="U170" s="104">
        <f>VLOOKUP($B170,'Part 3 NNDR3'!$A$6:$FY$331,U$4,FALSE)</f>
        <v>-3191728</v>
      </c>
      <c r="V170" s="104">
        <f>VLOOKUP($B170,'Part 3 NNDR3'!$A$6:$FY$331,V$4,FALSE)</f>
        <v>0</v>
      </c>
      <c r="W170" s="104">
        <f>VLOOKUP($B170,'Part 3 NNDR3'!$A$6:$FY$331,W$4,FALSE)</f>
        <v>-3191728</v>
      </c>
      <c r="X170" s="104">
        <f>VLOOKUP($B170,'Part 3 NNDR3'!$A$6:$FY$331,X$4,FALSE)</f>
        <v>0</v>
      </c>
      <c r="Y170" s="104">
        <f>VLOOKUP($B170,'Part 3 NNDR3'!$A$6:$FY$331,Y$4,FALSE)</f>
        <v>0</v>
      </c>
      <c r="Z170" s="104">
        <f>VLOOKUP($B170,'Part 3 NNDR3'!$A$6:$FY$331,Z$4,FALSE)</f>
        <v>0</v>
      </c>
      <c r="AA170" s="104">
        <f>VLOOKUP($B170,'Part 3 NNDR3'!$A$6:$FY$331,AA$4,FALSE)</f>
        <v>-78017</v>
      </c>
      <c r="AB170" s="104">
        <f>VLOOKUP($B170,'Part 3 NNDR3'!$A$6:$FY$331,AB$4,FALSE)</f>
        <v>0</v>
      </c>
      <c r="AC170" s="104">
        <f>VLOOKUP($B170,'Part 3 NNDR3'!$A$6:$FY$331,AC$4,FALSE)</f>
        <v>-78017</v>
      </c>
      <c r="AD170" s="104">
        <f>VLOOKUP($B170,'Part 3 NNDR3'!$A$6:$FY$331,AD$4,FALSE)</f>
        <v>-51843</v>
      </c>
      <c r="AE170" s="104">
        <f>VLOOKUP($B170,'Part 3 NNDR3'!$A$6:$FY$331,AE$4,FALSE)</f>
        <v>0</v>
      </c>
      <c r="AF170" s="104">
        <f>VLOOKUP($B170,'Part 3 NNDR3'!$A$6:$FY$331,AF$4,FALSE)</f>
        <v>-51843</v>
      </c>
      <c r="AG170" s="104">
        <f>VLOOKUP($B170,'Part 3 NNDR3'!$A$6:$FY$331,AG$4,FALSE)</f>
        <v>0</v>
      </c>
      <c r="AH170" s="104">
        <f>VLOOKUP($B170,'Part 3 NNDR3'!$A$6:$FY$331,AH$4,FALSE)</f>
        <v>0</v>
      </c>
      <c r="AI170" s="104">
        <f>VLOOKUP($B170,'Part 3 NNDR3'!$A$6:$FY$331,AI$4,FALSE)</f>
        <v>0</v>
      </c>
      <c r="AJ170" s="104">
        <f>VLOOKUP($B170,'Part 3 NNDR3'!$A$6:$FY$331,AJ$4,FALSE)</f>
        <v>893805</v>
      </c>
      <c r="AK170" s="104">
        <f>VLOOKUP($B170,'Part 3 NNDR3'!$A$6:$FY$331,AK$4,FALSE)</f>
        <v>0</v>
      </c>
      <c r="AL170" s="104">
        <f>VLOOKUP($B170,'Part 3 NNDR3'!$A$6:$FY$331,AL$4,FALSE)</f>
        <v>893805</v>
      </c>
      <c r="AM170" s="104">
        <f>VLOOKUP($B170,'Part 3 NNDR3'!$A$6:$FY$331,AM$4,FALSE)</f>
        <v>-10871</v>
      </c>
      <c r="AN170" s="104">
        <f>VLOOKUP($B170,'Part 3 NNDR3'!$A$6:$FY$331,AN$4,FALSE)</f>
        <v>0</v>
      </c>
      <c r="AO170" s="104">
        <f>VLOOKUP($B170,'Part 3 NNDR3'!$A$6:$FY$331,AO$4,FALSE)</f>
        <v>-10871</v>
      </c>
      <c r="AP170" s="104">
        <f>VLOOKUP($B170,'Part 3 NNDR3'!$A$6:$FY$331,AP$4,FALSE)</f>
        <v>-2972412</v>
      </c>
      <c r="AQ170" s="104">
        <f>VLOOKUP($B170,'Part 3 NNDR3'!$A$6:$FY$331,AQ$4,FALSE)</f>
        <v>0</v>
      </c>
      <c r="AR170" s="104">
        <f>VLOOKUP($B170,'Part 3 NNDR3'!$A$6:$FY$331,AR$4,FALSE)</f>
        <v>-2972412</v>
      </c>
      <c r="AS170" s="104">
        <f>VLOOKUP($B170,'Part 3 NNDR3'!$A$6:$FY$331,AS$4,FALSE)</f>
        <v>-17490</v>
      </c>
      <c r="AT170" s="104">
        <f>VLOOKUP($B170,'Part 3 NNDR3'!$A$6:$FY$331,AT$4,FALSE)</f>
        <v>0</v>
      </c>
      <c r="AU170" s="104">
        <f>VLOOKUP($B170,'Part 3 NNDR3'!$A$6:$FY$331,AU$4,FALSE)</f>
        <v>-17490</v>
      </c>
      <c r="AV170" s="104">
        <f>VLOOKUP($B170,'Part 3 NNDR3'!$A$6:$FY$331,AV$4,FALSE)</f>
        <v>-87774</v>
      </c>
      <c r="AW170" s="104">
        <f>VLOOKUP($B170,'Part 3 NNDR3'!$A$6:$FY$331,AW$4,FALSE)</f>
        <v>0</v>
      </c>
      <c r="AX170" s="104">
        <f>VLOOKUP($B170,'Part 3 NNDR3'!$A$6:$FY$331,AX$4,FALSE)</f>
        <v>-87774</v>
      </c>
      <c r="AY170" s="104">
        <f>VLOOKUP($B170,'Part 3 NNDR3'!$A$6:$FY$331,AY$4,FALSE)</f>
        <v>0</v>
      </c>
      <c r="AZ170" s="104">
        <f>VLOOKUP($B170,'Part 3 NNDR3'!$A$6:$FY$331,AZ$4,FALSE)</f>
        <v>0</v>
      </c>
      <c r="BA170" s="104">
        <f>VLOOKUP($B170,'Part 3 NNDR3'!$A$6:$FY$331,BA$4,FALSE)</f>
        <v>0</v>
      </c>
      <c r="BB170" s="104">
        <f>VLOOKUP($B170,'Part 3 NNDR3'!$A$6:$FY$331,BB$4,FALSE)</f>
        <v>-38315</v>
      </c>
      <c r="BC170" s="104">
        <f>VLOOKUP($B170,'Part 3 NNDR3'!$A$6:$FY$331,BC$4,FALSE)</f>
        <v>0</v>
      </c>
      <c r="BD170" s="104">
        <f>VLOOKUP($B170,'Part 3 NNDR3'!$A$6:$FY$331,BD$4,FALSE)</f>
        <v>-38315</v>
      </c>
      <c r="BE170" s="104">
        <f>VLOOKUP($B170,'Part 3 NNDR3'!$A$6:$FY$331,BE$4,FALSE)</f>
        <v>-397</v>
      </c>
      <c r="BF170" s="104">
        <f>VLOOKUP($B170,'Part 3 NNDR3'!$A$6:$FY$331,BF$4,FALSE)</f>
        <v>0</v>
      </c>
      <c r="BG170" s="104">
        <f>VLOOKUP($B170,'Part 3 NNDR3'!$A$6:$FY$331,BG$4,FALSE)</f>
        <v>-397</v>
      </c>
      <c r="BH170" s="104">
        <f>VLOOKUP($B170,'Part 3 NNDR3'!$A$6:$FY$331,BH$4,FALSE)</f>
        <v>-5503199</v>
      </c>
      <c r="BI170" s="104">
        <f>VLOOKUP($B170,'Part 3 NNDR3'!$A$6:$FY$331,BI$4,FALSE)</f>
        <v>0</v>
      </c>
      <c r="BJ170" s="104">
        <f>VLOOKUP($B170,'Part 3 NNDR3'!$A$6:$FY$331,BJ$4,FALSE)</f>
        <v>-5503199</v>
      </c>
      <c r="BK170" s="104">
        <f>VLOOKUP($B170,'Part 3 NNDR3'!$A$6:$FY$331,BK$4,FALSE)</f>
        <v>0</v>
      </c>
      <c r="BL170" s="104">
        <f>VLOOKUP($B170,'Part 3 NNDR3'!$A$6:$FY$331,BL$4,FALSE)</f>
        <v>0</v>
      </c>
      <c r="BM170" s="104">
        <f>VLOOKUP($B170,'Part 3 NNDR3'!$A$6:$FY$331,BM$4,FALSE)</f>
        <v>0</v>
      </c>
      <c r="BN170" s="104">
        <f>VLOOKUP($B170,'Part 3 NNDR3'!$A$6:$FY$331,BN$4,FALSE)</f>
        <v>-3065</v>
      </c>
      <c r="BO170" s="104">
        <f>VLOOKUP($B170,'Part 3 NNDR3'!$A$6:$FY$331,BO$4,FALSE)</f>
        <v>0</v>
      </c>
      <c r="BP170" s="104">
        <f>VLOOKUP($B170,'Part 3 NNDR3'!$A$6:$FY$331,BP$4,FALSE)</f>
        <v>-3065</v>
      </c>
      <c r="BQ170" s="104">
        <f>VLOOKUP($B170,'Part 3 NNDR3'!$A$6:$FY$331,BQ$4,FALSE)</f>
        <v>-868955</v>
      </c>
      <c r="BR170" s="104">
        <f>VLOOKUP($B170,'Part 3 NNDR3'!$A$6:$FY$331,BR$4,FALSE)</f>
        <v>0</v>
      </c>
      <c r="BS170" s="104">
        <f>VLOOKUP($B170,'Part 3 NNDR3'!$A$6:$FY$331,BS$4,FALSE)</f>
        <v>-868955</v>
      </c>
      <c r="BT170" s="104">
        <f>VLOOKUP($B170,'Part 3 NNDR3'!$A$6:$FY$331,BT$4,FALSE)</f>
        <v>134847</v>
      </c>
      <c r="BU170" s="104">
        <f>VLOOKUP($B170,'Part 3 NNDR3'!$A$6:$FY$331,BU$4,FALSE)</f>
        <v>0</v>
      </c>
      <c r="BV170" s="104">
        <f>VLOOKUP($B170,'Part 3 NNDR3'!$A$6:$FY$331,BV$4,FALSE)</f>
        <v>134847</v>
      </c>
      <c r="BW170" s="104">
        <f>VLOOKUP($B170,'Part 3 NNDR3'!$A$6:$FY$331,BW$4,FALSE)</f>
        <v>-737173</v>
      </c>
      <c r="BX170" s="104">
        <f>VLOOKUP($B170,'Part 3 NNDR3'!$A$6:$FY$331,BX$4,FALSE)</f>
        <v>0</v>
      </c>
      <c r="BY170" s="104">
        <f>VLOOKUP($B170,'Part 3 NNDR3'!$A$6:$FY$331,BY$4,FALSE)</f>
        <v>-737173</v>
      </c>
      <c r="BZ170" s="104">
        <f>VLOOKUP($B170,'Part 3 NNDR3'!$A$6:$FY$331,BZ$4,FALSE)</f>
        <v>-43337</v>
      </c>
      <c r="CA170" s="104">
        <f>VLOOKUP($B170,'Part 3 NNDR3'!$A$6:$FY$331,CA$4,FALSE)</f>
        <v>0</v>
      </c>
      <c r="CB170" s="104">
        <f>VLOOKUP($B170,'Part 3 NNDR3'!$A$6:$FY$331,CB$4,FALSE)</f>
        <v>-43337</v>
      </c>
      <c r="CC170" s="104">
        <f>VLOOKUP($B170,'Part 3 NNDR3'!$A$6:$FY$331,CC$4,FALSE)</f>
        <v>2424</v>
      </c>
      <c r="CD170" s="104">
        <f>VLOOKUP($B170,'Part 3 NNDR3'!$A$6:$FY$331,CD$4,FALSE)</f>
        <v>0</v>
      </c>
      <c r="CE170" s="104">
        <f>VLOOKUP($B170,'Part 3 NNDR3'!$A$6:$FY$331,CE$4,FALSE)</f>
        <v>2424</v>
      </c>
      <c r="CF170" s="104">
        <f>VLOOKUP($B170,'Part 3 NNDR3'!$A$6:$FY$331,CF$4,FALSE)</f>
        <v>-24097</v>
      </c>
      <c r="CG170" s="104">
        <f>VLOOKUP($B170,'Part 3 NNDR3'!$A$6:$FY$331,CG$4,FALSE)</f>
        <v>0</v>
      </c>
      <c r="CH170" s="104">
        <f>VLOOKUP($B170,'Part 3 NNDR3'!$A$6:$FY$331,CH$4,FALSE)</f>
        <v>-24097</v>
      </c>
      <c r="CI170" s="104">
        <f>VLOOKUP($B170,'Part 3 NNDR3'!$A$6:$FY$331,CI$4,FALSE)</f>
        <v>2117</v>
      </c>
      <c r="CJ170" s="104">
        <f>VLOOKUP($B170,'Part 3 NNDR3'!$A$6:$FY$331,CJ$4,FALSE)</f>
        <v>0</v>
      </c>
      <c r="CK170" s="104">
        <f>VLOOKUP($B170,'Part 3 NNDR3'!$A$6:$FY$331,CK$4,FALSE)</f>
        <v>2117</v>
      </c>
      <c r="CL170" s="104">
        <f>VLOOKUP($B170,'Part 3 NNDR3'!$A$6:$FY$331,CL$4,FALSE)</f>
        <v>-3126</v>
      </c>
      <c r="CM170" s="104">
        <f>VLOOKUP($B170,'Part 3 NNDR3'!$A$6:$FY$331,CM$4,FALSE)</f>
        <v>0</v>
      </c>
      <c r="CN170" s="104">
        <f>VLOOKUP($B170,'Part 3 NNDR3'!$A$6:$FY$331,CN$4,FALSE)</f>
        <v>-3126</v>
      </c>
      <c r="CO170" s="104">
        <f>VLOOKUP($B170,'Part 3 NNDR3'!$A$6:$FY$331,CO$4,FALSE)</f>
        <v>0</v>
      </c>
      <c r="CP170" s="104">
        <f>VLOOKUP($B170,'Part 3 NNDR3'!$A$6:$FY$331,CP$4,FALSE)</f>
        <v>0</v>
      </c>
      <c r="CQ170" s="104">
        <f>VLOOKUP($B170,'Part 3 NNDR3'!$A$6:$FY$331,CQ$4,FALSE)</f>
        <v>0</v>
      </c>
      <c r="CR170" s="104">
        <f>VLOOKUP($B170,'Part 3 NNDR3'!$A$6:$FY$331,CR$4,FALSE)</f>
        <v>-26452</v>
      </c>
      <c r="CS170" s="104">
        <f>VLOOKUP($B170,'Part 3 NNDR3'!$A$6:$FY$331,CS$4,FALSE)</f>
        <v>0</v>
      </c>
      <c r="CT170" s="104">
        <f>VLOOKUP($B170,'Part 3 NNDR3'!$A$6:$FY$331,CT$4,FALSE)</f>
        <v>-26452</v>
      </c>
      <c r="CU170" s="104">
        <f>VLOOKUP($B170,'Part 3 NNDR3'!$A$6:$FY$331,CU$4,FALSE)</f>
        <v>216</v>
      </c>
      <c r="CV170" s="104">
        <f>VLOOKUP($B170,'Part 3 NNDR3'!$A$6:$FY$331,CV$4,FALSE)</f>
        <v>0</v>
      </c>
      <c r="CW170" s="104">
        <f>VLOOKUP($B170,'Part 3 NNDR3'!$A$6:$FY$331,CW$4,FALSE)</f>
        <v>216</v>
      </c>
      <c r="CX170" s="104">
        <f>VLOOKUP($B170,'Part 3 NNDR3'!$A$6:$FY$331,CX$4,FALSE)</f>
        <v>-23133</v>
      </c>
      <c r="CY170" s="104">
        <f>VLOOKUP($B170,'Part 3 NNDR3'!$A$6:$FY$331,CY$4,FALSE)</f>
        <v>0</v>
      </c>
      <c r="CZ170" s="104">
        <f>VLOOKUP($B170,'Part 3 NNDR3'!$A$6:$FY$331,CZ$4,FALSE)</f>
        <v>-23133</v>
      </c>
      <c r="DA170" s="104">
        <f>VLOOKUP($B170,'Part 3 NNDR3'!$A$6:$FY$331,DA$4,FALSE)</f>
        <v>0</v>
      </c>
      <c r="DB170" s="104">
        <f>VLOOKUP($B170,'Part 3 NNDR3'!$A$6:$FY$331,DB$4,FALSE)</f>
        <v>0</v>
      </c>
      <c r="DC170" s="104">
        <f>VLOOKUP($B170,'Part 3 NNDR3'!$A$6:$FY$331,DC$4,FALSE)</f>
        <v>0</v>
      </c>
      <c r="DD170" s="104">
        <f>VLOOKUP($B170,'Part 3 NNDR3'!$A$6:$FY$331,DD$4,FALSE)</f>
        <v>0</v>
      </c>
      <c r="DE170" s="104">
        <f>VLOOKUP($B170,'Part 3 NNDR3'!$A$6:$FY$331,DE$4,FALSE)</f>
        <v>0</v>
      </c>
      <c r="DF170" s="104">
        <f>VLOOKUP($B170,'Part 3 NNDR3'!$A$6:$FY$331,DF$4,FALSE)</f>
        <v>0</v>
      </c>
      <c r="DG170" s="104">
        <f>VLOOKUP($B170,'Part 3 NNDR3'!$A$6:$FY$331,DG$4,FALSE)</f>
        <v>0</v>
      </c>
      <c r="DH170" s="104">
        <f>VLOOKUP($B170,'Part 3 NNDR3'!$A$6:$FY$331,DH$4,FALSE)</f>
        <v>0</v>
      </c>
      <c r="DI170" s="104">
        <f>VLOOKUP($B170,'Part 3 NNDR3'!$A$6:$FY$331,DI$4,FALSE)</f>
        <v>0</v>
      </c>
      <c r="DJ170" s="104">
        <f>VLOOKUP($B170,'Part 3 NNDR3'!$A$6:$FY$331,DJ$4,FALSE)</f>
        <v>0</v>
      </c>
      <c r="DK170" s="104">
        <f>VLOOKUP($B170,'Part 3 NNDR3'!$A$6:$FY$331,DK$4,FALSE)</f>
        <v>0</v>
      </c>
      <c r="DL170" s="104">
        <f>VLOOKUP($B170,'Part 3 NNDR3'!$A$6:$FY$331,DL$4,FALSE)</f>
        <v>-115388</v>
      </c>
      <c r="DM170" s="104">
        <f>VLOOKUP($B170,'Part 3 NNDR3'!$A$6:$FY$331,DM$4,FALSE)</f>
        <v>0</v>
      </c>
      <c r="DN170" s="104">
        <f>VLOOKUP($B170,'Part 3 NNDR3'!$A$6:$FY$331,DN$4,FALSE)</f>
        <v>-115388</v>
      </c>
      <c r="DO170" s="104">
        <f>VLOOKUP($B170,'Part 3 NNDR3'!$A$6:$FY$331,DO$4,FALSE)</f>
        <v>-6593</v>
      </c>
      <c r="DP170" s="104">
        <f>VLOOKUP($B170,'Part 3 NNDR3'!$A$6:$FY$331,DP$4,FALSE)</f>
        <v>0</v>
      </c>
      <c r="DQ170" s="104">
        <f>VLOOKUP($B170,'Part 3 NNDR3'!$A$6:$FY$331,DQ$4,FALSE)</f>
        <v>-6593</v>
      </c>
      <c r="DR170" s="104">
        <f>VLOOKUP($B170,'Part 3 NNDR3'!$A$6:$FY$331,DR$4,FALSE)</f>
        <v>-43</v>
      </c>
      <c r="DS170" s="104">
        <f>VLOOKUP($B170,'Part 3 NNDR3'!$A$6:$FY$331,DS$4,FALSE)</f>
        <v>0</v>
      </c>
      <c r="DT170" s="104">
        <f>VLOOKUP($B170,'Part 3 NNDR3'!$A$6:$FY$331,DT$4,FALSE)</f>
        <v>-43</v>
      </c>
      <c r="DU170" s="104">
        <f>VLOOKUP($B170,'Part 3 NNDR3'!$A$6:$FY$331,DU$4,FALSE)</f>
        <v>-1435</v>
      </c>
      <c r="DV170" s="104">
        <f>VLOOKUP($B170,'Part 3 NNDR3'!$A$6:$FY$331,DV$4,FALSE)</f>
        <v>0</v>
      </c>
      <c r="DW170" s="104">
        <f>VLOOKUP($B170,'Part 3 NNDR3'!$A$6:$FY$331,DW$4,FALSE)</f>
        <v>-1435</v>
      </c>
      <c r="DX170" s="104">
        <f>VLOOKUP($B170,'Part 3 NNDR3'!$A$6:$FY$331,DX$4,FALSE)</f>
        <v>0</v>
      </c>
      <c r="DY170" s="104">
        <f>VLOOKUP($B170,'Part 3 NNDR3'!$A$6:$FY$331,DY$4,FALSE)</f>
        <v>0</v>
      </c>
      <c r="DZ170" s="104">
        <f>VLOOKUP($B170,'Part 3 NNDR3'!$A$6:$FY$331,DZ$4,FALSE)</f>
        <v>0</v>
      </c>
      <c r="EA170" s="104">
        <f>VLOOKUP($B170,'Part 3 NNDR3'!$A$6:$FY$331,EA$4,FALSE)</f>
        <v>-708658</v>
      </c>
      <c r="EB170" s="104">
        <f>VLOOKUP($B170,'Part 3 NNDR3'!$A$6:$FY$331,EB$4,FALSE)</f>
        <v>0</v>
      </c>
      <c r="EC170" s="104">
        <f>VLOOKUP($B170,'Part 3 NNDR3'!$A$6:$FY$331,EC$4,FALSE)</f>
        <v>-708658</v>
      </c>
      <c r="ED170" s="104">
        <f>VLOOKUP($B170,'Part 3 NNDR3'!$A$6:$FY$331,ED$4,FALSE)</f>
        <v>-36721</v>
      </c>
      <c r="EE170" s="104">
        <f>VLOOKUP($B170,'Part 3 NNDR3'!$A$6:$FY$331,EE$4,FALSE)</f>
        <v>0</v>
      </c>
      <c r="EF170" s="104">
        <f>VLOOKUP($B170,'Part 3 NNDR3'!$A$6:$FY$331,EF$4,FALSE)</f>
        <v>-36721</v>
      </c>
      <c r="EG170" s="104">
        <f>VLOOKUP($B170,'Part 3 NNDR3'!$A$6:$FY$331,EG$4,FALSE)</f>
        <v>0</v>
      </c>
      <c r="EH170" s="104">
        <f>VLOOKUP($B170,'Part 3 NNDR3'!$A$6:$FY$331,EH$4,FALSE)</f>
        <v>0</v>
      </c>
      <c r="EI170" s="104">
        <f>VLOOKUP($B170,'Part 3 NNDR3'!$A$6:$FY$331,EI$4,FALSE)</f>
        <v>0</v>
      </c>
      <c r="EJ170" s="104">
        <f>VLOOKUP($B170,'Part 3 NNDR3'!$A$6:$FY$331,EJ$4,FALSE)</f>
        <v>0</v>
      </c>
      <c r="EK170" s="104">
        <f>VLOOKUP($B170,'Part 3 NNDR3'!$A$6:$FY$331,EK$4,FALSE)</f>
        <v>0</v>
      </c>
      <c r="EL170" s="104">
        <f>VLOOKUP($B170,'Part 3 NNDR3'!$A$6:$FY$331,EL$4,FALSE)</f>
        <v>0</v>
      </c>
      <c r="EM170" s="104">
        <f>VLOOKUP($B170,'Part 3 NNDR3'!$A$6:$FY$331,EM$4,FALSE)</f>
        <v>-11237</v>
      </c>
      <c r="EN170" s="104">
        <f>VLOOKUP($B170,'Part 3 NNDR3'!$A$6:$FY$331,EN$4,FALSE)</f>
        <v>0</v>
      </c>
      <c r="EO170" s="104">
        <f>VLOOKUP($B170,'Part 3 NNDR3'!$A$6:$FY$331,EO$4,FALSE)</f>
        <v>-11237</v>
      </c>
      <c r="EP170" s="104">
        <f>VLOOKUP($B170,'Part 3 NNDR3'!$A$6:$FY$331,EP$4,FALSE)</f>
        <v>-764687</v>
      </c>
      <c r="EQ170" s="104">
        <f>VLOOKUP($B170,'Part 3 NNDR3'!$A$6:$FY$331,EQ$4,FALSE)</f>
        <v>0</v>
      </c>
      <c r="ER170" s="104">
        <f>VLOOKUP($B170,'Part 3 NNDR3'!$A$6:$FY$331,ER$4,FALSE)</f>
        <v>-764687</v>
      </c>
      <c r="ES170" s="104">
        <f>VLOOKUP($B170,'Part 3 NNDR3'!$A$6:$FY$331,ES$4,FALSE)</f>
        <v>0</v>
      </c>
      <c r="ET170" s="104">
        <f>VLOOKUP($B170,'Part 3 NNDR3'!$A$6:$FY$331,ET$4,FALSE)</f>
        <v>0</v>
      </c>
      <c r="EU170" s="104">
        <f>VLOOKUP($B170,'Part 3 NNDR3'!$A$6:$FY$331,EU$4,FALSE)</f>
        <v>0</v>
      </c>
      <c r="EV170" s="104">
        <f>VLOOKUP($B170,'Part 3 NNDR3'!$A$6:$FY$331,EV$4,FALSE)</f>
        <v>-2746</v>
      </c>
      <c r="EW170" s="104">
        <f>VLOOKUP($B170,'Part 3 NNDR3'!$A$6:$FY$331,EW$4,FALSE)</f>
        <v>0</v>
      </c>
      <c r="EX170" s="104">
        <f>VLOOKUP($B170,'Part 3 NNDR3'!$A$6:$FY$331,EX$4,FALSE)</f>
        <v>-2746</v>
      </c>
      <c r="EY170" s="104">
        <f>VLOOKUP($B170,'Part 3 NNDR3'!$A$6:$FY$331,EY$4,FALSE)</f>
        <v>-2746</v>
      </c>
      <c r="EZ170" s="104">
        <f>VLOOKUP($B170,'Part 3 NNDR3'!$A$6:$FY$331,EZ$4,FALSE)</f>
        <v>0</v>
      </c>
      <c r="FA170" s="104">
        <f>VLOOKUP($B170,'Part 3 NNDR3'!$A$6:$FY$331,FA$4,FALSE)</f>
        <v>-2746</v>
      </c>
      <c r="FB170" s="104">
        <f>VLOOKUP($B170,'Part 3 NNDR3'!$A$6:$FY$331,FB$4,FALSE)</f>
        <v>40224994</v>
      </c>
      <c r="FC170" s="104">
        <f>VLOOKUP($B170,'Part 3 NNDR3'!$A$6:$FY$331,FC$4,FALSE)</f>
        <v>0</v>
      </c>
      <c r="FD170" s="104">
        <f>VLOOKUP($B170,'Part 3 NNDR3'!$A$6:$FY$331,FD$4,FALSE)</f>
        <v>40224994</v>
      </c>
      <c r="FE170" s="104">
        <f>VLOOKUP($B170,'Part 3 NNDR3'!$A$6:$FY$331,FE$4,FALSE)</f>
        <v>-472429</v>
      </c>
      <c r="FF170" s="104">
        <f>VLOOKUP($B170,'Part 3 NNDR3'!$A$6:$FY$331,FF$4,FALSE)</f>
        <v>0</v>
      </c>
      <c r="FG170" s="104">
        <f>VLOOKUP($B170,'Part 3 NNDR3'!$A$6:$FY$331,FG$4,FALSE)</f>
        <v>-472429</v>
      </c>
      <c r="FH170" s="104">
        <f>VLOOKUP($B170,'Part 3 NNDR3'!$A$6:$FY$331,FH$4,FALSE)</f>
        <v>-5503199</v>
      </c>
      <c r="FI170" s="104">
        <f>VLOOKUP($B170,'Part 3 NNDR3'!$A$6:$FY$331,FI$4,FALSE)</f>
        <v>0</v>
      </c>
      <c r="FJ170" s="104">
        <f>VLOOKUP($B170,'Part 3 NNDR3'!$A$6:$FY$331,FJ$4,FALSE)</f>
        <v>-5503199</v>
      </c>
      <c r="FK170" s="104">
        <f>VLOOKUP($B170,'Part 3 NNDR3'!$A$6:$FY$331,FK$4,FALSE)</f>
        <v>-737173</v>
      </c>
      <c r="FL170" s="104">
        <f>VLOOKUP($B170,'Part 3 NNDR3'!$A$6:$FY$331,FL$4,FALSE)</f>
        <v>0</v>
      </c>
      <c r="FM170" s="104">
        <f>VLOOKUP($B170,'Part 3 NNDR3'!$A$6:$FY$331,FM$4,FALSE)</f>
        <v>-737173</v>
      </c>
      <c r="FN170" s="104">
        <f>VLOOKUP($B170,'Part 3 NNDR3'!$A$6:$FY$331,FN$4,FALSE)</f>
        <v>-115388</v>
      </c>
      <c r="FO170" s="104">
        <f>VLOOKUP($B170,'Part 3 NNDR3'!$A$6:$FY$331,FO$4,FALSE)</f>
        <v>0</v>
      </c>
      <c r="FP170" s="104">
        <f>VLOOKUP($B170,'Part 3 NNDR3'!$A$6:$FY$331,FP$4,FALSE)</f>
        <v>-115388</v>
      </c>
      <c r="FQ170" s="104">
        <f>VLOOKUP($B170,'Part 3 NNDR3'!$A$6:$FY$331,FQ$4,FALSE)</f>
        <v>-764687</v>
      </c>
      <c r="FR170" s="104">
        <f>VLOOKUP($B170,'Part 3 NNDR3'!$A$6:$FY$331,FR$4,FALSE)</f>
        <v>0</v>
      </c>
      <c r="FS170" s="104">
        <f>VLOOKUP($B170,'Part 3 NNDR3'!$A$6:$FY$331,FS$4,FALSE)</f>
        <v>-764687</v>
      </c>
      <c r="FT170" s="104">
        <f>VLOOKUP($B170,'Part 3 NNDR3'!$A$6:$FY$331,FT$4,FALSE)</f>
        <v>-2746</v>
      </c>
      <c r="FU170" s="104">
        <f>VLOOKUP($B170,'Part 3 NNDR3'!$A$6:$FY$331,FU$4,FALSE)</f>
        <v>0</v>
      </c>
      <c r="FV170" s="104">
        <f>VLOOKUP($B170,'Part 3 NNDR3'!$A$6:$FY$331,FV$4,FALSE)</f>
        <v>-2746</v>
      </c>
      <c r="FW170" s="104">
        <f>VLOOKUP($B170,'Part 3 NNDR3'!$A$6:$FY$331,FW$4,FALSE)</f>
        <v>-7595622</v>
      </c>
      <c r="FX170" s="104">
        <f>VLOOKUP($B170,'Part 3 NNDR3'!$A$6:$FY$331,FX$4,FALSE)</f>
        <v>0</v>
      </c>
      <c r="FY170" s="104">
        <f>VLOOKUP($B170,'Part 3 NNDR3'!$A$6:$FY$331,FY$4,FALSE)</f>
        <v>-7595622</v>
      </c>
      <c r="FZ170" s="104">
        <f>VLOOKUP($B170,'Part 3 NNDR3'!$A$6:$FY$331,FZ$4,FALSE)</f>
        <v>32629372</v>
      </c>
      <c r="GA170" s="104">
        <f>VLOOKUP($B170,'Part 3 NNDR3'!$A$6:$FY$331,GA$4,FALSE)</f>
        <v>0</v>
      </c>
      <c r="GB170" s="104">
        <f>VLOOKUP($B170,'Part 3 NNDR3'!$A$6:$FY$331,GB$4,FALSE)</f>
        <v>32629372</v>
      </c>
      <c r="GC170" s="105" t="str">
        <f>VLOOKUP($B170,'Data (Updated)'!$C$4:$E$329,2,FALSE)</f>
        <v>E3320</v>
      </c>
      <c r="GD170" s="106" t="str">
        <f>VLOOKUP($B170,'Data (Updated)'!$C$4:$E$329,3,FALSE)</f>
        <v>E6161</v>
      </c>
    </row>
    <row r="171" spans="1:186" ht="12.75" x14ac:dyDescent="0.2">
      <c r="A171" s="75">
        <v>166</v>
      </c>
      <c r="B171" s="100" t="s">
        <v>436</v>
      </c>
      <c r="C171" s="101" t="s">
        <v>946</v>
      </c>
      <c r="D171" s="102" t="s">
        <v>947</v>
      </c>
      <c r="E171" s="103" t="s">
        <v>435</v>
      </c>
      <c r="F171" s="104">
        <f>VLOOKUP($B171,'Part 3 NNDR3'!$A$6:$FY$331,F$4,FALSE)</f>
        <v>0</v>
      </c>
      <c r="G171" s="104">
        <f>VLOOKUP($B171,'Part 3 NNDR3'!$A$6:$FY$331,G$4,FALSE)</f>
        <v>0</v>
      </c>
      <c r="H171" s="104">
        <f>VLOOKUP($B171,'Part 3 NNDR3'!$A$6:$FY$331,H$4,FALSE)</f>
        <v>0</v>
      </c>
      <c r="I171" s="104">
        <f>VLOOKUP($B171,'Part 3 NNDR3'!$A$6:$FY$331,I$4,FALSE)</f>
        <v>-348307.82</v>
      </c>
      <c r="J171" s="104">
        <f>VLOOKUP($B171,'Part 3 NNDR3'!$A$6:$FY$331,J$4,FALSE)</f>
        <v>0</v>
      </c>
      <c r="K171" s="104">
        <f>VLOOKUP($B171,'Part 3 NNDR3'!$A$6:$FY$331,K$4,FALSE)</f>
        <v>-348307.82</v>
      </c>
      <c r="L171" s="104">
        <f>VLOOKUP($B171,'Part 3 NNDR3'!$A$6:$FY$331,L$4,FALSE)</f>
        <v>0</v>
      </c>
      <c r="M171" s="104">
        <f>VLOOKUP($B171,'Part 3 NNDR3'!$A$6:$FY$331,M$4,FALSE)</f>
        <v>0</v>
      </c>
      <c r="N171" s="104">
        <f>VLOOKUP($B171,'Part 3 NNDR3'!$A$6:$FY$331,N$4,FALSE)</f>
        <v>0</v>
      </c>
      <c r="O171" s="104">
        <f>VLOOKUP($B171,'Part 3 NNDR3'!$A$6:$FY$331,O$4,FALSE)</f>
        <v>184677.66</v>
      </c>
      <c r="P171" s="104">
        <f>VLOOKUP($B171,'Part 3 NNDR3'!$A$6:$FY$331,P$4,FALSE)</f>
        <v>0</v>
      </c>
      <c r="Q171" s="104">
        <f>VLOOKUP($B171,'Part 3 NNDR3'!$A$6:$FY$331,Q$4,FALSE)</f>
        <v>184677.66</v>
      </c>
      <c r="R171" s="104">
        <f>VLOOKUP($B171,'Part 3 NNDR3'!$A$6:$FY$331,R$4,FALSE)</f>
        <v>-163630</v>
      </c>
      <c r="S171" s="104">
        <f>VLOOKUP($B171,'Part 3 NNDR3'!$A$6:$FY$331,S$4,FALSE)</f>
        <v>0</v>
      </c>
      <c r="T171" s="104">
        <f>VLOOKUP($B171,'Part 3 NNDR3'!$A$6:$FY$331,T$4,FALSE)</f>
        <v>-163630</v>
      </c>
      <c r="U171" s="104">
        <f>VLOOKUP($B171,'Part 3 NNDR3'!$A$6:$FY$331,U$4,FALSE)</f>
        <v>-2826814.78</v>
      </c>
      <c r="V171" s="104">
        <f>VLOOKUP($B171,'Part 3 NNDR3'!$A$6:$FY$331,V$4,FALSE)</f>
        <v>0</v>
      </c>
      <c r="W171" s="104">
        <f>VLOOKUP($B171,'Part 3 NNDR3'!$A$6:$FY$331,W$4,FALSE)</f>
        <v>-2826814.78</v>
      </c>
      <c r="X171" s="104">
        <f>VLOOKUP($B171,'Part 3 NNDR3'!$A$6:$FY$331,X$4,FALSE)</f>
        <v>0</v>
      </c>
      <c r="Y171" s="104">
        <f>VLOOKUP($B171,'Part 3 NNDR3'!$A$6:$FY$331,Y$4,FALSE)</f>
        <v>0</v>
      </c>
      <c r="Z171" s="104">
        <f>VLOOKUP($B171,'Part 3 NNDR3'!$A$6:$FY$331,Z$4,FALSE)</f>
        <v>0</v>
      </c>
      <c r="AA171" s="104">
        <f>VLOOKUP($B171,'Part 3 NNDR3'!$A$6:$FY$331,AA$4,FALSE)</f>
        <v>5999.58</v>
      </c>
      <c r="AB171" s="104">
        <f>VLOOKUP($B171,'Part 3 NNDR3'!$A$6:$FY$331,AB$4,FALSE)</f>
        <v>0</v>
      </c>
      <c r="AC171" s="104">
        <f>VLOOKUP($B171,'Part 3 NNDR3'!$A$6:$FY$331,AC$4,FALSE)</f>
        <v>5999.58</v>
      </c>
      <c r="AD171" s="104">
        <f>VLOOKUP($B171,'Part 3 NNDR3'!$A$6:$FY$331,AD$4,FALSE)</f>
        <v>2614</v>
      </c>
      <c r="AE171" s="104">
        <f>VLOOKUP($B171,'Part 3 NNDR3'!$A$6:$FY$331,AE$4,FALSE)</f>
        <v>0</v>
      </c>
      <c r="AF171" s="104">
        <f>VLOOKUP($B171,'Part 3 NNDR3'!$A$6:$FY$331,AF$4,FALSE)</f>
        <v>2614</v>
      </c>
      <c r="AG171" s="104">
        <f>VLOOKUP($B171,'Part 3 NNDR3'!$A$6:$FY$331,AG$4,FALSE)</f>
        <v>0</v>
      </c>
      <c r="AH171" s="104">
        <f>VLOOKUP($B171,'Part 3 NNDR3'!$A$6:$FY$331,AH$4,FALSE)</f>
        <v>0</v>
      </c>
      <c r="AI171" s="104">
        <f>VLOOKUP($B171,'Part 3 NNDR3'!$A$6:$FY$331,AI$4,FALSE)</f>
        <v>0</v>
      </c>
      <c r="AJ171" s="104">
        <f>VLOOKUP($B171,'Part 3 NNDR3'!$A$6:$FY$331,AJ$4,FALSE)</f>
        <v>2261142</v>
      </c>
      <c r="AK171" s="104">
        <f>VLOOKUP($B171,'Part 3 NNDR3'!$A$6:$FY$331,AK$4,FALSE)</f>
        <v>0</v>
      </c>
      <c r="AL171" s="104">
        <f>VLOOKUP($B171,'Part 3 NNDR3'!$A$6:$FY$331,AL$4,FALSE)</f>
        <v>2261142</v>
      </c>
      <c r="AM171" s="104">
        <f>VLOOKUP($B171,'Part 3 NNDR3'!$A$6:$FY$331,AM$4,FALSE)</f>
        <v>-21920</v>
      </c>
      <c r="AN171" s="104">
        <f>VLOOKUP($B171,'Part 3 NNDR3'!$A$6:$FY$331,AN$4,FALSE)</f>
        <v>0</v>
      </c>
      <c r="AO171" s="104">
        <f>VLOOKUP($B171,'Part 3 NNDR3'!$A$6:$FY$331,AO$4,FALSE)</f>
        <v>-21920</v>
      </c>
      <c r="AP171" s="104">
        <f>VLOOKUP($B171,'Part 3 NNDR3'!$A$6:$FY$331,AP$4,FALSE)</f>
        <v>-5242130.76</v>
      </c>
      <c r="AQ171" s="104">
        <f>VLOOKUP($B171,'Part 3 NNDR3'!$A$6:$FY$331,AQ$4,FALSE)</f>
        <v>0</v>
      </c>
      <c r="AR171" s="104">
        <f>VLOOKUP($B171,'Part 3 NNDR3'!$A$6:$FY$331,AR$4,FALSE)</f>
        <v>-5242130.76</v>
      </c>
      <c r="AS171" s="104">
        <f>VLOOKUP($B171,'Part 3 NNDR3'!$A$6:$FY$331,AS$4,FALSE)</f>
        <v>-176942</v>
      </c>
      <c r="AT171" s="104">
        <f>VLOOKUP($B171,'Part 3 NNDR3'!$A$6:$FY$331,AT$4,FALSE)</f>
        <v>0</v>
      </c>
      <c r="AU171" s="104">
        <f>VLOOKUP($B171,'Part 3 NNDR3'!$A$6:$FY$331,AU$4,FALSE)</f>
        <v>-176942</v>
      </c>
      <c r="AV171" s="104">
        <f>VLOOKUP($B171,'Part 3 NNDR3'!$A$6:$FY$331,AV$4,FALSE)</f>
        <v>-126740.44</v>
      </c>
      <c r="AW171" s="104">
        <f>VLOOKUP($B171,'Part 3 NNDR3'!$A$6:$FY$331,AW$4,FALSE)</f>
        <v>0</v>
      </c>
      <c r="AX171" s="104">
        <f>VLOOKUP($B171,'Part 3 NNDR3'!$A$6:$FY$331,AX$4,FALSE)</f>
        <v>-126740.44</v>
      </c>
      <c r="AY171" s="104">
        <f>VLOOKUP($B171,'Part 3 NNDR3'!$A$6:$FY$331,AY$4,FALSE)</f>
        <v>0</v>
      </c>
      <c r="AZ171" s="104">
        <f>VLOOKUP($B171,'Part 3 NNDR3'!$A$6:$FY$331,AZ$4,FALSE)</f>
        <v>0</v>
      </c>
      <c r="BA171" s="104">
        <f>VLOOKUP($B171,'Part 3 NNDR3'!$A$6:$FY$331,BA$4,FALSE)</f>
        <v>0</v>
      </c>
      <c r="BB171" s="104">
        <f>VLOOKUP($B171,'Part 3 NNDR3'!$A$6:$FY$331,BB$4,FALSE)</f>
        <v>0</v>
      </c>
      <c r="BC171" s="104">
        <f>VLOOKUP($B171,'Part 3 NNDR3'!$A$6:$FY$331,BC$4,FALSE)</f>
        <v>0</v>
      </c>
      <c r="BD171" s="104">
        <f>VLOOKUP($B171,'Part 3 NNDR3'!$A$6:$FY$331,BD$4,FALSE)</f>
        <v>0</v>
      </c>
      <c r="BE171" s="104">
        <f>VLOOKUP($B171,'Part 3 NNDR3'!$A$6:$FY$331,BE$4,FALSE)</f>
        <v>0</v>
      </c>
      <c r="BF171" s="104">
        <f>VLOOKUP($B171,'Part 3 NNDR3'!$A$6:$FY$331,BF$4,FALSE)</f>
        <v>0</v>
      </c>
      <c r="BG171" s="104">
        <f>VLOOKUP($B171,'Part 3 NNDR3'!$A$6:$FY$331,BG$4,FALSE)</f>
        <v>0</v>
      </c>
      <c r="BH171" s="104">
        <f>VLOOKUP($B171,'Part 3 NNDR3'!$A$6:$FY$331,BH$4,FALSE)</f>
        <v>-6127406</v>
      </c>
      <c r="BI171" s="104">
        <f>VLOOKUP($B171,'Part 3 NNDR3'!$A$6:$FY$331,BI$4,FALSE)</f>
        <v>0</v>
      </c>
      <c r="BJ171" s="104">
        <f>VLOOKUP($B171,'Part 3 NNDR3'!$A$6:$FY$331,BJ$4,FALSE)</f>
        <v>-6127406</v>
      </c>
      <c r="BK171" s="104">
        <f>VLOOKUP($B171,'Part 3 NNDR3'!$A$6:$FY$331,BK$4,FALSE)</f>
        <v>-26619.52</v>
      </c>
      <c r="BL171" s="104">
        <f>VLOOKUP($B171,'Part 3 NNDR3'!$A$6:$FY$331,BL$4,FALSE)</f>
        <v>0</v>
      </c>
      <c r="BM171" s="104">
        <f>VLOOKUP($B171,'Part 3 NNDR3'!$A$6:$FY$331,BM$4,FALSE)</f>
        <v>-26619.52</v>
      </c>
      <c r="BN171" s="104">
        <f>VLOOKUP($B171,'Part 3 NNDR3'!$A$6:$FY$331,BN$4,FALSE)</f>
        <v>-28958.46</v>
      </c>
      <c r="BO171" s="104">
        <f>VLOOKUP($B171,'Part 3 NNDR3'!$A$6:$FY$331,BO$4,FALSE)</f>
        <v>0</v>
      </c>
      <c r="BP171" s="104">
        <f>VLOOKUP($B171,'Part 3 NNDR3'!$A$6:$FY$331,BP$4,FALSE)</f>
        <v>-28958.46</v>
      </c>
      <c r="BQ171" s="104">
        <f>VLOOKUP($B171,'Part 3 NNDR3'!$A$6:$FY$331,BQ$4,FALSE)</f>
        <v>-1904165.8</v>
      </c>
      <c r="BR171" s="104">
        <f>VLOOKUP($B171,'Part 3 NNDR3'!$A$6:$FY$331,BR$4,FALSE)</f>
        <v>0</v>
      </c>
      <c r="BS171" s="104">
        <f>VLOOKUP($B171,'Part 3 NNDR3'!$A$6:$FY$331,BS$4,FALSE)</f>
        <v>-1904165.8</v>
      </c>
      <c r="BT171" s="104">
        <f>VLOOKUP($B171,'Part 3 NNDR3'!$A$6:$FY$331,BT$4,FALSE)</f>
        <v>-52716.27</v>
      </c>
      <c r="BU171" s="104">
        <f>VLOOKUP($B171,'Part 3 NNDR3'!$A$6:$FY$331,BU$4,FALSE)</f>
        <v>0</v>
      </c>
      <c r="BV171" s="104">
        <f>VLOOKUP($B171,'Part 3 NNDR3'!$A$6:$FY$331,BV$4,FALSE)</f>
        <v>-52716.27</v>
      </c>
      <c r="BW171" s="104">
        <f>VLOOKUP($B171,'Part 3 NNDR3'!$A$6:$FY$331,BW$4,FALSE)</f>
        <v>-2012460</v>
      </c>
      <c r="BX171" s="104">
        <f>VLOOKUP($B171,'Part 3 NNDR3'!$A$6:$FY$331,BX$4,FALSE)</f>
        <v>0</v>
      </c>
      <c r="BY171" s="104">
        <f>VLOOKUP($B171,'Part 3 NNDR3'!$A$6:$FY$331,BY$4,FALSE)</f>
        <v>-2012460</v>
      </c>
      <c r="BZ171" s="104">
        <f>VLOOKUP($B171,'Part 3 NNDR3'!$A$6:$FY$331,BZ$4,FALSE)</f>
        <v>-394647.23</v>
      </c>
      <c r="CA171" s="104">
        <f>VLOOKUP($B171,'Part 3 NNDR3'!$A$6:$FY$331,CA$4,FALSE)</f>
        <v>0</v>
      </c>
      <c r="CB171" s="104">
        <f>VLOOKUP($B171,'Part 3 NNDR3'!$A$6:$FY$331,CB$4,FALSE)</f>
        <v>-394647.23</v>
      </c>
      <c r="CC171" s="104">
        <f>VLOOKUP($B171,'Part 3 NNDR3'!$A$6:$FY$331,CC$4,FALSE)</f>
        <v>296.39</v>
      </c>
      <c r="CD171" s="104">
        <f>VLOOKUP($B171,'Part 3 NNDR3'!$A$6:$FY$331,CD$4,FALSE)</f>
        <v>0</v>
      </c>
      <c r="CE171" s="104">
        <f>VLOOKUP($B171,'Part 3 NNDR3'!$A$6:$FY$331,CE$4,FALSE)</f>
        <v>296.39</v>
      </c>
      <c r="CF171" s="104">
        <f>VLOOKUP($B171,'Part 3 NNDR3'!$A$6:$FY$331,CF$4,FALSE)</f>
        <v>-114447.45</v>
      </c>
      <c r="CG171" s="104">
        <f>VLOOKUP($B171,'Part 3 NNDR3'!$A$6:$FY$331,CG$4,FALSE)</f>
        <v>0</v>
      </c>
      <c r="CH171" s="104">
        <f>VLOOKUP($B171,'Part 3 NNDR3'!$A$6:$FY$331,CH$4,FALSE)</f>
        <v>-114447.45</v>
      </c>
      <c r="CI171" s="104">
        <f>VLOOKUP($B171,'Part 3 NNDR3'!$A$6:$FY$331,CI$4,FALSE)</f>
        <v>-3008.06</v>
      </c>
      <c r="CJ171" s="104">
        <f>VLOOKUP($B171,'Part 3 NNDR3'!$A$6:$FY$331,CJ$4,FALSE)</f>
        <v>0</v>
      </c>
      <c r="CK171" s="104">
        <f>VLOOKUP($B171,'Part 3 NNDR3'!$A$6:$FY$331,CK$4,FALSE)</f>
        <v>-3008.06</v>
      </c>
      <c r="CL171" s="104">
        <f>VLOOKUP($B171,'Part 3 NNDR3'!$A$6:$FY$331,CL$4,FALSE)</f>
        <v>-4974.37</v>
      </c>
      <c r="CM171" s="104">
        <f>VLOOKUP($B171,'Part 3 NNDR3'!$A$6:$FY$331,CM$4,FALSE)</f>
        <v>0</v>
      </c>
      <c r="CN171" s="104">
        <f>VLOOKUP($B171,'Part 3 NNDR3'!$A$6:$FY$331,CN$4,FALSE)</f>
        <v>-4974.37</v>
      </c>
      <c r="CO171" s="104">
        <f>VLOOKUP($B171,'Part 3 NNDR3'!$A$6:$FY$331,CO$4,FALSE)</f>
        <v>0</v>
      </c>
      <c r="CP171" s="104">
        <f>VLOOKUP($B171,'Part 3 NNDR3'!$A$6:$FY$331,CP$4,FALSE)</f>
        <v>0</v>
      </c>
      <c r="CQ171" s="104">
        <f>VLOOKUP($B171,'Part 3 NNDR3'!$A$6:$FY$331,CQ$4,FALSE)</f>
        <v>0</v>
      </c>
      <c r="CR171" s="104">
        <f>VLOOKUP($B171,'Part 3 NNDR3'!$A$6:$FY$331,CR$4,FALSE)</f>
        <v>0</v>
      </c>
      <c r="CS171" s="104">
        <f>VLOOKUP($B171,'Part 3 NNDR3'!$A$6:$FY$331,CS$4,FALSE)</f>
        <v>0</v>
      </c>
      <c r="CT171" s="104">
        <f>VLOOKUP($B171,'Part 3 NNDR3'!$A$6:$FY$331,CT$4,FALSE)</f>
        <v>0</v>
      </c>
      <c r="CU171" s="104">
        <f>VLOOKUP($B171,'Part 3 NNDR3'!$A$6:$FY$331,CU$4,FALSE)</f>
        <v>0</v>
      </c>
      <c r="CV171" s="104">
        <f>VLOOKUP($B171,'Part 3 NNDR3'!$A$6:$FY$331,CV$4,FALSE)</f>
        <v>0</v>
      </c>
      <c r="CW171" s="104">
        <f>VLOOKUP($B171,'Part 3 NNDR3'!$A$6:$FY$331,CW$4,FALSE)</f>
        <v>0</v>
      </c>
      <c r="CX171" s="104">
        <f>VLOOKUP($B171,'Part 3 NNDR3'!$A$6:$FY$331,CX$4,FALSE)</f>
        <v>0</v>
      </c>
      <c r="CY171" s="104">
        <f>VLOOKUP($B171,'Part 3 NNDR3'!$A$6:$FY$331,CY$4,FALSE)</f>
        <v>0</v>
      </c>
      <c r="CZ171" s="104">
        <f>VLOOKUP($B171,'Part 3 NNDR3'!$A$6:$FY$331,CZ$4,FALSE)</f>
        <v>0</v>
      </c>
      <c r="DA171" s="104">
        <f>VLOOKUP($B171,'Part 3 NNDR3'!$A$6:$FY$331,DA$4,FALSE)</f>
        <v>0</v>
      </c>
      <c r="DB171" s="104">
        <f>VLOOKUP($B171,'Part 3 NNDR3'!$A$6:$FY$331,DB$4,FALSE)</f>
        <v>0</v>
      </c>
      <c r="DC171" s="104">
        <f>VLOOKUP($B171,'Part 3 NNDR3'!$A$6:$FY$331,DC$4,FALSE)</f>
        <v>0</v>
      </c>
      <c r="DD171" s="104">
        <f>VLOOKUP($B171,'Part 3 NNDR3'!$A$6:$FY$331,DD$4,FALSE)</f>
        <v>-63719</v>
      </c>
      <c r="DE171" s="104">
        <f>VLOOKUP($B171,'Part 3 NNDR3'!$A$6:$FY$331,DE$4,FALSE)</f>
        <v>0</v>
      </c>
      <c r="DF171" s="104">
        <f>VLOOKUP($B171,'Part 3 NNDR3'!$A$6:$FY$331,DF$4,FALSE)</f>
        <v>-63719</v>
      </c>
      <c r="DG171" s="104">
        <f>VLOOKUP($B171,'Part 3 NNDR3'!$A$6:$FY$331,DG$4,FALSE)</f>
        <v>0</v>
      </c>
      <c r="DH171" s="104">
        <f>VLOOKUP($B171,'Part 3 NNDR3'!$A$6:$FY$331,DH$4,FALSE)</f>
        <v>0</v>
      </c>
      <c r="DI171" s="104">
        <f>VLOOKUP($B171,'Part 3 NNDR3'!$A$6:$FY$331,DI$4,FALSE)</f>
        <v>0</v>
      </c>
      <c r="DJ171" s="104">
        <f>VLOOKUP($B171,'Part 3 NNDR3'!$A$6:$FY$331,DJ$4,FALSE)</f>
        <v>0</v>
      </c>
      <c r="DK171" s="104">
        <f>VLOOKUP($B171,'Part 3 NNDR3'!$A$6:$FY$331,DK$4,FALSE)</f>
        <v>0</v>
      </c>
      <c r="DL171" s="104">
        <f>VLOOKUP($B171,'Part 3 NNDR3'!$A$6:$FY$331,DL$4,FALSE)</f>
        <v>-580500</v>
      </c>
      <c r="DM171" s="104">
        <f>VLOOKUP($B171,'Part 3 NNDR3'!$A$6:$FY$331,DM$4,FALSE)</f>
        <v>0</v>
      </c>
      <c r="DN171" s="104">
        <f>VLOOKUP($B171,'Part 3 NNDR3'!$A$6:$FY$331,DN$4,FALSE)</f>
        <v>-580500</v>
      </c>
      <c r="DO171" s="104">
        <f>VLOOKUP($B171,'Part 3 NNDR3'!$A$6:$FY$331,DO$4,FALSE)</f>
        <v>0</v>
      </c>
      <c r="DP171" s="104">
        <f>VLOOKUP($B171,'Part 3 NNDR3'!$A$6:$FY$331,DP$4,FALSE)</f>
        <v>0</v>
      </c>
      <c r="DQ171" s="104">
        <f>VLOOKUP($B171,'Part 3 NNDR3'!$A$6:$FY$331,DQ$4,FALSE)</f>
        <v>0</v>
      </c>
      <c r="DR171" s="104">
        <f>VLOOKUP($B171,'Part 3 NNDR3'!$A$6:$FY$331,DR$4,FALSE)</f>
        <v>0</v>
      </c>
      <c r="DS171" s="104">
        <f>VLOOKUP($B171,'Part 3 NNDR3'!$A$6:$FY$331,DS$4,FALSE)</f>
        <v>0</v>
      </c>
      <c r="DT171" s="104">
        <f>VLOOKUP($B171,'Part 3 NNDR3'!$A$6:$FY$331,DT$4,FALSE)</f>
        <v>0</v>
      </c>
      <c r="DU171" s="104">
        <f>VLOOKUP($B171,'Part 3 NNDR3'!$A$6:$FY$331,DU$4,FALSE)</f>
        <v>-55279.23</v>
      </c>
      <c r="DV171" s="104">
        <f>VLOOKUP($B171,'Part 3 NNDR3'!$A$6:$FY$331,DV$4,FALSE)</f>
        <v>0</v>
      </c>
      <c r="DW171" s="104">
        <f>VLOOKUP($B171,'Part 3 NNDR3'!$A$6:$FY$331,DW$4,FALSE)</f>
        <v>-55279.23</v>
      </c>
      <c r="DX171" s="104">
        <f>VLOOKUP($B171,'Part 3 NNDR3'!$A$6:$FY$331,DX$4,FALSE)</f>
        <v>-10944.7</v>
      </c>
      <c r="DY171" s="104">
        <f>VLOOKUP($B171,'Part 3 NNDR3'!$A$6:$FY$331,DY$4,FALSE)</f>
        <v>0</v>
      </c>
      <c r="DZ171" s="104">
        <f>VLOOKUP($B171,'Part 3 NNDR3'!$A$6:$FY$331,DZ$4,FALSE)</f>
        <v>-10944.7</v>
      </c>
      <c r="EA171" s="104">
        <f>VLOOKUP($B171,'Part 3 NNDR3'!$A$6:$FY$331,EA$4,FALSE)</f>
        <v>-1090427</v>
      </c>
      <c r="EB171" s="104">
        <f>VLOOKUP($B171,'Part 3 NNDR3'!$A$6:$FY$331,EB$4,FALSE)</f>
        <v>0</v>
      </c>
      <c r="EC171" s="104">
        <f>VLOOKUP($B171,'Part 3 NNDR3'!$A$6:$FY$331,EC$4,FALSE)</f>
        <v>-1090427</v>
      </c>
      <c r="ED171" s="104">
        <f>VLOOKUP($B171,'Part 3 NNDR3'!$A$6:$FY$331,ED$4,FALSE)</f>
        <v>-14593.37</v>
      </c>
      <c r="EE171" s="104">
        <f>VLOOKUP($B171,'Part 3 NNDR3'!$A$6:$FY$331,EE$4,FALSE)</f>
        <v>0</v>
      </c>
      <c r="EF171" s="104">
        <f>VLOOKUP($B171,'Part 3 NNDR3'!$A$6:$FY$331,EF$4,FALSE)</f>
        <v>-14593.37</v>
      </c>
      <c r="EG171" s="104">
        <f>VLOOKUP($B171,'Part 3 NNDR3'!$A$6:$FY$331,EG$4,FALSE)</f>
        <v>0</v>
      </c>
      <c r="EH171" s="104">
        <f>VLOOKUP($B171,'Part 3 NNDR3'!$A$6:$FY$331,EH$4,FALSE)</f>
        <v>0</v>
      </c>
      <c r="EI171" s="104">
        <f>VLOOKUP($B171,'Part 3 NNDR3'!$A$6:$FY$331,EI$4,FALSE)</f>
        <v>0</v>
      </c>
      <c r="EJ171" s="104">
        <f>VLOOKUP($B171,'Part 3 NNDR3'!$A$6:$FY$331,EJ$4,FALSE)</f>
        <v>0</v>
      </c>
      <c r="EK171" s="104">
        <f>VLOOKUP($B171,'Part 3 NNDR3'!$A$6:$FY$331,EK$4,FALSE)</f>
        <v>0</v>
      </c>
      <c r="EL171" s="104">
        <f>VLOOKUP($B171,'Part 3 NNDR3'!$A$6:$FY$331,EL$4,FALSE)</f>
        <v>0</v>
      </c>
      <c r="EM171" s="104">
        <f>VLOOKUP($B171,'Part 3 NNDR3'!$A$6:$FY$331,EM$4,FALSE)</f>
        <v>-13143.52</v>
      </c>
      <c r="EN171" s="104">
        <f>VLOOKUP($B171,'Part 3 NNDR3'!$A$6:$FY$331,EN$4,FALSE)</f>
        <v>0</v>
      </c>
      <c r="EO171" s="104">
        <f>VLOOKUP($B171,'Part 3 NNDR3'!$A$6:$FY$331,EO$4,FALSE)</f>
        <v>-13143.52</v>
      </c>
      <c r="EP171" s="104">
        <f>VLOOKUP($B171,'Part 3 NNDR3'!$A$6:$FY$331,EP$4,FALSE)</f>
        <v>-1184388</v>
      </c>
      <c r="EQ171" s="104">
        <f>VLOOKUP($B171,'Part 3 NNDR3'!$A$6:$FY$331,EQ$4,FALSE)</f>
        <v>0</v>
      </c>
      <c r="ER171" s="104">
        <f>VLOOKUP($B171,'Part 3 NNDR3'!$A$6:$FY$331,ER$4,FALSE)</f>
        <v>-1184388</v>
      </c>
      <c r="ES171" s="104">
        <f>VLOOKUP($B171,'Part 3 NNDR3'!$A$6:$FY$331,ES$4,FALSE)</f>
        <v>-18022</v>
      </c>
      <c r="ET171" s="104">
        <f>VLOOKUP($B171,'Part 3 NNDR3'!$A$6:$FY$331,ET$4,FALSE)</f>
        <v>0</v>
      </c>
      <c r="EU171" s="104">
        <f>VLOOKUP($B171,'Part 3 NNDR3'!$A$6:$FY$331,EU$4,FALSE)</f>
        <v>-18022</v>
      </c>
      <c r="EV171" s="104">
        <f>VLOOKUP($B171,'Part 3 NNDR3'!$A$6:$FY$331,EV$4,FALSE)</f>
        <v>1400</v>
      </c>
      <c r="EW171" s="104">
        <f>VLOOKUP($B171,'Part 3 NNDR3'!$A$6:$FY$331,EW$4,FALSE)</f>
        <v>0</v>
      </c>
      <c r="EX171" s="104">
        <f>VLOOKUP($B171,'Part 3 NNDR3'!$A$6:$FY$331,EX$4,FALSE)</f>
        <v>1400</v>
      </c>
      <c r="EY171" s="104">
        <f>VLOOKUP($B171,'Part 3 NNDR3'!$A$6:$FY$331,EY$4,FALSE)</f>
        <v>-16622</v>
      </c>
      <c r="EZ171" s="104">
        <f>VLOOKUP($B171,'Part 3 NNDR3'!$A$6:$FY$331,EZ$4,FALSE)</f>
        <v>0</v>
      </c>
      <c r="FA171" s="104">
        <f>VLOOKUP($B171,'Part 3 NNDR3'!$A$6:$FY$331,FA$4,FALSE)</f>
        <v>-16622</v>
      </c>
      <c r="FB171" s="104">
        <f>VLOOKUP($B171,'Part 3 NNDR3'!$A$6:$FY$331,FB$4,FALSE)</f>
        <v>95158198</v>
      </c>
      <c r="FC171" s="104">
        <f>VLOOKUP($B171,'Part 3 NNDR3'!$A$6:$FY$331,FC$4,FALSE)</f>
        <v>0</v>
      </c>
      <c r="FD171" s="104">
        <f>VLOOKUP($B171,'Part 3 NNDR3'!$A$6:$FY$331,FD$4,FALSE)</f>
        <v>95158198</v>
      </c>
      <c r="FE171" s="104">
        <f>VLOOKUP($B171,'Part 3 NNDR3'!$A$6:$FY$331,FE$4,FALSE)</f>
        <v>-163630</v>
      </c>
      <c r="FF171" s="104">
        <f>VLOOKUP($B171,'Part 3 NNDR3'!$A$6:$FY$331,FF$4,FALSE)</f>
        <v>0</v>
      </c>
      <c r="FG171" s="104">
        <f>VLOOKUP($B171,'Part 3 NNDR3'!$A$6:$FY$331,FG$4,FALSE)</f>
        <v>-163630</v>
      </c>
      <c r="FH171" s="104">
        <f>VLOOKUP($B171,'Part 3 NNDR3'!$A$6:$FY$331,FH$4,FALSE)</f>
        <v>-6127406</v>
      </c>
      <c r="FI171" s="104">
        <f>VLOOKUP($B171,'Part 3 NNDR3'!$A$6:$FY$331,FI$4,FALSE)</f>
        <v>0</v>
      </c>
      <c r="FJ171" s="104">
        <f>VLOOKUP($B171,'Part 3 NNDR3'!$A$6:$FY$331,FJ$4,FALSE)</f>
        <v>-6127406</v>
      </c>
      <c r="FK171" s="104">
        <f>VLOOKUP($B171,'Part 3 NNDR3'!$A$6:$FY$331,FK$4,FALSE)</f>
        <v>-2012460</v>
      </c>
      <c r="FL171" s="104">
        <f>VLOOKUP($B171,'Part 3 NNDR3'!$A$6:$FY$331,FL$4,FALSE)</f>
        <v>0</v>
      </c>
      <c r="FM171" s="104">
        <f>VLOOKUP($B171,'Part 3 NNDR3'!$A$6:$FY$331,FM$4,FALSE)</f>
        <v>-2012460</v>
      </c>
      <c r="FN171" s="104">
        <f>VLOOKUP($B171,'Part 3 NNDR3'!$A$6:$FY$331,FN$4,FALSE)</f>
        <v>-580500</v>
      </c>
      <c r="FO171" s="104">
        <f>VLOOKUP($B171,'Part 3 NNDR3'!$A$6:$FY$331,FO$4,FALSE)</f>
        <v>0</v>
      </c>
      <c r="FP171" s="104">
        <f>VLOOKUP($B171,'Part 3 NNDR3'!$A$6:$FY$331,FP$4,FALSE)</f>
        <v>-580500</v>
      </c>
      <c r="FQ171" s="104">
        <f>VLOOKUP($B171,'Part 3 NNDR3'!$A$6:$FY$331,FQ$4,FALSE)</f>
        <v>-1184388</v>
      </c>
      <c r="FR171" s="104">
        <f>VLOOKUP($B171,'Part 3 NNDR3'!$A$6:$FY$331,FR$4,FALSE)</f>
        <v>0</v>
      </c>
      <c r="FS171" s="104">
        <f>VLOOKUP($B171,'Part 3 NNDR3'!$A$6:$FY$331,FS$4,FALSE)</f>
        <v>-1184388</v>
      </c>
      <c r="FT171" s="104">
        <f>VLOOKUP($B171,'Part 3 NNDR3'!$A$6:$FY$331,FT$4,FALSE)</f>
        <v>-16622</v>
      </c>
      <c r="FU171" s="104">
        <f>VLOOKUP($B171,'Part 3 NNDR3'!$A$6:$FY$331,FU$4,FALSE)</f>
        <v>0</v>
      </c>
      <c r="FV171" s="104">
        <f>VLOOKUP($B171,'Part 3 NNDR3'!$A$6:$FY$331,FV$4,FALSE)</f>
        <v>-16622</v>
      </c>
      <c r="FW171" s="104">
        <f>VLOOKUP($B171,'Part 3 NNDR3'!$A$6:$FY$331,FW$4,FALSE)</f>
        <v>-10085006</v>
      </c>
      <c r="FX171" s="104">
        <f>VLOOKUP($B171,'Part 3 NNDR3'!$A$6:$FY$331,FX$4,FALSE)</f>
        <v>0</v>
      </c>
      <c r="FY171" s="104">
        <f>VLOOKUP($B171,'Part 3 NNDR3'!$A$6:$FY$331,FY$4,FALSE)</f>
        <v>-10085006</v>
      </c>
      <c r="FZ171" s="104">
        <f>VLOOKUP($B171,'Part 3 NNDR3'!$A$6:$FY$331,FZ$4,FALSE)</f>
        <v>85073192</v>
      </c>
      <c r="GA171" s="104">
        <f>VLOOKUP($B171,'Part 3 NNDR3'!$A$6:$FY$331,GA$4,FALSE)</f>
        <v>0</v>
      </c>
      <c r="GB171" s="104">
        <f>VLOOKUP($B171,'Part 3 NNDR3'!$A$6:$FY$331,GB$4,FALSE)</f>
        <v>85073192</v>
      </c>
      <c r="GC171" s="105" t="str">
        <f>VLOOKUP($B171,'Data (Updated)'!$C$4:$E$329,2,FALSE)</f>
        <v>E5100</v>
      </c>
      <c r="GD171" s="105" t="str">
        <f>VLOOKUP($B171,'Data (Updated)'!$C$4:$E$329,3,FALSE)</f>
        <v>NA</v>
      </c>
    </row>
    <row r="172" spans="1:186" ht="12.75" x14ac:dyDescent="0.2">
      <c r="A172" s="75">
        <v>167</v>
      </c>
      <c r="B172" s="100" t="s">
        <v>438</v>
      </c>
      <c r="C172" s="101" t="s">
        <v>941</v>
      </c>
      <c r="D172" s="102" t="s">
        <v>952</v>
      </c>
      <c r="E172" s="103" t="s">
        <v>437</v>
      </c>
      <c r="F172" s="104">
        <f>VLOOKUP($B172,'Part 3 NNDR3'!$A$6:$FY$331,F$4,FALSE)</f>
        <v>0</v>
      </c>
      <c r="G172" s="104">
        <f>VLOOKUP($B172,'Part 3 NNDR3'!$A$6:$FY$331,G$4,FALSE)</f>
        <v>0</v>
      </c>
      <c r="H172" s="104">
        <f>VLOOKUP($B172,'Part 3 NNDR3'!$A$6:$FY$331,H$4,FALSE)</f>
        <v>0</v>
      </c>
      <c r="I172" s="104">
        <f>VLOOKUP($B172,'Part 3 NNDR3'!$A$6:$FY$331,I$4,FALSE)</f>
        <v>-129972</v>
      </c>
      <c r="J172" s="104">
        <f>VLOOKUP($B172,'Part 3 NNDR3'!$A$6:$FY$331,J$4,FALSE)</f>
        <v>0</v>
      </c>
      <c r="K172" s="104">
        <f>VLOOKUP($B172,'Part 3 NNDR3'!$A$6:$FY$331,K$4,FALSE)</f>
        <v>-129972</v>
      </c>
      <c r="L172" s="104">
        <f>VLOOKUP($B172,'Part 3 NNDR3'!$A$6:$FY$331,L$4,FALSE)</f>
        <v>0</v>
      </c>
      <c r="M172" s="104">
        <f>VLOOKUP($B172,'Part 3 NNDR3'!$A$6:$FY$331,M$4,FALSE)</f>
        <v>0</v>
      </c>
      <c r="N172" s="104">
        <f>VLOOKUP($B172,'Part 3 NNDR3'!$A$6:$FY$331,N$4,FALSE)</f>
        <v>0</v>
      </c>
      <c r="O172" s="104">
        <f>VLOOKUP($B172,'Part 3 NNDR3'!$A$6:$FY$331,O$4,FALSE)</f>
        <v>10195</v>
      </c>
      <c r="P172" s="104">
        <f>VLOOKUP($B172,'Part 3 NNDR3'!$A$6:$FY$331,P$4,FALSE)</f>
        <v>0</v>
      </c>
      <c r="Q172" s="104">
        <f>VLOOKUP($B172,'Part 3 NNDR3'!$A$6:$FY$331,Q$4,FALSE)</f>
        <v>10195</v>
      </c>
      <c r="R172" s="104">
        <f>VLOOKUP($B172,'Part 3 NNDR3'!$A$6:$FY$331,R$4,FALSE)</f>
        <v>-119777</v>
      </c>
      <c r="S172" s="104">
        <f>VLOOKUP($B172,'Part 3 NNDR3'!$A$6:$FY$331,S$4,FALSE)</f>
        <v>0</v>
      </c>
      <c r="T172" s="104">
        <f>VLOOKUP($B172,'Part 3 NNDR3'!$A$6:$FY$331,T$4,FALSE)</f>
        <v>-119777</v>
      </c>
      <c r="U172" s="104">
        <f>VLOOKUP($B172,'Part 3 NNDR3'!$A$6:$FY$331,U$4,FALSE)</f>
        <v>-2152938</v>
      </c>
      <c r="V172" s="104">
        <f>VLOOKUP($B172,'Part 3 NNDR3'!$A$6:$FY$331,V$4,FALSE)</f>
        <v>0</v>
      </c>
      <c r="W172" s="104">
        <f>VLOOKUP($B172,'Part 3 NNDR3'!$A$6:$FY$331,W$4,FALSE)</f>
        <v>-2152938</v>
      </c>
      <c r="X172" s="104">
        <f>VLOOKUP($B172,'Part 3 NNDR3'!$A$6:$FY$331,X$4,FALSE)</f>
        <v>-7565</v>
      </c>
      <c r="Y172" s="104">
        <f>VLOOKUP($B172,'Part 3 NNDR3'!$A$6:$FY$331,Y$4,FALSE)</f>
        <v>0</v>
      </c>
      <c r="Z172" s="104">
        <f>VLOOKUP($B172,'Part 3 NNDR3'!$A$6:$FY$331,Z$4,FALSE)</f>
        <v>-7565</v>
      </c>
      <c r="AA172" s="104">
        <f>VLOOKUP($B172,'Part 3 NNDR3'!$A$6:$FY$331,AA$4,FALSE)</f>
        <v>-99407</v>
      </c>
      <c r="AB172" s="104">
        <f>VLOOKUP($B172,'Part 3 NNDR3'!$A$6:$FY$331,AB$4,FALSE)</f>
        <v>0</v>
      </c>
      <c r="AC172" s="104">
        <f>VLOOKUP($B172,'Part 3 NNDR3'!$A$6:$FY$331,AC$4,FALSE)</f>
        <v>-99407</v>
      </c>
      <c r="AD172" s="104">
        <f>VLOOKUP($B172,'Part 3 NNDR3'!$A$6:$FY$331,AD$4,FALSE)</f>
        <v>-4503</v>
      </c>
      <c r="AE172" s="104">
        <f>VLOOKUP($B172,'Part 3 NNDR3'!$A$6:$FY$331,AE$4,FALSE)</f>
        <v>0</v>
      </c>
      <c r="AF172" s="104">
        <f>VLOOKUP($B172,'Part 3 NNDR3'!$A$6:$FY$331,AF$4,FALSE)</f>
        <v>-4503</v>
      </c>
      <c r="AG172" s="104">
        <f>VLOOKUP($B172,'Part 3 NNDR3'!$A$6:$FY$331,AG$4,FALSE)</f>
        <v>-4348</v>
      </c>
      <c r="AH172" s="104">
        <f>VLOOKUP($B172,'Part 3 NNDR3'!$A$6:$FY$331,AH$4,FALSE)</f>
        <v>0</v>
      </c>
      <c r="AI172" s="104">
        <f>VLOOKUP($B172,'Part 3 NNDR3'!$A$6:$FY$331,AI$4,FALSE)</f>
        <v>-4348</v>
      </c>
      <c r="AJ172" s="104">
        <f>VLOOKUP($B172,'Part 3 NNDR3'!$A$6:$FY$331,AJ$4,FALSE)</f>
        <v>380462</v>
      </c>
      <c r="AK172" s="104">
        <f>VLOOKUP($B172,'Part 3 NNDR3'!$A$6:$FY$331,AK$4,FALSE)</f>
        <v>0</v>
      </c>
      <c r="AL172" s="104">
        <f>VLOOKUP($B172,'Part 3 NNDR3'!$A$6:$FY$331,AL$4,FALSE)</f>
        <v>380462</v>
      </c>
      <c r="AM172" s="104">
        <f>VLOOKUP($B172,'Part 3 NNDR3'!$A$6:$FY$331,AM$4,FALSE)</f>
        <v>0</v>
      </c>
      <c r="AN172" s="104">
        <f>VLOOKUP($B172,'Part 3 NNDR3'!$A$6:$FY$331,AN$4,FALSE)</f>
        <v>0</v>
      </c>
      <c r="AO172" s="104">
        <f>VLOOKUP($B172,'Part 3 NNDR3'!$A$6:$FY$331,AO$4,FALSE)</f>
        <v>0</v>
      </c>
      <c r="AP172" s="104">
        <f>VLOOKUP($B172,'Part 3 NNDR3'!$A$6:$FY$331,AP$4,FALSE)</f>
        <v>-1283101</v>
      </c>
      <c r="AQ172" s="104">
        <f>VLOOKUP($B172,'Part 3 NNDR3'!$A$6:$FY$331,AQ$4,FALSE)</f>
        <v>0</v>
      </c>
      <c r="AR172" s="104">
        <f>VLOOKUP($B172,'Part 3 NNDR3'!$A$6:$FY$331,AR$4,FALSE)</f>
        <v>-1283101</v>
      </c>
      <c r="AS172" s="104">
        <f>VLOOKUP($B172,'Part 3 NNDR3'!$A$6:$FY$331,AS$4,FALSE)</f>
        <v>-5834</v>
      </c>
      <c r="AT172" s="104">
        <f>VLOOKUP($B172,'Part 3 NNDR3'!$A$6:$FY$331,AT$4,FALSE)</f>
        <v>0</v>
      </c>
      <c r="AU172" s="104">
        <f>VLOOKUP($B172,'Part 3 NNDR3'!$A$6:$FY$331,AU$4,FALSE)</f>
        <v>-5834</v>
      </c>
      <c r="AV172" s="104">
        <f>VLOOKUP($B172,'Part 3 NNDR3'!$A$6:$FY$331,AV$4,FALSE)</f>
        <v>-33504</v>
      </c>
      <c r="AW172" s="104">
        <f>VLOOKUP($B172,'Part 3 NNDR3'!$A$6:$FY$331,AW$4,FALSE)</f>
        <v>0</v>
      </c>
      <c r="AX172" s="104">
        <f>VLOOKUP($B172,'Part 3 NNDR3'!$A$6:$FY$331,AX$4,FALSE)</f>
        <v>-33504</v>
      </c>
      <c r="AY172" s="104">
        <f>VLOOKUP($B172,'Part 3 NNDR3'!$A$6:$FY$331,AY$4,FALSE)</f>
        <v>0</v>
      </c>
      <c r="AZ172" s="104">
        <f>VLOOKUP($B172,'Part 3 NNDR3'!$A$6:$FY$331,AZ$4,FALSE)</f>
        <v>0</v>
      </c>
      <c r="BA172" s="104">
        <f>VLOOKUP($B172,'Part 3 NNDR3'!$A$6:$FY$331,BA$4,FALSE)</f>
        <v>0</v>
      </c>
      <c r="BB172" s="104">
        <f>VLOOKUP($B172,'Part 3 NNDR3'!$A$6:$FY$331,BB$4,FALSE)</f>
        <v>-26513</v>
      </c>
      <c r="BC172" s="104">
        <f>VLOOKUP($B172,'Part 3 NNDR3'!$A$6:$FY$331,BC$4,FALSE)</f>
        <v>0</v>
      </c>
      <c r="BD172" s="104">
        <f>VLOOKUP($B172,'Part 3 NNDR3'!$A$6:$FY$331,BD$4,FALSE)</f>
        <v>-26513</v>
      </c>
      <c r="BE172" s="104">
        <f>VLOOKUP($B172,'Part 3 NNDR3'!$A$6:$FY$331,BE$4,FALSE)</f>
        <v>4</v>
      </c>
      <c r="BF172" s="104">
        <f>VLOOKUP($B172,'Part 3 NNDR3'!$A$6:$FY$331,BF$4,FALSE)</f>
        <v>0</v>
      </c>
      <c r="BG172" s="104">
        <f>VLOOKUP($B172,'Part 3 NNDR3'!$A$6:$FY$331,BG$4,FALSE)</f>
        <v>4</v>
      </c>
      <c r="BH172" s="104">
        <f>VLOOKUP($B172,'Part 3 NNDR3'!$A$6:$FY$331,BH$4,FALSE)</f>
        <v>-3220831</v>
      </c>
      <c r="BI172" s="104">
        <f>VLOOKUP($B172,'Part 3 NNDR3'!$A$6:$FY$331,BI$4,FALSE)</f>
        <v>0</v>
      </c>
      <c r="BJ172" s="104">
        <f>VLOOKUP($B172,'Part 3 NNDR3'!$A$6:$FY$331,BJ$4,FALSE)</f>
        <v>-3220831</v>
      </c>
      <c r="BK172" s="104">
        <f>VLOOKUP($B172,'Part 3 NNDR3'!$A$6:$FY$331,BK$4,FALSE)</f>
        <v>-16700</v>
      </c>
      <c r="BL172" s="104">
        <f>VLOOKUP($B172,'Part 3 NNDR3'!$A$6:$FY$331,BL$4,FALSE)</f>
        <v>0</v>
      </c>
      <c r="BM172" s="104">
        <f>VLOOKUP($B172,'Part 3 NNDR3'!$A$6:$FY$331,BM$4,FALSE)</f>
        <v>-16700</v>
      </c>
      <c r="BN172" s="104">
        <f>VLOOKUP($B172,'Part 3 NNDR3'!$A$6:$FY$331,BN$4,FALSE)</f>
        <v>-39928</v>
      </c>
      <c r="BO172" s="104">
        <f>VLOOKUP($B172,'Part 3 NNDR3'!$A$6:$FY$331,BO$4,FALSE)</f>
        <v>0</v>
      </c>
      <c r="BP172" s="104">
        <f>VLOOKUP($B172,'Part 3 NNDR3'!$A$6:$FY$331,BP$4,FALSE)</f>
        <v>-39928</v>
      </c>
      <c r="BQ172" s="104">
        <f>VLOOKUP($B172,'Part 3 NNDR3'!$A$6:$FY$331,BQ$4,FALSE)</f>
        <v>-414502</v>
      </c>
      <c r="BR172" s="104">
        <f>VLOOKUP($B172,'Part 3 NNDR3'!$A$6:$FY$331,BR$4,FALSE)</f>
        <v>0</v>
      </c>
      <c r="BS172" s="104">
        <f>VLOOKUP($B172,'Part 3 NNDR3'!$A$6:$FY$331,BS$4,FALSE)</f>
        <v>-414502</v>
      </c>
      <c r="BT172" s="104">
        <f>VLOOKUP($B172,'Part 3 NNDR3'!$A$6:$FY$331,BT$4,FALSE)</f>
        <v>-959</v>
      </c>
      <c r="BU172" s="104">
        <f>VLOOKUP($B172,'Part 3 NNDR3'!$A$6:$FY$331,BU$4,FALSE)</f>
        <v>0</v>
      </c>
      <c r="BV172" s="104">
        <f>VLOOKUP($B172,'Part 3 NNDR3'!$A$6:$FY$331,BV$4,FALSE)</f>
        <v>-959</v>
      </c>
      <c r="BW172" s="104">
        <f>VLOOKUP($B172,'Part 3 NNDR3'!$A$6:$FY$331,BW$4,FALSE)</f>
        <v>-472089</v>
      </c>
      <c r="BX172" s="104">
        <f>VLOOKUP($B172,'Part 3 NNDR3'!$A$6:$FY$331,BX$4,FALSE)</f>
        <v>0</v>
      </c>
      <c r="BY172" s="104">
        <f>VLOOKUP($B172,'Part 3 NNDR3'!$A$6:$FY$331,BY$4,FALSE)</f>
        <v>-472089</v>
      </c>
      <c r="BZ172" s="104">
        <f>VLOOKUP($B172,'Part 3 NNDR3'!$A$6:$FY$331,BZ$4,FALSE)</f>
        <v>-49528</v>
      </c>
      <c r="CA172" s="104">
        <f>VLOOKUP($B172,'Part 3 NNDR3'!$A$6:$FY$331,CA$4,FALSE)</f>
        <v>0</v>
      </c>
      <c r="CB172" s="104">
        <f>VLOOKUP($B172,'Part 3 NNDR3'!$A$6:$FY$331,CB$4,FALSE)</f>
        <v>-49528</v>
      </c>
      <c r="CC172" s="104">
        <f>VLOOKUP($B172,'Part 3 NNDR3'!$A$6:$FY$331,CC$4,FALSE)</f>
        <v>-2651</v>
      </c>
      <c r="CD172" s="104">
        <f>VLOOKUP($B172,'Part 3 NNDR3'!$A$6:$FY$331,CD$4,FALSE)</f>
        <v>0</v>
      </c>
      <c r="CE172" s="104">
        <f>VLOOKUP($B172,'Part 3 NNDR3'!$A$6:$FY$331,CE$4,FALSE)</f>
        <v>-2651</v>
      </c>
      <c r="CF172" s="104">
        <f>VLOOKUP($B172,'Part 3 NNDR3'!$A$6:$FY$331,CF$4,FALSE)</f>
        <v>-2618</v>
      </c>
      <c r="CG172" s="104">
        <f>VLOOKUP($B172,'Part 3 NNDR3'!$A$6:$FY$331,CG$4,FALSE)</f>
        <v>0</v>
      </c>
      <c r="CH172" s="104">
        <f>VLOOKUP($B172,'Part 3 NNDR3'!$A$6:$FY$331,CH$4,FALSE)</f>
        <v>-2618</v>
      </c>
      <c r="CI172" s="104">
        <f>VLOOKUP($B172,'Part 3 NNDR3'!$A$6:$FY$331,CI$4,FALSE)</f>
        <v>0</v>
      </c>
      <c r="CJ172" s="104">
        <f>VLOOKUP($B172,'Part 3 NNDR3'!$A$6:$FY$331,CJ$4,FALSE)</f>
        <v>0</v>
      </c>
      <c r="CK172" s="104">
        <f>VLOOKUP($B172,'Part 3 NNDR3'!$A$6:$FY$331,CK$4,FALSE)</f>
        <v>0</v>
      </c>
      <c r="CL172" s="104">
        <f>VLOOKUP($B172,'Part 3 NNDR3'!$A$6:$FY$331,CL$4,FALSE)</f>
        <v>-3540</v>
      </c>
      <c r="CM172" s="104">
        <f>VLOOKUP($B172,'Part 3 NNDR3'!$A$6:$FY$331,CM$4,FALSE)</f>
        <v>0</v>
      </c>
      <c r="CN172" s="104">
        <f>VLOOKUP($B172,'Part 3 NNDR3'!$A$6:$FY$331,CN$4,FALSE)</f>
        <v>-3540</v>
      </c>
      <c r="CO172" s="104">
        <f>VLOOKUP($B172,'Part 3 NNDR3'!$A$6:$FY$331,CO$4,FALSE)</f>
        <v>0</v>
      </c>
      <c r="CP172" s="104">
        <f>VLOOKUP($B172,'Part 3 NNDR3'!$A$6:$FY$331,CP$4,FALSE)</f>
        <v>0</v>
      </c>
      <c r="CQ172" s="104">
        <f>VLOOKUP($B172,'Part 3 NNDR3'!$A$6:$FY$331,CQ$4,FALSE)</f>
        <v>0</v>
      </c>
      <c r="CR172" s="104">
        <f>VLOOKUP($B172,'Part 3 NNDR3'!$A$6:$FY$331,CR$4,FALSE)</f>
        <v>-2241</v>
      </c>
      <c r="CS172" s="104">
        <f>VLOOKUP($B172,'Part 3 NNDR3'!$A$6:$FY$331,CS$4,FALSE)</f>
        <v>0</v>
      </c>
      <c r="CT172" s="104">
        <f>VLOOKUP($B172,'Part 3 NNDR3'!$A$6:$FY$331,CT$4,FALSE)</f>
        <v>-2241</v>
      </c>
      <c r="CU172" s="104">
        <f>VLOOKUP($B172,'Part 3 NNDR3'!$A$6:$FY$331,CU$4,FALSE)</f>
        <v>4</v>
      </c>
      <c r="CV172" s="104">
        <f>VLOOKUP($B172,'Part 3 NNDR3'!$A$6:$FY$331,CV$4,FALSE)</f>
        <v>0</v>
      </c>
      <c r="CW172" s="104">
        <f>VLOOKUP($B172,'Part 3 NNDR3'!$A$6:$FY$331,CW$4,FALSE)</f>
        <v>4</v>
      </c>
      <c r="CX172" s="104">
        <f>VLOOKUP($B172,'Part 3 NNDR3'!$A$6:$FY$331,CX$4,FALSE)</f>
        <v>0</v>
      </c>
      <c r="CY172" s="104">
        <f>VLOOKUP($B172,'Part 3 NNDR3'!$A$6:$FY$331,CY$4,FALSE)</f>
        <v>0</v>
      </c>
      <c r="CZ172" s="104">
        <f>VLOOKUP($B172,'Part 3 NNDR3'!$A$6:$FY$331,CZ$4,FALSE)</f>
        <v>0</v>
      </c>
      <c r="DA172" s="104">
        <f>VLOOKUP($B172,'Part 3 NNDR3'!$A$6:$FY$331,DA$4,FALSE)</f>
        <v>0</v>
      </c>
      <c r="DB172" s="104">
        <f>VLOOKUP($B172,'Part 3 NNDR3'!$A$6:$FY$331,DB$4,FALSE)</f>
        <v>0</v>
      </c>
      <c r="DC172" s="104">
        <f>VLOOKUP($B172,'Part 3 NNDR3'!$A$6:$FY$331,DC$4,FALSE)</f>
        <v>0</v>
      </c>
      <c r="DD172" s="104">
        <f>VLOOKUP($B172,'Part 3 NNDR3'!$A$6:$FY$331,DD$4,FALSE)</f>
        <v>0</v>
      </c>
      <c r="DE172" s="104">
        <f>VLOOKUP($B172,'Part 3 NNDR3'!$A$6:$FY$331,DE$4,FALSE)</f>
        <v>0</v>
      </c>
      <c r="DF172" s="104">
        <f>VLOOKUP($B172,'Part 3 NNDR3'!$A$6:$FY$331,DF$4,FALSE)</f>
        <v>0</v>
      </c>
      <c r="DG172" s="104">
        <f>VLOOKUP($B172,'Part 3 NNDR3'!$A$6:$FY$331,DG$4,FALSE)</f>
        <v>0</v>
      </c>
      <c r="DH172" s="104">
        <f>VLOOKUP($B172,'Part 3 NNDR3'!$A$6:$FY$331,DH$4,FALSE)</f>
        <v>0</v>
      </c>
      <c r="DI172" s="104">
        <f>VLOOKUP($B172,'Part 3 NNDR3'!$A$6:$FY$331,DI$4,FALSE)</f>
        <v>0</v>
      </c>
      <c r="DJ172" s="104">
        <f>VLOOKUP($B172,'Part 3 NNDR3'!$A$6:$FY$331,DJ$4,FALSE)</f>
        <v>0</v>
      </c>
      <c r="DK172" s="104">
        <f>VLOOKUP($B172,'Part 3 NNDR3'!$A$6:$FY$331,DK$4,FALSE)</f>
        <v>0</v>
      </c>
      <c r="DL172" s="104">
        <f>VLOOKUP($B172,'Part 3 NNDR3'!$A$6:$FY$331,DL$4,FALSE)</f>
        <v>-60574</v>
      </c>
      <c r="DM172" s="104">
        <f>VLOOKUP($B172,'Part 3 NNDR3'!$A$6:$FY$331,DM$4,FALSE)</f>
        <v>0</v>
      </c>
      <c r="DN172" s="104">
        <f>VLOOKUP($B172,'Part 3 NNDR3'!$A$6:$FY$331,DN$4,FALSE)</f>
        <v>-60574</v>
      </c>
      <c r="DO172" s="104">
        <f>VLOOKUP($B172,'Part 3 NNDR3'!$A$6:$FY$331,DO$4,FALSE)</f>
        <v>-26923</v>
      </c>
      <c r="DP172" s="104">
        <f>VLOOKUP($B172,'Part 3 NNDR3'!$A$6:$FY$331,DP$4,FALSE)</f>
        <v>0</v>
      </c>
      <c r="DQ172" s="104">
        <f>VLOOKUP($B172,'Part 3 NNDR3'!$A$6:$FY$331,DQ$4,FALSE)</f>
        <v>-26923</v>
      </c>
      <c r="DR172" s="104">
        <f>VLOOKUP($B172,'Part 3 NNDR3'!$A$6:$FY$331,DR$4,FALSE)</f>
        <v>305</v>
      </c>
      <c r="DS172" s="104">
        <f>VLOOKUP($B172,'Part 3 NNDR3'!$A$6:$FY$331,DS$4,FALSE)</f>
        <v>0</v>
      </c>
      <c r="DT172" s="104">
        <f>VLOOKUP($B172,'Part 3 NNDR3'!$A$6:$FY$331,DT$4,FALSE)</f>
        <v>305</v>
      </c>
      <c r="DU172" s="104">
        <f>VLOOKUP($B172,'Part 3 NNDR3'!$A$6:$FY$331,DU$4,FALSE)</f>
        <v>-9143</v>
      </c>
      <c r="DV172" s="104">
        <f>VLOOKUP($B172,'Part 3 NNDR3'!$A$6:$FY$331,DV$4,FALSE)</f>
        <v>0</v>
      </c>
      <c r="DW172" s="104">
        <f>VLOOKUP($B172,'Part 3 NNDR3'!$A$6:$FY$331,DW$4,FALSE)</f>
        <v>-9143</v>
      </c>
      <c r="DX172" s="104">
        <f>VLOOKUP($B172,'Part 3 NNDR3'!$A$6:$FY$331,DX$4,FALSE)</f>
        <v>-357</v>
      </c>
      <c r="DY172" s="104">
        <f>VLOOKUP($B172,'Part 3 NNDR3'!$A$6:$FY$331,DY$4,FALSE)</f>
        <v>0</v>
      </c>
      <c r="DZ172" s="104">
        <f>VLOOKUP($B172,'Part 3 NNDR3'!$A$6:$FY$331,DZ$4,FALSE)</f>
        <v>-357</v>
      </c>
      <c r="EA172" s="104">
        <f>VLOOKUP($B172,'Part 3 NNDR3'!$A$6:$FY$331,EA$4,FALSE)</f>
        <v>-319830</v>
      </c>
      <c r="EB172" s="104">
        <f>VLOOKUP($B172,'Part 3 NNDR3'!$A$6:$FY$331,EB$4,FALSE)</f>
        <v>0</v>
      </c>
      <c r="EC172" s="104">
        <f>VLOOKUP($B172,'Part 3 NNDR3'!$A$6:$FY$331,EC$4,FALSE)</f>
        <v>-319830</v>
      </c>
      <c r="ED172" s="104">
        <f>VLOOKUP($B172,'Part 3 NNDR3'!$A$6:$FY$331,ED$4,FALSE)</f>
        <v>-35100</v>
      </c>
      <c r="EE172" s="104">
        <f>VLOOKUP($B172,'Part 3 NNDR3'!$A$6:$FY$331,EE$4,FALSE)</f>
        <v>0</v>
      </c>
      <c r="EF172" s="104">
        <f>VLOOKUP($B172,'Part 3 NNDR3'!$A$6:$FY$331,EF$4,FALSE)</f>
        <v>-35100</v>
      </c>
      <c r="EG172" s="104">
        <f>VLOOKUP($B172,'Part 3 NNDR3'!$A$6:$FY$331,EG$4,FALSE)</f>
        <v>0</v>
      </c>
      <c r="EH172" s="104">
        <f>VLOOKUP($B172,'Part 3 NNDR3'!$A$6:$FY$331,EH$4,FALSE)</f>
        <v>0</v>
      </c>
      <c r="EI172" s="104">
        <f>VLOOKUP($B172,'Part 3 NNDR3'!$A$6:$FY$331,EI$4,FALSE)</f>
        <v>0</v>
      </c>
      <c r="EJ172" s="104">
        <f>VLOOKUP($B172,'Part 3 NNDR3'!$A$6:$FY$331,EJ$4,FALSE)</f>
        <v>0</v>
      </c>
      <c r="EK172" s="104">
        <f>VLOOKUP($B172,'Part 3 NNDR3'!$A$6:$FY$331,EK$4,FALSE)</f>
        <v>0</v>
      </c>
      <c r="EL172" s="104">
        <f>VLOOKUP($B172,'Part 3 NNDR3'!$A$6:$FY$331,EL$4,FALSE)</f>
        <v>0</v>
      </c>
      <c r="EM172" s="104">
        <f>VLOOKUP($B172,'Part 3 NNDR3'!$A$6:$FY$331,EM$4,FALSE)</f>
        <v>-41673</v>
      </c>
      <c r="EN172" s="104">
        <f>VLOOKUP($B172,'Part 3 NNDR3'!$A$6:$FY$331,EN$4,FALSE)</f>
        <v>0</v>
      </c>
      <c r="EO172" s="104">
        <f>VLOOKUP($B172,'Part 3 NNDR3'!$A$6:$FY$331,EO$4,FALSE)</f>
        <v>-41673</v>
      </c>
      <c r="EP172" s="104">
        <f>VLOOKUP($B172,'Part 3 NNDR3'!$A$6:$FY$331,EP$4,FALSE)</f>
        <v>-432721</v>
      </c>
      <c r="EQ172" s="104">
        <f>VLOOKUP($B172,'Part 3 NNDR3'!$A$6:$FY$331,EQ$4,FALSE)</f>
        <v>0</v>
      </c>
      <c r="ER172" s="104">
        <f>VLOOKUP($B172,'Part 3 NNDR3'!$A$6:$FY$331,ER$4,FALSE)</f>
        <v>-432721</v>
      </c>
      <c r="ES172" s="104">
        <f>VLOOKUP($B172,'Part 3 NNDR3'!$A$6:$FY$331,ES$4,FALSE)</f>
        <v>0</v>
      </c>
      <c r="ET172" s="104">
        <f>VLOOKUP($B172,'Part 3 NNDR3'!$A$6:$FY$331,ET$4,FALSE)</f>
        <v>0</v>
      </c>
      <c r="EU172" s="104">
        <f>VLOOKUP($B172,'Part 3 NNDR3'!$A$6:$FY$331,EU$4,FALSE)</f>
        <v>0</v>
      </c>
      <c r="EV172" s="104">
        <f>VLOOKUP($B172,'Part 3 NNDR3'!$A$6:$FY$331,EV$4,FALSE)</f>
        <v>0</v>
      </c>
      <c r="EW172" s="104">
        <f>VLOOKUP($B172,'Part 3 NNDR3'!$A$6:$FY$331,EW$4,FALSE)</f>
        <v>0</v>
      </c>
      <c r="EX172" s="104">
        <f>VLOOKUP($B172,'Part 3 NNDR3'!$A$6:$FY$331,EX$4,FALSE)</f>
        <v>0</v>
      </c>
      <c r="EY172" s="104">
        <f>VLOOKUP($B172,'Part 3 NNDR3'!$A$6:$FY$331,EY$4,FALSE)</f>
        <v>0</v>
      </c>
      <c r="EZ172" s="104">
        <f>VLOOKUP($B172,'Part 3 NNDR3'!$A$6:$FY$331,EZ$4,FALSE)</f>
        <v>0</v>
      </c>
      <c r="FA172" s="104">
        <f>VLOOKUP($B172,'Part 3 NNDR3'!$A$6:$FY$331,FA$4,FALSE)</f>
        <v>0</v>
      </c>
      <c r="FB172" s="104">
        <f>VLOOKUP($B172,'Part 3 NNDR3'!$A$6:$FY$331,FB$4,FALSE)</f>
        <v>19290268</v>
      </c>
      <c r="FC172" s="104">
        <f>VLOOKUP($B172,'Part 3 NNDR3'!$A$6:$FY$331,FC$4,FALSE)</f>
        <v>0</v>
      </c>
      <c r="FD172" s="104">
        <f>VLOOKUP($B172,'Part 3 NNDR3'!$A$6:$FY$331,FD$4,FALSE)</f>
        <v>19290268</v>
      </c>
      <c r="FE172" s="104">
        <f>VLOOKUP($B172,'Part 3 NNDR3'!$A$6:$FY$331,FE$4,FALSE)</f>
        <v>-119777</v>
      </c>
      <c r="FF172" s="104">
        <f>VLOOKUP($B172,'Part 3 NNDR3'!$A$6:$FY$331,FF$4,FALSE)</f>
        <v>0</v>
      </c>
      <c r="FG172" s="104">
        <f>VLOOKUP($B172,'Part 3 NNDR3'!$A$6:$FY$331,FG$4,FALSE)</f>
        <v>-119777</v>
      </c>
      <c r="FH172" s="104">
        <f>VLOOKUP($B172,'Part 3 NNDR3'!$A$6:$FY$331,FH$4,FALSE)</f>
        <v>-3220831</v>
      </c>
      <c r="FI172" s="104">
        <f>VLOOKUP($B172,'Part 3 NNDR3'!$A$6:$FY$331,FI$4,FALSE)</f>
        <v>0</v>
      </c>
      <c r="FJ172" s="104">
        <f>VLOOKUP($B172,'Part 3 NNDR3'!$A$6:$FY$331,FJ$4,FALSE)</f>
        <v>-3220831</v>
      </c>
      <c r="FK172" s="104">
        <f>VLOOKUP($B172,'Part 3 NNDR3'!$A$6:$FY$331,FK$4,FALSE)</f>
        <v>-472089</v>
      </c>
      <c r="FL172" s="104">
        <f>VLOOKUP($B172,'Part 3 NNDR3'!$A$6:$FY$331,FL$4,FALSE)</f>
        <v>0</v>
      </c>
      <c r="FM172" s="104">
        <f>VLOOKUP($B172,'Part 3 NNDR3'!$A$6:$FY$331,FM$4,FALSE)</f>
        <v>-472089</v>
      </c>
      <c r="FN172" s="104">
        <f>VLOOKUP($B172,'Part 3 NNDR3'!$A$6:$FY$331,FN$4,FALSE)</f>
        <v>-60574</v>
      </c>
      <c r="FO172" s="104">
        <f>VLOOKUP($B172,'Part 3 NNDR3'!$A$6:$FY$331,FO$4,FALSE)</f>
        <v>0</v>
      </c>
      <c r="FP172" s="104">
        <f>VLOOKUP($B172,'Part 3 NNDR3'!$A$6:$FY$331,FP$4,FALSE)</f>
        <v>-60574</v>
      </c>
      <c r="FQ172" s="104">
        <f>VLOOKUP($B172,'Part 3 NNDR3'!$A$6:$FY$331,FQ$4,FALSE)</f>
        <v>-432721</v>
      </c>
      <c r="FR172" s="104">
        <f>VLOOKUP($B172,'Part 3 NNDR3'!$A$6:$FY$331,FR$4,FALSE)</f>
        <v>0</v>
      </c>
      <c r="FS172" s="104">
        <f>VLOOKUP($B172,'Part 3 NNDR3'!$A$6:$FY$331,FS$4,FALSE)</f>
        <v>-432721</v>
      </c>
      <c r="FT172" s="104">
        <f>VLOOKUP($B172,'Part 3 NNDR3'!$A$6:$FY$331,FT$4,FALSE)</f>
        <v>0</v>
      </c>
      <c r="FU172" s="104">
        <f>VLOOKUP($B172,'Part 3 NNDR3'!$A$6:$FY$331,FU$4,FALSE)</f>
        <v>0</v>
      </c>
      <c r="FV172" s="104">
        <f>VLOOKUP($B172,'Part 3 NNDR3'!$A$6:$FY$331,FV$4,FALSE)</f>
        <v>0</v>
      </c>
      <c r="FW172" s="104">
        <f>VLOOKUP($B172,'Part 3 NNDR3'!$A$6:$FY$331,FW$4,FALSE)</f>
        <v>-4305992</v>
      </c>
      <c r="FX172" s="104">
        <f>VLOOKUP($B172,'Part 3 NNDR3'!$A$6:$FY$331,FX$4,FALSE)</f>
        <v>0</v>
      </c>
      <c r="FY172" s="104">
        <f>VLOOKUP($B172,'Part 3 NNDR3'!$A$6:$FY$331,FY$4,FALSE)</f>
        <v>-4305992</v>
      </c>
      <c r="FZ172" s="104">
        <f>VLOOKUP($B172,'Part 3 NNDR3'!$A$6:$FY$331,FZ$4,FALSE)</f>
        <v>14984276</v>
      </c>
      <c r="GA172" s="104">
        <f>VLOOKUP($B172,'Part 3 NNDR3'!$A$6:$FY$331,GA$4,FALSE)</f>
        <v>0</v>
      </c>
      <c r="GB172" s="104">
        <f>VLOOKUP($B172,'Part 3 NNDR3'!$A$6:$FY$331,GB$4,FALSE)</f>
        <v>14984276</v>
      </c>
      <c r="GC172" s="105" t="str">
        <f>VLOOKUP($B172,'Data (Updated)'!$C$4:$E$329,2,FALSE)</f>
        <v>E1121</v>
      </c>
      <c r="GD172" s="106" t="str">
        <f>VLOOKUP($B172,'Data (Updated)'!$C$4:$E$329,3,FALSE)</f>
        <v>E6161</v>
      </c>
    </row>
    <row r="173" spans="1:186" ht="12.75" x14ac:dyDescent="0.2">
      <c r="A173" s="75">
        <v>168</v>
      </c>
      <c r="B173" s="100" t="s">
        <v>440</v>
      </c>
      <c r="C173" s="101" t="s">
        <v>941</v>
      </c>
      <c r="D173" s="102" t="s">
        <v>945</v>
      </c>
      <c r="E173" s="103" t="s">
        <v>439</v>
      </c>
      <c r="F173" s="104">
        <f>VLOOKUP($B173,'Part 3 NNDR3'!$A$6:$FY$331,F$4,FALSE)</f>
        <v>0</v>
      </c>
      <c r="G173" s="104">
        <f>VLOOKUP($B173,'Part 3 NNDR3'!$A$6:$FY$331,G$4,FALSE)</f>
        <v>0</v>
      </c>
      <c r="H173" s="104">
        <f>VLOOKUP($B173,'Part 3 NNDR3'!$A$6:$FY$331,H$4,FALSE)</f>
        <v>0</v>
      </c>
      <c r="I173" s="104">
        <f>VLOOKUP($B173,'Part 3 NNDR3'!$A$6:$FY$331,I$4,FALSE)</f>
        <v>1507</v>
      </c>
      <c r="J173" s="104">
        <f>VLOOKUP($B173,'Part 3 NNDR3'!$A$6:$FY$331,J$4,FALSE)</f>
        <v>0</v>
      </c>
      <c r="K173" s="104">
        <f>VLOOKUP($B173,'Part 3 NNDR3'!$A$6:$FY$331,K$4,FALSE)</f>
        <v>1507</v>
      </c>
      <c r="L173" s="104">
        <f>VLOOKUP($B173,'Part 3 NNDR3'!$A$6:$FY$331,L$4,FALSE)</f>
        <v>0</v>
      </c>
      <c r="M173" s="104">
        <f>VLOOKUP($B173,'Part 3 NNDR3'!$A$6:$FY$331,M$4,FALSE)</f>
        <v>0</v>
      </c>
      <c r="N173" s="104">
        <f>VLOOKUP($B173,'Part 3 NNDR3'!$A$6:$FY$331,N$4,FALSE)</f>
        <v>0</v>
      </c>
      <c r="O173" s="104">
        <f>VLOOKUP($B173,'Part 3 NNDR3'!$A$6:$FY$331,O$4,FALSE)</f>
        <v>161343</v>
      </c>
      <c r="P173" s="104">
        <f>VLOOKUP($B173,'Part 3 NNDR3'!$A$6:$FY$331,P$4,FALSE)</f>
        <v>0</v>
      </c>
      <c r="Q173" s="104">
        <f>VLOOKUP($B173,'Part 3 NNDR3'!$A$6:$FY$331,Q$4,FALSE)</f>
        <v>161343</v>
      </c>
      <c r="R173" s="104">
        <f>VLOOKUP($B173,'Part 3 NNDR3'!$A$6:$FY$331,R$4,FALSE)</f>
        <v>162850</v>
      </c>
      <c r="S173" s="104">
        <f>VLOOKUP($B173,'Part 3 NNDR3'!$A$6:$FY$331,S$4,FALSE)</f>
        <v>0</v>
      </c>
      <c r="T173" s="104">
        <f>VLOOKUP($B173,'Part 3 NNDR3'!$A$6:$FY$331,T$4,FALSE)</f>
        <v>162850</v>
      </c>
      <c r="U173" s="104">
        <f>VLOOKUP($B173,'Part 3 NNDR3'!$A$6:$FY$331,U$4,FALSE)</f>
        <v>-2085102</v>
      </c>
      <c r="V173" s="104">
        <f>VLOOKUP($B173,'Part 3 NNDR3'!$A$6:$FY$331,V$4,FALSE)</f>
        <v>0</v>
      </c>
      <c r="W173" s="104">
        <f>VLOOKUP($B173,'Part 3 NNDR3'!$A$6:$FY$331,W$4,FALSE)</f>
        <v>-2085102</v>
      </c>
      <c r="X173" s="104">
        <f>VLOOKUP($B173,'Part 3 NNDR3'!$A$6:$FY$331,X$4,FALSE)</f>
        <v>-8184</v>
      </c>
      <c r="Y173" s="104">
        <f>VLOOKUP($B173,'Part 3 NNDR3'!$A$6:$FY$331,Y$4,FALSE)</f>
        <v>0</v>
      </c>
      <c r="Z173" s="104">
        <f>VLOOKUP($B173,'Part 3 NNDR3'!$A$6:$FY$331,Z$4,FALSE)</f>
        <v>-8184</v>
      </c>
      <c r="AA173" s="104">
        <f>VLOOKUP($B173,'Part 3 NNDR3'!$A$6:$FY$331,AA$4,FALSE)</f>
        <v>-127721</v>
      </c>
      <c r="AB173" s="104">
        <f>VLOOKUP($B173,'Part 3 NNDR3'!$A$6:$FY$331,AB$4,FALSE)</f>
        <v>0</v>
      </c>
      <c r="AC173" s="104">
        <f>VLOOKUP($B173,'Part 3 NNDR3'!$A$6:$FY$331,AC$4,FALSE)</f>
        <v>-127721</v>
      </c>
      <c r="AD173" s="104">
        <f>VLOOKUP($B173,'Part 3 NNDR3'!$A$6:$FY$331,AD$4,FALSE)</f>
        <v>-73358</v>
      </c>
      <c r="AE173" s="104">
        <f>VLOOKUP($B173,'Part 3 NNDR3'!$A$6:$FY$331,AE$4,FALSE)</f>
        <v>0</v>
      </c>
      <c r="AF173" s="104">
        <f>VLOOKUP($B173,'Part 3 NNDR3'!$A$6:$FY$331,AF$4,FALSE)</f>
        <v>-73358</v>
      </c>
      <c r="AG173" s="104">
        <f>VLOOKUP($B173,'Part 3 NNDR3'!$A$6:$FY$331,AG$4,FALSE)</f>
        <v>-1508</v>
      </c>
      <c r="AH173" s="104">
        <f>VLOOKUP($B173,'Part 3 NNDR3'!$A$6:$FY$331,AH$4,FALSE)</f>
        <v>0</v>
      </c>
      <c r="AI173" s="104">
        <f>VLOOKUP($B173,'Part 3 NNDR3'!$A$6:$FY$331,AI$4,FALSE)</f>
        <v>-1508</v>
      </c>
      <c r="AJ173" s="104">
        <f>VLOOKUP($B173,'Part 3 NNDR3'!$A$6:$FY$331,AJ$4,FALSE)</f>
        <v>578186</v>
      </c>
      <c r="AK173" s="104">
        <f>VLOOKUP($B173,'Part 3 NNDR3'!$A$6:$FY$331,AK$4,FALSE)</f>
        <v>0</v>
      </c>
      <c r="AL173" s="104">
        <f>VLOOKUP($B173,'Part 3 NNDR3'!$A$6:$FY$331,AL$4,FALSE)</f>
        <v>578186</v>
      </c>
      <c r="AM173" s="104">
        <f>VLOOKUP($B173,'Part 3 NNDR3'!$A$6:$FY$331,AM$4,FALSE)</f>
        <v>22527</v>
      </c>
      <c r="AN173" s="104">
        <f>VLOOKUP($B173,'Part 3 NNDR3'!$A$6:$FY$331,AN$4,FALSE)</f>
        <v>0</v>
      </c>
      <c r="AO173" s="104">
        <f>VLOOKUP($B173,'Part 3 NNDR3'!$A$6:$FY$331,AO$4,FALSE)</f>
        <v>22527</v>
      </c>
      <c r="AP173" s="104">
        <f>VLOOKUP($B173,'Part 3 NNDR3'!$A$6:$FY$331,AP$4,FALSE)</f>
        <v>-946579</v>
      </c>
      <c r="AQ173" s="104">
        <f>VLOOKUP($B173,'Part 3 NNDR3'!$A$6:$FY$331,AQ$4,FALSE)</f>
        <v>0</v>
      </c>
      <c r="AR173" s="104">
        <f>VLOOKUP($B173,'Part 3 NNDR3'!$A$6:$FY$331,AR$4,FALSE)</f>
        <v>-946579</v>
      </c>
      <c r="AS173" s="104">
        <f>VLOOKUP($B173,'Part 3 NNDR3'!$A$6:$FY$331,AS$4,FALSE)</f>
        <v>3805</v>
      </c>
      <c r="AT173" s="104">
        <f>VLOOKUP($B173,'Part 3 NNDR3'!$A$6:$FY$331,AT$4,FALSE)</f>
        <v>0</v>
      </c>
      <c r="AU173" s="104">
        <f>VLOOKUP($B173,'Part 3 NNDR3'!$A$6:$FY$331,AU$4,FALSE)</f>
        <v>3805</v>
      </c>
      <c r="AV173" s="104">
        <f>VLOOKUP($B173,'Part 3 NNDR3'!$A$6:$FY$331,AV$4,FALSE)</f>
        <v>-38026</v>
      </c>
      <c r="AW173" s="104">
        <f>VLOOKUP($B173,'Part 3 NNDR3'!$A$6:$FY$331,AW$4,FALSE)</f>
        <v>0</v>
      </c>
      <c r="AX173" s="104">
        <f>VLOOKUP($B173,'Part 3 NNDR3'!$A$6:$FY$331,AX$4,FALSE)</f>
        <v>-38026</v>
      </c>
      <c r="AY173" s="104">
        <f>VLOOKUP($B173,'Part 3 NNDR3'!$A$6:$FY$331,AY$4,FALSE)</f>
        <v>0</v>
      </c>
      <c r="AZ173" s="104">
        <f>VLOOKUP($B173,'Part 3 NNDR3'!$A$6:$FY$331,AZ$4,FALSE)</f>
        <v>0</v>
      </c>
      <c r="BA173" s="104">
        <f>VLOOKUP($B173,'Part 3 NNDR3'!$A$6:$FY$331,BA$4,FALSE)</f>
        <v>0</v>
      </c>
      <c r="BB173" s="104">
        <f>VLOOKUP($B173,'Part 3 NNDR3'!$A$6:$FY$331,BB$4,FALSE)</f>
        <v>-87092</v>
      </c>
      <c r="BC173" s="104">
        <f>VLOOKUP($B173,'Part 3 NNDR3'!$A$6:$FY$331,BC$4,FALSE)</f>
        <v>0</v>
      </c>
      <c r="BD173" s="104">
        <f>VLOOKUP($B173,'Part 3 NNDR3'!$A$6:$FY$331,BD$4,FALSE)</f>
        <v>-87092</v>
      </c>
      <c r="BE173" s="104">
        <f>VLOOKUP($B173,'Part 3 NNDR3'!$A$6:$FY$331,BE$4,FALSE)</f>
        <v>-2832</v>
      </c>
      <c r="BF173" s="104">
        <f>VLOOKUP($B173,'Part 3 NNDR3'!$A$6:$FY$331,BF$4,FALSE)</f>
        <v>0</v>
      </c>
      <c r="BG173" s="104">
        <f>VLOOKUP($B173,'Part 3 NNDR3'!$A$6:$FY$331,BG$4,FALSE)</f>
        <v>-2832</v>
      </c>
      <c r="BH173" s="104">
        <f>VLOOKUP($B173,'Part 3 NNDR3'!$A$6:$FY$331,BH$4,FALSE)</f>
        <v>-2682834</v>
      </c>
      <c r="BI173" s="104">
        <f>VLOOKUP($B173,'Part 3 NNDR3'!$A$6:$FY$331,BI$4,FALSE)</f>
        <v>0</v>
      </c>
      <c r="BJ173" s="104">
        <f>VLOOKUP($B173,'Part 3 NNDR3'!$A$6:$FY$331,BJ$4,FALSE)</f>
        <v>-2682834</v>
      </c>
      <c r="BK173" s="104">
        <f>VLOOKUP($B173,'Part 3 NNDR3'!$A$6:$FY$331,BK$4,FALSE)</f>
        <v>-35726</v>
      </c>
      <c r="BL173" s="104">
        <f>VLOOKUP($B173,'Part 3 NNDR3'!$A$6:$FY$331,BL$4,FALSE)</f>
        <v>0</v>
      </c>
      <c r="BM173" s="104">
        <f>VLOOKUP($B173,'Part 3 NNDR3'!$A$6:$FY$331,BM$4,FALSE)</f>
        <v>-35726</v>
      </c>
      <c r="BN173" s="104">
        <f>VLOOKUP($B173,'Part 3 NNDR3'!$A$6:$FY$331,BN$4,FALSE)</f>
        <v>-9075</v>
      </c>
      <c r="BO173" s="104">
        <f>VLOOKUP($B173,'Part 3 NNDR3'!$A$6:$FY$331,BO$4,FALSE)</f>
        <v>0</v>
      </c>
      <c r="BP173" s="104">
        <f>VLOOKUP($B173,'Part 3 NNDR3'!$A$6:$FY$331,BP$4,FALSE)</f>
        <v>-9075</v>
      </c>
      <c r="BQ173" s="104">
        <f>VLOOKUP($B173,'Part 3 NNDR3'!$A$6:$FY$331,BQ$4,FALSE)</f>
        <v>-590737</v>
      </c>
      <c r="BR173" s="104">
        <f>VLOOKUP($B173,'Part 3 NNDR3'!$A$6:$FY$331,BR$4,FALSE)</f>
        <v>0</v>
      </c>
      <c r="BS173" s="104">
        <f>VLOOKUP($B173,'Part 3 NNDR3'!$A$6:$FY$331,BS$4,FALSE)</f>
        <v>-590737</v>
      </c>
      <c r="BT173" s="104">
        <f>VLOOKUP($B173,'Part 3 NNDR3'!$A$6:$FY$331,BT$4,FALSE)</f>
        <v>-4510</v>
      </c>
      <c r="BU173" s="104">
        <f>VLOOKUP($B173,'Part 3 NNDR3'!$A$6:$FY$331,BU$4,FALSE)</f>
        <v>0</v>
      </c>
      <c r="BV173" s="104">
        <f>VLOOKUP($B173,'Part 3 NNDR3'!$A$6:$FY$331,BV$4,FALSE)</f>
        <v>-4510</v>
      </c>
      <c r="BW173" s="104">
        <f>VLOOKUP($B173,'Part 3 NNDR3'!$A$6:$FY$331,BW$4,FALSE)</f>
        <v>-640048</v>
      </c>
      <c r="BX173" s="104">
        <f>VLOOKUP($B173,'Part 3 NNDR3'!$A$6:$FY$331,BX$4,FALSE)</f>
        <v>0</v>
      </c>
      <c r="BY173" s="104">
        <f>VLOOKUP($B173,'Part 3 NNDR3'!$A$6:$FY$331,BY$4,FALSE)</f>
        <v>-640048</v>
      </c>
      <c r="BZ173" s="104">
        <f>VLOOKUP($B173,'Part 3 NNDR3'!$A$6:$FY$331,BZ$4,FALSE)</f>
        <v>-170238</v>
      </c>
      <c r="CA173" s="104">
        <f>VLOOKUP($B173,'Part 3 NNDR3'!$A$6:$FY$331,CA$4,FALSE)</f>
        <v>0</v>
      </c>
      <c r="CB173" s="104">
        <f>VLOOKUP($B173,'Part 3 NNDR3'!$A$6:$FY$331,CB$4,FALSE)</f>
        <v>-170238</v>
      </c>
      <c r="CC173" s="104">
        <f>VLOOKUP($B173,'Part 3 NNDR3'!$A$6:$FY$331,CC$4,FALSE)</f>
        <v>913</v>
      </c>
      <c r="CD173" s="104">
        <f>VLOOKUP($B173,'Part 3 NNDR3'!$A$6:$FY$331,CD$4,FALSE)</f>
        <v>0</v>
      </c>
      <c r="CE173" s="104">
        <f>VLOOKUP($B173,'Part 3 NNDR3'!$A$6:$FY$331,CE$4,FALSE)</f>
        <v>913</v>
      </c>
      <c r="CF173" s="104">
        <f>VLOOKUP($B173,'Part 3 NNDR3'!$A$6:$FY$331,CF$4,FALSE)</f>
        <v>-108549</v>
      </c>
      <c r="CG173" s="104">
        <f>VLOOKUP($B173,'Part 3 NNDR3'!$A$6:$FY$331,CG$4,FALSE)</f>
        <v>0</v>
      </c>
      <c r="CH173" s="104">
        <f>VLOOKUP($B173,'Part 3 NNDR3'!$A$6:$FY$331,CH$4,FALSE)</f>
        <v>-108549</v>
      </c>
      <c r="CI173" s="104">
        <f>VLOOKUP($B173,'Part 3 NNDR3'!$A$6:$FY$331,CI$4,FALSE)</f>
        <v>4134</v>
      </c>
      <c r="CJ173" s="104">
        <f>VLOOKUP($B173,'Part 3 NNDR3'!$A$6:$FY$331,CJ$4,FALSE)</f>
        <v>0</v>
      </c>
      <c r="CK173" s="104">
        <f>VLOOKUP($B173,'Part 3 NNDR3'!$A$6:$FY$331,CK$4,FALSE)</f>
        <v>4134</v>
      </c>
      <c r="CL173" s="104">
        <f>VLOOKUP($B173,'Part 3 NNDR3'!$A$6:$FY$331,CL$4,FALSE)</f>
        <v>-6785</v>
      </c>
      <c r="CM173" s="104">
        <f>VLOOKUP($B173,'Part 3 NNDR3'!$A$6:$FY$331,CM$4,FALSE)</f>
        <v>0</v>
      </c>
      <c r="CN173" s="104">
        <f>VLOOKUP($B173,'Part 3 NNDR3'!$A$6:$FY$331,CN$4,FALSE)</f>
        <v>-6785</v>
      </c>
      <c r="CO173" s="104">
        <f>VLOOKUP($B173,'Part 3 NNDR3'!$A$6:$FY$331,CO$4,FALSE)</f>
        <v>0</v>
      </c>
      <c r="CP173" s="104">
        <f>VLOOKUP($B173,'Part 3 NNDR3'!$A$6:$FY$331,CP$4,FALSE)</f>
        <v>0</v>
      </c>
      <c r="CQ173" s="104">
        <f>VLOOKUP($B173,'Part 3 NNDR3'!$A$6:$FY$331,CQ$4,FALSE)</f>
        <v>0</v>
      </c>
      <c r="CR173" s="104">
        <f>VLOOKUP($B173,'Part 3 NNDR3'!$A$6:$FY$331,CR$4,FALSE)</f>
        <v>-87091</v>
      </c>
      <c r="CS173" s="104">
        <f>VLOOKUP($B173,'Part 3 NNDR3'!$A$6:$FY$331,CS$4,FALSE)</f>
        <v>0</v>
      </c>
      <c r="CT173" s="104">
        <f>VLOOKUP($B173,'Part 3 NNDR3'!$A$6:$FY$331,CT$4,FALSE)</f>
        <v>-87091</v>
      </c>
      <c r="CU173" s="104">
        <f>VLOOKUP($B173,'Part 3 NNDR3'!$A$6:$FY$331,CU$4,FALSE)</f>
        <v>-2832</v>
      </c>
      <c r="CV173" s="104">
        <f>VLOOKUP($B173,'Part 3 NNDR3'!$A$6:$FY$331,CV$4,FALSE)</f>
        <v>0</v>
      </c>
      <c r="CW173" s="104">
        <f>VLOOKUP($B173,'Part 3 NNDR3'!$A$6:$FY$331,CW$4,FALSE)</f>
        <v>-2832</v>
      </c>
      <c r="CX173" s="104">
        <f>VLOOKUP($B173,'Part 3 NNDR3'!$A$6:$FY$331,CX$4,FALSE)</f>
        <v>-68751</v>
      </c>
      <c r="CY173" s="104">
        <f>VLOOKUP($B173,'Part 3 NNDR3'!$A$6:$FY$331,CY$4,FALSE)</f>
        <v>0</v>
      </c>
      <c r="CZ173" s="104">
        <f>VLOOKUP($B173,'Part 3 NNDR3'!$A$6:$FY$331,CZ$4,FALSE)</f>
        <v>-68751</v>
      </c>
      <c r="DA173" s="104">
        <f>VLOOKUP($B173,'Part 3 NNDR3'!$A$6:$FY$331,DA$4,FALSE)</f>
        <v>-22008</v>
      </c>
      <c r="DB173" s="104">
        <f>VLOOKUP($B173,'Part 3 NNDR3'!$A$6:$FY$331,DB$4,FALSE)</f>
        <v>0</v>
      </c>
      <c r="DC173" s="104">
        <f>VLOOKUP($B173,'Part 3 NNDR3'!$A$6:$FY$331,DC$4,FALSE)</f>
        <v>-22008</v>
      </c>
      <c r="DD173" s="104">
        <f>VLOOKUP($B173,'Part 3 NNDR3'!$A$6:$FY$331,DD$4,FALSE)</f>
        <v>0</v>
      </c>
      <c r="DE173" s="104">
        <f>VLOOKUP($B173,'Part 3 NNDR3'!$A$6:$FY$331,DE$4,FALSE)</f>
        <v>0</v>
      </c>
      <c r="DF173" s="104">
        <f>VLOOKUP($B173,'Part 3 NNDR3'!$A$6:$FY$331,DF$4,FALSE)</f>
        <v>0</v>
      </c>
      <c r="DG173" s="104">
        <f>VLOOKUP($B173,'Part 3 NNDR3'!$A$6:$FY$331,DG$4,FALSE)</f>
        <v>0</v>
      </c>
      <c r="DH173" s="104">
        <f>VLOOKUP($B173,'Part 3 NNDR3'!$A$6:$FY$331,DH$4,FALSE)</f>
        <v>0</v>
      </c>
      <c r="DI173" s="104">
        <f>VLOOKUP($B173,'Part 3 NNDR3'!$A$6:$FY$331,DI$4,FALSE)</f>
        <v>0</v>
      </c>
      <c r="DJ173" s="104">
        <f>VLOOKUP($B173,'Part 3 NNDR3'!$A$6:$FY$331,DJ$4,FALSE)</f>
        <v>0</v>
      </c>
      <c r="DK173" s="104">
        <f>VLOOKUP($B173,'Part 3 NNDR3'!$A$6:$FY$331,DK$4,FALSE)</f>
        <v>0</v>
      </c>
      <c r="DL173" s="104">
        <f>VLOOKUP($B173,'Part 3 NNDR3'!$A$6:$FY$331,DL$4,FALSE)</f>
        <v>-461207</v>
      </c>
      <c r="DM173" s="104">
        <f>VLOOKUP($B173,'Part 3 NNDR3'!$A$6:$FY$331,DM$4,FALSE)</f>
        <v>0</v>
      </c>
      <c r="DN173" s="104">
        <f>VLOOKUP($B173,'Part 3 NNDR3'!$A$6:$FY$331,DN$4,FALSE)</f>
        <v>-461207</v>
      </c>
      <c r="DO173" s="104">
        <f>VLOOKUP($B173,'Part 3 NNDR3'!$A$6:$FY$331,DO$4,FALSE)</f>
        <v>-10099</v>
      </c>
      <c r="DP173" s="104">
        <f>VLOOKUP($B173,'Part 3 NNDR3'!$A$6:$FY$331,DP$4,FALSE)</f>
        <v>0</v>
      </c>
      <c r="DQ173" s="104">
        <f>VLOOKUP($B173,'Part 3 NNDR3'!$A$6:$FY$331,DQ$4,FALSE)</f>
        <v>-10099</v>
      </c>
      <c r="DR173" s="104">
        <f>VLOOKUP($B173,'Part 3 NNDR3'!$A$6:$FY$331,DR$4,FALSE)</f>
        <v>0</v>
      </c>
      <c r="DS173" s="104">
        <f>VLOOKUP($B173,'Part 3 NNDR3'!$A$6:$FY$331,DS$4,FALSE)</f>
        <v>0</v>
      </c>
      <c r="DT173" s="104">
        <f>VLOOKUP($B173,'Part 3 NNDR3'!$A$6:$FY$331,DT$4,FALSE)</f>
        <v>0</v>
      </c>
      <c r="DU173" s="104">
        <f>VLOOKUP($B173,'Part 3 NNDR3'!$A$6:$FY$331,DU$4,FALSE)</f>
        <v>-3607</v>
      </c>
      <c r="DV173" s="104">
        <f>VLOOKUP($B173,'Part 3 NNDR3'!$A$6:$FY$331,DV$4,FALSE)</f>
        <v>0</v>
      </c>
      <c r="DW173" s="104">
        <f>VLOOKUP($B173,'Part 3 NNDR3'!$A$6:$FY$331,DW$4,FALSE)</f>
        <v>-3607</v>
      </c>
      <c r="DX173" s="104">
        <f>VLOOKUP($B173,'Part 3 NNDR3'!$A$6:$FY$331,DX$4,FALSE)</f>
        <v>-198</v>
      </c>
      <c r="DY173" s="104">
        <f>VLOOKUP($B173,'Part 3 NNDR3'!$A$6:$FY$331,DY$4,FALSE)</f>
        <v>0</v>
      </c>
      <c r="DZ173" s="104">
        <f>VLOOKUP($B173,'Part 3 NNDR3'!$A$6:$FY$331,DZ$4,FALSE)</f>
        <v>-198</v>
      </c>
      <c r="EA173" s="104">
        <f>VLOOKUP($B173,'Part 3 NNDR3'!$A$6:$FY$331,EA$4,FALSE)</f>
        <v>-286458</v>
      </c>
      <c r="EB173" s="104">
        <f>VLOOKUP($B173,'Part 3 NNDR3'!$A$6:$FY$331,EB$4,FALSE)</f>
        <v>0</v>
      </c>
      <c r="EC173" s="104">
        <f>VLOOKUP($B173,'Part 3 NNDR3'!$A$6:$FY$331,EC$4,FALSE)</f>
        <v>-286458</v>
      </c>
      <c r="ED173" s="104">
        <f>VLOOKUP($B173,'Part 3 NNDR3'!$A$6:$FY$331,ED$4,FALSE)</f>
        <v>-14340</v>
      </c>
      <c r="EE173" s="104">
        <f>VLOOKUP($B173,'Part 3 NNDR3'!$A$6:$FY$331,EE$4,FALSE)</f>
        <v>0</v>
      </c>
      <c r="EF173" s="104">
        <f>VLOOKUP($B173,'Part 3 NNDR3'!$A$6:$FY$331,EF$4,FALSE)</f>
        <v>-14340</v>
      </c>
      <c r="EG173" s="104">
        <f>VLOOKUP($B173,'Part 3 NNDR3'!$A$6:$FY$331,EG$4,FALSE)</f>
        <v>0</v>
      </c>
      <c r="EH173" s="104">
        <f>VLOOKUP($B173,'Part 3 NNDR3'!$A$6:$FY$331,EH$4,FALSE)</f>
        <v>0</v>
      </c>
      <c r="EI173" s="104">
        <f>VLOOKUP($B173,'Part 3 NNDR3'!$A$6:$FY$331,EI$4,FALSE)</f>
        <v>0</v>
      </c>
      <c r="EJ173" s="104">
        <f>VLOOKUP($B173,'Part 3 NNDR3'!$A$6:$FY$331,EJ$4,FALSE)</f>
        <v>0</v>
      </c>
      <c r="EK173" s="104">
        <f>VLOOKUP($B173,'Part 3 NNDR3'!$A$6:$FY$331,EK$4,FALSE)</f>
        <v>0</v>
      </c>
      <c r="EL173" s="104">
        <f>VLOOKUP($B173,'Part 3 NNDR3'!$A$6:$FY$331,EL$4,FALSE)</f>
        <v>0</v>
      </c>
      <c r="EM173" s="104">
        <f>VLOOKUP($B173,'Part 3 NNDR3'!$A$6:$FY$331,EM$4,FALSE)</f>
        <v>-5985</v>
      </c>
      <c r="EN173" s="104">
        <f>VLOOKUP($B173,'Part 3 NNDR3'!$A$6:$FY$331,EN$4,FALSE)</f>
        <v>0</v>
      </c>
      <c r="EO173" s="104">
        <f>VLOOKUP($B173,'Part 3 NNDR3'!$A$6:$FY$331,EO$4,FALSE)</f>
        <v>-5985</v>
      </c>
      <c r="EP173" s="104">
        <f>VLOOKUP($B173,'Part 3 NNDR3'!$A$6:$FY$331,EP$4,FALSE)</f>
        <v>-320687</v>
      </c>
      <c r="EQ173" s="104">
        <f>VLOOKUP($B173,'Part 3 NNDR3'!$A$6:$FY$331,EQ$4,FALSE)</f>
        <v>0</v>
      </c>
      <c r="ER173" s="104">
        <f>VLOOKUP($B173,'Part 3 NNDR3'!$A$6:$FY$331,ER$4,FALSE)</f>
        <v>-320687</v>
      </c>
      <c r="ES173" s="104">
        <f>VLOOKUP($B173,'Part 3 NNDR3'!$A$6:$FY$331,ES$4,FALSE)</f>
        <v>0</v>
      </c>
      <c r="ET173" s="104">
        <f>VLOOKUP($B173,'Part 3 NNDR3'!$A$6:$FY$331,ET$4,FALSE)</f>
        <v>0</v>
      </c>
      <c r="EU173" s="104">
        <f>VLOOKUP($B173,'Part 3 NNDR3'!$A$6:$FY$331,EU$4,FALSE)</f>
        <v>0</v>
      </c>
      <c r="EV173" s="104">
        <f>VLOOKUP($B173,'Part 3 NNDR3'!$A$6:$FY$331,EV$4,FALSE)</f>
        <v>0</v>
      </c>
      <c r="EW173" s="104">
        <f>VLOOKUP($B173,'Part 3 NNDR3'!$A$6:$FY$331,EW$4,FALSE)</f>
        <v>0</v>
      </c>
      <c r="EX173" s="104">
        <f>VLOOKUP($B173,'Part 3 NNDR3'!$A$6:$FY$331,EX$4,FALSE)</f>
        <v>0</v>
      </c>
      <c r="EY173" s="104">
        <f>VLOOKUP($B173,'Part 3 NNDR3'!$A$6:$FY$331,EY$4,FALSE)</f>
        <v>0</v>
      </c>
      <c r="EZ173" s="104">
        <f>VLOOKUP($B173,'Part 3 NNDR3'!$A$6:$FY$331,EZ$4,FALSE)</f>
        <v>0</v>
      </c>
      <c r="FA173" s="104">
        <f>VLOOKUP($B173,'Part 3 NNDR3'!$A$6:$FY$331,FA$4,FALSE)</f>
        <v>0</v>
      </c>
      <c r="FB173" s="104">
        <f>VLOOKUP($B173,'Part 3 NNDR3'!$A$6:$FY$331,FB$4,FALSE)</f>
        <v>26554286</v>
      </c>
      <c r="FC173" s="104">
        <f>VLOOKUP($B173,'Part 3 NNDR3'!$A$6:$FY$331,FC$4,FALSE)</f>
        <v>0</v>
      </c>
      <c r="FD173" s="104">
        <f>VLOOKUP($B173,'Part 3 NNDR3'!$A$6:$FY$331,FD$4,FALSE)</f>
        <v>26554286</v>
      </c>
      <c r="FE173" s="104">
        <f>VLOOKUP($B173,'Part 3 NNDR3'!$A$6:$FY$331,FE$4,FALSE)</f>
        <v>162850</v>
      </c>
      <c r="FF173" s="104">
        <f>VLOOKUP($B173,'Part 3 NNDR3'!$A$6:$FY$331,FF$4,FALSE)</f>
        <v>0</v>
      </c>
      <c r="FG173" s="104">
        <f>VLOOKUP($B173,'Part 3 NNDR3'!$A$6:$FY$331,FG$4,FALSE)</f>
        <v>162850</v>
      </c>
      <c r="FH173" s="104">
        <f>VLOOKUP($B173,'Part 3 NNDR3'!$A$6:$FY$331,FH$4,FALSE)</f>
        <v>-2682834</v>
      </c>
      <c r="FI173" s="104">
        <f>VLOOKUP($B173,'Part 3 NNDR3'!$A$6:$FY$331,FI$4,FALSE)</f>
        <v>0</v>
      </c>
      <c r="FJ173" s="104">
        <f>VLOOKUP($B173,'Part 3 NNDR3'!$A$6:$FY$331,FJ$4,FALSE)</f>
        <v>-2682834</v>
      </c>
      <c r="FK173" s="104">
        <f>VLOOKUP($B173,'Part 3 NNDR3'!$A$6:$FY$331,FK$4,FALSE)</f>
        <v>-640048</v>
      </c>
      <c r="FL173" s="104">
        <f>VLOOKUP($B173,'Part 3 NNDR3'!$A$6:$FY$331,FL$4,FALSE)</f>
        <v>0</v>
      </c>
      <c r="FM173" s="104">
        <f>VLOOKUP($B173,'Part 3 NNDR3'!$A$6:$FY$331,FM$4,FALSE)</f>
        <v>-640048</v>
      </c>
      <c r="FN173" s="104">
        <f>VLOOKUP($B173,'Part 3 NNDR3'!$A$6:$FY$331,FN$4,FALSE)</f>
        <v>-461207</v>
      </c>
      <c r="FO173" s="104">
        <f>VLOOKUP($B173,'Part 3 NNDR3'!$A$6:$FY$331,FO$4,FALSE)</f>
        <v>0</v>
      </c>
      <c r="FP173" s="104">
        <f>VLOOKUP($B173,'Part 3 NNDR3'!$A$6:$FY$331,FP$4,FALSE)</f>
        <v>-461207</v>
      </c>
      <c r="FQ173" s="104">
        <f>VLOOKUP($B173,'Part 3 NNDR3'!$A$6:$FY$331,FQ$4,FALSE)</f>
        <v>-320687</v>
      </c>
      <c r="FR173" s="104">
        <f>VLOOKUP($B173,'Part 3 NNDR3'!$A$6:$FY$331,FR$4,FALSE)</f>
        <v>0</v>
      </c>
      <c r="FS173" s="104">
        <f>VLOOKUP($B173,'Part 3 NNDR3'!$A$6:$FY$331,FS$4,FALSE)</f>
        <v>-320687</v>
      </c>
      <c r="FT173" s="104">
        <f>VLOOKUP($B173,'Part 3 NNDR3'!$A$6:$FY$331,FT$4,FALSE)</f>
        <v>0</v>
      </c>
      <c r="FU173" s="104">
        <f>VLOOKUP($B173,'Part 3 NNDR3'!$A$6:$FY$331,FU$4,FALSE)</f>
        <v>0</v>
      </c>
      <c r="FV173" s="104">
        <f>VLOOKUP($B173,'Part 3 NNDR3'!$A$6:$FY$331,FV$4,FALSE)</f>
        <v>0</v>
      </c>
      <c r="FW173" s="104">
        <f>VLOOKUP($B173,'Part 3 NNDR3'!$A$6:$FY$331,FW$4,FALSE)</f>
        <v>-3941926</v>
      </c>
      <c r="FX173" s="104">
        <f>VLOOKUP($B173,'Part 3 NNDR3'!$A$6:$FY$331,FX$4,FALSE)</f>
        <v>0</v>
      </c>
      <c r="FY173" s="104">
        <f>VLOOKUP($B173,'Part 3 NNDR3'!$A$6:$FY$331,FY$4,FALSE)</f>
        <v>-3941926</v>
      </c>
      <c r="FZ173" s="104">
        <f>VLOOKUP($B173,'Part 3 NNDR3'!$A$6:$FY$331,FZ$4,FALSE)</f>
        <v>22612360</v>
      </c>
      <c r="GA173" s="104">
        <f>VLOOKUP($B173,'Part 3 NNDR3'!$A$6:$FY$331,GA$4,FALSE)</f>
        <v>0</v>
      </c>
      <c r="GB173" s="104">
        <f>VLOOKUP($B173,'Part 3 NNDR3'!$A$6:$FY$331,GB$4,FALSE)</f>
        <v>22612360</v>
      </c>
      <c r="GC173" s="105" t="str">
        <f>VLOOKUP($B173,'Data (Updated)'!$C$4:$E$329,2,FALSE)</f>
        <v>E3520</v>
      </c>
      <c r="GD173" s="106" t="str">
        <f>VLOOKUP($B173,'Data (Updated)'!$C$4:$E$329,3,FALSE)</f>
        <v>NA</v>
      </c>
    </row>
    <row r="174" spans="1:186" ht="12.75" x14ac:dyDescent="0.2">
      <c r="A174" s="75">
        <v>169</v>
      </c>
      <c r="B174" s="100" t="s">
        <v>442</v>
      </c>
      <c r="C174" s="101" t="s">
        <v>941</v>
      </c>
      <c r="D174" s="102" t="s">
        <v>942</v>
      </c>
      <c r="E174" s="103" t="s">
        <v>441</v>
      </c>
      <c r="F174" s="104">
        <f>VLOOKUP($B174,'Part 3 NNDR3'!$A$6:$FY$331,F$4,FALSE)</f>
        <v>0</v>
      </c>
      <c r="G174" s="104">
        <f>VLOOKUP($B174,'Part 3 NNDR3'!$A$6:$FY$331,G$4,FALSE)</f>
        <v>0</v>
      </c>
      <c r="H174" s="104">
        <f>VLOOKUP($B174,'Part 3 NNDR3'!$A$6:$FY$331,H$4,FALSE)</f>
        <v>0</v>
      </c>
      <c r="I174" s="104">
        <f>VLOOKUP($B174,'Part 3 NNDR3'!$A$6:$FY$331,I$4,FALSE)</f>
        <v>-174255</v>
      </c>
      <c r="J174" s="104">
        <f>VLOOKUP($B174,'Part 3 NNDR3'!$A$6:$FY$331,J$4,FALSE)</f>
        <v>0</v>
      </c>
      <c r="K174" s="104">
        <f>VLOOKUP($B174,'Part 3 NNDR3'!$A$6:$FY$331,K$4,FALSE)</f>
        <v>-174255</v>
      </c>
      <c r="L174" s="104">
        <f>VLOOKUP($B174,'Part 3 NNDR3'!$A$6:$FY$331,L$4,FALSE)</f>
        <v>0</v>
      </c>
      <c r="M174" s="104">
        <f>VLOOKUP($B174,'Part 3 NNDR3'!$A$6:$FY$331,M$4,FALSE)</f>
        <v>0</v>
      </c>
      <c r="N174" s="104">
        <f>VLOOKUP($B174,'Part 3 NNDR3'!$A$6:$FY$331,N$4,FALSE)</f>
        <v>0</v>
      </c>
      <c r="O174" s="104">
        <f>VLOOKUP($B174,'Part 3 NNDR3'!$A$6:$FY$331,O$4,FALSE)</f>
        <v>-8420</v>
      </c>
      <c r="P174" s="104">
        <f>VLOOKUP($B174,'Part 3 NNDR3'!$A$6:$FY$331,P$4,FALSE)</f>
        <v>0</v>
      </c>
      <c r="Q174" s="104">
        <f>VLOOKUP($B174,'Part 3 NNDR3'!$A$6:$FY$331,Q$4,FALSE)</f>
        <v>-8420</v>
      </c>
      <c r="R174" s="104">
        <f>VLOOKUP($B174,'Part 3 NNDR3'!$A$6:$FY$331,R$4,FALSE)</f>
        <v>-182675</v>
      </c>
      <c r="S174" s="104">
        <f>VLOOKUP($B174,'Part 3 NNDR3'!$A$6:$FY$331,S$4,FALSE)</f>
        <v>0</v>
      </c>
      <c r="T174" s="104">
        <f>VLOOKUP($B174,'Part 3 NNDR3'!$A$6:$FY$331,T$4,FALSE)</f>
        <v>-182675</v>
      </c>
      <c r="U174" s="104">
        <f>VLOOKUP($B174,'Part 3 NNDR3'!$A$6:$FY$331,U$4,FALSE)</f>
        <v>-2587771</v>
      </c>
      <c r="V174" s="104">
        <f>VLOOKUP($B174,'Part 3 NNDR3'!$A$6:$FY$331,V$4,FALSE)</f>
        <v>0</v>
      </c>
      <c r="W174" s="104">
        <f>VLOOKUP($B174,'Part 3 NNDR3'!$A$6:$FY$331,W$4,FALSE)</f>
        <v>-2587771</v>
      </c>
      <c r="X174" s="104">
        <f>VLOOKUP($B174,'Part 3 NNDR3'!$A$6:$FY$331,X$4,FALSE)</f>
        <v>-1884</v>
      </c>
      <c r="Y174" s="104">
        <f>VLOOKUP($B174,'Part 3 NNDR3'!$A$6:$FY$331,Y$4,FALSE)</f>
        <v>0</v>
      </c>
      <c r="Z174" s="104">
        <f>VLOOKUP($B174,'Part 3 NNDR3'!$A$6:$FY$331,Z$4,FALSE)</f>
        <v>-1884</v>
      </c>
      <c r="AA174" s="104">
        <f>VLOOKUP($B174,'Part 3 NNDR3'!$A$6:$FY$331,AA$4,FALSE)</f>
        <v>-204256</v>
      </c>
      <c r="AB174" s="104">
        <f>VLOOKUP($B174,'Part 3 NNDR3'!$A$6:$FY$331,AB$4,FALSE)</f>
        <v>0</v>
      </c>
      <c r="AC174" s="104">
        <f>VLOOKUP($B174,'Part 3 NNDR3'!$A$6:$FY$331,AC$4,FALSE)</f>
        <v>-204256</v>
      </c>
      <c r="AD174" s="104">
        <f>VLOOKUP($B174,'Part 3 NNDR3'!$A$6:$FY$331,AD$4,FALSE)</f>
        <v>-125194</v>
      </c>
      <c r="AE174" s="104">
        <f>VLOOKUP($B174,'Part 3 NNDR3'!$A$6:$FY$331,AE$4,FALSE)</f>
        <v>0</v>
      </c>
      <c r="AF174" s="104">
        <f>VLOOKUP($B174,'Part 3 NNDR3'!$A$6:$FY$331,AF$4,FALSE)</f>
        <v>-125194</v>
      </c>
      <c r="AG174" s="104">
        <f>VLOOKUP($B174,'Part 3 NNDR3'!$A$6:$FY$331,AG$4,FALSE)</f>
        <v>-831</v>
      </c>
      <c r="AH174" s="104">
        <f>VLOOKUP($B174,'Part 3 NNDR3'!$A$6:$FY$331,AH$4,FALSE)</f>
        <v>0</v>
      </c>
      <c r="AI174" s="104">
        <f>VLOOKUP($B174,'Part 3 NNDR3'!$A$6:$FY$331,AI$4,FALSE)</f>
        <v>-831</v>
      </c>
      <c r="AJ174" s="104">
        <f>VLOOKUP($B174,'Part 3 NNDR3'!$A$6:$FY$331,AJ$4,FALSE)</f>
        <v>1170414</v>
      </c>
      <c r="AK174" s="104">
        <f>VLOOKUP($B174,'Part 3 NNDR3'!$A$6:$FY$331,AK$4,FALSE)</f>
        <v>0</v>
      </c>
      <c r="AL174" s="104">
        <f>VLOOKUP($B174,'Part 3 NNDR3'!$A$6:$FY$331,AL$4,FALSE)</f>
        <v>1170414</v>
      </c>
      <c r="AM174" s="104">
        <f>VLOOKUP($B174,'Part 3 NNDR3'!$A$6:$FY$331,AM$4,FALSE)</f>
        <v>-2860</v>
      </c>
      <c r="AN174" s="104">
        <f>VLOOKUP($B174,'Part 3 NNDR3'!$A$6:$FY$331,AN$4,FALSE)</f>
        <v>0</v>
      </c>
      <c r="AO174" s="104">
        <f>VLOOKUP($B174,'Part 3 NNDR3'!$A$6:$FY$331,AO$4,FALSE)</f>
        <v>-2860</v>
      </c>
      <c r="AP174" s="104">
        <f>VLOOKUP($B174,'Part 3 NNDR3'!$A$6:$FY$331,AP$4,FALSE)</f>
        <v>-3634583</v>
      </c>
      <c r="AQ174" s="104">
        <f>VLOOKUP($B174,'Part 3 NNDR3'!$A$6:$FY$331,AQ$4,FALSE)</f>
        <v>0</v>
      </c>
      <c r="AR174" s="104">
        <f>VLOOKUP($B174,'Part 3 NNDR3'!$A$6:$FY$331,AR$4,FALSE)</f>
        <v>-3634583</v>
      </c>
      <c r="AS174" s="104">
        <f>VLOOKUP($B174,'Part 3 NNDR3'!$A$6:$FY$331,AS$4,FALSE)</f>
        <v>-254439</v>
      </c>
      <c r="AT174" s="104">
        <f>VLOOKUP($B174,'Part 3 NNDR3'!$A$6:$FY$331,AT$4,FALSE)</f>
        <v>0</v>
      </c>
      <c r="AU174" s="104">
        <f>VLOOKUP($B174,'Part 3 NNDR3'!$A$6:$FY$331,AU$4,FALSE)</f>
        <v>-254439</v>
      </c>
      <c r="AV174" s="104">
        <f>VLOOKUP($B174,'Part 3 NNDR3'!$A$6:$FY$331,AV$4,FALSE)</f>
        <v>-60126</v>
      </c>
      <c r="AW174" s="104">
        <f>VLOOKUP($B174,'Part 3 NNDR3'!$A$6:$FY$331,AW$4,FALSE)</f>
        <v>0</v>
      </c>
      <c r="AX174" s="104">
        <f>VLOOKUP($B174,'Part 3 NNDR3'!$A$6:$FY$331,AX$4,FALSE)</f>
        <v>-60126</v>
      </c>
      <c r="AY174" s="104">
        <f>VLOOKUP($B174,'Part 3 NNDR3'!$A$6:$FY$331,AY$4,FALSE)</f>
        <v>11</v>
      </c>
      <c r="AZ174" s="104">
        <f>VLOOKUP($B174,'Part 3 NNDR3'!$A$6:$FY$331,AZ$4,FALSE)</f>
        <v>0</v>
      </c>
      <c r="BA174" s="104">
        <f>VLOOKUP($B174,'Part 3 NNDR3'!$A$6:$FY$331,BA$4,FALSE)</f>
        <v>11</v>
      </c>
      <c r="BB174" s="104">
        <f>VLOOKUP($B174,'Part 3 NNDR3'!$A$6:$FY$331,BB$4,FALSE)</f>
        <v>-5152</v>
      </c>
      <c r="BC174" s="104">
        <f>VLOOKUP($B174,'Part 3 NNDR3'!$A$6:$FY$331,BC$4,FALSE)</f>
        <v>0</v>
      </c>
      <c r="BD174" s="104">
        <f>VLOOKUP($B174,'Part 3 NNDR3'!$A$6:$FY$331,BD$4,FALSE)</f>
        <v>-5152</v>
      </c>
      <c r="BE174" s="104">
        <f>VLOOKUP($B174,'Part 3 NNDR3'!$A$6:$FY$331,BE$4,FALSE)</f>
        <v>0</v>
      </c>
      <c r="BF174" s="104">
        <f>VLOOKUP($B174,'Part 3 NNDR3'!$A$6:$FY$331,BF$4,FALSE)</f>
        <v>0</v>
      </c>
      <c r="BG174" s="104">
        <f>VLOOKUP($B174,'Part 3 NNDR3'!$A$6:$FY$331,BG$4,FALSE)</f>
        <v>0</v>
      </c>
      <c r="BH174" s="104">
        <f>VLOOKUP($B174,'Part 3 NNDR3'!$A$6:$FY$331,BH$4,FALSE)</f>
        <v>-5578762</v>
      </c>
      <c r="BI174" s="104">
        <f>VLOOKUP($B174,'Part 3 NNDR3'!$A$6:$FY$331,BI$4,FALSE)</f>
        <v>0</v>
      </c>
      <c r="BJ174" s="104">
        <f>VLOOKUP($B174,'Part 3 NNDR3'!$A$6:$FY$331,BJ$4,FALSE)</f>
        <v>-5578762</v>
      </c>
      <c r="BK174" s="104">
        <f>VLOOKUP($B174,'Part 3 NNDR3'!$A$6:$FY$331,BK$4,FALSE)</f>
        <v>0</v>
      </c>
      <c r="BL174" s="104">
        <f>VLOOKUP($B174,'Part 3 NNDR3'!$A$6:$FY$331,BL$4,FALSE)</f>
        <v>0</v>
      </c>
      <c r="BM174" s="104">
        <f>VLOOKUP($B174,'Part 3 NNDR3'!$A$6:$FY$331,BM$4,FALSE)</f>
        <v>0</v>
      </c>
      <c r="BN174" s="104">
        <f>VLOOKUP($B174,'Part 3 NNDR3'!$A$6:$FY$331,BN$4,FALSE)</f>
        <v>-3073</v>
      </c>
      <c r="BO174" s="104">
        <f>VLOOKUP($B174,'Part 3 NNDR3'!$A$6:$FY$331,BO$4,FALSE)</f>
        <v>0</v>
      </c>
      <c r="BP174" s="104">
        <f>VLOOKUP($B174,'Part 3 NNDR3'!$A$6:$FY$331,BP$4,FALSE)</f>
        <v>-3073</v>
      </c>
      <c r="BQ174" s="104">
        <f>VLOOKUP($B174,'Part 3 NNDR3'!$A$6:$FY$331,BQ$4,FALSE)</f>
        <v>-765800</v>
      </c>
      <c r="BR174" s="104">
        <f>VLOOKUP($B174,'Part 3 NNDR3'!$A$6:$FY$331,BR$4,FALSE)</f>
        <v>0</v>
      </c>
      <c r="BS174" s="104">
        <f>VLOOKUP($B174,'Part 3 NNDR3'!$A$6:$FY$331,BS$4,FALSE)</f>
        <v>-765800</v>
      </c>
      <c r="BT174" s="104">
        <f>VLOOKUP($B174,'Part 3 NNDR3'!$A$6:$FY$331,BT$4,FALSE)</f>
        <v>-114066</v>
      </c>
      <c r="BU174" s="104">
        <f>VLOOKUP($B174,'Part 3 NNDR3'!$A$6:$FY$331,BU$4,FALSE)</f>
        <v>0</v>
      </c>
      <c r="BV174" s="104">
        <f>VLOOKUP($B174,'Part 3 NNDR3'!$A$6:$FY$331,BV$4,FALSE)</f>
        <v>-114066</v>
      </c>
      <c r="BW174" s="104">
        <f>VLOOKUP($B174,'Part 3 NNDR3'!$A$6:$FY$331,BW$4,FALSE)</f>
        <v>-882939</v>
      </c>
      <c r="BX174" s="104">
        <f>VLOOKUP($B174,'Part 3 NNDR3'!$A$6:$FY$331,BX$4,FALSE)</f>
        <v>0</v>
      </c>
      <c r="BY174" s="104">
        <f>VLOOKUP($B174,'Part 3 NNDR3'!$A$6:$FY$331,BY$4,FALSE)</f>
        <v>-882939</v>
      </c>
      <c r="BZ174" s="104">
        <f>VLOOKUP($B174,'Part 3 NNDR3'!$A$6:$FY$331,BZ$4,FALSE)</f>
        <v>-92412</v>
      </c>
      <c r="CA174" s="104">
        <f>VLOOKUP($B174,'Part 3 NNDR3'!$A$6:$FY$331,CA$4,FALSE)</f>
        <v>0</v>
      </c>
      <c r="CB174" s="104">
        <f>VLOOKUP($B174,'Part 3 NNDR3'!$A$6:$FY$331,CB$4,FALSE)</f>
        <v>-92412</v>
      </c>
      <c r="CC174" s="104">
        <f>VLOOKUP($B174,'Part 3 NNDR3'!$A$6:$FY$331,CC$4,FALSE)</f>
        <v>-1228</v>
      </c>
      <c r="CD174" s="104">
        <f>VLOOKUP($B174,'Part 3 NNDR3'!$A$6:$FY$331,CD$4,FALSE)</f>
        <v>0</v>
      </c>
      <c r="CE174" s="104">
        <f>VLOOKUP($B174,'Part 3 NNDR3'!$A$6:$FY$331,CE$4,FALSE)</f>
        <v>-1228</v>
      </c>
      <c r="CF174" s="104">
        <f>VLOOKUP($B174,'Part 3 NNDR3'!$A$6:$FY$331,CF$4,FALSE)</f>
        <v>-721738</v>
      </c>
      <c r="CG174" s="104">
        <f>VLOOKUP($B174,'Part 3 NNDR3'!$A$6:$FY$331,CG$4,FALSE)</f>
        <v>0</v>
      </c>
      <c r="CH174" s="104">
        <f>VLOOKUP($B174,'Part 3 NNDR3'!$A$6:$FY$331,CH$4,FALSE)</f>
        <v>-721738</v>
      </c>
      <c r="CI174" s="104">
        <f>VLOOKUP($B174,'Part 3 NNDR3'!$A$6:$FY$331,CI$4,FALSE)</f>
        <v>0</v>
      </c>
      <c r="CJ174" s="104">
        <f>VLOOKUP($B174,'Part 3 NNDR3'!$A$6:$FY$331,CJ$4,FALSE)</f>
        <v>0</v>
      </c>
      <c r="CK174" s="104">
        <f>VLOOKUP($B174,'Part 3 NNDR3'!$A$6:$FY$331,CK$4,FALSE)</f>
        <v>0</v>
      </c>
      <c r="CL174" s="104">
        <f>VLOOKUP($B174,'Part 3 NNDR3'!$A$6:$FY$331,CL$4,FALSE)</f>
        <v>-4762</v>
      </c>
      <c r="CM174" s="104">
        <f>VLOOKUP($B174,'Part 3 NNDR3'!$A$6:$FY$331,CM$4,FALSE)</f>
        <v>0</v>
      </c>
      <c r="CN174" s="104">
        <f>VLOOKUP($B174,'Part 3 NNDR3'!$A$6:$FY$331,CN$4,FALSE)</f>
        <v>-4762</v>
      </c>
      <c r="CO174" s="104">
        <f>VLOOKUP($B174,'Part 3 NNDR3'!$A$6:$FY$331,CO$4,FALSE)</f>
        <v>0</v>
      </c>
      <c r="CP174" s="104">
        <f>VLOOKUP($B174,'Part 3 NNDR3'!$A$6:$FY$331,CP$4,FALSE)</f>
        <v>0</v>
      </c>
      <c r="CQ174" s="104">
        <f>VLOOKUP($B174,'Part 3 NNDR3'!$A$6:$FY$331,CQ$4,FALSE)</f>
        <v>0</v>
      </c>
      <c r="CR174" s="104">
        <f>VLOOKUP($B174,'Part 3 NNDR3'!$A$6:$FY$331,CR$4,FALSE)</f>
        <v>-5152</v>
      </c>
      <c r="CS174" s="104">
        <f>VLOOKUP($B174,'Part 3 NNDR3'!$A$6:$FY$331,CS$4,FALSE)</f>
        <v>0</v>
      </c>
      <c r="CT174" s="104">
        <f>VLOOKUP($B174,'Part 3 NNDR3'!$A$6:$FY$331,CT$4,FALSE)</f>
        <v>-5152</v>
      </c>
      <c r="CU174" s="104">
        <f>VLOOKUP($B174,'Part 3 NNDR3'!$A$6:$FY$331,CU$4,FALSE)</f>
        <v>0</v>
      </c>
      <c r="CV174" s="104">
        <f>VLOOKUP($B174,'Part 3 NNDR3'!$A$6:$FY$331,CV$4,FALSE)</f>
        <v>0</v>
      </c>
      <c r="CW174" s="104">
        <f>VLOOKUP($B174,'Part 3 NNDR3'!$A$6:$FY$331,CW$4,FALSE)</f>
        <v>0</v>
      </c>
      <c r="CX174" s="104">
        <f>VLOOKUP($B174,'Part 3 NNDR3'!$A$6:$FY$331,CX$4,FALSE)</f>
        <v>0</v>
      </c>
      <c r="CY174" s="104">
        <f>VLOOKUP($B174,'Part 3 NNDR3'!$A$6:$FY$331,CY$4,FALSE)</f>
        <v>0</v>
      </c>
      <c r="CZ174" s="104">
        <f>VLOOKUP($B174,'Part 3 NNDR3'!$A$6:$FY$331,CZ$4,FALSE)</f>
        <v>0</v>
      </c>
      <c r="DA174" s="104">
        <f>VLOOKUP($B174,'Part 3 NNDR3'!$A$6:$FY$331,DA$4,FALSE)</f>
        <v>0</v>
      </c>
      <c r="DB174" s="104">
        <f>VLOOKUP($B174,'Part 3 NNDR3'!$A$6:$FY$331,DB$4,FALSE)</f>
        <v>0</v>
      </c>
      <c r="DC174" s="104">
        <f>VLOOKUP($B174,'Part 3 NNDR3'!$A$6:$FY$331,DC$4,FALSE)</f>
        <v>0</v>
      </c>
      <c r="DD174" s="104">
        <f>VLOOKUP($B174,'Part 3 NNDR3'!$A$6:$FY$331,DD$4,FALSE)</f>
        <v>0</v>
      </c>
      <c r="DE174" s="104">
        <f>VLOOKUP($B174,'Part 3 NNDR3'!$A$6:$FY$331,DE$4,FALSE)</f>
        <v>0</v>
      </c>
      <c r="DF174" s="104">
        <f>VLOOKUP($B174,'Part 3 NNDR3'!$A$6:$FY$331,DF$4,FALSE)</f>
        <v>0</v>
      </c>
      <c r="DG174" s="104">
        <f>VLOOKUP($B174,'Part 3 NNDR3'!$A$6:$FY$331,DG$4,FALSE)</f>
        <v>0</v>
      </c>
      <c r="DH174" s="104">
        <f>VLOOKUP($B174,'Part 3 NNDR3'!$A$6:$FY$331,DH$4,FALSE)</f>
        <v>0</v>
      </c>
      <c r="DI174" s="104">
        <f>VLOOKUP($B174,'Part 3 NNDR3'!$A$6:$FY$331,DI$4,FALSE)</f>
        <v>0</v>
      </c>
      <c r="DJ174" s="104">
        <f>VLOOKUP($B174,'Part 3 NNDR3'!$A$6:$FY$331,DJ$4,FALSE)</f>
        <v>0</v>
      </c>
      <c r="DK174" s="104">
        <f>VLOOKUP($B174,'Part 3 NNDR3'!$A$6:$FY$331,DK$4,FALSE)</f>
        <v>0</v>
      </c>
      <c r="DL174" s="104">
        <f>VLOOKUP($B174,'Part 3 NNDR3'!$A$6:$FY$331,DL$4,FALSE)</f>
        <v>-825292</v>
      </c>
      <c r="DM174" s="104">
        <f>VLOOKUP($B174,'Part 3 NNDR3'!$A$6:$FY$331,DM$4,FALSE)</f>
        <v>0</v>
      </c>
      <c r="DN174" s="104">
        <f>VLOOKUP($B174,'Part 3 NNDR3'!$A$6:$FY$331,DN$4,FALSE)</f>
        <v>-825292</v>
      </c>
      <c r="DO174" s="104">
        <f>VLOOKUP($B174,'Part 3 NNDR3'!$A$6:$FY$331,DO$4,FALSE)</f>
        <v>-6760</v>
      </c>
      <c r="DP174" s="104">
        <f>VLOOKUP($B174,'Part 3 NNDR3'!$A$6:$FY$331,DP$4,FALSE)</f>
        <v>0</v>
      </c>
      <c r="DQ174" s="104">
        <f>VLOOKUP($B174,'Part 3 NNDR3'!$A$6:$FY$331,DQ$4,FALSE)</f>
        <v>-6760</v>
      </c>
      <c r="DR174" s="104">
        <f>VLOOKUP($B174,'Part 3 NNDR3'!$A$6:$FY$331,DR$4,FALSE)</f>
        <v>1504</v>
      </c>
      <c r="DS174" s="104">
        <f>VLOOKUP($B174,'Part 3 NNDR3'!$A$6:$FY$331,DS$4,FALSE)</f>
        <v>0</v>
      </c>
      <c r="DT174" s="104">
        <f>VLOOKUP($B174,'Part 3 NNDR3'!$A$6:$FY$331,DT$4,FALSE)</f>
        <v>1504</v>
      </c>
      <c r="DU174" s="104">
        <f>VLOOKUP($B174,'Part 3 NNDR3'!$A$6:$FY$331,DU$4,FALSE)</f>
        <v>-5485</v>
      </c>
      <c r="DV174" s="104">
        <f>VLOOKUP($B174,'Part 3 NNDR3'!$A$6:$FY$331,DV$4,FALSE)</f>
        <v>0</v>
      </c>
      <c r="DW174" s="104">
        <f>VLOOKUP($B174,'Part 3 NNDR3'!$A$6:$FY$331,DW$4,FALSE)</f>
        <v>-5485</v>
      </c>
      <c r="DX174" s="104">
        <f>VLOOKUP($B174,'Part 3 NNDR3'!$A$6:$FY$331,DX$4,FALSE)</f>
        <v>0</v>
      </c>
      <c r="DY174" s="104">
        <f>VLOOKUP($B174,'Part 3 NNDR3'!$A$6:$FY$331,DY$4,FALSE)</f>
        <v>0</v>
      </c>
      <c r="DZ174" s="104">
        <f>VLOOKUP($B174,'Part 3 NNDR3'!$A$6:$FY$331,DZ$4,FALSE)</f>
        <v>0</v>
      </c>
      <c r="EA174" s="104">
        <f>VLOOKUP($B174,'Part 3 NNDR3'!$A$6:$FY$331,EA$4,FALSE)</f>
        <v>-730934</v>
      </c>
      <c r="EB174" s="104">
        <f>VLOOKUP($B174,'Part 3 NNDR3'!$A$6:$FY$331,EB$4,FALSE)</f>
        <v>0</v>
      </c>
      <c r="EC174" s="104">
        <f>VLOOKUP($B174,'Part 3 NNDR3'!$A$6:$FY$331,EC$4,FALSE)</f>
        <v>-730934</v>
      </c>
      <c r="ED174" s="104">
        <f>VLOOKUP($B174,'Part 3 NNDR3'!$A$6:$FY$331,ED$4,FALSE)</f>
        <v>-12666</v>
      </c>
      <c r="EE174" s="104">
        <f>VLOOKUP($B174,'Part 3 NNDR3'!$A$6:$FY$331,EE$4,FALSE)</f>
        <v>0</v>
      </c>
      <c r="EF174" s="104">
        <f>VLOOKUP($B174,'Part 3 NNDR3'!$A$6:$FY$331,EF$4,FALSE)</f>
        <v>-12666</v>
      </c>
      <c r="EG174" s="104">
        <f>VLOOKUP($B174,'Part 3 NNDR3'!$A$6:$FY$331,EG$4,FALSE)</f>
        <v>0</v>
      </c>
      <c r="EH174" s="104">
        <f>VLOOKUP($B174,'Part 3 NNDR3'!$A$6:$FY$331,EH$4,FALSE)</f>
        <v>0</v>
      </c>
      <c r="EI174" s="104">
        <f>VLOOKUP($B174,'Part 3 NNDR3'!$A$6:$FY$331,EI$4,FALSE)</f>
        <v>0</v>
      </c>
      <c r="EJ174" s="104">
        <f>VLOOKUP($B174,'Part 3 NNDR3'!$A$6:$FY$331,EJ$4,FALSE)</f>
        <v>0</v>
      </c>
      <c r="EK174" s="104">
        <f>VLOOKUP($B174,'Part 3 NNDR3'!$A$6:$FY$331,EK$4,FALSE)</f>
        <v>0</v>
      </c>
      <c r="EL174" s="104">
        <f>VLOOKUP($B174,'Part 3 NNDR3'!$A$6:$FY$331,EL$4,FALSE)</f>
        <v>0</v>
      </c>
      <c r="EM174" s="104">
        <f>VLOOKUP($B174,'Part 3 NNDR3'!$A$6:$FY$331,EM$4,FALSE)</f>
        <v>-11171</v>
      </c>
      <c r="EN174" s="104">
        <f>VLOOKUP($B174,'Part 3 NNDR3'!$A$6:$FY$331,EN$4,FALSE)</f>
        <v>0</v>
      </c>
      <c r="EO174" s="104">
        <f>VLOOKUP($B174,'Part 3 NNDR3'!$A$6:$FY$331,EO$4,FALSE)</f>
        <v>-11171</v>
      </c>
      <c r="EP174" s="104">
        <f>VLOOKUP($B174,'Part 3 NNDR3'!$A$6:$FY$331,EP$4,FALSE)</f>
        <v>-765512</v>
      </c>
      <c r="EQ174" s="104">
        <f>VLOOKUP($B174,'Part 3 NNDR3'!$A$6:$FY$331,EQ$4,FALSE)</f>
        <v>0</v>
      </c>
      <c r="ER174" s="104">
        <f>VLOOKUP($B174,'Part 3 NNDR3'!$A$6:$FY$331,ER$4,FALSE)</f>
        <v>-765512</v>
      </c>
      <c r="ES174" s="104">
        <f>VLOOKUP($B174,'Part 3 NNDR3'!$A$6:$FY$331,ES$4,FALSE)</f>
        <v>-4416</v>
      </c>
      <c r="ET174" s="104">
        <f>VLOOKUP($B174,'Part 3 NNDR3'!$A$6:$FY$331,ET$4,FALSE)</f>
        <v>0</v>
      </c>
      <c r="EU174" s="104">
        <f>VLOOKUP($B174,'Part 3 NNDR3'!$A$6:$FY$331,EU$4,FALSE)</f>
        <v>-4416</v>
      </c>
      <c r="EV174" s="104">
        <f>VLOOKUP($B174,'Part 3 NNDR3'!$A$6:$FY$331,EV$4,FALSE)</f>
        <v>-5850</v>
      </c>
      <c r="EW174" s="104">
        <f>VLOOKUP($B174,'Part 3 NNDR3'!$A$6:$FY$331,EW$4,FALSE)</f>
        <v>0</v>
      </c>
      <c r="EX174" s="104">
        <f>VLOOKUP($B174,'Part 3 NNDR3'!$A$6:$FY$331,EX$4,FALSE)</f>
        <v>-5850</v>
      </c>
      <c r="EY174" s="104">
        <f>VLOOKUP($B174,'Part 3 NNDR3'!$A$6:$FY$331,EY$4,FALSE)</f>
        <v>-10266</v>
      </c>
      <c r="EZ174" s="104">
        <f>VLOOKUP($B174,'Part 3 NNDR3'!$A$6:$FY$331,EZ$4,FALSE)</f>
        <v>0</v>
      </c>
      <c r="FA174" s="104">
        <f>VLOOKUP($B174,'Part 3 NNDR3'!$A$6:$FY$331,FA$4,FALSE)</f>
        <v>-10266</v>
      </c>
      <c r="FB174" s="104">
        <f>VLOOKUP($B174,'Part 3 NNDR3'!$A$6:$FY$331,FB$4,FALSE)</f>
        <v>51760895</v>
      </c>
      <c r="FC174" s="104">
        <f>VLOOKUP($B174,'Part 3 NNDR3'!$A$6:$FY$331,FC$4,FALSE)</f>
        <v>0</v>
      </c>
      <c r="FD174" s="104">
        <f>VLOOKUP($B174,'Part 3 NNDR3'!$A$6:$FY$331,FD$4,FALSE)</f>
        <v>51760895</v>
      </c>
      <c r="FE174" s="104">
        <f>VLOOKUP($B174,'Part 3 NNDR3'!$A$6:$FY$331,FE$4,FALSE)</f>
        <v>-182675</v>
      </c>
      <c r="FF174" s="104">
        <f>VLOOKUP($B174,'Part 3 NNDR3'!$A$6:$FY$331,FF$4,FALSE)</f>
        <v>0</v>
      </c>
      <c r="FG174" s="104">
        <f>VLOOKUP($B174,'Part 3 NNDR3'!$A$6:$FY$331,FG$4,FALSE)</f>
        <v>-182675</v>
      </c>
      <c r="FH174" s="104">
        <f>VLOOKUP($B174,'Part 3 NNDR3'!$A$6:$FY$331,FH$4,FALSE)</f>
        <v>-5578762</v>
      </c>
      <c r="FI174" s="104">
        <f>VLOOKUP($B174,'Part 3 NNDR3'!$A$6:$FY$331,FI$4,FALSE)</f>
        <v>0</v>
      </c>
      <c r="FJ174" s="104">
        <f>VLOOKUP($B174,'Part 3 NNDR3'!$A$6:$FY$331,FJ$4,FALSE)</f>
        <v>-5578762</v>
      </c>
      <c r="FK174" s="104">
        <f>VLOOKUP($B174,'Part 3 NNDR3'!$A$6:$FY$331,FK$4,FALSE)</f>
        <v>-882939</v>
      </c>
      <c r="FL174" s="104">
        <f>VLOOKUP($B174,'Part 3 NNDR3'!$A$6:$FY$331,FL$4,FALSE)</f>
        <v>0</v>
      </c>
      <c r="FM174" s="104">
        <f>VLOOKUP($B174,'Part 3 NNDR3'!$A$6:$FY$331,FM$4,FALSE)</f>
        <v>-882939</v>
      </c>
      <c r="FN174" s="104">
        <f>VLOOKUP($B174,'Part 3 NNDR3'!$A$6:$FY$331,FN$4,FALSE)</f>
        <v>-825292</v>
      </c>
      <c r="FO174" s="104">
        <f>VLOOKUP($B174,'Part 3 NNDR3'!$A$6:$FY$331,FO$4,FALSE)</f>
        <v>0</v>
      </c>
      <c r="FP174" s="104">
        <f>VLOOKUP($B174,'Part 3 NNDR3'!$A$6:$FY$331,FP$4,FALSE)</f>
        <v>-825292</v>
      </c>
      <c r="FQ174" s="104">
        <f>VLOOKUP($B174,'Part 3 NNDR3'!$A$6:$FY$331,FQ$4,FALSE)</f>
        <v>-765512</v>
      </c>
      <c r="FR174" s="104">
        <f>VLOOKUP($B174,'Part 3 NNDR3'!$A$6:$FY$331,FR$4,FALSE)</f>
        <v>0</v>
      </c>
      <c r="FS174" s="104">
        <f>VLOOKUP($B174,'Part 3 NNDR3'!$A$6:$FY$331,FS$4,FALSE)</f>
        <v>-765512</v>
      </c>
      <c r="FT174" s="104">
        <f>VLOOKUP($B174,'Part 3 NNDR3'!$A$6:$FY$331,FT$4,FALSE)</f>
        <v>-10266</v>
      </c>
      <c r="FU174" s="104">
        <f>VLOOKUP($B174,'Part 3 NNDR3'!$A$6:$FY$331,FU$4,FALSE)</f>
        <v>0</v>
      </c>
      <c r="FV174" s="104">
        <f>VLOOKUP($B174,'Part 3 NNDR3'!$A$6:$FY$331,FV$4,FALSE)</f>
        <v>-10266</v>
      </c>
      <c r="FW174" s="104">
        <f>VLOOKUP($B174,'Part 3 NNDR3'!$A$6:$FY$331,FW$4,FALSE)</f>
        <v>-8245446</v>
      </c>
      <c r="FX174" s="104">
        <f>VLOOKUP($B174,'Part 3 NNDR3'!$A$6:$FY$331,FX$4,FALSE)</f>
        <v>0</v>
      </c>
      <c r="FY174" s="104">
        <f>VLOOKUP($B174,'Part 3 NNDR3'!$A$6:$FY$331,FY$4,FALSE)</f>
        <v>-8245446</v>
      </c>
      <c r="FZ174" s="104">
        <f>VLOOKUP($B174,'Part 3 NNDR3'!$A$6:$FY$331,FZ$4,FALSE)</f>
        <v>43515449</v>
      </c>
      <c r="GA174" s="104">
        <f>VLOOKUP($B174,'Part 3 NNDR3'!$A$6:$FY$331,GA$4,FALSE)</f>
        <v>0</v>
      </c>
      <c r="GB174" s="104">
        <f>VLOOKUP($B174,'Part 3 NNDR3'!$A$6:$FY$331,GB$4,FALSE)</f>
        <v>43515449</v>
      </c>
      <c r="GC174" s="105" t="str">
        <f>VLOOKUP($B174,'Data (Updated)'!$C$4:$E$329,2,FALSE)</f>
        <v>E3820</v>
      </c>
      <c r="GD174" s="106" t="str">
        <f>VLOOKUP($B174,'Data (Updated)'!$C$4:$E$329,3,FALSE)</f>
        <v>NA</v>
      </c>
    </row>
    <row r="175" spans="1:186" ht="12.75" x14ac:dyDescent="0.2">
      <c r="A175" s="75">
        <v>170</v>
      </c>
      <c r="B175" s="100" t="s">
        <v>444</v>
      </c>
      <c r="C175" s="101" t="s">
        <v>951</v>
      </c>
      <c r="D175" s="102" t="s">
        <v>960</v>
      </c>
      <c r="E175" s="103" t="s">
        <v>979</v>
      </c>
      <c r="F175" s="104">
        <f>VLOOKUP($B175,'Part 3 NNDR3'!$A$6:$FY$331,F$4,FALSE)</f>
        <v>0</v>
      </c>
      <c r="G175" s="104">
        <f>VLOOKUP($B175,'Part 3 NNDR3'!$A$6:$FY$331,G$4,FALSE)</f>
        <v>0</v>
      </c>
      <c r="H175" s="104">
        <f>VLOOKUP($B175,'Part 3 NNDR3'!$A$6:$FY$331,H$4,FALSE)</f>
        <v>0</v>
      </c>
      <c r="I175" s="104">
        <f>VLOOKUP($B175,'Part 3 NNDR3'!$A$6:$FY$331,I$4,FALSE)</f>
        <v>84519</v>
      </c>
      <c r="J175" s="104">
        <f>VLOOKUP($B175,'Part 3 NNDR3'!$A$6:$FY$331,J$4,FALSE)</f>
        <v>0</v>
      </c>
      <c r="K175" s="104">
        <f>VLOOKUP($B175,'Part 3 NNDR3'!$A$6:$FY$331,K$4,FALSE)</f>
        <v>84519</v>
      </c>
      <c r="L175" s="104">
        <f>VLOOKUP($B175,'Part 3 NNDR3'!$A$6:$FY$331,L$4,FALSE)</f>
        <v>0</v>
      </c>
      <c r="M175" s="104">
        <f>VLOOKUP($B175,'Part 3 NNDR3'!$A$6:$FY$331,M$4,FALSE)</f>
        <v>0</v>
      </c>
      <c r="N175" s="104">
        <f>VLOOKUP($B175,'Part 3 NNDR3'!$A$6:$FY$331,N$4,FALSE)</f>
        <v>0</v>
      </c>
      <c r="O175" s="104">
        <f>VLOOKUP($B175,'Part 3 NNDR3'!$A$6:$FY$331,O$4,FALSE)</f>
        <v>19789</v>
      </c>
      <c r="P175" s="104">
        <f>VLOOKUP($B175,'Part 3 NNDR3'!$A$6:$FY$331,P$4,FALSE)</f>
        <v>0</v>
      </c>
      <c r="Q175" s="104">
        <f>VLOOKUP($B175,'Part 3 NNDR3'!$A$6:$FY$331,Q$4,FALSE)</f>
        <v>19789</v>
      </c>
      <c r="R175" s="104">
        <f>VLOOKUP($B175,'Part 3 NNDR3'!$A$6:$FY$331,R$4,FALSE)</f>
        <v>104308</v>
      </c>
      <c r="S175" s="104">
        <f>VLOOKUP($B175,'Part 3 NNDR3'!$A$6:$FY$331,S$4,FALSE)</f>
        <v>0</v>
      </c>
      <c r="T175" s="104">
        <f>VLOOKUP($B175,'Part 3 NNDR3'!$A$6:$FY$331,T$4,FALSE)</f>
        <v>104308</v>
      </c>
      <c r="U175" s="104">
        <f>VLOOKUP($B175,'Part 3 NNDR3'!$A$6:$FY$331,U$4,FALSE)</f>
        <v>-2576165</v>
      </c>
      <c r="V175" s="104">
        <f>VLOOKUP($B175,'Part 3 NNDR3'!$A$6:$FY$331,V$4,FALSE)</f>
        <v>0</v>
      </c>
      <c r="W175" s="104">
        <f>VLOOKUP($B175,'Part 3 NNDR3'!$A$6:$FY$331,W$4,FALSE)</f>
        <v>-2576165</v>
      </c>
      <c r="X175" s="104">
        <f>VLOOKUP($B175,'Part 3 NNDR3'!$A$6:$FY$331,X$4,FALSE)</f>
        <v>0</v>
      </c>
      <c r="Y175" s="104">
        <f>VLOOKUP($B175,'Part 3 NNDR3'!$A$6:$FY$331,Y$4,FALSE)</f>
        <v>0</v>
      </c>
      <c r="Z175" s="104">
        <f>VLOOKUP($B175,'Part 3 NNDR3'!$A$6:$FY$331,Z$4,FALSE)</f>
        <v>0</v>
      </c>
      <c r="AA175" s="104">
        <f>VLOOKUP($B175,'Part 3 NNDR3'!$A$6:$FY$331,AA$4,FALSE)</f>
        <v>-56155</v>
      </c>
      <c r="AB175" s="104">
        <f>VLOOKUP($B175,'Part 3 NNDR3'!$A$6:$FY$331,AB$4,FALSE)</f>
        <v>0</v>
      </c>
      <c r="AC175" s="104">
        <f>VLOOKUP($B175,'Part 3 NNDR3'!$A$6:$FY$331,AC$4,FALSE)</f>
        <v>-56155</v>
      </c>
      <c r="AD175" s="104">
        <f>VLOOKUP($B175,'Part 3 NNDR3'!$A$6:$FY$331,AD$4,FALSE)</f>
        <v>-37893</v>
      </c>
      <c r="AE175" s="104">
        <f>VLOOKUP($B175,'Part 3 NNDR3'!$A$6:$FY$331,AE$4,FALSE)</f>
        <v>0</v>
      </c>
      <c r="AF175" s="104">
        <f>VLOOKUP($B175,'Part 3 NNDR3'!$A$6:$FY$331,AF$4,FALSE)</f>
        <v>-37893</v>
      </c>
      <c r="AG175" s="104">
        <f>VLOOKUP($B175,'Part 3 NNDR3'!$A$6:$FY$331,AG$4,FALSE)</f>
        <v>0</v>
      </c>
      <c r="AH175" s="104">
        <f>VLOOKUP($B175,'Part 3 NNDR3'!$A$6:$FY$331,AH$4,FALSE)</f>
        <v>0</v>
      </c>
      <c r="AI175" s="104">
        <f>VLOOKUP($B175,'Part 3 NNDR3'!$A$6:$FY$331,AI$4,FALSE)</f>
        <v>0</v>
      </c>
      <c r="AJ175" s="104">
        <f>VLOOKUP($B175,'Part 3 NNDR3'!$A$6:$FY$331,AJ$4,FALSE)</f>
        <v>1219593</v>
      </c>
      <c r="AK175" s="104">
        <f>VLOOKUP($B175,'Part 3 NNDR3'!$A$6:$FY$331,AK$4,FALSE)</f>
        <v>0</v>
      </c>
      <c r="AL175" s="104">
        <f>VLOOKUP($B175,'Part 3 NNDR3'!$A$6:$FY$331,AL$4,FALSE)</f>
        <v>1219593</v>
      </c>
      <c r="AM175" s="104">
        <f>VLOOKUP($B175,'Part 3 NNDR3'!$A$6:$FY$331,AM$4,FALSE)</f>
        <v>-27639</v>
      </c>
      <c r="AN175" s="104">
        <f>VLOOKUP($B175,'Part 3 NNDR3'!$A$6:$FY$331,AN$4,FALSE)</f>
        <v>0</v>
      </c>
      <c r="AO175" s="104">
        <f>VLOOKUP($B175,'Part 3 NNDR3'!$A$6:$FY$331,AO$4,FALSE)</f>
        <v>-27639</v>
      </c>
      <c r="AP175" s="104">
        <f>VLOOKUP($B175,'Part 3 NNDR3'!$A$6:$FY$331,AP$4,FALSE)</f>
        <v>-5148239</v>
      </c>
      <c r="AQ175" s="104">
        <f>VLOOKUP($B175,'Part 3 NNDR3'!$A$6:$FY$331,AQ$4,FALSE)</f>
        <v>0</v>
      </c>
      <c r="AR175" s="104">
        <f>VLOOKUP($B175,'Part 3 NNDR3'!$A$6:$FY$331,AR$4,FALSE)</f>
        <v>-5148239</v>
      </c>
      <c r="AS175" s="104">
        <f>VLOOKUP($B175,'Part 3 NNDR3'!$A$6:$FY$331,AS$4,FALSE)</f>
        <v>-43460</v>
      </c>
      <c r="AT175" s="104">
        <f>VLOOKUP($B175,'Part 3 NNDR3'!$A$6:$FY$331,AT$4,FALSE)</f>
        <v>0</v>
      </c>
      <c r="AU175" s="104">
        <f>VLOOKUP($B175,'Part 3 NNDR3'!$A$6:$FY$331,AU$4,FALSE)</f>
        <v>-43460</v>
      </c>
      <c r="AV175" s="104">
        <f>VLOOKUP($B175,'Part 3 NNDR3'!$A$6:$FY$331,AV$4,FALSE)</f>
        <v>-21910</v>
      </c>
      <c r="AW175" s="104">
        <f>VLOOKUP($B175,'Part 3 NNDR3'!$A$6:$FY$331,AW$4,FALSE)</f>
        <v>0</v>
      </c>
      <c r="AX175" s="104">
        <f>VLOOKUP($B175,'Part 3 NNDR3'!$A$6:$FY$331,AX$4,FALSE)</f>
        <v>-21910</v>
      </c>
      <c r="AY175" s="104">
        <f>VLOOKUP($B175,'Part 3 NNDR3'!$A$6:$FY$331,AY$4,FALSE)</f>
        <v>0</v>
      </c>
      <c r="AZ175" s="104">
        <f>VLOOKUP($B175,'Part 3 NNDR3'!$A$6:$FY$331,AZ$4,FALSE)</f>
        <v>0</v>
      </c>
      <c r="BA175" s="104">
        <f>VLOOKUP($B175,'Part 3 NNDR3'!$A$6:$FY$331,BA$4,FALSE)</f>
        <v>0</v>
      </c>
      <c r="BB175" s="104">
        <f>VLOOKUP($B175,'Part 3 NNDR3'!$A$6:$FY$331,BB$4,FALSE)</f>
        <v>0</v>
      </c>
      <c r="BC175" s="104">
        <f>VLOOKUP($B175,'Part 3 NNDR3'!$A$6:$FY$331,BC$4,FALSE)</f>
        <v>0</v>
      </c>
      <c r="BD175" s="104">
        <f>VLOOKUP($B175,'Part 3 NNDR3'!$A$6:$FY$331,BD$4,FALSE)</f>
        <v>0</v>
      </c>
      <c r="BE175" s="104">
        <f>VLOOKUP($B175,'Part 3 NNDR3'!$A$6:$FY$331,BE$4,FALSE)</f>
        <v>0</v>
      </c>
      <c r="BF175" s="104">
        <f>VLOOKUP($B175,'Part 3 NNDR3'!$A$6:$FY$331,BF$4,FALSE)</f>
        <v>0</v>
      </c>
      <c r="BG175" s="104">
        <f>VLOOKUP($B175,'Part 3 NNDR3'!$A$6:$FY$331,BG$4,FALSE)</f>
        <v>0</v>
      </c>
      <c r="BH175" s="104">
        <f>VLOOKUP($B175,'Part 3 NNDR3'!$A$6:$FY$331,BH$4,FALSE)</f>
        <v>-6653975</v>
      </c>
      <c r="BI175" s="104">
        <f>VLOOKUP($B175,'Part 3 NNDR3'!$A$6:$FY$331,BI$4,FALSE)</f>
        <v>0</v>
      </c>
      <c r="BJ175" s="104">
        <f>VLOOKUP($B175,'Part 3 NNDR3'!$A$6:$FY$331,BJ$4,FALSE)</f>
        <v>-6653975</v>
      </c>
      <c r="BK175" s="104">
        <f>VLOOKUP($B175,'Part 3 NNDR3'!$A$6:$FY$331,BK$4,FALSE)</f>
        <v>-1596</v>
      </c>
      <c r="BL175" s="104">
        <f>VLOOKUP($B175,'Part 3 NNDR3'!$A$6:$FY$331,BL$4,FALSE)</f>
        <v>0</v>
      </c>
      <c r="BM175" s="104">
        <f>VLOOKUP($B175,'Part 3 NNDR3'!$A$6:$FY$331,BM$4,FALSE)</f>
        <v>-1596</v>
      </c>
      <c r="BN175" s="104">
        <f>VLOOKUP($B175,'Part 3 NNDR3'!$A$6:$FY$331,BN$4,FALSE)</f>
        <v>-10634</v>
      </c>
      <c r="BO175" s="104">
        <f>VLOOKUP($B175,'Part 3 NNDR3'!$A$6:$FY$331,BO$4,FALSE)</f>
        <v>0</v>
      </c>
      <c r="BP175" s="104">
        <f>VLOOKUP($B175,'Part 3 NNDR3'!$A$6:$FY$331,BP$4,FALSE)</f>
        <v>-10634</v>
      </c>
      <c r="BQ175" s="104">
        <f>VLOOKUP($B175,'Part 3 NNDR3'!$A$6:$FY$331,BQ$4,FALSE)</f>
        <v>-2140077</v>
      </c>
      <c r="BR175" s="104">
        <f>VLOOKUP($B175,'Part 3 NNDR3'!$A$6:$FY$331,BR$4,FALSE)</f>
        <v>0</v>
      </c>
      <c r="BS175" s="104">
        <f>VLOOKUP($B175,'Part 3 NNDR3'!$A$6:$FY$331,BS$4,FALSE)</f>
        <v>-2140077</v>
      </c>
      <c r="BT175" s="104">
        <f>VLOOKUP($B175,'Part 3 NNDR3'!$A$6:$FY$331,BT$4,FALSE)</f>
        <v>-107358</v>
      </c>
      <c r="BU175" s="104">
        <f>VLOOKUP($B175,'Part 3 NNDR3'!$A$6:$FY$331,BU$4,FALSE)</f>
        <v>0</v>
      </c>
      <c r="BV175" s="104">
        <f>VLOOKUP($B175,'Part 3 NNDR3'!$A$6:$FY$331,BV$4,FALSE)</f>
        <v>-107358</v>
      </c>
      <c r="BW175" s="104">
        <f>VLOOKUP($B175,'Part 3 NNDR3'!$A$6:$FY$331,BW$4,FALSE)</f>
        <v>-2259665</v>
      </c>
      <c r="BX175" s="104">
        <f>VLOOKUP($B175,'Part 3 NNDR3'!$A$6:$FY$331,BX$4,FALSE)</f>
        <v>0</v>
      </c>
      <c r="BY175" s="104">
        <f>VLOOKUP($B175,'Part 3 NNDR3'!$A$6:$FY$331,BY$4,FALSE)</f>
        <v>-2259665</v>
      </c>
      <c r="BZ175" s="104">
        <f>VLOOKUP($B175,'Part 3 NNDR3'!$A$6:$FY$331,BZ$4,FALSE)</f>
        <v>-3402</v>
      </c>
      <c r="CA175" s="104">
        <f>VLOOKUP($B175,'Part 3 NNDR3'!$A$6:$FY$331,CA$4,FALSE)</f>
        <v>0</v>
      </c>
      <c r="CB175" s="104">
        <f>VLOOKUP($B175,'Part 3 NNDR3'!$A$6:$FY$331,CB$4,FALSE)</f>
        <v>-3402</v>
      </c>
      <c r="CC175" s="104">
        <f>VLOOKUP($B175,'Part 3 NNDR3'!$A$6:$FY$331,CC$4,FALSE)</f>
        <v>0</v>
      </c>
      <c r="CD175" s="104">
        <f>VLOOKUP($B175,'Part 3 NNDR3'!$A$6:$FY$331,CD$4,FALSE)</f>
        <v>0</v>
      </c>
      <c r="CE175" s="104">
        <f>VLOOKUP($B175,'Part 3 NNDR3'!$A$6:$FY$331,CE$4,FALSE)</f>
        <v>0</v>
      </c>
      <c r="CF175" s="104">
        <f>VLOOKUP($B175,'Part 3 NNDR3'!$A$6:$FY$331,CF$4,FALSE)</f>
        <v>-43160</v>
      </c>
      <c r="CG175" s="104">
        <f>VLOOKUP($B175,'Part 3 NNDR3'!$A$6:$FY$331,CG$4,FALSE)</f>
        <v>0</v>
      </c>
      <c r="CH175" s="104">
        <f>VLOOKUP($B175,'Part 3 NNDR3'!$A$6:$FY$331,CH$4,FALSE)</f>
        <v>-43160</v>
      </c>
      <c r="CI175" s="104">
        <f>VLOOKUP($B175,'Part 3 NNDR3'!$A$6:$FY$331,CI$4,FALSE)</f>
        <v>-12668</v>
      </c>
      <c r="CJ175" s="104">
        <f>VLOOKUP($B175,'Part 3 NNDR3'!$A$6:$FY$331,CJ$4,FALSE)</f>
        <v>0</v>
      </c>
      <c r="CK175" s="104">
        <f>VLOOKUP($B175,'Part 3 NNDR3'!$A$6:$FY$331,CK$4,FALSE)</f>
        <v>-12668</v>
      </c>
      <c r="CL175" s="104">
        <f>VLOOKUP($B175,'Part 3 NNDR3'!$A$6:$FY$331,CL$4,FALSE)</f>
        <v>-5127</v>
      </c>
      <c r="CM175" s="104">
        <f>VLOOKUP($B175,'Part 3 NNDR3'!$A$6:$FY$331,CM$4,FALSE)</f>
        <v>0</v>
      </c>
      <c r="CN175" s="104">
        <f>VLOOKUP($B175,'Part 3 NNDR3'!$A$6:$FY$331,CN$4,FALSE)</f>
        <v>-5127</v>
      </c>
      <c r="CO175" s="104">
        <f>VLOOKUP($B175,'Part 3 NNDR3'!$A$6:$FY$331,CO$4,FALSE)</f>
        <v>0</v>
      </c>
      <c r="CP175" s="104">
        <f>VLOOKUP($B175,'Part 3 NNDR3'!$A$6:$FY$331,CP$4,FALSE)</f>
        <v>0</v>
      </c>
      <c r="CQ175" s="104">
        <f>VLOOKUP($B175,'Part 3 NNDR3'!$A$6:$FY$331,CQ$4,FALSE)</f>
        <v>0</v>
      </c>
      <c r="CR175" s="104">
        <f>VLOOKUP($B175,'Part 3 NNDR3'!$A$6:$FY$331,CR$4,FALSE)</f>
        <v>0</v>
      </c>
      <c r="CS175" s="104">
        <f>VLOOKUP($B175,'Part 3 NNDR3'!$A$6:$FY$331,CS$4,FALSE)</f>
        <v>0</v>
      </c>
      <c r="CT175" s="104">
        <f>VLOOKUP($B175,'Part 3 NNDR3'!$A$6:$FY$331,CT$4,FALSE)</f>
        <v>0</v>
      </c>
      <c r="CU175" s="104">
        <f>VLOOKUP($B175,'Part 3 NNDR3'!$A$6:$FY$331,CU$4,FALSE)</f>
        <v>0</v>
      </c>
      <c r="CV175" s="104">
        <f>VLOOKUP($B175,'Part 3 NNDR3'!$A$6:$FY$331,CV$4,FALSE)</f>
        <v>0</v>
      </c>
      <c r="CW175" s="104">
        <f>VLOOKUP($B175,'Part 3 NNDR3'!$A$6:$FY$331,CW$4,FALSE)</f>
        <v>0</v>
      </c>
      <c r="CX175" s="104">
        <f>VLOOKUP($B175,'Part 3 NNDR3'!$A$6:$FY$331,CX$4,FALSE)</f>
        <v>0</v>
      </c>
      <c r="CY175" s="104">
        <f>VLOOKUP($B175,'Part 3 NNDR3'!$A$6:$FY$331,CY$4,FALSE)</f>
        <v>0</v>
      </c>
      <c r="CZ175" s="104">
        <f>VLOOKUP($B175,'Part 3 NNDR3'!$A$6:$FY$331,CZ$4,FALSE)</f>
        <v>0</v>
      </c>
      <c r="DA175" s="104">
        <f>VLOOKUP($B175,'Part 3 NNDR3'!$A$6:$FY$331,DA$4,FALSE)</f>
        <v>0</v>
      </c>
      <c r="DB175" s="104">
        <f>VLOOKUP($B175,'Part 3 NNDR3'!$A$6:$FY$331,DB$4,FALSE)</f>
        <v>0</v>
      </c>
      <c r="DC175" s="104">
        <f>VLOOKUP($B175,'Part 3 NNDR3'!$A$6:$FY$331,DC$4,FALSE)</f>
        <v>0</v>
      </c>
      <c r="DD175" s="104">
        <f>VLOOKUP($B175,'Part 3 NNDR3'!$A$6:$FY$331,DD$4,FALSE)</f>
        <v>0</v>
      </c>
      <c r="DE175" s="104">
        <f>VLOOKUP($B175,'Part 3 NNDR3'!$A$6:$FY$331,DE$4,FALSE)</f>
        <v>0</v>
      </c>
      <c r="DF175" s="104">
        <f>VLOOKUP($B175,'Part 3 NNDR3'!$A$6:$FY$331,DF$4,FALSE)</f>
        <v>0</v>
      </c>
      <c r="DG175" s="104">
        <f>VLOOKUP($B175,'Part 3 NNDR3'!$A$6:$FY$331,DG$4,FALSE)</f>
        <v>0</v>
      </c>
      <c r="DH175" s="104">
        <f>VLOOKUP($B175,'Part 3 NNDR3'!$A$6:$FY$331,DH$4,FALSE)</f>
        <v>0</v>
      </c>
      <c r="DI175" s="104">
        <f>VLOOKUP($B175,'Part 3 NNDR3'!$A$6:$FY$331,DI$4,FALSE)</f>
        <v>0</v>
      </c>
      <c r="DJ175" s="104">
        <f>VLOOKUP($B175,'Part 3 NNDR3'!$A$6:$FY$331,DJ$4,FALSE)</f>
        <v>0</v>
      </c>
      <c r="DK175" s="104">
        <f>VLOOKUP($B175,'Part 3 NNDR3'!$A$6:$FY$331,DK$4,FALSE)</f>
        <v>0</v>
      </c>
      <c r="DL175" s="104">
        <f>VLOOKUP($B175,'Part 3 NNDR3'!$A$6:$FY$331,DL$4,FALSE)</f>
        <v>-64357</v>
      </c>
      <c r="DM175" s="104">
        <f>VLOOKUP($B175,'Part 3 NNDR3'!$A$6:$FY$331,DM$4,FALSE)</f>
        <v>0</v>
      </c>
      <c r="DN175" s="104">
        <f>VLOOKUP($B175,'Part 3 NNDR3'!$A$6:$FY$331,DN$4,FALSE)</f>
        <v>-64357</v>
      </c>
      <c r="DO175" s="104">
        <f>VLOOKUP($B175,'Part 3 NNDR3'!$A$6:$FY$331,DO$4,FALSE)</f>
        <v>0</v>
      </c>
      <c r="DP175" s="104">
        <f>VLOOKUP($B175,'Part 3 NNDR3'!$A$6:$FY$331,DP$4,FALSE)</f>
        <v>0</v>
      </c>
      <c r="DQ175" s="104">
        <f>VLOOKUP($B175,'Part 3 NNDR3'!$A$6:$FY$331,DQ$4,FALSE)</f>
        <v>0</v>
      </c>
      <c r="DR175" s="104">
        <f>VLOOKUP($B175,'Part 3 NNDR3'!$A$6:$FY$331,DR$4,FALSE)</f>
        <v>0</v>
      </c>
      <c r="DS175" s="104">
        <f>VLOOKUP($B175,'Part 3 NNDR3'!$A$6:$FY$331,DS$4,FALSE)</f>
        <v>0</v>
      </c>
      <c r="DT175" s="104">
        <f>VLOOKUP($B175,'Part 3 NNDR3'!$A$6:$FY$331,DT$4,FALSE)</f>
        <v>0</v>
      </c>
      <c r="DU175" s="104">
        <f>VLOOKUP($B175,'Part 3 NNDR3'!$A$6:$FY$331,DU$4,FALSE)</f>
        <v>-72432</v>
      </c>
      <c r="DV175" s="104">
        <f>VLOOKUP($B175,'Part 3 NNDR3'!$A$6:$FY$331,DV$4,FALSE)</f>
        <v>0</v>
      </c>
      <c r="DW175" s="104">
        <f>VLOOKUP($B175,'Part 3 NNDR3'!$A$6:$FY$331,DW$4,FALSE)</f>
        <v>-72432</v>
      </c>
      <c r="DX175" s="104">
        <f>VLOOKUP($B175,'Part 3 NNDR3'!$A$6:$FY$331,DX$4,FALSE)</f>
        <v>0</v>
      </c>
      <c r="DY175" s="104">
        <f>VLOOKUP($B175,'Part 3 NNDR3'!$A$6:$FY$331,DY$4,FALSE)</f>
        <v>0</v>
      </c>
      <c r="DZ175" s="104">
        <f>VLOOKUP($B175,'Part 3 NNDR3'!$A$6:$FY$331,DZ$4,FALSE)</f>
        <v>0</v>
      </c>
      <c r="EA175" s="104">
        <f>VLOOKUP($B175,'Part 3 NNDR3'!$A$6:$FY$331,EA$4,FALSE)</f>
        <v>-550960</v>
      </c>
      <c r="EB175" s="104">
        <f>VLOOKUP($B175,'Part 3 NNDR3'!$A$6:$FY$331,EB$4,FALSE)</f>
        <v>0</v>
      </c>
      <c r="EC175" s="104">
        <f>VLOOKUP($B175,'Part 3 NNDR3'!$A$6:$FY$331,EC$4,FALSE)</f>
        <v>-550960</v>
      </c>
      <c r="ED175" s="104">
        <f>VLOOKUP($B175,'Part 3 NNDR3'!$A$6:$FY$331,ED$4,FALSE)</f>
        <v>-44353</v>
      </c>
      <c r="EE175" s="104">
        <f>VLOOKUP($B175,'Part 3 NNDR3'!$A$6:$FY$331,EE$4,FALSE)</f>
        <v>0</v>
      </c>
      <c r="EF175" s="104">
        <f>VLOOKUP($B175,'Part 3 NNDR3'!$A$6:$FY$331,EF$4,FALSE)</f>
        <v>-44353</v>
      </c>
      <c r="EG175" s="104">
        <f>VLOOKUP($B175,'Part 3 NNDR3'!$A$6:$FY$331,EG$4,FALSE)</f>
        <v>0</v>
      </c>
      <c r="EH175" s="104">
        <f>VLOOKUP($B175,'Part 3 NNDR3'!$A$6:$FY$331,EH$4,FALSE)</f>
        <v>0</v>
      </c>
      <c r="EI175" s="104">
        <f>VLOOKUP($B175,'Part 3 NNDR3'!$A$6:$FY$331,EI$4,FALSE)</f>
        <v>0</v>
      </c>
      <c r="EJ175" s="104">
        <f>VLOOKUP($B175,'Part 3 NNDR3'!$A$6:$FY$331,EJ$4,FALSE)</f>
        <v>0</v>
      </c>
      <c r="EK175" s="104">
        <f>VLOOKUP($B175,'Part 3 NNDR3'!$A$6:$FY$331,EK$4,FALSE)</f>
        <v>0</v>
      </c>
      <c r="EL175" s="104">
        <f>VLOOKUP($B175,'Part 3 NNDR3'!$A$6:$FY$331,EL$4,FALSE)</f>
        <v>0</v>
      </c>
      <c r="EM175" s="104">
        <f>VLOOKUP($B175,'Part 3 NNDR3'!$A$6:$FY$331,EM$4,FALSE)</f>
        <v>0</v>
      </c>
      <c r="EN175" s="104">
        <f>VLOOKUP($B175,'Part 3 NNDR3'!$A$6:$FY$331,EN$4,FALSE)</f>
        <v>0</v>
      </c>
      <c r="EO175" s="104">
        <f>VLOOKUP($B175,'Part 3 NNDR3'!$A$6:$FY$331,EO$4,FALSE)</f>
        <v>0</v>
      </c>
      <c r="EP175" s="104">
        <f>VLOOKUP($B175,'Part 3 NNDR3'!$A$6:$FY$331,EP$4,FALSE)</f>
        <v>-667745</v>
      </c>
      <c r="EQ175" s="104">
        <f>VLOOKUP($B175,'Part 3 NNDR3'!$A$6:$FY$331,EQ$4,FALSE)</f>
        <v>0</v>
      </c>
      <c r="ER175" s="104">
        <f>VLOOKUP($B175,'Part 3 NNDR3'!$A$6:$FY$331,ER$4,FALSE)</f>
        <v>-667745</v>
      </c>
      <c r="ES175" s="104">
        <f>VLOOKUP($B175,'Part 3 NNDR3'!$A$6:$FY$331,ES$4,FALSE)</f>
        <v>-902294</v>
      </c>
      <c r="ET175" s="104">
        <f>VLOOKUP($B175,'Part 3 NNDR3'!$A$6:$FY$331,ET$4,FALSE)</f>
        <v>0</v>
      </c>
      <c r="EU175" s="104">
        <f>VLOOKUP($B175,'Part 3 NNDR3'!$A$6:$FY$331,EU$4,FALSE)</f>
        <v>-902294</v>
      </c>
      <c r="EV175" s="104">
        <f>VLOOKUP($B175,'Part 3 NNDR3'!$A$6:$FY$331,EV$4,FALSE)</f>
        <v>17561</v>
      </c>
      <c r="EW175" s="104">
        <f>VLOOKUP($B175,'Part 3 NNDR3'!$A$6:$FY$331,EW$4,FALSE)</f>
        <v>0</v>
      </c>
      <c r="EX175" s="104">
        <f>VLOOKUP($B175,'Part 3 NNDR3'!$A$6:$FY$331,EX$4,FALSE)</f>
        <v>17561</v>
      </c>
      <c r="EY175" s="104">
        <f>VLOOKUP($B175,'Part 3 NNDR3'!$A$6:$FY$331,EY$4,FALSE)</f>
        <v>-884733</v>
      </c>
      <c r="EZ175" s="104">
        <f>VLOOKUP($B175,'Part 3 NNDR3'!$A$6:$FY$331,EZ$4,FALSE)</f>
        <v>0</v>
      </c>
      <c r="FA175" s="104">
        <f>VLOOKUP($B175,'Part 3 NNDR3'!$A$6:$FY$331,FA$4,FALSE)</f>
        <v>-884733</v>
      </c>
      <c r="FB175" s="104">
        <f>VLOOKUP($B175,'Part 3 NNDR3'!$A$6:$FY$331,FB$4,FALSE)</f>
        <v>50059162</v>
      </c>
      <c r="FC175" s="104">
        <f>VLOOKUP($B175,'Part 3 NNDR3'!$A$6:$FY$331,FC$4,FALSE)</f>
        <v>0</v>
      </c>
      <c r="FD175" s="104">
        <f>VLOOKUP($B175,'Part 3 NNDR3'!$A$6:$FY$331,FD$4,FALSE)</f>
        <v>50059162</v>
      </c>
      <c r="FE175" s="104">
        <f>VLOOKUP($B175,'Part 3 NNDR3'!$A$6:$FY$331,FE$4,FALSE)</f>
        <v>104308</v>
      </c>
      <c r="FF175" s="104">
        <f>VLOOKUP($B175,'Part 3 NNDR3'!$A$6:$FY$331,FF$4,FALSE)</f>
        <v>0</v>
      </c>
      <c r="FG175" s="104">
        <f>VLOOKUP($B175,'Part 3 NNDR3'!$A$6:$FY$331,FG$4,FALSE)</f>
        <v>104308</v>
      </c>
      <c r="FH175" s="104">
        <f>VLOOKUP($B175,'Part 3 NNDR3'!$A$6:$FY$331,FH$4,FALSE)</f>
        <v>-6653975</v>
      </c>
      <c r="FI175" s="104">
        <f>VLOOKUP($B175,'Part 3 NNDR3'!$A$6:$FY$331,FI$4,FALSE)</f>
        <v>0</v>
      </c>
      <c r="FJ175" s="104">
        <f>VLOOKUP($B175,'Part 3 NNDR3'!$A$6:$FY$331,FJ$4,FALSE)</f>
        <v>-6653975</v>
      </c>
      <c r="FK175" s="104">
        <f>VLOOKUP($B175,'Part 3 NNDR3'!$A$6:$FY$331,FK$4,FALSE)</f>
        <v>-2259665</v>
      </c>
      <c r="FL175" s="104">
        <f>VLOOKUP($B175,'Part 3 NNDR3'!$A$6:$FY$331,FL$4,FALSE)</f>
        <v>0</v>
      </c>
      <c r="FM175" s="104">
        <f>VLOOKUP($B175,'Part 3 NNDR3'!$A$6:$FY$331,FM$4,FALSE)</f>
        <v>-2259665</v>
      </c>
      <c r="FN175" s="104">
        <f>VLOOKUP($B175,'Part 3 NNDR3'!$A$6:$FY$331,FN$4,FALSE)</f>
        <v>-64357</v>
      </c>
      <c r="FO175" s="104">
        <f>VLOOKUP($B175,'Part 3 NNDR3'!$A$6:$FY$331,FO$4,FALSE)</f>
        <v>0</v>
      </c>
      <c r="FP175" s="104">
        <f>VLOOKUP($B175,'Part 3 NNDR3'!$A$6:$FY$331,FP$4,FALSE)</f>
        <v>-64357</v>
      </c>
      <c r="FQ175" s="104">
        <f>VLOOKUP($B175,'Part 3 NNDR3'!$A$6:$FY$331,FQ$4,FALSE)</f>
        <v>-667745</v>
      </c>
      <c r="FR175" s="104">
        <f>VLOOKUP($B175,'Part 3 NNDR3'!$A$6:$FY$331,FR$4,FALSE)</f>
        <v>0</v>
      </c>
      <c r="FS175" s="104">
        <f>VLOOKUP($B175,'Part 3 NNDR3'!$A$6:$FY$331,FS$4,FALSE)</f>
        <v>-667745</v>
      </c>
      <c r="FT175" s="104">
        <f>VLOOKUP($B175,'Part 3 NNDR3'!$A$6:$FY$331,FT$4,FALSE)</f>
        <v>-884733</v>
      </c>
      <c r="FU175" s="104">
        <f>VLOOKUP($B175,'Part 3 NNDR3'!$A$6:$FY$331,FU$4,FALSE)</f>
        <v>0</v>
      </c>
      <c r="FV175" s="104">
        <f>VLOOKUP($B175,'Part 3 NNDR3'!$A$6:$FY$331,FV$4,FALSE)</f>
        <v>-884733</v>
      </c>
      <c r="FW175" s="104">
        <f>VLOOKUP($B175,'Part 3 NNDR3'!$A$6:$FY$331,FW$4,FALSE)</f>
        <v>-10426167</v>
      </c>
      <c r="FX175" s="104">
        <f>VLOOKUP($B175,'Part 3 NNDR3'!$A$6:$FY$331,FX$4,FALSE)</f>
        <v>0</v>
      </c>
      <c r="FY175" s="104">
        <f>VLOOKUP($B175,'Part 3 NNDR3'!$A$6:$FY$331,FY$4,FALSE)</f>
        <v>-10426167</v>
      </c>
      <c r="FZ175" s="104">
        <f>VLOOKUP($B175,'Part 3 NNDR3'!$A$6:$FY$331,FZ$4,FALSE)</f>
        <v>39632995</v>
      </c>
      <c r="GA175" s="104">
        <f>VLOOKUP($B175,'Part 3 NNDR3'!$A$6:$FY$331,GA$4,FALSE)</f>
        <v>0</v>
      </c>
      <c r="GB175" s="104">
        <f>VLOOKUP($B175,'Part 3 NNDR3'!$A$6:$FY$331,GB$4,FALSE)</f>
        <v>39632995</v>
      </c>
      <c r="GC175" s="105" t="str">
        <f>VLOOKUP($B175,'Data (Updated)'!$C$4:$E$329,2,FALSE)</f>
        <v>NA</v>
      </c>
      <c r="GD175" s="106" t="str">
        <f>VLOOKUP($B175,'Data (Updated)'!$C$4:$E$329,3,FALSE)</f>
        <v>E6107</v>
      </c>
    </row>
    <row r="176" spans="1:186" ht="12.75" x14ac:dyDescent="0.2">
      <c r="A176" s="75">
        <v>171</v>
      </c>
      <c r="B176" s="100" t="s">
        <v>446</v>
      </c>
      <c r="C176" s="101" t="s">
        <v>951</v>
      </c>
      <c r="D176" s="102" t="s">
        <v>942</v>
      </c>
      <c r="E176" s="103" t="s">
        <v>980</v>
      </c>
      <c r="F176" s="104">
        <f>VLOOKUP($B176,'Part 3 NNDR3'!$A$6:$FY$331,F$4,FALSE)</f>
        <v>0</v>
      </c>
      <c r="G176" s="104">
        <f>VLOOKUP($B176,'Part 3 NNDR3'!$A$6:$FY$331,G$4,FALSE)</f>
        <v>0</v>
      </c>
      <c r="H176" s="104">
        <f>VLOOKUP($B176,'Part 3 NNDR3'!$A$6:$FY$331,H$4,FALSE)</f>
        <v>0</v>
      </c>
      <c r="I176" s="104">
        <f>VLOOKUP($B176,'Part 3 NNDR3'!$A$6:$FY$331,I$4,FALSE)</f>
        <v>0</v>
      </c>
      <c r="J176" s="104">
        <f>VLOOKUP($B176,'Part 3 NNDR3'!$A$6:$FY$331,J$4,FALSE)</f>
        <v>0</v>
      </c>
      <c r="K176" s="104">
        <f>VLOOKUP($B176,'Part 3 NNDR3'!$A$6:$FY$331,K$4,FALSE)</f>
        <v>0</v>
      </c>
      <c r="L176" s="104">
        <f>VLOOKUP($B176,'Part 3 NNDR3'!$A$6:$FY$331,L$4,FALSE)</f>
        <v>0</v>
      </c>
      <c r="M176" s="104">
        <f>VLOOKUP($B176,'Part 3 NNDR3'!$A$6:$FY$331,M$4,FALSE)</f>
        <v>0</v>
      </c>
      <c r="N176" s="104">
        <f>VLOOKUP($B176,'Part 3 NNDR3'!$A$6:$FY$331,N$4,FALSE)</f>
        <v>0</v>
      </c>
      <c r="O176" s="104">
        <f>VLOOKUP($B176,'Part 3 NNDR3'!$A$6:$FY$331,O$4,FALSE)</f>
        <v>1507939</v>
      </c>
      <c r="P176" s="104">
        <f>VLOOKUP($B176,'Part 3 NNDR3'!$A$6:$FY$331,P$4,FALSE)</f>
        <v>0</v>
      </c>
      <c r="Q176" s="104">
        <f>VLOOKUP($B176,'Part 3 NNDR3'!$A$6:$FY$331,Q$4,FALSE)</f>
        <v>1507939</v>
      </c>
      <c r="R176" s="104">
        <f>VLOOKUP($B176,'Part 3 NNDR3'!$A$6:$FY$331,R$4,FALSE)</f>
        <v>1507939</v>
      </c>
      <c r="S176" s="104">
        <f>VLOOKUP($B176,'Part 3 NNDR3'!$A$6:$FY$331,S$4,FALSE)</f>
        <v>0</v>
      </c>
      <c r="T176" s="104">
        <f>VLOOKUP($B176,'Part 3 NNDR3'!$A$6:$FY$331,T$4,FALSE)</f>
        <v>1507939</v>
      </c>
      <c r="U176" s="104">
        <f>VLOOKUP($B176,'Part 3 NNDR3'!$A$6:$FY$331,U$4,FALSE)</f>
        <v>-3644879</v>
      </c>
      <c r="V176" s="104">
        <f>VLOOKUP($B176,'Part 3 NNDR3'!$A$6:$FY$331,V$4,FALSE)</f>
        <v>0</v>
      </c>
      <c r="W176" s="104">
        <f>VLOOKUP($B176,'Part 3 NNDR3'!$A$6:$FY$331,W$4,FALSE)</f>
        <v>-3644879</v>
      </c>
      <c r="X176" s="104">
        <f>VLOOKUP($B176,'Part 3 NNDR3'!$A$6:$FY$331,X$4,FALSE)</f>
        <v>-18179</v>
      </c>
      <c r="Y176" s="104">
        <f>VLOOKUP($B176,'Part 3 NNDR3'!$A$6:$FY$331,Y$4,FALSE)</f>
        <v>0</v>
      </c>
      <c r="Z176" s="104">
        <f>VLOOKUP($B176,'Part 3 NNDR3'!$A$6:$FY$331,Z$4,FALSE)</f>
        <v>-18179</v>
      </c>
      <c r="AA176" s="104">
        <f>VLOOKUP($B176,'Part 3 NNDR3'!$A$6:$FY$331,AA$4,FALSE)</f>
        <v>-137019</v>
      </c>
      <c r="AB176" s="104">
        <f>VLOOKUP($B176,'Part 3 NNDR3'!$A$6:$FY$331,AB$4,FALSE)</f>
        <v>0</v>
      </c>
      <c r="AC176" s="104">
        <f>VLOOKUP($B176,'Part 3 NNDR3'!$A$6:$FY$331,AC$4,FALSE)</f>
        <v>-137019</v>
      </c>
      <c r="AD176" s="104">
        <f>VLOOKUP($B176,'Part 3 NNDR3'!$A$6:$FY$331,AD$4,FALSE)</f>
        <v>0</v>
      </c>
      <c r="AE176" s="104">
        <f>VLOOKUP($B176,'Part 3 NNDR3'!$A$6:$FY$331,AE$4,FALSE)</f>
        <v>0</v>
      </c>
      <c r="AF176" s="104">
        <f>VLOOKUP($B176,'Part 3 NNDR3'!$A$6:$FY$331,AF$4,FALSE)</f>
        <v>0</v>
      </c>
      <c r="AG176" s="104">
        <f>VLOOKUP($B176,'Part 3 NNDR3'!$A$6:$FY$331,AG$4,FALSE)</f>
        <v>-1914</v>
      </c>
      <c r="AH176" s="104">
        <f>VLOOKUP($B176,'Part 3 NNDR3'!$A$6:$FY$331,AH$4,FALSE)</f>
        <v>0</v>
      </c>
      <c r="AI176" s="104">
        <f>VLOOKUP($B176,'Part 3 NNDR3'!$A$6:$FY$331,AI$4,FALSE)</f>
        <v>-1914</v>
      </c>
      <c r="AJ176" s="104">
        <f>VLOOKUP($B176,'Part 3 NNDR3'!$A$6:$FY$331,AJ$4,FALSE)</f>
        <v>4445787</v>
      </c>
      <c r="AK176" s="104">
        <f>VLOOKUP($B176,'Part 3 NNDR3'!$A$6:$FY$331,AK$4,FALSE)</f>
        <v>0</v>
      </c>
      <c r="AL176" s="104">
        <f>VLOOKUP($B176,'Part 3 NNDR3'!$A$6:$FY$331,AL$4,FALSE)</f>
        <v>4445787</v>
      </c>
      <c r="AM176" s="104">
        <f>VLOOKUP($B176,'Part 3 NNDR3'!$A$6:$FY$331,AM$4,FALSE)</f>
        <v>116439</v>
      </c>
      <c r="AN176" s="104">
        <f>VLOOKUP($B176,'Part 3 NNDR3'!$A$6:$FY$331,AN$4,FALSE)</f>
        <v>0</v>
      </c>
      <c r="AO176" s="104">
        <f>VLOOKUP($B176,'Part 3 NNDR3'!$A$6:$FY$331,AO$4,FALSE)</f>
        <v>116439</v>
      </c>
      <c r="AP176" s="104">
        <f>VLOOKUP($B176,'Part 3 NNDR3'!$A$6:$FY$331,AP$4,FALSE)</f>
        <v>-8324794</v>
      </c>
      <c r="AQ176" s="104">
        <f>VLOOKUP($B176,'Part 3 NNDR3'!$A$6:$FY$331,AQ$4,FALSE)</f>
        <v>0</v>
      </c>
      <c r="AR176" s="104">
        <f>VLOOKUP($B176,'Part 3 NNDR3'!$A$6:$FY$331,AR$4,FALSE)</f>
        <v>-8324794</v>
      </c>
      <c r="AS176" s="104">
        <f>VLOOKUP($B176,'Part 3 NNDR3'!$A$6:$FY$331,AS$4,FALSE)</f>
        <v>-301875</v>
      </c>
      <c r="AT176" s="104">
        <f>VLOOKUP($B176,'Part 3 NNDR3'!$A$6:$FY$331,AT$4,FALSE)</f>
        <v>0</v>
      </c>
      <c r="AU176" s="104">
        <f>VLOOKUP($B176,'Part 3 NNDR3'!$A$6:$FY$331,AU$4,FALSE)</f>
        <v>-301875</v>
      </c>
      <c r="AV176" s="104">
        <f>VLOOKUP($B176,'Part 3 NNDR3'!$A$6:$FY$331,AV$4,FALSE)</f>
        <v>-58771</v>
      </c>
      <c r="AW176" s="104">
        <f>VLOOKUP($B176,'Part 3 NNDR3'!$A$6:$FY$331,AW$4,FALSE)</f>
        <v>0</v>
      </c>
      <c r="AX176" s="104">
        <f>VLOOKUP($B176,'Part 3 NNDR3'!$A$6:$FY$331,AX$4,FALSE)</f>
        <v>-58771</v>
      </c>
      <c r="AY176" s="104">
        <f>VLOOKUP($B176,'Part 3 NNDR3'!$A$6:$FY$331,AY$4,FALSE)</f>
        <v>33</v>
      </c>
      <c r="AZ176" s="104">
        <f>VLOOKUP($B176,'Part 3 NNDR3'!$A$6:$FY$331,AZ$4,FALSE)</f>
        <v>0</v>
      </c>
      <c r="BA176" s="104">
        <f>VLOOKUP($B176,'Part 3 NNDR3'!$A$6:$FY$331,BA$4,FALSE)</f>
        <v>33</v>
      </c>
      <c r="BB176" s="104">
        <f>VLOOKUP($B176,'Part 3 NNDR3'!$A$6:$FY$331,BB$4,FALSE)</f>
        <v>-13108</v>
      </c>
      <c r="BC176" s="104">
        <f>VLOOKUP($B176,'Part 3 NNDR3'!$A$6:$FY$331,BC$4,FALSE)</f>
        <v>0</v>
      </c>
      <c r="BD176" s="104">
        <f>VLOOKUP($B176,'Part 3 NNDR3'!$A$6:$FY$331,BD$4,FALSE)</f>
        <v>-13108</v>
      </c>
      <c r="BE176" s="104">
        <f>VLOOKUP($B176,'Part 3 NNDR3'!$A$6:$FY$331,BE$4,FALSE)</f>
        <v>0</v>
      </c>
      <c r="BF176" s="104">
        <f>VLOOKUP($B176,'Part 3 NNDR3'!$A$6:$FY$331,BF$4,FALSE)</f>
        <v>0</v>
      </c>
      <c r="BG176" s="104">
        <f>VLOOKUP($B176,'Part 3 NNDR3'!$A$6:$FY$331,BG$4,FALSE)</f>
        <v>0</v>
      </c>
      <c r="BH176" s="104">
        <f>VLOOKUP($B176,'Part 3 NNDR3'!$A$6:$FY$331,BH$4,FALSE)</f>
        <v>-7918187</v>
      </c>
      <c r="BI176" s="104">
        <f>VLOOKUP($B176,'Part 3 NNDR3'!$A$6:$FY$331,BI$4,FALSE)</f>
        <v>0</v>
      </c>
      <c r="BJ176" s="104">
        <f>VLOOKUP($B176,'Part 3 NNDR3'!$A$6:$FY$331,BJ$4,FALSE)</f>
        <v>-7918187</v>
      </c>
      <c r="BK176" s="104">
        <f>VLOOKUP($B176,'Part 3 NNDR3'!$A$6:$FY$331,BK$4,FALSE)</f>
        <v>-38597</v>
      </c>
      <c r="BL176" s="104">
        <f>VLOOKUP($B176,'Part 3 NNDR3'!$A$6:$FY$331,BL$4,FALSE)</f>
        <v>0</v>
      </c>
      <c r="BM176" s="104">
        <f>VLOOKUP($B176,'Part 3 NNDR3'!$A$6:$FY$331,BM$4,FALSE)</f>
        <v>-38597</v>
      </c>
      <c r="BN176" s="104">
        <f>VLOOKUP($B176,'Part 3 NNDR3'!$A$6:$FY$331,BN$4,FALSE)</f>
        <v>11981</v>
      </c>
      <c r="BO176" s="104">
        <f>VLOOKUP($B176,'Part 3 NNDR3'!$A$6:$FY$331,BO$4,FALSE)</f>
        <v>0</v>
      </c>
      <c r="BP176" s="104">
        <f>VLOOKUP($B176,'Part 3 NNDR3'!$A$6:$FY$331,BP$4,FALSE)</f>
        <v>11981</v>
      </c>
      <c r="BQ176" s="104">
        <f>VLOOKUP($B176,'Part 3 NNDR3'!$A$6:$FY$331,BQ$4,FALSE)</f>
        <v>-5326108</v>
      </c>
      <c r="BR176" s="104">
        <f>VLOOKUP($B176,'Part 3 NNDR3'!$A$6:$FY$331,BR$4,FALSE)</f>
        <v>0</v>
      </c>
      <c r="BS176" s="104">
        <f>VLOOKUP($B176,'Part 3 NNDR3'!$A$6:$FY$331,BS$4,FALSE)</f>
        <v>-5326108</v>
      </c>
      <c r="BT176" s="104">
        <f>VLOOKUP($B176,'Part 3 NNDR3'!$A$6:$FY$331,BT$4,FALSE)</f>
        <v>-333508</v>
      </c>
      <c r="BU176" s="104">
        <f>VLOOKUP($B176,'Part 3 NNDR3'!$A$6:$FY$331,BU$4,FALSE)</f>
        <v>0</v>
      </c>
      <c r="BV176" s="104">
        <f>VLOOKUP($B176,'Part 3 NNDR3'!$A$6:$FY$331,BV$4,FALSE)</f>
        <v>-333508</v>
      </c>
      <c r="BW176" s="104">
        <f>VLOOKUP($B176,'Part 3 NNDR3'!$A$6:$FY$331,BW$4,FALSE)</f>
        <v>-5686232</v>
      </c>
      <c r="BX176" s="104">
        <f>VLOOKUP($B176,'Part 3 NNDR3'!$A$6:$FY$331,BX$4,FALSE)</f>
        <v>0</v>
      </c>
      <c r="BY176" s="104">
        <f>VLOOKUP($B176,'Part 3 NNDR3'!$A$6:$FY$331,BY$4,FALSE)</f>
        <v>-5686232</v>
      </c>
      <c r="BZ176" s="104">
        <f>VLOOKUP($B176,'Part 3 NNDR3'!$A$6:$FY$331,BZ$4,FALSE)</f>
        <v>-375207</v>
      </c>
      <c r="CA176" s="104">
        <f>VLOOKUP($B176,'Part 3 NNDR3'!$A$6:$FY$331,CA$4,FALSE)</f>
        <v>0</v>
      </c>
      <c r="CB176" s="104">
        <f>VLOOKUP($B176,'Part 3 NNDR3'!$A$6:$FY$331,CB$4,FALSE)</f>
        <v>-375207</v>
      </c>
      <c r="CC176" s="104">
        <f>VLOOKUP($B176,'Part 3 NNDR3'!$A$6:$FY$331,CC$4,FALSE)</f>
        <v>-4549</v>
      </c>
      <c r="CD176" s="104">
        <f>VLOOKUP($B176,'Part 3 NNDR3'!$A$6:$FY$331,CD$4,FALSE)</f>
        <v>0</v>
      </c>
      <c r="CE176" s="104">
        <f>VLOOKUP($B176,'Part 3 NNDR3'!$A$6:$FY$331,CE$4,FALSE)</f>
        <v>-4549</v>
      </c>
      <c r="CF176" s="104">
        <f>VLOOKUP($B176,'Part 3 NNDR3'!$A$6:$FY$331,CF$4,FALSE)</f>
        <v>-31266</v>
      </c>
      <c r="CG176" s="104">
        <f>VLOOKUP($B176,'Part 3 NNDR3'!$A$6:$FY$331,CG$4,FALSE)</f>
        <v>0</v>
      </c>
      <c r="CH176" s="104">
        <f>VLOOKUP($B176,'Part 3 NNDR3'!$A$6:$FY$331,CH$4,FALSE)</f>
        <v>-31266</v>
      </c>
      <c r="CI176" s="104">
        <f>VLOOKUP($B176,'Part 3 NNDR3'!$A$6:$FY$331,CI$4,FALSE)</f>
        <v>-64715</v>
      </c>
      <c r="CJ176" s="104">
        <f>VLOOKUP($B176,'Part 3 NNDR3'!$A$6:$FY$331,CJ$4,FALSE)</f>
        <v>0</v>
      </c>
      <c r="CK176" s="104">
        <f>VLOOKUP($B176,'Part 3 NNDR3'!$A$6:$FY$331,CK$4,FALSE)</f>
        <v>-64715</v>
      </c>
      <c r="CL176" s="104">
        <f>VLOOKUP($B176,'Part 3 NNDR3'!$A$6:$FY$331,CL$4,FALSE)</f>
        <v>-14701</v>
      </c>
      <c r="CM176" s="104">
        <f>VLOOKUP($B176,'Part 3 NNDR3'!$A$6:$FY$331,CM$4,FALSE)</f>
        <v>0</v>
      </c>
      <c r="CN176" s="104">
        <f>VLOOKUP($B176,'Part 3 NNDR3'!$A$6:$FY$331,CN$4,FALSE)</f>
        <v>-14701</v>
      </c>
      <c r="CO176" s="104">
        <f>VLOOKUP($B176,'Part 3 NNDR3'!$A$6:$FY$331,CO$4,FALSE)</f>
        <v>0</v>
      </c>
      <c r="CP176" s="104">
        <f>VLOOKUP($B176,'Part 3 NNDR3'!$A$6:$FY$331,CP$4,FALSE)</f>
        <v>0</v>
      </c>
      <c r="CQ176" s="104">
        <f>VLOOKUP($B176,'Part 3 NNDR3'!$A$6:$FY$331,CQ$4,FALSE)</f>
        <v>0</v>
      </c>
      <c r="CR176" s="104">
        <f>VLOOKUP($B176,'Part 3 NNDR3'!$A$6:$FY$331,CR$4,FALSE)</f>
        <v>0</v>
      </c>
      <c r="CS176" s="104">
        <f>VLOOKUP($B176,'Part 3 NNDR3'!$A$6:$FY$331,CS$4,FALSE)</f>
        <v>0</v>
      </c>
      <c r="CT176" s="104">
        <f>VLOOKUP($B176,'Part 3 NNDR3'!$A$6:$FY$331,CT$4,FALSE)</f>
        <v>0</v>
      </c>
      <c r="CU176" s="104">
        <f>VLOOKUP($B176,'Part 3 NNDR3'!$A$6:$FY$331,CU$4,FALSE)</f>
        <v>0</v>
      </c>
      <c r="CV176" s="104">
        <f>VLOOKUP($B176,'Part 3 NNDR3'!$A$6:$FY$331,CV$4,FALSE)</f>
        <v>0</v>
      </c>
      <c r="CW176" s="104">
        <f>VLOOKUP($B176,'Part 3 NNDR3'!$A$6:$FY$331,CW$4,FALSE)</f>
        <v>0</v>
      </c>
      <c r="CX176" s="104">
        <f>VLOOKUP($B176,'Part 3 NNDR3'!$A$6:$FY$331,CX$4,FALSE)</f>
        <v>0</v>
      </c>
      <c r="CY176" s="104">
        <f>VLOOKUP($B176,'Part 3 NNDR3'!$A$6:$FY$331,CY$4,FALSE)</f>
        <v>0</v>
      </c>
      <c r="CZ176" s="104">
        <f>VLOOKUP($B176,'Part 3 NNDR3'!$A$6:$FY$331,CZ$4,FALSE)</f>
        <v>0</v>
      </c>
      <c r="DA176" s="104">
        <f>VLOOKUP($B176,'Part 3 NNDR3'!$A$6:$FY$331,DA$4,FALSE)</f>
        <v>0</v>
      </c>
      <c r="DB176" s="104">
        <f>VLOOKUP($B176,'Part 3 NNDR3'!$A$6:$FY$331,DB$4,FALSE)</f>
        <v>0</v>
      </c>
      <c r="DC176" s="104">
        <f>VLOOKUP($B176,'Part 3 NNDR3'!$A$6:$FY$331,DC$4,FALSE)</f>
        <v>0</v>
      </c>
      <c r="DD176" s="104">
        <f>VLOOKUP($B176,'Part 3 NNDR3'!$A$6:$FY$331,DD$4,FALSE)</f>
        <v>-253215</v>
      </c>
      <c r="DE176" s="104">
        <f>VLOOKUP($B176,'Part 3 NNDR3'!$A$6:$FY$331,DE$4,FALSE)</f>
        <v>0</v>
      </c>
      <c r="DF176" s="104">
        <f>VLOOKUP($B176,'Part 3 NNDR3'!$A$6:$FY$331,DF$4,FALSE)</f>
        <v>-253215</v>
      </c>
      <c r="DG176" s="104">
        <f>VLOOKUP($B176,'Part 3 NNDR3'!$A$6:$FY$331,DG$4,FALSE)</f>
        <v>0</v>
      </c>
      <c r="DH176" s="104">
        <f>VLOOKUP($B176,'Part 3 NNDR3'!$A$6:$FY$331,DH$4,FALSE)</f>
        <v>0</v>
      </c>
      <c r="DI176" s="104">
        <f>VLOOKUP($B176,'Part 3 NNDR3'!$A$6:$FY$331,DI$4,FALSE)</f>
        <v>0</v>
      </c>
      <c r="DJ176" s="104">
        <f>VLOOKUP($B176,'Part 3 NNDR3'!$A$6:$FY$331,DJ$4,FALSE)</f>
        <v>0</v>
      </c>
      <c r="DK176" s="104">
        <f>VLOOKUP($B176,'Part 3 NNDR3'!$A$6:$FY$331,DK$4,FALSE)</f>
        <v>0</v>
      </c>
      <c r="DL176" s="104">
        <f>VLOOKUP($B176,'Part 3 NNDR3'!$A$6:$FY$331,DL$4,FALSE)</f>
        <v>-743653</v>
      </c>
      <c r="DM176" s="104">
        <f>VLOOKUP($B176,'Part 3 NNDR3'!$A$6:$FY$331,DM$4,FALSE)</f>
        <v>0</v>
      </c>
      <c r="DN176" s="104">
        <f>VLOOKUP($B176,'Part 3 NNDR3'!$A$6:$FY$331,DN$4,FALSE)</f>
        <v>-743653</v>
      </c>
      <c r="DO176" s="104">
        <f>VLOOKUP($B176,'Part 3 NNDR3'!$A$6:$FY$331,DO$4,FALSE)</f>
        <v>0</v>
      </c>
      <c r="DP176" s="104">
        <f>VLOOKUP($B176,'Part 3 NNDR3'!$A$6:$FY$331,DP$4,FALSE)</f>
        <v>0</v>
      </c>
      <c r="DQ176" s="104">
        <f>VLOOKUP($B176,'Part 3 NNDR3'!$A$6:$FY$331,DQ$4,FALSE)</f>
        <v>0</v>
      </c>
      <c r="DR176" s="104">
        <f>VLOOKUP($B176,'Part 3 NNDR3'!$A$6:$FY$331,DR$4,FALSE)</f>
        <v>0</v>
      </c>
      <c r="DS176" s="104">
        <f>VLOOKUP($B176,'Part 3 NNDR3'!$A$6:$FY$331,DS$4,FALSE)</f>
        <v>0</v>
      </c>
      <c r="DT176" s="104">
        <f>VLOOKUP($B176,'Part 3 NNDR3'!$A$6:$FY$331,DT$4,FALSE)</f>
        <v>0</v>
      </c>
      <c r="DU176" s="104">
        <f>VLOOKUP($B176,'Part 3 NNDR3'!$A$6:$FY$331,DU$4,FALSE)</f>
        <v>-37473</v>
      </c>
      <c r="DV176" s="104">
        <f>VLOOKUP($B176,'Part 3 NNDR3'!$A$6:$FY$331,DV$4,FALSE)</f>
        <v>0</v>
      </c>
      <c r="DW176" s="104">
        <f>VLOOKUP($B176,'Part 3 NNDR3'!$A$6:$FY$331,DW$4,FALSE)</f>
        <v>-37473</v>
      </c>
      <c r="DX176" s="104">
        <f>VLOOKUP($B176,'Part 3 NNDR3'!$A$6:$FY$331,DX$4,FALSE)</f>
        <v>0</v>
      </c>
      <c r="DY176" s="104">
        <f>VLOOKUP($B176,'Part 3 NNDR3'!$A$6:$FY$331,DY$4,FALSE)</f>
        <v>0</v>
      </c>
      <c r="DZ176" s="104">
        <f>VLOOKUP($B176,'Part 3 NNDR3'!$A$6:$FY$331,DZ$4,FALSE)</f>
        <v>0</v>
      </c>
      <c r="EA176" s="104">
        <f>VLOOKUP($B176,'Part 3 NNDR3'!$A$6:$FY$331,EA$4,FALSE)</f>
        <v>-1045689</v>
      </c>
      <c r="EB176" s="104">
        <f>VLOOKUP($B176,'Part 3 NNDR3'!$A$6:$FY$331,EB$4,FALSE)</f>
        <v>0</v>
      </c>
      <c r="EC176" s="104">
        <f>VLOOKUP($B176,'Part 3 NNDR3'!$A$6:$FY$331,EC$4,FALSE)</f>
        <v>-1045689</v>
      </c>
      <c r="ED176" s="104">
        <f>VLOOKUP($B176,'Part 3 NNDR3'!$A$6:$FY$331,ED$4,FALSE)</f>
        <v>-21801</v>
      </c>
      <c r="EE176" s="104">
        <f>VLOOKUP($B176,'Part 3 NNDR3'!$A$6:$FY$331,EE$4,FALSE)</f>
        <v>0</v>
      </c>
      <c r="EF176" s="104">
        <f>VLOOKUP($B176,'Part 3 NNDR3'!$A$6:$FY$331,EF$4,FALSE)</f>
        <v>-21801</v>
      </c>
      <c r="EG176" s="104">
        <f>VLOOKUP($B176,'Part 3 NNDR3'!$A$6:$FY$331,EG$4,FALSE)</f>
        <v>0</v>
      </c>
      <c r="EH176" s="104">
        <f>VLOOKUP($B176,'Part 3 NNDR3'!$A$6:$FY$331,EH$4,FALSE)</f>
        <v>0</v>
      </c>
      <c r="EI176" s="104">
        <f>VLOOKUP($B176,'Part 3 NNDR3'!$A$6:$FY$331,EI$4,FALSE)</f>
        <v>0</v>
      </c>
      <c r="EJ176" s="104">
        <f>VLOOKUP($B176,'Part 3 NNDR3'!$A$6:$FY$331,EJ$4,FALSE)</f>
        <v>0</v>
      </c>
      <c r="EK176" s="104">
        <f>VLOOKUP($B176,'Part 3 NNDR3'!$A$6:$FY$331,EK$4,FALSE)</f>
        <v>0</v>
      </c>
      <c r="EL176" s="104">
        <f>VLOOKUP($B176,'Part 3 NNDR3'!$A$6:$FY$331,EL$4,FALSE)</f>
        <v>0</v>
      </c>
      <c r="EM176" s="104">
        <f>VLOOKUP($B176,'Part 3 NNDR3'!$A$6:$FY$331,EM$4,FALSE)</f>
        <v>0</v>
      </c>
      <c r="EN176" s="104">
        <f>VLOOKUP($B176,'Part 3 NNDR3'!$A$6:$FY$331,EN$4,FALSE)</f>
        <v>0</v>
      </c>
      <c r="EO176" s="104">
        <f>VLOOKUP($B176,'Part 3 NNDR3'!$A$6:$FY$331,EO$4,FALSE)</f>
        <v>0</v>
      </c>
      <c r="EP176" s="104">
        <f>VLOOKUP($B176,'Part 3 NNDR3'!$A$6:$FY$331,EP$4,FALSE)</f>
        <v>-1104963</v>
      </c>
      <c r="EQ176" s="104">
        <f>VLOOKUP($B176,'Part 3 NNDR3'!$A$6:$FY$331,EQ$4,FALSE)</f>
        <v>0</v>
      </c>
      <c r="ER176" s="104">
        <f>VLOOKUP($B176,'Part 3 NNDR3'!$A$6:$FY$331,ER$4,FALSE)</f>
        <v>-1104963</v>
      </c>
      <c r="ES176" s="104">
        <f>VLOOKUP($B176,'Part 3 NNDR3'!$A$6:$FY$331,ES$4,FALSE)</f>
        <v>0</v>
      </c>
      <c r="ET176" s="104">
        <f>VLOOKUP($B176,'Part 3 NNDR3'!$A$6:$FY$331,ET$4,FALSE)</f>
        <v>0</v>
      </c>
      <c r="EU176" s="104">
        <f>VLOOKUP($B176,'Part 3 NNDR3'!$A$6:$FY$331,EU$4,FALSE)</f>
        <v>0</v>
      </c>
      <c r="EV176" s="104">
        <f>VLOOKUP($B176,'Part 3 NNDR3'!$A$6:$FY$331,EV$4,FALSE)</f>
        <v>0</v>
      </c>
      <c r="EW176" s="104">
        <f>VLOOKUP($B176,'Part 3 NNDR3'!$A$6:$FY$331,EW$4,FALSE)</f>
        <v>0</v>
      </c>
      <c r="EX176" s="104">
        <f>VLOOKUP($B176,'Part 3 NNDR3'!$A$6:$FY$331,EX$4,FALSE)</f>
        <v>0</v>
      </c>
      <c r="EY176" s="104">
        <f>VLOOKUP($B176,'Part 3 NNDR3'!$A$6:$FY$331,EY$4,FALSE)</f>
        <v>0</v>
      </c>
      <c r="EZ176" s="104">
        <f>VLOOKUP($B176,'Part 3 NNDR3'!$A$6:$FY$331,EZ$4,FALSE)</f>
        <v>0</v>
      </c>
      <c r="FA176" s="104">
        <f>VLOOKUP($B176,'Part 3 NNDR3'!$A$6:$FY$331,FA$4,FALSE)</f>
        <v>0</v>
      </c>
      <c r="FB176" s="104">
        <f>VLOOKUP($B176,'Part 3 NNDR3'!$A$6:$FY$331,FB$4,FALSE)</f>
        <v>174691760</v>
      </c>
      <c r="FC176" s="104">
        <f>VLOOKUP($B176,'Part 3 NNDR3'!$A$6:$FY$331,FC$4,FALSE)</f>
        <v>0</v>
      </c>
      <c r="FD176" s="104">
        <f>VLOOKUP($B176,'Part 3 NNDR3'!$A$6:$FY$331,FD$4,FALSE)</f>
        <v>174691760</v>
      </c>
      <c r="FE176" s="104">
        <f>VLOOKUP($B176,'Part 3 NNDR3'!$A$6:$FY$331,FE$4,FALSE)</f>
        <v>1507939</v>
      </c>
      <c r="FF176" s="104">
        <f>VLOOKUP($B176,'Part 3 NNDR3'!$A$6:$FY$331,FF$4,FALSE)</f>
        <v>0</v>
      </c>
      <c r="FG176" s="104">
        <f>VLOOKUP($B176,'Part 3 NNDR3'!$A$6:$FY$331,FG$4,FALSE)</f>
        <v>1507939</v>
      </c>
      <c r="FH176" s="104">
        <f>VLOOKUP($B176,'Part 3 NNDR3'!$A$6:$FY$331,FH$4,FALSE)</f>
        <v>-7918187</v>
      </c>
      <c r="FI176" s="104">
        <f>VLOOKUP($B176,'Part 3 NNDR3'!$A$6:$FY$331,FI$4,FALSE)</f>
        <v>0</v>
      </c>
      <c r="FJ176" s="104">
        <f>VLOOKUP($B176,'Part 3 NNDR3'!$A$6:$FY$331,FJ$4,FALSE)</f>
        <v>-7918187</v>
      </c>
      <c r="FK176" s="104">
        <f>VLOOKUP($B176,'Part 3 NNDR3'!$A$6:$FY$331,FK$4,FALSE)</f>
        <v>-5686232</v>
      </c>
      <c r="FL176" s="104">
        <f>VLOOKUP($B176,'Part 3 NNDR3'!$A$6:$FY$331,FL$4,FALSE)</f>
        <v>0</v>
      </c>
      <c r="FM176" s="104">
        <f>VLOOKUP($B176,'Part 3 NNDR3'!$A$6:$FY$331,FM$4,FALSE)</f>
        <v>-5686232</v>
      </c>
      <c r="FN176" s="104">
        <f>VLOOKUP($B176,'Part 3 NNDR3'!$A$6:$FY$331,FN$4,FALSE)</f>
        <v>-743653</v>
      </c>
      <c r="FO176" s="104">
        <f>VLOOKUP($B176,'Part 3 NNDR3'!$A$6:$FY$331,FO$4,FALSE)</f>
        <v>0</v>
      </c>
      <c r="FP176" s="104">
        <f>VLOOKUP($B176,'Part 3 NNDR3'!$A$6:$FY$331,FP$4,FALSE)</f>
        <v>-743653</v>
      </c>
      <c r="FQ176" s="104">
        <f>VLOOKUP($B176,'Part 3 NNDR3'!$A$6:$FY$331,FQ$4,FALSE)</f>
        <v>-1104963</v>
      </c>
      <c r="FR176" s="104">
        <f>VLOOKUP($B176,'Part 3 NNDR3'!$A$6:$FY$331,FR$4,FALSE)</f>
        <v>0</v>
      </c>
      <c r="FS176" s="104">
        <f>VLOOKUP($B176,'Part 3 NNDR3'!$A$6:$FY$331,FS$4,FALSE)</f>
        <v>-1104963</v>
      </c>
      <c r="FT176" s="104">
        <f>VLOOKUP($B176,'Part 3 NNDR3'!$A$6:$FY$331,FT$4,FALSE)</f>
        <v>0</v>
      </c>
      <c r="FU176" s="104">
        <f>VLOOKUP($B176,'Part 3 NNDR3'!$A$6:$FY$331,FU$4,FALSE)</f>
        <v>0</v>
      </c>
      <c r="FV176" s="104">
        <f>VLOOKUP($B176,'Part 3 NNDR3'!$A$6:$FY$331,FV$4,FALSE)</f>
        <v>0</v>
      </c>
      <c r="FW176" s="104">
        <f>VLOOKUP($B176,'Part 3 NNDR3'!$A$6:$FY$331,FW$4,FALSE)</f>
        <v>-13945096</v>
      </c>
      <c r="FX176" s="104">
        <f>VLOOKUP($B176,'Part 3 NNDR3'!$A$6:$FY$331,FX$4,FALSE)</f>
        <v>0</v>
      </c>
      <c r="FY176" s="104">
        <f>VLOOKUP($B176,'Part 3 NNDR3'!$A$6:$FY$331,FY$4,FALSE)</f>
        <v>-13945096</v>
      </c>
      <c r="FZ176" s="104">
        <f>VLOOKUP($B176,'Part 3 NNDR3'!$A$6:$FY$331,FZ$4,FALSE)</f>
        <v>160746664</v>
      </c>
      <c r="GA176" s="104">
        <f>VLOOKUP($B176,'Part 3 NNDR3'!$A$6:$FY$331,GA$4,FALSE)</f>
        <v>0</v>
      </c>
      <c r="GB176" s="104">
        <f>VLOOKUP($B176,'Part 3 NNDR3'!$A$6:$FY$331,GB$4,FALSE)</f>
        <v>160746664</v>
      </c>
      <c r="GC176" s="105" t="str">
        <f>VLOOKUP($B176,'Data (Updated)'!$C$4:$E$329,2,FALSE)</f>
        <v>NA</v>
      </c>
      <c r="GD176" s="106" t="str">
        <f>VLOOKUP($B176,'Data (Updated)'!$C$4:$E$329,3,FALSE)</f>
        <v>E6104</v>
      </c>
    </row>
    <row r="177" spans="1:186" ht="12.75" x14ac:dyDescent="0.2">
      <c r="A177" s="75">
        <v>172</v>
      </c>
      <c r="B177" s="100" t="s">
        <v>448</v>
      </c>
      <c r="C177" s="101" t="s">
        <v>941</v>
      </c>
      <c r="D177" s="102" t="s">
        <v>942</v>
      </c>
      <c r="E177" s="103" t="s">
        <v>447</v>
      </c>
      <c r="F177" s="104">
        <f>VLOOKUP($B177,'Part 3 NNDR3'!$A$6:$FY$331,F$4,FALSE)</f>
        <v>0</v>
      </c>
      <c r="G177" s="104">
        <f>VLOOKUP($B177,'Part 3 NNDR3'!$A$6:$FY$331,G$4,FALSE)</f>
        <v>0</v>
      </c>
      <c r="H177" s="104">
        <f>VLOOKUP($B177,'Part 3 NNDR3'!$A$6:$FY$331,H$4,FALSE)</f>
        <v>0</v>
      </c>
      <c r="I177" s="104">
        <f>VLOOKUP($B177,'Part 3 NNDR3'!$A$6:$FY$331,I$4,FALSE)</f>
        <v>25912</v>
      </c>
      <c r="J177" s="104">
        <f>VLOOKUP($B177,'Part 3 NNDR3'!$A$6:$FY$331,J$4,FALSE)</f>
        <v>0</v>
      </c>
      <c r="K177" s="104">
        <f>VLOOKUP($B177,'Part 3 NNDR3'!$A$6:$FY$331,K$4,FALSE)</f>
        <v>25912</v>
      </c>
      <c r="L177" s="104">
        <f>VLOOKUP($B177,'Part 3 NNDR3'!$A$6:$FY$331,L$4,FALSE)</f>
        <v>0</v>
      </c>
      <c r="M177" s="104">
        <f>VLOOKUP($B177,'Part 3 NNDR3'!$A$6:$FY$331,M$4,FALSE)</f>
        <v>0</v>
      </c>
      <c r="N177" s="104">
        <f>VLOOKUP($B177,'Part 3 NNDR3'!$A$6:$FY$331,N$4,FALSE)</f>
        <v>0</v>
      </c>
      <c r="O177" s="104">
        <f>VLOOKUP($B177,'Part 3 NNDR3'!$A$6:$FY$331,O$4,FALSE)</f>
        <v>-2922</v>
      </c>
      <c r="P177" s="104">
        <f>VLOOKUP($B177,'Part 3 NNDR3'!$A$6:$FY$331,P$4,FALSE)</f>
        <v>0</v>
      </c>
      <c r="Q177" s="104">
        <f>VLOOKUP($B177,'Part 3 NNDR3'!$A$6:$FY$331,Q$4,FALSE)</f>
        <v>-2922</v>
      </c>
      <c r="R177" s="104">
        <f>VLOOKUP($B177,'Part 3 NNDR3'!$A$6:$FY$331,R$4,FALSE)</f>
        <v>22990</v>
      </c>
      <c r="S177" s="104">
        <f>VLOOKUP($B177,'Part 3 NNDR3'!$A$6:$FY$331,S$4,FALSE)</f>
        <v>0</v>
      </c>
      <c r="T177" s="104">
        <f>VLOOKUP($B177,'Part 3 NNDR3'!$A$6:$FY$331,T$4,FALSE)</f>
        <v>22990</v>
      </c>
      <c r="U177" s="104">
        <f>VLOOKUP($B177,'Part 3 NNDR3'!$A$6:$FY$331,U$4,FALSE)</f>
        <v>-1860354</v>
      </c>
      <c r="V177" s="104">
        <f>VLOOKUP($B177,'Part 3 NNDR3'!$A$6:$FY$331,V$4,FALSE)</f>
        <v>0</v>
      </c>
      <c r="W177" s="104">
        <f>VLOOKUP($B177,'Part 3 NNDR3'!$A$6:$FY$331,W$4,FALSE)</f>
        <v>-1860354</v>
      </c>
      <c r="X177" s="104">
        <f>VLOOKUP($B177,'Part 3 NNDR3'!$A$6:$FY$331,X$4,FALSE)</f>
        <v>-13325</v>
      </c>
      <c r="Y177" s="104">
        <f>VLOOKUP($B177,'Part 3 NNDR3'!$A$6:$FY$331,Y$4,FALSE)</f>
        <v>0</v>
      </c>
      <c r="Z177" s="104">
        <f>VLOOKUP($B177,'Part 3 NNDR3'!$A$6:$FY$331,Z$4,FALSE)</f>
        <v>-13325</v>
      </c>
      <c r="AA177" s="104">
        <f>VLOOKUP($B177,'Part 3 NNDR3'!$A$6:$FY$331,AA$4,FALSE)</f>
        <v>-60883</v>
      </c>
      <c r="AB177" s="104">
        <f>VLOOKUP($B177,'Part 3 NNDR3'!$A$6:$FY$331,AB$4,FALSE)</f>
        <v>0</v>
      </c>
      <c r="AC177" s="104">
        <f>VLOOKUP($B177,'Part 3 NNDR3'!$A$6:$FY$331,AC$4,FALSE)</f>
        <v>-60883</v>
      </c>
      <c r="AD177" s="104">
        <f>VLOOKUP($B177,'Part 3 NNDR3'!$A$6:$FY$331,AD$4,FALSE)</f>
        <v>-60126</v>
      </c>
      <c r="AE177" s="104">
        <f>VLOOKUP($B177,'Part 3 NNDR3'!$A$6:$FY$331,AE$4,FALSE)</f>
        <v>0</v>
      </c>
      <c r="AF177" s="104">
        <f>VLOOKUP($B177,'Part 3 NNDR3'!$A$6:$FY$331,AF$4,FALSE)</f>
        <v>-60126</v>
      </c>
      <c r="AG177" s="104">
        <f>VLOOKUP($B177,'Part 3 NNDR3'!$A$6:$FY$331,AG$4,FALSE)</f>
        <v>-757</v>
      </c>
      <c r="AH177" s="104">
        <f>VLOOKUP($B177,'Part 3 NNDR3'!$A$6:$FY$331,AH$4,FALSE)</f>
        <v>0</v>
      </c>
      <c r="AI177" s="104">
        <f>VLOOKUP($B177,'Part 3 NNDR3'!$A$6:$FY$331,AI$4,FALSE)</f>
        <v>-757</v>
      </c>
      <c r="AJ177" s="104">
        <f>VLOOKUP($B177,'Part 3 NNDR3'!$A$6:$FY$331,AJ$4,FALSE)</f>
        <v>1007883</v>
      </c>
      <c r="AK177" s="104">
        <f>VLOOKUP($B177,'Part 3 NNDR3'!$A$6:$FY$331,AK$4,FALSE)</f>
        <v>0</v>
      </c>
      <c r="AL177" s="104">
        <f>VLOOKUP($B177,'Part 3 NNDR3'!$A$6:$FY$331,AL$4,FALSE)</f>
        <v>1007883</v>
      </c>
      <c r="AM177" s="104">
        <f>VLOOKUP($B177,'Part 3 NNDR3'!$A$6:$FY$331,AM$4,FALSE)</f>
        <v>-15458</v>
      </c>
      <c r="AN177" s="104">
        <f>VLOOKUP($B177,'Part 3 NNDR3'!$A$6:$FY$331,AN$4,FALSE)</f>
        <v>0</v>
      </c>
      <c r="AO177" s="104">
        <f>VLOOKUP($B177,'Part 3 NNDR3'!$A$6:$FY$331,AO$4,FALSE)</f>
        <v>-15458</v>
      </c>
      <c r="AP177" s="104">
        <f>VLOOKUP($B177,'Part 3 NNDR3'!$A$6:$FY$331,AP$4,FALSE)</f>
        <v>-2097719</v>
      </c>
      <c r="AQ177" s="104">
        <f>VLOOKUP($B177,'Part 3 NNDR3'!$A$6:$FY$331,AQ$4,FALSE)</f>
        <v>0</v>
      </c>
      <c r="AR177" s="104">
        <f>VLOOKUP($B177,'Part 3 NNDR3'!$A$6:$FY$331,AR$4,FALSE)</f>
        <v>-2097719</v>
      </c>
      <c r="AS177" s="104">
        <f>VLOOKUP($B177,'Part 3 NNDR3'!$A$6:$FY$331,AS$4,FALSE)</f>
        <v>28953</v>
      </c>
      <c r="AT177" s="104">
        <f>VLOOKUP($B177,'Part 3 NNDR3'!$A$6:$FY$331,AT$4,FALSE)</f>
        <v>0</v>
      </c>
      <c r="AU177" s="104">
        <f>VLOOKUP($B177,'Part 3 NNDR3'!$A$6:$FY$331,AU$4,FALSE)</f>
        <v>28953</v>
      </c>
      <c r="AV177" s="104">
        <f>VLOOKUP($B177,'Part 3 NNDR3'!$A$6:$FY$331,AV$4,FALSE)</f>
        <v>-36137</v>
      </c>
      <c r="AW177" s="104">
        <f>VLOOKUP($B177,'Part 3 NNDR3'!$A$6:$FY$331,AW$4,FALSE)</f>
        <v>0</v>
      </c>
      <c r="AX177" s="104">
        <f>VLOOKUP($B177,'Part 3 NNDR3'!$A$6:$FY$331,AX$4,FALSE)</f>
        <v>-36137</v>
      </c>
      <c r="AY177" s="104">
        <f>VLOOKUP($B177,'Part 3 NNDR3'!$A$6:$FY$331,AY$4,FALSE)</f>
        <v>0</v>
      </c>
      <c r="AZ177" s="104">
        <f>VLOOKUP($B177,'Part 3 NNDR3'!$A$6:$FY$331,AZ$4,FALSE)</f>
        <v>0</v>
      </c>
      <c r="BA177" s="104">
        <f>VLOOKUP($B177,'Part 3 NNDR3'!$A$6:$FY$331,BA$4,FALSE)</f>
        <v>0</v>
      </c>
      <c r="BB177" s="104">
        <f>VLOOKUP($B177,'Part 3 NNDR3'!$A$6:$FY$331,BB$4,FALSE)</f>
        <v>-9034</v>
      </c>
      <c r="BC177" s="104">
        <f>VLOOKUP($B177,'Part 3 NNDR3'!$A$6:$FY$331,BC$4,FALSE)</f>
        <v>0</v>
      </c>
      <c r="BD177" s="104">
        <f>VLOOKUP($B177,'Part 3 NNDR3'!$A$6:$FY$331,BD$4,FALSE)</f>
        <v>-9034</v>
      </c>
      <c r="BE177" s="104">
        <f>VLOOKUP($B177,'Part 3 NNDR3'!$A$6:$FY$331,BE$4,FALSE)</f>
        <v>0</v>
      </c>
      <c r="BF177" s="104">
        <f>VLOOKUP($B177,'Part 3 NNDR3'!$A$6:$FY$331,BF$4,FALSE)</f>
        <v>0</v>
      </c>
      <c r="BG177" s="104">
        <f>VLOOKUP($B177,'Part 3 NNDR3'!$A$6:$FY$331,BG$4,FALSE)</f>
        <v>0</v>
      </c>
      <c r="BH177" s="104">
        <f>VLOOKUP($B177,'Part 3 NNDR3'!$A$6:$FY$331,BH$4,FALSE)</f>
        <v>-3042749</v>
      </c>
      <c r="BI177" s="104">
        <f>VLOOKUP($B177,'Part 3 NNDR3'!$A$6:$FY$331,BI$4,FALSE)</f>
        <v>0</v>
      </c>
      <c r="BJ177" s="104">
        <f>VLOOKUP($B177,'Part 3 NNDR3'!$A$6:$FY$331,BJ$4,FALSE)</f>
        <v>-3042749</v>
      </c>
      <c r="BK177" s="104">
        <f>VLOOKUP($B177,'Part 3 NNDR3'!$A$6:$FY$331,BK$4,FALSE)</f>
        <v>-6914</v>
      </c>
      <c r="BL177" s="104">
        <f>VLOOKUP($B177,'Part 3 NNDR3'!$A$6:$FY$331,BL$4,FALSE)</f>
        <v>0</v>
      </c>
      <c r="BM177" s="104">
        <f>VLOOKUP($B177,'Part 3 NNDR3'!$A$6:$FY$331,BM$4,FALSE)</f>
        <v>-6914</v>
      </c>
      <c r="BN177" s="104">
        <f>VLOOKUP($B177,'Part 3 NNDR3'!$A$6:$FY$331,BN$4,FALSE)</f>
        <v>18</v>
      </c>
      <c r="BO177" s="104">
        <f>VLOOKUP($B177,'Part 3 NNDR3'!$A$6:$FY$331,BO$4,FALSE)</f>
        <v>0</v>
      </c>
      <c r="BP177" s="104">
        <f>VLOOKUP($B177,'Part 3 NNDR3'!$A$6:$FY$331,BP$4,FALSE)</f>
        <v>18</v>
      </c>
      <c r="BQ177" s="104">
        <f>VLOOKUP($B177,'Part 3 NNDR3'!$A$6:$FY$331,BQ$4,FALSE)</f>
        <v>-1100038</v>
      </c>
      <c r="BR177" s="104">
        <f>VLOOKUP($B177,'Part 3 NNDR3'!$A$6:$FY$331,BR$4,FALSE)</f>
        <v>0</v>
      </c>
      <c r="BS177" s="104">
        <f>VLOOKUP($B177,'Part 3 NNDR3'!$A$6:$FY$331,BS$4,FALSE)</f>
        <v>-1100038</v>
      </c>
      <c r="BT177" s="104">
        <f>VLOOKUP($B177,'Part 3 NNDR3'!$A$6:$FY$331,BT$4,FALSE)</f>
        <v>-76899</v>
      </c>
      <c r="BU177" s="104">
        <f>VLOOKUP($B177,'Part 3 NNDR3'!$A$6:$FY$331,BU$4,FALSE)</f>
        <v>0</v>
      </c>
      <c r="BV177" s="104">
        <f>VLOOKUP($B177,'Part 3 NNDR3'!$A$6:$FY$331,BV$4,FALSE)</f>
        <v>-76899</v>
      </c>
      <c r="BW177" s="104">
        <f>VLOOKUP($B177,'Part 3 NNDR3'!$A$6:$FY$331,BW$4,FALSE)</f>
        <v>-1183833</v>
      </c>
      <c r="BX177" s="104">
        <f>VLOOKUP($B177,'Part 3 NNDR3'!$A$6:$FY$331,BX$4,FALSE)</f>
        <v>0</v>
      </c>
      <c r="BY177" s="104">
        <f>VLOOKUP($B177,'Part 3 NNDR3'!$A$6:$FY$331,BY$4,FALSE)</f>
        <v>-1183833</v>
      </c>
      <c r="BZ177" s="104">
        <f>VLOOKUP($B177,'Part 3 NNDR3'!$A$6:$FY$331,BZ$4,FALSE)</f>
        <v>-21777</v>
      </c>
      <c r="CA177" s="104">
        <f>VLOOKUP($B177,'Part 3 NNDR3'!$A$6:$FY$331,CA$4,FALSE)</f>
        <v>0</v>
      </c>
      <c r="CB177" s="104">
        <f>VLOOKUP($B177,'Part 3 NNDR3'!$A$6:$FY$331,CB$4,FALSE)</f>
        <v>-21777</v>
      </c>
      <c r="CC177" s="104">
        <f>VLOOKUP($B177,'Part 3 NNDR3'!$A$6:$FY$331,CC$4,FALSE)</f>
        <v>0</v>
      </c>
      <c r="CD177" s="104">
        <f>VLOOKUP($B177,'Part 3 NNDR3'!$A$6:$FY$331,CD$4,FALSE)</f>
        <v>0</v>
      </c>
      <c r="CE177" s="104">
        <f>VLOOKUP($B177,'Part 3 NNDR3'!$A$6:$FY$331,CE$4,FALSE)</f>
        <v>0</v>
      </c>
      <c r="CF177" s="104">
        <f>VLOOKUP($B177,'Part 3 NNDR3'!$A$6:$FY$331,CF$4,FALSE)</f>
        <v>-10393</v>
      </c>
      <c r="CG177" s="104">
        <f>VLOOKUP($B177,'Part 3 NNDR3'!$A$6:$FY$331,CG$4,FALSE)</f>
        <v>0</v>
      </c>
      <c r="CH177" s="104">
        <f>VLOOKUP($B177,'Part 3 NNDR3'!$A$6:$FY$331,CH$4,FALSE)</f>
        <v>-10393</v>
      </c>
      <c r="CI177" s="104">
        <f>VLOOKUP($B177,'Part 3 NNDR3'!$A$6:$FY$331,CI$4,FALSE)</f>
        <v>0</v>
      </c>
      <c r="CJ177" s="104">
        <f>VLOOKUP($B177,'Part 3 NNDR3'!$A$6:$FY$331,CJ$4,FALSE)</f>
        <v>0</v>
      </c>
      <c r="CK177" s="104">
        <f>VLOOKUP($B177,'Part 3 NNDR3'!$A$6:$FY$331,CK$4,FALSE)</f>
        <v>0</v>
      </c>
      <c r="CL177" s="104">
        <f>VLOOKUP($B177,'Part 3 NNDR3'!$A$6:$FY$331,CL$4,FALSE)</f>
        <v>-2464</v>
      </c>
      <c r="CM177" s="104">
        <f>VLOOKUP($B177,'Part 3 NNDR3'!$A$6:$FY$331,CM$4,FALSE)</f>
        <v>0</v>
      </c>
      <c r="CN177" s="104">
        <f>VLOOKUP($B177,'Part 3 NNDR3'!$A$6:$FY$331,CN$4,FALSE)</f>
        <v>-2464</v>
      </c>
      <c r="CO177" s="104">
        <f>VLOOKUP($B177,'Part 3 NNDR3'!$A$6:$FY$331,CO$4,FALSE)</f>
        <v>0</v>
      </c>
      <c r="CP177" s="104">
        <f>VLOOKUP($B177,'Part 3 NNDR3'!$A$6:$FY$331,CP$4,FALSE)</f>
        <v>0</v>
      </c>
      <c r="CQ177" s="104">
        <f>VLOOKUP($B177,'Part 3 NNDR3'!$A$6:$FY$331,CQ$4,FALSE)</f>
        <v>0</v>
      </c>
      <c r="CR177" s="104">
        <f>VLOOKUP($B177,'Part 3 NNDR3'!$A$6:$FY$331,CR$4,FALSE)</f>
        <v>-8134</v>
      </c>
      <c r="CS177" s="104">
        <f>VLOOKUP($B177,'Part 3 NNDR3'!$A$6:$FY$331,CS$4,FALSE)</f>
        <v>0</v>
      </c>
      <c r="CT177" s="104">
        <f>VLOOKUP($B177,'Part 3 NNDR3'!$A$6:$FY$331,CT$4,FALSE)</f>
        <v>-8134</v>
      </c>
      <c r="CU177" s="104">
        <f>VLOOKUP($B177,'Part 3 NNDR3'!$A$6:$FY$331,CU$4,FALSE)</f>
        <v>0</v>
      </c>
      <c r="CV177" s="104">
        <f>VLOOKUP($B177,'Part 3 NNDR3'!$A$6:$FY$331,CV$4,FALSE)</f>
        <v>0</v>
      </c>
      <c r="CW177" s="104">
        <f>VLOOKUP($B177,'Part 3 NNDR3'!$A$6:$FY$331,CW$4,FALSE)</f>
        <v>0</v>
      </c>
      <c r="CX177" s="104">
        <f>VLOOKUP($B177,'Part 3 NNDR3'!$A$6:$FY$331,CX$4,FALSE)</f>
        <v>-28166</v>
      </c>
      <c r="CY177" s="104">
        <f>VLOOKUP($B177,'Part 3 NNDR3'!$A$6:$FY$331,CY$4,FALSE)</f>
        <v>0</v>
      </c>
      <c r="CZ177" s="104">
        <f>VLOOKUP($B177,'Part 3 NNDR3'!$A$6:$FY$331,CZ$4,FALSE)</f>
        <v>-28166</v>
      </c>
      <c r="DA177" s="104">
        <f>VLOOKUP($B177,'Part 3 NNDR3'!$A$6:$FY$331,DA$4,FALSE)</f>
        <v>0</v>
      </c>
      <c r="DB177" s="104">
        <f>VLOOKUP($B177,'Part 3 NNDR3'!$A$6:$FY$331,DB$4,FALSE)</f>
        <v>0</v>
      </c>
      <c r="DC177" s="104">
        <f>VLOOKUP($B177,'Part 3 NNDR3'!$A$6:$FY$331,DC$4,FALSE)</f>
        <v>0</v>
      </c>
      <c r="DD177" s="104">
        <f>VLOOKUP($B177,'Part 3 NNDR3'!$A$6:$FY$331,DD$4,FALSE)</f>
        <v>0</v>
      </c>
      <c r="DE177" s="104">
        <f>VLOOKUP($B177,'Part 3 NNDR3'!$A$6:$FY$331,DE$4,FALSE)</f>
        <v>0</v>
      </c>
      <c r="DF177" s="104">
        <f>VLOOKUP($B177,'Part 3 NNDR3'!$A$6:$FY$331,DF$4,FALSE)</f>
        <v>0</v>
      </c>
      <c r="DG177" s="104">
        <f>VLOOKUP($B177,'Part 3 NNDR3'!$A$6:$FY$331,DG$4,FALSE)</f>
        <v>0</v>
      </c>
      <c r="DH177" s="104">
        <f>VLOOKUP($B177,'Part 3 NNDR3'!$A$6:$FY$331,DH$4,FALSE)</f>
        <v>0</v>
      </c>
      <c r="DI177" s="104">
        <f>VLOOKUP($B177,'Part 3 NNDR3'!$A$6:$FY$331,DI$4,FALSE)</f>
        <v>0</v>
      </c>
      <c r="DJ177" s="104">
        <f>VLOOKUP($B177,'Part 3 NNDR3'!$A$6:$FY$331,DJ$4,FALSE)</f>
        <v>0</v>
      </c>
      <c r="DK177" s="104">
        <f>VLOOKUP($B177,'Part 3 NNDR3'!$A$6:$FY$331,DK$4,FALSE)</f>
        <v>0</v>
      </c>
      <c r="DL177" s="104">
        <f>VLOOKUP($B177,'Part 3 NNDR3'!$A$6:$FY$331,DL$4,FALSE)</f>
        <v>-70934</v>
      </c>
      <c r="DM177" s="104">
        <f>VLOOKUP($B177,'Part 3 NNDR3'!$A$6:$FY$331,DM$4,FALSE)</f>
        <v>0</v>
      </c>
      <c r="DN177" s="104">
        <f>VLOOKUP($B177,'Part 3 NNDR3'!$A$6:$FY$331,DN$4,FALSE)</f>
        <v>-70934</v>
      </c>
      <c r="DO177" s="104">
        <f>VLOOKUP($B177,'Part 3 NNDR3'!$A$6:$FY$331,DO$4,FALSE)</f>
        <v>0</v>
      </c>
      <c r="DP177" s="104">
        <f>VLOOKUP($B177,'Part 3 NNDR3'!$A$6:$FY$331,DP$4,FALSE)</f>
        <v>0</v>
      </c>
      <c r="DQ177" s="104">
        <f>VLOOKUP($B177,'Part 3 NNDR3'!$A$6:$FY$331,DQ$4,FALSE)</f>
        <v>0</v>
      </c>
      <c r="DR177" s="104">
        <f>VLOOKUP($B177,'Part 3 NNDR3'!$A$6:$FY$331,DR$4,FALSE)</f>
        <v>0</v>
      </c>
      <c r="DS177" s="104">
        <f>VLOOKUP($B177,'Part 3 NNDR3'!$A$6:$FY$331,DS$4,FALSE)</f>
        <v>0</v>
      </c>
      <c r="DT177" s="104">
        <f>VLOOKUP($B177,'Part 3 NNDR3'!$A$6:$FY$331,DT$4,FALSE)</f>
        <v>0</v>
      </c>
      <c r="DU177" s="104">
        <f>VLOOKUP($B177,'Part 3 NNDR3'!$A$6:$FY$331,DU$4,FALSE)</f>
        <v>-9133</v>
      </c>
      <c r="DV177" s="104">
        <f>VLOOKUP($B177,'Part 3 NNDR3'!$A$6:$FY$331,DV$4,FALSE)</f>
        <v>0</v>
      </c>
      <c r="DW177" s="104">
        <f>VLOOKUP($B177,'Part 3 NNDR3'!$A$6:$FY$331,DW$4,FALSE)</f>
        <v>-9133</v>
      </c>
      <c r="DX177" s="104">
        <f>VLOOKUP($B177,'Part 3 NNDR3'!$A$6:$FY$331,DX$4,FALSE)</f>
        <v>0</v>
      </c>
      <c r="DY177" s="104">
        <f>VLOOKUP($B177,'Part 3 NNDR3'!$A$6:$FY$331,DY$4,FALSE)</f>
        <v>0</v>
      </c>
      <c r="DZ177" s="104">
        <f>VLOOKUP($B177,'Part 3 NNDR3'!$A$6:$FY$331,DZ$4,FALSE)</f>
        <v>0</v>
      </c>
      <c r="EA177" s="104">
        <f>VLOOKUP($B177,'Part 3 NNDR3'!$A$6:$FY$331,EA$4,FALSE)</f>
        <v>-497998</v>
      </c>
      <c r="EB177" s="104">
        <f>VLOOKUP($B177,'Part 3 NNDR3'!$A$6:$FY$331,EB$4,FALSE)</f>
        <v>0</v>
      </c>
      <c r="EC177" s="104">
        <f>VLOOKUP($B177,'Part 3 NNDR3'!$A$6:$FY$331,EC$4,FALSE)</f>
        <v>-497998</v>
      </c>
      <c r="ED177" s="104">
        <f>VLOOKUP($B177,'Part 3 NNDR3'!$A$6:$FY$331,ED$4,FALSE)</f>
        <v>-36418</v>
      </c>
      <c r="EE177" s="104">
        <f>VLOOKUP($B177,'Part 3 NNDR3'!$A$6:$FY$331,EE$4,FALSE)</f>
        <v>0</v>
      </c>
      <c r="EF177" s="104">
        <f>VLOOKUP($B177,'Part 3 NNDR3'!$A$6:$FY$331,EF$4,FALSE)</f>
        <v>-36418</v>
      </c>
      <c r="EG177" s="104">
        <f>VLOOKUP($B177,'Part 3 NNDR3'!$A$6:$FY$331,EG$4,FALSE)</f>
        <v>0</v>
      </c>
      <c r="EH177" s="104">
        <f>VLOOKUP($B177,'Part 3 NNDR3'!$A$6:$FY$331,EH$4,FALSE)</f>
        <v>0</v>
      </c>
      <c r="EI177" s="104">
        <f>VLOOKUP($B177,'Part 3 NNDR3'!$A$6:$FY$331,EI$4,FALSE)</f>
        <v>0</v>
      </c>
      <c r="EJ177" s="104">
        <f>VLOOKUP($B177,'Part 3 NNDR3'!$A$6:$FY$331,EJ$4,FALSE)</f>
        <v>0</v>
      </c>
      <c r="EK177" s="104">
        <f>VLOOKUP($B177,'Part 3 NNDR3'!$A$6:$FY$331,EK$4,FALSE)</f>
        <v>0</v>
      </c>
      <c r="EL177" s="104">
        <f>VLOOKUP($B177,'Part 3 NNDR3'!$A$6:$FY$331,EL$4,FALSE)</f>
        <v>0</v>
      </c>
      <c r="EM177" s="104">
        <f>VLOOKUP($B177,'Part 3 NNDR3'!$A$6:$FY$331,EM$4,FALSE)</f>
        <v>-1969</v>
      </c>
      <c r="EN177" s="104">
        <f>VLOOKUP($B177,'Part 3 NNDR3'!$A$6:$FY$331,EN$4,FALSE)</f>
        <v>0</v>
      </c>
      <c r="EO177" s="104">
        <f>VLOOKUP($B177,'Part 3 NNDR3'!$A$6:$FY$331,EO$4,FALSE)</f>
        <v>-1969</v>
      </c>
      <c r="EP177" s="104">
        <f>VLOOKUP($B177,'Part 3 NNDR3'!$A$6:$FY$331,EP$4,FALSE)</f>
        <v>-545518</v>
      </c>
      <c r="EQ177" s="104">
        <f>VLOOKUP($B177,'Part 3 NNDR3'!$A$6:$FY$331,EQ$4,FALSE)</f>
        <v>0</v>
      </c>
      <c r="ER177" s="104">
        <f>VLOOKUP($B177,'Part 3 NNDR3'!$A$6:$FY$331,ER$4,FALSE)</f>
        <v>-545518</v>
      </c>
      <c r="ES177" s="104">
        <f>VLOOKUP($B177,'Part 3 NNDR3'!$A$6:$FY$331,ES$4,FALSE)</f>
        <v>0</v>
      </c>
      <c r="ET177" s="104">
        <f>VLOOKUP($B177,'Part 3 NNDR3'!$A$6:$FY$331,ET$4,FALSE)</f>
        <v>0</v>
      </c>
      <c r="EU177" s="104">
        <f>VLOOKUP($B177,'Part 3 NNDR3'!$A$6:$FY$331,EU$4,FALSE)</f>
        <v>0</v>
      </c>
      <c r="EV177" s="104">
        <f>VLOOKUP($B177,'Part 3 NNDR3'!$A$6:$FY$331,EV$4,FALSE)</f>
        <v>0</v>
      </c>
      <c r="EW177" s="104">
        <f>VLOOKUP($B177,'Part 3 NNDR3'!$A$6:$FY$331,EW$4,FALSE)</f>
        <v>0</v>
      </c>
      <c r="EX177" s="104">
        <f>VLOOKUP($B177,'Part 3 NNDR3'!$A$6:$FY$331,EX$4,FALSE)</f>
        <v>0</v>
      </c>
      <c r="EY177" s="104">
        <f>VLOOKUP($B177,'Part 3 NNDR3'!$A$6:$FY$331,EY$4,FALSE)</f>
        <v>0</v>
      </c>
      <c r="EZ177" s="104">
        <f>VLOOKUP($B177,'Part 3 NNDR3'!$A$6:$FY$331,EZ$4,FALSE)</f>
        <v>0</v>
      </c>
      <c r="FA177" s="104">
        <f>VLOOKUP($B177,'Part 3 NNDR3'!$A$6:$FY$331,FA$4,FALSE)</f>
        <v>0</v>
      </c>
      <c r="FB177" s="104">
        <f>VLOOKUP($B177,'Part 3 NNDR3'!$A$6:$FY$331,FB$4,FALSE)</f>
        <v>42683446</v>
      </c>
      <c r="FC177" s="104">
        <f>VLOOKUP($B177,'Part 3 NNDR3'!$A$6:$FY$331,FC$4,FALSE)</f>
        <v>0</v>
      </c>
      <c r="FD177" s="104">
        <f>VLOOKUP($B177,'Part 3 NNDR3'!$A$6:$FY$331,FD$4,FALSE)</f>
        <v>42683446</v>
      </c>
      <c r="FE177" s="104">
        <f>VLOOKUP($B177,'Part 3 NNDR3'!$A$6:$FY$331,FE$4,FALSE)</f>
        <v>22990</v>
      </c>
      <c r="FF177" s="104">
        <f>VLOOKUP($B177,'Part 3 NNDR3'!$A$6:$FY$331,FF$4,FALSE)</f>
        <v>0</v>
      </c>
      <c r="FG177" s="104">
        <f>VLOOKUP($B177,'Part 3 NNDR3'!$A$6:$FY$331,FG$4,FALSE)</f>
        <v>22990</v>
      </c>
      <c r="FH177" s="104">
        <f>VLOOKUP($B177,'Part 3 NNDR3'!$A$6:$FY$331,FH$4,FALSE)</f>
        <v>-3042749</v>
      </c>
      <c r="FI177" s="104">
        <f>VLOOKUP($B177,'Part 3 NNDR3'!$A$6:$FY$331,FI$4,FALSE)</f>
        <v>0</v>
      </c>
      <c r="FJ177" s="104">
        <f>VLOOKUP($B177,'Part 3 NNDR3'!$A$6:$FY$331,FJ$4,FALSE)</f>
        <v>-3042749</v>
      </c>
      <c r="FK177" s="104">
        <f>VLOOKUP($B177,'Part 3 NNDR3'!$A$6:$FY$331,FK$4,FALSE)</f>
        <v>-1183833</v>
      </c>
      <c r="FL177" s="104">
        <f>VLOOKUP($B177,'Part 3 NNDR3'!$A$6:$FY$331,FL$4,FALSE)</f>
        <v>0</v>
      </c>
      <c r="FM177" s="104">
        <f>VLOOKUP($B177,'Part 3 NNDR3'!$A$6:$FY$331,FM$4,FALSE)</f>
        <v>-1183833</v>
      </c>
      <c r="FN177" s="104">
        <f>VLOOKUP($B177,'Part 3 NNDR3'!$A$6:$FY$331,FN$4,FALSE)</f>
        <v>-70934</v>
      </c>
      <c r="FO177" s="104">
        <f>VLOOKUP($B177,'Part 3 NNDR3'!$A$6:$FY$331,FO$4,FALSE)</f>
        <v>0</v>
      </c>
      <c r="FP177" s="104">
        <f>VLOOKUP($B177,'Part 3 NNDR3'!$A$6:$FY$331,FP$4,FALSE)</f>
        <v>-70934</v>
      </c>
      <c r="FQ177" s="104">
        <f>VLOOKUP($B177,'Part 3 NNDR3'!$A$6:$FY$331,FQ$4,FALSE)</f>
        <v>-545518</v>
      </c>
      <c r="FR177" s="104">
        <f>VLOOKUP($B177,'Part 3 NNDR3'!$A$6:$FY$331,FR$4,FALSE)</f>
        <v>0</v>
      </c>
      <c r="FS177" s="104">
        <f>VLOOKUP($B177,'Part 3 NNDR3'!$A$6:$FY$331,FS$4,FALSE)</f>
        <v>-545518</v>
      </c>
      <c r="FT177" s="104">
        <f>VLOOKUP($B177,'Part 3 NNDR3'!$A$6:$FY$331,FT$4,FALSE)</f>
        <v>0</v>
      </c>
      <c r="FU177" s="104">
        <f>VLOOKUP($B177,'Part 3 NNDR3'!$A$6:$FY$331,FU$4,FALSE)</f>
        <v>0</v>
      </c>
      <c r="FV177" s="104">
        <f>VLOOKUP($B177,'Part 3 NNDR3'!$A$6:$FY$331,FV$4,FALSE)</f>
        <v>0</v>
      </c>
      <c r="FW177" s="104">
        <f>VLOOKUP($B177,'Part 3 NNDR3'!$A$6:$FY$331,FW$4,FALSE)</f>
        <v>-4820044</v>
      </c>
      <c r="FX177" s="104">
        <f>VLOOKUP($B177,'Part 3 NNDR3'!$A$6:$FY$331,FX$4,FALSE)</f>
        <v>0</v>
      </c>
      <c r="FY177" s="104">
        <f>VLOOKUP($B177,'Part 3 NNDR3'!$A$6:$FY$331,FY$4,FALSE)</f>
        <v>-4820044</v>
      </c>
      <c r="FZ177" s="104">
        <f>VLOOKUP($B177,'Part 3 NNDR3'!$A$6:$FY$331,FZ$4,FALSE)</f>
        <v>37863402</v>
      </c>
      <c r="GA177" s="104">
        <f>VLOOKUP($B177,'Part 3 NNDR3'!$A$6:$FY$331,GA$4,FALSE)</f>
        <v>0</v>
      </c>
      <c r="GB177" s="104">
        <f>VLOOKUP($B177,'Part 3 NNDR3'!$A$6:$FY$331,GB$4,FALSE)</f>
        <v>37863402</v>
      </c>
      <c r="GC177" s="105" t="str">
        <f>VLOOKUP($B177,'Data (Updated)'!$C$4:$E$329,2,FALSE)</f>
        <v>E3620</v>
      </c>
      <c r="GD177" s="106" t="str">
        <f>VLOOKUP($B177,'Data (Updated)'!$C$4:$E$329,3,FALSE)</f>
        <v>NA</v>
      </c>
    </row>
    <row r="178" spans="1:186" ht="12.75" x14ac:dyDescent="0.2">
      <c r="A178" s="75">
        <v>173</v>
      </c>
      <c r="B178" s="100" t="s">
        <v>450</v>
      </c>
      <c r="C178" s="101" t="s">
        <v>941</v>
      </c>
      <c r="D178" s="102" t="s">
        <v>942</v>
      </c>
      <c r="E178" s="103" t="s">
        <v>449</v>
      </c>
      <c r="F178" s="104">
        <f>VLOOKUP($B178,'Part 3 NNDR3'!$A$6:$FY$331,F$4,FALSE)</f>
        <v>0</v>
      </c>
      <c r="G178" s="104">
        <f>VLOOKUP($B178,'Part 3 NNDR3'!$A$6:$FY$331,G$4,FALSE)</f>
        <v>0</v>
      </c>
      <c r="H178" s="104">
        <f>VLOOKUP($B178,'Part 3 NNDR3'!$A$6:$FY$331,H$4,FALSE)</f>
        <v>0</v>
      </c>
      <c r="I178" s="104">
        <f>VLOOKUP($B178,'Part 3 NNDR3'!$A$6:$FY$331,I$4,FALSE)</f>
        <v>-1705062</v>
      </c>
      <c r="J178" s="104">
        <f>VLOOKUP($B178,'Part 3 NNDR3'!$A$6:$FY$331,J$4,FALSE)</f>
        <v>0</v>
      </c>
      <c r="K178" s="104">
        <f>VLOOKUP($B178,'Part 3 NNDR3'!$A$6:$FY$331,K$4,FALSE)</f>
        <v>-1705062</v>
      </c>
      <c r="L178" s="104">
        <f>VLOOKUP($B178,'Part 3 NNDR3'!$A$6:$FY$331,L$4,FALSE)</f>
        <v>0</v>
      </c>
      <c r="M178" s="104">
        <f>VLOOKUP($B178,'Part 3 NNDR3'!$A$6:$FY$331,M$4,FALSE)</f>
        <v>0</v>
      </c>
      <c r="N178" s="104">
        <f>VLOOKUP($B178,'Part 3 NNDR3'!$A$6:$FY$331,N$4,FALSE)</f>
        <v>0</v>
      </c>
      <c r="O178" s="104">
        <f>VLOOKUP($B178,'Part 3 NNDR3'!$A$6:$FY$331,O$4,FALSE)</f>
        <v>91498</v>
      </c>
      <c r="P178" s="104">
        <f>VLOOKUP($B178,'Part 3 NNDR3'!$A$6:$FY$331,P$4,FALSE)</f>
        <v>0</v>
      </c>
      <c r="Q178" s="104">
        <f>VLOOKUP($B178,'Part 3 NNDR3'!$A$6:$FY$331,Q$4,FALSE)</f>
        <v>91498</v>
      </c>
      <c r="R178" s="104">
        <f>VLOOKUP($B178,'Part 3 NNDR3'!$A$6:$FY$331,R$4,FALSE)</f>
        <v>-1613564</v>
      </c>
      <c r="S178" s="104">
        <f>VLOOKUP($B178,'Part 3 NNDR3'!$A$6:$FY$331,S$4,FALSE)</f>
        <v>0</v>
      </c>
      <c r="T178" s="104">
        <f>VLOOKUP($B178,'Part 3 NNDR3'!$A$6:$FY$331,T$4,FALSE)</f>
        <v>-1613564</v>
      </c>
      <c r="U178" s="104">
        <f>VLOOKUP($B178,'Part 3 NNDR3'!$A$6:$FY$331,U$4,FALSE)</f>
        <v>-4407557</v>
      </c>
      <c r="V178" s="104">
        <f>VLOOKUP($B178,'Part 3 NNDR3'!$A$6:$FY$331,V$4,FALSE)</f>
        <v>0</v>
      </c>
      <c r="W178" s="104">
        <f>VLOOKUP($B178,'Part 3 NNDR3'!$A$6:$FY$331,W$4,FALSE)</f>
        <v>-4407557</v>
      </c>
      <c r="X178" s="104">
        <f>VLOOKUP($B178,'Part 3 NNDR3'!$A$6:$FY$331,X$4,FALSE)</f>
        <v>-3742</v>
      </c>
      <c r="Y178" s="104">
        <f>VLOOKUP($B178,'Part 3 NNDR3'!$A$6:$FY$331,Y$4,FALSE)</f>
        <v>0</v>
      </c>
      <c r="Z178" s="104">
        <f>VLOOKUP($B178,'Part 3 NNDR3'!$A$6:$FY$331,Z$4,FALSE)</f>
        <v>-3742</v>
      </c>
      <c r="AA178" s="104">
        <f>VLOOKUP($B178,'Part 3 NNDR3'!$A$6:$FY$331,AA$4,FALSE)</f>
        <v>-285546</v>
      </c>
      <c r="AB178" s="104">
        <f>VLOOKUP($B178,'Part 3 NNDR3'!$A$6:$FY$331,AB$4,FALSE)</f>
        <v>0</v>
      </c>
      <c r="AC178" s="104">
        <f>VLOOKUP($B178,'Part 3 NNDR3'!$A$6:$FY$331,AC$4,FALSE)</f>
        <v>-285546</v>
      </c>
      <c r="AD178" s="104">
        <f>VLOOKUP($B178,'Part 3 NNDR3'!$A$6:$FY$331,AD$4,FALSE)</f>
        <v>-145930</v>
      </c>
      <c r="AE178" s="104">
        <f>VLOOKUP($B178,'Part 3 NNDR3'!$A$6:$FY$331,AE$4,FALSE)</f>
        <v>0</v>
      </c>
      <c r="AF178" s="104">
        <f>VLOOKUP($B178,'Part 3 NNDR3'!$A$6:$FY$331,AF$4,FALSE)</f>
        <v>-145930</v>
      </c>
      <c r="AG178" s="104">
        <f>VLOOKUP($B178,'Part 3 NNDR3'!$A$6:$FY$331,AG$4,FALSE)</f>
        <v>0</v>
      </c>
      <c r="AH178" s="104">
        <f>VLOOKUP($B178,'Part 3 NNDR3'!$A$6:$FY$331,AH$4,FALSE)</f>
        <v>0</v>
      </c>
      <c r="AI178" s="104">
        <f>VLOOKUP($B178,'Part 3 NNDR3'!$A$6:$FY$331,AI$4,FALSE)</f>
        <v>0</v>
      </c>
      <c r="AJ178" s="104">
        <f>VLOOKUP($B178,'Part 3 NNDR3'!$A$6:$FY$331,AJ$4,FALSE)</f>
        <v>1706892</v>
      </c>
      <c r="AK178" s="104">
        <f>VLOOKUP($B178,'Part 3 NNDR3'!$A$6:$FY$331,AK$4,FALSE)</f>
        <v>0</v>
      </c>
      <c r="AL178" s="104">
        <f>VLOOKUP($B178,'Part 3 NNDR3'!$A$6:$FY$331,AL$4,FALSE)</f>
        <v>1706892</v>
      </c>
      <c r="AM178" s="104">
        <f>VLOOKUP($B178,'Part 3 NNDR3'!$A$6:$FY$331,AM$4,FALSE)</f>
        <v>27417</v>
      </c>
      <c r="AN178" s="104">
        <f>VLOOKUP($B178,'Part 3 NNDR3'!$A$6:$FY$331,AN$4,FALSE)</f>
        <v>0</v>
      </c>
      <c r="AO178" s="104">
        <f>VLOOKUP($B178,'Part 3 NNDR3'!$A$6:$FY$331,AO$4,FALSE)</f>
        <v>27417</v>
      </c>
      <c r="AP178" s="104">
        <f>VLOOKUP($B178,'Part 3 NNDR3'!$A$6:$FY$331,AP$4,FALSE)</f>
        <v>-3282208</v>
      </c>
      <c r="AQ178" s="104">
        <f>VLOOKUP($B178,'Part 3 NNDR3'!$A$6:$FY$331,AQ$4,FALSE)</f>
        <v>0</v>
      </c>
      <c r="AR178" s="104">
        <f>VLOOKUP($B178,'Part 3 NNDR3'!$A$6:$FY$331,AR$4,FALSE)</f>
        <v>-3282208</v>
      </c>
      <c r="AS178" s="104">
        <f>VLOOKUP($B178,'Part 3 NNDR3'!$A$6:$FY$331,AS$4,FALSE)</f>
        <v>2855</v>
      </c>
      <c r="AT178" s="104">
        <f>VLOOKUP($B178,'Part 3 NNDR3'!$A$6:$FY$331,AT$4,FALSE)</f>
        <v>0</v>
      </c>
      <c r="AU178" s="104">
        <f>VLOOKUP($B178,'Part 3 NNDR3'!$A$6:$FY$331,AU$4,FALSE)</f>
        <v>2855</v>
      </c>
      <c r="AV178" s="104">
        <f>VLOOKUP($B178,'Part 3 NNDR3'!$A$6:$FY$331,AV$4,FALSE)</f>
        <v>-132050</v>
      </c>
      <c r="AW178" s="104">
        <f>VLOOKUP($B178,'Part 3 NNDR3'!$A$6:$FY$331,AW$4,FALSE)</f>
        <v>0</v>
      </c>
      <c r="AX178" s="104">
        <f>VLOOKUP($B178,'Part 3 NNDR3'!$A$6:$FY$331,AX$4,FALSE)</f>
        <v>-132050</v>
      </c>
      <c r="AY178" s="104">
        <f>VLOOKUP($B178,'Part 3 NNDR3'!$A$6:$FY$331,AY$4,FALSE)</f>
        <v>1104</v>
      </c>
      <c r="AZ178" s="104">
        <f>VLOOKUP($B178,'Part 3 NNDR3'!$A$6:$FY$331,AZ$4,FALSE)</f>
        <v>0</v>
      </c>
      <c r="BA178" s="104">
        <f>VLOOKUP($B178,'Part 3 NNDR3'!$A$6:$FY$331,BA$4,FALSE)</f>
        <v>1104</v>
      </c>
      <c r="BB178" s="104">
        <f>VLOOKUP($B178,'Part 3 NNDR3'!$A$6:$FY$331,BB$4,FALSE)</f>
        <v>-18950</v>
      </c>
      <c r="BC178" s="104">
        <f>VLOOKUP($B178,'Part 3 NNDR3'!$A$6:$FY$331,BC$4,FALSE)</f>
        <v>0</v>
      </c>
      <c r="BD178" s="104">
        <f>VLOOKUP($B178,'Part 3 NNDR3'!$A$6:$FY$331,BD$4,FALSE)</f>
        <v>-18950</v>
      </c>
      <c r="BE178" s="104">
        <f>VLOOKUP($B178,'Part 3 NNDR3'!$A$6:$FY$331,BE$4,FALSE)</f>
        <v>0</v>
      </c>
      <c r="BF178" s="104">
        <f>VLOOKUP($B178,'Part 3 NNDR3'!$A$6:$FY$331,BF$4,FALSE)</f>
        <v>0</v>
      </c>
      <c r="BG178" s="104">
        <f>VLOOKUP($B178,'Part 3 NNDR3'!$A$6:$FY$331,BG$4,FALSE)</f>
        <v>0</v>
      </c>
      <c r="BH178" s="104">
        <f>VLOOKUP($B178,'Part 3 NNDR3'!$A$6:$FY$331,BH$4,FALSE)</f>
        <v>-6388043</v>
      </c>
      <c r="BI178" s="104">
        <f>VLOOKUP($B178,'Part 3 NNDR3'!$A$6:$FY$331,BI$4,FALSE)</f>
        <v>0</v>
      </c>
      <c r="BJ178" s="104">
        <f>VLOOKUP($B178,'Part 3 NNDR3'!$A$6:$FY$331,BJ$4,FALSE)</f>
        <v>-6388043</v>
      </c>
      <c r="BK178" s="104">
        <f>VLOOKUP($B178,'Part 3 NNDR3'!$A$6:$FY$331,BK$4,FALSE)</f>
        <v>-90485</v>
      </c>
      <c r="BL178" s="104">
        <f>VLOOKUP($B178,'Part 3 NNDR3'!$A$6:$FY$331,BL$4,FALSE)</f>
        <v>0</v>
      </c>
      <c r="BM178" s="104">
        <f>VLOOKUP($B178,'Part 3 NNDR3'!$A$6:$FY$331,BM$4,FALSE)</f>
        <v>-90485</v>
      </c>
      <c r="BN178" s="104">
        <f>VLOOKUP($B178,'Part 3 NNDR3'!$A$6:$FY$331,BN$4,FALSE)</f>
        <v>3780</v>
      </c>
      <c r="BO178" s="104">
        <f>VLOOKUP($B178,'Part 3 NNDR3'!$A$6:$FY$331,BO$4,FALSE)</f>
        <v>0</v>
      </c>
      <c r="BP178" s="104">
        <f>VLOOKUP($B178,'Part 3 NNDR3'!$A$6:$FY$331,BP$4,FALSE)</f>
        <v>3780</v>
      </c>
      <c r="BQ178" s="104">
        <f>VLOOKUP($B178,'Part 3 NNDR3'!$A$6:$FY$331,BQ$4,FALSE)</f>
        <v>-1361370</v>
      </c>
      <c r="BR178" s="104">
        <f>VLOOKUP($B178,'Part 3 NNDR3'!$A$6:$FY$331,BR$4,FALSE)</f>
        <v>0</v>
      </c>
      <c r="BS178" s="104">
        <f>VLOOKUP($B178,'Part 3 NNDR3'!$A$6:$FY$331,BS$4,FALSE)</f>
        <v>-1361370</v>
      </c>
      <c r="BT178" s="104">
        <f>VLOOKUP($B178,'Part 3 NNDR3'!$A$6:$FY$331,BT$4,FALSE)</f>
        <v>-279298</v>
      </c>
      <c r="BU178" s="104">
        <f>VLOOKUP($B178,'Part 3 NNDR3'!$A$6:$FY$331,BU$4,FALSE)</f>
        <v>0</v>
      </c>
      <c r="BV178" s="104">
        <f>VLOOKUP($B178,'Part 3 NNDR3'!$A$6:$FY$331,BV$4,FALSE)</f>
        <v>-279298</v>
      </c>
      <c r="BW178" s="104">
        <f>VLOOKUP($B178,'Part 3 NNDR3'!$A$6:$FY$331,BW$4,FALSE)</f>
        <v>-1727373</v>
      </c>
      <c r="BX178" s="104">
        <f>VLOOKUP($B178,'Part 3 NNDR3'!$A$6:$FY$331,BX$4,FALSE)</f>
        <v>0</v>
      </c>
      <c r="BY178" s="104">
        <f>VLOOKUP($B178,'Part 3 NNDR3'!$A$6:$FY$331,BY$4,FALSE)</f>
        <v>-1727373</v>
      </c>
      <c r="BZ178" s="104">
        <f>VLOOKUP($B178,'Part 3 NNDR3'!$A$6:$FY$331,BZ$4,FALSE)</f>
        <v>-107275</v>
      </c>
      <c r="CA178" s="104">
        <f>VLOOKUP($B178,'Part 3 NNDR3'!$A$6:$FY$331,CA$4,FALSE)</f>
        <v>0</v>
      </c>
      <c r="CB178" s="104">
        <f>VLOOKUP($B178,'Part 3 NNDR3'!$A$6:$FY$331,CB$4,FALSE)</f>
        <v>-107275</v>
      </c>
      <c r="CC178" s="104">
        <f>VLOOKUP($B178,'Part 3 NNDR3'!$A$6:$FY$331,CC$4,FALSE)</f>
        <v>54</v>
      </c>
      <c r="CD178" s="104">
        <f>VLOOKUP($B178,'Part 3 NNDR3'!$A$6:$FY$331,CD$4,FALSE)</f>
        <v>0</v>
      </c>
      <c r="CE178" s="104">
        <f>VLOOKUP($B178,'Part 3 NNDR3'!$A$6:$FY$331,CE$4,FALSE)</f>
        <v>54</v>
      </c>
      <c r="CF178" s="104">
        <f>VLOOKUP($B178,'Part 3 NNDR3'!$A$6:$FY$331,CF$4,FALSE)</f>
        <v>-45351</v>
      </c>
      <c r="CG178" s="104">
        <f>VLOOKUP($B178,'Part 3 NNDR3'!$A$6:$FY$331,CG$4,FALSE)</f>
        <v>0</v>
      </c>
      <c r="CH178" s="104">
        <f>VLOOKUP($B178,'Part 3 NNDR3'!$A$6:$FY$331,CH$4,FALSE)</f>
        <v>-45351</v>
      </c>
      <c r="CI178" s="104">
        <f>VLOOKUP($B178,'Part 3 NNDR3'!$A$6:$FY$331,CI$4,FALSE)</f>
        <v>3512</v>
      </c>
      <c r="CJ178" s="104">
        <f>VLOOKUP($B178,'Part 3 NNDR3'!$A$6:$FY$331,CJ$4,FALSE)</f>
        <v>0</v>
      </c>
      <c r="CK178" s="104">
        <f>VLOOKUP($B178,'Part 3 NNDR3'!$A$6:$FY$331,CK$4,FALSE)</f>
        <v>3512</v>
      </c>
      <c r="CL178" s="104">
        <f>VLOOKUP($B178,'Part 3 NNDR3'!$A$6:$FY$331,CL$4,FALSE)</f>
        <v>0</v>
      </c>
      <c r="CM178" s="104">
        <f>VLOOKUP($B178,'Part 3 NNDR3'!$A$6:$FY$331,CM$4,FALSE)</f>
        <v>0</v>
      </c>
      <c r="CN178" s="104">
        <f>VLOOKUP($B178,'Part 3 NNDR3'!$A$6:$FY$331,CN$4,FALSE)</f>
        <v>0</v>
      </c>
      <c r="CO178" s="104">
        <f>VLOOKUP($B178,'Part 3 NNDR3'!$A$6:$FY$331,CO$4,FALSE)</f>
        <v>0</v>
      </c>
      <c r="CP178" s="104">
        <f>VLOOKUP($B178,'Part 3 NNDR3'!$A$6:$FY$331,CP$4,FALSE)</f>
        <v>0</v>
      </c>
      <c r="CQ178" s="104">
        <f>VLOOKUP($B178,'Part 3 NNDR3'!$A$6:$FY$331,CQ$4,FALSE)</f>
        <v>0</v>
      </c>
      <c r="CR178" s="104">
        <f>VLOOKUP($B178,'Part 3 NNDR3'!$A$6:$FY$331,CR$4,FALSE)</f>
        <v>-10039</v>
      </c>
      <c r="CS178" s="104">
        <f>VLOOKUP($B178,'Part 3 NNDR3'!$A$6:$FY$331,CS$4,FALSE)</f>
        <v>0</v>
      </c>
      <c r="CT178" s="104">
        <f>VLOOKUP($B178,'Part 3 NNDR3'!$A$6:$FY$331,CT$4,FALSE)</f>
        <v>-10039</v>
      </c>
      <c r="CU178" s="104">
        <f>VLOOKUP($B178,'Part 3 NNDR3'!$A$6:$FY$331,CU$4,FALSE)</f>
        <v>0</v>
      </c>
      <c r="CV178" s="104">
        <f>VLOOKUP($B178,'Part 3 NNDR3'!$A$6:$FY$331,CV$4,FALSE)</f>
        <v>0</v>
      </c>
      <c r="CW178" s="104">
        <f>VLOOKUP($B178,'Part 3 NNDR3'!$A$6:$FY$331,CW$4,FALSE)</f>
        <v>0</v>
      </c>
      <c r="CX178" s="104">
        <f>VLOOKUP($B178,'Part 3 NNDR3'!$A$6:$FY$331,CX$4,FALSE)</f>
        <v>-5400</v>
      </c>
      <c r="CY178" s="104">
        <f>VLOOKUP($B178,'Part 3 NNDR3'!$A$6:$FY$331,CY$4,FALSE)</f>
        <v>0</v>
      </c>
      <c r="CZ178" s="104">
        <f>VLOOKUP($B178,'Part 3 NNDR3'!$A$6:$FY$331,CZ$4,FALSE)</f>
        <v>-5400</v>
      </c>
      <c r="DA178" s="104">
        <f>VLOOKUP($B178,'Part 3 NNDR3'!$A$6:$FY$331,DA$4,FALSE)</f>
        <v>0</v>
      </c>
      <c r="DB178" s="104">
        <f>VLOOKUP($B178,'Part 3 NNDR3'!$A$6:$FY$331,DB$4,FALSE)</f>
        <v>0</v>
      </c>
      <c r="DC178" s="104">
        <f>VLOOKUP($B178,'Part 3 NNDR3'!$A$6:$FY$331,DC$4,FALSE)</f>
        <v>0</v>
      </c>
      <c r="DD178" s="104">
        <f>VLOOKUP($B178,'Part 3 NNDR3'!$A$6:$FY$331,DD$4,FALSE)</f>
        <v>0</v>
      </c>
      <c r="DE178" s="104">
        <f>VLOOKUP($B178,'Part 3 NNDR3'!$A$6:$FY$331,DE$4,FALSE)</f>
        <v>0</v>
      </c>
      <c r="DF178" s="104">
        <f>VLOOKUP($B178,'Part 3 NNDR3'!$A$6:$FY$331,DF$4,FALSE)</f>
        <v>0</v>
      </c>
      <c r="DG178" s="104">
        <f>VLOOKUP($B178,'Part 3 NNDR3'!$A$6:$FY$331,DG$4,FALSE)</f>
        <v>0</v>
      </c>
      <c r="DH178" s="104">
        <f>VLOOKUP($B178,'Part 3 NNDR3'!$A$6:$FY$331,DH$4,FALSE)</f>
        <v>0</v>
      </c>
      <c r="DI178" s="104">
        <f>VLOOKUP($B178,'Part 3 NNDR3'!$A$6:$FY$331,DI$4,FALSE)</f>
        <v>0</v>
      </c>
      <c r="DJ178" s="104">
        <f>VLOOKUP($B178,'Part 3 NNDR3'!$A$6:$FY$331,DJ$4,FALSE)</f>
        <v>0</v>
      </c>
      <c r="DK178" s="104">
        <f>VLOOKUP($B178,'Part 3 NNDR3'!$A$6:$FY$331,DK$4,FALSE)</f>
        <v>0</v>
      </c>
      <c r="DL178" s="104">
        <f>VLOOKUP($B178,'Part 3 NNDR3'!$A$6:$FY$331,DL$4,FALSE)</f>
        <v>-164499</v>
      </c>
      <c r="DM178" s="104">
        <f>VLOOKUP($B178,'Part 3 NNDR3'!$A$6:$FY$331,DM$4,FALSE)</f>
        <v>0</v>
      </c>
      <c r="DN178" s="104">
        <f>VLOOKUP($B178,'Part 3 NNDR3'!$A$6:$FY$331,DN$4,FALSE)</f>
        <v>-164499</v>
      </c>
      <c r="DO178" s="104">
        <f>VLOOKUP($B178,'Part 3 NNDR3'!$A$6:$FY$331,DO$4,FALSE)</f>
        <v>-4336</v>
      </c>
      <c r="DP178" s="104">
        <f>VLOOKUP($B178,'Part 3 NNDR3'!$A$6:$FY$331,DP$4,FALSE)</f>
        <v>0</v>
      </c>
      <c r="DQ178" s="104">
        <f>VLOOKUP($B178,'Part 3 NNDR3'!$A$6:$FY$331,DQ$4,FALSE)</f>
        <v>-4336</v>
      </c>
      <c r="DR178" s="104">
        <f>VLOOKUP($B178,'Part 3 NNDR3'!$A$6:$FY$331,DR$4,FALSE)</f>
        <v>0</v>
      </c>
      <c r="DS178" s="104">
        <f>VLOOKUP($B178,'Part 3 NNDR3'!$A$6:$FY$331,DS$4,FALSE)</f>
        <v>0</v>
      </c>
      <c r="DT178" s="104">
        <f>VLOOKUP($B178,'Part 3 NNDR3'!$A$6:$FY$331,DT$4,FALSE)</f>
        <v>0</v>
      </c>
      <c r="DU178" s="104">
        <f>VLOOKUP($B178,'Part 3 NNDR3'!$A$6:$FY$331,DU$4,FALSE)</f>
        <v>-67792</v>
      </c>
      <c r="DV178" s="104">
        <f>VLOOKUP($B178,'Part 3 NNDR3'!$A$6:$FY$331,DV$4,FALSE)</f>
        <v>0</v>
      </c>
      <c r="DW178" s="104">
        <f>VLOOKUP($B178,'Part 3 NNDR3'!$A$6:$FY$331,DW$4,FALSE)</f>
        <v>-67792</v>
      </c>
      <c r="DX178" s="104">
        <f>VLOOKUP($B178,'Part 3 NNDR3'!$A$6:$FY$331,DX$4,FALSE)</f>
        <v>-4586</v>
      </c>
      <c r="DY178" s="104">
        <f>VLOOKUP($B178,'Part 3 NNDR3'!$A$6:$FY$331,DY$4,FALSE)</f>
        <v>0</v>
      </c>
      <c r="DZ178" s="104">
        <f>VLOOKUP($B178,'Part 3 NNDR3'!$A$6:$FY$331,DZ$4,FALSE)</f>
        <v>-4586</v>
      </c>
      <c r="EA178" s="104">
        <f>VLOOKUP($B178,'Part 3 NNDR3'!$A$6:$FY$331,EA$4,FALSE)</f>
        <v>-1160067</v>
      </c>
      <c r="EB178" s="104">
        <f>VLOOKUP($B178,'Part 3 NNDR3'!$A$6:$FY$331,EB$4,FALSE)</f>
        <v>0</v>
      </c>
      <c r="EC178" s="104">
        <f>VLOOKUP($B178,'Part 3 NNDR3'!$A$6:$FY$331,EC$4,FALSE)</f>
        <v>-1160067</v>
      </c>
      <c r="ED178" s="104">
        <f>VLOOKUP($B178,'Part 3 NNDR3'!$A$6:$FY$331,ED$4,FALSE)</f>
        <v>-27364</v>
      </c>
      <c r="EE178" s="104">
        <f>VLOOKUP($B178,'Part 3 NNDR3'!$A$6:$FY$331,EE$4,FALSE)</f>
        <v>0</v>
      </c>
      <c r="EF178" s="104">
        <f>VLOOKUP($B178,'Part 3 NNDR3'!$A$6:$FY$331,EF$4,FALSE)</f>
        <v>-27364</v>
      </c>
      <c r="EG178" s="104">
        <f>VLOOKUP($B178,'Part 3 NNDR3'!$A$6:$FY$331,EG$4,FALSE)</f>
        <v>0</v>
      </c>
      <c r="EH178" s="104">
        <f>VLOOKUP($B178,'Part 3 NNDR3'!$A$6:$FY$331,EH$4,FALSE)</f>
        <v>0</v>
      </c>
      <c r="EI178" s="104">
        <f>VLOOKUP($B178,'Part 3 NNDR3'!$A$6:$FY$331,EI$4,FALSE)</f>
        <v>0</v>
      </c>
      <c r="EJ178" s="104">
        <f>VLOOKUP($B178,'Part 3 NNDR3'!$A$6:$FY$331,EJ$4,FALSE)</f>
        <v>4189</v>
      </c>
      <c r="EK178" s="104">
        <f>VLOOKUP($B178,'Part 3 NNDR3'!$A$6:$FY$331,EK$4,FALSE)</f>
        <v>0</v>
      </c>
      <c r="EL178" s="104">
        <f>VLOOKUP($B178,'Part 3 NNDR3'!$A$6:$FY$331,EL$4,FALSE)</f>
        <v>4189</v>
      </c>
      <c r="EM178" s="104">
        <f>VLOOKUP($B178,'Part 3 NNDR3'!$A$6:$FY$331,EM$4,FALSE)</f>
        <v>-14108</v>
      </c>
      <c r="EN178" s="104">
        <f>VLOOKUP($B178,'Part 3 NNDR3'!$A$6:$FY$331,EN$4,FALSE)</f>
        <v>0</v>
      </c>
      <c r="EO178" s="104">
        <f>VLOOKUP($B178,'Part 3 NNDR3'!$A$6:$FY$331,EO$4,FALSE)</f>
        <v>-14108</v>
      </c>
      <c r="EP178" s="104">
        <f>VLOOKUP($B178,'Part 3 NNDR3'!$A$6:$FY$331,EP$4,FALSE)</f>
        <v>-1274064</v>
      </c>
      <c r="EQ178" s="104">
        <f>VLOOKUP($B178,'Part 3 NNDR3'!$A$6:$FY$331,EQ$4,FALSE)</f>
        <v>0</v>
      </c>
      <c r="ER178" s="104">
        <f>VLOOKUP($B178,'Part 3 NNDR3'!$A$6:$FY$331,ER$4,FALSE)</f>
        <v>-1274064</v>
      </c>
      <c r="ES178" s="104">
        <f>VLOOKUP($B178,'Part 3 NNDR3'!$A$6:$FY$331,ES$4,FALSE)</f>
        <v>-8459</v>
      </c>
      <c r="ET178" s="104">
        <f>VLOOKUP($B178,'Part 3 NNDR3'!$A$6:$FY$331,ET$4,FALSE)</f>
        <v>0</v>
      </c>
      <c r="EU178" s="104">
        <f>VLOOKUP($B178,'Part 3 NNDR3'!$A$6:$FY$331,EU$4,FALSE)</f>
        <v>-8459</v>
      </c>
      <c r="EV178" s="104">
        <f>VLOOKUP($B178,'Part 3 NNDR3'!$A$6:$FY$331,EV$4,FALSE)</f>
        <v>0</v>
      </c>
      <c r="EW178" s="104">
        <f>VLOOKUP($B178,'Part 3 NNDR3'!$A$6:$FY$331,EW$4,FALSE)</f>
        <v>0</v>
      </c>
      <c r="EX178" s="104">
        <f>VLOOKUP($B178,'Part 3 NNDR3'!$A$6:$FY$331,EX$4,FALSE)</f>
        <v>0</v>
      </c>
      <c r="EY178" s="104">
        <f>VLOOKUP($B178,'Part 3 NNDR3'!$A$6:$FY$331,EY$4,FALSE)</f>
        <v>-8459</v>
      </c>
      <c r="EZ178" s="104">
        <f>VLOOKUP($B178,'Part 3 NNDR3'!$A$6:$FY$331,EZ$4,FALSE)</f>
        <v>0</v>
      </c>
      <c r="FA178" s="104">
        <f>VLOOKUP($B178,'Part 3 NNDR3'!$A$6:$FY$331,FA$4,FALSE)</f>
        <v>-8459</v>
      </c>
      <c r="FB178" s="104">
        <f>VLOOKUP($B178,'Part 3 NNDR3'!$A$6:$FY$331,FB$4,FALSE)</f>
        <v>74769092</v>
      </c>
      <c r="FC178" s="104">
        <f>VLOOKUP($B178,'Part 3 NNDR3'!$A$6:$FY$331,FC$4,FALSE)</f>
        <v>0</v>
      </c>
      <c r="FD178" s="104">
        <f>VLOOKUP($B178,'Part 3 NNDR3'!$A$6:$FY$331,FD$4,FALSE)</f>
        <v>74769092</v>
      </c>
      <c r="FE178" s="104">
        <f>VLOOKUP($B178,'Part 3 NNDR3'!$A$6:$FY$331,FE$4,FALSE)</f>
        <v>-1613564</v>
      </c>
      <c r="FF178" s="104">
        <f>VLOOKUP($B178,'Part 3 NNDR3'!$A$6:$FY$331,FF$4,FALSE)</f>
        <v>0</v>
      </c>
      <c r="FG178" s="104">
        <f>VLOOKUP($B178,'Part 3 NNDR3'!$A$6:$FY$331,FG$4,FALSE)</f>
        <v>-1613564</v>
      </c>
      <c r="FH178" s="104">
        <f>VLOOKUP($B178,'Part 3 NNDR3'!$A$6:$FY$331,FH$4,FALSE)</f>
        <v>-6388043</v>
      </c>
      <c r="FI178" s="104">
        <f>VLOOKUP($B178,'Part 3 NNDR3'!$A$6:$FY$331,FI$4,FALSE)</f>
        <v>0</v>
      </c>
      <c r="FJ178" s="104">
        <f>VLOOKUP($B178,'Part 3 NNDR3'!$A$6:$FY$331,FJ$4,FALSE)</f>
        <v>-6388043</v>
      </c>
      <c r="FK178" s="104">
        <f>VLOOKUP($B178,'Part 3 NNDR3'!$A$6:$FY$331,FK$4,FALSE)</f>
        <v>-1727373</v>
      </c>
      <c r="FL178" s="104">
        <f>VLOOKUP($B178,'Part 3 NNDR3'!$A$6:$FY$331,FL$4,FALSE)</f>
        <v>0</v>
      </c>
      <c r="FM178" s="104">
        <f>VLOOKUP($B178,'Part 3 NNDR3'!$A$6:$FY$331,FM$4,FALSE)</f>
        <v>-1727373</v>
      </c>
      <c r="FN178" s="104">
        <f>VLOOKUP($B178,'Part 3 NNDR3'!$A$6:$FY$331,FN$4,FALSE)</f>
        <v>-164499</v>
      </c>
      <c r="FO178" s="104">
        <f>VLOOKUP($B178,'Part 3 NNDR3'!$A$6:$FY$331,FO$4,FALSE)</f>
        <v>0</v>
      </c>
      <c r="FP178" s="104">
        <f>VLOOKUP($B178,'Part 3 NNDR3'!$A$6:$FY$331,FP$4,FALSE)</f>
        <v>-164499</v>
      </c>
      <c r="FQ178" s="104">
        <f>VLOOKUP($B178,'Part 3 NNDR3'!$A$6:$FY$331,FQ$4,FALSE)</f>
        <v>-1274064</v>
      </c>
      <c r="FR178" s="104">
        <f>VLOOKUP($B178,'Part 3 NNDR3'!$A$6:$FY$331,FR$4,FALSE)</f>
        <v>0</v>
      </c>
      <c r="FS178" s="104">
        <f>VLOOKUP($B178,'Part 3 NNDR3'!$A$6:$FY$331,FS$4,FALSE)</f>
        <v>-1274064</v>
      </c>
      <c r="FT178" s="104">
        <f>VLOOKUP($B178,'Part 3 NNDR3'!$A$6:$FY$331,FT$4,FALSE)</f>
        <v>-8459</v>
      </c>
      <c r="FU178" s="104">
        <f>VLOOKUP($B178,'Part 3 NNDR3'!$A$6:$FY$331,FU$4,FALSE)</f>
        <v>0</v>
      </c>
      <c r="FV178" s="104">
        <f>VLOOKUP($B178,'Part 3 NNDR3'!$A$6:$FY$331,FV$4,FALSE)</f>
        <v>-8459</v>
      </c>
      <c r="FW178" s="104">
        <f>VLOOKUP($B178,'Part 3 NNDR3'!$A$6:$FY$331,FW$4,FALSE)</f>
        <v>-11176002</v>
      </c>
      <c r="FX178" s="104">
        <f>VLOOKUP($B178,'Part 3 NNDR3'!$A$6:$FY$331,FX$4,FALSE)</f>
        <v>0</v>
      </c>
      <c r="FY178" s="104">
        <f>VLOOKUP($B178,'Part 3 NNDR3'!$A$6:$FY$331,FY$4,FALSE)</f>
        <v>-11176002</v>
      </c>
      <c r="FZ178" s="104">
        <f>VLOOKUP($B178,'Part 3 NNDR3'!$A$6:$FY$331,FZ$4,FALSE)</f>
        <v>63593090</v>
      </c>
      <c r="GA178" s="104">
        <f>VLOOKUP($B178,'Part 3 NNDR3'!$A$6:$FY$331,GA$4,FALSE)</f>
        <v>0</v>
      </c>
      <c r="GB178" s="104">
        <f>VLOOKUP($B178,'Part 3 NNDR3'!$A$6:$FY$331,GB$4,FALSE)</f>
        <v>63593090</v>
      </c>
      <c r="GC178" s="105" t="str">
        <f>VLOOKUP($B178,'Data (Updated)'!$C$4:$E$329,2,FALSE)</f>
        <v>E1721</v>
      </c>
      <c r="GD178" s="106" t="str">
        <f>VLOOKUP($B178,'Data (Updated)'!$C$4:$E$329,3,FALSE)</f>
        <v>E6117</v>
      </c>
    </row>
    <row r="179" spans="1:186" ht="12.75" x14ac:dyDescent="0.2">
      <c r="A179" s="75">
        <v>174</v>
      </c>
      <c r="B179" s="100" t="s">
        <v>452</v>
      </c>
      <c r="C179" s="101" t="s">
        <v>941</v>
      </c>
      <c r="D179" s="102" t="s">
        <v>944</v>
      </c>
      <c r="E179" s="103" t="s">
        <v>981</v>
      </c>
      <c r="F179" s="104">
        <f>VLOOKUP($B179,'Part 3 NNDR3'!$A$6:$FY$331,F$4,FALSE)</f>
        <v>0</v>
      </c>
      <c r="G179" s="104">
        <f>VLOOKUP($B179,'Part 3 NNDR3'!$A$6:$FY$331,G$4,FALSE)</f>
        <v>0</v>
      </c>
      <c r="H179" s="104">
        <f>VLOOKUP($B179,'Part 3 NNDR3'!$A$6:$FY$331,H$4,FALSE)</f>
        <v>0</v>
      </c>
      <c r="I179" s="104">
        <f>VLOOKUP($B179,'Part 3 NNDR3'!$A$6:$FY$331,I$4,FALSE)</f>
        <v>-5602</v>
      </c>
      <c r="J179" s="104">
        <f>VLOOKUP($B179,'Part 3 NNDR3'!$A$6:$FY$331,J$4,FALSE)</f>
        <v>0</v>
      </c>
      <c r="K179" s="104">
        <f>VLOOKUP($B179,'Part 3 NNDR3'!$A$6:$FY$331,K$4,FALSE)</f>
        <v>-5602</v>
      </c>
      <c r="L179" s="104">
        <f>VLOOKUP($B179,'Part 3 NNDR3'!$A$6:$FY$331,L$4,FALSE)</f>
        <v>0</v>
      </c>
      <c r="M179" s="104">
        <f>VLOOKUP($B179,'Part 3 NNDR3'!$A$6:$FY$331,M$4,FALSE)</f>
        <v>0</v>
      </c>
      <c r="N179" s="104">
        <f>VLOOKUP($B179,'Part 3 NNDR3'!$A$6:$FY$331,N$4,FALSE)</f>
        <v>0</v>
      </c>
      <c r="O179" s="104">
        <f>VLOOKUP($B179,'Part 3 NNDR3'!$A$6:$FY$331,O$4,FALSE)</f>
        <v>152336</v>
      </c>
      <c r="P179" s="104">
        <f>VLOOKUP($B179,'Part 3 NNDR3'!$A$6:$FY$331,P$4,FALSE)</f>
        <v>0</v>
      </c>
      <c r="Q179" s="104">
        <f>VLOOKUP($B179,'Part 3 NNDR3'!$A$6:$FY$331,Q$4,FALSE)</f>
        <v>152336</v>
      </c>
      <c r="R179" s="104">
        <f>VLOOKUP($B179,'Part 3 NNDR3'!$A$6:$FY$331,R$4,FALSE)</f>
        <v>146734</v>
      </c>
      <c r="S179" s="104">
        <f>VLOOKUP($B179,'Part 3 NNDR3'!$A$6:$FY$331,S$4,FALSE)</f>
        <v>0</v>
      </c>
      <c r="T179" s="104">
        <f>VLOOKUP($B179,'Part 3 NNDR3'!$A$6:$FY$331,T$4,FALSE)</f>
        <v>146734</v>
      </c>
      <c r="U179" s="104">
        <f>VLOOKUP($B179,'Part 3 NNDR3'!$A$6:$FY$331,U$4,FALSE)</f>
        <v>-2651911</v>
      </c>
      <c r="V179" s="104">
        <f>VLOOKUP($B179,'Part 3 NNDR3'!$A$6:$FY$331,V$4,FALSE)</f>
        <v>0</v>
      </c>
      <c r="W179" s="104">
        <f>VLOOKUP($B179,'Part 3 NNDR3'!$A$6:$FY$331,W$4,FALSE)</f>
        <v>-2651911</v>
      </c>
      <c r="X179" s="104">
        <f>VLOOKUP($B179,'Part 3 NNDR3'!$A$6:$FY$331,X$4,FALSE)</f>
        <v>0</v>
      </c>
      <c r="Y179" s="104">
        <f>VLOOKUP($B179,'Part 3 NNDR3'!$A$6:$FY$331,Y$4,FALSE)</f>
        <v>0</v>
      </c>
      <c r="Z179" s="104">
        <f>VLOOKUP($B179,'Part 3 NNDR3'!$A$6:$FY$331,Z$4,FALSE)</f>
        <v>0</v>
      </c>
      <c r="AA179" s="104">
        <f>VLOOKUP($B179,'Part 3 NNDR3'!$A$6:$FY$331,AA$4,FALSE)</f>
        <v>-164467</v>
      </c>
      <c r="AB179" s="104">
        <f>VLOOKUP($B179,'Part 3 NNDR3'!$A$6:$FY$331,AB$4,FALSE)</f>
        <v>0</v>
      </c>
      <c r="AC179" s="104">
        <f>VLOOKUP($B179,'Part 3 NNDR3'!$A$6:$FY$331,AC$4,FALSE)</f>
        <v>-164467</v>
      </c>
      <c r="AD179" s="104">
        <f>VLOOKUP($B179,'Part 3 NNDR3'!$A$6:$FY$331,AD$4,FALSE)</f>
        <v>-89235</v>
      </c>
      <c r="AE179" s="104">
        <f>VLOOKUP($B179,'Part 3 NNDR3'!$A$6:$FY$331,AE$4,FALSE)</f>
        <v>0</v>
      </c>
      <c r="AF179" s="104">
        <f>VLOOKUP($B179,'Part 3 NNDR3'!$A$6:$FY$331,AF$4,FALSE)</f>
        <v>-89235</v>
      </c>
      <c r="AG179" s="104">
        <f>VLOOKUP($B179,'Part 3 NNDR3'!$A$6:$FY$331,AG$4,FALSE)</f>
        <v>0</v>
      </c>
      <c r="AH179" s="104">
        <f>VLOOKUP($B179,'Part 3 NNDR3'!$A$6:$FY$331,AH$4,FALSE)</f>
        <v>0</v>
      </c>
      <c r="AI179" s="104">
        <f>VLOOKUP($B179,'Part 3 NNDR3'!$A$6:$FY$331,AI$4,FALSE)</f>
        <v>0</v>
      </c>
      <c r="AJ179" s="104">
        <f>VLOOKUP($B179,'Part 3 NNDR3'!$A$6:$FY$331,AJ$4,FALSE)</f>
        <v>1008018</v>
      </c>
      <c r="AK179" s="104">
        <f>VLOOKUP($B179,'Part 3 NNDR3'!$A$6:$FY$331,AK$4,FALSE)</f>
        <v>0</v>
      </c>
      <c r="AL179" s="104">
        <f>VLOOKUP($B179,'Part 3 NNDR3'!$A$6:$FY$331,AL$4,FALSE)</f>
        <v>1008018</v>
      </c>
      <c r="AM179" s="104">
        <f>VLOOKUP($B179,'Part 3 NNDR3'!$A$6:$FY$331,AM$4,FALSE)</f>
        <v>-15155</v>
      </c>
      <c r="AN179" s="104">
        <f>VLOOKUP($B179,'Part 3 NNDR3'!$A$6:$FY$331,AN$4,FALSE)</f>
        <v>0</v>
      </c>
      <c r="AO179" s="104">
        <f>VLOOKUP($B179,'Part 3 NNDR3'!$A$6:$FY$331,AO$4,FALSE)</f>
        <v>-15155</v>
      </c>
      <c r="AP179" s="104">
        <f>VLOOKUP($B179,'Part 3 NNDR3'!$A$6:$FY$331,AP$4,FALSE)</f>
        <v>-1550690</v>
      </c>
      <c r="AQ179" s="104">
        <f>VLOOKUP($B179,'Part 3 NNDR3'!$A$6:$FY$331,AQ$4,FALSE)</f>
        <v>0</v>
      </c>
      <c r="AR179" s="104">
        <f>VLOOKUP($B179,'Part 3 NNDR3'!$A$6:$FY$331,AR$4,FALSE)</f>
        <v>-1550690</v>
      </c>
      <c r="AS179" s="104">
        <f>VLOOKUP($B179,'Part 3 NNDR3'!$A$6:$FY$331,AS$4,FALSE)</f>
        <v>14092</v>
      </c>
      <c r="AT179" s="104">
        <f>VLOOKUP($B179,'Part 3 NNDR3'!$A$6:$FY$331,AT$4,FALSE)</f>
        <v>0</v>
      </c>
      <c r="AU179" s="104">
        <f>VLOOKUP($B179,'Part 3 NNDR3'!$A$6:$FY$331,AU$4,FALSE)</f>
        <v>14092</v>
      </c>
      <c r="AV179" s="104">
        <f>VLOOKUP($B179,'Part 3 NNDR3'!$A$6:$FY$331,AV$4,FALSE)</f>
        <v>-70780</v>
      </c>
      <c r="AW179" s="104">
        <f>VLOOKUP($B179,'Part 3 NNDR3'!$A$6:$FY$331,AW$4,FALSE)</f>
        <v>0</v>
      </c>
      <c r="AX179" s="104">
        <f>VLOOKUP($B179,'Part 3 NNDR3'!$A$6:$FY$331,AX$4,FALSE)</f>
        <v>-70780</v>
      </c>
      <c r="AY179" s="104">
        <f>VLOOKUP($B179,'Part 3 NNDR3'!$A$6:$FY$331,AY$4,FALSE)</f>
        <v>-1565</v>
      </c>
      <c r="AZ179" s="104">
        <f>VLOOKUP($B179,'Part 3 NNDR3'!$A$6:$FY$331,AZ$4,FALSE)</f>
        <v>0</v>
      </c>
      <c r="BA179" s="104">
        <f>VLOOKUP($B179,'Part 3 NNDR3'!$A$6:$FY$331,BA$4,FALSE)</f>
        <v>-1565</v>
      </c>
      <c r="BB179" s="104">
        <f>VLOOKUP($B179,'Part 3 NNDR3'!$A$6:$FY$331,BB$4,FALSE)</f>
        <v>-27865</v>
      </c>
      <c r="BC179" s="104">
        <f>VLOOKUP($B179,'Part 3 NNDR3'!$A$6:$FY$331,BC$4,FALSE)</f>
        <v>0</v>
      </c>
      <c r="BD179" s="104">
        <f>VLOOKUP($B179,'Part 3 NNDR3'!$A$6:$FY$331,BD$4,FALSE)</f>
        <v>-27865</v>
      </c>
      <c r="BE179" s="104">
        <f>VLOOKUP($B179,'Part 3 NNDR3'!$A$6:$FY$331,BE$4,FALSE)</f>
        <v>1845</v>
      </c>
      <c r="BF179" s="104">
        <f>VLOOKUP($B179,'Part 3 NNDR3'!$A$6:$FY$331,BF$4,FALSE)</f>
        <v>0</v>
      </c>
      <c r="BG179" s="104">
        <f>VLOOKUP($B179,'Part 3 NNDR3'!$A$6:$FY$331,BG$4,FALSE)</f>
        <v>1845</v>
      </c>
      <c r="BH179" s="104">
        <f>VLOOKUP($B179,'Part 3 NNDR3'!$A$6:$FY$331,BH$4,FALSE)</f>
        <v>-3458478</v>
      </c>
      <c r="BI179" s="104">
        <f>VLOOKUP($B179,'Part 3 NNDR3'!$A$6:$FY$331,BI$4,FALSE)</f>
        <v>0</v>
      </c>
      <c r="BJ179" s="104">
        <f>VLOOKUP($B179,'Part 3 NNDR3'!$A$6:$FY$331,BJ$4,FALSE)</f>
        <v>-3458478</v>
      </c>
      <c r="BK179" s="104">
        <f>VLOOKUP($B179,'Part 3 NNDR3'!$A$6:$FY$331,BK$4,FALSE)</f>
        <v>0</v>
      </c>
      <c r="BL179" s="104">
        <f>VLOOKUP($B179,'Part 3 NNDR3'!$A$6:$FY$331,BL$4,FALSE)</f>
        <v>0</v>
      </c>
      <c r="BM179" s="104">
        <f>VLOOKUP($B179,'Part 3 NNDR3'!$A$6:$FY$331,BM$4,FALSE)</f>
        <v>0</v>
      </c>
      <c r="BN179" s="104">
        <f>VLOOKUP($B179,'Part 3 NNDR3'!$A$6:$FY$331,BN$4,FALSE)</f>
        <v>0</v>
      </c>
      <c r="BO179" s="104">
        <f>VLOOKUP($B179,'Part 3 NNDR3'!$A$6:$FY$331,BO$4,FALSE)</f>
        <v>0</v>
      </c>
      <c r="BP179" s="104">
        <f>VLOOKUP($B179,'Part 3 NNDR3'!$A$6:$FY$331,BP$4,FALSE)</f>
        <v>0</v>
      </c>
      <c r="BQ179" s="104">
        <f>VLOOKUP($B179,'Part 3 NNDR3'!$A$6:$FY$331,BQ$4,FALSE)</f>
        <v>-945072</v>
      </c>
      <c r="BR179" s="104">
        <f>VLOOKUP($B179,'Part 3 NNDR3'!$A$6:$FY$331,BR$4,FALSE)</f>
        <v>0</v>
      </c>
      <c r="BS179" s="104">
        <f>VLOOKUP($B179,'Part 3 NNDR3'!$A$6:$FY$331,BS$4,FALSE)</f>
        <v>-945072</v>
      </c>
      <c r="BT179" s="104">
        <f>VLOOKUP($B179,'Part 3 NNDR3'!$A$6:$FY$331,BT$4,FALSE)</f>
        <v>11633</v>
      </c>
      <c r="BU179" s="104">
        <f>VLOOKUP($B179,'Part 3 NNDR3'!$A$6:$FY$331,BU$4,FALSE)</f>
        <v>0</v>
      </c>
      <c r="BV179" s="104">
        <f>VLOOKUP($B179,'Part 3 NNDR3'!$A$6:$FY$331,BV$4,FALSE)</f>
        <v>11633</v>
      </c>
      <c r="BW179" s="104">
        <f>VLOOKUP($B179,'Part 3 NNDR3'!$A$6:$FY$331,BW$4,FALSE)</f>
        <v>-933439</v>
      </c>
      <c r="BX179" s="104">
        <f>VLOOKUP($B179,'Part 3 NNDR3'!$A$6:$FY$331,BX$4,FALSE)</f>
        <v>0</v>
      </c>
      <c r="BY179" s="104">
        <f>VLOOKUP($B179,'Part 3 NNDR3'!$A$6:$FY$331,BY$4,FALSE)</f>
        <v>-933439</v>
      </c>
      <c r="BZ179" s="104">
        <f>VLOOKUP($B179,'Part 3 NNDR3'!$A$6:$FY$331,BZ$4,FALSE)</f>
        <v>-25687</v>
      </c>
      <c r="CA179" s="104">
        <f>VLOOKUP($B179,'Part 3 NNDR3'!$A$6:$FY$331,CA$4,FALSE)</f>
        <v>0</v>
      </c>
      <c r="CB179" s="104">
        <f>VLOOKUP($B179,'Part 3 NNDR3'!$A$6:$FY$331,CB$4,FALSE)</f>
        <v>-25687</v>
      </c>
      <c r="CC179" s="104">
        <f>VLOOKUP($B179,'Part 3 NNDR3'!$A$6:$FY$331,CC$4,FALSE)</f>
        <v>105</v>
      </c>
      <c r="CD179" s="104">
        <f>VLOOKUP($B179,'Part 3 NNDR3'!$A$6:$FY$331,CD$4,FALSE)</f>
        <v>0</v>
      </c>
      <c r="CE179" s="104">
        <f>VLOOKUP($B179,'Part 3 NNDR3'!$A$6:$FY$331,CE$4,FALSE)</f>
        <v>105</v>
      </c>
      <c r="CF179" s="104">
        <f>VLOOKUP($B179,'Part 3 NNDR3'!$A$6:$FY$331,CF$4,FALSE)</f>
        <v>-151012</v>
      </c>
      <c r="CG179" s="104">
        <f>VLOOKUP($B179,'Part 3 NNDR3'!$A$6:$FY$331,CG$4,FALSE)</f>
        <v>0</v>
      </c>
      <c r="CH179" s="104">
        <f>VLOOKUP($B179,'Part 3 NNDR3'!$A$6:$FY$331,CH$4,FALSE)</f>
        <v>-151012</v>
      </c>
      <c r="CI179" s="104">
        <f>VLOOKUP($B179,'Part 3 NNDR3'!$A$6:$FY$331,CI$4,FALSE)</f>
        <v>1325</v>
      </c>
      <c r="CJ179" s="104">
        <f>VLOOKUP($B179,'Part 3 NNDR3'!$A$6:$FY$331,CJ$4,FALSE)</f>
        <v>0</v>
      </c>
      <c r="CK179" s="104">
        <f>VLOOKUP($B179,'Part 3 NNDR3'!$A$6:$FY$331,CK$4,FALSE)</f>
        <v>1325</v>
      </c>
      <c r="CL179" s="104">
        <f>VLOOKUP($B179,'Part 3 NNDR3'!$A$6:$FY$331,CL$4,FALSE)</f>
        <v>0</v>
      </c>
      <c r="CM179" s="104">
        <f>VLOOKUP($B179,'Part 3 NNDR3'!$A$6:$FY$331,CM$4,FALSE)</f>
        <v>0</v>
      </c>
      <c r="CN179" s="104">
        <f>VLOOKUP($B179,'Part 3 NNDR3'!$A$6:$FY$331,CN$4,FALSE)</f>
        <v>0</v>
      </c>
      <c r="CO179" s="104">
        <f>VLOOKUP($B179,'Part 3 NNDR3'!$A$6:$FY$331,CO$4,FALSE)</f>
        <v>0</v>
      </c>
      <c r="CP179" s="104">
        <f>VLOOKUP($B179,'Part 3 NNDR3'!$A$6:$FY$331,CP$4,FALSE)</f>
        <v>0</v>
      </c>
      <c r="CQ179" s="104">
        <f>VLOOKUP($B179,'Part 3 NNDR3'!$A$6:$FY$331,CQ$4,FALSE)</f>
        <v>0</v>
      </c>
      <c r="CR179" s="104">
        <f>VLOOKUP($B179,'Part 3 NNDR3'!$A$6:$FY$331,CR$4,FALSE)</f>
        <v>-4460</v>
      </c>
      <c r="CS179" s="104">
        <f>VLOOKUP($B179,'Part 3 NNDR3'!$A$6:$FY$331,CS$4,FALSE)</f>
        <v>0</v>
      </c>
      <c r="CT179" s="104">
        <f>VLOOKUP($B179,'Part 3 NNDR3'!$A$6:$FY$331,CT$4,FALSE)</f>
        <v>-4460</v>
      </c>
      <c r="CU179" s="104">
        <f>VLOOKUP($B179,'Part 3 NNDR3'!$A$6:$FY$331,CU$4,FALSE)</f>
        <v>0</v>
      </c>
      <c r="CV179" s="104">
        <f>VLOOKUP($B179,'Part 3 NNDR3'!$A$6:$FY$331,CV$4,FALSE)</f>
        <v>0</v>
      </c>
      <c r="CW179" s="104">
        <f>VLOOKUP($B179,'Part 3 NNDR3'!$A$6:$FY$331,CW$4,FALSE)</f>
        <v>0</v>
      </c>
      <c r="CX179" s="104">
        <f>VLOOKUP($B179,'Part 3 NNDR3'!$A$6:$FY$331,CX$4,FALSE)</f>
        <v>0</v>
      </c>
      <c r="CY179" s="104">
        <f>VLOOKUP($B179,'Part 3 NNDR3'!$A$6:$FY$331,CY$4,FALSE)</f>
        <v>0</v>
      </c>
      <c r="CZ179" s="104">
        <f>VLOOKUP($B179,'Part 3 NNDR3'!$A$6:$FY$331,CZ$4,FALSE)</f>
        <v>0</v>
      </c>
      <c r="DA179" s="104">
        <f>VLOOKUP($B179,'Part 3 NNDR3'!$A$6:$FY$331,DA$4,FALSE)</f>
        <v>0</v>
      </c>
      <c r="DB179" s="104">
        <f>VLOOKUP($B179,'Part 3 NNDR3'!$A$6:$FY$331,DB$4,FALSE)</f>
        <v>0</v>
      </c>
      <c r="DC179" s="104">
        <f>VLOOKUP($B179,'Part 3 NNDR3'!$A$6:$FY$331,DC$4,FALSE)</f>
        <v>0</v>
      </c>
      <c r="DD179" s="104">
        <f>VLOOKUP($B179,'Part 3 NNDR3'!$A$6:$FY$331,DD$4,FALSE)</f>
        <v>0</v>
      </c>
      <c r="DE179" s="104">
        <f>VLOOKUP($B179,'Part 3 NNDR3'!$A$6:$FY$331,DE$4,FALSE)</f>
        <v>0</v>
      </c>
      <c r="DF179" s="104">
        <f>VLOOKUP($B179,'Part 3 NNDR3'!$A$6:$FY$331,DF$4,FALSE)</f>
        <v>0</v>
      </c>
      <c r="DG179" s="104">
        <f>VLOOKUP($B179,'Part 3 NNDR3'!$A$6:$FY$331,DG$4,FALSE)</f>
        <v>0</v>
      </c>
      <c r="DH179" s="104">
        <f>VLOOKUP($B179,'Part 3 NNDR3'!$A$6:$FY$331,DH$4,FALSE)</f>
        <v>0</v>
      </c>
      <c r="DI179" s="104">
        <f>VLOOKUP($B179,'Part 3 NNDR3'!$A$6:$FY$331,DI$4,FALSE)</f>
        <v>0</v>
      </c>
      <c r="DJ179" s="104">
        <f>VLOOKUP($B179,'Part 3 NNDR3'!$A$6:$FY$331,DJ$4,FALSE)</f>
        <v>0</v>
      </c>
      <c r="DK179" s="104">
        <f>VLOOKUP($B179,'Part 3 NNDR3'!$A$6:$FY$331,DK$4,FALSE)</f>
        <v>0</v>
      </c>
      <c r="DL179" s="104">
        <f>VLOOKUP($B179,'Part 3 NNDR3'!$A$6:$FY$331,DL$4,FALSE)</f>
        <v>-179729</v>
      </c>
      <c r="DM179" s="104">
        <f>VLOOKUP($B179,'Part 3 NNDR3'!$A$6:$FY$331,DM$4,FALSE)</f>
        <v>0</v>
      </c>
      <c r="DN179" s="104">
        <f>VLOOKUP($B179,'Part 3 NNDR3'!$A$6:$FY$331,DN$4,FALSE)</f>
        <v>-179729</v>
      </c>
      <c r="DO179" s="104">
        <f>VLOOKUP($B179,'Part 3 NNDR3'!$A$6:$FY$331,DO$4,FALSE)</f>
        <v>0</v>
      </c>
      <c r="DP179" s="104">
        <f>VLOOKUP($B179,'Part 3 NNDR3'!$A$6:$FY$331,DP$4,FALSE)</f>
        <v>0</v>
      </c>
      <c r="DQ179" s="104">
        <f>VLOOKUP($B179,'Part 3 NNDR3'!$A$6:$FY$331,DQ$4,FALSE)</f>
        <v>0</v>
      </c>
      <c r="DR179" s="104">
        <f>VLOOKUP($B179,'Part 3 NNDR3'!$A$6:$FY$331,DR$4,FALSE)</f>
        <v>0</v>
      </c>
      <c r="DS179" s="104">
        <f>VLOOKUP($B179,'Part 3 NNDR3'!$A$6:$FY$331,DS$4,FALSE)</f>
        <v>0</v>
      </c>
      <c r="DT179" s="104">
        <f>VLOOKUP($B179,'Part 3 NNDR3'!$A$6:$FY$331,DT$4,FALSE)</f>
        <v>0</v>
      </c>
      <c r="DU179" s="104">
        <f>VLOOKUP($B179,'Part 3 NNDR3'!$A$6:$FY$331,DU$4,FALSE)</f>
        <v>0</v>
      </c>
      <c r="DV179" s="104">
        <f>VLOOKUP($B179,'Part 3 NNDR3'!$A$6:$FY$331,DV$4,FALSE)</f>
        <v>0</v>
      </c>
      <c r="DW179" s="104">
        <f>VLOOKUP($B179,'Part 3 NNDR3'!$A$6:$FY$331,DW$4,FALSE)</f>
        <v>0</v>
      </c>
      <c r="DX179" s="104">
        <f>VLOOKUP($B179,'Part 3 NNDR3'!$A$6:$FY$331,DX$4,FALSE)</f>
        <v>0</v>
      </c>
      <c r="DY179" s="104">
        <f>VLOOKUP($B179,'Part 3 NNDR3'!$A$6:$FY$331,DY$4,FALSE)</f>
        <v>0</v>
      </c>
      <c r="DZ179" s="104">
        <f>VLOOKUP($B179,'Part 3 NNDR3'!$A$6:$FY$331,DZ$4,FALSE)</f>
        <v>0</v>
      </c>
      <c r="EA179" s="104">
        <f>VLOOKUP($B179,'Part 3 NNDR3'!$A$6:$FY$331,EA$4,FALSE)</f>
        <v>-438505</v>
      </c>
      <c r="EB179" s="104">
        <f>VLOOKUP($B179,'Part 3 NNDR3'!$A$6:$FY$331,EB$4,FALSE)</f>
        <v>0</v>
      </c>
      <c r="EC179" s="104">
        <f>VLOOKUP($B179,'Part 3 NNDR3'!$A$6:$FY$331,EC$4,FALSE)</f>
        <v>-438505</v>
      </c>
      <c r="ED179" s="104">
        <f>VLOOKUP($B179,'Part 3 NNDR3'!$A$6:$FY$331,ED$4,FALSE)</f>
        <v>-32595</v>
      </c>
      <c r="EE179" s="104">
        <f>VLOOKUP($B179,'Part 3 NNDR3'!$A$6:$FY$331,EE$4,FALSE)</f>
        <v>0</v>
      </c>
      <c r="EF179" s="104">
        <f>VLOOKUP($B179,'Part 3 NNDR3'!$A$6:$FY$331,EF$4,FALSE)</f>
        <v>-32595</v>
      </c>
      <c r="EG179" s="104">
        <f>VLOOKUP($B179,'Part 3 NNDR3'!$A$6:$FY$331,EG$4,FALSE)</f>
        <v>0</v>
      </c>
      <c r="EH179" s="104">
        <f>VLOOKUP($B179,'Part 3 NNDR3'!$A$6:$FY$331,EH$4,FALSE)</f>
        <v>0</v>
      </c>
      <c r="EI179" s="104">
        <f>VLOOKUP($B179,'Part 3 NNDR3'!$A$6:$FY$331,EI$4,FALSE)</f>
        <v>0</v>
      </c>
      <c r="EJ179" s="104">
        <f>VLOOKUP($B179,'Part 3 NNDR3'!$A$6:$FY$331,EJ$4,FALSE)</f>
        <v>0</v>
      </c>
      <c r="EK179" s="104">
        <f>VLOOKUP($B179,'Part 3 NNDR3'!$A$6:$FY$331,EK$4,FALSE)</f>
        <v>0</v>
      </c>
      <c r="EL179" s="104">
        <f>VLOOKUP($B179,'Part 3 NNDR3'!$A$6:$FY$331,EL$4,FALSE)</f>
        <v>0</v>
      </c>
      <c r="EM179" s="104">
        <f>VLOOKUP($B179,'Part 3 NNDR3'!$A$6:$FY$331,EM$4,FALSE)</f>
        <v>-10316</v>
      </c>
      <c r="EN179" s="104">
        <f>VLOOKUP($B179,'Part 3 NNDR3'!$A$6:$FY$331,EN$4,FALSE)</f>
        <v>0</v>
      </c>
      <c r="EO179" s="104">
        <f>VLOOKUP($B179,'Part 3 NNDR3'!$A$6:$FY$331,EO$4,FALSE)</f>
        <v>-10316</v>
      </c>
      <c r="EP179" s="104">
        <f>VLOOKUP($B179,'Part 3 NNDR3'!$A$6:$FY$331,EP$4,FALSE)</f>
        <v>-481416</v>
      </c>
      <c r="EQ179" s="104">
        <f>VLOOKUP($B179,'Part 3 NNDR3'!$A$6:$FY$331,EQ$4,FALSE)</f>
        <v>0</v>
      </c>
      <c r="ER179" s="104">
        <f>VLOOKUP($B179,'Part 3 NNDR3'!$A$6:$FY$331,ER$4,FALSE)</f>
        <v>-481416</v>
      </c>
      <c r="ES179" s="104">
        <f>VLOOKUP($B179,'Part 3 NNDR3'!$A$6:$FY$331,ES$4,FALSE)</f>
        <v>-6667</v>
      </c>
      <c r="ET179" s="104">
        <f>VLOOKUP($B179,'Part 3 NNDR3'!$A$6:$FY$331,ET$4,FALSE)</f>
        <v>0</v>
      </c>
      <c r="EU179" s="104">
        <f>VLOOKUP($B179,'Part 3 NNDR3'!$A$6:$FY$331,EU$4,FALSE)</f>
        <v>-6667</v>
      </c>
      <c r="EV179" s="104">
        <f>VLOOKUP($B179,'Part 3 NNDR3'!$A$6:$FY$331,EV$4,FALSE)</f>
        <v>-5725</v>
      </c>
      <c r="EW179" s="104">
        <f>VLOOKUP($B179,'Part 3 NNDR3'!$A$6:$FY$331,EW$4,FALSE)</f>
        <v>0</v>
      </c>
      <c r="EX179" s="104">
        <f>VLOOKUP($B179,'Part 3 NNDR3'!$A$6:$FY$331,EX$4,FALSE)</f>
        <v>-5725</v>
      </c>
      <c r="EY179" s="104">
        <f>VLOOKUP($B179,'Part 3 NNDR3'!$A$6:$FY$331,EY$4,FALSE)</f>
        <v>-12392</v>
      </c>
      <c r="EZ179" s="104">
        <f>VLOOKUP($B179,'Part 3 NNDR3'!$A$6:$FY$331,EZ$4,FALSE)</f>
        <v>0</v>
      </c>
      <c r="FA179" s="104">
        <f>VLOOKUP($B179,'Part 3 NNDR3'!$A$6:$FY$331,FA$4,FALSE)</f>
        <v>-12392</v>
      </c>
      <c r="FB179" s="104">
        <f>VLOOKUP($B179,'Part 3 NNDR3'!$A$6:$FY$331,FB$4,FALSE)</f>
        <v>43699961</v>
      </c>
      <c r="FC179" s="104">
        <f>VLOOKUP($B179,'Part 3 NNDR3'!$A$6:$FY$331,FC$4,FALSE)</f>
        <v>0</v>
      </c>
      <c r="FD179" s="104">
        <f>VLOOKUP($B179,'Part 3 NNDR3'!$A$6:$FY$331,FD$4,FALSE)</f>
        <v>43699961</v>
      </c>
      <c r="FE179" s="104">
        <f>VLOOKUP($B179,'Part 3 NNDR3'!$A$6:$FY$331,FE$4,FALSE)</f>
        <v>146734</v>
      </c>
      <c r="FF179" s="104">
        <f>VLOOKUP($B179,'Part 3 NNDR3'!$A$6:$FY$331,FF$4,FALSE)</f>
        <v>0</v>
      </c>
      <c r="FG179" s="104">
        <f>VLOOKUP($B179,'Part 3 NNDR3'!$A$6:$FY$331,FG$4,FALSE)</f>
        <v>146734</v>
      </c>
      <c r="FH179" s="104">
        <f>VLOOKUP($B179,'Part 3 NNDR3'!$A$6:$FY$331,FH$4,FALSE)</f>
        <v>-3458478</v>
      </c>
      <c r="FI179" s="104">
        <f>VLOOKUP($B179,'Part 3 NNDR3'!$A$6:$FY$331,FI$4,FALSE)</f>
        <v>0</v>
      </c>
      <c r="FJ179" s="104">
        <f>VLOOKUP($B179,'Part 3 NNDR3'!$A$6:$FY$331,FJ$4,FALSE)</f>
        <v>-3458478</v>
      </c>
      <c r="FK179" s="104">
        <f>VLOOKUP($B179,'Part 3 NNDR3'!$A$6:$FY$331,FK$4,FALSE)</f>
        <v>-933439</v>
      </c>
      <c r="FL179" s="104">
        <f>VLOOKUP($B179,'Part 3 NNDR3'!$A$6:$FY$331,FL$4,FALSE)</f>
        <v>0</v>
      </c>
      <c r="FM179" s="104">
        <f>VLOOKUP($B179,'Part 3 NNDR3'!$A$6:$FY$331,FM$4,FALSE)</f>
        <v>-933439</v>
      </c>
      <c r="FN179" s="104">
        <f>VLOOKUP($B179,'Part 3 NNDR3'!$A$6:$FY$331,FN$4,FALSE)</f>
        <v>-179729</v>
      </c>
      <c r="FO179" s="104">
        <f>VLOOKUP($B179,'Part 3 NNDR3'!$A$6:$FY$331,FO$4,FALSE)</f>
        <v>0</v>
      </c>
      <c r="FP179" s="104">
        <f>VLOOKUP($B179,'Part 3 NNDR3'!$A$6:$FY$331,FP$4,FALSE)</f>
        <v>-179729</v>
      </c>
      <c r="FQ179" s="104">
        <f>VLOOKUP($B179,'Part 3 NNDR3'!$A$6:$FY$331,FQ$4,FALSE)</f>
        <v>-481416</v>
      </c>
      <c r="FR179" s="104">
        <f>VLOOKUP($B179,'Part 3 NNDR3'!$A$6:$FY$331,FR$4,FALSE)</f>
        <v>0</v>
      </c>
      <c r="FS179" s="104">
        <f>VLOOKUP($B179,'Part 3 NNDR3'!$A$6:$FY$331,FS$4,FALSE)</f>
        <v>-481416</v>
      </c>
      <c r="FT179" s="104">
        <f>VLOOKUP($B179,'Part 3 NNDR3'!$A$6:$FY$331,FT$4,FALSE)</f>
        <v>-12392</v>
      </c>
      <c r="FU179" s="104">
        <f>VLOOKUP($B179,'Part 3 NNDR3'!$A$6:$FY$331,FU$4,FALSE)</f>
        <v>0</v>
      </c>
      <c r="FV179" s="104">
        <f>VLOOKUP($B179,'Part 3 NNDR3'!$A$6:$FY$331,FV$4,FALSE)</f>
        <v>-12392</v>
      </c>
      <c r="FW179" s="104">
        <f>VLOOKUP($B179,'Part 3 NNDR3'!$A$6:$FY$331,FW$4,FALSE)</f>
        <v>-4918720</v>
      </c>
      <c r="FX179" s="104">
        <f>VLOOKUP($B179,'Part 3 NNDR3'!$A$6:$FY$331,FX$4,FALSE)</f>
        <v>0</v>
      </c>
      <c r="FY179" s="104">
        <f>VLOOKUP($B179,'Part 3 NNDR3'!$A$6:$FY$331,FY$4,FALSE)</f>
        <v>-4918720</v>
      </c>
      <c r="FZ179" s="104">
        <f>VLOOKUP($B179,'Part 3 NNDR3'!$A$6:$FY$331,FZ$4,FALSE)</f>
        <v>38781241</v>
      </c>
      <c r="GA179" s="104">
        <f>VLOOKUP($B179,'Part 3 NNDR3'!$A$6:$FY$331,GA$4,FALSE)</f>
        <v>0</v>
      </c>
      <c r="GB179" s="104">
        <f>VLOOKUP($B179,'Part 3 NNDR3'!$A$6:$FY$331,GB$4,FALSE)</f>
        <v>38781241</v>
      </c>
      <c r="GC179" s="105" t="str">
        <f>VLOOKUP($B179,'Data (Updated)'!$C$4:$E$329,2,FALSE)</f>
        <v>E3021</v>
      </c>
      <c r="GD179" s="106" t="str">
        <f>VLOOKUP($B179,'Data (Updated)'!$C$4:$E$329,3,FALSE)</f>
        <v>E6130</v>
      </c>
    </row>
    <row r="180" spans="1:186" ht="12.75" x14ac:dyDescent="0.2">
      <c r="A180" s="75">
        <v>175</v>
      </c>
      <c r="B180" s="100" t="s">
        <v>454</v>
      </c>
      <c r="C180" s="101" t="s">
        <v>949</v>
      </c>
      <c r="D180" s="102" t="s">
        <v>960</v>
      </c>
      <c r="E180" s="103" t="s">
        <v>854</v>
      </c>
      <c r="F180" s="104">
        <f>VLOOKUP($B180,'Part 3 NNDR3'!$A$6:$FY$331,F$4,FALSE)</f>
        <v>0</v>
      </c>
      <c r="G180" s="104">
        <f>VLOOKUP($B180,'Part 3 NNDR3'!$A$6:$FY$331,G$4,FALSE)</f>
        <v>0</v>
      </c>
      <c r="H180" s="104">
        <f>VLOOKUP($B180,'Part 3 NNDR3'!$A$6:$FY$331,H$4,FALSE)</f>
        <v>0</v>
      </c>
      <c r="I180" s="104">
        <f>VLOOKUP($B180,'Part 3 NNDR3'!$A$6:$FY$331,I$4,FALSE)</f>
        <v>590488</v>
      </c>
      <c r="J180" s="104">
        <f>VLOOKUP($B180,'Part 3 NNDR3'!$A$6:$FY$331,J$4,FALSE)</f>
        <v>2470</v>
      </c>
      <c r="K180" s="104">
        <f>VLOOKUP($B180,'Part 3 NNDR3'!$A$6:$FY$331,K$4,FALSE)</f>
        <v>592958</v>
      </c>
      <c r="L180" s="104">
        <f>VLOOKUP($B180,'Part 3 NNDR3'!$A$6:$FY$331,L$4,FALSE)</f>
        <v>0</v>
      </c>
      <c r="M180" s="104">
        <f>VLOOKUP($B180,'Part 3 NNDR3'!$A$6:$FY$331,M$4,FALSE)</f>
        <v>0</v>
      </c>
      <c r="N180" s="104">
        <f>VLOOKUP($B180,'Part 3 NNDR3'!$A$6:$FY$331,N$4,FALSE)</f>
        <v>0</v>
      </c>
      <c r="O180" s="104">
        <f>VLOOKUP($B180,'Part 3 NNDR3'!$A$6:$FY$331,O$4,FALSE)</f>
        <v>766786</v>
      </c>
      <c r="P180" s="104">
        <f>VLOOKUP($B180,'Part 3 NNDR3'!$A$6:$FY$331,P$4,FALSE)</f>
        <v>0</v>
      </c>
      <c r="Q180" s="104">
        <f>VLOOKUP($B180,'Part 3 NNDR3'!$A$6:$FY$331,Q$4,FALSE)</f>
        <v>766786</v>
      </c>
      <c r="R180" s="104">
        <f>VLOOKUP($B180,'Part 3 NNDR3'!$A$6:$FY$331,R$4,FALSE)</f>
        <v>1357274</v>
      </c>
      <c r="S180" s="104">
        <f>VLOOKUP($B180,'Part 3 NNDR3'!$A$6:$FY$331,S$4,FALSE)</f>
        <v>2470</v>
      </c>
      <c r="T180" s="104">
        <f>VLOOKUP($B180,'Part 3 NNDR3'!$A$6:$FY$331,T$4,FALSE)</f>
        <v>1359744</v>
      </c>
      <c r="U180" s="104">
        <f>VLOOKUP($B180,'Part 3 NNDR3'!$A$6:$FY$331,U$4,FALSE)</f>
        <v>-5193917</v>
      </c>
      <c r="V180" s="104">
        <f>VLOOKUP($B180,'Part 3 NNDR3'!$A$6:$FY$331,V$4,FALSE)</f>
        <v>-47543</v>
      </c>
      <c r="W180" s="104">
        <f>VLOOKUP($B180,'Part 3 NNDR3'!$A$6:$FY$331,W$4,FALSE)</f>
        <v>-5241460</v>
      </c>
      <c r="X180" s="104">
        <f>VLOOKUP($B180,'Part 3 NNDR3'!$A$6:$FY$331,X$4,FALSE)</f>
        <v>-16675</v>
      </c>
      <c r="Y180" s="104">
        <f>VLOOKUP($B180,'Part 3 NNDR3'!$A$6:$FY$331,Y$4,FALSE)</f>
        <v>0</v>
      </c>
      <c r="Z180" s="104">
        <f>VLOOKUP($B180,'Part 3 NNDR3'!$A$6:$FY$331,Z$4,FALSE)</f>
        <v>-16675</v>
      </c>
      <c r="AA180" s="104">
        <f>VLOOKUP($B180,'Part 3 NNDR3'!$A$6:$FY$331,AA$4,FALSE)</f>
        <v>-216241</v>
      </c>
      <c r="AB180" s="104">
        <f>VLOOKUP($B180,'Part 3 NNDR3'!$A$6:$FY$331,AB$4,FALSE)</f>
        <v>-743</v>
      </c>
      <c r="AC180" s="104">
        <f>VLOOKUP($B180,'Part 3 NNDR3'!$A$6:$FY$331,AC$4,FALSE)</f>
        <v>-216984</v>
      </c>
      <c r="AD180" s="104">
        <f>VLOOKUP($B180,'Part 3 NNDR3'!$A$6:$FY$331,AD$4,FALSE)</f>
        <v>-118744</v>
      </c>
      <c r="AE180" s="104">
        <f>VLOOKUP($B180,'Part 3 NNDR3'!$A$6:$FY$331,AE$4,FALSE)</f>
        <v>-743</v>
      </c>
      <c r="AF180" s="104">
        <f>VLOOKUP($B180,'Part 3 NNDR3'!$A$6:$FY$331,AF$4,FALSE)</f>
        <v>-119487</v>
      </c>
      <c r="AG180" s="104">
        <f>VLOOKUP($B180,'Part 3 NNDR3'!$A$6:$FY$331,AG$4,FALSE)</f>
        <v>7274</v>
      </c>
      <c r="AH180" s="104">
        <f>VLOOKUP($B180,'Part 3 NNDR3'!$A$6:$FY$331,AH$4,FALSE)</f>
        <v>0</v>
      </c>
      <c r="AI180" s="104">
        <f>VLOOKUP($B180,'Part 3 NNDR3'!$A$6:$FY$331,AI$4,FALSE)</f>
        <v>7274</v>
      </c>
      <c r="AJ180" s="104">
        <f>VLOOKUP($B180,'Part 3 NNDR3'!$A$6:$FY$331,AJ$4,FALSE)</f>
        <v>4302946</v>
      </c>
      <c r="AK180" s="104">
        <f>VLOOKUP($B180,'Part 3 NNDR3'!$A$6:$FY$331,AK$4,FALSE)</f>
        <v>237089</v>
      </c>
      <c r="AL180" s="104">
        <f>VLOOKUP($B180,'Part 3 NNDR3'!$A$6:$FY$331,AL$4,FALSE)</f>
        <v>4540035</v>
      </c>
      <c r="AM180" s="104">
        <f>VLOOKUP($B180,'Part 3 NNDR3'!$A$6:$FY$331,AM$4,FALSE)</f>
        <v>65974</v>
      </c>
      <c r="AN180" s="104">
        <f>VLOOKUP($B180,'Part 3 NNDR3'!$A$6:$FY$331,AN$4,FALSE)</f>
        <v>0</v>
      </c>
      <c r="AO180" s="104">
        <f>VLOOKUP($B180,'Part 3 NNDR3'!$A$6:$FY$331,AO$4,FALSE)</f>
        <v>65974</v>
      </c>
      <c r="AP180" s="104">
        <f>VLOOKUP($B180,'Part 3 NNDR3'!$A$6:$FY$331,AP$4,FALSE)</f>
        <v>-13850692</v>
      </c>
      <c r="AQ180" s="104">
        <f>VLOOKUP($B180,'Part 3 NNDR3'!$A$6:$FY$331,AQ$4,FALSE)</f>
        <v>-1150508</v>
      </c>
      <c r="AR180" s="104">
        <f>VLOOKUP($B180,'Part 3 NNDR3'!$A$6:$FY$331,AR$4,FALSE)</f>
        <v>-15001200</v>
      </c>
      <c r="AS180" s="104">
        <f>VLOOKUP($B180,'Part 3 NNDR3'!$A$6:$FY$331,AS$4,FALSE)</f>
        <v>-1094443</v>
      </c>
      <c r="AT180" s="104">
        <f>VLOOKUP($B180,'Part 3 NNDR3'!$A$6:$FY$331,AT$4,FALSE)</f>
        <v>0</v>
      </c>
      <c r="AU180" s="104">
        <f>VLOOKUP($B180,'Part 3 NNDR3'!$A$6:$FY$331,AU$4,FALSE)</f>
        <v>-1094443</v>
      </c>
      <c r="AV180" s="104">
        <f>VLOOKUP($B180,'Part 3 NNDR3'!$A$6:$FY$331,AV$4,FALSE)</f>
        <v>-130399</v>
      </c>
      <c r="AW180" s="104">
        <f>VLOOKUP($B180,'Part 3 NNDR3'!$A$6:$FY$331,AW$4,FALSE)</f>
        <v>0</v>
      </c>
      <c r="AX180" s="104">
        <f>VLOOKUP($B180,'Part 3 NNDR3'!$A$6:$FY$331,AX$4,FALSE)</f>
        <v>-130399</v>
      </c>
      <c r="AY180" s="104">
        <f>VLOOKUP($B180,'Part 3 NNDR3'!$A$6:$FY$331,AY$4,FALSE)</f>
        <v>-25275</v>
      </c>
      <c r="AZ180" s="104">
        <f>VLOOKUP($B180,'Part 3 NNDR3'!$A$6:$FY$331,AZ$4,FALSE)</f>
        <v>0</v>
      </c>
      <c r="BA180" s="104">
        <f>VLOOKUP($B180,'Part 3 NNDR3'!$A$6:$FY$331,BA$4,FALSE)</f>
        <v>-25275</v>
      </c>
      <c r="BB180" s="104">
        <f>VLOOKUP($B180,'Part 3 NNDR3'!$A$6:$FY$331,BB$4,FALSE)</f>
        <v>-1652</v>
      </c>
      <c r="BC180" s="104">
        <f>VLOOKUP($B180,'Part 3 NNDR3'!$A$6:$FY$331,BC$4,FALSE)</f>
        <v>0</v>
      </c>
      <c r="BD180" s="104">
        <f>VLOOKUP($B180,'Part 3 NNDR3'!$A$6:$FY$331,BD$4,FALSE)</f>
        <v>-1652</v>
      </c>
      <c r="BE180" s="104">
        <f>VLOOKUP($B180,'Part 3 NNDR3'!$A$6:$FY$331,BE$4,FALSE)</f>
        <v>0</v>
      </c>
      <c r="BF180" s="104">
        <f>VLOOKUP($B180,'Part 3 NNDR3'!$A$6:$FY$331,BF$4,FALSE)</f>
        <v>0</v>
      </c>
      <c r="BG180" s="104">
        <f>VLOOKUP($B180,'Part 3 NNDR3'!$A$6:$FY$331,BG$4,FALSE)</f>
        <v>0</v>
      </c>
      <c r="BH180" s="104">
        <f>VLOOKUP($B180,'Part 3 NNDR3'!$A$6:$FY$331,BH$4,FALSE)</f>
        <v>-16143699</v>
      </c>
      <c r="BI180" s="104">
        <f>VLOOKUP($B180,'Part 3 NNDR3'!$A$6:$FY$331,BI$4,FALSE)</f>
        <v>-961705</v>
      </c>
      <c r="BJ180" s="104">
        <f>VLOOKUP($B180,'Part 3 NNDR3'!$A$6:$FY$331,BJ$4,FALSE)</f>
        <v>-17105404</v>
      </c>
      <c r="BK180" s="104">
        <f>VLOOKUP($B180,'Part 3 NNDR3'!$A$6:$FY$331,BK$4,FALSE)</f>
        <v>-292464</v>
      </c>
      <c r="BL180" s="104">
        <f>VLOOKUP($B180,'Part 3 NNDR3'!$A$6:$FY$331,BL$4,FALSE)</f>
        <v>0</v>
      </c>
      <c r="BM180" s="104">
        <f>VLOOKUP($B180,'Part 3 NNDR3'!$A$6:$FY$331,BM$4,FALSE)</f>
        <v>-292464</v>
      </c>
      <c r="BN180" s="104">
        <f>VLOOKUP($B180,'Part 3 NNDR3'!$A$6:$FY$331,BN$4,FALSE)</f>
        <v>-172222</v>
      </c>
      <c r="BO180" s="104">
        <f>VLOOKUP($B180,'Part 3 NNDR3'!$A$6:$FY$331,BO$4,FALSE)</f>
        <v>-1745</v>
      </c>
      <c r="BP180" s="104">
        <f>VLOOKUP($B180,'Part 3 NNDR3'!$A$6:$FY$331,BP$4,FALSE)</f>
        <v>-173967</v>
      </c>
      <c r="BQ180" s="104">
        <f>VLOOKUP($B180,'Part 3 NNDR3'!$A$6:$FY$331,BQ$4,FALSE)</f>
        <v>-8245959</v>
      </c>
      <c r="BR180" s="104">
        <f>VLOOKUP($B180,'Part 3 NNDR3'!$A$6:$FY$331,BR$4,FALSE)</f>
        <v>-1019542</v>
      </c>
      <c r="BS180" s="104">
        <f>VLOOKUP($B180,'Part 3 NNDR3'!$A$6:$FY$331,BS$4,FALSE)</f>
        <v>-9265501</v>
      </c>
      <c r="BT180" s="104">
        <f>VLOOKUP($B180,'Part 3 NNDR3'!$A$6:$FY$331,BT$4,FALSE)</f>
        <v>33499</v>
      </c>
      <c r="BU180" s="104">
        <f>VLOOKUP($B180,'Part 3 NNDR3'!$A$6:$FY$331,BU$4,FALSE)</f>
        <v>-15606</v>
      </c>
      <c r="BV180" s="104">
        <f>VLOOKUP($B180,'Part 3 NNDR3'!$A$6:$FY$331,BV$4,FALSE)</f>
        <v>17893</v>
      </c>
      <c r="BW180" s="104">
        <f>VLOOKUP($B180,'Part 3 NNDR3'!$A$6:$FY$331,BW$4,FALSE)</f>
        <v>-8677146</v>
      </c>
      <c r="BX180" s="104">
        <f>VLOOKUP($B180,'Part 3 NNDR3'!$A$6:$FY$331,BX$4,FALSE)</f>
        <v>-1036893</v>
      </c>
      <c r="BY180" s="104">
        <f>VLOOKUP($B180,'Part 3 NNDR3'!$A$6:$FY$331,BY$4,FALSE)</f>
        <v>-9714039</v>
      </c>
      <c r="BZ180" s="104">
        <f>VLOOKUP($B180,'Part 3 NNDR3'!$A$6:$FY$331,BZ$4,FALSE)</f>
        <v>-224752</v>
      </c>
      <c r="CA180" s="104">
        <f>VLOOKUP($B180,'Part 3 NNDR3'!$A$6:$FY$331,CA$4,FALSE)</f>
        <v>0</v>
      </c>
      <c r="CB180" s="104">
        <f>VLOOKUP($B180,'Part 3 NNDR3'!$A$6:$FY$331,CB$4,FALSE)</f>
        <v>-224752</v>
      </c>
      <c r="CC180" s="104">
        <f>VLOOKUP($B180,'Part 3 NNDR3'!$A$6:$FY$331,CC$4,FALSE)</f>
        <v>-2818</v>
      </c>
      <c r="CD180" s="104">
        <f>VLOOKUP($B180,'Part 3 NNDR3'!$A$6:$FY$331,CD$4,FALSE)</f>
        <v>0</v>
      </c>
      <c r="CE180" s="104">
        <f>VLOOKUP($B180,'Part 3 NNDR3'!$A$6:$FY$331,CE$4,FALSE)</f>
        <v>-2818</v>
      </c>
      <c r="CF180" s="104">
        <f>VLOOKUP($B180,'Part 3 NNDR3'!$A$6:$FY$331,CF$4,FALSE)</f>
        <v>-407837</v>
      </c>
      <c r="CG180" s="104">
        <f>VLOOKUP($B180,'Part 3 NNDR3'!$A$6:$FY$331,CG$4,FALSE)</f>
        <v>0</v>
      </c>
      <c r="CH180" s="104">
        <f>VLOOKUP($B180,'Part 3 NNDR3'!$A$6:$FY$331,CH$4,FALSE)</f>
        <v>-407837</v>
      </c>
      <c r="CI180" s="104">
        <f>VLOOKUP($B180,'Part 3 NNDR3'!$A$6:$FY$331,CI$4,FALSE)</f>
        <v>-1740</v>
      </c>
      <c r="CJ180" s="104">
        <f>VLOOKUP($B180,'Part 3 NNDR3'!$A$6:$FY$331,CJ$4,FALSE)</f>
        <v>0</v>
      </c>
      <c r="CK180" s="104">
        <f>VLOOKUP($B180,'Part 3 NNDR3'!$A$6:$FY$331,CK$4,FALSE)</f>
        <v>-1740</v>
      </c>
      <c r="CL180" s="104">
        <f>VLOOKUP($B180,'Part 3 NNDR3'!$A$6:$FY$331,CL$4,FALSE)</f>
        <v>0</v>
      </c>
      <c r="CM180" s="104">
        <f>VLOOKUP($B180,'Part 3 NNDR3'!$A$6:$FY$331,CM$4,FALSE)</f>
        <v>0</v>
      </c>
      <c r="CN180" s="104">
        <f>VLOOKUP($B180,'Part 3 NNDR3'!$A$6:$FY$331,CN$4,FALSE)</f>
        <v>0</v>
      </c>
      <c r="CO180" s="104">
        <f>VLOOKUP($B180,'Part 3 NNDR3'!$A$6:$FY$331,CO$4,FALSE)</f>
        <v>0</v>
      </c>
      <c r="CP180" s="104">
        <f>VLOOKUP($B180,'Part 3 NNDR3'!$A$6:$FY$331,CP$4,FALSE)</f>
        <v>0</v>
      </c>
      <c r="CQ180" s="104">
        <f>VLOOKUP($B180,'Part 3 NNDR3'!$A$6:$FY$331,CQ$4,FALSE)</f>
        <v>0</v>
      </c>
      <c r="CR180" s="104">
        <f>VLOOKUP($B180,'Part 3 NNDR3'!$A$6:$FY$331,CR$4,FALSE)</f>
        <v>0</v>
      </c>
      <c r="CS180" s="104">
        <f>VLOOKUP($B180,'Part 3 NNDR3'!$A$6:$FY$331,CS$4,FALSE)</f>
        <v>0</v>
      </c>
      <c r="CT180" s="104">
        <f>VLOOKUP($B180,'Part 3 NNDR3'!$A$6:$FY$331,CT$4,FALSE)</f>
        <v>0</v>
      </c>
      <c r="CU180" s="104">
        <f>VLOOKUP($B180,'Part 3 NNDR3'!$A$6:$FY$331,CU$4,FALSE)</f>
        <v>0</v>
      </c>
      <c r="CV180" s="104">
        <f>VLOOKUP($B180,'Part 3 NNDR3'!$A$6:$FY$331,CV$4,FALSE)</f>
        <v>0</v>
      </c>
      <c r="CW180" s="104">
        <f>VLOOKUP($B180,'Part 3 NNDR3'!$A$6:$FY$331,CW$4,FALSE)</f>
        <v>0</v>
      </c>
      <c r="CX180" s="104">
        <f>VLOOKUP($B180,'Part 3 NNDR3'!$A$6:$FY$331,CX$4,FALSE)</f>
        <v>0</v>
      </c>
      <c r="CY180" s="104">
        <f>VLOOKUP($B180,'Part 3 NNDR3'!$A$6:$FY$331,CY$4,FALSE)</f>
        <v>0</v>
      </c>
      <c r="CZ180" s="104">
        <f>VLOOKUP($B180,'Part 3 NNDR3'!$A$6:$FY$331,CZ$4,FALSE)</f>
        <v>0</v>
      </c>
      <c r="DA180" s="104">
        <f>VLOOKUP($B180,'Part 3 NNDR3'!$A$6:$FY$331,DA$4,FALSE)</f>
        <v>0</v>
      </c>
      <c r="DB180" s="104">
        <f>VLOOKUP($B180,'Part 3 NNDR3'!$A$6:$FY$331,DB$4,FALSE)</f>
        <v>0</v>
      </c>
      <c r="DC180" s="104">
        <f>VLOOKUP($B180,'Part 3 NNDR3'!$A$6:$FY$331,DC$4,FALSE)</f>
        <v>0</v>
      </c>
      <c r="DD180" s="104">
        <f>VLOOKUP($B180,'Part 3 NNDR3'!$A$6:$FY$331,DD$4,FALSE)</f>
        <v>0</v>
      </c>
      <c r="DE180" s="104">
        <f>VLOOKUP($B180,'Part 3 NNDR3'!$A$6:$FY$331,DE$4,FALSE)</f>
        <v>0</v>
      </c>
      <c r="DF180" s="104">
        <f>VLOOKUP($B180,'Part 3 NNDR3'!$A$6:$FY$331,DF$4,FALSE)</f>
        <v>0</v>
      </c>
      <c r="DG180" s="104">
        <f>VLOOKUP($B180,'Part 3 NNDR3'!$A$6:$FY$331,DG$4,FALSE)</f>
        <v>0</v>
      </c>
      <c r="DH180" s="104">
        <f>VLOOKUP($B180,'Part 3 NNDR3'!$A$6:$FY$331,DH$4,FALSE)</f>
        <v>0</v>
      </c>
      <c r="DI180" s="104">
        <f>VLOOKUP($B180,'Part 3 NNDR3'!$A$6:$FY$331,DI$4,FALSE)</f>
        <v>0</v>
      </c>
      <c r="DJ180" s="104">
        <f>VLOOKUP($B180,'Part 3 NNDR3'!$A$6:$FY$331,DJ$4,FALSE)</f>
        <v>0</v>
      </c>
      <c r="DK180" s="104">
        <f>VLOOKUP($B180,'Part 3 NNDR3'!$A$6:$FY$331,DK$4,FALSE)</f>
        <v>0</v>
      </c>
      <c r="DL180" s="104">
        <f>VLOOKUP($B180,'Part 3 NNDR3'!$A$6:$FY$331,DL$4,FALSE)</f>
        <v>-637147</v>
      </c>
      <c r="DM180" s="104">
        <f>VLOOKUP($B180,'Part 3 NNDR3'!$A$6:$FY$331,DM$4,FALSE)</f>
        <v>0</v>
      </c>
      <c r="DN180" s="104">
        <f>VLOOKUP($B180,'Part 3 NNDR3'!$A$6:$FY$331,DN$4,FALSE)</f>
        <v>-637147</v>
      </c>
      <c r="DO180" s="104">
        <f>VLOOKUP($B180,'Part 3 NNDR3'!$A$6:$FY$331,DO$4,FALSE)</f>
        <v>0</v>
      </c>
      <c r="DP180" s="104">
        <f>VLOOKUP($B180,'Part 3 NNDR3'!$A$6:$FY$331,DP$4,FALSE)</f>
        <v>0</v>
      </c>
      <c r="DQ180" s="104">
        <f>VLOOKUP($B180,'Part 3 NNDR3'!$A$6:$FY$331,DQ$4,FALSE)</f>
        <v>0</v>
      </c>
      <c r="DR180" s="104">
        <f>VLOOKUP($B180,'Part 3 NNDR3'!$A$6:$FY$331,DR$4,FALSE)</f>
        <v>-114</v>
      </c>
      <c r="DS180" s="104">
        <f>VLOOKUP($B180,'Part 3 NNDR3'!$A$6:$FY$331,DS$4,FALSE)</f>
        <v>0</v>
      </c>
      <c r="DT180" s="104">
        <f>VLOOKUP($B180,'Part 3 NNDR3'!$A$6:$FY$331,DT$4,FALSE)</f>
        <v>-114</v>
      </c>
      <c r="DU180" s="104">
        <f>VLOOKUP($B180,'Part 3 NNDR3'!$A$6:$FY$331,DU$4,FALSE)</f>
        <v>-144909</v>
      </c>
      <c r="DV180" s="104">
        <f>VLOOKUP($B180,'Part 3 NNDR3'!$A$6:$FY$331,DV$4,FALSE)</f>
        <v>0</v>
      </c>
      <c r="DW180" s="104">
        <f>VLOOKUP($B180,'Part 3 NNDR3'!$A$6:$FY$331,DW$4,FALSE)</f>
        <v>-144909</v>
      </c>
      <c r="DX180" s="104">
        <f>VLOOKUP($B180,'Part 3 NNDR3'!$A$6:$FY$331,DX$4,FALSE)</f>
        <v>-41245</v>
      </c>
      <c r="DY180" s="104">
        <f>VLOOKUP($B180,'Part 3 NNDR3'!$A$6:$FY$331,DY$4,FALSE)</f>
        <v>0</v>
      </c>
      <c r="DZ180" s="104">
        <f>VLOOKUP($B180,'Part 3 NNDR3'!$A$6:$FY$331,DZ$4,FALSE)</f>
        <v>-41245</v>
      </c>
      <c r="EA180" s="104">
        <f>VLOOKUP($B180,'Part 3 NNDR3'!$A$6:$FY$331,EA$4,FALSE)</f>
        <v>-1290952</v>
      </c>
      <c r="EB180" s="104">
        <f>VLOOKUP($B180,'Part 3 NNDR3'!$A$6:$FY$331,EB$4,FALSE)</f>
        <v>-14947</v>
      </c>
      <c r="EC180" s="104">
        <f>VLOOKUP($B180,'Part 3 NNDR3'!$A$6:$FY$331,EC$4,FALSE)</f>
        <v>-1305899</v>
      </c>
      <c r="ED180" s="104">
        <f>VLOOKUP($B180,'Part 3 NNDR3'!$A$6:$FY$331,ED$4,FALSE)</f>
        <v>-228701</v>
      </c>
      <c r="EE180" s="104">
        <f>VLOOKUP($B180,'Part 3 NNDR3'!$A$6:$FY$331,EE$4,FALSE)</f>
        <v>-1745</v>
      </c>
      <c r="EF180" s="104">
        <f>VLOOKUP($B180,'Part 3 NNDR3'!$A$6:$FY$331,EF$4,FALSE)</f>
        <v>-230446</v>
      </c>
      <c r="EG180" s="104">
        <f>VLOOKUP($B180,'Part 3 NNDR3'!$A$6:$FY$331,EG$4,FALSE)</f>
        <v>0</v>
      </c>
      <c r="EH180" s="104">
        <f>VLOOKUP($B180,'Part 3 NNDR3'!$A$6:$FY$331,EH$4,FALSE)</f>
        <v>0</v>
      </c>
      <c r="EI180" s="104">
        <f>VLOOKUP($B180,'Part 3 NNDR3'!$A$6:$FY$331,EI$4,FALSE)</f>
        <v>0</v>
      </c>
      <c r="EJ180" s="104">
        <f>VLOOKUP($B180,'Part 3 NNDR3'!$A$6:$FY$331,EJ$4,FALSE)</f>
        <v>0</v>
      </c>
      <c r="EK180" s="104">
        <f>VLOOKUP($B180,'Part 3 NNDR3'!$A$6:$FY$331,EK$4,FALSE)</f>
        <v>0</v>
      </c>
      <c r="EL180" s="104">
        <f>VLOOKUP($B180,'Part 3 NNDR3'!$A$6:$FY$331,EL$4,FALSE)</f>
        <v>0</v>
      </c>
      <c r="EM180" s="104">
        <f>VLOOKUP($B180,'Part 3 NNDR3'!$A$6:$FY$331,EM$4,FALSE)</f>
        <v>0</v>
      </c>
      <c r="EN180" s="104">
        <f>VLOOKUP($B180,'Part 3 NNDR3'!$A$6:$FY$331,EN$4,FALSE)</f>
        <v>0</v>
      </c>
      <c r="EO180" s="104">
        <f>VLOOKUP($B180,'Part 3 NNDR3'!$A$6:$FY$331,EO$4,FALSE)</f>
        <v>0</v>
      </c>
      <c r="EP180" s="104">
        <f>VLOOKUP($B180,'Part 3 NNDR3'!$A$6:$FY$331,EP$4,FALSE)</f>
        <v>-1705921</v>
      </c>
      <c r="EQ180" s="104">
        <f>VLOOKUP($B180,'Part 3 NNDR3'!$A$6:$FY$331,EQ$4,FALSE)</f>
        <v>-16692</v>
      </c>
      <c r="ER180" s="104">
        <f>VLOOKUP($B180,'Part 3 NNDR3'!$A$6:$FY$331,ER$4,FALSE)</f>
        <v>-1722613</v>
      </c>
      <c r="ES180" s="104">
        <f>VLOOKUP($B180,'Part 3 NNDR3'!$A$6:$FY$331,ES$4,FALSE)</f>
        <v>0</v>
      </c>
      <c r="ET180" s="104">
        <f>VLOOKUP($B180,'Part 3 NNDR3'!$A$6:$FY$331,ET$4,FALSE)</f>
        <v>0</v>
      </c>
      <c r="EU180" s="104">
        <f>VLOOKUP($B180,'Part 3 NNDR3'!$A$6:$FY$331,EU$4,FALSE)</f>
        <v>0</v>
      </c>
      <c r="EV180" s="104">
        <f>VLOOKUP($B180,'Part 3 NNDR3'!$A$6:$FY$331,EV$4,FALSE)</f>
        <v>0</v>
      </c>
      <c r="EW180" s="104">
        <f>VLOOKUP($B180,'Part 3 NNDR3'!$A$6:$FY$331,EW$4,FALSE)</f>
        <v>0</v>
      </c>
      <c r="EX180" s="104">
        <f>VLOOKUP($B180,'Part 3 NNDR3'!$A$6:$FY$331,EX$4,FALSE)</f>
        <v>0</v>
      </c>
      <c r="EY180" s="104">
        <f>VLOOKUP($B180,'Part 3 NNDR3'!$A$6:$FY$331,EY$4,FALSE)</f>
        <v>0</v>
      </c>
      <c r="EZ180" s="104">
        <f>VLOOKUP($B180,'Part 3 NNDR3'!$A$6:$FY$331,EZ$4,FALSE)</f>
        <v>0</v>
      </c>
      <c r="FA180" s="104">
        <f>VLOOKUP($B180,'Part 3 NNDR3'!$A$6:$FY$331,FA$4,FALSE)</f>
        <v>0</v>
      </c>
      <c r="FB180" s="104">
        <f>VLOOKUP($B180,'Part 3 NNDR3'!$A$6:$FY$331,FB$4,FALSE)</f>
        <v>170735771</v>
      </c>
      <c r="FC180" s="104">
        <f>VLOOKUP($B180,'Part 3 NNDR3'!$A$6:$FY$331,FC$4,FALSE)</f>
        <v>8520392</v>
      </c>
      <c r="FD180" s="104">
        <f>VLOOKUP($B180,'Part 3 NNDR3'!$A$6:$FY$331,FD$4,FALSE)</f>
        <v>179256163</v>
      </c>
      <c r="FE180" s="104">
        <f>VLOOKUP($B180,'Part 3 NNDR3'!$A$6:$FY$331,FE$4,FALSE)</f>
        <v>1357274</v>
      </c>
      <c r="FF180" s="104">
        <f>VLOOKUP($B180,'Part 3 NNDR3'!$A$6:$FY$331,FF$4,FALSE)</f>
        <v>2470</v>
      </c>
      <c r="FG180" s="104">
        <f>VLOOKUP($B180,'Part 3 NNDR3'!$A$6:$FY$331,FG$4,FALSE)</f>
        <v>1359744</v>
      </c>
      <c r="FH180" s="104">
        <f>VLOOKUP($B180,'Part 3 NNDR3'!$A$6:$FY$331,FH$4,FALSE)</f>
        <v>-16143699</v>
      </c>
      <c r="FI180" s="104">
        <f>VLOOKUP($B180,'Part 3 NNDR3'!$A$6:$FY$331,FI$4,FALSE)</f>
        <v>-961705</v>
      </c>
      <c r="FJ180" s="104">
        <f>VLOOKUP($B180,'Part 3 NNDR3'!$A$6:$FY$331,FJ$4,FALSE)</f>
        <v>-17105404</v>
      </c>
      <c r="FK180" s="104">
        <f>VLOOKUP($B180,'Part 3 NNDR3'!$A$6:$FY$331,FK$4,FALSE)</f>
        <v>-8677146</v>
      </c>
      <c r="FL180" s="104">
        <f>VLOOKUP($B180,'Part 3 NNDR3'!$A$6:$FY$331,FL$4,FALSE)</f>
        <v>-1036893</v>
      </c>
      <c r="FM180" s="104">
        <f>VLOOKUP($B180,'Part 3 NNDR3'!$A$6:$FY$331,FM$4,FALSE)</f>
        <v>-9714039</v>
      </c>
      <c r="FN180" s="104">
        <f>VLOOKUP($B180,'Part 3 NNDR3'!$A$6:$FY$331,FN$4,FALSE)</f>
        <v>-637147</v>
      </c>
      <c r="FO180" s="104">
        <f>VLOOKUP($B180,'Part 3 NNDR3'!$A$6:$FY$331,FO$4,FALSE)</f>
        <v>0</v>
      </c>
      <c r="FP180" s="104">
        <f>VLOOKUP($B180,'Part 3 NNDR3'!$A$6:$FY$331,FP$4,FALSE)</f>
        <v>-637147</v>
      </c>
      <c r="FQ180" s="104">
        <f>VLOOKUP($B180,'Part 3 NNDR3'!$A$6:$FY$331,FQ$4,FALSE)</f>
        <v>-1705921</v>
      </c>
      <c r="FR180" s="104">
        <f>VLOOKUP($B180,'Part 3 NNDR3'!$A$6:$FY$331,FR$4,FALSE)</f>
        <v>-16692</v>
      </c>
      <c r="FS180" s="104">
        <f>VLOOKUP($B180,'Part 3 NNDR3'!$A$6:$FY$331,FS$4,FALSE)</f>
        <v>-1722613</v>
      </c>
      <c r="FT180" s="104">
        <f>VLOOKUP($B180,'Part 3 NNDR3'!$A$6:$FY$331,FT$4,FALSE)</f>
        <v>0</v>
      </c>
      <c r="FU180" s="104">
        <f>VLOOKUP($B180,'Part 3 NNDR3'!$A$6:$FY$331,FU$4,FALSE)</f>
        <v>0</v>
      </c>
      <c r="FV180" s="104">
        <f>VLOOKUP($B180,'Part 3 NNDR3'!$A$6:$FY$331,FV$4,FALSE)</f>
        <v>0</v>
      </c>
      <c r="FW180" s="104">
        <f>VLOOKUP($B180,'Part 3 NNDR3'!$A$6:$FY$331,FW$4,FALSE)</f>
        <v>-25806639</v>
      </c>
      <c r="FX180" s="104">
        <f>VLOOKUP($B180,'Part 3 NNDR3'!$A$6:$FY$331,FX$4,FALSE)</f>
        <v>-2012820</v>
      </c>
      <c r="FY180" s="104">
        <f>VLOOKUP($B180,'Part 3 NNDR3'!$A$6:$FY$331,FY$4,FALSE)</f>
        <v>-27819459</v>
      </c>
      <c r="FZ180" s="104">
        <f>VLOOKUP($B180,'Part 3 NNDR3'!$A$6:$FY$331,FZ$4,FALSE)</f>
        <v>144929132</v>
      </c>
      <c r="GA180" s="104">
        <f>VLOOKUP($B180,'Part 3 NNDR3'!$A$6:$FY$331,GA$4,FALSE)</f>
        <v>6507572</v>
      </c>
      <c r="GB180" s="104">
        <f>VLOOKUP($B180,'Part 3 NNDR3'!$A$6:$FY$331,GB$4,FALSE)</f>
        <v>151436704</v>
      </c>
      <c r="GC180" s="105" t="str">
        <f>VLOOKUP($B180,'Data (Updated)'!$C$4:$E$329,2,FALSE)</f>
        <v>NA</v>
      </c>
      <c r="GD180" s="106" t="str">
        <f>VLOOKUP($B180,'Data (Updated)'!$C$4:$E$329,3,FALSE)</f>
        <v>E6145</v>
      </c>
    </row>
    <row r="181" spans="1:186" ht="12.75" x14ac:dyDescent="0.2">
      <c r="A181" s="75">
        <v>176</v>
      </c>
      <c r="B181" s="100" t="s">
        <v>456</v>
      </c>
      <c r="C181" s="101" t="s">
        <v>941</v>
      </c>
      <c r="D181" s="102" t="s">
        <v>953</v>
      </c>
      <c r="E181" s="103" t="s">
        <v>455</v>
      </c>
      <c r="F181" s="104">
        <f>VLOOKUP($B181,'Part 3 NNDR3'!$A$6:$FY$331,F$4,FALSE)</f>
        <v>0</v>
      </c>
      <c r="G181" s="104">
        <f>VLOOKUP($B181,'Part 3 NNDR3'!$A$6:$FY$331,G$4,FALSE)</f>
        <v>0</v>
      </c>
      <c r="H181" s="104">
        <f>VLOOKUP($B181,'Part 3 NNDR3'!$A$6:$FY$331,H$4,FALSE)</f>
        <v>0</v>
      </c>
      <c r="I181" s="104">
        <f>VLOOKUP($B181,'Part 3 NNDR3'!$A$6:$FY$331,I$4,FALSE)</f>
        <v>-299066</v>
      </c>
      <c r="J181" s="104">
        <f>VLOOKUP($B181,'Part 3 NNDR3'!$A$6:$FY$331,J$4,FALSE)</f>
        <v>0</v>
      </c>
      <c r="K181" s="104">
        <f>VLOOKUP($B181,'Part 3 NNDR3'!$A$6:$FY$331,K$4,FALSE)</f>
        <v>-299066</v>
      </c>
      <c r="L181" s="104">
        <f>VLOOKUP($B181,'Part 3 NNDR3'!$A$6:$FY$331,L$4,FALSE)</f>
        <v>0</v>
      </c>
      <c r="M181" s="104">
        <f>VLOOKUP($B181,'Part 3 NNDR3'!$A$6:$FY$331,M$4,FALSE)</f>
        <v>0</v>
      </c>
      <c r="N181" s="104">
        <f>VLOOKUP($B181,'Part 3 NNDR3'!$A$6:$FY$331,N$4,FALSE)</f>
        <v>0</v>
      </c>
      <c r="O181" s="104">
        <f>VLOOKUP($B181,'Part 3 NNDR3'!$A$6:$FY$331,O$4,FALSE)</f>
        <v>68463</v>
      </c>
      <c r="P181" s="104">
        <f>VLOOKUP($B181,'Part 3 NNDR3'!$A$6:$FY$331,P$4,FALSE)</f>
        <v>0</v>
      </c>
      <c r="Q181" s="104">
        <f>VLOOKUP($B181,'Part 3 NNDR3'!$A$6:$FY$331,Q$4,FALSE)</f>
        <v>68463</v>
      </c>
      <c r="R181" s="104">
        <f>VLOOKUP($B181,'Part 3 NNDR3'!$A$6:$FY$331,R$4,FALSE)</f>
        <v>-230603</v>
      </c>
      <c r="S181" s="104">
        <f>VLOOKUP($B181,'Part 3 NNDR3'!$A$6:$FY$331,S$4,FALSE)</f>
        <v>0</v>
      </c>
      <c r="T181" s="104">
        <f>VLOOKUP($B181,'Part 3 NNDR3'!$A$6:$FY$331,T$4,FALSE)</f>
        <v>-230603</v>
      </c>
      <c r="U181" s="104">
        <f>VLOOKUP($B181,'Part 3 NNDR3'!$A$6:$FY$331,U$4,FALSE)</f>
        <v>-2273580</v>
      </c>
      <c r="V181" s="104">
        <f>VLOOKUP($B181,'Part 3 NNDR3'!$A$6:$FY$331,V$4,FALSE)</f>
        <v>0</v>
      </c>
      <c r="W181" s="104">
        <f>VLOOKUP($B181,'Part 3 NNDR3'!$A$6:$FY$331,W$4,FALSE)</f>
        <v>-2273580</v>
      </c>
      <c r="X181" s="104">
        <f>VLOOKUP($B181,'Part 3 NNDR3'!$A$6:$FY$331,X$4,FALSE)</f>
        <v>0</v>
      </c>
      <c r="Y181" s="104">
        <f>VLOOKUP($B181,'Part 3 NNDR3'!$A$6:$FY$331,Y$4,FALSE)</f>
        <v>0</v>
      </c>
      <c r="Z181" s="104">
        <f>VLOOKUP($B181,'Part 3 NNDR3'!$A$6:$FY$331,Z$4,FALSE)</f>
        <v>0</v>
      </c>
      <c r="AA181" s="104">
        <f>VLOOKUP($B181,'Part 3 NNDR3'!$A$6:$FY$331,AA$4,FALSE)</f>
        <v>-122979</v>
      </c>
      <c r="AB181" s="104">
        <f>VLOOKUP($B181,'Part 3 NNDR3'!$A$6:$FY$331,AB$4,FALSE)</f>
        <v>0</v>
      </c>
      <c r="AC181" s="104">
        <f>VLOOKUP($B181,'Part 3 NNDR3'!$A$6:$FY$331,AC$4,FALSE)</f>
        <v>-122979</v>
      </c>
      <c r="AD181" s="104">
        <f>VLOOKUP($B181,'Part 3 NNDR3'!$A$6:$FY$331,AD$4,FALSE)</f>
        <v>-122979</v>
      </c>
      <c r="AE181" s="104">
        <f>VLOOKUP($B181,'Part 3 NNDR3'!$A$6:$FY$331,AE$4,FALSE)</f>
        <v>0</v>
      </c>
      <c r="AF181" s="104">
        <f>VLOOKUP($B181,'Part 3 NNDR3'!$A$6:$FY$331,AF$4,FALSE)</f>
        <v>-122979</v>
      </c>
      <c r="AG181" s="104">
        <f>VLOOKUP($B181,'Part 3 NNDR3'!$A$6:$FY$331,AG$4,FALSE)</f>
        <v>0</v>
      </c>
      <c r="AH181" s="104">
        <f>VLOOKUP($B181,'Part 3 NNDR3'!$A$6:$FY$331,AH$4,FALSE)</f>
        <v>0</v>
      </c>
      <c r="AI181" s="104">
        <f>VLOOKUP($B181,'Part 3 NNDR3'!$A$6:$FY$331,AI$4,FALSE)</f>
        <v>0</v>
      </c>
      <c r="AJ181" s="104">
        <f>VLOOKUP($B181,'Part 3 NNDR3'!$A$6:$FY$331,AJ$4,FALSE)</f>
        <v>936883</v>
      </c>
      <c r="AK181" s="104">
        <f>VLOOKUP($B181,'Part 3 NNDR3'!$A$6:$FY$331,AK$4,FALSE)</f>
        <v>0</v>
      </c>
      <c r="AL181" s="104">
        <f>VLOOKUP($B181,'Part 3 NNDR3'!$A$6:$FY$331,AL$4,FALSE)</f>
        <v>936883</v>
      </c>
      <c r="AM181" s="104">
        <f>VLOOKUP($B181,'Part 3 NNDR3'!$A$6:$FY$331,AM$4,FALSE)</f>
        <v>-4318</v>
      </c>
      <c r="AN181" s="104">
        <f>VLOOKUP($B181,'Part 3 NNDR3'!$A$6:$FY$331,AN$4,FALSE)</f>
        <v>0</v>
      </c>
      <c r="AO181" s="104">
        <f>VLOOKUP($B181,'Part 3 NNDR3'!$A$6:$FY$331,AO$4,FALSE)</f>
        <v>-4318</v>
      </c>
      <c r="AP181" s="104">
        <f>VLOOKUP($B181,'Part 3 NNDR3'!$A$6:$FY$331,AP$4,FALSE)</f>
        <v>-2757542</v>
      </c>
      <c r="AQ181" s="104">
        <f>VLOOKUP($B181,'Part 3 NNDR3'!$A$6:$FY$331,AQ$4,FALSE)</f>
        <v>0</v>
      </c>
      <c r="AR181" s="104">
        <f>VLOOKUP($B181,'Part 3 NNDR3'!$A$6:$FY$331,AR$4,FALSE)</f>
        <v>-2757542</v>
      </c>
      <c r="AS181" s="104">
        <f>VLOOKUP($B181,'Part 3 NNDR3'!$A$6:$FY$331,AS$4,FALSE)</f>
        <v>-32779</v>
      </c>
      <c r="AT181" s="104">
        <f>VLOOKUP($B181,'Part 3 NNDR3'!$A$6:$FY$331,AT$4,FALSE)</f>
        <v>0</v>
      </c>
      <c r="AU181" s="104">
        <f>VLOOKUP($B181,'Part 3 NNDR3'!$A$6:$FY$331,AU$4,FALSE)</f>
        <v>-32779</v>
      </c>
      <c r="AV181" s="104">
        <f>VLOOKUP($B181,'Part 3 NNDR3'!$A$6:$FY$331,AV$4,FALSE)</f>
        <v>-15066</v>
      </c>
      <c r="AW181" s="104">
        <f>VLOOKUP($B181,'Part 3 NNDR3'!$A$6:$FY$331,AW$4,FALSE)</f>
        <v>0</v>
      </c>
      <c r="AX181" s="104">
        <f>VLOOKUP($B181,'Part 3 NNDR3'!$A$6:$FY$331,AX$4,FALSE)</f>
        <v>-15066</v>
      </c>
      <c r="AY181" s="104">
        <f>VLOOKUP($B181,'Part 3 NNDR3'!$A$6:$FY$331,AY$4,FALSE)</f>
        <v>0</v>
      </c>
      <c r="AZ181" s="104">
        <f>VLOOKUP($B181,'Part 3 NNDR3'!$A$6:$FY$331,AZ$4,FALSE)</f>
        <v>0</v>
      </c>
      <c r="BA181" s="104">
        <f>VLOOKUP($B181,'Part 3 NNDR3'!$A$6:$FY$331,BA$4,FALSE)</f>
        <v>0</v>
      </c>
      <c r="BB181" s="104">
        <f>VLOOKUP($B181,'Part 3 NNDR3'!$A$6:$FY$331,BB$4,FALSE)</f>
        <v>-12911</v>
      </c>
      <c r="BC181" s="104">
        <f>VLOOKUP($B181,'Part 3 NNDR3'!$A$6:$FY$331,BC$4,FALSE)</f>
        <v>0</v>
      </c>
      <c r="BD181" s="104">
        <f>VLOOKUP($B181,'Part 3 NNDR3'!$A$6:$FY$331,BD$4,FALSE)</f>
        <v>-12911</v>
      </c>
      <c r="BE181" s="104">
        <f>VLOOKUP($B181,'Part 3 NNDR3'!$A$6:$FY$331,BE$4,FALSE)</f>
        <v>0</v>
      </c>
      <c r="BF181" s="104">
        <f>VLOOKUP($B181,'Part 3 NNDR3'!$A$6:$FY$331,BF$4,FALSE)</f>
        <v>0</v>
      </c>
      <c r="BG181" s="104">
        <f>VLOOKUP($B181,'Part 3 NNDR3'!$A$6:$FY$331,BG$4,FALSE)</f>
        <v>0</v>
      </c>
      <c r="BH181" s="104">
        <f>VLOOKUP($B181,'Part 3 NNDR3'!$A$6:$FY$331,BH$4,FALSE)</f>
        <v>-4282292</v>
      </c>
      <c r="BI181" s="104">
        <f>VLOOKUP($B181,'Part 3 NNDR3'!$A$6:$FY$331,BI$4,FALSE)</f>
        <v>0</v>
      </c>
      <c r="BJ181" s="104">
        <f>VLOOKUP($B181,'Part 3 NNDR3'!$A$6:$FY$331,BJ$4,FALSE)</f>
        <v>-4282292</v>
      </c>
      <c r="BK181" s="104">
        <f>VLOOKUP($B181,'Part 3 NNDR3'!$A$6:$FY$331,BK$4,FALSE)</f>
        <v>-405027</v>
      </c>
      <c r="BL181" s="104">
        <f>VLOOKUP($B181,'Part 3 NNDR3'!$A$6:$FY$331,BL$4,FALSE)</f>
        <v>0</v>
      </c>
      <c r="BM181" s="104">
        <f>VLOOKUP($B181,'Part 3 NNDR3'!$A$6:$FY$331,BM$4,FALSE)</f>
        <v>-405027</v>
      </c>
      <c r="BN181" s="104">
        <f>VLOOKUP($B181,'Part 3 NNDR3'!$A$6:$FY$331,BN$4,FALSE)</f>
        <v>-60682</v>
      </c>
      <c r="BO181" s="104">
        <f>VLOOKUP($B181,'Part 3 NNDR3'!$A$6:$FY$331,BO$4,FALSE)</f>
        <v>0</v>
      </c>
      <c r="BP181" s="104">
        <f>VLOOKUP($B181,'Part 3 NNDR3'!$A$6:$FY$331,BP$4,FALSE)</f>
        <v>-60682</v>
      </c>
      <c r="BQ181" s="104">
        <f>VLOOKUP($B181,'Part 3 NNDR3'!$A$6:$FY$331,BQ$4,FALSE)</f>
        <v>-1100970</v>
      </c>
      <c r="BR181" s="104">
        <f>VLOOKUP($B181,'Part 3 NNDR3'!$A$6:$FY$331,BR$4,FALSE)</f>
        <v>0</v>
      </c>
      <c r="BS181" s="104">
        <f>VLOOKUP($B181,'Part 3 NNDR3'!$A$6:$FY$331,BS$4,FALSE)</f>
        <v>-1100970</v>
      </c>
      <c r="BT181" s="104">
        <f>VLOOKUP($B181,'Part 3 NNDR3'!$A$6:$FY$331,BT$4,FALSE)</f>
        <v>-106357</v>
      </c>
      <c r="BU181" s="104">
        <f>VLOOKUP($B181,'Part 3 NNDR3'!$A$6:$FY$331,BU$4,FALSE)</f>
        <v>0</v>
      </c>
      <c r="BV181" s="104">
        <f>VLOOKUP($B181,'Part 3 NNDR3'!$A$6:$FY$331,BV$4,FALSE)</f>
        <v>-106357</v>
      </c>
      <c r="BW181" s="104">
        <f>VLOOKUP($B181,'Part 3 NNDR3'!$A$6:$FY$331,BW$4,FALSE)</f>
        <v>-1673036</v>
      </c>
      <c r="BX181" s="104">
        <f>VLOOKUP($B181,'Part 3 NNDR3'!$A$6:$FY$331,BX$4,FALSE)</f>
        <v>0</v>
      </c>
      <c r="BY181" s="104">
        <f>VLOOKUP($B181,'Part 3 NNDR3'!$A$6:$FY$331,BY$4,FALSE)</f>
        <v>-1673036</v>
      </c>
      <c r="BZ181" s="104">
        <f>VLOOKUP($B181,'Part 3 NNDR3'!$A$6:$FY$331,BZ$4,FALSE)</f>
        <v>-14021</v>
      </c>
      <c r="CA181" s="104">
        <f>VLOOKUP($B181,'Part 3 NNDR3'!$A$6:$FY$331,CA$4,FALSE)</f>
        <v>0</v>
      </c>
      <c r="CB181" s="104">
        <f>VLOOKUP($B181,'Part 3 NNDR3'!$A$6:$FY$331,CB$4,FALSE)</f>
        <v>-14021</v>
      </c>
      <c r="CC181" s="104">
        <f>VLOOKUP($B181,'Part 3 NNDR3'!$A$6:$FY$331,CC$4,FALSE)</f>
        <v>-1155</v>
      </c>
      <c r="CD181" s="104">
        <f>VLOOKUP($B181,'Part 3 NNDR3'!$A$6:$FY$331,CD$4,FALSE)</f>
        <v>0</v>
      </c>
      <c r="CE181" s="104">
        <f>VLOOKUP($B181,'Part 3 NNDR3'!$A$6:$FY$331,CE$4,FALSE)</f>
        <v>-1155</v>
      </c>
      <c r="CF181" s="104">
        <f>VLOOKUP($B181,'Part 3 NNDR3'!$A$6:$FY$331,CF$4,FALSE)</f>
        <v>-105381</v>
      </c>
      <c r="CG181" s="104">
        <f>VLOOKUP($B181,'Part 3 NNDR3'!$A$6:$FY$331,CG$4,FALSE)</f>
        <v>0</v>
      </c>
      <c r="CH181" s="104">
        <f>VLOOKUP($B181,'Part 3 NNDR3'!$A$6:$FY$331,CH$4,FALSE)</f>
        <v>-105381</v>
      </c>
      <c r="CI181" s="104">
        <f>VLOOKUP($B181,'Part 3 NNDR3'!$A$6:$FY$331,CI$4,FALSE)</f>
        <v>-41266</v>
      </c>
      <c r="CJ181" s="104">
        <f>VLOOKUP($B181,'Part 3 NNDR3'!$A$6:$FY$331,CJ$4,FALSE)</f>
        <v>0</v>
      </c>
      <c r="CK181" s="104">
        <f>VLOOKUP($B181,'Part 3 NNDR3'!$A$6:$FY$331,CK$4,FALSE)</f>
        <v>-41266</v>
      </c>
      <c r="CL181" s="104">
        <f>VLOOKUP($B181,'Part 3 NNDR3'!$A$6:$FY$331,CL$4,FALSE)</f>
        <v>0</v>
      </c>
      <c r="CM181" s="104">
        <f>VLOOKUP($B181,'Part 3 NNDR3'!$A$6:$FY$331,CM$4,FALSE)</f>
        <v>0</v>
      </c>
      <c r="CN181" s="104">
        <f>VLOOKUP($B181,'Part 3 NNDR3'!$A$6:$FY$331,CN$4,FALSE)</f>
        <v>0</v>
      </c>
      <c r="CO181" s="104">
        <f>VLOOKUP($B181,'Part 3 NNDR3'!$A$6:$FY$331,CO$4,FALSE)</f>
        <v>0</v>
      </c>
      <c r="CP181" s="104">
        <f>VLOOKUP($B181,'Part 3 NNDR3'!$A$6:$FY$331,CP$4,FALSE)</f>
        <v>0</v>
      </c>
      <c r="CQ181" s="104">
        <f>VLOOKUP($B181,'Part 3 NNDR3'!$A$6:$FY$331,CQ$4,FALSE)</f>
        <v>0</v>
      </c>
      <c r="CR181" s="104">
        <f>VLOOKUP($B181,'Part 3 NNDR3'!$A$6:$FY$331,CR$4,FALSE)</f>
        <v>0</v>
      </c>
      <c r="CS181" s="104">
        <f>VLOOKUP($B181,'Part 3 NNDR3'!$A$6:$FY$331,CS$4,FALSE)</f>
        <v>0</v>
      </c>
      <c r="CT181" s="104">
        <f>VLOOKUP($B181,'Part 3 NNDR3'!$A$6:$FY$331,CT$4,FALSE)</f>
        <v>0</v>
      </c>
      <c r="CU181" s="104">
        <f>VLOOKUP($B181,'Part 3 NNDR3'!$A$6:$FY$331,CU$4,FALSE)</f>
        <v>0</v>
      </c>
      <c r="CV181" s="104">
        <f>VLOOKUP($B181,'Part 3 NNDR3'!$A$6:$FY$331,CV$4,FALSE)</f>
        <v>0</v>
      </c>
      <c r="CW181" s="104">
        <f>VLOOKUP($B181,'Part 3 NNDR3'!$A$6:$FY$331,CW$4,FALSE)</f>
        <v>0</v>
      </c>
      <c r="CX181" s="104">
        <f>VLOOKUP($B181,'Part 3 NNDR3'!$A$6:$FY$331,CX$4,FALSE)</f>
        <v>0</v>
      </c>
      <c r="CY181" s="104">
        <f>VLOOKUP($B181,'Part 3 NNDR3'!$A$6:$FY$331,CY$4,FALSE)</f>
        <v>0</v>
      </c>
      <c r="CZ181" s="104">
        <f>VLOOKUP($B181,'Part 3 NNDR3'!$A$6:$FY$331,CZ$4,FALSE)</f>
        <v>0</v>
      </c>
      <c r="DA181" s="104">
        <f>VLOOKUP($B181,'Part 3 NNDR3'!$A$6:$FY$331,DA$4,FALSE)</f>
        <v>0</v>
      </c>
      <c r="DB181" s="104">
        <f>VLOOKUP($B181,'Part 3 NNDR3'!$A$6:$FY$331,DB$4,FALSE)</f>
        <v>0</v>
      </c>
      <c r="DC181" s="104">
        <f>VLOOKUP($B181,'Part 3 NNDR3'!$A$6:$FY$331,DC$4,FALSE)</f>
        <v>0</v>
      </c>
      <c r="DD181" s="104">
        <f>VLOOKUP($B181,'Part 3 NNDR3'!$A$6:$FY$331,DD$4,FALSE)</f>
        <v>0</v>
      </c>
      <c r="DE181" s="104">
        <f>VLOOKUP($B181,'Part 3 NNDR3'!$A$6:$FY$331,DE$4,FALSE)</f>
        <v>0</v>
      </c>
      <c r="DF181" s="104">
        <f>VLOOKUP($B181,'Part 3 NNDR3'!$A$6:$FY$331,DF$4,FALSE)</f>
        <v>0</v>
      </c>
      <c r="DG181" s="104">
        <f>VLOOKUP($B181,'Part 3 NNDR3'!$A$6:$FY$331,DG$4,FALSE)</f>
        <v>0</v>
      </c>
      <c r="DH181" s="104">
        <f>VLOOKUP($B181,'Part 3 NNDR3'!$A$6:$FY$331,DH$4,FALSE)</f>
        <v>0</v>
      </c>
      <c r="DI181" s="104">
        <f>VLOOKUP($B181,'Part 3 NNDR3'!$A$6:$FY$331,DI$4,FALSE)</f>
        <v>0</v>
      </c>
      <c r="DJ181" s="104">
        <f>VLOOKUP($B181,'Part 3 NNDR3'!$A$6:$FY$331,DJ$4,FALSE)</f>
        <v>0</v>
      </c>
      <c r="DK181" s="104">
        <f>VLOOKUP($B181,'Part 3 NNDR3'!$A$6:$FY$331,DK$4,FALSE)</f>
        <v>0</v>
      </c>
      <c r="DL181" s="104">
        <f>VLOOKUP($B181,'Part 3 NNDR3'!$A$6:$FY$331,DL$4,FALSE)</f>
        <v>-161823</v>
      </c>
      <c r="DM181" s="104">
        <f>VLOOKUP($B181,'Part 3 NNDR3'!$A$6:$FY$331,DM$4,FALSE)</f>
        <v>0</v>
      </c>
      <c r="DN181" s="104">
        <f>VLOOKUP($B181,'Part 3 NNDR3'!$A$6:$FY$331,DN$4,FALSE)</f>
        <v>-161823</v>
      </c>
      <c r="DO181" s="104">
        <f>VLOOKUP($B181,'Part 3 NNDR3'!$A$6:$FY$331,DO$4,FALSE)</f>
        <v>0</v>
      </c>
      <c r="DP181" s="104">
        <f>VLOOKUP($B181,'Part 3 NNDR3'!$A$6:$FY$331,DP$4,FALSE)</f>
        <v>0</v>
      </c>
      <c r="DQ181" s="104">
        <f>VLOOKUP($B181,'Part 3 NNDR3'!$A$6:$FY$331,DQ$4,FALSE)</f>
        <v>0</v>
      </c>
      <c r="DR181" s="104">
        <f>VLOOKUP($B181,'Part 3 NNDR3'!$A$6:$FY$331,DR$4,FALSE)</f>
        <v>0</v>
      </c>
      <c r="DS181" s="104">
        <f>VLOOKUP($B181,'Part 3 NNDR3'!$A$6:$FY$331,DS$4,FALSE)</f>
        <v>0</v>
      </c>
      <c r="DT181" s="104">
        <f>VLOOKUP($B181,'Part 3 NNDR3'!$A$6:$FY$331,DT$4,FALSE)</f>
        <v>0</v>
      </c>
      <c r="DU181" s="104">
        <f>VLOOKUP($B181,'Part 3 NNDR3'!$A$6:$FY$331,DU$4,FALSE)</f>
        <v>0</v>
      </c>
      <c r="DV181" s="104">
        <f>VLOOKUP($B181,'Part 3 NNDR3'!$A$6:$FY$331,DV$4,FALSE)</f>
        <v>0</v>
      </c>
      <c r="DW181" s="104">
        <f>VLOOKUP($B181,'Part 3 NNDR3'!$A$6:$FY$331,DW$4,FALSE)</f>
        <v>0</v>
      </c>
      <c r="DX181" s="104">
        <f>VLOOKUP($B181,'Part 3 NNDR3'!$A$6:$FY$331,DX$4,FALSE)</f>
        <v>0</v>
      </c>
      <c r="DY181" s="104">
        <f>VLOOKUP($B181,'Part 3 NNDR3'!$A$6:$FY$331,DY$4,FALSE)</f>
        <v>0</v>
      </c>
      <c r="DZ181" s="104">
        <f>VLOOKUP($B181,'Part 3 NNDR3'!$A$6:$FY$331,DZ$4,FALSE)</f>
        <v>0</v>
      </c>
      <c r="EA181" s="104">
        <f>VLOOKUP($B181,'Part 3 NNDR3'!$A$6:$FY$331,EA$4,FALSE)</f>
        <v>-774474</v>
      </c>
      <c r="EB181" s="104">
        <f>VLOOKUP($B181,'Part 3 NNDR3'!$A$6:$FY$331,EB$4,FALSE)</f>
        <v>0</v>
      </c>
      <c r="EC181" s="104">
        <f>VLOOKUP($B181,'Part 3 NNDR3'!$A$6:$FY$331,EC$4,FALSE)</f>
        <v>-774474</v>
      </c>
      <c r="ED181" s="104">
        <f>VLOOKUP($B181,'Part 3 NNDR3'!$A$6:$FY$331,ED$4,FALSE)</f>
        <v>11394</v>
      </c>
      <c r="EE181" s="104">
        <f>VLOOKUP($B181,'Part 3 NNDR3'!$A$6:$FY$331,EE$4,FALSE)</f>
        <v>0</v>
      </c>
      <c r="EF181" s="104">
        <f>VLOOKUP($B181,'Part 3 NNDR3'!$A$6:$FY$331,EF$4,FALSE)</f>
        <v>11394</v>
      </c>
      <c r="EG181" s="104">
        <f>VLOOKUP($B181,'Part 3 NNDR3'!$A$6:$FY$331,EG$4,FALSE)</f>
        <v>0</v>
      </c>
      <c r="EH181" s="104">
        <f>VLOOKUP($B181,'Part 3 NNDR3'!$A$6:$FY$331,EH$4,FALSE)</f>
        <v>0</v>
      </c>
      <c r="EI181" s="104">
        <f>VLOOKUP($B181,'Part 3 NNDR3'!$A$6:$FY$331,EI$4,FALSE)</f>
        <v>0</v>
      </c>
      <c r="EJ181" s="104">
        <f>VLOOKUP($B181,'Part 3 NNDR3'!$A$6:$FY$331,EJ$4,FALSE)</f>
        <v>0</v>
      </c>
      <c r="EK181" s="104">
        <f>VLOOKUP($B181,'Part 3 NNDR3'!$A$6:$FY$331,EK$4,FALSE)</f>
        <v>0</v>
      </c>
      <c r="EL181" s="104">
        <f>VLOOKUP($B181,'Part 3 NNDR3'!$A$6:$FY$331,EL$4,FALSE)</f>
        <v>0</v>
      </c>
      <c r="EM181" s="104">
        <f>VLOOKUP($B181,'Part 3 NNDR3'!$A$6:$FY$331,EM$4,FALSE)</f>
        <v>0</v>
      </c>
      <c r="EN181" s="104">
        <f>VLOOKUP($B181,'Part 3 NNDR3'!$A$6:$FY$331,EN$4,FALSE)</f>
        <v>0</v>
      </c>
      <c r="EO181" s="104">
        <f>VLOOKUP($B181,'Part 3 NNDR3'!$A$6:$FY$331,EO$4,FALSE)</f>
        <v>0</v>
      </c>
      <c r="EP181" s="104">
        <f>VLOOKUP($B181,'Part 3 NNDR3'!$A$6:$FY$331,EP$4,FALSE)</f>
        <v>-763080</v>
      </c>
      <c r="EQ181" s="104">
        <f>VLOOKUP($B181,'Part 3 NNDR3'!$A$6:$FY$331,EQ$4,FALSE)</f>
        <v>0</v>
      </c>
      <c r="ER181" s="104">
        <f>VLOOKUP($B181,'Part 3 NNDR3'!$A$6:$FY$331,ER$4,FALSE)</f>
        <v>-763080</v>
      </c>
      <c r="ES181" s="104">
        <f>VLOOKUP($B181,'Part 3 NNDR3'!$A$6:$FY$331,ES$4,FALSE)</f>
        <v>0</v>
      </c>
      <c r="ET181" s="104">
        <f>VLOOKUP($B181,'Part 3 NNDR3'!$A$6:$FY$331,ET$4,FALSE)</f>
        <v>0</v>
      </c>
      <c r="EU181" s="104">
        <f>VLOOKUP($B181,'Part 3 NNDR3'!$A$6:$FY$331,EU$4,FALSE)</f>
        <v>0</v>
      </c>
      <c r="EV181" s="104">
        <f>VLOOKUP($B181,'Part 3 NNDR3'!$A$6:$FY$331,EV$4,FALSE)</f>
        <v>0</v>
      </c>
      <c r="EW181" s="104">
        <f>VLOOKUP($B181,'Part 3 NNDR3'!$A$6:$FY$331,EW$4,FALSE)</f>
        <v>0</v>
      </c>
      <c r="EX181" s="104">
        <f>VLOOKUP($B181,'Part 3 NNDR3'!$A$6:$FY$331,EX$4,FALSE)</f>
        <v>0</v>
      </c>
      <c r="EY181" s="104">
        <f>VLOOKUP($B181,'Part 3 NNDR3'!$A$6:$FY$331,EY$4,FALSE)</f>
        <v>0</v>
      </c>
      <c r="EZ181" s="104">
        <f>VLOOKUP($B181,'Part 3 NNDR3'!$A$6:$FY$331,EZ$4,FALSE)</f>
        <v>0</v>
      </c>
      <c r="FA181" s="104">
        <f>VLOOKUP($B181,'Part 3 NNDR3'!$A$6:$FY$331,FA$4,FALSE)</f>
        <v>0</v>
      </c>
      <c r="FB181" s="104">
        <f>VLOOKUP($B181,'Part 3 NNDR3'!$A$6:$FY$331,FB$4,FALSE)</f>
        <v>40702336</v>
      </c>
      <c r="FC181" s="104">
        <f>VLOOKUP($B181,'Part 3 NNDR3'!$A$6:$FY$331,FC$4,FALSE)</f>
        <v>0</v>
      </c>
      <c r="FD181" s="104">
        <f>VLOOKUP($B181,'Part 3 NNDR3'!$A$6:$FY$331,FD$4,FALSE)</f>
        <v>40702336</v>
      </c>
      <c r="FE181" s="104">
        <f>VLOOKUP($B181,'Part 3 NNDR3'!$A$6:$FY$331,FE$4,FALSE)</f>
        <v>-230603</v>
      </c>
      <c r="FF181" s="104">
        <f>VLOOKUP($B181,'Part 3 NNDR3'!$A$6:$FY$331,FF$4,FALSE)</f>
        <v>0</v>
      </c>
      <c r="FG181" s="104">
        <f>VLOOKUP($B181,'Part 3 NNDR3'!$A$6:$FY$331,FG$4,FALSE)</f>
        <v>-230603</v>
      </c>
      <c r="FH181" s="104">
        <f>VLOOKUP($B181,'Part 3 NNDR3'!$A$6:$FY$331,FH$4,FALSE)</f>
        <v>-4282292</v>
      </c>
      <c r="FI181" s="104">
        <f>VLOOKUP($B181,'Part 3 NNDR3'!$A$6:$FY$331,FI$4,FALSE)</f>
        <v>0</v>
      </c>
      <c r="FJ181" s="104">
        <f>VLOOKUP($B181,'Part 3 NNDR3'!$A$6:$FY$331,FJ$4,FALSE)</f>
        <v>-4282292</v>
      </c>
      <c r="FK181" s="104">
        <f>VLOOKUP($B181,'Part 3 NNDR3'!$A$6:$FY$331,FK$4,FALSE)</f>
        <v>-1673036</v>
      </c>
      <c r="FL181" s="104">
        <f>VLOOKUP($B181,'Part 3 NNDR3'!$A$6:$FY$331,FL$4,FALSE)</f>
        <v>0</v>
      </c>
      <c r="FM181" s="104">
        <f>VLOOKUP($B181,'Part 3 NNDR3'!$A$6:$FY$331,FM$4,FALSE)</f>
        <v>-1673036</v>
      </c>
      <c r="FN181" s="104">
        <f>VLOOKUP($B181,'Part 3 NNDR3'!$A$6:$FY$331,FN$4,FALSE)</f>
        <v>-161823</v>
      </c>
      <c r="FO181" s="104">
        <f>VLOOKUP($B181,'Part 3 NNDR3'!$A$6:$FY$331,FO$4,FALSE)</f>
        <v>0</v>
      </c>
      <c r="FP181" s="104">
        <f>VLOOKUP($B181,'Part 3 NNDR3'!$A$6:$FY$331,FP$4,FALSE)</f>
        <v>-161823</v>
      </c>
      <c r="FQ181" s="104">
        <f>VLOOKUP($B181,'Part 3 NNDR3'!$A$6:$FY$331,FQ$4,FALSE)</f>
        <v>-763080</v>
      </c>
      <c r="FR181" s="104">
        <f>VLOOKUP($B181,'Part 3 NNDR3'!$A$6:$FY$331,FR$4,FALSE)</f>
        <v>0</v>
      </c>
      <c r="FS181" s="104">
        <f>VLOOKUP($B181,'Part 3 NNDR3'!$A$6:$FY$331,FS$4,FALSE)</f>
        <v>-763080</v>
      </c>
      <c r="FT181" s="104">
        <f>VLOOKUP($B181,'Part 3 NNDR3'!$A$6:$FY$331,FT$4,FALSE)</f>
        <v>0</v>
      </c>
      <c r="FU181" s="104">
        <f>VLOOKUP($B181,'Part 3 NNDR3'!$A$6:$FY$331,FU$4,FALSE)</f>
        <v>0</v>
      </c>
      <c r="FV181" s="104">
        <f>VLOOKUP($B181,'Part 3 NNDR3'!$A$6:$FY$331,FV$4,FALSE)</f>
        <v>0</v>
      </c>
      <c r="FW181" s="104">
        <f>VLOOKUP($B181,'Part 3 NNDR3'!$A$6:$FY$331,FW$4,FALSE)</f>
        <v>-7110834</v>
      </c>
      <c r="FX181" s="104">
        <f>VLOOKUP($B181,'Part 3 NNDR3'!$A$6:$FY$331,FX$4,FALSE)</f>
        <v>0</v>
      </c>
      <c r="FY181" s="104">
        <f>VLOOKUP($B181,'Part 3 NNDR3'!$A$6:$FY$331,FY$4,FALSE)</f>
        <v>-7110834</v>
      </c>
      <c r="FZ181" s="104">
        <f>VLOOKUP($B181,'Part 3 NNDR3'!$A$6:$FY$331,FZ$4,FALSE)</f>
        <v>33591502</v>
      </c>
      <c r="GA181" s="104">
        <f>VLOOKUP($B181,'Part 3 NNDR3'!$A$6:$FY$331,GA$4,FALSE)</f>
        <v>0</v>
      </c>
      <c r="GB181" s="104">
        <f>VLOOKUP($B181,'Part 3 NNDR3'!$A$6:$FY$331,GB$4,FALSE)</f>
        <v>33591502</v>
      </c>
      <c r="GC181" s="105" t="str">
        <f>VLOOKUP($B181,'Data (Updated)'!$C$4:$E$329,2,FALSE)</f>
        <v>E3421</v>
      </c>
      <c r="GD181" s="106" t="str">
        <f>VLOOKUP($B181,'Data (Updated)'!$C$4:$E$329,3,FALSE)</f>
        <v>E6134</v>
      </c>
    </row>
    <row r="182" spans="1:186" ht="12.75" x14ac:dyDescent="0.2">
      <c r="A182" s="75">
        <v>177</v>
      </c>
      <c r="B182" s="100" t="s">
        <v>459</v>
      </c>
      <c r="C182" s="101" t="s">
        <v>946</v>
      </c>
      <c r="D182" s="102" t="s">
        <v>947</v>
      </c>
      <c r="E182" s="103" t="s">
        <v>458</v>
      </c>
      <c r="F182" s="104">
        <f>VLOOKUP($B182,'Part 3 NNDR3'!$A$6:$FY$331,F$4,FALSE)</f>
        <v>0</v>
      </c>
      <c r="G182" s="104">
        <f>VLOOKUP($B182,'Part 3 NNDR3'!$A$6:$FY$331,G$4,FALSE)</f>
        <v>0</v>
      </c>
      <c r="H182" s="104">
        <f>VLOOKUP($B182,'Part 3 NNDR3'!$A$6:$FY$331,H$4,FALSE)</f>
        <v>0</v>
      </c>
      <c r="I182" s="104">
        <f>VLOOKUP($B182,'Part 3 NNDR3'!$A$6:$FY$331,I$4,FALSE)</f>
        <v>177499</v>
      </c>
      <c r="J182" s="104">
        <f>VLOOKUP($B182,'Part 3 NNDR3'!$A$6:$FY$331,J$4,FALSE)</f>
        <v>0</v>
      </c>
      <c r="K182" s="104">
        <f>VLOOKUP($B182,'Part 3 NNDR3'!$A$6:$FY$331,K$4,FALSE)</f>
        <v>177499</v>
      </c>
      <c r="L182" s="104">
        <f>VLOOKUP($B182,'Part 3 NNDR3'!$A$6:$FY$331,L$4,FALSE)</f>
        <v>0</v>
      </c>
      <c r="M182" s="104">
        <f>VLOOKUP($B182,'Part 3 NNDR3'!$A$6:$FY$331,M$4,FALSE)</f>
        <v>0</v>
      </c>
      <c r="N182" s="104">
        <f>VLOOKUP($B182,'Part 3 NNDR3'!$A$6:$FY$331,N$4,FALSE)</f>
        <v>0</v>
      </c>
      <c r="O182" s="104">
        <f>VLOOKUP($B182,'Part 3 NNDR3'!$A$6:$FY$331,O$4,FALSE)</f>
        <v>320135</v>
      </c>
      <c r="P182" s="104">
        <f>VLOOKUP($B182,'Part 3 NNDR3'!$A$6:$FY$331,P$4,FALSE)</f>
        <v>0</v>
      </c>
      <c r="Q182" s="104">
        <f>VLOOKUP($B182,'Part 3 NNDR3'!$A$6:$FY$331,Q$4,FALSE)</f>
        <v>320135</v>
      </c>
      <c r="R182" s="104">
        <f>VLOOKUP($B182,'Part 3 NNDR3'!$A$6:$FY$331,R$4,FALSE)</f>
        <v>497634</v>
      </c>
      <c r="S182" s="104">
        <f>VLOOKUP($B182,'Part 3 NNDR3'!$A$6:$FY$331,S$4,FALSE)</f>
        <v>0</v>
      </c>
      <c r="T182" s="104">
        <f>VLOOKUP($B182,'Part 3 NNDR3'!$A$6:$FY$331,T$4,FALSE)</f>
        <v>497634</v>
      </c>
      <c r="U182" s="104">
        <f>VLOOKUP($B182,'Part 3 NNDR3'!$A$6:$FY$331,U$4,FALSE)</f>
        <v>-4967590</v>
      </c>
      <c r="V182" s="104">
        <f>VLOOKUP($B182,'Part 3 NNDR3'!$A$6:$FY$331,V$4,FALSE)</f>
        <v>-2352</v>
      </c>
      <c r="W182" s="104">
        <f>VLOOKUP($B182,'Part 3 NNDR3'!$A$6:$FY$331,W$4,FALSE)</f>
        <v>-4969942</v>
      </c>
      <c r="X182" s="104">
        <f>VLOOKUP($B182,'Part 3 NNDR3'!$A$6:$FY$331,X$4,FALSE)</f>
        <v>0</v>
      </c>
      <c r="Y182" s="104">
        <f>VLOOKUP($B182,'Part 3 NNDR3'!$A$6:$FY$331,Y$4,FALSE)</f>
        <v>0</v>
      </c>
      <c r="Z182" s="104">
        <f>VLOOKUP($B182,'Part 3 NNDR3'!$A$6:$FY$331,Z$4,FALSE)</f>
        <v>0</v>
      </c>
      <c r="AA182" s="104">
        <f>VLOOKUP($B182,'Part 3 NNDR3'!$A$6:$FY$331,AA$4,FALSE)</f>
        <v>-255836</v>
      </c>
      <c r="AB182" s="104">
        <f>VLOOKUP($B182,'Part 3 NNDR3'!$A$6:$FY$331,AB$4,FALSE)</f>
        <v>0</v>
      </c>
      <c r="AC182" s="104">
        <f>VLOOKUP($B182,'Part 3 NNDR3'!$A$6:$FY$331,AC$4,FALSE)</f>
        <v>-255836</v>
      </c>
      <c r="AD182" s="104">
        <f>VLOOKUP($B182,'Part 3 NNDR3'!$A$6:$FY$331,AD$4,FALSE)</f>
        <v>0</v>
      </c>
      <c r="AE182" s="104">
        <f>VLOOKUP($B182,'Part 3 NNDR3'!$A$6:$FY$331,AE$4,FALSE)</f>
        <v>0</v>
      </c>
      <c r="AF182" s="104">
        <f>VLOOKUP($B182,'Part 3 NNDR3'!$A$6:$FY$331,AF$4,FALSE)</f>
        <v>0</v>
      </c>
      <c r="AG182" s="104">
        <f>VLOOKUP($B182,'Part 3 NNDR3'!$A$6:$FY$331,AG$4,FALSE)</f>
        <v>0</v>
      </c>
      <c r="AH182" s="104">
        <f>VLOOKUP($B182,'Part 3 NNDR3'!$A$6:$FY$331,AH$4,FALSE)</f>
        <v>0</v>
      </c>
      <c r="AI182" s="104">
        <f>VLOOKUP($B182,'Part 3 NNDR3'!$A$6:$FY$331,AI$4,FALSE)</f>
        <v>0</v>
      </c>
      <c r="AJ182" s="104">
        <f>VLOOKUP($B182,'Part 3 NNDR3'!$A$6:$FY$331,AJ$4,FALSE)</f>
        <v>3561871</v>
      </c>
      <c r="AK182" s="104">
        <f>VLOOKUP($B182,'Part 3 NNDR3'!$A$6:$FY$331,AK$4,FALSE)</f>
        <v>19519</v>
      </c>
      <c r="AL182" s="104">
        <f>VLOOKUP($B182,'Part 3 NNDR3'!$A$6:$FY$331,AL$4,FALSE)</f>
        <v>3581390</v>
      </c>
      <c r="AM182" s="104">
        <f>VLOOKUP($B182,'Part 3 NNDR3'!$A$6:$FY$331,AM$4,FALSE)</f>
        <v>-74588</v>
      </c>
      <c r="AN182" s="104">
        <f>VLOOKUP($B182,'Part 3 NNDR3'!$A$6:$FY$331,AN$4,FALSE)</f>
        <v>0</v>
      </c>
      <c r="AO182" s="104">
        <f>VLOOKUP($B182,'Part 3 NNDR3'!$A$6:$FY$331,AO$4,FALSE)</f>
        <v>-74588</v>
      </c>
      <c r="AP182" s="104">
        <f>VLOOKUP($B182,'Part 3 NNDR3'!$A$6:$FY$331,AP$4,FALSE)</f>
        <v>-11056824</v>
      </c>
      <c r="AQ182" s="104">
        <f>VLOOKUP($B182,'Part 3 NNDR3'!$A$6:$FY$331,AQ$4,FALSE)</f>
        <v>-82429</v>
      </c>
      <c r="AR182" s="104">
        <f>VLOOKUP($B182,'Part 3 NNDR3'!$A$6:$FY$331,AR$4,FALSE)</f>
        <v>-11139253</v>
      </c>
      <c r="AS182" s="104">
        <f>VLOOKUP($B182,'Part 3 NNDR3'!$A$6:$FY$331,AS$4,FALSE)</f>
        <v>-462181</v>
      </c>
      <c r="AT182" s="104">
        <f>VLOOKUP($B182,'Part 3 NNDR3'!$A$6:$FY$331,AT$4,FALSE)</f>
        <v>0</v>
      </c>
      <c r="AU182" s="104">
        <f>VLOOKUP($B182,'Part 3 NNDR3'!$A$6:$FY$331,AU$4,FALSE)</f>
        <v>-462181</v>
      </c>
      <c r="AV182" s="104">
        <f>VLOOKUP($B182,'Part 3 NNDR3'!$A$6:$FY$331,AV$4,FALSE)</f>
        <v>0</v>
      </c>
      <c r="AW182" s="104">
        <f>VLOOKUP($B182,'Part 3 NNDR3'!$A$6:$FY$331,AW$4,FALSE)</f>
        <v>0</v>
      </c>
      <c r="AX182" s="104">
        <f>VLOOKUP($B182,'Part 3 NNDR3'!$A$6:$FY$331,AX$4,FALSE)</f>
        <v>0</v>
      </c>
      <c r="AY182" s="104">
        <f>VLOOKUP($B182,'Part 3 NNDR3'!$A$6:$FY$331,AY$4,FALSE)</f>
        <v>0</v>
      </c>
      <c r="AZ182" s="104">
        <f>VLOOKUP($B182,'Part 3 NNDR3'!$A$6:$FY$331,AZ$4,FALSE)</f>
        <v>0</v>
      </c>
      <c r="BA182" s="104">
        <f>VLOOKUP($B182,'Part 3 NNDR3'!$A$6:$FY$331,BA$4,FALSE)</f>
        <v>0</v>
      </c>
      <c r="BB182" s="104">
        <f>VLOOKUP($B182,'Part 3 NNDR3'!$A$6:$FY$331,BB$4,FALSE)</f>
        <v>0</v>
      </c>
      <c r="BC182" s="104">
        <f>VLOOKUP($B182,'Part 3 NNDR3'!$A$6:$FY$331,BC$4,FALSE)</f>
        <v>0</v>
      </c>
      <c r="BD182" s="104">
        <f>VLOOKUP($B182,'Part 3 NNDR3'!$A$6:$FY$331,BD$4,FALSE)</f>
        <v>0</v>
      </c>
      <c r="BE182" s="104">
        <f>VLOOKUP($B182,'Part 3 NNDR3'!$A$6:$FY$331,BE$4,FALSE)</f>
        <v>0</v>
      </c>
      <c r="BF182" s="104">
        <f>VLOOKUP($B182,'Part 3 NNDR3'!$A$6:$FY$331,BF$4,FALSE)</f>
        <v>0</v>
      </c>
      <c r="BG182" s="104">
        <f>VLOOKUP($B182,'Part 3 NNDR3'!$A$6:$FY$331,BG$4,FALSE)</f>
        <v>0</v>
      </c>
      <c r="BH182" s="104">
        <f>VLOOKUP($B182,'Part 3 NNDR3'!$A$6:$FY$331,BH$4,FALSE)</f>
        <v>-13255148</v>
      </c>
      <c r="BI182" s="104">
        <f>VLOOKUP($B182,'Part 3 NNDR3'!$A$6:$FY$331,BI$4,FALSE)</f>
        <v>-65262</v>
      </c>
      <c r="BJ182" s="104">
        <f>VLOOKUP($B182,'Part 3 NNDR3'!$A$6:$FY$331,BJ$4,FALSE)</f>
        <v>-13320410</v>
      </c>
      <c r="BK182" s="104">
        <f>VLOOKUP($B182,'Part 3 NNDR3'!$A$6:$FY$331,BK$4,FALSE)</f>
        <v>-95475</v>
      </c>
      <c r="BL182" s="104">
        <f>VLOOKUP($B182,'Part 3 NNDR3'!$A$6:$FY$331,BL$4,FALSE)</f>
        <v>0</v>
      </c>
      <c r="BM182" s="104">
        <f>VLOOKUP($B182,'Part 3 NNDR3'!$A$6:$FY$331,BM$4,FALSE)</f>
        <v>-95475</v>
      </c>
      <c r="BN182" s="104">
        <f>VLOOKUP($B182,'Part 3 NNDR3'!$A$6:$FY$331,BN$4,FALSE)</f>
        <v>-19810</v>
      </c>
      <c r="BO182" s="104">
        <f>VLOOKUP($B182,'Part 3 NNDR3'!$A$6:$FY$331,BO$4,FALSE)</f>
        <v>0</v>
      </c>
      <c r="BP182" s="104">
        <f>VLOOKUP($B182,'Part 3 NNDR3'!$A$6:$FY$331,BP$4,FALSE)</f>
        <v>-19810</v>
      </c>
      <c r="BQ182" s="104">
        <f>VLOOKUP($B182,'Part 3 NNDR3'!$A$6:$FY$331,BQ$4,FALSE)</f>
        <v>-4508382</v>
      </c>
      <c r="BR182" s="104">
        <f>VLOOKUP($B182,'Part 3 NNDR3'!$A$6:$FY$331,BR$4,FALSE)</f>
        <v>0</v>
      </c>
      <c r="BS182" s="104">
        <f>VLOOKUP($B182,'Part 3 NNDR3'!$A$6:$FY$331,BS$4,FALSE)</f>
        <v>-4508382</v>
      </c>
      <c r="BT182" s="104">
        <f>VLOOKUP($B182,'Part 3 NNDR3'!$A$6:$FY$331,BT$4,FALSE)</f>
        <v>114663</v>
      </c>
      <c r="BU182" s="104">
        <f>VLOOKUP($B182,'Part 3 NNDR3'!$A$6:$FY$331,BU$4,FALSE)</f>
        <v>0</v>
      </c>
      <c r="BV182" s="104">
        <f>VLOOKUP($B182,'Part 3 NNDR3'!$A$6:$FY$331,BV$4,FALSE)</f>
        <v>114663</v>
      </c>
      <c r="BW182" s="104">
        <f>VLOOKUP($B182,'Part 3 NNDR3'!$A$6:$FY$331,BW$4,FALSE)</f>
        <v>-4509004</v>
      </c>
      <c r="BX182" s="104">
        <f>VLOOKUP($B182,'Part 3 NNDR3'!$A$6:$FY$331,BX$4,FALSE)</f>
        <v>0</v>
      </c>
      <c r="BY182" s="104">
        <f>VLOOKUP($B182,'Part 3 NNDR3'!$A$6:$FY$331,BY$4,FALSE)</f>
        <v>-4509004</v>
      </c>
      <c r="BZ182" s="104">
        <f>VLOOKUP($B182,'Part 3 NNDR3'!$A$6:$FY$331,BZ$4,FALSE)</f>
        <v>0</v>
      </c>
      <c r="CA182" s="104">
        <f>VLOOKUP($B182,'Part 3 NNDR3'!$A$6:$FY$331,CA$4,FALSE)</f>
        <v>0</v>
      </c>
      <c r="CB182" s="104">
        <f>VLOOKUP($B182,'Part 3 NNDR3'!$A$6:$FY$331,CB$4,FALSE)</f>
        <v>0</v>
      </c>
      <c r="CC182" s="104">
        <f>VLOOKUP($B182,'Part 3 NNDR3'!$A$6:$FY$331,CC$4,FALSE)</f>
        <v>0</v>
      </c>
      <c r="CD182" s="104">
        <f>VLOOKUP($B182,'Part 3 NNDR3'!$A$6:$FY$331,CD$4,FALSE)</f>
        <v>0</v>
      </c>
      <c r="CE182" s="104">
        <f>VLOOKUP($B182,'Part 3 NNDR3'!$A$6:$FY$331,CE$4,FALSE)</f>
        <v>0</v>
      </c>
      <c r="CF182" s="104">
        <f>VLOOKUP($B182,'Part 3 NNDR3'!$A$6:$FY$331,CF$4,FALSE)</f>
        <v>0</v>
      </c>
      <c r="CG182" s="104">
        <f>VLOOKUP($B182,'Part 3 NNDR3'!$A$6:$FY$331,CG$4,FALSE)</f>
        <v>0</v>
      </c>
      <c r="CH182" s="104">
        <f>VLOOKUP($B182,'Part 3 NNDR3'!$A$6:$FY$331,CH$4,FALSE)</f>
        <v>0</v>
      </c>
      <c r="CI182" s="104">
        <f>VLOOKUP($B182,'Part 3 NNDR3'!$A$6:$FY$331,CI$4,FALSE)</f>
        <v>0</v>
      </c>
      <c r="CJ182" s="104">
        <f>VLOOKUP($B182,'Part 3 NNDR3'!$A$6:$FY$331,CJ$4,FALSE)</f>
        <v>0</v>
      </c>
      <c r="CK182" s="104">
        <f>VLOOKUP($B182,'Part 3 NNDR3'!$A$6:$FY$331,CK$4,FALSE)</f>
        <v>0</v>
      </c>
      <c r="CL182" s="104">
        <f>VLOOKUP($B182,'Part 3 NNDR3'!$A$6:$FY$331,CL$4,FALSE)</f>
        <v>0</v>
      </c>
      <c r="CM182" s="104">
        <f>VLOOKUP($B182,'Part 3 NNDR3'!$A$6:$FY$331,CM$4,FALSE)</f>
        <v>0</v>
      </c>
      <c r="CN182" s="104">
        <f>VLOOKUP($B182,'Part 3 NNDR3'!$A$6:$FY$331,CN$4,FALSE)</f>
        <v>0</v>
      </c>
      <c r="CO182" s="104">
        <f>VLOOKUP($B182,'Part 3 NNDR3'!$A$6:$FY$331,CO$4,FALSE)</f>
        <v>0</v>
      </c>
      <c r="CP182" s="104">
        <f>VLOOKUP($B182,'Part 3 NNDR3'!$A$6:$FY$331,CP$4,FALSE)</f>
        <v>0</v>
      </c>
      <c r="CQ182" s="104">
        <f>VLOOKUP($B182,'Part 3 NNDR3'!$A$6:$FY$331,CQ$4,FALSE)</f>
        <v>0</v>
      </c>
      <c r="CR182" s="104">
        <f>VLOOKUP($B182,'Part 3 NNDR3'!$A$6:$FY$331,CR$4,FALSE)</f>
        <v>0</v>
      </c>
      <c r="CS182" s="104">
        <f>VLOOKUP($B182,'Part 3 NNDR3'!$A$6:$FY$331,CS$4,FALSE)</f>
        <v>0</v>
      </c>
      <c r="CT182" s="104">
        <f>VLOOKUP($B182,'Part 3 NNDR3'!$A$6:$FY$331,CT$4,FALSE)</f>
        <v>0</v>
      </c>
      <c r="CU182" s="104">
        <f>VLOOKUP($B182,'Part 3 NNDR3'!$A$6:$FY$331,CU$4,FALSE)</f>
        <v>0</v>
      </c>
      <c r="CV182" s="104">
        <f>VLOOKUP($B182,'Part 3 NNDR3'!$A$6:$FY$331,CV$4,FALSE)</f>
        <v>0</v>
      </c>
      <c r="CW182" s="104">
        <f>VLOOKUP($B182,'Part 3 NNDR3'!$A$6:$FY$331,CW$4,FALSE)</f>
        <v>0</v>
      </c>
      <c r="CX182" s="104">
        <f>VLOOKUP($B182,'Part 3 NNDR3'!$A$6:$FY$331,CX$4,FALSE)</f>
        <v>0</v>
      </c>
      <c r="CY182" s="104">
        <f>VLOOKUP($B182,'Part 3 NNDR3'!$A$6:$FY$331,CY$4,FALSE)</f>
        <v>0</v>
      </c>
      <c r="CZ182" s="104">
        <f>VLOOKUP($B182,'Part 3 NNDR3'!$A$6:$FY$331,CZ$4,FALSE)</f>
        <v>0</v>
      </c>
      <c r="DA182" s="104">
        <f>VLOOKUP($B182,'Part 3 NNDR3'!$A$6:$FY$331,DA$4,FALSE)</f>
        <v>0</v>
      </c>
      <c r="DB182" s="104">
        <f>VLOOKUP($B182,'Part 3 NNDR3'!$A$6:$FY$331,DB$4,FALSE)</f>
        <v>0</v>
      </c>
      <c r="DC182" s="104">
        <f>VLOOKUP($B182,'Part 3 NNDR3'!$A$6:$FY$331,DC$4,FALSE)</f>
        <v>0</v>
      </c>
      <c r="DD182" s="104">
        <f>VLOOKUP($B182,'Part 3 NNDR3'!$A$6:$FY$331,DD$4,FALSE)</f>
        <v>0</v>
      </c>
      <c r="DE182" s="104">
        <f>VLOOKUP($B182,'Part 3 NNDR3'!$A$6:$FY$331,DE$4,FALSE)</f>
        <v>0</v>
      </c>
      <c r="DF182" s="104">
        <f>VLOOKUP($B182,'Part 3 NNDR3'!$A$6:$FY$331,DF$4,FALSE)</f>
        <v>0</v>
      </c>
      <c r="DG182" s="104">
        <f>VLOOKUP($B182,'Part 3 NNDR3'!$A$6:$FY$331,DG$4,FALSE)</f>
        <v>0</v>
      </c>
      <c r="DH182" s="104">
        <f>VLOOKUP($B182,'Part 3 NNDR3'!$A$6:$FY$331,DH$4,FALSE)</f>
        <v>0</v>
      </c>
      <c r="DI182" s="104">
        <f>VLOOKUP($B182,'Part 3 NNDR3'!$A$6:$FY$331,DI$4,FALSE)</f>
        <v>0</v>
      </c>
      <c r="DJ182" s="104">
        <f>VLOOKUP($B182,'Part 3 NNDR3'!$A$6:$FY$331,DJ$4,FALSE)</f>
        <v>239439</v>
      </c>
      <c r="DK182" s="104">
        <f>VLOOKUP($B182,'Part 3 NNDR3'!$A$6:$FY$331,DK$4,FALSE)</f>
        <v>0</v>
      </c>
      <c r="DL182" s="104">
        <f>VLOOKUP($B182,'Part 3 NNDR3'!$A$6:$FY$331,DL$4,FALSE)</f>
        <v>0</v>
      </c>
      <c r="DM182" s="104">
        <f>VLOOKUP($B182,'Part 3 NNDR3'!$A$6:$FY$331,DM$4,FALSE)</f>
        <v>0</v>
      </c>
      <c r="DN182" s="104">
        <f>VLOOKUP($B182,'Part 3 NNDR3'!$A$6:$FY$331,DN$4,FALSE)</f>
        <v>0</v>
      </c>
      <c r="DO182" s="104">
        <f>VLOOKUP($B182,'Part 3 NNDR3'!$A$6:$FY$331,DO$4,FALSE)</f>
        <v>0</v>
      </c>
      <c r="DP182" s="104">
        <f>VLOOKUP($B182,'Part 3 NNDR3'!$A$6:$FY$331,DP$4,FALSE)</f>
        <v>0</v>
      </c>
      <c r="DQ182" s="104">
        <f>VLOOKUP($B182,'Part 3 NNDR3'!$A$6:$FY$331,DQ$4,FALSE)</f>
        <v>0</v>
      </c>
      <c r="DR182" s="104">
        <f>VLOOKUP($B182,'Part 3 NNDR3'!$A$6:$FY$331,DR$4,FALSE)</f>
        <v>0</v>
      </c>
      <c r="DS182" s="104">
        <f>VLOOKUP($B182,'Part 3 NNDR3'!$A$6:$FY$331,DS$4,FALSE)</f>
        <v>0</v>
      </c>
      <c r="DT182" s="104">
        <f>VLOOKUP($B182,'Part 3 NNDR3'!$A$6:$FY$331,DT$4,FALSE)</f>
        <v>0</v>
      </c>
      <c r="DU182" s="104">
        <f>VLOOKUP($B182,'Part 3 NNDR3'!$A$6:$FY$331,DU$4,FALSE)</f>
        <v>0</v>
      </c>
      <c r="DV182" s="104">
        <f>VLOOKUP($B182,'Part 3 NNDR3'!$A$6:$FY$331,DV$4,FALSE)</f>
        <v>0</v>
      </c>
      <c r="DW182" s="104">
        <f>VLOOKUP($B182,'Part 3 NNDR3'!$A$6:$FY$331,DW$4,FALSE)</f>
        <v>0</v>
      </c>
      <c r="DX182" s="104">
        <f>VLOOKUP($B182,'Part 3 NNDR3'!$A$6:$FY$331,DX$4,FALSE)</f>
        <v>0</v>
      </c>
      <c r="DY182" s="104">
        <f>VLOOKUP($B182,'Part 3 NNDR3'!$A$6:$FY$331,DY$4,FALSE)</f>
        <v>0</v>
      </c>
      <c r="DZ182" s="104">
        <f>VLOOKUP($B182,'Part 3 NNDR3'!$A$6:$FY$331,DZ$4,FALSE)</f>
        <v>0</v>
      </c>
      <c r="EA182" s="104">
        <f>VLOOKUP($B182,'Part 3 NNDR3'!$A$6:$FY$331,EA$4,FALSE)</f>
        <v>-1855186</v>
      </c>
      <c r="EB182" s="104">
        <f>VLOOKUP($B182,'Part 3 NNDR3'!$A$6:$FY$331,EB$4,FALSE)</f>
        <v>0</v>
      </c>
      <c r="EC182" s="104">
        <f>VLOOKUP($B182,'Part 3 NNDR3'!$A$6:$FY$331,EC$4,FALSE)</f>
        <v>-1855186</v>
      </c>
      <c r="ED182" s="104">
        <f>VLOOKUP($B182,'Part 3 NNDR3'!$A$6:$FY$331,ED$4,FALSE)</f>
        <v>-201733</v>
      </c>
      <c r="EE182" s="104">
        <f>VLOOKUP($B182,'Part 3 NNDR3'!$A$6:$FY$331,EE$4,FALSE)</f>
        <v>0</v>
      </c>
      <c r="EF182" s="104">
        <f>VLOOKUP($B182,'Part 3 NNDR3'!$A$6:$FY$331,EF$4,FALSE)</f>
        <v>-201733</v>
      </c>
      <c r="EG182" s="104">
        <f>VLOOKUP($B182,'Part 3 NNDR3'!$A$6:$FY$331,EG$4,FALSE)</f>
        <v>0</v>
      </c>
      <c r="EH182" s="104">
        <f>VLOOKUP($B182,'Part 3 NNDR3'!$A$6:$FY$331,EH$4,FALSE)</f>
        <v>0</v>
      </c>
      <c r="EI182" s="104">
        <f>VLOOKUP($B182,'Part 3 NNDR3'!$A$6:$FY$331,EI$4,FALSE)</f>
        <v>0</v>
      </c>
      <c r="EJ182" s="104">
        <f>VLOOKUP($B182,'Part 3 NNDR3'!$A$6:$FY$331,EJ$4,FALSE)</f>
        <v>0</v>
      </c>
      <c r="EK182" s="104">
        <f>VLOOKUP($B182,'Part 3 NNDR3'!$A$6:$FY$331,EK$4,FALSE)</f>
        <v>0</v>
      </c>
      <c r="EL182" s="104">
        <f>VLOOKUP($B182,'Part 3 NNDR3'!$A$6:$FY$331,EL$4,FALSE)</f>
        <v>0</v>
      </c>
      <c r="EM182" s="104">
        <f>VLOOKUP($B182,'Part 3 NNDR3'!$A$6:$FY$331,EM$4,FALSE)</f>
        <v>-120994</v>
      </c>
      <c r="EN182" s="104">
        <f>VLOOKUP($B182,'Part 3 NNDR3'!$A$6:$FY$331,EN$4,FALSE)</f>
        <v>0</v>
      </c>
      <c r="EO182" s="104">
        <f>VLOOKUP($B182,'Part 3 NNDR3'!$A$6:$FY$331,EO$4,FALSE)</f>
        <v>-120994</v>
      </c>
      <c r="EP182" s="104">
        <f>VLOOKUP($B182,'Part 3 NNDR3'!$A$6:$FY$331,EP$4,FALSE)</f>
        <v>-2177913</v>
      </c>
      <c r="EQ182" s="104">
        <f>VLOOKUP($B182,'Part 3 NNDR3'!$A$6:$FY$331,EQ$4,FALSE)</f>
        <v>0</v>
      </c>
      <c r="ER182" s="104">
        <f>VLOOKUP($B182,'Part 3 NNDR3'!$A$6:$FY$331,ER$4,FALSE)</f>
        <v>-2177913</v>
      </c>
      <c r="ES182" s="104">
        <f>VLOOKUP($B182,'Part 3 NNDR3'!$A$6:$FY$331,ES$4,FALSE)</f>
        <v>0</v>
      </c>
      <c r="ET182" s="104">
        <f>VLOOKUP($B182,'Part 3 NNDR3'!$A$6:$FY$331,ET$4,FALSE)</f>
        <v>0</v>
      </c>
      <c r="EU182" s="104">
        <f>VLOOKUP($B182,'Part 3 NNDR3'!$A$6:$FY$331,EU$4,FALSE)</f>
        <v>0</v>
      </c>
      <c r="EV182" s="104">
        <f>VLOOKUP($B182,'Part 3 NNDR3'!$A$6:$FY$331,EV$4,FALSE)</f>
        <v>0</v>
      </c>
      <c r="EW182" s="104">
        <f>VLOOKUP($B182,'Part 3 NNDR3'!$A$6:$FY$331,EW$4,FALSE)</f>
        <v>0</v>
      </c>
      <c r="EX182" s="104">
        <f>VLOOKUP($B182,'Part 3 NNDR3'!$A$6:$FY$331,EX$4,FALSE)</f>
        <v>0</v>
      </c>
      <c r="EY182" s="104">
        <f>VLOOKUP($B182,'Part 3 NNDR3'!$A$6:$FY$331,EY$4,FALSE)</f>
        <v>0</v>
      </c>
      <c r="EZ182" s="104">
        <f>VLOOKUP($B182,'Part 3 NNDR3'!$A$6:$FY$331,EZ$4,FALSE)</f>
        <v>0</v>
      </c>
      <c r="FA182" s="104">
        <f>VLOOKUP($B182,'Part 3 NNDR3'!$A$6:$FY$331,FA$4,FALSE)</f>
        <v>0</v>
      </c>
      <c r="FB182" s="104">
        <f>VLOOKUP($B182,'Part 3 NNDR3'!$A$6:$FY$331,FB$4,FALSE)</f>
        <v>147347090</v>
      </c>
      <c r="FC182" s="104">
        <f>VLOOKUP($B182,'Part 3 NNDR3'!$A$6:$FY$331,FC$4,FALSE)</f>
        <v>508362</v>
      </c>
      <c r="FD182" s="104">
        <f>VLOOKUP($B182,'Part 3 NNDR3'!$A$6:$FY$331,FD$4,FALSE)</f>
        <v>147855452</v>
      </c>
      <c r="FE182" s="104">
        <f>VLOOKUP($B182,'Part 3 NNDR3'!$A$6:$FY$331,FE$4,FALSE)</f>
        <v>497634</v>
      </c>
      <c r="FF182" s="104">
        <f>VLOOKUP($B182,'Part 3 NNDR3'!$A$6:$FY$331,FF$4,FALSE)</f>
        <v>0</v>
      </c>
      <c r="FG182" s="104">
        <f>VLOOKUP($B182,'Part 3 NNDR3'!$A$6:$FY$331,FG$4,FALSE)</f>
        <v>497634</v>
      </c>
      <c r="FH182" s="104">
        <f>VLOOKUP($B182,'Part 3 NNDR3'!$A$6:$FY$331,FH$4,FALSE)</f>
        <v>-13255148</v>
      </c>
      <c r="FI182" s="104">
        <f>VLOOKUP($B182,'Part 3 NNDR3'!$A$6:$FY$331,FI$4,FALSE)</f>
        <v>-65262</v>
      </c>
      <c r="FJ182" s="104">
        <f>VLOOKUP($B182,'Part 3 NNDR3'!$A$6:$FY$331,FJ$4,FALSE)</f>
        <v>-13320410</v>
      </c>
      <c r="FK182" s="104">
        <f>VLOOKUP($B182,'Part 3 NNDR3'!$A$6:$FY$331,FK$4,FALSE)</f>
        <v>-4509004</v>
      </c>
      <c r="FL182" s="104">
        <f>VLOOKUP($B182,'Part 3 NNDR3'!$A$6:$FY$331,FL$4,FALSE)</f>
        <v>0</v>
      </c>
      <c r="FM182" s="104">
        <f>VLOOKUP($B182,'Part 3 NNDR3'!$A$6:$FY$331,FM$4,FALSE)</f>
        <v>-4509004</v>
      </c>
      <c r="FN182" s="104">
        <f>VLOOKUP($B182,'Part 3 NNDR3'!$A$6:$FY$331,FN$4,FALSE)</f>
        <v>0</v>
      </c>
      <c r="FO182" s="104">
        <f>VLOOKUP($B182,'Part 3 NNDR3'!$A$6:$FY$331,FO$4,FALSE)</f>
        <v>0</v>
      </c>
      <c r="FP182" s="104">
        <f>VLOOKUP($B182,'Part 3 NNDR3'!$A$6:$FY$331,FP$4,FALSE)</f>
        <v>0</v>
      </c>
      <c r="FQ182" s="104">
        <f>VLOOKUP($B182,'Part 3 NNDR3'!$A$6:$FY$331,FQ$4,FALSE)</f>
        <v>-2177913</v>
      </c>
      <c r="FR182" s="104">
        <f>VLOOKUP($B182,'Part 3 NNDR3'!$A$6:$FY$331,FR$4,FALSE)</f>
        <v>0</v>
      </c>
      <c r="FS182" s="104">
        <f>VLOOKUP($B182,'Part 3 NNDR3'!$A$6:$FY$331,FS$4,FALSE)</f>
        <v>-2177913</v>
      </c>
      <c r="FT182" s="104">
        <f>VLOOKUP($B182,'Part 3 NNDR3'!$A$6:$FY$331,FT$4,FALSE)</f>
        <v>0</v>
      </c>
      <c r="FU182" s="104">
        <f>VLOOKUP($B182,'Part 3 NNDR3'!$A$6:$FY$331,FU$4,FALSE)</f>
        <v>0</v>
      </c>
      <c r="FV182" s="104">
        <f>VLOOKUP($B182,'Part 3 NNDR3'!$A$6:$FY$331,FV$4,FALSE)</f>
        <v>0</v>
      </c>
      <c r="FW182" s="104">
        <f>VLOOKUP($B182,'Part 3 NNDR3'!$A$6:$FY$331,FW$4,FALSE)</f>
        <v>-19444431</v>
      </c>
      <c r="FX182" s="104">
        <f>VLOOKUP($B182,'Part 3 NNDR3'!$A$6:$FY$331,FX$4,FALSE)</f>
        <v>-65262</v>
      </c>
      <c r="FY182" s="104">
        <f>VLOOKUP($B182,'Part 3 NNDR3'!$A$6:$FY$331,FY$4,FALSE)</f>
        <v>-19509693</v>
      </c>
      <c r="FZ182" s="104">
        <f>VLOOKUP($B182,'Part 3 NNDR3'!$A$6:$FY$331,FZ$4,FALSE)</f>
        <v>127902659</v>
      </c>
      <c r="GA182" s="104">
        <f>VLOOKUP($B182,'Part 3 NNDR3'!$A$6:$FY$331,GA$4,FALSE)</f>
        <v>443100</v>
      </c>
      <c r="GB182" s="104">
        <f>VLOOKUP($B182,'Part 3 NNDR3'!$A$6:$FY$331,GB$4,FALSE)</f>
        <v>128345759</v>
      </c>
      <c r="GC182" s="105" t="str">
        <f>VLOOKUP($B182,'Data (Updated)'!$C$4:$E$329,2,FALSE)</f>
        <v>E5100</v>
      </c>
      <c r="GD182" s="105" t="str">
        <f>VLOOKUP($B182,'Data (Updated)'!$C$4:$E$329,3,FALSE)</f>
        <v>NA</v>
      </c>
    </row>
    <row r="183" spans="1:186" ht="12.75" x14ac:dyDescent="0.2">
      <c r="A183" s="75">
        <v>178</v>
      </c>
      <c r="B183" s="100" t="s">
        <v>461</v>
      </c>
      <c r="C183" s="101" t="s">
        <v>941</v>
      </c>
      <c r="D183" s="102" t="s">
        <v>952</v>
      </c>
      <c r="E183" s="103" t="s">
        <v>460</v>
      </c>
      <c r="F183" s="104">
        <f>VLOOKUP($B183,'Part 3 NNDR3'!$A$6:$FY$331,F$4,FALSE)</f>
        <v>0</v>
      </c>
      <c r="G183" s="104">
        <f>VLOOKUP($B183,'Part 3 NNDR3'!$A$6:$FY$331,G$4,FALSE)</f>
        <v>0</v>
      </c>
      <c r="H183" s="104">
        <f>VLOOKUP($B183,'Part 3 NNDR3'!$A$6:$FY$331,H$4,FALSE)</f>
        <v>0</v>
      </c>
      <c r="I183" s="104">
        <f>VLOOKUP($B183,'Part 3 NNDR3'!$A$6:$FY$331,I$4,FALSE)</f>
        <v>-631668</v>
      </c>
      <c r="J183" s="104">
        <f>VLOOKUP($B183,'Part 3 NNDR3'!$A$6:$FY$331,J$4,FALSE)</f>
        <v>0</v>
      </c>
      <c r="K183" s="104">
        <f>VLOOKUP($B183,'Part 3 NNDR3'!$A$6:$FY$331,K$4,FALSE)</f>
        <v>-631668</v>
      </c>
      <c r="L183" s="104">
        <f>VLOOKUP($B183,'Part 3 NNDR3'!$A$6:$FY$331,L$4,FALSE)</f>
        <v>0</v>
      </c>
      <c r="M183" s="104">
        <f>VLOOKUP($B183,'Part 3 NNDR3'!$A$6:$FY$331,M$4,FALSE)</f>
        <v>0</v>
      </c>
      <c r="N183" s="104">
        <f>VLOOKUP($B183,'Part 3 NNDR3'!$A$6:$FY$331,N$4,FALSE)</f>
        <v>0</v>
      </c>
      <c r="O183" s="104">
        <f>VLOOKUP($B183,'Part 3 NNDR3'!$A$6:$FY$331,O$4,FALSE)</f>
        <v>22000</v>
      </c>
      <c r="P183" s="104">
        <f>VLOOKUP($B183,'Part 3 NNDR3'!$A$6:$FY$331,P$4,FALSE)</f>
        <v>0</v>
      </c>
      <c r="Q183" s="104">
        <f>VLOOKUP($B183,'Part 3 NNDR3'!$A$6:$FY$331,Q$4,FALSE)</f>
        <v>22000</v>
      </c>
      <c r="R183" s="104">
        <f>VLOOKUP($B183,'Part 3 NNDR3'!$A$6:$FY$331,R$4,FALSE)</f>
        <v>-609668</v>
      </c>
      <c r="S183" s="104">
        <f>VLOOKUP($B183,'Part 3 NNDR3'!$A$6:$FY$331,S$4,FALSE)</f>
        <v>0</v>
      </c>
      <c r="T183" s="104">
        <f>VLOOKUP($B183,'Part 3 NNDR3'!$A$6:$FY$331,T$4,FALSE)</f>
        <v>-609668</v>
      </c>
      <c r="U183" s="104">
        <f>VLOOKUP($B183,'Part 3 NNDR3'!$A$6:$FY$331,U$4,FALSE)</f>
        <v>-4640443</v>
      </c>
      <c r="V183" s="104">
        <f>VLOOKUP($B183,'Part 3 NNDR3'!$A$6:$FY$331,V$4,FALSE)</f>
        <v>0</v>
      </c>
      <c r="W183" s="104">
        <f>VLOOKUP($B183,'Part 3 NNDR3'!$A$6:$FY$331,W$4,FALSE)</f>
        <v>-4640443</v>
      </c>
      <c r="X183" s="104">
        <f>VLOOKUP($B183,'Part 3 NNDR3'!$A$6:$FY$331,X$4,FALSE)</f>
        <v>-24266</v>
      </c>
      <c r="Y183" s="104">
        <f>VLOOKUP($B183,'Part 3 NNDR3'!$A$6:$FY$331,Y$4,FALSE)</f>
        <v>0</v>
      </c>
      <c r="Z183" s="104">
        <f>VLOOKUP($B183,'Part 3 NNDR3'!$A$6:$FY$331,Z$4,FALSE)</f>
        <v>-24266</v>
      </c>
      <c r="AA183" s="104">
        <f>VLOOKUP($B183,'Part 3 NNDR3'!$A$6:$FY$331,AA$4,FALSE)</f>
        <v>-394005</v>
      </c>
      <c r="AB183" s="104">
        <f>VLOOKUP($B183,'Part 3 NNDR3'!$A$6:$FY$331,AB$4,FALSE)</f>
        <v>0</v>
      </c>
      <c r="AC183" s="104">
        <f>VLOOKUP($B183,'Part 3 NNDR3'!$A$6:$FY$331,AC$4,FALSE)</f>
        <v>-394005</v>
      </c>
      <c r="AD183" s="104">
        <f>VLOOKUP($B183,'Part 3 NNDR3'!$A$6:$FY$331,AD$4,FALSE)</f>
        <v>-228019</v>
      </c>
      <c r="AE183" s="104">
        <f>VLOOKUP($B183,'Part 3 NNDR3'!$A$6:$FY$331,AE$4,FALSE)</f>
        <v>0</v>
      </c>
      <c r="AF183" s="104">
        <f>VLOOKUP($B183,'Part 3 NNDR3'!$A$6:$FY$331,AF$4,FALSE)</f>
        <v>-228019</v>
      </c>
      <c r="AG183" s="104">
        <f>VLOOKUP($B183,'Part 3 NNDR3'!$A$6:$FY$331,AG$4,FALSE)</f>
        <v>0</v>
      </c>
      <c r="AH183" s="104">
        <f>VLOOKUP($B183,'Part 3 NNDR3'!$A$6:$FY$331,AH$4,FALSE)</f>
        <v>0</v>
      </c>
      <c r="AI183" s="104">
        <f>VLOOKUP($B183,'Part 3 NNDR3'!$A$6:$FY$331,AI$4,FALSE)</f>
        <v>0</v>
      </c>
      <c r="AJ183" s="104">
        <f>VLOOKUP($B183,'Part 3 NNDR3'!$A$6:$FY$331,AJ$4,FALSE)</f>
        <v>828995</v>
      </c>
      <c r="AK183" s="104">
        <f>VLOOKUP($B183,'Part 3 NNDR3'!$A$6:$FY$331,AK$4,FALSE)</f>
        <v>0</v>
      </c>
      <c r="AL183" s="104">
        <f>VLOOKUP($B183,'Part 3 NNDR3'!$A$6:$FY$331,AL$4,FALSE)</f>
        <v>828995</v>
      </c>
      <c r="AM183" s="104">
        <f>VLOOKUP($B183,'Part 3 NNDR3'!$A$6:$FY$331,AM$4,FALSE)</f>
        <v>-22965</v>
      </c>
      <c r="AN183" s="104">
        <f>VLOOKUP($B183,'Part 3 NNDR3'!$A$6:$FY$331,AN$4,FALSE)</f>
        <v>0</v>
      </c>
      <c r="AO183" s="104">
        <f>VLOOKUP($B183,'Part 3 NNDR3'!$A$6:$FY$331,AO$4,FALSE)</f>
        <v>-22965</v>
      </c>
      <c r="AP183" s="104">
        <f>VLOOKUP($B183,'Part 3 NNDR3'!$A$6:$FY$331,AP$4,FALSE)</f>
        <v>-2261850</v>
      </c>
      <c r="AQ183" s="104">
        <f>VLOOKUP($B183,'Part 3 NNDR3'!$A$6:$FY$331,AQ$4,FALSE)</f>
        <v>0</v>
      </c>
      <c r="AR183" s="104">
        <f>VLOOKUP($B183,'Part 3 NNDR3'!$A$6:$FY$331,AR$4,FALSE)</f>
        <v>-2261850</v>
      </c>
      <c r="AS183" s="104">
        <f>VLOOKUP($B183,'Part 3 NNDR3'!$A$6:$FY$331,AS$4,FALSE)</f>
        <v>-31632</v>
      </c>
      <c r="AT183" s="104">
        <f>VLOOKUP($B183,'Part 3 NNDR3'!$A$6:$FY$331,AT$4,FALSE)</f>
        <v>0</v>
      </c>
      <c r="AU183" s="104">
        <f>VLOOKUP($B183,'Part 3 NNDR3'!$A$6:$FY$331,AU$4,FALSE)</f>
        <v>-31632</v>
      </c>
      <c r="AV183" s="104">
        <f>VLOOKUP($B183,'Part 3 NNDR3'!$A$6:$FY$331,AV$4,FALSE)</f>
        <v>-128800</v>
      </c>
      <c r="AW183" s="104">
        <f>VLOOKUP($B183,'Part 3 NNDR3'!$A$6:$FY$331,AW$4,FALSE)</f>
        <v>0</v>
      </c>
      <c r="AX183" s="104">
        <f>VLOOKUP($B183,'Part 3 NNDR3'!$A$6:$FY$331,AX$4,FALSE)</f>
        <v>-128800</v>
      </c>
      <c r="AY183" s="104">
        <f>VLOOKUP($B183,'Part 3 NNDR3'!$A$6:$FY$331,AY$4,FALSE)</f>
        <v>0</v>
      </c>
      <c r="AZ183" s="104">
        <f>VLOOKUP($B183,'Part 3 NNDR3'!$A$6:$FY$331,AZ$4,FALSE)</f>
        <v>0</v>
      </c>
      <c r="BA183" s="104">
        <f>VLOOKUP($B183,'Part 3 NNDR3'!$A$6:$FY$331,BA$4,FALSE)</f>
        <v>0</v>
      </c>
      <c r="BB183" s="104">
        <f>VLOOKUP($B183,'Part 3 NNDR3'!$A$6:$FY$331,BB$4,FALSE)</f>
        <v>-40854</v>
      </c>
      <c r="BC183" s="104">
        <f>VLOOKUP($B183,'Part 3 NNDR3'!$A$6:$FY$331,BC$4,FALSE)</f>
        <v>0</v>
      </c>
      <c r="BD183" s="104">
        <f>VLOOKUP($B183,'Part 3 NNDR3'!$A$6:$FY$331,BD$4,FALSE)</f>
        <v>-40854</v>
      </c>
      <c r="BE183" s="104">
        <f>VLOOKUP($B183,'Part 3 NNDR3'!$A$6:$FY$331,BE$4,FALSE)</f>
        <v>57</v>
      </c>
      <c r="BF183" s="104">
        <f>VLOOKUP($B183,'Part 3 NNDR3'!$A$6:$FY$331,BF$4,FALSE)</f>
        <v>0</v>
      </c>
      <c r="BG183" s="104">
        <f>VLOOKUP($B183,'Part 3 NNDR3'!$A$6:$FY$331,BG$4,FALSE)</f>
        <v>57</v>
      </c>
      <c r="BH183" s="104">
        <f>VLOOKUP($B183,'Part 3 NNDR3'!$A$6:$FY$331,BH$4,FALSE)</f>
        <v>-6691497</v>
      </c>
      <c r="BI183" s="104">
        <f>VLOOKUP($B183,'Part 3 NNDR3'!$A$6:$FY$331,BI$4,FALSE)</f>
        <v>0</v>
      </c>
      <c r="BJ183" s="104">
        <f>VLOOKUP($B183,'Part 3 NNDR3'!$A$6:$FY$331,BJ$4,FALSE)</f>
        <v>-6691497</v>
      </c>
      <c r="BK183" s="104">
        <f>VLOOKUP($B183,'Part 3 NNDR3'!$A$6:$FY$331,BK$4,FALSE)</f>
        <v>-2353</v>
      </c>
      <c r="BL183" s="104">
        <f>VLOOKUP($B183,'Part 3 NNDR3'!$A$6:$FY$331,BL$4,FALSE)</f>
        <v>0</v>
      </c>
      <c r="BM183" s="104">
        <f>VLOOKUP($B183,'Part 3 NNDR3'!$A$6:$FY$331,BM$4,FALSE)</f>
        <v>-2353</v>
      </c>
      <c r="BN183" s="104">
        <f>VLOOKUP($B183,'Part 3 NNDR3'!$A$6:$FY$331,BN$4,FALSE)</f>
        <v>53</v>
      </c>
      <c r="BO183" s="104">
        <f>VLOOKUP($B183,'Part 3 NNDR3'!$A$6:$FY$331,BO$4,FALSE)</f>
        <v>0</v>
      </c>
      <c r="BP183" s="104">
        <f>VLOOKUP($B183,'Part 3 NNDR3'!$A$6:$FY$331,BP$4,FALSE)</f>
        <v>53</v>
      </c>
      <c r="BQ183" s="104">
        <f>VLOOKUP($B183,'Part 3 NNDR3'!$A$6:$FY$331,BQ$4,FALSE)</f>
        <v>-619649</v>
      </c>
      <c r="BR183" s="104">
        <f>VLOOKUP($B183,'Part 3 NNDR3'!$A$6:$FY$331,BR$4,FALSE)</f>
        <v>0</v>
      </c>
      <c r="BS183" s="104">
        <f>VLOOKUP($B183,'Part 3 NNDR3'!$A$6:$FY$331,BS$4,FALSE)</f>
        <v>-619649</v>
      </c>
      <c r="BT183" s="104">
        <f>VLOOKUP($B183,'Part 3 NNDR3'!$A$6:$FY$331,BT$4,FALSE)</f>
        <v>11552</v>
      </c>
      <c r="BU183" s="104">
        <f>VLOOKUP($B183,'Part 3 NNDR3'!$A$6:$FY$331,BU$4,FALSE)</f>
        <v>0</v>
      </c>
      <c r="BV183" s="104">
        <f>VLOOKUP($B183,'Part 3 NNDR3'!$A$6:$FY$331,BV$4,FALSE)</f>
        <v>11552</v>
      </c>
      <c r="BW183" s="104">
        <f>VLOOKUP($B183,'Part 3 NNDR3'!$A$6:$FY$331,BW$4,FALSE)</f>
        <v>-610397</v>
      </c>
      <c r="BX183" s="104">
        <f>VLOOKUP($B183,'Part 3 NNDR3'!$A$6:$FY$331,BX$4,FALSE)</f>
        <v>0</v>
      </c>
      <c r="BY183" s="104">
        <f>VLOOKUP($B183,'Part 3 NNDR3'!$A$6:$FY$331,BY$4,FALSE)</f>
        <v>-610397</v>
      </c>
      <c r="BZ183" s="104">
        <f>VLOOKUP($B183,'Part 3 NNDR3'!$A$6:$FY$331,BZ$4,FALSE)</f>
        <v>-121306</v>
      </c>
      <c r="CA183" s="104">
        <f>VLOOKUP($B183,'Part 3 NNDR3'!$A$6:$FY$331,CA$4,FALSE)</f>
        <v>0</v>
      </c>
      <c r="CB183" s="104">
        <f>VLOOKUP($B183,'Part 3 NNDR3'!$A$6:$FY$331,CB$4,FALSE)</f>
        <v>-121306</v>
      </c>
      <c r="CC183" s="104">
        <f>VLOOKUP($B183,'Part 3 NNDR3'!$A$6:$FY$331,CC$4,FALSE)</f>
        <v>6748</v>
      </c>
      <c r="CD183" s="104">
        <f>VLOOKUP($B183,'Part 3 NNDR3'!$A$6:$FY$331,CD$4,FALSE)</f>
        <v>0</v>
      </c>
      <c r="CE183" s="104">
        <f>VLOOKUP($B183,'Part 3 NNDR3'!$A$6:$FY$331,CE$4,FALSE)</f>
        <v>6748</v>
      </c>
      <c r="CF183" s="104">
        <f>VLOOKUP($B183,'Part 3 NNDR3'!$A$6:$FY$331,CF$4,FALSE)</f>
        <v>-165146</v>
      </c>
      <c r="CG183" s="104">
        <f>VLOOKUP($B183,'Part 3 NNDR3'!$A$6:$FY$331,CG$4,FALSE)</f>
        <v>0</v>
      </c>
      <c r="CH183" s="104">
        <f>VLOOKUP($B183,'Part 3 NNDR3'!$A$6:$FY$331,CH$4,FALSE)</f>
        <v>-165146</v>
      </c>
      <c r="CI183" s="104">
        <f>VLOOKUP($B183,'Part 3 NNDR3'!$A$6:$FY$331,CI$4,FALSE)</f>
        <v>-546</v>
      </c>
      <c r="CJ183" s="104">
        <f>VLOOKUP($B183,'Part 3 NNDR3'!$A$6:$FY$331,CJ$4,FALSE)</f>
        <v>0</v>
      </c>
      <c r="CK183" s="104">
        <f>VLOOKUP($B183,'Part 3 NNDR3'!$A$6:$FY$331,CK$4,FALSE)</f>
        <v>-546</v>
      </c>
      <c r="CL183" s="104">
        <f>VLOOKUP($B183,'Part 3 NNDR3'!$A$6:$FY$331,CL$4,FALSE)</f>
        <v>-9402</v>
      </c>
      <c r="CM183" s="104">
        <f>VLOOKUP($B183,'Part 3 NNDR3'!$A$6:$FY$331,CM$4,FALSE)</f>
        <v>0</v>
      </c>
      <c r="CN183" s="104">
        <f>VLOOKUP($B183,'Part 3 NNDR3'!$A$6:$FY$331,CN$4,FALSE)</f>
        <v>-9402</v>
      </c>
      <c r="CO183" s="104">
        <f>VLOOKUP($B183,'Part 3 NNDR3'!$A$6:$FY$331,CO$4,FALSE)</f>
        <v>0</v>
      </c>
      <c r="CP183" s="104">
        <f>VLOOKUP($B183,'Part 3 NNDR3'!$A$6:$FY$331,CP$4,FALSE)</f>
        <v>0</v>
      </c>
      <c r="CQ183" s="104">
        <f>VLOOKUP($B183,'Part 3 NNDR3'!$A$6:$FY$331,CQ$4,FALSE)</f>
        <v>0</v>
      </c>
      <c r="CR183" s="104">
        <f>VLOOKUP($B183,'Part 3 NNDR3'!$A$6:$FY$331,CR$4,FALSE)</f>
        <v>-17399</v>
      </c>
      <c r="CS183" s="104">
        <f>VLOOKUP($B183,'Part 3 NNDR3'!$A$6:$FY$331,CS$4,FALSE)</f>
        <v>0</v>
      </c>
      <c r="CT183" s="104">
        <f>VLOOKUP($B183,'Part 3 NNDR3'!$A$6:$FY$331,CT$4,FALSE)</f>
        <v>-17399</v>
      </c>
      <c r="CU183" s="104">
        <f>VLOOKUP($B183,'Part 3 NNDR3'!$A$6:$FY$331,CU$4,FALSE)</f>
        <v>-1606</v>
      </c>
      <c r="CV183" s="104">
        <f>VLOOKUP($B183,'Part 3 NNDR3'!$A$6:$FY$331,CV$4,FALSE)</f>
        <v>0</v>
      </c>
      <c r="CW183" s="104">
        <f>VLOOKUP($B183,'Part 3 NNDR3'!$A$6:$FY$331,CW$4,FALSE)</f>
        <v>-1606</v>
      </c>
      <c r="CX183" s="104">
        <f>VLOOKUP($B183,'Part 3 NNDR3'!$A$6:$FY$331,CX$4,FALSE)</f>
        <v>-8334</v>
      </c>
      <c r="CY183" s="104">
        <f>VLOOKUP($B183,'Part 3 NNDR3'!$A$6:$FY$331,CY$4,FALSE)</f>
        <v>0</v>
      </c>
      <c r="CZ183" s="104">
        <f>VLOOKUP($B183,'Part 3 NNDR3'!$A$6:$FY$331,CZ$4,FALSE)</f>
        <v>-8334</v>
      </c>
      <c r="DA183" s="104">
        <f>VLOOKUP($B183,'Part 3 NNDR3'!$A$6:$FY$331,DA$4,FALSE)</f>
        <v>0</v>
      </c>
      <c r="DB183" s="104">
        <f>VLOOKUP($B183,'Part 3 NNDR3'!$A$6:$FY$331,DB$4,FALSE)</f>
        <v>0</v>
      </c>
      <c r="DC183" s="104">
        <f>VLOOKUP($B183,'Part 3 NNDR3'!$A$6:$FY$331,DC$4,FALSE)</f>
        <v>0</v>
      </c>
      <c r="DD183" s="104">
        <f>VLOOKUP($B183,'Part 3 NNDR3'!$A$6:$FY$331,DD$4,FALSE)</f>
        <v>0</v>
      </c>
      <c r="DE183" s="104">
        <f>VLOOKUP($B183,'Part 3 NNDR3'!$A$6:$FY$331,DE$4,FALSE)</f>
        <v>0</v>
      </c>
      <c r="DF183" s="104">
        <f>VLOOKUP($B183,'Part 3 NNDR3'!$A$6:$FY$331,DF$4,FALSE)</f>
        <v>0</v>
      </c>
      <c r="DG183" s="104">
        <f>VLOOKUP($B183,'Part 3 NNDR3'!$A$6:$FY$331,DG$4,FALSE)</f>
        <v>0</v>
      </c>
      <c r="DH183" s="104">
        <f>VLOOKUP($B183,'Part 3 NNDR3'!$A$6:$FY$331,DH$4,FALSE)</f>
        <v>0</v>
      </c>
      <c r="DI183" s="104">
        <f>VLOOKUP($B183,'Part 3 NNDR3'!$A$6:$FY$331,DI$4,FALSE)</f>
        <v>0</v>
      </c>
      <c r="DJ183" s="104">
        <f>VLOOKUP($B183,'Part 3 NNDR3'!$A$6:$FY$331,DJ$4,FALSE)</f>
        <v>0</v>
      </c>
      <c r="DK183" s="104">
        <f>VLOOKUP($B183,'Part 3 NNDR3'!$A$6:$FY$331,DK$4,FALSE)</f>
        <v>0</v>
      </c>
      <c r="DL183" s="104">
        <f>VLOOKUP($B183,'Part 3 NNDR3'!$A$6:$FY$331,DL$4,FALSE)</f>
        <v>-316991</v>
      </c>
      <c r="DM183" s="104">
        <f>VLOOKUP($B183,'Part 3 NNDR3'!$A$6:$FY$331,DM$4,FALSE)</f>
        <v>0</v>
      </c>
      <c r="DN183" s="104">
        <f>VLOOKUP($B183,'Part 3 NNDR3'!$A$6:$FY$331,DN$4,FALSE)</f>
        <v>-316991</v>
      </c>
      <c r="DO183" s="104">
        <f>VLOOKUP($B183,'Part 3 NNDR3'!$A$6:$FY$331,DO$4,FALSE)</f>
        <v>0</v>
      </c>
      <c r="DP183" s="104">
        <f>VLOOKUP($B183,'Part 3 NNDR3'!$A$6:$FY$331,DP$4,FALSE)</f>
        <v>0</v>
      </c>
      <c r="DQ183" s="104">
        <f>VLOOKUP($B183,'Part 3 NNDR3'!$A$6:$FY$331,DQ$4,FALSE)</f>
        <v>0</v>
      </c>
      <c r="DR183" s="104">
        <f>VLOOKUP($B183,'Part 3 NNDR3'!$A$6:$FY$331,DR$4,FALSE)</f>
        <v>0</v>
      </c>
      <c r="DS183" s="104">
        <f>VLOOKUP($B183,'Part 3 NNDR3'!$A$6:$FY$331,DS$4,FALSE)</f>
        <v>0</v>
      </c>
      <c r="DT183" s="104">
        <f>VLOOKUP($B183,'Part 3 NNDR3'!$A$6:$FY$331,DT$4,FALSE)</f>
        <v>0</v>
      </c>
      <c r="DU183" s="104">
        <f>VLOOKUP($B183,'Part 3 NNDR3'!$A$6:$FY$331,DU$4,FALSE)</f>
        <v>-11366</v>
      </c>
      <c r="DV183" s="104">
        <f>VLOOKUP($B183,'Part 3 NNDR3'!$A$6:$FY$331,DV$4,FALSE)</f>
        <v>0</v>
      </c>
      <c r="DW183" s="104">
        <f>VLOOKUP($B183,'Part 3 NNDR3'!$A$6:$FY$331,DW$4,FALSE)</f>
        <v>-11366</v>
      </c>
      <c r="DX183" s="104">
        <f>VLOOKUP($B183,'Part 3 NNDR3'!$A$6:$FY$331,DX$4,FALSE)</f>
        <v>-3112</v>
      </c>
      <c r="DY183" s="104">
        <f>VLOOKUP($B183,'Part 3 NNDR3'!$A$6:$FY$331,DY$4,FALSE)</f>
        <v>0</v>
      </c>
      <c r="DZ183" s="104">
        <f>VLOOKUP($B183,'Part 3 NNDR3'!$A$6:$FY$331,DZ$4,FALSE)</f>
        <v>-3112</v>
      </c>
      <c r="EA183" s="104">
        <f>VLOOKUP($B183,'Part 3 NNDR3'!$A$6:$FY$331,EA$4,FALSE)</f>
        <v>-819593</v>
      </c>
      <c r="EB183" s="104">
        <f>VLOOKUP($B183,'Part 3 NNDR3'!$A$6:$FY$331,EB$4,FALSE)</f>
        <v>0</v>
      </c>
      <c r="EC183" s="104">
        <f>VLOOKUP($B183,'Part 3 NNDR3'!$A$6:$FY$331,EC$4,FALSE)</f>
        <v>-819593</v>
      </c>
      <c r="ED183" s="104">
        <f>VLOOKUP($B183,'Part 3 NNDR3'!$A$6:$FY$331,ED$4,FALSE)</f>
        <v>-10206</v>
      </c>
      <c r="EE183" s="104">
        <f>VLOOKUP($B183,'Part 3 NNDR3'!$A$6:$FY$331,EE$4,FALSE)</f>
        <v>0</v>
      </c>
      <c r="EF183" s="104">
        <f>VLOOKUP($B183,'Part 3 NNDR3'!$A$6:$FY$331,EF$4,FALSE)</f>
        <v>-10206</v>
      </c>
      <c r="EG183" s="104">
        <f>VLOOKUP($B183,'Part 3 NNDR3'!$A$6:$FY$331,EG$4,FALSE)</f>
        <v>0</v>
      </c>
      <c r="EH183" s="104">
        <f>VLOOKUP($B183,'Part 3 NNDR3'!$A$6:$FY$331,EH$4,FALSE)</f>
        <v>0</v>
      </c>
      <c r="EI183" s="104">
        <f>VLOOKUP($B183,'Part 3 NNDR3'!$A$6:$FY$331,EI$4,FALSE)</f>
        <v>0</v>
      </c>
      <c r="EJ183" s="104">
        <f>VLOOKUP($B183,'Part 3 NNDR3'!$A$6:$FY$331,EJ$4,FALSE)</f>
        <v>0</v>
      </c>
      <c r="EK183" s="104">
        <f>VLOOKUP($B183,'Part 3 NNDR3'!$A$6:$FY$331,EK$4,FALSE)</f>
        <v>0</v>
      </c>
      <c r="EL183" s="104">
        <f>VLOOKUP($B183,'Part 3 NNDR3'!$A$6:$FY$331,EL$4,FALSE)</f>
        <v>0</v>
      </c>
      <c r="EM183" s="104">
        <f>VLOOKUP($B183,'Part 3 NNDR3'!$A$6:$FY$331,EM$4,FALSE)</f>
        <v>-39240</v>
      </c>
      <c r="EN183" s="104">
        <f>VLOOKUP($B183,'Part 3 NNDR3'!$A$6:$FY$331,EN$4,FALSE)</f>
        <v>0</v>
      </c>
      <c r="EO183" s="104">
        <f>VLOOKUP($B183,'Part 3 NNDR3'!$A$6:$FY$331,EO$4,FALSE)</f>
        <v>-39240</v>
      </c>
      <c r="EP183" s="104">
        <f>VLOOKUP($B183,'Part 3 NNDR3'!$A$6:$FY$331,EP$4,FALSE)</f>
        <v>-883517</v>
      </c>
      <c r="EQ183" s="104">
        <f>VLOOKUP($B183,'Part 3 NNDR3'!$A$6:$FY$331,EQ$4,FALSE)</f>
        <v>0</v>
      </c>
      <c r="ER183" s="104">
        <f>VLOOKUP($B183,'Part 3 NNDR3'!$A$6:$FY$331,ER$4,FALSE)</f>
        <v>-883517</v>
      </c>
      <c r="ES183" s="104">
        <f>VLOOKUP($B183,'Part 3 NNDR3'!$A$6:$FY$331,ES$4,FALSE)</f>
        <v>0</v>
      </c>
      <c r="ET183" s="104">
        <f>VLOOKUP($B183,'Part 3 NNDR3'!$A$6:$FY$331,ET$4,FALSE)</f>
        <v>0</v>
      </c>
      <c r="EU183" s="104">
        <f>VLOOKUP($B183,'Part 3 NNDR3'!$A$6:$FY$331,EU$4,FALSE)</f>
        <v>0</v>
      </c>
      <c r="EV183" s="104">
        <f>VLOOKUP($B183,'Part 3 NNDR3'!$A$6:$FY$331,EV$4,FALSE)</f>
        <v>0</v>
      </c>
      <c r="EW183" s="104">
        <f>VLOOKUP($B183,'Part 3 NNDR3'!$A$6:$FY$331,EW$4,FALSE)</f>
        <v>0</v>
      </c>
      <c r="EX183" s="104">
        <f>VLOOKUP($B183,'Part 3 NNDR3'!$A$6:$FY$331,EX$4,FALSE)</f>
        <v>0</v>
      </c>
      <c r="EY183" s="104">
        <f>VLOOKUP($B183,'Part 3 NNDR3'!$A$6:$FY$331,EY$4,FALSE)</f>
        <v>0</v>
      </c>
      <c r="EZ183" s="104">
        <f>VLOOKUP($B183,'Part 3 NNDR3'!$A$6:$FY$331,EZ$4,FALSE)</f>
        <v>0</v>
      </c>
      <c r="FA183" s="104">
        <f>VLOOKUP($B183,'Part 3 NNDR3'!$A$6:$FY$331,FA$4,FALSE)</f>
        <v>0</v>
      </c>
      <c r="FB183" s="104">
        <f>VLOOKUP($B183,'Part 3 NNDR3'!$A$6:$FY$331,FB$4,FALSE)</f>
        <v>40016572</v>
      </c>
      <c r="FC183" s="104">
        <f>VLOOKUP($B183,'Part 3 NNDR3'!$A$6:$FY$331,FC$4,FALSE)</f>
        <v>0</v>
      </c>
      <c r="FD183" s="104">
        <f>VLOOKUP($B183,'Part 3 NNDR3'!$A$6:$FY$331,FD$4,FALSE)</f>
        <v>40016572</v>
      </c>
      <c r="FE183" s="104">
        <f>VLOOKUP($B183,'Part 3 NNDR3'!$A$6:$FY$331,FE$4,FALSE)</f>
        <v>-609668</v>
      </c>
      <c r="FF183" s="104">
        <f>VLOOKUP($B183,'Part 3 NNDR3'!$A$6:$FY$331,FF$4,FALSE)</f>
        <v>0</v>
      </c>
      <c r="FG183" s="104">
        <f>VLOOKUP($B183,'Part 3 NNDR3'!$A$6:$FY$331,FG$4,FALSE)</f>
        <v>-609668</v>
      </c>
      <c r="FH183" s="104">
        <f>VLOOKUP($B183,'Part 3 NNDR3'!$A$6:$FY$331,FH$4,FALSE)</f>
        <v>-6691497</v>
      </c>
      <c r="FI183" s="104">
        <f>VLOOKUP($B183,'Part 3 NNDR3'!$A$6:$FY$331,FI$4,FALSE)</f>
        <v>0</v>
      </c>
      <c r="FJ183" s="104">
        <f>VLOOKUP($B183,'Part 3 NNDR3'!$A$6:$FY$331,FJ$4,FALSE)</f>
        <v>-6691497</v>
      </c>
      <c r="FK183" s="104">
        <f>VLOOKUP($B183,'Part 3 NNDR3'!$A$6:$FY$331,FK$4,FALSE)</f>
        <v>-610397</v>
      </c>
      <c r="FL183" s="104">
        <f>VLOOKUP($B183,'Part 3 NNDR3'!$A$6:$FY$331,FL$4,FALSE)</f>
        <v>0</v>
      </c>
      <c r="FM183" s="104">
        <f>VLOOKUP($B183,'Part 3 NNDR3'!$A$6:$FY$331,FM$4,FALSE)</f>
        <v>-610397</v>
      </c>
      <c r="FN183" s="104">
        <f>VLOOKUP($B183,'Part 3 NNDR3'!$A$6:$FY$331,FN$4,FALSE)</f>
        <v>-316991</v>
      </c>
      <c r="FO183" s="104">
        <f>VLOOKUP($B183,'Part 3 NNDR3'!$A$6:$FY$331,FO$4,FALSE)</f>
        <v>0</v>
      </c>
      <c r="FP183" s="104">
        <f>VLOOKUP($B183,'Part 3 NNDR3'!$A$6:$FY$331,FP$4,FALSE)</f>
        <v>-316991</v>
      </c>
      <c r="FQ183" s="104">
        <f>VLOOKUP($B183,'Part 3 NNDR3'!$A$6:$FY$331,FQ$4,FALSE)</f>
        <v>-883517</v>
      </c>
      <c r="FR183" s="104">
        <f>VLOOKUP($B183,'Part 3 NNDR3'!$A$6:$FY$331,FR$4,FALSE)</f>
        <v>0</v>
      </c>
      <c r="FS183" s="104">
        <f>VLOOKUP($B183,'Part 3 NNDR3'!$A$6:$FY$331,FS$4,FALSE)</f>
        <v>-883517</v>
      </c>
      <c r="FT183" s="104">
        <f>VLOOKUP($B183,'Part 3 NNDR3'!$A$6:$FY$331,FT$4,FALSE)</f>
        <v>0</v>
      </c>
      <c r="FU183" s="104">
        <f>VLOOKUP($B183,'Part 3 NNDR3'!$A$6:$FY$331,FU$4,FALSE)</f>
        <v>0</v>
      </c>
      <c r="FV183" s="104">
        <f>VLOOKUP($B183,'Part 3 NNDR3'!$A$6:$FY$331,FV$4,FALSE)</f>
        <v>0</v>
      </c>
      <c r="FW183" s="104">
        <f>VLOOKUP($B183,'Part 3 NNDR3'!$A$6:$FY$331,FW$4,FALSE)</f>
        <v>-9112070</v>
      </c>
      <c r="FX183" s="104">
        <f>VLOOKUP($B183,'Part 3 NNDR3'!$A$6:$FY$331,FX$4,FALSE)</f>
        <v>0</v>
      </c>
      <c r="FY183" s="104">
        <f>VLOOKUP($B183,'Part 3 NNDR3'!$A$6:$FY$331,FY$4,FALSE)</f>
        <v>-9112070</v>
      </c>
      <c r="FZ183" s="104">
        <f>VLOOKUP($B183,'Part 3 NNDR3'!$A$6:$FY$331,FZ$4,FALSE)</f>
        <v>30904502</v>
      </c>
      <c r="GA183" s="104">
        <f>VLOOKUP($B183,'Part 3 NNDR3'!$A$6:$FY$331,GA$4,FALSE)</f>
        <v>0</v>
      </c>
      <c r="GB183" s="104">
        <f>VLOOKUP($B183,'Part 3 NNDR3'!$A$6:$FY$331,GB$4,FALSE)</f>
        <v>30904502</v>
      </c>
      <c r="GC183" s="105" t="str">
        <f>VLOOKUP($B183,'Data (Updated)'!$C$4:$E$329,2,FALSE)</f>
        <v>E1121</v>
      </c>
      <c r="GD183" s="106" t="str">
        <f>VLOOKUP($B183,'Data (Updated)'!$C$4:$E$329,3,FALSE)</f>
        <v>E6161</v>
      </c>
    </row>
    <row r="184" spans="1:186" ht="12.75" x14ac:dyDescent="0.2">
      <c r="A184" s="75">
        <v>179</v>
      </c>
      <c r="B184" s="100" t="s">
        <v>463</v>
      </c>
      <c r="C184" s="101" t="s">
        <v>941</v>
      </c>
      <c r="D184" s="102" t="s">
        <v>952</v>
      </c>
      <c r="E184" s="103" t="s">
        <v>462</v>
      </c>
      <c r="F184" s="104">
        <f>VLOOKUP($B184,'Part 3 NNDR3'!$A$6:$FY$331,F$4,FALSE)</f>
        <v>0</v>
      </c>
      <c r="G184" s="104">
        <f>VLOOKUP($B184,'Part 3 NNDR3'!$A$6:$FY$331,G$4,FALSE)</f>
        <v>0</v>
      </c>
      <c r="H184" s="104">
        <f>VLOOKUP($B184,'Part 3 NNDR3'!$A$6:$FY$331,H$4,FALSE)</f>
        <v>0</v>
      </c>
      <c r="I184" s="104">
        <f>VLOOKUP($B184,'Part 3 NNDR3'!$A$6:$FY$331,I$4,FALSE)</f>
        <v>16857</v>
      </c>
      <c r="J184" s="104">
        <f>VLOOKUP($B184,'Part 3 NNDR3'!$A$6:$FY$331,J$4,FALSE)</f>
        <v>0</v>
      </c>
      <c r="K184" s="104">
        <f>VLOOKUP($B184,'Part 3 NNDR3'!$A$6:$FY$331,K$4,FALSE)</f>
        <v>16857</v>
      </c>
      <c r="L184" s="104">
        <f>VLOOKUP($B184,'Part 3 NNDR3'!$A$6:$FY$331,L$4,FALSE)</f>
        <v>0</v>
      </c>
      <c r="M184" s="104">
        <f>VLOOKUP($B184,'Part 3 NNDR3'!$A$6:$FY$331,M$4,FALSE)</f>
        <v>0</v>
      </c>
      <c r="N184" s="104">
        <f>VLOOKUP($B184,'Part 3 NNDR3'!$A$6:$FY$331,N$4,FALSE)</f>
        <v>0</v>
      </c>
      <c r="O184" s="104">
        <f>VLOOKUP($B184,'Part 3 NNDR3'!$A$6:$FY$331,O$4,FALSE)</f>
        <v>130636</v>
      </c>
      <c r="P184" s="104">
        <f>VLOOKUP($B184,'Part 3 NNDR3'!$A$6:$FY$331,P$4,FALSE)</f>
        <v>0</v>
      </c>
      <c r="Q184" s="104">
        <f>VLOOKUP($B184,'Part 3 NNDR3'!$A$6:$FY$331,Q$4,FALSE)</f>
        <v>130636</v>
      </c>
      <c r="R184" s="104">
        <f>VLOOKUP($B184,'Part 3 NNDR3'!$A$6:$FY$331,R$4,FALSE)</f>
        <v>147493</v>
      </c>
      <c r="S184" s="104">
        <f>VLOOKUP($B184,'Part 3 NNDR3'!$A$6:$FY$331,S$4,FALSE)</f>
        <v>0</v>
      </c>
      <c r="T184" s="104">
        <f>VLOOKUP($B184,'Part 3 NNDR3'!$A$6:$FY$331,T$4,FALSE)</f>
        <v>147493</v>
      </c>
      <c r="U184" s="104">
        <f>VLOOKUP($B184,'Part 3 NNDR3'!$A$6:$FY$331,U$4,FALSE)</f>
        <v>-1873767</v>
      </c>
      <c r="V184" s="104">
        <f>VLOOKUP($B184,'Part 3 NNDR3'!$A$6:$FY$331,V$4,FALSE)</f>
        <v>0</v>
      </c>
      <c r="W184" s="104">
        <f>VLOOKUP($B184,'Part 3 NNDR3'!$A$6:$FY$331,W$4,FALSE)</f>
        <v>-1873767</v>
      </c>
      <c r="X184" s="104">
        <f>VLOOKUP($B184,'Part 3 NNDR3'!$A$6:$FY$331,X$4,FALSE)</f>
        <v>-3366</v>
      </c>
      <c r="Y184" s="104">
        <f>VLOOKUP($B184,'Part 3 NNDR3'!$A$6:$FY$331,Y$4,FALSE)</f>
        <v>0</v>
      </c>
      <c r="Z184" s="104">
        <f>VLOOKUP($B184,'Part 3 NNDR3'!$A$6:$FY$331,Z$4,FALSE)</f>
        <v>-3366</v>
      </c>
      <c r="AA184" s="104">
        <f>VLOOKUP($B184,'Part 3 NNDR3'!$A$6:$FY$331,AA$4,FALSE)</f>
        <v>-119424</v>
      </c>
      <c r="AB184" s="104">
        <f>VLOOKUP($B184,'Part 3 NNDR3'!$A$6:$FY$331,AB$4,FALSE)</f>
        <v>0</v>
      </c>
      <c r="AC184" s="104">
        <f>VLOOKUP($B184,'Part 3 NNDR3'!$A$6:$FY$331,AC$4,FALSE)</f>
        <v>-119424</v>
      </c>
      <c r="AD184" s="104">
        <f>VLOOKUP($B184,'Part 3 NNDR3'!$A$6:$FY$331,AD$4,FALSE)</f>
        <v>-62546</v>
      </c>
      <c r="AE184" s="104">
        <f>VLOOKUP($B184,'Part 3 NNDR3'!$A$6:$FY$331,AE$4,FALSE)</f>
        <v>0</v>
      </c>
      <c r="AF184" s="104">
        <f>VLOOKUP($B184,'Part 3 NNDR3'!$A$6:$FY$331,AF$4,FALSE)</f>
        <v>-62546</v>
      </c>
      <c r="AG184" s="104">
        <f>VLOOKUP($B184,'Part 3 NNDR3'!$A$6:$FY$331,AG$4,FALSE)</f>
        <v>0</v>
      </c>
      <c r="AH184" s="104">
        <f>VLOOKUP($B184,'Part 3 NNDR3'!$A$6:$FY$331,AH$4,FALSE)</f>
        <v>0</v>
      </c>
      <c r="AI184" s="104">
        <f>VLOOKUP($B184,'Part 3 NNDR3'!$A$6:$FY$331,AI$4,FALSE)</f>
        <v>0</v>
      </c>
      <c r="AJ184" s="104">
        <f>VLOOKUP($B184,'Part 3 NNDR3'!$A$6:$FY$331,AJ$4,FALSE)</f>
        <v>377978</v>
      </c>
      <c r="AK184" s="104">
        <f>VLOOKUP($B184,'Part 3 NNDR3'!$A$6:$FY$331,AK$4,FALSE)</f>
        <v>0</v>
      </c>
      <c r="AL184" s="104">
        <f>VLOOKUP($B184,'Part 3 NNDR3'!$A$6:$FY$331,AL$4,FALSE)</f>
        <v>377978</v>
      </c>
      <c r="AM184" s="104">
        <f>VLOOKUP($B184,'Part 3 NNDR3'!$A$6:$FY$331,AM$4,FALSE)</f>
        <v>-20390</v>
      </c>
      <c r="AN184" s="104">
        <f>VLOOKUP($B184,'Part 3 NNDR3'!$A$6:$FY$331,AN$4,FALSE)</f>
        <v>0</v>
      </c>
      <c r="AO184" s="104">
        <f>VLOOKUP($B184,'Part 3 NNDR3'!$A$6:$FY$331,AO$4,FALSE)</f>
        <v>-20390</v>
      </c>
      <c r="AP184" s="104">
        <f>VLOOKUP($B184,'Part 3 NNDR3'!$A$6:$FY$331,AP$4,FALSE)</f>
        <v>-2639046</v>
      </c>
      <c r="AQ184" s="104">
        <f>VLOOKUP($B184,'Part 3 NNDR3'!$A$6:$FY$331,AQ$4,FALSE)</f>
        <v>0</v>
      </c>
      <c r="AR184" s="104">
        <f>VLOOKUP($B184,'Part 3 NNDR3'!$A$6:$FY$331,AR$4,FALSE)</f>
        <v>-2639046</v>
      </c>
      <c r="AS184" s="104">
        <f>VLOOKUP($B184,'Part 3 NNDR3'!$A$6:$FY$331,AS$4,FALSE)</f>
        <v>421529</v>
      </c>
      <c r="AT184" s="104">
        <f>VLOOKUP($B184,'Part 3 NNDR3'!$A$6:$FY$331,AT$4,FALSE)</f>
        <v>0</v>
      </c>
      <c r="AU184" s="104">
        <f>VLOOKUP($B184,'Part 3 NNDR3'!$A$6:$FY$331,AU$4,FALSE)</f>
        <v>421529</v>
      </c>
      <c r="AV184" s="104">
        <f>VLOOKUP($B184,'Part 3 NNDR3'!$A$6:$FY$331,AV$4,FALSE)</f>
        <v>-1124</v>
      </c>
      <c r="AW184" s="104">
        <f>VLOOKUP($B184,'Part 3 NNDR3'!$A$6:$FY$331,AW$4,FALSE)</f>
        <v>0</v>
      </c>
      <c r="AX184" s="104">
        <f>VLOOKUP($B184,'Part 3 NNDR3'!$A$6:$FY$331,AX$4,FALSE)</f>
        <v>-1124</v>
      </c>
      <c r="AY184" s="104">
        <f>VLOOKUP($B184,'Part 3 NNDR3'!$A$6:$FY$331,AY$4,FALSE)</f>
        <v>0</v>
      </c>
      <c r="AZ184" s="104">
        <f>VLOOKUP($B184,'Part 3 NNDR3'!$A$6:$FY$331,AZ$4,FALSE)</f>
        <v>0</v>
      </c>
      <c r="BA184" s="104">
        <f>VLOOKUP($B184,'Part 3 NNDR3'!$A$6:$FY$331,BA$4,FALSE)</f>
        <v>0</v>
      </c>
      <c r="BB184" s="104">
        <f>VLOOKUP($B184,'Part 3 NNDR3'!$A$6:$FY$331,BB$4,FALSE)</f>
        <v>-43717</v>
      </c>
      <c r="BC184" s="104">
        <f>VLOOKUP($B184,'Part 3 NNDR3'!$A$6:$FY$331,BC$4,FALSE)</f>
        <v>0</v>
      </c>
      <c r="BD184" s="104">
        <f>VLOOKUP($B184,'Part 3 NNDR3'!$A$6:$FY$331,BD$4,FALSE)</f>
        <v>-43717</v>
      </c>
      <c r="BE184" s="104">
        <f>VLOOKUP($B184,'Part 3 NNDR3'!$A$6:$FY$331,BE$4,FALSE)</f>
        <v>0</v>
      </c>
      <c r="BF184" s="104">
        <f>VLOOKUP($B184,'Part 3 NNDR3'!$A$6:$FY$331,BF$4,FALSE)</f>
        <v>0</v>
      </c>
      <c r="BG184" s="104">
        <f>VLOOKUP($B184,'Part 3 NNDR3'!$A$6:$FY$331,BG$4,FALSE)</f>
        <v>0</v>
      </c>
      <c r="BH184" s="104">
        <f>VLOOKUP($B184,'Part 3 NNDR3'!$A$6:$FY$331,BH$4,FALSE)</f>
        <v>-3897961</v>
      </c>
      <c r="BI184" s="104">
        <f>VLOOKUP($B184,'Part 3 NNDR3'!$A$6:$FY$331,BI$4,FALSE)</f>
        <v>0</v>
      </c>
      <c r="BJ184" s="104">
        <f>VLOOKUP($B184,'Part 3 NNDR3'!$A$6:$FY$331,BJ$4,FALSE)</f>
        <v>-3897961</v>
      </c>
      <c r="BK184" s="104">
        <f>VLOOKUP($B184,'Part 3 NNDR3'!$A$6:$FY$331,BK$4,FALSE)</f>
        <v>-9829</v>
      </c>
      <c r="BL184" s="104">
        <f>VLOOKUP($B184,'Part 3 NNDR3'!$A$6:$FY$331,BL$4,FALSE)</f>
        <v>0</v>
      </c>
      <c r="BM184" s="104">
        <f>VLOOKUP($B184,'Part 3 NNDR3'!$A$6:$FY$331,BM$4,FALSE)</f>
        <v>-9829</v>
      </c>
      <c r="BN184" s="104">
        <f>VLOOKUP($B184,'Part 3 NNDR3'!$A$6:$FY$331,BN$4,FALSE)</f>
        <v>-2129</v>
      </c>
      <c r="BO184" s="104">
        <f>VLOOKUP($B184,'Part 3 NNDR3'!$A$6:$FY$331,BO$4,FALSE)</f>
        <v>0</v>
      </c>
      <c r="BP184" s="104">
        <f>VLOOKUP($B184,'Part 3 NNDR3'!$A$6:$FY$331,BP$4,FALSE)</f>
        <v>-2129</v>
      </c>
      <c r="BQ184" s="104">
        <f>VLOOKUP($B184,'Part 3 NNDR3'!$A$6:$FY$331,BQ$4,FALSE)</f>
        <v>-371548</v>
      </c>
      <c r="BR184" s="104">
        <f>VLOOKUP($B184,'Part 3 NNDR3'!$A$6:$FY$331,BR$4,FALSE)</f>
        <v>0</v>
      </c>
      <c r="BS184" s="104">
        <f>VLOOKUP($B184,'Part 3 NNDR3'!$A$6:$FY$331,BS$4,FALSE)</f>
        <v>-371548</v>
      </c>
      <c r="BT184" s="104">
        <f>VLOOKUP($B184,'Part 3 NNDR3'!$A$6:$FY$331,BT$4,FALSE)</f>
        <v>-54985</v>
      </c>
      <c r="BU184" s="104">
        <f>VLOOKUP($B184,'Part 3 NNDR3'!$A$6:$FY$331,BU$4,FALSE)</f>
        <v>0</v>
      </c>
      <c r="BV184" s="104">
        <f>VLOOKUP($B184,'Part 3 NNDR3'!$A$6:$FY$331,BV$4,FALSE)</f>
        <v>-54985</v>
      </c>
      <c r="BW184" s="104">
        <f>VLOOKUP($B184,'Part 3 NNDR3'!$A$6:$FY$331,BW$4,FALSE)</f>
        <v>-438491</v>
      </c>
      <c r="BX184" s="104">
        <f>VLOOKUP($B184,'Part 3 NNDR3'!$A$6:$FY$331,BX$4,FALSE)</f>
        <v>0</v>
      </c>
      <c r="BY184" s="104">
        <f>VLOOKUP($B184,'Part 3 NNDR3'!$A$6:$FY$331,BY$4,FALSE)</f>
        <v>-438491</v>
      </c>
      <c r="BZ184" s="104">
        <f>VLOOKUP($B184,'Part 3 NNDR3'!$A$6:$FY$331,BZ$4,FALSE)</f>
        <v>-30357</v>
      </c>
      <c r="CA184" s="104">
        <f>VLOOKUP($B184,'Part 3 NNDR3'!$A$6:$FY$331,CA$4,FALSE)</f>
        <v>0</v>
      </c>
      <c r="CB184" s="104">
        <f>VLOOKUP($B184,'Part 3 NNDR3'!$A$6:$FY$331,CB$4,FALSE)</f>
        <v>-30357</v>
      </c>
      <c r="CC184" s="104">
        <f>VLOOKUP($B184,'Part 3 NNDR3'!$A$6:$FY$331,CC$4,FALSE)</f>
        <v>-656</v>
      </c>
      <c r="CD184" s="104">
        <f>VLOOKUP($B184,'Part 3 NNDR3'!$A$6:$FY$331,CD$4,FALSE)</f>
        <v>0</v>
      </c>
      <c r="CE184" s="104">
        <f>VLOOKUP($B184,'Part 3 NNDR3'!$A$6:$FY$331,CE$4,FALSE)</f>
        <v>-656</v>
      </c>
      <c r="CF184" s="104">
        <f>VLOOKUP($B184,'Part 3 NNDR3'!$A$6:$FY$331,CF$4,FALSE)</f>
        <v>-2566</v>
      </c>
      <c r="CG184" s="104">
        <f>VLOOKUP($B184,'Part 3 NNDR3'!$A$6:$FY$331,CG$4,FALSE)</f>
        <v>0</v>
      </c>
      <c r="CH184" s="104">
        <f>VLOOKUP($B184,'Part 3 NNDR3'!$A$6:$FY$331,CH$4,FALSE)</f>
        <v>-2566</v>
      </c>
      <c r="CI184" s="104">
        <f>VLOOKUP($B184,'Part 3 NNDR3'!$A$6:$FY$331,CI$4,FALSE)</f>
        <v>0</v>
      </c>
      <c r="CJ184" s="104">
        <f>VLOOKUP($B184,'Part 3 NNDR3'!$A$6:$FY$331,CJ$4,FALSE)</f>
        <v>0</v>
      </c>
      <c r="CK184" s="104">
        <f>VLOOKUP($B184,'Part 3 NNDR3'!$A$6:$FY$331,CK$4,FALSE)</f>
        <v>0</v>
      </c>
      <c r="CL184" s="104">
        <f>VLOOKUP($B184,'Part 3 NNDR3'!$A$6:$FY$331,CL$4,FALSE)</f>
        <v>0</v>
      </c>
      <c r="CM184" s="104">
        <f>VLOOKUP($B184,'Part 3 NNDR3'!$A$6:$FY$331,CM$4,FALSE)</f>
        <v>0</v>
      </c>
      <c r="CN184" s="104">
        <f>VLOOKUP($B184,'Part 3 NNDR3'!$A$6:$FY$331,CN$4,FALSE)</f>
        <v>0</v>
      </c>
      <c r="CO184" s="104">
        <f>VLOOKUP($B184,'Part 3 NNDR3'!$A$6:$FY$331,CO$4,FALSE)</f>
        <v>0</v>
      </c>
      <c r="CP184" s="104">
        <f>VLOOKUP($B184,'Part 3 NNDR3'!$A$6:$FY$331,CP$4,FALSE)</f>
        <v>0</v>
      </c>
      <c r="CQ184" s="104">
        <f>VLOOKUP($B184,'Part 3 NNDR3'!$A$6:$FY$331,CQ$4,FALSE)</f>
        <v>0</v>
      </c>
      <c r="CR184" s="104">
        <f>VLOOKUP($B184,'Part 3 NNDR3'!$A$6:$FY$331,CR$4,FALSE)</f>
        <v>-971</v>
      </c>
      <c r="CS184" s="104">
        <f>VLOOKUP($B184,'Part 3 NNDR3'!$A$6:$FY$331,CS$4,FALSE)</f>
        <v>0</v>
      </c>
      <c r="CT184" s="104">
        <f>VLOOKUP($B184,'Part 3 NNDR3'!$A$6:$FY$331,CT$4,FALSE)</f>
        <v>-971</v>
      </c>
      <c r="CU184" s="104">
        <f>VLOOKUP($B184,'Part 3 NNDR3'!$A$6:$FY$331,CU$4,FALSE)</f>
        <v>0</v>
      </c>
      <c r="CV184" s="104">
        <f>VLOOKUP($B184,'Part 3 NNDR3'!$A$6:$FY$331,CV$4,FALSE)</f>
        <v>0</v>
      </c>
      <c r="CW184" s="104">
        <f>VLOOKUP($B184,'Part 3 NNDR3'!$A$6:$FY$331,CW$4,FALSE)</f>
        <v>0</v>
      </c>
      <c r="CX184" s="104">
        <f>VLOOKUP($B184,'Part 3 NNDR3'!$A$6:$FY$331,CX$4,FALSE)</f>
        <v>0</v>
      </c>
      <c r="CY184" s="104">
        <f>VLOOKUP($B184,'Part 3 NNDR3'!$A$6:$FY$331,CY$4,FALSE)</f>
        <v>0</v>
      </c>
      <c r="CZ184" s="104">
        <f>VLOOKUP($B184,'Part 3 NNDR3'!$A$6:$FY$331,CZ$4,FALSE)</f>
        <v>0</v>
      </c>
      <c r="DA184" s="104">
        <f>VLOOKUP($B184,'Part 3 NNDR3'!$A$6:$FY$331,DA$4,FALSE)</f>
        <v>0</v>
      </c>
      <c r="DB184" s="104">
        <f>VLOOKUP($B184,'Part 3 NNDR3'!$A$6:$FY$331,DB$4,FALSE)</f>
        <v>0</v>
      </c>
      <c r="DC184" s="104">
        <f>VLOOKUP($B184,'Part 3 NNDR3'!$A$6:$FY$331,DC$4,FALSE)</f>
        <v>0</v>
      </c>
      <c r="DD184" s="104">
        <f>VLOOKUP($B184,'Part 3 NNDR3'!$A$6:$FY$331,DD$4,FALSE)</f>
        <v>0</v>
      </c>
      <c r="DE184" s="104">
        <f>VLOOKUP($B184,'Part 3 NNDR3'!$A$6:$FY$331,DE$4,FALSE)</f>
        <v>0</v>
      </c>
      <c r="DF184" s="104">
        <f>VLOOKUP($B184,'Part 3 NNDR3'!$A$6:$FY$331,DF$4,FALSE)</f>
        <v>0</v>
      </c>
      <c r="DG184" s="104">
        <f>VLOOKUP($B184,'Part 3 NNDR3'!$A$6:$FY$331,DG$4,FALSE)</f>
        <v>0</v>
      </c>
      <c r="DH184" s="104">
        <f>VLOOKUP($B184,'Part 3 NNDR3'!$A$6:$FY$331,DH$4,FALSE)</f>
        <v>0</v>
      </c>
      <c r="DI184" s="104">
        <f>VLOOKUP($B184,'Part 3 NNDR3'!$A$6:$FY$331,DI$4,FALSE)</f>
        <v>0</v>
      </c>
      <c r="DJ184" s="104">
        <f>VLOOKUP($B184,'Part 3 NNDR3'!$A$6:$FY$331,DJ$4,FALSE)</f>
        <v>0</v>
      </c>
      <c r="DK184" s="104">
        <f>VLOOKUP($B184,'Part 3 NNDR3'!$A$6:$FY$331,DK$4,FALSE)</f>
        <v>0</v>
      </c>
      <c r="DL184" s="104">
        <f>VLOOKUP($B184,'Part 3 NNDR3'!$A$6:$FY$331,DL$4,FALSE)</f>
        <v>-34550</v>
      </c>
      <c r="DM184" s="104">
        <f>VLOOKUP($B184,'Part 3 NNDR3'!$A$6:$FY$331,DM$4,FALSE)</f>
        <v>0</v>
      </c>
      <c r="DN184" s="104">
        <f>VLOOKUP($B184,'Part 3 NNDR3'!$A$6:$FY$331,DN$4,FALSE)</f>
        <v>-34550</v>
      </c>
      <c r="DO184" s="104">
        <f>VLOOKUP($B184,'Part 3 NNDR3'!$A$6:$FY$331,DO$4,FALSE)</f>
        <v>-7105</v>
      </c>
      <c r="DP184" s="104">
        <f>VLOOKUP($B184,'Part 3 NNDR3'!$A$6:$FY$331,DP$4,FALSE)</f>
        <v>0</v>
      </c>
      <c r="DQ184" s="104">
        <f>VLOOKUP($B184,'Part 3 NNDR3'!$A$6:$FY$331,DQ$4,FALSE)</f>
        <v>-7105</v>
      </c>
      <c r="DR184" s="104">
        <f>VLOOKUP($B184,'Part 3 NNDR3'!$A$6:$FY$331,DR$4,FALSE)</f>
        <v>0</v>
      </c>
      <c r="DS184" s="104">
        <f>VLOOKUP($B184,'Part 3 NNDR3'!$A$6:$FY$331,DS$4,FALSE)</f>
        <v>0</v>
      </c>
      <c r="DT184" s="104">
        <f>VLOOKUP($B184,'Part 3 NNDR3'!$A$6:$FY$331,DT$4,FALSE)</f>
        <v>0</v>
      </c>
      <c r="DU184" s="104">
        <f>VLOOKUP($B184,'Part 3 NNDR3'!$A$6:$FY$331,DU$4,FALSE)</f>
        <v>-3944</v>
      </c>
      <c r="DV184" s="104">
        <f>VLOOKUP($B184,'Part 3 NNDR3'!$A$6:$FY$331,DV$4,FALSE)</f>
        <v>0</v>
      </c>
      <c r="DW184" s="104">
        <f>VLOOKUP($B184,'Part 3 NNDR3'!$A$6:$FY$331,DW$4,FALSE)</f>
        <v>-3944</v>
      </c>
      <c r="DX184" s="104">
        <f>VLOOKUP($B184,'Part 3 NNDR3'!$A$6:$FY$331,DX$4,FALSE)</f>
        <v>-146</v>
      </c>
      <c r="DY184" s="104">
        <f>VLOOKUP($B184,'Part 3 NNDR3'!$A$6:$FY$331,DY$4,FALSE)</f>
        <v>0</v>
      </c>
      <c r="DZ184" s="104">
        <f>VLOOKUP($B184,'Part 3 NNDR3'!$A$6:$FY$331,DZ$4,FALSE)</f>
        <v>-146</v>
      </c>
      <c r="EA184" s="104">
        <f>VLOOKUP($B184,'Part 3 NNDR3'!$A$6:$FY$331,EA$4,FALSE)</f>
        <v>-460629</v>
      </c>
      <c r="EB184" s="104">
        <f>VLOOKUP($B184,'Part 3 NNDR3'!$A$6:$FY$331,EB$4,FALSE)</f>
        <v>0</v>
      </c>
      <c r="EC184" s="104">
        <f>VLOOKUP($B184,'Part 3 NNDR3'!$A$6:$FY$331,EC$4,FALSE)</f>
        <v>-460629</v>
      </c>
      <c r="ED184" s="104">
        <f>VLOOKUP($B184,'Part 3 NNDR3'!$A$6:$FY$331,ED$4,FALSE)</f>
        <v>-1625</v>
      </c>
      <c r="EE184" s="104">
        <f>VLOOKUP($B184,'Part 3 NNDR3'!$A$6:$FY$331,EE$4,FALSE)</f>
        <v>0</v>
      </c>
      <c r="EF184" s="104">
        <f>VLOOKUP($B184,'Part 3 NNDR3'!$A$6:$FY$331,EF$4,FALSE)</f>
        <v>-1625</v>
      </c>
      <c r="EG184" s="104">
        <f>VLOOKUP($B184,'Part 3 NNDR3'!$A$6:$FY$331,EG$4,FALSE)</f>
        <v>0</v>
      </c>
      <c r="EH184" s="104">
        <f>VLOOKUP($B184,'Part 3 NNDR3'!$A$6:$FY$331,EH$4,FALSE)</f>
        <v>0</v>
      </c>
      <c r="EI184" s="104">
        <f>VLOOKUP($B184,'Part 3 NNDR3'!$A$6:$FY$331,EI$4,FALSE)</f>
        <v>0</v>
      </c>
      <c r="EJ184" s="104">
        <f>VLOOKUP($B184,'Part 3 NNDR3'!$A$6:$FY$331,EJ$4,FALSE)</f>
        <v>464</v>
      </c>
      <c r="EK184" s="104">
        <f>VLOOKUP($B184,'Part 3 NNDR3'!$A$6:$FY$331,EK$4,FALSE)</f>
        <v>0</v>
      </c>
      <c r="EL184" s="104">
        <f>VLOOKUP($B184,'Part 3 NNDR3'!$A$6:$FY$331,EL$4,FALSE)</f>
        <v>464</v>
      </c>
      <c r="EM184" s="104">
        <f>VLOOKUP($B184,'Part 3 NNDR3'!$A$6:$FY$331,EM$4,FALSE)</f>
        <v>-24942</v>
      </c>
      <c r="EN184" s="104">
        <f>VLOOKUP($B184,'Part 3 NNDR3'!$A$6:$FY$331,EN$4,FALSE)</f>
        <v>0</v>
      </c>
      <c r="EO184" s="104">
        <f>VLOOKUP($B184,'Part 3 NNDR3'!$A$6:$FY$331,EO$4,FALSE)</f>
        <v>-24942</v>
      </c>
      <c r="EP184" s="104">
        <f>VLOOKUP($B184,'Part 3 NNDR3'!$A$6:$FY$331,EP$4,FALSE)</f>
        <v>-497927</v>
      </c>
      <c r="EQ184" s="104">
        <f>VLOOKUP($B184,'Part 3 NNDR3'!$A$6:$FY$331,EQ$4,FALSE)</f>
        <v>0</v>
      </c>
      <c r="ER184" s="104">
        <f>VLOOKUP($B184,'Part 3 NNDR3'!$A$6:$FY$331,ER$4,FALSE)</f>
        <v>-497927</v>
      </c>
      <c r="ES184" s="104">
        <f>VLOOKUP($B184,'Part 3 NNDR3'!$A$6:$FY$331,ES$4,FALSE)</f>
        <v>0</v>
      </c>
      <c r="ET184" s="104">
        <f>VLOOKUP($B184,'Part 3 NNDR3'!$A$6:$FY$331,ET$4,FALSE)</f>
        <v>0</v>
      </c>
      <c r="EU184" s="104">
        <f>VLOOKUP($B184,'Part 3 NNDR3'!$A$6:$FY$331,EU$4,FALSE)</f>
        <v>0</v>
      </c>
      <c r="EV184" s="104">
        <f>VLOOKUP($B184,'Part 3 NNDR3'!$A$6:$FY$331,EV$4,FALSE)</f>
        <v>0</v>
      </c>
      <c r="EW184" s="104">
        <f>VLOOKUP($B184,'Part 3 NNDR3'!$A$6:$FY$331,EW$4,FALSE)</f>
        <v>0</v>
      </c>
      <c r="EX184" s="104">
        <f>VLOOKUP($B184,'Part 3 NNDR3'!$A$6:$FY$331,EX$4,FALSE)</f>
        <v>0</v>
      </c>
      <c r="EY184" s="104">
        <f>VLOOKUP($B184,'Part 3 NNDR3'!$A$6:$FY$331,EY$4,FALSE)</f>
        <v>0</v>
      </c>
      <c r="EZ184" s="104">
        <f>VLOOKUP($B184,'Part 3 NNDR3'!$A$6:$FY$331,EZ$4,FALSE)</f>
        <v>0</v>
      </c>
      <c r="FA184" s="104">
        <f>VLOOKUP($B184,'Part 3 NNDR3'!$A$6:$FY$331,FA$4,FALSE)</f>
        <v>0</v>
      </c>
      <c r="FB184" s="104">
        <f>VLOOKUP($B184,'Part 3 NNDR3'!$A$6:$FY$331,FB$4,FALSE)</f>
        <v>17605978</v>
      </c>
      <c r="FC184" s="104">
        <f>VLOOKUP($B184,'Part 3 NNDR3'!$A$6:$FY$331,FC$4,FALSE)</f>
        <v>0</v>
      </c>
      <c r="FD184" s="104">
        <f>VLOOKUP($B184,'Part 3 NNDR3'!$A$6:$FY$331,FD$4,FALSE)</f>
        <v>17605978</v>
      </c>
      <c r="FE184" s="104">
        <f>VLOOKUP($B184,'Part 3 NNDR3'!$A$6:$FY$331,FE$4,FALSE)</f>
        <v>147493</v>
      </c>
      <c r="FF184" s="104">
        <f>VLOOKUP($B184,'Part 3 NNDR3'!$A$6:$FY$331,FF$4,FALSE)</f>
        <v>0</v>
      </c>
      <c r="FG184" s="104">
        <f>VLOOKUP($B184,'Part 3 NNDR3'!$A$6:$FY$331,FG$4,FALSE)</f>
        <v>147493</v>
      </c>
      <c r="FH184" s="104">
        <f>VLOOKUP($B184,'Part 3 NNDR3'!$A$6:$FY$331,FH$4,FALSE)</f>
        <v>-3897961</v>
      </c>
      <c r="FI184" s="104">
        <f>VLOOKUP($B184,'Part 3 NNDR3'!$A$6:$FY$331,FI$4,FALSE)</f>
        <v>0</v>
      </c>
      <c r="FJ184" s="104">
        <f>VLOOKUP($B184,'Part 3 NNDR3'!$A$6:$FY$331,FJ$4,FALSE)</f>
        <v>-3897961</v>
      </c>
      <c r="FK184" s="104">
        <f>VLOOKUP($B184,'Part 3 NNDR3'!$A$6:$FY$331,FK$4,FALSE)</f>
        <v>-438491</v>
      </c>
      <c r="FL184" s="104">
        <f>VLOOKUP($B184,'Part 3 NNDR3'!$A$6:$FY$331,FL$4,FALSE)</f>
        <v>0</v>
      </c>
      <c r="FM184" s="104">
        <f>VLOOKUP($B184,'Part 3 NNDR3'!$A$6:$FY$331,FM$4,FALSE)</f>
        <v>-438491</v>
      </c>
      <c r="FN184" s="104">
        <f>VLOOKUP($B184,'Part 3 NNDR3'!$A$6:$FY$331,FN$4,FALSE)</f>
        <v>-34550</v>
      </c>
      <c r="FO184" s="104">
        <f>VLOOKUP($B184,'Part 3 NNDR3'!$A$6:$FY$331,FO$4,FALSE)</f>
        <v>0</v>
      </c>
      <c r="FP184" s="104">
        <f>VLOOKUP($B184,'Part 3 NNDR3'!$A$6:$FY$331,FP$4,FALSE)</f>
        <v>-34550</v>
      </c>
      <c r="FQ184" s="104">
        <f>VLOOKUP($B184,'Part 3 NNDR3'!$A$6:$FY$331,FQ$4,FALSE)</f>
        <v>-497927</v>
      </c>
      <c r="FR184" s="104">
        <f>VLOOKUP($B184,'Part 3 NNDR3'!$A$6:$FY$331,FR$4,FALSE)</f>
        <v>0</v>
      </c>
      <c r="FS184" s="104">
        <f>VLOOKUP($B184,'Part 3 NNDR3'!$A$6:$FY$331,FS$4,FALSE)</f>
        <v>-497927</v>
      </c>
      <c r="FT184" s="104">
        <f>VLOOKUP($B184,'Part 3 NNDR3'!$A$6:$FY$331,FT$4,FALSE)</f>
        <v>0</v>
      </c>
      <c r="FU184" s="104">
        <f>VLOOKUP($B184,'Part 3 NNDR3'!$A$6:$FY$331,FU$4,FALSE)</f>
        <v>0</v>
      </c>
      <c r="FV184" s="104">
        <f>VLOOKUP($B184,'Part 3 NNDR3'!$A$6:$FY$331,FV$4,FALSE)</f>
        <v>0</v>
      </c>
      <c r="FW184" s="104">
        <f>VLOOKUP($B184,'Part 3 NNDR3'!$A$6:$FY$331,FW$4,FALSE)</f>
        <v>-4721436</v>
      </c>
      <c r="FX184" s="104">
        <f>VLOOKUP($B184,'Part 3 NNDR3'!$A$6:$FY$331,FX$4,FALSE)</f>
        <v>0</v>
      </c>
      <c r="FY184" s="104">
        <f>VLOOKUP($B184,'Part 3 NNDR3'!$A$6:$FY$331,FY$4,FALSE)</f>
        <v>-4721436</v>
      </c>
      <c r="FZ184" s="104">
        <f>VLOOKUP($B184,'Part 3 NNDR3'!$A$6:$FY$331,FZ$4,FALSE)</f>
        <v>12884542</v>
      </c>
      <c r="GA184" s="104">
        <f>VLOOKUP($B184,'Part 3 NNDR3'!$A$6:$FY$331,GA$4,FALSE)</f>
        <v>0</v>
      </c>
      <c r="GB184" s="104">
        <f>VLOOKUP($B184,'Part 3 NNDR3'!$A$6:$FY$331,GB$4,FALSE)</f>
        <v>12884542</v>
      </c>
      <c r="GC184" s="105" t="str">
        <f>VLOOKUP($B184,'Data (Updated)'!$C$4:$E$329,2,FALSE)</f>
        <v>E1221</v>
      </c>
      <c r="GD184" s="106" t="str">
        <f>VLOOKUP($B184,'Data (Updated)'!$C$4:$E$329,3,FALSE)</f>
        <v>E6112</v>
      </c>
    </row>
    <row r="185" spans="1:186" ht="12.75" x14ac:dyDescent="0.2">
      <c r="A185" s="75">
        <v>180</v>
      </c>
      <c r="B185" s="100" t="s">
        <v>465</v>
      </c>
      <c r="C185" s="101" t="s">
        <v>941</v>
      </c>
      <c r="D185" s="102" t="s">
        <v>944</v>
      </c>
      <c r="E185" s="103" t="s">
        <v>464</v>
      </c>
      <c r="F185" s="104">
        <f>VLOOKUP($B185,'Part 3 NNDR3'!$A$6:$FY$331,F$4,FALSE)</f>
        <v>0</v>
      </c>
      <c r="G185" s="104">
        <f>VLOOKUP($B185,'Part 3 NNDR3'!$A$6:$FY$331,G$4,FALSE)</f>
        <v>0</v>
      </c>
      <c r="H185" s="104">
        <f>VLOOKUP($B185,'Part 3 NNDR3'!$A$6:$FY$331,H$4,FALSE)</f>
        <v>0</v>
      </c>
      <c r="I185" s="104">
        <f>VLOOKUP($B185,'Part 3 NNDR3'!$A$6:$FY$331,I$4,FALSE)</f>
        <v>-69751</v>
      </c>
      <c r="J185" s="104">
        <f>VLOOKUP($B185,'Part 3 NNDR3'!$A$6:$FY$331,J$4,FALSE)</f>
        <v>0</v>
      </c>
      <c r="K185" s="104">
        <f>VLOOKUP($B185,'Part 3 NNDR3'!$A$6:$FY$331,K$4,FALSE)</f>
        <v>-69751</v>
      </c>
      <c r="L185" s="104">
        <f>VLOOKUP($B185,'Part 3 NNDR3'!$A$6:$FY$331,L$4,FALSE)</f>
        <v>0</v>
      </c>
      <c r="M185" s="104">
        <f>VLOOKUP($B185,'Part 3 NNDR3'!$A$6:$FY$331,M$4,FALSE)</f>
        <v>0</v>
      </c>
      <c r="N185" s="104">
        <f>VLOOKUP($B185,'Part 3 NNDR3'!$A$6:$FY$331,N$4,FALSE)</f>
        <v>0</v>
      </c>
      <c r="O185" s="104">
        <f>VLOOKUP($B185,'Part 3 NNDR3'!$A$6:$FY$331,O$4,FALSE)</f>
        <v>2091</v>
      </c>
      <c r="P185" s="104">
        <f>VLOOKUP($B185,'Part 3 NNDR3'!$A$6:$FY$331,P$4,FALSE)</f>
        <v>0</v>
      </c>
      <c r="Q185" s="104">
        <f>VLOOKUP($B185,'Part 3 NNDR3'!$A$6:$FY$331,Q$4,FALSE)</f>
        <v>2091</v>
      </c>
      <c r="R185" s="104">
        <f>VLOOKUP($B185,'Part 3 NNDR3'!$A$6:$FY$331,R$4,FALSE)</f>
        <v>-67660</v>
      </c>
      <c r="S185" s="104">
        <f>VLOOKUP($B185,'Part 3 NNDR3'!$A$6:$FY$331,S$4,FALSE)</f>
        <v>0</v>
      </c>
      <c r="T185" s="104">
        <f>VLOOKUP($B185,'Part 3 NNDR3'!$A$6:$FY$331,T$4,FALSE)</f>
        <v>-67660</v>
      </c>
      <c r="U185" s="104">
        <f>VLOOKUP($B185,'Part 3 NNDR3'!$A$6:$FY$331,U$4,FALSE)</f>
        <v>-1835835</v>
      </c>
      <c r="V185" s="104">
        <f>VLOOKUP($B185,'Part 3 NNDR3'!$A$6:$FY$331,V$4,FALSE)</f>
        <v>0</v>
      </c>
      <c r="W185" s="104">
        <f>VLOOKUP($B185,'Part 3 NNDR3'!$A$6:$FY$331,W$4,FALSE)</f>
        <v>-1835835</v>
      </c>
      <c r="X185" s="104">
        <f>VLOOKUP($B185,'Part 3 NNDR3'!$A$6:$FY$331,X$4,FALSE)</f>
        <v>0</v>
      </c>
      <c r="Y185" s="104">
        <f>VLOOKUP($B185,'Part 3 NNDR3'!$A$6:$FY$331,Y$4,FALSE)</f>
        <v>0</v>
      </c>
      <c r="Z185" s="104">
        <f>VLOOKUP($B185,'Part 3 NNDR3'!$A$6:$FY$331,Z$4,FALSE)</f>
        <v>0</v>
      </c>
      <c r="AA185" s="104">
        <f>VLOOKUP($B185,'Part 3 NNDR3'!$A$6:$FY$331,AA$4,FALSE)</f>
        <v>-108791</v>
      </c>
      <c r="AB185" s="104">
        <f>VLOOKUP($B185,'Part 3 NNDR3'!$A$6:$FY$331,AB$4,FALSE)</f>
        <v>0</v>
      </c>
      <c r="AC185" s="104">
        <f>VLOOKUP($B185,'Part 3 NNDR3'!$A$6:$FY$331,AC$4,FALSE)</f>
        <v>-108791</v>
      </c>
      <c r="AD185" s="104">
        <f>VLOOKUP($B185,'Part 3 NNDR3'!$A$6:$FY$331,AD$4,FALSE)</f>
        <v>-108791</v>
      </c>
      <c r="AE185" s="104">
        <f>VLOOKUP($B185,'Part 3 NNDR3'!$A$6:$FY$331,AE$4,FALSE)</f>
        <v>0</v>
      </c>
      <c r="AF185" s="104">
        <f>VLOOKUP($B185,'Part 3 NNDR3'!$A$6:$FY$331,AF$4,FALSE)</f>
        <v>-108791</v>
      </c>
      <c r="AG185" s="104">
        <f>VLOOKUP($B185,'Part 3 NNDR3'!$A$6:$FY$331,AG$4,FALSE)</f>
        <v>0</v>
      </c>
      <c r="AH185" s="104">
        <f>VLOOKUP($B185,'Part 3 NNDR3'!$A$6:$FY$331,AH$4,FALSE)</f>
        <v>0</v>
      </c>
      <c r="AI185" s="104">
        <f>VLOOKUP($B185,'Part 3 NNDR3'!$A$6:$FY$331,AI$4,FALSE)</f>
        <v>0</v>
      </c>
      <c r="AJ185" s="104">
        <f>VLOOKUP($B185,'Part 3 NNDR3'!$A$6:$FY$331,AJ$4,FALSE)</f>
        <v>393588</v>
      </c>
      <c r="AK185" s="104">
        <f>VLOOKUP($B185,'Part 3 NNDR3'!$A$6:$FY$331,AK$4,FALSE)</f>
        <v>0</v>
      </c>
      <c r="AL185" s="104">
        <f>VLOOKUP($B185,'Part 3 NNDR3'!$A$6:$FY$331,AL$4,FALSE)</f>
        <v>393588</v>
      </c>
      <c r="AM185" s="104">
        <f>VLOOKUP($B185,'Part 3 NNDR3'!$A$6:$FY$331,AM$4,FALSE)</f>
        <v>-3200</v>
      </c>
      <c r="AN185" s="104">
        <f>VLOOKUP($B185,'Part 3 NNDR3'!$A$6:$FY$331,AN$4,FALSE)</f>
        <v>0</v>
      </c>
      <c r="AO185" s="104">
        <f>VLOOKUP($B185,'Part 3 NNDR3'!$A$6:$FY$331,AO$4,FALSE)</f>
        <v>-3200</v>
      </c>
      <c r="AP185" s="104">
        <f>VLOOKUP($B185,'Part 3 NNDR3'!$A$6:$FY$331,AP$4,FALSE)</f>
        <v>-537136</v>
      </c>
      <c r="AQ185" s="104">
        <f>VLOOKUP($B185,'Part 3 NNDR3'!$A$6:$FY$331,AQ$4,FALSE)</f>
        <v>0</v>
      </c>
      <c r="AR185" s="104">
        <f>VLOOKUP($B185,'Part 3 NNDR3'!$A$6:$FY$331,AR$4,FALSE)</f>
        <v>-537136</v>
      </c>
      <c r="AS185" s="104">
        <f>VLOOKUP($B185,'Part 3 NNDR3'!$A$6:$FY$331,AS$4,FALSE)</f>
        <v>-651</v>
      </c>
      <c r="AT185" s="104">
        <f>VLOOKUP($B185,'Part 3 NNDR3'!$A$6:$FY$331,AT$4,FALSE)</f>
        <v>0</v>
      </c>
      <c r="AU185" s="104">
        <f>VLOOKUP($B185,'Part 3 NNDR3'!$A$6:$FY$331,AU$4,FALSE)</f>
        <v>-651</v>
      </c>
      <c r="AV185" s="104">
        <f>VLOOKUP($B185,'Part 3 NNDR3'!$A$6:$FY$331,AV$4,FALSE)</f>
        <v>-10235</v>
      </c>
      <c r="AW185" s="104">
        <f>VLOOKUP($B185,'Part 3 NNDR3'!$A$6:$FY$331,AW$4,FALSE)</f>
        <v>0</v>
      </c>
      <c r="AX185" s="104">
        <f>VLOOKUP($B185,'Part 3 NNDR3'!$A$6:$FY$331,AX$4,FALSE)</f>
        <v>-10235</v>
      </c>
      <c r="AY185" s="104">
        <f>VLOOKUP($B185,'Part 3 NNDR3'!$A$6:$FY$331,AY$4,FALSE)</f>
        <v>0</v>
      </c>
      <c r="AZ185" s="104">
        <f>VLOOKUP($B185,'Part 3 NNDR3'!$A$6:$FY$331,AZ$4,FALSE)</f>
        <v>0</v>
      </c>
      <c r="BA185" s="104">
        <f>VLOOKUP($B185,'Part 3 NNDR3'!$A$6:$FY$331,BA$4,FALSE)</f>
        <v>0</v>
      </c>
      <c r="BB185" s="104">
        <f>VLOOKUP($B185,'Part 3 NNDR3'!$A$6:$FY$331,BB$4,FALSE)</f>
        <v>-9208</v>
      </c>
      <c r="BC185" s="104">
        <f>VLOOKUP($B185,'Part 3 NNDR3'!$A$6:$FY$331,BC$4,FALSE)</f>
        <v>0</v>
      </c>
      <c r="BD185" s="104">
        <f>VLOOKUP($B185,'Part 3 NNDR3'!$A$6:$FY$331,BD$4,FALSE)</f>
        <v>-9208</v>
      </c>
      <c r="BE185" s="104">
        <f>VLOOKUP($B185,'Part 3 NNDR3'!$A$6:$FY$331,BE$4,FALSE)</f>
        <v>0</v>
      </c>
      <c r="BF185" s="104">
        <f>VLOOKUP($B185,'Part 3 NNDR3'!$A$6:$FY$331,BF$4,FALSE)</f>
        <v>0</v>
      </c>
      <c r="BG185" s="104">
        <f>VLOOKUP($B185,'Part 3 NNDR3'!$A$6:$FY$331,BG$4,FALSE)</f>
        <v>0</v>
      </c>
      <c r="BH185" s="104">
        <f>VLOOKUP($B185,'Part 3 NNDR3'!$A$6:$FY$331,BH$4,FALSE)</f>
        <v>-2111468</v>
      </c>
      <c r="BI185" s="104">
        <f>VLOOKUP($B185,'Part 3 NNDR3'!$A$6:$FY$331,BI$4,FALSE)</f>
        <v>0</v>
      </c>
      <c r="BJ185" s="104">
        <f>VLOOKUP($B185,'Part 3 NNDR3'!$A$6:$FY$331,BJ$4,FALSE)</f>
        <v>-2111468</v>
      </c>
      <c r="BK185" s="104">
        <f>VLOOKUP($B185,'Part 3 NNDR3'!$A$6:$FY$331,BK$4,FALSE)</f>
        <v>-5966</v>
      </c>
      <c r="BL185" s="104">
        <f>VLOOKUP($B185,'Part 3 NNDR3'!$A$6:$FY$331,BL$4,FALSE)</f>
        <v>0</v>
      </c>
      <c r="BM185" s="104">
        <f>VLOOKUP($B185,'Part 3 NNDR3'!$A$6:$FY$331,BM$4,FALSE)</f>
        <v>-5966</v>
      </c>
      <c r="BN185" s="104">
        <f>VLOOKUP($B185,'Part 3 NNDR3'!$A$6:$FY$331,BN$4,FALSE)</f>
        <v>0</v>
      </c>
      <c r="BO185" s="104">
        <f>VLOOKUP($B185,'Part 3 NNDR3'!$A$6:$FY$331,BO$4,FALSE)</f>
        <v>0</v>
      </c>
      <c r="BP185" s="104">
        <f>VLOOKUP($B185,'Part 3 NNDR3'!$A$6:$FY$331,BP$4,FALSE)</f>
        <v>0</v>
      </c>
      <c r="BQ185" s="104">
        <f>VLOOKUP($B185,'Part 3 NNDR3'!$A$6:$FY$331,BQ$4,FALSE)</f>
        <v>-430194</v>
      </c>
      <c r="BR185" s="104">
        <f>VLOOKUP($B185,'Part 3 NNDR3'!$A$6:$FY$331,BR$4,FALSE)</f>
        <v>0</v>
      </c>
      <c r="BS185" s="104">
        <f>VLOOKUP($B185,'Part 3 NNDR3'!$A$6:$FY$331,BS$4,FALSE)</f>
        <v>-430194</v>
      </c>
      <c r="BT185" s="104">
        <f>VLOOKUP($B185,'Part 3 NNDR3'!$A$6:$FY$331,BT$4,FALSE)</f>
        <v>-26112</v>
      </c>
      <c r="BU185" s="104">
        <f>VLOOKUP($B185,'Part 3 NNDR3'!$A$6:$FY$331,BU$4,FALSE)</f>
        <v>0</v>
      </c>
      <c r="BV185" s="104">
        <f>VLOOKUP($B185,'Part 3 NNDR3'!$A$6:$FY$331,BV$4,FALSE)</f>
        <v>-26112</v>
      </c>
      <c r="BW185" s="104">
        <f>VLOOKUP($B185,'Part 3 NNDR3'!$A$6:$FY$331,BW$4,FALSE)</f>
        <v>-462272</v>
      </c>
      <c r="BX185" s="104">
        <f>VLOOKUP($B185,'Part 3 NNDR3'!$A$6:$FY$331,BX$4,FALSE)</f>
        <v>0</v>
      </c>
      <c r="BY185" s="104">
        <f>VLOOKUP($B185,'Part 3 NNDR3'!$A$6:$FY$331,BY$4,FALSE)</f>
        <v>-462272</v>
      </c>
      <c r="BZ185" s="104">
        <f>VLOOKUP($B185,'Part 3 NNDR3'!$A$6:$FY$331,BZ$4,FALSE)</f>
        <v>-30768</v>
      </c>
      <c r="CA185" s="104">
        <f>VLOOKUP($B185,'Part 3 NNDR3'!$A$6:$FY$331,CA$4,FALSE)</f>
        <v>0</v>
      </c>
      <c r="CB185" s="104">
        <f>VLOOKUP($B185,'Part 3 NNDR3'!$A$6:$FY$331,CB$4,FALSE)</f>
        <v>-30768</v>
      </c>
      <c r="CC185" s="104">
        <f>VLOOKUP($B185,'Part 3 NNDR3'!$A$6:$FY$331,CC$4,FALSE)</f>
        <v>436</v>
      </c>
      <c r="CD185" s="104">
        <f>VLOOKUP($B185,'Part 3 NNDR3'!$A$6:$FY$331,CD$4,FALSE)</f>
        <v>0</v>
      </c>
      <c r="CE185" s="104">
        <f>VLOOKUP($B185,'Part 3 NNDR3'!$A$6:$FY$331,CE$4,FALSE)</f>
        <v>436</v>
      </c>
      <c r="CF185" s="104">
        <f>VLOOKUP($B185,'Part 3 NNDR3'!$A$6:$FY$331,CF$4,FALSE)</f>
        <v>-16437</v>
      </c>
      <c r="CG185" s="104">
        <f>VLOOKUP($B185,'Part 3 NNDR3'!$A$6:$FY$331,CG$4,FALSE)</f>
        <v>0</v>
      </c>
      <c r="CH185" s="104">
        <f>VLOOKUP($B185,'Part 3 NNDR3'!$A$6:$FY$331,CH$4,FALSE)</f>
        <v>-16437</v>
      </c>
      <c r="CI185" s="104">
        <f>VLOOKUP($B185,'Part 3 NNDR3'!$A$6:$FY$331,CI$4,FALSE)</f>
        <v>1176</v>
      </c>
      <c r="CJ185" s="104">
        <f>VLOOKUP($B185,'Part 3 NNDR3'!$A$6:$FY$331,CJ$4,FALSE)</f>
        <v>0</v>
      </c>
      <c r="CK185" s="104">
        <f>VLOOKUP($B185,'Part 3 NNDR3'!$A$6:$FY$331,CK$4,FALSE)</f>
        <v>1176</v>
      </c>
      <c r="CL185" s="104">
        <f>VLOOKUP($B185,'Part 3 NNDR3'!$A$6:$FY$331,CL$4,FALSE)</f>
        <v>-227</v>
      </c>
      <c r="CM185" s="104">
        <f>VLOOKUP($B185,'Part 3 NNDR3'!$A$6:$FY$331,CM$4,FALSE)</f>
        <v>0</v>
      </c>
      <c r="CN185" s="104">
        <f>VLOOKUP($B185,'Part 3 NNDR3'!$A$6:$FY$331,CN$4,FALSE)</f>
        <v>-227</v>
      </c>
      <c r="CO185" s="104">
        <f>VLOOKUP($B185,'Part 3 NNDR3'!$A$6:$FY$331,CO$4,FALSE)</f>
        <v>0</v>
      </c>
      <c r="CP185" s="104">
        <f>VLOOKUP($B185,'Part 3 NNDR3'!$A$6:$FY$331,CP$4,FALSE)</f>
        <v>0</v>
      </c>
      <c r="CQ185" s="104">
        <f>VLOOKUP($B185,'Part 3 NNDR3'!$A$6:$FY$331,CQ$4,FALSE)</f>
        <v>0</v>
      </c>
      <c r="CR185" s="104">
        <f>VLOOKUP($B185,'Part 3 NNDR3'!$A$6:$FY$331,CR$4,FALSE)</f>
        <v>-1263</v>
      </c>
      <c r="CS185" s="104">
        <f>VLOOKUP($B185,'Part 3 NNDR3'!$A$6:$FY$331,CS$4,FALSE)</f>
        <v>0</v>
      </c>
      <c r="CT185" s="104">
        <f>VLOOKUP($B185,'Part 3 NNDR3'!$A$6:$FY$331,CT$4,FALSE)</f>
        <v>-1263</v>
      </c>
      <c r="CU185" s="104">
        <f>VLOOKUP($B185,'Part 3 NNDR3'!$A$6:$FY$331,CU$4,FALSE)</f>
        <v>0</v>
      </c>
      <c r="CV185" s="104">
        <f>VLOOKUP($B185,'Part 3 NNDR3'!$A$6:$FY$331,CV$4,FALSE)</f>
        <v>0</v>
      </c>
      <c r="CW185" s="104">
        <f>VLOOKUP($B185,'Part 3 NNDR3'!$A$6:$FY$331,CW$4,FALSE)</f>
        <v>0</v>
      </c>
      <c r="CX185" s="104">
        <f>VLOOKUP($B185,'Part 3 NNDR3'!$A$6:$FY$331,CX$4,FALSE)</f>
        <v>0</v>
      </c>
      <c r="CY185" s="104">
        <f>VLOOKUP($B185,'Part 3 NNDR3'!$A$6:$FY$331,CY$4,FALSE)</f>
        <v>0</v>
      </c>
      <c r="CZ185" s="104">
        <f>VLOOKUP($B185,'Part 3 NNDR3'!$A$6:$FY$331,CZ$4,FALSE)</f>
        <v>0</v>
      </c>
      <c r="DA185" s="104">
        <f>VLOOKUP($B185,'Part 3 NNDR3'!$A$6:$FY$331,DA$4,FALSE)</f>
        <v>0</v>
      </c>
      <c r="DB185" s="104">
        <f>VLOOKUP($B185,'Part 3 NNDR3'!$A$6:$FY$331,DB$4,FALSE)</f>
        <v>0</v>
      </c>
      <c r="DC185" s="104">
        <f>VLOOKUP($B185,'Part 3 NNDR3'!$A$6:$FY$331,DC$4,FALSE)</f>
        <v>0</v>
      </c>
      <c r="DD185" s="104">
        <f>VLOOKUP($B185,'Part 3 NNDR3'!$A$6:$FY$331,DD$4,FALSE)</f>
        <v>0</v>
      </c>
      <c r="DE185" s="104">
        <f>VLOOKUP($B185,'Part 3 NNDR3'!$A$6:$FY$331,DE$4,FALSE)</f>
        <v>0</v>
      </c>
      <c r="DF185" s="104">
        <f>VLOOKUP($B185,'Part 3 NNDR3'!$A$6:$FY$331,DF$4,FALSE)</f>
        <v>0</v>
      </c>
      <c r="DG185" s="104">
        <f>VLOOKUP($B185,'Part 3 NNDR3'!$A$6:$FY$331,DG$4,FALSE)</f>
        <v>0</v>
      </c>
      <c r="DH185" s="104">
        <f>VLOOKUP($B185,'Part 3 NNDR3'!$A$6:$FY$331,DH$4,FALSE)</f>
        <v>0</v>
      </c>
      <c r="DI185" s="104">
        <f>VLOOKUP($B185,'Part 3 NNDR3'!$A$6:$FY$331,DI$4,FALSE)</f>
        <v>0</v>
      </c>
      <c r="DJ185" s="104">
        <f>VLOOKUP($B185,'Part 3 NNDR3'!$A$6:$FY$331,DJ$4,FALSE)</f>
        <v>0</v>
      </c>
      <c r="DK185" s="104">
        <f>VLOOKUP($B185,'Part 3 NNDR3'!$A$6:$FY$331,DK$4,FALSE)</f>
        <v>0</v>
      </c>
      <c r="DL185" s="104">
        <f>VLOOKUP($B185,'Part 3 NNDR3'!$A$6:$FY$331,DL$4,FALSE)</f>
        <v>-47083</v>
      </c>
      <c r="DM185" s="104">
        <f>VLOOKUP($B185,'Part 3 NNDR3'!$A$6:$FY$331,DM$4,FALSE)</f>
        <v>0</v>
      </c>
      <c r="DN185" s="104">
        <f>VLOOKUP($B185,'Part 3 NNDR3'!$A$6:$FY$331,DN$4,FALSE)</f>
        <v>-47083</v>
      </c>
      <c r="DO185" s="104">
        <f>VLOOKUP($B185,'Part 3 NNDR3'!$A$6:$FY$331,DO$4,FALSE)</f>
        <v>0</v>
      </c>
      <c r="DP185" s="104">
        <f>VLOOKUP($B185,'Part 3 NNDR3'!$A$6:$FY$331,DP$4,FALSE)</f>
        <v>0</v>
      </c>
      <c r="DQ185" s="104">
        <f>VLOOKUP($B185,'Part 3 NNDR3'!$A$6:$FY$331,DQ$4,FALSE)</f>
        <v>0</v>
      </c>
      <c r="DR185" s="104">
        <f>VLOOKUP($B185,'Part 3 NNDR3'!$A$6:$FY$331,DR$4,FALSE)</f>
        <v>0</v>
      </c>
      <c r="DS185" s="104">
        <f>VLOOKUP($B185,'Part 3 NNDR3'!$A$6:$FY$331,DS$4,FALSE)</f>
        <v>0</v>
      </c>
      <c r="DT185" s="104">
        <f>VLOOKUP($B185,'Part 3 NNDR3'!$A$6:$FY$331,DT$4,FALSE)</f>
        <v>0</v>
      </c>
      <c r="DU185" s="104">
        <f>VLOOKUP($B185,'Part 3 NNDR3'!$A$6:$FY$331,DU$4,FALSE)</f>
        <v>0</v>
      </c>
      <c r="DV185" s="104">
        <f>VLOOKUP($B185,'Part 3 NNDR3'!$A$6:$FY$331,DV$4,FALSE)</f>
        <v>0</v>
      </c>
      <c r="DW185" s="104">
        <f>VLOOKUP($B185,'Part 3 NNDR3'!$A$6:$FY$331,DW$4,FALSE)</f>
        <v>0</v>
      </c>
      <c r="DX185" s="104">
        <f>VLOOKUP($B185,'Part 3 NNDR3'!$A$6:$FY$331,DX$4,FALSE)</f>
        <v>0</v>
      </c>
      <c r="DY185" s="104">
        <f>VLOOKUP($B185,'Part 3 NNDR3'!$A$6:$FY$331,DY$4,FALSE)</f>
        <v>0</v>
      </c>
      <c r="DZ185" s="104">
        <f>VLOOKUP($B185,'Part 3 NNDR3'!$A$6:$FY$331,DZ$4,FALSE)</f>
        <v>0</v>
      </c>
      <c r="EA185" s="104">
        <f>VLOOKUP($B185,'Part 3 NNDR3'!$A$6:$FY$331,EA$4,FALSE)</f>
        <v>-337046</v>
      </c>
      <c r="EB185" s="104">
        <f>VLOOKUP($B185,'Part 3 NNDR3'!$A$6:$FY$331,EB$4,FALSE)</f>
        <v>0</v>
      </c>
      <c r="EC185" s="104">
        <f>VLOOKUP($B185,'Part 3 NNDR3'!$A$6:$FY$331,EC$4,FALSE)</f>
        <v>-337046</v>
      </c>
      <c r="ED185" s="104">
        <f>VLOOKUP($B185,'Part 3 NNDR3'!$A$6:$FY$331,ED$4,FALSE)</f>
        <v>-8311</v>
      </c>
      <c r="EE185" s="104">
        <f>VLOOKUP($B185,'Part 3 NNDR3'!$A$6:$FY$331,EE$4,FALSE)</f>
        <v>0</v>
      </c>
      <c r="EF185" s="104">
        <f>VLOOKUP($B185,'Part 3 NNDR3'!$A$6:$FY$331,EF$4,FALSE)</f>
        <v>-8311</v>
      </c>
      <c r="EG185" s="104">
        <f>VLOOKUP($B185,'Part 3 NNDR3'!$A$6:$FY$331,EG$4,FALSE)</f>
        <v>0</v>
      </c>
      <c r="EH185" s="104">
        <f>VLOOKUP($B185,'Part 3 NNDR3'!$A$6:$FY$331,EH$4,FALSE)</f>
        <v>0</v>
      </c>
      <c r="EI185" s="104">
        <f>VLOOKUP($B185,'Part 3 NNDR3'!$A$6:$FY$331,EI$4,FALSE)</f>
        <v>0</v>
      </c>
      <c r="EJ185" s="104">
        <f>VLOOKUP($B185,'Part 3 NNDR3'!$A$6:$FY$331,EJ$4,FALSE)</f>
        <v>0</v>
      </c>
      <c r="EK185" s="104">
        <f>VLOOKUP($B185,'Part 3 NNDR3'!$A$6:$FY$331,EK$4,FALSE)</f>
        <v>0</v>
      </c>
      <c r="EL185" s="104">
        <f>VLOOKUP($B185,'Part 3 NNDR3'!$A$6:$FY$331,EL$4,FALSE)</f>
        <v>0</v>
      </c>
      <c r="EM185" s="104">
        <f>VLOOKUP($B185,'Part 3 NNDR3'!$A$6:$FY$331,EM$4,FALSE)</f>
        <v>-8168</v>
      </c>
      <c r="EN185" s="104">
        <f>VLOOKUP($B185,'Part 3 NNDR3'!$A$6:$FY$331,EN$4,FALSE)</f>
        <v>0</v>
      </c>
      <c r="EO185" s="104">
        <f>VLOOKUP($B185,'Part 3 NNDR3'!$A$6:$FY$331,EO$4,FALSE)</f>
        <v>-8168</v>
      </c>
      <c r="EP185" s="104">
        <f>VLOOKUP($B185,'Part 3 NNDR3'!$A$6:$FY$331,EP$4,FALSE)</f>
        <v>-353525</v>
      </c>
      <c r="EQ185" s="104">
        <f>VLOOKUP($B185,'Part 3 NNDR3'!$A$6:$FY$331,EQ$4,FALSE)</f>
        <v>0</v>
      </c>
      <c r="ER185" s="104">
        <f>VLOOKUP($B185,'Part 3 NNDR3'!$A$6:$FY$331,ER$4,FALSE)</f>
        <v>-353525</v>
      </c>
      <c r="ES185" s="104">
        <f>VLOOKUP($B185,'Part 3 NNDR3'!$A$6:$FY$331,ES$4,FALSE)</f>
        <v>0</v>
      </c>
      <c r="ET185" s="104">
        <f>VLOOKUP($B185,'Part 3 NNDR3'!$A$6:$FY$331,ET$4,FALSE)</f>
        <v>0</v>
      </c>
      <c r="EU185" s="104">
        <f>VLOOKUP($B185,'Part 3 NNDR3'!$A$6:$FY$331,EU$4,FALSE)</f>
        <v>0</v>
      </c>
      <c r="EV185" s="104">
        <f>VLOOKUP($B185,'Part 3 NNDR3'!$A$6:$FY$331,EV$4,FALSE)</f>
        <v>0</v>
      </c>
      <c r="EW185" s="104">
        <f>VLOOKUP($B185,'Part 3 NNDR3'!$A$6:$FY$331,EW$4,FALSE)</f>
        <v>0</v>
      </c>
      <c r="EX185" s="104">
        <f>VLOOKUP($B185,'Part 3 NNDR3'!$A$6:$FY$331,EX$4,FALSE)</f>
        <v>0</v>
      </c>
      <c r="EY185" s="104">
        <f>VLOOKUP($B185,'Part 3 NNDR3'!$A$6:$FY$331,EY$4,FALSE)</f>
        <v>0</v>
      </c>
      <c r="EZ185" s="104">
        <f>VLOOKUP($B185,'Part 3 NNDR3'!$A$6:$FY$331,EZ$4,FALSE)</f>
        <v>0</v>
      </c>
      <c r="FA185" s="104">
        <f>VLOOKUP($B185,'Part 3 NNDR3'!$A$6:$FY$331,FA$4,FALSE)</f>
        <v>0</v>
      </c>
      <c r="FB185" s="104">
        <f>VLOOKUP($B185,'Part 3 NNDR3'!$A$6:$FY$331,FB$4,FALSE)</f>
        <v>19169050</v>
      </c>
      <c r="FC185" s="104">
        <f>VLOOKUP($B185,'Part 3 NNDR3'!$A$6:$FY$331,FC$4,FALSE)</f>
        <v>0</v>
      </c>
      <c r="FD185" s="104">
        <f>VLOOKUP($B185,'Part 3 NNDR3'!$A$6:$FY$331,FD$4,FALSE)</f>
        <v>19169050</v>
      </c>
      <c r="FE185" s="104">
        <f>VLOOKUP($B185,'Part 3 NNDR3'!$A$6:$FY$331,FE$4,FALSE)</f>
        <v>-67660</v>
      </c>
      <c r="FF185" s="104">
        <f>VLOOKUP($B185,'Part 3 NNDR3'!$A$6:$FY$331,FF$4,FALSE)</f>
        <v>0</v>
      </c>
      <c r="FG185" s="104">
        <f>VLOOKUP($B185,'Part 3 NNDR3'!$A$6:$FY$331,FG$4,FALSE)</f>
        <v>-67660</v>
      </c>
      <c r="FH185" s="104">
        <f>VLOOKUP($B185,'Part 3 NNDR3'!$A$6:$FY$331,FH$4,FALSE)</f>
        <v>-2111468</v>
      </c>
      <c r="FI185" s="104">
        <f>VLOOKUP($B185,'Part 3 NNDR3'!$A$6:$FY$331,FI$4,FALSE)</f>
        <v>0</v>
      </c>
      <c r="FJ185" s="104">
        <f>VLOOKUP($B185,'Part 3 NNDR3'!$A$6:$FY$331,FJ$4,FALSE)</f>
        <v>-2111468</v>
      </c>
      <c r="FK185" s="104">
        <f>VLOOKUP($B185,'Part 3 NNDR3'!$A$6:$FY$331,FK$4,FALSE)</f>
        <v>-462272</v>
      </c>
      <c r="FL185" s="104">
        <f>VLOOKUP($B185,'Part 3 NNDR3'!$A$6:$FY$331,FL$4,FALSE)</f>
        <v>0</v>
      </c>
      <c r="FM185" s="104">
        <f>VLOOKUP($B185,'Part 3 NNDR3'!$A$6:$FY$331,FM$4,FALSE)</f>
        <v>-462272</v>
      </c>
      <c r="FN185" s="104">
        <f>VLOOKUP($B185,'Part 3 NNDR3'!$A$6:$FY$331,FN$4,FALSE)</f>
        <v>-47083</v>
      </c>
      <c r="FO185" s="104">
        <f>VLOOKUP($B185,'Part 3 NNDR3'!$A$6:$FY$331,FO$4,FALSE)</f>
        <v>0</v>
      </c>
      <c r="FP185" s="104">
        <f>VLOOKUP($B185,'Part 3 NNDR3'!$A$6:$FY$331,FP$4,FALSE)</f>
        <v>-47083</v>
      </c>
      <c r="FQ185" s="104">
        <f>VLOOKUP($B185,'Part 3 NNDR3'!$A$6:$FY$331,FQ$4,FALSE)</f>
        <v>-353525</v>
      </c>
      <c r="FR185" s="104">
        <f>VLOOKUP($B185,'Part 3 NNDR3'!$A$6:$FY$331,FR$4,FALSE)</f>
        <v>0</v>
      </c>
      <c r="FS185" s="104">
        <f>VLOOKUP($B185,'Part 3 NNDR3'!$A$6:$FY$331,FS$4,FALSE)</f>
        <v>-353525</v>
      </c>
      <c r="FT185" s="104">
        <f>VLOOKUP($B185,'Part 3 NNDR3'!$A$6:$FY$331,FT$4,FALSE)</f>
        <v>0</v>
      </c>
      <c r="FU185" s="104">
        <f>VLOOKUP($B185,'Part 3 NNDR3'!$A$6:$FY$331,FU$4,FALSE)</f>
        <v>0</v>
      </c>
      <c r="FV185" s="104">
        <f>VLOOKUP($B185,'Part 3 NNDR3'!$A$6:$FY$331,FV$4,FALSE)</f>
        <v>0</v>
      </c>
      <c r="FW185" s="104">
        <f>VLOOKUP($B185,'Part 3 NNDR3'!$A$6:$FY$331,FW$4,FALSE)</f>
        <v>-3042008</v>
      </c>
      <c r="FX185" s="104">
        <f>VLOOKUP($B185,'Part 3 NNDR3'!$A$6:$FY$331,FX$4,FALSE)</f>
        <v>0</v>
      </c>
      <c r="FY185" s="104">
        <f>VLOOKUP($B185,'Part 3 NNDR3'!$A$6:$FY$331,FY$4,FALSE)</f>
        <v>-3042008</v>
      </c>
      <c r="FZ185" s="104">
        <f>VLOOKUP($B185,'Part 3 NNDR3'!$A$6:$FY$331,FZ$4,FALSE)</f>
        <v>16127042</v>
      </c>
      <c r="GA185" s="104">
        <f>VLOOKUP($B185,'Part 3 NNDR3'!$A$6:$FY$331,GA$4,FALSE)</f>
        <v>0</v>
      </c>
      <c r="GB185" s="104">
        <f>VLOOKUP($B185,'Part 3 NNDR3'!$A$6:$FY$331,GB$4,FALSE)</f>
        <v>16127042</v>
      </c>
      <c r="GC185" s="105" t="str">
        <f>VLOOKUP($B185,'Data (Updated)'!$C$4:$E$329,2,FALSE)</f>
        <v>E1021</v>
      </c>
      <c r="GD185" s="106" t="str">
        <f>VLOOKUP($B185,'Data (Updated)'!$C$4:$E$329,3,FALSE)</f>
        <v>E6110</v>
      </c>
    </row>
    <row r="186" spans="1:186" ht="12.75" x14ac:dyDescent="0.2">
      <c r="A186" s="75">
        <v>181</v>
      </c>
      <c r="B186" s="100" t="s">
        <v>467</v>
      </c>
      <c r="C186" s="101" t="s">
        <v>951</v>
      </c>
      <c r="D186" s="102" t="s">
        <v>950</v>
      </c>
      <c r="E186" s="103" t="s">
        <v>982</v>
      </c>
      <c r="F186" s="104">
        <f>VLOOKUP($B186,'Part 3 NNDR3'!$A$6:$FY$331,F$4,FALSE)</f>
        <v>0</v>
      </c>
      <c r="G186" s="104">
        <f>VLOOKUP($B186,'Part 3 NNDR3'!$A$6:$FY$331,G$4,FALSE)</f>
        <v>0</v>
      </c>
      <c r="H186" s="104">
        <f>VLOOKUP($B186,'Part 3 NNDR3'!$A$6:$FY$331,H$4,FALSE)</f>
        <v>0</v>
      </c>
      <c r="I186" s="104">
        <f>VLOOKUP($B186,'Part 3 NNDR3'!$A$6:$FY$331,I$4,FALSE)</f>
        <v>-872705</v>
      </c>
      <c r="J186" s="104">
        <f>VLOOKUP($B186,'Part 3 NNDR3'!$A$6:$FY$331,J$4,FALSE)</f>
        <v>0</v>
      </c>
      <c r="K186" s="104">
        <f>VLOOKUP($B186,'Part 3 NNDR3'!$A$6:$FY$331,K$4,FALSE)</f>
        <v>-872705</v>
      </c>
      <c r="L186" s="104">
        <f>VLOOKUP($B186,'Part 3 NNDR3'!$A$6:$FY$331,L$4,FALSE)</f>
        <v>0</v>
      </c>
      <c r="M186" s="104">
        <f>VLOOKUP($B186,'Part 3 NNDR3'!$A$6:$FY$331,M$4,FALSE)</f>
        <v>0</v>
      </c>
      <c r="N186" s="104">
        <f>VLOOKUP($B186,'Part 3 NNDR3'!$A$6:$FY$331,N$4,FALSE)</f>
        <v>0</v>
      </c>
      <c r="O186" s="104">
        <f>VLOOKUP($B186,'Part 3 NNDR3'!$A$6:$FY$331,O$4,FALSE)</f>
        <v>51193</v>
      </c>
      <c r="P186" s="104">
        <f>VLOOKUP($B186,'Part 3 NNDR3'!$A$6:$FY$331,P$4,FALSE)</f>
        <v>0</v>
      </c>
      <c r="Q186" s="104">
        <f>VLOOKUP($B186,'Part 3 NNDR3'!$A$6:$FY$331,Q$4,FALSE)</f>
        <v>51193</v>
      </c>
      <c r="R186" s="104">
        <f>VLOOKUP($B186,'Part 3 NNDR3'!$A$6:$FY$331,R$4,FALSE)</f>
        <v>-821512</v>
      </c>
      <c r="S186" s="104">
        <f>VLOOKUP($B186,'Part 3 NNDR3'!$A$6:$FY$331,S$4,FALSE)</f>
        <v>0</v>
      </c>
      <c r="T186" s="104">
        <f>VLOOKUP($B186,'Part 3 NNDR3'!$A$6:$FY$331,T$4,FALSE)</f>
        <v>-821512</v>
      </c>
      <c r="U186" s="104">
        <f>VLOOKUP($B186,'Part 3 NNDR3'!$A$6:$FY$331,U$4,FALSE)</f>
        <v>-3445753</v>
      </c>
      <c r="V186" s="104">
        <f>VLOOKUP($B186,'Part 3 NNDR3'!$A$6:$FY$331,V$4,FALSE)</f>
        <v>0</v>
      </c>
      <c r="W186" s="104">
        <f>VLOOKUP($B186,'Part 3 NNDR3'!$A$6:$FY$331,W$4,FALSE)</f>
        <v>-3445753</v>
      </c>
      <c r="X186" s="104">
        <f>VLOOKUP($B186,'Part 3 NNDR3'!$A$6:$FY$331,X$4,FALSE)</f>
        <v>-37338</v>
      </c>
      <c r="Y186" s="104">
        <f>VLOOKUP($B186,'Part 3 NNDR3'!$A$6:$FY$331,Y$4,FALSE)</f>
        <v>0</v>
      </c>
      <c r="Z186" s="104">
        <f>VLOOKUP($B186,'Part 3 NNDR3'!$A$6:$FY$331,Z$4,FALSE)</f>
        <v>-37338</v>
      </c>
      <c r="AA186" s="104">
        <f>VLOOKUP($B186,'Part 3 NNDR3'!$A$6:$FY$331,AA$4,FALSE)</f>
        <v>-123401</v>
      </c>
      <c r="AB186" s="104">
        <f>VLOOKUP($B186,'Part 3 NNDR3'!$A$6:$FY$331,AB$4,FALSE)</f>
        <v>0</v>
      </c>
      <c r="AC186" s="104">
        <f>VLOOKUP($B186,'Part 3 NNDR3'!$A$6:$FY$331,AC$4,FALSE)</f>
        <v>-123401</v>
      </c>
      <c r="AD186" s="104">
        <f>VLOOKUP($B186,'Part 3 NNDR3'!$A$6:$FY$331,AD$4,FALSE)</f>
        <v>-47073</v>
      </c>
      <c r="AE186" s="104">
        <f>VLOOKUP($B186,'Part 3 NNDR3'!$A$6:$FY$331,AE$4,FALSE)</f>
        <v>0</v>
      </c>
      <c r="AF186" s="104">
        <f>VLOOKUP($B186,'Part 3 NNDR3'!$A$6:$FY$331,AF$4,FALSE)</f>
        <v>-47073</v>
      </c>
      <c r="AG186" s="104">
        <f>VLOOKUP($B186,'Part 3 NNDR3'!$A$6:$FY$331,AG$4,FALSE)</f>
        <v>-812</v>
      </c>
      <c r="AH186" s="104">
        <f>VLOOKUP($B186,'Part 3 NNDR3'!$A$6:$FY$331,AH$4,FALSE)</f>
        <v>0</v>
      </c>
      <c r="AI186" s="104">
        <f>VLOOKUP($B186,'Part 3 NNDR3'!$A$6:$FY$331,AI$4,FALSE)</f>
        <v>-812</v>
      </c>
      <c r="AJ186" s="104">
        <f>VLOOKUP($B186,'Part 3 NNDR3'!$A$6:$FY$331,AJ$4,FALSE)</f>
        <v>1857648</v>
      </c>
      <c r="AK186" s="104">
        <f>VLOOKUP($B186,'Part 3 NNDR3'!$A$6:$FY$331,AK$4,FALSE)</f>
        <v>0</v>
      </c>
      <c r="AL186" s="104">
        <f>VLOOKUP($B186,'Part 3 NNDR3'!$A$6:$FY$331,AL$4,FALSE)</f>
        <v>1857648</v>
      </c>
      <c r="AM186" s="104">
        <f>VLOOKUP($B186,'Part 3 NNDR3'!$A$6:$FY$331,AM$4,FALSE)</f>
        <v>32971</v>
      </c>
      <c r="AN186" s="104">
        <f>VLOOKUP($B186,'Part 3 NNDR3'!$A$6:$FY$331,AN$4,FALSE)</f>
        <v>0</v>
      </c>
      <c r="AO186" s="104">
        <f>VLOOKUP($B186,'Part 3 NNDR3'!$A$6:$FY$331,AO$4,FALSE)</f>
        <v>32971</v>
      </c>
      <c r="AP186" s="104">
        <f>VLOOKUP($B186,'Part 3 NNDR3'!$A$6:$FY$331,AP$4,FALSE)</f>
        <v>-3084500</v>
      </c>
      <c r="AQ186" s="104">
        <f>VLOOKUP($B186,'Part 3 NNDR3'!$A$6:$FY$331,AQ$4,FALSE)</f>
        <v>0</v>
      </c>
      <c r="AR186" s="104">
        <f>VLOOKUP($B186,'Part 3 NNDR3'!$A$6:$FY$331,AR$4,FALSE)</f>
        <v>-3084500</v>
      </c>
      <c r="AS186" s="104">
        <f>VLOOKUP($B186,'Part 3 NNDR3'!$A$6:$FY$331,AS$4,FALSE)</f>
        <v>-81536</v>
      </c>
      <c r="AT186" s="104">
        <f>VLOOKUP($B186,'Part 3 NNDR3'!$A$6:$FY$331,AT$4,FALSE)</f>
        <v>0</v>
      </c>
      <c r="AU186" s="104">
        <f>VLOOKUP($B186,'Part 3 NNDR3'!$A$6:$FY$331,AU$4,FALSE)</f>
        <v>-81536</v>
      </c>
      <c r="AV186" s="104">
        <f>VLOOKUP($B186,'Part 3 NNDR3'!$A$6:$FY$331,AV$4,FALSE)</f>
        <v>-91540</v>
      </c>
      <c r="AW186" s="104">
        <f>VLOOKUP($B186,'Part 3 NNDR3'!$A$6:$FY$331,AW$4,FALSE)</f>
        <v>0</v>
      </c>
      <c r="AX186" s="104">
        <f>VLOOKUP($B186,'Part 3 NNDR3'!$A$6:$FY$331,AX$4,FALSE)</f>
        <v>-91540</v>
      </c>
      <c r="AY186" s="104">
        <f>VLOOKUP($B186,'Part 3 NNDR3'!$A$6:$FY$331,AY$4,FALSE)</f>
        <v>0</v>
      </c>
      <c r="AZ186" s="104">
        <f>VLOOKUP($B186,'Part 3 NNDR3'!$A$6:$FY$331,AZ$4,FALSE)</f>
        <v>0</v>
      </c>
      <c r="BA186" s="104">
        <f>VLOOKUP($B186,'Part 3 NNDR3'!$A$6:$FY$331,BA$4,FALSE)</f>
        <v>0</v>
      </c>
      <c r="BB186" s="104">
        <f>VLOOKUP($B186,'Part 3 NNDR3'!$A$6:$FY$331,BB$4,FALSE)</f>
        <v>-592</v>
      </c>
      <c r="BC186" s="104">
        <f>VLOOKUP($B186,'Part 3 NNDR3'!$A$6:$FY$331,BC$4,FALSE)</f>
        <v>0</v>
      </c>
      <c r="BD186" s="104">
        <f>VLOOKUP($B186,'Part 3 NNDR3'!$A$6:$FY$331,BD$4,FALSE)</f>
        <v>-592</v>
      </c>
      <c r="BE186" s="104">
        <f>VLOOKUP($B186,'Part 3 NNDR3'!$A$6:$FY$331,BE$4,FALSE)</f>
        <v>0</v>
      </c>
      <c r="BF186" s="104">
        <f>VLOOKUP($B186,'Part 3 NNDR3'!$A$6:$FY$331,BF$4,FALSE)</f>
        <v>0</v>
      </c>
      <c r="BG186" s="104">
        <f>VLOOKUP($B186,'Part 3 NNDR3'!$A$6:$FY$331,BG$4,FALSE)</f>
        <v>0</v>
      </c>
      <c r="BH186" s="104">
        <f>VLOOKUP($B186,'Part 3 NNDR3'!$A$6:$FY$331,BH$4,FALSE)</f>
        <v>-4936703</v>
      </c>
      <c r="BI186" s="104">
        <f>VLOOKUP($B186,'Part 3 NNDR3'!$A$6:$FY$331,BI$4,FALSE)</f>
        <v>0</v>
      </c>
      <c r="BJ186" s="104">
        <f>VLOOKUP($B186,'Part 3 NNDR3'!$A$6:$FY$331,BJ$4,FALSE)</f>
        <v>-4936703</v>
      </c>
      <c r="BK186" s="104">
        <f>VLOOKUP($B186,'Part 3 NNDR3'!$A$6:$FY$331,BK$4,FALSE)</f>
        <v>0</v>
      </c>
      <c r="BL186" s="104">
        <f>VLOOKUP($B186,'Part 3 NNDR3'!$A$6:$FY$331,BL$4,FALSE)</f>
        <v>0</v>
      </c>
      <c r="BM186" s="104">
        <f>VLOOKUP($B186,'Part 3 NNDR3'!$A$6:$FY$331,BM$4,FALSE)</f>
        <v>0</v>
      </c>
      <c r="BN186" s="104">
        <f>VLOOKUP($B186,'Part 3 NNDR3'!$A$6:$FY$331,BN$4,FALSE)</f>
        <v>527</v>
      </c>
      <c r="BO186" s="104">
        <f>VLOOKUP($B186,'Part 3 NNDR3'!$A$6:$FY$331,BO$4,FALSE)</f>
        <v>0</v>
      </c>
      <c r="BP186" s="104">
        <f>VLOOKUP($B186,'Part 3 NNDR3'!$A$6:$FY$331,BP$4,FALSE)</f>
        <v>527</v>
      </c>
      <c r="BQ186" s="104">
        <f>VLOOKUP($B186,'Part 3 NNDR3'!$A$6:$FY$331,BQ$4,FALSE)</f>
        <v>-1958427</v>
      </c>
      <c r="BR186" s="104">
        <f>VLOOKUP($B186,'Part 3 NNDR3'!$A$6:$FY$331,BR$4,FALSE)</f>
        <v>0</v>
      </c>
      <c r="BS186" s="104">
        <f>VLOOKUP($B186,'Part 3 NNDR3'!$A$6:$FY$331,BS$4,FALSE)</f>
        <v>-1958427</v>
      </c>
      <c r="BT186" s="104">
        <f>VLOOKUP($B186,'Part 3 NNDR3'!$A$6:$FY$331,BT$4,FALSE)</f>
        <v>40991</v>
      </c>
      <c r="BU186" s="104">
        <f>VLOOKUP($B186,'Part 3 NNDR3'!$A$6:$FY$331,BU$4,FALSE)</f>
        <v>0</v>
      </c>
      <c r="BV186" s="104">
        <f>VLOOKUP($B186,'Part 3 NNDR3'!$A$6:$FY$331,BV$4,FALSE)</f>
        <v>40991</v>
      </c>
      <c r="BW186" s="104">
        <f>VLOOKUP($B186,'Part 3 NNDR3'!$A$6:$FY$331,BW$4,FALSE)</f>
        <v>-1916909</v>
      </c>
      <c r="BX186" s="104">
        <f>VLOOKUP($B186,'Part 3 NNDR3'!$A$6:$FY$331,BX$4,FALSE)</f>
        <v>0</v>
      </c>
      <c r="BY186" s="104">
        <f>VLOOKUP($B186,'Part 3 NNDR3'!$A$6:$FY$331,BY$4,FALSE)</f>
        <v>-1916909</v>
      </c>
      <c r="BZ186" s="104">
        <f>VLOOKUP($B186,'Part 3 NNDR3'!$A$6:$FY$331,BZ$4,FALSE)</f>
        <v>-29073</v>
      </c>
      <c r="CA186" s="104">
        <f>VLOOKUP($B186,'Part 3 NNDR3'!$A$6:$FY$331,CA$4,FALSE)</f>
        <v>0</v>
      </c>
      <c r="CB186" s="104">
        <f>VLOOKUP($B186,'Part 3 NNDR3'!$A$6:$FY$331,CB$4,FALSE)</f>
        <v>-29073</v>
      </c>
      <c r="CC186" s="104">
        <f>VLOOKUP($B186,'Part 3 NNDR3'!$A$6:$FY$331,CC$4,FALSE)</f>
        <v>-370</v>
      </c>
      <c r="CD186" s="104">
        <f>VLOOKUP($B186,'Part 3 NNDR3'!$A$6:$FY$331,CD$4,FALSE)</f>
        <v>0</v>
      </c>
      <c r="CE186" s="104">
        <f>VLOOKUP($B186,'Part 3 NNDR3'!$A$6:$FY$331,CE$4,FALSE)</f>
        <v>-370</v>
      </c>
      <c r="CF186" s="104">
        <f>VLOOKUP($B186,'Part 3 NNDR3'!$A$6:$FY$331,CF$4,FALSE)</f>
        <v>-224722</v>
      </c>
      <c r="CG186" s="104">
        <f>VLOOKUP($B186,'Part 3 NNDR3'!$A$6:$FY$331,CG$4,FALSE)</f>
        <v>0</v>
      </c>
      <c r="CH186" s="104">
        <f>VLOOKUP($B186,'Part 3 NNDR3'!$A$6:$FY$331,CH$4,FALSE)</f>
        <v>-224722</v>
      </c>
      <c r="CI186" s="104">
        <f>VLOOKUP($B186,'Part 3 NNDR3'!$A$6:$FY$331,CI$4,FALSE)</f>
        <v>28500</v>
      </c>
      <c r="CJ186" s="104">
        <f>VLOOKUP($B186,'Part 3 NNDR3'!$A$6:$FY$331,CJ$4,FALSE)</f>
        <v>0</v>
      </c>
      <c r="CK186" s="104">
        <f>VLOOKUP($B186,'Part 3 NNDR3'!$A$6:$FY$331,CK$4,FALSE)</f>
        <v>28500</v>
      </c>
      <c r="CL186" s="104">
        <f>VLOOKUP($B186,'Part 3 NNDR3'!$A$6:$FY$331,CL$4,FALSE)</f>
        <v>-2841</v>
      </c>
      <c r="CM186" s="104">
        <f>VLOOKUP($B186,'Part 3 NNDR3'!$A$6:$FY$331,CM$4,FALSE)</f>
        <v>0</v>
      </c>
      <c r="CN186" s="104">
        <f>VLOOKUP($B186,'Part 3 NNDR3'!$A$6:$FY$331,CN$4,FALSE)</f>
        <v>-2841</v>
      </c>
      <c r="CO186" s="104">
        <f>VLOOKUP($B186,'Part 3 NNDR3'!$A$6:$FY$331,CO$4,FALSE)</f>
        <v>0</v>
      </c>
      <c r="CP186" s="104">
        <f>VLOOKUP($B186,'Part 3 NNDR3'!$A$6:$FY$331,CP$4,FALSE)</f>
        <v>0</v>
      </c>
      <c r="CQ186" s="104">
        <f>VLOOKUP($B186,'Part 3 NNDR3'!$A$6:$FY$331,CQ$4,FALSE)</f>
        <v>0</v>
      </c>
      <c r="CR186" s="104">
        <f>VLOOKUP($B186,'Part 3 NNDR3'!$A$6:$FY$331,CR$4,FALSE)</f>
        <v>-569</v>
      </c>
      <c r="CS186" s="104">
        <f>VLOOKUP($B186,'Part 3 NNDR3'!$A$6:$FY$331,CS$4,FALSE)</f>
        <v>0</v>
      </c>
      <c r="CT186" s="104">
        <f>VLOOKUP($B186,'Part 3 NNDR3'!$A$6:$FY$331,CT$4,FALSE)</f>
        <v>-569</v>
      </c>
      <c r="CU186" s="104">
        <f>VLOOKUP($B186,'Part 3 NNDR3'!$A$6:$FY$331,CU$4,FALSE)</f>
        <v>0</v>
      </c>
      <c r="CV186" s="104">
        <f>VLOOKUP($B186,'Part 3 NNDR3'!$A$6:$FY$331,CV$4,FALSE)</f>
        <v>0</v>
      </c>
      <c r="CW186" s="104">
        <f>VLOOKUP($B186,'Part 3 NNDR3'!$A$6:$FY$331,CW$4,FALSE)</f>
        <v>0</v>
      </c>
      <c r="CX186" s="104">
        <f>VLOOKUP($B186,'Part 3 NNDR3'!$A$6:$FY$331,CX$4,FALSE)</f>
        <v>0</v>
      </c>
      <c r="CY186" s="104">
        <f>VLOOKUP($B186,'Part 3 NNDR3'!$A$6:$FY$331,CY$4,FALSE)</f>
        <v>0</v>
      </c>
      <c r="CZ186" s="104">
        <f>VLOOKUP($B186,'Part 3 NNDR3'!$A$6:$FY$331,CZ$4,FALSE)</f>
        <v>0</v>
      </c>
      <c r="DA186" s="104">
        <f>VLOOKUP($B186,'Part 3 NNDR3'!$A$6:$FY$331,DA$4,FALSE)</f>
        <v>0</v>
      </c>
      <c r="DB186" s="104">
        <f>VLOOKUP($B186,'Part 3 NNDR3'!$A$6:$FY$331,DB$4,FALSE)</f>
        <v>0</v>
      </c>
      <c r="DC186" s="104">
        <f>VLOOKUP($B186,'Part 3 NNDR3'!$A$6:$FY$331,DC$4,FALSE)</f>
        <v>0</v>
      </c>
      <c r="DD186" s="104">
        <f>VLOOKUP($B186,'Part 3 NNDR3'!$A$6:$FY$331,DD$4,FALSE)</f>
        <v>0</v>
      </c>
      <c r="DE186" s="104">
        <f>VLOOKUP($B186,'Part 3 NNDR3'!$A$6:$FY$331,DE$4,FALSE)</f>
        <v>-65199</v>
      </c>
      <c r="DF186" s="104">
        <f>VLOOKUP($B186,'Part 3 NNDR3'!$A$6:$FY$331,DF$4,FALSE)</f>
        <v>-65199</v>
      </c>
      <c r="DG186" s="104">
        <f>VLOOKUP($B186,'Part 3 NNDR3'!$A$6:$FY$331,DG$4,FALSE)</f>
        <v>0</v>
      </c>
      <c r="DH186" s="104">
        <f>VLOOKUP($B186,'Part 3 NNDR3'!$A$6:$FY$331,DH$4,FALSE)</f>
        <v>0</v>
      </c>
      <c r="DI186" s="104">
        <f>VLOOKUP($B186,'Part 3 NNDR3'!$A$6:$FY$331,DI$4,FALSE)</f>
        <v>0</v>
      </c>
      <c r="DJ186" s="104">
        <f>VLOOKUP($B186,'Part 3 NNDR3'!$A$6:$FY$331,DJ$4,FALSE)</f>
        <v>-65199</v>
      </c>
      <c r="DK186" s="104">
        <f>VLOOKUP($B186,'Part 3 NNDR3'!$A$6:$FY$331,DK$4,FALSE)</f>
        <v>0</v>
      </c>
      <c r="DL186" s="104">
        <f>VLOOKUP($B186,'Part 3 NNDR3'!$A$6:$FY$331,DL$4,FALSE)</f>
        <v>-229075</v>
      </c>
      <c r="DM186" s="104">
        <f>VLOOKUP($B186,'Part 3 NNDR3'!$A$6:$FY$331,DM$4,FALSE)</f>
        <v>-65199</v>
      </c>
      <c r="DN186" s="104">
        <f>VLOOKUP($B186,'Part 3 NNDR3'!$A$6:$FY$331,DN$4,FALSE)</f>
        <v>-294274</v>
      </c>
      <c r="DO186" s="104">
        <f>VLOOKUP($B186,'Part 3 NNDR3'!$A$6:$FY$331,DO$4,FALSE)</f>
        <v>-3843</v>
      </c>
      <c r="DP186" s="104">
        <f>VLOOKUP($B186,'Part 3 NNDR3'!$A$6:$FY$331,DP$4,FALSE)</f>
        <v>0</v>
      </c>
      <c r="DQ186" s="104">
        <f>VLOOKUP($B186,'Part 3 NNDR3'!$A$6:$FY$331,DQ$4,FALSE)</f>
        <v>-3843</v>
      </c>
      <c r="DR186" s="104">
        <f>VLOOKUP($B186,'Part 3 NNDR3'!$A$6:$FY$331,DR$4,FALSE)</f>
        <v>-7448</v>
      </c>
      <c r="DS186" s="104">
        <f>VLOOKUP($B186,'Part 3 NNDR3'!$A$6:$FY$331,DS$4,FALSE)</f>
        <v>0</v>
      </c>
      <c r="DT186" s="104">
        <f>VLOOKUP($B186,'Part 3 NNDR3'!$A$6:$FY$331,DT$4,FALSE)</f>
        <v>-7448</v>
      </c>
      <c r="DU186" s="104">
        <f>VLOOKUP($B186,'Part 3 NNDR3'!$A$6:$FY$331,DU$4,FALSE)</f>
        <v>-25551</v>
      </c>
      <c r="DV186" s="104">
        <f>VLOOKUP($B186,'Part 3 NNDR3'!$A$6:$FY$331,DV$4,FALSE)</f>
        <v>0</v>
      </c>
      <c r="DW186" s="104">
        <f>VLOOKUP($B186,'Part 3 NNDR3'!$A$6:$FY$331,DW$4,FALSE)</f>
        <v>-25551</v>
      </c>
      <c r="DX186" s="104">
        <f>VLOOKUP($B186,'Part 3 NNDR3'!$A$6:$FY$331,DX$4,FALSE)</f>
        <v>0</v>
      </c>
      <c r="DY186" s="104">
        <f>VLOOKUP($B186,'Part 3 NNDR3'!$A$6:$FY$331,DY$4,FALSE)</f>
        <v>0</v>
      </c>
      <c r="DZ186" s="104">
        <f>VLOOKUP($B186,'Part 3 NNDR3'!$A$6:$FY$331,DZ$4,FALSE)</f>
        <v>0</v>
      </c>
      <c r="EA186" s="104">
        <f>VLOOKUP($B186,'Part 3 NNDR3'!$A$6:$FY$331,EA$4,FALSE)</f>
        <v>-619777</v>
      </c>
      <c r="EB186" s="104">
        <f>VLOOKUP($B186,'Part 3 NNDR3'!$A$6:$FY$331,EB$4,FALSE)</f>
        <v>0</v>
      </c>
      <c r="EC186" s="104">
        <f>VLOOKUP($B186,'Part 3 NNDR3'!$A$6:$FY$331,EC$4,FALSE)</f>
        <v>-619777</v>
      </c>
      <c r="ED186" s="104">
        <f>VLOOKUP($B186,'Part 3 NNDR3'!$A$6:$FY$331,ED$4,FALSE)</f>
        <v>-20038</v>
      </c>
      <c r="EE186" s="104">
        <f>VLOOKUP($B186,'Part 3 NNDR3'!$A$6:$FY$331,EE$4,FALSE)</f>
        <v>0</v>
      </c>
      <c r="EF186" s="104">
        <f>VLOOKUP($B186,'Part 3 NNDR3'!$A$6:$FY$331,EF$4,FALSE)</f>
        <v>-20038</v>
      </c>
      <c r="EG186" s="104">
        <f>VLOOKUP($B186,'Part 3 NNDR3'!$A$6:$FY$331,EG$4,FALSE)</f>
        <v>-2000</v>
      </c>
      <c r="EH186" s="104">
        <f>VLOOKUP($B186,'Part 3 NNDR3'!$A$6:$FY$331,EH$4,FALSE)</f>
        <v>0</v>
      </c>
      <c r="EI186" s="104">
        <f>VLOOKUP($B186,'Part 3 NNDR3'!$A$6:$FY$331,EI$4,FALSE)</f>
        <v>-2000</v>
      </c>
      <c r="EJ186" s="104">
        <f>VLOOKUP($B186,'Part 3 NNDR3'!$A$6:$FY$331,EJ$4,FALSE)</f>
        <v>2000</v>
      </c>
      <c r="EK186" s="104">
        <f>VLOOKUP($B186,'Part 3 NNDR3'!$A$6:$FY$331,EK$4,FALSE)</f>
        <v>0</v>
      </c>
      <c r="EL186" s="104">
        <f>VLOOKUP($B186,'Part 3 NNDR3'!$A$6:$FY$331,EL$4,FALSE)</f>
        <v>2000</v>
      </c>
      <c r="EM186" s="104">
        <f>VLOOKUP($B186,'Part 3 NNDR3'!$A$6:$FY$331,EM$4,FALSE)</f>
        <v>-3034</v>
      </c>
      <c r="EN186" s="104">
        <f>VLOOKUP($B186,'Part 3 NNDR3'!$A$6:$FY$331,EN$4,FALSE)</f>
        <v>0</v>
      </c>
      <c r="EO186" s="104">
        <f>VLOOKUP($B186,'Part 3 NNDR3'!$A$6:$FY$331,EO$4,FALSE)</f>
        <v>-3034</v>
      </c>
      <c r="EP186" s="104">
        <f>VLOOKUP($B186,'Part 3 NNDR3'!$A$6:$FY$331,EP$4,FALSE)</f>
        <v>-679691</v>
      </c>
      <c r="EQ186" s="104">
        <f>VLOOKUP($B186,'Part 3 NNDR3'!$A$6:$FY$331,EQ$4,FALSE)</f>
        <v>0</v>
      </c>
      <c r="ER186" s="104">
        <f>VLOOKUP($B186,'Part 3 NNDR3'!$A$6:$FY$331,ER$4,FALSE)</f>
        <v>-679691</v>
      </c>
      <c r="ES186" s="104">
        <f>VLOOKUP($B186,'Part 3 NNDR3'!$A$6:$FY$331,ES$4,FALSE)</f>
        <v>0</v>
      </c>
      <c r="ET186" s="104">
        <f>VLOOKUP($B186,'Part 3 NNDR3'!$A$6:$FY$331,ET$4,FALSE)</f>
        <v>0</v>
      </c>
      <c r="EU186" s="104">
        <f>VLOOKUP($B186,'Part 3 NNDR3'!$A$6:$FY$331,EU$4,FALSE)</f>
        <v>0</v>
      </c>
      <c r="EV186" s="104">
        <f>VLOOKUP($B186,'Part 3 NNDR3'!$A$6:$FY$331,EV$4,FALSE)</f>
        <v>0</v>
      </c>
      <c r="EW186" s="104">
        <f>VLOOKUP($B186,'Part 3 NNDR3'!$A$6:$FY$331,EW$4,FALSE)</f>
        <v>0</v>
      </c>
      <c r="EX186" s="104">
        <f>VLOOKUP($B186,'Part 3 NNDR3'!$A$6:$FY$331,EX$4,FALSE)</f>
        <v>0</v>
      </c>
      <c r="EY186" s="104">
        <f>VLOOKUP($B186,'Part 3 NNDR3'!$A$6:$FY$331,EY$4,FALSE)</f>
        <v>0</v>
      </c>
      <c r="EZ186" s="104">
        <f>VLOOKUP($B186,'Part 3 NNDR3'!$A$6:$FY$331,EZ$4,FALSE)</f>
        <v>0</v>
      </c>
      <c r="FA186" s="104">
        <f>VLOOKUP($B186,'Part 3 NNDR3'!$A$6:$FY$331,FA$4,FALSE)</f>
        <v>0</v>
      </c>
      <c r="FB186" s="104">
        <f>VLOOKUP($B186,'Part 3 NNDR3'!$A$6:$FY$331,FB$4,FALSE)</f>
        <v>76696844</v>
      </c>
      <c r="FC186" s="104">
        <f>VLOOKUP($B186,'Part 3 NNDR3'!$A$6:$FY$331,FC$4,FALSE)</f>
        <v>65199</v>
      </c>
      <c r="FD186" s="104">
        <f>VLOOKUP($B186,'Part 3 NNDR3'!$A$6:$FY$331,FD$4,FALSE)</f>
        <v>76762043</v>
      </c>
      <c r="FE186" s="104">
        <f>VLOOKUP($B186,'Part 3 NNDR3'!$A$6:$FY$331,FE$4,FALSE)</f>
        <v>-821512</v>
      </c>
      <c r="FF186" s="104">
        <f>VLOOKUP($B186,'Part 3 NNDR3'!$A$6:$FY$331,FF$4,FALSE)</f>
        <v>0</v>
      </c>
      <c r="FG186" s="104">
        <f>VLOOKUP($B186,'Part 3 NNDR3'!$A$6:$FY$331,FG$4,FALSE)</f>
        <v>-821512</v>
      </c>
      <c r="FH186" s="104">
        <f>VLOOKUP($B186,'Part 3 NNDR3'!$A$6:$FY$331,FH$4,FALSE)</f>
        <v>-4936703</v>
      </c>
      <c r="FI186" s="104">
        <f>VLOOKUP($B186,'Part 3 NNDR3'!$A$6:$FY$331,FI$4,FALSE)</f>
        <v>0</v>
      </c>
      <c r="FJ186" s="104">
        <f>VLOOKUP($B186,'Part 3 NNDR3'!$A$6:$FY$331,FJ$4,FALSE)</f>
        <v>-4936703</v>
      </c>
      <c r="FK186" s="104">
        <f>VLOOKUP($B186,'Part 3 NNDR3'!$A$6:$FY$331,FK$4,FALSE)</f>
        <v>-1916909</v>
      </c>
      <c r="FL186" s="104">
        <f>VLOOKUP($B186,'Part 3 NNDR3'!$A$6:$FY$331,FL$4,FALSE)</f>
        <v>0</v>
      </c>
      <c r="FM186" s="104">
        <f>VLOOKUP($B186,'Part 3 NNDR3'!$A$6:$FY$331,FM$4,FALSE)</f>
        <v>-1916909</v>
      </c>
      <c r="FN186" s="104">
        <f>VLOOKUP($B186,'Part 3 NNDR3'!$A$6:$FY$331,FN$4,FALSE)</f>
        <v>-229075</v>
      </c>
      <c r="FO186" s="104">
        <f>VLOOKUP($B186,'Part 3 NNDR3'!$A$6:$FY$331,FO$4,FALSE)</f>
        <v>-65199</v>
      </c>
      <c r="FP186" s="104">
        <f>VLOOKUP($B186,'Part 3 NNDR3'!$A$6:$FY$331,FP$4,FALSE)</f>
        <v>-294274</v>
      </c>
      <c r="FQ186" s="104">
        <f>VLOOKUP($B186,'Part 3 NNDR3'!$A$6:$FY$331,FQ$4,FALSE)</f>
        <v>-679691</v>
      </c>
      <c r="FR186" s="104">
        <f>VLOOKUP($B186,'Part 3 NNDR3'!$A$6:$FY$331,FR$4,FALSE)</f>
        <v>0</v>
      </c>
      <c r="FS186" s="104">
        <f>VLOOKUP($B186,'Part 3 NNDR3'!$A$6:$FY$331,FS$4,FALSE)</f>
        <v>-679691</v>
      </c>
      <c r="FT186" s="104">
        <f>VLOOKUP($B186,'Part 3 NNDR3'!$A$6:$FY$331,FT$4,FALSE)</f>
        <v>0</v>
      </c>
      <c r="FU186" s="104">
        <f>VLOOKUP($B186,'Part 3 NNDR3'!$A$6:$FY$331,FU$4,FALSE)</f>
        <v>0</v>
      </c>
      <c r="FV186" s="104">
        <f>VLOOKUP($B186,'Part 3 NNDR3'!$A$6:$FY$331,FV$4,FALSE)</f>
        <v>0</v>
      </c>
      <c r="FW186" s="104">
        <f>VLOOKUP($B186,'Part 3 NNDR3'!$A$6:$FY$331,FW$4,FALSE)</f>
        <v>-8583890</v>
      </c>
      <c r="FX186" s="104">
        <f>VLOOKUP($B186,'Part 3 NNDR3'!$A$6:$FY$331,FX$4,FALSE)</f>
        <v>-65199</v>
      </c>
      <c r="FY186" s="104">
        <f>VLOOKUP($B186,'Part 3 NNDR3'!$A$6:$FY$331,FY$4,FALSE)</f>
        <v>-8649089</v>
      </c>
      <c r="FZ186" s="104">
        <f>VLOOKUP($B186,'Part 3 NNDR3'!$A$6:$FY$331,FZ$4,FALSE)</f>
        <v>68112954</v>
      </c>
      <c r="GA186" s="104">
        <f>VLOOKUP($B186,'Part 3 NNDR3'!$A$6:$FY$331,GA$4,FALSE)</f>
        <v>0</v>
      </c>
      <c r="GB186" s="104">
        <f>VLOOKUP($B186,'Part 3 NNDR3'!$A$6:$FY$331,GB$4,FALSE)</f>
        <v>68112954</v>
      </c>
      <c r="GC186" s="105" t="str">
        <f>VLOOKUP($B186,'Data (Updated)'!$C$4:$E$329,2,FALSE)</f>
        <v>NA</v>
      </c>
      <c r="GD186" s="106" t="str">
        <f>VLOOKUP($B186,'Data (Updated)'!$C$4:$E$329,3,FALSE)</f>
        <v>E6120</v>
      </c>
    </row>
    <row r="187" spans="1:186" ht="12.75" x14ac:dyDescent="0.2">
      <c r="A187" s="75">
        <v>182</v>
      </c>
      <c r="B187" s="100" t="s">
        <v>469</v>
      </c>
      <c r="C187" s="101" t="s">
        <v>941</v>
      </c>
      <c r="D187" s="102" t="s">
        <v>945</v>
      </c>
      <c r="E187" s="103" t="s">
        <v>468</v>
      </c>
      <c r="F187" s="104">
        <f>VLOOKUP($B187,'Part 3 NNDR3'!$A$6:$FY$331,F$4,FALSE)</f>
        <v>0</v>
      </c>
      <c r="G187" s="104">
        <f>VLOOKUP($B187,'Part 3 NNDR3'!$A$6:$FY$331,G$4,FALSE)</f>
        <v>0</v>
      </c>
      <c r="H187" s="104">
        <f>VLOOKUP($B187,'Part 3 NNDR3'!$A$6:$FY$331,H$4,FALSE)</f>
        <v>0</v>
      </c>
      <c r="I187" s="104">
        <f>VLOOKUP($B187,'Part 3 NNDR3'!$A$6:$FY$331,I$4,FALSE)</f>
        <v>113706</v>
      </c>
      <c r="J187" s="104">
        <f>VLOOKUP($B187,'Part 3 NNDR3'!$A$6:$FY$331,J$4,FALSE)</f>
        <v>0</v>
      </c>
      <c r="K187" s="104">
        <f>VLOOKUP($B187,'Part 3 NNDR3'!$A$6:$FY$331,K$4,FALSE)</f>
        <v>113706</v>
      </c>
      <c r="L187" s="104">
        <f>VLOOKUP($B187,'Part 3 NNDR3'!$A$6:$FY$331,L$4,FALSE)</f>
        <v>0</v>
      </c>
      <c r="M187" s="104">
        <f>VLOOKUP($B187,'Part 3 NNDR3'!$A$6:$FY$331,M$4,FALSE)</f>
        <v>0</v>
      </c>
      <c r="N187" s="104">
        <f>VLOOKUP($B187,'Part 3 NNDR3'!$A$6:$FY$331,N$4,FALSE)</f>
        <v>0</v>
      </c>
      <c r="O187" s="104">
        <f>VLOOKUP($B187,'Part 3 NNDR3'!$A$6:$FY$331,O$4,FALSE)</f>
        <v>456456</v>
      </c>
      <c r="P187" s="104">
        <f>VLOOKUP($B187,'Part 3 NNDR3'!$A$6:$FY$331,P$4,FALSE)</f>
        <v>0</v>
      </c>
      <c r="Q187" s="104">
        <f>VLOOKUP($B187,'Part 3 NNDR3'!$A$6:$FY$331,Q$4,FALSE)</f>
        <v>456456</v>
      </c>
      <c r="R187" s="104">
        <f>VLOOKUP($B187,'Part 3 NNDR3'!$A$6:$FY$331,R$4,FALSE)</f>
        <v>570162</v>
      </c>
      <c r="S187" s="104">
        <f>VLOOKUP($B187,'Part 3 NNDR3'!$A$6:$FY$331,S$4,FALSE)</f>
        <v>0</v>
      </c>
      <c r="T187" s="104">
        <f>VLOOKUP($B187,'Part 3 NNDR3'!$A$6:$FY$331,T$4,FALSE)</f>
        <v>570162</v>
      </c>
      <c r="U187" s="104">
        <f>VLOOKUP($B187,'Part 3 NNDR3'!$A$6:$FY$331,U$4,FALSE)</f>
        <v>-2579767</v>
      </c>
      <c r="V187" s="104">
        <f>VLOOKUP($B187,'Part 3 NNDR3'!$A$6:$FY$331,V$4,FALSE)</f>
        <v>0</v>
      </c>
      <c r="W187" s="104">
        <f>VLOOKUP($B187,'Part 3 NNDR3'!$A$6:$FY$331,W$4,FALSE)</f>
        <v>-2579767</v>
      </c>
      <c r="X187" s="104">
        <f>VLOOKUP($B187,'Part 3 NNDR3'!$A$6:$FY$331,X$4,FALSE)</f>
        <v>0</v>
      </c>
      <c r="Y187" s="104">
        <f>VLOOKUP($B187,'Part 3 NNDR3'!$A$6:$FY$331,Y$4,FALSE)</f>
        <v>0</v>
      </c>
      <c r="Z187" s="104">
        <f>VLOOKUP($B187,'Part 3 NNDR3'!$A$6:$FY$331,Z$4,FALSE)</f>
        <v>0</v>
      </c>
      <c r="AA187" s="104">
        <f>VLOOKUP($B187,'Part 3 NNDR3'!$A$6:$FY$331,AA$4,FALSE)</f>
        <v>-189817</v>
      </c>
      <c r="AB187" s="104">
        <f>VLOOKUP($B187,'Part 3 NNDR3'!$A$6:$FY$331,AB$4,FALSE)</f>
        <v>0</v>
      </c>
      <c r="AC187" s="104">
        <f>VLOOKUP($B187,'Part 3 NNDR3'!$A$6:$FY$331,AC$4,FALSE)</f>
        <v>-189817</v>
      </c>
      <c r="AD187" s="104">
        <f>VLOOKUP($B187,'Part 3 NNDR3'!$A$6:$FY$331,AD$4,FALSE)</f>
        <v>0</v>
      </c>
      <c r="AE187" s="104">
        <f>VLOOKUP($B187,'Part 3 NNDR3'!$A$6:$FY$331,AE$4,FALSE)</f>
        <v>0</v>
      </c>
      <c r="AF187" s="104">
        <f>VLOOKUP($B187,'Part 3 NNDR3'!$A$6:$FY$331,AF$4,FALSE)</f>
        <v>0</v>
      </c>
      <c r="AG187" s="104">
        <f>VLOOKUP($B187,'Part 3 NNDR3'!$A$6:$FY$331,AG$4,FALSE)</f>
        <v>0</v>
      </c>
      <c r="AH187" s="104">
        <f>VLOOKUP($B187,'Part 3 NNDR3'!$A$6:$FY$331,AH$4,FALSE)</f>
        <v>0</v>
      </c>
      <c r="AI187" s="104">
        <f>VLOOKUP($B187,'Part 3 NNDR3'!$A$6:$FY$331,AI$4,FALSE)</f>
        <v>0</v>
      </c>
      <c r="AJ187" s="104">
        <f>VLOOKUP($B187,'Part 3 NNDR3'!$A$6:$FY$331,AJ$4,FALSE)</f>
        <v>994482</v>
      </c>
      <c r="AK187" s="104">
        <f>VLOOKUP($B187,'Part 3 NNDR3'!$A$6:$FY$331,AK$4,FALSE)</f>
        <v>0</v>
      </c>
      <c r="AL187" s="104">
        <f>VLOOKUP($B187,'Part 3 NNDR3'!$A$6:$FY$331,AL$4,FALSE)</f>
        <v>994482</v>
      </c>
      <c r="AM187" s="104">
        <f>VLOOKUP($B187,'Part 3 NNDR3'!$A$6:$FY$331,AM$4,FALSE)</f>
        <v>-9865</v>
      </c>
      <c r="AN187" s="104">
        <f>VLOOKUP($B187,'Part 3 NNDR3'!$A$6:$FY$331,AN$4,FALSE)</f>
        <v>0</v>
      </c>
      <c r="AO187" s="104">
        <f>VLOOKUP($B187,'Part 3 NNDR3'!$A$6:$FY$331,AO$4,FALSE)</f>
        <v>-9865</v>
      </c>
      <c r="AP187" s="104">
        <f>VLOOKUP($B187,'Part 3 NNDR3'!$A$6:$FY$331,AP$4,FALSE)</f>
        <v>-2659151</v>
      </c>
      <c r="AQ187" s="104">
        <f>VLOOKUP($B187,'Part 3 NNDR3'!$A$6:$FY$331,AQ$4,FALSE)</f>
        <v>0</v>
      </c>
      <c r="AR187" s="104">
        <f>VLOOKUP($B187,'Part 3 NNDR3'!$A$6:$FY$331,AR$4,FALSE)</f>
        <v>-2659151</v>
      </c>
      <c r="AS187" s="104">
        <f>VLOOKUP($B187,'Part 3 NNDR3'!$A$6:$FY$331,AS$4,FALSE)</f>
        <v>-102380</v>
      </c>
      <c r="AT187" s="104">
        <f>VLOOKUP($B187,'Part 3 NNDR3'!$A$6:$FY$331,AT$4,FALSE)</f>
        <v>0</v>
      </c>
      <c r="AU187" s="104">
        <f>VLOOKUP($B187,'Part 3 NNDR3'!$A$6:$FY$331,AU$4,FALSE)</f>
        <v>-102380</v>
      </c>
      <c r="AV187" s="104">
        <f>VLOOKUP($B187,'Part 3 NNDR3'!$A$6:$FY$331,AV$4,FALSE)</f>
        <v>-124834</v>
      </c>
      <c r="AW187" s="104">
        <f>VLOOKUP($B187,'Part 3 NNDR3'!$A$6:$FY$331,AW$4,FALSE)</f>
        <v>0</v>
      </c>
      <c r="AX187" s="104">
        <f>VLOOKUP($B187,'Part 3 NNDR3'!$A$6:$FY$331,AX$4,FALSE)</f>
        <v>-124834</v>
      </c>
      <c r="AY187" s="104">
        <f>VLOOKUP($B187,'Part 3 NNDR3'!$A$6:$FY$331,AY$4,FALSE)</f>
        <v>13367</v>
      </c>
      <c r="AZ187" s="104">
        <f>VLOOKUP($B187,'Part 3 NNDR3'!$A$6:$FY$331,AZ$4,FALSE)</f>
        <v>0</v>
      </c>
      <c r="BA187" s="104">
        <f>VLOOKUP($B187,'Part 3 NNDR3'!$A$6:$FY$331,BA$4,FALSE)</f>
        <v>13367</v>
      </c>
      <c r="BB187" s="104">
        <f>VLOOKUP($B187,'Part 3 NNDR3'!$A$6:$FY$331,BB$4,FALSE)</f>
        <v>-15456</v>
      </c>
      <c r="BC187" s="104">
        <f>VLOOKUP($B187,'Part 3 NNDR3'!$A$6:$FY$331,BC$4,FALSE)</f>
        <v>0</v>
      </c>
      <c r="BD187" s="104">
        <f>VLOOKUP($B187,'Part 3 NNDR3'!$A$6:$FY$331,BD$4,FALSE)</f>
        <v>-15456</v>
      </c>
      <c r="BE187" s="104">
        <f>VLOOKUP($B187,'Part 3 NNDR3'!$A$6:$FY$331,BE$4,FALSE)</f>
        <v>-2314</v>
      </c>
      <c r="BF187" s="104">
        <f>VLOOKUP($B187,'Part 3 NNDR3'!$A$6:$FY$331,BF$4,FALSE)</f>
        <v>0</v>
      </c>
      <c r="BG187" s="104">
        <f>VLOOKUP($B187,'Part 3 NNDR3'!$A$6:$FY$331,BG$4,FALSE)</f>
        <v>-2314</v>
      </c>
      <c r="BH187" s="104">
        <f>VLOOKUP($B187,'Part 3 NNDR3'!$A$6:$FY$331,BH$4,FALSE)</f>
        <v>-4675735</v>
      </c>
      <c r="BI187" s="104">
        <f>VLOOKUP($B187,'Part 3 NNDR3'!$A$6:$FY$331,BI$4,FALSE)</f>
        <v>0</v>
      </c>
      <c r="BJ187" s="104">
        <f>VLOOKUP($B187,'Part 3 NNDR3'!$A$6:$FY$331,BJ$4,FALSE)</f>
        <v>-4675735</v>
      </c>
      <c r="BK187" s="104">
        <f>VLOOKUP($B187,'Part 3 NNDR3'!$A$6:$FY$331,BK$4,FALSE)</f>
        <v>-18257</v>
      </c>
      <c r="BL187" s="104">
        <f>VLOOKUP($B187,'Part 3 NNDR3'!$A$6:$FY$331,BL$4,FALSE)</f>
        <v>0</v>
      </c>
      <c r="BM187" s="104">
        <f>VLOOKUP($B187,'Part 3 NNDR3'!$A$6:$FY$331,BM$4,FALSE)</f>
        <v>-18257</v>
      </c>
      <c r="BN187" s="104">
        <f>VLOOKUP($B187,'Part 3 NNDR3'!$A$6:$FY$331,BN$4,FALSE)</f>
        <v>-2629</v>
      </c>
      <c r="BO187" s="104">
        <f>VLOOKUP($B187,'Part 3 NNDR3'!$A$6:$FY$331,BO$4,FALSE)</f>
        <v>0</v>
      </c>
      <c r="BP187" s="104">
        <f>VLOOKUP($B187,'Part 3 NNDR3'!$A$6:$FY$331,BP$4,FALSE)</f>
        <v>-2629</v>
      </c>
      <c r="BQ187" s="104">
        <f>VLOOKUP($B187,'Part 3 NNDR3'!$A$6:$FY$331,BQ$4,FALSE)</f>
        <v>-1577330</v>
      </c>
      <c r="BR187" s="104">
        <f>VLOOKUP($B187,'Part 3 NNDR3'!$A$6:$FY$331,BR$4,FALSE)</f>
        <v>0</v>
      </c>
      <c r="BS187" s="104">
        <f>VLOOKUP($B187,'Part 3 NNDR3'!$A$6:$FY$331,BS$4,FALSE)</f>
        <v>-1577330</v>
      </c>
      <c r="BT187" s="104">
        <f>VLOOKUP($B187,'Part 3 NNDR3'!$A$6:$FY$331,BT$4,FALSE)</f>
        <v>-14825</v>
      </c>
      <c r="BU187" s="104">
        <f>VLOOKUP($B187,'Part 3 NNDR3'!$A$6:$FY$331,BU$4,FALSE)</f>
        <v>0</v>
      </c>
      <c r="BV187" s="104">
        <f>VLOOKUP($B187,'Part 3 NNDR3'!$A$6:$FY$331,BV$4,FALSE)</f>
        <v>-14825</v>
      </c>
      <c r="BW187" s="104">
        <f>VLOOKUP($B187,'Part 3 NNDR3'!$A$6:$FY$331,BW$4,FALSE)</f>
        <v>-1613041</v>
      </c>
      <c r="BX187" s="104">
        <f>VLOOKUP($B187,'Part 3 NNDR3'!$A$6:$FY$331,BX$4,FALSE)</f>
        <v>0</v>
      </c>
      <c r="BY187" s="104">
        <f>VLOOKUP($B187,'Part 3 NNDR3'!$A$6:$FY$331,BY$4,FALSE)</f>
        <v>-1613041</v>
      </c>
      <c r="BZ187" s="104">
        <f>VLOOKUP($B187,'Part 3 NNDR3'!$A$6:$FY$331,BZ$4,FALSE)</f>
        <v>-177598</v>
      </c>
      <c r="CA187" s="104">
        <f>VLOOKUP($B187,'Part 3 NNDR3'!$A$6:$FY$331,CA$4,FALSE)</f>
        <v>0</v>
      </c>
      <c r="CB187" s="104">
        <f>VLOOKUP($B187,'Part 3 NNDR3'!$A$6:$FY$331,CB$4,FALSE)</f>
        <v>-177598</v>
      </c>
      <c r="CC187" s="104">
        <f>VLOOKUP($B187,'Part 3 NNDR3'!$A$6:$FY$331,CC$4,FALSE)</f>
        <v>-6498</v>
      </c>
      <c r="CD187" s="104">
        <f>VLOOKUP($B187,'Part 3 NNDR3'!$A$6:$FY$331,CD$4,FALSE)</f>
        <v>0</v>
      </c>
      <c r="CE187" s="104">
        <f>VLOOKUP($B187,'Part 3 NNDR3'!$A$6:$FY$331,CE$4,FALSE)</f>
        <v>-6498</v>
      </c>
      <c r="CF187" s="104">
        <f>VLOOKUP($B187,'Part 3 NNDR3'!$A$6:$FY$331,CF$4,FALSE)</f>
        <v>-92556</v>
      </c>
      <c r="CG187" s="104">
        <f>VLOOKUP($B187,'Part 3 NNDR3'!$A$6:$FY$331,CG$4,FALSE)</f>
        <v>0</v>
      </c>
      <c r="CH187" s="104">
        <f>VLOOKUP($B187,'Part 3 NNDR3'!$A$6:$FY$331,CH$4,FALSE)</f>
        <v>-92556</v>
      </c>
      <c r="CI187" s="104">
        <f>VLOOKUP($B187,'Part 3 NNDR3'!$A$6:$FY$331,CI$4,FALSE)</f>
        <v>9431</v>
      </c>
      <c r="CJ187" s="104">
        <f>VLOOKUP($B187,'Part 3 NNDR3'!$A$6:$FY$331,CJ$4,FALSE)</f>
        <v>0</v>
      </c>
      <c r="CK187" s="104">
        <f>VLOOKUP($B187,'Part 3 NNDR3'!$A$6:$FY$331,CK$4,FALSE)</f>
        <v>9431</v>
      </c>
      <c r="CL187" s="104">
        <f>VLOOKUP($B187,'Part 3 NNDR3'!$A$6:$FY$331,CL$4,FALSE)</f>
        <v>-16247</v>
      </c>
      <c r="CM187" s="104">
        <f>VLOOKUP($B187,'Part 3 NNDR3'!$A$6:$FY$331,CM$4,FALSE)</f>
        <v>0</v>
      </c>
      <c r="CN187" s="104">
        <f>VLOOKUP($B187,'Part 3 NNDR3'!$A$6:$FY$331,CN$4,FALSE)</f>
        <v>-16247</v>
      </c>
      <c r="CO187" s="104">
        <f>VLOOKUP($B187,'Part 3 NNDR3'!$A$6:$FY$331,CO$4,FALSE)</f>
        <v>-1123</v>
      </c>
      <c r="CP187" s="104">
        <f>VLOOKUP($B187,'Part 3 NNDR3'!$A$6:$FY$331,CP$4,FALSE)</f>
        <v>0</v>
      </c>
      <c r="CQ187" s="104">
        <f>VLOOKUP($B187,'Part 3 NNDR3'!$A$6:$FY$331,CQ$4,FALSE)</f>
        <v>-1123</v>
      </c>
      <c r="CR187" s="104">
        <f>VLOOKUP($B187,'Part 3 NNDR3'!$A$6:$FY$331,CR$4,FALSE)</f>
        <v>-12345</v>
      </c>
      <c r="CS187" s="104">
        <f>VLOOKUP($B187,'Part 3 NNDR3'!$A$6:$FY$331,CS$4,FALSE)</f>
        <v>0</v>
      </c>
      <c r="CT187" s="104">
        <f>VLOOKUP($B187,'Part 3 NNDR3'!$A$6:$FY$331,CT$4,FALSE)</f>
        <v>-12345</v>
      </c>
      <c r="CU187" s="104">
        <f>VLOOKUP($B187,'Part 3 NNDR3'!$A$6:$FY$331,CU$4,FALSE)</f>
        <v>0</v>
      </c>
      <c r="CV187" s="104">
        <f>VLOOKUP($B187,'Part 3 NNDR3'!$A$6:$FY$331,CV$4,FALSE)</f>
        <v>0</v>
      </c>
      <c r="CW187" s="104">
        <f>VLOOKUP($B187,'Part 3 NNDR3'!$A$6:$FY$331,CW$4,FALSE)</f>
        <v>0</v>
      </c>
      <c r="CX187" s="104">
        <f>VLOOKUP($B187,'Part 3 NNDR3'!$A$6:$FY$331,CX$4,FALSE)</f>
        <v>-6319</v>
      </c>
      <c r="CY187" s="104">
        <f>VLOOKUP($B187,'Part 3 NNDR3'!$A$6:$FY$331,CY$4,FALSE)</f>
        <v>0</v>
      </c>
      <c r="CZ187" s="104">
        <f>VLOOKUP($B187,'Part 3 NNDR3'!$A$6:$FY$331,CZ$4,FALSE)</f>
        <v>-6319</v>
      </c>
      <c r="DA187" s="104">
        <f>VLOOKUP($B187,'Part 3 NNDR3'!$A$6:$FY$331,DA$4,FALSE)</f>
        <v>0</v>
      </c>
      <c r="DB187" s="104">
        <f>VLOOKUP($B187,'Part 3 NNDR3'!$A$6:$FY$331,DB$4,FALSE)</f>
        <v>0</v>
      </c>
      <c r="DC187" s="104">
        <f>VLOOKUP($B187,'Part 3 NNDR3'!$A$6:$FY$331,DC$4,FALSE)</f>
        <v>0</v>
      </c>
      <c r="DD187" s="104">
        <f>VLOOKUP($B187,'Part 3 NNDR3'!$A$6:$FY$331,DD$4,FALSE)</f>
        <v>0</v>
      </c>
      <c r="DE187" s="104">
        <f>VLOOKUP($B187,'Part 3 NNDR3'!$A$6:$FY$331,DE$4,FALSE)</f>
        <v>0</v>
      </c>
      <c r="DF187" s="104">
        <f>VLOOKUP($B187,'Part 3 NNDR3'!$A$6:$FY$331,DF$4,FALSE)</f>
        <v>0</v>
      </c>
      <c r="DG187" s="104">
        <f>VLOOKUP($B187,'Part 3 NNDR3'!$A$6:$FY$331,DG$4,FALSE)</f>
        <v>0</v>
      </c>
      <c r="DH187" s="104">
        <f>VLOOKUP($B187,'Part 3 NNDR3'!$A$6:$FY$331,DH$4,FALSE)</f>
        <v>0</v>
      </c>
      <c r="DI187" s="104">
        <f>VLOOKUP($B187,'Part 3 NNDR3'!$A$6:$FY$331,DI$4,FALSE)</f>
        <v>0</v>
      </c>
      <c r="DJ187" s="104">
        <f>VLOOKUP($B187,'Part 3 NNDR3'!$A$6:$FY$331,DJ$4,FALSE)</f>
        <v>0</v>
      </c>
      <c r="DK187" s="104">
        <f>VLOOKUP($B187,'Part 3 NNDR3'!$A$6:$FY$331,DK$4,FALSE)</f>
        <v>0</v>
      </c>
      <c r="DL187" s="104">
        <f>VLOOKUP($B187,'Part 3 NNDR3'!$A$6:$FY$331,DL$4,FALSE)</f>
        <v>-303255</v>
      </c>
      <c r="DM187" s="104">
        <f>VLOOKUP($B187,'Part 3 NNDR3'!$A$6:$FY$331,DM$4,FALSE)</f>
        <v>0</v>
      </c>
      <c r="DN187" s="104">
        <f>VLOOKUP($B187,'Part 3 NNDR3'!$A$6:$FY$331,DN$4,FALSE)</f>
        <v>-303255</v>
      </c>
      <c r="DO187" s="104">
        <f>VLOOKUP($B187,'Part 3 NNDR3'!$A$6:$FY$331,DO$4,FALSE)</f>
        <v>0</v>
      </c>
      <c r="DP187" s="104">
        <f>VLOOKUP($B187,'Part 3 NNDR3'!$A$6:$FY$331,DP$4,FALSE)</f>
        <v>0</v>
      </c>
      <c r="DQ187" s="104">
        <f>VLOOKUP($B187,'Part 3 NNDR3'!$A$6:$FY$331,DQ$4,FALSE)</f>
        <v>0</v>
      </c>
      <c r="DR187" s="104">
        <f>VLOOKUP($B187,'Part 3 NNDR3'!$A$6:$FY$331,DR$4,FALSE)</f>
        <v>0</v>
      </c>
      <c r="DS187" s="104">
        <f>VLOOKUP($B187,'Part 3 NNDR3'!$A$6:$FY$331,DS$4,FALSE)</f>
        <v>0</v>
      </c>
      <c r="DT187" s="104">
        <f>VLOOKUP($B187,'Part 3 NNDR3'!$A$6:$FY$331,DT$4,FALSE)</f>
        <v>0</v>
      </c>
      <c r="DU187" s="104">
        <f>VLOOKUP($B187,'Part 3 NNDR3'!$A$6:$FY$331,DU$4,FALSE)</f>
        <v>0</v>
      </c>
      <c r="DV187" s="104">
        <f>VLOOKUP($B187,'Part 3 NNDR3'!$A$6:$FY$331,DV$4,FALSE)</f>
        <v>0</v>
      </c>
      <c r="DW187" s="104">
        <f>VLOOKUP($B187,'Part 3 NNDR3'!$A$6:$FY$331,DW$4,FALSE)</f>
        <v>0</v>
      </c>
      <c r="DX187" s="104">
        <f>VLOOKUP($B187,'Part 3 NNDR3'!$A$6:$FY$331,DX$4,FALSE)</f>
        <v>0</v>
      </c>
      <c r="DY187" s="104">
        <f>VLOOKUP($B187,'Part 3 NNDR3'!$A$6:$FY$331,DY$4,FALSE)</f>
        <v>0</v>
      </c>
      <c r="DZ187" s="104">
        <f>VLOOKUP($B187,'Part 3 NNDR3'!$A$6:$FY$331,DZ$4,FALSE)</f>
        <v>0</v>
      </c>
      <c r="EA187" s="104">
        <f>VLOOKUP($B187,'Part 3 NNDR3'!$A$6:$FY$331,EA$4,FALSE)</f>
        <v>-725000</v>
      </c>
      <c r="EB187" s="104">
        <f>VLOOKUP($B187,'Part 3 NNDR3'!$A$6:$FY$331,EB$4,FALSE)</f>
        <v>0</v>
      </c>
      <c r="EC187" s="104">
        <f>VLOOKUP($B187,'Part 3 NNDR3'!$A$6:$FY$331,EC$4,FALSE)</f>
        <v>-725000</v>
      </c>
      <c r="ED187" s="104">
        <f>VLOOKUP($B187,'Part 3 NNDR3'!$A$6:$FY$331,ED$4,FALSE)</f>
        <v>-34994</v>
      </c>
      <c r="EE187" s="104">
        <f>VLOOKUP($B187,'Part 3 NNDR3'!$A$6:$FY$331,EE$4,FALSE)</f>
        <v>0</v>
      </c>
      <c r="EF187" s="104">
        <f>VLOOKUP($B187,'Part 3 NNDR3'!$A$6:$FY$331,EF$4,FALSE)</f>
        <v>-34994</v>
      </c>
      <c r="EG187" s="104">
        <f>VLOOKUP($B187,'Part 3 NNDR3'!$A$6:$FY$331,EG$4,FALSE)</f>
        <v>0</v>
      </c>
      <c r="EH187" s="104">
        <f>VLOOKUP($B187,'Part 3 NNDR3'!$A$6:$FY$331,EH$4,FALSE)</f>
        <v>0</v>
      </c>
      <c r="EI187" s="104">
        <f>VLOOKUP($B187,'Part 3 NNDR3'!$A$6:$FY$331,EI$4,FALSE)</f>
        <v>0</v>
      </c>
      <c r="EJ187" s="104">
        <f>VLOOKUP($B187,'Part 3 NNDR3'!$A$6:$FY$331,EJ$4,FALSE)</f>
        <v>0</v>
      </c>
      <c r="EK187" s="104">
        <f>VLOOKUP($B187,'Part 3 NNDR3'!$A$6:$FY$331,EK$4,FALSE)</f>
        <v>0</v>
      </c>
      <c r="EL187" s="104">
        <f>VLOOKUP($B187,'Part 3 NNDR3'!$A$6:$FY$331,EL$4,FALSE)</f>
        <v>0</v>
      </c>
      <c r="EM187" s="104">
        <f>VLOOKUP($B187,'Part 3 NNDR3'!$A$6:$FY$331,EM$4,FALSE)</f>
        <v>-5956</v>
      </c>
      <c r="EN187" s="104">
        <f>VLOOKUP($B187,'Part 3 NNDR3'!$A$6:$FY$331,EN$4,FALSE)</f>
        <v>0</v>
      </c>
      <c r="EO187" s="104">
        <f>VLOOKUP($B187,'Part 3 NNDR3'!$A$6:$FY$331,EO$4,FALSE)</f>
        <v>-5956</v>
      </c>
      <c r="EP187" s="104">
        <f>VLOOKUP($B187,'Part 3 NNDR3'!$A$6:$FY$331,EP$4,FALSE)</f>
        <v>-765950</v>
      </c>
      <c r="EQ187" s="104">
        <f>VLOOKUP($B187,'Part 3 NNDR3'!$A$6:$FY$331,EQ$4,FALSE)</f>
        <v>0</v>
      </c>
      <c r="ER187" s="104">
        <f>VLOOKUP($B187,'Part 3 NNDR3'!$A$6:$FY$331,ER$4,FALSE)</f>
        <v>-765950</v>
      </c>
      <c r="ES187" s="104">
        <f>VLOOKUP($B187,'Part 3 NNDR3'!$A$6:$FY$331,ES$4,FALSE)</f>
        <v>0</v>
      </c>
      <c r="ET187" s="104">
        <f>VLOOKUP($B187,'Part 3 NNDR3'!$A$6:$FY$331,ET$4,FALSE)</f>
        <v>0</v>
      </c>
      <c r="EU187" s="104">
        <f>VLOOKUP($B187,'Part 3 NNDR3'!$A$6:$FY$331,EU$4,FALSE)</f>
        <v>0</v>
      </c>
      <c r="EV187" s="104">
        <f>VLOOKUP($B187,'Part 3 NNDR3'!$A$6:$FY$331,EV$4,FALSE)</f>
        <v>0</v>
      </c>
      <c r="EW187" s="104">
        <f>VLOOKUP($B187,'Part 3 NNDR3'!$A$6:$FY$331,EW$4,FALSE)</f>
        <v>0</v>
      </c>
      <c r="EX187" s="104">
        <f>VLOOKUP($B187,'Part 3 NNDR3'!$A$6:$FY$331,EX$4,FALSE)</f>
        <v>0</v>
      </c>
      <c r="EY187" s="104">
        <f>VLOOKUP($B187,'Part 3 NNDR3'!$A$6:$FY$331,EY$4,FALSE)</f>
        <v>0</v>
      </c>
      <c r="EZ187" s="104">
        <f>VLOOKUP($B187,'Part 3 NNDR3'!$A$6:$FY$331,EZ$4,FALSE)</f>
        <v>0</v>
      </c>
      <c r="FA187" s="104">
        <f>VLOOKUP($B187,'Part 3 NNDR3'!$A$6:$FY$331,FA$4,FALSE)</f>
        <v>0</v>
      </c>
      <c r="FB187" s="104">
        <f>VLOOKUP($B187,'Part 3 NNDR3'!$A$6:$FY$331,FB$4,FALSE)</f>
        <v>44500839</v>
      </c>
      <c r="FC187" s="104">
        <f>VLOOKUP($B187,'Part 3 NNDR3'!$A$6:$FY$331,FC$4,FALSE)</f>
        <v>0</v>
      </c>
      <c r="FD187" s="104">
        <f>VLOOKUP($B187,'Part 3 NNDR3'!$A$6:$FY$331,FD$4,FALSE)</f>
        <v>44500839</v>
      </c>
      <c r="FE187" s="104">
        <f>VLOOKUP($B187,'Part 3 NNDR3'!$A$6:$FY$331,FE$4,FALSE)</f>
        <v>570162</v>
      </c>
      <c r="FF187" s="104">
        <f>VLOOKUP($B187,'Part 3 NNDR3'!$A$6:$FY$331,FF$4,FALSE)</f>
        <v>0</v>
      </c>
      <c r="FG187" s="104">
        <f>VLOOKUP($B187,'Part 3 NNDR3'!$A$6:$FY$331,FG$4,FALSE)</f>
        <v>570162</v>
      </c>
      <c r="FH187" s="104">
        <f>VLOOKUP($B187,'Part 3 NNDR3'!$A$6:$FY$331,FH$4,FALSE)</f>
        <v>-4675735</v>
      </c>
      <c r="FI187" s="104">
        <f>VLOOKUP($B187,'Part 3 NNDR3'!$A$6:$FY$331,FI$4,FALSE)</f>
        <v>0</v>
      </c>
      <c r="FJ187" s="104">
        <f>VLOOKUP($B187,'Part 3 NNDR3'!$A$6:$FY$331,FJ$4,FALSE)</f>
        <v>-4675735</v>
      </c>
      <c r="FK187" s="104">
        <f>VLOOKUP($B187,'Part 3 NNDR3'!$A$6:$FY$331,FK$4,FALSE)</f>
        <v>-1613041</v>
      </c>
      <c r="FL187" s="104">
        <f>VLOOKUP($B187,'Part 3 NNDR3'!$A$6:$FY$331,FL$4,FALSE)</f>
        <v>0</v>
      </c>
      <c r="FM187" s="104">
        <f>VLOOKUP($B187,'Part 3 NNDR3'!$A$6:$FY$331,FM$4,FALSE)</f>
        <v>-1613041</v>
      </c>
      <c r="FN187" s="104">
        <f>VLOOKUP($B187,'Part 3 NNDR3'!$A$6:$FY$331,FN$4,FALSE)</f>
        <v>-303255</v>
      </c>
      <c r="FO187" s="104">
        <f>VLOOKUP($B187,'Part 3 NNDR3'!$A$6:$FY$331,FO$4,FALSE)</f>
        <v>0</v>
      </c>
      <c r="FP187" s="104">
        <f>VLOOKUP($B187,'Part 3 NNDR3'!$A$6:$FY$331,FP$4,FALSE)</f>
        <v>-303255</v>
      </c>
      <c r="FQ187" s="104">
        <f>VLOOKUP($B187,'Part 3 NNDR3'!$A$6:$FY$331,FQ$4,FALSE)</f>
        <v>-765950</v>
      </c>
      <c r="FR187" s="104">
        <f>VLOOKUP($B187,'Part 3 NNDR3'!$A$6:$FY$331,FR$4,FALSE)</f>
        <v>0</v>
      </c>
      <c r="FS187" s="104">
        <f>VLOOKUP($B187,'Part 3 NNDR3'!$A$6:$FY$331,FS$4,FALSE)</f>
        <v>-765950</v>
      </c>
      <c r="FT187" s="104">
        <f>VLOOKUP($B187,'Part 3 NNDR3'!$A$6:$FY$331,FT$4,FALSE)</f>
        <v>0</v>
      </c>
      <c r="FU187" s="104">
        <f>VLOOKUP($B187,'Part 3 NNDR3'!$A$6:$FY$331,FU$4,FALSE)</f>
        <v>0</v>
      </c>
      <c r="FV187" s="104">
        <f>VLOOKUP($B187,'Part 3 NNDR3'!$A$6:$FY$331,FV$4,FALSE)</f>
        <v>0</v>
      </c>
      <c r="FW187" s="104">
        <f>VLOOKUP($B187,'Part 3 NNDR3'!$A$6:$FY$331,FW$4,FALSE)</f>
        <v>-6787819</v>
      </c>
      <c r="FX187" s="104">
        <f>VLOOKUP($B187,'Part 3 NNDR3'!$A$6:$FY$331,FX$4,FALSE)</f>
        <v>0</v>
      </c>
      <c r="FY187" s="104">
        <f>VLOOKUP($B187,'Part 3 NNDR3'!$A$6:$FY$331,FY$4,FALSE)</f>
        <v>-6787819</v>
      </c>
      <c r="FZ187" s="104">
        <f>VLOOKUP($B187,'Part 3 NNDR3'!$A$6:$FY$331,FZ$4,FALSE)</f>
        <v>37713020</v>
      </c>
      <c r="GA187" s="104">
        <f>VLOOKUP($B187,'Part 3 NNDR3'!$A$6:$FY$331,GA$4,FALSE)</f>
        <v>0</v>
      </c>
      <c r="GB187" s="104">
        <f>VLOOKUP($B187,'Part 3 NNDR3'!$A$6:$FY$331,GB$4,FALSE)</f>
        <v>37713020</v>
      </c>
      <c r="GC187" s="105" t="str">
        <f>VLOOKUP($B187,'Data (Updated)'!$C$4:$E$329,2,FALSE)</f>
        <v>E1920</v>
      </c>
      <c r="GD187" s="106" t="str">
        <f>VLOOKUP($B187,'Data (Updated)'!$C$4:$E$329,3,FALSE)</f>
        <v>NA</v>
      </c>
    </row>
    <row r="188" spans="1:186" ht="12.75" x14ac:dyDescent="0.2">
      <c r="A188" s="75">
        <v>183</v>
      </c>
      <c r="B188" s="100" t="s">
        <v>471</v>
      </c>
      <c r="C188" s="101" t="s">
        <v>941</v>
      </c>
      <c r="D188" s="102" t="s">
        <v>944</v>
      </c>
      <c r="E188" s="103" t="s">
        <v>470</v>
      </c>
      <c r="F188" s="104">
        <f>VLOOKUP($B188,'Part 3 NNDR3'!$A$6:$FY$331,F$4,FALSE)</f>
        <v>0</v>
      </c>
      <c r="G188" s="104">
        <f>VLOOKUP($B188,'Part 3 NNDR3'!$A$6:$FY$331,G$4,FALSE)</f>
        <v>0</v>
      </c>
      <c r="H188" s="104">
        <f>VLOOKUP($B188,'Part 3 NNDR3'!$A$6:$FY$331,H$4,FALSE)</f>
        <v>0</v>
      </c>
      <c r="I188" s="104">
        <f>VLOOKUP($B188,'Part 3 NNDR3'!$A$6:$FY$331,I$4,FALSE)</f>
        <v>-10217</v>
      </c>
      <c r="J188" s="104">
        <f>VLOOKUP($B188,'Part 3 NNDR3'!$A$6:$FY$331,J$4,FALSE)</f>
        <v>0</v>
      </c>
      <c r="K188" s="104">
        <f>VLOOKUP($B188,'Part 3 NNDR3'!$A$6:$FY$331,K$4,FALSE)</f>
        <v>-10217</v>
      </c>
      <c r="L188" s="104">
        <f>VLOOKUP($B188,'Part 3 NNDR3'!$A$6:$FY$331,L$4,FALSE)</f>
        <v>0</v>
      </c>
      <c r="M188" s="104">
        <f>VLOOKUP($B188,'Part 3 NNDR3'!$A$6:$FY$331,M$4,FALSE)</f>
        <v>0</v>
      </c>
      <c r="N188" s="104">
        <f>VLOOKUP($B188,'Part 3 NNDR3'!$A$6:$FY$331,N$4,FALSE)</f>
        <v>0</v>
      </c>
      <c r="O188" s="104">
        <f>VLOOKUP($B188,'Part 3 NNDR3'!$A$6:$FY$331,O$4,FALSE)</f>
        <v>6070</v>
      </c>
      <c r="P188" s="104">
        <f>VLOOKUP($B188,'Part 3 NNDR3'!$A$6:$FY$331,P$4,FALSE)</f>
        <v>0</v>
      </c>
      <c r="Q188" s="104">
        <f>VLOOKUP($B188,'Part 3 NNDR3'!$A$6:$FY$331,Q$4,FALSE)</f>
        <v>6070</v>
      </c>
      <c r="R188" s="104">
        <f>VLOOKUP($B188,'Part 3 NNDR3'!$A$6:$FY$331,R$4,FALSE)</f>
        <v>-4147</v>
      </c>
      <c r="S188" s="104">
        <f>VLOOKUP($B188,'Part 3 NNDR3'!$A$6:$FY$331,S$4,FALSE)</f>
        <v>0</v>
      </c>
      <c r="T188" s="104">
        <f>VLOOKUP($B188,'Part 3 NNDR3'!$A$6:$FY$331,T$4,FALSE)</f>
        <v>-4147</v>
      </c>
      <c r="U188" s="104">
        <f>VLOOKUP($B188,'Part 3 NNDR3'!$A$6:$FY$331,U$4,FALSE)</f>
        <v>-2359901</v>
      </c>
      <c r="V188" s="104">
        <f>VLOOKUP($B188,'Part 3 NNDR3'!$A$6:$FY$331,V$4,FALSE)</f>
        <v>0</v>
      </c>
      <c r="W188" s="104">
        <f>VLOOKUP($B188,'Part 3 NNDR3'!$A$6:$FY$331,W$4,FALSE)</f>
        <v>-2359901</v>
      </c>
      <c r="X188" s="104">
        <f>VLOOKUP($B188,'Part 3 NNDR3'!$A$6:$FY$331,X$4,FALSE)</f>
        <v>-11150</v>
      </c>
      <c r="Y188" s="104">
        <f>VLOOKUP($B188,'Part 3 NNDR3'!$A$6:$FY$331,Y$4,FALSE)</f>
        <v>0</v>
      </c>
      <c r="Z188" s="104">
        <f>VLOOKUP($B188,'Part 3 NNDR3'!$A$6:$FY$331,Z$4,FALSE)</f>
        <v>-11150</v>
      </c>
      <c r="AA188" s="104">
        <f>VLOOKUP($B188,'Part 3 NNDR3'!$A$6:$FY$331,AA$4,FALSE)</f>
        <v>-73334</v>
      </c>
      <c r="AB188" s="104">
        <f>VLOOKUP($B188,'Part 3 NNDR3'!$A$6:$FY$331,AB$4,FALSE)</f>
        <v>0</v>
      </c>
      <c r="AC188" s="104">
        <f>VLOOKUP($B188,'Part 3 NNDR3'!$A$6:$FY$331,AC$4,FALSE)</f>
        <v>-73334</v>
      </c>
      <c r="AD188" s="104">
        <f>VLOOKUP($B188,'Part 3 NNDR3'!$A$6:$FY$331,AD$4,FALSE)</f>
        <v>444</v>
      </c>
      <c r="AE188" s="104">
        <f>VLOOKUP($B188,'Part 3 NNDR3'!$A$6:$FY$331,AE$4,FALSE)</f>
        <v>0</v>
      </c>
      <c r="AF188" s="104">
        <f>VLOOKUP($B188,'Part 3 NNDR3'!$A$6:$FY$331,AF$4,FALSE)</f>
        <v>444</v>
      </c>
      <c r="AG188" s="104">
        <f>VLOOKUP($B188,'Part 3 NNDR3'!$A$6:$FY$331,AG$4,FALSE)</f>
        <v>0</v>
      </c>
      <c r="AH188" s="104">
        <f>VLOOKUP($B188,'Part 3 NNDR3'!$A$6:$FY$331,AH$4,FALSE)</f>
        <v>0</v>
      </c>
      <c r="AI188" s="104">
        <f>VLOOKUP($B188,'Part 3 NNDR3'!$A$6:$FY$331,AI$4,FALSE)</f>
        <v>0</v>
      </c>
      <c r="AJ188" s="104">
        <f>VLOOKUP($B188,'Part 3 NNDR3'!$A$6:$FY$331,AJ$4,FALSE)</f>
        <v>653227</v>
      </c>
      <c r="AK188" s="104">
        <f>VLOOKUP($B188,'Part 3 NNDR3'!$A$6:$FY$331,AK$4,FALSE)</f>
        <v>0</v>
      </c>
      <c r="AL188" s="104">
        <f>VLOOKUP($B188,'Part 3 NNDR3'!$A$6:$FY$331,AL$4,FALSE)</f>
        <v>653227</v>
      </c>
      <c r="AM188" s="104">
        <f>VLOOKUP($B188,'Part 3 NNDR3'!$A$6:$FY$331,AM$4,FALSE)</f>
        <v>-11053</v>
      </c>
      <c r="AN188" s="104">
        <f>VLOOKUP($B188,'Part 3 NNDR3'!$A$6:$FY$331,AN$4,FALSE)</f>
        <v>0</v>
      </c>
      <c r="AO188" s="104">
        <f>VLOOKUP($B188,'Part 3 NNDR3'!$A$6:$FY$331,AO$4,FALSE)</f>
        <v>-11053</v>
      </c>
      <c r="AP188" s="104">
        <f>VLOOKUP($B188,'Part 3 NNDR3'!$A$6:$FY$331,AP$4,FALSE)</f>
        <v>-1677755</v>
      </c>
      <c r="AQ188" s="104">
        <f>VLOOKUP($B188,'Part 3 NNDR3'!$A$6:$FY$331,AQ$4,FALSE)</f>
        <v>0</v>
      </c>
      <c r="AR188" s="104">
        <f>VLOOKUP($B188,'Part 3 NNDR3'!$A$6:$FY$331,AR$4,FALSE)</f>
        <v>-1677755</v>
      </c>
      <c r="AS188" s="104">
        <f>VLOOKUP($B188,'Part 3 NNDR3'!$A$6:$FY$331,AS$4,FALSE)</f>
        <v>-6968</v>
      </c>
      <c r="AT188" s="104">
        <f>VLOOKUP($B188,'Part 3 NNDR3'!$A$6:$FY$331,AT$4,FALSE)</f>
        <v>0</v>
      </c>
      <c r="AU188" s="104">
        <f>VLOOKUP($B188,'Part 3 NNDR3'!$A$6:$FY$331,AU$4,FALSE)</f>
        <v>-6968</v>
      </c>
      <c r="AV188" s="104">
        <f>VLOOKUP($B188,'Part 3 NNDR3'!$A$6:$FY$331,AV$4,FALSE)</f>
        <v>-42773</v>
      </c>
      <c r="AW188" s="104">
        <f>VLOOKUP($B188,'Part 3 NNDR3'!$A$6:$FY$331,AW$4,FALSE)</f>
        <v>0</v>
      </c>
      <c r="AX188" s="104">
        <f>VLOOKUP($B188,'Part 3 NNDR3'!$A$6:$FY$331,AX$4,FALSE)</f>
        <v>-42773</v>
      </c>
      <c r="AY188" s="104">
        <f>VLOOKUP($B188,'Part 3 NNDR3'!$A$6:$FY$331,AY$4,FALSE)</f>
        <v>0</v>
      </c>
      <c r="AZ188" s="104">
        <f>VLOOKUP($B188,'Part 3 NNDR3'!$A$6:$FY$331,AZ$4,FALSE)</f>
        <v>0</v>
      </c>
      <c r="BA188" s="104">
        <f>VLOOKUP($B188,'Part 3 NNDR3'!$A$6:$FY$331,BA$4,FALSE)</f>
        <v>0</v>
      </c>
      <c r="BB188" s="104">
        <f>VLOOKUP($B188,'Part 3 NNDR3'!$A$6:$FY$331,BB$4,FALSE)</f>
        <v>-44438</v>
      </c>
      <c r="BC188" s="104">
        <f>VLOOKUP($B188,'Part 3 NNDR3'!$A$6:$FY$331,BC$4,FALSE)</f>
        <v>0</v>
      </c>
      <c r="BD188" s="104">
        <f>VLOOKUP($B188,'Part 3 NNDR3'!$A$6:$FY$331,BD$4,FALSE)</f>
        <v>-44438</v>
      </c>
      <c r="BE188" s="104">
        <f>VLOOKUP($B188,'Part 3 NNDR3'!$A$6:$FY$331,BE$4,FALSE)</f>
        <v>-11125</v>
      </c>
      <c r="BF188" s="104">
        <f>VLOOKUP($B188,'Part 3 NNDR3'!$A$6:$FY$331,BF$4,FALSE)</f>
        <v>0</v>
      </c>
      <c r="BG188" s="104">
        <f>VLOOKUP($B188,'Part 3 NNDR3'!$A$6:$FY$331,BG$4,FALSE)</f>
        <v>-11125</v>
      </c>
      <c r="BH188" s="104">
        <f>VLOOKUP($B188,'Part 3 NNDR3'!$A$6:$FY$331,BH$4,FALSE)</f>
        <v>-3574120</v>
      </c>
      <c r="BI188" s="104">
        <f>VLOOKUP($B188,'Part 3 NNDR3'!$A$6:$FY$331,BI$4,FALSE)</f>
        <v>0</v>
      </c>
      <c r="BJ188" s="104">
        <f>VLOOKUP($B188,'Part 3 NNDR3'!$A$6:$FY$331,BJ$4,FALSE)</f>
        <v>-3574120</v>
      </c>
      <c r="BK188" s="104">
        <f>VLOOKUP($B188,'Part 3 NNDR3'!$A$6:$FY$331,BK$4,FALSE)</f>
        <v>0</v>
      </c>
      <c r="BL188" s="104">
        <f>VLOOKUP($B188,'Part 3 NNDR3'!$A$6:$FY$331,BL$4,FALSE)</f>
        <v>0</v>
      </c>
      <c r="BM188" s="104">
        <f>VLOOKUP($B188,'Part 3 NNDR3'!$A$6:$FY$331,BM$4,FALSE)</f>
        <v>0</v>
      </c>
      <c r="BN188" s="104">
        <f>VLOOKUP($B188,'Part 3 NNDR3'!$A$6:$FY$331,BN$4,FALSE)</f>
        <v>0</v>
      </c>
      <c r="BO188" s="104">
        <f>VLOOKUP($B188,'Part 3 NNDR3'!$A$6:$FY$331,BO$4,FALSE)</f>
        <v>0</v>
      </c>
      <c r="BP188" s="104">
        <f>VLOOKUP($B188,'Part 3 NNDR3'!$A$6:$FY$331,BP$4,FALSE)</f>
        <v>0</v>
      </c>
      <c r="BQ188" s="104">
        <f>VLOOKUP($B188,'Part 3 NNDR3'!$A$6:$FY$331,BQ$4,FALSE)</f>
        <v>-788591</v>
      </c>
      <c r="BR188" s="104">
        <f>VLOOKUP($B188,'Part 3 NNDR3'!$A$6:$FY$331,BR$4,FALSE)</f>
        <v>0</v>
      </c>
      <c r="BS188" s="104">
        <f>VLOOKUP($B188,'Part 3 NNDR3'!$A$6:$FY$331,BS$4,FALSE)</f>
        <v>-788591</v>
      </c>
      <c r="BT188" s="104">
        <f>VLOOKUP($B188,'Part 3 NNDR3'!$A$6:$FY$331,BT$4,FALSE)</f>
        <v>32946</v>
      </c>
      <c r="BU188" s="104">
        <f>VLOOKUP($B188,'Part 3 NNDR3'!$A$6:$FY$331,BU$4,FALSE)</f>
        <v>0</v>
      </c>
      <c r="BV188" s="104">
        <f>VLOOKUP($B188,'Part 3 NNDR3'!$A$6:$FY$331,BV$4,FALSE)</f>
        <v>32946</v>
      </c>
      <c r="BW188" s="104">
        <f>VLOOKUP($B188,'Part 3 NNDR3'!$A$6:$FY$331,BW$4,FALSE)</f>
        <v>-755645</v>
      </c>
      <c r="BX188" s="104">
        <f>VLOOKUP($B188,'Part 3 NNDR3'!$A$6:$FY$331,BX$4,FALSE)</f>
        <v>0</v>
      </c>
      <c r="BY188" s="104">
        <f>VLOOKUP($B188,'Part 3 NNDR3'!$A$6:$FY$331,BY$4,FALSE)</f>
        <v>-755645</v>
      </c>
      <c r="BZ188" s="104">
        <f>VLOOKUP($B188,'Part 3 NNDR3'!$A$6:$FY$331,BZ$4,FALSE)</f>
        <v>-68348</v>
      </c>
      <c r="CA188" s="104">
        <f>VLOOKUP($B188,'Part 3 NNDR3'!$A$6:$FY$331,CA$4,FALSE)</f>
        <v>0</v>
      </c>
      <c r="CB188" s="104">
        <f>VLOOKUP($B188,'Part 3 NNDR3'!$A$6:$FY$331,CB$4,FALSE)</f>
        <v>-68348</v>
      </c>
      <c r="CC188" s="104">
        <f>VLOOKUP($B188,'Part 3 NNDR3'!$A$6:$FY$331,CC$4,FALSE)</f>
        <v>-770</v>
      </c>
      <c r="CD188" s="104">
        <f>VLOOKUP($B188,'Part 3 NNDR3'!$A$6:$FY$331,CD$4,FALSE)</f>
        <v>0</v>
      </c>
      <c r="CE188" s="104">
        <f>VLOOKUP($B188,'Part 3 NNDR3'!$A$6:$FY$331,CE$4,FALSE)</f>
        <v>-770</v>
      </c>
      <c r="CF188" s="104">
        <f>VLOOKUP($B188,'Part 3 NNDR3'!$A$6:$FY$331,CF$4,FALSE)</f>
        <v>-13334</v>
      </c>
      <c r="CG188" s="104">
        <f>VLOOKUP($B188,'Part 3 NNDR3'!$A$6:$FY$331,CG$4,FALSE)</f>
        <v>0</v>
      </c>
      <c r="CH188" s="104">
        <f>VLOOKUP($B188,'Part 3 NNDR3'!$A$6:$FY$331,CH$4,FALSE)</f>
        <v>-13334</v>
      </c>
      <c r="CI188" s="104">
        <f>VLOOKUP($B188,'Part 3 NNDR3'!$A$6:$FY$331,CI$4,FALSE)</f>
        <v>0</v>
      </c>
      <c r="CJ188" s="104">
        <f>VLOOKUP($B188,'Part 3 NNDR3'!$A$6:$FY$331,CJ$4,FALSE)</f>
        <v>0</v>
      </c>
      <c r="CK188" s="104">
        <f>VLOOKUP($B188,'Part 3 NNDR3'!$A$6:$FY$331,CK$4,FALSE)</f>
        <v>0</v>
      </c>
      <c r="CL188" s="104">
        <f>VLOOKUP($B188,'Part 3 NNDR3'!$A$6:$FY$331,CL$4,FALSE)</f>
        <v>0</v>
      </c>
      <c r="CM188" s="104">
        <f>VLOOKUP($B188,'Part 3 NNDR3'!$A$6:$FY$331,CM$4,FALSE)</f>
        <v>0</v>
      </c>
      <c r="CN188" s="104">
        <f>VLOOKUP($B188,'Part 3 NNDR3'!$A$6:$FY$331,CN$4,FALSE)</f>
        <v>0</v>
      </c>
      <c r="CO188" s="104">
        <f>VLOOKUP($B188,'Part 3 NNDR3'!$A$6:$FY$331,CO$4,FALSE)</f>
        <v>0</v>
      </c>
      <c r="CP188" s="104">
        <f>VLOOKUP($B188,'Part 3 NNDR3'!$A$6:$FY$331,CP$4,FALSE)</f>
        <v>0</v>
      </c>
      <c r="CQ188" s="104">
        <f>VLOOKUP($B188,'Part 3 NNDR3'!$A$6:$FY$331,CQ$4,FALSE)</f>
        <v>0</v>
      </c>
      <c r="CR188" s="104">
        <f>VLOOKUP($B188,'Part 3 NNDR3'!$A$6:$FY$331,CR$4,FALSE)</f>
        <v>-7276</v>
      </c>
      <c r="CS188" s="104">
        <f>VLOOKUP($B188,'Part 3 NNDR3'!$A$6:$FY$331,CS$4,FALSE)</f>
        <v>0</v>
      </c>
      <c r="CT188" s="104">
        <f>VLOOKUP($B188,'Part 3 NNDR3'!$A$6:$FY$331,CT$4,FALSE)</f>
        <v>-7276</v>
      </c>
      <c r="CU188" s="104">
        <f>VLOOKUP($B188,'Part 3 NNDR3'!$A$6:$FY$331,CU$4,FALSE)</f>
        <v>0</v>
      </c>
      <c r="CV188" s="104">
        <f>VLOOKUP($B188,'Part 3 NNDR3'!$A$6:$FY$331,CV$4,FALSE)</f>
        <v>0</v>
      </c>
      <c r="CW188" s="104">
        <f>VLOOKUP($B188,'Part 3 NNDR3'!$A$6:$FY$331,CW$4,FALSE)</f>
        <v>0</v>
      </c>
      <c r="CX188" s="104">
        <f>VLOOKUP($B188,'Part 3 NNDR3'!$A$6:$FY$331,CX$4,FALSE)</f>
        <v>0</v>
      </c>
      <c r="CY188" s="104">
        <f>VLOOKUP($B188,'Part 3 NNDR3'!$A$6:$FY$331,CY$4,FALSE)</f>
        <v>0</v>
      </c>
      <c r="CZ188" s="104">
        <f>VLOOKUP($B188,'Part 3 NNDR3'!$A$6:$FY$331,CZ$4,FALSE)</f>
        <v>0</v>
      </c>
      <c r="DA188" s="104">
        <f>VLOOKUP($B188,'Part 3 NNDR3'!$A$6:$FY$331,DA$4,FALSE)</f>
        <v>0</v>
      </c>
      <c r="DB188" s="104">
        <f>VLOOKUP($B188,'Part 3 NNDR3'!$A$6:$FY$331,DB$4,FALSE)</f>
        <v>0</v>
      </c>
      <c r="DC188" s="104">
        <f>VLOOKUP($B188,'Part 3 NNDR3'!$A$6:$FY$331,DC$4,FALSE)</f>
        <v>0</v>
      </c>
      <c r="DD188" s="104">
        <f>VLOOKUP($B188,'Part 3 NNDR3'!$A$6:$FY$331,DD$4,FALSE)</f>
        <v>-58136</v>
      </c>
      <c r="DE188" s="104">
        <f>VLOOKUP($B188,'Part 3 NNDR3'!$A$6:$FY$331,DE$4,FALSE)</f>
        <v>0</v>
      </c>
      <c r="DF188" s="104">
        <f>VLOOKUP($B188,'Part 3 NNDR3'!$A$6:$FY$331,DF$4,FALSE)</f>
        <v>-58136</v>
      </c>
      <c r="DG188" s="104">
        <f>VLOOKUP($B188,'Part 3 NNDR3'!$A$6:$FY$331,DG$4,FALSE)</f>
        <v>0</v>
      </c>
      <c r="DH188" s="104">
        <f>VLOOKUP($B188,'Part 3 NNDR3'!$A$6:$FY$331,DH$4,FALSE)</f>
        <v>0</v>
      </c>
      <c r="DI188" s="104">
        <f>VLOOKUP($B188,'Part 3 NNDR3'!$A$6:$FY$331,DI$4,FALSE)</f>
        <v>0</v>
      </c>
      <c r="DJ188" s="104">
        <f>VLOOKUP($B188,'Part 3 NNDR3'!$A$6:$FY$331,DJ$4,FALSE)</f>
        <v>0</v>
      </c>
      <c r="DK188" s="104">
        <f>VLOOKUP($B188,'Part 3 NNDR3'!$A$6:$FY$331,DK$4,FALSE)</f>
        <v>0</v>
      </c>
      <c r="DL188" s="104">
        <f>VLOOKUP($B188,'Part 3 NNDR3'!$A$6:$FY$331,DL$4,FALSE)</f>
        <v>-147864</v>
      </c>
      <c r="DM188" s="104">
        <f>VLOOKUP($B188,'Part 3 NNDR3'!$A$6:$FY$331,DM$4,FALSE)</f>
        <v>0</v>
      </c>
      <c r="DN188" s="104">
        <f>VLOOKUP($B188,'Part 3 NNDR3'!$A$6:$FY$331,DN$4,FALSE)</f>
        <v>-147864</v>
      </c>
      <c r="DO188" s="104">
        <f>VLOOKUP($B188,'Part 3 NNDR3'!$A$6:$FY$331,DO$4,FALSE)</f>
        <v>-23420</v>
      </c>
      <c r="DP188" s="104">
        <f>VLOOKUP($B188,'Part 3 NNDR3'!$A$6:$FY$331,DP$4,FALSE)</f>
        <v>0</v>
      </c>
      <c r="DQ188" s="104">
        <f>VLOOKUP($B188,'Part 3 NNDR3'!$A$6:$FY$331,DQ$4,FALSE)</f>
        <v>-23420</v>
      </c>
      <c r="DR188" s="104">
        <f>VLOOKUP($B188,'Part 3 NNDR3'!$A$6:$FY$331,DR$4,FALSE)</f>
        <v>2429</v>
      </c>
      <c r="DS188" s="104">
        <f>VLOOKUP($B188,'Part 3 NNDR3'!$A$6:$FY$331,DS$4,FALSE)</f>
        <v>0</v>
      </c>
      <c r="DT188" s="104">
        <f>VLOOKUP($B188,'Part 3 NNDR3'!$A$6:$FY$331,DT$4,FALSE)</f>
        <v>2429</v>
      </c>
      <c r="DU188" s="104">
        <f>VLOOKUP($B188,'Part 3 NNDR3'!$A$6:$FY$331,DU$4,FALSE)</f>
        <v>-16120</v>
      </c>
      <c r="DV188" s="104">
        <f>VLOOKUP($B188,'Part 3 NNDR3'!$A$6:$FY$331,DV$4,FALSE)</f>
        <v>0</v>
      </c>
      <c r="DW188" s="104">
        <f>VLOOKUP($B188,'Part 3 NNDR3'!$A$6:$FY$331,DW$4,FALSE)</f>
        <v>-16120</v>
      </c>
      <c r="DX188" s="104">
        <f>VLOOKUP($B188,'Part 3 NNDR3'!$A$6:$FY$331,DX$4,FALSE)</f>
        <v>0</v>
      </c>
      <c r="DY188" s="104">
        <f>VLOOKUP($B188,'Part 3 NNDR3'!$A$6:$FY$331,DY$4,FALSE)</f>
        <v>0</v>
      </c>
      <c r="DZ188" s="104">
        <f>VLOOKUP($B188,'Part 3 NNDR3'!$A$6:$FY$331,DZ$4,FALSE)</f>
        <v>0</v>
      </c>
      <c r="EA188" s="104">
        <f>VLOOKUP($B188,'Part 3 NNDR3'!$A$6:$FY$331,EA$4,FALSE)</f>
        <v>-312193</v>
      </c>
      <c r="EB188" s="104">
        <f>VLOOKUP($B188,'Part 3 NNDR3'!$A$6:$FY$331,EB$4,FALSE)</f>
        <v>0</v>
      </c>
      <c r="EC188" s="104">
        <f>VLOOKUP($B188,'Part 3 NNDR3'!$A$6:$FY$331,EC$4,FALSE)</f>
        <v>-312193</v>
      </c>
      <c r="ED188" s="104">
        <f>VLOOKUP($B188,'Part 3 NNDR3'!$A$6:$FY$331,ED$4,FALSE)</f>
        <v>-25696</v>
      </c>
      <c r="EE188" s="104">
        <f>VLOOKUP($B188,'Part 3 NNDR3'!$A$6:$FY$331,EE$4,FALSE)</f>
        <v>0</v>
      </c>
      <c r="EF188" s="104">
        <f>VLOOKUP($B188,'Part 3 NNDR3'!$A$6:$FY$331,EF$4,FALSE)</f>
        <v>-25696</v>
      </c>
      <c r="EG188" s="104">
        <f>VLOOKUP($B188,'Part 3 NNDR3'!$A$6:$FY$331,EG$4,FALSE)</f>
        <v>0</v>
      </c>
      <c r="EH188" s="104">
        <f>VLOOKUP($B188,'Part 3 NNDR3'!$A$6:$FY$331,EH$4,FALSE)</f>
        <v>0</v>
      </c>
      <c r="EI188" s="104">
        <f>VLOOKUP($B188,'Part 3 NNDR3'!$A$6:$FY$331,EI$4,FALSE)</f>
        <v>0</v>
      </c>
      <c r="EJ188" s="104">
        <f>VLOOKUP($B188,'Part 3 NNDR3'!$A$6:$FY$331,EJ$4,FALSE)</f>
        <v>0</v>
      </c>
      <c r="EK188" s="104">
        <f>VLOOKUP($B188,'Part 3 NNDR3'!$A$6:$FY$331,EK$4,FALSE)</f>
        <v>0</v>
      </c>
      <c r="EL188" s="104">
        <f>VLOOKUP($B188,'Part 3 NNDR3'!$A$6:$FY$331,EL$4,FALSE)</f>
        <v>0</v>
      </c>
      <c r="EM188" s="104">
        <f>VLOOKUP($B188,'Part 3 NNDR3'!$A$6:$FY$331,EM$4,FALSE)</f>
        <v>0</v>
      </c>
      <c r="EN188" s="104">
        <f>VLOOKUP($B188,'Part 3 NNDR3'!$A$6:$FY$331,EN$4,FALSE)</f>
        <v>0</v>
      </c>
      <c r="EO188" s="104">
        <f>VLOOKUP($B188,'Part 3 NNDR3'!$A$6:$FY$331,EO$4,FALSE)</f>
        <v>0</v>
      </c>
      <c r="EP188" s="104">
        <f>VLOOKUP($B188,'Part 3 NNDR3'!$A$6:$FY$331,EP$4,FALSE)</f>
        <v>-375000</v>
      </c>
      <c r="EQ188" s="104">
        <f>VLOOKUP($B188,'Part 3 NNDR3'!$A$6:$FY$331,EQ$4,FALSE)</f>
        <v>0</v>
      </c>
      <c r="ER188" s="104">
        <f>VLOOKUP($B188,'Part 3 NNDR3'!$A$6:$FY$331,ER$4,FALSE)</f>
        <v>-375000</v>
      </c>
      <c r="ES188" s="104">
        <f>VLOOKUP($B188,'Part 3 NNDR3'!$A$6:$FY$331,ES$4,FALSE)</f>
        <v>0</v>
      </c>
      <c r="ET188" s="104">
        <f>VLOOKUP($B188,'Part 3 NNDR3'!$A$6:$FY$331,ET$4,FALSE)</f>
        <v>0</v>
      </c>
      <c r="EU188" s="104">
        <f>VLOOKUP($B188,'Part 3 NNDR3'!$A$6:$FY$331,EU$4,FALSE)</f>
        <v>0</v>
      </c>
      <c r="EV188" s="104">
        <f>VLOOKUP($B188,'Part 3 NNDR3'!$A$6:$FY$331,EV$4,FALSE)</f>
        <v>0</v>
      </c>
      <c r="EW188" s="104">
        <f>VLOOKUP($B188,'Part 3 NNDR3'!$A$6:$FY$331,EW$4,FALSE)</f>
        <v>0</v>
      </c>
      <c r="EX188" s="104">
        <f>VLOOKUP($B188,'Part 3 NNDR3'!$A$6:$FY$331,EX$4,FALSE)</f>
        <v>0</v>
      </c>
      <c r="EY188" s="104">
        <f>VLOOKUP($B188,'Part 3 NNDR3'!$A$6:$FY$331,EY$4,FALSE)</f>
        <v>0</v>
      </c>
      <c r="EZ188" s="104">
        <f>VLOOKUP($B188,'Part 3 NNDR3'!$A$6:$FY$331,EZ$4,FALSE)</f>
        <v>0</v>
      </c>
      <c r="FA188" s="104">
        <f>VLOOKUP($B188,'Part 3 NNDR3'!$A$6:$FY$331,FA$4,FALSE)</f>
        <v>0</v>
      </c>
      <c r="FB188" s="104">
        <f>VLOOKUP($B188,'Part 3 NNDR3'!$A$6:$FY$331,FB$4,FALSE)</f>
        <v>29096563</v>
      </c>
      <c r="FC188" s="104">
        <f>VLOOKUP($B188,'Part 3 NNDR3'!$A$6:$FY$331,FC$4,FALSE)</f>
        <v>0</v>
      </c>
      <c r="FD188" s="104">
        <f>VLOOKUP($B188,'Part 3 NNDR3'!$A$6:$FY$331,FD$4,FALSE)</f>
        <v>29096563</v>
      </c>
      <c r="FE188" s="104">
        <f>VLOOKUP($B188,'Part 3 NNDR3'!$A$6:$FY$331,FE$4,FALSE)</f>
        <v>-4147</v>
      </c>
      <c r="FF188" s="104">
        <f>VLOOKUP($B188,'Part 3 NNDR3'!$A$6:$FY$331,FF$4,FALSE)</f>
        <v>0</v>
      </c>
      <c r="FG188" s="104">
        <f>VLOOKUP($B188,'Part 3 NNDR3'!$A$6:$FY$331,FG$4,FALSE)</f>
        <v>-4147</v>
      </c>
      <c r="FH188" s="104">
        <f>VLOOKUP($B188,'Part 3 NNDR3'!$A$6:$FY$331,FH$4,FALSE)</f>
        <v>-3574120</v>
      </c>
      <c r="FI188" s="104">
        <f>VLOOKUP($B188,'Part 3 NNDR3'!$A$6:$FY$331,FI$4,FALSE)</f>
        <v>0</v>
      </c>
      <c r="FJ188" s="104">
        <f>VLOOKUP($B188,'Part 3 NNDR3'!$A$6:$FY$331,FJ$4,FALSE)</f>
        <v>-3574120</v>
      </c>
      <c r="FK188" s="104">
        <f>VLOOKUP($B188,'Part 3 NNDR3'!$A$6:$FY$331,FK$4,FALSE)</f>
        <v>-755645</v>
      </c>
      <c r="FL188" s="104">
        <f>VLOOKUP($B188,'Part 3 NNDR3'!$A$6:$FY$331,FL$4,FALSE)</f>
        <v>0</v>
      </c>
      <c r="FM188" s="104">
        <f>VLOOKUP($B188,'Part 3 NNDR3'!$A$6:$FY$331,FM$4,FALSE)</f>
        <v>-755645</v>
      </c>
      <c r="FN188" s="104">
        <f>VLOOKUP($B188,'Part 3 NNDR3'!$A$6:$FY$331,FN$4,FALSE)</f>
        <v>-147864</v>
      </c>
      <c r="FO188" s="104">
        <f>VLOOKUP($B188,'Part 3 NNDR3'!$A$6:$FY$331,FO$4,FALSE)</f>
        <v>0</v>
      </c>
      <c r="FP188" s="104">
        <f>VLOOKUP($B188,'Part 3 NNDR3'!$A$6:$FY$331,FP$4,FALSE)</f>
        <v>-147864</v>
      </c>
      <c r="FQ188" s="104">
        <f>VLOOKUP($B188,'Part 3 NNDR3'!$A$6:$FY$331,FQ$4,FALSE)</f>
        <v>-375000</v>
      </c>
      <c r="FR188" s="104">
        <f>VLOOKUP($B188,'Part 3 NNDR3'!$A$6:$FY$331,FR$4,FALSE)</f>
        <v>0</v>
      </c>
      <c r="FS188" s="104">
        <f>VLOOKUP($B188,'Part 3 NNDR3'!$A$6:$FY$331,FS$4,FALSE)</f>
        <v>-375000</v>
      </c>
      <c r="FT188" s="104">
        <f>VLOOKUP($B188,'Part 3 NNDR3'!$A$6:$FY$331,FT$4,FALSE)</f>
        <v>0</v>
      </c>
      <c r="FU188" s="104">
        <f>VLOOKUP($B188,'Part 3 NNDR3'!$A$6:$FY$331,FU$4,FALSE)</f>
        <v>0</v>
      </c>
      <c r="FV188" s="104">
        <f>VLOOKUP($B188,'Part 3 NNDR3'!$A$6:$FY$331,FV$4,FALSE)</f>
        <v>0</v>
      </c>
      <c r="FW188" s="104">
        <f>VLOOKUP($B188,'Part 3 NNDR3'!$A$6:$FY$331,FW$4,FALSE)</f>
        <v>-4856776</v>
      </c>
      <c r="FX188" s="104">
        <f>VLOOKUP($B188,'Part 3 NNDR3'!$A$6:$FY$331,FX$4,FALSE)</f>
        <v>0</v>
      </c>
      <c r="FY188" s="104">
        <f>VLOOKUP($B188,'Part 3 NNDR3'!$A$6:$FY$331,FY$4,FALSE)</f>
        <v>-4856776</v>
      </c>
      <c r="FZ188" s="104">
        <f>VLOOKUP($B188,'Part 3 NNDR3'!$A$6:$FY$331,FZ$4,FALSE)</f>
        <v>24239787</v>
      </c>
      <c r="GA188" s="104">
        <f>VLOOKUP($B188,'Part 3 NNDR3'!$A$6:$FY$331,GA$4,FALSE)</f>
        <v>0</v>
      </c>
      <c r="GB188" s="104">
        <f>VLOOKUP($B188,'Part 3 NNDR3'!$A$6:$FY$331,GB$4,FALSE)</f>
        <v>24239787</v>
      </c>
      <c r="GC188" s="105" t="str">
        <f>VLOOKUP($B188,'Data (Updated)'!$C$4:$E$329,2,FALSE)</f>
        <v>E2520</v>
      </c>
      <c r="GD188" s="106" t="str">
        <f>VLOOKUP($B188,'Data (Updated)'!$C$4:$E$329,3,FALSE)</f>
        <v>NA</v>
      </c>
    </row>
    <row r="189" spans="1:186" ht="12.75" x14ac:dyDescent="0.2">
      <c r="A189" s="75">
        <v>184</v>
      </c>
      <c r="B189" s="100" t="s">
        <v>473</v>
      </c>
      <c r="C189" s="101" t="s">
        <v>951</v>
      </c>
      <c r="D189" s="102" t="s">
        <v>950</v>
      </c>
      <c r="E189" s="103" t="s">
        <v>983</v>
      </c>
      <c r="F189" s="104">
        <f>VLOOKUP($B189,'Part 3 NNDR3'!$A$6:$FY$331,F$4,FALSE)</f>
        <v>0</v>
      </c>
      <c r="G189" s="104">
        <f>VLOOKUP($B189,'Part 3 NNDR3'!$A$6:$FY$331,G$4,FALSE)</f>
        <v>0</v>
      </c>
      <c r="H189" s="104">
        <f>VLOOKUP($B189,'Part 3 NNDR3'!$A$6:$FY$331,H$4,FALSE)</f>
        <v>0</v>
      </c>
      <c r="I189" s="104">
        <f>VLOOKUP($B189,'Part 3 NNDR3'!$A$6:$FY$331,I$4,FALSE)</f>
        <v>1147061</v>
      </c>
      <c r="J189" s="104">
        <f>VLOOKUP($B189,'Part 3 NNDR3'!$A$6:$FY$331,J$4,FALSE)</f>
        <v>0</v>
      </c>
      <c r="K189" s="104">
        <f>VLOOKUP($B189,'Part 3 NNDR3'!$A$6:$FY$331,K$4,FALSE)</f>
        <v>1147061</v>
      </c>
      <c r="L189" s="104">
        <f>VLOOKUP($B189,'Part 3 NNDR3'!$A$6:$FY$331,L$4,FALSE)</f>
        <v>0</v>
      </c>
      <c r="M189" s="104">
        <f>VLOOKUP($B189,'Part 3 NNDR3'!$A$6:$FY$331,M$4,FALSE)</f>
        <v>0</v>
      </c>
      <c r="N189" s="104">
        <f>VLOOKUP($B189,'Part 3 NNDR3'!$A$6:$FY$331,N$4,FALSE)</f>
        <v>0</v>
      </c>
      <c r="O189" s="104">
        <f>VLOOKUP($B189,'Part 3 NNDR3'!$A$6:$FY$331,O$4,FALSE)</f>
        <v>107639</v>
      </c>
      <c r="P189" s="104">
        <f>VLOOKUP($B189,'Part 3 NNDR3'!$A$6:$FY$331,P$4,FALSE)</f>
        <v>0</v>
      </c>
      <c r="Q189" s="104">
        <f>VLOOKUP($B189,'Part 3 NNDR3'!$A$6:$FY$331,Q$4,FALSE)</f>
        <v>107639</v>
      </c>
      <c r="R189" s="104">
        <f>VLOOKUP($B189,'Part 3 NNDR3'!$A$6:$FY$331,R$4,FALSE)</f>
        <v>1254700</v>
      </c>
      <c r="S189" s="104">
        <f>VLOOKUP($B189,'Part 3 NNDR3'!$A$6:$FY$331,S$4,FALSE)</f>
        <v>0</v>
      </c>
      <c r="T189" s="104">
        <f>VLOOKUP($B189,'Part 3 NNDR3'!$A$6:$FY$331,T$4,FALSE)</f>
        <v>1254700</v>
      </c>
      <c r="U189" s="104">
        <f>VLOOKUP($B189,'Part 3 NNDR3'!$A$6:$FY$331,U$4,FALSE)</f>
        <v>-3583623</v>
      </c>
      <c r="V189" s="104">
        <f>VLOOKUP($B189,'Part 3 NNDR3'!$A$6:$FY$331,V$4,FALSE)</f>
        <v>0</v>
      </c>
      <c r="W189" s="104">
        <f>VLOOKUP($B189,'Part 3 NNDR3'!$A$6:$FY$331,W$4,FALSE)</f>
        <v>-3583623</v>
      </c>
      <c r="X189" s="104">
        <f>VLOOKUP($B189,'Part 3 NNDR3'!$A$6:$FY$331,X$4,FALSE)</f>
        <v>-29472</v>
      </c>
      <c r="Y189" s="104">
        <f>VLOOKUP($B189,'Part 3 NNDR3'!$A$6:$FY$331,Y$4,FALSE)</f>
        <v>0</v>
      </c>
      <c r="Z189" s="104">
        <f>VLOOKUP($B189,'Part 3 NNDR3'!$A$6:$FY$331,Z$4,FALSE)</f>
        <v>-29472</v>
      </c>
      <c r="AA189" s="104">
        <f>VLOOKUP($B189,'Part 3 NNDR3'!$A$6:$FY$331,AA$4,FALSE)</f>
        <v>-124680</v>
      </c>
      <c r="AB189" s="104">
        <f>VLOOKUP($B189,'Part 3 NNDR3'!$A$6:$FY$331,AB$4,FALSE)</f>
        <v>0</v>
      </c>
      <c r="AC189" s="104">
        <f>VLOOKUP($B189,'Part 3 NNDR3'!$A$6:$FY$331,AC$4,FALSE)</f>
        <v>-124680</v>
      </c>
      <c r="AD189" s="104">
        <f>VLOOKUP($B189,'Part 3 NNDR3'!$A$6:$FY$331,AD$4,FALSE)</f>
        <v>-45561</v>
      </c>
      <c r="AE189" s="104">
        <f>VLOOKUP($B189,'Part 3 NNDR3'!$A$6:$FY$331,AE$4,FALSE)</f>
        <v>0</v>
      </c>
      <c r="AF189" s="104">
        <f>VLOOKUP($B189,'Part 3 NNDR3'!$A$6:$FY$331,AF$4,FALSE)</f>
        <v>-45561</v>
      </c>
      <c r="AG189" s="104">
        <f>VLOOKUP($B189,'Part 3 NNDR3'!$A$6:$FY$331,AG$4,FALSE)</f>
        <v>-7171</v>
      </c>
      <c r="AH189" s="104">
        <f>VLOOKUP($B189,'Part 3 NNDR3'!$A$6:$FY$331,AH$4,FALSE)</f>
        <v>0</v>
      </c>
      <c r="AI189" s="104">
        <f>VLOOKUP($B189,'Part 3 NNDR3'!$A$6:$FY$331,AI$4,FALSE)</f>
        <v>-7171</v>
      </c>
      <c r="AJ189" s="104">
        <f>VLOOKUP($B189,'Part 3 NNDR3'!$A$6:$FY$331,AJ$4,FALSE)</f>
        <v>2480432</v>
      </c>
      <c r="AK189" s="104">
        <f>VLOOKUP($B189,'Part 3 NNDR3'!$A$6:$FY$331,AK$4,FALSE)</f>
        <v>0</v>
      </c>
      <c r="AL189" s="104">
        <f>VLOOKUP($B189,'Part 3 NNDR3'!$A$6:$FY$331,AL$4,FALSE)</f>
        <v>2480432</v>
      </c>
      <c r="AM189" s="104">
        <f>VLOOKUP($B189,'Part 3 NNDR3'!$A$6:$FY$331,AM$4,FALSE)</f>
        <v>729721</v>
      </c>
      <c r="AN189" s="104">
        <f>VLOOKUP($B189,'Part 3 NNDR3'!$A$6:$FY$331,AN$4,FALSE)</f>
        <v>0</v>
      </c>
      <c r="AO189" s="104">
        <f>VLOOKUP($B189,'Part 3 NNDR3'!$A$6:$FY$331,AO$4,FALSE)</f>
        <v>729721</v>
      </c>
      <c r="AP189" s="104">
        <f>VLOOKUP($B189,'Part 3 NNDR3'!$A$6:$FY$331,AP$4,FALSE)</f>
        <v>-2355220</v>
      </c>
      <c r="AQ189" s="104">
        <f>VLOOKUP($B189,'Part 3 NNDR3'!$A$6:$FY$331,AQ$4,FALSE)</f>
        <v>0</v>
      </c>
      <c r="AR189" s="104">
        <f>VLOOKUP($B189,'Part 3 NNDR3'!$A$6:$FY$331,AR$4,FALSE)</f>
        <v>-2355220</v>
      </c>
      <c r="AS189" s="104">
        <f>VLOOKUP($B189,'Part 3 NNDR3'!$A$6:$FY$331,AS$4,FALSE)</f>
        <v>-12048</v>
      </c>
      <c r="AT189" s="104">
        <f>VLOOKUP($B189,'Part 3 NNDR3'!$A$6:$FY$331,AT$4,FALSE)</f>
        <v>0</v>
      </c>
      <c r="AU189" s="104">
        <f>VLOOKUP($B189,'Part 3 NNDR3'!$A$6:$FY$331,AU$4,FALSE)</f>
        <v>-12048</v>
      </c>
      <c r="AV189" s="104">
        <f>VLOOKUP($B189,'Part 3 NNDR3'!$A$6:$FY$331,AV$4,FALSE)</f>
        <v>-37532</v>
      </c>
      <c r="AW189" s="104">
        <f>VLOOKUP($B189,'Part 3 NNDR3'!$A$6:$FY$331,AW$4,FALSE)</f>
        <v>0</v>
      </c>
      <c r="AX189" s="104">
        <f>VLOOKUP($B189,'Part 3 NNDR3'!$A$6:$FY$331,AX$4,FALSE)</f>
        <v>-37532</v>
      </c>
      <c r="AY189" s="104">
        <f>VLOOKUP($B189,'Part 3 NNDR3'!$A$6:$FY$331,AY$4,FALSE)</f>
        <v>0</v>
      </c>
      <c r="AZ189" s="104">
        <f>VLOOKUP($B189,'Part 3 NNDR3'!$A$6:$FY$331,AZ$4,FALSE)</f>
        <v>0</v>
      </c>
      <c r="BA189" s="104">
        <f>VLOOKUP($B189,'Part 3 NNDR3'!$A$6:$FY$331,BA$4,FALSE)</f>
        <v>0</v>
      </c>
      <c r="BB189" s="104">
        <f>VLOOKUP($B189,'Part 3 NNDR3'!$A$6:$FY$331,BB$4,FALSE)</f>
        <v>-24087</v>
      </c>
      <c r="BC189" s="104">
        <f>VLOOKUP($B189,'Part 3 NNDR3'!$A$6:$FY$331,BC$4,FALSE)</f>
        <v>0</v>
      </c>
      <c r="BD189" s="104">
        <f>VLOOKUP($B189,'Part 3 NNDR3'!$A$6:$FY$331,BD$4,FALSE)</f>
        <v>-24087</v>
      </c>
      <c r="BE189" s="104">
        <f>VLOOKUP($B189,'Part 3 NNDR3'!$A$6:$FY$331,BE$4,FALSE)</f>
        <v>0</v>
      </c>
      <c r="BF189" s="104">
        <f>VLOOKUP($B189,'Part 3 NNDR3'!$A$6:$FY$331,BF$4,FALSE)</f>
        <v>0</v>
      </c>
      <c r="BG189" s="104">
        <f>VLOOKUP($B189,'Part 3 NNDR3'!$A$6:$FY$331,BG$4,FALSE)</f>
        <v>0</v>
      </c>
      <c r="BH189" s="104">
        <f>VLOOKUP($B189,'Part 3 NNDR3'!$A$6:$FY$331,BH$4,FALSE)</f>
        <v>-2927037</v>
      </c>
      <c r="BI189" s="104">
        <f>VLOOKUP($B189,'Part 3 NNDR3'!$A$6:$FY$331,BI$4,FALSE)</f>
        <v>0</v>
      </c>
      <c r="BJ189" s="104">
        <f>VLOOKUP($B189,'Part 3 NNDR3'!$A$6:$FY$331,BJ$4,FALSE)</f>
        <v>-2927037</v>
      </c>
      <c r="BK189" s="104">
        <f>VLOOKUP($B189,'Part 3 NNDR3'!$A$6:$FY$331,BK$4,FALSE)</f>
        <v>-31007</v>
      </c>
      <c r="BL189" s="104">
        <f>VLOOKUP($B189,'Part 3 NNDR3'!$A$6:$FY$331,BL$4,FALSE)</f>
        <v>0</v>
      </c>
      <c r="BM189" s="104">
        <f>VLOOKUP($B189,'Part 3 NNDR3'!$A$6:$FY$331,BM$4,FALSE)</f>
        <v>-31007</v>
      </c>
      <c r="BN189" s="104">
        <f>VLOOKUP($B189,'Part 3 NNDR3'!$A$6:$FY$331,BN$4,FALSE)</f>
        <v>379927</v>
      </c>
      <c r="BO189" s="104">
        <f>VLOOKUP($B189,'Part 3 NNDR3'!$A$6:$FY$331,BO$4,FALSE)</f>
        <v>0</v>
      </c>
      <c r="BP189" s="104">
        <f>VLOOKUP($B189,'Part 3 NNDR3'!$A$6:$FY$331,BP$4,FALSE)</f>
        <v>379927</v>
      </c>
      <c r="BQ189" s="104">
        <f>VLOOKUP($B189,'Part 3 NNDR3'!$A$6:$FY$331,BQ$4,FALSE)</f>
        <v>-3709337</v>
      </c>
      <c r="BR189" s="104">
        <f>VLOOKUP($B189,'Part 3 NNDR3'!$A$6:$FY$331,BR$4,FALSE)</f>
        <v>0</v>
      </c>
      <c r="BS189" s="104">
        <f>VLOOKUP($B189,'Part 3 NNDR3'!$A$6:$FY$331,BS$4,FALSE)</f>
        <v>-3709337</v>
      </c>
      <c r="BT189" s="104">
        <f>VLOOKUP($B189,'Part 3 NNDR3'!$A$6:$FY$331,BT$4,FALSE)</f>
        <v>-4584608</v>
      </c>
      <c r="BU189" s="104">
        <f>VLOOKUP($B189,'Part 3 NNDR3'!$A$6:$FY$331,BU$4,FALSE)</f>
        <v>0</v>
      </c>
      <c r="BV189" s="104">
        <f>VLOOKUP($B189,'Part 3 NNDR3'!$A$6:$FY$331,BV$4,FALSE)</f>
        <v>-4584608</v>
      </c>
      <c r="BW189" s="104">
        <f>VLOOKUP($B189,'Part 3 NNDR3'!$A$6:$FY$331,BW$4,FALSE)</f>
        <v>-7945025</v>
      </c>
      <c r="BX189" s="104">
        <f>VLOOKUP($B189,'Part 3 NNDR3'!$A$6:$FY$331,BX$4,FALSE)</f>
        <v>0</v>
      </c>
      <c r="BY189" s="104">
        <f>VLOOKUP($B189,'Part 3 NNDR3'!$A$6:$FY$331,BY$4,FALSE)</f>
        <v>-7945025</v>
      </c>
      <c r="BZ189" s="104">
        <f>VLOOKUP($B189,'Part 3 NNDR3'!$A$6:$FY$331,BZ$4,FALSE)</f>
        <v>-84941</v>
      </c>
      <c r="CA189" s="104">
        <f>VLOOKUP($B189,'Part 3 NNDR3'!$A$6:$FY$331,CA$4,FALSE)</f>
        <v>0</v>
      </c>
      <c r="CB189" s="104">
        <f>VLOOKUP($B189,'Part 3 NNDR3'!$A$6:$FY$331,CB$4,FALSE)</f>
        <v>-84941</v>
      </c>
      <c r="CC189" s="104">
        <f>VLOOKUP($B189,'Part 3 NNDR3'!$A$6:$FY$331,CC$4,FALSE)</f>
        <v>-6911</v>
      </c>
      <c r="CD189" s="104">
        <f>VLOOKUP($B189,'Part 3 NNDR3'!$A$6:$FY$331,CD$4,FALSE)</f>
        <v>0</v>
      </c>
      <c r="CE189" s="104">
        <f>VLOOKUP($B189,'Part 3 NNDR3'!$A$6:$FY$331,CE$4,FALSE)</f>
        <v>-6911</v>
      </c>
      <c r="CF189" s="104">
        <f>VLOOKUP($B189,'Part 3 NNDR3'!$A$6:$FY$331,CF$4,FALSE)</f>
        <v>-95229</v>
      </c>
      <c r="CG189" s="104">
        <f>VLOOKUP($B189,'Part 3 NNDR3'!$A$6:$FY$331,CG$4,FALSE)</f>
        <v>0</v>
      </c>
      <c r="CH189" s="104">
        <f>VLOOKUP($B189,'Part 3 NNDR3'!$A$6:$FY$331,CH$4,FALSE)</f>
        <v>-95229</v>
      </c>
      <c r="CI189" s="104">
        <f>VLOOKUP($B189,'Part 3 NNDR3'!$A$6:$FY$331,CI$4,FALSE)</f>
        <v>-7075</v>
      </c>
      <c r="CJ189" s="104">
        <f>VLOOKUP($B189,'Part 3 NNDR3'!$A$6:$FY$331,CJ$4,FALSE)</f>
        <v>0</v>
      </c>
      <c r="CK189" s="104">
        <f>VLOOKUP($B189,'Part 3 NNDR3'!$A$6:$FY$331,CK$4,FALSE)</f>
        <v>-7075</v>
      </c>
      <c r="CL189" s="104">
        <f>VLOOKUP($B189,'Part 3 NNDR3'!$A$6:$FY$331,CL$4,FALSE)</f>
        <v>-3228</v>
      </c>
      <c r="CM189" s="104">
        <f>VLOOKUP($B189,'Part 3 NNDR3'!$A$6:$FY$331,CM$4,FALSE)</f>
        <v>0</v>
      </c>
      <c r="CN189" s="104">
        <f>VLOOKUP($B189,'Part 3 NNDR3'!$A$6:$FY$331,CN$4,FALSE)</f>
        <v>-3228</v>
      </c>
      <c r="CO189" s="104">
        <f>VLOOKUP($B189,'Part 3 NNDR3'!$A$6:$FY$331,CO$4,FALSE)</f>
        <v>0</v>
      </c>
      <c r="CP189" s="104">
        <f>VLOOKUP($B189,'Part 3 NNDR3'!$A$6:$FY$331,CP$4,FALSE)</f>
        <v>0</v>
      </c>
      <c r="CQ189" s="104">
        <f>VLOOKUP($B189,'Part 3 NNDR3'!$A$6:$FY$331,CQ$4,FALSE)</f>
        <v>0</v>
      </c>
      <c r="CR189" s="104">
        <f>VLOOKUP($B189,'Part 3 NNDR3'!$A$6:$FY$331,CR$4,FALSE)</f>
        <v>-21144</v>
      </c>
      <c r="CS189" s="104">
        <f>VLOOKUP($B189,'Part 3 NNDR3'!$A$6:$FY$331,CS$4,FALSE)</f>
        <v>0</v>
      </c>
      <c r="CT189" s="104">
        <f>VLOOKUP($B189,'Part 3 NNDR3'!$A$6:$FY$331,CT$4,FALSE)</f>
        <v>-21144</v>
      </c>
      <c r="CU189" s="104">
        <f>VLOOKUP($B189,'Part 3 NNDR3'!$A$6:$FY$331,CU$4,FALSE)</f>
        <v>0</v>
      </c>
      <c r="CV189" s="104">
        <f>VLOOKUP($B189,'Part 3 NNDR3'!$A$6:$FY$331,CV$4,FALSE)</f>
        <v>0</v>
      </c>
      <c r="CW189" s="104">
        <f>VLOOKUP($B189,'Part 3 NNDR3'!$A$6:$FY$331,CW$4,FALSE)</f>
        <v>0</v>
      </c>
      <c r="CX189" s="104">
        <f>VLOOKUP($B189,'Part 3 NNDR3'!$A$6:$FY$331,CX$4,FALSE)</f>
        <v>-878</v>
      </c>
      <c r="CY189" s="104">
        <f>VLOOKUP($B189,'Part 3 NNDR3'!$A$6:$FY$331,CY$4,FALSE)</f>
        <v>0</v>
      </c>
      <c r="CZ189" s="104">
        <f>VLOOKUP($B189,'Part 3 NNDR3'!$A$6:$FY$331,CZ$4,FALSE)</f>
        <v>-878</v>
      </c>
      <c r="DA189" s="104">
        <f>VLOOKUP($B189,'Part 3 NNDR3'!$A$6:$FY$331,DA$4,FALSE)</f>
        <v>0</v>
      </c>
      <c r="DB189" s="104">
        <f>VLOOKUP($B189,'Part 3 NNDR3'!$A$6:$FY$331,DB$4,FALSE)</f>
        <v>0</v>
      </c>
      <c r="DC189" s="104">
        <f>VLOOKUP($B189,'Part 3 NNDR3'!$A$6:$FY$331,DC$4,FALSE)</f>
        <v>0</v>
      </c>
      <c r="DD189" s="104">
        <f>VLOOKUP($B189,'Part 3 NNDR3'!$A$6:$FY$331,DD$4,FALSE)</f>
        <v>0</v>
      </c>
      <c r="DE189" s="104">
        <f>VLOOKUP($B189,'Part 3 NNDR3'!$A$6:$FY$331,DE$4,FALSE)</f>
        <v>0</v>
      </c>
      <c r="DF189" s="104">
        <f>VLOOKUP($B189,'Part 3 NNDR3'!$A$6:$FY$331,DF$4,FALSE)</f>
        <v>0</v>
      </c>
      <c r="DG189" s="104">
        <f>VLOOKUP($B189,'Part 3 NNDR3'!$A$6:$FY$331,DG$4,FALSE)</f>
        <v>0</v>
      </c>
      <c r="DH189" s="104">
        <f>VLOOKUP($B189,'Part 3 NNDR3'!$A$6:$FY$331,DH$4,FALSE)</f>
        <v>0</v>
      </c>
      <c r="DI189" s="104">
        <f>VLOOKUP($B189,'Part 3 NNDR3'!$A$6:$FY$331,DI$4,FALSE)</f>
        <v>0</v>
      </c>
      <c r="DJ189" s="104">
        <f>VLOOKUP($B189,'Part 3 NNDR3'!$A$6:$FY$331,DJ$4,FALSE)</f>
        <v>0</v>
      </c>
      <c r="DK189" s="104">
        <f>VLOOKUP($B189,'Part 3 NNDR3'!$A$6:$FY$331,DK$4,FALSE)</f>
        <v>0</v>
      </c>
      <c r="DL189" s="104">
        <f>VLOOKUP($B189,'Part 3 NNDR3'!$A$6:$FY$331,DL$4,FALSE)</f>
        <v>-219406</v>
      </c>
      <c r="DM189" s="104">
        <f>VLOOKUP($B189,'Part 3 NNDR3'!$A$6:$FY$331,DM$4,FALSE)</f>
        <v>0</v>
      </c>
      <c r="DN189" s="104">
        <f>VLOOKUP($B189,'Part 3 NNDR3'!$A$6:$FY$331,DN$4,FALSE)</f>
        <v>-219406</v>
      </c>
      <c r="DO189" s="104">
        <f>VLOOKUP($B189,'Part 3 NNDR3'!$A$6:$FY$331,DO$4,FALSE)</f>
        <v>-21951</v>
      </c>
      <c r="DP189" s="104">
        <f>VLOOKUP($B189,'Part 3 NNDR3'!$A$6:$FY$331,DP$4,FALSE)</f>
        <v>0</v>
      </c>
      <c r="DQ189" s="104">
        <f>VLOOKUP($B189,'Part 3 NNDR3'!$A$6:$FY$331,DQ$4,FALSE)</f>
        <v>-21951</v>
      </c>
      <c r="DR189" s="104">
        <f>VLOOKUP($B189,'Part 3 NNDR3'!$A$6:$FY$331,DR$4,FALSE)</f>
        <v>-9888</v>
      </c>
      <c r="DS189" s="104">
        <f>VLOOKUP($B189,'Part 3 NNDR3'!$A$6:$FY$331,DS$4,FALSE)</f>
        <v>0</v>
      </c>
      <c r="DT189" s="104">
        <f>VLOOKUP($B189,'Part 3 NNDR3'!$A$6:$FY$331,DT$4,FALSE)</f>
        <v>-9888</v>
      </c>
      <c r="DU189" s="104">
        <f>VLOOKUP($B189,'Part 3 NNDR3'!$A$6:$FY$331,DU$4,FALSE)</f>
        <v>-39862</v>
      </c>
      <c r="DV189" s="104">
        <f>VLOOKUP($B189,'Part 3 NNDR3'!$A$6:$FY$331,DV$4,FALSE)</f>
        <v>0</v>
      </c>
      <c r="DW189" s="104">
        <f>VLOOKUP($B189,'Part 3 NNDR3'!$A$6:$FY$331,DW$4,FALSE)</f>
        <v>-39862</v>
      </c>
      <c r="DX189" s="104">
        <f>VLOOKUP($B189,'Part 3 NNDR3'!$A$6:$FY$331,DX$4,FALSE)</f>
        <v>-370</v>
      </c>
      <c r="DY189" s="104">
        <f>VLOOKUP($B189,'Part 3 NNDR3'!$A$6:$FY$331,DY$4,FALSE)</f>
        <v>0</v>
      </c>
      <c r="DZ189" s="104">
        <f>VLOOKUP($B189,'Part 3 NNDR3'!$A$6:$FY$331,DZ$4,FALSE)</f>
        <v>-370</v>
      </c>
      <c r="EA189" s="104">
        <f>VLOOKUP($B189,'Part 3 NNDR3'!$A$6:$FY$331,EA$4,FALSE)</f>
        <v>-631746</v>
      </c>
      <c r="EB189" s="104">
        <f>VLOOKUP($B189,'Part 3 NNDR3'!$A$6:$FY$331,EB$4,FALSE)</f>
        <v>0</v>
      </c>
      <c r="EC189" s="104">
        <f>VLOOKUP($B189,'Part 3 NNDR3'!$A$6:$FY$331,EC$4,FALSE)</f>
        <v>-631746</v>
      </c>
      <c r="ED189" s="104">
        <f>VLOOKUP($B189,'Part 3 NNDR3'!$A$6:$FY$331,ED$4,FALSE)</f>
        <v>-27391</v>
      </c>
      <c r="EE189" s="104">
        <f>VLOOKUP($B189,'Part 3 NNDR3'!$A$6:$FY$331,EE$4,FALSE)</f>
        <v>0</v>
      </c>
      <c r="EF189" s="104">
        <f>VLOOKUP($B189,'Part 3 NNDR3'!$A$6:$FY$331,EF$4,FALSE)</f>
        <v>-27391</v>
      </c>
      <c r="EG189" s="104">
        <f>VLOOKUP($B189,'Part 3 NNDR3'!$A$6:$FY$331,EG$4,FALSE)</f>
        <v>0</v>
      </c>
      <c r="EH189" s="104">
        <f>VLOOKUP($B189,'Part 3 NNDR3'!$A$6:$FY$331,EH$4,FALSE)</f>
        <v>0</v>
      </c>
      <c r="EI189" s="104">
        <f>VLOOKUP($B189,'Part 3 NNDR3'!$A$6:$FY$331,EI$4,FALSE)</f>
        <v>0</v>
      </c>
      <c r="EJ189" s="104">
        <f>VLOOKUP($B189,'Part 3 NNDR3'!$A$6:$FY$331,EJ$4,FALSE)</f>
        <v>1742</v>
      </c>
      <c r="EK189" s="104">
        <f>VLOOKUP($B189,'Part 3 NNDR3'!$A$6:$FY$331,EK$4,FALSE)</f>
        <v>0</v>
      </c>
      <c r="EL189" s="104">
        <f>VLOOKUP($B189,'Part 3 NNDR3'!$A$6:$FY$331,EL$4,FALSE)</f>
        <v>1742</v>
      </c>
      <c r="EM189" s="104">
        <f>VLOOKUP($B189,'Part 3 NNDR3'!$A$6:$FY$331,EM$4,FALSE)</f>
        <v>-10832</v>
      </c>
      <c r="EN189" s="104">
        <f>VLOOKUP($B189,'Part 3 NNDR3'!$A$6:$FY$331,EN$4,FALSE)</f>
        <v>0</v>
      </c>
      <c r="EO189" s="104">
        <f>VLOOKUP($B189,'Part 3 NNDR3'!$A$6:$FY$331,EO$4,FALSE)</f>
        <v>-10832</v>
      </c>
      <c r="EP189" s="104">
        <f>VLOOKUP($B189,'Part 3 NNDR3'!$A$6:$FY$331,EP$4,FALSE)</f>
        <v>-740298</v>
      </c>
      <c r="EQ189" s="104">
        <f>VLOOKUP($B189,'Part 3 NNDR3'!$A$6:$FY$331,EQ$4,FALSE)</f>
        <v>0</v>
      </c>
      <c r="ER189" s="104">
        <f>VLOOKUP($B189,'Part 3 NNDR3'!$A$6:$FY$331,ER$4,FALSE)</f>
        <v>-740298</v>
      </c>
      <c r="ES189" s="104">
        <f>VLOOKUP($B189,'Part 3 NNDR3'!$A$6:$FY$331,ES$4,FALSE)</f>
        <v>0</v>
      </c>
      <c r="ET189" s="104">
        <f>VLOOKUP($B189,'Part 3 NNDR3'!$A$6:$FY$331,ET$4,FALSE)</f>
        <v>0</v>
      </c>
      <c r="EU189" s="104">
        <f>VLOOKUP($B189,'Part 3 NNDR3'!$A$6:$FY$331,EU$4,FALSE)</f>
        <v>0</v>
      </c>
      <c r="EV189" s="104">
        <f>VLOOKUP($B189,'Part 3 NNDR3'!$A$6:$FY$331,EV$4,FALSE)</f>
        <v>-840</v>
      </c>
      <c r="EW189" s="104">
        <f>VLOOKUP($B189,'Part 3 NNDR3'!$A$6:$FY$331,EW$4,FALSE)</f>
        <v>0</v>
      </c>
      <c r="EX189" s="104">
        <f>VLOOKUP($B189,'Part 3 NNDR3'!$A$6:$FY$331,EX$4,FALSE)</f>
        <v>-840</v>
      </c>
      <c r="EY189" s="104">
        <f>VLOOKUP($B189,'Part 3 NNDR3'!$A$6:$FY$331,EY$4,FALSE)</f>
        <v>-840</v>
      </c>
      <c r="EZ189" s="104">
        <f>VLOOKUP($B189,'Part 3 NNDR3'!$A$6:$FY$331,EZ$4,FALSE)</f>
        <v>0</v>
      </c>
      <c r="FA189" s="104">
        <f>VLOOKUP($B189,'Part 3 NNDR3'!$A$6:$FY$331,FA$4,FALSE)</f>
        <v>-840</v>
      </c>
      <c r="FB189" s="104">
        <f>VLOOKUP($B189,'Part 3 NNDR3'!$A$6:$FY$331,FB$4,FALSE)</f>
        <v>88462902</v>
      </c>
      <c r="FC189" s="104">
        <f>VLOOKUP($B189,'Part 3 NNDR3'!$A$6:$FY$331,FC$4,FALSE)</f>
        <v>1131435</v>
      </c>
      <c r="FD189" s="104">
        <f>VLOOKUP($B189,'Part 3 NNDR3'!$A$6:$FY$331,FD$4,FALSE)</f>
        <v>89594337</v>
      </c>
      <c r="FE189" s="104">
        <f>VLOOKUP($B189,'Part 3 NNDR3'!$A$6:$FY$331,FE$4,FALSE)</f>
        <v>1254700</v>
      </c>
      <c r="FF189" s="104">
        <f>VLOOKUP($B189,'Part 3 NNDR3'!$A$6:$FY$331,FF$4,FALSE)</f>
        <v>0</v>
      </c>
      <c r="FG189" s="104">
        <f>VLOOKUP($B189,'Part 3 NNDR3'!$A$6:$FY$331,FG$4,FALSE)</f>
        <v>1254700</v>
      </c>
      <c r="FH189" s="104">
        <f>VLOOKUP($B189,'Part 3 NNDR3'!$A$6:$FY$331,FH$4,FALSE)</f>
        <v>-2927037</v>
      </c>
      <c r="FI189" s="104">
        <f>VLOOKUP($B189,'Part 3 NNDR3'!$A$6:$FY$331,FI$4,FALSE)</f>
        <v>0</v>
      </c>
      <c r="FJ189" s="104">
        <f>VLOOKUP($B189,'Part 3 NNDR3'!$A$6:$FY$331,FJ$4,FALSE)</f>
        <v>-2927037</v>
      </c>
      <c r="FK189" s="104">
        <f>VLOOKUP($B189,'Part 3 NNDR3'!$A$6:$FY$331,FK$4,FALSE)</f>
        <v>-7945025</v>
      </c>
      <c r="FL189" s="104">
        <f>VLOOKUP($B189,'Part 3 NNDR3'!$A$6:$FY$331,FL$4,FALSE)</f>
        <v>0</v>
      </c>
      <c r="FM189" s="104">
        <f>VLOOKUP($B189,'Part 3 NNDR3'!$A$6:$FY$331,FM$4,FALSE)</f>
        <v>-7945025</v>
      </c>
      <c r="FN189" s="104">
        <f>VLOOKUP($B189,'Part 3 NNDR3'!$A$6:$FY$331,FN$4,FALSE)</f>
        <v>-219406</v>
      </c>
      <c r="FO189" s="104">
        <f>VLOOKUP($B189,'Part 3 NNDR3'!$A$6:$FY$331,FO$4,FALSE)</f>
        <v>0</v>
      </c>
      <c r="FP189" s="104">
        <f>VLOOKUP($B189,'Part 3 NNDR3'!$A$6:$FY$331,FP$4,FALSE)</f>
        <v>-219406</v>
      </c>
      <c r="FQ189" s="104">
        <f>VLOOKUP($B189,'Part 3 NNDR3'!$A$6:$FY$331,FQ$4,FALSE)</f>
        <v>-740298</v>
      </c>
      <c r="FR189" s="104">
        <f>VLOOKUP($B189,'Part 3 NNDR3'!$A$6:$FY$331,FR$4,FALSE)</f>
        <v>0</v>
      </c>
      <c r="FS189" s="104">
        <f>VLOOKUP($B189,'Part 3 NNDR3'!$A$6:$FY$331,FS$4,FALSE)</f>
        <v>-740298</v>
      </c>
      <c r="FT189" s="104">
        <f>VLOOKUP($B189,'Part 3 NNDR3'!$A$6:$FY$331,FT$4,FALSE)</f>
        <v>-840</v>
      </c>
      <c r="FU189" s="104">
        <f>VLOOKUP($B189,'Part 3 NNDR3'!$A$6:$FY$331,FU$4,FALSE)</f>
        <v>0</v>
      </c>
      <c r="FV189" s="104">
        <f>VLOOKUP($B189,'Part 3 NNDR3'!$A$6:$FY$331,FV$4,FALSE)</f>
        <v>-840</v>
      </c>
      <c r="FW189" s="104">
        <f>VLOOKUP($B189,'Part 3 NNDR3'!$A$6:$FY$331,FW$4,FALSE)</f>
        <v>-10577906</v>
      </c>
      <c r="FX189" s="104">
        <f>VLOOKUP($B189,'Part 3 NNDR3'!$A$6:$FY$331,FX$4,FALSE)</f>
        <v>0</v>
      </c>
      <c r="FY189" s="104">
        <f>VLOOKUP($B189,'Part 3 NNDR3'!$A$6:$FY$331,FY$4,FALSE)</f>
        <v>-10577906</v>
      </c>
      <c r="FZ189" s="104">
        <f>VLOOKUP($B189,'Part 3 NNDR3'!$A$6:$FY$331,FZ$4,FALSE)</f>
        <v>77884996</v>
      </c>
      <c r="GA189" s="104">
        <f>VLOOKUP($B189,'Part 3 NNDR3'!$A$6:$FY$331,GA$4,FALSE)</f>
        <v>1131435</v>
      </c>
      <c r="GB189" s="104">
        <f>VLOOKUP($B189,'Part 3 NNDR3'!$A$6:$FY$331,GB$4,FALSE)</f>
        <v>79016431</v>
      </c>
      <c r="GC189" s="105" t="str">
        <f>VLOOKUP($B189,'Data (Updated)'!$C$4:$E$329,2,FALSE)</f>
        <v>NA</v>
      </c>
      <c r="GD189" s="106" t="str">
        <f>VLOOKUP($B189,'Data (Updated)'!$C$4:$E$329,3,FALSE)</f>
        <v>E6120</v>
      </c>
    </row>
    <row r="190" spans="1:186" ht="12.75" x14ac:dyDescent="0.2">
      <c r="A190" s="75">
        <v>185</v>
      </c>
      <c r="B190" s="100" t="s">
        <v>475</v>
      </c>
      <c r="C190" s="101" t="s">
        <v>941</v>
      </c>
      <c r="D190" s="102" t="s">
        <v>945</v>
      </c>
      <c r="E190" s="103" t="s">
        <v>474</v>
      </c>
      <c r="F190" s="104">
        <f>VLOOKUP($B190,'Part 3 NNDR3'!$A$6:$FY$331,F$4,FALSE)</f>
        <v>0</v>
      </c>
      <c r="G190" s="104">
        <f>VLOOKUP($B190,'Part 3 NNDR3'!$A$6:$FY$331,G$4,FALSE)</f>
        <v>0</v>
      </c>
      <c r="H190" s="104">
        <f>VLOOKUP($B190,'Part 3 NNDR3'!$A$6:$FY$331,H$4,FALSE)</f>
        <v>0</v>
      </c>
      <c r="I190" s="104">
        <f>VLOOKUP($B190,'Part 3 NNDR3'!$A$6:$FY$331,I$4,FALSE)</f>
        <v>205907</v>
      </c>
      <c r="J190" s="104">
        <f>VLOOKUP($B190,'Part 3 NNDR3'!$A$6:$FY$331,J$4,FALSE)</f>
        <v>0</v>
      </c>
      <c r="K190" s="104">
        <f>VLOOKUP($B190,'Part 3 NNDR3'!$A$6:$FY$331,K$4,FALSE)</f>
        <v>205907</v>
      </c>
      <c r="L190" s="104">
        <f>VLOOKUP($B190,'Part 3 NNDR3'!$A$6:$FY$331,L$4,FALSE)</f>
        <v>0</v>
      </c>
      <c r="M190" s="104">
        <f>VLOOKUP($B190,'Part 3 NNDR3'!$A$6:$FY$331,M$4,FALSE)</f>
        <v>0</v>
      </c>
      <c r="N190" s="104">
        <f>VLOOKUP($B190,'Part 3 NNDR3'!$A$6:$FY$331,N$4,FALSE)</f>
        <v>0</v>
      </c>
      <c r="O190" s="104">
        <f>VLOOKUP($B190,'Part 3 NNDR3'!$A$6:$FY$331,O$4,FALSE)</f>
        <v>-3372</v>
      </c>
      <c r="P190" s="104">
        <f>VLOOKUP($B190,'Part 3 NNDR3'!$A$6:$FY$331,P$4,FALSE)</f>
        <v>0</v>
      </c>
      <c r="Q190" s="104">
        <f>VLOOKUP($B190,'Part 3 NNDR3'!$A$6:$FY$331,Q$4,FALSE)</f>
        <v>-3372</v>
      </c>
      <c r="R190" s="104">
        <f>VLOOKUP($B190,'Part 3 NNDR3'!$A$6:$FY$331,R$4,FALSE)</f>
        <v>202535</v>
      </c>
      <c r="S190" s="104">
        <f>VLOOKUP($B190,'Part 3 NNDR3'!$A$6:$FY$331,S$4,FALSE)</f>
        <v>0</v>
      </c>
      <c r="T190" s="104">
        <f>VLOOKUP($B190,'Part 3 NNDR3'!$A$6:$FY$331,T$4,FALSE)</f>
        <v>202535</v>
      </c>
      <c r="U190" s="104">
        <f>VLOOKUP($B190,'Part 3 NNDR3'!$A$6:$FY$331,U$4,FALSE)</f>
        <v>-4447014</v>
      </c>
      <c r="V190" s="104">
        <f>VLOOKUP($B190,'Part 3 NNDR3'!$A$6:$FY$331,V$4,FALSE)</f>
        <v>0</v>
      </c>
      <c r="W190" s="104">
        <f>VLOOKUP($B190,'Part 3 NNDR3'!$A$6:$FY$331,W$4,FALSE)</f>
        <v>-4447014</v>
      </c>
      <c r="X190" s="104">
        <f>VLOOKUP($B190,'Part 3 NNDR3'!$A$6:$FY$331,X$4,FALSE)</f>
        <v>-17935</v>
      </c>
      <c r="Y190" s="104">
        <f>VLOOKUP($B190,'Part 3 NNDR3'!$A$6:$FY$331,Y$4,FALSE)</f>
        <v>0</v>
      </c>
      <c r="Z190" s="104">
        <f>VLOOKUP($B190,'Part 3 NNDR3'!$A$6:$FY$331,Z$4,FALSE)</f>
        <v>-17935</v>
      </c>
      <c r="AA190" s="104">
        <f>VLOOKUP($B190,'Part 3 NNDR3'!$A$6:$FY$331,AA$4,FALSE)</f>
        <v>-229293</v>
      </c>
      <c r="AB190" s="104">
        <f>VLOOKUP($B190,'Part 3 NNDR3'!$A$6:$FY$331,AB$4,FALSE)</f>
        <v>0</v>
      </c>
      <c r="AC190" s="104">
        <f>VLOOKUP($B190,'Part 3 NNDR3'!$A$6:$FY$331,AC$4,FALSE)</f>
        <v>-229293</v>
      </c>
      <c r="AD190" s="104">
        <f>VLOOKUP($B190,'Part 3 NNDR3'!$A$6:$FY$331,AD$4,FALSE)</f>
        <v>-130873</v>
      </c>
      <c r="AE190" s="104">
        <f>VLOOKUP($B190,'Part 3 NNDR3'!$A$6:$FY$331,AE$4,FALSE)</f>
        <v>0</v>
      </c>
      <c r="AF190" s="104">
        <f>VLOOKUP($B190,'Part 3 NNDR3'!$A$6:$FY$331,AF$4,FALSE)</f>
        <v>-130873</v>
      </c>
      <c r="AG190" s="104">
        <f>VLOOKUP($B190,'Part 3 NNDR3'!$A$6:$FY$331,AG$4,FALSE)</f>
        <v>-8560</v>
      </c>
      <c r="AH190" s="104">
        <f>VLOOKUP($B190,'Part 3 NNDR3'!$A$6:$FY$331,AH$4,FALSE)</f>
        <v>0</v>
      </c>
      <c r="AI190" s="104">
        <f>VLOOKUP($B190,'Part 3 NNDR3'!$A$6:$FY$331,AI$4,FALSE)</f>
        <v>-8560</v>
      </c>
      <c r="AJ190" s="104">
        <f>VLOOKUP($B190,'Part 3 NNDR3'!$A$6:$FY$331,AJ$4,FALSE)</f>
        <v>592300</v>
      </c>
      <c r="AK190" s="104">
        <f>VLOOKUP($B190,'Part 3 NNDR3'!$A$6:$FY$331,AK$4,FALSE)</f>
        <v>0</v>
      </c>
      <c r="AL190" s="104">
        <f>VLOOKUP($B190,'Part 3 NNDR3'!$A$6:$FY$331,AL$4,FALSE)</f>
        <v>592300</v>
      </c>
      <c r="AM190" s="104">
        <f>VLOOKUP($B190,'Part 3 NNDR3'!$A$6:$FY$331,AM$4,FALSE)</f>
        <v>-7963</v>
      </c>
      <c r="AN190" s="104">
        <f>VLOOKUP($B190,'Part 3 NNDR3'!$A$6:$FY$331,AN$4,FALSE)</f>
        <v>0</v>
      </c>
      <c r="AO190" s="104">
        <f>VLOOKUP($B190,'Part 3 NNDR3'!$A$6:$FY$331,AO$4,FALSE)</f>
        <v>-7963</v>
      </c>
      <c r="AP190" s="104">
        <f>VLOOKUP($B190,'Part 3 NNDR3'!$A$6:$FY$331,AP$4,FALSE)</f>
        <v>-1608405</v>
      </c>
      <c r="AQ190" s="104">
        <f>VLOOKUP($B190,'Part 3 NNDR3'!$A$6:$FY$331,AQ$4,FALSE)</f>
        <v>0</v>
      </c>
      <c r="AR190" s="104">
        <f>VLOOKUP($B190,'Part 3 NNDR3'!$A$6:$FY$331,AR$4,FALSE)</f>
        <v>-1608405</v>
      </c>
      <c r="AS190" s="104">
        <f>VLOOKUP($B190,'Part 3 NNDR3'!$A$6:$FY$331,AS$4,FALSE)</f>
        <v>-54738</v>
      </c>
      <c r="AT190" s="104">
        <f>VLOOKUP($B190,'Part 3 NNDR3'!$A$6:$FY$331,AT$4,FALSE)</f>
        <v>0</v>
      </c>
      <c r="AU190" s="104">
        <f>VLOOKUP($B190,'Part 3 NNDR3'!$A$6:$FY$331,AU$4,FALSE)</f>
        <v>-54738</v>
      </c>
      <c r="AV190" s="104">
        <f>VLOOKUP($B190,'Part 3 NNDR3'!$A$6:$FY$331,AV$4,FALSE)</f>
        <v>-66259</v>
      </c>
      <c r="AW190" s="104">
        <f>VLOOKUP($B190,'Part 3 NNDR3'!$A$6:$FY$331,AW$4,FALSE)</f>
        <v>0</v>
      </c>
      <c r="AX190" s="104">
        <f>VLOOKUP($B190,'Part 3 NNDR3'!$A$6:$FY$331,AX$4,FALSE)</f>
        <v>-66259</v>
      </c>
      <c r="AY190" s="104">
        <f>VLOOKUP($B190,'Part 3 NNDR3'!$A$6:$FY$331,AY$4,FALSE)</f>
        <v>-6027</v>
      </c>
      <c r="AZ190" s="104">
        <f>VLOOKUP($B190,'Part 3 NNDR3'!$A$6:$FY$331,AZ$4,FALSE)</f>
        <v>0</v>
      </c>
      <c r="BA190" s="104">
        <f>VLOOKUP($B190,'Part 3 NNDR3'!$A$6:$FY$331,BA$4,FALSE)</f>
        <v>-6027</v>
      </c>
      <c r="BB190" s="104">
        <f>VLOOKUP($B190,'Part 3 NNDR3'!$A$6:$FY$331,BB$4,FALSE)</f>
        <v>-105513</v>
      </c>
      <c r="BC190" s="104">
        <f>VLOOKUP($B190,'Part 3 NNDR3'!$A$6:$FY$331,BC$4,FALSE)</f>
        <v>0</v>
      </c>
      <c r="BD190" s="104">
        <f>VLOOKUP($B190,'Part 3 NNDR3'!$A$6:$FY$331,BD$4,FALSE)</f>
        <v>-105513</v>
      </c>
      <c r="BE190" s="104">
        <f>VLOOKUP($B190,'Part 3 NNDR3'!$A$6:$FY$331,BE$4,FALSE)</f>
        <v>-2496</v>
      </c>
      <c r="BF190" s="104">
        <f>VLOOKUP($B190,'Part 3 NNDR3'!$A$6:$FY$331,BF$4,FALSE)</f>
        <v>0</v>
      </c>
      <c r="BG190" s="104">
        <f>VLOOKUP($B190,'Part 3 NNDR3'!$A$6:$FY$331,BG$4,FALSE)</f>
        <v>-2496</v>
      </c>
      <c r="BH190" s="104">
        <f>VLOOKUP($B190,'Part 3 NNDR3'!$A$6:$FY$331,BH$4,FALSE)</f>
        <v>-5935408</v>
      </c>
      <c r="BI190" s="104">
        <f>VLOOKUP($B190,'Part 3 NNDR3'!$A$6:$FY$331,BI$4,FALSE)</f>
        <v>0</v>
      </c>
      <c r="BJ190" s="104">
        <f>VLOOKUP($B190,'Part 3 NNDR3'!$A$6:$FY$331,BJ$4,FALSE)</f>
        <v>-5935408</v>
      </c>
      <c r="BK190" s="104">
        <f>VLOOKUP($B190,'Part 3 NNDR3'!$A$6:$FY$331,BK$4,FALSE)</f>
        <v>-2594</v>
      </c>
      <c r="BL190" s="104">
        <f>VLOOKUP($B190,'Part 3 NNDR3'!$A$6:$FY$331,BL$4,FALSE)</f>
        <v>0</v>
      </c>
      <c r="BM190" s="104">
        <f>VLOOKUP($B190,'Part 3 NNDR3'!$A$6:$FY$331,BM$4,FALSE)</f>
        <v>-2594</v>
      </c>
      <c r="BN190" s="104">
        <f>VLOOKUP($B190,'Part 3 NNDR3'!$A$6:$FY$331,BN$4,FALSE)</f>
        <v>-2097</v>
      </c>
      <c r="BO190" s="104">
        <f>VLOOKUP($B190,'Part 3 NNDR3'!$A$6:$FY$331,BO$4,FALSE)</f>
        <v>0</v>
      </c>
      <c r="BP190" s="104">
        <f>VLOOKUP($B190,'Part 3 NNDR3'!$A$6:$FY$331,BP$4,FALSE)</f>
        <v>-2097</v>
      </c>
      <c r="BQ190" s="104">
        <f>VLOOKUP($B190,'Part 3 NNDR3'!$A$6:$FY$331,BQ$4,FALSE)</f>
        <v>-463308</v>
      </c>
      <c r="BR190" s="104">
        <f>VLOOKUP($B190,'Part 3 NNDR3'!$A$6:$FY$331,BR$4,FALSE)</f>
        <v>0</v>
      </c>
      <c r="BS190" s="104">
        <f>VLOOKUP($B190,'Part 3 NNDR3'!$A$6:$FY$331,BS$4,FALSE)</f>
        <v>-463308</v>
      </c>
      <c r="BT190" s="104">
        <f>VLOOKUP($B190,'Part 3 NNDR3'!$A$6:$FY$331,BT$4,FALSE)</f>
        <v>-11299</v>
      </c>
      <c r="BU190" s="104">
        <f>VLOOKUP($B190,'Part 3 NNDR3'!$A$6:$FY$331,BU$4,FALSE)</f>
        <v>0</v>
      </c>
      <c r="BV190" s="104">
        <f>VLOOKUP($B190,'Part 3 NNDR3'!$A$6:$FY$331,BV$4,FALSE)</f>
        <v>-11299</v>
      </c>
      <c r="BW190" s="104">
        <f>VLOOKUP($B190,'Part 3 NNDR3'!$A$6:$FY$331,BW$4,FALSE)</f>
        <v>-479298</v>
      </c>
      <c r="BX190" s="104">
        <f>VLOOKUP($B190,'Part 3 NNDR3'!$A$6:$FY$331,BX$4,FALSE)</f>
        <v>0</v>
      </c>
      <c r="BY190" s="104">
        <f>VLOOKUP($B190,'Part 3 NNDR3'!$A$6:$FY$331,BY$4,FALSE)</f>
        <v>-479298</v>
      </c>
      <c r="BZ190" s="104">
        <f>VLOOKUP($B190,'Part 3 NNDR3'!$A$6:$FY$331,BZ$4,FALSE)</f>
        <v>-27146</v>
      </c>
      <c r="CA190" s="104">
        <f>VLOOKUP($B190,'Part 3 NNDR3'!$A$6:$FY$331,CA$4,FALSE)</f>
        <v>0</v>
      </c>
      <c r="CB190" s="104">
        <f>VLOOKUP($B190,'Part 3 NNDR3'!$A$6:$FY$331,CB$4,FALSE)</f>
        <v>-27146</v>
      </c>
      <c r="CC190" s="104">
        <f>VLOOKUP($B190,'Part 3 NNDR3'!$A$6:$FY$331,CC$4,FALSE)</f>
        <v>934</v>
      </c>
      <c r="CD190" s="104">
        <f>VLOOKUP($B190,'Part 3 NNDR3'!$A$6:$FY$331,CD$4,FALSE)</f>
        <v>0</v>
      </c>
      <c r="CE190" s="104">
        <f>VLOOKUP($B190,'Part 3 NNDR3'!$A$6:$FY$331,CE$4,FALSE)</f>
        <v>934</v>
      </c>
      <c r="CF190" s="104">
        <f>VLOOKUP($B190,'Part 3 NNDR3'!$A$6:$FY$331,CF$4,FALSE)</f>
        <v>-288</v>
      </c>
      <c r="CG190" s="104">
        <f>VLOOKUP($B190,'Part 3 NNDR3'!$A$6:$FY$331,CG$4,FALSE)</f>
        <v>0</v>
      </c>
      <c r="CH190" s="104">
        <f>VLOOKUP($B190,'Part 3 NNDR3'!$A$6:$FY$331,CH$4,FALSE)</f>
        <v>-288</v>
      </c>
      <c r="CI190" s="104">
        <f>VLOOKUP($B190,'Part 3 NNDR3'!$A$6:$FY$331,CI$4,FALSE)</f>
        <v>5889</v>
      </c>
      <c r="CJ190" s="104">
        <f>VLOOKUP($B190,'Part 3 NNDR3'!$A$6:$FY$331,CJ$4,FALSE)</f>
        <v>0</v>
      </c>
      <c r="CK190" s="104">
        <f>VLOOKUP($B190,'Part 3 NNDR3'!$A$6:$FY$331,CK$4,FALSE)</f>
        <v>5889</v>
      </c>
      <c r="CL190" s="104">
        <f>VLOOKUP($B190,'Part 3 NNDR3'!$A$6:$FY$331,CL$4,FALSE)</f>
        <v>0</v>
      </c>
      <c r="CM190" s="104">
        <f>VLOOKUP($B190,'Part 3 NNDR3'!$A$6:$FY$331,CM$4,FALSE)</f>
        <v>0</v>
      </c>
      <c r="CN190" s="104">
        <f>VLOOKUP($B190,'Part 3 NNDR3'!$A$6:$FY$331,CN$4,FALSE)</f>
        <v>0</v>
      </c>
      <c r="CO190" s="104">
        <f>VLOOKUP($B190,'Part 3 NNDR3'!$A$6:$FY$331,CO$4,FALSE)</f>
        <v>0</v>
      </c>
      <c r="CP190" s="104">
        <f>VLOOKUP($B190,'Part 3 NNDR3'!$A$6:$FY$331,CP$4,FALSE)</f>
        <v>0</v>
      </c>
      <c r="CQ190" s="104">
        <f>VLOOKUP($B190,'Part 3 NNDR3'!$A$6:$FY$331,CQ$4,FALSE)</f>
        <v>0</v>
      </c>
      <c r="CR190" s="104">
        <f>VLOOKUP($B190,'Part 3 NNDR3'!$A$6:$FY$331,CR$4,FALSE)</f>
        <v>-4530</v>
      </c>
      <c r="CS190" s="104">
        <f>VLOOKUP($B190,'Part 3 NNDR3'!$A$6:$FY$331,CS$4,FALSE)</f>
        <v>0</v>
      </c>
      <c r="CT190" s="104">
        <f>VLOOKUP($B190,'Part 3 NNDR3'!$A$6:$FY$331,CT$4,FALSE)</f>
        <v>-4530</v>
      </c>
      <c r="CU190" s="104">
        <f>VLOOKUP($B190,'Part 3 NNDR3'!$A$6:$FY$331,CU$4,FALSE)</f>
        <v>17</v>
      </c>
      <c r="CV190" s="104">
        <f>VLOOKUP($B190,'Part 3 NNDR3'!$A$6:$FY$331,CV$4,FALSE)</f>
        <v>0</v>
      </c>
      <c r="CW190" s="104">
        <f>VLOOKUP($B190,'Part 3 NNDR3'!$A$6:$FY$331,CW$4,FALSE)</f>
        <v>17</v>
      </c>
      <c r="CX190" s="104">
        <f>VLOOKUP($B190,'Part 3 NNDR3'!$A$6:$FY$331,CX$4,FALSE)</f>
        <v>0</v>
      </c>
      <c r="CY190" s="104">
        <f>VLOOKUP($B190,'Part 3 NNDR3'!$A$6:$FY$331,CY$4,FALSE)</f>
        <v>0</v>
      </c>
      <c r="CZ190" s="104">
        <f>VLOOKUP($B190,'Part 3 NNDR3'!$A$6:$FY$331,CZ$4,FALSE)</f>
        <v>0</v>
      </c>
      <c r="DA190" s="104">
        <f>VLOOKUP($B190,'Part 3 NNDR3'!$A$6:$FY$331,DA$4,FALSE)</f>
        <v>0</v>
      </c>
      <c r="DB190" s="104">
        <f>VLOOKUP($B190,'Part 3 NNDR3'!$A$6:$FY$331,DB$4,FALSE)</f>
        <v>0</v>
      </c>
      <c r="DC190" s="104">
        <f>VLOOKUP($B190,'Part 3 NNDR3'!$A$6:$FY$331,DC$4,FALSE)</f>
        <v>0</v>
      </c>
      <c r="DD190" s="104">
        <f>VLOOKUP($B190,'Part 3 NNDR3'!$A$6:$FY$331,DD$4,FALSE)</f>
        <v>0</v>
      </c>
      <c r="DE190" s="104">
        <f>VLOOKUP($B190,'Part 3 NNDR3'!$A$6:$FY$331,DE$4,FALSE)</f>
        <v>0</v>
      </c>
      <c r="DF190" s="104">
        <f>VLOOKUP($B190,'Part 3 NNDR3'!$A$6:$FY$331,DF$4,FALSE)</f>
        <v>0</v>
      </c>
      <c r="DG190" s="104">
        <f>VLOOKUP($B190,'Part 3 NNDR3'!$A$6:$FY$331,DG$4,FALSE)</f>
        <v>0</v>
      </c>
      <c r="DH190" s="104">
        <f>VLOOKUP($B190,'Part 3 NNDR3'!$A$6:$FY$331,DH$4,FALSE)</f>
        <v>0</v>
      </c>
      <c r="DI190" s="104">
        <f>VLOOKUP($B190,'Part 3 NNDR3'!$A$6:$FY$331,DI$4,FALSE)</f>
        <v>0</v>
      </c>
      <c r="DJ190" s="104">
        <f>VLOOKUP($B190,'Part 3 NNDR3'!$A$6:$FY$331,DJ$4,FALSE)</f>
        <v>0</v>
      </c>
      <c r="DK190" s="104">
        <f>VLOOKUP($B190,'Part 3 NNDR3'!$A$6:$FY$331,DK$4,FALSE)</f>
        <v>0</v>
      </c>
      <c r="DL190" s="104">
        <f>VLOOKUP($B190,'Part 3 NNDR3'!$A$6:$FY$331,DL$4,FALSE)</f>
        <v>-25124</v>
      </c>
      <c r="DM190" s="104">
        <f>VLOOKUP($B190,'Part 3 NNDR3'!$A$6:$FY$331,DM$4,FALSE)</f>
        <v>0</v>
      </c>
      <c r="DN190" s="104">
        <f>VLOOKUP($B190,'Part 3 NNDR3'!$A$6:$FY$331,DN$4,FALSE)</f>
        <v>-25124</v>
      </c>
      <c r="DO190" s="104">
        <f>VLOOKUP($B190,'Part 3 NNDR3'!$A$6:$FY$331,DO$4,FALSE)</f>
        <v>-13220</v>
      </c>
      <c r="DP190" s="104">
        <f>VLOOKUP($B190,'Part 3 NNDR3'!$A$6:$FY$331,DP$4,FALSE)</f>
        <v>0</v>
      </c>
      <c r="DQ190" s="104">
        <f>VLOOKUP($B190,'Part 3 NNDR3'!$A$6:$FY$331,DQ$4,FALSE)</f>
        <v>-13220</v>
      </c>
      <c r="DR190" s="104">
        <f>VLOOKUP($B190,'Part 3 NNDR3'!$A$6:$FY$331,DR$4,FALSE)</f>
        <v>2257</v>
      </c>
      <c r="DS190" s="104">
        <f>VLOOKUP($B190,'Part 3 NNDR3'!$A$6:$FY$331,DS$4,FALSE)</f>
        <v>0</v>
      </c>
      <c r="DT190" s="104">
        <f>VLOOKUP($B190,'Part 3 NNDR3'!$A$6:$FY$331,DT$4,FALSE)</f>
        <v>2257</v>
      </c>
      <c r="DU190" s="104">
        <f>VLOOKUP($B190,'Part 3 NNDR3'!$A$6:$FY$331,DU$4,FALSE)</f>
        <v>-3458</v>
      </c>
      <c r="DV190" s="104">
        <f>VLOOKUP($B190,'Part 3 NNDR3'!$A$6:$FY$331,DV$4,FALSE)</f>
        <v>0</v>
      </c>
      <c r="DW190" s="104">
        <f>VLOOKUP($B190,'Part 3 NNDR3'!$A$6:$FY$331,DW$4,FALSE)</f>
        <v>-3458</v>
      </c>
      <c r="DX190" s="104">
        <f>VLOOKUP($B190,'Part 3 NNDR3'!$A$6:$FY$331,DX$4,FALSE)</f>
        <v>-87</v>
      </c>
      <c r="DY190" s="104">
        <f>VLOOKUP($B190,'Part 3 NNDR3'!$A$6:$FY$331,DY$4,FALSE)</f>
        <v>0</v>
      </c>
      <c r="DZ190" s="104">
        <f>VLOOKUP($B190,'Part 3 NNDR3'!$A$6:$FY$331,DZ$4,FALSE)</f>
        <v>-87</v>
      </c>
      <c r="EA190" s="104">
        <f>VLOOKUP($B190,'Part 3 NNDR3'!$A$6:$FY$331,EA$4,FALSE)</f>
        <v>-926331</v>
      </c>
      <c r="EB190" s="104">
        <f>VLOOKUP($B190,'Part 3 NNDR3'!$A$6:$FY$331,EB$4,FALSE)</f>
        <v>0</v>
      </c>
      <c r="EC190" s="104">
        <f>VLOOKUP($B190,'Part 3 NNDR3'!$A$6:$FY$331,EC$4,FALSE)</f>
        <v>-926331</v>
      </c>
      <c r="ED190" s="104">
        <f>VLOOKUP($B190,'Part 3 NNDR3'!$A$6:$FY$331,ED$4,FALSE)</f>
        <v>7564</v>
      </c>
      <c r="EE190" s="104">
        <f>VLOOKUP($B190,'Part 3 NNDR3'!$A$6:$FY$331,EE$4,FALSE)</f>
        <v>0</v>
      </c>
      <c r="EF190" s="104">
        <f>VLOOKUP($B190,'Part 3 NNDR3'!$A$6:$FY$331,EF$4,FALSE)</f>
        <v>7564</v>
      </c>
      <c r="EG190" s="104">
        <f>VLOOKUP($B190,'Part 3 NNDR3'!$A$6:$FY$331,EG$4,FALSE)</f>
        <v>0</v>
      </c>
      <c r="EH190" s="104">
        <f>VLOOKUP($B190,'Part 3 NNDR3'!$A$6:$FY$331,EH$4,FALSE)</f>
        <v>0</v>
      </c>
      <c r="EI190" s="104">
        <f>VLOOKUP($B190,'Part 3 NNDR3'!$A$6:$FY$331,EI$4,FALSE)</f>
        <v>0</v>
      </c>
      <c r="EJ190" s="104">
        <f>VLOOKUP($B190,'Part 3 NNDR3'!$A$6:$FY$331,EJ$4,FALSE)</f>
        <v>3774</v>
      </c>
      <c r="EK190" s="104">
        <f>VLOOKUP($B190,'Part 3 NNDR3'!$A$6:$FY$331,EK$4,FALSE)</f>
        <v>0</v>
      </c>
      <c r="EL190" s="104">
        <f>VLOOKUP($B190,'Part 3 NNDR3'!$A$6:$FY$331,EL$4,FALSE)</f>
        <v>3774</v>
      </c>
      <c r="EM190" s="104">
        <f>VLOOKUP($B190,'Part 3 NNDR3'!$A$6:$FY$331,EM$4,FALSE)</f>
        <v>-44775</v>
      </c>
      <c r="EN190" s="104">
        <f>VLOOKUP($B190,'Part 3 NNDR3'!$A$6:$FY$331,EN$4,FALSE)</f>
        <v>0</v>
      </c>
      <c r="EO190" s="104">
        <f>VLOOKUP($B190,'Part 3 NNDR3'!$A$6:$FY$331,EO$4,FALSE)</f>
        <v>-44775</v>
      </c>
      <c r="EP190" s="104">
        <f>VLOOKUP($B190,'Part 3 NNDR3'!$A$6:$FY$331,EP$4,FALSE)</f>
        <v>-974276</v>
      </c>
      <c r="EQ190" s="104">
        <f>VLOOKUP($B190,'Part 3 NNDR3'!$A$6:$FY$331,EQ$4,FALSE)</f>
        <v>0</v>
      </c>
      <c r="ER190" s="104">
        <f>VLOOKUP($B190,'Part 3 NNDR3'!$A$6:$FY$331,ER$4,FALSE)</f>
        <v>-974276</v>
      </c>
      <c r="ES190" s="104">
        <f>VLOOKUP($B190,'Part 3 NNDR3'!$A$6:$FY$331,ES$4,FALSE)</f>
        <v>0</v>
      </c>
      <c r="ET190" s="104">
        <f>VLOOKUP($B190,'Part 3 NNDR3'!$A$6:$FY$331,ET$4,FALSE)</f>
        <v>0</v>
      </c>
      <c r="EU190" s="104">
        <f>VLOOKUP($B190,'Part 3 NNDR3'!$A$6:$FY$331,EU$4,FALSE)</f>
        <v>0</v>
      </c>
      <c r="EV190" s="104">
        <f>VLOOKUP($B190,'Part 3 NNDR3'!$A$6:$FY$331,EV$4,FALSE)</f>
        <v>0</v>
      </c>
      <c r="EW190" s="104">
        <f>VLOOKUP($B190,'Part 3 NNDR3'!$A$6:$FY$331,EW$4,FALSE)</f>
        <v>0</v>
      </c>
      <c r="EX190" s="104">
        <f>VLOOKUP($B190,'Part 3 NNDR3'!$A$6:$FY$331,EX$4,FALSE)</f>
        <v>0</v>
      </c>
      <c r="EY190" s="104">
        <f>VLOOKUP($B190,'Part 3 NNDR3'!$A$6:$FY$331,EY$4,FALSE)</f>
        <v>0</v>
      </c>
      <c r="EZ190" s="104">
        <f>VLOOKUP($B190,'Part 3 NNDR3'!$A$6:$FY$331,EZ$4,FALSE)</f>
        <v>0</v>
      </c>
      <c r="FA190" s="104">
        <f>VLOOKUP($B190,'Part 3 NNDR3'!$A$6:$FY$331,FA$4,FALSE)</f>
        <v>0</v>
      </c>
      <c r="FB190" s="104">
        <f>VLOOKUP($B190,'Part 3 NNDR3'!$A$6:$FY$331,FB$4,FALSE)</f>
        <v>31749842</v>
      </c>
      <c r="FC190" s="104">
        <f>VLOOKUP($B190,'Part 3 NNDR3'!$A$6:$FY$331,FC$4,FALSE)</f>
        <v>0</v>
      </c>
      <c r="FD190" s="104">
        <f>VLOOKUP($B190,'Part 3 NNDR3'!$A$6:$FY$331,FD$4,FALSE)</f>
        <v>31749842</v>
      </c>
      <c r="FE190" s="104">
        <f>VLOOKUP($B190,'Part 3 NNDR3'!$A$6:$FY$331,FE$4,FALSE)</f>
        <v>202535</v>
      </c>
      <c r="FF190" s="104">
        <f>VLOOKUP($B190,'Part 3 NNDR3'!$A$6:$FY$331,FF$4,FALSE)</f>
        <v>0</v>
      </c>
      <c r="FG190" s="104">
        <f>VLOOKUP($B190,'Part 3 NNDR3'!$A$6:$FY$331,FG$4,FALSE)</f>
        <v>202535</v>
      </c>
      <c r="FH190" s="104">
        <f>VLOOKUP($B190,'Part 3 NNDR3'!$A$6:$FY$331,FH$4,FALSE)</f>
        <v>-5935408</v>
      </c>
      <c r="FI190" s="104">
        <f>VLOOKUP($B190,'Part 3 NNDR3'!$A$6:$FY$331,FI$4,FALSE)</f>
        <v>0</v>
      </c>
      <c r="FJ190" s="104">
        <f>VLOOKUP($B190,'Part 3 NNDR3'!$A$6:$FY$331,FJ$4,FALSE)</f>
        <v>-5935408</v>
      </c>
      <c r="FK190" s="104">
        <f>VLOOKUP($B190,'Part 3 NNDR3'!$A$6:$FY$331,FK$4,FALSE)</f>
        <v>-479298</v>
      </c>
      <c r="FL190" s="104">
        <f>VLOOKUP($B190,'Part 3 NNDR3'!$A$6:$FY$331,FL$4,FALSE)</f>
        <v>0</v>
      </c>
      <c r="FM190" s="104">
        <f>VLOOKUP($B190,'Part 3 NNDR3'!$A$6:$FY$331,FM$4,FALSE)</f>
        <v>-479298</v>
      </c>
      <c r="FN190" s="104">
        <f>VLOOKUP($B190,'Part 3 NNDR3'!$A$6:$FY$331,FN$4,FALSE)</f>
        <v>-25124</v>
      </c>
      <c r="FO190" s="104">
        <f>VLOOKUP($B190,'Part 3 NNDR3'!$A$6:$FY$331,FO$4,FALSE)</f>
        <v>0</v>
      </c>
      <c r="FP190" s="104">
        <f>VLOOKUP($B190,'Part 3 NNDR3'!$A$6:$FY$331,FP$4,FALSE)</f>
        <v>-25124</v>
      </c>
      <c r="FQ190" s="104">
        <f>VLOOKUP($B190,'Part 3 NNDR3'!$A$6:$FY$331,FQ$4,FALSE)</f>
        <v>-974276</v>
      </c>
      <c r="FR190" s="104">
        <f>VLOOKUP($B190,'Part 3 NNDR3'!$A$6:$FY$331,FR$4,FALSE)</f>
        <v>0</v>
      </c>
      <c r="FS190" s="104">
        <f>VLOOKUP($B190,'Part 3 NNDR3'!$A$6:$FY$331,FS$4,FALSE)</f>
        <v>-974276</v>
      </c>
      <c r="FT190" s="104">
        <f>VLOOKUP($B190,'Part 3 NNDR3'!$A$6:$FY$331,FT$4,FALSE)</f>
        <v>0</v>
      </c>
      <c r="FU190" s="104">
        <f>VLOOKUP($B190,'Part 3 NNDR3'!$A$6:$FY$331,FU$4,FALSE)</f>
        <v>0</v>
      </c>
      <c r="FV190" s="104">
        <f>VLOOKUP($B190,'Part 3 NNDR3'!$A$6:$FY$331,FV$4,FALSE)</f>
        <v>0</v>
      </c>
      <c r="FW190" s="104">
        <f>VLOOKUP($B190,'Part 3 NNDR3'!$A$6:$FY$331,FW$4,FALSE)</f>
        <v>-7211571</v>
      </c>
      <c r="FX190" s="104">
        <f>VLOOKUP($B190,'Part 3 NNDR3'!$A$6:$FY$331,FX$4,FALSE)</f>
        <v>0</v>
      </c>
      <c r="FY190" s="104">
        <f>VLOOKUP($B190,'Part 3 NNDR3'!$A$6:$FY$331,FY$4,FALSE)</f>
        <v>-7211571</v>
      </c>
      <c r="FZ190" s="104">
        <f>VLOOKUP($B190,'Part 3 NNDR3'!$A$6:$FY$331,FZ$4,FALSE)</f>
        <v>24538271</v>
      </c>
      <c r="GA190" s="104">
        <f>VLOOKUP($B190,'Part 3 NNDR3'!$A$6:$FY$331,GA$4,FALSE)</f>
        <v>0</v>
      </c>
      <c r="GB190" s="104">
        <f>VLOOKUP($B190,'Part 3 NNDR3'!$A$6:$FY$331,GB$4,FALSE)</f>
        <v>24538271</v>
      </c>
      <c r="GC190" s="105" t="str">
        <f>VLOOKUP($B190,'Data (Updated)'!$C$4:$E$329,2,FALSE)</f>
        <v>E2620</v>
      </c>
      <c r="GD190" s="106" t="str">
        <f>VLOOKUP($B190,'Data (Updated)'!$C$4:$E$329,3,FALSE)</f>
        <v>NA</v>
      </c>
    </row>
    <row r="191" spans="1:186" ht="12.75" x14ac:dyDescent="0.2">
      <c r="A191" s="75">
        <v>186</v>
      </c>
      <c r="B191" s="100" t="s">
        <v>477</v>
      </c>
      <c r="C191" s="101" t="s">
        <v>951</v>
      </c>
      <c r="D191" s="102" t="s">
        <v>952</v>
      </c>
      <c r="E191" s="103" t="s">
        <v>984</v>
      </c>
      <c r="F191" s="104">
        <f>VLOOKUP($B191,'Part 3 NNDR3'!$A$6:$FY$331,F$4,FALSE)</f>
        <v>0</v>
      </c>
      <c r="G191" s="104">
        <f>VLOOKUP($B191,'Part 3 NNDR3'!$A$6:$FY$331,G$4,FALSE)</f>
        <v>0</v>
      </c>
      <c r="H191" s="104">
        <f>VLOOKUP($B191,'Part 3 NNDR3'!$A$6:$FY$331,H$4,FALSE)</f>
        <v>0</v>
      </c>
      <c r="I191" s="104">
        <f>VLOOKUP($B191,'Part 3 NNDR3'!$A$6:$FY$331,I$4,FALSE)</f>
        <v>33272</v>
      </c>
      <c r="J191" s="104">
        <f>VLOOKUP($B191,'Part 3 NNDR3'!$A$6:$FY$331,J$4,FALSE)</f>
        <v>47</v>
      </c>
      <c r="K191" s="104">
        <f>VLOOKUP($B191,'Part 3 NNDR3'!$A$6:$FY$331,K$4,FALSE)</f>
        <v>33319</v>
      </c>
      <c r="L191" s="104">
        <f>VLOOKUP($B191,'Part 3 NNDR3'!$A$6:$FY$331,L$4,FALSE)</f>
        <v>0</v>
      </c>
      <c r="M191" s="104">
        <f>VLOOKUP($B191,'Part 3 NNDR3'!$A$6:$FY$331,M$4,FALSE)</f>
        <v>0</v>
      </c>
      <c r="N191" s="104">
        <f>VLOOKUP($B191,'Part 3 NNDR3'!$A$6:$FY$331,N$4,FALSE)</f>
        <v>0</v>
      </c>
      <c r="O191" s="104">
        <f>VLOOKUP($B191,'Part 3 NNDR3'!$A$6:$FY$331,O$4,FALSE)</f>
        <v>84932</v>
      </c>
      <c r="P191" s="104">
        <f>VLOOKUP($B191,'Part 3 NNDR3'!$A$6:$FY$331,P$4,FALSE)</f>
        <v>0</v>
      </c>
      <c r="Q191" s="104">
        <f>VLOOKUP($B191,'Part 3 NNDR3'!$A$6:$FY$331,Q$4,FALSE)</f>
        <v>84932</v>
      </c>
      <c r="R191" s="104">
        <f>VLOOKUP($B191,'Part 3 NNDR3'!$A$6:$FY$331,R$4,FALSE)</f>
        <v>118204</v>
      </c>
      <c r="S191" s="104">
        <f>VLOOKUP($B191,'Part 3 NNDR3'!$A$6:$FY$331,S$4,FALSE)</f>
        <v>47</v>
      </c>
      <c r="T191" s="104">
        <f>VLOOKUP($B191,'Part 3 NNDR3'!$A$6:$FY$331,T$4,FALSE)</f>
        <v>118251</v>
      </c>
      <c r="U191" s="104">
        <f>VLOOKUP($B191,'Part 3 NNDR3'!$A$6:$FY$331,U$4,FALSE)</f>
        <v>-4100013</v>
      </c>
      <c r="V191" s="104">
        <f>VLOOKUP($B191,'Part 3 NNDR3'!$A$6:$FY$331,V$4,FALSE)</f>
        <v>-47162</v>
      </c>
      <c r="W191" s="104">
        <f>VLOOKUP($B191,'Part 3 NNDR3'!$A$6:$FY$331,W$4,FALSE)</f>
        <v>-4147175</v>
      </c>
      <c r="X191" s="104">
        <f>VLOOKUP($B191,'Part 3 NNDR3'!$A$6:$FY$331,X$4,FALSE)</f>
        <v>-7506</v>
      </c>
      <c r="Y191" s="104">
        <f>VLOOKUP($B191,'Part 3 NNDR3'!$A$6:$FY$331,Y$4,FALSE)</f>
        <v>0</v>
      </c>
      <c r="Z191" s="104">
        <f>VLOOKUP($B191,'Part 3 NNDR3'!$A$6:$FY$331,Z$4,FALSE)</f>
        <v>-7506</v>
      </c>
      <c r="AA191" s="104">
        <f>VLOOKUP($B191,'Part 3 NNDR3'!$A$6:$FY$331,AA$4,FALSE)</f>
        <v>-157944</v>
      </c>
      <c r="AB191" s="104">
        <f>VLOOKUP($B191,'Part 3 NNDR3'!$A$6:$FY$331,AB$4,FALSE)</f>
        <v>-6256</v>
      </c>
      <c r="AC191" s="104">
        <f>VLOOKUP($B191,'Part 3 NNDR3'!$A$6:$FY$331,AC$4,FALSE)</f>
        <v>-164200</v>
      </c>
      <c r="AD191" s="104">
        <f>VLOOKUP($B191,'Part 3 NNDR3'!$A$6:$FY$331,AD$4,FALSE)</f>
        <v>-94729</v>
      </c>
      <c r="AE191" s="104">
        <f>VLOOKUP($B191,'Part 3 NNDR3'!$A$6:$FY$331,AE$4,FALSE)</f>
        <v>-2949</v>
      </c>
      <c r="AF191" s="104">
        <f>VLOOKUP($B191,'Part 3 NNDR3'!$A$6:$FY$331,AF$4,FALSE)</f>
        <v>-97678</v>
      </c>
      <c r="AG191" s="104">
        <f>VLOOKUP($B191,'Part 3 NNDR3'!$A$6:$FY$331,AG$4,FALSE)</f>
        <v>-310</v>
      </c>
      <c r="AH191" s="104">
        <f>VLOOKUP($B191,'Part 3 NNDR3'!$A$6:$FY$331,AH$4,FALSE)</f>
        <v>0</v>
      </c>
      <c r="AI191" s="104">
        <f>VLOOKUP($B191,'Part 3 NNDR3'!$A$6:$FY$331,AI$4,FALSE)</f>
        <v>-310</v>
      </c>
      <c r="AJ191" s="104">
        <f>VLOOKUP($B191,'Part 3 NNDR3'!$A$6:$FY$331,AJ$4,FALSE)</f>
        <v>1639747</v>
      </c>
      <c r="AK191" s="104">
        <f>VLOOKUP($B191,'Part 3 NNDR3'!$A$6:$FY$331,AK$4,FALSE)</f>
        <v>17776</v>
      </c>
      <c r="AL191" s="104">
        <f>VLOOKUP($B191,'Part 3 NNDR3'!$A$6:$FY$331,AL$4,FALSE)</f>
        <v>1657523</v>
      </c>
      <c r="AM191" s="104">
        <f>VLOOKUP($B191,'Part 3 NNDR3'!$A$6:$FY$331,AM$4,FALSE)</f>
        <v>141267</v>
      </c>
      <c r="AN191" s="104">
        <f>VLOOKUP($B191,'Part 3 NNDR3'!$A$6:$FY$331,AN$4,FALSE)</f>
        <v>-195</v>
      </c>
      <c r="AO191" s="104">
        <f>VLOOKUP($B191,'Part 3 NNDR3'!$A$6:$FY$331,AO$4,FALSE)</f>
        <v>141072</v>
      </c>
      <c r="AP191" s="104">
        <f>VLOOKUP($B191,'Part 3 NNDR3'!$A$6:$FY$331,AP$4,FALSE)</f>
        <v>-4284293</v>
      </c>
      <c r="AQ191" s="104">
        <f>VLOOKUP($B191,'Part 3 NNDR3'!$A$6:$FY$331,AQ$4,FALSE)</f>
        <v>-166034</v>
      </c>
      <c r="AR191" s="104">
        <f>VLOOKUP($B191,'Part 3 NNDR3'!$A$6:$FY$331,AR$4,FALSE)</f>
        <v>-4450327</v>
      </c>
      <c r="AS191" s="104">
        <f>VLOOKUP($B191,'Part 3 NNDR3'!$A$6:$FY$331,AS$4,FALSE)</f>
        <v>2641</v>
      </c>
      <c r="AT191" s="104">
        <f>VLOOKUP($B191,'Part 3 NNDR3'!$A$6:$FY$331,AT$4,FALSE)</f>
        <v>0</v>
      </c>
      <c r="AU191" s="104">
        <f>VLOOKUP($B191,'Part 3 NNDR3'!$A$6:$FY$331,AU$4,FALSE)</f>
        <v>2641</v>
      </c>
      <c r="AV191" s="104">
        <f>VLOOKUP($B191,'Part 3 NNDR3'!$A$6:$FY$331,AV$4,FALSE)</f>
        <v>-116033</v>
      </c>
      <c r="AW191" s="104">
        <f>VLOOKUP($B191,'Part 3 NNDR3'!$A$6:$FY$331,AW$4,FALSE)</f>
        <v>0</v>
      </c>
      <c r="AX191" s="104">
        <f>VLOOKUP($B191,'Part 3 NNDR3'!$A$6:$FY$331,AX$4,FALSE)</f>
        <v>-116033</v>
      </c>
      <c r="AY191" s="104">
        <f>VLOOKUP($B191,'Part 3 NNDR3'!$A$6:$FY$331,AY$4,FALSE)</f>
        <v>-2555</v>
      </c>
      <c r="AZ191" s="104">
        <f>VLOOKUP($B191,'Part 3 NNDR3'!$A$6:$FY$331,AZ$4,FALSE)</f>
        <v>0</v>
      </c>
      <c r="BA191" s="104">
        <f>VLOOKUP($B191,'Part 3 NNDR3'!$A$6:$FY$331,BA$4,FALSE)</f>
        <v>-2555</v>
      </c>
      <c r="BB191" s="104">
        <f>VLOOKUP($B191,'Part 3 NNDR3'!$A$6:$FY$331,BB$4,FALSE)</f>
        <v>-13856</v>
      </c>
      <c r="BC191" s="104">
        <f>VLOOKUP($B191,'Part 3 NNDR3'!$A$6:$FY$331,BC$4,FALSE)</f>
        <v>0</v>
      </c>
      <c r="BD191" s="104">
        <f>VLOOKUP($B191,'Part 3 NNDR3'!$A$6:$FY$331,BD$4,FALSE)</f>
        <v>-13856</v>
      </c>
      <c r="BE191" s="104">
        <f>VLOOKUP($B191,'Part 3 NNDR3'!$A$6:$FY$331,BE$4,FALSE)</f>
        <v>0</v>
      </c>
      <c r="BF191" s="104">
        <f>VLOOKUP($B191,'Part 3 NNDR3'!$A$6:$FY$331,BF$4,FALSE)</f>
        <v>0</v>
      </c>
      <c r="BG191" s="104">
        <f>VLOOKUP($B191,'Part 3 NNDR3'!$A$6:$FY$331,BG$4,FALSE)</f>
        <v>0</v>
      </c>
      <c r="BH191" s="104">
        <f>VLOOKUP($B191,'Part 3 NNDR3'!$A$6:$FY$331,BH$4,FALSE)</f>
        <v>-6891039</v>
      </c>
      <c r="BI191" s="104">
        <f>VLOOKUP($B191,'Part 3 NNDR3'!$A$6:$FY$331,BI$4,FALSE)</f>
        <v>-201871</v>
      </c>
      <c r="BJ191" s="104">
        <f>VLOOKUP($B191,'Part 3 NNDR3'!$A$6:$FY$331,BJ$4,FALSE)</f>
        <v>-7092910</v>
      </c>
      <c r="BK191" s="104">
        <f>VLOOKUP($B191,'Part 3 NNDR3'!$A$6:$FY$331,BK$4,FALSE)</f>
        <v>-6143</v>
      </c>
      <c r="BL191" s="104">
        <f>VLOOKUP($B191,'Part 3 NNDR3'!$A$6:$FY$331,BL$4,FALSE)</f>
        <v>0</v>
      </c>
      <c r="BM191" s="104">
        <f>VLOOKUP($B191,'Part 3 NNDR3'!$A$6:$FY$331,BM$4,FALSE)</f>
        <v>-6143</v>
      </c>
      <c r="BN191" s="104">
        <f>VLOOKUP($B191,'Part 3 NNDR3'!$A$6:$FY$331,BN$4,FALSE)</f>
        <v>-3205</v>
      </c>
      <c r="BO191" s="104">
        <f>VLOOKUP($B191,'Part 3 NNDR3'!$A$6:$FY$331,BO$4,FALSE)</f>
        <v>0</v>
      </c>
      <c r="BP191" s="104">
        <f>VLOOKUP($B191,'Part 3 NNDR3'!$A$6:$FY$331,BP$4,FALSE)</f>
        <v>-3205</v>
      </c>
      <c r="BQ191" s="104">
        <f>VLOOKUP($B191,'Part 3 NNDR3'!$A$6:$FY$331,BQ$4,FALSE)</f>
        <v>-2399686</v>
      </c>
      <c r="BR191" s="104">
        <f>VLOOKUP($B191,'Part 3 NNDR3'!$A$6:$FY$331,BR$4,FALSE)</f>
        <v>-25242</v>
      </c>
      <c r="BS191" s="104">
        <f>VLOOKUP($B191,'Part 3 NNDR3'!$A$6:$FY$331,BS$4,FALSE)</f>
        <v>-2424928</v>
      </c>
      <c r="BT191" s="104">
        <f>VLOOKUP($B191,'Part 3 NNDR3'!$A$6:$FY$331,BT$4,FALSE)</f>
        <v>-137634</v>
      </c>
      <c r="BU191" s="104">
        <f>VLOOKUP($B191,'Part 3 NNDR3'!$A$6:$FY$331,BU$4,FALSE)</f>
        <v>745</v>
      </c>
      <c r="BV191" s="104">
        <f>VLOOKUP($B191,'Part 3 NNDR3'!$A$6:$FY$331,BV$4,FALSE)</f>
        <v>-136889</v>
      </c>
      <c r="BW191" s="104">
        <f>VLOOKUP($B191,'Part 3 NNDR3'!$A$6:$FY$331,BW$4,FALSE)</f>
        <v>-2546668</v>
      </c>
      <c r="BX191" s="104">
        <f>VLOOKUP($B191,'Part 3 NNDR3'!$A$6:$FY$331,BX$4,FALSE)</f>
        <v>-24497</v>
      </c>
      <c r="BY191" s="104">
        <f>VLOOKUP($B191,'Part 3 NNDR3'!$A$6:$FY$331,BY$4,FALSE)</f>
        <v>-2571165</v>
      </c>
      <c r="BZ191" s="104">
        <f>VLOOKUP($B191,'Part 3 NNDR3'!$A$6:$FY$331,BZ$4,FALSE)</f>
        <v>-72645</v>
      </c>
      <c r="CA191" s="104">
        <f>VLOOKUP($B191,'Part 3 NNDR3'!$A$6:$FY$331,CA$4,FALSE)</f>
        <v>0</v>
      </c>
      <c r="CB191" s="104">
        <f>VLOOKUP($B191,'Part 3 NNDR3'!$A$6:$FY$331,CB$4,FALSE)</f>
        <v>-72645</v>
      </c>
      <c r="CC191" s="104">
        <f>VLOOKUP($B191,'Part 3 NNDR3'!$A$6:$FY$331,CC$4,FALSE)</f>
        <v>227</v>
      </c>
      <c r="CD191" s="104">
        <f>VLOOKUP($B191,'Part 3 NNDR3'!$A$6:$FY$331,CD$4,FALSE)</f>
        <v>0</v>
      </c>
      <c r="CE191" s="104">
        <f>VLOOKUP($B191,'Part 3 NNDR3'!$A$6:$FY$331,CE$4,FALSE)</f>
        <v>227</v>
      </c>
      <c r="CF191" s="104">
        <f>VLOOKUP($B191,'Part 3 NNDR3'!$A$6:$FY$331,CF$4,FALSE)</f>
        <v>-624459</v>
      </c>
      <c r="CG191" s="104">
        <f>VLOOKUP($B191,'Part 3 NNDR3'!$A$6:$FY$331,CG$4,FALSE)</f>
        <v>-7789</v>
      </c>
      <c r="CH191" s="104">
        <f>VLOOKUP($B191,'Part 3 NNDR3'!$A$6:$FY$331,CH$4,FALSE)</f>
        <v>-632248</v>
      </c>
      <c r="CI191" s="104">
        <f>VLOOKUP($B191,'Part 3 NNDR3'!$A$6:$FY$331,CI$4,FALSE)</f>
        <v>15211</v>
      </c>
      <c r="CJ191" s="104">
        <f>VLOOKUP($B191,'Part 3 NNDR3'!$A$6:$FY$331,CJ$4,FALSE)</f>
        <v>5191</v>
      </c>
      <c r="CK191" s="104">
        <f>VLOOKUP($B191,'Part 3 NNDR3'!$A$6:$FY$331,CK$4,FALSE)</f>
        <v>20402</v>
      </c>
      <c r="CL191" s="104">
        <f>VLOOKUP($B191,'Part 3 NNDR3'!$A$6:$FY$331,CL$4,FALSE)</f>
        <v>0</v>
      </c>
      <c r="CM191" s="104">
        <f>VLOOKUP($B191,'Part 3 NNDR3'!$A$6:$FY$331,CM$4,FALSE)</f>
        <v>0</v>
      </c>
      <c r="CN191" s="104">
        <f>VLOOKUP($B191,'Part 3 NNDR3'!$A$6:$FY$331,CN$4,FALSE)</f>
        <v>0</v>
      </c>
      <c r="CO191" s="104">
        <f>VLOOKUP($B191,'Part 3 NNDR3'!$A$6:$FY$331,CO$4,FALSE)</f>
        <v>0</v>
      </c>
      <c r="CP191" s="104">
        <f>VLOOKUP($B191,'Part 3 NNDR3'!$A$6:$FY$331,CP$4,FALSE)</f>
        <v>0</v>
      </c>
      <c r="CQ191" s="104">
        <f>VLOOKUP($B191,'Part 3 NNDR3'!$A$6:$FY$331,CQ$4,FALSE)</f>
        <v>0</v>
      </c>
      <c r="CR191" s="104">
        <f>VLOOKUP($B191,'Part 3 NNDR3'!$A$6:$FY$331,CR$4,FALSE)</f>
        <v>-4184</v>
      </c>
      <c r="CS191" s="104">
        <f>VLOOKUP($B191,'Part 3 NNDR3'!$A$6:$FY$331,CS$4,FALSE)</f>
        <v>0</v>
      </c>
      <c r="CT191" s="104">
        <f>VLOOKUP($B191,'Part 3 NNDR3'!$A$6:$FY$331,CT$4,FALSE)</f>
        <v>-4184</v>
      </c>
      <c r="CU191" s="104">
        <f>VLOOKUP($B191,'Part 3 NNDR3'!$A$6:$FY$331,CU$4,FALSE)</f>
        <v>0</v>
      </c>
      <c r="CV191" s="104">
        <f>VLOOKUP($B191,'Part 3 NNDR3'!$A$6:$FY$331,CV$4,FALSE)</f>
        <v>0</v>
      </c>
      <c r="CW191" s="104">
        <f>VLOOKUP($B191,'Part 3 NNDR3'!$A$6:$FY$331,CW$4,FALSE)</f>
        <v>0</v>
      </c>
      <c r="CX191" s="104">
        <f>VLOOKUP($B191,'Part 3 NNDR3'!$A$6:$FY$331,CX$4,FALSE)</f>
        <v>-1490</v>
      </c>
      <c r="CY191" s="104">
        <f>VLOOKUP($B191,'Part 3 NNDR3'!$A$6:$FY$331,CY$4,FALSE)</f>
        <v>0</v>
      </c>
      <c r="CZ191" s="104">
        <f>VLOOKUP($B191,'Part 3 NNDR3'!$A$6:$FY$331,CZ$4,FALSE)</f>
        <v>-1490</v>
      </c>
      <c r="DA191" s="104">
        <f>VLOOKUP($B191,'Part 3 NNDR3'!$A$6:$FY$331,DA$4,FALSE)</f>
        <v>0</v>
      </c>
      <c r="DB191" s="104">
        <f>VLOOKUP($B191,'Part 3 NNDR3'!$A$6:$FY$331,DB$4,FALSE)</f>
        <v>0</v>
      </c>
      <c r="DC191" s="104">
        <f>VLOOKUP($B191,'Part 3 NNDR3'!$A$6:$FY$331,DC$4,FALSE)</f>
        <v>0</v>
      </c>
      <c r="DD191" s="104">
        <f>VLOOKUP($B191,'Part 3 NNDR3'!$A$6:$FY$331,DD$4,FALSE)</f>
        <v>0</v>
      </c>
      <c r="DE191" s="104">
        <f>VLOOKUP($B191,'Part 3 NNDR3'!$A$6:$FY$331,DE$4,FALSE)</f>
        <v>0</v>
      </c>
      <c r="DF191" s="104">
        <f>VLOOKUP($B191,'Part 3 NNDR3'!$A$6:$FY$331,DF$4,FALSE)</f>
        <v>0</v>
      </c>
      <c r="DG191" s="104">
        <f>VLOOKUP($B191,'Part 3 NNDR3'!$A$6:$FY$331,DG$4,FALSE)</f>
        <v>0</v>
      </c>
      <c r="DH191" s="104">
        <f>VLOOKUP($B191,'Part 3 NNDR3'!$A$6:$FY$331,DH$4,FALSE)</f>
        <v>0</v>
      </c>
      <c r="DI191" s="104">
        <f>VLOOKUP($B191,'Part 3 NNDR3'!$A$6:$FY$331,DI$4,FALSE)</f>
        <v>0</v>
      </c>
      <c r="DJ191" s="104">
        <f>VLOOKUP($B191,'Part 3 NNDR3'!$A$6:$FY$331,DJ$4,FALSE)</f>
        <v>0</v>
      </c>
      <c r="DK191" s="104">
        <f>VLOOKUP($B191,'Part 3 NNDR3'!$A$6:$FY$331,DK$4,FALSE)</f>
        <v>0</v>
      </c>
      <c r="DL191" s="104">
        <f>VLOOKUP($B191,'Part 3 NNDR3'!$A$6:$FY$331,DL$4,FALSE)</f>
        <v>-687340</v>
      </c>
      <c r="DM191" s="104">
        <f>VLOOKUP($B191,'Part 3 NNDR3'!$A$6:$FY$331,DM$4,FALSE)</f>
        <v>-2598</v>
      </c>
      <c r="DN191" s="104">
        <f>VLOOKUP($B191,'Part 3 NNDR3'!$A$6:$FY$331,DN$4,FALSE)</f>
        <v>-689938</v>
      </c>
      <c r="DO191" s="104">
        <f>VLOOKUP($B191,'Part 3 NNDR3'!$A$6:$FY$331,DO$4,FALSE)</f>
        <v>0</v>
      </c>
      <c r="DP191" s="104">
        <f>VLOOKUP($B191,'Part 3 NNDR3'!$A$6:$FY$331,DP$4,FALSE)</f>
        <v>-35683</v>
      </c>
      <c r="DQ191" s="104">
        <f>VLOOKUP($B191,'Part 3 NNDR3'!$A$6:$FY$331,DQ$4,FALSE)</f>
        <v>-35683</v>
      </c>
      <c r="DR191" s="104">
        <f>VLOOKUP($B191,'Part 3 NNDR3'!$A$6:$FY$331,DR$4,FALSE)</f>
        <v>-2311</v>
      </c>
      <c r="DS191" s="104">
        <f>VLOOKUP($B191,'Part 3 NNDR3'!$A$6:$FY$331,DS$4,FALSE)</f>
        <v>0</v>
      </c>
      <c r="DT191" s="104">
        <f>VLOOKUP($B191,'Part 3 NNDR3'!$A$6:$FY$331,DT$4,FALSE)</f>
        <v>-2311</v>
      </c>
      <c r="DU191" s="104">
        <f>VLOOKUP($B191,'Part 3 NNDR3'!$A$6:$FY$331,DU$4,FALSE)</f>
        <v>-6482</v>
      </c>
      <c r="DV191" s="104">
        <f>VLOOKUP($B191,'Part 3 NNDR3'!$A$6:$FY$331,DV$4,FALSE)</f>
        <v>0</v>
      </c>
      <c r="DW191" s="104">
        <f>VLOOKUP($B191,'Part 3 NNDR3'!$A$6:$FY$331,DW$4,FALSE)</f>
        <v>-6482</v>
      </c>
      <c r="DX191" s="104">
        <f>VLOOKUP($B191,'Part 3 NNDR3'!$A$6:$FY$331,DX$4,FALSE)</f>
        <v>0</v>
      </c>
      <c r="DY191" s="104">
        <f>VLOOKUP($B191,'Part 3 NNDR3'!$A$6:$FY$331,DY$4,FALSE)</f>
        <v>0</v>
      </c>
      <c r="DZ191" s="104">
        <f>VLOOKUP($B191,'Part 3 NNDR3'!$A$6:$FY$331,DZ$4,FALSE)</f>
        <v>0</v>
      </c>
      <c r="EA191" s="104">
        <f>VLOOKUP($B191,'Part 3 NNDR3'!$A$6:$FY$331,EA$4,FALSE)</f>
        <v>-815331</v>
      </c>
      <c r="EB191" s="104">
        <f>VLOOKUP($B191,'Part 3 NNDR3'!$A$6:$FY$331,EB$4,FALSE)</f>
        <v>-123</v>
      </c>
      <c r="EC191" s="104">
        <f>VLOOKUP($B191,'Part 3 NNDR3'!$A$6:$FY$331,EC$4,FALSE)</f>
        <v>-815454</v>
      </c>
      <c r="ED191" s="104">
        <f>VLOOKUP($B191,'Part 3 NNDR3'!$A$6:$FY$331,ED$4,FALSE)</f>
        <v>-48384</v>
      </c>
      <c r="EE191" s="104">
        <f>VLOOKUP($B191,'Part 3 NNDR3'!$A$6:$FY$331,EE$4,FALSE)</f>
        <v>0</v>
      </c>
      <c r="EF191" s="104">
        <f>VLOOKUP($B191,'Part 3 NNDR3'!$A$6:$FY$331,EF$4,FALSE)</f>
        <v>-48384</v>
      </c>
      <c r="EG191" s="104">
        <f>VLOOKUP($B191,'Part 3 NNDR3'!$A$6:$FY$331,EG$4,FALSE)</f>
        <v>0</v>
      </c>
      <c r="EH191" s="104">
        <f>VLOOKUP($B191,'Part 3 NNDR3'!$A$6:$FY$331,EH$4,FALSE)</f>
        <v>0</v>
      </c>
      <c r="EI191" s="104">
        <f>VLOOKUP($B191,'Part 3 NNDR3'!$A$6:$FY$331,EI$4,FALSE)</f>
        <v>0</v>
      </c>
      <c r="EJ191" s="104">
        <f>VLOOKUP($B191,'Part 3 NNDR3'!$A$6:$FY$331,EJ$4,FALSE)</f>
        <v>0</v>
      </c>
      <c r="EK191" s="104">
        <f>VLOOKUP($B191,'Part 3 NNDR3'!$A$6:$FY$331,EK$4,FALSE)</f>
        <v>0</v>
      </c>
      <c r="EL191" s="104">
        <f>VLOOKUP($B191,'Part 3 NNDR3'!$A$6:$FY$331,EL$4,FALSE)</f>
        <v>0</v>
      </c>
      <c r="EM191" s="104">
        <f>VLOOKUP($B191,'Part 3 NNDR3'!$A$6:$FY$331,EM$4,FALSE)</f>
        <v>-21748</v>
      </c>
      <c r="EN191" s="104">
        <f>VLOOKUP($B191,'Part 3 NNDR3'!$A$6:$FY$331,EN$4,FALSE)</f>
        <v>0</v>
      </c>
      <c r="EO191" s="104">
        <f>VLOOKUP($B191,'Part 3 NNDR3'!$A$6:$FY$331,EO$4,FALSE)</f>
        <v>-21748</v>
      </c>
      <c r="EP191" s="104">
        <f>VLOOKUP($B191,'Part 3 NNDR3'!$A$6:$FY$331,EP$4,FALSE)</f>
        <v>-894256</v>
      </c>
      <c r="EQ191" s="104">
        <f>VLOOKUP($B191,'Part 3 NNDR3'!$A$6:$FY$331,EQ$4,FALSE)</f>
        <v>-35806</v>
      </c>
      <c r="ER191" s="104">
        <f>VLOOKUP($B191,'Part 3 NNDR3'!$A$6:$FY$331,ER$4,FALSE)</f>
        <v>-930062</v>
      </c>
      <c r="ES191" s="104">
        <f>VLOOKUP($B191,'Part 3 NNDR3'!$A$6:$FY$331,ES$4,FALSE)</f>
        <v>0</v>
      </c>
      <c r="ET191" s="104">
        <f>VLOOKUP($B191,'Part 3 NNDR3'!$A$6:$FY$331,ET$4,FALSE)</f>
        <v>0</v>
      </c>
      <c r="EU191" s="104">
        <f>VLOOKUP($B191,'Part 3 NNDR3'!$A$6:$FY$331,EU$4,FALSE)</f>
        <v>0</v>
      </c>
      <c r="EV191" s="104">
        <f>VLOOKUP($B191,'Part 3 NNDR3'!$A$6:$FY$331,EV$4,FALSE)</f>
        <v>0</v>
      </c>
      <c r="EW191" s="104">
        <f>VLOOKUP($B191,'Part 3 NNDR3'!$A$6:$FY$331,EW$4,FALSE)</f>
        <v>0</v>
      </c>
      <c r="EX191" s="104">
        <f>VLOOKUP($B191,'Part 3 NNDR3'!$A$6:$FY$331,EX$4,FALSE)</f>
        <v>0</v>
      </c>
      <c r="EY191" s="104">
        <f>VLOOKUP($B191,'Part 3 NNDR3'!$A$6:$FY$331,EY$4,FALSE)</f>
        <v>0</v>
      </c>
      <c r="EZ191" s="104">
        <f>VLOOKUP($B191,'Part 3 NNDR3'!$A$6:$FY$331,EZ$4,FALSE)</f>
        <v>0</v>
      </c>
      <c r="FA191" s="104">
        <f>VLOOKUP($B191,'Part 3 NNDR3'!$A$6:$FY$331,FA$4,FALSE)</f>
        <v>0</v>
      </c>
      <c r="FB191" s="104">
        <f>VLOOKUP($B191,'Part 3 NNDR3'!$A$6:$FY$331,FB$4,FALSE)</f>
        <v>79584104</v>
      </c>
      <c r="FC191" s="104">
        <f>VLOOKUP($B191,'Part 3 NNDR3'!$A$6:$FY$331,FC$4,FALSE)</f>
        <v>733076</v>
      </c>
      <c r="FD191" s="104">
        <f>VLOOKUP($B191,'Part 3 NNDR3'!$A$6:$FY$331,FD$4,FALSE)</f>
        <v>80317180</v>
      </c>
      <c r="FE191" s="104">
        <f>VLOOKUP($B191,'Part 3 NNDR3'!$A$6:$FY$331,FE$4,FALSE)</f>
        <v>118204</v>
      </c>
      <c r="FF191" s="104">
        <f>VLOOKUP($B191,'Part 3 NNDR3'!$A$6:$FY$331,FF$4,FALSE)</f>
        <v>47</v>
      </c>
      <c r="FG191" s="104">
        <f>VLOOKUP($B191,'Part 3 NNDR3'!$A$6:$FY$331,FG$4,FALSE)</f>
        <v>118251</v>
      </c>
      <c r="FH191" s="104">
        <f>VLOOKUP($B191,'Part 3 NNDR3'!$A$6:$FY$331,FH$4,FALSE)</f>
        <v>-6891039</v>
      </c>
      <c r="FI191" s="104">
        <f>VLOOKUP($B191,'Part 3 NNDR3'!$A$6:$FY$331,FI$4,FALSE)</f>
        <v>-201871</v>
      </c>
      <c r="FJ191" s="104">
        <f>VLOOKUP($B191,'Part 3 NNDR3'!$A$6:$FY$331,FJ$4,FALSE)</f>
        <v>-7092910</v>
      </c>
      <c r="FK191" s="104">
        <f>VLOOKUP($B191,'Part 3 NNDR3'!$A$6:$FY$331,FK$4,FALSE)</f>
        <v>-2546668</v>
      </c>
      <c r="FL191" s="104">
        <f>VLOOKUP($B191,'Part 3 NNDR3'!$A$6:$FY$331,FL$4,FALSE)</f>
        <v>-24497</v>
      </c>
      <c r="FM191" s="104">
        <f>VLOOKUP($B191,'Part 3 NNDR3'!$A$6:$FY$331,FM$4,FALSE)</f>
        <v>-2571165</v>
      </c>
      <c r="FN191" s="104">
        <f>VLOOKUP($B191,'Part 3 NNDR3'!$A$6:$FY$331,FN$4,FALSE)</f>
        <v>-687340</v>
      </c>
      <c r="FO191" s="104">
        <f>VLOOKUP($B191,'Part 3 NNDR3'!$A$6:$FY$331,FO$4,FALSE)</f>
        <v>-2598</v>
      </c>
      <c r="FP191" s="104">
        <f>VLOOKUP($B191,'Part 3 NNDR3'!$A$6:$FY$331,FP$4,FALSE)</f>
        <v>-689938</v>
      </c>
      <c r="FQ191" s="104">
        <f>VLOOKUP($B191,'Part 3 NNDR3'!$A$6:$FY$331,FQ$4,FALSE)</f>
        <v>-894256</v>
      </c>
      <c r="FR191" s="104">
        <f>VLOOKUP($B191,'Part 3 NNDR3'!$A$6:$FY$331,FR$4,FALSE)</f>
        <v>-35806</v>
      </c>
      <c r="FS191" s="104">
        <f>VLOOKUP($B191,'Part 3 NNDR3'!$A$6:$FY$331,FS$4,FALSE)</f>
        <v>-930062</v>
      </c>
      <c r="FT191" s="104">
        <f>VLOOKUP($B191,'Part 3 NNDR3'!$A$6:$FY$331,FT$4,FALSE)</f>
        <v>0</v>
      </c>
      <c r="FU191" s="104">
        <f>VLOOKUP($B191,'Part 3 NNDR3'!$A$6:$FY$331,FU$4,FALSE)</f>
        <v>0</v>
      </c>
      <c r="FV191" s="104">
        <f>VLOOKUP($B191,'Part 3 NNDR3'!$A$6:$FY$331,FV$4,FALSE)</f>
        <v>0</v>
      </c>
      <c r="FW191" s="104">
        <f>VLOOKUP($B191,'Part 3 NNDR3'!$A$6:$FY$331,FW$4,FALSE)</f>
        <v>-10901099</v>
      </c>
      <c r="FX191" s="104">
        <f>VLOOKUP($B191,'Part 3 NNDR3'!$A$6:$FY$331,FX$4,FALSE)</f>
        <v>-264725</v>
      </c>
      <c r="FY191" s="104">
        <f>VLOOKUP($B191,'Part 3 NNDR3'!$A$6:$FY$331,FY$4,FALSE)</f>
        <v>-11165824</v>
      </c>
      <c r="FZ191" s="104">
        <f>VLOOKUP($B191,'Part 3 NNDR3'!$A$6:$FY$331,FZ$4,FALSE)</f>
        <v>68683005</v>
      </c>
      <c r="GA191" s="104">
        <f>VLOOKUP($B191,'Part 3 NNDR3'!$A$6:$FY$331,GA$4,FALSE)</f>
        <v>468351</v>
      </c>
      <c r="GB191" s="104">
        <f>VLOOKUP($B191,'Part 3 NNDR3'!$A$6:$FY$331,GB$4,FALSE)</f>
        <v>69151356</v>
      </c>
      <c r="GC191" s="105" t="str">
        <f>VLOOKUP($B191,'Data (Updated)'!$C$4:$E$329,2,FALSE)</f>
        <v>NA</v>
      </c>
      <c r="GD191" s="106" t="str">
        <f>VLOOKUP($B191,'Data (Updated)'!$C$4:$E$329,3,FALSE)</f>
        <v>E6101</v>
      </c>
    </row>
    <row r="192" spans="1:186" ht="12.75" x14ac:dyDescent="0.2">
      <c r="A192" s="75">
        <v>187</v>
      </c>
      <c r="B192" s="100" t="s">
        <v>479</v>
      </c>
      <c r="C192" s="101" t="s">
        <v>949</v>
      </c>
      <c r="D192" s="102" t="s">
        <v>960</v>
      </c>
      <c r="E192" s="103" t="s">
        <v>478</v>
      </c>
      <c r="F192" s="104">
        <f>VLOOKUP($B192,'Part 3 NNDR3'!$A$6:$FY$331,F$4,FALSE)</f>
        <v>0</v>
      </c>
      <c r="G192" s="104">
        <f>VLOOKUP($B192,'Part 3 NNDR3'!$A$6:$FY$331,G$4,FALSE)</f>
        <v>0</v>
      </c>
      <c r="H192" s="104">
        <f>VLOOKUP($B192,'Part 3 NNDR3'!$A$6:$FY$331,H$4,FALSE)</f>
        <v>0</v>
      </c>
      <c r="I192" s="104">
        <f>VLOOKUP($B192,'Part 3 NNDR3'!$A$6:$FY$331,I$4,FALSE)</f>
        <v>49981</v>
      </c>
      <c r="J192" s="104">
        <f>VLOOKUP($B192,'Part 3 NNDR3'!$A$6:$FY$331,J$4,FALSE)</f>
        <v>948</v>
      </c>
      <c r="K192" s="104">
        <f>VLOOKUP($B192,'Part 3 NNDR3'!$A$6:$FY$331,K$4,FALSE)</f>
        <v>50929</v>
      </c>
      <c r="L192" s="104">
        <f>VLOOKUP($B192,'Part 3 NNDR3'!$A$6:$FY$331,L$4,FALSE)</f>
        <v>0</v>
      </c>
      <c r="M192" s="104">
        <f>VLOOKUP($B192,'Part 3 NNDR3'!$A$6:$FY$331,M$4,FALSE)</f>
        <v>0</v>
      </c>
      <c r="N192" s="104">
        <f>VLOOKUP($B192,'Part 3 NNDR3'!$A$6:$FY$331,N$4,FALSE)</f>
        <v>0</v>
      </c>
      <c r="O192" s="104">
        <f>VLOOKUP($B192,'Part 3 NNDR3'!$A$6:$FY$331,O$4,FALSE)</f>
        <v>206034</v>
      </c>
      <c r="P192" s="104">
        <f>VLOOKUP($B192,'Part 3 NNDR3'!$A$6:$FY$331,P$4,FALSE)</f>
        <v>0</v>
      </c>
      <c r="Q192" s="104">
        <f>VLOOKUP($B192,'Part 3 NNDR3'!$A$6:$FY$331,Q$4,FALSE)</f>
        <v>206034</v>
      </c>
      <c r="R192" s="104">
        <f>VLOOKUP($B192,'Part 3 NNDR3'!$A$6:$FY$331,R$4,FALSE)</f>
        <v>256015</v>
      </c>
      <c r="S192" s="104">
        <f>VLOOKUP($B192,'Part 3 NNDR3'!$A$6:$FY$331,S$4,FALSE)</f>
        <v>948</v>
      </c>
      <c r="T192" s="104">
        <f>VLOOKUP($B192,'Part 3 NNDR3'!$A$6:$FY$331,T$4,FALSE)</f>
        <v>256963</v>
      </c>
      <c r="U192" s="104">
        <f>VLOOKUP($B192,'Part 3 NNDR3'!$A$6:$FY$331,U$4,FALSE)</f>
        <v>-3611793</v>
      </c>
      <c r="V192" s="104">
        <f>VLOOKUP($B192,'Part 3 NNDR3'!$A$6:$FY$331,V$4,FALSE)</f>
        <v>-5050</v>
      </c>
      <c r="W192" s="104">
        <f>VLOOKUP($B192,'Part 3 NNDR3'!$A$6:$FY$331,W$4,FALSE)</f>
        <v>-3616843</v>
      </c>
      <c r="X192" s="104">
        <f>VLOOKUP($B192,'Part 3 NNDR3'!$A$6:$FY$331,X$4,FALSE)</f>
        <v>-19869</v>
      </c>
      <c r="Y192" s="104">
        <f>VLOOKUP($B192,'Part 3 NNDR3'!$A$6:$FY$331,Y$4,FALSE)</f>
        <v>-1579</v>
      </c>
      <c r="Z192" s="104">
        <f>VLOOKUP($B192,'Part 3 NNDR3'!$A$6:$FY$331,Z$4,FALSE)</f>
        <v>-21448</v>
      </c>
      <c r="AA192" s="104">
        <f>VLOOKUP($B192,'Part 3 NNDR3'!$A$6:$FY$331,AA$4,FALSE)</f>
        <v>-63152</v>
      </c>
      <c r="AB192" s="104">
        <f>VLOOKUP($B192,'Part 3 NNDR3'!$A$6:$FY$331,AB$4,FALSE)</f>
        <v>-2061</v>
      </c>
      <c r="AC192" s="104">
        <f>VLOOKUP($B192,'Part 3 NNDR3'!$A$6:$FY$331,AC$4,FALSE)</f>
        <v>-65213</v>
      </c>
      <c r="AD192" s="104">
        <f>VLOOKUP($B192,'Part 3 NNDR3'!$A$6:$FY$331,AD$4,FALSE)</f>
        <v>-56394</v>
      </c>
      <c r="AE192" s="104">
        <f>VLOOKUP($B192,'Part 3 NNDR3'!$A$6:$FY$331,AE$4,FALSE)</f>
        <v>-2061</v>
      </c>
      <c r="AF192" s="104">
        <f>VLOOKUP($B192,'Part 3 NNDR3'!$A$6:$FY$331,AF$4,FALSE)</f>
        <v>-58455</v>
      </c>
      <c r="AG192" s="104">
        <f>VLOOKUP($B192,'Part 3 NNDR3'!$A$6:$FY$331,AG$4,FALSE)</f>
        <v>2017</v>
      </c>
      <c r="AH192" s="104">
        <f>VLOOKUP($B192,'Part 3 NNDR3'!$A$6:$FY$331,AH$4,FALSE)</f>
        <v>-1160</v>
      </c>
      <c r="AI192" s="104">
        <f>VLOOKUP($B192,'Part 3 NNDR3'!$A$6:$FY$331,AI$4,FALSE)</f>
        <v>857</v>
      </c>
      <c r="AJ192" s="104">
        <f>VLOOKUP($B192,'Part 3 NNDR3'!$A$6:$FY$331,AJ$4,FALSE)</f>
        <v>1678024</v>
      </c>
      <c r="AK192" s="104">
        <f>VLOOKUP($B192,'Part 3 NNDR3'!$A$6:$FY$331,AK$4,FALSE)</f>
        <v>16919</v>
      </c>
      <c r="AL192" s="104">
        <f>VLOOKUP($B192,'Part 3 NNDR3'!$A$6:$FY$331,AL$4,FALSE)</f>
        <v>1694943</v>
      </c>
      <c r="AM192" s="104">
        <f>VLOOKUP($B192,'Part 3 NNDR3'!$A$6:$FY$331,AM$4,FALSE)</f>
        <v>-20724</v>
      </c>
      <c r="AN192" s="104">
        <f>VLOOKUP($B192,'Part 3 NNDR3'!$A$6:$FY$331,AN$4,FALSE)</f>
        <v>-366</v>
      </c>
      <c r="AO192" s="104">
        <f>VLOOKUP($B192,'Part 3 NNDR3'!$A$6:$FY$331,AO$4,FALSE)</f>
        <v>-21090</v>
      </c>
      <c r="AP192" s="104">
        <f>VLOOKUP($B192,'Part 3 NNDR3'!$A$6:$FY$331,AP$4,FALSE)</f>
        <v>-4201306</v>
      </c>
      <c r="AQ192" s="104">
        <f>VLOOKUP($B192,'Part 3 NNDR3'!$A$6:$FY$331,AQ$4,FALSE)</f>
        <v>0</v>
      </c>
      <c r="AR192" s="104">
        <f>VLOOKUP($B192,'Part 3 NNDR3'!$A$6:$FY$331,AR$4,FALSE)</f>
        <v>-4201306</v>
      </c>
      <c r="AS192" s="104">
        <f>VLOOKUP($B192,'Part 3 NNDR3'!$A$6:$FY$331,AS$4,FALSE)</f>
        <v>62720</v>
      </c>
      <c r="AT192" s="104">
        <f>VLOOKUP($B192,'Part 3 NNDR3'!$A$6:$FY$331,AT$4,FALSE)</f>
        <v>0</v>
      </c>
      <c r="AU192" s="104">
        <f>VLOOKUP($B192,'Part 3 NNDR3'!$A$6:$FY$331,AU$4,FALSE)</f>
        <v>62720</v>
      </c>
      <c r="AV192" s="104">
        <f>VLOOKUP($B192,'Part 3 NNDR3'!$A$6:$FY$331,AV$4,FALSE)</f>
        <v>-60635</v>
      </c>
      <c r="AW192" s="104">
        <f>VLOOKUP($B192,'Part 3 NNDR3'!$A$6:$FY$331,AW$4,FALSE)</f>
        <v>0</v>
      </c>
      <c r="AX192" s="104">
        <f>VLOOKUP($B192,'Part 3 NNDR3'!$A$6:$FY$331,AX$4,FALSE)</f>
        <v>-60635</v>
      </c>
      <c r="AY192" s="104">
        <f>VLOOKUP($B192,'Part 3 NNDR3'!$A$6:$FY$331,AY$4,FALSE)</f>
        <v>0</v>
      </c>
      <c r="AZ192" s="104">
        <f>VLOOKUP($B192,'Part 3 NNDR3'!$A$6:$FY$331,AZ$4,FALSE)</f>
        <v>0</v>
      </c>
      <c r="BA192" s="104">
        <f>VLOOKUP($B192,'Part 3 NNDR3'!$A$6:$FY$331,BA$4,FALSE)</f>
        <v>0</v>
      </c>
      <c r="BB192" s="104">
        <f>VLOOKUP($B192,'Part 3 NNDR3'!$A$6:$FY$331,BB$4,FALSE)</f>
        <v>0</v>
      </c>
      <c r="BC192" s="104">
        <f>VLOOKUP($B192,'Part 3 NNDR3'!$A$6:$FY$331,BC$4,FALSE)</f>
        <v>0</v>
      </c>
      <c r="BD192" s="104">
        <f>VLOOKUP($B192,'Part 3 NNDR3'!$A$6:$FY$331,BD$4,FALSE)</f>
        <v>0</v>
      </c>
      <c r="BE192" s="104">
        <f>VLOOKUP($B192,'Part 3 NNDR3'!$A$6:$FY$331,BE$4,FALSE)</f>
        <v>0</v>
      </c>
      <c r="BF192" s="104">
        <f>VLOOKUP($B192,'Part 3 NNDR3'!$A$6:$FY$331,BF$4,FALSE)</f>
        <v>0</v>
      </c>
      <c r="BG192" s="104">
        <f>VLOOKUP($B192,'Part 3 NNDR3'!$A$6:$FY$331,BG$4,FALSE)</f>
        <v>0</v>
      </c>
      <c r="BH192" s="104">
        <f>VLOOKUP($B192,'Part 3 NNDR3'!$A$6:$FY$331,BH$4,FALSE)</f>
        <v>-6216866</v>
      </c>
      <c r="BI192" s="104">
        <f>VLOOKUP($B192,'Part 3 NNDR3'!$A$6:$FY$331,BI$4,FALSE)</f>
        <v>9442</v>
      </c>
      <c r="BJ192" s="104">
        <f>VLOOKUP($B192,'Part 3 NNDR3'!$A$6:$FY$331,BJ$4,FALSE)</f>
        <v>-6207424</v>
      </c>
      <c r="BK192" s="104">
        <f>VLOOKUP($B192,'Part 3 NNDR3'!$A$6:$FY$331,BK$4,FALSE)</f>
        <v>-30668</v>
      </c>
      <c r="BL192" s="104">
        <f>VLOOKUP($B192,'Part 3 NNDR3'!$A$6:$FY$331,BL$4,FALSE)</f>
        <v>0</v>
      </c>
      <c r="BM192" s="104">
        <f>VLOOKUP($B192,'Part 3 NNDR3'!$A$6:$FY$331,BM$4,FALSE)</f>
        <v>-30668</v>
      </c>
      <c r="BN192" s="104">
        <f>VLOOKUP($B192,'Part 3 NNDR3'!$A$6:$FY$331,BN$4,FALSE)</f>
        <v>-337923</v>
      </c>
      <c r="BO192" s="104">
        <f>VLOOKUP($B192,'Part 3 NNDR3'!$A$6:$FY$331,BO$4,FALSE)</f>
        <v>0</v>
      </c>
      <c r="BP192" s="104">
        <f>VLOOKUP($B192,'Part 3 NNDR3'!$A$6:$FY$331,BP$4,FALSE)</f>
        <v>-337923</v>
      </c>
      <c r="BQ192" s="104">
        <f>VLOOKUP($B192,'Part 3 NNDR3'!$A$6:$FY$331,BQ$4,FALSE)</f>
        <v>-2433444</v>
      </c>
      <c r="BR192" s="104">
        <f>VLOOKUP($B192,'Part 3 NNDR3'!$A$6:$FY$331,BR$4,FALSE)</f>
        <v>-2343</v>
      </c>
      <c r="BS192" s="104">
        <f>VLOOKUP($B192,'Part 3 NNDR3'!$A$6:$FY$331,BS$4,FALSE)</f>
        <v>-2435787</v>
      </c>
      <c r="BT192" s="104">
        <f>VLOOKUP($B192,'Part 3 NNDR3'!$A$6:$FY$331,BT$4,FALSE)</f>
        <v>-211258</v>
      </c>
      <c r="BU192" s="104">
        <f>VLOOKUP($B192,'Part 3 NNDR3'!$A$6:$FY$331,BU$4,FALSE)</f>
        <v>0</v>
      </c>
      <c r="BV192" s="104">
        <f>VLOOKUP($B192,'Part 3 NNDR3'!$A$6:$FY$331,BV$4,FALSE)</f>
        <v>-211258</v>
      </c>
      <c r="BW192" s="104">
        <f>VLOOKUP($B192,'Part 3 NNDR3'!$A$6:$FY$331,BW$4,FALSE)</f>
        <v>-3013293</v>
      </c>
      <c r="BX192" s="104">
        <f>VLOOKUP($B192,'Part 3 NNDR3'!$A$6:$FY$331,BX$4,FALSE)</f>
        <v>-2343</v>
      </c>
      <c r="BY192" s="104">
        <f>VLOOKUP($B192,'Part 3 NNDR3'!$A$6:$FY$331,BY$4,FALSE)</f>
        <v>-3015636</v>
      </c>
      <c r="BZ192" s="104">
        <f>VLOOKUP($B192,'Part 3 NNDR3'!$A$6:$FY$331,BZ$4,FALSE)</f>
        <v>-303844</v>
      </c>
      <c r="CA192" s="104">
        <f>VLOOKUP($B192,'Part 3 NNDR3'!$A$6:$FY$331,CA$4,FALSE)</f>
        <v>0</v>
      </c>
      <c r="CB192" s="104">
        <f>VLOOKUP($B192,'Part 3 NNDR3'!$A$6:$FY$331,CB$4,FALSE)</f>
        <v>-303844</v>
      </c>
      <c r="CC192" s="104">
        <f>VLOOKUP($B192,'Part 3 NNDR3'!$A$6:$FY$331,CC$4,FALSE)</f>
        <v>-620</v>
      </c>
      <c r="CD192" s="104">
        <f>VLOOKUP($B192,'Part 3 NNDR3'!$A$6:$FY$331,CD$4,FALSE)</f>
        <v>0</v>
      </c>
      <c r="CE192" s="104">
        <f>VLOOKUP($B192,'Part 3 NNDR3'!$A$6:$FY$331,CE$4,FALSE)</f>
        <v>-620</v>
      </c>
      <c r="CF192" s="104">
        <f>VLOOKUP($B192,'Part 3 NNDR3'!$A$6:$FY$331,CF$4,FALSE)</f>
        <v>-34269</v>
      </c>
      <c r="CG192" s="104">
        <f>VLOOKUP($B192,'Part 3 NNDR3'!$A$6:$FY$331,CG$4,FALSE)</f>
        <v>0</v>
      </c>
      <c r="CH192" s="104">
        <f>VLOOKUP($B192,'Part 3 NNDR3'!$A$6:$FY$331,CH$4,FALSE)</f>
        <v>-34269</v>
      </c>
      <c r="CI192" s="104">
        <f>VLOOKUP($B192,'Part 3 NNDR3'!$A$6:$FY$331,CI$4,FALSE)</f>
        <v>0</v>
      </c>
      <c r="CJ192" s="104">
        <f>VLOOKUP($B192,'Part 3 NNDR3'!$A$6:$FY$331,CJ$4,FALSE)</f>
        <v>0</v>
      </c>
      <c r="CK192" s="104">
        <f>VLOOKUP($B192,'Part 3 NNDR3'!$A$6:$FY$331,CK$4,FALSE)</f>
        <v>0</v>
      </c>
      <c r="CL192" s="104">
        <f>VLOOKUP($B192,'Part 3 NNDR3'!$A$6:$FY$331,CL$4,FALSE)</f>
        <v>-15159</v>
      </c>
      <c r="CM192" s="104">
        <f>VLOOKUP($B192,'Part 3 NNDR3'!$A$6:$FY$331,CM$4,FALSE)</f>
        <v>0</v>
      </c>
      <c r="CN192" s="104">
        <f>VLOOKUP($B192,'Part 3 NNDR3'!$A$6:$FY$331,CN$4,FALSE)</f>
        <v>-15159</v>
      </c>
      <c r="CO192" s="104">
        <f>VLOOKUP($B192,'Part 3 NNDR3'!$A$6:$FY$331,CO$4,FALSE)</f>
        <v>0</v>
      </c>
      <c r="CP192" s="104">
        <f>VLOOKUP($B192,'Part 3 NNDR3'!$A$6:$FY$331,CP$4,FALSE)</f>
        <v>0</v>
      </c>
      <c r="CQ192" s="104">
        <f>VLOOKUP($B192,'Part 3 NNDR3'!$A$6:$FY$331,CQ$4,FALSE)</f>
        <v>0</v>
      </c>
      <c r="CR192" s="104">
        <f>VLOOKUP($B192,'Part 3 NNDR3'!$A$6:$FY$331,CR$4,FALSE)</f>
        <v>0</v>
      </c>
      <c r="CS192" s="104">
        <f>VLOOKUP($B192,'Part 3 NNDR3'!$A$6:$FY$331,CS$4,FALSE)</f>
        <v>0</v>
      </c>
      <c r="CT192" s="104">
        <f>VLOOKUP($B192,'Part 3 NNDR3'!$A$6:$FY$331,CT$4,FALSE)</f>
        <v>0</v>
      </c>
      <c r="CU192" s="104">
        <f>VLOOKUP($B192,'Part 3 NNDR3'!$A$6:$FY$331,CU$4,FALSE)</f>
        <v>0</v>
      </c>
      <c r="CV192" s="104">
        <f>VLOOKUP($B192,'Part 3 NNDR3'!$A$6:$FY$331,CV$4,FALSE)</f>
        <v>0</v>
      </c>
      <c r="CW192" s="104">
        <f>VLOOKUP($B192,'Part 3 NNDR3'!$A$6:$FY$331,CW$4,FALSE)</f>
        <v>0</v>
      </c>
      <c r="CX192" s="104">
        <f>VLOOKUP($B192,'Part 3 NNDR3'!$A$6:$FY$331,CX$4,FALSE)</f>
        <v>0</v>
      </c>
      <c r="CY192" s="104">
        <f>VLOOKUP($B192,'Part 3 NNDR3'!$A$6:$FY$331,CY$4,FALSE)</f>
        <v>0</v>
      </c>
      <c r="CZ192" s="104">
        <f>VLOOKUP($B192,'Part 3 NNDR3'!$A$6:$FY$331,CZ$4,FALSE)</f>
        <v>0</v>
      </c>
      <c r="DA192" s="104">
        <f>VLOOKUP($B192,'Part 3 NNDR3'!$A$6:$FY$331,DA$4,FALSE)</f>
        <v>0</v>
      </c>
      <c r="DB192" s="104">
        <f>VLOOKUP($B192,'Part 3 NNDR3'!$A$6:$FY$331,DB$4,FALSE)</f>
        <v>0</v>
      </c>
      <c r="DC192" s="104">
        <f>VLOOKUP($B192,'Part 3 NNDR3'!$A$6:$FY$331,DC$4,FALSE)</f>
        <v>0</v>
      </c>
      <c r="DD192" s="104">
        <f>VLOOKUP($B192,'Part 3 NNDR3'!$A$6:$FY$331,DD$4,FALSE)</f>
        <v>0</v>
      </c>
      <c r="DE192" s="104">
        <f>VLOOKUP($B192,'Part 3 NNDR3'!$A$6:$FY$331,DE$4,FALSE)</f>
        <v>-63188</v>
      </c>
      <c r="DF192" s="104">
        <f>VLOOKUP($B192,'Part 3 NNDR3'!$A$6:$FY$331,DF$4,FALSE)</f>
        <v>-63188</v>
      </c>
      <c r="DG192" s="104">
        <f>VLOOKUP($B192,'Part 3 NNDR3'!$A$6:$FY$331,DG$4,FALSE)</f>
        <v>0</v>
      </c>
      <c r="DH192" s="104">
        <f>VLOOKUP($B192,'Part 3 NNDR3'!$A$6:$FY$331,DH$4,FALSE)</f>
        <v>-5117</v>
      </c>
      <c r="DI192" s="104">
        <f>VLOOKUP($B192,'Part 3 NNDR3'!$A$6:$FY$331,DI$4,FALSE)</f>
        <v>-5117</v>
      </c>
      <c r="DJ192" s="104">
        <f>VLOOKUP($B192,'Part 3 NNDR3'!$A$6:$FY$331,DJ$4,FALSE)</f>
        <v>-68305</v>
      </c>
      <c r="DK192" s="104">
        <f>VLOOKUP($B192,'Part 3 NNDR3'!$A$6:$FY$331,DK$4,FALSE)</f>
        <v>0</v>
      </c>
      <c r="DL192" s="104">
        <f>VLOOKUP($B192,'Part 3 NNDR3'!$A$6:$FY$331,DL$4,FALSE)</f>
        <v>-353892</v>
      </c>
      <c r="DM192" s="104">
        <f>VLOOKUP($B192,'Part 3 NNDR3'!$A$6:$FY$331,DM$4,FALSE)</f>
        <v>-68305</v>
      </c>
      <c r="DN192" s="104">
        <f>VLOOKUP($B192,'Part 3 NNDR3'!$A$6:$FY$331,DN$4,FALSE)</f>
        <v>-422197</v>
      </c>
      <c r="DO192" s="104">
        <f>VLOOKUP($B192,'Part 3 NNDR3'!$A$6:$FY$331,DO$4,FALSE)</f>
        <v>0</v>
      </c>
      <c r="DP192" s="104">
        <f>VLOOKUP($B192,'Part 3 NNDR3'!$A$6:$FY$331,DP$4,FALSE)</f>
        <v>0</v>
      </c>
      <c r="DQ192" s="104">
        <f>VLOOKUP($B192,'Part 3 NNDR3'!$A$6:$FY$331,DQ$4,FALSE)</f>
        <v>0</v>
      </c>
      <c r="DR192" s="104">
        <f>VLOOKUP($B192,'Part 3 NNDR3'!$A$6:$FY$331,DR$4,FALSE)</f>
        <v>0</v>
      </c>
      <c r="DS192" s="104">
        <f>VLOOKUP($B192,'Part 3 NNDR3'!$A$6:$FY$331,DS$4,FALSE)</f>
        <v>0</v>
      </c>
      <c r="DT192" s="104">
        <f>VLOOKUP($B192,'Part 3 NNDR3'!$A$6:$FY$331,DT$4,FALSE)</f>
        <v>0</v>
      </c>
      <c r="DU192" s="104">
        <f>VLOOKUP($B192,'Part 3 NNDR3'!$A$6:$FY$331,DU$4,FALSE)</f>
        <v>-69472</v>
      </c>
      <c r="DV192" s="104">
        <f>VLOOKUP($B192,'Part 3 NNDR3'!$A$6:$FY$331,DV$4,FALSE)</f>
        <v>0</v>
      </c>
      <c r="DW192" s="104">
        <f>VLOOKUP($B192,'Part 3 NNDR3'!$A$6:$FY$331,DW$4,FALSE)</f>
        <v>-69472</v>
      </c>
      <c r="DX192" s="104">
        <f>VLOOKUP($B192,'Part 3 NNDR3'!$A$6:$FY$331,DX$4,FALSE)</f>
        <v>-29517</v>
      </c>
      <c r="DY192" s="104">
        <f>VLOOKUP($B192,'Part 3 NNDR3'!$A$6:$FY$331,DY$4,FALSE)</f>
        <v>0</v>
      </c>
      <c r="DZ192" s="104">
        <f>VLOOKUP($B192,'Part 3 NNDR3'!$A$6:$FY$331,DZ$4,FALSE)</f>
        <v>-29517</v>
      </c>
      <c r="EA192" s="104">
        <f>VLOOKUP($B192,'Part 3 NNDR3'!$A$6:$FY$331,EA$4,FALSE)</f>
        <v>-1073842</v>
      </c>
      <c r="EB192" s="104">
        <f>VLOOKUP($B192,'Part 3 NNDR3'!$A$6:$FY$331,EB$4,FALSE)</f>
        <v>0</v>
      </c>
      <c r="EC192" s="104">
        <f>VLOOKUP($B192,'Part 3 NNDR3'!$A$6:$FY$331,EC$4,FALSE)</f>
        <v>-1073842</v>
      </c>
      <c r="ED192" s="104">
        <f>VLOOKUP($B192,'Part 3 NNDR3'!$A$6:$FY$331,ED$4,FALSE)</f>
        <v>-33693</v>
      </c>
      <c r="EE192" s="104">
        <f>VLOOKUP($B192,'Part 3 NNDR3'!$A$6:$FY$331,EE$4,FALSE)</f>
        <v>0</v>
      </c>
      <c r="EF192" s="104">
        <f>VLOOKUP($B192,'Part 3 NNDR3'!$A$6:$FY$331,EF$4,FALSE)</f>
        <v>-33693</v>
      </c>
      <c r="EG192" s="104">
        <f>VLOOKUP($B192,'Part 3 NNDR3'!$A$6:$FY$331,EG$4,FALSE)</f>
        <v>0</v>
      </c>
      <c r="EH192" s="104">
        <f>VLOOKUP($B192,'Part 3 NNDR3'!$A$6:$FY$331,EH$4,FALSE)</f>
        <v>0</v>
      </c>
      <c r="EI192" s="104">
        <f>VLOOKUP($B192,'Part 3 NNDR3'!$A$6:$FY$331,EI$4,FALSE)</f>
        <v>0</v>
      </c>
      <c r="EJ192" s="104">
        <f>VLOOKUP($B192,'Part 3 NNDR3'!$A$6:$FY$331,EJ$4,FALSE)</f>
        <v>0</v>
      </c>
      <c r="EK192" s="104">
        <f>VLOOKUP($B192,'Part 3 NNDR3'!$A$6:$FY$331,EK$4,FALSE)</f>
        <v>0</v>
      </c>
      <c r="EL192" s="104">
        <f>VLOOKUP($B192,'Part 3 NNDR3'!$A$6:$FY$331,EL$4,FALSE)</f>
        <v>0</v>
      </c>
      <c r="EM192" s="104">
        <f>VLOOKUP($B192,'Part 3 NNDR3'!$A$6:$FY$331,EM$4,FALSE)</f>
        <v>-4550</v>
      </c>
      <c r="EN192" s="104">
        <f>VLOOKUP($B192,'Part 3 NNDR3'!$A$6:$FY$331,EN$4,FALSE)</f>
        <v>0</v>
      </c>
      <c r="EO192" s="104">
        <f>VLOOKUP($B192,'Part 3 NNDR3'!$A$6:$FY$331,EO$4,FALSE)</f>
        <v>-4550</v>
      </c>
      <c r="EP192" s="104">
        <f>VLOOKUP($B192,'Part 3 NNDR3'!$A$6:$FY$331,EP$4,FALSE)</f>
        <v>-1211074</v>
      </c>
      <c r="EQ192" s="104">
        <f>VLOOKUP($B192,'Part 3 NNDR3'!$A$6:$FY$331,EQ$4,FALSE)</f>
        <v>0</v>
      </c>
      <c r="ER192" s="104">
        <f>VLOOKUP($B192,'Part 3 NNDR3'!$A$6:$FY$331,ER$4,FALSE)</f>
        <v>-1211074</v>
      </c>
      <c r="ES192" s="104">
        <f>VLOOKUP($B192,'Part 3 NNDR3'!$A$6:$FY$331,ES$4,FALSE)</f>
        <v>-2022</v>
      </c>
      <c r="ET192" s="104">
        <f>VLOOKUP($B192,'Part 3 NNDR3'!$A$6:$FY$331,ET$4,FALSE)</f>
        <v>0</v>
      </c>
      <c r="EU192" s="104">
        <f>VLOOKUP($B192,'Part 3 NNDR3'!$A$6:$FY$331,EU$4,FALSE)</f>
        <v>-2022</v>
      </c>
      <c r="EV192" s="104">
        <f>VLOOKUP($B192,'Part 3 NNDR3'!$A$6:$FY$331,EV$4,FALSE)</f>
        <v>744</v>
      </c>
      <c r="EW192" s="104">
        <f>VLOOKUP($B192,'Part 3 NNDR3'!$A$6:$FY$331,EW$4,FALSE)</f>
        <v>0</v>
      </c>
      <c r="EX192" s="104">
        <f>VLOOKUP($B192,'Part 3 NNDR3'!$A$6:$FY$331,EX$4,FALSE)</f>
        <v>744</v>
      </c>
      <c r="EY192" s="104">
        <f>VLOOKUP($B192,'Part 3 NNDR3'!$A$6:$FY$331,EY$4,FALSE)</f>
        <v>-1278</v>
      </c>
      <c r="EZ192" s="104">
        <f>VLOOKUP($B192,'Part 3 NNDR3'!$A$6:$FY$331,EZ$4,FALSE)</f>
        <v>0</v>
      </c>
      <c r="FA192" s="104">
        <f>VLOOKUP($B192,'Part 3 NNDR3'!$A$6:$FY$331,FA$4,FALSE)</f>
        <v>-1278</v>
      </c>
      <c r="FB192" s="104">
        <f>VLOOKUP($B192,'Part 3 NNDR3'!$A$6:$FY$331,FB$4,FALSE)</f>
        <v>67950852</v>
      </c>
      <c r="FC192" s="104">
        <f>VLOOKUP($B192,'Part 3 NNDR3'!$A$6:$FY$331,FC$4,FALSE)</f>
        <v>636582</v>
      </c>
      <c r="FD192" s="104">
        <f>VLOOKUP($B192,'Part 3 NNDR3'!$A$6:$FY$331,FD$4,FALSE)</f>
        <v>68587434</v>
      </c>
      <c r="FE192" s="104">
        <f>VLOOKUP($B192,'Part 3 NNDR3'!$A$6:$FY$331,FE$4,FALSE)</f>
        <v>256015</v>
      </c>
      <c r="FF192" s="104">
        <f>VLOOKUP($B192,'Part 3 NNDR3'!$A$6:$FY$331,FF$4,FALSE)</f>
        <v>948</v>
      </c>
      <c r="FG192" s="104">
        <f>VLOOKUP($B192,'Part 3 NNDR3'!$A$6:$FY$331,FG$4,FALSE)</f>
        <v>256963</v>
      </c>
      <c r="FH192" s="104">
        <f>VLOOKUP($B192,'Part 3 NNDR3'!$A$6:$FY$331,FH$4,FALSE)</f>
        <v>-6216866</v>
      </c>
      <c r="FI192" s="104">
        <f>VLOOKUP($B192,'Part 3 NNDR3'!$A$6:$FY$331,FI$4,FALSE)</f>
        <v>9442</v>
      </c>
      <c r="FJ192" s="104">
        <f>VLOOKUP($B192,'Part 3 NNDR3'!$A$6:$FY$331,FJ$4,FALSE)</f>
        <v>-6207424</v>
      </c>
      <c r="FK192" s="104">
        <f>VLOOKUP($B192,'Part 3 NNDR3'!$A$6:$FY$331,FK$4,FALSE)</f>
        <v>-3013293</v>
      </c>
      <c r="FL192" s="104">
        <f>VLOOKUP($B192,'Part 3 NNDR3'!$A$6:$FY$331,FL$4,FALSE)</f>
        <v>-2343</v>
      </c>
      <c r="FM192" s="104">
        <f>VLOOKUP($B192,'Part 3 NNDR3'!$A$6:$FY$331,FM$4,FALSE)</f>
        <v>-3015636</v>
      </c>
      <c r="FN192" s="104">
        <f>VLOOKUP($B192,'Part 3 NNDR3'!$A$6:$FY$331,FN$4,FALSE)</f>
        <v>-353892</v>
      </c>
      <c r="FO192" s="104">
        <f>VLOOKUP($B192,'Part 3 NNDR3'!$A$6:$FY$331,FO$4,FALSE)</f>
        <v>-68305</v>
      </c>
      <c r="FP192" s="104">
        <f>VLOOKUP($B192,'Part 3 NNDR3'!$A$6:$FY$331,FP$4,FALSE)</f>
        <v>-422197</v>
      </c>
      <c r="FQ192" s="104">
        <f>VLOOKUP($B192,'Part 3 NNDR3'!$A$6:$FY$331,FQ$4,FALSE)</f>
        <v>-1211074</v>
      </c>
      <c r="FR192" s="104">
        <f>VLOOKUP($B192,'Part 3 NNDR3'!$A$6:$FY$331,FR$4,FALSE)</f>
        <v>0</v>
      </c>
      <c r="FS192" s="104">
        <f>VLOOKUP($B192,'Part 3 NNDR3'!$A$6:$FY$331,FS$4,FALSE)</f>
        <v>-1211074</v>
      </c>
      <c r="FT192" s="104">
        <f>VLOOKUP($B192,'Part 3 NNDR3'!$A$6:$FY$331,FT$4,FALSE)</f>
        <v>-1278</v>
      </c>
      <c r="FU192" s="104">
        <f>VLOOKUP($B192,'Part 3 NNDR3'!$A$6:$FY$331,FU$4,FALSE)</f>
        <v>0</v>
      </c>
      <c r="FV192" s="104">
        <f>VLOOKUP($B192,'Part 3 NNDR3'!$A$6:$FY$331,FV$4,FALSE)</f>
        <v>-1278</v>
      </c>
      <c r="FW192" s="104">
        <f>VLOOKUP($B192,'Part 3 NNDR3'!$A$6:$FY$331,FW$4,FALSE)</f>
        <v>-10540388</v>
      </c>
      <c r="FX192" s="104">
        <f>VLOOKUP($B192,'Part 3 NNDR3'!$A$6:$FY$331,FX$4,FALSE)</f>
        <v>-60258</v>
      </c>
      <c r="FY192" s="104">
        <f>VLOOKUP($B192,'Part 3 NNDR3'!$A$6:$FY$331,FY$4,FALSE)</f>
        <v>-10600646</v>
      </c>
      <c r="FZ192" s="104">
        <f>VLOOKUP($B192,'Part 3 NNDR3'!$A$6:$FY$331,FZ$4,FALSE)</f>
        <v>57410464</v>
      </c>
      <c r="GA192" s="104">
        <f>VLOOKUP($B192,'Part 3 NNDR3'!$A$6:$FY$331,GA$4,FALSE)</f>
        <v>576324</v>
      </c>
      <c r="GB192" s="104">
        <f>VLOOKUP($B192,'Part 3 NNDR3'!$A$6:$FY$331,GB$4,FALSE)</f>
        <v>57986788</v>
      </c>
      <c r="GC192" s="105" t="str">
        <f>VLOOKUP($B192,'Data (Updated)'!$C$4:$E$329,2,FALSE)</f>
        <v>NA</v>
      </c>
      <c r="GD192" s="106" t="str">
        <f>VLOOKUP($B192,'Data (Updated)'!$C$4:$E$329,3,FALSE)</f>
        <v>E6145</v>
      </c>
    </row>
    <row r="193" spans="1:186" ht="12.75" x14ac:dyDescent="0.2">
      <c r="A193" s="75">
        <v>188</v>
      </c>
      <c r="B193" s="100" t="s">
        <v>481</v>
      </c>
      <c r="C193" s="101" t="s">
        <v>941</v>
      </c>
      <c r="D193" s="102" t="s">
        <v>953</v>
      </c>
      <c r="E193" s="103" t="s">
        <v>480</v>
      </c>
      <c r="F193" s="104">
        <f>VLOOKUP($B193,'Part 3 NNDR3'!$A$6:$FY$331,F$4,FALSE)</f>
        <v>0</v>
      </c>
      <c r="G193" s="104">
        <f>VLOOKUP($B193,'Part 3 NNDR3'!$A$6:$FY$331,G$4,FALSE)</f>
        <v>0</v>
      </c>
      <c r="H193" s="104">
        <f>VLOOKUP($B193,'Part 3 NNDR3'!$A$6:$FY$331,H$4,FALSE)</f>
        <v>0</v>
      </c>
      <c r="I193" s="104">
        <f>VLOOKUP($B193,'Part 3 NNDR3'!$A$6:$FY$331,I$4,FALSE)</f>
        <v>-1351</v>
      </c>
      <c r="J193" s="104">
        <f>VLOOKUP($B193,'Part 3 NNDR3'!$A$6:$FY$331,J$4,FALSE)</f>
        <v>0</v>
      </c>
      <c r="K193" s="104">
        <f>VLOOKUP($B193,'Part 3 NNDR3'!$A$6:$FY$331,K$4,FALSE)</f>
        <v>-1351</v>
      </c>
      <c r="L193" s="104">
        <f>VLOOKUP($B193,'Part 3 NNDR3'!$A$6:$FY$331,L$4,FALSE)</f>
        <v>0</v>
      </c>
      <c r="M193" s="104">
        <f>VLOOKUP($B193,'Part 3 NNDR3'!$A$6:$FY$331,M$4,FALSE)</f>
        <v>0</v>
      </c>
      <c r="N193" s="104">
        <f>VLOOKUP($B193,'Part 3 NNDR3'!$A$6:$FY$331,N$4,FALSE)</f>
        <v>0</v>
      </c>
      <c r="O193" s="104">
        <f>VLOOKUP($B193,'Part 3 NNDR3'!$A$6:$FY$331,O$4,FALSE)</f>
        <v>186780</v>
      </c>
      <c r="P193" s="104">
        <f>VLOOKUP($B193,'Part 3 NNDR3'!$A$6:$FY$331,P$4,FALSE)</f>
        <v>0</v>
      </c>
      <c r="Q193" s="104">
        <f>VLOOKUP($B193,'Part 3 NNDR3'!$A$6:$FY$331,Q$4,FALSE)</f>
        <v>186780</v>
      </c>
      <c r="R193" s="104">
        <f>VLOOKUP($B193,'Part 3 NNDR3'!$A$6:$FY$331,R$4,FALSE)</f>
        <v>185429</v>
      </c>
      <c r="S193" s="104">
        <f>VLOOKUP($B193,'Part 3 NNDR3'!$A$6:$FY$331,S$4,FALSE)</f>
        <v>0</v>
      </c>
      <c r="T193" s="104">
        <f>VLOOKUP($B193,'Part 3 NNDR3'!$A$6:$FY$331,T$4,FALSE)</f>
        <v>185429</v>
      </c>
      <c r="U193" s="104">
        <f>VLOOKUP($B193,'Part 3 NNDR3'!$A$6:$FY$331,U$4,FALSE)</f>
        <v>-1401994</v>
      </c>
      <c r="V193" s="104">
        <f>VLOOKUP($B193,'Part 3 NNDR3'!$A$6:$FY$331,V$4,FALSE)</f>
        <v>0</v>
      </c>
      <c r="W193" s="104">
        <f>VLOOKUP($B193,'Part 3 NNDR3'!$A$6:$FY$331,W$4,FALSE)</f>
        <v>-1401994</v>
      </c>
      <c r="X193" s="104">
        <f>VLOOKUP($B193,'Part 3 NNDR3'!$A$6:$FY$331,X$4,FALSE)</f>
        <v>-6870</v>
      </c>
      <c r="Y193" s="104">
        <f>VLOOKUP($B193,'Part 3 NNDR3'!$A$6:$FY$331,Y$4,FALSE)</f>
        <v>0</v>
      </c>
      <c r="Z193" s="104">
        <f>VLOOKUP($B193,'Part 3 NNDR3'!$A$6:$FY$331,Z$4,FALSE)</f>
        <v>-6870</v>
      </c>
      <c r="AA193" s="104">
        <f>VLOOKUP($B193,'Part 3 NNDR3'!$A$6:$FY$331,AA$4,FALSE)</f>
        <v>-117829</v>
      </c>
      <c r="AB193" s="104">
        <f>VLOOKUP($B193,'Part 3 NNDR3'!$A$6:$FY$331,AB$4,FALSE)</f>
        <v>0</v>
      </c>
      <c r="AC193" s="104">
        <f>VLOOKUP($B193,'Part 3 NNDR3'!$A$6:$FY$331,AC$4,FALSE)</f>
        <v>-117829</v>
      </c>
      <c r="AD193" s="104">
        <f>VLOOKUP($B193,'Part 3 NNDR3'!$A$6:$FY$331,AD$4,FALSE)</f>
        <v>-66101</v>
      </c>
      <c r="AE193" s="104">
        <f>VLOOKUP($B193,'Part 3 NNDR3'!$A$6:$FY$331,AE$4,FALSE)</f>
        <v>0</v>
      </c>
      <c r="AF193" s="104">
        <f>VLOOKUP($B193,'Part 3 NNDR3'!$A$6:$FY$331,AF$4,FALSE)</f>
        <v>-66101</v>
      </c>
      <c r="AG193" s="104">
        <f>VLOOKUP($B193,'Part 3 NNDR3'!$A$6:$FY$331,AG$4,FALSE)</f>
        <v>-411</v>
      </c>
      <c r="AH193" s="104">
        <f>VLOOKUP($B193,'Part 3 NNDR3'!$A$6:$FY$331,AH$4,FALSE)</f>
        <v>0</v>
      </c>
      <c r="AI193" s="104">
        <f>VLOOKUP($B193,'Part 3 NNDR3'!$A$6:$FY$331,AI$4,FALSE)</f>
        <v>-411</v>
      </c>
      <c r="AJ193" s="104">
        <f>VLOOKUP($B193,'Part 3 NNDR3'!$A$6:$FY$331,AJ$4,FALSE)</f>
        <v>1161405</v>
      </c>
      <c r="AK193" s="104">
        <f>VLOOKUP($B193,'Part 3 NNDR3'!$A$6:$FY$331,AK$4,FALSE)</f>
        <v>0</v>
      </c>
      <c r="AL193" s="104">
        <f>VLOOKUP($B193,'Part 3 NNDR3'!$A$6:$FY$331,AL$4,FALSE)</f>
        <v>1161405</v>
      </c>
      <c r="AM193" s="104">
        <f>VLOOKUP($B193,'Part 3 NNDR3'!$A$6:$FY$331,AM$4,FALSE)</f>
        <v>-21175</v>
      </c>
      <c r="AN193" s="104">
        <f>VLOOKUP($B193,'Part 3 NNDR3'!$A$6:$FY$331,AN$4,FALSE)</f>
        <v>0</v>
      </c>
      <c r="AO193" s="104">
        <f>VLOOKUP($B193,'Part 3 NNDR3'!$A$6:$FY$331,AO$4,FALSE)</f>
        <v>-21175</v>
      </c>
      <c r="AP193" s="104">
        <f>VLOOKUP($B193,'Part 3 NNDR3'!$A$6:$FY$331,AP$4,FALSE)</f>
        <v>-877693</v>
      </c>
      <c r="AQ193" s="104">
        <f>VLOOKUP($B193,'Part 3 NNDR3'!$A$6:$FY$331,AQ$4,FALSE)</f>
        <v>0</v>
      </c>
      <c r="AR193" s="104">
        <f>VLOOKUP($B193,'Part 3 NNDR3'!$A$6:$FY$331,AR$4,FALSE)</f>
        <v>-877693</v>
      </c>
      <c r="AS193" s="104">
        <f>VLOOKUP($B193,'Part 3 NNDR3'!$A$6:$FY$331,AS$4,FALSE)</f>
        <v>11783</v>
      </c>
      <c r="AT193" s="104">
        <f>VLOOKUP($B193,'Part 3 NNDR3'!$A$6:$FY$331,AT$4,FALSE)</f>
        <v>0</v>
      </c>
      <c r="AU193" s="104">
        <f>VLOOKUP($B193,'Part 3 NNDR3'!$A$6:$FY$331,AU$4,FALSE)</f>
        <v>11783</v>
      </c>
      <c r="AV193" s="104">
        <f>VLOOKUP($B193,'Part 3 NNDR3'!$A$6:$FY$331,AV$4,FALSE)</f>
        <v>-30955</v>
      </c>
      <c r="AW193" s="104">
        <f>VLOOKUP($B193,'Part 3 NNDR3'!$A$6:$FY$331,AW$4,FALSE)</f>
        <v>0</v>
      </c>
      <c r="AX193" s="104">
        <f>VLOOKUP($B193,'Part 3 NNDR3'!$A$6:$FY$331,AX$4,FALSE)</f>
        <v>-30955</v>
      </c>
      <c r="AY193" s="104">
        <f>VLOOKUP($B193,'Part 3 NNDR3'!$A$6:$FY$331,AY$4,FALSE)</f>
        <v>0</v>
      </c>
      <c r="AZ193" s="104">
        <f>VLOOKUP($B193,'Part 3 NNDR3'!$A$6:$FY$331,AZ$4,FALSE)</f>
        <v>0</v>
      </c>
      <c r="BA193" s="104">
        <f>VLOOKUP($B193,'Part 3 NNDR3'!$A$6:$FY$331,BA$4,FALSE)</f>
        <v>0</v>
      </c>
      <c r="BB193" s="104">
        <f>VLOOKUP($B193,'Part 3 NNDR3'!$A$6:$FY$331,BB$4,FALSE)</f>
        <v>-15924</v>
      </c>
      <c r="BC193" s="104">
        <f>VLOOKUP($B193,'Part 3 NNDR3'!$A$6:$FY$331,BC$4,FALSE)</f>
        <v>0</v>
      </c>
      <c r="BD193" s="104">
        <f>VLOOKUP($B193,'Part 3 NNDR3'!$A$6:$FY$331,BD$4,FALSE)</f>
        <v>-15924</v>
      </c>
      <c r="BE193" s="104">
        <f>VLOOKUP($B193,'Part 3 NNDR3'!$A$6:$FY$331,BE$4,FALSE)</f>
        <v>425</v>
      </c>
      <c r="BF193" s="104">
        <f>VLOOKUP($B193,'Part 3 NNDR3'!$A$6:$FY$331,BF$4,FALSE)</f>
        <v>0</v>
      </c>
      <c r="BG193" s="104">
        <f>VLOOKUP($B193,'Part 3 NNDR3'!$A$6:$FY$331,BG$4,FALSE)</f>
        <v>425</v>
      </c>
      <c r="BH193" s="104">
        <f>VLOOKUP($B193,'Part 3 NNDR3'!$A$6:$FY$331,BH$4,FALSE)</f>
        <v>-1291957</v>
      </c>
      <c r="BI193" s="104">
        <f>VLOOKUP($B193,'Part 3 NNDR3'!$A$6:$FY$331,BI$4,FALSE)</f>
        <v>0</v>
      </c>
      <c r="BJ193" s="104">
        <f>VLOOKUP($B193,'Part 3 NNDR3'!$A$6:$FY$331,BJ$4,FALSE)</f>
        <v>-1291957</v>
      </c>
      <c r="BK193" s="104">
        <f>VLOOKUP($B193,'Part 3 NNDR3'!$A$6:$FY$331,BK$4,FALSE)</f>
        <v>0</v>
      </c>
      <c r="BL193" s="104">
        <f>VLOOKUP($B193,'Part 3 NNDR3'!$A$6:$FY$331,BL$4,FALSE)</f>
        <v>0</v>
      </c>
      <c r="BM193" s="104">
        <f>VLOOKUP($B193,'Part 3 NNDR3'!$A$6:$FY$331,BM$4,FALSE)</f>
        <v>0</v>
      </c>
      <c r="BN193" s="104">
        <f>VLOOKUP($B193,'Part 3 NNDR3'!$A$6:$FY$331,BN$4,FALSE)</f>
        <v>-162546</v>
      </c>
      <c r="BO193" s="104">
        <f>VLOOKUP($B193,'Part 3 NNDR3'!$A$6:$FY$331,BO$4,FALSE)</f>
        <v>0</v>
      </c>
      <c r="BP193" s="104">
        <f>VLOOKUP($B193,'Part 3 NNDR3'!$A$6:$FY$331,BP$4,FALSE)</f>
        <v>-162546</v>
      </c>
      <c r="BQ193" s="104">
        <f>VLOOKUP($B193,'Part 3 NNDR3'!$A$6:$FY$331,BQ$4,FALSE)</f>
        <v>-1204380</v>
      </c>
      <c r="BR193" s="104">
        <f>VLOOKUP($B193,'Part 3 NNDR3'!$A$6:$FY$331,BR$4,FALSE)</f>
        <v>0</v>
      </c>
      <c r="BS193" s="104">
        <f>VLOOKUP($B193,'Part 3 NNDR3'!$A$6:$FY$331,BS$4,FALSE)</f>
        <v>-1204380</v>
      </c>
      <c r="BT193" s="104">
        <f>VLOOKUP($B193,'Part 3 NNDR3'!$A$6:$FY$331,BT$4,FALSE)</f>
        <v>-33392</v>
      </c>
      <c r="BU193" s="104">
        <f>VLOOKUP($B193,'Part 3 NNDR3'!$A$6:$FY$331,BU$4,FALSE)</f>
        <v>0</v>
      </c>
      <c r="BV193" s="104">
        <f>VLOOKUP($B193,'Part 3 NNDR3'!$A$6:$FY$331,BV$4,FALSE)</f>
        <v>-33392</v>
      </c>
      <c r="BW193" s="104">
        <f>VLOOKUP($B193,'Part 3 NNDR3'!$A$6:$FY$331,BW$4,FALSE)</f>
        <v>-1400318</v>
      </c>
      <c r="BX193" s="104">
        <f>VLOOKUP($B193,'Part 3 NNDR3'!$A$6:$FY$331,BX$4,FALSE)</f>
        <v>0</v>
      </c>
      <c r="BY193" s="104">
        <f>VLOOKUP($B193,'Part 3 NNDR3'!$A$6:$FY$331,BY$4,FALSE)</f>
        <v>-1400318</v>
      </c>
      <c r="BZ193" s="104">
        <f>VLOOKUP($B193,'Part 3 NNDR3'!$A$6:$FY$331,BZ$4,FALSE)</f>
        <v>-32500</v>
      </c>
      <c r="CA193" s="104">
        <f>VLOOKUP($B193,'Part 3 NNDR3'!$A$6:$FY$331,CA$4,FALSE)</f>
        <v>0</v>
      </c>
      <c r="CB193" s="104">
        <f>VLOOKUP($B193,'Part 3 NNDR3'!$A$6:$FY$331,CB$4,FALSE)</f>
        <v>-32500</v>
      </c>
      <c r="CC193" s="104">
        <f>VLOOKUP($B193,'Part 3 NNDR3'!$A$6:$FY$331,CC$4,FALSE)</f>
        <v>-6019</v>
      </c>
      <c r="CD193" s="104">
        <f>VLOOKUP($B193,'Part 3 NNDR3'!$A$6:$FY$331,CD$4,FALSE)</f>
        <v>0</v>
      </c>
      <c r="CE193" s="104">
        <f>VLOOKUP($B193,'Part 3 NNDR3'!$A$6:$FY$331,CE$4,FALSE)</f>
        <v>-6019</v>
      </c>
      <c r="CF193" s="104">
        <f>VLOOKUP($B193,'Part 3 NNDR3'!$A$6:$FY$331,CF$4,FALSE)</f>
        <v>-10971</v>
      </c>
      <c r="CG193" s="104">
        <f>VLOOKUP($B193,'Part 3 NNDR3'!$A$6:$FY$331,CG$4,FALSE)</f>
        <v>0</v>
      </c>
      <c r="CH193" s="104">
        <f>VLOOKUP($B193,'Part 3 NNDR3'!$A$6:$FY$331,CH$4,FALSE)</f>
        <v>-10971</v>
      </c>
      <c r="CI193" s="104">
        <f>VLOOKUP($B193,'Part 3 NNDR3'!$A$6:$FY$331,CI$4,FALSE)</f>
        <v>-1784</v>
      </c>
      <c r="CJ193" s="104">
        <f>VLOOKUP($B193,'Part 3 NNDR3'!$A$6:$FY$331,CJ$4,FALSE)</f>
        <v>0</v>
      </c>
      <c r="CK193" s="104">
        <f>VLOOKUP($B193,'Part 3 NNDR3'!$A$6:$FY$331,CK$4,FALSE)</f>
        <v>-1784</v>
      </c>
      <c r="CL193" s="104">
        <f>VLOOKUP($B193,'Part 3 NNDR3'!$A$6:$FY$331,CL$4,FALSE)</f>
        <v>-1353</v>
      </c>
      <c r="CM193" s="104">
        <f>VLOOKUP($B193,'Part 3 NNDR3'!$A$6:$FY$331,CM$4,FALSE)</f>
        <v>0</v>
      </c>
      <c r="CN193" s="104">
        <f>VLOOKUP($B193,'Part 3 NNDR3'!$A$6:$FY$331,CN$4,FALSE)</f>
        <v>-1353</v>
      </c>
      <c r="CO193" s="104">
        <f>VLOOKUP($B193,'Part 3 NNDR3'!$A$6:$FY$331,CO$4,FALSE)</f>
        <v>-884</v>
      </c>
      <c r="CP193" s="104">
        <f>VLOOKUP($B193,'Part 3 NNDR3'!$A$6:$FY$331,CP$4,FALSE)</f>
        <v>0</v>
      </c>
      <c r="CQ193" s="104">
        <f>VLOOKUP($B193,'Part 3 NNDR3'!$A$6:$FY$331,CQ$4,FALSE)</f>
        <v>-884</v>
      </c>
      <c r="CR193" s="104">
        <f>VLOOKUP($B193,'Part 3 NNDR3'!$A$6:$FY$331,CR$4,FALSE)</f>
        <v>0</v>
      </c>
      <c r="CS193" s="104">
        <f>VLOOKUP($B193,'Part 3 NNDR3'!$A$6:$FY$331,CS$4,FALSE)</f>
        <v>0</v>
      </c>
      <c r="CT193" s="104">
        <f>VLOOKUP($B193,'Part 3 NNDR3'!$A$6:$FY$331,CT$4,FALSE)</f>
        <v>0</v>
      </c>
      <c r="CU193" s="104">
        <f>VLOOKUP($B193,'Part 3 NNDR3'!$A$6:$FY$331,CU$4,FALSE)</f>
        <v>0</v>
      </c>
      <c r="CV193" s="104">
        <f>VLOOKUP($B193,'Part 3 NNDR3'!$A$6:$FY$331,CV$4,FALSE)</f>
        <v>0</v>
      </c>
      <c r="CW193" s="104">
        <f>VLOOKUP($B193,'Part 3 NNDR3'!$A$6:$FY$331,CW$4,FALSE)</f>
        <v>0</v>
      </c>
      <c r="CX193" s="104">
        <f>VLOOKUP($B193,'Part 3 NNDR3'!$A$6:$FY$331,CX$4,FALSE)</f>
        <v>0</v>
      </c>
      <c r="CY193" s="104">
        <f>VLOOKUP($B193,'Part 3 NNDR3'!$A$6:$FY$331,CY$4,FALSE)</f>
        <v>0</v>
      </c>
      <c r="CZ193" s="104">
        <f>VLOOKUP($B193,'Part 3 NNDR3'!$A$6:$FY$331,CZ$4,FALSE)</f>
        <v>0</v>
      </c>
      <c r="DA193" s="104">
        <f>VLOOKUP($B193,'Part 3 NNDR3'!$A$6:$FY$331,DA$4,FALSE)</f>
        <v>0</v>
      </c>
      <c r="DB193" s="104">
        <f>VLOOKUP($B193,'Part 3 NNDR3'!$A$6:$FY$331,DB$4,FALSE)</f>
        <v>0</v>
      </c>
      <c r="DC193" s="104">
        <f>VLOOKUP($B193,'Part 3 NNDR3'!$A$6:$FY$331,DC$4,FALSE)</f>
        <v>0</v>
      </c>
      <c r="DD193" s="104">
        <f>VLOOKUP($B193,'Part 3 NNDR3'!$A$6:$FY$331,DD$4,FALSE)</f>
        <v>0</v>
      </c>
      <c r="DE193" s="104">
        <f>VLOOKUP($B193,'Part 3 NNDR3'!$A$6:$FY$331,DE$4,FALSE)</f>
        <v>0</v>
      </c>
      <c r="DF193" s="104">
        <f>VLOOKUP($B193,'Part 3 NNDR3'!$A$6:$FY$331,DF$4,FALSE)</f>
        <v>0</v>
      </c>
      <c r="DG193" s="104">
        <f>VLOOKUP($B193,'Part 3 NNDR3'!$A$6:$FY$331,DG$4,FALSE)</f>
        <v>0</v>
      </c>
      <c r="DH193" s="104">
        <f>VLOOKUP($B193,'Part 3 NNDR3'!$A$6:$FY$331,DH$4,FALSE)</f>
        <v>0</v>
      </c>
      <c r="DI193" s="104">
        <f>VLOOKUP($B193,'Part 3 NNDR3'!$A$6:$FY$331,DI$4,FALSE)</f>
        <v>0</v>
      </c>
      <c r="DJ193" s="104">
        <f>VLOOKUP($B193,'Part 3 NNDR3'!$A$6:$FY$331,DJ$4,FALSE)</f>
        <v>0</v>
      </c>
      <c r="DK193" s="104">
        <f>VLOOKUP($B193,'Part 3 NNDR3'!$A$6:$FY$331,DK$4,FALSE)</f>
        <v>0</v>
      </c>
      <c r="DL193" s="104">
        <f>VLOOKUP($B193,'Part 3 NNDR3'!$A$6:$FY$331,DL$4,FALSE)</f>
        <v>-53511</v>
      </c>
      <c r="DM193" s="104">
        <f>VLOOKUP($B193,'Part 3 NNDR3'!$A$6:$FY$331,DM$4,FALSE)</f>
        <v>0</v>
      </c>
      <c r="DN193" s="104">
        <f>VLOOKUP($B193,'Part 3 NNDR3'!$A$6:$FY$331,DN$4,FALSE)</f>
        <v>-53511</v>
      </c>
      <c r="DO193" s="104">
        <f>VLOOKUP($B193,'Part 3 NNDR3'!$A$6:$FY$331,DO$4,FALSE)</f>
        <v>0</v>
      </c>
      <c r="DP193" s="104">
        <f>VLOOKUP($B193,'Part 3 NNDR3'!$A$6:$FY$331,DP$4,FALSE)</f>
        <v>0</v>
      </c>
      <c r="DQ193" s="104">
        <f>VLOOKUP($B193,'Part 3 NNDR3'!$A$6:$FY$331,DQ$4,FALSE)</f>
        <v>0</v>
      </c>
      <c r="DR193" s="104">
        <f>VLOOKUP($B193,'Part 3 NNDR3'!$A$6:$FY$331,DR$4,FALSE)</f>
        <v>0</v>
      </c>
      <c r="DS193" s="104">
        <f>VLOOKUP($B193,'Part 3 NNDR3'!$A$6:$FY$331,DS$4,FALSE)</f>
        <v>0</v>
      </c>
      <c r="DT193" s="104">
        <f>VLOOKUP($B193,'Part 3 NNDR3'!$A$6:$FY$331,DT$4,FALSE)</f>
        <v>0</v>
      </c>
      <c r="DU193" s="104">
        <f>VLOOKUP($B193,'Part 3 NNDR3'!$A$6:$FY$331,DU$4,FALSE)</f>
        <v>-5718</v>
      </c>
      <c r="DV193" s="104">
        <f>VLOOKUP($B193,'Part 3 NNDR3'!$A$6:$FY$331,DV$4,FALSE)</f>
        <v>0</v>
      </c>
      <c r="DW193" s="104">
        <f>VLOOKUP($B193,'Part 3 NNDR3'!$A$6:$FY$331,DW$4,FALSE)</f>
        <v>-5718</v>
      </c>
      <c r="DX193" s="104">
        <f>VLOOKUP($B193,'Part 3 NNDR3'!$A$6:$FY$331,DX$4,FALSE)</f>
        <v>0</v>
      </c>
      <c r="DY193" s="104">
        <f>VLOOKUP($B193,'Part 3 NNDR3'!$A$6:$FY$331,DY$4,FALSE)</f>
        <v>0</v>
      </c>
      <c r="DZ193" s="104">
        <f>VLOOKUP($B193,'Part 3 NNDR3'!$A$6:$FY$331,DZ$4,FALSE)</f>
        <v>0</v>
      </c>
      <c r="EA193" s="104">
        <f>VLOOKUP($B193,'Part 3 NNDR3'!$A$6:$FY$331,EA$4,FALSE)</f>
        <v>-224389</v>
      </c>
      <c r="EB193" s="104">
        <f>VLOOKUP($B193,'Part 3 NNDR3'!$A$6:$FY$331,EB$4,FALSE)</f>
        <v>0</v>
      </c>
      <c r="EC193" s="104">
        <f>VLOOKUP($B193,'Part 3 NNDR3'!$A$6:$FY$331,EC$4,FALSE)</f>
        <v>-224389</v>
      </c>
      <c r="ED193" s="104">
        <f>VLOOKUP($B193,'Part 3 NNDR3'!$A$6:$FY$331,ED$4,FALSE)</f>
        <v>-1411</v>
      </c>
      <c r="EE193" s="104">
        <f>VLOOKUP($B193,'Part 3 NNDR3'!$A$6:$FY$331,EE$4,FALSE)</f>
        <v>0</v>
      </c>
      <c r="EF193" s="104">
        <f>VLOOKUP($B193,'Part 3 NNDR3'!$A$6:$FY$331,EF$4,FALSE)</f>
        <v>-1411</v>
      </c>
      <c r="EG193" s="104">
        <f>VLOOKUP($B193,'Part 3 NNDR3'!$A$6:$FY$331,EG$4,FALSE)</f>
        <v>0</v>
      </c>
      <c r="EH193" s="104">
        <f>VLOOKUP($B193,'Part 3 NNDR3'!$A$6:$FY$331,EH$4,FALSE)</f>
        <v>0</v>
      </c>
      <c r="EI193" s="104">
        <f>VLOOKUP($B193,'Part 3 NNDR3'!$A$6:$FY$331,EI$4,FALSE)</f>
        <v>0</v>
      </c>
      <c r="EJ193" s="104">
        <f>VLOOKUP($B193,'Part 3 NNDR3'!$A$6:$FY$331,EJ$4,FALSE)</f>
        <v>0</v>
      </c>
      <c r="EK193" s="104">
        <f>VLOOKUP($B193,'Part 3 NNDR3'!$A$6:$FY$331,EK$4,FALSE)</f>
        <v>0</v>
      </c>
      <c r="EL193" s="104">
        <f>VLOOKUP($B193,'Part 3 NNDR3'!$A$6:$FY$331,EL$4,FALSE)</f>
        <v>0</v>
      </c>
      <c r="EM193" s="104">
        <f>VLOOKUP($B193,'Part 3 NNDR3'!$A$6:$FY$331,EM$4,FALSE)</f>
        <v>-5495</v>
      </c>
      <c r="EN193" s="104">
        <f>VLOOKUP($B193,'Part 3 NNDR3'!$A$6:$FY$331,EN$4,FALSE)</f>
        <v>0</v>
      </c>
      <c r="EO193" s="104">
        <f>VLOOKUP($B193,'Part 3 NNDR3'!$A$6:$FY$331,EO$4,FALSE)</f>
        <v>-5495</v>
      </c>
      <c r="EP193" s="104">
        <f>VLOOKUP($B193,'Part 3 NNDR3'!$A$6:$FY$331,EP$4,FALSE)</f>
        <v>-237013</v>
      </c>
      <c r="EQ193" s="104">
        <f>VLOOKUP($B193,'Part 3 NNDR3'!$A$6:$FY$331,EQ$4,FALSE)</f>
        <v>0</v>
      </c>
      <c r="ER193" s="104">
        <f>VLOOKUP($B193,'Part 3 NNDR3'!$A$6:$FY$331,ER$4,FALSE)</f>
        <v>-237013</v>
      </c>
      <c r="ES193" s="104">
        <f>VLOOKUP($B193,'Part 3 NNDR3'!$A$6:$FY$331,ES$4,FALSE)</f>
        <v>0</v>
      </c>
      <c r="ET193" s="104">
        <f>VLOOKUP($B193,'Part 3 NNDR3'!$A$6:$FY$331,ET$4,FALSE)</f>
        <v>0</v>
      </c>
      <c r="EU193" s="104">
        <f>VLOOKUP($B193,'Part 3 NNDR3'!$A$6:$FY$331,EU$4,FALSE)</f>
        <v>0</v>
      </c>
      <c r="EV193" s="104">
        <f>VLOOKUP($B193,'Part 3 NNDR3'!$A$6:$FY$331,EV$4,FALSE)</f>
        <v>0</v>
      </c>
      <c r="EW193" s="104">
        <f>VLOOKUP($B193,'Part 3 NNDR3'!$A$6:$FY$331,EW$4,FALSE)</f>
        <v>0</v>
      </c>
      <c r="EX193" s="104">
        <f>VLOOKUP($B193,'Part 3 NNDR3'!$A$6:$FY$331,EX$4,FALSE)</f>
        <v>0</v>
      </c>
      <c r="EY193" s="104">
        <f>VLOOKUP($B193,'Part 3 NNDR3'!$A$6:$FY$331,EY$4,FALSE)</f>
        <v>0</v>
      </c>
      <c r="EZ193" s="104">
        <f>VLOOKUP($B193,'Part 3 NNDR3'!$A$6:$FY$331,EZ$4,FALSE)</f>
        <v>0</v>
      </c>
      <c r="FA193" s="104">
        <f>VLOOKUP($B193,'Part 3 NNDR3'!$A$6:$FY$331,FA$4,FALSE)</f>
        <v>0</v>
      </c>
      <c r="FB193" s="104">
        <f>VLOOKUP($B193,'Part 3 NNDR3'!$A$6:$FY$331,FB$4,FALSE)</f>
        <v>46064932</v>
      </c>
      <c r="FC193" s="104">
        <f>VLOOKUP($B193,'Part 3 NNDR3'!$A$6:$FY$331,FC$4,FALSE)</f>
        <v>0</v>
      </c>
      <c r="FD193" s="104">
        <f>VLOOKUP($B193,'Part 3 NNDR3'!$A$6:$FY$331,FD$4,FALSE)</f>
        <v>46064932</v>
      </c>
      <c r="FE193" s="104">
        <f>VLOOKUP($B193,'Part 3 NNDR3'!$A$6:$FY$331,FE$4,FALSE)</f>
        <v>185429</v>
      </c>
      <c r="FF193" s="104">
        <f>VLOOKUP($B193,'Part 3 NNDR3'!$A$6:$FY$331,FF$4,FALSE)</f>
        <v>0</v>
      </c>
      <c r="FG193" s="104">
        <f>VLOOKUP($B193,'Part 3 NNDR3'!$A$6:$FY$331,FG$4,FALSE)</f>
        <v>185429</v>
      </c>
      <c r="FH193" s="104">
        <f>VLOOKUP($B193,'Part 3 NNDR3'!$A$6:$FY$331,FH$4,FALSE)</f>
        <v>-1291957</v>
      </c>
      <c r="FI193" s="104">
        <f>VLOOKUP($B193,'Part 3 NNDR3'!$A$6:$FY$331,FI$4,FALSE)</f>
        <v>0</v>
      </c>
      <c r="FJ193" s="104">
        <f>VLOOKUP($B193,'Part 3 NNDR3'!$A$6:$FY$331,FJ$4,FALSE)</f>
        <v>-1291957</v>
      </c>
      <c r="FK193" s="104">
        <f>VLOOKUP($B193,'Part 3 NNDR3'!$A$6:$FY$331,FK$4,FALSE)</f>
        <v>-1400318</v>
      </c>
      <c r="FL193" s="104">
        <f>VLOOKUP($B193,'Part 3 NNDR3'!$A$6:$FY$331,FL$4,FALSE)</f>
        <v>0</v>
      </c>
      <c r="FM193" s="104">
        <f>VLOOKUP($B193,'Part 3 NNDR3'!$A$6:$FY$331,FM$4,FALSE)</f>
        <v>-1400318</v>
      </c>
      <c r="FN193" s="104">
        <f>VLOOKUP($B193,'Part 3 NNDR3'!$A$6:$FY$331,FN$4,FALSE)</f>
        <v>-53511</v>
      </c>
      <c r="FO193" s="104">
        <f>VLOOKUP($B193,'Part 3 NNDR3'!$A$6:$FY$331,FO$4,FALSE)</f>
        <v>0</v>
      </c>
      <c r="FP193" s="104">
        <f>VLOOKUP($B193,'Part 3 NNDR3'!$A$6:$FY$331,FP$4,FALSE)</f>
        <v>-53511</v>
      </c>
      <c r="FQ193" s="104">
        <f>VLOOKUP($B193,'Part 3 NNDR3'!$A$6:$FY$331,FQ$4,FALSE)</f>
        <v>-237013</v>
      </c>
      <c r="FR193" s="104">
        <f>VLOOKUP($B193,'Part 3 NNDR3'!$A$6:$FY$331,FR$4,FALSE)</f>
        <v>0</v>
      </c>
      <c r="FS193" s="104">
        <f>VLOOKUP($B193,'Part 3 NNDR3'!$A$6:$FY$331,FS$4,FALSE)</f>
        <v>-237013</v>
      </c>
      <c r="FT193" s="104">
        <f>VLOOKUP($B193,'Part 3 NNDR3'!$A$6:$FY$331,FT$4,FALSE)</f>
        <v>0</v>
      </c>
      <c r="FU193" s="104">
        <f>VLOOKUP($B193,'Part 3 NNDR3'!$A$6:$FY$331,FU$4,FALSE)</f>
        <v>0</v>
      </c>
      <c r="FV193" s="104">
        <f>VLOOKUP($B193,'Part 3 NNDR3'!$A$6:$FY$331,FV$4,FALSE)</f>
        <v>0</v>
      </c>
      <c r="FW193" s="104">
        <f>VLOOKUP($B193,'Part 3 NNDR3'!$A$6:$FY$331,FW$4,FALSE)</f>
        <v>-2797370</v>
      </c>
      <c r="FX193" s="104">
        <f>VLOOKUP($B193,'Part 3 NNDR3'!$A$6:$FY$331,FX$4,FALSE)</f>
        <v>0</v>
      </c>
      <c r="FY193" s="104">
        <f>VLOOKUP($B193,'Part 3 NNDR3'!$A$6:$FY$331,FY$4,FALSE)</f>
        <v>-2797370</v>
      </c>
      <c r="FZ193" s="104">
        <f>VLOOKUP($B193,'Part 3 NNDR3'!$A$6:$FY$331,FZ$4,FALSE)</f>
        <v>43267562</v>
      </c>
      <c r="GA193" s="104">
        <f>VLOOKUP($B193,'Part 3 NNDR3'!$A$6:$FY$331,GA$4,FALSE)</f>
        <v>0</v>
      </c>
      <c r="GB193" s="104">
        <f>VLOOKUP($B193,'Part 3 NNDR3'!$A$6:$FY$331,GB$4,FALSE)</f>
        <v>43267562</v>
      </c>
      <c r="GC193" s="105" t="str">
        <f>VLOOKUP($B193,'Data (Updated)'!$C$4:$E$329,2,FALSE)</f>
        <v>E3720</v>
      </c>
      <c r="GD193" s="106" t="str">
        <f>VLOOKUP($B193,'Data (Updated)'!$C$4:$E$329,3,FALSE)</f>
        <v>NA</v>
      </c>
    </row>
    <row r="194" spans="1:186" ht="12.75" x14ac:dyDescent="0.2">
      <c r="A194" s="75">
        <v>189</v>
      </c>
      <c r="B194" s="100" t="s">
        <v>484</v>
      </c>
      <c r="C194" s="101" t="s">
        <v>941</v>
      </c>
      <c r="D194" s="102" t="s">
        <v>944</v>
      </c>
      <c r="E194" s="103" t="s">
        <v>483</v>
      </c>
      <c r="F194" s="104">
        <f>VLOOKUP($B194,'Part 3 NNDR3'!$A$6:$FY$331,F$4,FALSE)</f>
        <v>0</v>
      </c>
      <c r="G194" s="104">
        <f>VLOOKUP($B194,'Part 3 NNDR3'!$A$6:$FY$331,G$4,FALSE)</f>
        <v>0</v>
      </c>
      <c r="H194" s="104">
        <f>VLOOKUP($B194,'Part 3 NNDR3'!$A$6:$FY$331,H$4,FALSE)</f>
        <v>0</v>
      </c>
      <c r="I194" s="104">
        <f>VLOOKUP($B194,'Part 3 NNDR3'!$A$6:$FY$331,I$4,FALSE)</f>
        <v>4009.83</v>
      </c>
      <c r="J194" s="104">
        <f>VLOOKUP($B194,'Part 3 NNDR3'!$A$6:$FY$331,J$4,FALSE)</f>
        <v>0</v>
      </c>
      <c r="K194" s="104">
        <f>VLOOKUP($B194,'Part 3 NNDR3'!$A$6:$FY$331,K$4,FALSE)</f>
        <v>4009.83</v>
      </c>
      <c r="L194" s="104">
        <f>VLOOKUP($B194,'Part 3 NNDR3'!$A$6:$FY$331,L$4,FALSE)</f>
        <v>0</v>
      </c>
      <c r="M194" s="104">
        <f>VLOOKUP($B194,'Part 3 NNDR3'!$A$6:$FY$331,M$4,FALSE)</f>
        <v>0</v>
      </c>
      <c r="N194" s="104">
        <f>VLOOKUP($B194,'Part 3 NNDR3'!$A$6:$FY$331,N$4,FALSE)</f>
        <v>0</v>
      </c>
      <c r="O194" s="104">
        <f>VLOOKUP($B194,'Part 3 NNDR3'!$A$6:$FY$331,O$4,FALSE)</f>
        <v>60588.959999999999</v>
      </c>
      <c r="P194" s="104">
        <f>VLOOKUP($B194,'Part 3 NNDR3'!$A$6:$FY$331,P$4,FALSE)</f>
        <v>0</v>
      </c>
      <c r="Q194" s="104">
        <f>VLOOKUP($B194,'Part 3 NNDR3'!$A$6:$FY$331,Q$4,FALSE)</f>
        <v>60588.959999999999</v>
      </c>
      <c r="R194" s="104">
        <f>VLOOKUP($B194,'Part 3 NNDR3'!$A$6:$FY$331,R$4,FALSE)</f>
        <v>64599</v>
      </c>
      <c r="S194" s="104">
        <f>VLOOKUP($B194,'Part 3 NNDR3'!$A$6:$FY$331,S$4,FALSE)</f>
        <v>0</v>
      </c>
      <c r="T194" s="104">
        <f>VLOOKUP($B194,'Part 3 NNDR3'!$A$6:$FY$331,T$4,FALSE)</f>
        <v>64599</v>
      </c>
      <c r="U194" s="104">
        <f>VLOOKUP($B194,'Part 3 NNDR3'!$A$6:$FY$331,U$4,FALSE)</f>
        <v>-1993007</v>
      </c>
      <c r="V194" s="104">
        <f>VLOOKUP($B194,'Part 3 NNDR3'!$A$6:$FY$331,V$4,FALSE)</f>
        <v>0</v>
      </c>
      <c r="W194" s="104">
        <f>VLOOKUP($B194,'Part 3 NNDR3'!$A$6:$FY$331,W$4,FALSE)</f>
        <v>-1993007</v>
      </c>
      <c r="X194" s="104">
        <f>VLOOKUP($B194,'Part 3 NNDR3'!$A$6:$FY$331,X$4,FALSE)</f>
        <v>-6866</v>
      </c>
      <c r="Y194" s="104">
        <f>VLOOKUP($B194,'Part 3 NNDR3'!$A$6:$FY$331,Y$4,FALSE)</f>
        <v>0</v>
      </c>
      <c r="Z194" s="104">
        <f>VLOOKUP($B194,'Part 3 NNDR3'!$A$6:$FY$331,Z$4,FALSE)</f>
        <v>-6866</v>
      </c>
      <c r="AA194" s="104">
        <f>VLOOKUP($B194,'Part 3 NNDR3'!$A$6:$FY$331,AA$4,FALSE)</f>
        <v>-74636.55</v>
      </c>
      <c r="AB194" s="104">
        <f>VLOOKUP($B194,'Part 3 NNDR3'!$A$6:$FY$331,AB$4,FALSE)</f>
        <v>0</v>
      </c>
      <c r="AC194" s="104">
        <f>VLOOKUP($B194,'Part 3 NNDR3'!$A$6:$FY$331,AC$4,FALSE)</f>
        <v>-74636.55</v>
      </c>
      <c r="AD194" s="104">
        <f>VLOOKUP($B194,'Part 3 NNDR3'!$A$6:$FY$331,AD$4,FALSE)</f>
        <v>-57802</v>
      </c>
      <c r="AE194" s="104">
        <f>VLOOKUP($B194,'Part 3 NNDR3'!$A$6:$FY$331,AE$4,FALSE)</f>
        <v>0</v>
      </c>
      <c r="AF194" s="104">
        <f>VLOOKUP($B194,'Part 3 NNDR3'!$A$6:$FY$331,AF$4,FALSE)</f>
        <v>-57802</v>
      </c>
      <c r="AG194" s="104">
        <f>VLOOKUP($B194,'Part 3 NNDR3'!$A$6:$FY$331,AG$4,FALSE)</f>
        <v>0</v>
      </c>
      <c r="AH194" s="104">
        <f>VLOOKUP($B194,'Part 3 NNDR3'!$A$6:$FY$331,AH$4,FALSE)</f>
        <v>0</v>
      </c>
      <c r="AI194" s="104">
        <f>VLOOKUP($B194,'Part 3 NNDR3'!$A$6:$FY$331,AI$4,FALSE)</f>
        <v>0</v>
      </c>
      <c r="AJ194" s="104">
        <f>VLOOKUP($B194,'Part 3 NNDR3'!$A$6:$FY$331,AJ$4,FALSE)</f>
        <v>1378681</v>
      </c>
      <c r="AK194" s="104">
        <f>VLOOKUP($B194,'Part 3 NNDR3'!$A$6:$FY$331,AK$4,FALSE)</f>
        <v>0</v>
      </c>
      <c r="AL194" s="104">
        <f>VLOOKUP($B194,'Part 3 NNDR3'!$A$6:$FY$331,AL$4,FALSE)</f>
        <v>1378681</v>
      </c>
      <c r="AM194" s="104">
        <f>VLOOKUP($B194,'Part 3 NNDR3'!$A$6:$FY$331,AM$4,FALSE)</f>
        <v>-7481</v>
      </c>
      <c r="AN194" s="104">
        <f>VLOOKUP($B194,'Part 3 NNDR3'!$A$6:$FY$331,AN$4,FALSE)</f>
        <v>0</v>
      </c>
      <c r="AO194" s="104">
        <f>VLOOKUP($B194,'Part 3 NNDR3'!$A$6:$FY$331,AO$4,FALSE)</f>
        <v>-7481</v>
      </c>
      <c r="AP194" s="104">
        <f>VLOOKUP($B194,'Part 3 NNDR3'!$A$6:$FY$331,AP$4,FALSE)</f>
        <v>-1409666</v>
      </c>
      <c r="AQ194" s="104">
        <f>VLOOKUP($B194,'Part 3 NNDR3'!$A$6:$FY$331,AQ$4,FALSE)</f>
        <v>0</v>
      </c>
      <c r="AR194" s="104">
        <f>VLOOKUP($B194,'Part 3 NNDR3'!$A$6:$FY$331,AR$4,FALSE)</f>
        <v>-1409666</v>
      </c>
      <c r="AS194" s="104">
        <f>VLOOKUP($B194,'Part 3 NNDR3'!$A$6:$FY$331,AS$4,FALSE)</f>
        <v>28914</v>
      </c>
      <c r="AT194" s="104">
        <f>VLOOKUP($B194,'Part 3 NNDR3'!$A$6:$FY$331,AT$4,FALSE)</f>
        <v>0</v>
      </c>
      <c r="AU194" s="104">
        <f>VLOOKUP($B194,'Part 3 NNDR3'!$A$6:$FY$331,AU$4,FALSE)</f>
        <v>28914</v>
      </c>
      <c r="AV194" s="104">
        <f>VLOOKUP($B194,'Part 3 NNDR3'!$A$6:$FY$331,AV$4,FALSE)</f>
        <v>-22126</v>
      </c>
      <c r="AW194" s="104">
        <f>VLOOKUP($B194,'Part 3 NNDR3'!$A$6:$FY$331,AW$4,FALSE)</f>
        <v>0</v>
      </c>
      <c r="AX194" s="104">
        <f>VLOOKUP($B194,'Part 3 NNDR3'!$A$6:$FY$331,AX$4,FALSE)</f>
        <v>-22126</v>
      </c>
      <c r="AY194" s="104">
        <f>VLOOKUP($B194,'Part 3 NNDR3'!$A$6:$FY$331,AY$4,FALSE)</f>
        <v>-21321</v>
      </c>
      <c r="AZ194" s="104">
        <f>VLOOKUP($B194,'Part 3 NNDR3'!$A$6:$FY$331,AZ$4,FALSE)</f>
        <v>0</v>
      </c>
      <c r="BA194" s="104">
        <f>VLOOKUP($B194,'Part 3 NNDR3'!$A$6:$FY$331,BA$4,FALSE)</f>
        <v>-21321</v>
      </c>
      <c r="BB194" s="104">
        <f>VLOOKUP($B194,'Part 3 NNDR3'!$A$6:$FY$331,BB$4,FALSE)</f>
        <v>-12486</v>
      </c>
      <c r="BC194" s="104">
        <f>VLOOKUP($B194,'Part 3 NNDR3'!$A$6:$FY$331,BC$4,FALSE)</f>
        <v>0</v>
      </c>
      <c r="BD194" s="104">
        <f>VLOOKUP($B194,'Part 3 NNDR3'!$A$6:$FY$331,BD$4,FALSE)</f>
        <v>-12486</v>
      </c>
      <c r="BE194" s="104">
        <f>VLOOKUP($B194,'Part 3 NNDR3'!$A$6:$FY$331,BE$4,FALSE)</f>
        <v>948</v>
      </c>
      <c r="BF194" s="104">
        <f>VLOOKUP($B194,'Part 3 NNDR3'!$A$6:$FY$331,BF$4,FALSE)</f>
        <v>0</v>
      </c>
      <c r="BG194" s="104">
        <f>VLOOKUP($B194,'Part 3 NNDR3'!$A$6:$FY$331,BG$4,FALSE)</f>
        <v>948</v>
      </c>
      <c r="BH194" s="104">
        <f>VLOOKUP($B194,'Part 3 NNDR3'!$A$6:$FY$331,BH$4,FALSE)</f>
        <v>-2132181</v>
      </c>
      <c r="BI194" s="104">
        <f>VLOOKUP($B194,'Part 3 NNDR3'!$A$6:$FY$331,BI$4,FALSE)</f>
        <v>0</v>
      </c>
      <c r="BJ194" s="104">
        <f>VLOOKUP($B194,'Part 3 NNDR3'!$A$6:$FY$331,BJ$4,FALSE)</f>
        <v>-2132181</v>
      </c>
      <c r="BK194" s="104">
        <f>VLOOKUP($B194,'Part 3 NNDR3'!$A$6:$FY$331,BK$4,FALSE)</f>
        <v>-61648</v>
      </c>
      <c r="BL194" s="104">
        <f>VLOOKUP($B194,'Part 3 NNDR3'!$A$6:$FY$331,BL$4,FALSE)</f>
        <v>0</v>
      </c>
      <c r="BM194" s="104">
        <f>VLOOKUP($B194,'Part 3 NNDR3'!$A$6:$FY$331,BM$4,FALSE)</f>
        <v>-61648</v>
      </c>
      <c r="BN194" s="104">
        <f>VLOOKUP($B194,'Part 3 NNDR3'!$A$6:$FY$331,BN$4,FALSE)</f>
        <v>-60057</v>
      </c>
      <c r="BO194" s="104">
        <f>VLOOKUP($B194,'Part 3 NNDR3'!$A$6:$FY$331,BO$4,FALSE)</f>
        <v>0</v>
      </c>
      <c r="BP194" s="104">
        <f>VLOOKUP($B194,'Part 3 NNDR3'!$A$6:$FY$331,BP$4,FALSE)</f>
        <v>-60057</v>
      </c>
      <c r="BQ194" s="104">
        <f>VLOOKUP($B194,'Part 3 NNDR3'!$A$6:$FY$331,BQ$4,FALSE)</f>
        <v>-1083389</v>
      </c>
      <c r="BR194" s="104">
        <f>VLOOKUP($B194,'Part 3 NNDR3'!$A$6:$FY$331,BR$4,FALSE)</f>
        <v>0</v>
      </c>
      <c r="BS194" s="104">
        <f>VLOOKUP($B194,'Part 3 NNDR3'!$A$6:$FY$331,BS$4,FALSE)</f>
        <v>-1083389</v>
      </c>
      <c r="BT194" s="104">
        <f>VLOOKUP($B194,'Part 3 NNDR3'!$A$6:$FY$331,BT$4,FALSE)</f>
        <v>204369</v>
      </c>
      <c r="BU194" s="104">
        <f>VLOOKUP($B194,'Part 3 NNDR3'!$A$6:$FY$331,BU$4,FALSE)</f>
        <v>0</v>
      </c>
      <c r="BV194" s="104">
        <f>VLOOKUP($B194,'Part 3 NNDR3'!$A$6:$FY$331,BV$4,FALSE)</f>
        <v>204369</v>
      </c>
      <c r="BW194" s="104">
        <f>VLOOKUP($B194,'Part 3 NNDR3'!$A$6:$FY$331,BW$4,FALSE)</f>
        <v>-1000725</v>
      </c>
      <c r="BX194" s="104">
        <f>VLOOKUP($B194,'Part 3 NNDR3'!$A$6:$FY$331,BX$4,FALSE)</f>
        <v>0</v>
      </c>
      <c r="BY194" s="104">
        <f>VLOOKUP($B194,'Part 3 NNDR3'!$A$6:$FY$331,BY$4,FALSE)</f>
        <v>-1000725</v>
      </c>
      <c r="BZ194" s="104">
        <f>VLOOKUP($B194,'Part 3 NNDR3'!$A$6:$FY$331,BZ$4,FALSE)</f>
        <v>-54177</v>
      </c>
      <c r="CA194" s="104">
        <f>VLOOKUP($B194,'Part 3 NNDR3'!$A$6:$FY$331,CA$4,FALSE)</f>
        <v>0</v>
      </c>
      <c r="CB194" s="104">
        <f>VLOOKUP($B194,'Part 3 NNDR3'!$A$6:$FY$331,CB$4,FALSE)</f>
        <v>-54177</v>
      </c>
      <c r="CC194" s="104">
        <f>VLOOKUP($B194,'Part 3 NNDR3'!$A$6:$FY$331,CC$4,FALSE)</f>
        <v>-1947</v>
      </c>
      <c r="CD194" s="104">
        <f>VLOOKUP($B194,'Part 3 NNDR3'!$A$6:$FY$331,CD$4,FALSE)</f>
        <v>0</v>
      </c>
      <c r="CE194" s="104">
        <f>VLOOKUP($B194,'Part 3 NNDR3'!$A$6:$FY$331,CE$4,FALSE)</f>
        <v>-1947</v>
      </c>
      <c r="CF194" s="104">
        <f>VLOOKUP($B194,'Part 3 NNDR3'!$A$6:$FY$331,CF$4,FALSE)</f>
        <v>-82537</v>
      </c>
      <c r="CG194" s="104">
        <f>VLOOKUP($B194,'Part 3 NNDR3'!$A$6:$FY$331,CG$4,FALSE)</f>
        <v>0</v>
      </c>
      <c r="CH194" s="104">
        <f>VLOOKUP($B194,'Part 3 NNDR3'!$A$6:$FY$331,CH$4,FALSE)</f>
        <v>-82537</v>
      </c>
      <c r="CI194" s="104">
        <f>VLOOKUP($B194,'Part 3 NNDR3'!$A$6:$FY$331,CI$4,FALSE)</f>
        <v>-1401</v>
      </c>
      <c r="CJ194" s="104">
        <f>VLOOKUP($B194,'Part 3 NNDR3'!$A$6:$FY$331,CJ$4,FALSE)</f>
        <v>0</v>
      </c>
      <c r="CK194" s="104">
        <f>VLOOKUP($B194,'Part 3 NNDR3'!$A$6:$FY$331,CK$4,FALSE)</f>
        <v>-1401</v>
      </c>
      <c r="CL194" s="104">
        <f>VLOOKUP($B194,'Part 3 NNDR3'!$A$6:$FY$331,CL$4,FALSE)</f>
        <v>-1300</v>
      </c>
      <c r="CM194" s="104">
        <f>VLOOKUP($B194,'Part 3 NNDR3'!$A$6:$FY$331,CM$4,FALSE)</f>
        <v>0</v>
      </c>
      <c r="CN194" s="104">
        <f>VLOOKUP($B194,'Part 3 NNDR3'!$A$6:$FY$331,CN$4,FALSE)</f>
        <v>-1300</v>
      </c>
      <c r="CO194" s="104">
        <f>VLOOKUP($B194,'Part 3 NNDR3'!$A$6:$FY$331,CO$4,FALSE)</f>
        <v>0</v>
      </c>
      <c r="CP194" s="104">
        <f>VLOOKUP($B194,'Part 3 NNDR3'!$A$6:$FY$331,CP$4,FALSE)</f>
        <v>0</v>
      </c>
      <c r="CQ194" s="104">
        <f>VLOOKUP($B194,'Part 3 NNDR3'!$A$6:$FY$331,CQ$4,FALSE)</f>
        <v>0</v>
      </c>
      <c r="CR194" s="104">
        <f>VLOOKUP($B194,'Part 3 NNDR3'!$A$6:$FY$331,CR$4,FALSE)</f>
        <v>-12486</v>
      </c>
      <c r="CS194" s="104">
        <f>VLOOKUP($B194,'Part 3 NNDR3'!$A$6:$FY$331,CS$4,FALSE)</f>
        <v>0</v>
      </c>
      <c r="CT194" s="104">
        <f>VLOOKUP($B194,'Part 3 NNDR3'!$A$6:$FY$331,CT$4,FALSE)</f>
        <v>-12486</v>
      </c>
      <c r="CU194" s="104">
        <f>VLOOKUP($B194,'Part 3 NNDR3'!$A$6:$FY$331,CU$4,FALSE)</f>
        <v>-644</v>
      </c>
      <c r="CV194" s="104">
        <f>VLOOKUP($B194,'Part 3 NNDR3'!$A$6:$FY$331,CV$4,FALSE)</f>
        <v>0</v>
      </c>
      <c r="CW194" s="104">
        <f>VLOOKUP($B194,'Part 3 NNDR3'!$A$6:$FY$331,CW$4,FALSE)</f>
        <v>-644</v>
      </c>
      <c r="CX194" s="104">
        <f>VLOOKUP($B194,'Part 3 NNDR3'!$A$6:$FY$331,CX$4,FALSE)</f>
        <v>-238</v>
      </c>
      <c r="CY194" s="104">
        <f>VLOOKUP($B194,'Part 3 NNDR3'!$A$6:$FY$331,CY$4,FALSE)</f>
        <v>0</v>
      </c>
      <c r="CZ194" s="104">
        <f>VLOOKUP($B194,'Part 3 NNDR3'!$A$6:$FY$331,CZ$4,FALSE)</f>
        <v>-238</v>
      </c>
      <c r="DA194" s="104">
        <f>VLOOKUP($B194,'Part 3 NNDR3'!$A$6:$FY$331,DA$4,FALSE)</f>
        <v>0</v>
      </c>
      <c r="DB194" s="104">
        <f>VLOOKUP($B194,'Part 3 NNDR3'!$A$6:$FY$331,DB$4,FALSE)</f>
        <v>0</v>
      </c>
      <c r="DC194" s="104">
        <f>VLOOKUP($B194,'Part 3 NNDR3'!$A$6:$FY$331,DC$4,FALSE)</f>
        <v>0</v>
      </c>
      <c r="DD194" s="104">
        <f>VLOOKUP($B194,'Part 3 NNDR3'!$A$6:$FY$331,DD$4,FALSE)</f>
        <v>0</v>
      </c>
      <c r="DE194" s="104">
        <f>VLOOKUP($B194,'Part 3 NNDR3'!$A$6:$FY$331,DE$4,FALSE)</f>
        <v>0</v>
      </c>
      <c r="DF194" s="104">
        <f>VLOOKUP($B194,'Part 3 NNDR3'!$A$6:$FY$331,DF$4,FALSE)</f>
        <v>0</v>
      </c>
      <c r="DG194" s="104">
        <f>VLOOKUP($B194,'Part 3 NNDR3'!$A$6:$FY$331,DG$4,FALSE)</f>
        <v>0</v>
      </c>
      <c r="DH194" s="104">
        <f>VLOOKUP($B194,'Part 3 NNDR3'!$A$6:$FY$331,DH$4,FALSE)</f>
        <v>0</v>
      </c>
      <c r="DI194" s="104">
        <f>VLOOKUP($B194,'Part 3 NNDR3'!$A$6:$FY$331,DI$4,FALSE)</f>
        <v>0</v>
      </c>
      <c r="DJ194" s="104">
        <f>VLOOKUP($B194,'Part 3 NNDR3'!$A$6:$FY$331,DJ$4,FALSE)</f>
        <v>0</v>
      </c>
      <c r="DK194" s="104">
        <f>VLOOKUP($B194,'Part 3 NNDR3'!$A$6:$FY$331,DK$4,FALSE)</f>
        <v>0</v>
      </c>
      <c r="DL194" s="104">
        <f>VLOOKUP($B194,'Part 3 NNDR3'!$A$6:$FY$331,DL$4,FALSE)</f>
        <v>-154730</v>
      </c>
      <c r="DM194" s="104">
        <f>VLOOKUP($B194,'Part 3 NNDR3'!$A$6:$FY$331,DM$4,FALSE)</f>
        <v>0</v>
      </c>
      <c r="DN194" s="104">
        <f>VLOOKUP($B194,'Part 3 NNDR3'!$A$6:$FY$331,DN$4,FALSE)</f>
        <v>-154730</v>
      </c>
      <c r="DO194" s="104">
        <f>VLOOKUP($B194,'Part 3 NNDR3'!$A$6:$FY$331,DO$4,FALSE)</f>
        <v>-1839</v>
      </c>
      <c r="DP194" s="104">
        <f>VLOOKUP($B194,'Part 3 NNDR3'!$A$6:$FY$331,DP$4,FALSE)</f>
        <v>0</v>
      </c>
      <c r="DQ194" s="104">
        <f>VLOOKUP($B194,'Part 3 NNDR3'!$A$6:$FY$331,DQ$4,FALSE)</f>
        <v>-1839</v>
      </c>
      <c r="DR194" s="104">
        <f>VLOOKUP($B194,'Part 3 NNDR3'!$A$6:$FY$331,DR$4,FALSE)</f>
        <v>0</v>
      </c>
      <c r="DS194" s="104">
        <f>VLOOKUP($B194,'Part 3 NNDR3'!$A$6:$FY$331,DS$4,FALSE)</f>
        <v>0</v>
      </c>
      <c r="DT194" s="104">
        <f>VLOOKUP($B194,'Part 3 NNDR3'!$A$6:$FY$331,DT$4,FALSE)</f>
        <v>0</v>
      </c>
      <c r="DU194" s="104">
        <f>VLOOKUP($B194,'Part 3 NNDR3'!$A$6:$FY$331,DU$4,FALSE)</f>
        <v>0</v>
      </c>
      <c r="DV194" s="104">
        <f>VLOOKUP($B194,'Part 3 NNDR3'!$A$6:$FY$331,DV$4,FALSE)</f>
        <v>0</v>
      </c>
      <c r="DW194" s="104">
        <f>VLOOKUP($B194,'Part 3 NNDR3'!$A$6:$FY$331,DW$4,FALSE)</f>
        <v>0</v>
      </c>
      <c r="DX194" s="104">
        <f>VLOOKUP($B194,'Part 3 NNDR3'!$A$6:$FY$331,DX$4,FALSE)</f>
        <v>0</v>
      </c>
      <c r="DY194" s="104">
        <f>VLOOKUP($B194,'Part 3 NNDR3'!$A$6:$FY$331,DY$4,FALSE)</f>
        <v>0</v>
      </c>
      <c r="DZ194" s="104">
        <f>VLOOKUP($B194,'Part 3 NNDR3'!$A$6:$FY$331,DZ$4,FALSE)</f>
        <v>0</v>
      </c>
      <c r="EA194" s="104">
        <f>VLOOKUP($B194,'Part 3 NNDR3'!$A$6:$FY$331,EA$4,FALSE)</f>
        <v>-315920</v>
      </c>
      <c r="EB194" s="104">
        <f>VLOOKUP($B194,'Part 3 NNDR3'!$A$6:$FY$331,EB$4,FALSE)</f>
        <v>0</v>
      </c>
      <c r="EC194" s="104">
        <f>VLOOKUP($B194,'Part 3 NNDR3'!$A$6:$FY$331,EC$4,FALSE)</f>
        <v>-315920</v>
      </c>
      <c r="ED194" s="104">
        <f>VLOOKUP($B194,'Part 3 NNDR3'!$A$6:$FY$331,ED$4,FALSE)</f>
        <v>-4922</v>
      </c>
      <c r="EE194" s="104">
        <f>VLOOKUP($B194,'Part 3 NNDR3'!$A$6:$FY$331,EE$4,FALSE)</f>
        <v>0</v>
      </c>
      <c r="EF194" s="104">
        <f>VLOOKUP($B194,'Part 3 NNDR3'!$A$6:$FY$331,EF$4,FALSE)</f>
        <v>-4922</v>
      </c>
      <c r="EG194" s="104">
        <f>VLOOKUP($B194,'Part 3 NNDR3'!$A$6:$FY$331,EG$4,FALSE)</f>
        <v>0</v>
      </c>
      <c r="EH194" s="104">
        <f>VLOOKUP($B194,'Part 3 NNDR3'!$A$6:$FY$331,EH$4,FALSE)</f>
        <v>0</v>
      </c>
      <c r="EI194" s="104">
        <f>VLOOKUP($B194,'Part 3 NNDR3'!$A$6:$FY$331,EI$4,FALSE)</f>
        <v>0</v>
      </c>
      <c r="EJ194" s="104">
        <f>VLOOKUP($B194,'Part 3 NNDR3'!$A$6:$FY$331,EJ$4,FALSE)</f>
        <v>0</v>
      </c>
      <c r="EK194" s="104">
        <f>VLOOKUP($B194,'Part 3 NNDR3'!$A$6:$FY$331,EK$4,FALSE)</f>
        <v>0</v>
      </c>
      <c r="EL194" s="104">
        <f>VLOOKUP($B194,'Part 3 NNDR3'!$A$6:$FY$331,EL$4,FALSE)</f>
        <v>0</v>
      </c>
      <c r="EM194" s="104">
        <f>VLOOKUP($B194,'Part 3 NNDR3'!$A$6:$FY$331,EM$4,FALSE)</f>
        <v>-7307</v>
      </c>
      <c r="EN194" s="104">
        <f>VLOOKUP($B194,'Part 3 NNDR3'!$A$6:$FY$331,EN$4,FALSE)</f>
        <v>0</v>
      </c>
      <c r="EO194" s="104">
        <f>VLOOKUP($B194,'Part 3 NNDR3'!$A$6:$FY$331,EO$4,FALSE)</f>
        <v>-7307</v>
      </c>
      <c r="EP194" s="104">
        <f>VLOOKUP($B194,'Part 3 NNDR3'!$A$6:$FY$331,EP$4,FALSE)</f>
        <v>-329988</v>
      </c>
      <c r="EQ194" s="104">
        <f>VLOOKUP($B194,'Part 3 NNDR3'!$A$6:$FY$331,EQ$4,FALSE)</f>
        <v>0</v>
      </c>
      <c r="ER194" s="104">
        <f>VLOOKUP($B194,'Part 3 NNDR3'!$A$6:$FY$331,ER$4,FALSE)</f>
        <v>-329988</v>
      </c>
      <c r="ES194" s="104">
        <f>VLOOKUP($B194,'Part 3 NNDR3'!$A$6:$FY$331,ES$4,FALSE)</f>
        <v>0</v>
      </c>
      <c r="ET194" s="104">
        <f>VLOOKUP($B194,'Part 3 NNDR3'!$A$6:$FY$331,ET$4,FALSE)</f>
        <v>0</v>
      </c>
      <c r="EU194" s="104">
        <f>VLOOKUP($B194,'Part 3 NNDR3'!$A$6:$FY$331,EU$4,FALSE)</f>
        <v>0</v>
      </c>
      <c r="EV194" s="104">
        <f>VLOOKUP($B194,'Part 3 NNDR3'!$A$6:$FY$331,EV$4,FALSE)</f>
        <v>0</v>
      </c>
      <c r="EW194" s="104">
        <f>VLOOKUP($B194,'Part 3 NNDR3'!$A$6:$FY$331,EW$4,FALSE)</f>
        <v>0</v>
      </c>
      <c r="EX194" s="104">
        <f>VLOOKUP($B194,'Part 3 NNDR3'!$A$6:$FY$331,EX$4,FALSE)</f>
        <v>0</v>
      </c>
      <c r="EY194" s="104">
        <f>VLOOKUP($B194,'Part 3 NNDR3'!$A$6:$FY$331,EY$4,FALSE)</f>
        <v>0</v>
      </c>
      <c r="EZ194" s="104">
        <f>VLOOKUP($B194,'Part 3 NNDR3'!$A$6:$FY$331,EZ$4,FALSE)</f>
        <v>0</v>
      </c>
      <c r="FA194" s="104">
        <f>VLOOKUP($B194,'Part 3 NNDR3'!$A$6:$FY$331,FA$4,FALSE)</f>
        <v>0</v>
      </c>
      <c r="FB194" s="104">
        <f>VLOOKUP($B194,'Part 3 NNDR3'!$A$6:$FY$331,FB$4,FALSE)</f>
        <v>55775411</v>
      </c>
      <c r="FC194" s="104">
        <f>VLOOKUP($B194,'Part 3 NNDR3'!$A$6:$FY$331,FC$4,FALSE)</f>
        <v>0</v>
      </c>
      <c r="FD194" s="104">
        <f>VLOOKUP($B194,'Part 3 NNDR3'!$A$6:$FY$331,FD$4,FALSE)</f>
        <v>55775411</v>
      </c>
      <c r="FE194" s="104">
        <f>VLOOKUP($B194,'Part 3 NNDR3'!$A$6:$FY$331,FE$4,FALSE)</f>
        <v>64599</v>
      </c>
      <c r="FF194" s="104">
        <f>VLOOKUP($B194,'Part 3 NNDR3'!$A$6:$FY$331,FF$4,FALSE)</f>
        <v>0</v>
      </c>
      <c r="FG194" s="104">
        <f>VLOOKUP($B194,'Part 3 NNDR3'!$A$6:$FY$331,FG$4,FALSE)</f>
        <v>64599</v>
      </c>
      <c r="FH194" s="104">
        <f>VLOOKUP($B194,'Part 3 NNDR3'!$A$6:$FY$331,FH$4,FALSE)</f>
        <v>-2132181</v>
      </c>
      <c r="FI194" s="104">
        <f>VLOOKUP($B194,'Part 3 NNDR3'!$A$6:$FY$331,FI$4,FALSE)</f>
        <v>0</v>
      </c>
      <c r="FJ194" s="104">
        <f>VLOOKUP($B194,'Part 3 NNDR3'!$A$6:$FY$331,FJ$4,FALSE)</f>
        <v>-2132181</v>
      </c>
      <c r="FK194" s="104">
        <f>VLOOKUP($B194,'Part 3 NNDR3'!$A$6:$FY$331,FK$4,FALSE)</f>
        <v>-1000725</v>
      </c>
      <c r="FL194" s="104">
        <f>VLOOKUP($B194,'Part 3 NNDR3'!$A$6:$FY$331,FL$4,FALSE)</f>
        <v>0</v>
      </c>
      <c r="FM194" s="104">
        <f>VLOOKUP($B194,'Part 3 NNDR3'!$A$6:$FY$331,FM$4,FALSE)</f>
        <v>-1000725</v>
      </c>
      <c r="FN194" s="104">
        <f>VLOOKUP($B194,'Part 3 NNDR3'!$A$6:$FY$331,FN$4,FALSE)</f>
        <v>-154730</v>
      </c>
      <c r="FO194" s="104">
        <f>VLOOKUP($B194,'Part 3 NNDR3'!$A$6:$FY$331,FO$4,FALSE)</f>
        <v>0</v>
      </c>
      <c r="FP194" s="104">
        <f>VLOOKUP($B194,'Part 3 NNDR3'!$A$6:$FY$331,FP$4,FALSE)</f>
        <v>-154730</v>
      </c>
      <c r="FQ194" s="104">
        <f>VLOOKUP($B194,'Part 3 NNDR3'!$A$6:$FY$331,FQ$4,FALSE)</f>
        <v>-329988</v>
      </c>
      <c r="FR194" s="104">
        <f>VLOOKUP($B194,'Part 3 NNDR3'!$A$6:$FY$331,FR$4,FALSE)</f>
        <v>0</v>
      </c>
      <c r="FS194" s="104">
        <f>VLOOKUP($B194,'Part 3 NNDR3'!$A$6:$FY$331,FS$4,FALSE)</f>
        <v>-329988</v>
      </c>
      <c r="FT194" s="104">
        <f>VLOOKUP($B194,'Part 3 NNDR3'!$A$6:$FY$331,FT$4,FALSE)</f>
        <v>0</v>
      </c>
      <c r="FU194" s="104">
        <f>VLOOKUP($B194,'Part 3 NNDR3'!$A$6:$FY$331,FU$4,FALSE)</f>
        <v>0</v>
      </c>
      <c r="FV194" s="104">
        <f>VLOOKUP($B194,'Part 3 NNDR3'!$A$6:$FY$331,FV$4,FALSE)</f>
        <v>0</v>
      </c>
      <c r="FW194" s="104">
        <f>VLOOKUP($B194,'Part 3 NNDR3'!$A$6:$FY$331,FW$4,FALSE)</f>
        <v>-3553025</v>
      </c>
      <c r="FX194" s="104">
        <f>VLOOKUP($B194,'Part 3 NNDR3'!$A$6:$FY$331,FX$4,FALSE)</f>
        <v>0</v>
      </c>
      <c r="FY194" s="104">
        <f>VLOOKUP($B194,'Part 3 NNDR3'!$A$6:$FY$331,FY$4,FALSE)</f>
        <v>-3553025</v>
      </c>
      <c r="FZ194" s="104">
        <f>VLOOKUP($B194,'Part 3 NNDR3'!$A$6:$FY$331,FZ$4,FALSE)</f>
        <v>52222386</v>
      </c>
      <c r="GA194" s="104">
        <f>VLOOKUP($B194,'Part 3 NNDR3'!$A$6:$FY$331,GA$4,FALSE)</f>
        <v>0</v>
      </c>
      <c r="GB194" s="104">
        <f>VLOOKUP($B194,'Part 3 NNDR3'!$A$6:$FY$331,GB$4,FALSE)</f>
        <v>52222386</v>
      </c>
      <c r="GC194" s="105" t="str">
        <f>VLOOKUP($B194,'Data (Updated)'!$C$4:$E$329,2,FALSE)</f>
        <v>E2421</v>
      </c>
      <c r="GD194" s="106" t="str">
        <f>VLOOKUP($B194,'Data (Updated)'!$C$4:$E$329,3,FALSE)</f>
        <v>E6124</v>
      </c>
    </row>
    <row r="195" spans="1:186" ht="12.75" x14ac:dyDescent="0.2">
      <c r="A195" s="75">
        <v>190</v>
      </c>
      <c r="B195" s="100" t="s">
        <v>486</v>
      </c>
      <c r="C195" s="101" t="s">
        <v>941</v>
      </c>
      <c r="D195" s="102" t="s">
        <v>944</v>
      </c>
      <c r="E195" s="103" t="s">
        <v>485</v>
      </c>
      <c r="F195" s="104">
        <f>VLOOKUP($B195,'Part 3 NNDR3'!$A$6:$FY$331,F$4,FALSE)</f>
        <v>0</v>
      </c>
      <c r="G195" s="104">
        <f>VLOOKUP($B195,'Part 3 NNDR3'!$A$6:$FY$331,G$4,FALSE)</f>
        <v>0</v>
      </c>
      <c r="H195" s="104">
        <f>VLOOKUP($B195,'Part 3 NNDR3'!$A$6:$FY$331,H$4,FALSE)</f>
        <v>0</v>
      </c>
      <c r="I195" s="104">
        <f>VLOOKUP($B195,'Part 3 NNDR3'!$A$6:$FY$331,I$4,FALSE)</f>
        <v>9023</v>
      </c>
      <c r="J195" s="104">
        <f>VLOOKUP($B195,'Part 3 NNDR3'!$A$6:$FY$331,J$4,FALSE)</f>
        <v>0</v>
      </c>
      <c r="K195" s="104">
        <f>VLOOKUP($B195,'Part 3 NNDR3'!$A$6:$FY$331,K$4,FALSE)</f>
        <v>9023</v>
      </c>
      <c r="L195" s="104">
        <f>VLOOKUP($B195,'Part 3 NNDR3'!$A$6:$FY$331,L$4,FALSE)</f>
        <v>0</v>
      </c>
      <c r="M195" s="104">
        <f>VLOOKUP($B195,'Part 3 NNDR3'!$A$6:$FY$331,M$4,FALSE)</f>
        <v>0</v>
      </c>
      <c r="N195" s="104">
        <f>VLOOKUP($B195,'Part 3 NNDR3'!$A$6:$FY$331,N$4,FALSE)</f>
        <v>0</v>
      </c>
      <c r="O195" s="104">
        <f>VLOOKUP($B195,'Part 3 NNDR3'!$A$6:$FY$331,O$4,FALSE)</f>
        <v>127901</v>
      </c>
      <c r="P195" s="104">
        <f>VLOOKUP($B195,'Part 3 NNDR3'!$A$6:$FY$331,P$4,FALSE)</f>
        <v>12495</v>
      </c>
      <c r="Q195" s="104">
        <f>VLOOKUP($B195,'Part 3 NNDR3'!$A$6:$FY$331,Q$4,FALSE)</f>
        <v>140396</v>
      </c>
      <c r="R195" s="104">
        <f>VLOOKUP($B195,'Part 3 NNDR3'!$A$6:$FY$331,R$4,FALSE)</f>
        <v>136924</v>
      </c>
      <c r="S195" s="104">
        <f>VLOOKUP($B195,'Part 3 NNDR3'!$A$6:$FY$331,S$4,FALSE)</f>
        <v>12495</v>
      </c>
      <c r="T195" s="104">
        <f>VLOOKUP($B195,'Part 3 NNDR3'!$A$6:$FY$331,T$4,FALSE)</f>
        <v>149419</v>
      </c>
      <c r="U195" s="104">
        <f>VLOOKUP($B195,'Part 3 NNDR3'!$A$6:$FY$331,U$4,FALSE)</f>
        <v>-3750228</v>
      </c>
      <c r="V195" s="104">
        <f>VLOOKUP($B195,'Part 3 NNDR3'!$A$6:$FY$331,V$4,FALSE)</f>
        <v>-68440</v>
      </c>
      <c r="W195" s="104">
        <f>VLOOKUP($B195,'Part 3 NNDR3'!$A$6:$FY$331,W$4,FALSE)</f>
        <v>-3818668</v>
      </c>
      <c r="X195" s="104">
        <f>VLOOKUP($B195,'Part 3 NNDR3'!$A$6:$FY$331,X$4,FALSE)</f>
        <v>0</v>
      </c>
      <c r="Y195" s="104">
        <f>VLOOKUP($B195,'Part 3 NNDR3'!$A$6:$FY$331,Y$4,FALSE)</f>
        <v>0</v>
      </c>
      <c r="Z195" s="104">
        <f>VLOOKUP($B195,'Part 3 NNDR3'!$A$6:$FY$331,Z$4,FALSE)</f>
        <v>0</v>
      </c>
      <c r="AA195" s="104">
        <f>VLOOKUP($B195,'Part 3 NNDR3'!$A$6:$FY$331,AA$4,FALSE)</f>
        <v>-108099</v>
      </c>
      <c r="AB195" s="104">
        <f>VLOOKUP($B195,'Part 3 NNDR3'!$A$6:$FY$331,AB$4,FALSE)</f>
        <v>0</v>
      </c>
      <c r="AC195" s="104">
        <f>VLOOKUP($B195,'Part 3 NNDR3'!$A$6:$FY$331,AC$4,FALSE)</f>
        <v>-108099</v>
      </c>
      <c r="AD195" s="104">
        <f>VLOOKUP($B195,'Part 3 NNDR3'!$A$6:$FY$331,AD$4,FALSE)</f>
        <v>0</v>
      </c>
      <c r="AE195" s="104">
        <f>VLOOKUP($B195,'Part 3 NNDR3'!$A$6:$FY$331,AE$4,FALSE)</f>
        <v>0</v>
      </c>
      <c r="AF195" s="104">
        <f>VLOOKUP($B195,'Part 3 NNDR3'!$A$6:$FY$331,AF$4,FALSE)</f>
        <v>0</v>
      </c>
      <c r="AG195" s="104">
        <f>VLOOKUP($B195,'Part 3 NNDR3'!$A$6:$FY$331,AG$4,FALSE)</f>
        <v>0</v>
      </c>
      <c r="AH195" s="104">
        <f>VLOOKUP($B195,'Part 3 NNDR3'!$A$6:$FY$331,AH$4,FALSE)</f>
        <v>0</v>
      </c>
      <c r="AI195" s="104">
        <f>VLOOKUP($B195,'Part 3 NNDR3'!$A$6:$FY$331,AI$4,FALSE)</f>
        <v>0</v>
      </c>
      <c r="AJ195" s="104">
        <f>VLOOKUP($B195,'Part 3 NNDR3'!$A$6:$FY$331,AJ$4,FALSE)</f>
        <v>2762047</v>
      </c>
      <c r="AK195" s="104">
        <f>VLOOKUP($B195,'Part 3 NNDR3'!$A$6:$FY$331,AK$4,FALSE)</f>
        <v>114910</v>
      </c>
      <c r="AL195" s="104">
        <f>VLOOKUP($B195,'Part 3 NNDR3'!$A$6:$FY$331,AL$4,FALSE)</f>
        <v>2876957</v>
      </c>
      <c r="AM195" s="104">
        <f>VLOOKUP($B195,'Part 3 NNDR3'!$A$6:$FY$331,AM$4,FALSE)</f>
        <v>-25897</v>
      </c>
      <c r="AN195" s="104">
        <f>VLOOKUP($B195,'Part 3 NNDR3'!$A$6:$FY$331,AN$4,FALSE)</f>
        <v>-2171</v>
      </c>
      <c r="AO195" s="104">
        <f>VLOOKUP($B195,'Part 3 NNDR3'!$A$6:$FY$331,AO$4,FALSE)</f>
        <v>-28068</v>
      </c>
      <c r="AP195" s="104">
        <f>VLOOKUP($B195,'Part 3 NNDR3'!$A$6:$FY$331,AP$4,FALSE)</f>
        <v>-6953577</v>
      </c>
      <c r="AQ195" s="104">
        <f>VLOOKUP($B195,'Part 3 NNDR3'!$A$6:$FY$331,AQ$4,FALSE)</f>
        <v>-82379</v>
      </c>
      <c r="AR195" s="104">
        <f>VLOOKUP($B195,'Part 3 NNDR3'!$A$6:$FY$331,AR$4,FALSE)</f>
        <v>-7035956</v>
      </c>
      <c r="AS195" s="104">
        <f>VLOOKUP($B195,'Part 3 NNDR3'!$A$6:$FY$331,AS$4,FALSE)</f>
        <v>6071</v>
      </c>
      <c r="AT195" s="104">
        <f>VLOOKUP($B195,'Part 3 NNDR3'!$A$6:$FY$331,AT$4,FALSE)</f>
        <v>0</v>
      </c>
      <c r="AU195" s="104">
        <f>VLOOKUP($B195,'Part 3 NNDR3'!$A$6:$FY$331,AU$4,FALSE)</f>
        <v>6071</v>
      </c>
      <c r="AV195" s="104">
        <f>VLOOKUP($B195,'Part 3 NNDR3'!$A$6:$FY$331,AV$4,FALSE)</f>
        <v>-15776</v>
      </c>
      <c r="AW195" s="104">
        <f>VLOOKUP($B195,'Part 3 NNDR3'!$A$6:$FY$331,AW$4,FALSE)</f>
        <v>0</v>
      </c>
      <c r="AX195" s="104">
        <f>VLOOKUP($B195,'Part 3 NNDR3'!$A$6:$FY$331,AX$4,FALSE)</f>
        <v>-15776</v>
      </c>
      <c r="AY195" s="104">
        <f>VLOOKUP($B195,'Part 3 NNDR3'!$A$6:$FY$331,AY$4,FALSE)</f>
        <v>0</v>
      </c>
      <c r="AZ195" s="104">
        <f>VLOOKUP($B195,'Part 3 NNDR3'!$A$6:$FY$331,AZ$4,FALSE)</f>
        <v>0</v>
      </c>
      <c r="BA195" s="104">
        <f>VLOOKUP($B195,'Part 3 NNDR3'!$A$6:$FY$331,BA$4,FALSE)</f>
        <v>0</v>
      </c>
      <c r="BB195" s="104">
        <f>VLOOKUP($B195,'Part 3 NNDR3'!$A$6:$FY$331,BB$4,FALSE)</f>
        <v>0</v>
      </c>
      <c r="BC195" s="104">
        <f>VLOOKUP($B195,'Part 3 NNDR3'!$A$6:$FY$331,BC$4,FALSE)</f>
        <v>0</v>
      </c>
      <c r="BD195" s="104">
        <f>VLOOKUP($B195,'Part 3 NNDR3'!$A$6:$FY$331,BD$4,FALSE)</f>
        <v>0</v>
      </c>
      <c r="BE195" s="104">
        <f>VLOOKUP($B195,'Part 3 NNDR3'!$A$6:$FY$331,BE$4,FALSE)</f>
        <v>0</v>
      </c>
      <c r="BF195" s="104">
        <f>VLOOKUP($B195,'Part 3 NNDR3'!$A$6:$FY$331,BF$4,FALSE)</f>
        <v>0</v>
      </c>
      <c r="BG195" s="104">
        <f>VLOOKUP($B195,'Part 3 NNDR3'!$A$6:$FY$331,BG$4,FALSE)</f>
        <v>0</v>
      </c>
      <c r="BH195" s="104">
        <f>VLOOKUP($B195,'Part 3 NNDR3'!$A$6:$FY$331,BH$4,FALSE)</f>
        <v>-8085459</v>
      </c>
      <c r="BI195" s="104">
        <f>VLOOKUP($B195,'Part 3 NNDR3'!$A$6:$FY$331,BI$4,FALSE)</f>
        <v>-38080</v>
      </c>
      <c r="BJ195" s="104">
        <f>VLOOKUP($B195,'Part 3 NNDR3'!$A$6:$FY$331,BJ$4,FALSE)</f>
        <v>-8123539</v>
      </c>
      <c r="BK195" s="104">
        <f>VLOOKUP($B195,'Part 3 NNDR3'!$A$6:$FY$331,BK$4,FALSE)</f>
        <v>-185437</v>
      </c>
      <c r="BL195" s="104">
        <f>VLOOKUP($B195,'Part 3 NNDR3'!$A$6:$FY$331,BL$4,FALSE)</f>
        <v>-3821</v>
      </c>
      <c r="BM195" s="104">
        <f>VLOOKUP($B195,'Part 3 NNDR3'!$A$6:$FY$331,BM$4,FALSE)</f>
        <v>-189258</v>
      </c>
      <c r="BN195" s="104">
        <f>VLOOKUP($B195,'Part 3 NNDR3'!$A$6:$FY$331,BN$4,FALSE)</f>
        <v>-25972</v>
      </c>
      <c r="BO195" s="104">
        <f>VLOOKUP($B195,'Part 3 NNDR3'!$A$6:$FY$331,BO$4,FALSE)</f>
        <v>-4086</v>
      </c>
      <c r="BP195" s="104">
        <f>VLOOKUP($B195,'Part 3 NNDR3'!$A$6:$FY$331,BP$4,FALSE)</f>
        <v>-30058</v>
      </c>
      <c r="BQ195" s="104">
        <f>VLOOKUP($B195,'Part 3 NNDR3'!$A$6:$FY$331,BQ$4,FALSE)</f>
        <v>-4019502</v>
      </c>
      <c r="BR195" s="104">
        <f>VLOOKUP($B195,'Part 3 NNDR3'!$A$6:$FY$331,BR$4,FALSE)</f>
        <v>-129194</v>
      </c>
      <c r="BS195" s="104">
        <f>VLOOKUP($B195,'Part 3 NNDR3'!$A$6:$FY$331,BS$4,FALSE)</f>
        <v>-4148696</v>
      </c>
      <c r="BT195" s="104">
        <f>VLOOKUP($B195,'Part 3 NNDR3'!$A$6:$FY$331,BT$4,FALSE)</f>
        <v>726100</v>
      </c>
      <c r="BU195" s="104">
        <f>VLOOKUP($B195,'Part 3 NNDR3'!$A$6:$FY$331,BU$4,FALSE)</f>
        <v>-14351</v>
      </c>
      <c r="BV195" s="104">
        <f>VLOOKUP($B195,'Part 3 NNDR3'!$A$6:$FY$331,BV$4,FALSE)</f>
        <v>711749</v>
      </c>
      <c r="BW195" s="104">
        <f>VLOOKUP($B195,'Part 3 NNDR3'!$A$6:$FY$331,BW$4,FALSE)</f>
        <v>-3504811</v>
      </c>
      <c r="BX195" s="104">
        <f>VLOOKUP($B195,'Part 3 NNDR3'!$A$6:$FY$331,BX$4,FALSE)</f>
        <v>-151452</v>
      </c>
      <c r="BY195" s="104">
        <f>VLOOKUP($B195,'Part 3 NNDR3'!$A$6:$FY$331,BY$4,FALSE)</f>
        <v>-3656263</v>
      </c>
      <c r="BZ195" s="104">
        <f>VLOOKUP($B195,'Part 3 NNDR3'!$A$6:$FY$331,BZ$4,FALSE)</f>
        <v>-224792</v>
      </c>
      <c r="CA195" s="104">
        <f>VLOOKUP($B195,'Part 3 NNDR3'!$A$6:$FY$331,CA$4,FALSE)</f>
        <v>-3762</v>
      </c>
      <c r="CB195" s="104">
        <f>VLOOKUP($B195,'Part 3 NNDR3'!$A$6:$FY$331,CB$4,FALSE)</f>
        <v>-228554</v>
      </c>
      <c r="CC195" s="104">
        <f>VLOOKUP($B195,'Part 3 NNDR3'!$A$6:$FY$331,CC$4,FALSE)</f>
        <v>135</v>
      </c>
      <c r="CD195" s="104">
        <f>VLOOKUP($B195,'Part 3 NNDR3'!$A$6:$FY$331,CD$4,FALSE)</f>
        <v>0</v>
      </c>
      <c r="CE195" s="104">
        <f>VLOOKUP($B195,'Part 3 NNDR3'!$A$6:$FY$331,CE$4,FALSE)</f>
        <v>135</v>
      </c>
      <c r="CF195" s="104">
        <f>VLOOKUP($B195,'Part 3 NNDR3'!$A$6:$FY$331,CF$4,FALSE)</f>
        <v>-216731</v>
      </c>
      <c r="CG195" s="104">
        <f>VLOOKUP($B195,'Part 3 NNDR3'!$A$6:$FY$331,CG$4,FALSE)</f>
        <v>0</v>
      </c>
      <c r="CH195" s="104">
        <f>VLOOKUP($B195,'Part 3 NNDR3'!$A$6:$FY$331,CH$4,FALSE)</f>
        <v>-216731</v>
      </c>
      <c r="CI195" s="104">
        <f>VLOOKUP($B195,'Part 3 NNDR3'!$A$6:$FY$331,CI$4,FALSE)</f>
        <v>-1524</v>
      </c>
      <c r="CJ195" s="104">
        <f>VLOOKUP($B195,'Part 3 NNDR3'!$A$6:$FY$331,CJ$4,FALSE)</f>
        <v>0</v>
      </c>
      <c r="CK195" s="104">
        <f>VLOOKUP($B195,'Part 3 NNDR3'!$A$6:$FY$331,CK$4,FALSE)</f>
        <v>-1524</v>
      </c>
      <c r="CL195" s="104">
        <f>VLOOKUP($B195,'Part 3 NNDR3'!$A$6:$FY$331,CL$4,FALSE)</f>
        <v>-2958</v>
      </c>
      <c r="CM195" s="104">
        <f>VLOOKUP($B195,'Part 3 NNDR3'!$A$6:$FY$331,CM$4,FALSE)</f>
        <v>0</v>
      </c>
      <c r="CN195" s="104">
        <f>VLOOKUP($B195,'Part 3 NNDR3'!$A$6:$FY$331,CN$4,FALSE)</f>
        <v>-2958</v>
      </c>
      <c r="CO195" s="104">
        <f>VLOOKUP($B195,'Part 3 NNDR3'!$A$6:$FY$331,CO$4,FALSE)</f>
        <v>0</v>
      </c>
      <c r="CP195" s="104">
        <f>VLOOKUP($B195,'Part 3 NNDR3'!$A$6:$FY$331,CP$4,FALSE)</f>
        <v>0</v>
      </c>
      <c r="CQ195" s="104">
        <f>VLOOKUP($B195,'Part 3 NNDR3'!$A$6:$FY$331,CQ$4,FALSE)</f>
        <v>0</v>
      </c>
      <c r="CR195" s="104">
        <f>VLOOKUP($B195,'Part 3 NNDR3'!$A$6:$FY$331,CR$4,FALSE)</f>
        <v>0</v>
      </c>
      <c r="CS195" s="104">
        <f>VLOOKUP($B195,'Part 3 NNDR3'!$A$6:$FY$331,CS$4,FALSE)</f>
        <v>0</v>
      </c>
      <c r="CT195" s="104">
        <f>VLOOKUP($B195,'Part 3 NNDR3'!$A$6:$FY$331,CT$4,FALSE)</f>
        <v>0</v>
      </c>
      <c r="CU195" s="104">
        <f>VLOOKUP($B195,'Part 3 NNDR3'!$A$6:$FY$331,CU$4,FALSE)</f>
        <v>0</v>
      </c>
      <c r="CV195" s="104">
        <f>VLOOKUP($B195,'Part 3 NNDR3'!$A$6:$FY$331,CV$4,FALSE)</f>
        <v>0</v>
      </c>
      <c r="CW195" s="104">
        <f>VLOOKUP($B195,'Part 3 NNDR3'!$A$6:$FY$331,CW$4,FALSE)</f>
        <v>0</v>
      </c>
      <c r="CX195" s="104">
        <f>VLOOKUP($B195,'Part 3 NNDR3'!$A$6:$FY$331,CX$4,FALSE)</f>
        <v>0</v>
      </c>
      <c r="CY195" s="104">
        <f>VLOOKUP($B195,'Part 3 NNDR3'!$A$6:$FY$331,CY$4,FALSE)</f>
        <v>0</v>
      </c>
      <c r="CZ195" s="104">
        <f>VLOOKUP($B195,'Part 3 NNDR3'!$A$6:$FY$331,CZ$4,FALSE)</f>
        <v>0</v>
      </c>
      <c r="DA195" s="104">
        <f>VLOOKUP($B195,'Part 3 NNDR3'!$A$6:$FY$331,DA$4,FALSE)</f>
        <v>0</v>
      </c>
      <c r="DB195" s="104">
        <f>VLOOKUP($B195,'Part 3 NNDR3'!$A$6:$FY$331,DB$4,FALSE)</f>
        <v>0</v>
      </c>
      <c r="DC195" s="104">
        <f>VLOOKUP($B195,'Part 3 NNDR3'!$A$6:$FY$331,DC$4,FALSE)</f>
        <v>0</v>
      </c>
      <c r="DD195" s="104">
        <f>VLOOKUP($B195,'Part 3 NNDR3'!$A$6:$FY$331,DD$4,FALSE)</f>
        <v>0</v>
      </c>
      <c r="DE195" s="104">
        <f>VLOOKUP($B195,'Part 3 NNDR3'!$A$6:$FY$331,DE$4,FALSE)</f>
        <v>-2078454</v>
      </c>
      <c r="DF195" s="104">
        <f>VLOOKUP($B195,'Part 3 NNDR3'!$A$6:$FY$331,DF$4,FALSE)</f>
        <v>-2078454</v>
      </c>
      <c r="DG195" s="104">
        <f>VLOOKUP($B195,'Part 3 NNDR3'!$A$6:$FY$331,DG$4,FALSE)</f>
        <v>0</v>
      </c>
      <c r="DH195" s="104">
        <f>VLOOKUP($B195,'Part 3 NNDR3'!$A$6:$FY$331,DH$4,FALSE)</f>
        <v>-38646</v>
      </c>
      <c r="DI195" s="104">
        <f>VLOOKUP($B195,'Part 3 NNDR3'!$A$6:$FY$331,DI$4,FALSE)</f>
        <v>-38646</v>
      </c>
      <c r="DJ195" s="104">
        <f>VLOOKUP($B195,'Part 3 NNDR3'!$A$6:$FY$331,DJ$4,FALSE)</f>
        <v>-2117100</v>
      </c>
      <c r="DK195" s="104">
        <f>VLOOKUP($B195,'Part 3 NNDR3'!$A$6:$FY$331,DK$4,FALSE)</f>
        <v>0</v>
      </c>
      <c r="DL195" s="104">
        <f>VLOOKUP($B195,'Part 3 NNDR3'!$A$6:$FY$331,DL$4,FALSE)</f>
        <v>-445870</v>
      </c>
      <c r="DM195" s="104">
        <f>VLOOKUP($B195,'Part 3 NNDR3'!$A$6:$FY$331,DM$4,FALSE)</f>
        <v>-2120862</v>
      </c>
      <c r="DN195" s="104">
        <f>VLOOKUP($B195,'Part 3 NNDR3'!$A$6:$FY$331,DN$4,FALSE)</f>
        <v>-2566732</v>
      </c>
      <c r="DO195" s="104">
        <f>VLOOKUP($B195,'Part 3 NNDR3'!$A$6:$FY$331,DO$4,FALSE)</f>
        <v>0</v>
      </c>
      <c r="DP195" s="104">
        <f>VLOOKUP($B195,'Part 3 NNDR3'!$A$6:$FY$331,DP$4,FALSE)</f>
        <v>0</v>
      </c>
      <c r="DQ195" s="104">
        <f>VLOOKUP($B195,'Part 3 NNDR3'!$A$6:$FY$331,DQ$4,FALSE)</f>
        <v>0</v>
      </c>
      <c r="DR195" s="104">
        <f>VLOOKUP($B195,'Part 3 NNDR3'!$A$6:$FY$331,DR$4,FALSE)</f>
        <v>0</v>
      </c>
      <c r="DS195" s="104">
        <f>VLOOKUP($B195,'Part 3 NNDR3'!$A$6:$FY$331,DS$4,FALSE)</f>
        <v>0</v>
      </c>
      <c r="DT195" s="104">
        <f>VLOOKUP($B195,'Part 3 NNDR3'!$A$6:$FY$331,DT$4,FALSE)</f>
        <v>0</v>
      </c>
      <c r="DU195" s="104">
        <f>VLOOKUP($B195,'Part 3 NNDR3'!$A$6:$FY$331,DU$4,FALSE)</f>
        <v>-258179</v>
      </c>
      <c r="DV195" s="104">
        <f>VLOOKUP($B195,'Part 3 NNDR3'!$A$6:$FY$331,DV$4,FALSE)</f>
        <v>0</v>
      </c>
      <c r="DW195" s="104">
        <f>VLOOKUP($B195,'Part 3 NNDR3'!$A$6:$FY$331,DW$4,FALSE)</f>
        <v>-258179</v>
      </c>
      <c r="DX195" s="104">
        <f>VLOOKUP($B195,'Part 3 NNDR3'!$A$6:$FY$331,DX$4,FALSE)</f>
        <v>-18008</v>
      </c>
      <c r="DY195" s="104">
        <f>VLOOKUP($B195,'Part 3 NNDR3'!$A$6:$FY$331,DY$4,FALSE)</f>
        <v>0</v>
      </c>
      <c r="DZ195" s="104">
        <f>VLOOKUP($B195,'Part 3 NNDR3'!$A$6:$FY$331,DZ$4,FALSE)</f>
        <v>-18008</v>
      </c>
      <c r="EA195" s="104">
        <f>VLOOKUP($B195,'Part 3 NNDR3'!$A$6:$FY$331,EA$4,FALSE)</f>
        <v>-1217100</v>
      </c>
      <c r="EB195" s="104">
        <f>VLOOKUP($B195,'Part 3 NNDR3'!$A$6:$FY$331,EB$4,FALSE)</f>
        <v>-4500</v>
      </c>
      <c r="EC195" s="104">
        <f>VLOOKUP($B195,'Part 3 NNDR3'!$A$6:$FY$331,EC$4,FALSE)</f>
        <v>-1221600</v>
      </c>
      <c r="ED195" s="104">
        <f>VLOOKUP($B195,'Part 3 NNDR3'!$A$6:$FY$331,ED$4,FALSE)</f>
        <v>-29171</v>
      </c>
      <c r="EE195" s="104">
        <f>VLOOKUP($B195,'Part 3 NNDR3'!$A$6:$FY$331,EE$4,FALSE)</f>
        <v>-668</v>
      </c>
      <c r="EF195" s="104">
        <f>VLOOKUP($B195,'Part 3 NNDR3'!$A$6:$FY$331,EF$4,FALSE)</f>
        <v>-29839</v>
      </c>
      <c r="EG195" s="104">
        <f>VLOOKUP($B195,'Part 3 NNDR3'!$A$6:$FY$331,EG$4,FALSE)</f>
        <v>0</v>
      </c>
      <c r="EH195" s="104">
        <f>VLOOKUP($B195,'Part 3 NNDR3'!$A$6:$FY$331,EH$4,FALSE)</f>
        <v>0</v>
      </c>
      <c r="EI195" s="104">
        <f>VLOOKUP($B195,'Part 3 NNDR3'!$A$6:$FY$331,EI$4,FALSE)</f>
        <v>0</v>
      </c>
      <c r="EJ195" s="104">
        <f>VLOOKUP($B195,'Part 3 NNDR3'!$A$6:$FY$331,EJ$4,FALSE)</f>
        <v>0</v>
      </c>
      <c r="EK195" s="104">
        <f>VLOOKUP($B195,'Part 3 NNDR3'!$A$6:$FY$331,EK$4,FALSE)</f>
        <v>0</v>
      </c>
      <c r="EL195" s="104">
        <f>VLOOKUP($B195,'Part 3 NNDR3'!$A$6:$FY$331,EL$4,FALSE)</f>
        <v>0</v>
      </c>
      <c r="EM195" s="104">
        <f>VLOOKUP($B195,'Part 3 NNDR3'!$A$6:$FY$331,EM$4,FALSE)</f>
        <v>0</v>
      </c>
      <c r="EN195" s="104">
        <f>VLOOKUP($B195,'Part 3 NNDR3'!$A$6:$FY$331,EN$4,FALSE)</f>
        <v>0</v>
      </c>
      <c r="EO195" s="104">
        <f>VLOOKUP($B195,'Part 3 NNDR3'!$A$6:$FY$331,EO$4,FALSE)</f>
        <v>0</v>
      </c>
      <c r="EP195" s="104">
        <f>VLOOKUP($B195,'Part 3 NNDR3'!$A$6:$FY$331,EP$4,FALSE)</f>
        <v>-1522458</v>
      </c>
      <c r="EQ195" s="104">
        <f>VLOOKUP($B195,'Part 3 NNDR3'!$A$6:$FY$331,EQ$4,FALSE)</f>
        <v>-5168</v>
      </c>
      <c r="ER195" s="104">
        <f>VLOOKUP($B195,'Part 3 NNDR3'!$A$6:$FY$331,ER$4,FALSE)</f>
        <v>-1527626</v>
      </c>
      <c r="ES195" s="104">
        <f>VLOOKUP($B195,'Part 3 NNDR3'!$A$6:$FY$331,ES$4,FALSE)</f>
        <v>0</v>
      </c>
      <c r="ET195" s="104">
        <f>VLOOKUP($B195,'Part 3 NNDR3'!$A$6:$FY$331,ET$4,FALSE)</f>
        <v>0</v>
      </c>
      <c r="EU195" s="104">
        <f>VLOOKUP($B195,'Part 3 NNDR3'!$A$6:$FY$331,EU$4,FALSE)</f>
        <v>0</v>
      </c>
      <c r="EV195" s="104">
        <f>VLOOKUP($B195,'Part 3 NNDR3'!$A$6:$FY$331,EV$4,FALSE)</f>
        <v>0</v>
      </c>
      <c r="EW195" s="104">
        <f>VLOOKUP($B195,'Part 3 NNDR3'!$A$6:$FY$331,EW$4,FALSE)</f>
        <v>0</v>
      </c>
      <c r="EX195" s="104">
        <f>VLOOKUP($B195,'Part 3 NNDR3'!$A$6:$FY$331,EX$4,FALSE)</f>
        <v>0</v>
      </c>
      <c r="EY195" s="104">
        <f>VLOOKUP($B195,'Part 3 NNDR3'!$A$6:$FY$331,EY$4,FALSE)</f>
        <v>0</v>
      </c>
      <c r="EZ195" s="104">
        <f>VLOOKUP($B195,'Part 3 NNDR3'!$A$6:$FY$331,EZ$4,FALSE)</f>
        <v>0</v>
      </c>
      <c r="FA195" s="104">
        <f>VLOOKUP($B195,'Part 3 NNDR3'!$A$6:$FY$331,FA$4,FALSE)</f>
        <v>0</v>
      </c>
      <c r="FB195" s="104">
        <f>VLOOKUP($B195,'Part 3 NNDR3'!$A$6:$FY$331,FB$4,FALSE)</f>
        <v>111616500</v>
      </c>
      <c r="FC195" s="104">
        <f>VLOOKUP($B195,'Part 3 NNDR3'!$A$6:$FY$331,FC$4,FALSE)</f>
        <v>6605680</v>
      </c>
      <c r="FD195" s="104">
        <f>VLOOKUP($B195,'Part 3 NNDR3'!$A$6:$FY$331,FD$4,FALSE)</f>
        <v>118222180</v>
      </c>
      <c r="FE195" s="104">
        <f>VLOOKUP($B195,'Part 3 NNDR3'!$A$6:$FY$331,FE$4,FALSE)</f>
        <v>136924</v>
      </c>
      <c r="FF195" s="104">
        <f>VLOOKUP($B195,'Part 3 NNDR3'!$A$6:$FY$331,FF$4,FALSE)</f>
        <v>12495</v>
      </c>
      <c r="FG195" s="104">
        <f>VLOOKUP($B195,'Part 3 NNDR3'!$A$6:$FY$331,FG$4,FALSE)</f>
        <v>149419</v>
      </c>
      <c r="FH195" s="104">
        <f>VLOOKUP($B195,'Part 3 NNDR3'!$A$6:$FY$331,FH$4,FALSE)</f>
        <v>-8085459</v>
      </c>
      <c r="FI195" s="104">
        <f>VLOOKUP($B195,'Part 3 NNDR3'!$A$6:$FY$331,FI$4,FALSE)</f>
        <v>-38080</v>
      </c>
      <c r="FJ195" s="104">
        <f>VLOOKUP($B195,'Part 3 NNDR3'!$A$6:$FY$331,FJ$4,FALSE)</f>
        <v>-8123539</v>
      </c>
      <c r="FK195" s="104">
        <f>VLOOKUP($B195,'Part 3 NNDR3'!$A$6:$FY$331,FK$4,FALSE)</f>
        <v>-3504811</v>
      </c>
      <c r="FL195" s="104">
        <f>VLOOKUP($B195,'Part 3 NNDR3'!$A$6:$FY$331,FL$4,FALSE)</f>
        <v>-151452</v>
      </c>
      <c r="FM195" s="104">
        <f>VLOOKUP($B195,'Part 3 NNDR3'!$A$6:$FY$331,FM$4,FALSE)</f>
        <v>-3656263</v>
      </c>
      <c r="FN195" s="104">
        <f>VLOOKUP($B195,'Part 3 NNDR3'!$A$6:$FY$331,FN$4,FALSE)</f>
        <v>-445870</v>
      </c>
      <c r="FO195" s="104">
        <f>VLOOKUP($B195,'Part 3 NNDR3'!$A$6:$FY$331,FO$4,FALSE)</f>
        <v>-2120862</v>
      </c>
      <c r="FP195" s="104">
        <f>VLOOKUP($B195,'Part 3 NNDR3'!$A$6:$FY$331,FP$4,FALSE)</f>
        <v>-2566732</v>
      </c>
      <c r="FQ195" s="104">
        <f>VLOOKUP($B195,'Part 3 NNDR3'!$A$6:$FY$331,FQ$4,FALSE)</f>
        <v>-1522458</v>
      </c>
      <c r="FR195" s="104">
        <f>VLOOKUP($B195,'Part 3 NNDR3'!$A$6:$FY$331,FR$4,FALSE)</f>
        <v>-5168</v>
      </c>
      <c r="FS195" s="104">
        <f>VLOOKUP($B195,'Part 3 NNDR3'!$A$6:$FY$331,FS$4,FALSE)</f>
        <v>-1527626</v>
      </c>
      <c r="FT195" s="104">
        <f>VLOOKUP($B195,'Part 3 NNDR3'!$A$6:$FY$331,FT$4,FALSE)</f>
        <v>0</v>
      </c>
      <c r="FU195" s="104">
        <f>VLOOKUP($B195,'Part 3 NNDR3'!$A$6:$FY$331,FU$4,FALSE)</f>
        <v>0</v>
      </c>
      <c r="FV195" s="104">
        <f>VLOOKUP($B195,'Part 3 NNDR3'!$A$6:$FY$331,FV$4,FALSE)</f>
        <v>0</v>
      </c>
      <c r="FW195" s="104">
        <f>VLOOKUP($B195,'Part 3 NNDR3'!$A$6:$FY$331,FW$4,FALSE)</f>
        <v>-13421674</v>
      </c>
      <c r="FX195" s="104">
        <f>VLOOKUP($B195,'Part 3 NNDR3'!$A$6:$FY$331,FX$4,FALSE)</f>
        <v>-2303067</v>
      </c>
      <c r="FY195" s="104">
        <f>VLOOKUP($B195,'Part 3 NNDR3'!$A$6:$FY$331,FY$4,FALSE)</f>
        <v>-15724741</v>
      </c>
      <c r="FZ195" s="104">
        <f>VLOOKUP($B195,'Part 3 NNDR3'!$A$6:$FY$331,FZ$4,FALSE)</f>
        <v>98194826</v>
      </c>
      <c r="GA195" s="104">
        <f>VLOOKUP($B195,'Part 3 NNDR3'!$A$6:$FY$331,GA$4,FALSE)</f>
        <v>4302613</v>
      </c>
      <c r="GB195" s="104">
        <f>VLOOKUP($B195,'Part 3 NNDR3'!$A$6:$FY$331,GB$4,FALSE)</f>
        <v>102497439</v>
      </c>
      <c r="GC195" s="105" t="str">
        <f>VLOOKUP($B195,'Data (Updated)'!$C$4:$E$329,2,FALSE)</f>
        <v>E2820</v>
      </c>
      <c r="GD195" s="106" t="str">
        <f>VLOOKUP($B195,'Data (Updated)'!$C$4:$E$329,3,FALSE)</f>
        <v>NA</v>
      </c>
    </row>
    <row r="196" spans="1:186" ht="12.75" x14ac:dyDescent="0.2">
      <c r="A196" s="75">
        <v>191</v>
      </c>
      <c r="B196" s="100" t="s">
        <v>488</v>
      </c>
      <c r="C196" s="101" t="s">
        <v>951</v>
      </c>
      <c r="D196" s="102" t="s">
        <v>960</v>
      </c>
      <c r="E196" s="103" t="s">
        <v>487</v>
      </c>
      <c r="F196" s="104">
        <f>VLOOKUP($B196,'Part 3 NNDR3'!$A$6:$FY$331,F$4,FALSE)</f>
        <v>0</v>
      </c>
      <c r="G196" s="104">
        <f>VLOOKUP($B196,'Part 3 NNDR3'!$A$6:$FY$331,G$4,FALSE)</f>
        <v>0</v>
      </c>
      <c r="H196" s="104">
        <f>VLOOKUP($B196,'Part 3 NNDR3'!$A$6:$FY$331,H$4,FALSE)</f>
        <v>0</v>
      </c>
      <c r="I196" s="104">
        <f>VLOOKUP($B196,'Part 3 NNDR3'!$A$6:$FY$331,I$4,FALSE)</f>
        <v>148786</v>
      </c>
      <c r="J196" s="104">
        <f>VLOOKUP($B196,'Part 3 NNDR3'!$A$6:$FY$331,J$4,FALSE)</f>
        <v>0</v>
      </c>
      <c r="K196" s="104">
        <f>VLOOKUP($B196,'Part 3 NNDR3'!$A$6:$FY$331,K$4,FALSE)</f>
        <v>148786</v>
      </c>
      <c r="L196" s="104">
        <f>VLOOKUP($B196,'Part 3 NNDR3'!$A$6:$FY$331,L$4,FALSE)</f>
        <v>0</v>
      </c>
      <c r="M196" s="104">
        <f>VLOOKUP($B196,'Part 3 NNDR3'!$A$6:$FY$331,M$4,FALSE)</f>
        <v>0</v>
      </c>
      <c r="N196" s="104">
        <f>VLOOKUP($B196,'Part 3 NNDR3'!$A$6:$FY$331,N$4,FALSE)</f>
        <v>0</v>
      </c>
      <c r="O196" s="104">
        <f>VLOOKUP($B196,'Part 3 NNDR3'!$A$6:$FY$331,O$4,FALSE)</f>
        <v>124987</v>
      </c>
      <c r="P196" s="104">
        <f>VLOOKUP($B196,'Part 3 NNDR3'!$A$6:$FY$331,P$4,FALSE)</f>
        <v>0</v>
      </c>
      <c r="Q196" s="104">
        <f>VLOOKUP($B196,'Part 3 NNDR3'!$A$6:$FY$331,Q$4,FALSE)</f>
        <v>124987</v>
      </c>
      <c r="R196" s="104">
        <f>VLOOKUP($B196,'Part 3 NNDR3'!$A$6:$FY$331,R$4,FALSE)</f>
        <v>273773</v>
      </c>
      <c r="S196" s="104">
        <f>VLOOKUP($B196,'Part 3 NNDR3'!$A$6:$FY$331,S$4,FALSE)</f>
        <v>0</v>
      </c>
      <c r="T196" s="104">
        <f>VLOOKUP($B196,'Part 3 NNDR3'!$A$6:$FY$331,T$4,FALSE)</f>
        <v>273773</v>
      </c>
      <c r="U196" s="104">
        <f>VLOOKUP($B196,'Part 3 NNDR3'!$A$6:$FY$331,U$4,FALSE)</f>
        <v>-8050155</v>
      </c>
      <c r="V196" s="104">
        <f>VLOOKUP($B196,'Part 3 NNDR3'!$A$6:$FY$331,V$4,FALSE)</f>
        <v>0</v>
      </c>
      <c r="W196" s="104">
        <f>VLOOKUP($B196,'Part 3 NNDR3'!$A$6:$FY$331,W$4,FALSE)</f>
        <v>-8050155</v>
      </c>
      <c r="X196" s="104">
        <f>VLOOKUP($B196,'Part 3 NNDR3'!$A$6:$FY$331,X$4,FALSE)</f>
        <v>-43428</v>
      </c>
      <c r="Y196" s="104">
        <f>VLOOKUP($B196,'Part 3 NNDR3'!$A$6:$FY$331,Y$4,FALSE)</f>
        <v>0</v>
      </c>
      <c r="Z196" s="104">
        <f>VLOOKUP($B196,'Part 3 NNDR3'!$A$6:$FY$331,Z$4,FALSE)</f>
        <v>-43428</v>
      </c>
      <c r="AA196" s="104">
        <f>VLOOKUP($B196,'Part 3 NNDR3'!$A$6:$FY$331,AA$4,FALSE)</f>
        <v>-390171</v>
      </c>
      <c r="AB196" s="104">
        <f>VLOOKUP($B196,'Part 3 NNDR3'!$A$6:$FY$331,AB$4,FALSE)</f>
        <v>0</v>
      </c>
      <c r="AC196" s="104">
        <f>VLOOKUP($B196,'Part 3 NNDR3'!$A$6:$FY$331,AC$4,FALSE)</f>
        <v>-390171</v>
      </c>
      <c r="AD196" s="104">
        <f>VLOOKUP($B196,'Part 3 NNDR3'!$A$6:$FY$331,AD$4,FALSE)</f>
        <v>-202999</v>
      </c>
      <c r="AE196" s="104">
        <f>VLOOKUP($B196,'Part 3 NNDR3'!$A$6:$FY$331,AE$4,FALSE)</f>
        <v>0</v>
      </c>
      <c r="AF196" s="104">
        <f>VLOOKUP($B196,'Part 3 NNDR3'!$A$6:$FY$331,AF$4,FALSE)</f>
        <v>-202999</v>
      </c>
      <c r="AG196" s="104">
        <f>VLOOKUP($B196,'Part 3 NNDR3'!$A$6:$FY$331,AG$4,FALSE)</f>
        <v>232</v>
      </c>
      <c r="AH196" s="104">
        <f>VLOOKUP($B196,'Part 3 NNDR3'!$A$6:$FY$331,AH$4,FALSE)</f>
        <v>0</v>
      </c>
      <c r="AI196" s="104">
        <f>VLOOKUP($B196,'Part 3 NNDR3'!$A$6:$FY$331,AI$4,FALSE)</f>
        <v>232</v>
      </c>
      <c r="AJ196" s="104">
        <f>VLOOKUP($B196,'Part 3 NNDR3'!$A$6:$FY$331,AJ$4,FALSE)</f>
        <v>2073325</v>
      </c>
      <c r="AK196" s="104">
        <f>VLOOKUP($B196,'Part 3 NNDR3'!$A$6:$FY$331,AK$4,FALSE)</f>
        <v>5590</v>
      </c>
      <c r="AL196" s="104">
        <f>VLOOKUP($B196,'Part 3 NNDR3'!$A$6:$FY$331,AL$4,FALSE)</f>
        <v>2078915</v>
      </c>
      <c r="AM196" s="104">
        <f>VLOOKUP($B196,'Part 3 NNDR3'!$A$6:$FY$331,AM$4,FALSE)</f>
        <v>21958</v>
      </c>
      <c r="AN196" s="104">
        <f>VLOOKUP($B196,'Part 3 NNDR3'!$A$6:$FY$331,AN$4,FALSE)</f>
        <v>0</v>
      </c>
      <c r="AO196" s="104">
        <f>VLOOKUP($B196,'Part 3 NNDR3'!$A$6:$FY$331,AO$4,FALSE)</f>
        <v>21958</v>
      </c>
      <c r="AP196" s="104">
        <f>VLOOKUP($B196,'Part 3 NNDR3'!$A$6:$FY$331,AP$4,FALSE)</f>
        <v>-6215943</v>
      </c>
      <c r="AQ196" s="104">
        <f>VLOOKUP($B196,'Part 3 NNDR3'!$A$6:$FY$331,AQ$4,FALSE)</f>
        <v>0</v>
      </c>
      <c r="AR196" s="104">
        <f>VLOOKUP($B196,'Part 3 NNDR3'!$A$6:$FY$331,AR$4,FALSE)</f>
        <v>-6215943</v>
      </c>
      <c r="AS196" s="104">
        <f>VLOOKUP($B196,'Part 3 NNDR3'!$A$6:$FY$331,AS$4,FALSE)</f>
        <v>250067</v>
      </c>
      <c r="AT196" s="104">
        <f>VLOOKUP($B196,'Part 3 NNDR3'!$A$6:$FY$331,AT$4,FALSE)</f>
        <v>0</v>
      </c>
      <c r="AU196" s="104">
        <f>VLOOKUP($B196,'Part 3 NNDR3'!$A$6:$FY$331,AU$4,FALSE)</f>
        <v>250067</v>
      </c>
      <c r="AV196" s="104">
        <f>VLOOKUP($B196,'Part 3 NNDR3'!$A$6:$FY$331,AV$4,FALSE)</f>
        <v>-196589</v>
      </c>
      <c r="AW196" s="104">
        <f>VLOOKUP($B196,'Part 3 NNDR3'!$A$6:$FY$331,AW$4,FALSE)</f>
        <v>0</v>
      </c>
      <c r="AX196" s="104">
        <f>VLOOKUP($B196,'Part 3 NNDR3'!$A$6:$FY$331,AX$4,FALSE)</f>
        <v>-196589</v>
      </c>
      <c r="AY196" s="104">
        <f>VLOOKUP($B196,'Part 3 NNDR3'!$A$6:$FY$331,AY$4,FALSE)</f>
        <v>-102</v>
      </c>
      <c r="AZ196" s="104">
        <f>VLOOKUP($B196,'Part 3 NNDR3'!$A$6:$FY$331,AZ$4,FALSE)</f>
        <v>0</v>
      </c>
      <c r="BA196" s="104">
        <f>VLOOKUP($B196,'Part 3 NNDR3'!$A$6:$FY$331,BA$4,FALSE)</f>
        <v>-102</v>
      </c>
      <c r="BB196" s="104">
        <f>VLOOKUP($B196,'Part 3 NNDR3'!$A$6:$FY$331,BB$4,FALSE)</f>
        <v>-92441</v>
      </c>
      <c r="BC196" s="104">
        <f>VLOOKUP($B196,'Part 3 NNDR3'!$A$6:$FY$331,BC$4,FALSE)</f>
        <v>0</v>
      </c>
      <c r="BD196" s="104">
        <f>VLOOKUP($B196,'Part 3 NNDR3'!$A$6:$FY$331,BD$4,FALSE)</f>
        <v>-92441</v>
      </c>
      <c r="BE196" s="104">
        <f>VLOOKUP($B196,'Part 3 NNDR3'!$A$6:$FY$331,BE$4,FALSE)</f>
        <v>-8409</v>
      </c>
      <c r="BF196" s="104">
        <f>VLOOKUP($B196,'Part 3 NNDR3'!$A$6:$FY$331,BF$4,FALSE)</f>
        <v>0</v>
      </c>
      <c r="BG196" s="104">
        <f>VLOOKUP($B196,'Part 3 NNDR3'!$A$6:$FY$331,BG$4,FALSE)</f>
        <v>-8409</v>
      </c>
      <c r="BH196" s="104">
        <f>VLOOKUP($B196,'Part 3 NNDR3'!$A$6:$FY$331,BH$4,FALSE)</f>
        <v>-12608460</v>
      </c>
      <c r="BI196" s="104">
        <f>VLOOKUP($B196,'Part 3 NNDR3'!$A$6:$FY$331,BI$4,FALSE)</f>
        <v>5590</v>
      </c>
      <c r="BJ196" s="104">
        <f>VLOOKUP($B196,'Part 3 NNDR3'!$A$6:$FY$331,BJ$4,FALSE)</f>
        <v>-12602870</v>
      </c>
      <c r="BK196" s="104">
        <f>VLOOKUP($B196,'Part 3 NNDR3'!$A$6:$FY$331,BK$4,FALSE)</f>
        <v>-54008</v>
      </c>
      <c r="BL196" s="104">
        <f>VLOOKUP($B196,'Part 3 NNDR3'!$A$6:$FY$331,BL$4,FALSE)</f>
        <v>0</v>
      </c>
      <c r="BM196" s="104">
        <f>VLOOKUP($B196,'Part 3 NNDR3'!$A$6:$FY$331,BM$4,FALSE)</f>
        <v>-54008</v>
      </c>
      <c r="BN196" s="104">
        <f>VLOOKUP($B196,'Part 3 NNDR3'!$A$6:$FY$331,BN$4,FALSE)</f>
        <v>207887</v>
      </c>
      <c r="BO196" s="104">
        <f>VLOOKUP($B196,'Part 3 NNDR3'!$A$6:$FY$331,BO$4,FALSE)</f>
        <v>0</v>
      </c>
      <c r="BP196" s="104">
        <f>VLOOKUP($B196,'Part 3 NNDR3'!$A$6:$FY$331,BP$4,FALSE)</f>
        <v>207887</v>
      </c>
      <c r="BQ196" s="104">
        <f>VLOOKUP($B196,'Part 3 NNDR3'!$A$6:$FY$331,BQ$4,FALSE)</f>
        <v>-2491397</v>
      </c>
      <c r="BR196" s="104">
        <f>VLOOKUP($B196,'Part 3 NNDR3'!$A$6:$FY$331,BR$4,FALSE)</f>
        <v>-15934</v>
      </c>
      <c r="BS196" s="104">
        <f>VLOOKUP($B196,'Part 3 NNDR3'!$A$6:$FY$331,BS$4,FALSE)</f>
        <v>-2507331</v>
      </c>
      <c r="BT196" s="104">
        <f>VLOOKUP($B196,'Part 3 NNDR3'!$A$6:$FY$331,BT$4,FALSE)</f>
        <v>-24685</v>
      </c>
      <c r="BU196" s="104">
        <f>VLOOKUP($B196,'Part 3 NNDR3'!$A$6:$FY$331,BU$4,FALSE)</f>
        <v>-5831</v>
      </c>
      <c r="BV196" s="104">
        <f>VLOOKUP($B196,'Part 3 NNDR3'!$A$6:$FY$331,BV$4,FALSE)</f>
        <v>-30516</v>
      </c>
      <c r="BW196" s="104">
        <f>VLOOKUP($B196,'Part 3 NNDR3'!$A$6:$FY$331,BW$4,FALSE)</f>
        <v>-2362203</v>
      </c>
      <c r="BX196" s="104">
        <f>VLOOKUP($B196,'Part 3 NNDR3'!$A$6:$FY$331,BX$4,FALSE)</f>
        <v>-21765</v>
      </c>
      <c r="BY196" s="104">
        <f>VLOOKUP($B196,'Part 3 NNDR3'!$A$6:$FY$331,BY$4,FALSE)</f>
        <v>-2383968</v>
      </c>
      <c r="BZ196" s="104">
        <f>VLOOKUP($B196,'Part 3 NNDR3'!$A$6:$FY$331,BZ$4,FALSE)</f>
        <v>-640339</v>
      </c>
      <c r="CA196" s="104">
        <f>VLOOKUP($B196,'Part 3 NNDR3'!$A$6:$FY$331,CA$4,FALSE)</f>
        <v>0</v>
      </c>
      <c r="CB196" s="104">
        <f>VLOOKUP($B196,'Part 3 NNDR3'!$A$6:$FY$331,CB$4,FALSE)</f>
        <v>-640339</v>
      </c>
      <c r="CC196" s="104">
        <f>VLOOKUP($B196,'Part 3 NNDR3'!$A$6:$FY$331,CC$4,FALSE)</f>
        <v>-1404</v>
      </c>
      <c r="CD196" s="104">
        <f>VLOOKUP($B196,'Part 3 NNDR3'!$A$6:$FY$331,CD$4,FALSE)</f>
        <v>0</v>
      </c>
      <c r="CE196" s="104">
        <f>VLOOKUP($B196,'Part 3 NNDR3'!$A$6:$FY$331,CE$4,FALSE)</f>
        <v>-1404</v>
      </c>
      <c r="CF196" s="104">
        <f>VLOOKUP($B196,'Part 3 NNDR3'!$A$6:$FY$331,CF$4,FALSE)</f>
        <v>-386280</v>
      </c>
      <c r="CG196" s="104">
        <f>VLOOKUP($B196,'Part 3 NNDR3'!$A$6:$FY$331,CG$4,FALSE)</f>
        <v>0</v>
      </c>
      <c r="CH196" s="104">
        <f>VLOOKUP($B196,'Part 3 NNDR3'!$A$6:$FY$331,CH$4,FALSE)</f>
        <v>-386280</v>
      </c>
      <c r="CI196" s="104">
        <f>VLOOKUP($B196,'Part 3 NNDR3'!$A$6:$FY$331,CI$4,FALSE)</f>
        <v>2972</v>
      </c>
      <c r="CJ196" s="104">
        <f>VLOOKUP($B196,'Part 3 NNDR3'!$A$6:$FY$331,CJ$4,FALSE)</f>
        <v>0</v>
      </c>
      <c r="CK196" s="104">
        <f>VLOOKUP($B196,'Part 3 NNDR3'!$A$6:$FY$331,CK$4,FALSE)</f>
        <v>2972</v>
      </c>
      <c r="CL196" s="104">
        <f>VLOOKUP($B196,'Part 3 NNDR3'!$A$6:$FY$331,CL$4,FALSE)</f>
        <v>-20905</v>
      </c>
      <c r="CM196" s="104">
        <f>VLOOKUP($B196,'Part 3 NNDR3'!$A$6:$FY$331,CM$4,FALSE)</f>
        <v>0</v>
      </c>
      <c r="CN196" s="104">
        <f>VLOOKUP($B196,'Part 3 NNDR3'!$A$6:$FY$331,CN$4,FALSE)</f>
        <v>-20905</v>
      </c>
      <c r="CO196" s="104">
        <f>VLOOKUP($B196,'Part 3 NNDR3'!$A$6:$FY$331,CO$4,FALSE)</f>
        <v>0</v>
      </c>
      <c r="CP196" s="104">
        <f>VLOOKUP($B196,'Part 3 NNDR3'!$A$6:$FY$331,CP$4,FALSE)</f>
        <v>0</v>
      </c>
      <c r="CQ196" s="104">
        <f>VLOOKUP($B196,'Part 3 NNDR3'!$A$6:$FY$331,CQ$4,FALSE)</f>
        <v>0</v>
      </c>
      <c r="CR196" s="104">
        <f>VLOOKUP($B196,'Part 3 NNDR3'!$A$6:$FY$331,CR$4,FALSE)</f>
        <v>-11163</v>
      </c>
      <c r="CS196" s="104">
        <f>VLOOKUP($B196,'Part 3 NNDR3'!$A$6:$FY$331,CS$4,FALSE)</f>
        <v>0</v>
      </c>
      <c r="CT196" s="104">
        <f>VLOOKUP($B196,'Part 3 NNDR3'!$A$6:$FY$331,CT$4,FALSE)</f>
        <v>-11163</v>
      </c>
      <c r="CU196" s="104">
        <f>VLOOKUP($B196,'Part 3 NNDR3'!$A$6:$FY$331,CU$4,FALSE)</f>
        <v>0</v>
      </c>
      <c r="CV196" s="104">
        <f>VLOOKUP($B196,'Part 3 NNDR3'!$A$6:$FY$331,CV$4,FALSE)</f>
        <v>0</v>
      </c>
      <c r="CW196" s="104">
        <f>VLOOKUP($B196,'Part 3 NNDR3'!$A$6:$FY$331,CW$4,FALSE)</f>
        <v>0</v>
      </c>
      <c r="CX196" s="104">
        <f>VLOOKUP($B196,'Part 3 NNDR3'!$A$6:$FY$331,CX$4,FALSE)</f>
        <v>-21201</v>
      </c>
      <c r="CY196" s="104">
        <f>VLOOKUP($B196,'Part 3 NNDR3'!$A$6:$FY$331,CY$4,FALSE)</f>
        <v>0</v>
      </c>
      <c r="CZ196" s="104">
        <f>VLOOKUP($B196,'Part 3 NNDR3'!$A$6:$FY$331,CZ$4,FALSE)</f>
        <v>-21201</v>
      </c>
      <c r="DA196" s="104">
        <f>VLOOKUP($B196,'Part 3 NNDR3'!$A$6:$FY$331,DA$4,FALSE)</f>
        <v>-13452</v>
      </c>
      <c r="DB196" s="104">
        <f>VLOOKUP($B196,'Part 3 NNDR3'!$A$6:$FY$331,DB$4,FALSE)</f>
        <v>0</v>
      </c>
      <c r="DC196" s="104">
        <f>VLOOKUP($B196,'Part 3 NNDR3'!$A$6:$FY$331,DC$4,FALSE)</f>
        <v>-13452</v>
      </c>
      <c r="DD196" s="104">
        <f>VLOOKUP($B196,'Part 3 NNDR3'!$A$6:$FY$331,DD$4,FALSE)</f>
        <v>-50005</v>
      </c>
      <c r="DE196" s="104">
        <f>VLOOKUP($B196,'Part 3 NNDR3'!$A$6:$FY$331,DE$4,FALSE)</f>
        <v>-61754</v>
      </c>
      <c r="DF196" s="104">
        <f>VLOOKUP($B196,'Part 3 NNDR3'!$A$6:$FY$331,DF$4,FALSE)</f>
        <v>-111759</v>
      </c>
      <c r="DG196" s="104">
        <f>VLOOKUP($B196,'Part 3 NNDR3'!$A$6:$FY$331,DG$4,FALSE)</f>
        <v>0</v>
      </c>
      <c r="DH196" s="104">
        <f>VLOOKUP($B196,'Part 3 NNDR3'!$A$6:$FY$331,DH$4,FALSE)</f>
        <v>-277</v>
      </c>
      <c r="DI196" s="104">
        <f>VLOOKUP($B196,'Part 3 NNDR3'!$A$6:$FY$331,DI$4,FALSE)</f>
        <v>-277</v>
      </c>
      <c r="DJ196" s="104">
        <f>VLOOKUP($B196,'Part 3 NNDR3'!$A$6:$FY$331,DJ$4,FALSE)</f>
        <v>-62031</v>
      </c>
      <c r="DK196" s="104">
        <f>VLOOKUP($B196,'Part 3 NNDR3'!$A$6:$FY$331,DK$4,FALSE)</f>
        <v>0</v>
      </c>
      <c r="DL196" s="104">
        <f>VLOOKUP($B196,'Part 3 NNDR3'!$A$6:$FY$331,DL$4,FALSE)</f>
        <v>-1141777</v>
      </c>
      <c r="DM196" s="104">
        <f>VLOOKUP($B196,'Part 3 NNDR3'!$A$6:$FY$331,DM$4,FALSE)</f>
        <v>-62031</v>
      </c>
      <c r="DN196" s="104">
        <f>VLOOKUP($B196,'Part 3 NNDR3'!$A$6:$FY$331,DN$4,FALSE)</f>
        <v>-1203808</v>
      </c>
      <c r="DO196" s="104">
        <f>VLOOKUP($B196,'Part 3 NNDR3'!$A$6:$FY$331,DO$4,FALSE)</f>
        <v>-25338</v>
      </c>
      <c r="DP196" s="104">
        <f>VLOOKUP($B196,'Part 3 NNDR3'!$A$6:$FY$331,DP$4,FALSE)</f>
        <v>0</v>
      </c>
      <c r="DQ196" s="104">
        <f>VLOOKUP($B196,'Part 3 NNDR3'!$A$6:$FY$331,DQ$4,FALSE)</f>
        <v>-25338</v>
      </c>
      <c r="DR196" s="104">
        <f>VLOOKUP($B196,'Part 3 NNDR3'!$A$6:$FY$331,DR$4,FALSE)</f>
        <v>-43523</v>
      </c>
      <c r="DS196" s="104">
        <f>VLOOKUP($B196,'Part 3 NNDR3'!$A$6:$FY$331,DS$4,FALSE)</f>
        <v>0</v>
      </c>
      <c r="DT196" s="104">
        <f>VLOOKUP($B196,'Part 3 NNDR3'!$A$6:$FY$331,DT$4,FALSE)</f>
        <v>-43523</v>
      </c>
      <c r="DU196" s="104">
        <f>VLOOKUP($B196,'Part 3 NNDR3'!$A$6:$FY$331,DU$4,FALSE)</f>
        <v>-60703</v>
      </c>
      <c r="DV196" s="104">
        <f>VLOOKUP($B196,'Part 3 NNDR3'!$A$6:$FY$331,DV$4,FALSE)</f>
        <v>0</v>
      </c>
      <c r="DW196" s="104">
        <f>VLOOKUP($B196,'Part 3 NNDR3'!$A$6:$FY$331,DW$4,FALSE)</f>
        <v>-60703</v>
      </c>
      <c r="DX196" s="104">
        <f>VLOOKUP($B196,'Part 3 NNDR3'!$A$6:$FY$331,DX$4,FALSE)</f>
        <v>-1823</v>
      </c>
      <c r="DY196" s="104">
        <f>VLOOKUP($B196,'Part 3 NNDR3'!$A$6:$FY$331,DY$4,FALSE)</f>
        <v>0</v>
      </c>
      <c r="DZ196" s="104">
        <f>VLOOKUP($B196,'Part 3 NNDR3'!$A$6:$FY$331,DZ$4,FALSE)</f>
        <v>-1823</v>
      </c>
      <c r="EA196" s="104">
        <f>VLOOKUP($B196,'Part 3 NNDR3'!$A$6:$FY$331,EA$4,FALSE)</f>
        <v>-1719151</v>
      </c>
      <c r="EB196" s="104">
        <f>VLOOKUP($B196,'Part 3 NNDR3'!$A$6:$FY$331,EB$4,FALSE)</f>
        <v>0</v>
      </c>
      <c r="EC196" s="104">
        <f>VLOOKUP($B196,'Part 3 NNDR3'!$A$6:$FY$331,EC$4,FALSE)</f>
        <v>-1719151</v>
      </c>
      <c r="ED196" s="104">
        <f>VLOOKUP($B196,'Part 3 NNDR3'!$A$6:$FY$331,ED$4,FALSE)</f>
        <v>-53443</v>
      </c>
      <c r="EE196" s="104">
        <f>VLOOKUP($B196,'Part 3 NNDR3'!$A$6:$FY$331,EE$4,FALSE)</f>
        <v>0</v>
      </c>
      <c r="EF196" s="104">
        <f>VLOOKUP($B196,'Part 3 NNDR3'!$A$6:$FY$331,EF$4,FALSE)</f>
        <v>-53443</v>
      </c>
      <c r="EG196" s="104">
        <f>VLOOKUP($B196,'Part 3 NNDR3'!$A$6:$FY$331,EG$4,FALSE)</f>
        <v>-86489</v>
      </c>
      <c r="EH196" s="104">
        <f>VLOOKUP($B196,'Part 3 NNDR3'!$A$6:$FY$331,EH$4,FALSE)</f>
        <v>0</v>
      </c>
      <c r="EI196" s="104">
        <f>VLOOKUP($B196,'Part 3 NNDR3'!$A$6:$FY$331,EI$4,FALSE)</f>
        <v>-86489</v>
      </c>
      <c r="EJ196" s="104">
        <f>VLOOKUP($B196,'Part 3 NNDR3'!$A$6:$FY$331,EJ$4,FALSE)</f>
        <v>0</v>
      </c>
      <c r="EK196" s="104">
        <f>VLOOKUP($B196,'Part 3 NNDR3'!$A$6:$FY$331,EK$4,FALSE)</f>
        <v>0</v>
      </c>
      <c r="EL196" s="104">
        <f>VLOOKUP($B196,'Part 3 NNDR3'!$A$6:$FY$331,EL$4,FALSE)</f>
        <v>0</v>
      </c>
      <c r="EM196" s="104">
        <f>VLOOKUP($B196,'Part 3 NNDR3'!$A$6:$FY$331,EM$4,FALSE)</f>
        <v>-36571</v>
      </c>
      <c r="EN196" s="104">
        <f>VLOOKUP($B196,'Part 3 NNDR3'!$A$6:$FY$331,EN$4,FALSE)</f>
        <v>0</v>
      </c>
      <c r="EO196" s="104">
        <f>VLOOKUP($B196,'Part 3 NNDR3'!$A$6:$FY$331,EO$4,FALSE)</f>
        <v>-36571</v>
      </c>
      <c r="EP196" s="104">
        <f>VLOOKUP($B196,'Part 3 NNDR3'!$A$6:$FY$331,EP$4,FALSE)</f>
        <v>-2027041</v>
      </c>
      <c r="EQ196" s="104">
        <f>VLOOKUP($B196,'Part 3 NNDR3'!$A$6:$FY$331,EQ$4,FALSE)</f>
        <v>0</v>
      </c>
      <c r="ER196" s="104">
        <f>VLOOKUP($B196,'Part 3 NNDR3'!$A$6:$FY$331,ER$4,FALSE)</f>
        <v>-2027041</v>
      </c>
      <c r="ES196" s="104">
        <f>VLOOKUP($B196,'Part 3 NNDR3'!$A$6:$FY$331,ES$4,FALSE)</f>
        <v>-91831</v>
      </c>
      <c r="ET196" s="104">
        <f>VLOOKUP($B196,'Part 3 NNDR3'!$A$6:$FY$331,ET$4,FALSE)</f>
        <v>0</v>
      </c>
      <c r="EU196" s="104">
        <f>VLOOKUP($B196,'Part 3 NNDR3'!$A$6:$FY$331,EU$4,FALSE)</f>
        <v>-91831</v>
      </c>
      <c r="EV196" s="104">
        <f>VLOOKUP($B196,'Part 3 NNDR3'!$A$6:$FY$331,EV$4,FALSE)</f>
        <v>-638</v>
      </c>
      <c r="EW196" s="104">
        <f>VLOOKUP($B196,'Part 3 NNDR3'!$A$6:$FY$331,EW$4,FALSE)</f>
        <v>0</v>
      </c>
      <c r="EX196" s="104">
        <f>VLOOKUP($B196,'Part 3 NNDR3'!$A$6:$FY$331,EX$4,FALSE)</f>
        <v>-638</v>
      </c>
      <c r="EY196" s="104">
        <f>VLOOKUP($B196,'Part 3 NNDR3'!$A$6:$FY$331,EY$4,FALSE)</f>
        <v>-92469</v>
      </c>
      <c r="EZ196" s="104">
        <f>VLOOKUP($B196,'Part 3 NNDR3'!$A$6:$FY$331,EZ$4,FALSE)</f>
        <v>0</v>
      </c>
      <c r="FA196" s="104">
        <f>VLOOKUP($B196,'Part 3 NNDR3'!$A$6:$FY$331,FA$4,FALSE)</f>
        <v>-92469</v>
      </c>
      <c r="FB196" s="104">
        <f>VLOOKUP($B196,'Part 3 NNDR3'!$A$6:$FY$331,FB$4,FALSE)</f>
        <v>93634041</v>
      </c>
      <c r="FC196" s="104">
        <f>VLOOKUP($B196,'Part 3 NNDR3'!$A$6:$FY$331,FC$4,FALSE)</f>
        <v>123400</v>
      </c>
      <c r="FD196" s="104">
        <f>VLOOKUP($B196,'Part 3 NNDR3'!$A$6:$FY$331,FD$4,FALSE)</f>
        <v>93757441</v>
      </c>
      <c r="FE196" s="104">
        <f>VLOOKUP($B196,'Part 3 NNDR3'!$A$6:$FY$331,FE$4,FALSE)</f>
        <v>273773</v>
      </c>
      <c r="FF196" s="104">
        <f>VLOOKUP($B196,'Part 3 NNDR3'!$A$6:$FY$331,FF$4,FALSE)</f>
        <v>0</v>
      </c>
      <c r="FG196" s="104">
        <f>VLOOKUP($B196,'Part 3 NNDR3'!$A$6:$FY$331,FG$4,FALSE)</f>
        <v>273773</v>
      </c>
      <c r="FH196" s="104">
        <f>VLOOKUP($B196,'Part 3 NNDR3'!$A$6:$FY$331,FH$4,FALSE)</f>
        <v>-12608460</v>
      </c>
      <c r="FI196" s="104">
        <f>VLOOKUP($B196,'Part 3 NNDR3'!$A$6:$FY$331,FI$4,FALSE)</f>
        <v>5590</v>
      </c>
      <c r="FJ196" s="104">
        <f>VLOOKUP($B196,'Part 3 NNDR3'!$A$6:$FY$331,FJ$4,FALSE)</f>
        <v>-12602870</v>
      </c>
      <c r="FK196" s="104">
        <f>VLOOKUP($B196,'Part 3 NNDR3'!$A$6:$FY$331,FK$4,FALSE)</f>
        <v>-2362203</v>
      </c>
      <c r="FL196" s="104">
        <f>VLOOKUP($B196,'Part 3 NNDR3'!$A$6:$FY$331,FL$4,FALSE)</f>
        <v>-21765</v>
      </c>
      <c r="FM196" s="104">
        <f>VLOOKUP($B196,'Part 3 NNDR3'!$A$6:$FY$331,FM$4,FALSE)</f>
        <v>-2383968</v>
      </c>
      <c r="FN196" s="104">
        <f>VLOOKUP($B196,'Part 3 NNDR3'!$A$6:$FY$331,FN$4,FALSE)</f>
        <v>-1141777</v>
      </c>
      <c r="FO196" s="104">
        <f>VLOOKUP($B196,'Part 3 NNDR3'!$A$6:$FY$331,FO$4,FALSE)</f>
        <v>-62031</v>
      </c>
      <c r="FP196" s="104">
        <f>VLOOKUP($B196,'Part 3 NNDR3'!$A$6:$FY$331,FP$4,FALSE)</f>
        <v>-1203808</v>
      </c>
      <c r="FQ196" s="104">
        <f>VLOOKUP($B196,'Part 3 NNDR3'!$A$6:$FY$331,FQ$4,FALSE)</f>
        <v>-2027041</v>
      </c>
      <c r="FR196" s="104">
        <f>VLOOKUP($B196,'Part 3 NNDR3'!$A$6:$FY$331,FR$4,FALSE)</f>
        <v>0</v>
      </c>
      <c r="FS196" s="104">
        <f>VLOOKUP($B196,'Part 3 NNDR3'!$A$6:$FY$331,FS$4,FALSE)</f>
        <v>-2027041</v>
      </c>
      <c r="FT196" s="104">
        <f>VLOOKUP($B196,'Part 3 NNDR3'!$A$6:$FY$331,FT$4,FALSE)</f>
        <v>-92469</v>
      </c>
      <c r="FU196" s="104">
        <f>VLOOKUP($B196,'Part 3 NNDR3'!$A$6:$FY$331,FU$4,FALSE)</f>
        <v>0</v>
      </c>
      <c r="FV196" s="104">
        <f>VLOOKUP($B196,'Part 3 NNDR3'!$A$6:$FY$331,FV$4,FALSE)</f>
        <v>-92469</v>
      </c>
      <c r="FW196" s="104">
        <f>VLOOKUP($B196,'Part 3 NNDR3'!$A$6:$FY$331,FW$4,FALSE)</f>
        <v>-17958177</v>
      </c>
      <c r="FX196" s="104">
        <f>VLOOKUP($B196,'Part 3 NNDR3'!$A$6:$FY$331,FX$4,FALSE)</f>
        <v>-78206</v>
      </c>
      <c r="FY196" s="104">
        <f>VLOOKUP($B196,'Part 3 NNDR3'!$A$6:$FY$331,FY$4,FALSE)</f>
        <v>-18036383</v>
      </c>
      <c r="FZ196" s="104">
        <f>VLOOKUP($B196,'Part 3 NNDR3'!$A$6:$FY$331,FZ$4,FALSE)</f>
        <v>75675864</v>
      </c>
      <c r="GA196" s="104">
        <f>VLOOKUP($B196,'Part 3 NNDR3'!$A$6:$FY$331,GA$4,FALSE)</f>
        <v>45194</v>
      </c>
      <c r="GB196" s="104">
        <f>VLOOKUP($B196,'Part 3 NNDR3'!$A$6:$FY$331,GB$4,FALSE)</f>
        <v>75721058</v>
      </c>
      <c r="GC196" s="105" t="str">
        <f>VLOOKUP($B196,'Data (Updated)'!$C$4:$E$329,2,FALSE)</f>
        <v>NA</v>
      </c>
      <c r="GD196" s="106" t="str">
        <f>VLOOKUP($B196,'Data (Updated)'!$C$4:$E$329,3,FALSE)</f>
        <v>NA</v>
      </c>
    </row>
    <row r="197" spans="1:186" ht="12.75" x14ac:dyDescent="0.2">
      <c r="A197" s="75">
        <v>192</v>
      </c>
      <c r="B197" s="100" t="s">
        <v>490</v>
      </c>
      <c r="C197" s="101" t="s">
        <v>941</v>
      </c>
      <c r="D197" s="102" t="s">
        <v>945</v>
      </c>
      <c r="E197" s="103" t="s">
        <v>489</v>
      </c>
      <c r="F197" s="104">
        <f>VLOOKUP($B197,'Part 3 NNDR3'!$A$6:$FY$331,F$4,FALSE)</f>
        <v>0</v>
      </c>
      <c r="G197" s="104">
        <f>VLOOKUP($B197,'Part 3 NNDR3'!$A$6:$FY$331,G$4,FALSE)</f>
        <v>0</v>
      </c>
      <c r="H197" s="104">
        <f>VLOOKUP($B197,'Part 3 NNDR3'!$A$6:$FY$331,H$4,FALSE)</f>
        <v>0</v>
      </c>
      <c r="I197" s="104">
        <f>VLOOKUP($B197,'Part 3 NNDR3'!$A$6:$FY$331,I$4,FALSE)</f>
        <v>141689</v>
      </c>
      <c r="J197" s="104">
        <f>VLOOKUP($B197,'Part 3 NNDR3'!$A$6:$FY$331,J$4,FALSE)</f>
        <v>0</v>
      </c>
      <c r="K197" s="104">
        <f>VLOOKUP($B197,'Part 3 NNDR3'!$A$6:$FY$331,K$4,FALSE)</f>
        <v>141689</v>
      </c>
      <c r="L197" s="104">
        <f>VLOOKUP($B197,'Part 3 NNDR3'!$A$6:$FY$331,L$4,FALSE)</f>
        <v>0</v>
      </c>
      <c r="M197" s="104">
        <f>VLOOKUP($B197,'Part 3 NNDR3'!$A$6:$FY$331,M$4,FALSE)</f>
        <v>0</v>
      </c>
      <c r="N197" s="104">
        <f>VLOOKUP($B197,'Part 3 NNDR3'!$A$6:$FY$331,N$4,FALSE)</f>
        <v>0</v>
      </c>
      <c r="O197" s="104">
        <f>VLOOKUP($B197,'Part 3 NNDR3'!$A$6:$FY$331,O$4,FALSE)</f>
        <v>312779</v>
      </c>
      <c r="P197" s="104">
        <f>VLOOKUP($B197,'Part 3 NNDR3'!$A$6:$FY$331,P$4,FALSE)</f>
        <v>0</v>
      </c>
      <c r="Q197" s="104">
        <f>VLOOKUP($B197,'Part 3 NNDR3'!$A$6:$FY$331,Q$4,FALSE)</f>
        <v>312779</v>
      </c>
      <c r="R197" s="104">
        <f>VLOOKUP($B197,'Part 3 NNDR3'!$A$6:$FY$331,R$4,FALSE)</f>
        <v>454468</v>
      </c>
      <c r="S197" s="104">
        <f>VLOOKUP($B197,'Part 3 NNDR3'!$A$6:$FY$331,S$4,FALSE)</f>
        <v>0</v>
      </c>
      <c r="T197" s="104">
        <f>VLOOKUP($B197,'Part 3 NNDR3'!$A$6:$FY$331,T$4,FALSE)</f>
        <v>454468</v>
      </c>
      <c r="U197" s="104">
        <f>VLOOKUP($B197,'Part 3 NNDR3'!$A$6:$FY$331,U$4,FALSE)</f>
        <v>-3469825</v>
      </c>
      <c r="V197" s="104">
        <f>VLOOKUP($B197,'Part 3 NNDR3'!$A$6:$FY$331,V$4,FALSE)</f>
        <v>0</v>
      </c>
      <c r="W197" s="104">
        <f>VLOOKUP($B197,'Part 3 NNDR3'!$A$6:$FY$331,W$4,FALSE)</f>
        <v>-3469825</v>
      </c>
      <c r="X197" s="104">
        <f>VLOOKUP($B197,'Part 3 NNDR3'!$A$6:$FY$331,X$4,FALSE)</f>
        <v>-10799</v>
      </c>
      <c r="Y197" s="104">
        <f>VLOOKUP($B197,'Part 3 NNDR3'!$A$6:$FY$331,Y$4,FALSE)</f>
        <v>0</v>
      </c>
      <c r="Z197" s="104">
        <f>VLOOKUP($B197,'Part 3 NNDR3'!$A$6:$FY$331,Z$4,FALSE)</f>
        <v>-10799</v>
      </c>
      <c r="AA197" s="104">
        <f>VLOOKUP($B197,'Part 3 NNDR3'!$A$6:$FY$331,AA$4,FALSE)</f>
        <v>-269533</v>
      </c>
      <c r="AB197" s="104">
        <f>VLOOKUP($B197,'Part 3 NNDR3'!$A$6:$FY$331,AB$4,FALSE)</f>
        <v>0</v>
      </c>
      <c r="AC197" s="104">
        <f>VLOOKUP($B197,'Part 3 NNDR3'!$A$6:$FY$331,AC$4,FALSE)</f>
        <v>-269533</v>
      </c>
      <c r="AD197" s="104">
        <f>VLOOKUP($B197,'Part 3 NNDR3'!$A$6:$FY$331,AD$4,FALSE)</f>
        <v>-145160</v>
      </c>
      <c r="AE197" s="104">
        <f>VLOOKUP($B197,'Part 3 NNDR3'!$A$6:$FY$331,AE$4,FALSE)</f>
        <v>0</v>
      </c>
      <c r="AF197" s="104">
        <f>VLOOKUP($B197,'Part 3 NNDR3'!$A$6:$FY$331,AF$4,FALSE)</f>
        <v>-145160</v>
      </c>
      <c r="AG197" s="104">
        <f>VLOOKUP($B197,'Part 3 NNDR3'!$A$6:$FY$331,AG$4,FALSE)</f>
        <v>370</v>
      </c>
      <c r="AH197" s="104">
        <f>VLOOKUP($B197,'Part 3 NNDR3'!$A$6:$FY$331,AH$4,FALSE)</f>
        <v>0</v>
      </c>
      <c r="AI197" s="104">
        <f>VLOOKUP($B197,'Part 3 NNDR3'!$A$6:$FY$331,AI$4,FALSE)</f>
        <v>370</v>
      </c>
      <c r="AJ197" s="104">
        <f>VLOOKUP($B197,'Part 3 NNDR3'!$A$6:$FY$331,AJ$4,FALSE)</f>
        <v>2210173</v>
      </c>
      <c r="AK197" s="104">
        <f>VLOOKUP($B197,'Part 3 NNDR3'!$A$6:$FY$331,AK$4,FALSE)</f>
        <v>0</v>
      </c>
      <c r="AL197" s="104">
        <f>VLOOKUP($B197,'Part 3 NNDR3'!$A$6:$FY$331,AL$4,FALSE)</f>
        <v>2210173</v>
      </c>
      <c r="AM197" s="104">
        <f>VLOOKUP($B197,'Part 3 NNDR3'!$A$6:$FY$331,AM$4,FALSE)</f>
        <v>1315</v>
      </c>
      <c r="AN197" s="104">
        <f>VLOOKUP($B197,'Part 3 NNDR3'!$A$6:$FY$331,AN$4,FALSE)</f>
        <v>0</v>
      </c>
      <c r="AO197" s="104">
        <f>VLOOKUP($B197,'Part 3 NNDR3'!$A$6:$FY$331,AO$4,FALSE)</f>
        <v>1315</v>
      </c>
      <c r="AP197" s="104">
        <f>VLOOKUP($B197,'Part 3 NNDR3'!$A$6:$FY$331,AP$4,FALSE)</f>
        <v>-5646138</v>
      </c>
      <c r="AQ197" s="104">
        <f>VLOOKUP($B197,'Part 3 NNDR3'!$A$6:$FY$331,AQ$4,FALSE)</f>
        <v>0</v>
      </c>
      <c r="AR197" s="104">
        <f>VLOOKUP($B197,'Part 3 NNDR3'!$A$6:$FY$331,AR$4,FALSE)</f>
        <v>-5646138</v>
      </c>
      <c r="AS197" s="104">
        <f>VLOOKUP($B197,'Part 3 NNDR3'!$A$6:$FY$331,AS$4,FALSE)</f>
        <v>-31816</v>
      </c>
      <c r="AT197" s="104">
        <f>VLOOKUP($B197,'Part 3 NNDR3'!$A$6:$FY$331,AT$4,FALSE)</f>
        <v>0</v>
      </c>
      <c r="AU197" s="104">
        <f>VLOOKUP($B197,'Part 3 NNDR3'!$A$6:$FY$331,AU$4,FALSE)</f>
        <v>-31816</v>
      </c>
      <c r="AV197" s="104">
        <f>VLOOKUP($B197,'Part 3 NNDR3'!$A$6:$FY$331,AV$4,FALSE)</f>
        <v>-24630</v>
      </c>
      <c r="AW197" s="104">
        <f>VLOOKUP($B197,'Part 3 NNDR3'!$A$6:$FY$331,AW$4,FALSE)</f>
        <v>0</v>
      </c>
      <c r="AX197" s="104">
        <f>VLOOKUP($B197,'Part 3 NNDR3'!$A$6:$FY$331,AX$4,FALSE)</f>
        <v>-24630</v>
      </c>
      <c r="AY197" s="104">
        <f>VLOOKUP($B197,'Part 3 NNDR3'!$A$6:$FY$331,AY$4,FALSE)</f>
        <v>0</v>
      </c>
      <c r="AZ197" s="104">
        <f>VLOOKUP($B197,'Part 3 NNDR3'!$A$6:$FY$331,AZ$4,FALSE)</f>
        <v>0</v>
      </c>
      <c r="BA197" s="104">
        <f>VLOOKUP($B197,'Part 3 NNDR3'!$A$6:$FY$331,BA$4,FALSE)</f>
        <v>0</v>
      </c>
      <c r="BB197" s="104">
        <f>VLOOKUP($B197,'Part 3 NNDR3'!$A$6:$FY$331,BB$4,FALSE)</f>
        <v>0</v>
      </c>
      <c r="BC197" s="104">
        <f>VLOOKUP($B197,'Part 3 NNDR3'!$A$6:$FY$331,BC$4,FALSE)</f>
        <v>0</v>
      </c>
      <c r="BD197" s="104">
        <f>VLOOKUP($B197,'Part 3 NNDR3'!$A$6:$FY$331,BD$4,FALSE)</f>
        <v>0</v>
      </c>
      <c r="BE197" s="104">
        <f>VLOOKUP($B197,'Part 3 NNDR3'!$A$6:$FY$331,BE$4,FALSE)</f>
        <v>0</v>
      </c>
      <c r="BF197" s="104">
        <f>VLOOKUP($B197,'Part 3 NNDR3'!$A$6:$FY$331,BF$4,FALSE)</f>
        <v>0</v>
      </c>
      <c r="BG197" s="104">
        <f>VLOOKUP($B197,'Part 3 NNDR3'!$A$6:$FY$331,BG$4,FALSE)</f>
        <v>0</v>
      </c>
      <c r="BH197" s="104">
        <f>VLOOKUP($B197,'Part 3 NNDR3'!$A$6:$FY$331,BH$4,FALSE)</f>
        <v>-7230454</v>
      </c>
      <c r="BI197" s="104">
        <f>VLOOKUP($B197,'Part 3 NNDR3'!$A$6:$FY$331,BI$4,FALSE)</f>
        <v>0</v>
      </c>
      <c r="BJ197" s="104">
        <f>VLOOKUP($B197,'Part 3 NNDR3'!$A$6:$FY$331,BJ$4,FALSE)</f>
        <v>-7230454</v>
      </c>
      <c r="BK197" s="104">
        <f>VLOOKUP($B197,'Part 3 NNDR3'!$A$6:$FY$331,BK$4,FALSE)</f>
        <v>-12184</v>
      </c>
      <c r="BL197" s="104">
        <f>VLOOKUP($B197,'Part 3 NNDR3'!$A$6:$FY$331,BL$4,FALSE)</f>
        <v>0</v>
      </c>
      <c r="BM197" s="104">
        <f>VLOOKUP($B197,'Part 3 NNDR3'!$A$6:$FY$331,BM$4,FALSE)</f>
        <v>-12184</v>
      </c>
      <c r="BN197" s="104">
        <f>VLOOKUP($B197,'Part 3 NNDR3'!$A$6:$FY$331,BN$4,FALSE)</f>
        <v>4817</v>
      </c>
      <c r="BO197" s="104">
        <f>VLOOKUP($B197,'Part 3 NNDR3'!$A$6:$FY$331,BO$4,FALSE)</f>
        <v>0</v>
      </c>
      <c r="BP197" s="104">
        <f>VLOOKUP($B197,'Part 3 NNDR3'!$A$6:$FY$331,BP$4,FALSE)</f>
        <v>4817</v>
      </c>
      <c r="BQ197" s="104">
        <f>VLOOKUP($B197,'Part 3 NNDR3'!$A$6:$FY$331,BQ$4,FALSE)</f>
        <v>-3741009</v>
      </c>
      <c r="BR197" s="104">
        <f>VLOOKUP($B197,'Part 3 NNDR3'!$A$6:$FY$331,BR$4,FALSE)</f>
        <v>0</v>
      </c>
      <c r="BS197" s="104">
        <f>VLOOKUP($B197,'Part 3 NNDR3'!$A$6:$FY$331,BS$4,FALSE)</f>
        <v>-3741009</v>
      </c>
      <c r="BT197" s="104">
        <f>VLOOKUP($B197,'Part 3 NNDR3'!$A$6:$FY$331,BT$4,FALSE)</f>
        <v>-127270</v>
      </c>
      <c r="BU197" s="104">
        <f>VLOOKUP($B197,'Part 3 NNDR3'!$A$6:$FY$331,BU$4,FALSE)</f>
        <v>0</v>
      </c>
      <c r="BV197" s="104">
        <f>VLOOKUP($B197,'Part 3 NNDR3'!$A$6:$FY$331,BV$4,FALSE)</f>
        <v>-127270</v>
      </c>
      <c r="BW197" s="104">
        <f>VLOOKUP($B197,'Part 3 NNDR3'!$A$6:$FY$331,BW$4,FALSE)</f>
        <v>-3875646</v>
      </c>
      <c r="BX197" s="104">
        <f>VLOOKUP($B197,'Part 3 NNDR3'!$A$6:$FY$331,BX$4,FALSE)</f>
        <v>0</v>
      </c>
      <c r="BY197" s="104">
        <f>VLOOKUP($B197,'Part 3 NNDR3'!$A$6:$FY$331,BY$4,FALSE)</f>
        <v>-3875646</v>
      </c>
      <c r="BZ197" s="104">
        <f>VLOOKUP($B197,'Part 3 NNDR3'!$A$6:$FY$331,BZ$4,FALSE)</f>
        <v>-92633</v>
      </c>
      <c r="CA197" s="104">
        <f>VLOOKUP($B197,'Part 3 NNDR3'!$A$6:$FY$331,CA$4,FALSE)</f>
        <v>0</v>
      </c>
      <c r="CB197" s="104">
        <f>VLOOKUP($B197,'Part 3 NNDR3'!$A$6:$FY$331,CB$4,FALSE)</f>
        <v>-92633</v>
      </c>
      <c r="CC197" s="104">
        <f>VLOOKUP($B197,'Part 3 NNDR3'!$A$6:$FY$331,CC$4,FALSE)</f>
        <v>-8601</v>
      </c>
      <c r="CD197" s="104">
        <f>VLOOKUP($B197,'Part 3 NNDR3'!$A$6:$FY$331,CD$4,FALSE)</f>
        <v>0</v>
      </c>
      <c r="CE197" s="104">
        <f>VLOOKUP($B197,'Part 3 NNDR3'!$A$6:$FY$331,CE$4,FALSE)</f>
        <v>-8601</v>
      </c>
      <c r="CF197" s="104">
        <f>VLOOKUP($B197,'Part 3 NNDR3'!$A$6:$FY$331,CF$4,FALSE)</f>
        <v>-53145</v>
      </c>
      <c r="CG197" s="104">
        <f>VLOOKUP($B197,'Part 3 NNDR3'!$A$6:$FY$331,CG$4,FALSE)</f>
        <v>0</v>
      </c>
      <c r="CH197" s="104">
        <f>VLOOKUP($B197,'Part 3 NNDR3'!$A$6:$FY$331,CH$4,FALSE)</f>
        <v>-53145</v>
      </c>
      <c r="CI197" s="104">
        <f>VLOOKUP($B197,'Part 3 NNDR3'!$A$6:$FY$331,CI$4,FALSE)</f>
        <v>-29553</v>
      </c>
      <c r="CJ197" s="104">
        <f>VLOOKUP($B197,'Part 3 NNDR3'!$A$6:$FY$331,CJ$4,FALSE)</f>
        <v>0</v>
      </c>
      <c r="CK197" s="104">
        <f>VLOOKUP($B197,'Part 3 NNDR3'!$A$6:$FY$331,CK$4,FALSE)</f>
        <v>-29553</v>
      </c>
      <c r="CL197" s="104">
        <f>VLOOKUP($B197,'Part 3 NNDR3'!$A$6:$FY$331,CL$4,FALSE)</f>
        <v>0</v>
      </c>
      <c r="CM197" s="104">
        <f>VLOOKUP($B197,'Part 3 NNDR3'!$A$6:$FY$331,CM$4,FALSE)</f>
        <v>0</v>
      </c>
      <c r="CN197" s="104">
        <f>VLOOKUP($B197,'Part 3 NNDR3'!$A$6:$FY$331,CN$4,FALSE)</f>
        <v>0</v>
      </c>
      <c r="CO197" s="104">
        <f>VLOOKUP($B197,'Part 3 NNDR3'!$A$6:$FY$331,CO$4,FALSE)</f>
        <v>0</v>
      </c>
      <c r="CP197" s="104">
        <f>VLOOKUP($B197,'Part 3 NNDR3'!$A$6:$FY$331,CP$4,FALSE)</f>
        <v>0</v>
      </c>
      <c r="CQ197" s="104">
        <f>VLOOKUP($B197,'Part 3 NNDR3'!$A$6:$FY$331,CQ$4,FALSE)</f>
        <v>0</v>
      </c>
      <c r="CR197" s="104">
        <f>VLOOKUP($B197,'Part 3 NNDR3'!$A$6:$FY$331,CR$4,FALSE)</f>
        <v>0</v>
      </c>
      <c r="CS197" s="104">
        <f>VLOOKUP($B197,'Part 3 NNDR3'!$A$6:$FY$331,CS$4,FALSE)</f>
        <v>0</v>
      </c>
      <c r="CT197" s="104">
        <f>VLOOKUP($B197,'Part 3 NNDR3'!$A$6:$FY$331,CT$4,FALSE)</f>
        <v>0</v>
      </c>
      <c r="CU197" s="104">
        <f>VLOOKUP($B197,'Part 3 NNDR3'!$A$6:$FY$331,CU$4,FALSE)</f>
        <v>0</v>
      </c>
      <c r="CV197" s="104">
        <f>VLOOKUP($B197,'Part 3 NNDR3'!$A$6:$FY$331,CV$4,FALSE)</f>
        <v>0</v>
      </c>
      <c r="CW197" s="104">
        <f>VLOOKUP($B197,'Part 3 NNDR3'!$A$6:$FY$331,CW$4,FALSE)</f>
        <v>0</v>
      </c>
      <c r="CX197" s="104">
        <f>VLOOKUP($B197,'Part 3 NNDR3'!$A$6:$FY$331,CX$4,FALSE)</f>
        <v>0</v>
      </c>
      <c r="CY197" s="104">
        <f>VLOOKUP($B197,'Part 3 NNDR3'!$A$6:$FY$331,CY$4,FALSE)</f>
        <v>0</v>
      </c>
      <c r="CZ197" s="104">
        <f>VLOOKUP($B197,'Part 3 NNDR3'!$A$6:$FY$331,CZ$4,FALSE)</f>
        <v>0</v>
      </c>
      <c r="DA197" s="104">
        <f>VLOOKUP($B197,'Part 3 NNDR3'!$A$6:$FY$331,DA$4,FALSE)</f>
        <v>0</v>
      </c>
      <c r="DB197" s="104">
        <f>VLOOKUP($B197,'Part 3 NNDR3'!$A$6:$FY$331,DB$4,FALSE)</f>
        <v>0</v>
      </c>
      <c r="DC197" s="104">
        <f>VLOOKUP($B197,'Part 3 NNDR3'!$A$6:$FY$331,DC$4,FALSE)</f>
        <v>0</v>
      </c>
      <c r="DD197" s="104">
        <f>VLOOKUP($B197,'Part 3 NNDR3'!$A$6:$FY$331,DD$4,FALSE)</f>
        <v>0</v>
      </c>
      <c r="DE197" s="104">
        <f>VLOOKUP($B197,'Part 3 NNDR3'!$A$6:$FY$331,DE$4,FALSE)</f>
        <v>0</v>
      </c>
      <c r="DF197" s="104">
        <f>VLOOKUP($B197,'Part 3 NNDR3'!$A$6:$FY$331,DF$4,FALSE)</f>
        <v>0</v>
      </c>
      <c r="DG197" s="104">
        <f>VLOOKUP($B197,'Part 3 NNDR3'!$A$6:$FY$331,DG$4,FALSE)</f>
        <v>0</v>
      </c>
      <c r="DH197" s="104">
        <f>VLOOKUP($B197,'Part 3 NNDR3'!$A$6:$FY$331,DH$4,FALSE)</f>
        <v>0</v>
      </c>
      <c r="DI197" s="104">
        <f>VLOOKUP($B197,'Part 3 NNDR3'!$A$6:$FY$331,DI$4,FALSE)</f>
        <v>0</v>
      </c>
      <c r="DJ197" s="104">
        <f>VLOOKUP($B197,'Part 3 NNDR3'!$A$6:$FY$331,DJ$4,FALSE)</f>
        <v>0</v>
      </c>
      <c r="DK197" s="104">
        <f>VLOOKUP($B197,'Part 3 NNDR3'!$A$6:$FY$331,DK$4,FALSE)</f>
        <v>0</v>
      </c>
      <c r="DL197" s="104">
        <f>VLOOKUP($B197,'Part 3 NNDR3'!$A$6:$FY$331,DL$4,FALSE)</f>
        <v>-183932</v>
      </c>
      <c r="DM197" s="104">
        <f>VLOOKUP($B197,'Part 3 NNDR3'!$A$6:$FY$331,DM$4,FALSE)</f>
        <v>0</v>
      </c>
      <c r="DN197" s="104">
        <f>VLOOKUP($B197,'Part 3 NNDR3'!$A$6:$FY$331,DN$4,FALSE)</f>
        <v>-183932</v>
      </c>
      <c r="DO197" s="104">
        <f>VLOOKUP($B197,'Part 3 NNDR3'!$A$6:$FY$331,DO$4,FALSE)</f>
        <v>0</v>
      </c>
      <c r="DP197" s="104">
        <f>VLOOKUP($B197,'Part 3 NNDR3'!$A$6:$FY$331,DP$4,FALSE)</f>
        <v>0</v>
      </c>
      <c r="DQ197" s="104">
        <f>VLOOKUP($B197,'Part 3 NNDR3'!$A$6:$FY$331,DQ$4,FALSE)</f>
        <v>0</v>
      </c>
      <c r="DR197" s="104">
        <f>VLOOKUP($B197,'Part 3 NNDR3'!$A$6:$FY$331,DR$4,FALSE)</f>
        <v>0</v>
      </c>
      <c r="DS197" s="104">
        <f>VLOOKUP($B197,'Part 3 NNDR3'!$A$6:$FY$331,DS$4,FALSE)</f>
        <v>0</v>
      </c>
      <c r="DT197" s="104">
        <f>VLOOKUP($B197,'Part 3 NNDR3'!$A$6:$FY$331,DT$4,FALSE)</f>
        <v>0</v>
      </c>
      <c r="DU197" s="104">
        <f>VLOOKUP($B197,'Part 3 NNDR3'!$A$6:$FY$331,DU$4,FALSE)</f>
        <v>-25932</v>
      </c>
      <c r="DV197" s="104">
        <f>VLOOKUP($B197,'Part 3 NNDR3'!$A$6:$FY$331,DV$4,FALSE)</f>
        <v>0</v>
      </c>
      <c r="DW197" s="104">
        <f>VLOOKUP($B197,'Part 3 NNDR3'!$A$6:$FY$331,DW$4,FALSE)</f>
        <v>-25932</v>
      </c>
      <c r="DX197" s="104">
        <f>VLOOKUP($B197,'Part 3 NNDR3'!$A$6:$FY$331,DX$4,FALSE)</f>
        <v>0</v>
      </c>
      <c r="DY197" s="104">
        <f>VLOOKUP($B197,'Part 3 NNDR3'!$A$6:$FY$331,DY$4,FALSE)</f>
        <v>0</v>
      </c>
      <c r="DZ197" s="104">
        <f>VLOOKUP($B197,'Part 3 NNDR3'!$A$6:$FY$331,DZ$4,FALSE)</f>
        <v>0</v>
      </c>
      <c r="EA197" s="104">
        <f>VLOOKUP($B197,'Part 3 NNDR3'!$A$6:$FY$331,EA$4,FALSE)</f>
        <v>-1190567</v>
      </c>
      <c r="EB197" s="104">
        <f>VLOOKUP($B197,'Part 3 NNDR3'!$A$6:$FY$331,EB$4,FALSE)</f>
        <v>0</v>
      </c>
      <c r="EC197" s="104">
        <f>VLOOKUP($B197,'Part 3 NNDR3'!$A$6:$FY$331,EC$4,FALSE)</f>
        <v>-1190567</v>
      </c>
      <c r="ED197" s="104">
        <f>VLOOKUP($B197,'Part 3 NNDR3'!$A$6:$FY$331,ED$4,FALSE)</f>
        <v>-15235</v>
      </c>
      <c r="EE197" s="104">
        <f>VLOOKUP($B197,'Part 3 NNDR3'!$A$6:$FY$331,EE$4,FALSE)</f>
        <v>0</v>
      </c>
      <c r="EF197" s="104">
        <f>VLOOKUP($B197,'Part 3 NNDR3'!$A$6:$FY$331,EF$4,FALSE)</f>
        <v>-15235</v>
      </c>
      <c r="EG197" s="104">
        <f>VLOOKUP($B197,'Part 3 NNDR3'!$A$6:$FY$331,EG$4,FALSE)</f>
        <v>0</v>
      </c>
      <c r="EH197" s="104">
        <f>VLOOKUP($B197,'Part 3 NNDR3'!$A$6:$FY$331,EH$4,FALSE)</f>
        <v>0</v>
      </c>
      <c r="EI197" s="104">
        <f>VLOOKUP($B197,'Part 3 NNDR3'!$A$6:$FY$331,EI$4,FALSE)</f>
        <v>0</v>
      </c>
      <c r="EJ197" s="104">
        <f>VLOOKUP($B197,'Part 3 NNDR3'!$A$6:$FY$331,EJ$4,FALSE)</f>
        <v>0</v>
      </c>
      <c r="EK197" s="104">
        <f>VLOOKUP($B197,'Part 3 NNDR3'!$A$6:$FY$331,EK$4,FALSE)</f>
        <v>0</v>
      </c>
      <c r="EL197" s="104">
        <f>VLOOKUP($B197,'Part 3 NNDR3'!$A$6:$FY$331,EL$4,FALSE)</f>
        <v>0</v>
      </c>
      <c r="EM197" s="104">
        <f>VLOOKUP($B197,'Part 3 NNDR3'!$A$6:$FY$331,EM$4,FALSE)</f>
        <v>-13306</v>
      </c>
      <c r="EN197" s="104">
        <f>VLOOKUP($B197,'Part 3 NNDR3'!$A$6:$FY$331,EN$4,FALSE)</f>
        <v>0</v>
      </c>
      <c r="EO197" s="104">
        <f>VLOOKUP($B197,'Part 3 NNDR3'!$A$6:$FY$331,EO$4,FALSE)</f>
        <v>-13306</v>
      </c>
      <c r="EP197" s="104">
        <f>VLOOKUP($B197,'Part 3 NNDR3'!$A$6:$FY$331,EP$4,FALSE)</f>
        <v>-1245040</v>
      </c>
      <c r="EQ197" s="104">
        <f>VLOOKUP($B197,'Part 3 NNDR3'!$A$6:$FY$331,EQ$4,FALSE)</f>
        <v>0</v>
      </c>
      <c r="ER197" s="104">
        <f>VLOOKUP($B197,'Part 3 NNDR3'!$A$6:$FY$331,ER$4,FALSE)</f>
        <v>-1245040</v>
      </c>
      <c r="ES197" s="104">
        <f>VLOOKUP($B197,'Part 3 NNDR3'!$A$6:$FY$331,ES$4,FALSE)</f>
        <v>0</v>
      </c>
      <c r="ET197" s="104">
        <f>VLOOKUP($B197,'Part 3 NNDR3'!$A$6:$FY$331,ET$4,FALSE)</f>
        <v>0</v>
      </c>
      <c r="EU197" s="104">
        <f>VLOOKUP($B197,'Part 3 NNDR3'!$A$6:$FY$331,EU$4,FALSE)</f>
        <v>0</v>
      </c>
      <c r="EV197" s="104">
        <f>VLOOKUP($B197,'Part 3 NNDR3'!$A$6:$FY$331,EV$4,FALSE)</f>
        <v>0</v>
      </c>
      <c r="EW197" s="104">
        <f>VLOOKUP($B197,'Part 3 NNDR3'!$A$6:$FY$331,EW$4,FALSE)</f>
        <v>0</v>
      </c>
      <c r="EX197" s="104">
        <f>VLOOKUP($B197,'Part 3 NNDR3'!$A$6:$FY$331,EX$4,FALSE)</f>
        <v>0</v>
      </c>
      <c r="EY197" s="104">
        <f>VLOOKUP($B197,'Part 3 NNDR3'!$A$6:$FY$331,EY$4,FALSE)</f>
        <v>0</v>
      </c>
      <c r="EZ197" s="104">
        <f>VLOOKUP($B197,'Part 3 NNDR3'!$A$6:$FY$331,EZ$4,FALSE)</f>
        <v>0</v>
      </c>
      <c r="FA197" s="104">
        <f>VLOOKUP($B197,'Part 3 NNDR3'!$A$6:$FY$331,FA$4,FALSE)</f>
        <v>0</v>
      </c>
      <c r="FB197" s="104">
        <f>VLOOKUP($B197,'Part 3 NNDR3'!$A$6:$FY$331,FB$4,FALSE)</f>
        <v>90452566</v>
      </c>
      <c r="FC197" s="104">
        <f>VLOOKUP($B197,'Part 3 NNDR3'!$A$6:$FY$331,FC$4,FALSE)</f>
        <v>0</v>
      </c>
      <c r="FD197" s="104">
        <f>VLOOKUP($B197,'Part 3 NNDR3'!$A$6:$FY$331,FD$4,FALSE)</f>
        <v>90452566</v>
      </c>
      <c r="FE197" s="104">
        <f>VLOOKUP($B197,'Part 3 NNDR3'!$A$6:$FY$331,FE$4,FALSE)</f>
        <v>454468</v>
      </c>
      <c r="FF197" s="104">
        <f>VLOOKUP($B197,'Part 3 NNDR3'!$A$6:$FY$331,FF$4,FALSE)</f>
        <v>0</v>
      </c>
      <c r="FG197" s="104">
        <f>VLOOKUP($B197,'Part 3 NNDR3'!$A$6:$FY$331,FG$4,FALSE)</f>
        <v>454468</v>
      </c>
      <c r="FH197" s="104">
        <f>VLOOKUP($B197,'Part 3 NNDR3'!$A$6:$FY$331,FH$4,FALSE)</f>
        <v>-7230454</v>
      </c>
      <c r="FI197" s="104">
        <f>VLOOKUP($B197,'Part 3 NNDR3'!$A$6:$FY$331,FI$4,FALSE)</f>
        <v>0</v>
      </c>
      <c r="FJ197" s="104">
        <f>VLOOKUP($B197,'Part 3 NNDR3'!$A$6:$FY$331,FJ$4,FALSE)</f>
        <v>-7230454</v>
      </c>
      <c r="FK197" s="104">
        <f>VLOOKUP($B197,'Part 3 NNDR3'!$A$6:$FY$331,FK$4,FALSE)</f>
        <v>-3875646</v>
      </c>
      <c r="FL197" s="104">
        <f>VLOOKUP($B197,'Part 3 NNDR3'!$A$6:$FY$331,FL$4,FALSE)</f>
        <v>0</v>
      </c>
      <c r="FM197" s="104">
        <f>VLOOKUP($B197,'Part 3 NNDR3'!$A$6:$FY$331,FM$4,FALSE)</f>
        <v>-3875646</v>
      </c>
      <c r="FN197" s="104">
        <f>VLOOKUP($B197,'Part 3 NNDR3'!$A$6:$FY$331,FN$4,FALSE)</f>
        <v>-183932</v>
      </c>
      <c r="FO197" s="104">
        <f>VLOOKUP($B197,'Part 3 NNDR3'!$A$6:$FY$331,FO$4,FALSE)</f>
        <v>0</v>
      </c>
      <c r="FP197" s="104">
        <f>VLOOKUP($B197,'Part 3 NNDR3'!$A$6:$FY$331,FP$4,FALSE)</f>
        <v>-183932</v>
      </c>
      <c r="FQ197" s="104">
        <f>VLOOKUP($B197,'Part 3 NNDR3'!$A$6:$FY$331,FQ$4,FALSE)</f>
        <v>-1245040</v>
      </c>
      <c r="FR197" s="104">
        <f>VLOOKUP($B197,'Part 3 NNDR3'!$A$6:$FY$331,FR$4,FALSE)</f>
        <v>0</v>
      </c>
      <c r="FS197" s="104">
        <f>VLOOKUP($B197,'Part 3 NNDR3'!$A$6:$FY$331,FS$4,FALSE)</f>
        <v>-1245040</v>
      </c>
      <c r="FT197" s="104">
        <f>VLOOKUP($B197,'Part 3 NNDR3'!$A$6:$FY$331,FT$4,FALSE)</f>
        <v>0</v>
      </c>
      <c r="FU197" s="104">
        <f>VLOOKUP($B197,'Part 3 NNDR3'!$A$6:$FY$331,FU$4,FALSE)</f>
        <v>0</v>
      </c>
      <c r="FV197" s="104">
        <f>VLOOKUP($B197,'Part 3 NNDR3'!$A$6:$FY$331,FV$4,FALSE)</f>
        <v>0</v>
      </c>
      <c r="FW197" s="104">
        <f>VLOOKUP($B197,'Part 3 NNDR3'!$A$6:$FY$331,FW$4,FALSE)</f>
        <v>-12080604</v>
      </c>
      <c r="FX197" s="104">
        <f>VLOOKUP($B197,'Part 3 NNDR3'!$A$6:$FY$331,FX$4,FALSE)</f>
        <v>0</v>
      </c>
      <c r="FY197" s="104">
        <f>VLOOKUP($B197,'Part 3 NNDR3'!$A$6:$FY$331,FY$4,FALSE)</f>
        <v>-12080604</v>
      </c>
      <c r="FZ197" s="104">
        <f>VLOOKUP($B197,'Part 3 NNDR3'!$A$6:$FY$331,FZ$4,FALSE)</f>
        <v>78371962</v>
      </c>
      <c r="GA197" s="104">
        <f>VLOOKUP($B197,'Part 3 NNDR3'!$A$6:$FY$331,GA$4,FALSE)</f>
        <v>0</v>
      </c>
      <c r="GB197" s="104">
        <f>VLOOKUP($B197,'Part 3 NNDR3'!$A$6:$FY$331,GB$4,FALSE)</f>
        <v>78371962</v>
      </c>
      <c r="GC197" s="105" t="str">
        <f>VLOOKUP($B197,'Data (Updated)'!$C$4:$E$329,2,FALSE)</f>
        <v>E2620</v>
      </c>
      <c r="GD197" s="106" t="str">
        <f>VLOOKUP($B197,'Data (Updated)'!$C$4:$E$329,3,FALSE)</f>
        <v>NA</v>
      </c>
    </row>
    <row r="198" spans="1:186" ht="12.75" x14ac:dyDescent="0.2">
      <c r="A198" s="75">
        <v>193</v>
      </c>
      <c r="B198" s="100" t="s">
        <v>492</v>
      </c>
      <c r="C198" s="101" t="s">
        <v>951</v>
      </c>
      <c r="D198" s="102" t="s">
        <v>944</v>
      </c>
      <c r="E198" s="103" t="s">
        <v>985</v>
      </c>
      <c r="F198" s="104">
        <f>VLOOKUP($B198,'Part 3 NNDR3'!$A$6:$FY$331,F$4,FALSE)</f>
        <v>0</v>
      </c>
      <c r="G198" s="104">
        <f>VLOOKUP($B198,'Part 3 NNDR3'!$A$6:$FY$331,G$4,FALSE)</f>
        <v>0</v>
      </c>
      <c r="H198" s="104">
        <f>VLOOKUP($B198,'Part 3 NNDR3'!$A$6:$FY$331,H$4,FALSE)</f>
        <v>0</v>
      </c>
      <c r="I198" s="104">
        <f>VLOOKUP($B198,'Part 3 NNDR3'!$A$6:$FY$331,I$4,FALSE)</f>
        <v>-43832</v>
      </c>
      <c r="J198" s="104">
        <f>VLOOKUP($B198,'Part 3 NNDR3'!$A$6:$FY$331,J$4,FALSE)</f>
        <v>-7295</v>
      </c>
      <c r="K198" s="104">
        <f>VLOOKUP($B198,'Part 3 NNDR3'!$A$6:$FY$331,K$4,FALSE)</f>
        <v>-51127</v>
      </c>
      <c r="L198" s="104">
        <f>VLOOKUP($B198,'Part 3 NNDR3'!$A$6:$FY$331,L$4,FALSE)</f>
        <v>0</v>
      </c>
      <c r="M198" s="104">
        <f>VLOOKUP($B198,'Part 3 NNDR3'!$A$6:$FY$331,M$4,FALSE)</f>
        <v>0</v>
      </c>
      <c r="N198" s="104">
        <f>VLOOKUP($B198,'Part 3 NNDR3'!$A$6:$FY$331,N$4,FALSE)</f>
        <v>0</v>
      </c>
      <c r="O198" s="104">
        <f>VLOOKUP($B198,'Part 3 NNDR3'!$A$6:$FY$331,O$4,FALSE)</f>
        <v>-43804</v>
      </c>
      <c r="P198" s="104">
        <f>VLOOKUP($B198,'Part 3 NNDR3'!$A$6:$FY$331,P$4,FALSE)</f>
        <v>-26203</v>
      </c>
      <c r="Q198" s="104">
        <f>VLOOKUP($B198,'Part 3 NNDR3'!$A$6:$FY$331,Q$4,FALSE)</f>
        <v>-70007</v>
      </c>
      <c r="R198" s="104">
        <f>VLOOKUP($B198,'Part 3 NNDR3'!$A$6:$FY$331,R$4,FALSE)</f>
        <v>-87636</v>
      </c>
      <c r="S198" s="104">
        <f>VLOOKUP($B198,'Part 3 NNDR3'!$A$6:$FY$331,S$4,FALSE)</f>
        <v>-33498</v>
      </c>
      <c r="T198" s="104">
        <f>VLOOKUP($B198,'Part 3 NNDR3'!$A$6:$FY$331,T$4,FALSE)</f>
        <v>-121134</v>
      </c>
      <c r="U198" s="104">
        <f>VLOOKUP($B198,'Part 3 NNDR3'!$A$6:$FY$331,U$4,FALSE)</f>
        <v>-5382250</v>
      </c>
      <c r="V198" s="104">
        <f>VLOOKUP($B198,'Part 3 NNDR3'!$A$6:$FY$331,V$4,FALSE)</f>
        <v>-274184</v>
      </c>
      <c r="W198" s="104">
        <f>VLOOKUP($B198,'Part 3 NNDR3'!$A$6:$FY$331,W$4,FALSE)</f>
        <v>-5656434</v>
      </c>
      <c r="X198" s="104">
        <f>VLOOKUP($B198,'Part 3 NNDR3'!$A$6:$FY$331,X$4,FALSE)</f>
        <v>-16236</v>
      </c>
      <c r="Y198" s="104">
        <f>VLOOKUP($B198,'Part 3 NNDR3'!$A$6:$FY$331,Y$4,FALSE)</f>
        <v>-1647</v>
      </c>
      <c r="Z198" s="104">
        <f>VLOOKUP($B198,'Part 3 NNDR3'!$A$6:$FY$331,Z$4,FALSE)</f>
        <v>-17883</v>
      </c>
      <c r="AA198" s="104">
        <f>VLOOKUP($B198,'Part 3 NNDR3'!$A$6:$FY$331,AA$4,FALSE)</f>
        <v>-221138</v>
      </c>
      <c r="AB198" s="104">
        <f>VLOOKUP($B198,'Part 3 NNDR3'!$A$6:$FY$331,AB$4,FALSE)</f>
        <v>-53515</v>
      </c>
      <c r="AC198" s="104">
        <f>VLOOKUP($B198,'Part 3 NNDR3'!$A$6:$FY$331,AC$4,FALSE)</f>
        <v>-274653</v>
      </c>
      <c r="AD198" s="104">
        <f>VLOOKUP($B198,'Part 3 NNDR3'!$A$6:$FY$331,AD$4,FALSE)</f>
        <v>-112610</v>
      </c>
      <c r="AE198" s="104">
        <f>VLOOKUP($B198,'Part 3 NNDR3'!$A$6:$FY$331,AE$4,FALSE)</f>
        <v>-24195</v>
      </c>
      <c r="AF198" s="104">
        <f>VLOOKUP($B198,'Part 3 NNDR3'!$A$6:$FY$331,AF$4,FALSE)</f>
        <v>-136805</v>
      </c>
      <c r="AG198" s="104">
        <f>VLOOKUP($B198,'Part 3 NNDR3'!$A$6:$FY$331,AG$4,FALSE)</f>
        <v>4080</v>
      </c>
      <c r="AH198" s="104">
        <f>VLOOKUP($B198,'Part 3 NNDR3'!$A$6:$FY$331,AH$4,FALSE)</f>
        <v>0</v>
      </c>
      <c r="AI198" s="104">
        <f>VLOOKUP($B198,'Part 3 NNDR3'!$A$6:$FY$331,AI$4,FALSE)</f>
        <v>4080</v>
      </c>
      <c r="AJ198" s="104">
        <f>VLOOKUP($B198,'Part 3 NNDR3'!$A$6:$FY$331,AJ$4,FALSE)</f>
        <v>3447629</v>
      </c>
      <c r="AK198" s="104">
        <f>VLOOKUP($B198,'Part 3 NNDR3'!$A$6:$FY$331,AK$4,FALSE)</f>
        <v>288753</v>
      </c>
      <c r="AL198" s="104">
        <f>VLOOKUP($B198,'Part 3 NNDR3'!$A$6:$FY$331,AL$4,FALSE)</f>
        <v>3736382</v>
      </c>
      <c r="AM198" s="104">
        <f>VLOOKUP($B198,'Part 3 NNDR3'!$A$6:$FY$331,AM$4,FALSE)</f>
        <v>38679</v>
      </c>
      <c r="AN198" s="104">
        <f>VLOOKUP($B198,'Part 3 NNDR3'!$A$6:$FY$331,AN$4,FALSE)</f>
        <v>3075</v>
      </c>
      <c r="AO198" s="104">
        <f>VLOOKUP($B198,'Part 3 NNDR3'!$A$6:$FY$331,AO$4,FALSE)</f>
        <v>41754</v>
      </c>
      <c r="AP198" s="104">
        <f>VLOOKUP($B198,'Part 3 NNDR3'!$A$6:$FY$331,AP$4,FALSE)</f>
        <v>-12469054</v>
      </c>
      <c r="AQ198" s="104">
        <f>VLOOKUP($B198,'Part 3 NNDR3'!$A$6:$FY$331,AQ$4,FALSE)</f>
        <v>-503340</v>
      </c>
      <c r="AR198" s="104">
        <f>VLOOKUP($B198,'Part 3 NNDR3'!$A$6:$FY$331,AR$4,FALSE)</f>
        <v>-12972394</v>
      </c>
      <c r="AS198" s="104">
        <f>VLOOKUP($B198,'Part 3 NNDR3'!$A$6:$FY$331,AS$4,FALSE)</f>
        <v>476013</v>
      </c>
      <c r="AT198" s="104">
        <f>VLOOKUP($B198,'Part 3 NNDR3'!$A$6:$FY$331,AT$4,FALSE)</f>
        <v>-16946</v>
      </c>
      <c r="AU198" s="104">
        <f>VLOOKUP($B198,'Part 3 NNDR3'!$A$6:$FY$331,AU$4,FALSE)</f>
        <v>459067</v>
      </c>
      <c r="AV198" s="104">
        <f>VLOOKUP($B198,'Part 3 NNDR3'!$A$6:$FY$331,AV$4,FALSE)</f>
        <v>-46342</v>
      </c>
      <c r="AW198" s="104">
        <f>VLOOKUP($B198,'Part 3 NNDR3'!$A$6:$FY$331,AW$4,FALSE)</f>
        <v>0</v>
      </c>
      <c r="AX198" s="104">
        <f>VLOOKUP($B198,'Part 3 NNDR3'!$A$6:$FY$331,AX$4,FALSE)</f>
        <v>-46342</v>
      </c>
      <c r="AY198" s="104">
        <f>VLOOKUP($B198,'Part 3 NNDR3'!$A$6:$FY$331,AY$4,FALSE)</f>
        <v>0</v>
      </c>
      <c r="AZ198" s="104">
        <f>VLOOKUP($B198,'Part 3 NNDR3'!$A$6:$FY$331,AZ$4,FALSE)</f>
        <v>0</v>
      </c>
      <c r="BA198" s="104">
        <f>VLOOKUP($B198,'Part 3 NNDR3'!$A$6:$FY$331,BA$4,FALSE)</f>
        <v>0</v>
      </c>
      <c r="BB198" s="104">
        <f>VLOOKUP($B198,'Part 3 NNDR3'!$A$6:$FY$331,BB$4,FALSE)</f>
        <v>0</v>
      </c>
      <c r="BC198" s="104">
        <f>VLOOKUP($B198,'Part 3 NNDR3'!$A$6:$FY$331,BC$4,FALSE)</f>
        <v>0</v>
      </c>
      <c r="BD198" s="104">
        <f>VLOOKUP($B198,'Part 3 NNDR3'!$A$6:$FY$331,BD$4,FALSE)</f>
        <v>0</v>
      </c>
      <c r="BE198" s="104">
        <f>VLOOKUP($B198,'Part 3 NNDR3'!$A$6:$FY$331,BE$4,FALSE)</f>
        <v>0</v>
      </c>
      <c r="BF198" s="104">
        <f>VLOOKUP($B198,'Part 3 NNDR3'!$A$6:$FY$331,BF$4,FALSE)</f>
        <v>0</v>
      </c>
      <c r="BG198" s="104">
        <f>VLOOKUP($B198,'Part 3 NNDR3'!$A$6:$FY$331,BG$4,FALSE)</f>
        <v>0</v>
      </c>
      <c r="BH198" s="104">
        <f>VLOOKUP($B198,'Part 3 NNDR3'!$A$6:$FY$331,BH$4,FALSE)</f>
        <v>-14156463</v>
      </c>
      <c r="BI198" s="104">
        <f>VLOOKUP($B198,'Part 3 NNDR3'!$A$6:$FY$331,BI$4,FALSE)</f>
        <v>-556157</v>
      </c>
      <c r="BJ198" s="104">
        <f>VLOOKUP($B198,'Part 3 NNDR3'!$A$6:$FY$331,BJ$4,FALSE)</f>
        <v>-14712620</v>
      </c>
      <c r="BK198" s="104">
        <f>VLOOKUP($B198,'Part 3 NNDR3'!$A$6:$FY$331,BK$4,FALSE)</f>
        <v>-155119</v>
      </c>
      <c r="BL198" s="104">
        <f>VLOOKUP($B198,'Part 3 NNDR3'!$A$6:$FY$331,BL$4,FALSE)</f>
        <v>0</v>
      </c>
      <c r="BM198" s="104">
        <f>VLOOKUP($B198,'Part 3 NNDR3'!$A$6:$FY$331,BM$4,FALSE)</f>
        <v>-155119</v>
      </c>
      <c r="BN198" s="104">
        <f>VLOOKUP($B198,'Part 3 NNDR3'!$A$6:$FY$331,BN$4,FALSE)</f>
        <v>-9784</v>
      </c>
      <c r="BO198" s="104">
        <f>VLOOKUP($B198,'Part 3 NNDR3'!$A$6:$FY$331,BO$4,FALSE)</f>
        <v>-735</v>
      </c>
      <c r="BP198" s="104">
        <f>VLOOKUP($B198,'Part 3 NNDR3'!$A$6:$FY$331,BP$4,FALSE)</f>
        <v>-10519</v>
      </c>
      <c r="BQ198" s="104">
        <f>VLOOKUP($B198,'Part 3 NNDR3'!$A$6:$FY$331,BQ$4,FALSE)</f>
        <v>-6290293</v>
      </c>
      <c r="BR198" s="104">
        <f>VLOOKUP($B198,'Part 3 NNDR3'!$A$6:$FY$331,BR$4,FALSE)</f>
        <v>-149751</v>
      </c>
      <c r="BS198" s="104">
        <f>VLOOKUP($B198,'Part 3 NNDR3'!$A$6:$FY$331,BS$4,FALSE)</f>
        <v>-6440044</v>
      </c>
      <c r="BT198" s="104">
        <f>VLOOKUP($B198,'Part 3 NNDR3'!$A$6:$FY$331,BT$4,FALSE)</f>
        <v>-105785</v>
      </c>
      <c r="BU198" s="104">
        <f>VLOOKUP($B198,'Part 3 NNDR3'!$A$6:$FY$331,BU$4,FALSE)</f>
        <v>-36379</v>
      </c>
      <c r="BV198" s="104">
        <f>VLOOKUP($B198,'Part 3 NNDR3'!$A$6:$FY$331,BV$4,FALSE)</f>
        <v>-142164</v>
      </c>
      <c r="BW198" s="104">
        <f>VLOOKUP($B198,'Part 3 NNDR3'!$A$6:$FY$331,BW$4,FALSE)</f>
        <v>-6560981</v>
      </c>
      <c r="BX198" s="104">
        <f>VLOOKUP($B198,'Part 3 NNDR3'!$A$6:$FY$331,BX$4,FALSE)</f>
        <v>-186865</v>
      </c>
      <c r="BY198" s="104">
        <f>VLOOKUP($B198,'Part 3 NNDR3'!$A$6:$FY$331,BY$4,FALSE)</f>
        <v>-6747846</v>
      </c>
      <c r="BZ198" s="104">
        <f>VLOOKUP($B198,'Part 3 NNDR3'!$A$6:$FY$331,BZ$4,FALSE)</f>
        <v>-182056</v>
      </c>
      <c r="CA198" s="104">
        <f>VLOOKUP($B198,'Part 3 NNDR3'!$A$6:$FY$331,CA$4,FALSE)</f>
        <v>-3496</v>
      </c>
      <c r="CB198" s="104">
        <f>VLOOKUP($B198,'Part 3 NNDR3'!$A$6:$FY$331,CB$4,FALSE)</f>
        <v>-185552</v>
      </c>
      <c r="CC198" s="104">
        <f>VLOOKUP($B198,'Part 3 NNDR3'!$A$6:$FY$331,CC$4,FALSE)</f>
        <v>-8740</v>
      </c>
      <c r="CD198" s="104">
        <f>VLOOKUP($B198,'Part 3 NNDR3'!$A$6:$FY$331,CD$4,FALSE)</f>
        <v>0</v>
      </c>
      <c r="CE198" s="104">
        <f>VLOOKUP($B198,'Part 3 NNDR3'!$A$6:$FY$331,CE$4,FALSE)</f>
        <v>-8740</v>
      </c>
      <c r="CF198" s="104">
        <f>VLOOKUP($B198,'Part 3 NNDR3'!$A$6:$FY$331,CF$4,FALSE)</f>
        <v>-297898</v>
      </c>
      <c r="CG198" s="104">
        <f>VLOOKUP($B198,'Part 3 NNDR3'!$A$6:$FY$331,CG$4,FALSE)</f>
        <v>-285876</v>
      </c>
      <c r="CH198" s="104">
        <f>VLOOKUP($B198,'Part 3 NNDR3'!$A$6:$FY$331,CH$4,FALSE)</f>
        <v>-583774</v>
      </c>
      <c r="CI198" s="104">
        <f>VLOOKUP($B198,'Part 3 NNDR3'!$A$6:$FY$331,CI$4,FALSE)</f>
        <v>40888</v>
      </c>
      <c r="CJ198" s="104">
        <f>VLOOKUP($B198,'Part 3 NNDR3'!$A$6:$FY$331,CJ$4,FALSE)</f>
        <v>-5487</v>
      </c>
      <c r="CK198" s="104">
        <f>VLOOKUP($B198,'Part 3 NNDR3'!$A$6:$FY$331,CK$4,FALSE)</f>
        <v>35401</v>
      </c>
      <c r="CL198" s="104">
        <f>VLOOKUP($B198,'Part 3 NNDR3'!$A$6:$FY$331,CL$4,FALSE)</f>
        <v>-838</v>
      </c>
      <c r="CM198" s="104">
        <f>VLOOKUP($B198,'Part 3 NNDR3'!$A$6:$FY$331,CM$4,FALSE)</f>
        <v>0</v>
      </c>
      <c r="CN198" s="104">
        <f>VLOOKUP($B198,'Part 3 NNDR3'!$A$6:$FY$331,CN$4,FALSE)</f>
        <v>-838</v>
      </c>
      <c r="CO198" s="104">
        <f>VLOOKUP($B198,'Part 3 NNDR3'!$A$6:$FY$331,CO$4,FALSE)</f>
        <v>0</v>
      </c>
      <c r="CP198" s="104">
        <f>VLOOKUP($B198,'Part 3 NNDR3'!$A$6:$FY$331,CP$4,FALSE)</f>
        <v>0</v>
      </c>
      <c r="CQ198" s="104">
        <f>VLOOKUP($B198,'Part 3 NNDR3'!$A$6:$FY$331,CQ$4,FALSE)</f>
        <v>0</v>
      </c>
      <c r="CR198" s="104">
        <f>VLOOKUP($B198,'Part 3 NNDR3'!$A$6:$FY$331,CR$4,FALSE)</f>
        <v>0</v>
      </c>
      <c r="CS198" s="104">
        <f>VLOOKUP($B198,'Part 3 NNDR3'!$A$6:$FY$331,CS$4,FALSE)</f>
        <v>0</v>
      </c>
      <c r="CT198" s="104">
        <f>VLOOKUP($B198,'Part 3 NNDR3'!$A$6:$FY$331,CT$4,FALSE)</f>
        <v>0</v>
      </c>
      <c r="CU198" s="104">
        <f>VLOOKUP($B198,'Part 3 NNDR3'!$A$6:$FY$331,CU$4,FALSE)</f>
        <v>0</v>
      </c>
      <c r="CV198" s="104">
        <f>VLOOKUP($B198,'Part 3 NNDR3'!$A$6:$FY$331,CV$4,FALSE)</f>
        <v>0</v>
      </c>
      <c r="CW198" s="104">
        <f>VLOOKUP($B198,'Part 3 NNDR3'!$A$6:$FY$331,CW$4,FALSE)</f>
        <v>0</v>
      </c>
      <c r="CX198" s="104">
        <f>VLOOKUP($B198,'Part 3 NNDR3'!$A$6:$FY$331,CX$4,FALSE)</f>
        <v>0</v>
      </c>
      <c r="CY198" s="104">
        <f>VLOOKUP($B198,'Part 3 NNDR3'!$A$6:$FY$331,CY$4,FALSE)</f>
        <v>0</v>
      </c>
      <c r="CZ198" s="104">
        <f>VLOOKUP($B198,'Part 3 NNDR3'!$A$6:$FY$331,CZ$4,FALSE)</f>
        <v>0</v>
      </c>
      <c r="DA198" s="104">
        <f>VLOOKUP($B198,'Part 3 NNDR3'!$A$6:$FY$331,DA$4,FALSE)</f>
        <v>0</v>
      </c>
      <c r="DB198" s="104">
        <f>VLOOKUP($B198,'Part 3 NNDR3'!$A$6:$FY$331,DB$4,FALSE)</f>
        <v>0</v>
      </c>
      <c r="DC198" s="104">
        <f>VLOOKUP($B198,'Part 3 NNDR3'!$A$6:$FY$331,DC$4,FALSE)</f>
        <v>0</v>
      </c>
      <c r="DD198" s="104">
        <f>VLOOKUP($B198,'Part 3 NNDR3'!$A$6:$FY$331,DD$4,FALSE)</f>
        <v>-23620</v>
      </c>
      <c r="DE198" s="104">
        <f>VLOOKUP($B198,'Part 3 NNDR3'!$A$6:$FY$331,DE$4,FALSE)</f>
        <v>-20763</v>
      </c>
      <c r="DF198" s="104">
        <f>VLOOKUP($B198,'Part 3 NNDR3'!$A$6:$FY$331,DF$4,FALSE)</f>
        <v>-44383</v>
      </c>
      <c r="DG198" s="104">
        <f>VLOOKUP($B198,'Part 3 NNDR3'!$A$6:$FY$331,DG$4,FALSE)</f>
        <v>0</v>
      </c>
      <c r="DH198" s="104">
        <f>VLOOKUP($B198,'Part 3 NNDR3'!$A$6:$FY$331,DH$4,FALSE)</f>
        <v>0</v>
      </c>
      <c r="DI198" s="104">
        <f>VLOOKUP($B198,'Part 3 NNDR3'!$A$6:$FY$331,DI$4,FALSE)</f>
        <v>0</v>
      </c>
      <c r="DJ198" s="104">
        <f>VLOOKUP($B198,'Part 3 NNDR3'!$A$6:$FY$331,DJ$4,FALSE)</f>
        <v>0</v>
      </c>
      <c r="DK198" s="104">
        <f>VLOOKUP($B198,'Part 3 NNDR3'!$A$6:$FY$331,DK$4,FALSE)</f>
        <v>0</v>
      </c>
      <c r="DL198" s="104">
        <f>VLOOKUP($B198,'Part 3 NNDR3'!$A$6:$FY$331,DL$4,FALSE)</f>
        <v>-472264</v>
      </c>
      <c r="DM198" s="104">
        <f>VLOOKUP($B198,'Part 3 NNDR3'!$A$6:$FY$331,DM$4,FALSE)</f>
        <v>-315622</v>
      </c>
      <c r="DN198" s="104">
        <f>VLOOKUP($B198,'Part 3 NNDR3'!$A$6:$FY$331,DN$4,FALSE)</f>
        <v>-787886</v>
      </c>
      <c r="DO198" s="104">
        <f>VLOOKUP($B198,'Part 3 NNDR3'!$A$6:$FY$331,DO$4,FALSE)</f>
        <v>-2217</v>
      </c>
      <c r="DP198" s="104">
        <f>VLOOKUP($B198,'Part 3 NNDR3'!$A$6:$FY$331,DP$4,FALSE)</f>
        <v>-59191</v>
      </c>
      <c r="DQ198" s="104">
        <f>VLOOKUP($B198,'Part 3 NNDR3'!$A$6:$FY$331,DQ$4,FALSE)</f>
        <v>-61408</v>
      </c>
      <c r="DR198" s="104">
        <f>VLOOKUP($B198,'Part 3 NNDR3'!$A$6:$FY$331,DR$4,FALSE)</f>
        <v>0</v>
      </c>
      <c r="DS198" s="104">
        <f>VLOOKUP($B198,'Part 3 NNDR3'!$A$6:$FY$331,DS$4,FALSE)</f>
        <v>-110223</v>
      </c>
      <c r="DT198" s="104">
        <f>VLOOKUP($B198,'Part 3 NNDR3'!$A$6:$FY$331,DT$4,FALSE)</f>
        <v>-110223</v>
      </c>
      <c r="DU198" s="104">
        <f>VLOOKUP($B198,'Part 3 NNDR3'!$A$6:$FY$331,DU$4,FALSE)</f>
        <v>-217507</v>
      </c>
      <c r="DV198" s="104">
        <f>VLOOKUP($B198,'Part 3 NNDR3'!$A$6:$FY$331,DV$4,FALSE)</f>
        <v>-9154</v>
      </c>
      <c r="DW198" s="104">
        <f>VLOOKUP($B198,'Part 3 NNDR3'!$A$6:$FY$331,DW$4,FALSE)</f>
        <v>-226661</v>
      </c>
      <c r="DX198" s="104">
        <f>VLOOKUP($B198,'Part 3 NNDR3'!$A$6:$FY$331,DX$4,FALSE)</f>
        <v>-11761</v>
      </c>
      <c r="DY198" s="104">
        <f>VLOOKUP($B198,'Part 3 NNDR3'!$A$6:$FY$331,DY$4,FALSE)</f>
        <v>0</v>
      </c>
      <c r="DZ198" s="104">
        <f>VLOOKUP($B198,'Part 3 NNDR3'!$A$6:$FY$331,DZ$4,FALSE)</f>
        <v>-11761</v>
      </c>
      <c r="EA198" s="104">
        <f>VLOOKUP($B198,'Part 3 NNDR3'!$A$6:$FY$331,EA$4,FALSE)</f>
        <v>-1207508</v>
      </c>
      <c r="EB198" s="104">
        <f>VLOOKUP($B198,'Part 3 NNDR3'!$A$6:$FY$331,EB$4,FALSE)</f>
        <v>-144965</v>
      </c>
      <c r="EC198" s="104">
        <f>VLOOKUP($B198,'Part 3 NNDR3'!$A$6:$FY$331,EC$4,FALSE)</f>
        <v>-1352473</v>
      </c>
      <c r="ED198" s="104">
        <f>VLOOKUP($B198,'Part 3 NNDR3'!$A$6:$FY$331,ED$4,FALSE)</f>
        <v>-37827</v>
      </c>
      <c r="EE198" s="104">
        <f>VLOOKUP($B198,'Part 3 NNDR3'!$A$6:$FY$331,EE$4,FALSE)</f>
        <v>-5892</v>
      </c>
      <c r="EF198" s="104">
        <f>VLOOKUP($B198,'Part 3 NNDR3'!$A$6:$FY$331,EF$4,FALSE)</f>
        <v>-43719</v>
      </c>
      <c r="EG198" s="104">
        <f>VLOOKUP($B198,'Part 3 NNDR3'!$A$6:$FY$331,EG$4,FALSE)</f>
        <v>-428</v>
      </c>
      <c r="EH198" s="104">
        <f>VLOOKUP($B198,'Part 3 NNDR3'!$A$6:$FY$331,EH$4,FALSE)</f>
        <v>0</v>
      </c>
      <c r="EI198" s="104">
        <f>VLOOKUP($B198,'Part 3 NNDR3'!$A$6:$FY$331,EI$4,FALSE)</f>
        <v>-428</v>
      </c>
      <c r="EJ198" s="104">
        <f>VLOOKUP($B198,'Part 3 NNDR3'!$A$6:$FY$331,EJ$4,FALSE)</f>
        <v>0</v>
      </c>
      <c r="EK198" s="104">
        <f>VLOOKUP($B198,'Part 3 NNDR3'!$A$6:$FY$331,EK$4,FALSE)</f>
        <v>0</v>
      </c>
      <c r="EL198" s="104">
        <f>VLOOKUP($B198,'Part 3 NNDR3'!$A$6:$FY$331,EL$4,FALSE)</f>
        <v>0</v>
      </c>
      <c r="EM198" s="104">
        <f>VLOOKUP($B198,'Part 3 NNDR3'!$A$6:$FY$331,EM$4,FALSE)</f>
        <v>-1854</v>
      </c>
      <c r="EN198" s="104">
        <f>VLOOKUP($B198,'Part 3 NNDR3'!$A$6:$FY$331,EN$4,FALSE)</f>
        <v>0</v>
      </c>
      <c r="EO198" s="104">
        <f>VLOOKUP($B198,'Part 3 NNDR3'!$A$6:$FY$331,EO$4,FALSE)</f>
        <v>-1854</v>
      </c>
      <c r="EP198" s="104">
        <f>VLOOKUP($B198,'Part 3 NNDR3'!$A$6:$FY$331,EP$4,FALSE)</f>
        <v>-1479102</v>
      </c>
      <c r="EQ198" s="104">
        <f>VLOOKUP($B198,'Part 3 NNDR3'!$A$6:$FY$331,EQ$4,FALSE)</f>
        <v>-329425</v>
      </c>
      <c r="ER198" s="104">
        <f>VLOOKUP($B198,'Part 3 NNDR3'!$A$6:$FY$331,ER$4,FALSE)</f>
        <v>-1808527</v>
      </c>
      <c r="ES198" s="104">
        <f>VLOOKUP($B198,'Part 3 NNDR3'!$A$6:$FY$331,ES$4,FALSE)</f>
        <v>0</v>
      </c>
      <c r="ET198" s="104">
        <f>VLOOKUP($B198,'Part 3 NNDR3'!$A$6:$FY$331,ET$4,FALSE)</f>
        <v>0</v>
      </c>
      <c r="EU198" s="104">
        <f>VLOOKUP($B198,'Part 3 NNDR3'!$A$6:$FY$331,EU$4,FALSE)</f>
        <v>0</v>
      </c>
      <c r="EV198" s="104">
        <f>VLOOKUP($B198,'Part 3 NNDR3'!$A$6:$FY$331,EV$4,FALSE)</f>
        <v>0</v>
      </c>
      <c r="EW198" s="104">
        <f>VLOOKUP($B198,'Part 3 NNDR3'!$A$6:$FY$331,EW$4,FALSE)</f>
        <v>0</v>
      </c>
      <c r="EX198" s="104">
        <f>VLOOKUP($B198,'Part 3 NNDR3'!$A$6:$FY$331,EX$4,FALSE)</f>
        <v>0</v>
      </c>
      <c r="EY198" s="104">
        <f>VLOOKUP($B198,'Part 3 NNDR3'!$A$6:$FY$331,EY$4,FALSE)</f>
        <v>0</v>
      </c>
      <c r="EZ198" s="104">
        <f>VLOOKUP($B198,'Part 3 NNDR3'!$A$6:$FY$331,EZ$4,FALSE)</f>
        <v>0</v>
      </c>
      <c r="FA198" s="104">
        <f>VLOOKUP($B198,'Part 3 NNDR3'!$A$6:$FY$331,FA$4,FALSE)</f>
        <v>0</v>
      </c>
      <c r="FB198" s="104">
        <f>VLOOKUP($B198,'Part 3 NNDR3'!$A$6:$FY$331,FB$4,FALSE)</f>
        <v>139356461</v>
      </c>
      <c r="FC198" s="104">
        <f>VLOOKUP($B198,'Part 3 NNDR3'!$A$6:$FY$331,FC$4,FALSE)</f>
        <v>10982569</v>
      </c>
      <c r="FD198" s="104">
        <f>VLOOKUP($B198,'Part 3 NNDR3'!$A$6:$FY$331,FD$4,FALSE)</f>
        <v>150339030</v>
      </c>
      <c r="FE198" s="104">
        <f>VLOOKUP($B198,'Part 3 NNDR3'!$A$6:$FY$331,FE$4,FALSE)</f>
        <v>-87636</v>
      </c>
      <c r="FF198" s="104">
        <f>VLOOKUP($B198,'Part 3 NNDR3'!$A$6:$FY$331,FF$4,FALSE)</f>
        <v>-33498</v>
      </c>
      <c r="FG198" s="104">
        <f>VLOOKUP($B198,'Part 3 NNDR3'!$A$6:$FY$331,FG$4,FALSE)</f>
        <v>-121134</v>
      </c>
      <c r="FH198" s="104">
        <f>VLOOKUP($B198,'Part 3 NNDR3'!$A$6:$FY$331,FH$4,FALSE)</f>
        <v>-14156463</v>
      </c>
      <c r="FI198" s="104">
        <f>VLOOKUP($B198,'Part 3 NNDR3'!$A$6:$FY$331,FI$4,FALSE)</f>
        <v>-556157</v>
      </c>
      <c r="FJ198" s="104">
        <f>VLOOKUP($B198,'Part 3 NNDR3'!$A$6:$FY$331,FJ$4,FALSE)</f>
        <v>-14712620</v>
      </c>
      <c r="FK198" s="104">
        <f>VLOOKUP($B198,'Part 3 NNDR3'!$A$6:$FY$331,FK$4,FALSE)</f>
        <v>-6560981</v>
      </c>
      <c r="FL198" s="104">
        <f>VLOOKUP($B198,'Part 3 NNDR3'!$A$6:$FY$331,FL$4,FALSE)</f>
        <v>-186865</v>
      </c>
      <c r="FM198" s="104">
        <f>VLOOKUP($B198,'Part 3 NNDR3'!$A$6:$FY$331,FM$4,FALSE)</f>
        <v>-6747846</v>
      </c>
      <c r="FN198" s="104">
        <f>VLOOKUP($B198,'Part 3 NNDR3'!$A$6:$FY$331,FN$4,FALSE)</f>
        <v>-472264</v>
      </c>
      <c r="FO198" s="104">
        <f>VLOOKUP($B198,'Part 3 NNDR3'!$A$6:$FY$331,FO$4,FALSE)</f>
        <v>-315622</v>
      </c>
      <c r="FP198" s="104">
        <f>VLOOKUP($B198,'Part 3 NNDR3'!$A$6:$FY$331,FP$4,FALSE)</f>
        <v>-787886</v>
      </c>
      <c r="FQ198" s="104">
        <f>VLOOKUP($B198,'Part 3 NNDR3'!$A$6:$FY$331,FQ$4,FALSE)</f>
        <v>-1479102</v>
      </c>
      <c r="FR198" s="104">
        <f>VLOOKUP($B198,'Part 3 NNDR3'!$A$6:$FY$331,FR$4,FALSE)</f>
        <v>-329425</v>
      </c>
      <c r="FS198" s="104">
        <f>VLOOKUP($B198,'Part 3 NNDR3'!$A$6:$FY$331,FS$4,FALSE)</f>
        <v>-1808527</v>
      </c>
      <c r="FT198" s="104">
        <f>VLOOKUP($B198,'Part 3 NNDR3'!$A$6:$FY$331,FT$4,FALSE)</f>
        <v>0</v>
      </c>
      <c r="FU198" s="104">
        <f>VLOOKUP($B198,'Part 3 NNDR3'!$A$6:$FY$331,FU$4,FALSE)</f>
        <v>0</v>
      </c>
      <c r="FV198" s="104">
        <f>VLOOKUP($B198,'Part 3 NNDR3'!$A$6:$FY$331,FV$4,FALSE)</f>
        <v>0</v>
      </c>
      <c r="FW198" s="104">
        <f>VLOOKUP($B198,'Part 3 NNDR3'!$A$6:$FY$331,FW$4,FALSE)</f>
        <v>-22756446</v>
      </c>
      <c r="FX198" s="104">
        <f>VLOOKUP($B198,'Part 3 NNDR3'!$A$6:$FY$331,FX$4,FALSE)</f>
        <v>-1421567</v>
      </c>
      <c r="FY198" s="104">
        <f>VLOOKUP($B198,'Part 3 NNDR3'!$A$6:$FY$331,FY$4,FALSE)</f>
        <v>-24178013</v>
      </c>
      <c r="FZ198" s="104">
        <f>VLOOKUP($B198,'Part 3 NNDR3'!$A$6:$FY$331,FZ$4,FALSE)</f>
        <v>116600015</v>
      </c>
      <c r="GA198" s="104">
        <f>VLOOKUP($B198,'Part 3 NNDR3'!$A$6:$FY$331,GA$4,FALSE)</f>
        <v>9561002</v>
      </c>
      <c r="GB198" s="104">
        <f>VLOOKUP($B198,'Part 3 NNDR3'!$A$6:$FY$331,GB$4,FALSE)</f>
        <v>126161017</v>
      </c>
      <c r="GC198" s="105" t="str">
        <f>VLOOKUP($B198,'Data (Updated)'!$C$4:$E$329,2,FALSE)</f>
        <v>NA</v>
      </c>
      <c r="GD198" s="106" t="str">
        <f>VLOOKUP($B198,'Data (Updated)'!$C$4:$E$329,3,FALSE)</f>
        <v>E6130</v>
      </c>
    </row>
    <row r="199" spans="1:186" ht="12.75" x14ac:dyDescent="0.2">
      <c r="A199" s="75">
        <v>194</v>
      </c>
      <c r="B199" s="100" t="s">
        <v>494</v>
      </c>
      <c r="C199" s="101" t="s">
        <v>941</v>
      </c>
      <c r="D199" s="102" t="s">
        <v>953</v>
      </c>
      <c r="E199" s="103" t="s">
        <v>986</v>
      </c>
      <c r="F199" s="104">
        <f>VLOOKUP($B199,'Part 3 NNDR3'!$A$6:$FY$331,F$4,FALSE)</f>
        <v>0</v>
      </c>
      <c r="G199" s="104">
        <f>VLOOKUP($B199,'Part 3 NNDR3'!$A$6:$FY$331,G$4,FALSE)</f>
        <v>0</v>
      </c>
      <c r="H199" s="104">
        <f>VLOOKUP($B199,'Part 3 NNDR3'!$A$6:$FY$331,H$4,FALSE)</f>
        <v>0</v>
      </c>
      <c r="I199" s="104">
        <f>VLOOKUP($B199,'Part 3 NNDR3'!$A$6:$FY$331,I$4,FALSE)</f>
        <v>14741</v>
      </c>
      <c r="J199" s="104">
        <f>VLOOKUP($B199,'Part 3 NNDR3'!$A$6:$FY$331,J$4,FALSE)</f>
        <v>0</v>
      </c>
      <c r="K199" s="104">
        <f>VLOOKUP($B199,'Part 3 NNDR3'!$A$6:$FY$331,K$4,FALSE)</f>
        <v>14741</v>
      </c>
      <c r="L199" s="104">
        <f>VLOOKUP($B199,'Part 3 NNDR3'!$A$6:$FY$331,L$4,FALSE)</f>
        <v>0</v>
      </c>
      <c r="M199" s="104">
        <f>VLOOKUP($B199,'Part 3 NNDR3'!$A$6:$FY$331,M$4,FALSE)</f>
        <v>0</v>
      </c>
      <c r="N199" s="104">
        <f>VLOOKUP($B199,'Part 3 NNDR3'!$A$6:$FY$331,N$4,FALSE)</f>
        <v>0</v>
      </c>
      <c r="O199" s="104">
        <f>VLOOKUP($B199,'Part 3 NNDR3'!$A$6:$FY$331,O$4,FALSE)</f>
        <v>47557</v>
      </c>
      <c r="P199" s="104">
        <f>VLOOKUP($B199,'Part 3 NNDR3'!$A$6:$FY$331,P$4,FALSE)</f>
        <v>0</v>
      </c>
      <c r="Q199" s="104">
        <f>VLOOKUP($B199,'Part 3 NNDR3'!$A$6:$FY$331,Q$4,FALSE)</f>
        <v>47557</v>
      </c>
      <c r="R199" s="104">
        <f>VLOOKUP($B199,'Part 3 NNDR3'!$A$6:$FY$331,R$4,FALSE)</f>
        <v>62298</v>
      </c>
      <c r="S199" s="104">
        <f>VLOOKUP($B199,'Part 3 NNDR3'!$A$6:$FY$331,S$4,FALSE)</f>
        <v>0</v>
      </c>
      <c r="T199" s="104">
        <f>VLOOKUP($B199,'Part 3 NNDR3'!$A$6:$FY$331,T$4,FALSE)</f>
        <v>62298</v>
      </c>
      <c r="U199" s="104">
        <f>VLOOKUP($B199,'Part 3 NNDR3'!$A$6:$FY$331,U$4,FALSE)</f>
        <v>-1997070</v>
      </c>
      <c r="V199" s="104">
        <f>VLOOKUP($B199,'Part 3 NNDR3'!$A$6:$FY$331,V$4,FALSE)</f>
        <v>0</v>
      </c>
      <c r="W199" s="104">
        <f>VLOOKUP($B199,'Part 3 NNDR3'!$A$6:$FY$331,W$4,FALSE)</f>
        <v>-1997070</v>
      </c>
      <c r="X199" s="104">
        <f>VLOOKUP($B199,'Part 3 NNDR3'!$A$6:$FY$331,X$4,FALSE)</f>
        <v>0</v>
      </c>
      <c r="Y199" s="104">
        <f>VLOOKUP($B199,'Part 3 NNDR3'!$A$6:$FY$331,Y$4,FALSE)</f>
        <v>0</v>
      </c>
      <c r="Z199" s="104">
        <f>VLOOKUP($B199,'Part 3 NNDR3'!$A$6:$FY$331,Z$4,FALSE)</f>
        <v>0</v>
      </c>
      <c r="AA199" s="104">
        <f>VLOOKUP($B199,'Part 3 NNDR3'!$A$6:$FY$331,AA$4,FALSE)</f>
        <v>-117198</v>
      </c>
      <c r="AB199" s="104">
        <f>VLOOKUP($B199,'Part 3 NNDR3'!$A$6:$FY$331,AB$4,FALSE)</f>
        <v>0</v>
      </c>
      <c r="AC199" s="104">
        <f>VLOOKUP($B199,'Part 3 NNDR3'!$A$6:$FY$331,AC$4,FALSE)</f>
        <v>-117198</v>
      </c>
      <c r="AD199" s="104">
        <f>VLOOKUP($B199,'Part 3 NNDR3'!$A$6:$FY$331,AD$4,FALSE)</f>
        <v>-58434</v>
      </c>
      <c r="AE199" s="104">
        <f>VLOOKUP($B199,'Part 3 NNDR3'!$A$6:$FY$331,AE$4,FALSE)</f>
        <v>0</v>
      </c>
      <c r="AF199" s="104">
        <f>VLOOKUP($B199,'Part 3 NNDR3'!$A$6:$FY$331,AF$4,FALSE)</f>
        <v>-58434</v>
      </c>
      <c r="AG199" s="104">
        <f>VLOOKUP($B199,'Part 3 NNDR3'!$A$6:$FY$331,AG$4,FALSE)</f>
        <v>0</v>
      </c>
      <c r="AH199" s="104">
        <f>VLOOKUP($B199,'Part 3 NNDR3'!$A$6:$FY$331,AH$4,FALSE)</f>
        <v>0</v>
      </c>
      <c r="AI199" s="104">
        <f>VLOOKUP($B199,'Part 3 NNDR3'!$A$6:$FY$331,AI$4,FALSE)</f>
        <v>0</v>
      </c>
      <c r="AJ199" s="104">
        <f>VLOOKUP($B199,'Part 3 NNDR3'!$A$6:$FY$331,AJ$4,FALSE)</f>
        <v>932451</v>
      </c>
      <c r="AK199" s="104">
        <f>VLOOKUP($B199,'Part 3 NNDR3'!$A$6:$FY$331,AK$4,FALSE)</f>
        <v>0</v>
      </c>
      <c r="AL199" s="104">
        <f>VLOOKUP($B199,'Part 3 NNDR3'!$A$6:$FY$331,AL$4,FALSE)</f>
        <v>932451</v>
      </c>
      <c r="AM199" s="104">
        <f>VLOOKUP($B199,'Part 3 NNDR3'!$A$6:$FY$331,AM$4,FALSE)</f>
        <v>-23906</v>
      </c>
      <c r="AN199" s="104">
        <f>VLOOKUP($B199,'Part 3 NNDR3'!$A$6:$FY$331,AN$4,FALSE)</f>
        <v>0</v>
      </c>
      <c r="AO199" s="104">
        <f>VLOOKUP($B199,'Part 3 NNDR3'!$A$6:$FY$331,AO$4,FALSE)</f>
        <v>-23906</v>
      </c>
      <c r="AP199" s="104">
        <f>VLOOKUP($B199,'Part 3 NNDR3'!$A$6:$FY$331,AP$4,FALSE)</f>
        <v>-2040766</v>
      </c>
      <c r="AQ199" s="104">
        <f>VLOOKUP($B199,'Part 3 NNDR3'!$A$6:$FY$331,AQ$4,FALSE)</f>
        <v>0</v>
      </c>
      <c r="AR199" s="104">
        <f>VLOOKUP($B199,'Part 3 NNDR3'!$A$6:$FY$331,AR$4,FALSE)</f>
        <v>-2040766</v>
      </c>
      <c r="AS199" s="104">
        <f>VLOOKUP($B199,'Part 3 NNDR3'!$A$6:$FY$331,AS$4,FALSE)</f>
        <v>-35365</v>
      </c>
      <c r="AT199" s="104">
        <f>VLOOKUP($B199,'Part 3 NNDR3'!$A$6:$FY$331,AT$4,FALSE)</f>
        <v>0</v>
      </c>
      <c r="AU199" s="104">
        <f>VLOOKUP($B199,'Part 3 NNDR3'!$A$6:$FY$331,AU$4,FALSE)</f>
        <v>-35365</v>
      </c>
      <c r="AV199" s="104">
        <f>VLOOKUP($B199,'Part 3 NNDR3'!$A$6:$FY$331,AV$4,FALSE)</f>
        <v>-22575</v>
      </c>
      <c r="AW199" s="104">
        <f>VLOOKUP($B199,'Part 3 NNDR3'!$A$6:$FY$331,AW$4,FALSE)</f>
        <v>0</v>
      </c>
      <c r="AX199" s="104">
        <f>VLOOKUP($B199,'Part 3 NNDR3'!$A$6:$FY$331,AX$4,FALSE)</f>
        <v>-22575</v>
      </c>
      <c r="AY199" s="104">
        <f>VLOOKUP($B199,'Part 3 NNDR3'!$A$6:$FY$331,AY$4,FALSE)</f>
        <v>7586</v>
      </c>
      <c r="AZ199" s="104">
        <f>VLOOKUP($B199,'Part 3 NNDR3'!$A$6:$FY$331,AZ$4,FALSE)</f>
        <v>0</v>
      </c>
      <c r="BA199" s="104">
        <f>VLOOKUP($B199,'Part 3 NNDR3'!$A$6:$FY$331,BA$4,FALSE)</f>
        <v>7586</v>
      </c>
      <c r="BB199" s="104">
        <f>VLOOKUP($B199,'Part 3 NNDR3'!$A$6:$FY$331,BB$4,FALSE)</f>
        <v>0</v>
      </c>
      <c r="BC199" s="104">
        <f>VLOOKUP($B199,'Part 3 NNDR3'!$A$6:$FY$331,BC$4,FALSE)</f>
        <v>0</v>
      </c>
      <c r="BD199" s="104">
        <f>VLOOKUP($B199,'Part 3 NNDR3'!$A$6:$FY$331,BD$4,FALSE)</f>
        <v>0</v>
      </c>
      <c r="BE199" s="104">
        <f>VLOOKUP($B199,'Part 3 NNDR3'!$A$6:$FY$331,BE$4,FALSE)</f>
        <v>0</v>
      </c>
      <c r="BF199" s="104">
        <f>VLOOKUP($B199,'Part 3 NNDR3'!$A$6:$FY$331,BF$4,FALSE)</f>
        <v>0</v>
      </c>
      <c r="BG199" s="104">
        <f>VLOOKUP($B199,'Part 3 NNDR3'!$A$6:$FY$331,BG$4,FALSE)</f>
        <v>0</v>
      </c>
      <c r="BH199" s="104">
        <f>VLOOKUP($B199,'Part 3 NNDR3'!$A$6:$FY$331,BH$4,FALSE)</f>
        <v>-3296843</v>
      </c>
      <c r="BI199" s="104">
        <f>VLOOKUP($B199,'Part 3 NNDR3'!$A$6:$FY$331,BI$4,FALSE)</f>
        <v>0</v>
      </c>
      <c r="BJ199" s="104">
        <f>VLOOKUP($B199,'Part 3 NNDR3'!$A$6:$FY$331,BJ$4,FALSE)</f>
        <v>-3296843</v>
      </c>
      <c r="BK199" s="104">
        <f>VLOOKUP($B199,'Part 3 NNDR3'!$A$6:$FY$331,BK$4,FALSE)</f>
        <v>-17477</v>
      </c>
      <c r="BL199" s="104">
        <f>VLOOKUP($B199,'Part 3 NNDR3'!$A$6:$FY$331,BL$4,FALSE)</f>
        <v>0</v>
      </c>
      <c r="BM199" s="104">
        <f>VLOOKUP($B199,'Part 3 NNDR3'!$A$6:$FY$331,BM$4,FALSE)</f>
        <v>-17477</v>
      </c>
      <c r="BN199" s="104">
        <f>VLOOKUP($B199,'Part 3 NNDR3'!$A$6:$FY$331,BN$4,FALSE)</f>
        <v>2651</v>
      </c>
      <c r="BO199" s="104">
        <f>VLOOKUP($B199,'Part 3 NNDR3'!$A$6:$FY$331,BO$4,FALSE)</f>
        <v>0</v>
      </c>
      <c r="BP199" s="104">
        <f>VLOOKUP($B199,'Part 3 NNDR3'!$A$6:$FY$331,BP$4,FALSE)</f>
        <v>2651</v>
      </c>
      <c r="BQ199" s="104">
        <f>VLOOKUP($B199,'Part 3 NNDR3'!$A$6:$FY$331,BQ$4,FALSE)</f>
        <v>-845350</v>
      </c>
      <c r="BR199" s="104">
        <f>VLOOKUP($B199,'Part 3 NNDR3'!$A$6:$FY$331,BR$4,FALSE)</f>
        <v>0</v>
      </c>
      <c r="BS199" s="104">
        <f>VLOOKUP($B199,'Part 3 NNDR3'!$A$6:$FY$331,BS$4,FALSE)</f>
        <v>-845350</v>
      </c>
      <c r="BT199" s="104">
        <f>VLOOKUP($B199,'Part 3 NNDR3'!$A$6:$FY$331,BT$4,FALSE)</f>
        <v>-34428</v>
      </c>
      <c r="BU199" s="104">
        <f>VLOOKUP($B199,'Part 3 NNDR3'!$A$6:$FY$331,BU$4,FALSE)</f>
        <v>0</v>
      </c>
      <c r="BV199" s="104">
        <f>VLOOKUP($B199,'Part 3 NNDR3'!$A$6:$FY$331,BV$4,FALSE)</f>
        <v>-34428</v>
      </c>
      <c r="BW199" s="104">
        <f>VLOOKUP($B199,'Part 3 NNDR3'!$A$6:$FY$331,BW$4,FALSE)</f>
        <v>-894604</v>
      </c>
      <c r="BX199" s="104">
        <f>VLOOKUP($B199,'Part 3 NNDR3'!$A$6:$FY$331,BX$4,FALSE)</f>
        <v>0</v>
      </c>
      <c r="BY199" s="104">
        <f>VLOOKUP($B199,'Part 3 NNDR3'!$A$6:$FY$331,BY$4,FALSE)</f>
        <v>-894604</v>
      </c>
      <c r="BZ199" s="104">
        <f>VLOOKUP($B199,'Part 3 NNDR3'!$A$6:$FY$331,BZ$4,FALSE)</f>
        <v>-37660</v>
      </c>
      <c r="CA199" s="104">
        <f>VLOOKUP($B199,'Part 3 NNDR3'!$A$6:$FY$331,CA$4,FALSE)</f>
        <v>0</v>
      </c>
      <c r="CB199" s="104">
        <f>VLOOKUP($B199,'Part 3 NNDR3'!$A$6:$FY$331,CB$4,FALSE)</f>
        <v>-37660</v>
      </c>
      <c r="CC199" s="104">
        <f>VLOOKUP($B199,'Part 3 NNDR3'!$A$6:$FY$331,CC$4,FALSE)</f>
        <v>1079</v>
      </c>
      <c r="CD199" s="104">
        <f>VLOOKUP($B199,'Part 3 NNDR3'!$A$6:$FY$331,CD$4,FALSE)</f>
        <v>0</v>
      </c>
      <c r="CE199" s="104">
        <f>VLOOKUP($B199,'Part 3 NNDR3'!$A$6:$FY$331,CE$4,FALSE)</f>
        <v>1079</v>
      </c>
      <c r="CF199" s="104">
        <f>VLOOKUP($B199,'Part 3 NNDR3'!$A$6:$FY$331,CF$4,FALSE)</f>
        <v>-20505</v>
      </c>
      <c r="CG199" s="104">
        <f>VLOOKUP($B199,'Part 3 NNDR3'!$A$6:$FY$331,CG$4,FALSE)</f>
        <v>0</v>
      </c>
      <c r="CH199" s="104">
        <f>VLOOKUP($B199,'Part 3 NNDR3'!$A$6:$FY$331,CH$4,FALSE)</f>
        <v>-20505</v>
      </c>
      <c r="CI199" s="104">
        <f>VLOOKUP($B199,'Part 3 NNDR3'!$A$6:$FY$331,CI$4,FALSE)</f>
        <v>0</v>
      </c>
      <c r="CJ199" s="104">
        <f>VLOOKUP($B199,'Part 3 NNDR3'!$A$6:$FY$331,CJ$4,FALSE)</f>
        <v>0</v>
      </c>
      <c r="CK199" s="104">
        <f>VLOOKUP($B199,'Part 3 NNDR3'!$A$6:$FY$331,CK$4,FALSE)</f>
        <v>0</v>
      </c>
      <c r="CL199" s="104">
        <f>VLOOKUP($B199,'Part 3 NNDR3'!$A$6:$FY$331,CL$4,FALSE)</f>
        <v>0</v>
      </c>
      <c r="CM199" s="104">
        <f>VLOOKUP($B199,'Part 3 NNDR3'!$A$6:$FY$331,CM$4,FALSE)</f>
        <v>0</v>
      </c>
      <c r="CN199" s="104">
        <f>VLOOKUP($B199,'Part 3 NNDR3'!$A$6:$FY$331,CN$4,FALSE)</f>
        <v>0</v>
      </c>
      <c r="CO199" s="104">
        <f>VLOOKUP($B199,'Part 3 NNDR3'!$A$6:$FY$331,CO$4,FALSE)</f>
        <v>0</v>
      </c>
      <c r="CP199" s="104">
        <f>VLOOKUP($B199,'Part 3 NNDR3'!$A$6:$FY$331,CP$4,FALSE)</f>
        <v>0</v>
      </c>
      <c r="CQ199" s="104">
        <f>VLOOKUP($B199,'Part 3 NNDR3'!$A$6:$FY$331,CQ$4,FALSE)</f>
        <v>0</v>
      </c>
      <c r="CR199" s="104">
        <f>VLOOKUP($B199,'Part 3 NNDR3'!$A$6:$FY$331,CR$4,FALSE)</f>
        <v>0</v>
      </c>
      <c r="CS199" s="104">
        <f>VLOOKUP($B199,'Part 3 NNDR3'!$A$6:$FY$331,CS$4,FALSE)</f>
        <v>0</v>
      </c>
      <c r="CT199" s="104">
        <f>VLOOKUP($B199,'Part 3 NNDR3'!$A$6:$FY$331,CT$4,FALSE)</f>
        <v>0</v>
      </c>
      <c r="CU199" s="104">
        <f>VLOOKUP($B199,'Part 3 NNDR3'!$A$6:$FY$331,CU$4,FALSE)</f>
        <v>0</v>
      </c>
      <c r="CV199" s="104">
        <f>VLOOKUP($B199,'Part 3 NNDR3'!$A$6:$FY$331,CV$4,FALSE)</f>
        <v>0</v>
      </c>
      <c r="CW199" s="104">
        <f>VLOOKUP($B199,'Part 3 NNDR3'!$A$6:$FY$331,CW$4,FALSE)</f>
        <v>0</v>
      </c>
      <c r="CX199" s="104">
        <f>VLOOKUP($B199,'Part 3 NNDR3'!$A$6:$FY$331,CX$4,FALSE)</f>
        <v>0</v>
      </c>
      <c r="CY199" s="104">
        <f>VLOOKUP($B199,'Part 3 NNDR3'!$A$6:$FY$331,CY$4,FALSE)</f>
        <v>0</v>
      </c>
      <c r="CZ199" s="104">
        <f>VLOOKUP($B199,'Part 3 NNDR3'!$A$6:$FY$331,CZ$4,FALSE)</f>
        <v>0</v>
      </c>
      <c r="DA199" s="104">
        <f>VLOOKUP($B199,'Part 3 NNDR3'!$A$6:$FY$331,DA$4,FALSE)</f>
        <v>0</v>
      </c>
      <c r="DB199" s="104">
        <f>VLOOKUP($B199,'Part 3 NNDR3'!$A$6:$FY$331,DB$4,FALSE)</f>
        <v>0</v>
      </c>
      <c r="DC199" s="104">
        <f>VLOOKUP($B199,'Part 3 NNDR3'!$A$6:$FY$331,DC$4,FALSE)</f>
        <v>0</v>
      </c>
      <c r="DD199" s="104">
        <f>VLOOKUP($B199,'Part 3 NNDR3'!$A$6:$FY$331,DD$4,FALSE)</f>
        <v>-23862</v>
      </c>
      <c r="DE199" s="104">
        <f>VLOOKUP($B199,'Part 3 NNDR3'!$A$6:$FY$331,DE$4,FALSE)</f>
        <v>0</v>
      </c>
      <c r="DF199" s="104">
        <f>VLOOKUP($B199,'Part 3 NNDR3'!$A$6:$FY$331,DF$4,FALSE)</f>
        <v>-23862</v>
      </c>
      <c r="DG199" s="104">
        <f>VLOOKUP($B199,'Part 3 NNDR3'!$A$6:$FY$331,DG$4,FALSE)</f>
        <v>0</v>
      </c>
      <c r="DH199" s="104">
        <f>VLOOKUP($B199,'Part 3 NNDR3'!$A$6:$FY$331,DH$4,FALSE)</f>
        <v>0</v>
      </c>
      <c r="DI199" s="104">
        <f>VLOOKUP($B199,'Part 3 NNDR3'!$A$6:$FY$331,DI$4,FALSE)</f>
        <v>0</v>
      </c>
      <c r="DJ199" s="104">
        <f>VLOOKUP($B199,'Part 3 NNDR3'!$A$6:$FY$331,DJ$4,FALSE)</f>
        <v>0</v>
      </c>
      <c r="DK199" s="104">
        <f>VLOOKUP($B199,'Part 3 NNDR3'!$A$6:$FY$331,DK$4,FALSE)</f>
        <v>0</v>
      </c>
      <c r="DL199" s="104">
        <f>VLOOKUP($B199,'Part 3 NNDR3'!$A$6:$FY$331,DL$4,FALSE)</f>
        <v>-80948</v>
      </c>
      <c r="DM199" s="104">
        <f>VLOOKUP($B199,'Part 3 NNDR3'!$A$6:$FY$331,DM$4,FALSE)</f>
        <v>0</v>
      </c>
      <c r="DN199" s="104">
        <f>VLOOKUP($B199,'Part 3 NNDR3'!$A$6:$FY$331,DN$4,FALSE)</f>
        <v>-80948</v>
      </c>
      <c r="DO199" s="104">
        <f>VLOOKUP($B199,'Part 3 NNDR3'!$A$6:$FY$331,DO$4,FALSE)</f>
        <v>-60713</v>
      </c>
      <c r="DP199" s="104">
        <f>VLOOKUP($B199,'Part 3 NNDR3'!$A$6:$FY$331,DP$4,FALSE)</f>
        <v>0</v>
      </c>
      <c r="DQ199" s="104">
        <f>VLOOKUP($B199,'Part 3 NNDR3'!$A$6:$FY$331,DQ$4,FALSE)</f>
        <v>-60713</v>
      </c>
      <c r="DR199" s="104">
        <f>VLOOKUP($B199,'Part 3 NNDR3'!$A$6:$FY$331,DR$4,FALSE)</f>
        <v>0</v>
      </c>
      <c r="DS199" s="104">
        <f>VLOOKUP($B199,'Part 3 NNDR3'!$A$6:$FY$331,DS$4,FALSE)</f>
        <v>0</v>
      </c>
      <c r="DT199" s="104">
        <f>VLOOKUP($B199,'Part 3 NNDR3'!$A$6:$FY$331,DT$4,FALSE)</f>
        <v>0</v>
      </c>
      <c r="DU199" s="104">
        <f>VLOOKUP($B199,'Part 3 NNDR3'!$A$6:$FY$331,DU$4,FALSE)</f>
        <v>-7025</v>
      </c>
      <c r="DV199" s="104">
        <f>VLOOKUP($B199,'Part 3 NNDR3'!$A$6:$FY$331,DV$4,FALSE)</f>
        <v>0</v>
      </c>
      <c r="DW199" s="104">
        <f>VLOOKUP($B199,'Part 3 NNDR3'!$A$6:$FY$331,DW$4,FALSE)</f>
        <v>-7025</v>
      </c>
      <c r="DX199" s="104">
        <f>VLOOKUP($B199,'Part 3 NNDR3'!$A$6:$FY$331,DX$4,FALSE)</f>
        <v>0</v>
      </c>
      <c r="DY199" s="104">
        <f>VLOOKUP($B199,'Part 3 NNDR3'!$A$6:$FY$331,DY$4,FALSE)</f>
        <v>0</v>
      </c>
      <c r="DZ199" s="104">
        <f>VLOOKUP($B199,'Part 3 NNDR3'!$A$6:$FY$331,DZ$4,FALSE)</f>
        <v>0</v>
      </c>
      <c r="EA199" s="104">
        <f>VLOOKUP($B199,'Part 3 NNDR3'!$A$6:$FY$331,EA$4,FALSE)</f>
        <v>-486153</v>
      </c>
      <c r="EB199" s="104">
        <f>VLOOKUP($B199,'Part 3 NNDR3'!$A$6:$FY$331,EB$4,FALSE)</f>
        <v>0</v>
      </c>
      <c r="EC199" s="104">
        <f>VLOOKUP($B199,'Part 3 NNDR3'!$A$6:$FY$331,EC$4,FALSE)</f>
        <v>-486153</v>
      </c>
      <c r="ED199" s="104">
        <f>VLOOKUP($B199,'Part 3 NNDR3'!$A$6:$FY$331,ED$4,FALSE)</f>
        <v>-30101</v>
      </c>
      <c r="EE199" s="104">
        <f>VLOOKUP($B199,'Part 3 NNDR3'!$A$6:$FY$331,EE$4,FALSE)</f>
        <v>0</v>
      </c>
      <c r="EF199" s="104">
        <f>VLOOKUP($B199,'Part 3 NNDR3'!$A$6:$FY$331,EF$4,FALSE)</f>
        <v>-30101</v>
      </c>
      <c r="EG199" s="104">
        <f>VLOOKUP($B199,'Part 3 NNDR3'!$A$6:$FY$331,EG$4,FALSE)</f>
        <v>0</v>
      </c>
      <c r="EH199" s="104">
        <f>VLOOKUP($B199,'Part 3 NNDR3'!$A$6:$FY$331,EH$4,FALSE)</f>
        <v>0</v>
      </c>
      <c r="EI199" s="104">
        <f>VLOOKUP($B199,'Part 3 NNDR3'!$A$6:$FY$331,EI$4,FALSE)</f>
        <v>0</v>
      </c>
      <c r="EJ199" s="104">
        <f>VLOOKUP($B199,'Part 3 NNDR3'!$A$6:$FY$331,EJ$4,FALSE)</f>
        <v>0</v>
      </c>
      <c r="EK199" s="104">
        <f>VLOOKUP($B199,'Part 3 NNDR3'!$A$6:$FY$331,EK$4,FALSE)</f>
        <v>0</v>
      </c>
      <c r="EL199" s="104">
        <f>VLOOKUP($B199,'Part 3 NNDR3'!$A$6:$FY$331,EL$4,FALSE)</f>
        <v>0</v>
      </c>
      <c r="EM199" s="104">
        <f>VLOOKUP($B199,'Part 3 NNDR3'!$A$6:$FY$331,EM$4,FALSE)</f>
        <v>-4618</v>
      </c>
      <c r="EN199" s="104">
        <f>VLOOKUP($B199,'Part 3 NNDR3'!$A$6:$FY$331,EN$4,FALSE)</f>
        <v>0</v>
      </c>
      <c r="EO199" s="104">
        <f>VLOOKUP($B199,'Part 3 NNDR3'!$A$6:$FY$331,EO$4,FALSE)</f>
        <v>-4618</v>
      </c>
      <c r="EP199" s="104">
        <f>VLOOKUP($B199,'Part 3 NNDR3'!$A$6:$FY$331,EP$4,FALSE)</f>
        <v>-588610</v>
      </c>
      <c r="EQ199" s="104">
        <f>VLOOKUP($B199,'Part 3 NNDR3'!$A$6:$FY$331,EQ$4,FALSE)</f>
        <v>0</v>
      </c>
      <c r="ER199" s="104">
        <f>VLOOKUP($B199,'Part 3 NNDR3'!$A$6:$FY$331,ER$4,FALSE)</f>
        <v>-588610</v>
      </c>
      <c r="ES199" s="104">
        <f>VLOOKUP($B199,'Part 3 NNDR3'!$A$6:$FY$331,ES$4,FALSE)</f>
        <v>0</v>
      </c>
      <c r="ET199" s="104">
        <f>VLOOKUP($B199,'Part 3 NNDR3'!$A$6:$FY$331,ET$4,FALSE)</f>
        <v>0</v>
      </c>
      <c r="EU199" s="104">
        <f>VLOOKUP($B199,'Part 3 NNDR3'!$A$6:$FY$331,EU$4,FALSE)</f>
        <v>0</v>
      </c>
      <c r="EV199" s="104">
        <f>VLOOKUP($B199,'Part 3 NNDR3'!$A$6:$FY$331,EV$4,FALSE)</f>
        <v>0</v>
      </c>
      <c r="EW199" s="104">
        <f>VLOOKUP($B199,'Part 3 NNDR3'!$A$6:$FY$331,EW$4,FALSE)</f>
        <v>0</v>
      </c>
      <c r="EX199" s="104">
        <f>VLOOKUP($B199,'Part 3 NNDR3'!$A$6:$FY$331,EX$4,FALSE)</f>
        <v>0</v>
      </c>
      <c r="EY199" s="104">
        <f>VLOOKUP($B199,'Part 3 NNDR3'!$A$6:$FY$331,EY$4,FALSE)</f>
        <v>0</v>
      </c>
      <c r="EZ199" s="104">
        <f>VLOOKUP($B199,'Part 3 NNDR3'!$A$6:$FY$331,EZ$4,FALSE)</f>
        <v>0</v>
      </c>
      <c r="FA199" s="104">
        <f>VLOOKUP($B199,'Part 3 NNDR3'!$A$6:$FY$331,FA$4,FALSE)</f>
        <v>0</v>
      </c>
      <c r="FB199" s="104">
        <f>VLOOKUP($B199,'Part 3 NNDR3'!$A$6:$FY$331,FB$4,FALSE)</f>
        <v>39576561</v>
      </c>
      <c r="FC199" s="104">
        <f>VLOOKUP($B199,'Part 3 NNDR3'!$A$6:$FY$331,FC$4,FALSE)</f>
        <v>0</v>
      </c>
      <c r="FD199" s="104">
        <f>VLOOKUP($B199,'Part 3 NNDR3'!$A$6:$FY$331,FD$4,FALSE)</f>
        <v>39576561</v>
      </c>
      <c r="FE199" s="104">
        <f>VLOOKUP($B199,'Part 3 NNDR3'!$A$6:$FY$331,FE$4,FALSE)</f>
        <v>62298</v>
      </c>
      <c r="FF199" s="104">
        <f>VLOOKUP($B199,'Part 3 NNDR3'!$A$6:$FY$331,FF$4,FALSE)</f>
        <v>0</v>
      </c>
      <c r="FG199" s="104">
        <f>VLOOKUP($B199,'Part 3 NNDR3'!$A$6:$FY$331,FG$4,FALSE)</f>
        <v>62298</v>
      </c>
      <c r="FH199" s="104">
        <f>VLOOKUP($B199,'Part 3 NNDR3'!$A$6:$FY$331,FH$4,FALSE)</f>
        <v>-3296843</v>
      </c>
      <c r="FI199" s="104">
        <f>VLOOKUP($B199,'Part 3 NNDR3'!$A$6:$FY$331,FI$4,FALSE)</f>
        <v>0</v>
      </c>
      <c r="FJ199" s="104">
        <f>VLOOKUP($B199,'Part 3 NNDR3'!$A$6:$FY$331,FJ$4,FALSE)</f>
        <v>-3296843</v>
      </c>
      <c r="FK199" s="104">
        <f>VLOOKUP($B199,'Part 3 NNDR3'!$A$6:$FY$331,FK$4,FALSE)</f>
        <v>-894604</v>
      </c>
      <c r="FL199" s="104">
        <f>VLOOKUP($B199,'Part 3 NNDR3'!$A$6:$FY$331,FL$4,FALSE)</f>
        <v>0</v>
      </c>
      <c r="FM199" s="104">
        <f>VLOOKUP($B199,'Part 3 NNDR3'!$A$6:$FY$331,FM$4,FALSE)</f>
        <v>-894604</v>
      </c>
      <c r="FN199" s="104">
        <f>VLOOKUP($B199,'Part 3 NNDR3'!$A$6:$FY$331,FN$4,FALSE)</f>
        <v>-80948</v>
      </c>
      <c r="FO199" s="104">
        <f>VLOOKUP($B199,'Part 3 NNDR3'!$A$6:$FY$331,FO$4,FALSE)</f>
        <v>0</v>
      </c>
      <c r="FP199" s="104">
        <f>VLOOKUP($B199,'Part 3 NNDR3'!$A$6:$FY$331,FP$4,FALSE)</f>
        <v>-80948</v>
      </c>
      <c r="FQ199" s="104">
        <f>VLOOKUP($B199,'Part 3 NNDR3'!$A$6:$FY$331,FQ$4,FALSE)</f>
        <v>-588610</v>
      </c>
      <c r="FR199" s="104">
        <f>VLOOKUP($B199,'Part 3 NNDR3'!$A$6:$FY$331,FR$4,FALSE)</f>
        <v>0</v>
      </c>
      <c r="FS199" s="104">
        <f>VLOOKUP($B199,'Part 3 NNDR3'!$A$6:$FY$331,FS$4,FALSE)</f>
        <v>-588610</v>
      </c>
      <c r="FT199" s="104">
        <f>VLOOKUP($B199,'Part 3 NNDR3'!$A$6:$FY$331,FT$4,FALSE)</f>
        <v>0</v>
      </c>
      <c r="FU199" s="104">
        <f>VLOOKUP($B199,'Part 3 NNDR3'!$A$6:$FY$331,FU$4,FALSE)</f>
        <v>0</v>
      </c>
      <c r="FV199" s="104">
        <f>VLOOKUP($B199,'Part 3 NNDR3'!$A$6:$FY$331,FV$4,FALSE)</f>
        <v>0</v>
      </c>
      <c r="FW199" s="104">
        <f>VLOOKUP($B199,'Part 3 NNDR3'!$A$6:$FY$331,FW$4,FALSE)</f>
        <v>-4798707</v>
      </c>
      <c r="FX199" s="104">
        <f>VLOOKUP($B199,'Part 3 NNDR3'!$A$6:$FY$331,FX$4,FALSE)</f>
        <v>0</v>
      </c>
      <c r="FY199" s="104">
        <f>VLOOKUP($B199,'Part 3 NNDR3'!$A$6:$FY$331,FY$4,FALSE)</f>
        <v>-4798707</v>
      </c>
      <c r="FZ199" s="104">
        <f>VLOOKUP($B199,'Part 3 NNDR3'!$A$6:$FY$331,FZ$4,FALSE)</f>
        <v>34777854</v>
      </c>
      <c r="GA199" s="104">
        <f>VLOOKUP($B199,'Part 3 NNDR3'!$A$6:$FY$331,GA$4,FALSE)</f>
        <v>0</v>
      </c>
      <c r="GB199" s="104">
        <f>VLOOKUP($B199,'Part 3 NNDR3'!$A$6:$FY$331,GB$4,FALSE)</f>
        <v>34777854</v>
      </c>
      <c r="GC199" s="105" t="str">
        <f>VLOOKUP($B199,'Data (Updated)'!$C$4:$E$329,2,FALSE)</f>
        <v>E3720</v>
      </c>
      <c r="GD199" s="106" t="str">
        <f>VLOOKUP($B199,'Data (Updated)'!$C$4:$E$329,3,FALSE)</f>
        <v>NA</v>
      </c>
    </row>
    <row r="200" spans="1:186" ht="12.75" x14ac:dyDescent="0.2">
      <c r="A200" s="75">
        <v>195</v>
      </c>
      <c r="B200" s="100" t="s">
        <v>496</v>
      </c>
      <c r="C200" s="101" t="s">
        <v>941</v>
      </c>
      <c r="D200" s="102" t="s">
        <v>944</v>
      </c>
      <c r="E200" s="103" t="s">
        <v>987</v>
      </c>
      <c r="F200" s="104">
        <f>VLOOKUP($B200,'Part 3 NNDR3'!$A$6:$FY$331,F$4,FALSE)</f>
        <v>0</v>
      </c>
      <c r="G200" s="104">
        <f>VLOOKUP($B200,'Part 3 NNDR3'!$A$6:$FY$331,G$4,FALSE)</f>
        <v>0</v>
      </c>
      <c r="H200" s="104">
        <f>VLOOKUP($B200,'Part 3 NNDR3'!$A$6:$FY$331,H$4,FALSE)</f>
        <v>0</v>
      </c>
      <c r="I200" s="104">
        <f>VLOOKUP($B200,'Part 3 NNDR3'!$A$6:$FY$331,I$4,FALSE)</f>
        <v>-1</v>
      </c>
      <c r="J200" s="104">
        <f>VLOOKUP($B200,'Part 3 NNDR3'!$A$6:$FY$331,J$4,FALSE)</f>
        <v>0</v>
      </c>
      <c r="K200" s="104">
        <f>VLOOKUP($B200,'Part 3 NNDR3'!$A$6:$FY$331,K$4,FALSE)</f>
        <v>-1</v>
      </c>
      <c r="L200" s="104">
        <f>VLOOKUP($B200,'Part 3 NNDR3'!$A$6:$FY$331,L$4,FALSE)</f>
        <v>0</v>
      </c>
      <c r="M200" s="104">
        <f>VLOOKUP($B200,'Part 3 NNDR3'!$A$6:$FY$331,M$4,FALSE)</f>
        <v>0</v>
      </c>
      <c r="N200" s="104">
        <f>VLOOKUP($B200,'Part 3 NNDR3'!$A$6:$FY$331,N$4,FALSE)</f>
        <v>0</v>
      </c>
      <c r="O200" s="104">
        <f>VLOOKUP($B200,'Part 3 NNDR3'!$A$6:$FY$331,O$4,FALSE)</f>
        <v>1047</v>
      </c>
      <c r="P200" s="104">
        <f>VLOOKUP($B200,'Part 3 NNDR3'!$A$6:$FY$331,P$4,FALSE)</f>
        <v>0</v>
      </c>
      <c r="Q200" s="104">
        <f>VLOOKUP($B200,'Part 3 NNDR3'!$A$6:$FY$331,Q$4,FALSE)</f>
        <v>1047</v>
      </c>
      <c r="R200" s="104">
        <f>VLOOKUP($B200,'Part 3 NNDR3'!$A$6:$FY$331,R$4,FALSE)</f>
        <v>1046</v>
      </c>
      <c r="S200" s="104">
        <f>VLOOKUP($B200,'Part 3 NNDR3'!$A$6:$FY$331,S$4,FALSE)</f>
        <v>0</v>
      </c>
      <c r="T200" s="104">
        <f>VLOOKUP($B200,'Part 3 NNDR3'!$A$6:$FY$331,T$4,FALSE)</f>
        <v>1046</v>
      </c>
      <c r="U200" s="104">
        <f>VLOOKUP($B200,'Part 3 NNDR3'!$A$6:$FY$331,U$4,FALSE)</f>
        <v>-1023426</v>
      </c>
      <c r="V200" s="104">
        <f>VLOOKUP($B200,'Part 3 NNDR3'!$A$6:$FY$331,V$4,FALSE)</f>
        <v>0</v>
      </c>
      <c r="W200" s="104">
        <f>VLOOKUP($B200,'Part 3 NNDR3'!$A$6:$FY$331,W$4,FALSE)</f>
        <v>-1023426</v>
      </c>
      <c r="X200" s="104">
        <f>VLOOKUP($B200,'Part 3 NNDR3'!$A$6:$FY$331,X$4,FALSE)</f>
        <v>-5231</v>
      </c>
      <c r="Y200" s="104">
        <f>VLOOKUP($B200,'Part 3 NNDR3'!$A$6:$FY$331,Y$4,FALSE)</f>
        <v>0</v>
      </c>
      <c r="Z200" s="104">
        <f>VLOOKUP($B200,'Part 3 NNDR3'!$A$6:$FY$331,Z$4,FALSE)</f>
        <v>-5231</v>
      </c>
      <c r="AA200" s="104">
        <f>VLOOKUP($B200,'Part 3 NNDR3'!$A$6:$FY$331,AA$4,FALSE)</f>
        <v>-28974</v>
      </c>
      <c r="AB200" s="104">
        <f>VLOOKUP($B200,'Part 3 NNDR3'!$A$6:$FY$331,AB$4,FALSE)</f>
        <v>0</v>
      </c>
      <c r="AC200" s="104">
        <f>VLOOKUP($B200,'Part 3 NNDR3'!$A$6:$FY$331,AC$4,FALSE)</f>
        <v>-28974</v>
      </c>
      <c r="AD200" s="104">
        <f>VLOOKUP($B200,'Part 3 NNDR3'!$A$6:$FY$331,AD$4,FALSE)</f>
        <v>-18068</v>
      </c>
      <c r="AE200" s="104">
        <f>VLOOKUP($B200,'Part 3 NNDR3'!$A$6:$FY$331,AE$4,FALSE)</f>
        <v>0</v>
      </c>
      <c r="AF200" s="104">
        <f>VLOOKUP($B200,'Part 3 NNDR3'!$A$6:$FY$331,AF$4,FALSE)</f>
        <v>-18068</v>
      </c>
      <c r="AG200" s="104">
        <f>VLOOKUP($B200,'Part 3 NNDR3'!$A$6:$FY$331,AG$4,FALSE)</f>
        <v>-1130</v>
      </c>
      <c r="AH200" s="104">
        <f>VLOOKUP($B200,'Part 3 NNDR3'!$A$6:$FY$331,AH$4,FALSE)</f>
        <v>0</v>
      </c>
      <c r="AI200" s="104">
        <f>VLOOKUP($B200,'Part 3 NNDR3'!$A$6:$FY$331,AI$4,FALSE)</f>
        <v>-1130</v>
      </c>
      <c r="AJ200" s="104">
        <f>VLOOKUP($B200,'Part 3 NNDR3'!$A$6:$FY$331,AJ$4,FALSE)</f>
        <v>324734</v>
      </c>
      <c r="AK200" s="104">
        <f>VLOOKUP($B200,'Part 3 NNDR3'!$A$6:$FY$331,AK$4,FALSE)</f>
        <v>0</v>
      </c>
      <c r="AL200" s="104">
        <f>VLOOKUP($B200,'Part 3 NNDR3'!$A$6:$FY$331,AL$4,FALSE)</f>
        <v>324734</v>
      </c>
      <c r="AM200" s="104">
        <f>VLOOKUP($B200,'Part 3 NNDR3'!$A$6:$FY$331,AM$4,FALSE)</f>
        <v>-641</v>
      </c>
      <c r="AN200" s="104">
        <f>VLOOKUP($B200,'Part 3 NNDR3'!$A$6:$FY$331,AN$4,FALSE)</f>
        <v>0</v>
      </c>
      <c r="AO200" s="104">
        <f>VLOOKUP($B200,'Part 3 NNDR3'!$A$6:$FY$331,AO$4,FALSE)</f>
        <v>-641</v>
      </c>
      <c r="AP200" s="104">
        <f>VLOOKUP($B200,'Part 3 NNDR3'!$A$6:$FY$331,AP$4,FALSE)</f>
        <v>-1400004</v>
      </c>
      <c r="AQ200" s="104">
        <f>VLOOKUP($B200,'Part 3 NNDR3'!$A$6:$FY$331,AQ$4,FALSE)</f>
        <v>0</v>
      </c>
      <c r="AR200" s="104">
        <f>VLOOKUP($B200,'Part 3 NNDR3'!$A$6:$FY$331,AR$4,FALSE)</f>
        <v>-1400004</v>
      </c>
      <c r="AS200" s="104">
        <f>VLOOKUP($B200,'Part 3 NNDR3'!$A$6:$FY$331,AS$4,FALSE)</f>
        <v>-2883</v>
      </c>
      <c r="AT200" s="104">
        <f>VLOOKUP($B200,'Part 3 NNDR3'!$A$6:$FY$331,AT$4,FALSE)</f>
        <v>0</v>
      </c>
      <c r="AU200" s="104">
        <f>VLOOKUP($B200,'Part 3 NNDR3'!$A$6:$FY$331,AU$4,FALSE)</f>
        <v>-2883</v>
      </c>
      <c r="AV200" s="104">
        <f>VLOOKUP($B200,'Part 3 NNDR3'!$A$6:$FY$331,AV$4,FALSE)</f>
        <v>0</v>
      </c>
      <c r="AW200" s="104">
        <f>VLOOKUP($B200,'Part 3 NNDR3'!$A$6:$FY$331,AW$4,FALSE)</f>
        <v>0</v>
      </c>
      <c r="AX200" s="104">
        <f>VLOOKUP($B200,'Part 3 NNDR3'!$A$6:$FY$331,AX$4,FALSE)</f>
        <v>0</v>
      </c>
      <c r="AY200" s="104">
        <f>VLOOKUP($B200,'Part 3 NNDR3'!$A$6:$FY$331,AY$4,FALSE)</f>
        <v>0</v>
      </c>
      <c r="AZ200" s="104">
        <f>VLOOKUP($B200,'Part 3 NNDR3'!$A$6:$FY$331,AZ$4,FALSE)</f>
        <v>0</v>
      </c>
      <c r="BA200" s="104">
        <f>VLOOKUP($B200,'Part 3 NNDR3'!$A$6:$FY$331,BA$4,FALSE)</f>
        <v>0</v>
      </c>
      <c r="BB200" s="104">
        <f>VLOOKUP($B200,'Part 3 NNDR3'!$A$6:$FY$331,BB$4,FALSE)</f>
        <v>0</v>
      </c>
      <c r="BC200" s="104">
        <f>VLOOKUP($B200,'Part 3 NNDR3'!$A$6:$FY$331,BC$4,FALSE)</f>
        <v>0</v>
      </c>
      <c r="BD200" s="104">
        <f>VLOOKUP($B200,'Part 3 NNDR3'!$A$6:$FY$331,BD$4,FALSE)</f>
        <v>0</v>
      </c>
      <c r="BE200" s="104">
        <f>VLOOKUP($B200,'Part 3 NNDR3'!$A$6:$FY$331,BE$4,FALSE)</f>
        <v>0</v>
      </c>
      <c r="BF200" s="104">
        <f>VLOOKUP($B200,'Part 3 NNDR3'!$A$6:$FY$331,BF$4,FALSE)</f>
        <v>0</v>
      </c>
      <c r="BG200" s="104">
        <f>VLOOKUP($B200,'Part 3 NNDR3'!$A$6:$FY$331,BG$4,FALSE)</f>
        <v>0</v>
      </c>
      <c r="BH200" s="104">
        <f>VLOOKUP($B200,'Part 3 NNDR3'!$A$6:$FY$331,BH$4,FALSE)</f>
        <v>-2131194</v>
      </c>
      <c r="BI200" s="104">
        <f>VLOOKUP($B200,'Part 3 NNDR3'!$A$6:$FY$331,BI$4,FALSE)</f>
        <v>0</v>
      </c>
      <c r="BJ200" s="104">
        <f>VLOOKUP($B200,'Part 3 NNDR3'!$A$6:$FY$331,BJ$4,FALSE)</f>
        <v>-2131194</v>
      </c>
      <c r="BK200" s="104">
        <f>VLOOKUP($B200,'Part 3 NNDR3'!$A$6:$FY$331,BK$4,FALSE)</f>
        <v>0</v>
      </c>
      <c r="BL200" s="104">
        <f>VLOOKUP($B200,'Part 3 NNDR3'!$A$6:$FY$331,BL$4,FALSE)</f>
        <v>0</v>
      </c>
      <c r="BM200" s="104">
        <f>VLOOKUP($B200,'Part 3 NNDR3'!$A$6:$FY$331,BM$4,FALSE)</f>
        <v>0</v>
      </c>
      <c r="BN200" s="104">
        <f>VLOOKUP($B200,'Part 3 NNDR3'!$A$6:$FY$331,BN$4,FALSE)</f>
        <v>0</v>
      </c>
      <c r="BO200" s="104">
        <f>VLOOKUP($B200,'Part 3 NNDR3'!$A$6:$FY$331,BO$4,FALSE)</f>
        <v>0</v>
      </c>
      <c r="BP200" s="104">
        <f>VLOOKUP($B200,'Part 3 NNDR3'!$A$6:$FY$331,BP$4,FALSE)</f>
        <v>0</v>
      </c>
      <c r="BQ200" s="104">
        <f>VLOOKUP($B200,'Part 3 NNDR3'!$A$6:$FY$331,BQ$4,FALSE)</f>
        <v>-487646</v>
      </c>
      <c r="BR200" s="104">
        <f>VLOOKUP($B200,'Part 3 NNDR3'!$A$6:$FY$331,BR$4,FALSE)</f>
        <v>0</v>
      </c>
      <c r="BS200" s="104">
        <f>VLOOKUP($B200,'Part 3 NNDR3'!$A$6:$FY$331,BS$4,FALSE)</f>
        <v>-487646</v>
      </c>
      <c r="BT200" s="104">
        <f>VLOOKUP($B200,'Part 3 NNDR3'!$A$6:$FY$331,BT$4,FALSE)</f>
        <v>199216</v>
      </c>
      <c r="BU200" s="104">
        <f>VLOOKUP($B200,'Part 3 NNDR3'!$A$6:$FY$331,BU$4,FALSE)</f>
        <v>0</v>
      </c>
      <c r="BV200" s="104">
        <f>VLOOKUP($B200,'Part 3 NNDR3'!$A$6:$FY$331,BV$4,FALSE)</f>
        <v>199216</v>
      </c>
      <c r="BW200" s="104">
        <f>VLOOKUP($B200,'Part 3 NNDR3'!$A$6:$FY$331,BW$4,FALSE)</f>
        <v>-288430</v>
      </c>
      <c r="BX200" s="104">
        <f>VLOOKUP($B200,'Part 3 NNDR3'!$A$6:$FY$331,BX$4,FALSE)</f>
        <v>0</v>
      </c>
      <c r="BY200" s="104">
        <f>VLOOKUP($B200,'Part 3 NNDR3'!$A$6:$FY$331,BY$4,FALSE)</f>
        <v>-288430</v>
      </c>
      <c r="BZ200" s="104">
        <f>VLOOKUP($B200,'Part 3 NNDR3'!$A$6:$FY$331,BZ$4,FALSE)</f>
        <v>-49192</v>
      </c>
      <c r="CA200" s="104">
        <f>VLOOKUP($B200,'Part 3 NNDR3'!$A$6:$FY$331,CA$4,FALSE)</f>
        <v>0</v>
      </c>
      <c r="CB200" s="104">
        <f>VLOOKUP($B200,'Part 3 NNDR3'!$A$6:$FY$331,CB$4,FALSE)</f>
        <v>-49192</v>
      </c>
      <c r="CC200" s="104">
        <f>VLOOKUP($B200,'Part 3 NNDR3'!$A$6:$FY$331,CC$4,FALSE)</f>
        <v>150</v>
      </c>
      <c r="CD200" s="104">
        <f>VLOOKUP($B200,'Part 3 NNDR3'!$A$6:$FY$331,CD$4,FALSE)</f>
        <v>0</v>
      </c>
      <c r="CE200" s="104">
        <f>VLOOKUP($B200,'Part 3 NNDR3'!$A$6:$FY$331,CE$4,FALSE)</f>
        <v>150</v>
      </c>
      <c r="CF200" s="104">
        <f>VLOOKUP($B200,'Part 3 NNDR3'!$A$6:$FY$331,CF$4,FALSE)</f>
        <v>-13406</v>
      </c>
      <c r="CG200" s="104">
        <f>VLOOKUP($B200,'Part 3 NNDR3'!$A$6:$FY$331,CG$4,FALSE)</f>
        <v>0</v>
      </c>
      <c r="CH200" s="104">
        <f>VLOOKUP($B200,'Part 3 NNDR3'!$A$6:$FY$331,CH$4,FALSE)</f>
        <v>-13406</v>
      </c>
      <c r="CI200" s="104">
        <f>VLOOKUP($B200,'Part 3 NNDR3'!$A$6:$FY$331,CI$4,FALSE)</f>
        <v>0</v>
      </c>
      <c r="CJ200" s="104">
        <f>VLOOKUP($B200,'Part 3 NNDR3'!$A$6:$FY$331,CJ$4,FALSE)</f>
        <v>0</v>
      </c>
      <c r="CK200" s="104">
        <f>VLOOKUP($B200,'Part 3 NNDR3'!$A$6:$FY$331,CK$4,FALSE)</f>
        <v>0</v>
      </c>
      <c r="CL200" s="104">
        <f>VLOOKUP($B200,'Part 3 NNDR3'!$A$6:$FY$331,CL$4,FALSE)</f>
        <v>0</v>
      </c>
      <c r="CM200" s="104">
        <f>VLOOKUP($B200,'Part 3 NNDR3'!$A$6:$FY$331,CM$4,FALSE)</f>
        <v>0</v>
      </c>
      <c r="CN200" s="104">
        <f>VLOOKUP($B200,'Part 3 NNDR3'!$A$6:$FY$331,CN$4,FALSE)</f>
        <v>0</v>
      </c>
      <c r="CO200" s="104">
        <f>VLOOKUP($B200,'Part 3 NNDR3'!$A$6:$FY$331,CO$4,FALSE)</f>
        <v>0</v>
      </c>
      <c r="CP200" s="104">
        <f>VLOOKUP($B200,'Part 3 NNDR3'!$A$6:$FY$331,CP$4,FALSE)</f>
        <v>0</v>
      </c>
      <c r="CQ200" s="104">
        <f>VLOOKUP($B200,'Part 3 NNDR3'!$A$6:$FY$331,CQ$4,FALSE)</f>
        <v>0</v>
      </c>
      <c r="CR200" s="104">
        <f>VLOOKUP($B200,'Part 3 NNDR3'!$A$6:$FY$331,CR$4,FALSE)</f>
        <v>0</v>
      </c>
      <c r="CS200" s="104">
        <f>VLOOKUP($B200,'Part 3 NNDR3'!$A$6:$FY$331,CS$4,FALSE)</f>
        <v>0</v>
      </c>
      <c r="CT200" s="104">
        <f>VLOOKUP($B200,'Part 3 NNDR3'!$A$6:$FY$331,CT$4,FALSE)</f>
        <v>0</v>
      </c>
      <c r="CU200" s="104">
        <f>VLOOKUP($B200,'Part 3 NNDR3'!$A$6:$FY$331,CU$4,FALSE)</f>
        <v>0</v>
      </c>
      <c r="CV200" s="104">
        <f>VLOOKUP($B200,'Part 3 NNDR3'!$A$6:$FY$331,CV$4,FALSE)</f>
        <v>0</v>
      </c>
      <c r="CW200" s="104">
        <f>VLOOKUP($B200,'Part 3 NNDR3'!$A$6:$FY$331,CW$4,FALSE)</f>
        <v>0</v>
      </c>
      <c r="CX200" s="104">
        <f>VLOOKUP($B200,'Part 3 NNDR3'!$A$6:$FY$331,CX$4,FALSE)</f>
        <v>0</v>
      </c>
      <c r="CY200" s="104">
        <f>VLOOKUP($B200,'Part 3 NNDR3'!$A$6:$FY$331,CY$4,FALSE)</f>
        <v>0</v>
      </c>
      <c r="CZ200" s="104">
        <f>VLOOKUP($B200,'Part 3 NNDR3'!$A$6:$FY$331,CZ$4,FALSE)</f>
        <v>0</v>
      </c>
      <c r="DA200" s="104">
        <f>VLOOKUP($B200,'Part 3 NNDR3'!$A$6:$FY$331,DA$4,FALSE)</f>
        <v>0</v>
      </c>
      <c r="DB200" s="104">
        <f>VLOOKUP($B200,'Part 3 NNDR3'!$A$6:$FY$331,DB$4,FALSE)</f>
        <v>0</v>
      </c>
      <c r="DC200" s="104">
        <f>VLOOKUP($B200,'Part 3 NNDR3'!$A$6:$FY$331,DC$4,FALSE)</f>
        <v>0</v>
      </c>
      <c r="DD200" s="104">
        <f>VLOOKUP($B200,'Part 3 NNDR3'!$A$6:$FY$331,DD$4,FALSE)</f>
        <v>0</v>
      </c>
      <c r="DE200" s="104">
        <f>VLOOKUP($B200,'Part 3 NNDR3'!$A$6:$FY$331,DE$4,FALSE)</f>
        <v>0</v>
      </c>
      <c r="DF200" s="104">
        <f>VLOOKUP($B200,'Part 3 NNDR3'!$A$6:$FY$331,DF$4,FALSE)</f>
        <v>0</v>
      </c>
      <c r="DG200" s="104">
        <f>VLOOKUP($B200,'Part 3 NNDR3'!$A$6:$FY$331,DG$4,FALSE)</f>
        <v>0</v>
      </c>
      <c r="DH200" s="104">
        <f>VLOOKUP($B200,'Part 3 NNDR3'!$A$6:$FY$331,DH$4,FALSE)</f>
        <v>0</v>
      </c>
      <c r="DI200" s="104">
        <f>VLOOKUP($B200,'Part 3 NNDR3'!$A$6:$FY$331,DI$4,FALSE)</f>
        <v>0</v>
      </c>
      <c r="DJ200" s="104">
        <f>VLOOKUP($B200,'Part 3 NNDR3'!$A$6:$FY$331,DJ$4,FALSE)</f>
        <v>0</v>
      </c>
      <c r="DK200" s="104">
        <f>VLOOKUP($B200,'Part 3 NNDR3'!$A$6:$FY$331,DK$4,FALSE)</f>
        <v>0</v>
      </c>
      <c r="DL200" s="104">
        <f>VLOOKUP($B200,'Part 3 NNDR3'!$A$6:$FY$331,DL$4,FALSE)</f>
        <v>-62448</v>
      </c>
      <c r="DM200" s="104">
        <f>VLOOKUP($B200,'Part 3 NNDR3'!$A$6:$FY$331,DM$4,FALSE)</f>
        <v>0</v>
      </c>
      <c r="DN200" s="104">
        <f>VLOOKUP($B200,'Part 3 NNDR3'!$A$6:$FY$331,DN$4,FALSE)</f>
        <v>-62448</v>
      </c>
      <c r="DO200" s="104">
        <f>VLOOKUP($B200,'Part 3 NNDR3'!$A$6:$FY$331,DO$4,FALSE)</f>
        <v>0</v>
      </c>
      <c r="DP200" s="104">
        <f>VLOOKUP($B200,'Part 3 NNDR3'!$A$6:$FY$331,DP$4,FALSE)</f>
        <v>0</v>
      </c>
      <c r="DQ200" s="104">
        <f>VLOOKUP($B200,'Part 3 NNDR3'!$A$6:$FY$331,DQ$4,FALSE)</f>
        <v>0</v>
      </c>
      <c r="DR200" s="104">
        <f>VLOOKUP($B200,'Part 3 NNDR3'!$A$6:$FY$331,DR$4,FALSE)</f>
        <v>0</v>
      </c>
      <c r="DS200" s="104">
        <f>VLOOKUP($B200,'Part 3 NNDR3'!$A$6:$FY$331,DS$4,FALSE)</f>
        <v>0</v>
      </c>
      <c r="DT200" s="104">
        <f>VLOOKUP($B200,'Part 3 NNDR3'!$A$6:$FY$331,DT$4,FALSE)</f>
        <v>0</v>
      </c>
      <c r="DU200" s="104">
        <f>VLOOKUP($B200,'Part 3 NNDR3'!$A$6:$FY$331,DU$4,FALSE)</f>
        <v>-4759</v>
      </c>
      <c r="DV200" s="104">
        <f>VLOOKUP($B200,'Part 3 NNDR3'!$A$6:$FY$331,DV$4,FALSE)</f>
        <v>0</v>
      </c>
      <c r="DW200" s="104">
        <f>VLOOKUP($B200,'Part 3 NNDR3'!$A$6:$FY$331,DW$4,FALSE)</f>
        <v>-4759</v>
      </c>
      <c r="DX200" s="104">
        <f>VLOOKUP($B200,'Part 3 NNDR3'!$A$6:$FY$331,DX$4,FALSE)</f>
        <v>0</v>
      </c>
      <c r="DY200" s="104">
        <f>VLOOKUP($B200,'Part 3 NNDR3'!$A$6:$FY$331,DY$4,FALSE)</f>
        <v>0</v>
      </c>
      <c r="DZ200" s="104">
        <f>VLOOKUP($B200,'Part 3 NNDR3'!$A$6:$FY$331,DZ$4,FALSE)</f>
        <v>0</v>
      </c>
      <c r="EA200" s="104">
        <f>VLOOKUP($B200,'Part 3 NNDR3'!$A$6:$FY$331,EA$4,FALSE)</f>
        <v>-236877</v>
      </c>
      <c r="EB200" s="104">
        <f>VLOOKUP($B200,'Part 3 NNDR3'!$A$6:$FY$331,EB$4,FALSE)</f>
        <v>0</v>
      </c>
      <c r="EC200" s="104">
        <f>VLOOKUP($B200,'Part 3 NNDR3'!$A$6:$FY$331,EC$4,FALSE)</f>
        <v>-236877</v>
      </c>
      <c r="ED200" s="104">
        <f>VLOOKUP($B200,'Part 3 NNDR3'!$A$6:$FY$331,ED$4,FALSE)</f>
        <v>-11962</v>
      </c>
      <c r="EE200" s="104">
        <f>VLOOKUP($B200,'Part 3 NNDR3'!$A$6:$FY$331,EE$4,FALSE)</f>
        <v>0</v>
      </c>
      <c r="EF200" s="104">
        <f>VLOOKUP($B200,'Part 3 NNDR3'!$A$6:$FY$331,EF$4,FALSE)</f>
        <v>-11962</v>
      </c>
      <c r="EG200" s="104">
        <f>VLOOKUP($B200,'Part 3 NNDR3'!$A$6:$FY$331,EG$4,FALSE)</f>
        <v>0</v>
      </c>
      <c r="EH200" s="104">
        <f>VLOOKUP($B200,'Part 3 NNDR3'!$A$6:$FY$331,EH$4,FALSE)</f>
        <v>0</v>
      </c>
      <c r="EI200" s="104">
        <f>VLOOKUP($B200,'Part 3 NNDR3'!$A$6:$FY$331,EI$4,FALSE)</f>
        <v>0</v>
      </c>
      <c r="EJ200" s="104">
        <f>VLOOKUP($B200,'Part 3 NNDR3'!$A$6:$FY$331,EJ$4,FALSE)</f>
        <v>0</v>
      </c>
      <c r="EK200" s="104">
        <f>VLOOKUP($B200,'Part 3 NNDR3'!$A$6:$FY$331,EK$4,FALSE)</f>
        <v>0</v>
      </c>
      <c r="EL200" s="104">
        <f>VLOOKUP($B200,'Part 3 NNDR3'!$A$6:$FY$331,EL$4,FALSE)</f>
        <v>0</v>
      </c>
      <c r="EM200" s="104">
        <f>VLOOKUP($B200,'Part 3 NNDR3'!$A$6:$FY$331,EM$4,FALSE)</f>
        <v>-186</v>
      </c>
      <c r="EN200" s="104">
        <f>VLOOKUP($B200,'Part 3 NNDR3'!$A$6:$FY$331,EN$4,FALSE)</f>
        <v>0</v>
      </c>
      <c r="EO200" s="104">
        <f>VLOOKUP($B200,'Part 3 NNDR3'!$A$6:$FY$331,EO$4,FALSE)</f>
        <v>-186</v>
      </c>
      <c r="EP200" s="104">
        <f>VLOOKUP($B200,'Part 3 NNDR3'!$A$6:$FY$331,EP$4,FALSE)</f>
        <v>-253784</v>
      </c>
      <c r="EQ200" s="104">
        <f>VLOOKUP($B200,'Part 3 NNDR3'!$A$6:$FY$331,EQ$4,FALSE)</f>
        <v>0</v>
      </c>
      <c r="ER200" s="104">
        <f>VLOOKUP($B200,'Part 3 NNDR3'!$A$6:$FY$331,ER$4,FALSE)</f>
        <v>-253784</v>
      </c>
      <c r="ES200" s="104">
        <f>VLOOKUP($B200,'Part 3 NNDR3'!$A$6:$FY$331,ES$4,FALSE)</f>
        <v>0</v>
      </c>
      <c r="ET200" s="104">
        <f>VLOOKUP($B200,'Part 3 NNDR3'!$A$6:$FY$331,ET$4,FALSE)</f>
        <v>0</v>
      </c>
      <c r="EU200" s="104">
        <f>VLOOKUP($B200,'Part 3 NNDR3'!$A$6:$FY$331,EU$4,FALSE)</f>
        <v>0</v>
      </c>
      <c r="EV200" s="104">
        <f>VLOOKUP($B200,'Part 3 NNDR3'!$A$6:$FY$331,EV$4,FALSE)</f>
        <v>0</v>
      </c>
      <c r="EW200" s="104">
        <f>VLOOKUP($B200,'Part 3 NNDR3'!$A$6:$FY$331,EW$4,FALSE)</f>
        <v>0</v>
      </c>
      <c r="EX200" s="104">
        <f>VLOOKUP($B200,'Part 3 NNDR3'!$A$6:$FY$331,EX$4,FALSE)</f>
        <v>0</v>
      </c>
      <c r="EY200" s="104">
        <f>VLOOKUP($B200,'Part 3 NNDR3'!$A$6:$FY$331,EY$4,FALSE)</f>
        <v>0</v>
      </c>
      <c r="EZ200" s="104">
        <f>VLOOKUP($B200,'Part 3 NNDR3'!$A$6:$FY$331,EZ$4,FALSE)</f>
        <v>0</v>
      </c>
      <c r="FA200" s="104">
        <f>VLOOKUP($B200,'Part 3 NNDR3'!$A$6:$FY$331,FA$4,FALSE)</f>
        <v>0</v>
      </c>
      <c r="FB200" s="104">
        <f>VLOOKUP($B200,'Part 3 NNDR3'!$A$6:$FY$331,FB$4,FALSE)</f>
        <v>15109838</v>
      </c>
      <c r="FC200" s="104">
        <f>VLOOKUP($B200,'Part 3 NNDR3'!$A$6:$FY$331,FC$4,FALSE)</f>
        <v>0</v>
      </c>
      <c r="FD200" s="104">
        <f>VLOOKUP($B200,'Part 3 NNDR3'!$A$6:$FY$331,FD$4,FALSE)</f>
        <v>15109838</v>
      </c>
      <c r="FE200" s="104">
        <f>VLOOKUP($B200,'Part 3 NNDR3'!$A$6:$FY$331,FE$4,FALSE)</f>
        <v>1046</v>
      </c>
      <c r="FF200" s="104">
        <f>VLOOKUP($B200,'Part 3 NNDR3'!$A$6:$FY$331,FF$4,FALSE)</f>
        <v>0</v>
      </c>
      <c r="FG200" s="104">
        <f>VLOOKUP($B200,'Part 3 NNDR3'!$A$6:$FY$331,FG$4,FALSE)</f>
        <v>1046</v>
      </c>
      <c r="FH200" s="104">
        <f>VLOOKUP($B200,'Part 3 NNDR3'!$A$6:$FY$331,FH$4,FALSE)</f>
        <v>-2131194</v>
      </c>
      <c r="FI200" s="104">
        <f>VLOOKUP($B200,'Part 3 NNDR3'!$A$6:$FY$331,FI$4,FALSE)</f>
        <v>0</v>
      </c>
      <c r="FJ200" s="104">
        <f>VLOOKUP($B200,'Part 3 NNDR3'!$A$6:$FY$331,FJ$4,FALSE)</f>
        <v>-2131194</v>
      </c>
      <c r="FK200" s="104">
        <f>VLOOKUP($B200,'Part 3 NNDR3'!$A$6:$FY$331,FK$4,FALSE)</f>
        <v>-288430</v>
      </c>
      <c r="FL200" s="104">
        <f>VLOOKUP($B200,'Part 3 NNDR3'!$A$6:$FY$331,FL$4,FALSE)</f>
        <v>0</v>
      </c>
      <c r="FM200" s="104">
        <f>VLOOKUP($B200,'Part 3 NNDR3'!$A$6:$FY$331,FM$4,FALSE)</f>
        <v>-288430</v>
      </c>
      <c r="FN200" s="104">
        <f>VLOOKUP($B200,'Part 3 NNDR3'!$A$6:$FY$331,FN$4,FALSE)</f>
        <v>-62448</v>
      </c>
      <c r="FO200" s="104">
        <f>VLOOKUP($B200,'Part 3 NNDR3'!$A$6:$FY$331,FO$4,FALSE)</f>
        <v>0</v>
      </c>
      <c r="FP200" s="104">
        <f>VLOOKUP($B200,'Part 3 NNDR3'!$A$6:$FY$331,FP$4,FALSE)</f>
        <v>-62448</v>
      </c>
      <c r="FQ200" s="104">
        <f>VLOOKUP($B200,'Part 3 NNDR3'!$A$6:$FY$331,FQ$4,FALSE)</f>
        <v>-253784</v>
      </c>
      <c r="FR200" s="104">
        <f>VLOOKUP($B200,'Part 3 NNDR3'!$A$6:$FY$331,FR$4,FALSE)</f>
        <v>0</v>
      </c>
      <c r="FS200" s="104">
        <f>VLOOKUP($B200,'Part 3 NNDR3'!$A$6:$FY$331,FS$4,FALSE)</f>
        <v>-253784</v>
      </c>
      <c r="FT200" s="104">
        <f>VLOOKUP($B200,'Part 3 NNDR3'!$A$6:$FY$331,FT$4,FALSE)</f>
        <v>0</v>
      </c>
      <c r="FU200" s="104">
        <f>VLOOKUP($B200,'Part 3 NNDR3'!$A$6:$FY$331,FU$4,FALSE)</f>
        <v>0</v>
      </c>
      <c r="FV200" s="104">
        <f>VLOOKUP($B200,'Part 3 NNDR3'!$A$6:$FY$331,FV$4,FALSE)</f>
        <v>0</v>
      </c>
      <c r="FW200" s="104">
        <f>VLOOKUP($B200,'Part 3 NNDR3'!$A$6:$FY$331,FW$4,FALSE)</f>
        <v>-2734810</v>
      </c>
      <c r="FX200" s="104">
        <f>VLOOKUP($B200,'Part 3 NNDR3'!$A$6:$FY$331,FX$4,FALSE)</f>
        <v>0</v>
      </c>
      <c r="FY200" s="104">
        <f>VLOOKUP($B200,'Part 3 NNDR3'!$A$6:$FY$331,FY$4,FALSE)</f>
        <v>-2734810</v>
      </c>
      <c r="FZ200" s="104">
        <f>VLOOKUP($B200,'Part 3 NNDR3'!$A$6:$FY$331,FZ$4,FALSE)</f>
        <v>12375028</v>
      </c>
      <c r="GA200" s="104">
        <f>VLOOKUP($B200,'Part 3 NNDR3'!$A$6:$FY$331,GA$4,FALSE)</f>
        <v>0</v>
      </c>
      <c r="GB200" s="104">
        <f>VLOOKUP($B200,'Part 3 NNDR3'!$A$6:$FY$331,GB$4,FALSE)</f>
        <v>12375028</v>
      </c>
      <c r="GC200" s="105" t="str">
        <f>VLOOKUP($B200,'Data (Updated)'!$C$4:$E$329,2,FALSE)</f>
        <v>E2421</v>
      </c>
      <c r="GD200" s="106" t="str">
        <f>VLOOKUP($B200,'Data (Updated)'!$C$4:$E$329,3,FALSE)</f>
        <v>E6124</v>
      </c>
    </row>
    <row r="201" spans="1:186" ht="12.75" x14ac:dyDescent="0.2">
      <c r="A201" s="75">
        <v>196</v>
      </c>
      <c r="B201" s="100" t="s">
        <v>498</v>
      </c>
      <c r="C201" s="101" t="s">
        <v>949</v>
      </c>
      <c r="D201" s="102" t="s">
        <v>943</v>
      </c>
      <c r="E201" s="103" t="s">
        <v>497</v>
      </c>
      <c r="F201" s="104">
        <f>VLOOKUP($B201,'Part 3 NNDR3'!$A$6:$FY$331,F$4,FALSE)</f>
        <v>0</v>
      </c>
      <c r="G201" s="104">
        <f>VLOOKUP($B201,'Part 3 NNDR3'!$A$6:$FY$331,G$4,FALSE)</f>
        <v>0</v>
      </c>
      <c r="H201" s="104">
        <f>VLOOKUP($B201,'Part 3 NNDR3'!$A$6:$FY$331,H$4,FALSE)</f>
        <v>0</v>
      </c>
      <c r="I201" s="104">
        <f>VLOOKUP($B201,'Part 3 NNDR3'!$A$6:$FY$331,I$4,FALSE)</f>
        <v>-765265</v>
      </c>
      <c r="J201" s="104">
        <f>VLOOKUP($B201,'Part 3 NNDR3'!$A$6:$FY$331,J$4,FALSE)</f>
        <v>0</v>
      </c>
      <c r="K201" s="104">
        <f>VLOOKUP($B201,'Part 3 NNDR3'!$A$6:$FY$331,K$4,FALSE)</f>
        <v>-765265</v>
      </c>
      <c r="L201" s="104">
        <f>VLOOKUP($B201,'Part 3 NNDR3'!$A$6:$FY$331,L$4,FALSE)</f>
        <v>0</v>
      </c>
      <c r="M201" s="104">
        <f>VLOOKUP($B201,'Part 3 NNDR3'!$A$6:$FY$331,M$4,FALSE)</f>
        <v>0</v>
      </c>
      <c r="N201" s="104">
        <f>VLOOKUP($B201,'Part 3 NNDR3'!$A$6:$FY$331,N$4,FALSE)</f>
        <v>0</v>
      </c>
      <c r="O201" s="104">
        <f>VLOOKUP($B201,'Part 3 NNDR3'!$A$6:$FY$331,O$4,FALSE)</f>
        <v>159441</v>
      </c>
      <c r="P201" s="104">
        <f>VLOOKUP($B201,'Part 3 NNDR3'!$A$6:$FY$331,P$4,FALSE)</f>
        <v>0</v>
      </c>
      <c r="Q201" s="104">
        <f>VLOOKUP($B201,'Part 3 NNDR3'!$A$6:$FY$331,Q$4,FALSE)</f>
        <v>159441</v>
      </c>
      <c r="R201" s="104">
        <f>VLOOKUP($B201,'Part 3 NNDR3'!$A$6:$FY$331,R$4,FALSE)</f>
        <v>-605824</v>
      </c>
      <c r="S201" s="104">
        <f>VLOOKUP($B201,'Part 3 NNDR3'!$A$6:$FY$331,S$4,FALSE)</f>
        <v>0</v>
      </c>
      <c r="T201" s="104">
        <f>VLOOKUP($B201,'Part 3 NNDR3'!$A$6:$FY$331,T$4,FALSE)</f>
        <v>-605824</v>
      </c>
      <c r="U201" s="104">
        <f>VLOOKUP($B201,'Part 3 NNDR3'!$A$6:$FY$331,U$4,FALSE)</f>
        <v>-6021036</v>
      </c>
      <c r="V201" s="104">
        <f>VLOOKUP($B201,'Part 3 NNDR3'!$A$6:$FY$331,V$4,FALSE)</f>
        <v>0</v>
      </c>
      <c r="W201" s="104">
        <f>VLOOKUP($B201,'Part 3 NNDR3'!$A$6:$FY$331,W$4,FALSE)</f>
        <v>-6021036</v>
      </c>
      <c r="X201" s="104">
        <f>VLOOKUP($B201,'Part 3 NNDR3'!$A$6:$FY$331,X$4,FALSE)</f>
        <v>-2068</v>
      </c>
      <c r="Y201" s="104">
        <f>VLOOKUP($B201,'Part 3 NNDR3'!$A$6:$FY$331,Y$4,FALSE)</f>
        <v>0</v>
      </c>
      <c r="Z201" s="104">
        <f>VLOOKUP($B201,'Part 3 NNDR3'!$A$6:$FY$331,Z$4,FALSE)</f>
        <v>-2068</v>
      </c>
      <c r="AA201" s="104">
        <f>VLOOKUP($B201,'Part 3 NNDR3'!$A$6:$FY$331,AA$4,FALSE)</f>
        <v>-274876</v>
      </c>
      <c r="AB201" s="104">
        <f>VLOOKUP($B201,'Part 3 NNDR3'!$A$6:$FY$331,AB$4,FALSE)</f>
        <v>0</v>
      </c>
      <c r="AC201" s="104">
        <f>VLOOKUP($B201,'Part 3 NNDR3'!$A$6:$FY$331,AC$4,FALSE)</f>
        <v>-274876</v>
      </c>
      <c r="AD201" s="104">
        <f>VLOOKUP($B201,'Part 3 NNDR3'!$A$6:$FY$331,AD$4,FALSE)</f>
        <v>-181412</v>
      </c>
      <c r="AE201" s="104">
        <f>VLOOKUP($B201,'Part 3 NNDR3'!$A$6:$FY$331,AE$4,FALSE)</f>
        <v>0</v>
      </c>
      <c r="AF201" s="104">
        <f>VLOOKUP($B201,'Part 3 NNDR3'!$A$6:$FY$331,AF$4,FALSE)</f>
        <v>-181412</v>
      </c>
      <c r="AG201" s="104">
        <f>VLOOKUP($B201,'Part 3 NNDR3'!$A$6:$FY$331,AG$4,FALSE)</f>
        <v>0</v>
      </c>
      <c r="AH201" s="104">
        <f>VLOOKUP($B201,'Part 3 NNDR3'!$A$6:$FY$331,AH$4,FALSE)</f>
        <v>0</v>
      </c>
      <c r="AI201" s="104">
        <f>VLOOKUP($B201,'Part 3 NNDR3'!$A$6:$FY$331,AI$4,FALSE)</f>
        <v>0</v>
      </c>
      <c r="AJ201" s="104">
        <f>VLOOKUP($B201,'Part 3 NNDR3'!$A$6:$FY$331,AJ$4,FALSE)</f>
        <v>1673522</v>
      </c>
      <c r="AK201" s="104">
        <f>VLOOKUP($B201,'Part 3 NNDR3'!$A$6:$FY$331,AK$4,FALSE)</f>
        <v>0</v>
      </c>
      <c r="AL201" s="104">
        <f>VLOOKUP($B201,'Part 3 NNDR3'!$A$6:$FY$331,AL$4,FALSE)</f>
        <v>1673522</v>
      </c>
      <c r="AM201" s="104">
        <f>VLOOKUP($B201,'Part 3 NNDR3'!$A$6:$FY$331,AM$4,FALSE)</f>
        <v>-24659</v>
      </c>
      <c r="AN201" s="104">
        <f>VLOOKUP($B201,'Part 3 NNDR3'!$A$6:$FY$331,AN$4,FALSE)</f>
        <v>0</v>
      </c>
      <c r="AO201" s="104">
        <f>VLOOKUP($B201,'Part 3 NNDR3'!$A$6:$FY$331,AO$4,FALSE)</f>
        <v>-24659</v>
      </c>
      <c r="AP201" s="104">
        <f>VLOOKUP($B201,'Part 3 NNDR3'!$A$6:$FY$331,AP$4,FALSE)</f>
        <v>-5541881</v>
      </c>
      <c r="AQ201" s="104">
        <f>VLOOKUP($B201,'Part 3 NNDR3'!$A$6:$FY$331,AQ$4,FALSE)</f>
        <v>0</v>
      </c>
      <c r="AR201" s="104">
        <f>VLOOKUP($B201,'Part 3 NNDR3'!$A$6:$FY$331,AR$4,FALSE)</f>
        <v>-5541881</v>
      </c>
      <c r="AS201" s="104">
        <f>VLOOKUP($B201,'Part 3 NNDR3'!$A$6:$FY$331,AS$4,FALSE)</f>
        <v>174021</v>
      </c>
      <c r="AT201" s="104">
        <f>VLOOKUP($B201,'Part 3 NNDR3'!$A$6:$FY$331,AT$4,FALSE)</f>
        <v>0</v>
      </c>
      <c r="AU201" s="104">
        <f>VLOOKUP($B201,'Part 3 NNDR3'!$A$6:$FY$331,AU$4,FALSE)</f>
        <v>174021</v>
      </c>
      <c r="AV201" s="104">
        <f>VLOOKUP($B201,'Part 3 NNDR3'!$A$6:$FY$331,AV$4,FALSE)</f>
        <v>-88493</v>
      </c>
      <c r="AW201" s="104">
        <f>VLOOKUP($B201,'Part 3 NNDR3'!$A$6:$FY$331,AW$4,FALSE)</f>
        <v>0</v>
      </c>
      <c r="AX201" s="104">
        <f>VLOOKUP($B201,'Part 3 NNDR3'!$A$6:$FY$331,AX$4,FALSE)</f>
        <v>-88493</v>
      </c>
      <c r="AY201" s="104">
        <f>VLOOKUP($B201,'Part 3 NNDR3'!$A$6:$FY$331,AY$4,FALSE)</f>
        <v>0</v>
      </c>
      <c r="AZ201" s="104">
        <f>VLOOKUP($B201,'Part 3 NNDR3'!$A$6:$FY$331,AZ$4,FALSE)</f>
        <v>0</v>
      </c>
      <c r="BA201" s="104">
        <f>VLOOKUP($B201,'Part 3 NNDR3'!$A$6:$FY$331,BA$4,FALSE)</f>
        <v>0</v>
      </c>
      <c r="BB201" s="104">
        <f>VLOOKUP($B201,'Part 3 NNDR3'!$A$6:$FY$331,BB$4,FALSE)</f>
        <v>-10452</v>
      </c>
      <c r="BC201" s="104">
        <f>VLOOKUP($B201,'Part 3 NNDR3'!$A$6:$FY$331,BC$4,FALSE)</f>
        <v>0</v>
      </c>
      <c r="BD201" s="104">
        <f>VLOOKUP($B201,'Part 3 NNDR3'!$A$6:$FY$331,BD$4,FALSE)</f>
        <v>-10452</v>
      </c>
      <c r="BE201" s="104">
        <f>VLOOKUP($B201,'Part 3 NNDR3'!$A$6:$FY$331,BE$4,FALSE)</f>
        <v>4982</v>
      </c>
      <c r="BF201" s="104">
        <f>VLOOKUP($B201,'Part 3 NNDR3'!$A$6:$FY$331,BF$4,FALSE)</f>
        <v>0</v>
      </c>
      <c r="BG201" s="104">
        <f>VLOOKUP($B201,'Part 3 NNDR3'!$A$6:$FY$331,BG$4,FALSE)</f>
        <v>4982</v>
      </c>
      <c r="BH201" s="104">
        <f>VLOOKUP($B201,'Part 3 NNDR3'!$A$6:$FY$331,BH$4,FALSE)</f>
        <v>-10108872</v>
      </c>
      <c r="BI201" s="104">
        <f>VLOOKUP($B201,'Part 3 NNDR3'!$A$6:$FY$331,BI$4,FALSE)</f>
        <v>0</v>
      </c>
      <c r="BJ201" s="104">
        <f>VLOOKUP($B201,'Part 3 NNDR3'!$A$6:$FY$331,BJ$4,FALSE)</f>
        <v>-10108872</v>
      </c>
      <c r="BK201" s="104">
        <f>VLOOKUP($B201,'Part 3 NNDR3'!$A$6:$FY$331,BK$4,FALSE)</f>
        <v>-3743</v>
      </c>
      <c r="BL201" s="104">
        <f>VLOOKUP($B201,'Part 3 NNDR3'!$A$6:$FY$331,BL$4,FALSE)</f>
        <v>0</v>
      </c>
      <c r="BM201" s="104">
        <f>VLOOKUP($B201,'Part 3 NNDR3'!$A$6:$FY$331,BM$4,FALSE)</f>
        <v>-3743</v>
      </c>
      <c r="BN201" s="104">
        <f>VLOOKUP($B201,'Part 3 NNDR3'!$A$6:$FY$331,BN$4,FALSE)</f>
        <v>12998</v>
      </c>
      <c r="BO201" s="104">
        <f>VLOOKUP($B201,'Part 3 NNDR3'!$A$6:$FY$331,BO$4,FALSE)</f>
        <v>0</v>
      </c>
      <c r="BP201" s="104">
        <f>VLOOKUP($B201,'Part 3 NNDR3'!$A$6:$FY$331,BP$4,FALSE)</f>
        <v>12998</v>
      </c>
      <c r="BQ201" s="104">
        <f>VLOOKUP($B201,'Part 3 NNDR3'!$A$6:$FY$331,BQ$4,FALSE)</f>
        <v>-3007286</v>
      </c>
      <c r="BR201" s="104">
        <f>VLOOKUP($B201,'Part 3 NNDR3'!$A$6:$FY$331,BR$4,FALSE)</f>
        <v>0</v>
      </c>
      <c r="BS201" s="104">
        <f>VLOOKUP($B201,'Part 3 NNDR3'!$A$6:$FY$331,BS$4,FALSE)</f>
        <v>-3007286</v>
      </c>
      <c r="BT201" s="104">
        <f>VLOOKUP($B201,'Part 3 NNDR3'!$A$6:$FY$331,BT$4,FALSE)</f>
        <v>360746</v>
      </c>
      <c r="BU201" s="104">
        <f>VLOOKUP($B201,'Part 3 NNDR3'!$A$6:$FY$331,BU$4,FALSE)</f>
        <v>0</v>
      </c>
      <c r="BV201" s="104">
        <f>VLOOKUP($B201,'Part 3 NNDR3'!$A$6:$FY$331,BV$4,FALSE)</f>
        <v>360746</v>
      </c>
      <c r="BW201" s="104">
        <f>VLOOKUP($B201,'Part 3 NNDR3'!$A$6:$FY$331,BW$4,FALSE)</f>
        <v>-2637285</v>
      </c>
      <c r="BX201" s="104">
        <f>VLOOKUP($B201,'Part 3 NNDR3'!$A$6:$FY$331,BX$4,FALSE)</f>
        <v>0</v>
      </c>
      <c r="BY201" s="104">
        <f>VLOOKUP($B201,'Part 3 NNDR3'!$A$6:$FY$331,BY$4,FALSE)</f>
        <v>-2637285</v>
      </c>
      <c r="BZ201" s="104">
        <f>VLOOKUP($B201,'Part 3 NNDR3'!$A$6:$FY$331,BZ$4,FALSE)</f>
        <v>-194824</v>
      </c>
      <c r="CA201" s="104">
        <f>VLOOKUP($B201,'Part 3 NNDR3'!$A$6:$FY$331,CA$4,FALSE)</f>
        <v>0</v>
      </c>
      <c r="CB201" s="104">
        <f>VLOOKUP($B201,'Part 3 NNDR3'!$A$6:$FY$331,CB$4,FALSE)</f>
        <v>-194824</v>
      </c>
      <c r="CC201" s="104">
        <f>VLOOKUP($B201,'Part 3 NNDR3'!$A$6:$FY$331,CC$4,FALSE)</f>
        <v>37804</v>
      </c>
      <c r="CD201" s="104">
        <f>VLOOKUP($B201,'Part 3 NNDR3'!$A$6:$FY$331,CD$4,FALSE)</f>
        <v>0</v>
      </c>
      <c r="CE201" s="104">
        <f>VLOOKUP($B201,'Part 3 NNDR3'!$A$6:$FY$331,CE$4,FALSE)</f>
        <v>37804</v>
      </c>
      <c r="CF201" s="104">
        <f>VLOOKUP($B201,'Part 3 NNDR3'!$A$6:$FY$331,CF$4,FALSE)</f>
        <v>-72613</v>
      </c>
      <c r="CG201" s="104">
        <f>VLOOKUP($B201,'Part 3 NNDR3'!$A$6:$FY$331,CG$4,FALSE)</f>
        <v>0</v>
      </c>
      <c r="CH201" s="104">
        <f>VLOOKUP($B201,'Part 3 NNDR3'!$A$6:$FY$331,CH$4,FALSE)</f>
        <v>-72613</v>
      </c>
      <c r="CI201" s="104">
        <f>VLOOKUP($B201,'Part 3 NNDR3'!$A$6:$FY$331,CI$4,FALSE)</f>
        <v>244</v>
      </c>
      <c r="CJ201" s="104">
        <f>VLOOKUP($B201,'Part 3 NNDR3'!$A$6:$FY$331,CJ$4,FALSE)</f>
        <v>0</v>
      </c>
      <c r="CK201" s="104">
        <f>VLOOKUP($B201,'Part 3 NNDR3'!$A$6:$FY$331,CK$4,FALSE)</f>
        <v>244</v>
      </c>
      <c r="CL201" s="104">
        <f>VLOOKUP($B201,'Part 3 NNDR3'!$A$6:$FY$331,CL$4,FALSE)</f>
        <v>-150</v>
      </c>
      <c r="CM201" s="104">
        <f>VLOOKUP($B201,'Part 3 NNDR3'!$A$6:$FY$331,CM$4,FALSE)</f>
        <v>0</v>
      </c>
      <c r="CN201" s="104">
        <f>VLOOKUP($B201,'Part 3 NNDR3'!$A$6:$FY$331,CN$4,FALSE)</f>
        <v>-150</v>
      </c>
      <c r="CO201" s="104">
        <f>VLOOKUP($B201,'Part 3 NNDR3'!$A$6:$FY$331,CO$4,FALSE)</f>
        <v>0</v>
      </c>
      <c r="CP201" s="104">
        <f>VLOOKUP($B201,'Part 3 NNDR3'!$A$6:$FY$331,CP$4,FALSE)</f>
        <v>0</v>
      </c>
      <c r="CQ201" s="104">
        <f>VLOOKUP($B201,'Part 3 NNDR3'!$A$6:$FY$331,CQ$4,FALSE)</f>
        <v>0</v>
      </c>
      <c r="CR201" s="104">
        <f>VLOOKUP($B201,'Part 3 NNDR3'!$A$6:$FY$331,CR$4,FALSE)</f>
        <v>-739</v>
      </c>
      <c r="CS201" s="104">
        <f>VLOOKUP($B201,'Part 3 NNDR3'!$A$6:$FY$331,CS$4,FALSE)</f>
        <v>0</v>
      </c>
      <c r="CT201" s="104">
        <f>VLOOKUP($B201,'Part 3 NNDR3'!$A$6:$FY$331,CT$4,FALSE)</f>
        <v>-739</v>
      </c>
      <c r="CU201" s="104">
        <f>VLOOKUP($B201,'Part 3 NNDR3'!$A$6:$FY$331,CU$4,FALSE)</f>
        <v>4982</v>
      </c>
      <c r="CV201" s="104">
        <f>VLOOKUP($B201,'Part 3 NNDR3'!$A$6:$FY$331,CV$4,FALSE)</f>
        <v>0</v>
      </c>
      <c r="CW201" s="104">
        <f>VLOOKUP($B201,'Part 3 NNDR3'!$A$6:$FY$331,CW$4,FALSE)</f>
        <v>4982</v>
      </c>
      <c r="CX201" s="104">
        <f>VLOOKUP($B201,'Part 3 NNDR3'!$A$6:$FY$331,CX$4,FALSE)</f>
        <v>0</v>
      </c>
      <c r="CY201" s="104">
        <f>VLOOKUP($B201,'Part 3 NNDR3'!$A$6:$FY$331,CY$4,FALSE)</f>
        <v>0</v>
      </c>
      <c r="CZ201" s="104">
        <f>VLOOKUP($B201,'Part 3 NNDR3'!$A$6:$FY$331,CZ$4,FALSE)</f>
        <v>0</v>
      </c>
      <c r="DA201" s="104">
        <f>VLOOKUP($B201,'Part 3 NNDR3'!$A$6:$FY$331,DA$4,FALSE)</f>
        <v>0</v>
      </c>
      <c r="DB201" s="104">
        <f>VLOOKUP($B201,'Part 3 NNDR3'!$A$6:$FY$331,DB$4,FALSE)</f>
        <v>0</v>
      </c>
      <c r="DC201" s="104">
        <f>VLOOKUP($B201,'Part 3 NNDR3'!$A$6:$FY$331,DC$4,FALSE)</f>
        <v>0</v>
      </c>
      <c r="DD201" s="104">
        <f>VLOOKUP($B201,'Part 3 NNDR3'!$A$6:$FY$331,DD$4,FALSE)</f>
        <v>0</v>
      </c>
      <c r="DE201" s="104">
        <f>VLOOKUP($B201,'Part 3 NNDR3'!$A$6:$FY$331,DE$4,FALSE)</f>
        <v>0</v>
      </c>
      <c r="DF201" s="104">
        <f>VLOOKUP($B201,'Part 3 NNDR3'!$A$6:$FY$331,DF$4,FALSE)</f>
        <v>0</v>
      </c>
      <c r="DG201" s="104">
        <f>VLOOKUP($B201,'Part 3 NNDR3'!$A$6:$FY$331,DG$4,FALSE)</f>
        <v>0</v>
      </c>
      <c r="DH201" s="104">
        <f>VLOOKUP($B201,'Part 3 NNDR3'!$A$6:$FY$331,DH$4,FALSE)</f>
        <v>0</v>
      </c>
      <c r="DI201" s="104">
        <f>VLOOKUP($B201,'Part 3 NNDR3'!$A$6:$FY$331,DI$4,FALSE)</f>
        <v>0</v>
      </c>
      <c r="DJ201" s="104">
        <f>VLOOKUP($B201,'Part 3 NNDR3'!$A$6:$FY$331,DJ$4,FALSE)</f>
        <v>0</v>
      </c>
      <c r="DK201" s="104">
        <f>VLOOKUP($B201,'Part 3 NNDR3'!$A$6:$FY$331,DK$4,FALSE)</f>
        <v>0</v>
      </c>
      <c r="DL201" s="104">
        <f>VLOOKUP($B201,'Part 3 NNDR3'!$A$6:$FY$331,DL$4,FALSE)</f>
        <v>-225296</v>
      </c>
      <c r="DM201" s="104">
        <f>VLOOKUP($B201,'Part 3 NNDR3'!$A$6:$FY$331,DM$4,FALSE)</f>
        <v>0</v>
      </c>
      <c r="DN201" s="104">
        <f>VLOOKUP($B201,'Part 3 NNDR3'!$A$6:$FY$331,DN$4,FALSE)</f>
        <v>-225296</v>
      </c>
      <c r="DO201" s="104">
        <f>VLOOKUP($B201,'Part 3 NNDR3'!$A$6:$FY$331,DO$4,FALSE)</f>
        <v>0</v>
      </c>
      <c r="DP201" s="104">
        <f>VLOOKUP($B201,'Part 3 NNDR3'!$A$6:$FY$331,DP$4,FALSE)</f>
        <v>0</v>
      </c>
      <c r="DQ201" s="104">
        <f>VLOOKUP($B201,'Part 3 NNDR3'!$A$6:$FY$331,DQ$4,FALSE)</f>
        <v>0</v>
      </c>
      <c r="DR201" s="104">
        <f>VLOOKUP($B201,'Part 3 NNDR3'!$A$6:$FY$331,DR$4,FALSE)</f>
        <v>0</v>
      </c>
      <c r="DS201" s="104">
        <f>VLOOKUP($B201,'Part 3 NNDR3'!$A$6:$FY$331,DS$4,FALSE)</f>
        <v>0</v>
      </c>
      <c r="DT201" s="104">
        <f>VLOOKUP($B201,'Part 3 NNDR3'!$A$6:$FY$331,DT$4,FALSE)</f>
        <v>0</v>
      </c>
      <c r="DU201" s="104">
        <f>VLOOKUP($B201,'Part 3 NNDR3'!$A$6:$FY$331,DU$4,FALSE)</f>
        <v>-93992</v>
      </c>
      <c r="DV201" s="104">
        <f>VLOOKUP($B201,'Part 3 NNDR3'!$A$6:$FY$331,DV$4,FALSE)</f>
        <v>0</v>
      </c>
      <c r="DW201" s="104">
        <f>VLOOKUP($B201,'Part 3 NNDR3'!$A$6:$FY$331,DW$4,FALSE)</f>
        <v>-93992</v>
      </c>
      <c r="DX201" s="104">
        <f>VLOOKUP($B201,'Part 3 NNDR3'!$A$6:$FY$331,DX$4,FALSE)</f>
        <v>0</v>
      </c>
      <c r="DY201" s="104">
        <f>VLOOKUP($B201,'Part 3 NNDR3'!$A$6:$FY$331,DY$4,FALSE)</f>
        <v>0</v>
      </c>
      <c r="DZ201" s="104">
        <f>VLOOKUP($B201,'Part 3 NNDR3'!$A$6:$FY$331,DZ$4,FALSE)</f>
        <v>0</v>
      </c>
      <c r="EA201" s="104">
        <f>VLOOKUP($B201,'Part 3 NNDR3'!$A$6:$FY$331,EA$4,FALSE)</f>
        <v>-1068851</v>
      </c>
      <c r="EB201" s="104">
        <f>VLOOKUP($B201,'Part 3 NNDR3'!$A$6:$FY$331,EB$4,FALSE)</f>
        <v>0</v>
      </c>
      <c r="EC201" s="104">
        <f>VLOOKUP($B201,'Part 3 NNDR3'!$A$6:$FY$331,EC$4,FALSE)</f>
        <v>-1068851</v>
      </c>
      <c r="ED201" s="104">
        <f>VLOOKUP($B201,'Part 3 NNDR3'!$A$6:$FY$331,ED$4,FALSE)</f>
        <v>-2981</v>
      </c>
      <c r="EE201" s="104">
        <f>VLOOKUP($B201,'Part 3 NNDR3'!$A$6:$FY$331,EE$4,FALSE)</f>
        <v>0</v>
      </c>
      <c r="EF201" s="104">
        <f>VLOOKUP($B201,'Part 3 NNDR3'!$A$6:$FY$331,EF$4,FALSE)</f>
        <v>-2981</v>
      </c>
      <c r="EG201" s="104">
        <f>VLOOKUP($B201,'Part 3 NNDR3'!$A$6:$FY$331,EG$4,FALSE)</f>
        <v>0</v>
      </c>
      <c r="EH201" s="104">
        <f>VLOOKUP($B201,'Part 3 NNDR3'!$A$6:$FY$331,EH$4,FALSE)</f>
        <v>0</v>
      </c>
      <c r="EI201" s="104">
        <f>VLOOKUP($B201,'Part 3 NNDR3'!$A$6:$FY$331,EI$4,FALSE)</f>
        <v>0</v>
      </c>
      <c r="EJ201" s="104">
        <f>VLOOKUP($B201,'Part 3 NNDR3'!$A$6:$FY$331,EJ$4,FALSE)</f>
        <v>0</v>
      </c>
      <c r="EK201" s="104">
        <f>VLOOKUP($B201,'Part 3 NNDR3'!$A$6:$FY$331,EK$4,FALSE)</f>
        <v>0</v>
      </c>
      <c r="EL201" s="104">
        <f>VLOOKUP($B201,'Part 3 NNDR3'!$A$6:$FY$331,EL$4,FALSE)</f>
        <v>0</v>
      </c>
      <c r="EM201" s="104">
        <f>VLOOKUP($B201,'Part 3 NNDR3'!$A$6:$FY$331,EM$4,FALSE)</f>
        <v>-8342</v>
      </c>
      <c r="EN201" s="104">
        <f>VLOOKUP($B201,'Part 3 NNDR3'!$A$6:$FY$331,EN$4,FALSE)</f>
        <v>0</v>
      </c>
      <c r="EO201" s="104">
        <f>VLOOKUP($B201,'Part 3 NNDR3'!$A$6:$FY$331,EO$4,FALSE)</f>
        <v>-8342</v>
      </c>
      <c r="EP201" s="104">
        <f>VLOOKUP($B201,'Part 3 NNDR3'!$A$6:$FY$331,EP$4,FALSE)</f>
        <v>-1174166</v>
      </c>
      <c r="EQ201" s="104">
        <f>VLOOKUP($B201,'Part 3 NNDR3'!$A$6:$FY$331,EQ$4,FALSE)</f>
        <v>0</v>
      </c>
      <c r="ER201" s="104">
        <f>VLOOKUP($B201,'Part 3 NNDR3'!$A$6:$FY$331,ER$4,FALSE)</f>
        <v>-1174166</v>
      </c>
      <c r="ES201" s="104">
        <f>VLOOKUP($B201,'Part 3 NNDR3'!$A$6:$FY$331,ES$4,FALSE)</f>
        <v>0</v>
      </c>
      <c r="ET201" s="104">
        <f>VLOOKUP($B201,'Part 3 NNDR3'!$A$6:$FY$331,ET$4,FALSE)</f>
        <v>0</v>
      </c>
      <c r="EU201" s="104">
        <f>VLOOKUP($B201,'Part 3 NNDR3'!$A$6:$FY$331,EU$4,FALSE)</f>
        <v>0</v>
      </c>
      <c r="EV201" s="104">
        <f>VLOOKUP($B201,'Part 3 NNDR3'!$A$6:$FY$331,EV$4,FALSE)</f>
        <v>-1753</v>
      </c>
      <c r="EW201" s="104">
        <f>VLOOKUP($B201,'Part 3 NNDR3'!$A$6:$FY$331,EW$4,FALSE)</f>
        <v>0</v>
      </c>
      <c r="EX201" s="104">
        <f>VLOOKUP($B201,'Part 3 NNDR3'!$A$6:$FY$331,EX$4,FALSE)</f>
        <v>-1753</v>
      </c>
      <c r="EY201" s="104">
        <f>VLOOKUP($B201,'Part 3 NNDR3'!$A$6:$FY$331,EY$4,FALSE)</f>
        <v>-1753</v>
      </c>
      <c r="EZ201" s="104">
        <f>VLOOKUP($B201,'Part 3 NNDR3'!$A$6:$FY$331,EZ$4,FALSE)</f>
        <v>0</v>
      </c>
      <c r="FA201" s="104">
        <f>VLOOKUP($B201,'Part 3 NNDR3'!$A$6:$FY$331,FA$4,FALSE)</f>
        <v>-1753</v>
      </c>
      <c r="FB201" s="104">
        <f>VLOOKUP($B201,'Part 3 NNDR3'!$A$6:$FY$331,FB$4,FALSE)</f>
        <v>74090177</v>
      </c>
      <c r="FC201" s="104">
        <f>VLOOKUP($B201,'Part 3 NNDR3'!$A$6:$FY$331,FC$4,FALSE)</f>
        <v>0</v>
      </c>
      <c r="FD201" s="104">
        <f>VLOOKUP($B201,'Part 3 NNDR3'!$A$6:$FY$331,FD$4,FALSE)</f>
        <v>74090177</v>
      </c>
      <c r="FE201" s="104">
        <f>VLOOKUP($B201,'Part 3 NNDR3'!$A$6:$FY$331,FE$4,FALSE)</f>
        <v>-605824</v>
      </c>
      <c r="FF201" s="104">
        <f>VLOOKUP($B201,'Part 3 NNDR3'!$A$6:$FY$331,FF$4,FALSE)</f>
        <v>0</v>
      </c>
      <c r="FG201" s="104">
        <f>VLOOKUP($B201,'Part 3 NNDR3'!$A$6:$FY$331,FG$4,FALSE)</f>
        <v>-605824</v>
      </c>
      <c r="FH201" s="104">
        <f>VLOOKUP($B201,'Part 3 NNDR3'!$A$6:$FY$331,FH$4,FALSE)</f>
        <v>-10108872</v>
      </c>
      <c r="FI201" s="104">
        <f>VLOOKUP($B201,'Part 3 NNDR3'!$A$6:$FY$331,FI$4,FALSE)</f>
        <v>0</v>
      </c>
      <c r="FJ201" s="104">
        <f>VLOOKUP($B201,'Part 3 NNDR3'!$A$6:$FY$331,FJ$4,FALSE)</f>
        <v>-10108872</v>
      </c>
      <c r="FK201" s="104">
        <f>VLOOKUP($B201,'Part 3 NNDR3'!$A$6:$FY$331,FK$4,FALSE)</f>
        <v>-2637285</v>
      </c>
      <c r="FL201" s="104">
        <f>VLOOKUP($B201,'Part 3 NNDR3'!$A$6:$FY$331,FL$4,FALSE)</f>
        <v>0</v>
      </c>
      <c r="FM201" s="104">
        <f>VLOOKUP($B201,'Part 3 NNDR3'!$A$6:$FY$331,FM$4,FALSE)</f>
        <v>-2637285</v>
      </c>
      <c r="FN201" s="104">
        <f>VLOOKUP($B201,'Part 3 NNDR3'!$A$6:$FY$331,FN$4,FALSE)</f>
        <v>-225296</v>
      </c>
      <c r="FO201" s="104">
        <f>VLOOKUP($B201,'Part 3 NNDR3'!$A$6:$FY$331,FO$4,FALSE)</f>
        <v>0</v>
      </c>
      <c r="FP201" s="104">
        <f>VLOOKUP($B201,'Part 3 NNDR3'!$A$6:$FY$331,FP$4,FALSE)</f>
        <v>-225296</v>
      </c>
      <c r="FQ201" s="104">
        <f>VLOOKUP($B201,'Part 3 NNDR3'!$A$6:$FY$331,FQ$4,FALSE)</f>
        <v>-1174166</v>
      </c>
      <c r="FR201" s="104">
        <f>VLOOKUP($B201,'Part 3 NNDR3'!$A$6:$FY$331,FR$4,FALSE)</f>
        <v>0</v>
      </c>
      <c r="FS201" s="104">
        <f>VLOOKUP($B201,'Part 3 NNDR3'!$A$6:$FY$331,FS$4,FALSE)</f>
        <v>-1174166</v>
      </c>
      <c r="FT201" s="104">
        <f>VLOOKUP($B201,'Part 3 NNDR3'!$A$6:$FY$331,FT$4,FALSE)</f>
        <v>-1753</v>
      </c>
      <c r="FU201" s="104">
        <f>VLOOKUP($B201,'Part 3 NNDR3'!$A$6:$FY$331,FU$4,FALSE)</f>
        <v>0</v>
      </c>
      <c r="FV201" s="104">
        <f>VLOOKUP($B201,'Part 3 NNDR3'!$A$6:$FY$331,FV$4,FALSE)</f>
        <v>-1753</v>
      </c>
      <c r="FW201" s="104">
        <f>VLOOKUP($B201,'Part 3 NNDR3'!$A$6:$FY$331,FW$4,FALSE)</f>
        <v>-14753196</v>
      </c>
      <c r="FX201" s="104">
        <f>VLOOKUP($B201,'Part 3 NNDR3'!$A$6:$FY$331,FX$4,FALSE)</f>
        <v>0</v>
      </c>
      <c r="FY201" s="104">
        <f>VLOOKUP($B201,'Part 3 NNDR3'!$A$6:$FY$331,FY$4,FALSE)</f>
        <v>-14753196</v>
      </c>
      <c r="FZ201" s="104">
        <f>VLOOKUP($B201,'Part 3 NNDR3'!$A$6:$FY$331,FZ$4,FALSE)</f>
        <v>59336981</v>
      </c>
      <c r="GA201" s="104">
        <f>VLOOKUP($B201,'Part 3 NNDR3'!$A$6:$FY$331,GA$4,FALSE)</f>
        <v>0</v>
      </c>
      <c r="GB201" s="104">
        <f>VLOOKUP($B201,'Part 3 NNDR3'!$A$6:$FY$331,GB$4,FALSE)</f>
        <v>59336981</v>
      </c>
      <c r="GC201" s="105" t="str">
        <f>VLOOKUP($B201,'Data (Updated)'!$C$4:$E$329,2,FALSE)</f>
        <v>NA</v>
      </c>
      <c r="GD201" s="106" t="str">
        <f>VLOOKUP($B201,'Data (Updated)'!$C$4:$E$329,3,FALSE)</f>
        <v>E6142</v>
      </c>
    </row>
    <row r="202" spans="1:186" ht="12.75" x14ac:dyDescent="0.2">
      <c r="A202" s="75">
        <v>197</v>
      </c>
      <c r="B202" s="100" t="s">
        <v>500</v>
      </c>
      <c r="C202" s="101" t="s">
        <v>941</v>
      </c>
      <c r="D202" s="102" t="s">
        <v>942</v>
      </c>
      <c r="E202" s="103" t="s">
        <v>499</v>
      </c>
      <c r="F202" s="104">
        <f>VLOOKUP($B202,'Part 3 NNDR3'!$A$6:$FY$331,F$4,FALSE)</f>
        <v>0</v>
      </c>
      <c r="G202" s="104">
        <f>VLOOKUP($B202,'Part 3 NNDR3'!$A$6:$FY$331,G$4,FALSE)</f>
        <v>0</v>
      </c>
      <c r="H202" s="104">
        <f>VLOOKUP($B202,'Part 3 NNDR3'!$A$6:$FY$331,H$4,FALSE)</f>
        <v>0</v>
      </c>
      <c r="I202" s="104">
        <f>VLOOKUP($B202,'Part 3 NNDR3'!$A$6:$FY$331,I$4,FALSE)</f>
        <v>67910</v>
      </c>
      <c r="J202" s="104">
        <f>VLOOKUP($B202,'Part 3 NNDR3'!$A$6:$FY$331,J$4,FALSE)</f>
        <v>0</v>
      </c>
      <c r="K202" s="104">
        <f>VLOOKUP($B202,'Part 3 NNDR3'!$A$6:$FY$331,K$4,FALSE)</f>
        <v>67910</v>
      </c>
      <c r="L202" s="104">
        <f>VLOOKUP($B202,'Part 3 NNDR3'!$A$6:$FY$331,L$4,FALSE)</f>
        <v>0</v>
      </c>
      <c r="M202" s="104">
        <f>VLOOKUP($B202,'Part 3 NNDR3'!$A$6:$FY$331,M$4,FALSE)</f>
        <v>0</v>
      </c>
      <c r="N202" s="104">
        <f>VLOOKUP($B202,'Part 3 NNDR3'!$A$6:$FY$331,N$4,FALSE)</f>
        <v>0</v>
      </c>
      <c r="O202" s="104">
        <f>VLOOKUP($B202,'Part 3 NNDR3'!$A$6:$FY$331,O$4,FALSE)</f>
        <v>17269</v>
      </c>
      <c r="P202" s="104">
        <f>VLOOKUP($B202,'Part 3 NNDR3'!$A$6:$FY$331,P$4,FALSE)</f>
        <v>0</v>
      </c>
      <c r="Q202" s="104">
        <f>VLOOKUP($B202,'Part 3 NNDR3'!$A$6:$FY$331,Q$4,FALSE)</f>
        <v>17269</v>
      </c>
      <c r="R202" s="104">
        <f>VLOOKUP($B202,'Part 3 NNDR3'!$A$6:$FY$331,R$4,FALSE)</f>
        <v>85179</v>
      </c>
      <c r="S202" s="104">
        <f>VLOOKUP($B202,'Part 3 NNDR3'!$A$6:$FY$331,S$4,FALSE)</f>
        <v>0</v>
      </c>
      <c r="T202" s="104">
        <f>VLOOKUP($B202,'Part 3 NNDR3'!$A$6:$FY$331,T$4,FALSE)</f>
        <v>85179</v>
      </c>
      <c r="U202" s="104">
        <f>VLOOKUP($B202,'Part 3 NNDR3'!$A$6:$FY$331,U$4,FALSE)</f>
        <v>-1215541</v>
      </c>
      <c r="V202" s="104">
        <f>VLOOKUP($B202,'Part 3 NNDR3'!$A$6:$FY$331,V$4,FALSE)</f>
        <v>0</v>
      </c>
      <c r="W202" s="104">
        <f>VLOOKUP($B202,'Part 3 NNDR3'!$A$6:$FY$331,W$4,FALSE)</f>
        <v>-1215541</v>
      </c>
      <c r="X202" s="104">
        <f>VLOOKUP($B202,'Part 3 NNDR3'!$A$6:$FY$331,X$4,FALSE)</f>
        <v>-65</v>
      </c>
      <c r="Y202" s="104">
        <f>VLOOKUP($B202,'Part 3 NNDR3'!$A$6:$FY$331,Y$4,FALSE)</f>
        <v>0</v>
      </c>
      <c r="Z202" s="104">
        <f>VLOOKUP($B202,'Part 3 NNDR3'!$A$6:$FY$331,Z$4,FALSE)</f>
        <v>-65</v>
      </c>
      <c r="AA202" s="104">
        <f>VLOOKUP($B202,'Part 3 NNDR3'!$A$6:$FY$331,AA$4,FALSE)</f>
        <v>-35372</v>
      </c>
      <c r="AB202" s="104">
        <f>VLOOKUP($B202,'Part 3 NNDR3'!$A$6:$FY$331,AB$4,FALSE)</f>
        <v>0</v>
      </c>
      <c r="AC202" s="104">
        <f>VLOOKUP($B202,'Part 3 NNDR3'!$A$6:$FY$331,AC$4,FALSE)</f>
        <v>-35372</v>
      </c>
      <c r="AD202" s="104">
        <f>VLOOKUP($B202,'Part 3 NNDR3'!$A$6:$FY$331,AD$4,FALSE)</f>
        <v>-20639</v>
      </c>
      <c r="AE202" s="104">
        <f>VLOOKUP($B202,'Part 3 NNDR3'!$A$6:$FY$331,AE$4,FALSE)</f>
        <v>0</v>
      </c>
      <c r="AF202" s="104">
        <f>VLOOKUP($B202,'Part 3 NNDR3'!$A$6:$FY$331,AF$4,FALSE)</f>
        <v>-20639</v>
      </c>
      <c r="AG202" s="104">
        <f>VLOOKUP($B202,'Part 3 NNDR3'!$A$6:$FY$331,AG$4,FALSE)</f>
        <v>0</v>
      </c>
      <c r="AH202" s="104">
        <f>VLOOKUP($B202,'Part 3 NNDR3'!$A$6:$FY$331,AH$4,FALSE)</f>
        <v>0</v>
      </c>
      <c r="AI202" s="104">
        <f>VLOOKUP($B202,'Part 3 NNDR3'!$A$6:$FY$331,AI$4,FALSE)</f>
        <v>0</v>
      </c>
      <c r="AJ202" s="104">
        <f>VLOOKUP($B202,'Part 3 NNDR3'!$A$6:$FY$331,AJ$4,FALSE)</f>
        <v>2813977</v>
      </c>
      <c r="AK202" s="104">
        <f>VLOOKUP($B202,'Part 3 NNDR3'!$A$6:$FY$331,AK$4,FALSE)</f>
        <v>0</v>
      </c>
      <c r="AL202" s="104">
        <f>VLOOKUP($B202,'Part 3 NNDR3'!$A$6:$FY$331,AL$4,FALSE)</f>
        <v>2813977</v>
      </c>
      <c r="AM202" s="104">
        <f>VLOOKUP($B202,'Part 3 NNDR3'!$A$6:$FY$331,AM$4,FALSE)</f>
        <v>-17722</v>
      </c>
      <c r="AN202" s="104">
        <f>VLOOKUP($B202,'Part 3 NNDR3'!$A$6:$FY$331,AN$4,FALSE)</f>
        <v>0</v>
      </c>
      <c r="AO202" s="104">
        <f>VLOOKUP($B202,'Part 3 NNDR3'!$A$6:$FY$331,AO$4,FALSE)</f>
        <v>-17722</v>
      </c>
      <c r="AP202" s="104">
        <f>VLOOKUP($B202,'Part 3 NNDR3'!$A$6:$FY$331,AP$4,FALSE)</f>
        <v>-20432517</v>
      </c>
      <c r="AQ202" s="104">
        <f>VLOOKUP($B202,'Part 3 NNDR3'!$A$6:$FY$331,AQ$4,FALSE)</f>
        <v>0</v>
      </c>
      <c r="AR202" s="104">
        <f>VLOOKUP($B202,'Part 3 NNDR3'!$A$6:$FY$331,AR$4,FALSE)</f>
        <v>-20432517</v>
      </c>
      <c r="AS202" s="104">
        <f>VLOOKUP($B202,'Part 3 NNDR3'!$A$6:$FY$331,AS$4,FALSE)</f>
        <v>338123</v>
      </c>
      <c r="AT202" s="104">
        <f>VLOOKUP($B202,'Part 3 NNDR3'!$A$6:$FY$331,AT$4,FALSE)</f>
        <v>0</v>
      </c>
      <c r="AU202" s="104">
        <f>VLOOKUP($B202,'Part 3 NNDR3'!$A$6:$FY$331,AU$4,FALSE)</f>
        <v>338123</v>
      </c>
      <c r="AV202" s="104">
        <f>VLOOKUP($B202,'Part 3 NNDR3'!$A$6:$FY$331,AV$4,FALSE)</f>
        <v>-34727</v>
      </c>
      <c r="AW202" s="104">
        <f>VLOOKUP($B202,'Part 3 NNDR3'!$A$6:$FY$331,AW$4,FALSE)</f>
        <v>0</v>
      </c>
      <c r="AX202" s="104">
        <f>VLOOKUP($B202,'Part 3 NNDR3'!$A$6:$FY$331,AX$4,FALSE)</f>
        <v>-34727</v>
      </c>
      <c r="AY202" s="104">
        <f>VLOOKUP($B202,'Part 3 NNDR3'!$A$6:$FY$331,AY$4,FALSE)</f>
        <v>0</v>
      </c>
      <c r="AZ202" s="104">
        <f>VLOOKUP($B202,'Part 3 NNDR3'!$A$6:$FY$331,AZ$4,FALSE)</f>
        <v>0</v>
      </c>
      <c r="BA202" s="104">
        <f>VLOOKUP($B202,'Part 3 NNDR3'!$A$6:$FY$331,BA$4,FALSE)</f>
        <v>0</v>
      </c>
      <c r="BB202" s="104">
        <f>VLOOKUP($B202,'Part 3 NNDR3'!$A$6:$FY$331,BB$4,FALSE)</f>
        <v>0</v>
      </c>
      <c r="BC202" s="104">
        <f>VLOOKUP($B202,'Part 3 NNDR3'!$A$6:$FY$331,BC$4,FALSE)</f>
        <v>0</v>
      </c>
      <c r="BD202" s="104">
        <f>VLOOKUP($B202,'Part 3 NNDR3'!$A$6:$FY$331,BD$4,FALSE)</f>
        <v>0</v>
      </c>
      <c r="BE202" s="104">
        <f>VLOOKUP($B202,'Part 3 NNDR3'!$A$6:$FY$331,BE$4,FALSE)</f>
        <v>0</v>
      </c>
      <c r="BF202" s="104">
        <f>VLOOKUP($B202,'Part 3 NNDR3'!$A$6:$FY$331,BF$4,FALSE)</f>
        <v>0</v>
      </c>
      <c r="BG202" s="104">
        <f>VLOOKUP($B202,'Part 3 NNDR3'!$A$6:$FY$331,BG$4,FALSE)</f>
        <v>0</v>
      </c>
      <c r="BH202" s="104">
        <f>VLOOKUP($B202,'Part 3 NNDR3'!$A$6:$FY$331,BH$4,FALSE)</f>
        <v>-18583779</v>
      </c>
      <c r="BI202" s="104">
        <f>VLOOKUP($B202,'Part 3 NNDR3'!$A$6:$FY$331,BI$4,FALSE)</f>
        <v>0</v>
      </c>
      <c r="BJ202" s="104">
        <f>VLOOKUP($B202,'Part 3 NNDR3'!$A$6:$FY$331,BJ$4,FALSE)</f>
        <v>-18583779</v>
      </c>
      <c r="BK202" s="104">
        <f>VLOOKUP($B202,'Part 3 NNDR3'!$A$6:$FY$331,BK$4,FALSE)</f>
        <v>-20234</v>
      </c>
      <c r="BL202" s="104">
        <f>VLOOKUP($B202,'Part 3 NNDR3'!$A$6:$FY$331,BL$4,FALSE)</f>
        <v>0</v>
      </c>
      <c r="BM202" s="104">
        <f>VLOOKUP($B202,'Part 3 NNDR3'!$A$6:$FY$331,BM$4,FALSE)</f>
        <v>-20234</v>
      </c>
      <c r="BN202" s="104">
        <f>VLOOKUP($B202,'Part 3 NNDR3'!$A$6:$FY$331,BN$4,FALSE)</f>
        <v>-9020</v>
      </c>
      <c r="BO202" s="104">
        <f>VLOOKUP($B202,'Part 3 NNDR3'!$A$6:$FY$331,BO$4,FALSE)</f>
        <v>0</v>
      </c>
      <c r="BP202" s="104">
        <f>VLOOKUP($B202,'Part 3 NNDR3'!$A$6:$FY$331,BP$4,FALSE)</f>
        <v>-9020</v>
      </c>
      <c r="BQ202" s="104">
        <f>VLOOKUP($B202,'Part 3 NNDR3'!$A$6:$FY$331,BQ$4,FALSE)</f>
        <v>-1538234</v>
      </c>
      <c r="BR202" s="104">
        <f>VLOOKUP($B202,'Part 3 NNDR3'!$A$6:$FY$331,BR$4,FALSE)</f>
        <v>0</v>
      </c>
      <c r="BS202" s="104">
        <f>VLOOKUP($B202,'Part 3 NNDR3'!$A$6:$FY$331,BS$4,FALSE)</f>
        <v>-1538234</v>
      </c>
      <c r="BT202" s="104">
        <f>VLOOKUP($B202,'Part 3 NNDR3'!$A$6:$FY$331,BT$4,FALSE)</f>
        <v>388518</v>
      </c>
      <c r="BU202" s="104">
        <f>VLOOKUP($B202,'Part 3 NNDR3'!$A$6:$FY$331,BU$4,FALSE)</f>
        <v>0</v>
      </c>
      <c r="BV202" s="104">
        <f>VLOOKUP($B202,'Part 3 NNDR3'!$A$6:$FY$331,BV$4,FALSE)</f>
        <v>388518</v>
      </c>
      <c r="BW202" s="104">
        <f>VLOOKUP($B202,'Part 3 NNDR3'!$A$6:$FY$331,BW$4,FALSE)</f>
        <v>-1178970</v>
      </c>
      <c r="BX202" s="104">
        <f>VLOOKUP($B202,'Part 3 NNDR3'!$A$6:$FY$331,BX$4,FALSE)</f>
        <v>0</v>
      </c>
      <c r="BY202" s="104">
        <f>VLOOKUP($B202,'Part 3 NNDR3'!$A$6:$FY$331,BY$4,FALSE)</f>
        <v>-1178970</v>
      </c>
      <c r="BZ202" s="104">
        <f>VLOOKUP($B202,'Part 3 NNDR3'!$A$6:$FY$331,BZ$4,FALSE)</f>
        <v>0</v>
      </c>
      <c r="CA202" s="104">
        <f>VLOOKUP($B202,'Part 3 NNDR3'!$A$6:$FY$331,CA$4,FALSE)</f>
        <v>0</v>
      </c>
      <c r="CB202" s="104">
        <f>VLOOKUP($B202,'Part 3 NNDR3'!$A$6:$FY$331,CB$4,FALSE)</f>
        <v>0</v>
      </c>
      <c r="CC202" s="104">
        <f>VLOOKUP($B202,'Part 3 NNDR3'!$A$6:$FY$331,CC$4,FALSE)</f>
        <v>0</v>
      </c>
      <c r="CD202" s="104">
        <f>VLOOKUP($B202,'Part 3 NNDR3'!$A$6:$FY$331,CD$4,FALSE)</f>
        <v>0</v>
      </c>
      <c r="CE202" s="104">
        <f>VLOOKUP($B202,'Part 3 NNDR3'!$A$6:$FY$331,CE$4,FALSE)</f>
        <v>0</v>
      </c>
      <c r="CF202" s="104">
        <f>VLOOKUP($B202,'Part 3 NNDR3'!$A$6:$FY$331,CF$4,FALSE)</f>
        <v>-46483</v>
      </c>
      <c r="CG202" s="104">
        <f>VLOOKUP($B202,'Part 3 NNDR3'!$A$6:$FY$331,CG$4,FALSE)</f>
        <v>0</v>
      </c>
      <c r="CH202" s="104">
        <f>VLOOKUP($B202,'Part 3 NNDR3'!$A$6:$FY$331,CH$4,FALSE)</f>
        <v>-46483</v>
      </c>
      <c r="CI202" s="104">
        <f>VLOOKUP($B202,'Part 3 NNDR3'!$A$6:$FY$331,CI$4,FALSE)</f>
        <v>0</v>
      </c>
      <c r="CJ202" s="104">
        <f>VLOOKUP($B202,'Part 3 NNDR3'!$A$6:$FY$331,CJ$4,FALSE)</f>
        <v>0</v>
      </c>
      <c r="CK202" s="104">
        <f>VLOOKUP($B202,'Part 3 NNDR3'!$A$6:$FY$331,CK$4,FALSE)</f>
        <v>0</v>
      </c>
      <c r="CL202" s="104">
        <f>VLOOKUP($B202,'Part 3 NNDR3'!$A$6:$FY$331,CL$4,FALSE)</f>
        <v>0</v>
      </c>
      <c r="CM202" s="104">
        <f>VLOOKUP($B202,'Part 3 NNDR3'!$A$6:$FY$331,CM$4,FALSE)</f>
        <v>0</v>
      </c>
      <c r="CN202" s="104">
        <f>VLOOKUP($B202,'Part 3 NNDR3'!$A$6:$FY$331,CN$4,FALSE)</f>
        <v>0</v>
      </c>
      <c r="CO202" s="104">
        <f>VLOOKUP($B202,'Part 3 NNDR3'!$A$6:$FY$331,CO$4,FALSE)</f>
        <v>0</v>
      </c>
      <c r="CP202" s="104">
        <f>VLOOKUP($B202,'Part 3 NNDR3'!$A$6:$FY$331,CP$4,FALSE)</f>
        <v>0</v>
      </c>
      <c r="CQ202" s="104">
        <f>VLOOKUP($B202,'Part 3 NNDR3'!$A$6:$FY$331,CQ$4,FALSE)</f>
        <v>0</v>
      </c>
      <c r="CR202" s="104">
        <f>VLOOKUP($B202,'Part 3 NNDR3'!$A$6:$FY$331,CR$4,FALSE)</f>
        <v>0</v>
      </c>
      <c r="CS202" s="104">
        <f>VLOOKUP($B202,'Part 3 NNDR3'!$A$6:$FY$331,CS$4,FALSE)</f>
        <v>0</v>
      </c>
      <c r="CT202" s="104">
        <f>VLOOKUP($B202,'Part 3 NNDR3'!$A$6:$FY$331,CT$4,FALSE)</f>
        <v>0</v>
      </c>
      <c r="CU202" s="104">
        <f>VLOOKUP($B202,'Part 3 NNDR3'!$A$6:$FY$331,CU$4,FALSE)</f>
        <v>0</v>
      </c>
      <c r="CV202" s="104">
        <f>VLOOKUP($B202,'Part 3 NNDR3'!$A$6:$FY$331,CV$4,FALSE)</f>
        <v>0</v>
      </c>
      <c r="CW202" s="104">
        <f>VLOOKUP($B202,'Part 3 NNDR3'!$A$6:$FY$331,CW$4,FALSE)</f>
        <v>0</v>
      </c>
      <c r="CX202" s="104">
        <f>VLOOKUP($B202,'Part 3 NNDR3'!$A$6:$FY$331,CX$4,FALSE)</f>
        <v>0</v>
      </c>
      <c r="CY202" s="104">
        <f>VLOOKUP($B202,'Part 3 NNDR3'!$A$6:$FY$331,CY$4,FALSE)</f>
        <v>0</v>
      </c>
      <c r="CZ202" s="104">
        <f>VLOOKUP($B202,'Part 3 NNDR3'!$A$6:$FY$331,CZ$4,FALSE)</f>
        <v>0</v>
      </c>
      <c r="DA202" s="104">
        <f>VLOOKUP($B202,'Part 3 NNDR3'!$A$6:$FY$331,DA$4,FALSE)</f>
        <v>0</v>
      </c>
      <c r="DB202" s="104">
        <f>VLOOKUP($B202,'Part 3 NNDR3'!$A$6:$FY$331,DB$4,FALSE)</f>
        <v>0</v>
      </c>
      <c r="DC202" s="104">
        <f>VLOOKUP($B202,'Part 3 NNDR3'!$A$6:$FY$331,DC$4,FALSE)</f>
        <v>0</v>
      </c>
      <c r="DD202" s="104">
        <f>VLOOKUP($B202,'Part 3 NNDR3'!$A$6:$FY$331,DD$4,FALSE)</f>
        <v>0</v>
      </c>
      <c r="DE202" s="104">
        <f>VLOOKUP($B202,'Part 3 NNDR3'!$A$6:$FY$331,DE$4,FALSE)</f>
        <v>0</v>
      </c>
      <c r="DF202" s="104">
        <f>VLOOKUP($B202,'Part 3 NNDR3'!$A$6:$FY$331,DF$4,FALSE)</f>
        <v>0</v>
      </c>
      <c r="DG202" s="104">
        <f>VLOOKUP($B202,'Part 3 NNDR3'!$A$6:$FY$331,DG$4,FALSE)</f>
        <v>0</v>
      </c>
      <c r="DH202" s="104">
        <f>VLOOKUP($B202,'Part 3 NNDR3'!$A$6:$FY$331,DH$4,FALSE)</f>
        <v>0</v>
      </c>
      <c r="DI202" s="104">
        <f>VLOOKUP($B202,'Part 3 NNDR3'!$A$6:$FY$331,DI$4,FALSE)</f>
        <v>0</v>
      </c>
      <c r="DJ202" s="104">
        <f>VLOOKUP($B202,'Part 3 NNDR3'!$A$6:$FY$331,DJ$4,FALSE)</f>
        <v>0</v>
      </c>
      <c r="DK202" s="104">
        <f>VLOOKUP($B202,'Part 3 NNDR3'!$A$6:$FY$331,DK$4,FALSE)</f>
        <v>0</v>
      </c>
      <c r="DL202" s="104">
        <f>VLOOKUP($B202,'Part 3 NNDR3'!$A$6:$FY$331,DL$4,FALSE)</f>
        <v>-46483</v>
      </c>
      <c r="DM202" s="104">
        <f>VLOOKUP($B202,'Part 3 NNDR3'!$A$6:$FY$331,DM$4,FALSE)</f>
        <v>0</v>
      </c>
      <c r="DN202" s="104">
        <f>VLOOKUP($B202,'Part 3 NNDR3'!$A$6:$FY$331,DN$4,FALSE)</f>
        <v>-46483</v>
      </c>
      <c r="DO202" s="104">
        <f>VLOOKUP($B202,'Part 3 NNDR3'!$A$6:$FY$331,DO$4,FALSE)</f>
        <v>-32376</v>
      </c>
      <c r="DP202" s="104">
        <f>VLOOKUP($B202,'Part 3 NNDR3'!$A$6:$FY$331,DP$4,FALSE)</f>
        <v>0</v>
      </c>
      <c r="DQ202" s="104">
        <f>VLOOKUP($B202,'Part 3 NNDR3'!$A$6:$FY$331,DQ$4,FALSE)</f>
        <v>-32376</v>
      </c>
      <c r="DR202" s="104">
        <f>VLOOKUP($B202,'Part 3 NNDR3'!$A$6:$FY$331,DR$4,FALSE)</f>
        <v>0</v>
      </c>
      <c r="DS202" s="104">
        <f>VLOOKUP($B202,'Part 3 NNDR3'!$A$6:$FY$331,DS$4,FALSE)</f>
        <v>0</v>
      </c>
      <c r="DT202" s="104">
        <f>VLOOKUP($B202,'Part 3 NNDR3'!$A$6:$FY$331,DT$4,FALSE)</f>
        <v>0</v>
      </c>
      <c r="DU202" s="104">
        <f>VLOOKUP($B202,'Part 3 NNDR3'!$A$6:$FY$331,DU$4,FALSE)</f>
        <v>-100600</v>
      </c>
      <c r="DV202" s="104">
        <f>VLOOKUP($B202,'Part 3 NNDR3'!$A$6:$FY$331,DV$4,FALSE)</f>
        <v>0</v>
      </c>
      <c r="DW202" s="104">
        <f>VLOOKUP($B202,'Part 3 NNDR3'!$A$6:$FY$331,DW$4,FALSE)</f>
        <v>-100600</v>
      </c>
      <c r="DX202" s="104">
        <f>VLOOKUP($B202,'Part 3 NNDR3'!$A$6:$FY$331,DX$4,FALSE)</f>
        <v>-3857</v>
      </c>
      <c r="DY202" s="104">
        <f>VLOOKUP($B202,'Part 3 NNDR3'!$A$6:$FY$331,DY$4,FALSE)</f>
        <v>0</v>
      </c>
      <c r="DZ202" s="104">
        <f>VLOOKUP($B202,'Part 3 NNDR3'!$A$6:$FY$331,DZ$4,FALSE)</f>
        <v>-3857</v>
      </c>
      <c r="EA202" s="104">
        <f>VLOOKUP($B202,'Part 3 NNDR3'!$A$6:$FY$331,EA$4,FALSE)</f>
        <v>-1176731</v>
      </c>
      <c r="EB202" s="104">
        <f>VLOOKUP($B202,'Part 3 NNDR3'!$A$6:$FY$331,EB$4,FALSE)</f>
        <v>0</v>
      </c>
      <c r="EC202" s="104">
        <f>VLOOKUP($B202,'Part 3 NNDR3'!$A$6:$FY$331,EC$4,FALSE)</f>
        <v>-1176731</v>
      </c>
      <c r="ED202" s="104">
        <f>VLOOKUP($B202,'Part 3 NNDR3'!$A$6:$FY$331,ED$4,FALSE)</f>
        <v>-4886</v>
      </c>
      <c r="EE202" s="104">
        <f>VLOOKUP($B202,'Part 3 NNDR3'!$A$6:$FY$331,EE$4,FALSE)</f>
        <v>0</v>
      </c>
      <c r="EF202" s="104">
        <f>VLOOKUP($B202,'Part 3 NNDR3'!$A$6:$FY$331,EF$4,FALSE)</f>
        <v>-4886</v>
      </c>
      <c r="EG202" s="104">
        <f>VLOOKUP($B202,'Part 3 NNDR3'!$A$6:$FY$331,EG$4,FALSE)</f>
        <v>0</v>
      </c>
      <c r="EH202" s="104">
        <f>VLOOKUP($B202,'Part 3 NNDR3'!$A$6:$FY$331,EH$4,FALSE)</f>
        <v>0</v>
      </c>
      <c r="EI202" s="104">
        <f>VLOOKUP($B202,'Part 3 NNDR3'!$A$6:$FY$331,EI$4,FALSE)</f>
        <v>0</v>
      </c>
      <c r="EJ202" s="104">
        <f>VLOOKUP($B202,'Part 3 NNDR3'!$A$6:$FY$331,EJ$4,FALSE)</f>
        <v>0</v>
      </c>
      <c r="EK202" s="104">
        <f>VLOOKUP($B202,'Part 3 NNDR3'!$A$6:$FY$331,EK$4,FALSE)</f>
        <v>0</v>
      </c>
      <c r="EL202" s="104">
        <f>VLOOKUP($B202,'Part 3 NNDR3'!$A$6:$FY$331,EL$4,FALSE)</f>
        <v>0</v>
      </c>
      <c r="EM202" s="104">
        <f>VLOOKUP($B202,'Part 3 NNDR3'!$A$6:$FY$331,EM$4,FALSE)</f>
        <v>-19057</v>
      </c>
      <c r="EN202" s="104">
        <f>VLOOKUP($B202,'Part 3 NNDR3'!$A$6:$FY$331,EN$4,FALSE)</f>
        <v>0</v>
      </c>
      <c r="EO202" s="104">
        <f>VLOOKUP($B202,'Part 3 NNDR3'!$A$6:$FY$331,EO$4,FALSE)</f>
        <v>-19057</v>
      </c>
      <c r="EP202" s="104">
        <f>VLOOKUP($B202,'Part 3 NNDR3'!$A$6:$FY$331,EP$4,FALSE)</f>
        <v>-1337507</v>
      </c>
      <c r="EQ202" s="104">
        <f>VLOOKUP($B202,'Part 3 NNDR3'!$A$6:$FY$331,EQ$4,FALSE)</f>
        <v>0</v>
      </c>
      <c r="ER202" s="104">
        <f>VLOOKUP($B202,'Part 3 NNDR3'!$A$6:$FY$331,ER$4,FALSE)</f>
        <v>-1337507</v>
      </c>
      <c r="ES202" s="104">
        <f>VLOOKUP($B202,'Part 3 NNDR3'!$A$6:$FY$331,ES$4,FALSE)</f>
        <v>0</v>
      </c>
      <c r="ET202" s="104">
        <f>VLOOKUP($B202,'Part 3 NNDR3'!$A$6:$FY$331,ET$4,FALSE)</f>
        <v>0</v>
      </c>
      <c r="EU202" s="104">
        <f>VLOOKUP($B202,'Part 3 NNDR3'!$A$6:$FY$331,EU$4,FALSE)</f>
        <v>0</v>
      </c>
      <c r="EV202" s="104">
        <f>VLOOKUP($B202,'Part 3 NNDR3'!$A$6:$FY$331,EV$4,FALSE)</f>
        <v>0</v>
      </c>
      <c r="EW202" s="104">
        <f>VLOOKUP($B202,'Part 3 NNDR3'!$A$6:$FY$331,EW$4,FALSE)</f>
        <v>0</v>
      </c>
      <c r="EX202" s="104">
        <f>VLOOKUP($B202,'Part 3 NNDR3'!$A$6:$FY$331,EX$4,FALSE)</f>
        <v>0</v>
      </c>
      <c r="EY202" s="104">
        <f>VLOOKUP($B202,'Part 3 NNDR3'!$A$6:$FY$331,EY$4,FALSE)</f>
        <v>0</v>
      </c>
      <c r="EZ202" s="104">
        <f>VLOOKUP($B202,'Part 3 NNDR3'!$A$6:$FY$331,EZ$4,FALSE)</f>
        <v>0</v>
      </c>
      <c r="FA202" s="104">
        <f>VLOOKUP($B202,'Part 3 NNDR3'!$A$6:$FY$331,FA$4,FALSE)</f>
        <v>0</v>
      </c>
      <c r="FB202" s="104">
        <f>VLOOKUP($B202,'Part 3 NNDR3'!$A$6:$FY$331,FB$4,FALSE)</f>
        <v>109569039</v>
      </c>
      <c r="FC202" s="104">
        <f>VLOOKUP($B202,'Part 3 NNDR3'!$A$6:$FY$331,FC$4,FALSE)</f>
        <v>0</v>
      </c>
      <c r="FD202" s="104">
        <f>VLOOKUP($B202,'Part 3 NNDR3'!$A$6:$FY$331,FD$4,FALSE)</f>
        <v>109569039</v>
      </c>
      <c r="FE202" s="104">
        <f>VLOOKUP($B202,'Part 3 NNDR3'!$A$6:$FY$331,FE$4,FALSE)</f>
        <v>85179</v>
      </c>
      <c r="FF202" s="104">
        <f>VLOOKUP($B202,'Part 3 NNDR3'!$A$6:$FY$331,FF$4,FALSE)</f>
        <v>0</v>
      </c>
      <c r="FG202" s="104">
        <f>VLOOKUP($B202,'Part 3 NNDR3'!$A$6:$FY$331,FG$4,FALSE)</f>
        <v>85179</v>
      </c>
      <c r="FH202" s="104">
        <f>VLOOKUP($B202,'Part 3 NNDR3'!$A$6:$FY$331,FH$4,FALSE)</f>
        <v>-18583779</v>
      </c>
      <c r="FI202" s="104">
        <f>VLOOKUP($B202,'Part 3 NNDR3'!$A$6:$FY$331,FI$4,FALSE)</f>
        <v>0</v>
      </c>
      <c r="FJ202" s="104">
        <f>VLOOKUP($B202,'Part 3 NNDR3'!$A$6:$FY$331,FJ$4,FALSE)</f>
        <v>-18583779</v>
      </c>
      <c r="FK202" s="104">
        <f>VLOOKUP($B202,'Part 3 NNDR3'!$A$6:$FY$331,FK$4,FALSE)</f>
        <v>-1178970</v>
      </c>
      <c r="FL202" s="104">
        <f>VLOOKUP($B202,'Part 3 NNDR3'!$A$6:$FY$331,FL$4,FALSE)</f>
        <v>0</v>
      </c>
      <c r="FM202" s="104">
        <f>VLOOKUP($B202,'Part 3 NNDR3'!$A$6:$FY$331,FM$4,FALSE)</f>
        <v>-1178970</v>
      </c>
      <c r="FN202" s="104">
        <f>VLOOKUP($B202,'Part 3 NNDR3'!$A$6:$FY$331,FN$4,FALSE)</f>
        <v>-46483</v>
      </c>
      <c r="FO202" s="104">
        <f>VLOOKUP($B202,'Part 3 NNDR3'!$A$6:$FY$331,FO$4,FALSE)</f>
        <v>0</v>
      </c>
      <c r="FP202" s="104">
        <f>VLOOKUP($B202,'Part 3 NNDR3'!$A$6:$FY$331,FP$4,FALSE)</f>
        <v>-46483</v>
      </c>
      <c r="FQ202" s="104">
        <f>VLOOKUP($B202,'Part 3 NNDR3'!$A$6:$FY$331,FQ$4,FALSE)</f>
        <v>-1337507</v>
      </c>
      <c r="FR202" s="104">
        <f>VLOOKUP($B202,'Part 3 NNDR3'!$A$6:$FY$331,FR$4,FALSE)</f>
        <v>0</v>
      </c>
      <c r="FS202" s="104">
        <f>VLOOKUP($B202,'Part 3 NNDR3'!$A$6:$FY$331,FS$4,FALSE)</f>
        <v>-1337507</v>
      </c>
      <c r="FT202" s="104">
        <f>VLOOKUP($B202,'Part 3 NNDR3'!$A$6:$FY$331,FT$4,FALSE)</f>
        <v>0</v>
      </c>
      <c r="FU202" s="104">
        <f>VLOOKUP($B202,'Part 3 NNDR3'!$A$6:$FY$331,FU$4,FALSE)</f>
        <v>0</v>
      </c>
      <c r="FV202" s="104">
        <f>VLOOKUP($B202,'Part 3 NNDR3'!$A$6:$FY$331,FV$4,FALSE)</f>
        <v>0</v>
      </c>
      <c r="FW202" s="104">
        <f>VLOOKUP($B202,'Part 3 NNDR3'!$A$6:$FY$331,FW$4,FALSE)</f>
        <v>-21061560</v>
      </c>
      <c r="FX202" s="104">
        <f>VLOOKUP($B202,'Part 3 NNDR3'!$A$6:$FY$331,FX$4,FALSE)</f>
        <v>0</v>
      </c>
      <c r="FY202" s="104">
        <f>VLOOKUP($B202,'Part 3 NNDR3'!$A$6:$FY$331,FY$4,FALSE)</f>
        <v>-21061560</v>
      </c>
      <c r="FZ202" s="104">
        <f>VLOOKUP($B202,'Part 3 NNDR3'!$A$6:$FY$331,FZ$4,FALSE)</f>
        <v>88507479</v>
      </c>
      <c r="GA202" s="104">
        <f>VLOOKUP($B202,'Part 3 NNDR3'!$A$6:$FY$331,GA$4,FALSE)</f>
        <v>0</v>
      </c>
      <c r="GB202" s="104">
        <f>VLOOKUP($B202,'Part 3 NNDR3'!$A$6:$FY$331,GB$4,FALSE)</f>
        <v>88507479</v>
      </c>
      <c r="GC202" s="105" t="str">
        <f>VLOOKUP($B202,'Data (Updated)'!$C$4:$E$329,2,FALSE)</f>
        <v>E3120</v>
      </c>
      <c r="GD202" s="106" t="str">
        <f>VLOOKUP($B202,'Data (Updated)'!$C$4:$E$329,3,FALSE)</f>
        <v>NA</v>
      </c>
    </row>
    <row r="203" spans="1:186" ht="12.75" x14ac:dyDescent="0.2">
      <c r="A203" s="75">
        <v>198</v>
      </c>
      <c r="B203" s="100" t="s">
        <v>502</v>
      </c>
      <c r="C203" s="101" t="s">
        <v>941</v>
      </c>
      <c r="D203" s="102" t="s">
        <v>943</v>
      </c>
      <c r="E203" s="103" t="s">
        <v>501</v>
      </c>
      <c r="F203" s="104">
        <f>VLOOKUP($B203,'Part 3 NNDR3'!$A$6:$FY$331,F$4,FALSE)</f>
        <v>0</v>
      </c>
      <c r="G203" s="104">
        <f>VLOOKUP($B203,'Part 3 NNDR3'!$A$6:$FY$331,G$4,FALSE)</f>
        <v>0</v>
      </c>
      <c r="H203" s="104">
        <f>VLOOKUP($B203,'Part 3 NNDR3'!$A$6:$FY$331,H$4,FALSE)</f>
        <v>0</v>
      </c>
      <c r="I203" s="104">
        <f>VLOOKUP($B203,'Part 3 NNDR3'!$A$6:$FY$331,I$4,FALSE)</f>
        <v>143424</v>
      </c>
      <c r="J203" s="104">
        <f>VLOOKUP($B203,'Part 3 NNDR3'!$A$6:$FY$331,J$4,FALSE)</f>
        <v>0</v>
      </c>
      <c r="K203" s="104">
        <f>VLOOKUP($B203,'Part 3 NNDR3'!$A$6:$FY$331,K$4,FALSE)</f>
        <v>143424</v>
      </c>
      <c r="L203" s="104">
        <f>VLOOKUP($B203,'Part 3 NNDR3'!$A$6:$FY$331,L$4,FALSE)</f>
        <v>0</v>
      </c>
      <c r="M203" s="104">
        <f>VLOOKUP($B203,'Part 3 NNDR3'!$A$6:$FY$331,M$4,FALSE)</f>
        <v>0</v>
      </c>
      <c r="N203" s="104">
        <f>VLOOKUP($B203,'Part 3 NNDR3'!$A$6:$FY$331,N$4,FALSE)</f>
        <v>0</v>
      </c>
      <c r="O203" s="104">
        <f>VLOOKUP($B203,'Part 3 NNDR3'!$A$6:$FY$331,O$4,FALSE)</f>
        <v>9747</v>
      </c>
      <c r="P203" s="104">
        <f>VLOOKUP($B203,'Part 3 NNDR3'!$A$6:$FY$331,P$4,FALSE)</f>
        <v>0</v>
      </c>
      <c r="Q203" s="104">
        <f>VLOOKUP($B203,'Part 3 NNDR3'!$A$6:$FY$331,Q$4,FALSE)</f>
        <v>9747</v>
      </c>
      <c r="R203" s="104">
        <f>VLOOKUP($B203,'Part 3 NNDR3'!$A$6:$FY$331,R$4,FALSE)</f>
        <v>153171</v>
      </c>
      <c r="S203" s="104">
        <f>VLOOKUP($B203,'Part 3 NNDR3'!$A$6:$FY$331,S$4,FALSE)</f>
        <v>0</v>
      </c>
      <c r="T203" s="104">
        <f>VLOOKUP($B203,'Part 3 NNDR3'!$A$6:$FY$331,T$4,FALSE)</f>
        <v>153171</v>
      </c>
      <c r="U203" s="104">
        <f>VLOOKUP($B203,'Part 3 NNDR3'!$A$6:$FY$331,U$4,FALSE)</f>
        <v>-2822425</v>
      </c>
      <c r="V203" s="104">
        <f>VLOOKUP($B203,'Part 3 NNDR3'!$A$6:$FY$331,V$4,FALSE)</f>
        <v>0</v>
      </c>
      <c r="W203" s="104">
        <f>VLOOKUP($B203,'Part 3 NNDR3'!$A$6:$FY$331,W$4,FALSE)</f>
        <v>-2822425</v>
      </c>
      <c r="X203" s="104">
        <f>VLOOKUP($B203,'Part 3 NNDR3'!$A$6:$FY$331,X$4,FALSE)</f>
        <v>-547</v>
      </c>
      <c r="Y203" s="104">
        <f>VLOOKUP($B203,'Part 3 NNDR3'!$A$6:$FY$331,Y$4,FALSE)</f>
        <v>0</v>
      </c>
      <c r="Z203" s="104">
        <f>VLOOKUP($B203,'Part 3 NNDR3'!$A$6:$FY$331,Z$4,FALSE)</f>
        <v>-547</v>
      </c>
      <c r="AA203" s="104">
        <f>VLOOKUP($B203,'Part 3 NNDR3'!$A$6:$FY$331,AA$4,FALSE)</f>
        <v>-99887</v>
      </c>
      <c r="AB203" s="104">
        <f>VLOOKUP($B203,'Part 3 NNDR3'!$A$6:$FY$331,AB$4,FALSE)</f>
        <v>0</v>
      </c>
      <c r="AC203" s="104">
        <f>VLOOKUP($B203,'Part 3 NNDR3'!$A$6:$FY$331,AC$4,FALSE)</f>
        <v>-99887</v>
      </c>
      <c r="AD203" s="104">
        <f>VLOOKUP($B203,'Part 3 NNDR3'!$A$6:$FY$331,AD$4,FALSE)</f>
        <v>-47309</v>
      </c>
      <c r="AE203" s="104">
        <f>VLOOKUP($B203,'Part 3 NNDR3'!$A$6:$FY$331,AE$4,FALSE)</f>
        <v>0</v>
      </c>
      <c r="AF203" s="104">
        <f>VLOOKUP($B203,'Part 3 NNDR3'!$A$6:$FY$331,AF$4,FALSE)</f>
        <v>-47309</v>
      </c>
      <c r="AG203" s="104">
        <f>VLOOKUP($B203,'Part 3 NNDR3'!$A$6:$FY$331,AG$4,FALSE)</f>
        <v>848</v>
      </c>
      <c r="AH203" s="104">
        <f>VLOOKUP($B203,'Part 3 NNDR3'!$A$6:$FY$331,AH$4,FALSE)</f>
        <v>0</v>
      </c>
      <c r="AI203" s="104">
        <f>VLOOKUP($B203,'Part 3 NNDR3'!$A$6:$FY$331,AI$4,FALSE)</f>
        <v>848</v>
      </c>
      <c r="AJ203" s="104">
        <f>VLOOKUP($B203,'Part 3 NNDR3'!$A$6:$FY$331,AJ$4,FALSE)</f>
        <v>535370</v>
      </c>
      <c r="AK203" s="104">
        <f>VLOOKUP($B203,'Part 3 NNDR3'!$A$6:$FY$331,AK$4,FALSE)</f>
        <v>0</v>
      </c>
      <c r="AL203" s="104">
        <f>VLOOKUP($B203,'Part 3 NNDR3'!$A$6:$FY$331,AL$4,FALSE)</f>
        <v>535370</v>
      </c>
      <c r="AM203" s="104">
        <f>VLOOKUP($B203,'Part 3 NNDR3'!$A$6:$FY$331,AM$4,FALSE)</f>
        <v>-8003</v>
      </c>
      <c r="AN203" s="104">
        <f>VLOOKUP($B203,'Part 3 NNDR3'!$A$6:$FY$331,AN$4,FALSE)</f>
        <v>0</v>
      </c>
      <c r="AO203" s="104">
        <f>VLOOKUP($B203,'Part 3 NNDR3'!$A$6:$FY$331,AO$4,FALSE)</f>
        <v>-8003</v>
      </c>
      <c r="AP203" s="104">
        <f>VLOOKUP($B203,'Part 3 NNDR3'!$A$6:$FY$331,AP$4,FALSE)</f>
        <v>-1146281</v>
      </c>
      <c r="AQ203" s="104">
        <f>VLOOKUP($B203,'Part 3 NNDR3'!$A$6:$FY$331,AQ$4,FALSE)</f>
        <v>0</v>
      </c>
      <c r="AR203" s="104">
        <f>VLOOKUP($B203,'Part 3 NNDR3'!$A$6:$FY$331,AR$4,FALSE)</f>
        <v>-1146281</v>
      </c>
      <c r="AS203" s="104">
        <f>VLOOKUP($B203,'Part 3 NNDR3'!$A$6:$FY$331,AS$4,FALSE)</f>
        <v>-36040</v>
      </c>
      <c r="AT203" s="104">
        <f>VLOOKUP($B203,'Part 3 NNDR3'!$A$6:$FY$331,AT$4,FALSE)</f>
        <v>0</v>
      </c>
      <c r="AU203" s="104">
        <f>VLOOKUP($B203,'Part 3 NNDR3'!$A$6:$FY$331,AU$4,FALSE)</f>
        <v>-36040</v>
      </c>
      <c r="AV203" s="104">
        <f>VLOOKUP($B203,'Part 3 NNDR3'!$A$6:$FY$331,AV$4,FALSE)</f>
        <v>0</v>
      </c>
      <c r="AW203" s="104">
        <f>VLOOKUP($B203,'Part 3 NNDR3'!$A$6:$FY$331,AW$4,FALSE)</f>
        <v>0</v>
      </c>
      <c r="AX203" s="104">
        <f>VLOOKUP($B203,'Part 3 NNDR3'!$A$6:$FY$331,AX$4,FALSE)</f>
        <v>0</v>
      </c>
      <c r="AY203" s="104">
        <f>VLOOKUP($B203,'Part 3 NNDR3'!$A$6:$FY$331,AY$4,FALSE)</f>
        <v>0</v>
      </c>
      <c r="AZ203" s="104">
        <f>VLOOKUP($B203,'Part 3 NNDR3'!$A$6:$FY$331,AZ$4,FALSE)</f>
        <v>0</v>
      </c>
      <c r="BA203" s="104">
        <f>VLOOKUP($B203,'Part 3 NNDR3'!$A$6:$FY$331,BA$4,FALSE)</f>
        <v>0</v>
      </c>
      <c r="BB203" s="104">
        <f>VLOOKUP($B203,'Part 3 NNDR3'!$A$6:$FY$331,BB$4,FALSE)</f>
        <v>-943</v>
      </c>
      <c r="BC203" s="104">
        <f>VLOOKUP($B203,'Part 3 NNDR3'!$A$6:$FY$331,BC$4,FALSE)</f>
        <v>0</v>
      </c>
      <c r="BD203" s="104">
        <f>VLOOKUP($B203,'Part 3 NNDR3'!$A$6:$FY$331,BD$4,FALSE)</f>
        <v>-943</v>
      </c>
      <c r="BE203" s="104">
        <f>VLOOKUP($B203,'Part 3 NNDR3'!$A$6:$FY$331,BE$4,FALSE)</f>
        <v>0</v>
      </c>
      <c r="BF203" s="104">
        <f>VLOOKUP($B203,'Part 3 NNDR3'!$A$6:$FY$331,BF$4,FALSE)</f>
        <v>0</v>
      </c>
      <c r="BG203" s="104">
        <f>VLOOKUP($B203,'Part 3 NNDR3'!$A$6:$FY$331,BG$4,FALSE)</f>
        <v>0</v>
      </c>
      <c r="BH203" s="104">
        <f>VLOOKUP($B203,'Part 3 NNDR3'!$A$6:$FY$331,BH$4,FALSE)</f>
        <v>-3578209</v>
      </c>
      <c r="BI203" s="104">
        <f>VLOOKUP($B203,'Part 3 NNDR3'!$A$6:$FY$331,BI$4,FALSE)</f>
        <v>0</v>
      </c>
      <c r="BJ203" s="104">
        <f>VLOOKUP($B203,'Part 3 NNDR3'!$A$6:$FY$331,BJ$4,FALSE)</f>
        <v>-3578209</v>
      </c>
      <c r="BK203" s="104">
        <f>VLOOKUP($B203,'Part 3 NNDR3'!$A$6:$FY$331,BK$4,FALSE)</f>
        <v>-12067</v>
      </c>
      <c r="BL203" s="104">
        <f>VLOOKUP($B203,'Part 3 NNDR3'!$A$6:$FY$331,BL$4,FALSE)</f>
        <v>0</v>
      </c>
      <c r="BM203" s="104">
        <f>VLOOKUP($B203,'Part 3 NNDR3'!$A$6:$FY$331,BM$4,FALSE)</f>
        <v>-12067</v>
      </c>
      <c r="BN203" s="104">
        <f>VLOOKUP($B203,'Part 3 NNDR3'!$A$6:$FY$331,BN$4,FALSE)</f>
        <v>-13</v>
      </c>
      <c r="BO203" s="104">
        <f>VLOOKUP($B203,'Part 3 NNDR3'!$A$6:$FY$331,BO$4,FALSE)</f>
        <v>0</v>
      </c>
      <c r="BP203" s="104">
        <f>VLOOKUP($B203,'Part 3 NNDR3'!$A$6:$FY$331,BP$4,FALSE)</f>
        <v>-13</v>
      </c>
      <c r="BQ203" s="104">
        <f>VLOOKUP($B203,'Part 3 NNDR3'!$A$6:$FY$331,BQ$4,FALSE)</f>
        <v>-997559</v>
      </c>
      <c r="BR203" s="104">
        <f>VLOOKUP($B203,'Part 3 NNDR3'!$A$6:$FY$331,BR$4,FALSE)</f>
        <v>0</v>
      </c>
      <c r="BS203" s="104">
        <f>VLOOKUP($B203,'Part 3 NNDR3'!$A$6:$FY$331,BS$4,FALSE)</f>
        <v>-997559</v>
      </c>
      <c r="BT203" s="104">
        <f>VLOOKUP($B203,'Part 3 NNDR3'!$A$6:$FY$331,BT$4,FALSE)</f>
        <v>-41991</v>
      </c>
      <c r="BU203" s="104">
        <f>VLOOKUP($B203,'Part 3 NNDR3'!$A$6:$FY$331,BU$4,FALSE)</f>
        <v>0</v>
      </c>
      <c r="BV203" s="104">
        <f>VLOOKUP($B203,'Part 3 NNDR3'!$A$6:$FY$331,BV$4,FALSE)</f>
        <v>-41991</v>
      </c>
      <c r="BW203" s="104">
        <f>VLOOKUP($B203,'Part 3 NNDR3'!$A$6:$FY$331,BW$4,FALSE)</f>
        <v>-1051630</v>
      </c>
      <c r="BX203" s="104">
        <f>VLOOKUP($B203,'Part 3 NNDR3'!$A$6:$FY$331,BX$4,FALSE)</f>
        <v>0</v>
      </c>
      <c r="BY203" s="104">
        <f>VLOOKUP($B203,'Part 3 NNDR3'!$A$6:$FY$331,BY$4,FALSE)</f>
        <v>-1051630</v>
      </c>
      <c r="BZ203" s="104">
        <f>VLOOKUP($B203,'Part 3 NNDR3'!$A$6:$FY$331,BZ$4,FALSE)</f>
        <v>-127418</v>
      </c>
      <c r="CA203" s="104">
        <f>VLOOKUP($B203,'Part 3 NNDR3'!$A$6:$FY$331,CA$4,FALSE)</f>
        <v>0</v>
      </c>
      <c r="CB203" s="104">
        <f>VLOOKUP($B203,'Part 3 NNDR3'!$A$6:$FY$331,CB$4,FALSE)</f>
        <v>-127418</v>
      </c>
      <c r="CC203" s="104">
        <f>VLOOKUP($B203,'Part 3 NNDR3'!$A$6:$FY$331,CC$4,FALSE)</f>
        <v>-342</v>
      </c>
      <c r="CD203" s="104">
        <f>VLOOKUP($B203,'Part 3 NNDR3'!$A$6:$FY$331,CD$4,FALSE)</f>
        <v>0</v>
      </c>
      <c r="CE203" s="104">
        <f>VLOOKUP($B203,'Part 3 NNDR3'!$A$6:$FY$331,CE$4,FALSE)</f>
        <v>-342</v>
      </c>
      <c r="CF203" s="104">
        <f>VLOOKUP($B203,'Part 3 NNDR3'!$A$6:$FY$331,CF$4,FALSE)</f>
        <v>-120872</v>
      </c>
      <c r="CG203" s="104">
        <f>VLOOKUP($B203,'Part 3 NNDR3'!$A$6:$FY$331,CG$4,FALSE)</f>
        <v>0</v>
      </c>
      <c r="CH203" s="104">
        <f>VLOOKUP($B203,'Part 3 NNDR3'!$A$6:$FY$331,CH$4,FALSE)</f>
        <v>-120872</v>
      </c>
      <c r="CI203" s="104">
        <f>VLOOKUP($B203,'Part 3 NNDR3'!$A$6:$FY$331,CI$4,FALSE)</f>
        <v>-1743</v>
      </c>
      <c r="CJ203" s="104">
        <f>VLOOKUP($B203,'Part 3 NNDR3'!$A$6:$FY$331,CJ$4,FALSE)</f>
        <v>0</v>
      </c>
      <c r="CK203" s="104">
        <f>VLOOKUP($B203,'Part 3 NNDR3'!$A$6:$FY$331,CK$4,FALSE)</f>
        <v>-1743</v>
      </c>
      <c r="CL203" s="104">
        <f>VLOOKUP($B203,'Part 3 NNDR3'!$A$6:$FY$331,CL$4,FALSE)</f>
        <v>0</v>
      </c>
      <c r="CM203" s="104">
        <f>VLOOKUP($B203,'Part 3 NNDR3'!$A$6:$FY$331,CM$4,FALSE)</f>
        <v>0</v>
      </c>
      <c r="CN203" s="104">
        <f>VLOOKUP($B203,'Part 3 NNDR3'!$A$6:$FY$331,CN$4,FALSE)</f>
        <v>0</v>
      </c>
      <c r="CO203" s="104">
        <f>VLOOKUP($B203,'Part 3 NNDR3'!$A$6:$FY$331,CO$4,FALSE)</f>
        <v>0</v>
      </c>
      <c r="CP203" s="104">
        <f>VLOOKUP($B203,'Part 3 NNDR3'!$A$6:$FY$331,CP$4,FALSE)</f>
        <v>0</v>
      </c>
      <c r="CQ203" s="104">
        <f>VLOOKUP($B203,'Part 3 NNDR3'!$A$6:$FY$331,CQ$4,FALSE)</f>
        <v>0</v>
      </c>
      <c r="CR203" s="104">
        <f>VLOOKUP($B203,'Part 3 NNDR3'!$A$6:$FY$331,CR$4,FALSE)</f>
        <v>-943</v>
      </c>
      <c r="CS203" s="104">
        <f>VLOOKUP($B203,'Part 3 NNDR3'!$A$6:$FY$331,CS$4,FALSE)</f>
        <v>0</v>
      </c>
      <c r="CT203" s="104">
        <f>VLOOKUP($B203,'Part 3 NNDR3'!$A$6:$FY$331,CT$4,FALSE)</f>
        <v>-943</v>
      </c>
      <c r="CU203" s="104">
        <f>VLOOKUP($B203,'Part 3 NNDR3'!$A$6:$FY$331,CU$4,FALSE)</f>
        <v>0</v>
      </c>
      <c r="CV203" s="104">
        <f>VLOOKUP($B203,'Part 3 NNDR3'!$A$6:$FY$331,CV$4,FALSE)</f>
        <v>0</v>
      </c>
      <c r="CW203" s="104">
        <f>VLOOKUP($B203,'Part 3 NNDR3'!$A$6:$FY$331,CW$4,FALSE)</f>
        <v>0</v>
      </c>
      <c r="CX203" s="104">
        <f>VLOOKUP($B203,'Part 3 NNDR3'!$A$6:$FY$331,CX$4,FALSE)</f>
        <v>0</v>
      </c>
      <c r="CY203" s="104">
        <f>VLOOKUP($B203,'Part 3 NNDR3'!$A$6:$FY$331,CY$4,FALSE)</f>
        <v>0</v>
      </c>
      <c r="CZ203" s="104">
        <f>VLOOKUP($B203,'Part 3 NNDR3'!$A$6:$FY$331,CZ$4,FALSE)</f>
        <v>0</v>
      </c>
      <c r="DA203" s="104">
        <f>VLOOKUP($B203,'Part 3 NNDR3'!$A$6:$FY$331,DA$4,FALSE)</f>
        <v>0</v>
      </c>
      <c r="DB203" s="104">
        <f>VLOOKUP($B203,'Part 3 NNDR3'!$A$6:$FY$331,DB$4,FALSE)</f>
        <v>0</v>
      </c>
      <c r="DC203" s="104">
        <f>VLOOKUP($B203,'Part 3 NNDR3'!$A$6:$FY$331,DC$4,FALSE)</f>
        <v>0</v>
      </c>
      <c r="DD203" s="104">
        <f>VLOOKUP($B203,'Part 3 NNDR3'!$A$6:$FY$331,DD$4,FALSE)</f>
        <v>-7756</v>
      </c>
      <c r="DE203" s="104">
        <f>VLOOKUP($B203,'Part 3 NNDR3'!$A$6:$FY$331,DE$4,FALSE)</f>
        <v>0</v>
      </c>
      <c r="DF203" s="104">
        <f>VLOOKUP($B203,'Part 3 NNDR3'!$A$6:$FY$331,DF$4,FALSE)</f>
        <v>-7756</v>
      </c>
      <c r="DG203" s="104">
        <f>VLOOKUP($B203,'Part 3 NNDR3'!$A$6:$FY$331,DG$4,FALSE)</f>
        <v>0</v>
      </c>
      <c r="DH203" s="104">
        <f>VLOOKUP($B203,'Part 3 NNDR3'!$A$6:$FY$331,DH$4,FALSE)</f>
        <v>0</v>
      </c>
      <c r="DI203" s="104">
        <f>VLOOKUP($B203,'Part 3 NNDR3'!$A$6:$FY$331,DI$4,FALSE)</f>
        <v>0</v>
      </c>
      <c r="DJ203" s="104">
        <f>VLOOKUP($B203,'Part 3 NNDR3'!$A$6:$FY$331,DJ$4,FALSE)</f>
        <v>0</v>
      </c>
      <c r="DK203" s="104">
        <f>VLOOKUP($B203,'Part 3 NNDR3'!$A$6:$FY$331,DK$4,FALSE)</f>
        <v>0</v>
      </c>
      <c r="DL203" s="104">
        <f>VLOOKUP($B203,'Part 3 NNDR3'!$A$6:$FY$331,DL$4,FALSE)</f>
        <v>-259074</v>
      </c>
      <c r="DM203" s="104">
        <f>VLOOKUP($B203,'Part 3 NNDR3'!$A$6:$FY$331,DM$4,FALSE)</f>
        <v>0</v>
      </c>
      <c r="DN203" s="104">
        <f>VLOOKUP($B203,'Part 3 NNDR3'!$A$6:$FY$331,DN$4,FALSE)</f>
        <v>-259074</v>
      </c>
      <c r="DO203" s="104">
        <f>VLOOKUP($B203,'Part 3 NNDR3'!$A$6:$FY$331,DO$4,FALSE)</f>
        <v>0</v>
      </c>
      <c r="DP203" s="104">
        <f>VLOOKUP($B203,'Part 3 NNDR3'!$A$6:$FY$331,DP$4,FALSE)</f>
        <v>0</v>
      </c>
      <c r="DQ203" s="104">
        <f>VLOOKUP($B203,'Part 3 NNDR3'!$A$6:$FY$331,DQ$4,FALSE)</f>
        <v>0</v>
      </c>
      <c r="DR203" s="104">
        <f>VLOOKUP($B203,'Part 3 NNDR3'!$A$6:$FY$331,DR$4,FALSE)</f>
        <v>0</v>
      </c>
      <c r="DS203" s="104">
        <f>VLOOKUP($B203,'Part 3 NNDR3'!$A$6:$FY$331,DS$4,FALSE)</f>
        <v>0</v>
      </c>
      <c r="DT203" s="104">
        <f>VLOOKUP($B203,'Part 3 NNDR3'!$A$6:$FY$331,DT$4,FALSE)</f>
        <v>0</v>
      </c>
      <c r="DU203" s="104">
        <f>VLOOKUP($B203,'Part 3 NNDR3'!$A$6:$FY$331,DU$4,FALSE)</f>
        <v>-4885</v>
      </c>
      <c r="DV203" s="104">
        <f>VLOOKUP($B203,'Part 3 NNDR3'!$A$6:$FY$331,DV$4,FALSE)</f>
        <v>0</v>
      </c>
      <c r="DW203" s="104">
        <f>VLOOKUP($B203,'Part 3 NNDR3'!$A$6:$FY$331,DW$4,FALSE)</f>
        <v>-4885</v>
      </c>
      <c r="DX203" s="104">
        <f>VLOOKUP($B203,'Part 3 NNDR3'!$A$6:$FY$331,DX$4,FALSE)</f>
        <v>0</v>
      </c>
      <c r="DY203" s="104">
        <f>VLOOKUP($B203,'Part 3 NNDR3'!$A$6:$FY$331,DY$4,FALSE)</f>
        <v>0</v>
      </c>
      <c r="DZ203" s="104">
        <f>VLOOKUP($B203,'Part 3 NNDR3'!$A$6:$FY$331,DZ$4,FALSE)</f>
        <v>0</v>
      </c>
      <c r="EA203" s="104">
        <f>VLOOKUP($B203,'Part 3 NNDR3'!$A$6:$FY$331,EA$4,FALSE)</f>
        <v>-337977</v>
      </c>
      <c r="EB203" s="104">
        <f>VLOOKUP($B203,'Part 3 NNDR3'!$A$6:$FY$331,EB$4,FALSE)</f>
        <v>0</v>
      </c>
      <c r="EC203" s="104">
        <f>VLOOKUP($B203,'Part 3 NNDR3'!$A$6:$FY$331,EC$4,FALSE)</f>
        <v>-337977</v>
      </c>
      <c r="ED203" s="104">
        <f>VLOOKUP($B203,'Part 3 NNDR3'!$A$6:$FY$331,ED$4,FALSE)</f>
        <v>-5362</v>
      </c>
      <c r="EE203" s="104">
        <f>VLOOKUP($B203,'Part 3 NNDR3'!$A$6:$FY$331,EE$4,FALSE)</f>
        <v>0</v>
      </c>
      <c r="EF203" s="104">
        <f>VLOOKUP($B203,'Part 3 NNDR3'!$A$6:$FY$331,EF$4,FALSE)</f>
        <v>-5362</v>
      </c>
      <c r="EG203" s="104">
        <f>VLOOKUP($B203,'Part 3 NNDR3'!$A$6:$FY$331,EG$4,FALSE)</f>
        <v>-17406</v>
      </c>
      <c r="EH203" s="104">
        <f>VLOOKUP($B203,'Part 3 NNDR3'!$A$6:$FY$331,EH$4,FALSE)</f>
        <v>0</v>
      </c>
      <c r="EI203" s="104">
        <f>VLOOKUP($B203,'Part 3 NNDR3'!$A$6:$FY$331,EI$4,FALSE)</f>
        <v>-17406</v>
      </c>
      <c r="EJ203" s="104">
        <f>VLOOKUP($B203,'Part 3 NNDR3'!$A$6:$FY$331,EJ$4,FALSE)</f>
        <v>0</v>
      </c>
      <c r="EK203" s="104">
        <f>VLOOKUP($B203,'Part 3 NNDR3'!$A$6:$FY$331,EK$4,FALSE)</f>
        <v>0</v>
      </c>
      <c r="EL203" s="104">
        <f>VLOOKUP($B203,'Part 3 NNDR3'!$A$6:$FY$331,EL$4,FALSE)</f>
        <v>0</v>
      </c>
      <c r="EM203" s="104">
        <f>VLOOKUP($B203,'Part 3 NNDR3'!$A$6:$FY$331,EM$4,FALSE)</f>
        <v>0</v>
      </c>
      <c r="EN203" s="104">
        <f>VLOOKUP($B203,'Part 3 NNDR3'!$A$6:$FY$331,EN$4,FALSE)</f>
        <v>0</v>
      </c>
      <c r="EO203" s="104">
        <f>VLOOKUP($B203,'Part 3 NNDR3'!$A$6:$FY$331,EO$4,FALSE)</f>
        <v>0</v>
      </c>
      <c r="EP203" s="104">
        <f>VLOOKUP($B203,'Part 3 NNDR3'!$A$6:$FY$331,EP$4,FALSE)</f>
        <v>-365630</v>
      </c>
      <c r="EQ203" s="104">
        <f>VLOOKUP($B203,'Part 3 NNDR3'!$A$6:$FY$331,EQ$4,FALSE)</f>
        <v>0</v>
      </c>
      <c r="ER203" s="104">
        <f>VLOOKUP($B203,'Part 3 NNDR3'!$A$6:$FY$331,ER$4,FALSE)</f>
        <v>-365630</v>
      </c>
      <c r="ES203" s="104">
        <f>VLOOKUP($B203,'Part 3 NNDR3'!$A$6:$FY$331,ES$4,FALSE)</f>
        <v>0</v>
      </c>
      <c r="ET203" s="104">
        <f>VLOOKUP($B203,'Part 3 NNDR3'!$A$6:$FY$331,ET$4,FALSE)</f>
        <v>0</v>
      </c>
      <c r="EU203" s="104">
        <f>VLOOKUP($B203,'Part 3 NNDR3'!$A$6:$FY$331,EU$4,FALSE)</f>
        <v>0</v>
      </c>
      <c r="EV203" s="104">
        <f>VLOOKUP($B203,'Part 3 NNDR3'!$A$6:$FY$331,EV$4,FALSE)</f>
        <v>0</v>
      </c>
      <c r="EW203" s="104">
        <f>VLOOKUP($B203,'Part 3 NNDR3'!$A$6:$FY$331,EW$4,FALSE)</f>
        <v>0</v>
      </c>
      <c r="EX203" s="104">
        <f>VLOOKUP($B203,'Part 3 NNDR3'!$A$6:$FY$331,EX$4,FALSE)</f>
        <v>0</v>
      </c>
      <c r="EY203" s="104">
        <f>VLOOKUP($B203,'Part 3 NNDR3'!$A$6:$FY$331,EY$4,FALSE)</f>
        <v>0</v>
      </c>
      <c r="EZ203" s="104">
        <f>VLOOKUP($B203,'Part 3 NNDR3'!$A$6:$FY$331,EZ$4,FALSE)</f>
        <v>0</v>
      </c>
      <c r="FA203" s="104">
        <f>VLOOKUP($B203,'Part 3 NNDR3'!$A$6:$FY$331,FA$4,FALSE)</f>
        <v>0</v>
      </c>
      <c r="FB203" s="104">
        <f>VLOOKUP($B203,'Part 3 NNDR3'!$A$6:$FY$331,FB$4,FALSE)</f>
        <v>23809037</v>
      </c>
      <c r="FC203" s="104">
        <f>VLOOKUP($B203,'Part 3 NNDR3'!$A$6:$FY$331,FC$4,FALSE)</f>
        <v>0</v>
      </c>
      <c r="FD203" s="104">
        <f>VLOOKUP($B203,'Part 3 NNDR3'!$A$6:$FY$331,FD$4,FALSE)</f>
        <v>23809037</v>
      </c>
      <c r="FE203" s="104">
        <f>VLOOKUP($B203,'Part 3 NNDR3'!$A$6:$FY$331,FE$4,FALSE)</f>
        <v>153171</v>
      </c>
      <c r="FF203" s="104">
        <f>VLOOKUP($B203,'Part 3 NNDR3'!$A$6:$FY$331,FF$4,FALSE)</f>
        <v>0</v>
      </c>
      <c r="FG203" s="104">
        <f>VLOOKUP($B203,'Part 3 NNDR3'!$A$6:$FY$331,FG$4,FALSE)</f>
        <v>153171</v>
      </c>
      <c r="FH203" s="104">
        <f>VLOOKUP($B203,'Part 3 NNDR3'!$A$6:$FY$331,FH$4,FALSE)</f>
        <v>-3578209</v>
      </c>
      <c r="FI203" s="104">
        <f>VLOOKUP($B203,'Part 3 NNDR3'!$A$6:$FY$331,FI$4,FALSE)</f>
        <v>0</v>
      </c>
      <c r="FJ203" s="104">
        <f>VLOOKUP($B203,'Part 3 NNDR3'!$A$6:$FY$331,FJ$4,FALSE)</f>
        <v>-3578209</v>
      </c>
      <c r="FK203" s="104">
        <f>VLOOKUP($B203,'Part 3 NNDR3'!$A$6:$FY$331,FK$4,FALSE)</f>
        <v>-1051630</v>
      </c>
      <c r="FL203" s="104">
        <f>VLOOKUP($B203,'Part 3 NNDR3'!$A$6:$FY$331,FL$4,FALSE)</f>
        <v>0</v>
      </c>
      <c r="FM203" s="104">
        <f>VLOOKUP($B203,'Part 3 NNDR3'!$A$6:$FY$331,FM$4,FALSE)</f>
        <v>-1051630</v>
      </c>
      <c r="FN203" s="104">
        <f>VLOOKUP($B203,'Part 3 NNDR3'!$A$6:$FY$331,FN$4,FALSE)</f>
        <v>-259074</v>
      </c>
      <c r="FO203" s="104">
        <f>VLOOKUP($B203,'Part 3 NNDR3'!$A$6:$FY$331,FO$4,FALSE)</f>
        <v>0</v>
      </c>
      <c r="FP203" s="104">
        <f>VLOOKUP($B203,'Part 3 NNDR3'!$A$6:$FY$331,FP$4,FALSE)</f>
        <v>-259074</v>
      </c>
      <c r="FQ203" s="104">
        <f>VLOOKUP($B203,'Part 3 NNDR3'!$A$6:$FY$331,FQ$4,FALSE)</f>
        <v>-365630</v>
      </c>
      <c r="FR203" s="104">
        <f>VLOOKUP($B203,'Part 3 NNDR3'!$A$6:$FY$331,FR$4,FALSE)</f>
        <v>0</v>
      </c>
      <c r="FS203" s="104">
        <f>VLOOKUP($B203,'Part 3 NNDR3'!$A$6:$FY$331,FS$4,FALSE)</f>
        <v>-365630</v>
      </c>
      <c r="FT203" s="104">
        <f>VLOOKUP($B203,'Part 3 NNDR3'!$A$6:$FY$331,FT$4,FALSE)</f>
        <v>0</v>
      </c>
      <c r="FU203" s="104">
        <f>VLOOKUP($B203,'Part 3 NNDR3'!$A$6:$FY$331,FU$4,FALSE)</f>
        <v>0</v>
      </c>
      <c r="FV203" s="104">
        <f>VLOOKUP($B203,'Part 3 NNDR3'!$A$6:$FY$331,FV$4,FALSE)</f>
        <v>0</v>
      </c>
      <c r="FW203" s="104">
        <f>VLOOKUP($B203,'Part 3 NNDR3'!$A$6:$FY$331,FW$4,FALSE)</f>
        <v>-5101372</v>
      </c>
      <c r="FX203" s="104">
        <f>VLOOKUP($B203,'Part 3 NNDR3'!$A$6:$FY$331,FX$4,FALSE)</f>
        <v>0</v>
      </c>
      <c r="FY203" s="104">
        <f>VLOOKUP($B203,'Part 3 NNDR3'!$A$6:$FY$331,FY$4,FALSE)</f>
        <v>-5101372</v>
      </c>
      <c r="FZ203" s="104">
        <f>VLOOKUP($B203,'Part 3 NNDR3'!$A$6:$FY$331,FZ$4,FALSE)</f>
        <v>18707665</v>
      </c>
      <c r="GA203" s="104">
        <f>VLOOKUP($B203,'Part 3 NNDR3'!$A$6:$FY$331,GA$4,FALSE)</f>
        <v>0</v>
      </c>
      <c r="GB203" s="104">
        <f>VLOOKUP($B203,'Part 3 NNDR3'!$A$6:$FY$331,GB$4,FALSE)</f>
        <v>18707665</v>
      </c>
      <c r="GC203" s="105" t="str">
        <f>VLOOKUP($B203,'Data (Updated)'!$C$4:$E$329,2,FALSE)</f>
        <v>E2321</v>
      </c>
      <c r="GD203" s="106" t="str">
        <f>VLOOKUP($B203,'Data (Updated)'!$C$4:$E$329,3,FALSE)</f>
        <v>E6123</v>
      </c>
    </row>
    <row r="204" spans="1:186" ht="12.75" x14ac:dyDescent="0.2">
      <c r="A204" s="75">
        <v>199</v>
      </c>
      <c r="B204" s="100" t="s">
        <v>504</v>
      </c>
      <c r="C204" s="101" t="s">
        <v>951</v>
      </c>
      <c r="D204" s="102" t="s">
        <v>945</v>
      </c>
      <c r="E204" s="103" t="s">
        <v>988</v>
      </c>
      <c r="F204" s="104">
        <f>VLOOKUP($B204,'Part 3 NNDR3'!$A$6:$FY$331,F$4,FALSE)</f>
        <v>0</v>
      </c>
      <c r="G204" s="104">
        <f>VLOOKUP($B204,'Part 3 NNDR3'!$A$6:$FY$331,G$4,FALSE)</f>
        <v>0</v>
      </c>
      <c r="H204" s="104">
        <f>VLOOKUP($B204,'Part 3 NNDR3'!$A$6:$FY$331,H$4,FALSE)</f>
        <v>0</v>
      </c>
      <c r="I204" s="104">
        <f>VLOOKUP($B204,'Part 3 NNDR3'!$A$6:$FY$331,I$4,FALSE)</f>
        <v>4552021</v>
      </c>
      <c r="J204" s="104">
        <f>VLOOKUP($B204,'Part 3 NNDR3'!$A$6:$FY$331,J$4,FALSE)</f>
        <v>0</v>
      </c>
      <c r="K204" s="104">
        <f>VLOOKUP($B204,'Part 3 NNDR3'!$A$6:$FY$331,K$4,FALSE)</f>
        <v>4552021</v>
      </c>
      <c r="L204" s="104">
        <f>VLOOKUP($B204,'Part 3 NNDR3'!$A$6:$FY$331,L$4,FALSE)</f>
        <v>0</v>
      </c>
      <c r="M204" s="104">
        <f>VLOOKUP($B204,'Part 3 NNDR3'!$A$6:$FY$331,M$4,FALSE)</f>
        <v>0</v>
      </c>
      <c r="N204" s="104">
        <f>VLOOKUP($B204,'Part 3 NNDR3'!$A$6:$FY$331,N$4,FALSE)</f>
        <v>0</v>
      </c>
      <c r="O204" s="104">
        <f>VLOOKUP($B204,'Part 3 NNDR3'!$A$6:$FY$331,O$4,FALSE)</f>
        <v>286294</v>
      </c>
      <c r="P204" s="104">
        <f>VLOOKUP($B204,'Part 3 NNDR3'!$A$6:$FY$331,P$4,FALSE)</f>
        <v>0</v>
      </c>
      <c r="Q204" s="104">
        <f>VLOOKUP($B204,'Part 3 NNDR3'!$A$6:$FY$331,Q$4,FALSE)</f>
        <v>286294</v>
      </c>
      <c r="R204" s="104">
        <f>VLOOKUP($B204,'Part 3 NNDR3'!$A$6:$FY$331,R$4,FALSE)</f>
        <v>4838315</v>
      </c>
      <c r="S204" s="104">
        <f>VLOOKUP($B204,'Part 3 NNDR3'!$A$6:$FY$331,S$4,FALSE)</f>
        <v>0</v>
      </c>
      <c r="T204" s="104">
        <f>VLOOKUP($B204,'Part 3 NNDR3'!$A$6:$FY$331,T$4,FALSE)</f>
        <v>4838315</v>
      </c>
      <c r="U204" s="104">
        <f>VLOOKUP($B204,'Part 3 NNDR3'!$A$6:$FY$331,U$4,FALSE)</f>
        <v>-3233555</v>
      </c>
      <c r="V204" s="104">
        <f>VLOOKUP($B204,'Part 3 NNDR3'!$A$6:$FY$331,V$4,FALSE)</f>
        <v>0</v>
      </c>
      <c r="W204" s="104">
        <f>VLOOKUP($B204,'Part 3 NNDR3'!$A$6:$FY$331,W$4,FALSE)</f>
        <v>-3233555</v>
      </c>
      <c r="X204" s="104">
        <f>VLOOKUP($B204,'Part 3 NNDR3'!$A$6:$FY$331,X$4,FALSE)</f>
        <v>-19525</v>
      </c>
      <c r="Y204" s="104">
        <f>VLOOKUP($B204,'Part 3 NNDR3'!$A$6:$FY$331,Y$4,FALSE)</f>
        <v>0</v>
      </c>
      <c r="Z204" s="104">
        <f>VLOOKUP($B204,'Part 3 NNDR3'!$A$6:$FY$331,Z$4,FALSE)</f>
        <v>-19525</v>
      </c>
      <c r="AA204" s="104">
        <f>VLOOKUP($B204,'Part 3 NNDR3'!$A$6:$FY$331,AA$4,FALSE)</f>
        <v>-91474</v>
      </c>
      <c r="AB204" s="104">
        <f>VLOOKUP($B204,'Part 3 NNDR3'!$A$6:$FY$331,AB$4,FALSE)</f>
        <v>0</v>
      </c>
      <c r="AC204" s="104">
        <f>VLOOKUP($B204,'Part 3 NNDR3'!$A$6:$FY$331,AC$4,FALSE)</f>
        <v>-91474</v>
      </c>
      <c r="AD204" s="104">
        <f>VLOOKUP($B204,'Part 3 NNDR3'!$A$6:$FY$331,AD$4,FALSE)</f>
        <v>-64245</v>
      </c>
      <c r="AE204" s="104">
        <f>VLOOKUP($B204,'Part 3 NNDR3'!$A$6:$FY$331,AE$4,FALSE)</f>
        <v>0</v>
      </c>
      <c r="AF204" s="104">
        <f>VLOOKUP($B204,'Part 3 NNDR3'!$A$6:$FY$331,AF$4,FALSE)</f>
        <v>-64245</v>
      </c>
      <c r="AG204" s="104">
        <f>VLOOKUP($B204,'Part 3 NNDR3'!$A$6:$FY$331,AG$4,FALSE)</f>
        <v>105</v>
      </c>
      <c r="AH204" s="104">
        <f>VLOOKUP($B204,'Part 3 NNDR3'!$A$6:$FY$331,AH$4,FALSE)</f>
        <v>0</v>
      </c>
      <c r="AI204" s="104">
        <f>VLOOKUP($B204,'Part 3 NNDR3'!$A$6:$FY$331,AI$4,FALSE)</f>
        <v>105</v>
      </c>
      <c r="AJ204" s="104">
        <f>VLOOKUP($B204,'Part 3 NNDR3'!$A$6:$FY$331,AJ$4,FALSE)</f>
        <v>2727150</v>
      </c>
      <c r="AK204" s="104">
        <f>VLOOKUP($B204,'Part 3 NNDR3'!$A$6:$FY$331,AK$4,FALSE)</f>
        <v>0</v>
      </c>
      <c r="AL204" s="104">
        <f>VLOOKUP($B204,'Part 3 NNDR3'!$A$6:$FY$331,AL$4,FALSE)</f>
        <v>2727150</v>
      </c>
      <c r="AM204" s="104">
        <f>VLOOKUP($B204,'Part 3 NNDR3'!$A$6:$FY$331,AM$4,FALSE)</f>
        <v>-24645</v>
      </c>
      <c r="AN204" s="104">
        <f>VLOOKUP($B204,'Part 3 NNDR3'!$A$6:$FY$331,AN$4,FALSE)</f>
        <v>0</v>
      </c>
      <c r="AO204" s="104">
        <f>VLOOKUP($B204,'Part 3 NNDR3'!$A$6:$FY$331,AO$4,FALSE)</f>
        <v>-24645</v>
      </c>
      <c r="AP204" s="104">
        <f>VLOOKUP($B204,'Part 3 NNDR3'!$A$6:$FY$331,AP$4,FALSE)</f>
        <v>-6291023</v>
      </c>
      <c r="AQ204" s="104">
        <f>VLOOKUP($B204,'Part 3 NNDR3'!$A$6:$FY$331,AQ$4,FALSE)</f>
        <v>0</v>
      </c>
      <c r="AR204" s="104">
        <f>VLOOKUP($B204,'Part 3 NNDR3'!$A$6:$FY$331,AR$4,FALSE)</f>
        <v>-6291023</v>
      </c>
      <c r="AS204" s="104">
        <f>VLOOKUP($B204,'Part 3 NNDR3'!$A$6:$FY$331,AS$4,FALSE)</f>
        <v>-50007</v>
      </c>
      <c r="AT204" s="104">
        <f>VLOOKUP($B204,'Part 3 NNDR3'!$A$6:$FY$331,AT$4,FALSE)</f>
        <v>0</v>
      </c>
      <c r="AU204" s="104">
        <f>VLOOKUP($B204,'Part 3 NNDR3'!$A$6:$FY$331,AU$4,FALSE)</f>
        <v>-50007</v>
      </c>
      <c r="AV204" s="104">
        <f>VLOOKUP($B204,'Part 3 NNDR3'!$A$6:$FY$331,AV$4,FALSE)</f>
        <v>-57218</v>
      </c>
      <c r="AW204" s="104">
        <f>VLOOKUP($B204,'Part 3 NNDR3'!$A$6:$FY$331,AW$4,FALSE)</f>
        <v>0</v>
      </c>
      <c r="AX204" s="104">
        <f>VLOOKUP($B204,'Part 3 NNDR3'!$A$6:$FY$331,AX$4,FALSE)</f>
        <v>-57218</v>
      </c>
      <c r="AY204" s="104">
        <f>VLOOKUP($B204,'Part 3 NNDR3'!$A$6:$FY$331,AY$4,FALSE)</f>
        <v>10044</v>
      </c>
      <c r="AZ204" s="104">
        <f>VLOOKUP($B204,'Part 3 NNDR3'!$A$6:$FY$331,AZ$4,FALSE)</f>
        <v>0</v>
      </c>
      <c r="BA204" s="104">
        <f>VLOOKUP($B204,'Part 3 NNDR3'!$A$6:$FY$331,BA$4,FALSE)</f>
        <v>10044</v>
      </c>
      <c r="BB204" s="104">
        <f>VLOOKUP($B204,'Part 3 NNDR3'!$A$6:$FY$331,BB$4,FALSE)</f>
        <v>-13496</v>
      </c>
      <c r="BC204" s="104">
        <f>VLOOKUP($B204,'Part 3 NNDR3'!$A$6:$FY$331,BC$4,FALSE)</f>
        <v>0</v>
      </c>
      <c r="BD204" s="104">
        <f>VLOOKUP($B204,'Part 3 NNDR3'!$A$6:$FY$331,BD$4,FALSE)</f>
        <v>-13496</v>
      </c>
      <c r="BE204" s="104">
        <f>VLOOKUP($B204,'Part 3 NNDR3'!$A$6:$FY$331,BE$4,FALSE)</f>
        <v>344</v>
      </c>
      <c r="BF204" s="104">
        <f>VLOOKUP($B204,'Part 3 NNDR3'!$A$6:$FY$331,BF$4,FALSE)</f>
        <v>0</v>
      </c>
      <c r="BG204" s="104">
        <f>VLOOKUP($B204,'Part 3 NNDR3'!$A$6:$FY$331,BG$4,FALSE)</f>
        <v>344</v>
      </c>
      <c r="BH204" s="104">
        <f>VLOOKUP($B204,'Part 3 NNDR3'!$A$6:$FY$331,BH$4,FALSE)</f>
        <v>-7023880</v>
      </c>
      <c r="BI204" s="104">
        <f>VLOOKUP($B204,'Part 3 NNDR3'!$A$6:$FY$331,BI$4,FALSE)</f>
        <v>0</v>
      </c>
      <c r="BJ204" s="104">
        <f>VLOOKUP($B204,'Part 3 NNDR3'!$A$6:$FY$331,BJ$4,FALSE)</f>
        <v>-7023880</v>
      </c>
      <c r="BK204" s="104">
        <f>VLOOKUP($B204,'Part 3 NNDR3'!$A$6:$FY$331,BK$4,FALSE)</f>
        <v>-140569</v>
      </c>
      <c r="BL204" s="104">
        <f>VLOOKUP($B204,'Part 3 NNDR3'!$A$6:$FY$331,BL$4,FALSE)</f>
        <v>0</v>
      </c>
      <c r="BM204" s="104">
        <f>VLOOKUP($B204,'Part 3 NNDR3'!$A$6:$FY$331,BM$4,FALSE)</f>
        <v>-140569</v>
      </c>
      <c r="BN204" s="104">
        <f>VLOOKUP($B204,'Part 3 NNDR3'!$A$6:$FY$331,BN$4,FALSE)</f>
        <v>-288029</v>
      </c>
      <c r="BO204" s="104">
        <f>VLOOKUP($B204,'Part 3 NNDR3'!$A$6:$FY$331,BO$4,FALSE)</f>
        <v>0</v>
      </c>
      <c r="BP204" s="104">
        <f>VLOOKUP($B204,'Part 3 NNDR3'!$A$6:$FY$331,BP$4,FALSE)</f>
        <v>-288029</v>
      </c>
      <c r="BQ204" s="104">
        <f>VLOOKUP($B204,'Part 3 NNDR3'!$A$6:$FY$331,BQ$4,FALSE)</f>
        <v>-2533042</v>
      </c>
      <c r="BR204" s="104">
        <f>VLOOKUP($B204,'Part 3 NNDR3'!$A$6:$FY$331,BR$4,FALSE)</f>
        <v>0</v>
      </c>
      <c r="BS204" s="104">
        <f>VLOOKUP($B204,'Part 3 NNDR3'!$A$6:$FY$331,BS$4,FALSE)</f>
        <v>-2533042</v>
      </c>
      <c r="BT204" s="104">
        <f>VLOOKUP($B204,'Part 3 NNDR3'!$A$6:$FY$331,BT$4,FALSE)</f>
        <v>-112292</v>
      </c>
      <c r="BU204" s="104">
        <f>VLOOKUP($B204,'Part 3 NNDR3'!$A$6:$FY$331,BU$4,FALSE)</f>
        <v>0</v>
      </c>
      <c r="BV204" s="104">
        <f>VLOOKUP($B204,'Part 3 NNDR3'!$A$6:$FY$331,BV$4,FALSE)</f>
        <v>-112292</v>
      </c>
      <c r="BW204" s="104">
        <f>VLOOKUP($B204,'Part 3 NNDR3'!$A$6:$FY$331,BW$4,FALSE)</f>
        <v>-3073932</v>
      </c>
      <c r="BX204" s="104">
        <f>VLOOKUP($B204,'Part 3 NNDR3'!$A$6:$FY$331,BX$4,FALSE)</f>
        <v>0</v>
      </c>
      <c r="BY204" s="104">
        <f>VLOOKUP($B204,'Part 3 NNDR3'!$A$6:$FY$331,BY$4,FALSE)</f>
        <v>-3073932</v>
      </c>
      <c r="BZ204" s="104">
        <f>VLOOKUP($B204,'Part 3 NNDR3'!$A$6:$FY$331,BZ$4,FALSE)</f>
        <v>-243627</v>
      </c>
      <c r="CA204" s="104">
        <f>VLOOKUP($B204,'Part 3 NNDR3'!$A$6:$FY$331,CA$4,FALSE)</f>
        <v>0</v>
      </c>
      <c r="CB204" s="104">
        <f>VLOOKUP($B204,'Part 3 NNDR3'!$A$6:$FY$331,CB$4,FALSE)</f>
        <v>-243627</v>
      </c>
      <c r="CC204" s="104">
        <f>VLOOKUP($B204,'Part 3 NNDR3'!$A$6:$FY$331,CC$4,FALSE)</f>
        <v>-3842</v>
      </c>
      <c r="CD204" s="104">
        <f>VLOOKUP($B204,'Part 3 NNDR3'!$A$6:$FY$331,CD$4,FALSE)</f>
        <v>0</v>
      </c>
      <c r="CE204" s="104">
        <f>VLOOKUP($B204,'Part 3 NNDR3'!$A$6:$FY$331,CE$4,FALSE)</f>
        <v>-3842</v>
      </c>
      <c r="CF204" s="104">
        <f>VLOOKUP($B204,'Part 3 NNDR3'!$A$6:$FY$331,CF$4,FALSE)</f>
        <v>-30480</v>
      </c>
      <c r="CG204" s="104">
        <f>VLOOKUP($B204,'Part 3 NNDR3'!$A$6:$FY$331,CG$4,FALSE)</f>
        <v>0</v>
      </c>
      <c r="CH204" s="104">
        <f>VLOOKUP($B204,'Part 3 NNDR3'!$A$6:$FY$331,CH$4,FALSE)</f>
        <v>-30480</v>
      </c>
      <c r="CI204" s="104">
        <f>VLOOKUP($B204,'Part 3 NNDR3'!$A$6:$FY$331,CI$4,FALSE)</f>
        <v>-8042</v>
      </c>
      <c r="CJ204" s="104">
        <f>VLOOKUP($B204,'Part 3 NNDR3'!$A$6:$FY$331,CJ$4,FALSE)</f>
        <v>0</v>
      </c>
      <c r="CK204" s="104">
        <f>VLOOKUP($B204,'Part 3 NNDR3'!$A$6:$FY$331,CK$4,FALSE)</f>
        <v>-8042</v>
      </c>
      <c r="CL204" s="104">
        <f>VLOOKUP($B204,'Part 3 NNDR3'!$A$6:$FY$331,CL$4,FALSE)</f>
        <v>-2206</v>
      </c>
      <c r="CM204" s="104">
        <f>VLOOKUP($B204,'Part 3 NNDR3'!$A$6:$FY$331,CM$4,FALSE)</f>
        <v>0</v>
      </c>
      <c r="CN204" s="104">
        <f>VLOOKUP($B204,'Part 3 NNDR3'!$A$6:$FY$331,CN$4,FALSE)</f>
        <v>-2206</v>
      </c>
      <c r="CO204" s="104">
        <f>VLOOKUP($B204,'Part 3 NNDR3'!$A$6:$FY$331,CO$4,FALSE)</f>
        <v>1948</v>
      </c>
      <c r="CP204" s="104">
        <f>VLOOKUP($B204,'Part 3 NNDR3'!$A$6:$FY$331,CP$4,FALSE)</f>
        <v>0</v>
      </c>
      <c r="CQ204" s="104">
        <f>VLOOKUP($B204,'Part 3 NNDR3'!$A$6:$FY$331,CQ$4,FALSE)</f>
        <v>1948</v>
      </c>
      <c r="CR204" s="104">
        <f>VLOOKUP($B204,'Part 3 NNDR3'!$A$6:$FY$331,CR$4,FALSE)</f>
        <v>-481</v>
      </c>
      <c r="CS204" s="104">
        <f>VLOOKUP($B204,'Part 3 NNDR3'!$A$6:$FY$331,CS$4,FALSE)</f>
        <v>0</v>
      </c>
      <c r="CT204" s="104">
        <f>VLOOKUP($B204,'Part 3 NNDR3'!$A$6:$FY$331,CT$4,FALSE)</f>
        <v>-481</v>
      </c>
      <c r="CU204" s="104">
        <f>VLOOKUP($B204,'Part 3 NNDR3'!$A$6:$FY$331,CU$4,FALSE)</f>
        <v>344</v>
      </c>
      <c r="CV204" s="104">
        <f>VLOOKUP($B204,'Part 3 NNDR3'!$A$6:$FY$331,CV$4,FALSE)</f>
        <v>0</v>
      </c>
      <c r="CW204" s="104">
        <f>VLOOKUP($B204,'Part 3 NNDR3'!$A$6:$FY$331,CW$4,FALSE)</f>
        <v>344</v>
      </c>
      <c r="CX204" s="104">
        <f>VLOOKUP($B204,'Part 3 NNDR3'!$A$6:$FY$331,CX$4,FALSE)</f>
        <v>0</v>
      </c>
      <c r="CY204" s="104">
        <f>VLOOKUP($B204,'Part 3 NNDR3'!$A$6:$FY$331,CY$4,FALSE)</f>
        <v>0</v>
      </c>
      <c r="CZ204" s="104">
        <f>VLOOKUP($B204,'Part 3 NNDR3'!$A$6:$FY$331,CZ$4,FALSE)</f>
        <v>0</v>
      </c>
      <c r="DA204" s="104">
        <f>VLOOKUP($B204,'Part 3 NNDR3'!$A$6:$FY$331,DA$4,FALSE)</f>
        <v>0</v>
      </c>
      <c r="DB204" s="104">
        <f>VLOOKUP($B204,'Part 3 NNDR3'!$A$6:$FY$331,DB$4,FALSE)</f>
        <v>0</v>
      </c>
      <c r="DC204" s="104">
        <f>VLOOKUP($B204,'Part 3 NNDR3'!$A$6:$FY$331,DC$4,FALSE)</f>
        <v>0</v>
      </c>
      <c r="DD204" s="104">
        <f>VLOOKUP($B204,'Part 3 NNDR3'!$A$6:$FY$331,DD$4,FALSE)</f>
        <v>0</v>
      </c>
      <c r="DE204" s="104">
        <f>VLOOKUP($B204,'Part 3 NNDR3'!$A$6:$FY$331,DE$4,FALSE)</f>
        <v>0</v>
      </c>
      <c r="DF204" s="104">
        <f>VLOOKUP($B204,'Part 3 NNDR3'!$A$6:$FY$331,DF$4,FALSE)</f>
        <v>0</v>
      </c>
      <c r="DG204" s="104">
        <f>VLOOKUP($B204,'Part 3 NNDR3'!$A$6:$FY$331,DG$4,FALSE)</f>
        <v>0</v>
      </c>
      <c r="DH204" s="104">
        <f>VLOOKUP($B204,'Part 3 NNDR3'!$A$6:$FY$331,DH$4,FALSE)</f>
        <v>0</v>
      </c>
      <c r="DI204" s="104">
        <f>VLOOKUP($B204,'Part 3 NNDR3'!$A$6:$FY$331,DI$4,FALSE)</f>
        <v>0</v>
      </c>
      <c r="DJ204" s="104">
        <f>VLOOKUP($B204,'Part 3 NNDR3'!$A$6:$FY$331,DJ$4,FALSE)</f>
        <v>0</v>
      </c>
      <c r="DK204" s="104">
        <f>VLOOKUP($B204,'Part 3 NNDR3'!$A$6:$FY$331,DK$4,FALSE)</f>
        <v>0</v>
      </c>
      <c r="DL204" s="104">
        <f>VLOOKUP($B204,'Part 3 NNDR3'!$A$6:$FY$331,DL$4,FALSE)</f>
        <v>-286386</v>
      </c>
      <c r="DM204" s="104">
        <f>VLOOKUP($B204,'Part 3 NNDR3'!$A$6:$FY$331,DM$4,FALSE)</f>
        <v>0</v>
      </c>
      <c r="DN204" s="104">
        <f>VLOOKUP($B204,'Part 3 NNDR3'!$A$6:$FY$331,DN$4,FALSE)</f>
        <v>-286386</v>
      </c>
      <c r="DO204" s="104">
        <f>VLOOKUP($B204,'Part 3 NNDR3'!$A$6:$FY$331,DO$4,FALSE)</f>
        <v>0</v>
      </c>
      <c r="DP204" s="104">
        <f>VLOOKUP($B204,'Part 3 NNDR3'!$A$6:$FY$331,DP$4,FALSE)</f>
        <v>0</v>
      </c>
      <c r="DQ204" s="104">
        <f>VLOOKUP($B204,'Part 3 NNDR3'!$A$6:$FY$331,DQ$4,FALSE)</f>
        <v>0</v>
      </c>
      <c r="DR204" s="104">
        <f>VLOOKUP($B204,'Part 3 NNDR3'!$A$6:$FY$331,DR$4,FALSE)</f>
        <v>0</v>
      </c>
      <c r="DS204" s="104">
        <f>VLOOKUP($B204,'Part 3 NNDR3'!$A$6:$FY$331,DS$4,FALSE)</f>
        <v>0</v>
      </c>
      <c r="DT204" s="104">
        <f>VLOOKUP($B204,'Part 3 NNDR3'!$A$6:$FY$331,DT$4,FALSE)</f>
        <v>0</v>
      </c>
      <c r="DU204" s="104">
        <f>VLOOKUP($B204,'Part 3 NNDR3'!$A$6:$FY$331,DU$4,FALSE)</f>
        <v>-34372</v>
      </c>
      <c r="DV204" s="104">
        <f>VLOOKUP($B204,'Part 3 NNDR3'!$A$6:$FY$331,DV$4,FALSE)</f>
        <v>0</v>
      </c>
      <c r="DW204" s="104">
        <f>VLOOKUP($B204,'Part 3 NNDR3'!$A$6:$FY$331,DW$4,FALSE)</f>
        <v>-34372</v>
      </c>
      <c r="DX204" s="104">
        <f>VLOOKUP($B204,'Part 3 NNDR3'!$A$6:$FY$331,DX$4,FALSE)</f>
        <v>-5111</v>
      </c>
      <c r="DY204" s="104">
        <f>VLOOKUP($B204,'Part 3 NNDR3'!$A$6:$FY$331,DY$4,FALSE)</f>
        <v>0</v>
      </c>
      <c r="DZ204" s="104">
        <f>VLOOKUP($B204,'Part 3 NNDR3'!$A$6:$FY$331,DZ$4,FALSE)</f>
        <v>-5111</v>
      </c>
      <c r="EA204" s="104">
        <f>VLOOKUP($B204,'Part 3 NNDR3'!$A$6:$FY$331,EA$4,FALSE)</f>
        <v>-861459</v>
      </c>
      <c r="EB204" s="104">
        <f>VLOOKUP($B204,'Part 3 NNDR3'!$A$6:$FY$331,EB$4,FALSE)</f>
        <v>0</v>
      </c>
      <c r="EC204" s="104">
        <f>VLOOKUP($B204,'Part 3 NNDR3'!$A$6:$FY$331,EC$4,FALSE)</f>
        <v>-861459</v>
      </c>
      <c r="ED204" s="104">
        <f>VLOOKUP($B204,'Part 3 NNDR3'!$A$6:$FY$331,ED$4,FALSE)</f>
        <v>-30633</v>
      </c>
      <c r="EE204" s="104">
        <f>VLOOKUP($B204,'Part 3 NNDR3'!$A$6:$FY$331,EE$4,FALSE)</f>
        <v>0</v>
      </c>
      <c r="EF204" s="104">
        <f>VLOOKUP($B204,'Part 3 NNDR3'!$A$6:$FY$331,EF$4,FALSE)</f>
        <v>-30633</v>
      </c>
      <c r="EG204" s="104">
        <f>VLOOKUP($B204,'Part 3 NNDR3'!$A$6:$FY$331,EG$4,FALSE)</f>
        <v>0</v>
      </c>
      <c r="EH204" s="104">
        <f>VLOOKUP($B204,'Part 3 NNDR3'!$A$6:$FY$331,EH$4,FALSE)</f>
        <v>0</v>
      </c>
      <c r="EI204" s="104">
        <f>VLOOKUP($B204,'Part 3 NNDR3'!$A$6:$FY$331,EI$4,FALSE)</f>
        <v>0</v>
      </c>
      <c r="EJ204" s="104">
        <f>VLOOKUP($B204,'Part 3 NNDR3'!$A$6:$FY$331,EJ$4,FALSE)</f>
        <v>0</v>
      </c>
      <c r="EK204" s="104">
        <f>VLOOKUP($B204,'Part 3 NNDR3'!$A$6:$FY$331,EK$4,FALSE)</f>
        <v>0</v>
      </c>
      <c r="EL204" s="104">
        <f>VLOOKUP($B204,'Part 3 NNDR3'!$A$6:$FY$331,EL$4,FALSE)</f>
        <v>0</v>
      </c>
      <c r="EM204" s="104">
        <f>VLOOKUP($B204,'Part 3 NNDR3'!$A$6:$FY$331,EM$4,FALSE)</f>
        <v>-17791</v>
      </c>
      <c r="EN204" s="104">
        <f>VLOOKUP($B204,'Part 3 NNDR3'!$A$6:$FY$331,EN$4,FALSE)</f>
        <v>0</v>
      </c>
      <c r="EO204" s="104">
        <f>VLOOKUP($B204,'Part 3 NNDR3'!$A$6:$FY$331,EO$4,FALSE)</f>
        <v>-17791</v>
      </c>
      <c r="EP204" s="104">
        <f>VLOOKUP($B204,'Part 3 NNDR3'!$A$6:$FY$331,EP$4,FALSE)</f>
        <v>-949366</v>
      </c>
      <c r="EQ204" s="104">
        <f>VLOOKUP($B204,'Part 3 NNDR3'!$A$6:$FY$331,EQ$4,FALSE)</f>
        <v>0</v>
      </c>
      <c r="ER204" s="104">
        <f>VLOOKUP($B204,'Part 3 NNDR3'!$A$6:$FY$331,ER$4,FALSE)</f>
        <v>-949366</v>
      </c>
      <c r="ES204" s="104">
        <f>VLOOKUP($B204,'Part 3 NNDR3'!$A$6:$FY$331,ES$4,FALSE)</f>
        <v>0</v>
      </c>
      <c r="ET204" s="104">
        <f>VLOOKUP($B204,'Part 3 NNDR3'!$A$6:$FY$331,ET$4,FALSE)</f>
        <v>0</v>
      </c>
      <c r="EU204" s="104">
        <f>VLOOKUP($B204,'Part 3 NNDR3'!$A$6:$FY$331,EU$4,FALSE)</f>
        <v>0</v>
      </c>
      <c r="EV204" s="104">
        <f>VLOOKUP($B204,'Part 3 NNDR3'!$A$6:$FY$331,EV$4,FALSE)</f>
        <v>0</v>
      </c>
      <c r="EW204" s="104">
        <f>VLOOKUP($B204,'Part 3 NNDR3'!$A$6:$FY$331,EW$4,FALSE)</f>
        <v>0</v>
      </c>
      <c r="EX204" s="104">
        <f>VLOOKUP($B204,'Part 3 NNDR3'!$A$6:$FY$331,EX$4,FALSE)</f>
        <v>0</v>
      </c>
      <c r="EY204" s="104">
        <f>VLOOKUP($B204,'Part 3 NNDR3'!$A$6:$FY$331,EY$4,FALSE)</f>
        <v>0</v>
      </c>
      <c r="EZ204" s="104">
        <f>VLOOKUP($B204,'Part 3 NNDR3'!$A$6:$FY$331,EZ$4,FALSE)</f>
        <v>0</v>
      </c>
      <c r="FA204" s="104">
        <f>VLOOKUP($B204,'Part 3 NNDR3'!$A$6:$FY$331,FA$4,FALSE)</f>
        <v>0</v>
      </c>
      <c r="FB204" s="104">
        <f>VLOOKUP($B204,'Part 3 NNDR3'!$A$6:$FY$331,FB$4,FALSE)</f>
        <v>110754878</v>
      </c>
      <c r="FC204" s="104">
        <f>VLOOKUP($B204,'Part 3 NNDR3'!$A$6:$FY$331,FC$4,FALSE)</f>
        <v>0</v>
      </c>
      <c r="FD204" s="104">
        <f>VLOOKUP($B204,'Part 3 NNDR3'!$A$6:$FY$331,FD$4,FALSE)</f>
        <v>110754878</v>
      </c>
      <c r="FE204" s="104">
        <f>VLOOKUP($B204,'Part 3 NNDR3'!$A$6:$FY$331,FE$4,FALSE)</f>
        <v>4838315</v>
      </c>
      <c r="FF204" s="104">
        <f>VLOOKUP($B204,'Part 3 NNDR3'!$A$6:$FY$331,FF$4,FALSE)</f>
        <v>0</v>
      </c>
      <c r="FG204" s="104">
        <f>VLOOKUP($B204,'Part 3 NNDR3'!$A$6:$FY$331,FG$4,FALSE)</f>
        <v>4838315</v>
      </c>
      <c r="FH204" s="104">
        <f>VLOOKUP($B204,'Part 3 NNDR3'!$A$6:$FY$331,FH$4,FALSE)</f>
        <v>-7023880</v>
      </c>
      <c r="FI204" s="104">
        <f>VLOOKUP($B204,'Part 3 NNDR3'!$A$6:$FY$331,FI$4,FALSE)</f>
        <v>0</v>
      </c>
      <c r="FJ204" s="104">
        <f>VLOOKUP($B204,'Part 3 NNDR3'!$A$6:$FY$331,FJ$4,FALSE)</f>
        <v>-7023880</v>
      </c>
      <c r="FK204" s="104">
        <f>VLOOKUP($B204,'Part 3 NNDR3'!$A$6:$FY$331,FK$4,FALSE)</f>
        <v>-3073932</v>
      </c>
      <c r="FL204" s="104">
        <f>VLOOKUP($B204,'Part 3 NNDR3'!$A$6:$FY$331,FL$4,FALSE)</f>
        <v>0</v>
      </c>
      <c r="FM204" s="104">
        <f>VLOOKUP($B204,'Part 3 NNDR3'!$A$6:$FY$331,FM$4,FALSE)</f>
        <v>-3073932</v>
      </c>
      <c r="FN204" s="104">
        <f>VLOOKUP($B204,'Part 3 NNDR3'!$A$6:$FY$331,FN$4,FALSE)</f>
        <v>-286386</v>
      </c>
      <c r="FO204" s="104">
        <f>VLOOKUP($B204,'Part 3 NNDR3'!$A$6:$FY$331,FO$4,FALSE)</f>
        <v>0</v>
      </c>
      <c r="FP204" s="104">
        <f>VLOOKUP($B204,'Part 3 NNDR3'!$A$6:$FY$331,FP$4,FALSE)</f>
        <v>-286386</v>
      </c>
      <c r="FQ204" s="104">
        <f>VLOOKUP($B204,'Part 3 NNDR3'!$A$6:$FY$331,FQ$4,FALSE)</f>
        <v>-949366</v>
      </c>
      <c r="FR204" s="104">
        <f>VLOOKUP($B204,'Part 3 NNDR3'!$A$6:$FY$331,FR$4,FALSE)</f>
        <v>0</v>
      </c>
      <c r="FS204" s="104">
        <f>VLOOKUP($B204,'Part 3 NNDR3'!$A$6:$FY$331,FS$4,FALSE)</f>
        <v>-949366</v>
      </c>
      <c r="FT204" s="104">
        <f>VLOOKUP($B204,'Part 3 NNDR3'!$A$6:$FY$331,FT$4,FALSE)</f>
        <v>0</v>
      </c>
      <c r="FU204" s="104">
        <f>VLOOKUP($B204,'Part 3 NNDR3'!$A$6:$FY$331,FU$4,FALSE)</f>
        <v>0</v>
      </c>
      <c r="FV204" s="104">
        <f>VLOOKUP($B204,'Part 3 NNDR3'!$A$6:$FY$331,FV$4,FALSE)</f>
        <v>0</v>
      </c>
      <c r="FW204" s="104">
        <f>VLOOKUP($B204,'Part 3 NNDR3'!$A$6:$FY$331,FW$4,FALSE)</f>
        <v>-6495249</v>
      </c>
      <c r="FX204" s="104">
        <f>VLOOKUP($B204,'Part 3 NNDR3'!$A$6:$FY$331,FX$4,FALSE)</f>
        <v>0</v>
      </c>
      <c r="FY204" s="104">
        <f>VLOOKUP($B204,'Part 3 NNDR3'!$A$6:$FY$331,FY$4,FALSE)</f>
        <v>-6495249</v>
      </c>
      <c r="FZ204" s="104">
        <f>VLOOKUP($B204,'Part 3 NNDR3'!$A$6:$FY$331,FZ$4,FALSE)</f>
        <v>104259629</v>
      </c>
      <c r="GA204" s="104">
        <f>VLOOKUP($B204,'Part 3 NNDR3'!$A$6:$FY$331,GA$4,FALSE)</f>
        <v>0</v>
      </c>
      <c r="GB204" s="104">
        <f>VLOOKUP($B204,'Part 3 NNDR3'!$A$6:$FY$331,GB$4,FALSE)</f>
        <v>104259629</v>
      </c>
      <c r="GC204" s="105" t="str">
        <f>VLOOKUP($B204,'Data (Updated)'!$C$4:$E$329,2,FALSE)</f>
        <v>NA</v>
      </c>
      <c r="GD204" s="106" t="str">
        <f>VLOOKUP($B204,'Data (Updated)'!$C$4:$E$329,3,FALSE)</f>
        <v>E6105</v>
      </c>
    </row>
    <row r="205" spans="1:186" ht="12.75" x14ac:dyDescent="0.2">
      <c r="A205" s="75">
        <v>200</v>
      </c>
      <c r="B205" s="100" t="s">
        <v>506</v>
      </c>
      <c r="C205" s="101" t="s">
        <v>951</v>
      </c>
      <c r="D205" s="102" t="s">
        <v>952</v>
      </c>
      <c r="E205" s="103" t="s">
        <v>989</v>
      </c>
      <c r="F205" s="104">
        <f>VLOOKUP($B205,'Part 3 NNDR3'!$A$6:$FY$331,F$4,FALSE)</f>
        <v>0</v>
      </c>
      <c r="G205" s="104">
        <f>VLOOKUP($B205,'Part 3 NNDR3'!$A$6:$FY$331,G$4,FALSE)</f>
        <v>0</v>
      </c>
      <c r="H205" s="104">
        <f>VLOOKUP($B205,'Part 3 NNDR3'!$A$6:$FY$331,H$4,FALSE)</f>
        <v>0</v>
      </c>
      <c r="I205" s="104">
        <f>VLOOKUP($B205,'Part 3 NNDR3'!$A$6:$FY$331,I$4,FALSE)</f>
        <v>-353579</v>
      </c>
      <c r="J205" s="104">
        <f>VLOOKUP($B205,'Part 3 NNDR3'!$A$6:$FY$331,J$4,FALSE)</f>
        <v>0</v>
      </c>
      <c r="K205" s="104">
        <f>VLOOKUP($B205,'Part 3 NNDR3'!$A$6:$FY$331,K$4,FALSE)</f>
        <v>-353579</v>
      </c>
      <c r="L205" s="104">
        <f>VLOOKUP($B205,'Part 3 NNDR3'!$A$6:$FY$331,L$4,FALSE)</f>
        <v>0</v>
      </c>
      <c r="M205" s="104">
        <f>VLOOKUP($B205,'Part 3 NNDR3'!$A$6:$FY$331,M$4,FALSE)</f>
        <v>0</v>
      </c>
      <c r="N205" s="104">
        <f>VLOOKUP($B205,'Part 3 NNDR3'!$A$6:$FY$331,N$4,FALSE)</f>
        <v>0</v>
      </c>
      <c r="O205" s="104">
        <f>VLOOKUP($B205,'Part 3 NNDR3'!$A$6:$FY$331,O$4,FALSE)</f>
        <v>175250</v>
      </c>
      <c r="P205" s="104">
        <f>VLOOKUP($B205,'Part 3 NNDR3'!$A$6:$FY$331,P$4,FALSE)</f>
        <v>0</v>
      </c>
      <c r="Q205" s="104">
        <f>VLOOKUP($B205,'Part 3 NNDR3'!$A$6:$FY$331,Q$4,FALSE)</f>
        <v>175250</v>
      </c>
      <c r="R205" s="104">
        <f>VLOOKUP($B205,'Part 3 NNDR3'!$A$6:$FY$331,R$4,FALSE)</f>
        <v>-178329</v>
      </c>
      <c r="S205" s="104">
        <f>VLOOKUP($B205,'Part 3 NNDR3'!$A$6:$FY$331,S$4,FALSE)</f>
        <v>0</v>
      </c>
      <c r="T205" s="104">
        <f>VLOOKUP($B205,'Part 3 NNDR3'!$A$6:$FY$331,T$4,FALSE)</f>
        <v>-178329</v>
      </c>
      <c r="U205" s="104">
        <f>VLOOKUP($B205,'Part 3 NNDR3'!$A$6:$FY$331,U$4,FALSE)</f>
        <v>-4574628</v>
      </c>
      <c r="V205" s="104">
        <f>VLOOKUP($B205,'Part 3 NNDR3'!$A$6:$FY$331,V$4,FALSE)</f>
        <v>0</v>
      </c>
      <c r="W205" s="104">
        <f>VLOOKUP($B205,'Part 3 NNDR3'!$A$6:$FY$331,W$4,FALSE)</f>
        <v>-4574628</v>
      </c>
      <c r="X205" s="104">
        <f>VLOOKUP($B205,'Part 3 NNDR3'!$A$6:$FY$331,X$4,FALSE)</f>
        <v>-21206</v>
      </c>
      <c r="Y205" s="104">
        <f>VLOOKUP($B205,'Part 3 NNDR3'!$A$6:$FY$331,Y$4,FALSE)</f>
        <v>0</v>
      </c>
      <c r="Z205" s="104">
        <f>VLOOKUP($B205,'Part 3 NNDR3'!$A$6:$FY$331,Z$4,FALSE)</f>
        <v>-21206</v>
      </c>
      <c r="AA205" s="104">
        <f>VLOOKUP($B205,'Part 3 NNDR3'!$A$6:$FY$331,AA$4,FALSE)</f>
        <v>-131899</v>
      </c>
      <c r="AB205" s="104">
        <f>VLOOKUP($B205,'Part 3 NNDR3'!$A$6:$FY$331,AB$4,FALSE)</f>
        <v>0</v>
      </c>
      <c r="AC205" s="104">
        <f>VLOOKUP($B205,'Part 3 NNDR3'!$A$6:$FY$331,AC$4,FALSE)</f>
        <v>-131899</v>
      </c>
      <c r="AD205" s="104">
        <f>VLOOKUP($B205,'Part 3 NNDR3'!$A$6:$FY$331,AD$4,FALSE)</f>
        <v>-133371</v>
      </c>
      <c r="AE205" s="104">
        <f>VLOOKUP($B205,'Part 3 NNDR3'!$A$6:$FY$331,AE$4,FALSE)</f>
        <v>0</v>
      </c>
      <c r="AF205" s="104">
        <f>VLOOKUP($B205,'Part 3 NNDR3'!$A$6:$FY$331,AF$4,FALSE)</f>
        <v>-133371</v>
      </c>
      <c r="AG205" s="104">
        <f>VLOOKUP($B205,'Part 3 NNDR3'!$A$6:$FY$331,AG$4,FALSE)</f>
        <v>1472</v>
      </c>
      <c r="AH205" s="104">
        <f>VLOOKUP($B205,'Part 3 NNDR3'!$A$6:$FY$331,AH$4,FALSE)</f>
        <v>0</v>
      </c>
      <c r="AI205" s="104">
        <f>VLOOKUP($B205,'Part 3 NNDR3'!$A$6:$FY$331,AI$4,FALSE)</f>
        <v>1472</v>
      </c>
      <c r="AJ205" s="104">
        <f>VLOOKUP($B205,'Part 3 NNDR3'!$A$6:$FY$331,AJ$4,FALSE)</f>
        <v>2579772</v>
      </c>
      <c r="AK205" s="104">
        <f>VLOOKUP($B205,'Part 3 NNDR3'!$A$6:$FY$331,AK$4,FALSE)</f>
        <v>0</v>
      </c>
      <c r="AL205" s="104">
        <f>VLOOKUP($B205,'Part 3 NNDR3'!$A$6:$FY$331,AL$4,FALSE)</f>
        <v>2579772</v>
      </c>
      <c r="AM205" s="104">
        <f>VLOOKUP($B205,'Part 3 NNDR3'!$A$6:$FY$331,AM$4,FALSE)</f>
        <v>-44329</v>
      </c>
      <c r="AN205" s="104">
        <f>VLOOKUP($B205,'Part 3 NNDR3'!$A$6:$FY$331,AN$4,FALSE)</f>
        <v>0</v>
      </c>
      <c r="AO205" s="104">
        <f>VLOOKUP($B205,'Part 3 NNDR3'!$A$6:$FY$331,AO$4,FALSE)</f>
        <v>-44329</v>
      </c>
      <c r="AP205" s="104">
        <f>VLOOKUP($B205,'Part 3 NNDR3'!$A$6:$FY$331,AP$4,FALSE)</f>
        <v>-9920291</v>
      </c>
      <c r="AQ205" s="104">
        <f>VLOOKUP($B205,'Part 3 NNDR3'!$A$6:$FY$331,AQ$4,FALSE)</f>
        <v>0</v>
      </c>
      <c r="AR205" s="104">
        <f>VLOOKUP($B205,'Part 3 NNDR3'!$A$6:$FY$331,AR$4,FALSE)</f>
        <v>-9920291</v>
      </c>
      <c r="AS205" s="104">
        <f>VLOOKUP($B205,'Part 3 NNDR3'!$A$6:$FY$331,AS$4,FALSE)</f>
        <v>-285697</v>
      </c>
      <c r="AT205" s="104">
        <f>VLOOKUP($B205,'Part 3 NNDR3'!$A$6:$FY$331,AT$4,FALSE)</f>
        <v>0</v>
      </c>
      <c r="AU205" s="104">
        <f>VLOOKUP($B205,'Part 3 NNDR3'!$A$6:$FY$331,AU$4,FALSE)</f>
        <v>-285697</v>
      </c>
      <c r="AV205" s="104">
        <f>VLOOKUP($B205,'Part 3 NNDR3'!$A$6:$FY$331,AV$4,FALSE)</f>
        <v>-10195</v>
      </c>
      <c r="AW205" s="104">
        <f>VLOOKUP($B205,'Part 3 NNDR3'!$A$6:$FY$331,AW$4,FALSE)</f>
        <v>0</v>
      </c>
      <c r="AX205" s="104">
        <f>VLOOKUP($B205,'Part 3 NNDR3'!$A$6:$FY$331,AX$4,FALSE)</f>
        <v>-10195</v>
      </c>
      <c r="AY205" s="104">
        <f>VLOOKUP($B205,'Part 3 NNDR3'!$A$6:$FY$331,AY$4,FALSE)</f>
        <v>0</v>
      </c>
      <c r="AZ205" s="104">
        <f>VLOOKUP($B205,'Part 3 NNDR3'!$A$6:$FY$331,AZ$4,FALSE)</f>
        <v>0</v>
      </c>
      <c r="BA205" s="104">
        <f>VLOOKUP($B205,'Part 3 NNDR3'!$A$6:$FY$331,BA$4,FALSE)</f>
        <v>0</v>
      </c>
      <c r="BB205" s="104">
        <f>VLOOKUP($B205,'Part 3 NNDR3'!$A$6:$FY$331,BB$4,FALSE)</f>
        <v>0</v>
      </c>
      <c r="BC205" s="104">
        <f>VLOOKUP($B205,'Part 3 NNDR3'!$A$6:$FY$331,BC$4,FALSE)</f>
        <v>0</v>
      </c>
      <c r="BD205" s="104">
        <f>VLOOKUP($B205,'Part 3 NNDR3'!$A$6:$FY$331,BD$4,FALSE)</f>
        <v>0</v>
      </c>
      <c r="BE205" s="104">
        <f>VLOOKUP($B205,'Part 3 NNDR3'!$A$6:$FY$331,BE$4,FALSE)</f>
        <v>0</v>
      </c>
      <c r="BF205" s="104">
        <f>VLOOKUP($B205,'Part 3 NNDR3'!$A$6:$FY$331,BF$4,FALSE)</f>
        <v>0</v>
      </c>
      <c r="BG205" s="104">
        <f>VLOOKUP($B205,'Part 3 NNDR3'!$A$6:$FY$331,BG$4,FALSE)</f>
        <v>0</v>
      </c>
      <c r="BH205" s="104">
        <f>VLOOKUP($B205,'Part 3 NNDR3'!$A$6:$FY$331,BH$4,FALSE)</f>
        <v>-12387267</v>
      </c>
      <c r="BI205" s="104">
        <f>VLOOKUP($B205,'Part 3 NNDR3'!$A$6:$FY$331,BI$4,FALSE)</f>
        <v>0</v>
      </c>
      <c r="BJ205" s="104">
        <f>VLOOKUP($B205,'Part 3 NNDR3'!$A$6:$FY$331,BJ$4,FALSE)</f>
        <v>-12387267</v>
      </c>
      <c r="BK205" s="104">
        <f>VLOOKUP($B205,'Part 3 NNDR3'!$A$6:$FY$331,BK$4,FALSE)</f>
        <v>-1099543</v>
      </c>
      <c r="BL205" s="104">
        <f>VLOOKUP($B205,'Part 3 NNDR3'!$A$6:$FY$331,BL$4,FALSE)</f>
        <v>0</v>
      </c>
      <c r="BM205" s="104">
        <f>VLOOKUP($B205,'Part 3 NNDR3'!$A$6:$FY$331,BM$4,FALSE)</f>
        <v>-1099543</v>
      </c>
      <c r="BN205" s="104">
        <f>VLOOKUP($B205,'Part 3 NNDR3'!$A$6:$FY$331,BN$4,FALSE)</f>
        <v>497</v>
      </c>
      <c r="BO205" s="104">
        <f>VLOOKUP($B205,'Part 3 NNDR3'!$A$6:$FY$331,BO$4,FALSE)</f>
        <v>0</v>
      </c>
      <c r="BP205" s="104">
        <f>VLOOKUP($B205,'Part 3 NNDR3'!$A$6:$FY$331,BP$4,FALSE)</f>
        <v>497</v>
      </c>
      <c r="BQ205" s="104">
        <f>VLOOKUP($B205,'Part 3 NNDR3'!$A$6:$FY$331,BQ$4,FALSE)</f>
        <v>-2296582</v>
      </c>
      <c r="BR205" s="104">
        <f>VLOOKUP($B205,'Part 3 NNDR3'!$A$6:$FY$331,BR$4,FALSE)</f>
        <v>0</v>
      </c>
      <c r="BS205" s="104">
        <f>VLOOKUP($B205,'Part 3 NNDR3'!$A$6:$FY$331,BS$4,FALSE)</f>
        <v>-2296582</v>
      </c>
      <c r="BT205" s="104">
        <f>VLOOKUP($B205,'Part 3 NNDR3'!$A$6:$FY$331,BT$4,FALSE)</f>
        <v>-100921</v>
      </c>
      <c r="BU205" s="104">
        <f>VLOOKUP($B205,'Part 3 NNDR3'!$A$6:$FY$331,BU$4,FALSE)</f>
        <v>0</v>
      </c>
      <c r="BV205" s="104">
        <f>VLOOKUP($B205,'Part 3 NNDR3'!$A$6:$FY$331,BV$4,FALSE)</f>
        <v>-100921</v>
      </c>
      <c r="BW205" s="104">
        <f>VLOOKUP($B205,'Part 3 NNDR3'!$A$6:$FY$331,BW$4,FALSE)</f>
        <v>-3496549</v>
      </c>
      <c r="BX205" s="104">
        <f>VLOOKUP($B205,'Part 3 NNDR3'!$A$6:$FY$331,BX$4,FALSE)</f>
        <v>0</v>
      </c>
      <c r="BY205" s="104">
        <f>VLOOKUP($B205,'Part 3 NNDR3'!$A$6:$FY$331,BY$4,FALSE)</f>
        <v>-3496549</v>
      </c>
      <c r="BZ205" s="104">
        <f>VLOOKUP($B205,'Part 3 NNDR3'!$A$6:$FY$331,BZ$4,FALSE)</f>
        <v>-55364</v>
      </c>
      <c r="CA205" s="104">
        <f>VLOOKUP($B205,'Part 3 NNDR3'!$A$6:$FY$331,CA$4,FALSE)</f>
        <v>0</v>
      </c>
      <c r="CB205" s="104">
        <f>VLOOKUP($B205,'Part 3 NNDR3'!$A$6:$FY$331,CB$4,FALSE)</f>
        <v>-55364</v>
      </c>
      <c r="CC205" s="104">
        <f>VLOOKUP($B205,'Part 3 NNDR3'!$A$6:$FY$331,CC$4,FALSE)</f>
        <v>0</v>
      </c>
      <c r="CD205" s="104">
        <f>VLOOKUP($B205,'Part 3 NNDR3'!$A$6:$FY$331,CD$4,FALSE)</f>
        <v>0</v>
      </c>
      <c r="CE205" s="104">
        <f>VLOOKUP($B205,'Part 3 NNDR3'!$A$6:$FY$331,CE$4,FALSE)</f>
        <v>0</v>
      </c>
      <c r="CF205" s="104">
        <f>VLOOKUP($B205,'Part 3 NNDR3'!$A$6:$FY$331,CF$4,FALSE)</f>
        <v>-112971</v>
      </c>
      <c r="CG205" s="104">
        <f>VLOOKUP($B205,'Part 3 NNDR3'!$A$6:$FY$331,CG$4,FALSE)</f>
        <v>0</v>
      </c>
      <c r="CH205" s="104">
        <f>VLOOKUP($B205,'Part 3 NNDR3'!$A$6:$FY$331,CH$4,FALSE)</f>
        <v>-112971</v>
      </c>
      <c r="CI205" s="104">
        <f>VLOOKUP($B205,'Part 3 NNDR3'!$A$6:$FY$331,CI$4,FALSE)</f>
        <v>90117</v>
      </c>
      <c r="CJ205" s="104">
        <f>VLOOKUP($B205,'Part 3 NNDR3'!$A$6:$FY$331,CJ$4,FALSE)</f>
        <v>0</v>
      </c>
      <c r="CK205" s="104">
        <f>VLOOKUP($B205,'Part 3 NNDR3'!$A$6:$FY$331,CK$4,FALSE)</f>
        <v>90117</v>
      </c>
      <c r="CL205" s="104">
        <f>VLOOKUP($B205,'Part 3 NNDR3'!$A$6:$FY$331,CL$4,FALSE)</f>
        <v>0</v>
      </c>
      <c r="CM205" s="104">
        <f>VLOOKUP($B205,'Part 3 NNDR3'!$A$6:$FY$331,CM$4,FALSE)</f>
        <v>0</v>
      </c>
      <c r="CN205" s="104">
        <f>VLOOKUP($B205,'Part 3 NNDR3'!$A$6:$FY$331,CN$4,FALSE)</f>
        <v>0</v>
      </c>
      <c r="CO205" s="104">
        <f>VLOOKUP($B205,'Part 3 NNDR3'!$A$6:$FY$331,CO$4,FALSE)</f>
        <v>0</v>
      </c>
      <c r="CP205" s="104">
        <f>VLOOKUP($B205,'Part 3 NNDR3'!$A$6:$FY$331,CP$4,FALSE)</f>
        <v>0</v>
      </c>
      <c r="CQ205" s="104">
        <f>VLOOKUP($B205,'Part 3 NNDR3'!$A$6:$FY$331,CQ$4,FALSE)</f>
        <v>0</v>
      </c>
      <c r="CR205" s="104">
        <f>VLOOKUP($B205,'Part 3 NNDR3'!$A$6:$FY$331,CR$4,FALSE)</f>
        <v>0</v>
      </c>
      <c r="CS205" s="104">
        <f>VLOOKUP($B205,'Part 3 NNDR3'!$A$6:$FY$331,CS$4,FALSE)</f>
        <v>0</v>
      </c>
      <c r="CT205" s="104">
        <f>VLOOKUP($B205,'Part 3 NNDR3'!$A$6:$FY$331,CT$4,FALSE)</f>
        <v>0</v>
      </c>
      <c r="CU205" s="104">
        <f>VLOOKUP($B205,'Part 3 NNDR3'!$A$6:$FY$331,CU$4,FALSE)</f>
        <v>0</v>
      </c>
      <c r="CV205" s="104">
        <f>VLOOKUP($B205,'Part 3 NNDR3'!$A$6:$FY$331,CV$4,FALSE)</f>
        <v>0</v>
      </c>
      <c r="CW205" s="104">
        <f>VLOOKUP($B205,'Part 3 NNDR3'!$A$6:$FY$331,CW$4,FALSE)</f>
        <v>0</v>
      </c>
      <c r="CX205" s="104">
        <f>VLOOKUP($B205,'Part 3 NNDR3'!$A$6:$FY$331,CX$4,FALSE)</f>
        <v>0</v>
      </c>
      <c r="CY205" s="104">
        <f>VLOOKUP($B205,'Part 3 NNDR3'!$A$6:$FY$331,CY$4,FALSE)</f>
        <v>0</v>
      </c>
      <c r="CZ205" s="104">
        <f>VLOOKUP($B205,'Part 3 NNDR3'!$A$6:$FY$331,CZ$4,FALSE)</f>
        <v>0</v>
      </c>
      <c r="DA205" s="104">
        <f>VLOOKUP($B205,'Part 3 NNDR3'!$A$6:$FY$331,DA$4,FALSE)</f>
        <v>0</v>
      </c>
      <c r="DB205" s="104">
        <f>VLOOKUP($B205,'Part 3 NNDR3'!$A$6:$FY$331,DB$4,FALSE)</f>
        <v>0</v>
      </c>
      <c r="DC205" s="104">
        <f>VLOOKUP($B205,'Part 3 NNDR3'!$A$6:$FY$331,DC$4,FALSE)</f>
        <v>0</v>
      </c>
      <c r="DD205" s="104">
        <f>VLOOKUP($B205,'Part 3 NNDR3'!$A$6:$FY$331,DD$4,FALSE)</f>
        <v>-149557</v>
      </c>
      <c r="DE205" s="104">
        <f>VLOOKUP($B205,'Part 3 NNDR3'!$A$6:$FY$331,DE$4,FALSE)</f>
        <v>0</v>
      </c>
      <c r="DF205" s="104">
        <f>VLOOKUP($B205,'Part 3 NNDR3'!$A$6:$FY$331,DF$4,FALSE)</f>
        <v>-149557</v>
      </c>
      <c r="DG205" s="104">
        <f>VLOOKUP($B205,'Part 3 NNDR3'!$A$6:$FY$331,DG$4,FALSE)</f>
        <v>0</v>
      </c>
      <c r="DH205" s="104">
        <f>VLOOKUP($B205,'Part 3 NNDR3'!$A$6:$FY$331,DH$4,FALSE)</f>
        <v>0</v>
      </c>
      <c r="DI205" s="104">
        <f>VLOOKUP($B205,'Part 3 NNDR3'!$A$6:$FY$331,DI$4,FALSE)</f>
        <v>0</v>
      </c>
      <c r="DJ205" s="104">
        <f>VLOOKUP($B205,'Part 3 NNDR3'!$A$6:$FY$331,DJ$4,FALSE)</f>
        <v>0</v>
      </c>
      <c r="DK205" s="104">
        <f>VLOOKUP($B205,'Part 3 NNDR3'!$A$6:$FY$331,DK$4,FALSE)</f>
        <v>0</v>
      </c>
      <c r="DL205" s="104">
        <f>VLOOKUP($B205,'Part 3 NNDR3'!$A$6:$FY$331,DL$4,FALSE)</f>
        <v>-227775</v>
      </c>
      <c r="DM205" s="104">
        <f>VLOOKUP($B205,'Part 3 NNDR3'!$A$6:$FY$331,DM$4,FALSE)</f>
        <v>0</v>
      </c>
      <c r="DN205" s="104">
        <f>VLOOKUP($B205,'Part 3 NNDR3'!$A$6:$FY$331,DN$4,FALSE)</f>
        <v>-227775</v>
      </c>
      <c r="DO205" s="104">
        <f>VLOOKUP($B205,'Part 3 NNDR3'!$A$6:$FY$331,DO$4,FALSE)</f>
        <v>-118822</v>
      </c>
      <c r="DP205" s="104">
        <f>VLOOKUP($B205,'Part 3 NNDR3'!$A$6:$FY$331,DP$4,FALSE)</f>
        <v>0</v>
      </c>
      <c r="DQ205" s="104">
        <f>VLOOKUP($B205,'Part 3 NNDR3'!$A$6:$FY$331,DQ$4,FALSE)</f>
        <v>-118822</v>
      </c>
      <c r="DR205" s="104">
        <f>VLOOKUP($B205,'Part 3 NNDR3'!$A$6:$FY$331,DR$4,FALSE)</f>
        <v>-428</v>
      </c>
      <c r="DS205" s="104">
        <f>VLOOKUP($B205,'Part 3 NNDR3'!$A$6:$FY$331,DS$4,FALSE)</f>
        <v>0</v>
      </c>
      <c r="DT205" s="104">
        <f>VLOOKUP($B205,'Part 3 NNDR3'!$A$6:$FY$331,DT$4,FALSE)</f>
        <v>-428</v>
      </c>
      <c r="DU205" s="104">
        <f>VLOOKUP($B205,'Part 3 NNDR3'!$A$6:$FY$331,DU$4,FALSE)</f>
        <v>-184128</v>
      </c>
      <c r="DV205" s="104">
        <f>VLOOKUP($B205,'Part 3 NNDR3'!$A$6:$FY$331,DV$4,FALSE)</f>
        <v>0</v>
      </c>
      <c r="DW205" s="104">
        <f>VLOOKUP($B205,'Part 3 NNDR3'!$A$6:$FY$331,DW$4,FALSE)</f>
        <v>-184128</v>
      </c>
      <c r="DX205" s="104">
        <f>VLOOKUP($B205,'Part 3 NNDR3'!$A$6:$FY$331,DX$4,FALSE)</f>
        <v>-12505</v>
      </c>
      <c r="DY205" s="104">
        <f>VLOOKUP($B205,'Part 3 NNDR3'!$A$6:$FY$331,DY$4,FALSE)</f>
        <v>0</v>
      </c>
      <c r="DZ205" s="104">
        <f>VLOOKUP($B205,'Part 3 NNDR3'!$A$6:$FY$331,DZ$4,FALSE)</f>
        <v>-12505</v>
      </c>
      <c r="EA205" s="104">
        <f>VLOOKUP($B205,'Part 3 NNDR3'!$A$6:$FY$331,EA$4,FALSE)</f>
        <v>-1294862</v>
      </c>
      <c r="EB205" s="104">
        <f>VLOOKUP($B205,'Part 3 NNDR3'!$A$6:$FY$331,EB$4,FALSE)</f>
        <v>0</v>
      </c>
      <c r="EC205" s="104">
        <f>VLOOKUP($B205,'Part 3 NNDR3'!$A$6:$FY$331,EC$4,FALSE)</f>
        <v>-1294862</v>
      </c>
      <c r="ED205" s="104">
        <f>VLOOKUP($B205,'Part 3 NNDR3'!$A$6:$FY$331,ED$4,FALSE)</f>
        <v>-36891</v>
      </c>
      <c r="EE205" s="104">
        <f>VLOOKUP($B205,'Part 3 NNDR3'!$A$6:$FY$331,EE$4,FALSE)</f>
        <v>0</v>
      </c>
      <c r="EF205" s="104">
        <f>VLOOKUP($B205,'Part 3 NNDR3'!$A$6:$FY$331,EF$4,FALSE)</f>
        <v>-36891</v>
      </c>
      <c r="EG205" s="104">
        <f>VLOOKUP($B205,'Part 3 NNDR3'!$A$6:$FY$331,EG$4,FALSE)</f>
        <v>0</v>
      </c>
      <c r="EH205" s="104">
        <f>VLOOKUP($B205,'Part 3 NNDR3'!$A$6:$FY$331,EH$4,FALSE)</f>
        <v>0</v>
      </c>
      <c r="EI205" s="104">
        <f>VLOOKUP($B205,'Part 3 NNDR3'!$A$6:$FY$331,EI$4,FALSE)</f>
        <v>0</v>
      </c>
      <c r="EJ205" s="104">
        <f>VLOOKUP($B205,'Part 3 NNDR3'!$A$6:$FY$331,EJ$4,FALSE)</f>
        <v>0</v>
      </c>
      <c r="EK205" s="104">
        <f>VLOOKUP($B205,'Part 3 NNDR3'!$A$6:$FY$331,EK$4,FALSE)</f>
        <v>0</v>
      </c>
      <c r="EL205" s="104">
        <f>VLOOKUP($B205,'Part 3 NNDR3'!$A$6:$FY$331,EL$4,FALSE)</f>
        <v>0</v>
      </c>
      <c r="EM205" s="104">
        <f>VLOOKUP($B205,'Part 3 NNDR3'!$A$6:$FY$331,EM$4,FALSE)</f>
        <v>61179</v>
      </c>
      <c r="EN205" s="104">
        <f>VLOOKUP($B205,'Part 3 NNDR3'!$A$6:$FY$331,EN$4,FALSE)</f>
        <v>0</v>
      </c>
      <c r="EO205" s="104">
        <f>VLOOKUP($B205,'Part 3 NNDR3'!$A$6:$FY$331,EO$4,FALSE)</f>
        <v>61179</v>
      </c>
      <c r="EP205" s="104">
        <f>VLOOKUP($B205,'Part 3 NNDR3'!$A$6:$FY$331,EP$4,FALSE)</f>
        <v>-1586457</v>
      </c>
      <c r="EQ205" s="104">
        <f>VLOOKUP($B205,'Part 3 NNDR3'!$A$6:$FY$331,EQ$4,FALSE)</f>
        <v>0</v>
      </c>
      <c r="ER205" s="104">
        <f>VLOOKUP($B205,'Part 3 NNDR3'!$A$6:$FY$331,ER$4,FALSE)</f>
        <v>-1586457</v>
      </c>
      <c r="ES205" s="104">
        <f>VLOOKUP($B205,'Part 3 NNDR3'!$A$6:$FY$331,ES$4,FALSE)</f>
        <v>-65626</v>
      </c>
      <c r="ET205" s="104">
        <f>VLOOKUP($B205,'Part 3 NNDR3'!$A$6:$FY$331,ET$4,FALSE)</f>
        <v>0</v>
      </c>
      <c r="EU205" s="104">
        <f>VLOOKUP($B205,'Part 3 NNDR3'!$A$6:$FY$331,EU$4,FALSE)</f>
        <v>-65626</v>
      </c>
      <c r="EV205" s="104">
        <f>VLOOKUP($B205,'Part 3 NNDR3'!$A$6:$FY$331,EV$4,FALSE)</f>
        <v>34057</v>
      </c>
      <c r="EW205" s="104">
        <f>VLOOKUP($B205,'Part 3 NNDR3'!$A$6:$FY$331,EW$4,FALSE)</f>
        <v>0</v>
      </c>
      <c r="EX205" s="104">
        <f>VLOOKUP($B205,'Part 3 NNDR3'!$A$6:$FY$331,EX$4,FALSE)</f>
        <v>34057</v>
      </c>
      <c r="EY205" s="104">
        <f>VLOOKUP($B205,'Part 3 NNDR3'!$A$6:$FY$331,EY$4,FALSE)</f>
        <v>-31569</v>
      </c>
      <c r="EZ205" s="104">
        <f>VLOOKUP($B205,'Part 3 NNDR3'!$A$6:$FY$331,EZ$4,FALSE)</f>
        <v>0</v>
      </c>
      <c r="FA205" s="104">
        <f>VLOOKUP($B205,'Part 3 NNDR3'!$A$6:$FY$331,FA$4,FALSE)</f>
        <v>-31569</v>
      </c>
      <c r="FB205" s="104">
        <f>VLOOKUP($B205,'Part 3 NNDR3'!$A$6:$FY$331,FB$4,FALSE)</f>
        <v>106145313</v>
      </c>
      <c r="FC205" s="104">
        <f>VLOOKUP($B205,'Part 3 NNDR3'!$A$6:$FY$331,FC$4,FALSE)</f>
        <v>0</v>
      </c>
      <c r="FD205" s="104">
        <f>VLOOKUP($B205,'Part 3 NNDR3'!$A$6:$FY$331,FD$4,FALSE)</f>
        <v>106145313</v>
      </c>
      <c r="FE205" s="104">
        <f>VLOOKUP($B205,'Part 3 NNDR3'!$A$6:$FY$331,FE$4,FALSE)</f>
        <v>-178329</v>
      </c>
      <c r="FF205" s="104">
        <f>VLOOKUP($B205,'Part 3 NNDR3'!$A$6:$FY$331,FF$4,FALSE)</f>
        <v>0</v>
      </c>
      <c r="FG205" s="104">
        <f>VLOOKUP($B205,'Part 3 NNDR3'!$A$6:$FY$331,FG$4,FALSE)</f>
        <v>-178329</v>
      </c>
      <c r="FH205" s="104">
        <f>VLOOKUP($B205,'Part 3 NNDR3'!$A$6:$FY$331,FH$4,FALSE)</f>
        <v>-12387267</v>
      </c>
      <c r="FI205" s="104">
        <f>VLOOKUP($B205,'Part 3 NNDR3'!$A$6:$FY$331,FI$4,FALSE)</f>
        <v>0</v>
      </c>
      <c r="FJ205" s="104">
        <f>VLOOKUP($B205,'Part 3 NNDR3'!$A$6:$FY$331,FJ$4,FALSE)</f>
        <v>-12387267</v>
      </c>
      <c r="FK205" s="104">
        <f>VLOOKUP($B205,'Part 3 NNDR3'!$A$6:$FY$331,FK$4,FALSE)</f>
        <v>-3496549</v>
      </c>
      <c r="FL205" s="104">
        <f>VLOOKUP($B205,'Part 3 NNDR3'!$A$6:$FY$331,FL$4,FALSE)</f>
        <v>0</v>
      </c>
      <c r="FM205" s="104">
        <f>VLOOKUP($B205,'Part 3 NNDR3'!$A$6:$FY$331,FM$4,FALSE)</f>
        <v>-3496549</v>
      </c>
      <c r="FN205" s="104">
        <f>VLOOKUP($B205,'Part 3 NNDR3'!$A$6:$FY$331,FN$4,FALSE)</f>
        <v>-227775</v>
      </c>
      <c r="FO205" s="104">
        <f>VLOOKUP($B205,'Part 3 NNDR3'!$A$6:$FY$331,FO$4,FALSE)</f>
        <v>0</v>
      </c>
      <c r="FP205" s="104">
        <f>VLOOKUP($B205,'Part 3 NNDR3'!$A$6:$FY$331,FP$4,FALSE)</f>
        <v>-227775</v>
      </c>
      <c r="FQ205" s="104">
        <f>VLOOKUP($B205,'Part 3 NNDR3'!$A$6:$FY$331,FQ$4,FALSE)</f>
        <v>-1586457</v>
      </c>
      <c r="FR205" s="104">
        <f>VLOOKUP($B205,'Part 3 NNDR3'!$A$6:$FY$331,FR$4,FALSE)</f>
        <v>0</v>
      </c>
      <c r="FS205" s="104">
        <f>VLOOKUP($B205,'Part 3 NNDR3'!$A$6:$FY$331,FS$4,FALSE)</f>
        <v>-1586457</v>
      </c>
      <c r="FT205" s="104">
        <f>VLOOKUP($B205,'Part 3 NNDR3'!$A$6:$FY$331,FT$4,FALSE)</f>
        <v>-31569</v>
      </c>
      <c r="FU205" s="104">
        <f>VLOOKUP($B205,'Part 3 NNDR3'!$A$6:$FY$331,FU$4,FALSE)</f>
        <v>0</v>
      </c>
      <c r="FV205" s="104">
        <f>VLOOKUP($B205,'Part 3 NNDR3'!$A$6:$FY$331,FV$4,FALSE)</f>
        <v>-31569</v>
      </c>
      <c r="FW205" s="104">
        <f>VLOOKUP($B205,'Part 3 NNDR3'!$A$6:$FY$331,FW$4,FALSE)</f>
        <v>-17907946</v>
      </c>
      <c r="FX205" s="104">
        <f>VLOOKUP($B205,'Part 3 NNDR3'!$A$6:$FY$331,FX$4,FALSE)</f>
        <v>0</v>
      </c>
      <c r="FY205" s="104">
        <f>VLOOKUP($B205,'Part 3 NNDR3'!$A$6:$FY$331,FY$4,FALSE)</f>
        <v>-17907946</v>
      </c>
      <c r="FZ205" s="104">
        <f>VLOOKUP($B205,'Part 3 NNDR3'!$A$6:$FY$331,FZ$4,FALSE)</f>
        <v>88237367</v>
      </c>
      <c r="GA205" s="104">
        <f>VLOOKUP($B205,'Part 3 NNDR3'!$A$6:$FY$331,GA$4,FALSE)</f>
        <v>0</v>
      </c>
      <c r="GB205" s="104">
        <f>VLOOKUP($B205,'Part 3 NNDR3'!$A$6:$FY$331,GB$4,FALSE)</f>
        <v>88237367</v>
      </c>
      <c r="GC205" s="105" t="str">
        <f>VLOOKUP($B205,'Data (Updated)'!$C$4:$E$329,2,FALSE)</f>
        <v>NA</v>
      </c>
      <c r="GD205" s="106" t="str">
        <f>VLOOKUP($B205,'Data (Updated)'!$C$4:$E$329,3,FALSE)</f>
        <v>E6161</v>
      </c>
    </row>
    <row r="206" spans="1:186" ht="12.75" x14ac:dyDescent="0.2">
      <c r="A206" s="75">
        <v>201</v>
      </c>
      <c r="B206" s="100" t="s">
        <v>508</v>
      </c>
      <c r="C206" s="101" t="s">
        <v>951</v>
      </c>
      <c r="D206" s="102" t="s">
        <v>952</v>
      </c>
      <c r="E206" s="103" t="s">
        <v>990</v>
      </c>
      <c r="F206" s="104">
        <f>VLOOKUP($B206,'Part 3 NNDR3'!$A$6:$FY$331,F$4,FALSE)</f>
        <v>0</v>
      </c>
      <c r="G206" s="104">
        <f>VLOOKUP($B206,'Part 3 NNDR3'!$A$6:$FY$331,G$4,FALSE)</f>
        <v>0</v>
      </c>
      <c r="H206" s="104">
        <f>VLOOKUP($B206,'Part 3 NNDR3'!$A$6:$FY$331,H$4,FALSE)</f>
        <v>0</v>
      </c>
      <c r="I206" s="104">
        <f>VLOOKUP($B206,'Part 3 NNDR3'!$A$6:$FY$331,I$4,FALSE)</f>
        <v>15029</v>
      </c>
      <c r="J206" s="104">
        <f>VLOOKUP($B206,'Part 3 NNDR3'!$A$6:$FY$331,J$4,FALSE)</f>
        <v>0</v>
      </c>
      <c r="K206" s="104">
        <f>VLOOKUP($B206,'Part 3 NNDR3'!$A$6:$FY$331,K$4,FALSE)</f>
        <v>15029</v>
      </c>
      <c r="L206" s="104">
        <f>VLOOKUP($B206,'Part 3 NNDR3'!$A$6:$FY$331,L$4,FALSE)</f>
        <v>0</v>
      </c>
      <c r="M206" s="104">
        <f>VLOOKUP($B206,'Part 3 NNDR3'!$A$6:$FY$331,M$4,FALSE)</f>
        <v>0</v>
      </c>
      <c r="N206" s="104">
        <f>VLOOKUP($B206,'Part 3 NNDR3'!$A$6:$FY$331,N$4,FALSE)</f>
        <v>0</v>
      </c>
      <c r="O206" s="104">
        <f>VLOOKUP($B206,'Part 3 NNDR3'!$A$6:$FY$331,O$4,FALSE)</f>
        <v>77378</v>
      </c>
      <c r="P206" s="104">
        <f>VLOOKUP($B206,'Part 3 NNDR3'!$A$6:$FY$331,P$4,FALSE)</f>
        <v>0</v>
      </c>
      <c r="Q206" s="104">
        <f>VLOOKUP($B206,'Part 3 NNDR3'!$A$6:$FY$331,Q$4,FALSE)</f>
        <v>77378</v>
      </c>
      <c r="R206" s="104">
        <f>VLOOKUP($B206,'Part 3 NNDR3'!$A$6:$FY$331,R$4,FALSE)</f>
        <v>92407</v>
      </c>
      <c r="S206" s="104">
        <f>VLOOKUP($B206,'Part 3 NNDR3'!$A$6:$FY$331,S$4,FALSE)</f>
        <v>0</v>
      </c>
      <c r="T206" s="104">
        <f>VLOOKUP($B206,'Part 3 NNDR3'!$A$6:$FY$331,T$4,FALSE)</f>
        <v>92407</v>
      </c>
      <c r="U206" s="104">
        <f>VLOOKUP($B206,'Part 3 NNDR3'!$A$6:$FY$331,U$4,FALSE)</f>
        <v>-3128683</v>
      </c>
      <c r="V206" s="104">
        <f>VLOOKUP($B206,'Part 3 NNDR3'!$A$6:$FY$331,V$4,FALSE)</f>
        <v>0</v>
      </c>
      <c r="W206" s="104">
        <f>VLOOKUP($B206,'Part 3 NNDR3'!$A$6:$FY$331,W$4,FALSE)</f>
        <v>-3128683</v>
      </c>
      <c r="X206" s="104">
        <f>VLOOKUP($B206,'Part 3 NNDR3'!$A$6:$FY$331,X$4,FALSE)</f>
        <v>0</v>
      </c>
      <c r="Y206" s="104">
        <f>VLOOKUP($B206,'Part 3 NNDR3'!$A$6:$FY$331,Y$4,FALSE)</f>
        <v>0</v>
      </c>
      <c r="Z206" s="104">
        <f>VLOOKUP($B206,'Part 3 NNDR3'!$A$6:$FY$331,Z$4,FALSE)</f>
        <v>0</v>
      </c>
      <c r="AA206" s="104">
        <f>VLOOKUP($B206,'Part 3 NNDR3'!$A$6:$FY$331,AA$4,FALSE)</f>
        <v>-148455</v>
      </c>
      <c r="AB206" s="104">
        <f>VLOOKUP($B206,'Part 3 NNDR3'!$A$6:$FY$331,AB$4,FALSE)</f>
        <v>0</v>
      </c>
      <c r="AC206" s="104">
        <f>VLOOKUP($B206,'Part 3 NNDR3'!$A$6:$FY$331,AC$4,FALSE)</f>
        <v>-148455</v>
      </c>
      <c r="AD206" s="104">
        <f>VLOOKUP($B206,'Part 3 NNDR3'!$A$6:$FY$331,AD$4,FALSE)</f>
        <v>-85436</v>
      </c>
      <c r="AE206" s="104">
        <f>VLOOKUP($B206,'Part 3 NNDR3'!$A$6:$FY$331,AE$4,FALSE)</f>
        <v>0</v>
      </c>
      <c r="AF206" s="104">
        <f>VLOOKUP($B206,'Part 3 NNDR3'!$A$6:$FY$331,AF$4,FALSE)</f>
        <v>-85436</v>
      </c>
      <c r="AG206" s="104">
        <f>VLOOKUP($B206,'Part 3 NNDR3'!$A$6:$FY$331,AG$4,FALSE)</f>
        <v>0</v>
      </c>
      <c r="AH206" s="104">
        <f>VLOOKUP($B206,'Part 3 NNDR3'!$A$6:$FY$331,AH$4,FALSE)</f>
        <v>0</v>
      </c>
      <c r="AI206" s="104">
        <f>VLOOKUP($B206,'Part 3 NNDR3'!$A$6:$FY$331,AI$4,FALSE)</f>
        <v>0</v>
      </c>
      <c r="AJ206" s="104">
        <f>VLOOKUP($B206,'Part 3 NNDR3'!$A$6:$FY$331,AJ$4,FALSE)</f>
        <v>1725292</v>
      </c>
      <c r="AK206" s="104">
        <f>VLOOKUP($B206,'Part 3 NNDR3'!$A$6:$FY$331,AK$4,FALSE)</f>
        <v>0</v>
      </c>
      <c r="AL206" s="104">
        <f>VLOOKUP($B206,'Part 3 NNDR3'!$A$6:$FY$331,AL$4,FALSE)</f>
        <v>1725292</v>
      </c>
      <c r="AM206" s="104">
        <f>VLOOKUP($B206,'Part 3 NNDR3'!$A$6:$FY$331,AM$4,FALSE)</f>
        <v>-22562</v>
      </c>
      <c r="AN206" s="104">
        <f>VLOOKUP($B206,'Part 3 NNDR3'!$A$6:$FY$331,AN$4,FALSE)</f>
        <v>0</v>
      </c>
      <c r="AO206" s="104">
        <f>VLOOKUP($B206,'Part 3 NNDR3'!$A$6:$FY$331,AO$4,FALSE)</f>
        <v>-22562</v>
      </c>
      <c r="AP206" s="104">
        <f>VLOOKUP($B206,'Part 3 NNDR3'!$A$6:$FY$331,AP$4,FALSE)</f>
        <v>-5042641</v>
      </c>
      <c r="AQ206" s="104">
        <f>VLOOKUP($B206,'Part 3 NNDR3'!$A$6:$FY$331,AQ$4,FALSE)</f>
        <v>0</v>
      </c>
      <c r="AR206" s="104">
        <f>VLOOKUP($B206,'Part 3 NNDR3'!$A$6:$FY$331,AR$4,FALSE)</f>
        <v>-5042641</v>
      </c>
      <c r="AS206" s="104">
        <f>VLOOKUP($B206,'Part 3 NNDR3'!$A$6:$FY$331,AS$4,FALSE)</f>
        <v>100585</v>
      </c>
      <c r="AT206" s="104">
        <f>VLOOKUP($B206,'Part 3 NNDR3'!$A$6:$FY$331,AT$4,FALSE)</f>
        <v>0</v>
      </c>
      <c r="AU206" s="104">
        <f>VLOOKUP($B206,'Part 3 NNDR3'!$A$6:$FY$331,AU$4,FALSE)</f>
        <v>100585</v>
      </c>
      <c r="AV206" s="104">
        <f>VLOOKUP($B206,'Part 3 NNDR3'!$A$6:$FY$331,AV$4,FALSE)</f>
        <v>-37334</v>
      </c>
      <c r="AW206" s="104">
        <f>VLOOKUP($B206,'Part 3 NNDR3'!$A$6:$FY$331,AW$4,FALSE)</f>
        <v>0</v>
      </c>
      <c r="AX206" s="104">
        <f>VLOOKUP($B206,'Part 3 NNDR3'!$A$6:$FY$331,AX$4,FALSE)</f>
        <v>-37334</v>
      </c>
      <c r="AY206" s="104">
        <f>VLOOKUP($B206,'Part 3 NNDR3'!$A$6:$FY$331,AY$4,FALSE)</f>
        <v>0</v>
      </c>
      <c r="AZ206" s="104">
        <f>VLOOKUP($B206,'Part 3 NNDR3'!$A$6:$FY$331,AZ$4,FALSE)</f>
        <v>0</v>
      </c>
      <c r="BA206" s="104">
        <f>VLOOKUP($B206,'Part 3 NNDR3'!$A$6:$FY$331,BA$4,FALSE)</f>
        <v>0</v>
      </c>
      <c r="BB206" s="104">
        <f>VLOOKUP($B206,'Part 3 NNDR3'!$A$6:$FY$331,BB$4,FALSE)</f>
        <v>0</v>
      </c>
      <c r="BC206" s="104">
        <f>VLOOKUP($B206,'Part 3 NNDR3'!$A$6:$FY$331,BC$4,FALSE)</f>
        <v>0</v>
      </c>
      <c r="BD206" s="104">
        <f>VLOOKUP($B206,'Part 3 NNDR3'!$A$6:$FY$331,BD$4,FALSE)</f>
        <v>0</v>
      </c>
      <c r="BE206" s="104">
        <f>VLOOKUP($B206,'Part 3 NNDR3'!$A$6:$FY$331,BE$4,FALSE)</f>
        <v>0</v>
      </c>
      <c r="BF206" s="104">
        <f>VLOOKUP($B206,'Part 3 NNDR3'!$A$6:$FY$331,BF$4,FALSE)</f>
        <v>0</v>
      </c>
      <c r="BG206" s="104">
        <f>VLOOKUP($B206,'Part 3 NNDR3'!$A$6:$FY$331,BG$4,FALSE)</f>
        <v>0</v>
      </c>
      <c r="BH206" s="104">
        <f>VLOOKUP($B206,'Part 3 NNDR3'!$A$6:$FY$331,BH$4,FALSE)</f>
        <v>-6553798</v>
      </c>
      <c r="BI206" s="104">
        <f>VLOOKUP($B206,'Part 3 NNDR3'!$A$6:$FY$331,BI$4,FALSE)</f>
        <v>0</v>
      </c>
      <c r="BJ206" s="104">
        <f>VLOOKUP($B206,'Part 3 NNDR3'!$A$6:$FY$331,BJ$4,FALSE)</f>
        <v>-6553798</v>
      </c>
      <c r="BK206" s="104">
        <f>VLOOKUP($B206,'Part 3 NNDR3'!$A$6:$FY$331,BK$4,FALSE)</f>
        <v>-86030</v>
      </c>
      <c r="BL206" s="104">
        <f>VLOOKUP($B206,'Part 3 NNDR3'!$A$6:$FY$331,BL$4,FALSE)</f>
        <v>0</v>
      </c>
      <c r="BM206" s="104">
        <f>VLOOKUP($B206,'Part 3 NNDR3'!$A$6:$FY$331,BM$4,FALSE)</f>
        <v>-86030</v>
      </c>
      <c r="BN206" s="104">
        <f>VLOOKUP($B206,'Part 3 NNDR3'!$A$6:$FY$331,BN$4,FALSE)</f>
        <v>1917</v>
      </c>
      <c r="BO206" s="104">
        <f>VLOOKUP($B206,'Part 3 NNDR3'!$A$6:$FY$331,BO$4,FALSE)</f>
        <v>0</v>
      </c>
      <c r="BP206" s="104">
        <f>VLOOKUP($B206,'Part 3 NNDR3'!$A$6:$FY$331,BP$4,FALSE)</f>
        <v>1917</v>
      </c>
      <c r="BQ206" s="104">
        <f>VLOOKUP($B206,'Part 3 NNDR3'!$A$6:$FY$331,BQ$4,FALSE)</f>
        <v>-1583521</v>
      </c>
      <c r="BR206" s="104">
        <f>VLOOKUP($B206,'Part 3 NNDR3'!$A$6:$FY$331,BR$4,FALSE)</f>
        <v>0</v>
      </c>
      <c r="BS206" s="104">
        <f>VLOOKUP($B206,'Part 3 NNDR3'!$A$6:$FY$331,BS$4,FALSE)</f>
        <v>-1583521</v>
      </c>
      <c r="BT206" s="104">
        <f>VLOOKUP($B206,'Part 3 NNDR3'!$A$6:$FY$331,BT$4,FALSE)</f>
        <v>120081</v>
      </c>
      <c r="BU206" s="104">
        <f>VLOOKUP($B206,'Part 3 NNDR3'!$A$6:$FY$331,BU$4,FALSE)</f>
        <v>0</v>
      </c>
      <c r="BV206" s="104">
        <f>VLOOKUP($B206,'Part 3 NNDR3'!$A$6:$FY$331,BV$4,FALSE)</f>
        <v>120081</v>
      </c>
      <c r="BW206" s="104">
        <f>VLOOKUP($B206,'Part 3 NNDR3'!$A$6:$FY$331,BW$4,FALSE)</f>
        <v>-1547553</v>
      </c>
      <c r="BX206" s="104">
        <f>VLOOKUP($B206,'Part 3 NNDR3'!$A$6:$FY$331,BX$4,FALSE)</f>
        <v>0</v>
      </c>
      <c r="BY206" s="104">
        <f>VLOOKUP($B206,'Part 3 NNDR3'!$A$6:$FY$331,BY$4,FALSE)</f>
        <v>-1547553</v>
      </c>
      <c r="BZ206" s="104">
        <f>VLOOKUP($B206,'Part 3 NNDR3'!$A$6:$FY$331,BZ$4,FALSE)</f>
        <v>-178925</v>
      </c>
      <c r="CA206" s="104">
        <f>VLOOKUP($B206,'Part 3 NNDR3'!$A$6:$FY$331,CA$4,FALSE)</f>
        <v>0</v>
      </c>
      <c r="CB206" s="104">
        <f>VLOOKUP($B206,'Part 3 NNDR3'!$A$6:$FY$331,CB$4,FALSE)</f>
        <v>-178925</v>
      </c>
      <c r="CC206" s="104">
        <f>VLOOKUP($B206,'Part 3 NNDR3'!$A$6:$FY$331,CC$4,FALSE)</f>
        <v>-506</v>
      </c>
      <c r="CD206" s="104">
        <f>VLOOKUP($B206,'Part 3 NNDR3'!$A$6:$FY$331,CD$4,FALSE)</f>
        <v>0</v>
      </c>
      <c r="CE206" s="104">
        <f>VLOOKUP($B206,'Part 3 NNDR3'!$A$6:$FY$331,CE$4,FALSE)</f>
        <v>-506</v>
      </c>
      <c r="CF206" s="104">
        <f>VLOOKUP($B206,'Part 3 NNDR3'!$A$6:$FY$331,CF$4,FALSE)</f>
        <v>-38246</v>
      </c>
      <c r="CG206" s="104">
        <f>VLOOKUP($B206,'Part 3 NNDR3'!$A$6:$FY$331,CG$4,FALSE)</f>
        <v>0</v>
      </c>
      <c r="CH206" s="104">
        <f>VLOOKUP($B206,'Part 3 NNDR3'!$A$6:$FY$331,CH$4,FALSE)</f>
        <v>-38246</v>
      </c>
      <c r="CI206" s="104">
        <f>VLOOKUP($B206,'Part 3 NNDR3'!$A$6:$FY$331,CI$4,FALSE)</f>
        <v>1462</v>
      </c>
      <c r="CJ206" s="104">
        <f>VLOOKUP($B206,'Part 3 NNDR3'!$A$6:$FY$331,CJ$4,FALSE)</f>
        <v>0</v>
      </c>
      <c r="CK206" s="104">
        <f>VLOOKUP($B206,'Part 3 NNDR3'!$A$6:$FY$331,CK$4,FALSE)</f>
        <v>1462</v>
      </c>
      <c r="CL206" s="104">
        <f>VLOOKUP($B206,'Part 3 NNDR3'!$A$6:$FY$331,CL$4,FALSE)</f>
        <v>-2833</v>
      </c>
      <c r="CM206" s="104">
        <f>VLOOKUP($B206,'Part 3 NNDR3'!$A$6:$FY$331,CM$4,FALSE)</f>
        <v>0</v>
      </c>
      <c r="CN206" s="104">
        <f>VLOOKUP($B206,'Part 3 NNDR3'!$A$6:$FY$331,CN$4,FALSE)</f>
        <v>-2833</v>
      </c>
      <c r="CO206" s="104">
        <f>VLOOKUP($B206,'Part 3 NNDR3'!$A$6:$FY$331,CO$4,FALSE)</f>
        <v>0</v>
      </c>
      <c r="CP206" s="104">
        <f>VLOOKUP($B206,'Part 3 NNDR3'!$A$6:$FY$331,CP$4,FALSE)</f>
        <v>0</v>
      </c>
      <c r="CQ206" s="104">
        <f>VLOOKUP($B206,'Part 3 NNDR3'!$A$6:$FY$331,CQ$4,FALSE)</f>
        <v>0</v>
      </c>
      <c r="CR206" s="104">
        <f>VLOOKUP($B206,'Part 3 NNDR3'!$A$6:$FY$331,CR$4,FALSE)</f>
        <v>0</v>
      </c>
      <c r="CS206" s="104">
        <f>VLOOKUP($B206,'Part 3 NNDR3'!$A$6:$FY$331,CS$4,FALSE)</f>
        <v>0</v>
      </c>
      <c r="CT206" s="104">
        <f>VLOOKUP($B206,'Part 3 NNDR3'!$A$6:$FY$331,CT$4,FALSE)</f>
        <v>0</v>
      </c>
      <c r="CU206" s="104">
        <f>VLOOKUP($B206,'Part 3 NNDR3'!$A$6:$FY$331,CU$4,FALSE)</f>
        <v>0</v>
      </c>
      <c r="CV206" s="104">
        <f>VLOOKUP($B206,'Part 3 NNDR3'!$A$6:$FY$331,CV$4,FALSE)</f>
        <v>0</v>
      </c>
      <c r="CW206" s="104">
        <f>VLOOKUP($B206,'Part 3 NNDR3'!$A$6:$FY$331,CW$4,FALSE)</f>
        <v>0</v>
      </c>
      <c r="CX206" s="104">
        <f>VLOOKUP($B206,'Part 3 NNDR3'!$A$6:$FY$331,CX$4,FALSE)</f>
        <v>0</v>
      </c>
      <c r="CY206" s="104">
        <f>VLOOKUP($B206,'Part 3 NNDR3'!$A$6:$FY$331,CY$4,FALSE)</f>
        <v>0</v>
      </c>
      <c r="CZ206" s="104">
        <f>VLOOKUP($B206,'Part 3 NNDR3'!$A$6:$FY$331,CZ$4,FALSE)</f>
        <v>0</v>
      </c>
      <c r="DA206" s="104">
        <f>VLOOKUP($B206,'Part 3 NNDR3'!$A$6:$FY$331,DA$4,FALSE)</f>
        <v>0</v>
      </c>
      <c r="DB206" s="104">
        <f>VLOOKUP($B206,'Part 3 NNDR3'!$A$6:$FY$331,DB$4,FALSE)</f>
        <v>0</v>
      </c>
      <c r="DC206" s="104">
        <f>VLOOKUP($B206,'Part 3 NNDR3'!$A$6:$FY$331,DC$4,FALSE)</f>
        <v>0</v>
      </c>
      <c r="DD206" s="104">
        <f>VLOOKUP($B206,'Part 3 NNDR3'!$A$6:$FY$331,DD$4,FALSE)</f>
        <v>0</v>
      </c>
      <c r="DE206" s="104">
        <f>VLOOKUP($B206,'Part 3 NNDR3'!$A$6:$FY$331,DE$4,FALSE)</f>
        <v>0</v>
      </c>
      <c r="DF206" s="104">
        <f>VLOOKUP($B206,'Part 3 NNDR3'!$A$6:$FY$331,DF$4,FALSE)</f>
        <v>0</v>
      </c>
      <c r="DG206" s="104">
        <f>VLOOKUP($B206,'Part 3 NNDR3'!$A$6:$FY$331,DG$4,FALSE)</f>
        <v>0</v>
      </c>
      <c r="DH206" s="104">
        <f>VLOOKUP($B206,'Part 3 NNDR3'!$A$6:$FY$331,DH$4,FALSE)</f>
        <v>0</v>
      </c>
      <c r="DI206" s="104">
        <f>VLOOKUP($B206,'Part 3 NNDR3'!$A$6:$FY$331,DI$4,FALSE)</f>
        <v>0</v>
      </c>
      <c r="DJ206" s="104">
        <f>VLOOKUP($B206,'Part 3 NNDR3'!$A$6:$FY$331,DJ$4,FALSE)</f>
        <v>0</v>
      </c>
      <c r="DK206" s="104">
        <f>VLOOKUP($B206,'Part 3 NNDR3'!$A$6:$FY$331,DK$4,FALSE)</f>
        <v>0</v>
      </c>
      <c r="DL206" s="104">
        <f>VLOOKUP($B206,'Part 3 NNDR3'!$A$6:$FY$331,DL$4,FALSE)</f>
        <v>-219048</v>
      </c>
      <c r="DM206" s="104">
        <f>VLOOKUP($B206,'Part 3 NNDR3'!$A$6:$FY$331,DM$4,FALSE)</f>
        <v>0</v>
      </c>
      <c r="DN206" s="104">
        <f>VLOOKUP($B206,'Part 3 NNDR3'!$A$6:$FY$331,DN$4,FALSE)</f>
        <v>-219048</v>
      </c>
      <c r="DO206" s="104">
        <f>VLOOKUP($B206,'Part 3 NNDR3'!$A$6:$FY$331,DO$4,FALSE)</f>
        <v>0</v>
      </c>
      <c r="DP206" s="104">
        <f>VLOOKUP($B206,'Part 3 NNDR3'!$A$6:$FY$331,DP$4,FALSE)</f>
        <v>0</v>
      </c>
      <c r="DQ206" s="104">
        <f>VLOOKUP($B206,'Part 3 NNDR3'!$A$6:$FY$331,DQ$4,FALSE)</f>
        <v>0</v>
      </c>
      <c r="DR206" s="104">
        <f>VLOOKUP($B206,'Part 3 NNDR3'!$A$6:$FY$331,DR$4,FALSE)</f>
        <v>0</v>
      </c>
      <c r="DS206" s="104">
        <f>VLOOKUP($B206,'Part 3 NNDR3'!$A$6:$FY$331,DS$4,FALSE)</f>
        <v>0</v>
      </c>
      <c r="DT206" s="104">
        <f>VLOOKUP($B206,'Part 3 NNDR3'!$A$6:$FY$331,DT$4,FALSE)</f>
        <v>0</v>
      </c>
      <c r="DU206" s="104">
        <f>VLOOKUP($B206,'Part 3 NNDR3'!$A$6:$FY$331,DU$4,FALSE)</f>
        <v>-21799</v>
      </c>
      <c r="DV206" s="104">
        <f>VLOOKUP($B206,'Part 3 NNDR3'!$A$6:$FY$331,DV$4,FALSE)</f>
        <v>0</v>
      </c>
      <c r="DW206" s="104">
        <f>VLOOKUP($B206,'Part 3 NNDR3'!$A$6:$FY$331,DW$4,FALSE)</f>
        <v>-21799</v>
      </c>
      <c r="DX206" s="104">
        <f>VLOOKUP($B206,'Part 3 NNDR3'!$A$6:$FY$331,DX$4,FALSE)</f>
        <v>-6789</v>
      </c>
      <c r="DY206" s="104">
        <f>VLOOKUP($B206,'Part 3 NNDR3'!$A$6:$FY$331,DY$4,FALSE)</f>
        <v>0</v>
      </c>
      <c r="DZ206" s="104">
        <f>VLOOKUP($B206,'Part 3 NNDR3'!$A$6:$FY$331,DZ$4,FALSE)</f>
        <v>-6789</v>
      </c>
      <c r="EA206" s="104">
        <f>VLOOKUP($B206,'Part 3 NNDR3'!$A$6:$FY$331,EA$4,FALSE)</f>
        <v>-917756</v>
      </c>
      <c r="EB206" s="104">
        <f>VLOOKUP($B206,'Part 3 NNDR3'!$A$6:$FY$331,EB$4,FALSE)</f>
        <v>0</v>
      </c>
      <c r="EC206" s="104">
        <f>VLOOKUP($B206,'Part 3 NNDR3'!$A$6:$FY$331,EC$4,FALSE)</f>
        <v>-917756</v>
      </c>
      <c r="ED206" s="104">
        <f>VLOOKUP($B206,'Part 3 NNDR3'!$A$6:$FY$331,ED$4,FALSE)</f>
        <v>-6470</v>
      </c>
      <c r="EE206" s="104">
        <f>VLOOKUP($B206,'Part 3 NNDR3'!$A$6:$FY$331,EE$4,FALSE)</f>
        <v>0</v>
      </c>
      <c r="EF206" s="104">
        <f>VLOOKUP($B206,'Part 3 NNDR3'!$A$6:$FY$331,EF$4,FALSE)</f>
        <v>-6470</v>
      </c>
      <c r="EG206" s="104">
        <f>VLOOKUP($B206,'Part 3 NNDR3'!$A$6:$FY$331,EG$4,FALSE)</f>
        <v>0</v>
      </c>
      <c r="EH206" s="104">
        <f>VLOOKUP($B206,'Part 3 NNDR3'!$A$6:$FY$331,EH$4,FALSE)</f>
        <v>0</v>
      </c>
      <c r="EI206" s="104">
        <f>VLOOKUP($B206,'Part 3 NNDR3'!$A$6:$FY$331,EI$4,FALSE)</f>
        <v>0</v>
      </c>
      <c r="EJ206" s="104">
        <f>VLOOKUP($B206,'Part 3 NNDR3'!$A$6:$FY$331,EJ$4,FALSE)</f>
        <v>0</v>
      </c>
      <c r="EK206" s="104">
        <f>VLOOKUP($B206,'Part 3 NNDR3'!$A$6:$FY$331,EK$4,FALSE)</f>
        <v>0</v>
      </c>
      <c r="EL206" s="104">
        <f>VLOOKUP($B206,'Part 3 NNDR3'!$A$6:$FY$331,EL$4,FALSE)</f>
        <v>0</v>
      </c>
      <c r="EM206" s="104">
        <f>VLOOKUP($B206,'Part 3 NNDR3'!$A$6:$FY$331,EM$4,FALSE)</f>
        <v>-12917</v>
      </c>
      <c r="EN206" s="104">
        <f>VLOOKUP($B206,'Part 3 NNDR3'!$A$6:$FY$331,EN$4,FALSE)</f>
        <v>0</v>
      </c>
      <c r="EO206" s="104">
        <f>VLOOKUP($B206,'Part 3 NNDR3'!$A$6:$FY$331,EO$4,FALSE)</f>
        <v>-12917</v>
      </c>
      <c r="EP206" s="104">
        <f>VLOOKUP($B206,'Part 3 NNDR3'!$A$6:$FY$331,EP$4,FALSE)</f>
        <v>-965731</v>
      </c>
      <c r="EQ206" s="104">
        <f>VLOOKUP($B206,'Part 3 NNDR3'!$A$6:$FY$331,EQ$4,FALSE)</f>
        <v>0</v>
      </c>
      <c r="ER206" s="104">
        <f>VLOOKUP($B206,'Part 3 NNDR3'!$A$6:$FY$331,ER$4,FALSE)</f>
        <v>-965731</v>
      </c>
      <c r="ES206" s="104">
        <f>VLOOKUP($B206,'Part 3 NNDR3'!$A$6:$FY$331,ES$4,FALSE)</f>
        <v>0</v>
      </c>
      <c r="ET206" s="104">
        <f>VLOOKUP($B206,'Part 3 NNDR3'!$A$6:$FY$331,ET$4,FALSE)</f>
        <v>0</v>
      </c>
      <c r="EU206" s="104">
        <f>VLOOKUP($B206,'Part 3 NNDR3'!$A$6:$FY$331,EU$4,FALSE)</f>
        <v>0</v>
      </c>
      <c r="EV206" s="104">
        <f>VLOOKUP($B206,'Part 3 NNDR3'!$A$6:$FY$331,EV$4,FALSE)</f>
        <v>0</v>
      </c>
      <c r="EW206" s="104">
        <f>VLOOKUP($B206,'Part 3 NNDR3'!$A$6:$FY$331,EW$4,FALSE)</f>
        <v>0</v>
      </c>
      <c r="EX206" s="104">
        <f>VLOOKUP($B206,'Part 3 NNDR3'!$A$6:$FY$331,EX$4,FALSE)</f>
        <v>0</v>
      </c>
      <c r="EY206" s="104">
        <f>VLOOKUP($B206,'Part 3 NNDR3'!$A$6:$FY$331,EY$4,FALSE)</f>
        <v>0</v>
      </c>
      <c r="EZ206" s="104">
        <f>VLOOKUP($B206,'Part 3 NNDR3'!$A$6:$FY$331,EZ$4,FALSE)</f>
        <v>0</v>
      </c>
      <c r="FA206" s="104">
        <f>VLOOKUP($B206,'Part 3 NNDR3'!$A$6:$FY$331,FA$4,FALSE)</f>
        <v>0</v>
      </c>
      <c r="FB206" s="104">
        <f>VLOOKUP($B206,'Part 3 NNDR3'!$A$6:$FY$331,FB$4,FALSE)</f>
        <v>72116739</v>
      </c>
      <c r="FC206" s="104">
        <f>VLOOKUP($B206,'Part 3 NNDR3'!$A$6:$FY$331,FC$4,FALSE)</f>
        <v>0</v>
      </c>
      <c r="FD206" s="104">
        <f>VLOOKUP($B206,'Part 3 NNDR3'!$A$6:$FY$331,FD$4,FALSE)</f>
        <v>72116739</v>
      </c>
      <c r="FE206" s="104">
        <f>VLOOKUP($B206,'Part 3 NNDR3'!$A$6:$FY$331,FE$4,FALSE)</f>
        <v>92407</v>
      </c>
      <c r="FF206" s="104">
        <f>VLOOKUP($B206,'Part 3 NNDR3'!$A$6:$FY$331,FF$4,FALSE)</f>
        <v>0</v>
      </c>
      <c r="FG206" s="104">
        <f>VLOOKUP($B206,'Part 3 NNDR3'!$A$6:$FY$331,FG$4,FALSE)</f>
        <v>92407</v>
      </c>
      <c r="FH206" s="104">
        <f>VLOOKUP($B206,'Part 3 NNDR3'!$A$6:$FY$331,FH$4,FALSE)</f>
        <v>-6553798</v>
      </c>
      <c r="FI206" s="104">
        <f>VLOOKUP($B206,'Part 3 NNDR3'!$A$6:$FY$331,FI$4,FALSE)</f>
        <v>0</v>
      </c>
      <c r="FJ206" s="104">
        <f>VLOOKUP($B206,'Part 3 NNDR3'!$A$6:$FY$331,FJ$4,FALSE)</f>
        <v>-6553798</v>
      </c>
      <c r="FK206" s="104">
        <f>VLOOKUP($B206,'Part 3 NNDR3'!$A$6:$FY$331,FK$4,FALSE)</f>
        <v>-1547553</v>
      </c>
      <c r="FL206" s="104">
        <f>VLOOKUP($B206,'Part 3 NNDR3'!$A$6:$FY$331,FL$4,FALSE)</f>
        <v>0</v>
      </c>
      <c r="FM206" s="104">
        <f>VLOOKUP($B206,'Part 3 NNDR3'!$A$6:$FY$331,FM$4,FALSE)</f>
        <v>-1547553</v>
      </c>
      <c r="FN206" s="104">
        <f>VLOOKUP($B206,'Part 3 NNDR3'!$A$6:$FY$331,FN$4,FALSE)</f>
        <v>-219048</v>
      </c>
      <c r="FO206" s="104">
        <f>VLOOKUP($B206,'Part 3 NNDR3'!$A$6:$FY$331,FO$4,FALSE)</f>
        <v>0</v>
      </c>
      <c r="FP206" s="104">
        <f>VLOOKUP($B206,'Part 3 NNDR3'!$A$6:$FY$331,FP$4,FALSE)</f>
        <v>-219048</v>
      </c>
      <c r="FQ206" s="104">
        <f>VLOOKUP($B206,'Part 3 NNDR3'!$A$6:$FY$331,FQ$4,FALSE)</f>
        <v>-965731</v>
      </c>
      <c r="FR206" s="104">
        <f>VLOOKUP($B206,'Part 3 NNDR3'!$A$6:$FY$331,FR$4,FALSE)</f>
        <v>0</v>
      </c>
      <c r="FS206" s="104">
        <f>VLOOKUP($B206,'Part 3 NNDR3'!$A$6:$FY$331,FS$4,FALSE)</f>
        <v>-965731</v>
      </c>
      <c r="FT206" s="104">
        <f>VLOOKUP($B206,'Part 3 NNDR3'!$A$6:$FY$331,FT$4,FALSE)</f>
        <v>0</v>
      </c>
      <c r="FU206" s="104">
        <f>VLOOKUP($B206,'Part 3 NNDR3'!$A$6:$FY$331,FU$4,FALSE)</f>
        <v>0</v>
      </c>
      <c r="FV206" s="104">
        <f>VLOOKUP($B206,'Part 3 NNDR3'!$A$6:$FY$331,FV$4,FALSE)</f>
        <v>0</v>
      </c>
      <c r="FW206" s="104">
        <f>VLOOKUP($B206,'Part 3 NNDR3'!$A$6:$FY$331,FW$4,FALSE)</f>
        <v>-9193723</v>
      </c>
      <c r="FX206" s="104">
        <f>VLOOKUP($B206,'Part 3 NNDR3'!$A$6:$FY$331,FX$4,FALSE)</f>
        <v>0</v>
      </c>
      <c r="FY206" s="104">
        <f>VLOOKUP($B206,'Part 3 NNDR3'!$A$6:$FY$331,FY$4,FALSE)</f>
        <v>-9193723</v>
      </c>
      <c r="FZ206" s="104">
        <f>VLOOKUP($B206,'Part 3 NNDR3'!$A$6:$FY$331,FZ$4,FALSE)</f>
        <v>62923016</v>
      </c>
      <c r="GA206" s="104">
        <f>VLOOKUP($B206,'Part 3 NNDR3'!$A$6:$FY$331,GA$4,FALSE)</f>
        <v>0</v>
      </c>
      <c r="GB206" s="104">
        <f>VLOOKUP($B206,'Part 3 NNDR3'!$A$6:$FY$331,GB$4,FALSE)</f>
        <v>62923016</v>
      </c>
      <c r="GC206" s="105" t="str">
        <f>VLOOKUP($B206,'Data (Updated)'!$C$4:$E$329,2,FALSE)</f>
        <v>NA</v>
      </c>
      <c r="GD206" s="106" t="str">
        <f>VLOOKUP($B206,'Data (Updated)'!$C$4:$E$329,3,FALSE)</f>
        <v>E6112</v>
      </c>
    </row>
    <row r="207" spans="1:186" ht="12.75" x14ac:dyDescent="0.2">
      <c r="A207" s="75">
        <v>202</v>
      </c>
      <c r="B207" s="100" t="s">
        <v>510</v>
      </c>
      <c r="C207" s="101" t="s">
        <v>951</v>
      </c>
      <c r="D207" s="102" t="s">
        <v>942</v>
      </c>
      <c r="E207" s="103" t="s">
        <v>991</v>
      </c>
      <c r="F207" s="104">
        <f>VLOOKUP($B207,'Part 3 NNDR3'!$A$6:$FY$331,F$4,FALSE)</f>
        <v>0</v>
      </c>
      <c r="G207" s="104">
        <f>VLOOKUP($B207,'Part 3 NNDR3'!$A$6:$FY$331,G$4,FALSE)</f>
        <v>0</v>
      </c>
      <c r="H207" s="104">
        <f>VLOOKUP($B207,'Part 3 NNDR3'!$A$6:$FY$331,H$4,FALSE)</f>
        <v>0</v>
      </c>
      <c r="I207" s="104">
        <f>VLOOKUP($B207,'Part 3 NNDR3'!$A$6:$FY$331,I$4,FALSE)</f>
        <v>-588548</v>
      </c>
      <c r="J207" s="104">
        <f>VLOOKUP($B207,'Part 3 NNDR3'!$A$6:$FY$331,J$4,FALSE)</f>
        <v>0</v>
      </c>
      <c r="K207" s="104">
        <f>VLOOKUP($B207,'Part 3 NNDR3'!$A$6:$FY$331,K$4,FALSE)</f>
        <v>-588548</v>
      </c>
      <c r="L207" s="104">
        <f>VLOOKUP($B207,'Part 3 NNDR3'!$A$6:$FY$331,L$4,FALSE)</f>
        <v>0</v>
      </c>
      <c r="M207" s="104">
        <f>VLOOKUP($B207,'Part 3 NNDR3'!$A$6:$FY$331,M$4,FALSE)</f>
        <v>0</v>
      </c>
      <c r="N207" s="104">
        <f>VLOOKUP($B207,'Part 3 NNDR3'!$A$6:$FY$331,N$4,FALSE)</f>
        <v>0</v>
      </c>
      <c r="O207" s="104">
        <f>VLOOKUP($B207,'Part 3 NNDR3'!$A$6:$FY$331,O$4,FALSE)</f>
        <v>110180</v>
      </c>
      <c r="P207" s="104">
        <f>VLOOKUP($B207,'Part 3 NNDR3'!$A$6:$FY$331,P$4,FALSE)</f>
        <v>0</v>
      </c>
      <c r="Q207" s="104">
        <f>VLOOKUP($B207,'Part 3 NNDR3'!$A$6:$FY$331,Q$4,FALSE)</f>
        <v>110180</v>
      </c>
      <c r="R207" s="104">
        <f>VLOOKUP($B207,'Part 3 NNDR3'!$A$6:$FY$331,R$4,FALSE)</f>
        <v>-478368</v>
      </c>
      <c r="S207" s="104">
        <f>VLOOKUP($B207,'Part 3 NNDR3'!$A$6:$FY$331,S$4,FALSE)</f>
        <v>0</v>
      </c>
      <c r="T207" s="104">
        <f>VLOOKUP($B207,'Part 3 NNDR3'!$A$6:$FY$331,T$4,FALSE)</f>
        <v>-478368</v>
      </c>
      <c r="U207" s="104">
        <f>VLOOKUP($B207,'Part 3 NNDR3'!$A$6:$FY$331,U$4,FALSE)</f>
        <v>-3666736</v>
      </c>
      <c r="V207" s="104">
        <f>VLOOKUP($B207,'Part 3 NNDR3'!$A$6:$FY$331,V$4,FALSE)</f>
        <v>0</v>
      </c>
      <c r="W207" s="104">
        <f>VLOOKUP($B207,'Part 3 NNDR3'!$A$6:$FY$331,W$4,FALSE)</f>
        <v>-3666736</v>
      </c>
      <c r="X207" s="104">
        <f>VLOOKUP($B207,'Part 3 NNDR3'!$A$6:$FY$331,X$4,FALSE)</f>
        <v>-31830</v>
      </c>
      <c r="Y207" s="104">
        <f>VLOOKUP($B207,'Part 3 NNDR3'!$A$6:$FY$331,Y$4,FALSE)</f>
        <v>0</v>
      </c>
      <c r="Z207" s="104">
        <f>VLOOKUP($B207,'Part 3 NNDR3'!$A$6:$FY$331,Z$4,FALSE)</f>
        <v>-31830</v>
      </c>
      <c r="AA207" s="104">
        <f>VLOOKUP($B207,'Part 3 NNDR3'!$A$6:$FY$331,AA$4,FALSE)</f>
        <v>-159088</v>
      </c>
      <c r="AB207" s="104">
        <f>VLOOKUP($B207,'Part 3 NNDR3'!$A$6:$FY$331,AB$4,FALSE)</f>
        <v>0</v>
      </c>
      <c r="AC207" s="104">
        <f>VLOOKUP($B207,'Part 3 NNDR3'!$A$6:$FY$331,AC$4,FALSE)</f>
        <v>-159088</v>
      </c>
      <c r="AD207" s="104">
        <f>VLOOKUP($B207,'Part 3 NNDR3'!$A$6:$FY$331,AD$4,FALSE)</f>
        <v>-99631</v>
      </c>
      <c r="AE207" s="104">
        <f>VLOOKUP($B207,'Part 3 NNDR3'!$A$6:$FY$331,AE$4,FALSE)</f>
        <v>0</v>
      </c>
      <c r="AF207" s="104">
        <f>VLOOKUP($B207,'Part 3 NNDR3'!$A$6:$FY$331,AF$4,FALSE)</f>
        <v>-99631</v>
      </c>
      <c r="AG207" s="104">
        <f>VLOOKUP($B207,'Part 3 NNDR3'!$A$6:$FY$331,AG$4,FALSE)</f>
        <v>-6407</v>
      </c>
      <c r="AH207" s="104">
        <f>VLOOKUP($B207,'Part 3 NNDR3'!$A$6:$FY$331,AH$4,FALSE)</f>
        <v>0</v>
      </c>
      <c r="AI207" s="104">
        <f>VLOOKUP($B207,'Part 3 NNDR3'!$A$6:$FY$331,AI$4,FALSE)</f>
        <v>-6407</v>
      </c>
      <c r="AJ207" s="104">
        <f>VLOOKUP($B207,'Part 3 NNDR3'!$A$6:$FY$331,AJ$4,FALSE)</f>
        <v>2302479</v>
      </c>
      <c r="AK207" s="104">
        <f>VLOOKUP($B207,'Part 3 NNDR3'!$A$6:$FY$331,AK$4,FALSE)</f>
        <v>0</v>
      </c>
      <c r="AL207" s="104">
        <f>VLOOKUP($B207,'Part 3 NNDR3'!$A$6:$FY$331,AL$4,FALSE)</f>
        <v>2302479</v>
      </c>
      <c r="AM207" s="104">
        <f>VLOOKUP($B207,'Part 3 NNDR3'!$A$6:$FY$331,AM$4,FALSE)</f>
        <v>0</v>
      </c>
      <c r="AN207" s="104">
        <f>VLOOKUP($B207,'Part 3 NNDR3'!$A$6:$FY$331,AN$4,FALSE)</f>
        <v>0</v>
      </c>
      <c r="AO207" s="104">
        <f>VLOOKUP($B207,'Part 3 NNDR3'!$A$6:$FY$331,AO$4,FALSE)</f>
        <v>0</v>
      </c>
      <c r="AP207" s="104">
        <f>VLOOKUP($B207,'Part 3 NNDR3'!$A$6:$FY$331,AP$4,FALSE)</f>
        <v>-6730421</v>
      </c>
      <c r="AQ207" s="104">
        <f>VLOOKUP($B207,'Part 3 NNDR3'!$A$6:$FY$331,AQ$4,FALSE)</f>
        <v>0</v>
      </c>
      <c r="AR207" s="104">
        <f>VLOOKUP($B207,'Part 3 NNDR3'!$A$6:$FY$331,AR$4,FALSE)</f>
        <v>-6730421</v>
      </c>
      <c r="AS207" s="104">
        <f>VLOOKUP($B207,'Part 3 NNDR3'!$A$6:$FY$331,AS$4,FALSE)</f>
        <v>-920400</v>
      </c>
      <c r="AT207" s="104">
        <f>VLOOKUP($B207,'Part 3 NNDR3'!$A$6:$FY$331,AT$4,FALSE)</f>
        <v>0</v>
      </c>
      <c r="AU207" s="104">
        <f>VLOOKUP($B207,'Part 3 NNDR3'!$A$6:$FY$331,AU$4,FALSE)</f>
        <v>-920400</v>
      </c>
      <c r="AV207" s="104">
        <f>VLOOKUP($B207,'Part 3 NNDR3'!$A$6:$FY$331,AV$4,FALSE)</f>
        <v>-34561</v>
      </c>
      <c r="AW207" s="104">
        <f>VLOOKUP($B207,'Part 3 NNDR3'!$A$6:$FY$331,AW$4,FALSE)</f>
        <v>0</v>
      </c>
      <c r="AX207" s="104">
        <f>VLOOKUP($B207,'Part 3 NNDR3'!$A$6:$FY$331,AX$4,FALSE)</f>
        <v>-34561</v>
      </c>
      <c r="AY207" s="104">
        <f>VLOOKUP($B207,'Part 3 NNDR3'!$A$6:$FY$331,AY$4,FALSE)</f>
        <v>-211</v>
      </c>
      <c r="AZ207" s="104">
        <f>VLOOKUP($B207,'Part 3 NNDR3'!$A$6:$FY$331,AZ$4,FALSE)</f>
        <v>0</v>
      </c>
      <c r="BA207" s="104">
        <f>VLOOKUP($B207,'Part 3 NNDR3'!$A$6:$FY$331,BA$4,FALSE)</f>
        <v>-211</v>
      </c>
      <c r="BB207" s="104">
        <f>VLOOKUP($B207,'Part 3 NNDR3'!$A$6:$FY$331,BB$4,FALSE)</f>
        <v>0</v>
      </c>
      <c r="BC207" s="104">
        <f>VLOOKUP($B207,'Part 3 NNDR3'!$A$6:$FY$331,BC$4,FALSE)</f>
        <v>0</v>
      </c>
      <c r="BD207" s="104">
        <f>VLOOKUP($B207,'Part 3 NNDR3'!$A$6:$FY$331,BD$4,FALSE)</f>
        <v>0</v>
      </c>
      <c r="BE207" s="104">
        <f>VLOOKUP($B207,'Part 3 NNDR3'!$A$6:$FY$331,BE$4,FALSE)</f>
        <v>0</v>
      </c>
      <c r="BF207" s="104">
        <f>VLOOKUP($B207,'Part 3 NNDR3'!$A$6:$FY$331,BF$4,FALSE)</f>
        <v>0</v>
      </c>
      <c r="BG207" s="104">
        <f>VLOOKUP($B207,'Part 3 NNDR3'!$A$6:$FY$331,BG$4,FALSE)</f>
        <v>0</v>
      </c>
      <c r="BH207" s="104">
        <f>VLOOKUP($B207,'Part 3 NNDR3'!$A$6:$FY$331,BH$4,FALSE)</f>
        <v>-9208938</v>
      </c>
      <c r="BI207" s="104">
        <f>VLOOKUP($B207,'Part 3 NNDR3'!$A$6:$FY$331,BI$4,FALSE)</f>
        <v>0</v>
      </c>
      <c r="BJ207" s="104">
        <f>VLOOKUP($B207,'Part 3 NNDR3'!$A$6:$FY$331,BJ$4,FALSE)</f>
        <v>-9208938</v>
      </c>
      <c r="BK207" s="104">
        <f>VLOOKUP($B207,'Part 3 NNDR3'!$A$6:$FY$331,BK$4,FALSE)</f>
        <v>-55999</v>
      </c>
      <c r="BL207" s="104">
        <f>VLOOKUP($B207,'Part 3 NNDR3'!$A$6:$FY$331,BL$4,FALSE)</f>
        <v>0</v>
      </c>
      <c r="BM207" s="104">
        <f>VLOOKUP($B207,'Part 3 NNDR3'!$A$6:$FY$331,BM$4,FALSE)</f>
        <v>-55999</v>
      </c>
      <c r="BN207" s="104">
        <f>VLOOKUP($B207,'Part 3 NNDR3'!$A$6:$FY$331,BN$4,FALSE)</f>
        <v>-619</v>
      </c>
      <c r="BO207" s="104">
        <f>VLOOKUP($B207,'Part 3 NNDR3'!$A$6:$FY$331,BO$4,FALSE)</f>
        <v>0</v>
      </c>
      <c r="BP207" s="104">
        <f>VLOOKUP($B207,'Part 3 NNDR3'!$A$6:$FY$331,BP$4,FALSE)</f>
        <v>-619</v>
      </c>
      <c r="BQ207" s="104">
        <f>VLOOKUP($B207,'Part 3 NNDR3'!$A$6:$FY$331,BQ$4,FALSE)</f>
        <v>-2251062</v>
      </c>
      <c r="BR207" s="104">
        <f>VLOOKUP($B207,'Part 3 NNDR3'!$A$6:$FY$331,BR$4,FALSE)</f>
        <v>0</v>
      </c>
      <c r="BS207" s="104">
        <f>VLOOKUP($B207,'Part 3 NNDR3'!$A$6:$FY$331,BS$4,FALSE)</f>
        <v>-2251062</v>
      </c>
      <c r="BT207" s="104">
        <f>VLOOKUP($B207,'Part 3 NNDR3'!$A$6:$FY$331,BT$4,FALSE)</f>
        <v>-224277</v>
      </c>
      <c r="BU207" s="104">
        <f>VLOOKUP($B207,'Part 3 NNDR3'!$A$6:$FY$331,BU$4,FALSE)</f>
        <v>0</v>
      </c>
      <c r="BV207" s="104">
        <f>VLOOKUP($B207,'Part 3 NNDR3'!$A$6:$FY$331,BV$4,FALSE)</f>
        <v>-224277</v>
      </c>
      <c r="BW207" s="104">
        <f>VLOOKUP($B207,'Part 3 NNDR3'!$A$6:$FY$331,BW$4,FALSE)</f>
        <v>-2531957</v>
      </c>
      <c r="BX207" s="104">
        <f>VLOOKUP($B207,'Part 3 NNDR3'!$A$6:$FY$331,BX$4,FALSE)</f>
        <v>0</v>
      </c>
      <c r="BY207" s="104">
        <f>VLOOKUP($B207,'Part 3 NNDR3'!$A$6:$FY$331,BY$4,FALSE)</f>
        <v>-2531957</v>
      </c>
      <c r="BZ207" s="104">
        <f>VLOOKUP($B207,'Part 3 NNDR3'!$A$6:$FY$331,BZ$4,FALSE)</f>
        <v>-271783</v>
      </c>
      <c r="CA207" s="104">
        <f>VLOOKUP($B207,'Part 3 NNDR3'!$A$6:$FY$331,CA$4,FALSE)</f>
        <v>0</v>
      </c>
      <c r="CB207" s="104">
        <f>VLOOKUP($B207,'Part 3 NNDR3'!$A$6:$FY$331,CB$4,FALSE)</f>
        <v>-271783</v>
      </c>
      <c r="CC207" s="104">
        <f>VLOOKUP($B207,'Part 3 NNDR3'!$A$6:$FY$331,CC$4,FALSE)</f>
        <v>0</v>
      </c>
      <c r="CD207" s="104">
        <f>VLOOKUP($B207,'Part 3 NNDR3'!$A$6:$FY$331,CD$4,FALSE)</f>
        <v>0</v>
      </c>
      <c r="CE207" s="104">
        <f>VLOOKUP($B207,'Part 3 NNDR3'!$A$6:$FY$331,CE$4,FALSE)</f>
        <v>0</v>
      </c>
      <c r="CF207" s="104">
        <f>VLOOKUP($B207,'Part 3 NNDR3'!$A$6:$FY$331,CF$4,FALSE)</f>
        <v>0</v>
      </c>
      <c r="CG207" s="104">
        <f>VLOOKUP($B207,'Part 3 NNDR3'!$A$6:$FY$331,CG$4,FALSE)</f>
        <v>0</v>
      </c>
      <c r="CH207" s="104">
        <f>VLOOKUP($B207,'Part 3 NNDR3'!$A$6:$FY$331,CH$4,FALSE)</f>
        <v>0</v>
      </c>
      <c r="CI207" s="104">
        <f>VLOOKUP($B207,'Part 3 NNDR3'!$A$6:$FY$331,CI$4,FALSE)</f>
        <v>0</v>
      </c>
      <c r="CJ207" s="104">
        <f>VLOOKUP($B207,'Part 3 NNDR3'!$A$6:$FY$331,CJ$4,FALSE)</f>
        <v>0</v>
      </c>
      <c r="CK207" s="104">
        <f>VLOOKUP($B207,'Part 3 NNDR3'!$A$6:$FY$331,CK$4,FALSE)</f>
        <v>0</v>
      </c>
      <c r="CL207" s="104">
        <f>VLOOKUP($B207,'Part 3 NNDR3'!$A$6:$FY$331,CL$4,FALSE)</f>
        <v>-917</v>
      </c>
      <c r="CM207" s="104">
        <f>VLOOKUP($B207,'Part 3 NNDR3'!$A$6:$FY$331,CM$4,FALSE)</f>
        <v>0</v>
      </c>
      <c r="CN207" s="104">
        <f>VLOOKUP($B207,'Part 3 NNDR3'!$A$6:$FY$331,CN$4,FALSE)</f>
        <v>-917</v>
      </c>
      <c r="CO207" s="104">
        <f>VLOOKUP($B207,'Part 3 NNDR3'!$A$6:$FY$331,CO$4,FALSE)</f>
        <v>0</v>
      </c>
      <c r="CP207" s="104">
        <f>VLOOKUP($B207,'Part 3 NNDR3'!$A$6:$FY$331,CP$4,FALSE)</f>
        <v>0</v>
      </c>
      <c r="CQ207" s="104">
        <f>VLOOKUP($B207,'Part 3 NNDR3'!$A$6:$FY$331,CQ$4,FALSE)</f>
        <v>0</v>
      </c>
      <c r="CR207" s="104">
        <f>VLOOKUP($B207,'Part 3 NNDR3'!$A$6:$FY$331,CR$4,FALSE)</f>
        <v>0</v>
      </c>
      <c r="CS207" s="104">
        <f>VLOOKUP($B207,'Part 3 NNDR3'!$A$6:$FY$331,CS$4,FALSE)</f>
        <v>0</v>
      </c>
      <c r="CT207" s="104">
        <f>VLOOKUP($B207,'Part 3 NNDR3'!$A$6:$FY$331,CT$4,FALSE)</f>
        <v>0</v>
      </c>
      <c r="CU207" s="104">
        <f>VLOOKUP($B207,'Part 3 NNDR3'!$A$6:$FY$331,CU$4,FALSE)</f>
        <v>0</v>
      </c>
      <c r="CV207" s="104">
        <f>VLOOKUP($B207,'Part 3 NNDR3'!$A$6:$FY$331,CV$4,FALSE)</f>
        <v>0</v>
      </c>
      <c r="CW207" s="104">
        <f>VLOOKUP($B207,'Part 3 NNDR3'!$A$6:$FY$331,CW$4,FALSE)</f>
        <v>0</v>
      </c>
      <c r="CX207" s="104">
        <f>VLOOKUP($B207,'Part 3 NNDR3'!$A$6:$FY$331,CX$4,FALSE)</f>
        <v>0</v>
      </c>
      <c r="CY207" s="104">
        <f>VLOOKUP($B207,'Part 3 NNDR3'!$A$6:$FY$331,CY$4,FALSE)</f>
        <v>0</v>
      </c>
      <c r="CZ207" s="104">
        <f>VLOOKUP($B207,'Part 3 NNDR3'!$A$6:$FY$331,CZ$4,FALSE)</f>
        <v>0</v>
      </c>
      <c r="DA207" s="104">
        <f>VLOOKUP($B207,'Part 3 NNDR3'!$A$6:$FY$331,DA$4,FALSE)</f>
        <v>0</v>
      </c>
      <c r="DB207" s="104">
        <f>VLOOKUP($B207,'Part 3 NNDR3'!$A$6:$FY$331,DB$4,FALSE)</f>
        <v>0</v>
      </c>
      <c r="DC207" s="104">
        <f>VLOOKUP($B207,'Part 3 NNDR3'!$A$6:$FY$331,DC$4,FALSE)</f>
        <v>0</v>
      </c>
      <c r="DD207" s="104">
        <f>VLOOKUP($B207,'Part 3 NNDR3'!$A$6:$FY$331,DD$4,FALSE)</f>
        <v>-378</v>
      </c>
      <c r="DE207" s="104">
        <f>VLOOKUP($B207,'Part 3 NNDR3'!$A$6:$FY$331,DE$4,FALSE)</f>
        <v>0</v>
      </c>
      <c r="DF207" s="104">
        <f>VLOOKUP($B207,'Part 3 NNDR3'!$A$6:$FY$331,DF$4,FALSE)</f>
        <v>-378</v>
      </c>
      <c r="DG207" s="104">
        <f>VLOOKUP($B207,'Part 3 NNDR3'!$A$6:$FY$331,DG$4,FALSE)</f>
        <v>0</v>
      </c>
      <c r="DH207" s="104">
        <f>VLOOKUP($B207,'Part 3 NNDR3'!$A$6:$FY$331,DH$4,FALSE)</f>
        <v>0</v>
      </c>
      <c r="DI207" s="104">
        <f>VLOOKUP($B207,'Part 3 NNDR3'!$A$6:$FY$331,DI$4,FALSE)</f>
        <v>0</v>
      </c>
      <c r="DJ207" s="104">
        <f>VLOOKUP($B207,'Part 3 NNDR3'!$A$6:$FY$331,DJ$4,FALSE)</f>
        <v>0</v>
      </c>
      <c r="DK207" s="104">
        <f>VLOOKUP($B207,'Part 3 NNDR3'!$A$6:$FY$331,DK$4,FALSE)</f>
        <v>0</v>
      </c>
      <c r="DL207" s="104">
        <f>VLOOKUP($B207,'Part 3 NNDR3'!$A$6:$FY$331,DL$4,FALSE)</f>
        <v>-273078</v>
      </c>
      <c r="DM207" s="104">
        <f>VLOOKUP($B207,'Part 3 NNDR3'!$A$6:$FY$331,DM$4,FALSE)</f>
        <v>0</v>
      </c>
      <c r="DN207" s="104">
        <f>VLOOKUP($B207,'Part 3 NNDR3'!$A$6:$FY$331,DN$4,FALSE)</f>
        <v>-273078</v>
      </c>
      <c r="DO207" s="104">
        <f>VLOOKUP($B207,'Part 3 NNDR3'!$A$6:$FY$331,DO$4,FALSE)</f>
        <v>0</v>
      </c>
      <c r="DP207" s="104">
        <f>VLOOKUP($B207,'Part 3 NNDR3'!$A$6:$FY$331,DP$4,FALSE)</f>
        <v>0</v>
      </c>
      <c r="DQ207" s="104">
        <f>VLOOKUP($B207,'Part 3 NNDR3'!$A$6:$FY$331,DQ$4,FALSE)</f>
        <v>0</v>
      </c>
      <c r="DR207" s="104">
        <f>VLOOKUP($B207,'Part 3 NNDR3'!$A$6:$FY$331,DR$4,FALSE)</f>
        <v>0</v>
      </c>
      <c r="DS207" s="104">
        <f>VLOOKUP($B207,'Part 3 NNDR3'!$A$6:$FY$331,DS$4,FALSE)</f>
        <v>0</v>
      </c>
      <c r="DT207" s="104">
        <f>VLOOKUP($B207,'Part 3 NNDR3'!$A$6:$FY$331,DT$4,FALSE)</f>
        <v>0</v>
      </c>
      <c r="DU207" s="104">
        <f>VLOOKUP($B207,'Part 3 NNDR3'!$A$6:$FY$331,DU$4,FALSE)</f>
        <v>-52509</v>
      </c>
      <c r="DV207" s="104">
        <f>VLOOKUP($B207,'Part 3 NNDR3'!$A$6:$FY$331,DV$4,FALSE)</f>
        <v>0</v>
      </c>
      <c r="DW207" s="104">
        <f>VLOOKUP($B207,'Part 3 NNDR3'!$A$6:$FY$331,DW$4,FALSE)</f>
        <v>-52509</v>
      </c>
      <c r="DX207" s="104">
        <f>VLOOKUP($B207,'Part 3 NNDR3'!$A$6:$FY$331,DX$4,FALSE)</f>
        <v>0</v>
      </c>
      <c r="DY207" s="104">
        <f>VLOOKUP($B207,'Part 3 NNDR3'!$A$6:$FY$331,DY$4,FALSE)</f>
        <v>0</v>
      </c>
      <c r="DZ207" s="104">
        <f>VLOOKUP($B207,'Part 3 NNDR3'!$A$6:$FY$331,DZ$4,FALSE)</f>
        <v>0</v>
      </c>
      <c r="EA207" s="104">
        <f>VLOOKUP($B207,'Part 3 NNDR3'!$A$6:$FY$331,EA$4,FALSE)</f>
        <v>-1118882</v>
      </c>
      <c r="EB207" s="104">
        <f>VLOOKUP($B207,'Part 3 NNDR3'!$A$6:$FY$331,EB$4,FALSE)</f>
        <v>0</v>
      </c>
      <c r="EC207" s="104">
        <f>VLOOKUP($B207,'Part 3 NNDR3'!$A$6:$FY$331,EC$4,FALSE)</f>
        <v>-1118882</v>
      </c>
      <c r="ED207" s="104">
        <f>VLOOKUP($B207,'Part 3 NNDR3'!$A$6:$FY$331,ED$4,FALSE)</f>
        <v>-41314</v>
      </c>
      <c r="EE207" s="104">
        <f>VLOOKUP($B207,'Part 3 NNDR3'!$A$6:$FY$331,EE$4,FALSE)</f>
        <v>0</v>
      </c>
      <c r="EF207" s="104">
        <f>VLOOKUP($B207,'Part 3 NNDR3'!$A$6:$FY$331,EF$4,FALSE)</f>
        <v>-41314</v>
      </c>
      <c r="EG207" s="104">
        <f>VLOOKUP($B207,'Part 3 NNDR3'!$A$6:$FY$331,EG$4,FALSE)</f>
        <v>0</v>
      </c>
      <c r="EH207" s="104">
        <f>VLOOKUP($B207,'Part 3 NNDR3'!$A$6:$FY$331,EH$4,FALSE)</f>
        <v>0</v>
      </c>
      <c r="EI207" s="104">
        <f>VLOOKUP($B207,'Part 3 NNDR3'!$A$6:$FY$331,EI$4,FALSE)</f>
        <v>0</v>
      </c>
      <c r="EJ207" s="104">
        <f>VLOOKUP($B207,'Part 3 NNDR3'!$A$6:$FY$331,EJ$4,FALSE)</f>
        <v>0</v>
      </c>
      <c r="EK207" s="104">
        <f>VLOOKUP($B207,'Part 3 NNDR3'!$A$6:$FY$331,EK$4,FALSE)</f>
        <v>0</v>
      </c>
      <c r="EL207" s="104">
        <f>VLOOKUP($B207,'Part 3 NNDR3'!$A$6:$FY$331,EL$4,FALSE)</f>
        <v>0</v>
      </c>
      <c r="EM207" s="104">
        <f>VLOOKUP($B207,'Part 3 NNDR3'!$A$6:$FY$331,EM$4,FALSE)</f>
        <v>-3979</v>
      </c>
      <c r="EN207" s="104">
        <f>VLOOKUP($B207,'Part 3 NNDR3'!$A$6:$FY$331,EN$4,FALSE)</f>
        <v>0</v>
      </c>
      <c r="EO207" s="104">
        <f>VLOOKUP($B207,'Part 3 NNDR3'!$A$6:$FY$331,EO$4,FALSE)</f>
        <v>-3979</v>
      </c>
      <c r="EP207" s="104">
        <f>VLOOKUP($B207,'Part 3 NNDR3'!$A$6:$FY$331,EP$4,FALSE)</f>
        <v>-1216684</v>
      </c>
      <c r="EQ207" s="104">
        <f>VLOOKUP($B207,'Part 3 NNDR3'!$A$6:$FY$331,EQ$4,FALSE)</f>
        <v>0</v>
      </c>
      <c r="ER207" s="104">
        <f>VLOOKUP($B207,'Part 3 NNDR3'!$A$6:$FY$331,ER$4,FALSE)</f>
        <v>-1216684</v>
      </c>
      <c r="ES207" s="104">
        <f>VLOOKUP($B207,'Part 3 NNDR3'!$A$6:$FY$331,ES$4,FALSE)</f>
        <v>0</v>
      </c>
      <c r="ET207" s="104">
        <f>VLOOKUP($B207,'Part 3 NNDR3'!$A$6:$FY$331,ET$4,FALSE)</f>
        <v>0</v>
      </c>
      <c r="EU207" s="104">
        <f>VLOOKUP($B207,'Part 3 NNDR3'!$A$6:$FY$331,EU$4,FALSE)</f>
        <v>0</v>
      </c>
      <c r="EV207" s="104">
        <f>VLOOKUP($B207,'Part 3 NNDR3'!$A$6:$FY$331,EV$4,FALSE)</f>
        <v>0</v>
      </c>
      <c r="EW207" s="104">
        <f>VLOOKUP($B207,'Part 3 NNDR3'!$A$6:$FY$331,EW$4,FALSE)</f>
        <v>0</v>
      </c>
      <c r="EX207" s="104">
        <f>VLOOKUP($B207,'Part 3 NNDR3'!$A$6:$FY$331,EX$4,FALSE)</f>
        <v>0</v>
      </c>
      <c r="EY207" s="104">
        <f>VLOOKUP($B207,'Part 3 NNDR3'!$A$6:$FY$331,EY$4,FALSE)</f>
        <v>0</v>
      </c>
      <c r="EZ207" s="104">
        <f>VLOOKUP($B207,'Part 3 NNDR3'!$A$6:$FY$331,EZ$4,FALSE)</f>
        <v>0</v>
      </c>
      <c r="FA207" s="104">
        <f>VLOOKUP($B207,'Part 3 NNDR3'!$A$6:$FY$331,FA$4,FALSE)</f>
        <v>0</v>
      </c>
      <c r="FB207" s="104">
        <f>VLOOKUP($B207,'Part 3 NNDR3'!$A$6:$FY$331,FB$4,FALSE)</f>
        <v>95425595</v>
      </c>
      <c r="FC207" s="104">
        <f>VLOOKUP($B207,'Part 3 NNDR3'!$A$6:$FY$331,FC$4,FALSE)</f>
        <v>0</v>
      </c>
      <c r="FD207" s="104">
        <f>VLOOKUP($B207,'Part 3 NNDR3'!$A$6:$FY$331,FD$4,FALSE)</f>
        <v>95425595</v>
      </c>
      <c r="FE207" s="104">
        <f>VLOOKUP($B207,'Part 3 NNDR3'!$A$6:$FY$331,FE$4,FALSE)</f>
        <v>-478368</v>
      </c>
      <c r="FF207" s="104">
        <f>VLOOKUP($B207,'Part 3 NNDR3'!$A$6:$FY$331,FF$4,FALSE)</f>
        <v>0</v>
      </c>
      <c r="FG207" s="104">
        <f>VLOOKUP($B207,'Part 3 NNDR3'!$A$6:$FY$331,FG$4,FALSE)</f>
        <v>-478368</v>
      </c>
      <c r="FH207" s="104">
        <f>VLOOKUP($B207,'Part 3 NNDR3'!$A$6:$FY$331,FH$4,FALSE)</f>
        <v>-9208938</v>
      </c>
      <c r="FI207" s="104">
        <f>VLOOKUP($B207,'Part 3 NNDR3'!$A$6:$FY$331,FI$4,FALSE)</f>
        <v>0</v>
      </c>
      <c r="FJ207" s="104">
        <f>VLOOKUP($B207,'Part 3 NNDR3'!$A$6:$FY$331,FJ$4,FALSE)</f>
        <v>-9208938</v>
      </c>
      <c r="FK207" s="104">
        <f>VLOOKUP($B207,'Part 3 NNDR3'!$A$6:$FY$331,FK$4,FALSE)</f>
        <v>-2531957</v>
      </c>
      <c r="FL207" s="104">
        <f>VLOOKUP($B207,'Part 3 NNDR3'!$A$6:$FY$331,FL$4,FALSE)</f>
        <v>0</v>
      </c>
      <c r="FM207" s="104">
        <f>VLOOKUP($B207,'Part 3 NNDR3'!$A$6:$FY$331,FM$4,FALSE)</f>
        <v>-2531957</v>
      </c>
      <c r="FN207" s="104">
        <f>VLOOKUP($B207,'Part 3 NNDR3'!$A$6:$FY$331,FN$4,FALSE)</f>
        <v>-273078</v>
      </c>
      <c r="FO207" s="104">
        <f>VLOOKUP($B207,'Part 3 NNDR3'!$A$6:$FY$331,FO$4,FALSE)</f>
        <v>0</v>
      </c>
      <c r="FP207" s="104">
        <f>VLOOKUP($B207,'Part 3 NNDR3'!$A$6:$FY$331,FP$4,FALSE)</f>
        <v>-273078</v>
      </c>
      <c r="FQ207" s="104">
        <f>VLOOKUP($B207,'Part 3 NNDR3'!$A$6:$FY$331,FQ$4,FALSE)</f>
        <v>-1216684</v>
      </c>
      <c r="FR207" s="104">
        <f>VLOOKUP($B207,'Part 3 NNDR3'!$A$6:$FY$331,FR$4,FALSE)</f>
        <v>0</v>
      </c>
      <c r="FS207" s="104">
        <f>VLOOKUP($B207,'Part 3 NNDR3'!$A$6:$FY$331,FS$4,FALSE)</f>
        <v>-1216684</v>
      </c>
      <c r="FT207" s="104">
        <f>VLOOKUP($B207,'Part 3 NNDR3'!$A$6:$FY$331,FT$4,FALSE)</f>
        <v>0</v>
      </c>
      <c r="FU207" s="104">
        <f>VLOOKUP($B207,'Part 3 NNDR3'!$A$6:$FY$331,FU$4,FALSE)</f>
        <v>0</v>
      </c>
      <c r="FV207" s="104">
        <f>VLOOKUP($B207,'Part 3 NNDR3'!$A$6:$FY$331,FV$4,FALSE)</f>
        <v>0</v>
      </c>
      <c r="FW207" s="104">
        <f>VLOOKUP($B207,'Part 3 NNDR3'!$A$6:$FY$331,FW$4,FALSE)</f>
        <v>-13709025</v>
      </c>
      <c r="FX207" s="104">
        <f>VLOOKUP($B207,'Part 3 NNDR3'!$A$6:$FY$331,FX$4,FALSE)</f>
        <v>0</v>
      </c>
      <c r="FY207" s="104">
        <f>VLOOKUP($B207,'Part 3 NNDR3'!$A$6:$FY$331,FY$4,FALSE)</f>
        <v>-13709025</v>
      </c>
      <c r="FZ207" s="104">
        <f>VLOOKUP($B207,'Part 3 NNDR3'!$A$6:$FY$331,FZ$4,FALSE)</f>
        <v>81716570</v>
      </c>
      <c r="GA207" s="104">
        <f>VLOOKUP($B207,'Part 3 NNDR3'!$A$6:$FY$331,GA$4,FALSE)</f>
        <v>0</v>
      </c>
      <c r="GB207" s="104">
        <f>VLOOKUP($B207,'Part 3 NNDR3'!$A$6:$FY$331,GB$4,FALSE)</f>
        <v>81716570</v>
      </c>
      <c r="GC207" s="105" t="str">
        <f>VLOOKUP($B207,'Data (Updated)'!$C$4:$E$329,2,FALSE)</f>
        <v>NA</v>
      </c>
      <c r="GD207" s="106" t="str">
        <f>VLOOKUP($B207,'Data (Updated)'!$C$4:$E$329,3,FALSE)</f>
        <v>E6117</v>
      </c>
    </row>
    <row r="208" spans="1:186" ht="12.75" x14ac:dyDescent="0.2">
      <c r="A208" s="75">
        <v>203</v>
      </c>
      <c r="B208" s="100" t="s">
        <v>512</v>
      </c>
      <c r="C208" s="101" t="s">
        <v>941</v>
      </c>
      <c r="D208" s="102" t="s">
        <v>943</v>
      </c>
      <c r="E208" s="103" t="s">
        <v>511</v>
      </c>
      <c r="F208" s="104">
        <f>VLOOKUP($B208,'Part 3 NNDR3'!$A$6:$FY$331,F$4,FALSE)</f>
        <v>0</v>
      </c>
      <c r="G208" s="104">
        <f>VLOOKUP($B208,'Part 3 NNDR3'!$A$6:$FY$331,G$4,FALSE)</f>
        <v>0</v>
      </c>
      <c r="H208" s="104">
        <f>VLOOKUP($B208,'Part 3 NNDR3'!$A$6:$FY$331,H$4,FALSE)</f>
        <v>0</v>
      </c>
      <c r="I208" s="104">
        <f>VLOOKUP($B208,'Part 3 NNDR3'!$A$6:$FY$331,I$4,FALSE)</f>
        <v>38402</v>
      </c>
      <c r="J208" s="104">
        <f>VLOOKUP($B208,'Part 3 NNDR3'!$A$6:$FY$331,J$4,FALSE)</f>
        <v>0</v>
      </c>
      <c r="K208" s="104">
        <f>VLOOKUP($B208,'Part 3 NNDR3'!$A$6:$FY$331,K$4,FALSE)</f>
        <v>38402</v>
      </c>
      <c r="L208" s="104">
        <f>VLOOKUP($B208,'Part 3 NNDR3'!$A$6:$FY$331,L$4,FALSE)</f>
        <v>0</v>
      </c>
      <c r="M208" s="104">
        <f>VLOOKUP($B208,'Part 3 NNDR3'!$A$6:$FY$331,M$4,FALSE)</f>
        <v>0</v>
      </c>
      <c r="N208" s="104">
        <f>VLOOKUP($B208,'Part 3 NNDR3'!$A$6:$FY$331,N$4,FALSE)</f>
        <v>0</v>
      </c>
      <c r="O208" s="104">
        <f>VLOOKUP($B208,'Part 3 NNDR3'!$A$6:$FY$331,O$4,FALSE)</f>
        <v>90640</v>
      </c>
      <c r="P208" s="104">
        <f>VLOOKUP($B208,'Part 3 NNDR3'!$A$6:$FY$331,P$4,FALSE)</f>
        <v>0</v>
      </c>
      <c r="Q208" s="104">
        <f>VLOOKUP($B208,'Part 3 NNDR3'!$A$6:$FY$331,Q$4,FALSE)</f>
        <v>90640</v>
      </c>
      <c r="R208" s="104">
        <f>VLOOKUP($B208,'Part 3 NNDR3'!$A$6:$FY$331,R$4,FALSE)</f>
        <v>129042</v>
      </c>
      <c r="S208" s="104">
        <f>VLOOKUP($B208,'Part 3 NNDR3'!$A$6:$FY$331,S$4,FALSE)</f>
        <v>0</v>
      </c>
      <c r="T208" s="104">
        <f>VLOOKUP($B208,'Part 3 NNDR3'!$A$6:$FY$331,T$4,FALSE)</f>
        <v>129042</v>
      </c>
      <c r="U208" s="104">
        <f>VLOOKUP($B208,'Part 3 NNDR3'!$A$6:$FY$331,U$4,FALSE)</f>
        <v>-3493399</v>
      </c>
      <c r="V208" s="104">
        <f>VLOOKUP($B208,'Part 3 NNDR3'!$A$6:$FY$331,V$4,FALSE)</f>
        <v>0</v>
      </c>
      <c r="W208" s="104">
        <f>VLOOKUP($B208,'Part 3 NNDR3'!$A$6:$FY$331,W$4,FALSE)</f>
        <v>-3493399</v>
      </c>
      <c r="X208" s="104">
        <f>VLOOKUP($B208,'Part 3 NNDR3'!$A$6:$FY$331,X$4,FALSE)</f>
        <v>-10059</v>
      </c>
      <c r="Y208" s="104">
        <f>VLOOKUP($B208,'Part 3 NNDR3'!$A$6:$FY$331,Y$4,FALSE)</f>
        <v>0</v>
      </c>
      <c r="Z208" s="104">
        <f>VLOOKUP($B208,'Part 3 NNDR3'!$A$6:$FY$331,Z$4,FALSE)</f>
        <v>-10059</v>
      </c>
      <c r="AA208" s="104">
        <f>VLOOKUP($B208,'Part 3 NNDR3'!$A$6:$FY$331,AA$4,FALSE)</f>
        <v>-29134</v>
      </c>
      <c r="AB208" s="104">
        <f>VLOOKUP($B208,'Part 3 NNDR3'!$A$6:$FY$331,AB$4,FALSE)</f>
        <v>0</v>
      </c>
      <c r="AC208" s="104">
        <f>VLOOKUP($B208,'Part 3 NNDR3'!$A$6:$FY$331,AC$4,FALSE)</f>
        <v>-29134</v>
      </c>
      <c r="AD208" s="104">
        <f>VLOOKUP($B208,'Part 3 NNDR3'!$A$6:$FY$331,AD$4,FALSE)</f>
        <v>-19639</v>
      </c>
      <c r="AE208" s="104">
        <f>VLOOKUP($B208,'Part 3 NNDR3'!$A$6:$FY$331,AE$4,FALSE)</f>
        <v>0</v>
      </c>
      <c r="AF208" s="104">
        <f>VLOOKUP($B208,'Part 3 NNDR3'!$A$6:$FY$331,AF$4,FALSE)</f>
        <v>-19639</v>
      </c>
      <c r="AG208" s="104">
        <f>VLOOKUP($B208,'Part 3 NNDR3'!$A$6:$FY$331,AG$4,FALSE)</f>
        <v>-96</v>
      </c>
      <c r="AH208" s="104">
        <f>VLOOKUP($B208,'Part 3 NNDR3'!$A$6:$FY$331,AH$4,FALSE)</f>
        <v>0</v>
      </c>
      <c r="AI208" s="104">
        <f>VLOOKUP($B208,'Part 3 NNDR3'!$A$6:$FY$331,AI$4,FALSE)</f>
        <v>-96</v>
      </c>
      <c r="AJ208" s="104">
        <f>VLOOKUP($B208,'Part 3 NNDR3'!$A$6:$FY$331,AJ$4,FALSE)</f>
        <v>1949101</v>
      </c>
      <c r="AK208" s="104">
        <f>VLOOKUP($B208,'Part 3 NNDR3'!$A$6:$FY$331,AK$4,FALSE)</f>
        <v>0</v>
      </c>
      <c r="AL208" s="104">
        <f>VLOOKUP($B208,'Part 3 NNDR3'!$A$6:$FY$331,AL$4,FALSE)</f>
        <v>1949101</v>
      </c>
      <c r="AM208" s="104">
        <f>VLOOKUP($B208,'Part 3 NNDR3'!$A$6:$FY$331,AM$4,FALSE)</f>
        <v>-34055</v>
      </c>
      <c r="AN208" s="104">
        <f>VLOOKUP($B208,'Part 3 NNDR3'!$A$6:$FY$331,AN$4,FALSE)</f>
        <v>0</v>
      </c>
      <c r="AO208" s="104">
        <f>VLOOKUP($B208,'Part 3 NNDR3'!$A$6:$FY$331,AO$4,FALSE)</f>
        <v>-34055</v>
      </c>
      <c r="AP208" s="104">
        <f>VLOOKUP($B208,'Part 3 NNDR3'!$A$6:$FY$331,AP$4,FALSE)</f>
        <v>-4677478</v>
      </c>
      <c r="AQ208" s="104">
        <f>VLOOKUP($B208,'Part 3 NNDR3'!$A$6:$FY$331,AQ$4,FALSE)</f>
        <v>0</v>
      </c>
      <c r="AR208" s="104">
        <f>VLOOKUP($B208,'Part 3 NNDR3'!$A$6:$FY$331,AR$4,FALSE)</f>
        <v>-4677478</v>
      </c>
      <c r="AS208" s="104">
        <f>VLOOKUP($B208,'Part 3 NNDR3'!$A$6:$FY$331,AS$4,FALSE)</f>
        <v>69164</v>
      </c>
      <c r="AT208" s="104">
        <f>VLOOKUP($B208,'Part 3 NNDR3'!$A$6:$FY$331,AT$4,FALSE)</f>
        <v>0</v>
      </c>
      <c r="AU208" s="104">
        <f>VLOOKUP($B208,'Part 3 NNDR3'!$A$6:$FY$331,AU$4,FALSE)</f>
        <v>69164</v>
      </c>
      <c r="AV208" s="104">
        <f>VLOOKUP($B208,'Part 3 NNDR3'!$A$6:$FY$331,AV$4,FALSE)</f>
        <v>-105392</v>
      </c>
      <c r="AW208" s="104">
        <f>VLOOKUP($B208,'Part 3 NNDR3'!$A$6:$FY$331,AW$4,FALSE)</f>
        <v>0</v>
      </c>
      <c r="AX208" s="104">
        <f>VLOOKUP($B208,'Part 3 NNDR3'!$A$6:$FY$331,AX$4,FALSE)</f>
        <v>-105392</v>
      </c>
      <c r="AY208" s="104">
        <f>VLOOKUP($B208,'Part 3 NNDR3'!$A$6:$FY$331,AY$4,FALSE)</f>
        <v>0</v>
      </c>
      <c r="AZ208" s="104">
        <f>VLOOKUP($B208,'Part 3 NNDR3'!$A$6:$FY$331,AZ$4,FALSE)</f>
        <v>0</v>
      </c>
      <c r="BA208" s="104">
        <f>VLOOKUP($B208,'Part 3 NNDR3'!$A$6:$FY$331,BA$4,FALSE)</f>
        <v>0</v>
      </c>
      <c r="BB208" s="104">
        <f>VLOOKUP($B208,'Part 3 NNDR3'!$A$6:$FY$331,BB$4,FALSE)</f>
        <v>-1208</v>
      </c>
      <c r="BC208" s="104">
        <f>VLOOKUP($B208,'Part 3 NNDR3'!$A$6:$FY$331,BC$4,FALSE)</f>
        <v>0</v>
      </c>
      <c r="BD208" s="104">
        <f>VLOOKUP($B208,'Part 3 NNDR3'!$A$6:$FY$331,BD$4,FALSE)</f>
        <v>-1208</v>
      </c>
      <c r="BE208" s="104">
        <f>VLOOKUP($B208,'Part 3 NNDR3'!$A$6:$FY$331,BE$4,FALSE)</f>
        <v>0</v>
      </c>
      <c r="BF208" s="104">
        <f>VLOOKUP($B208,'Part 3 NNDR3'!$A$6:$FY$331,BF$4,FALSE)</f>
        <v>0</v>
      </c>
      <c r="BG208" s="104">
        <f>VLOOKUP($B208,'Part 3 NNDR3'!$A$6:$FY$331,BG$4,FALSE)</f>
        <v>0</v>
      </c>
      <c r="BH208" s="104">
        <f>VLOOKUP($B208,'Part 3 NNDR3'!$A$6:$FY$331,BH$4,FALSE)</f>
        <v>-6322401</v>
      </c>
      <c r="BI208" s="104">
        <f>VLOOKUP($B208,'Part 3 NNDR3'!$A$6:$FY$331,BI$4,FALSE)</f>
        <v>0</v>
      </c>
      <c r="BJ208" s="104">
        <f>VLOOKUP($B208,'Part 3 NNDR3'!$A$6:$FY$331,BJ$4,FALSE)</f>
        <v>-6322401</v>
      </c>
      <c r="BK208" s="104">
        <f>VLOOKUP($B208,'Part 3 NNDR3'!$A$6:$FY$331,BK$4,FALSE)</f>
        <v>0</v>
      </c>
      <c r="BL208" s="104">
        <f>VLOOKUP($B208,'Part 3 NNDR3'!$A$6:$FY$331,BL$4,FALSE)</f>
        <v>0</v>
      </c>
      <c r="BM208" s="104">
        <f>VLOOKUP($B208,'Part 3 NNDR3'!$A$6:$FY$331,BM$4,FALSE)</f>
        <v>0</v>
      </c>
      <c r="BN208" s="104">
        <f>VLOOKUP($B208,'Part 3 NNDR3'!$A$6:$FY$331,BN$4,FALSE)</f>
        <v>886</v>
      </c>
      <c r="BO208" s="104">
        <f>VLOOKUP($B208,'Part 3 NNDR3'!$A$6:$FY$331,BO$4,FALSE)</f>
        <v>0</v>
      </c>
      <c r="BP208" s="104">
        <f>VLOOKUP($B208,'Part 3 NNDR3'!$A$6:$FY$331,BP$4,FALSE)</f>
        <v>886</v>
      </c>
      <c r="BQ208" s="104">
        <f>VLOOKUP($B208,'Part 3 NNDR3'!$A$6:$FY$331,BQ$4,FALSE)</f>
        <v>-3209142</v>
      </c>
      <c r="BR208" s="104">
        <f>VLOOKUP($B208,'Part 3 NNDR3'!$A$6:$FY$331,BR$4,FALSE)</f>
        <v>0</v>
      </c>
      <c r="BS208" s="104">
        <f>VLOOKUP($B208,'Part 3 NNDR3'!$A$6:$FY$331,BS$4,FALSE)</f>
        <v>-3209142</v>
      </c>
      <c r="BT208" s="104">
        <f>VLOOKUP($B208,'Part 3 NNDR3'!$A$6:$FY$331,BT$4,FALSE)</f>
        <v>109968</v>
      </c>
      <c r="BU208" s="104">
        <f>VLOOKUP($B208,'Part 3 NNDR3'!$A$6:$FY$331,BU$4,FALSE)</f>
        <v>0</v>
      </c>
      <c r="BV208" s="104">
        <f>VLOOKUP($B208,'Part 3 NNDR3'!$A$6:$FY$331,BV$4,FALSE)</f>
        <v>109968</v>
      </c>
      <c r="BW208" s="104">
        <f>VLOOKUP($B208,'Part 3 NNDR3'!$A$6:$FY$331,BW$4,FALSE)</f>
        <v>-3098288</v>
      </c>
      <c r="BX208" s="104">
        <f>VLOOKUP($B208,'Part 3 NNDR3'!$A$6:$FY$331,BX$4,FALSE)</f>
        <v>0</v>
      </c>
      <c r="BY208" s="104">
        <f>VLOOKUP($B208,'Part 3 NNDR3'!$A$6:$FY$331,BY$4,FALSE)</f>
        <v>-3098288</v>
      </c>
      <c r="BZ208" s="104">
        <f>VLOOKUP($B208,'Part 3 NNDR3'!$A$6:$FY$331,BZ$4,FALSE)</f>
        <v>-54754</v>
      </c>
      <c r="CA208" s="104">
        <f>VLOOKUP($B208,'Part 3 NNDR3'!$A$6:$FY$331,CA$4,FALSE)</f>
        <v>0</v>
      </c>
      <c r="CB208" s="104">
        <f>VLOOKUP($B208,'Part 3 NNDR3'!$A$6:$FY$331,CB$4,FALSE)</f>
        <v>-54754</v>
      </c>
      <c r="CC208" s="104">
        <f>VLOOKUP($B208,'Part 3 NNDR3'!$A$6:$FY$331,CC$4,FALSE)</f>
        <v>-11326</v>
      </c>
      <c r="CD208" s="104">
        <f>VLOOKUP($B208,'Part 3 NNDR3'!$A$6:$FY$331,CD$4,FALSE)</f>
        <v>0</v>
      </c>
      <c r="CE208" s="104">
        <f>VLOOKUP($B208,'Part 3 NNDR3'!$A$6:$FY$331,CE$4,FALSE)</f>
        <v>-11326</v>
      </c>
      <c r="CF208" s="104">
        <f>VLOOKUP($B208,'Part 3 NNDR3'!$A$6:$FY$331,CF$4,FALSE)</f>
        <v>-21502</v>
      </c>
      <c r="CG208" s="104">
        <f>VLOOKUP($B208,'Part 3 NNDR3'!$A$6:$FY$331,CG$4,FALSE)</f>
        <v>0</v>
      </c>
      <c r="CH208" s="104">
        <f>VLOOKUP($B208,'Part 3 NNDR3'!$A$6:$FY$331,CH$4,FALSE)</f>
        <v>-21502</v>
      </c>
      <c r="CI208" s="104">
        <f>VLOOKUP($B208,'Part 3 NNDR3'!$A$6:$FY$331,CI$4,FALSE)</f>
        <v>0</v>
      </c>
      <c r="CJ208" s="104">
        <f>VLOOKUP($B208,'Part 3 NNDR3'!$A$6:$FY$331,CJ$4,FALSE)</f>
        <v>0</v>
      </c>
      <c r="CK208" s="104">
        <f>VLOOKUP($B208,'Part 3 NNDR3'!$A$6:$FY$331,CK$4,FALSE)</f>
        <v>0</v>
      </c>
      <c r="CL208" s="104">
        <f>VLOOKUP($B208,'Part 3 NNDR3'!$A$6:$FY$331,CL$4,FALSE)</f>
        <v>-5433</v>
      </c>
      <c r="CM208" s="104">
        <f>VLOOKUP($B208,'Part 3 NNDR3'!$A$6:$FY$331,CM$4,FALSE)</f>
        <v>0</v>
      </c>
      <c r="CN208" s="104">
        <f>VLOOKUP($B208,'Part 3 NNDR3'!$A$6:$FY$331,CN$4,FALSE)</f>
        <v>-5433</v>
      </c>
      <c r="CO208" s="104">
        <f>VLOOKUP($B208,'Part 3 NNDR3'!$A$6:$FY$331,CO$4,FALSE)</f>
        <v>0</v>
      </c>
      <c r="CP208" s="104">
        <f>VLOOKUP($B208,'Part 3 NNDR3'!$A$6:$FY$331,CP$4,FALSE)</f>
        <v>0</v>
      </c>
      <c r="CQ208" s="104">
        <f>VLOOKUP($B208,'Part 3 NNDR3'!$A$6:$FY$331,CQ$4,FALSE)</f>
        <v>0</v>
      </c>
      <c r="CR208" s="104">
        <f>VLOOKUP($B208,'Part 3 NNDR3'!$A$6:$FY$331,CR$4,FALSE)</f>
        <v>0</v>
      </c>
      <c r="CS208" s="104">
        <f>VLOOKUP($B208,'Part 3 NNDR3'!$A$6:$FY$331,CS$4,FALSE)</f>
        <v>0</v>
      </c>
      <c r="CT208" s="104">
        <f>VLOOKUP($B208,'Part 3 NNDR3'!$A$6:$FY$331,CT$4,FALSE)</f>
        <v>0</v>
      </c>
      <c r="CU208" s="104">
        <f>VLOOKUP($B208,'Part 3 NNDR3'!$A$6:$FY$331,CU$4,FALSE)</f>
        <v>0</v>
      </c>
      <c r="CV208" s="104">
        <f>VLOOKUP($B208,'Part 3 NNDR3'!$A$6:$FY$331,CV$4,FALSE)</f>
        <v>0</v>
      </c>
      <c r="CW208" s="104">
        <f>VLOOKUP($B208,'Part 3 NNDR3'!$A$6:$FY$331,CW$4,FALSE)</f>
        <v>0</v>
      </c>
      <c r="CX208" s="104">
        <f>VLOOKUP($B208,'Part 3 NNDR3'!$A$6:$FY$331,CX$4,FALSE)</f>
        <v>0</v>
      </c>
      <c r="CY208" s="104">
        <f>VLOOKUP($B208,'Part 3 NNDR3'!$A$6:$FY$331,CY$4,FALSE)</f>
        <v>0</v>
      </c>
      <c r="CZ208" s="104">
        <f>VLOOKUP($B208,'Part 3 NNDR3'!$A$6:$FY$331,CZ$4,FALSE)</f>
        <v>0</v>
      </c>
      <c r="DA208" s="104">
        <f>VLOOKUP($B208,'Part 3 NNDR3'!$A$6:$FY$331,DA$4,FALSE)</f>
        <v>0</v>
      </c>
      <c r="DB208" s="104">
        <f>VLOOKUP($B208,'Part 3 NNDR3'!$A$6:$FY$331,DB$4,FALSE)</f>
        <v>0</v>
      </c>
      <c r="DC208" s="104">
        <f>VLOOKUP($B208,'Part 3 NNDR3'!$A$6:$FY$331,DC$4,FALSE)</f>
        <v>0</v>
      </c>
      <c r="DD208" s="104">
        <f>VLOOKUP($B208,'Part 3 NNDR3'!$A$6:$FY$331,DD$4,FALSE)</f>
        <v>0</v>
      </c>
      <c r="DE208" s="104">
        <f>VLOOKUP($B208,'Part 3 NNDR3'!$A$6:$FY$331,DE$4,FALSE)</f>
        <v>0</v>
      </c>
      <c r="DF208" s="104">
        <f>VLOOKUP($B208,'Part 3 NNDR3'!$A$6:$FY$331,DF$4,FALSE)</f>
        <v>0</v>
      </c>
      <c r="DG208" s="104">
        <f>VLOOKUP($B208,'Part 3 NNDR3'!$A$6:$FY$331,DG$4,FALSE)</f>
        <v>0</v>
      </c>
      <c r="DH208" s="104">
        <f>VLOOKUP($B208,'Part 3 NNDR3'!$A$6:$FY$331,DH$4,FALSE)</f>
        <v>0</v>
      </c>
      <c r="DI208" s="104">
        <f>VLOOKUP($B208,'Part 3 NNDR3'!$A$6:$FY$331,DI$4,FALSE)</f>
        <v>0</v>
      </c>
      <c r="DJ208" s="104">
        <f>VLOOKUP($B208,'Part 3 NNDR3'!$A$6:$FY$331,DJ$4,FALSE)</f>
        <v>0</v>
      </c>
      <c r="DK208" s="104">
        <f>VLOOKUP($B208,'Part 3 NNDR3'!$A$6:$FY$331,DK$4,FALSE)</f>
        <v>0</v>
      </c>
      <c r="DL208" s="104">
        <f>VLOOKUP($B208,'Part 3 NNDR3'!$A$6:$FY$331,DL$4,FALSE)</f>
        <v>-93015</v>
      </c>
      <c r="DM208" s="104">
        <f>VLOOKUP($B208,'Part 3 NNDR3'!$A$6:$FY$331,DM$4,FALSE)</f>
        <v>0</v>
      </c>
      <c r="DN208" s="104">
        <f>VLOOKUP($B208,'Part 3 NNDR3'!$A$6:$FY$331,DN$4,FALSE)</f>
        <v>-93015</v>
      </c>
      <c r="DO208" s="104">
        <f>VLOOKUP($B208,'Part 3 NNDR3'!$A$6:$FY$331,DO$4,FALSE)</f>
        <v>-2703</v>
      </c>
      <c r="DP208" s="104">
        <f>VLOOKUP($B208,'Part 3 NNDR3'!$A$6:$FY$331,DP$4,FALSE)</f>
        <v>0</v>
      </c>
      <c r="DQ208" s="104">
        <f>VLOOKUP($B208,'Part 3 NNDR3'!$A$6:$FY$331,DQ$4,FALSE)</f>
        <v>-2703</v>
      </c>
      <c r="DR208" s="104">
        <f>VLOOKUP($B208,'Part 3 NNDR3'!$A$6:$FY$331,DR$4,FALSE)</f>
        <v>0</v>
      </c>
      <c r="DS208" s="104">
        <f>VLOOKUP($B208,'Part 3 NNDR3'!$A$6:$FY$331,DS$4,FALSE)</f>
        <v>0</v>
      </c>
      <c r="DT208" s="104">
        <f>VLOOKUP($B208,'Part 3 NNDR3'!$A$6:$FY$331,DT$4,FALSE)</f>
        <v>0</v>
      </c>
      <c r="DU208" s="104">
        <f>VLOOKUP($B208,'Part 3 NNDR3'!$A$6:$FY$331,DU$4,FALSE)</f>
        <v>-281566</v>
      </c>
      <c r="DV208" s="104">
        <f>VLOOKUP($B208,'Part 3 NNDR3'!$A$6:$FY$331,DV$4,FALSE)</f>
        <v>0</v>
      </c>
      <c r="DW208" s="104">
        <f>VLOOKUP($B208,'Part 3 NNDR3'!$A$6:$FY$331,DW$4,FALSE)</f>
        <v>-281566</v>
      </c>
      <c r="DX208" s="104">
        <f>VLOOKUP($B208,'Part 3 NNDR3'!$A$6:$FY$331,DX$4,FALSE)</f>
        <v>-2226</v>
      </c>
      <c r="DY208" s="104">
        <f>VLOOKUP($B208,'Part 3 NNDR3'!$A$6:$FY$331,DY$4,FALSE)</f>
        <v>0</v>
      </c>
      <c r="DZ208" s="104">
        <f>VLOOKUP($B208,'Part 3 NNDR3'!$A$6:$FY$331,DZ$4,FALSE)</f>
        <v>-2226</v>
      </c>
      <c r="EA208" s="104">
        <f>VLOOKUP($B208,'Part 3 NNDR3'!$A$6:$FY$331,EA$4,FALSE)</f>
        <v>-1076127</v>
      </c>
      <c r="EB208" s="104">
        <f>VLOOKUP($B208,'Part 3 NNDR3'!$A$6:$FY$331,EB$4,FALSE)</f>
        <v>0</v>
      </c>
      <c r="EC208" s="104">
        <f>VLOOKUP($B208,'Part 3 NNDR3'!$A$6:$FY$331,EC$4,FALSE)</f>
        <v>-1076127</v>
      </c>
      <c r="ED208" s="104">
        <f>VLOOKUP($B208,'Part 3 NNDR3'!$A$6:$FY$331,ED$4,FALSE)</f>
        <v>-43123</v>
      </c>
      <c r="EE208" s="104">
        <f>VLOOKUP($B208,'Part 3 NNDR3'!$A$6:$FY$331,EE$4,FALSE)</f>
        <v>0</v>
      </c>
      <c r="EF208" s="104">
        <f>VLOOKUP($B208,'Part 3 NNDR3'!$A$6:$FY$331,EF$4,FALSE)</f>
        <v>-43123</v>
      </c>
      <c r="EG208" s="104">
        <f>VLOOKUP($B208,'Part 3 NNDR3'!$A$6:$FY$331,EG$4,FALSE)</f>
        <v>-2232</v>
      </c>
      <c r="EH208" s="104">
        <f>VLOOKUP($B208,'Part 3 NNDR3'!$A$6:$FY$331,EH$4,FALSE)</f>
        <v>0</v>
      </c>
      <c r="EI208" s="104">
        <f>VLOOKUP($B208,'Part 3 NNDR3'!$A$6:$FY$331,EI$4,FALSE)</f>
        <v>-2232</v>
      </c>
      <c r="EJ208" s="104">
        <f>VLOOKUP($B208,'Part 3 NNDR3'!$A$6:$FY$331,EJ$4,FALSE)</f>
        <v>0</v>
      </c>
      <c r="EK208" s="104">
        <f>VLOOKUP($B208,'Part 3 NNDR3'!$A$6:$FY$331,EK$4,FALSE)</f>
        <v>0</v>
      </c>
      <c r="EL208" s="104">
        <f>VLOOKUP($B208,'Part 3 NNDR3'!$A$6:$FY$331,EL$4,FALSE)</f>
        <v>0</v>
      </c>
      <c r="EM208" s="104">
        <f>VLOOKUP($B208,'Part 3 NNDR3'!$A$6:$FY$331,EM$4,FALSE)</f>
        <v>-17233</v>
      </c>
      <c r="EN208" s="104">
        <f>VLOOKUP($B208,'Part 3 NNDR3'!$A$6:$FY$331,EN$4,FALSE)</f>
        <v>0</v>
      </c>
      <c r="EO208" s="104">
        <f>VLOOKUP($B208,'Part 3 NNDR3'!$A$6:$FY$331,EO$4,FALSE)</f>
        <v>-17233</v>
      </c>
      <c r="EP208" s="104">
        <f>VLOOKUP($B208,'Part 3 NNDR3'!$A$6:$FY$331,EP$4,FALSE)</f>
        <v>-1425210</v>
      </c>
      <c r="EQ208" s="104">
        <f>VLOOKUP($B208,'Part 3 NNDR3'!$A$6:$FY$331,EQ$4,FALSE)</f>
        <v>0</v>
      </c>
      <c r="ER208" s="104">
        <f>VLOOKUP($B208,'Part 3 NNDR3'!$A$6:$FY$331,ER$4,FALSE)</f>
        <v>-1425210</v>
      </c>
      <c r="ES208" s="104">
        <f>VLOOKUP($B208,'Part 3 NNDR3'!$A$6:$FY$331,ES$4,FALSE)</f>
        <v>-2324</v>
      </c>
      <c r="ET208" s="104">
        <f>VLOOKUP($B208,'Part 3 NNDR3'!$A$6:$FY$331,ET$4,FALSE)</f>
        <v>0</v>
      </c>
      <c r="EU208" s="104">
        <f>VLOOKUP($B208,'Part 3 NNDR3'!$A$6:$FY$331,EU$4,FALSE)</f>
        <v>-2324</v>
      </c>
      <c r="EV208" s="104">
        <f>VLOOKUP($B208,'Part 3 NNDR3'!$A$6:$FY$331,EV$4,FALSE)</f>
        <v>-3778</v>
      </c>
      <c r="EW208" s="104">
        <f>VLOOKUP($B208,'Part 3 NNDR3'!$A$6:$FY$331,EW$4,FALSE)</f>
        <v>0</v>
      </c>
      <c r="EX208" s="104">
        <f>VLOOKUP($B208,'Part 3 NNDR3'!$A$6:$FY$331,EX$4,FALSE)</f>
        <v>-3778</v>
      </c>
      <c r="EY208" s="104">
        <f>VLOOKUP($B208,'Part 3 NNDR3'!$A$6:$FY$331,EY$4,FALSE)</f>
        <v>-6102</v>
      </c>
      <c r="EZ208" s="104">
        <f>VLOOKUP($B208,'Part 3 NNDR3'!$A$6:$FY$331,EZ$4,FALSE)</f>
        <v>0</v>
      </c>
      <c r="FA208" s="104">
        <f>VLOOKUP($B208,'Part 3 NNDR3'!$A$6:$FY$331,FA$4,FALSE)</f>
        <v>-6102</v>
      </c>
      <c r="FB208" s="104">
        <f>VLOOKUP($B208,'Part 3 NNDR3'!$A$6:$FY$331,FB$4,FALSE)</f>
        <v>79738711</v>
      </c>
      <c r="FC208" s="104">
        <f>VLOOKUP($B208,'Part 3 NNDR3'!$A$6:$FY$331,FC$4,FALSE)</f>
        <v>0</v>
      </c>
      <c r="FD208" s="104">
        <f>VLOOKUP($B208,'Part 3 NNDR3'!$A$6:$FY$331,FD$4,FALSE)</f>
        <v>79738711</v>
      </c>
      <c r="FE208" s="104">
        <f>VLOOKUP($B208,'Part 3 NNDR3'!$A$6:$FY$331,FE$4,FALSE)</f>
        <v>129042</v>
      </c>
      <c r="FF208" s="104">
        <f>VLOOKUP($B208,'Part 3 NNDR3'!$A$6:$FY$331,FF$4,FALSE)</f>
        <v>0</v>
      </c>
      <c r="FG208" s="104">
        <f>VLOOKUP($B208,'Part 3 NNDR3'!$A$6:$FY$331,FG$4,FALSE)</f>
        <v>129042</v>
      </c>
      <c r="FH208" s="104">
        <f>VLOOKUP($B208,'Part 3 NNDR3'!$A$6:$FY$331,FH$4,FALSE)</f>
        <v>-6322401</v>
      </c>
      <c r="FI208" s="104">
        <f>VLOOKUP($B208,'Part 3 NNDR3'!$A$6:$FY$331,FI$4,FALSE)</f>
        <v>0</v>
      </c>
      <c r="FJ208" s="104">
        <f>VLOOKUP($B208,'Part 3 NNDR3'!$A$6:$FY$331,FJ$4,FALSE)</f>
        <v>-6322401</v>
      </c>
      <c r="FK208" s="104">
        <f>VLOOKUP($B208,'Part 3 NNDR3'!$A$6:$FY$331,FK$4,FALSE)</f>
        <v>-3098288</v>
      </c>
      <c r="FL208" s="104">
        <f>VLOOKUP($B208,'Part 3 NNDR3'!$A$6:$FY$331,FL$4,FALSE)</f>
        <v>0</v>
      </c>
      <c r="FM208" s="104">
        <f>VLOOKUP($B208,'Part 3 NNDR3'!$A$6:$FY$331,FM$4,FALSE)</f>
        <v>-3098288</v>
      </c>
      <c r="FN208" s="104">
        <f>VLOOKUP($B208,'Part 3 NNDR3'!$A$6:$FY$331,FN$4,FALSE)</f>
        <v>-93015</v>
      </c>
      <c r="FO208" s="104">
        <f>VLOOKUP($B208,'Part 3 NNDR3'!$A$6:$FY$331,FO$4,FALSE)</f>
        <v>0</v>
      </c>
      <c r="FP208" s="104">
        <f>VLOOKUP($B208,'Part 3 NNDR3'!$A$6:$FY$331,FP$4,FALSE)</f>
        <v>-93015</v>
      </c>
      <c r="FQ208" s="104">
        <f>VLOOKUP($B208,'Part 3 NNDR3'!$A$6:$FY$331,FQ$4,FALSE)</f>
        <v>-1425210</v>
      </c>
      <c r="FR208" s="104">
        <f>VLOOKUP($B208,'Part 3 NNDR3'!$A$6:$FY$331,FR$4,FALSE)</f>
        <v>0</v>
      </c>
      <c r="FS208" s="104">
        <f>VLOOKUP($B208,'Part 3 NNDR3'!$A$6:$FY$331,FS$4,FALSE)</f>
        <v>-1425210</v>
      </c>
      <c r="FT208" s="104">
        <f>VLOOKUP($B208,'Part 3 NNDR3'!$A$6:$FY$331,FT$4,FALSE)</f>
        <v>-6102</v>
      </c>
      <c r="FU208" s="104">
        <f>VLOOKUP($B208,'Part 3 NNDR3'!$A$6:$FY$331,FU$4,FALSE)</f>
        <v>0</v>
      </c>
      <c r="FV208" s="104">
        <f>VLOOKUP($B208,'Part 3 NNDR3'!$A$6:$FY$331,FV$4,FALSE)</f>
        <v>-6102</v>
      </c>
      <c r="FW208" s="104">
        <f>VLOOKUP($B208,'Part 3 NNDR3'!$A$6:$FY$331,FW$4,FALSE)</f>
        <v>-10815974</v>
      </c>
      <c r="FX208" s="104">
        <f>VLOOKUP($B208,'Part 3 NNDR3'!$A$6:$FY$331,FX$4,FALSE)</f>
        <v>0</v>
      </c>
      <c r="FY208" s="104">
        <f>VLOOKUP($B208,'Part 3 NNDR3'!$A$6:$FY$331,FY$4,FALSE)</f>
        <v>-10815974</v>
      </c>
      <c r="FZ208" s="104">
        <f>VLOOKUP($B208,'Part 3 NNDR3'!$A$6:$FY$331,FZ$4,FALSE)</f>
        <v>68922737</v>
      </c>
      <c r="GA208" s="104">
        <f>VLOOKUP($B208,'Part 3 NNDR3'!$A$6:$FY$331,GA$4,FALSE)</f>
        <v>0</v>
      </c>
      <c r="GB208" s="104">
        <f>VLOOKUP($B208,'Part 3 NNDR3'!$A$6:$FY$331,GB$4,FALSE)</f>
        <v>68922737</v>
      </c>
      <c r="GC208" s="105" t="str">
        <f>VLOOKUP($B208,'Data (Updated)'!$C$4:$E$329,2,FALSE)</f>
        <v>E2321</v>
      </c>
      <c r="GD208" s="106" t="str">
        <f>VLOOKUP($B208,'Data (Updated)'!$C$4:$E$329,3,FALSE)</f>
        <v>E6123</v>
      </c>
    </row>
    <row r="209" spans="1:186" ht="12.75" x14ac:dyDescent="0.2">
      <c r="A209" s="75">
        <v>204</v>
      </c>
      <c r="B209" s="100" t="s">
        <v>514</v>
      </c>
      <c r="C209" s="101" t="s">
        <v>941</v>
      </c>
      <c r="D209" s="102" t="s">
        <v>952</v>
      </c>
      <c r="E209" s="103" t="s">
        <v>513</v>
      </c>
      <c r="F209" s="104">
        <f>VLOOKUP($B209,'Part 3 NNDR3'!$A$6:$FY$331,F$4,FALSE)</f>
        <v>0</v>
      </c>
      <c r="G209" s="104">
        <f>VLOOKUP($B209,'Part 3 NNDR3'!$A$6:$FY$331,G$4,FALSE)</f>
        <v>0</v>
      </c>
      <c r="H209" s="104">
        <f>VLOOKUP($B209,'Part 3 NNDR3'!$A$6:$FY$331,H$4,FALSE)</f>
        <v>0</v>
      </c>
      <c r="I209" s="104">
        <f>VLOOKUP($B209,'Part 3 NNDR3'!$A$6:$FY$331,I$4,FALSE)</f>
        <v>-18495</v>
      </c>
      <c r="J209" s="104">
        <f>VLOOKUP($B209,'Part 3 NNDR3'!$A$6:$FY$331,J$4,FALSE)</f>
        <v>0</v>
      </c>
      <c r="K209" s="104">
        <f>VLOOKUP($B209,'Part 3 NNDR3'!$A$6:$FY$331,K$4,FALSE)</f>
        <v>-18495</v>
      </c>
      <c r="L209" s="104">
        <f>VLOOKUP($B209,'Part 3 NNDR3'!$A$6:$FY$331,L$4,FALSE)</f>
        <v>0</v>
      </c>
      <c r="M209" s="104">
        <f>VLOOKUP($B209,'Part 3 NNDR3'!$A$6:$FY$331,M$4,FALSE)</f>
        <v>0</v>
      </c>
      <c r="N209" s="104">
        <f>VLOOKUP($B209,'Part 3 NNDR3'!$A$6:$FY$331,N$4,FALSE)</f>
        <v>0</v>
      </c>
      <c r="O209" s="104">
        <f>VLOOKUP($B209,'Part 3 NNDR3'!$A$6:$FY$331,O$4,FALSE)</f>
        <v>25501</v>
      </c>
      <c r="P209" s="104">
        <f>VLOOKUP($B209,'Part 3 NNDR3'!$A$6:$FY$331,P$4,FALSE)</f>
        <v>0</v>
      </c>
      <c r="Q209" s="104">
        <f>VLOOKUP($B209,'Part 3 NNDR3'!$A$6:$FY$331,Q$4,FALSE)</f>
        <v>25501</v>
      </c>
      <c r="R209" s="104">
        <f>VLOOKUP($B209,'Part 3 NNDR3'!$A$6:$FY$331,R$4,FALSE)</f>
        <v>7006</v>
      </c>
      <c r="S209" s="104">
        <f>VLOOKUP($B209,'Part 3 NNDR3'!$A$6:$FY$331,S$4,FALSE)</f>
        <v>0</v>
      </c>
      <c r="T209" s="104">
        <f>VLOOKUP($B209,'Part 3 NNDR3'!$A$6:$FY$331,T$4,FALSE)</f>
        <v>7006</v>
      </c>
      <c r="U209" s="104">
        <f>VLOOKUP($B209,'Part 3 NNDR3'!$A$6:$FY$331,U$4,FALSE)</f>
        <v>-1863850</v>
      </c>
      <c r="V209" s="104">
        <f>VLOOKUP($B209,'Part 3 NNDR3'!$A$6:$FY$331,V$4,FALSE)</f>
        <v>0</v>
      </c>
      <c r="W209" s="104">
        <f>VLOOKUP($B209,'Part 3 NNDR3'!$A$6:$FY$331,W$4,FALSE)</f>
        <v>-1863850</v>
      </c>
      <c r="X209" s="104">
        <f>VLOOKUP($B209,'Part 3 NNDR3'!$A$6:$FY$331,X$4,FALSE)</f>
        <v>0</v>
      </c>
      <c r="Y209" s="104">
        <f>VLOOKUP($B209,'Part 3 NNDR3'!$A$6:$FY$331,Y$4,FALSE)</f>
        <v>0</v>
      </c>
      <c r="Z209" s="104">
        <f>VLOOKUP($B209,'Part 3 NNDR3'!$A$6:$FY$331,Z$4,FALSE)</f>
        <v>0</v>
      </c>
      <c r="AA209" s="104">
        <f>VLOOKUP($B209,'Part 3 NNDR3'!$A$6:$FY$331,AA$4,FALSE)</f>
        <v>-103856</v>
      </c>
      <c r="AB209" s="104">
        <f>VLOOKUP($B209,'Part 3 NNDR3'!$A$6:$FY$331,AB$4,FALSE)</f>
        <v>0</v>
      </c>
      <c r="AC209" s="104">
        <f>VLOOKUP($B209,'Part 3 NNDR3'!$A$6:$FY$331,AC$4,FALSE)</f>
        <v>-103856</v>
      </c>
      <c r="AD209" s="104">
        <f>VLOOKUP($B209,'Part 3 NNDR3'!$A$6:$FY$331,AD$4,FALSE)</f>
        <v>-71981</v>
      </c>
      <c r="AE209" s="104">
        <f>VLOOKUP($B209,'Part 3 NNDR3'!$A$6:$FY$331,AE$4,FALSE)</f>
        <v>0</v>
      </c>
      <c r="AF209" s="104">
        <f>VLOOKUP($B209,'Part 3 NNDR3'!$A$6:$FY$331,AF$4,FALSE)</f>
        <v>-71981</v>
      </c>
      <c r="AG209" s="104">
        <f>VLOOKUP($B209,'Part 3 NNDR3'!$A$6:$FY$331,AG$4,FALSE)</f>
        <v>0</v>
      </c>
      <c r="AH209" s="104">
        <f>VLOOKUP($B209,'Part 3 NNDR3'!$A$6:$FY$331,AH$4,FALSE)</f>
        <v>0</v>
      </c>
      <c r="AI209" s="104">
        <f>VLOOKUP($B209,'Part 3 NNDR3'!$A$6:$FY$331,AI$4,FALSE)</f>
        <v>0</v>
      </c>
      <c r="AJ209" s="104">
        <f>VLOOKUP($B209,'Part 3 NNDR3'!$A$6:$FY$331,AJ$4,FALSE)</f>
        <v>436272</v>
      </c>
      <c r="AK209" s="104">
        <f>VLOOKUP($B209,'Part 3 NNDR3'!$A$6:$FY$331,AK$4,FALSE)</f>
        <v>0</v>
      </c>
      <c r="AL209" s="104">
        <f>VLOOKUP($B209,'Part 3 NNDR3'!$A$6:$FY$331,AL$4,FALSE)</f>
        <v>436272</v>
      </c>
      <c r="AM209" s="104">
        <f>VLOOKUP($B209,'Part 3 NNDR3'!$A$6:$FY$331,AM$4,FALSE)</f>
        <v>-37406</v>
      </c>
      <c r="AN209" s="104">
        <f>VLOOKUP($B209,'Part 3 NNDR3'!$A$6:$FY$331,AN$4,FALSE)</f>
        <v>0</v>
      </c>
      <c r="AO209" s="104">
        <f>VLOOKUP($B209,'Part 3 NNDR3'!$A$6:$FY$331,AO$4,FALSE)</f>
        <v>-37406</v>
      </c>
      <c r="AP209" s="104">
        <f>VLOOKUP($B209,'Part 3 NNDR3'!$A$6:$FY$331,AP$4,FALSE)</f>
        <v>-910321</v>
      </c>
      <c r="AQ209" s="104">
        <f>VLOOKUP($B209,'Part 3 NNDR3'!$A$6:$FY$331,AQ$4,FALSE)</f>
        <v>0</v>
      </c>
      <c r="AR209" s="104">
        <f>VLOOKUP($B209,'Part 3 NNDR3'!$A$6:$FY$331,AR$4,FALSE)</f>
        <v>-910321</v>
      </c>
      <c r="AS209" s="104">
        <f>VLOOKUP($B209,'Part 3 NNDR3'!$A$6:$FY$331,AS$4,FALSE)</f>
        <v>-114096</v>
      </c>
      <c r="AT209" s="104">
        <f>VLOOKUP($B209,'Part 3 NNDR3'!$A$6:$FY$331,AT$4,FALSE)</f>
        <v>0</v>
      </c>
      <c r="AU209" s="104">
        <f>VLOOKUP($B209,'Part 3 NNDR3'!$A$6:$FY$331,AU$4,FALSE)</f>
        <v>-114096</v>
      </c>
      <c r="AV209" s="104">
        <f>VLOOKUP($B209,'Part 3 NNDR3'!$A$6:$FY$331,AV$4,FALSE)</f>
        <v>-45849</v>
      </c>
      <c r="AW209" s="104">
        <f>VLOOKUP($B209,'Part 3 NNDR3'!$A$6:$FY$331,AW$4,FALSE)</f>
        <v>0</v>
      </c>
      <c r="AX209" s="104">
        <f>VLOOKUP($B209,'Part 3 NNDR3'!$A$6:$FY$331,AX$4,FALSE)</f>
        <v>-45849</v>
      </c>
      <c r="AY209" s="104">
        <f>VLOOKUP($B209,'Part 3 NNDR3'!$A$6:$FY$331,AY$4,FALSE)</f>
        <v>0</v>
      </c>
      <c r="AZ209" s="104">
        <f>VLOOKUP($B209,'Part 3 NNDR3'!$A$6:$FY$331,AZ$4,FALSE)</f>
        <v>0</v>
      </c>
      <c r="BA209" s="104">
        <f>VLOOKUP($B209,'Part 3 NNDR3'!$A$6:$FY$331,BA$4,FALSE)</f>
        <v>0</v>
      </c>
      <c r="BB209" s="104">
        <f>VLOOKUP($B209,'Part 3 NNDR3'!$A$6:$FY$331,BB$4,FALSE)</f>
        <v>-9021</v>
      </c>
      <c r="BC209" s="104">
        <f>VLOOKUP($B209,'Part 3 NNDR3'!$A$6:$FY$331,BC$4,FALSE)</f>
        <v>0</v>
      </c>
      <c r="BD209" s="104">
        <f>VLOOKUP($B209,'Part 3 NNDR3'!$A$6:$FY$331,BD$4,FALSE)</f>
        <v>-9021</v>
      </c>
      <c r="BE209" s="104">
        <f>VLOOKUP($B209,'Part 3 NNDR3'!$A$6:$FY$331,BE$4,FALSE)</f>
        <v>0</v>
      </c>
      <c r="BF209" s="104">
        <f>VLOOKUP($B209,'Part 3 NNDR3'!$A$6:$FY$331,BF$4,FALSE)</f>
        <v>0</v>
      </c>
      <c r="BG209" s="104">
        <f>VLOOKUP($B209,'Part 3 NNDR3'!$A$6:$FY$331,BG$4,FALSE)</f>
        <v>0</v>
      </c>
      <c r="BH209" s="104">
        <f>VLOOKUP($B209,'Part 3 NNDR3'!$A$6:$FY$331,BH$4,FALSE)</f>
        <v>-2648127</v>
      </c>
      <c r="BI209" s="104">
        <f>VLOOKUP($B209,'Part 3 NNDR3'!$A$6:$FY$331,BI$4,FALSE)</f>
        <v>0</v>
      </c>
      <c r="BJ209" s="104">
        <f>VLOOKUP($B209,'Part 3 NNDR3'!$A$6:$FY$331,BJ$4,FALSE)</f>
        <v>-2648127</v>
      </c>
      <c r="BK209" s="104">
        <f>VLOOKUP($B209,'Part 3 NNDR3'!$A$6:$FY$331,BK$4,FALSE)</f>
        <v>0</v>
      </c>
      <c r="BL209" s="104">
        <f>VLOOKUP($B209,'Part 3 NNDR3'!$A$6:$FY$331,BL$4,FALSE)</f>
        <v>0</v>
      </c>
      <c r="BM209" s="104">
        <f>VLOOKUP($B209,'Part 3 NNDR3'!$A$6:$FY$331,BM$4,FALSE)</f>
        <v>0</v>
      </c>
      <c r="BN209" s="104">
        <f>VLOOKUP($B209,'Part 3 NNDR3'!$A$6:$FY$331,BN$4,FALSE)</f>
        <v>0</v>
      </c>
      <c r="BO209" s="104">
        <f>VLOOKUP($B209,'Part 3 NNDR3'!$A$6:$FY$331,BO$4,FALSE)</f>
        <v>0</v>
      </c>
      <c r="BP209" s="104">
        <f>VLOOKUP($B209,'Part 3 NNDR3'!$A$6:$FY$331,BP$4,FALSE)</f>
        <v>0</v>
      </c>
      <c r="BQ209" s="104">
        <f>VLOOKUP($B209,'Part 3 NNDR3'!$A$6:$FY$331,BQ$4,FALSE)</f>
        <v>-605893</v>
      </c>
      <c r="BR209" s="104">
        <f>VLOOKUP($B209,'Part 3 NNDR3'!$A$6:$FY$331,BR$4,FALSE)</f>
        <v>0</v>
      </c>
      <c r="BS209" s="104">
        <f>VLOOKUP($B209,'Part 3 NNDR3'!$A$6:$FY$331,BS$4,FALSE)</f>
        <v>-605893</v>
      </c>
      <c r="BT209" s="104">
        <f>VLOOKUP($B209,'Part 3 NNDR3'!$A$6:$FY$331,BT$4,FALSE)</f>
        <v>42764</v>
      </c>
      <c r="BU209" s="104">
        <f>VLOOKUP($B209,'Part 3 NNDR3'!$A$6:$FY$331,BU$4,FALSE)</f>
        <v>0</v>
      </c>
      <c r="BV209" s="104">
        <f>VLOOKUP($B209,'Part 3 NNDR3'!$A$6:$FY$331,BV$4,FALSE)</f>
        <v>42764</v>
      </c>
      <c r="BW209" s="104">
        <f>VLOOKUP($B209,'Part 3 NNDR3'!$A$6:$FY$331,BW$4,FALSE)</f>
        <v>-563129</v>
      </c>
      <c r="BX209" s="104">
        <f>VLOOKUP($B209,'Part 3 NNDR3'!$A$6:$FY$331,BX$4,FALSE)</f>
        <v>0</v>
      </c>
      <c r="BY209" s="104">
        <f>VLOOKUP($B209,'Part 3 NNDR3'!$A$6:$FY$331,BY$4,FALSE)</f>
        <v>-563129</v>
      </c>
      <c r="BZ209" s="104">
        <f>VLOOKUP($B209,'Part 3 NNDR3'!$A$6:$FY$331,BZ$4,FALSE)</f>
        <v>-17360</v>
      </c>
      <c r="CA209" s="104">
        <f>VLOOKUP($B209,'Part 3 NNDR3'!$A$6:$FY$331,CA$4,FALSE)</f>
        <v>0</v>
      </c>
      <c r="CB209" s="104">
        <f>VLOOKUP($B209,'Part 3 NNDR3'!$A$6:$FY$331,CB$4,FALSE)</f>
        <v>-17360</v>
      </c>
      <c r="CC209" s="104">
        <f>VLOOKUP($B209,'Part 3 NNDR3'!$A$6:$FY$331,CC$4,FALSE)</f>
        <v>-234</v>
      </c>
      <c r="CD209" s="104">
        <f>VLOOKUP($B209,'Part 3 NNDR3'!$A$6:$FY$331,CD$4,FALSE)</f>
        <v>0</v>
      </c>
      <c r="CE209" s="104">
        <f>VLOOKUP($B209,'Part 3 NNDR3'!$A$6:$FY$331,CE$4,FALSE)</f>
        <v>-234</v>
      </c>
      <c r="CF209" s="104">
        <f>VLOOKUP($B209,'Part 3 NNDR3'!$A$6:$FY$331,CF$4,FALSE)</f>
        <v>-6329</v>
      </c>
      <c r="CG209" s="104">
        <f>VLOOKUP($B209,'Part 3 NNDR3'!$A$6:$FY$331,CG$4,FALSE)</f>
        <v>0</v>
      </c>
      <c r="CH209" s="104">
        <f>VLOOKUP($B209,'Part 3 NNDR3'!$A$6:$FY$331,CH$4,FALSE)</f>
        <v>-6329</v>
      </c>
      <c r="CI209" s="104">
        <f>VLOOKUP($B209,'Part 3 NNDR3'!$A$6:$FY$331,CI$4,FALSE)</f>
        <v>0</v>
      </c>
      <c r="CJ209" s="104">
        <f>VLOOKUP($B209,'Part 3 NNDR3'!$A$6:$FY$331,CJ$4,FALSE)</f>
        <v>0</v>
      </c>
      <c r="CK209" s="104">
        <f>VLOOKUP($B209,'Part 3 NNDR3'!$A$6:$FY$331,CK$4,FALSE)</f>
        <v>0</v>
      </c>
      <c r="CL209" s="104">
        <f>VLOOKUP($B209,'Part 3 NNDR3'!$A$6:$FY$331,CL$4,FALSE)</f>
        <v>-1686</v>
      </c>
      <c r="CM209" s="104">
        <f>VLOOKUP($B209,'Part 3 NNDR3'!$A$6:$FY$331,CM$4,FALSE)</f>
        <v>0</v>
      </c>
      <c r="CN209" s="104">
        <f>VLOOKUP($B209,'Part 3 NNDR3'!$A$6:$FY$331,CN$4,FALSE)</f>
        <v>-1686</v>
      </c>
      <c r="CO209" s="104">
        <f>VLOOKUP($B209,'Part 3 NNDR3'!$A$6:$FY$331,CO$4,FALSE)</f>
        <v>0</v>
      </c>
      <c r="CP209" s="104">
        <f>VLOOKUP($B209,'Part 3 NNDR3'!$A$6:$FY$331,CP$4,FALSE)</f>
        <v>0</v>
      </c>
      <c r="CQ209" s="104">
        <f>VLOOKUP($B209,'Part 3 NNDR3'!$A$6:$FY$331,CQ$4,FALSE)</f>
        <v>0</v>
      </c>
      <c r="CR209" s="104">
        <f>VLOOKUP($B209,'Part 3 NNDR3'!$A$6:$FY$331,CR$4,FALSE)</f>
        <v>-4129</v>
      </c>
      <c r="CS209" s="104">
        <f>VLOOKUP($B209,'Part 3 NNDR3'!$A$6:$FY$331,CS$4,FALSE)</f>
        <v>0</v>
      </c>
      <c r="CT209" s="104">
        <f>VLOOKUP($B209,'Part 3 NNDR3'!$A$6:$FY$331,CT$4,FALSE)</f>
        <v>-4129</v>
      </c>
      <c r="CU209" s="104">
        <f>VLOOKUP($B209,'Part 3 NNDR3'!$A$6:$FY$331,CU$4,FALSE)</f>
        <v>0</v>
      </c>
      <c r="CV209" s="104">
        <f>VLOOKUP($B209,'Part 3 NNDR3'!$A$6:$FY$331,CV$4,FALSE)</f>
        <v>0</v>
      </c>
      <c r="CW209" s="104">
        <f>VLOOKUP($B209,'Part 3 NNDR3'!$A$6:$FY$331,CW$4,FALSE)</f>
        <v>0</v>
      </c>
      <c r="CX209" s="104">
        <f>VLOOKUP($B209,'Part 3 NNDR3'!$A$6:$FY$331,CX$4,FALSE)</f>
        <v>0</v>
      </c>
      <c r="CY209" s="104">
        <f>VLOOKUP($B209,'Part 3 NNDR3'!$A$6:$FY$331,CY$4,FALSE)</f>
        <v>0</v>
      </c>
      <c r="CZ209" s="104">
        <f>VLOOKUP($B209,'Part 3 NNDR3'!$A$6:$FY$331,CZ$4,FALSE)</f>
        <v>0</v>
      </c>
      <c r="DA209" s="104">
        <f>VLOOKUP($B209,'Part 3 NNDR3'!$A$6:$FY$331,DA$4,FALSE)</f>
        <v>0</v>
      </c>
      <c r="DB209" s="104">
        <f>VLOOKUP($B209,'Part 3 NNDR3'!$A$6:$FY$331,DB$4,FALSE)</f>
        <v>0</v>
      </c>
      <c r="DC209" s="104">
        <f>VLOOKUP($B209,'Part 3 NNDR3'!$A$6:$FY$331,DC$4,FALSE)</f>
        <v>0</v>
      </c>
      <c r="DD209" s="104">
        <f>VLOOKUP($B209,'Part 3 NNDR3'!$A$6:$FY$331,DD$4,FALSE)</f>
        <v>0</v>
      </c>
      <c r="DE209" s="104">
        <f>VLOOKUP($B209,'Part 3 NNDR3'!$A$6:$FY$331,DE$4,FALSE)</f>
        <v>0</v>
      </c>
      <c r="DF209" s="104">
        <f>VLOOKUP($B209,'Part 3 NNDR3'!$A$6:$FY$331,DF$4,FALSE)</f>
        <v>0</v>
      </c>
      <c r="DG209" s="104">
        <f>VLOOKUP($B209,'Part 3 NNDR3'!$A$6:$FY$331,DG$4,FALSE)</f>
        <v>0</v>
      </c>
      <c r="DH209" s="104">
        <f>VLOOKUP($B209,'Part 3 NNDR3'!$A$6:$FY$331,DH$4,FALSE)</f>
        <v>0</v>
      </c>
      <c r="DI209" s="104">
        <f>VLOOKUP($B209,'Part 3 NNDR3'!$A$6:$FY$331,DI$4,FALSE)</f>
        <v>0</v>
      </c>
      <c r="DJ209" s="104">
        <f>VLOOKUP($B209,'Part 3 NNDR3'!$A$6:$FY$331,DJ$4,FALSE)</f>
        <v>0</v>
      </c>
      <c r="DK209" s="104">
        <f>VLOOKUP($B209,'Part 3 NNDR3'!$A$6:$FY$331,DK$4,FALSE)</f>
        <v>0</v>
      </c>
      <c r="DL209" s="104">
        <f>VLOOKUP($B209,'Part 3 NNDR3'!$A$6:$FY$331,DL$4,FALSE)</f>
        <v>-29738</v>
      </c>
      <c r="DM209" s="104">
        <f>VLOOKUP($B209,'Part 3 NNDR3'!$A$6:$FY$331,DM$4,FALSE)</f>
        <v>0</v>
      </c>
      <c r="DN209" s="104">
        <f>VLOOKUP($B209,'Part 3 NNDR3'!$A$6:$FY$331,DN$4,FALSE)</f>
        <v>-29738</v>
      </c>
      <c r="DO209" s="104">
        <f>VLOOKUP($B209,'Part 3 NNDR3'!$A$6:$FY$331,DO$4,FALSE)</f>
        <v>0</v>
      </c>
      <c r="DP209" s="104">
        <f>VLOOKUP($B209,'Part 3 NNDR3'!$A$6:$FY$331,DP$4,FALSE)</f>
        <v>0</v>
      </c>
      <c r="DQ209" s="104">
        <f>VLOOKUP($B209,'Part 3 NNDR3'!$A$6:$FY$331,DQ$4,FALSE)</f>
        <v>0</v>
      </c>
      <c r="DR209" s="104">
        <f>VLOOKUP($B209,'Part 3 NNDR3'!$A$6:$FY$331,DR$4,FALSE)</f>
        <v>-740</v>
      </c>
      <c r="DS209" s="104">
        <f>VLOOKUP($B209,'Part 3 NNDR3'!$A$6:$FY$331,DS$4,FALSE)</f>
        <v>0</v>
      </c>
      <c r="DT209" s="104">
        <f>VLOOKUP($B209,'Part 3 NNDR3'!$A$6:$FY$331,DT$4,FALSE)</f>
        <v>-740</v>
      </c>
      <c r="DU209" s="104">
        <f>VLOOKUP($B209,'Part 3 NNDR3'!$A$6:$FY$331,DU$4,FALSE)</f>
        <v>-2940</v>
      </c>
      <c r="DV209" s="104">
        <f>VLOOKUP($B209,'Part 3 NNDR3'!$A$6:$FY$331,DV$4,FALSE)</f>
        <v>0</v>
      </c>
      <c r="DW209" s="104">
        <f>VLOOKUP($B209,'Part 3 NNDR3'!$A$6:$FY$331,DW$4,FALSE)</f>
        <v>-2940</v>
      </c>
      <c r="DX209" s="104">
        <f>VLOOKUP($B209,'Part 3 NNDR3'!$A$6:$FY$331,DX$4,FALSE)</f>
        <v>-269</v>
      </c>
      <c r="DY209" s="104">
        <f>VLOOKUP($B209,'Part 3 NNDR3'!$A$6:$FY$331,DY$4,FALSE)</f>
        <v>0</v>
      </c>
      <c r="DZ209" s="104">
        <f>VLOOKUP($B209,'Part 3 NNDR3'!$A$6:$FY$331,DZ$4,FALSE)</f>
        <v>-269</v>
      </c>
      <c r="EA209" s="104">
        <f>VLOOKUP($B209,'Part 3 NNDR3'!$A$6:$FY$331,EA$4,FALSE)</f>
        <v>-325966</v>
      </c>
      <c r="EB209" s="104">
        <f>VLOOKUP($B209,'Part 3 NNDR3'!$A$6:$FY$331,EB$4,FALSE)</f>
        <v>0</v>
      </c>
      <c r="EC209" s="104">
        <f>VLOOKUP($B209,'Part 3 NNDR3'!$A$6:$FY$331,EC$4,FALSE)</f>
        <v>-325966</v>
      </c>
      <c r="ED209" s="104">
        <f>VLOOKUP($B209,'Part 3 NNDR3'!$A$6:$FY$331,ED$4,FALSE)</f>
        <v>-1243</v>
      </c>
      <c r="EE209" s="104">
        <f>VLOOKUP($B209,'Part 3 NNDR3'!$A$6:$FY$331,EE$4,FALSE)</f>
        <v>0</v>
      </c>
      <c r="EF209" s="104">
        <f>VLOOKUP($B209,'Part 3 NNDR3'!$A$6:$FY$331,EF$4,FALSE)</f>
        <v>-1243</v>
      </c>
      <c r="EG209" s="104">
        <f>VLOOKUP($B209,'Part 3 NNDR3'!$A$6:$FY$331,EG$4,FALSE)</f>
        <v>0</v>
      </c>
      <c r="EH209" s="104">
        <f>VLOOKUP($B209,'Part 3 NNDR3'!$A$6:$FY$331,EH$4,FALSE)</f>
        <v>0</v>
      </c>
      <c r="EI209" s="104">
        <f>VLOOKUP($B209,'Part 3 NNDR3'!$A$6:$FY$331,EI$4,FALSE)</f>
        <v>0</v>
      </c>
      <c r="EJ209" s="104">
        <f>VLOOKUP($B209,'Part 3 NNDR3'!$A$6:$FY$331,EJ$4,FALSE)</f>
        <v>0</v>
      </c>
      <c r="EK209" s="104">
        <f>VLOOKUP($B209,'Part 3 NNDR3'!$A$6:$FY$331,EK$4,FALSE)</f>
        <v>0</v>
      </c>
      <c r="EL209" s="104">
        <f>VLOOKUP($B209,'Part 3 NNDR3'!$A$6:$FY$331,EL$4,FALSE)</f>
        <v>0</v>
      </c>
      <c r="EM209" s="104">
        <f>VLOOKUP($B209,'Part 3 NNDR3'!$A$6:$FY$331,EM$4,FALSE)</f>
        <v>-3124</v>
      </c>
      <c r="EN209" s="104">
        <f>VLOOKUP($B209,'Part 3 NNDR3'!$A$6:$FY$331,EN$4,FALSE)</f>
        <v>0</v>
      </c>
      <c r="EO209" s="104">
        <f>VLOOKUP($B209,'Part 3 NNDR3'!$A$6:$FY$331,EO$4,FALSE)</f>
        <v>-3124</v>
      </c>
      <c r="EP209" s="104">
        <f>VLOOKUP($B209,'Part 3 NNDR3'!$A$6:$FY$331,EP$4,FALSE)</f>
        <v>-334282</v>
      </c>
      <c r="EQ209" s="104">
        <f>VLOOKUP($B209,'Part 3 NNDR3'!$A$6:$FY$331,EQ$4,FALSE)</f>
        <v>0</v>
      </c>
      <c r="ER209" s="104">
        <f>VLOOKUP($B209,'Part 3 NNDR3'!$A$6:$FY$331,ER$4,FALSE)</f>
        <v>-334282</v>
      </c>
      <c r="ES209" s="104">
        <f>VLOOKUP($B209,'Part 3 NNDR3'!$A$6:$FY$331,ES$4,FALSE)</f>
        <v>0</v>
      </c>
      <c r="ET209" s="104">
        <f>VLOOKUP($B209,'Part 3 NNDR3'!$A$6:$FY$331,ET$4,FALSE)</f>
        <v>0</v>
      </c>
      <c r="EU209" s="104">
        <f>VLOOKUP($B209,'Part 3 NNDR3'!$A$6:$FY$331,EU$4,FALSE)</f>
        <v>0</v>
      </c>
      <c r="EV209" s="104">
        <f>VLOOKUP($B209,'Part 3 NNDR3'!$A$6:$FY$331,EV$4,FALSE)</f>
        <v>0</v>
      </c>
      <c r="EW209" s="104">
        <f>VLOOKUP($B209,'Part 3 NNDR3'!$A$6:$FY$331,EW$4,FALSE)</f>
        <v>0</v>
      </c>
      <c r="EX209" s="104">
        <f>VLOOKUP($B209,'Part 3 NNDR3'!$A$6:$FY$331,EX$4,FALSE)</f>
        <v>0</v>
      </c>
      <c r="EY209" s="104">
        <f>VLOOKUP($B209,'Part 3 NNDR3'!$A$6:$FY$331,EY$4,FALSE)</f>
        <v>0</v>
      </c>
      <c r="EZ209" s="104">
        <f>VLOOKUP($B209,'Part 3 NNDR3'!$A$6:$FY$331,EZ$4,FALSE)</f>
        <v>0</v>
      </c>
      <c r="FA209" s="104">
        <f>VLOOKUP($B209,'Part 3 NNDR3'!$A$6:$FY$331,FA$4,FALSE)</f>
        <v>0</v>
      </c>
      <c r="FB209" s="104">
        <f>VLOOKUP($B209,'Part 3 NNDR3'!$A$6:$FY$331,FB$4,FALSE)</f>
        <v>18241129</v>
      </c>
      <c r="FC209" s="104">
        <f>VLOOKUP($B209,'Part 3 NNDR3'!$A$6:$FY$331,FC$4,FALSE)</f>
        <v>0</v>
      </c>
      <c r="FD209" s="104">
        <f>VLOOKUP($B209,'Part 3 NNDR3'!$A$6:$FY$331,FD$4,FALSE)</f>
        <v>18241129</v>
      </c>
      <c r="FE209" s="104">
        <f>VLOOKUP($B209,'Part 3 NNDR3'!$A$6:$FY$331,FE$4,FALSE)</f>
        <v>7006</v>
      </c>
      <c r="FF209" s="104">
        <f>VLOOKUP($B209,'Part 3 NNDR3'!$A$6:$FY$331,FF$4,FALSE)</f>
        <v>0</v>
      </c>
      <c r="FG209" s="104">
        <f>VLOOKUP($B209,'Part 3 NNDR3'!$A$6:$FY$331,FG$4,FALSE)</f>
        <v>7006</v>
      </c>
      <c r="FH209" s="104">
        <f>VLOOKUP($B209,'Part 3 NNDR3'!$A$6:$FY$331,FH$4,FALSE)</f>
        <v>-2648127</v>
      </c>
      <c r="FI209" s="104">
        <f>VLOOKUP($B209,'Part 3 NNDR3'!$A$6:$FY$331,FI$4,FALSE)</f>
        <v>0</v>
      </c>
      <c r="FJ209" s="104">
        <f>VLOOKUP($B209,'Part 3 NNDR3'!$A$6:$FY$331,FJ$4,FALSE)</f>
        <v>-2648127</v>
      </c>
      <c r="FK209" s="104">
        <f>VLOOKUP($B209,'Part 3 NNDR3'!$A$6:$FY$331,FK$4,FALSE)</f>
        <v>-563129</v>
      </c>
      <c r="FL209" s="104">
        <f>VLOOKUP($B209,'Part 3 NNDR3'!$A$6:$FY$331,FL$4,FALSE)</f>
        <v>0</v>
      </c>
      <c r="FM209" s="104">
        <f>VLOOKUP($B209,'Part 3 NNDR3'!$A$6:$FY$331,FM$4,FALSE)</f>
        <v>-563129</v>
      </c>
      <c r="FN209" s="104">
        <f>VLOOKUP($B209,'Part 3 NNDR3'!$A$6:$FY$331,FN$4,FALSE)</f>
        <v>-29738</v>
      </c>
      <c r="FO209" s="104">
        <f>VLOOKUP($B209,'Part 3 NNDR3'!$A$6:$FY$331,FO$4,FALSE)</f>
        <v>0</v>
      </c>
      <c r="FP209" s="104">
        <f>VLOOKUP($B209,'Part 3 NNDR3'!$A$6:$FY$331,FP$4,FALSE)</f>
        <v>-29738</v>
      </c>
      <c r="FQ209" s="104">
        <f>VLOOKUP($B209,'Part 3 NNDR3'!$A$6:$FY$331,FQ$4,FALSE)</f>
        <v>-334282</v>
      </c>
      <c r="FR209" s="104">
        <f>VLOOKUP($B209,'Part 3 NNDR3'!$A$6:$FY$331,FR$4,FALSE)</f>
        <v>0</v>
      </c>
      <c r="FS209" s="104">
        <f>VLOOKUP($B209,'Part 3 NNDR3'!$A$6:$FY$331,FS$4,FALSE)</f>
        <v>-334282</v>
      </c>
      <c r="FT209" s="104">
        <f>VLOOKUP($B209,'Part 3 NNDR3'!$A$6:$FY$331,FT$4,FALSE)</f>
        <v>0</v>
      </c>
      <c r="FU209" s="104">
        <f>VLOOKUP($B209,'Part 3 NNDR3'!$A$6:$FY$331,FU$4,FALSE)</f>
        <v>0</v>
      </c>
      <c r="FV209" s="104">
        <f>VLOOKUP($B209,'Part 3 NNDR3'!$A$6:$FY$331,FV$4,FALSE)</f>
        <v>0</v>
      </c>
      <c r="FW209" s="104">
        <f>VLOOKUP($B209,'Part 3 NNDR3'!$A$6:$FY$331,FW$4,FALSE)</f>
        <v>-3568270</v>
      </c>
      <c r="FX209" s="104">
        <f>VLOOKUP($B209,'Part 3 NNDR3'!$A$6:$FY$331,FX$4,FALSE)</f>
        <v>0</v>
      </c>
      <c r="FY209" s="104">
        <f>VLOOKUP($B209,'Part 3 NNDR3'!$A$6:$FY$331,FY$4,FALSE)</f>
        <v>-3568270</v>
      </c>
      <c r="FZ209" s="104">
        <f>VLOOKUP($B209,'Part 3 NNDR3'!$A$6:$FY$331,FZ$4,FALSE)</f>
        <v>14672859</v>
      </c>
      <c r="GA209" s="104">
        <f>VLOOKUP($B209,'Part 3 NNDR3'!$A$6:$FY$331,GA$4,FALSE)</f>
        <v>0</v>
      </c>
      <c r="GB209" s="104">
        <f>VLOOKUP($B209,'Part 3 NNDR3'!$A$6:$FY$331,GB$4,FALSE)</f>
        <v>14672859</v>
      </c>
      <c r="GC209" s="105" t="str">
        <f>VLOOKUP($B209,'Data (Updated)'!$C$4:$E$329,2,FALSE)</f>
        <v>E1221</v>
      </c>
      <c r="GD209" s="106" t="str">
        <f>VLOOKUP($B209,'Data (Updated)'!$C$4:$E$329,3,FALSE)</f>
        <v>E6112</v>
      </c>
    </row>
    <row r="210" spans="1:186" ht="12.75" x14ac:dyDescent="0.2">
      <c r="A210" s="75">
        <v>205</v>
      </c>
      <c r="B210" s="100" t="s">
        <v>516</v>
      </c>
      <c r="C210" s="101" t="s">
        <v>951</v>
      </c>
      <c r="D210" s="102" t="s">
        <v>942</v>
      </c>
      <c r="E210" s="103" t="s">
        <v>992</v>
      </c>
      <c r="F210" s="104">
        <f>VLOOKUP($B210,'Part 3 NNDR3'!$A$6:$FY$331,F$4,FALSE)</f>
        <v>0</v>
      </c>
      <c r="G210" s="104">
        <f>VLOOKUP($B210,'Part 3 NNDR3'!$A$6:$FY$331,G$4,FALSE)</f>
        <v>0</v>
      </c>
      <c r="H210" s="104">
        <f>VLOOKUP($B210,'Part 3 NNDR3'!$A$6:$FY$331,H$4,FALSE)</f>
        <v>0</v>
      </c>
      <c r="I210" s="104">
        <f>VLOOKUP($B210,'Part 3 NNDR3'!$A$6:$FY$331,I$4,FALSE)</f>
        <v>-7387</v>
      </c>
      <c r="J210" s="104">
        <f>VLOOKUP($B210,'Part 3 NNDR3'!$A$6:$FY$331,J$4,FALSE)</f>
        <v>0</v>
      </c>
      <c r="K210" s="104">
        <f>VLOOKUP($B210,'Part 3 NNDR3'!$A$6:$FY$331,K$4,FALSE)</f>
        <v>-7387</v>
      </c>
      <c r="L210" s="104">
        <f>VLOOKUP($B210,'Part 3 NNDR3'!$A$6:$FY$331,L$4,FALSE)</f>
        <v>0</v>
      </c>
      <c r="M210" s="104">
        <f>VLOOKUP($B210,'Part 3 NNDR3'!$A$6:$FY$331,M$4,FALSE)</f>
        <v>0</v>
      </c>
      <c r="N210" s="104">
        <f>VLOOKUP($B210,'Part 3 NNDR3'!$A$6:$FY$331,N$4,FALSE)</f>
        <v>0</v>
      </c>
      <c r="O210" s="104">
        <f>VLOOKUP($B210,'Part 3 NNDR3'!$A$6:$FY$331,O$4,FALSE)</f>
        <v>131318</v>
      </c>
      <c r="P210" s="104">
        <f>VLOOKUP($B210,'Part 3 NNDR3'!$A$6:$FY$331,P$4,FALSE)</f>
        <v>0</v>
      </c>
      <c r="Q210" s="104">
        <f>VLOOKUP($B210,'Part 3 NNDR3'!$A$6:$FY$331,Q$4,FALSE)</f>
        <v>131318</v>
      </c>
      <c r="R210" s="104">
        <f>VLOOKUP($B210,'Part 3 NNDR3'!$A$6:$FY$331,R$4,FALSE)</f>
        <v>123931</v>
      </c>
      <c r="S210" s="104">
        <f>VLOOKUP($B210,'Part 3 NNDR3'!$A$6:$FY$331,S$4,FALSE)</f>
        <v>0</v>
      </c>
      <c r="T210" s="104">
        <f>VLOOKUP($B210,'Part 3 NNDR3'!$A$6:$FY$331,T$4,FALSE)</f>
        <v>123931</v>
      </c>
      <c r="U210" s="104">
        <f>VLOOKUP($B210,'Part 3 NNDR3'!$A$6:$FY$331,U$4,FALSE)</f>
        <v>-1940529</v>
      </c>
      <c r="V210" s="104">
        <f>VLOOKUP($B210,'Part 3 NNDR3'!$A$6:$FY$331,V$4,FALSE)</f>
        <v>0</v>
      </c>
      <c r="W210" s="104">
        <f>VLOOKUP($B210,'Part 3 NNDR3'!$A$6:$FY$331,W$4,FALSE)</f>
        <v>-1940529</v>
      </c>
      <c r="X210" s="104">
        <f>VLOOKUP($B210,'Part 3 NNDR3'!$A$6:$FY$331,X$4,FALSE)</f>
        <v>-2044</v>
      </c>
      <c r="Y210" s="104">
        <f>VLOOKUP($B210,'Part 3 NNDR3'!$A$6:$FY$331,Y$4,FALSE)</f>
        <v>0</v>
      </c>
      <c r="Z210" s="104">
        <f>VLOOKUP($B210,'Part 3 NNDR3'!$A$6:$FY$331,Z$4,FALSE)</f>
        <v>-2044</v>
      </c>
      <c r="AA210" s="104">
        <f>VLOOKUP($B210,'Part 3 NNDR3'!$A$6:$FY$331,AA$4,FALSE)</f>
        <v>-233900</v>
      </c>
      <c r="AB210" s="104">
        <f>VLOOKUP($B210,'Part 3 NNDR3'!$A$6:$FY$331,AB$4,FALSE)</f>
        <v>0</v>
      </c>
      <c r="AC210" s="104">
        <f>VLOOKUP($B210,'Part 3 NNDR3'!$A$6:$FY$331,AC$4,FALSE)</f>
        <v>-233900</v>
      </c>
      <c r="AD210" s="104">
        <f>VLOOKUP($B210,'Part 3 NNDR3'!$A$6:$FY$331,AD$4,FALSE)</f>
        <v>-156681</v>
      </c>
      <c r="AE210" s="104">
        <f>VLOOKUP($B210,'Part 3 NNDR3'!$A$6:$FY$331,AE$4,FALSE)</f>
        <v>0</v>
      </c>
      <c r="AF210" s="104">
        <f>VLOOKUP($B210,'Part 3 NNDR3'!$A$6:$FY$331,AF$4,FALSE)</f>
        <v>-156681</v>
      </c>
      <c r="AG210" s="104">
        <f>VLOOKUP($B210,'Part 3 NNDR3'!$A$6:$FY$331,AG$4,FALSE)</f>
        <v>-153</v>
      </c>
      <c r="AH210" s="104">
        <f>VLOOKUP($B210,'Part 3 NNDR3'!$A$6:$FY$331,AH$4,FALSE)</f>
        <v>0</v>
      </c>
      <c r="AI210" s="104">
        <f>VLOOKUP($B210,'Part 3 NNDR3'!$A$6:$FY$331,AI$4,FALSE)</f>
        <v>-153</v>
      </c>
      <c r="AJ210" s="104">
        <f>VLOOKUP($B210,'Part 3 NNDR3'!$A$6:$FY$331,AJ$4,FALSE)</f>
        <v>3016357</v>
      </c>
      <c r="AK210" s="104">
        <f>VLOOKUP($B210,'Part 3 NNDR3'!$A$6:$FY$331,AK$4,FALSE)</f>
        <v>0</v>
      </c>
      <c r="AL210" s="104">
        <f>VLOOKUP($B210,'Part 3 NNDR3'!$A$6:$FY$331,AL$4,FALSE)</f>
        <v>3016357</v>
      </c>
      <c r="AM210" s="104">
        <f>VLOOKUP($B210,'Part 3 NNDR3'!$A$6:$FY$331,AM$4,FALSE)</f>
        <v>-17678</v>
      </c>
      <c r="AN210" s="104">
        <f>VLOOKUP($B210,'Part 3 NNDR3'!$A$6:$FY$331,AN$4,FALSE)</f>
        <v>0</v>
      </c>
      <c r="AO210" s="104">
        <f>VLOOKUP($B210,'Part 3 NNDR3'!$A$6:$FY$331,AO$4,FALSE)</f>
        <v>-17678</v>
      </c>
      <c r="AP210" s="104">
        <f>VLOOKUP($B210,'Part 3 NNDR3'!$A$6:$FY$331,AP$4,FALSE)</f>
        <v>-4127230</v>
      </c>
      <c r="AQ210" s="104">
        <f>VLOOKUP($B210,'Part 3 NNDR3'!$A$6:$FY$331,AQ$4,FALSE)</f>
        <v>0</v>
      </c>
      <c r="AR210" s="104">
        <f>VLOOKUP($B210,'Part 3 NNDR3'!$A$6:$FY$331,AR$4,FALSE)</f>
        <v>-4127230</v>
      </c>
      <c r="AS210" s="104">
        <f>VLOOKUP($B210,'Part 3 NNDR3'!$A$6:$FY$331,AS$4,FALSE)</f>
        <v>-63179</v>
      </c>
      <c r="AT210" s="104">
        <f>VLOOKUP($B210,'Part 3 NNDR3'!$A$6:$FY$331,AT$4,FALSE)</f>
        <v>0</v>
      </c>
      <c r="AU210" s="104">
        <f>VLOOKUP($B210,'Part 3 NNDR3'!$A$6:$FY$331,AU$4,FALSE)</f>
        <v>-63179</v>
      </c>
      <c r="AV210" s="104">
        <f>VLOOKUP($B210,'Part 3 NNDR3'!$A$6:$FY$331,AV$4,FALSE)</f>
        <v>-6784</v>
      </c>
      <c r="AW210" s="104">
        <f>VLOOKUP($B210,'Part 3 NNDR3'!$A$6:$FY$331,AW$4,FALSE)</f>
        <v>0</v>
      </c>
      <c r="AX210" s="104">
        <f>VLOOKUP($B210,'Part 3 NNDR3'!$A$6:$FY$331,AX$4,FALSE)</f>
        <v>-6784</v>
      </c>
      <c r="AY210" s="104">
        <f>VLOOKUP($B210,'Part 3 NNDR3'!$A$6:$FY$331,AY$4,FALSE)</f>
        <v>0</v>
      </c>
      <c r="AZ210" s="104">
        <f>VLOOKUP($B210,'Part 3 NNDR3'!$A$6:$FY$331,AZ$4,FALSE)</f>
        <v>0</v>
      </c>
      <c r="BA210" s="104">
        <f>VLOOKUP($B210,'Part 3 NNDR3'!$A$6:$FY$331,BA$4,FALSE)</f>
        <v>0</v>
      </c>
      <c r="BB210" s="104">
        <f>VLOOKUP($B210,'Part 3 NNDR3'!$A$6:$FY$331,BB$4,FALSE)</f>
        <v>0</v>
      </c>
      <c r="BC210" s="104">
        <f>VLOOKUP($B210,'Part 3 NNDR3'!$A$6:$FY$331,BC$4,FALSE)</f>
        <v>0</v>
      </c>
      <c r="BD210" s="104">
        <f>VLOOKUP($B210,'Part 3 NNDR3'!$A$6:$FY$331,BD$4,FALSE)</f>
        <v>0</v>
      </c>
      <c r="BE210" s="104">
        <f>VLOOKUP($B210,'Part 3 NNDR3'!$A$6:$FY$331,BE$4,FALSE)</f>
        <v>0</v>
      </c>
      <c r="BF210" s="104">
        <f>VLOOKUP($B210,'Part 3 NNDR3'!$A$6:$FY$331,BF$4,FALSE)</f>
        <v>0</v>
      </c>
      <c r="BG210" s="104">
        <f>VLOOKUP($B210,'Part 3 NNDR3'!$A$6:$FY$331,BG$4,FALSE)</f>
        <v>0</v>
      </c>
      <c r="BH210" s="104">
        <f>VLOOKUP($B210,'Part 3 NNDR3'!$A$6:$FY$331,BH$4,FALSE)</f>
        <v>-3372943</v>
      </c>
      <c r="BI210" s="104">
        <f>VLOOKUP($B210,'Part 3 NNDR3'!$A$6:$FY$331,BI$4,FALSE)</f>
        <v>0</v>
      </c>
      <c r="BJ210" s="104">
        <f>VLOOKUP($B210,'Part 3 NNDR3'!$A$6:$FY$331,BJ$4,FALSE)</f>
        <v>-3372943</v>
      </c>
      <c r="BK210" s="104">
        <f>VLOOKUP($B210,'Part 3 NNDR3'!$A$6:$FY$331,BK$4,FALSE)</f>
        <v>-152993</v>
      </c>
      <c r="BL210" s="104">
        <f>VLOOKUP($B210,'Part 3 NNDR3'!$A$6:$FY$331,BL$4,FALSE)</f>
        <v>0</v>
      </c>
      <c r="BM210" s="104">
        <f>VLOOKUP($B210,'Part 3 NNDR3'!$A$6:$FY$331,BM$4,FALSE)</f>
        <v>-152993</v>
      </c>
      <c r="BN210" s="104">
        <f>VLOOKUP($B210,'Part 3 NNDR3'!$A$6:$FY$331,BN$4,FALSE)</f>
        <v>-84</v>
      </c>
      <c r="BO210" s="104">
        <f>VLOOKUP($B210,'Part 3 NNDR3'!$A$6:$FY$331,BO$4,FALSE)</f>
        <v>0</v>
      </c>
      <c r="BP210" s="104">
        <f>VLOOKUP($B210,'Part 3 NNDR3'!$A$6:$FY$331,BP$4,FALSE)</f>
        <v>-84</v>
      </c>
      <c r="BQ210" s="104">
        <f>VLOOKUP($B210,'Part 3 NNDR3'!$A$6:$FY$331,BQ$4,FALSE)</f>
        <v>-4719262</v>
      </c>
      <c r="BR210" s="104">
        <f>VLOOKUP($B210,'Part 3 NNDR3'!$A$6:$FY$331,BR$4,FALSE)</f>
        <v>0</v>
      </c>
      <c r="BS210" s="104">
        <f>VLOOKUP($B210,'Part 3 NNDR3'!$A$6:$FY$331,BS$4,FALSE)</f>
        <v>-4719262</v>
      </c>
      <c r="BT210" s="104">
        <f>VLOOKUP($B210,'Part 3 NNDR3'!$A$6:$FY$331,BT$4,FALSE)</f>
        <v>-304045</v>
      </c>
      <c r="BU210" s="104">
        <f>VLOOKUP($B210,'Part 3 NNDR3'!$A$6:$FY$331,BU$4,FALSE)</f>
        <v>0</v>
      </c>
      <c r="BV210" s="104">
        <f>VLOOKUP($B210,'Part 3 NNDR3'!$A$6:$FY$331,BV$4,FALSE)</f>
        <v>-304045</v>
      </c>
      <c r="BW210" s="104">
        <f>VLOOKUP($B210,'Part 3 NNDR3'!$A$6:$FY$331,BW$4,FALSE)</f>
        <v>-5176384</v>
      </c>
      <c r="BX210" s="104">
        <f>VLOOKUP($B210,'Part 3 NNDR3'!$A$6:$FY$331,BX$4,FALSE)</f>
        <v>0</v>
      </c>
      <c r="BY210" s="104">
        <f>VLOOKUP($B210,'Part 3 NNDR3'!$A$6:$FY$331,BY$4,FALSE)</f>
        <v>-5176384</v>
      </c>
      <c r="BZ210" s="104">
        <f>VLOOKUP($B210,'Part 3 NNDR3'!$A$6:$FY$331,BZ$4,FALSE)</f>
        <v>-51849</v>
      </c>
      <c r="CA210" s="104">
        <f>VLOOKUP($B210,'Part 3 NNDR3'!$A$6:$FY$331,CA$4,FALSE)</f>
        <v>0</v>
      </c>
      <c r="CB210" s="104">
        <f>VLOOKUP($B210,'Part 3 NNDR3'!$A$6:$FY$331,CB$4,FALSE)</f>
        <v>-51849</v>
      </c>
      <c r="CC210" s="104">
        <f>VLOOKUP($B210,'Part 3 NNDR3'!$A$6:$FY$331,CC$4,FALSE)</f>
        <v>-753</v>
      </c>
      <c r="CD210" s="104">
        <f>VLOOKUP($B210,'Part 3 NNDR3'!$A$6:$FY$331,CD$4,FALSE)</f>
        <v>0</v>
      </c>
      <c r="CE210" s="104">
        <f>VLOOKUP($B210,'Part 3 NNDR3'!$A$6:$FY$331,CE$4,FALSE)</f>
        <v>-753</v>
      </c>
      <c r="CF210" s="104">
        <f>VLOOKUP($B210,'Part 3 NNDR3'!$A$6:$FY$331,CF$4,FALSE)</f>
        <v>0</v>
      </c>
      <c r="CG210" s="104">
        <f>VLOOKUP($B210,'Part 3 NNDR3'!$A$6:$FY$331,CG$4,FALSE)</f>
        <v>0</v>
      </c>
      <c r="CH210" s="104">
        <f>VLOOKUP($B210,'Part 3 NNDR3'!$A$6:$FY$331,CH$4,FALSE)</f>
        <v>0</v>
      </c>
      <c r="CI210" s="104">
        <f>VLOOKUP($B210,'Part 3 NNDR3'!$A$6:$FY$331,CI$4,FALSE)</f>
        <v>0</v>
      </c>
      <c r="CJ210" s="104">
        <f>VLOOKUP($B210,'Part 3 NNDR3'!$A$6:$FY$331,CJ$4,FALSE)</f>
        <v>0</v>
      </c>
      <c r="CK210" s="104">
        <f>VLOOKUP($B210,'Part 3 NNDR3'!$A$6:$FY$331,CK$4,FALSE)</f>
        <v>0</v>
      </c>
      <c r="CL210" s="104">
        <f>VLOOKUP($B210,'Part 3 NNDR3'!$A$6:$FY$331,CL$4,FALSE)</f>
        <v>0</v>
      </c>
      <c r="CM210" s="104">
        <f>VLOOKUP($B210,'Part 3 NNDR3'!$A$6:$FY$331,CM$4,FALSE)</f>
        <v>0</v>
      </c>
      <c r="CN210" s="104">
        <f>VLOOKUP($B210,'Part 3 NNDR3'!$A$6:$FY$331,CN$4,FALSE)</f>
        <v>0</v>
      </c>
      <c r="CO210" s="104">
        <f>VLOOKUP($B210,'Part 3 NNDR3'!$A$6:$FY$331,CO$4,FALSE)</f>
        <v>0</v>
      </c>
      <c r="CP210" s="104">
        <f>VLOOKUP($B210,'Part 3 NNDR3'!$A$6:$FY$331,CP$4,FALSE)</f>
        <v>0</v>
      </c>
      <c r="CQ210" s="104">
        <f>VLOOKUP($B210,'Part 3 NNDR3'!$A$6:$FY$331,CQ$4,FALSE)</f>
        <v>0</v>
      </c>
      <c r="CR210" s="104">
        <f>VLOOKUP($B210,'Part 3 NNDR3'!$A$6:$FY$331,CR$4,FALSE)</f>
        <v>0</v>
      </c>
      <c r="CS210" s="104">
        <f>VLOOKUP($B210,'Part 3 NNDR3'!$A$6:$FY$331,CS$4,FALSE)</f>
        <v>0</v>
      </c>
      <c r="CT210" s="104">
        <f>VLOOKUP($B210,'Part 3 NNDR3'!$A$6:$FY$331,CT$4,FALSE)</f>
        <v>0</v>
      </c>
      <c r="CU210" s="104">
        <f>VLOOKUP($B210,'Part 3 NNDR3'!$A$6:$FY$331,CU$4,FALSE)</f>
        <v>0</v>
      </c>
      <c r="CV210" s="104">
        <f>VLOOKUP($B210,'Part 3 NNDR3'!$A$6:$FY$331,CV$4,FALSE)</f>
        <v>0</v>
      </c>
      <c r="CW210" s="104">
        <f>VLOOKUP($B210,'Part 3 NNDR3'!$A$6:$FY$331,CW$4,FALSE)</f>
        <v>0</v>
      </c>
      <c r="CX210" s="104">
        <f>VLOOKUP($B210,'Part 3 NNDR3'!$A$6:$FY$331,CX$4,FALSE)</f>
        <v>0</v>
      </c>
      <c r="CY210" s="104">
        <f>VLOOKUP($B210,'Part 3 NNDR3'!$A$6:$FY$331,CY$4,FALSE)</f>
        <v>0</v>
      </c>
      <c r="CZ210" s="104">
        <f>VLOOKUP($B210,'Part 3 NNDR3'!$A$6:$FY$331,CZ$4,FALSE)</f>
        <v>0</v>
      </c>
      <c r="DA210" s="104">
        <f>VLOOKUP($B210,'Part 3 NNDR3'!$A$6:$FY$331,DA$4,FALSE)</f>
        <v>0</v>
      </c>
      <c r="DB210" s="104">
        <f>VLOOKUP($B210,'Part 3 NNDR3'!$A$6:$FY$331,DB$4,FALSE)</f>
        <v>0</v>
      </c>
      <c r="DC210" s="104">
        <f>VLOOKUP($B210,'Part 3 NNDR3'!$A$6:$FY$331,DC$4,FALSE)</f>
        <v>0</v>
      </c>
      <c r="DD210" s="104">
        <f>VLOOKUP($B210,'Part 3 NNDR3'!$A$6:$FY$331,DD$4,FALSE)</f>
        <v>0</v>
      </c>
      <c r="DE210" s="104">
        <f>VLOOKUP($B210,'Part 3 NNDR3'!$A$6:$FY$331,DE$4,FALSE)</f>
        <v>0</v>
      </c>
      <c r="DF210" s="104">
        <f>VLOOKUP($B210,'Part 3 NNDR3'!$A$6:$FY$331,DF$4,FALSE)</f>
        <v>0</v>
      </c>
      <c r="DG210" s="104">
        <f>VLOOKUP($B210,'Part 3 NNDR3'!$A$6:$FY$331,DG$4,FALSE)</f>
        <v>0</v>
      </c>
      <c r="DH210" s="104">
        <f>VLOOKUP($B210,'Part 3 NNDR3'!$A$6:$FY$331,DH$4,FALSE)</f>
        <v>0</v>
      </c>
      <c r="DI210" s="104">
        <f>VLOOKUP($B210,'Part 3 NNDR3'!$A$6:$FY$331,DI$4,FALSE)</f>
        <v>0</v>
      </c>
      <c r="DJ210" s="104">
        <f>VLOOKUP($B210,'Part 3 NNDR3'!$A$6:$FY$331,DJ$4,FALSE)</f>
        <v>0</v>
      </c>
      <c r="DK210" s="104">
        <f>VLOOKUP($B210,'Part 3 NNDR3'!$A$6:$FY$331,DK$4,FALSE)</f>
        <v>0</v>
      </c>
      <c r="DL210" s="104">
        <f>VLOOKUP($B210,'Part 3 NNDR3'!$A$6:$FY$331,DL$4,FALSE)</f>
        <v>-52602</v>
      </c>
      <c r="DM210" s="104">
        <f>VLOOKUP($B210,'Part 3 NNDR3'!$A$6:$FY$331,DM$4,FALSE)</f>
        <v>0</v>
      </c>
      <c r="DN210" s="104">
        <f>VLOOKUP($B210,'Part 3 NNDR3'!$A$6:$FY$331,DN$4,FALSE)</f>
        <v>-52602</v>
      </c>
      <c r="DO210" s="104">
        <f>VLOOKUP($B210,'Part 3 NNDR3'!$A$6:$FY$331,DO$4,FALSE)</f>
        <v>0</v>
      </c>
      <c r="DP210" s="104">
        <f>VLOOKUP($B210,'Part 3 NNDR3'!$A$6:$FY$331,DP$4,FALSE)</f>
        <v>0</v>
      </c>
      <c r="DQ210" s="104">
        <f>VLOOKUP($B210,'Part 3 NNDR3'!$A$6:$FY$331,DQ$4,FALSE)</f>
        <v>0</v>
      </c>
      <c r="DR210" s="104">
        <f>VLOOKUP($B210,'Part 3 NNDR3'!$A$6:$FY$331,DR$4,FALSE)</f>
        <v>0</v>
      </c>
      <c r="DS210" s="104">
        <f>VLOOKUP($B210,'Part 3 NNDR3'!$A$6:$FY$331,DS$4,FALSE)</f>
        <v>0</v>
      </c>
      <c r="DT210" s="104">
        <f>VLOOKUP($B210,'Part 3 NNDR3'!$A$6:$FY$331,DT$4,FALSE)</f>
        <v>0</v>
      </c>
      <c r="DU210" s="104">
        <f>VLOOKUP($B210,'Part 3 NNDR3'!$A$6:$FY$331,DU$4,FALSE)</f>
        <v>-93669</v>
      </c>
      <c r="DV210" s="104">
        <f>VLOOKUP($B210,'Part 3 NNDR3'!$A$6:$FY$331,DV$4,FALSE)</f>
        <v>0</v>
      </c>
      <c r="DW210" s="104">
        <f>VLOOKUP($B210,'Part 3 NNDR3'!$A$6:$FY$331,DW$4,FALSE)</f>
        <v>-93669</v>
      </c>
      <c r="DX210" s="104">
        <f>VLOOKUP($B210,'Part 3 NNDR3'!$A$6:$FY$331,DX$4,FALSE)</f>
        <v>-13121</v>
      </c>
      <c r="DY210" s="104">
        <f>VLOOKUP($B210,'Part 3 NNDR3'!$A$6:$FY$331,DY$4,FALSE)</f>
        <v>0</v>
      </c>
      <c r="DZ210" s="104">
        <f>VLOOKUP($B210,'Part 3 NNDR3'!$A$6:$FY$331,DZ$4,FALSE)</f>
        <v>-13121</v>
      </c>
      <c r="EA210" s="104">
        <f>VLOOKUP($B210,'Part 3 NNDR3'!$A$6:$FY$331,EA$4,FALSE)</f>
        <v>-578797</v>
      </c>
      <c r="EB210" s="104">
        <f>VLOOKUP($B210,'Part 3 NNDR3'!$A$6:$FY$331,EB$4,FALSE)</f>
        <v>0</v>
      </c>
      <c r="EC210" s="104">
        <f>VLOOKUP($B210,'Part 3 NNDR3'!$A$6:$FY$331,EC$4,FALSE)</f>
        <v>-578797</v>
      </c>
      <c r="ED210" s="104">
        <f>VLOOKUP($B210,'Part 3 NNDR3'!$A$6:$FY$331,ED$4,FALSE)</f>
        <v>-52362</v>
      </c>
      <c r="EE210" s="104">
        <f>VLOOKUP($B210,'Part 3 NNDR3'!$A$6:$FY$331,EE$4,FALSE)</f>
        <v>0</v>
      </c>
      <c r="EF210" s="104">
        <f>VLOOKUP($B210,'Part 3 NNDR3'!$A$6:$FY$331,EF$4,FALSE)</f>
        <v>-52362</v>
      </c>
      <c r="EG210" s="104">
        <f>VLOOKUP($B210,'Part 3 NNDR3'!$A$6:$FY$331,EG$4,FALSE)</f>
        <v>0</v>
      </c>
      <c r="EH210" s="104">
        <f>VLOOKUP($B210,'Part 3 NNDR3'!$A$6:$FY$331,EH$4,FALSE)</f>
        <v>0</v>
      </c>
      <c r="EI210" s="104">
        <f>VLOOKUP($B210,'Part 3 NNDR3'!$A$6:$FY$331,EI$4,FALSE)</f>
        <v>0</v>
      </c>
      <c r="EJ210" s="104">
        <f>VLOOKUP($B210,'Part 3 NNDR3'!$A$6:$FY$331,EJ$4,FALSE)</f>
        <v>1900</v>
      </c>
      <c r="EK210" s="104">
        <f>VLOOKUP($B210,'Part 3 NNDR3'!$A$6:$FY$331,EK$4,FALSE)</f>
        <v>0</v>
      </c>
      <c r="EL210" s="104">
        <f>VLOOKUP($B210,'Part 3 NNDR3'!$A$6:$FY$331,EL$4,FALSE)</f>
        <v>1900</v>
      </c>
      <c r="EM210" s="104">
        <f>VLOOKUP($B210,'Part 3 NNDR3'!$A$6:$FY$331,EM$4,FALSE)</f>
        <v>-33667</v>
      </c>
      <c r="EN210" s="104">
        <f>VLOOKUP($B210,'Part 3 NNDR3'!$A$6:$FY$331,EN$4,FALSE)</f>
        <v>0</v>
      </c>
      <c r="EO210" s="104">
        <f>VLOOKUP($B210,'Part 3 NNDR3'!$A$6:$FY$331,EO$4,FALSE)</f>
        <v>-33667</v>
      </c>
      <c r="EP210" s="104">
        <f>VLOOKUP($B210,'Part 3 NNDR3'!$A$6:$FY$331,EP$4,FALSE)</f>
        <v>-769716</v>
      </c>
      <c r="EQ210" s="104">
        <f>VLOOKUP($B210,'Part 3 NNDR3'!$A$6:$FY$331,EQ$4,FALSE)</f>
        <v>0</v>
      </c>
      <c r="ER210" s="104">
        <f>VLOOKUP($B210,'Part 3 NNDR3'!$A$6:$FY$331,ER$4,FALSE)</f>
        <v>-769716</v>
      </c>
      <c r="ES210" s="104">
        <f>VLOOKUP($B210,'Part 3 NNDR3'!$A$6:$FY$331,ES$4,FALSE)</f>
        <v>0</v>
      </c>
      <c r="ET210" s="104">
        <f>VLOOKUP($B210,'Part 3 NNDR3'!$A$6:$FY$331,ET$4,FALSE)</f>
        <v>0</v>
      </c>
      <c r="EU210" s="104">
        <f>VLOOKUP($B210,'Part 3 NNDR3'!$A$6:$FY$331,EU$4,FALSE)</f>
        <v>0</v>
      </c>
      <c r="EV210" s="104">
        <f>VLOOKUP($B210,'Part 3 NNDR3'!$A$6:$FY$331,EV$4,FALSE)</f>
        <v>0</v>
      </c>
      <c r="EW210" s="104">
        <f>VLOOKUP($B210,'Part 3 NNDR3'!$A$6:$FY$331,EW$4,FALSE)</f>
        <v>0</v>
      </c>
      <c r="EX210" s="104">
        <f>VLOOKUP($B210,'Part 3 NNDR3'!$A$6:$FY$331,EX$4,FALSE)</f>
        <v>0</v>
      </c>
      <c r="EY210" s="104">
        <f>VLOOKUP($B210,'Part 3 NNDR3'!$A$6:$FY$331,EY$4,FALSE)</f>
        <v>0</v>
      </c>
      <c r="EZ210" s="104">
        <f>VLOOKUP($B210,'Part 3 NNDR3'!$A$6:$FY$331,EZ$4,FALSE)</f>
        <v>0</v>
      </c>
      <c r="FA210" s="104">
        <f>VLOOKUP($B210,'Part 3 NNDR3'!$A$6:$FY$331,FA$4,FALSE)</f>
        <v>0</v>
      </c>
      <c r="FB210" s="104">
        <f>VLOOKUP($B210,'Part 3 NNDR3'!$A$6:$FY$331,FB$4,FALSE)</f>
        <v>119206939</v>
      </c>
      <c r="FC210" s="104">
        <f>VLOOKUP($B210,'Part 3 NNDR3'!$A$6:$FY$331,FC$4,FALSE)</f>
        <v>0</v>
      </c>
      <c r="FD210" s="104">
        <f>VLOOKUP($B210,'Part 3 NNDR3'!$A$6:$FY$331,FD$4,FALSE)</f>
        <v>119206939</v>
      </c>
      <c r="FE210" s="104">
        <f>VLOOKUP($B210,'Part 3 NNDR3'!$A$6:$FY$331,FE$4,FALSE)</f>
        <v>123931</v>
      </c>
      <c r="FF210" s="104">
        <f>VLOOKUP($B210,'Part 3 NNDR3'!$A$6:$FY$331,FF$4,FALSE)</f>
        <v>0</v>
      </c>
      <c r="FG210" s="104">
        <f>VLOOKUP($B210,'Part 3 NNDR3'!$A$6:$FY$331,FG$4,FALSE)</f>
        <v>123931</v>
      </c>
      <c r="FH210" s="104">
        <f>VLOOKUP($B210,'Part 3 NNDR3'!$A$6:$FY$331,FH$4,FALSE)</f>
        <v>-3372943</v>
      </c>
      <c r="FI210" s="104">
        <f>VLOOKUP($B210,'Part 3 NNDR3'!$A$6:$FY$331,FI$4,FALSE)</f>
        <v>0</v>
      </c>
      <c r="FJ210" s="104">
        <f>VLOOKUP($B210,'Part 3 NNDR3'!$A$6:$FY$331,FJ$4,FALSE)</f>
        <v>-3372943</v>
      </c>
      <c r="FK210" s="104">
        <f>VLOOKUP($B210,'Part 3 NNDR3'!$A$6:$FY$331,FK$4,FALSE)</f>
        <v>-5176384</v>
      </c>
      <c r="FL210" s="104">
        <f>VLOOKUP($B210,'Part 3 NNDR3'!$A$6:$FY$331,FL$4,FALSE)</f>
        <v>0</v>
      </c>
      <c r="FM210" s="104">
        <f>VLOOKUP($B210,'Part 3 NNDR3'!$A$6:$FY$331,FM$4,FALSE)</f>
        <v>-5176384</v>
      </c>
      <c r="FN210" s="104">
        <f>VLOOKUP($B210,'Part 3 NNDR3'!$A$6:$FY$331,FN$4,FALSE)</f>
        <v>-52602</v>
      </c>
      <c r="FO210" s="104">
        <f>VLOOKUP($B210,'Part 3 NNDR3'!$A$6:$FY$331,FO$4,FALSE)</f>
        <v>0</v>
      </c>
      <c r="FP210" s="104">
        <f>VLOOKUP($B210,'Part 3 NNDR3'!$A$6:$FY$331,FP$4,FALSE)</f>
        <v>-52602</v>
      </c>
      <c r="FQ210" s="104">
        <f>VLOOKUP($B210,'Part 3 NNDR3'!$A$6:$FY$331,FQ$4,FALSE)</f>
        <v>-769716</v>
      </c>
      <c r="FR210" s="104">
        <f>VLOOKUP($B210,'Part 3 NNDR3'!$A$6:$FY$331,FR$4,FALSE)</f>
        <v>0</v>
      </c>
      <c r="FS210" s="104">
        <f>VLOOKUP($B210,'Part 3 NNDR3'!$A$6:$FY$331,FS$4,FALSE)</f>
        <v>-769716</v>
      </c>
      <c r="FT210" s="104">
        <f>VLOOKUP($B210,'Part 3 NNDR3'!$A$6:$FY$331,FT$4,FALSE)</f>
        <v>0</v>
      </c>
      <c r="FU210" s="104">
        <f>VLOOKUP($B210,'Part 3 NNDR3'!$A$6:$FY$331,FU$4,FALSE)</f>
        <v>0</v>
      </c>
      <c r="FV210" s="104">
        <f>VLOOKUP($B210,'Part 3 NNDR3'!$A$6:$FY$331,FV$4,FALSE)</f>
        <v>0</v>
      </c>
      <c r="FW210" s="104">
        <f>VLOOKUP($B210,'Part 3 NNDR3'!$A$6:$FY$331,FW$4,FALSE)</f>
        <v>-9247714</v>
      </c>
      <c r="FX210" s="104">
        <f>VLOOKUP($B210,'Part 3 NNDR3'!$A$6:$FY$331,FX$4,FALSE)</f>
        <v>0</v>
      </c>
      <c r="FY210" s="104">
        <f>VLOOKUP($B210,'Part 3 NNDR3'!$A$6:$FY$331,FY$4,FALSE)</f>
        <v>-9247714</v>
      </c>
      <c r="FZ210" s="104">
        <f>VLOOKUP($B210,'Part 3 NNDR3'!$A$6:$FY$331,FZ$4,FALSE)</f>
        <v>109959225</v>
      </c>
      <c r="GA210" s="104">
        <f>VLOOKUP($B210,'Part 3 NNDR3'!$A$6:$FY$331,GA$4,FALSE)</f>
        <v>0</v>
      </c>
      <c r="GB210" s="104">
        <f>VLOOKUP($B210,'Part 3 NNDR3'!$A$6:$FY$331,GB$4,FALSE)</f>
        <v>109959225</v>
      </c>
      <c r="GC210" s="105" t="str">
        <f>VLOOKUP($B210,'Data (Updated)'!$C$4:$E$329,2,FALSE)</f>
        <v>NA</v>
      </c>
      <c r="GD210" s="106" t="str">
        <f>VLOOKUP($B210,'Data (Updated)'!$C$4:$E$329,3,FALSE)</f>
        <v>E6103</v>
      </c>
    </row>
    <row r="211" spans="1:186" ht="12.75" x14ac:dyDescent="0.2">
      <c r="A211" s="75">
        <v>206</v>
      </c>
      <c r="B211" s="100" t="s">
        <v>518</v>
      </c>
      <c r="C211" s="101" t="s">
        <v>946</v>
      </c>
      <c r="D211" s="102" t="s">
        <v>947</v>
      </c>
      <c r="E211" s="103" t="s">
        <v>517</v>
      </c>
      <c r="F211" s="104">
        <f>VLOOKUP($B211,'Part 3 NNDR3'!$A$6:$FY$331,F$4,FALSE)</f>
        <v>0</v>
      </c>
      <c r="G211" s="104">
        <f>VLOOKUP($B211,'Part 3 NNDR3'!$A$6:$FY$331,G$4,FALSE)</f>
        <v>0</v>
      </c>
      <c r="H211" s="104">
        <f>VLOOKUP($B211,'Part 3 NNDR3'!$A$6:$FY$331,H$4,FALSE)</f>
        <v>0</v>
      </c>
      <c r="I211" s="104">
        <f>VLOOKUP($B211,'Part 3 NNDR3'!$A$6:$FY$331,I$4,FALSE)</f>
        <v>27808</v>
      </c>
      <c r="J211" s="104">
        <f>VLOOKUP($B211,'Part 3 NNDR3'!$A$6:$FY$331,J$4,FALSE)</f>
        <v>0</v>
      </c>
      <c r="K211" s="104">
        <f>VLOOKUP($B211,'Part 3 NNDR3'!$A$6:$FY$331,K$4,FALSE)</f>
        <v>27808</v>
      </c>
      <c r="L211" s="104">
        <f>VLOOKUP($B211,'Part 3 NNDR3'!$A$6:$FY$331,L$4,FALSE)</f>
        <v>0</v>
      </c>
      <c r="M211" s="104">
        <f>VLOOKUP($B211,'Part 3 NNDR3'!$A$6:$FY$331,M$4,FALSE)</f>
        <v>0</v>
      </c>
      <c r="N211" s="104">
        <f>VLOOKUP($B211,'Part 3 NNDR3'!$A$6:$FY$331,N$4,FALSE)</f>
        <v>0</v>
      </c>
      <c r="O211" s="104">
        <f>VLOOKUP($B211,'Part 3 NNDR3'!$A$6:$FY$331,O$4,FALSE)</f>
        <v>30068</v>
      </c>
      <c r="P211" s="104">
        <f>VLOOKUP($B211,'Part 3 NNDR3'!$A$6:$FY$331,P$4,FALSE)</f>
        <v>0</v>
      </c>
      <c r="Q211" s="104">
        <f>VLOOKUP($B211,'Part 3 NNDR3'!$A$6:$FY$331,Q$4,FALSE)</f>
        <v>30068</v>
      </c>
      <c r="R211" s="104">
        <f>VLOOKUP($B211,'Part 3 NNDR3'!$A$6:$FY$331,R$4,FALSE)</f>
        <v>57876</v>
      </c>
      <c r="S211" s="104">
        <f>VLOOKUP($B211,'Part 3 NNDR3'!$A$6:$FY$331,S$4,FALSE)</f>
        <v>0</v>
      </c>
      <c r="T211" s="104">
        <f>VLOOKUP($B211,'Part 3 NNDR3'!$A$6:$FY$331,T$4,FALSE)</f>
        <v>57876</v>
      </c>
      <c r="U211" s="104">
        <f>VLOOKUP($B211,'Part 3 NNDR3'!$A$6:$FY$331,U$4,FALSE)</f>
        <v>-3969127</v>
      </c>
      <c r="V211" s="104">
        <f>VLOOKUP($B211,'Part 3 NNDR3'!$A$6:$FY$331,V$4,FALSE)</f>
        <v>0</v>
      </c>
      <c r="W211" s="104">
        <f>VLOOKUP($B211,'Part 3 NNDR3'!$A$6:$FY$331,W$4,FALSE)</f>
        <v>-3969127</v>
      </c>
      <c r="X211" s="104">
        <f>VLOOKUP($B211,'Part 3 NNDR3'!$A$6:$FY$331,X$4,FALSE)</f>
        <v>-9749</v>
      </c>
      <c r="Y211" s="104">
        <f>VLOOKUP($B211,'Part 3 NNDR3'!$A$6:$FY$331,Y$4,FALSE)</f>
        <v>0</v>
      </c>
      <c r="Z211" s="104">
        <f>VLOOKUP($B211,'Part 3 NNDR3'!$A$6:$FY$331,Z$4,FALSE)</f>
        <v>-9749</v>
      </c>
      <c r="AA211" s="104">
        <f>VLOOKUP($B211,'Part 3 NNDR3'!$A$6:$FY$331,AA$4,FALSE)</f>
        <v>-200573</v>
      </c>
      <c r="AB211" s="104">
        <f>VLOOKUP($B211,'Part 3 NNDR3'!$A$6:$FY$331,AB$4,FALSE)</f>
        <v>0</v>
      </c>
      <c r="AC211" s="104">
        <f>VLOOKUP($B211,'Part 3 NNDR3'!$A$6:$FY$331,AC$4,FALSE)</f>
        <v>-200573</v>
      </c>
      <c r="AD211" s="104">
        <f>VLOOKUP($B211,'Part 3 NNDR3'!$A$6:$FY$331,AD$4,FALSE)</f>
        <v>-131055</v>
      </c>
      <c r="AE211" s="104">
        <f>VLOOKUP($B211,'Part 3 NNDR3'!$A$6:$FY$331,AE$4,FALSE)</f>
        <v>0</v>
      </c>
      <c r="AF211" s="104">
        <f>VLOOKUP($B211,'Part 3 NNDR3'!$A$6:$FY$331,AF$4,FALSE)</f>
        <v>-131055</v>
      </c>
      <c r="AG211" s="104">
        <f>VLOOKUP($B211,'Part 3 NNDR3'!$A$6:$FY$331,AG$4,FALSE)</f>
        <v>22</v>
      </c>
      <c r="AH211" s="104">
        <f>VLOOKUP($B211,'Part 3 NNDR3'!$A$6:$FY$331,AH$4,FALSE)</f>
        <v>0</v>
      </c>
      <c r="AI211" s="104">
        <f>VLOOKUP($B211,'Part 3 NNDR3'!$A$6:$FY$331,AI$4,FALSE)</f>
        <v>22</v>
      </c>
      <c r="AJ211" s="104">
        <f>VLOOKUP($B211,'Part 3 NNDR3'!$A$6:$FY$331,AJ$4,FALSE)</f>
        <v>1265119</v>
      </c>
      <c r="AK211" s="104">
        <f>VLOOKUP($B211,'Part 3 NNDR3'!$A$6:$FY$331,AK$4,FALSE)</f>
        <v>0</v>
      </c>
      <c r="AL211" s="104">
        <f>VLOOKUP($B211,'Part 3 NNDR3'!$A$6:$FY$331,AL$4,FALSE)</f>
        <v>1265119</v>
      </c>
      <c r="AM211" s="104">
        <f>VLOOKUP($B211,'Part 3 NNDR3'!$A$6:$FY$331,AM$4,FALSE)</f>
        <v>17343</v>
      </c>
      <c r="AN211" s="104">
        <f>VLOOKUP($B211,'Part 3 NNDR3'!$A$6:$FY$331,AN$4,FALSE)</f>
        <v>0</v>
      </c>
      <c r="AO211" s="104">
        <f>VLOOKUP($B211,'Part 3 NNDR3'!$A$6:$FY$331,AO$4,FALSE)</f>
        <v>17343</v>
      </c>
      <c r="AP211" s="104">
        <f>VLOOKUP($B211,'Part 3 NNDR3'!$A$6:$FY$331,AP$4,FALSE)</f>
        <v>-4594384</v>
      </c>
      <c r="AQ211" s="104">
        <f>VLOOKUP($B211,'Part 3 NNDR3'!$A$6:$FY$331,AQ$4,FALSE)</f>
        <v>0</v>
      </c>
      <c r="AR211" s="104">
        <f>VLOOKUP($B211,'Part 3 NNDR3'!$A$6:$FY$331,AR$4,FALSE)</f>
        <v>-4594384</v>
      </c>
      <c r="AS211" s="104">
        <f>VLOOKUP($B211,'Part 3 NNDR3'!$A$6:$FY$331,AS$4,FALSE)</f>
        <v>-30317</v>
      </c>
      <c r="AT211" s="104">
        <f>VLOOKUP($B211,'Part 3 NNDR3'!$A$6:$FY$331,AT$4,FALSE)</f>
        <v>0</v>
      </c>
      <c r="AU211" s="104">
        <f>VLOOKUP($B211,'Part 3 NNDR3'!$A$6:$FY$331,AU$4,FALSE)</f>
        <v>-30317</v>
      </c>
      <c r="AV211" s="104">
        <f>VLOOKUP($B211,'Part 3 NNDR3'!$A$6:$FY$331,AV$4,FALSE)</f>
        <v>-118968</v>
      </c>
      <c r="AW211" s="104">
        <f>VLOOKUP($B211,'Part 3 NNDR3'!$A$6:$FY$331,AW$4,FALSE)</f>
        <v>0</v>
      </c>
      <c r="AX211" s="104">
        <f>VLOOKUP($B211,'Part 3 NNDR3'!$A$6:$FY$331,AX$4,FALSE)</f>
        <v>-118968</v>
      </c>
      <c r="AY211" s="104">
        <f>VLOOKUP($B211,'Part 3 NNDR3'!$A$6:$FY$331,AY$4,FALSE)</f>
        <v>-7616</v>
      </c>
      <c r="AZ211" s="104">
        <f>VLOOKUP($B211,'Part 3 NNDR3'!$A$6:$FY$331,AZ$4,FALSE)</f>
        <v>0</v>
      </c>
      <c r="BA211" s="104">
        <f>VLOOKUP($B211,'Part 3 NNDR3'!$A$6:$FY$331,BA$4,FALSE)</f>
        <v>-7616</v>
      </c>
      <c r="BB211" s="104">
        <f>VLOOKUP($B211,'Part 3 NNDR3'!$A$6:$FY$331,BB$4,FALSE)</f>
        <v>0</v>
      </c>
      <c r="BC211" s="104">
        <f>VLOOKUP($B211,'Part 3 NNDR3'!$A$6:$FY$331,BC$4,FALSE)</f>
        <v>0</v>
      </c>
      <c r="BD211" s="104">
        <f>VLOOKUP($B211,'Part 3 NNDR3'!$A$6:$FY$331,BD$4,FALSE)</f>
        <v>0</v>
      </c>
      <c r="BE211" s="104">
        <f>VLOOKUP($B211,'Part 3 NNDR3'!$A$6:$FY$331,BE$4,FALSE)</f>
        <v>0</v>
      </c>
      <c r="BF211" s="104">
        <f>VLOOKUP($B211,'Part 3 NNDR3'!$A$6:$FY$331,BF$4,FALSE)</f>
        <v>0</v>
      </c>
      <c r="BG211" s="104">
        <f>VLOOKUP($B211,'Part 3 NNDR3'!$A$6:$FY$331,BG$4,FALSE)</f>
        <v>0</v>
      </c>
      <c r="BH211" s="104">
        <f>VLOOKUP($B211,'Part 3 NNDR3'!$A$6:$FY$331,BH$4,FALSE)</f>
        <v>-7638523</v>
      </c>
      <c r="BI211" s="104">
        <f>VLOOKUP($B211,'Part 3 NNDR3'!$A$6:$FY$331,BI$4,FALSE)</f>
        <v>0</v>
      </c>
      <c r="BJ211" s="104">
        <f>VLOOKUP($B211,'Part 3 NNDR3'!$A$6:$FY$331,BJ$4,FALSE)</f>
        <v>-7638523</v>
      </c>
      <c r="BK211" s="104">
        <f>VLOOKUP($B211,'Part 3 NNDR3'!$A$6:$FY$331,BK$4,FALSE)</f>
        <v>-8030</v>
      </c>
      <c r="BL211" s="104">
        <f>VLOOKUP($B211,'Part 3 NNDR3'!$A$6:$FY$331,BL$4,FALSE)</f>
        <v>0</v>
      </c>
      <c r="BM211" s="104">
        <f>VLOOKUP($B211,'Part 3 NNDR3'!$A$6:$FY$331,BM$4,FALSE)</f>
        <v>-8030</v>
      </c>
      <c r="BN211" s="104">
        <f>VLOOKUP($B211,'Part 3 NNDR3'!$A$6:$FY$331,BN$4,FALSE)</f>
        <v>-3938</v>
      </c>
      <c r="BO211" s="104">
        <f>VLOOKUP($B211,'Part 3 NNDR3'!$A$6:$FY$331,BO$4,FALSE)</f>
        <v>0</v>
      </c>
      <c r="BP211" s="104">
        <f>VLOOKUP($B211,'Part 3 NNDR3'!$A$6:$FY$331,BP$4,FALSE)</f>
        <v>-3938</v>
      </c>
      <c r="BQ211" s="104">
        <f>VLOOKUP($B211,'Part 3 NNDR3'!$A$6:$FY$331,BQ$4,FALSE)</f>
        <v>-2010315</v>
      </c>
      <c r="BR211" s="104">
        <f>VLOOKUP($B211,'Part 3 NNDR3'!$A$6:$FY$331,BR$4,FALSE)</f>
        <v>0</v>
      </c>
      <c r="BS211" s="104">
        <f>VLOOKUP($B211,'Part 3 NNDR3'!$A$6:$FY$331,BS$4,FALSE)</f>
        <v>-2010315</v>
      </c>
      <c r="BT211" s="104">
        <f>VLOOKUP($B211,'Part 3 NNDR3'!$A$6:$FY$331,BT$4,FALSE)</f>
        <v>63265</v>
      </c>
      <c r="BU211" s="104">
        <f>VLOOKUP($B211,'Part 3 NNDR3'!$A$6:$FY$331,BU$4,FALSE)</f>
        <v>0</v>
      </c>
      <c r="BV211" s="104">
        <f>VLOOKUP($B211,'Part 3 NNDR3'!$A$6:$FY$331,BV$4,FALSE)</f>
        <v>63265</v>
      </c>
      <c r="BW211" s="104">
        <f>VLOOKUP($B211,'Part 3 NNDR3'!$A$6:$FY$331,BW$4,FALSE)</f>
        <v>-1959018</v>
      </c>
      <c r="BX211" s="104">
        <f>VLOOKUP($B211,'Part 3 NNDR3'!$A$6:$FY$331,BX$4,FALSE)</f>
        <v>0</v>
      </c>
      <c r="BY211" s="104">
        <f>VLOOKUP($B211,'Part 3 NNDR3'!$A$6:$FY$331,BY$4,FALSE)</f>
        <v>-1959018</v>
      </c>
      <c r="BZ211" s="104">
        <f>VLOOKUP($B211,'Part 3 NNDR3'!$A$6:$FY$331,BZ$4,FALSE)</f>
        <v>-121621</v>
      </c>
      <c r="CA211" s="104">
        <f>VLOOKUP($B211,'Part 3 NNDR3'!$A$6:$FY$331,CA$4,FALSE)</f>
        <v>0</v>
      </c>
      <c r="CB211" s="104">
        <f>VLOOKUP($B211,'Part 3 NNDR3'!$A$6:$FY$331,CB$4,FALSE)</f>
        <v>-121621</v>
      </c>
      <c r="CC211" s="104">
        <f>VLOOKUP($B211,'Part 3 NNDR3'!$A$6:$FY$331,CC$4,FALSE)</f>
        <v>0</v>
      </c>
      <c r="CD211" s="104">
        <f>VLOOKUP($B211,'Part 3 NNDR3'!$A$6:$FY$331,CD$4,FALSE)</f>
        <v>0</v>
      </c>
      <c r="CE211" s="104">
        <f>VLOOKUP($B211,'Part 3 NNDR3'!$A$6:$FY$331,CE$4,FALSE)</f>
        <v>0</v>
      </c>
      <c r="CF211" s="104">
        <f>VLOOKUP($B211,'Part 3 NNDR3'!$A$6:$FY$331,CF$4,FALSE)</f>
        <v>-25056</v>
      </c>
      <c r="CG211" s="104">
        <f>VLOOKUP($B211,'Part 3 NNDR3'!$A$6:$FY$331,CG$4,FALSE)</f>
        <v>0</v>
      </c>
      <c r="CH211" s="104">
        <f>VLOOKUP($B211,'Part 3 NNDR3'!$A$6:$FY$331,CH$4,FALSE)</f>
        <v>-25056</v>
      </c>
      <c r="CI211" s="104">
        <f>VLOOKUP($B211,'Part 3 NNDR3'!$A$6:$FY$331,CI$4,FALSE)</f>
        <v>0</v>
      </c>
      <c r="CJ211" s="104">
        <f>VLOOKUP($B211,'Part 3 NNDR3'!$A$6:$FY$331,CJ$4,FALSE)</f>
        <v>0</v>
      </c>
      <c r="CK211" s="104">
        <f>VLOOKUP($B211,'Part 3 NNDR3'!$A$6:$FY$331,CK$4,FALSE)</f>
        <v>0</v>
      </c>
      <c r="CL211" s="104">
        <f>VLOOKUP($B211,'Part 3 NNDR3'!$A$6:$FY$331,CL$4,FALSE)</f>
        <v>0</v>
      </c>
      <c r="CM211" s="104">
        <f>VLOOKUP($B211,'Part 3 NNDR3'!$A$6:$FY$331,CM$4,FALSE)</f>
        <v>0</v>
      </c>
      <c r="CN211" s="104">
        <f>VLOOKUP($B211,'Part 3 NNDR3'!$A$6:$FY$331,CN$4,FALSE)</f>
        <v>0</v>
      </c>
      <c r="CO211" s="104">
        <f>VLOOKUP($B211,'Part 3 NNDR3'!$A$6:$FY$331,CO$4,FALSE)</f>
        <v>0</v>
      </c>
      <c r="CP211" s="104">
        <f>VLOOKUP($B211,'Part 3 NNDR3'!$A$6:$FY$331,CP$4,FALSE)</f>
        <v>0</v>
      </c>
      <c r="CQ211" s="104">
        <f>VLOOKUP($B211,'Part 3 NNDR3'!$A$6:$FY$331,CQ$4,FALSE)</f>
        <v>0</v>
      </c>
      <c r="CR211" s="104">
        <f>VLOOKUP($B211,'Part 3 NNDR3'!$A$6:$FY$331,CR$4,FALSE)</f>
        <v>0</v>
      </c>
      <c r="CS211" s="104">
        <f>VLOOKUP($B211,'Part 3 NNDR3'!$A$6:$FY$331,CS$4,FALSE)</f>
        <v>0</v>
      </c>
      <c r="CT211" s="104">
        <f>VLOOKUP($B211,'Part 3 NNDR3'!$A$6:$FY$331,CT$4,FALSE)</f>
        <v>0</v>
      </c>
      <c r="CU211" s="104">
        <f>VLOOKUP($B211,'Part 3 NNDR3'!$A$6:$FY$331,CU$4,FALSE)</f>
        <v>0</v>
      </c>
      <c r="CV211" s="104">
        <f>VLOOKUP($B211,'Part 3 NNDR3'!$A$6:$FY$331,CV$4,FALSE)</f>
        <v>0</v>
      </c>
      <c r="CW211" s="104">
        <f>VLOOKUP($B211,'Part 3 NNDR3'!$A$6:$FY$331,CW$4,FALSE)</f>
        <v>0</v>
      </c>
      <c r="CX211" s="104">
        <f>VLOOKUP($B211,'Part 3 NNDR3'!$A$6:$FY$331,CX$4,FALSE)</f>
        <v>0</v>
      </c>
      <c r="CY211" s="104">
        <f>VLOOKUP($B211,'Part 3 NNDR3'!$A$6:$FY$331,CY$4,FALSE)</f>
        <v>0</v>
      </c>
      <c r="CZ211" s="104">
        <f>VLOOKUP($B211,'Part 3 NNDR3'!$A$6:$FY$331,CZ$4,FALSE)</f>
        <v>0</v>
      </c>
      <c r="DA211" s="104">
        <f>VLOOKUP($B211,'Part 3 NNDR3'!$A$6:$FY$331,DA$4,FALSE)</f>
        <v>0</v>
      </c>
      <c r="DB211" s="104">
        <f>VLOOKUP($B211,'Part 3 NNDR3'!$A$6:$FY$331,DB$4,FALSE)</f>
        <v>0</v>
      </c>
      <c r="DC211" s="104">
        <f>VLOOKUP($B211,'Part 3 NNDR3'!$A$6:$FY$331,DC$4,FALSE)</f>
        <v>0</v>
      </c>
      <c r="DD211" s="104">
        <f>VLOOKUP($B211,'Part 3 NNDR3'!$A$6:$FY$331,DD$4,FALSE)</f>
        <v>0</v>
      </c>
      <c r="DE211" s="104">
        <f>VLOOKUP($B211,'Part 3 NNDR3'!$A$6:$FY$331,DE$4,FALSE)</f>
        <v>0</v>
      </c>
      <c r="DF211" s="104">
        <f>VLOOKUP($B211,'Part 3 NNDR3'!$A$6:$FY$331,DF$4,FALSE)</f>
        <v>0</v>
      </c>
      <c r="DG211" s="104">
        <f>VLOOKUP($B211,'Part 3 NNDR3'!$A$6:$FY$331,DG$4,FALSE)</f>
        <v>0</v>
      </c>
      <c r="DH211" s="104">
        <f>VLOOKUP($B211,'Part 3 NNDR3'!$A$6:$FY$331,DH$4,FALSE)</f>
        <v>0</v>
      </c>
      <c r="DI211" s="104">
        <f>VLOOKUP($B211,'Part 3 NNDR3'!$A$6:$FY$331,DI$4,FALSE)</f>
        <v>0</v>
      </c>
      <c r="DJ211" s="104">
        <f>VLOOKUP($B211,'Part 3 NNDR3'!$A$6:$FY$331,DJ$4,FALSE)</f>
        <v>0</v>
      </c>
      <c r="DK211" s="104">
        <f>VLOOKUP($B211,'Part 3 NNDR3'!$A$6:$FY$331,DK$4,FALSE)</f>
        <v>0</v>
      </c>
      <c r="DL211" s="104">
        <f>VLOOKUP($B211,'Part 3 NNDR3'!$A$6:$FY$331,DL$4,FALSE)</f>
        <v>-146677</v>
      </c>
      <c r="DM211" s="104">
        <f>VLOOKUP($B211,'Part 3 NNDR3'!$A$6:$FY$331,DM$4,FALSE)</f>
        <v>0</v>
      </c>
      <c r="DN211" s="104">
        <f>VLOOKUP($B211,'Part 3 NNDR3'!$A$6:$FY$331,DN$4,FALSE)</f>
        <v>-146677</v>
      </c>
      <c r="DO211" s="104">
        <f>VLOOKUP($B211,'Part 3 NNDR3'!$A$6:$FY$331,DO$4,FALSE)</f>
        <v>-8962</v>
      </c>
      <c r="DP211" s="104">
        <f>VLOOKUP($B211,'Part 3 NNDR3'!$A$6:$FY$331,DP$4,FALSE)</f>
        <v>0</v>
      </c>
      <c r="DQ211" s="104">
        <f>VLOOKUP($B211,'Part 3 NNDR3'!$A$6:$FY$331,DQ$4,FALSE)</f>
        <v>-8962</v>
      </c>
      <c r="DR211" s="104">
        <f>VLOOKUP($B211,'Part 3 NNDR3'!$A$6:$FY$331,DR$4,FALSE)</f>
        <v>-666</v>
      </c>
      <c r="DS211" s="104">
        <f>VLOOKUP($B211,'Part 3 NNDR3'!$A$6:$FY$331,DS$4,FALSE)</f>
        <v>0</v>
      </c>
      <c r="DT211" s="104">
        <f>VLOOKUP($B211,'Part 3 NNDR3'!$A$6:$FY$331,DT$4,FALSE)</f>
        <v>-666</v>
      </c>
      <c r="DU211" s="104">
        <f>VLOOKUP($B211,'Part 3 NNDR3'!$A$6:$FY$331,DU$4,FALSE)</f>
        <v>-47870</v>
      </c>
      <c r="DV211" s="104">
        <f>VLOOKUP($B211,'Part 3 NNDR3'!$A$6:$FY$331,DV$4,FALSE)</f>
        <v>0</v>
      </c>
      <c r="DW211" s="104">
        <f>VLOOKUP($B211,'Part 3 NNDR3'!$A$6:$FY$331,DW$4,FALSE)</f>
        <v>-47870</v>
      </c>
      <c r="DX211" s="104">
        <f>VLOOKUP($B211,'Part 3 NNDR3'!$A$6:$FY$331,DX$4,FALSE)</f>
        <v>-7533</v>
      </c>
      <c r="DY211" s="104">
        <f>VLOOKUP($B211,'Part 3 NNDR3'!$A$6:$FY$331,DY$4,FALSE)</f>
        <v>0</v>
      </c>
      <c r="DZ211" s="104">
        <f>VLOOKUP($B211,'Part 3 NNDR3'!$A$6:$FY$331,DZ$4,FALSE)</f>
        <v>-7533</v>
      </c>
      <c r="EA211" s="104">
        <f>VLOOKUP($B211,'Part 3 NNDR3'!$A$6:$FY$331,EA$4,FALSE)</f>
        <v>-1882491</v>
      </c>
      <c r="EB211" s="104">
        <f>VLOOKUP($B211,'Part 3 NNDR3'!$A$6:$FY$331,EB$4,FALSE)</f>
        <v>0</v>
      </c>
      <c r="EC211" s="104">
        <f>VLOOKUP($B211,'Part 3 NNDR3'!$A$6:$FY$331,EC$4,FALSE)</f>
        <v>-1882491</v>
      </c>
      <c r="ED211" s="104">
        <f>VLOOKUP($B211,'Part 3 NNDR3'!$A$6:$FY$331,ED$4,FALSE)</f>
        <v>-55272</v>
      </c>
      <c r="EE211" s="104">
        <f>VLOOKUP($B211,'Part 3 NNDR3'!$A$6:$FY$331,EE$4,FALSE)</f>
        <v>0</v>
      </c>
      <c r="EF211" s="104">
        <f>VLOOKUP($B211,'Part 3 NNDR3'!$A$6:$FY$331,EF$4,FALSE)</f>
        <v>-55272</v>
      </c>
      <c r="EG211" s="104">
        <f>VLOOKUP($B211,'Part 3 NNDR3'!$A$6:$FY$331,EG$4,FALSE)</f>
        <v>0</v>
      </c>
      <c r="EH211" s="104">
        <f>VLOOKUP($B211,'Part 3 NNDR3'!$A$6:$FY$331,EH$4,FALSE)</f>
        <v>0</v>
      </c>
      <c r="EI211" s="104">
        <f>VLOOKUP($B211,'Part 3 NNDR3'!$A$6:$FY$331,EI$4,FALSE)</f>
        <v>0</v>
      </c>
      <c r="EJ211" s="104">
        <f>VLOOKUP($B211,'Part 3 NNDR3'!$A$6:$FY$331,EJ$4,FALSE)</f>
        <v>0</v>
      </c>
      <c r="EK211" s="104">
        <f>VLOOKUP($B211,'Part 3 NNDR3'!$A$6:$FY$331,EK$4,FALSE)</f>
        <v>0</v>
      </c>
      <c r="EL211" s="104">
        <f>VLOOKUP($B211,'Part 3 NNDR3'!$A$6:$FY$331,EL$4,FALSE)</f>
        <v>0</v>
      </c>
      <c r="EM211" s="104">
        <f>VLOOKUP($B211,'Part 3 NNDR3'!$A$6:$FY$331,EM$4,FALSE)</f>
        <v>-23656</v>
      </c>
      <c r="EN211" s="104">
        <f>VLOOKUP($B211,'Part 3 NNDR3'!$A$6:$FY$331,EN$4,FALSE)</f>
        <v>0</v>
      </c>
      <c r="EO211" s="104">
        <f>VLOOKUP($B211,'Part 3 NNDR3'!$A$6:$FY$331,EO$4,FALSE)</f>
        <v>-23656</v>
      </c>
      <c r="EP211" s="104">
        <f>VLOOKUP($B211,'Part 3 NNDR3'!$A$6:$FY$331,EP$4,FALSE)</f>
        <v>-2026450</v>
      </c>
      <c r="EQ211" s="104">
        <f>VLOOKUP($B211,'Part 3 NNDR3'!$A$6:$FY$331,EQ$4,FALSE)</f>
        <v>0</v>
      </c>
      <c r="ER211" s="104">
        <f>VLOOKUP($B211,'Part 3 NNDR3'!$A$6:$FY$331,ER$4,FALSE)</f>
        <v>-2026450</v>
      </c>
      <c r="ES211" s="104">
        <f>VLOOKUP($B211,'Part 3 NNDR3'!$A$6:$FY$331,ES$4,FALSE)</f>
        <v>0</v>
      </c>
      <c r="ET211" s="104">
        <f>VLOOKUP($B211,'Part 3 NNDR3'!$A$6:$FY$331,ET$4,FALSE)</f>
        <v>0</v>
      </c>
      <c r="EU211" s="104">
        <f>VLOOKUP($B211,'Part 3 NNDR3'!$A$6:$FY$331,EU$4,FALSE)</f>
        <v>0</v>
      </c>
      <c r="EV211" s="104">
        <f>VLOOKUP($B211,'Part 3 NNDR3'!$A$6:$FY$331,EV$4,FALSE)</f>
        <v>0</v>
      </c>
      <c r="EW211" s="104">
        <f>VLOOKUP($B211,'Part 3 NNDR3'!$A$6:$FY$331,EW$4,FALSE)</f>
        <v>0</v>
      </c>
      <c r="EX211" s="104">
        <f>VLOOKUP($B211,'Part 3 NNDR3'!$A$6:$FY$331,EX$4,FALSE)</f>
        <v>0</v>
      </c>
      <c r="EY211" s="104">
        <f>VLOOKUP($B211,'Part 3 NNDR3'!$A$6:$FY$331,EY$4,FALSE)</f>
        <v>0</v>
      </c>
      <c r="EZ211" s="104">
        <f>VLOOKUP($B211,'Part 3 NNDR3'!$A$6:$FY$331,EZ$4,FALSE)</f>
        <v>0</v>
      </c>
      <c r="FA211" s="104">
        <f>VLOOKUP($B211,'Part 3 NNDR3'!$A$6:$FY$331,FA$4,FALSE)</f>
        <v>0</v>
      </c>
      <c r="FB211" s="104">
        <f>VLOOKUP($B211,'Part 3 NNDR3'!$A$6:$FY$331,FB$4,FALSE)</f>
        <v>64856463</v>
      </c>
      <c r="FC211" s="104">
        <f>VLOOKUP($B211,'Part 3 NNDR3'!$A$6:$FY$331,FC$4,FALSE)</f>
        <v>0</v>
      </c>
      <c r="FD211" s="104">
        <f>VLOOKUP($B211,'Part 3 NNDR3'!$A$6:$FY$331,FD$4,FALSE)</f>
        <v>64856463</v>
      </c>
      <c r="FE211" s="104">
        <f>VLOOKUP($B211,'Part 3 NNDR3'!$A$6:$FY$331,FE$4,FALSE)</f>
        <v>57876</v>
      </c>
      <c r="FF211" s="104">
        <f>VLOOKUP($B211,'Part 3 NNDR3'!$A$6:$FY$331,FF$4,FALSE)</f>
        <v>0</v>
      </c>
      <c r="FG211" s="104">
        <f>VLOOKUP($B211,'Part 3 NNDR3'!$A$6:$FY$331,FG$4,FALSE)</f>
        <v>57876</v>
      </c>
      <c r="FH211" s="104">
        <f>VLOOKUP($B211,'Part 3 NNDR3'!$A$6:$FY$331,FH$4,FALSE)</f>
        <v>-7638523</v>
      </c>
      <c r="FI211" s="104">
        <f>VLOOKUP($B211,'Part 3 NNDR3'!$A$6:$FY$331,FI$4,FALSE)</f>
        <v>0</v>
      </c>
      <c r="FJ211" s="104">
        <f>VLOOKUP($B211,'Part 3 NNDR3'!$A$6:$FY$331,FJ$4,FALSE)</f>
        <v>-7638523</v>
      </c>
      <c r="FK211" s="104">
        <f>VLOOKUP($B211,'Part 3 NNDR3'!$A$6:$FY$331,FK$4,FALSE)</f>
        <v>-1959018</v>
      </c>
      <c r="FL211" s="104">
        <f>VLOOKUP($B211,'Part 3 NNDR3'!$A$6:$FY$331,FL$4,FALSE)</f>
        <v>0</v>
      </c>
      <c r="FM211" s="104">
        <f>VLOOKUP($B211,'Part 3 NNDR3'!$A$6:$FY$331,FM$4,FALSE)</f>
        <v>-1959018</v>
      </c>
      <c r="FN211" s="104">
        <f>VLOOKUP($B211,'Part 3 NNDR3'!$A$6:$FY$331,FN$4,FALSE)</f>
        <v>-146677</v>
      </c>
      <c r="FO211" s="104">
        <f>VLOOKUP($B211,'Part 3 NNDR3'!$A$6:$FY$331,FO$4,FALSE)</f>
        <v>0</v>
      </c>
      <c r="FP211" s="104">
        <f>VLOOKUP($B211,'Part 3 NNDR3'!$A$6:$FY$331,FP$4,FALSE)</f>
        <v>-146677</v>
      </c>
      <c r="FQ211" s="104">
        <f>VLOOKUP($B211,'Part 3 NNDR3'!$A$6:$FY$331,FQ$4,FALSE)</f>
        <v>-2026450</v>
      </c>
      <c r="FR211" s="104">
        <f>VLOOKUP($B211,'Part 3 NNDR3'!$A$6:$FY$331,FR$4,FALSE)</f>
        <v>0</v>
      </c>
      <c r="FS211" s="104">
        <f>VLOOKUP($B211,'Part 3 NNDR3'!$A$6:$FY$331,FS$4,FALSE)</f>
        <v>-2026450</v>
      </c>
      <c r="FT211" s="104">
        <f>VLOOKUP($B211,'Part 3 NNDR3'!$A$6:$FY$331,FT$4,FALSE)</f>
        <v>0</v>
      </c>
      <c r="FU211" s="104">
        <f>VLOOKUP($B211,'Part 3 NNDR3'!$A$6:$FY$331,FU$4,FALSE)</f>
        <v>0</v>
      </c>
      <c r="FV211" s="104">
        <f>VLOOKUP($B211,'Part 3 NNDR3'!$A$6:$FY$331,FV$4,FALSE)</f>
        <v>0</v>
      </c>
      <c r="FW211" s="104">
        <f>VLOOKUP($B211,'Part 3 NNDR3'!$A$6:$FY$331,FW$4,FALSE)</f>
        <v>-11712792</v>
      </c>
      <c r="FX211" s="104">
        <f>VLOOKUP($B211,'Part 3 NNDR3'!$A$6:$FY$331,FX$4,FALSE)</f>
        <v>0</v>
      </c>
      <c r="FY211" s="104">
        <f>VLOOKUP($B211,'Part 3 NNDR3'!$A$6:$FY$331,FY$4,FALSE)</f>
        <v>-11712792</v>
      </c>
      <c r="FZ211" s="104">
        <f>VLOOKUP($B211,'Part 3 NNDR3'!$A$6:$FY$331,FZ$4,FALSE)</f>
        <v>53143671</v>
      </c>
      <c r="GA211" s="104">
        <f>VLOOKUP($B211,'Part 3 NNDR3'!$A$6:$FY$331,GA$4,FALSE)</f>
        <v>0</v>
      </c>
      <c r="GB211" s="104">
        <f>VLOOKUP($B211,'Part 3 NNDR3'!$A$6:$FY$331,GB$4,FALSE)</f>
        <v>53143671</v>
      </c>
      <c r="GC211" s="105" t="str">
        <f>VLOOKUP($B211,'Data (Updated)'!$C$4:$E$329,2,FALSE)</f>
        <v>E5100</v>
      </c>
      <c r="GD211" s="105" t="str">
        <f>VLOOKUP($B211,'Data (Updated)'!$C$4:$E$329,3,FALSE)</f>
        <v>NA</v>
      </c>
    </row>
    <row r="212" spans="1:186" ht="12.75" x14ac:dyDescent="0.2">
      <c r="A212" s="75">
        <v>207</v>
      </c>
      <c r="B212" s="100" t="s">
        <v>520</v>
      </c>
      <c r="C212" s="101" t="s">
        <v>951</v>
      </c>
      <c r="D212" s="102" t="s">
        <v>960</v>
      </c>
      <c r="E212" s="103" t="s">
        <v>993</v>
      </c>
      <c r="F212" s="104">
        <f>VLOOKUP($B212,'Part 3 NNDR3'!$A$6:$FY$331,F$4,FALSE)</f>
        <v>0</v>
      </c>
      <c r="G212" s="104">
        <f>VLOOKUP($B212,'Part 3 NNDR3'!$A$6:$FY$331,G$4,FALSE)</f>
        <v>0</v>
      </c>
      <c r="H212" s="104">
        <f>VLOOKUP($B212,'Part 3 NNDR3'!$A$6:$FY$331,H$4,FALSE)</f>
        <v>0</v>
      </c>
      <c r="I212" s="104">
        <f>VLOOKUP($B212,'Part 3 NNDR3'!$A$6:$FY$331,I$4,FALSE)</f>
        <v>3722</v>
      </c>
      <c r="J212" s="104">
        <f>VLOOKUP($B212,'Part 3 NNDR3'!$A$6:$FY$331,J$4,FALSE)</f>
        <v>0</v>
      </c>
      <c r="K212" s="104">
        <f>VLOOKUP($B212,'Part 3 NNDR3'!$A$6:$FY$331,K$4,FALSE)</f>
        <v>3722</v>
      </c>
      <c r="L212" s="104">
        <f>VLOOKUP($B212,'Part 3 NNDR3'!$A$6:$FY$331,L$4,FALSE)</f>
        <v>0</v>
      </c>
      <c r="M212" s="104">
        <f>VLOOKUP($B212,'Part 3 NNDR3'!$A$6:$FY$331,M$4,FALSE)</f>
        <v>0</v>
      </c>
      <c r="N212" s="104">
        <f>VLOOKUP($B212,'Part 3 NNDR3'!$A$6:$FY$331,N$4,FALSE)</f>
        <v>0</v>
      </c>
      <c r="O212" s="104">
        <f>VLOOKUP($B212,'Part 3 NNDR3'!$A$6:$FY$331,O$4,FALSE)</f>
        <v>-32346</v>
      </c>
      <c r="P212" s="104">
        <f>VLOOKUP($B212,'Part 3 NNDR3'!$A$6:$FY$331,P$4,FALSE)</f>
        <v>0</v>
      </c>
      <c r="Q212" s="104">
        <f>VLOOKUP($B212,'Part 3 NNDR3'!$A$6:$FY$331,Q$4,FALSE)</f>
        <v>-32346</v>
      </c>
      <c r="R212" s="104">
        <f>VLOOKUP($B212,'Part 3 NNDR3'!$A$6:$FY$331,R$4,FALSE)</f>
        <v>-28624</v>
      </c>
      <c r="S212" s="104">
        <f>VLOOKUP($B212,'Part 3 NNDR3'!$A$6:$FY$331,S$4,FALSE)</f>
        <v>0</v>
      </c>
      <c r="T212" s="104">
        <f>VLOOKUP($B212,'Part 3 NNDR3'!$A$6:$FY$331,T$4,FALSE)</f>
        <v>-28624</v>
      </c>
      <c r="U212" s="104">
        <f>VLOOKUP($B212,'Part 3 NNDR3'!$A$6:$FY$331,U$4,FALSE)</f>
        <v>-2608882</v>
      </c>
      <c r="V212" s="104">
        <f>VLOOKUP($B212,'Part 3 NNDR3'!$A$6:$FY$331,V$4,FALSE)</f>
        <v>0</v>
      </c>
      <c r="W212" s="104">
        <f>VLOOKUP($B212,'Part 3 NNDR3'!$A$6:$FY$331,W$4,FALSE)</f>
        <v>-2608882</v>
      </c>
      <c r="X212" s="104">
        <f>VLOOKUP($B212,'Part 3 NNDR3'!$A$6:$FY$331,X$4,FALSE)</f>
        <v>0</v>
      </c>
      <c r="Y212" s="104">
        <f>VLOOKUP($B212,'Part 3 NNDR3'!$A$6:$FY$331,Y$4,FALSE)</f>
        <v>0</v>
      </c>
      <c r="Z212" s="104">
        <f>VLOOKUP($B212,'Part 3 NNDR3'!$A$6:$FY$331,Z$4,FALSE)</f>
        <v>0</v>
      </c>
      <c r="AA212" s="104">
        <f>VLOOKUP($B212,'Part 3 NNDR3'!$A$6:$FY$331,AA$4,FALSE)</f>
        <v>-69578</v>
      </c>
      <c r="AB212" s="104">
        <f>VLOOKUP($B212,'Part 3 NNDR3'!$A$6:$FY$331,AB$4,FALSE)</f>
        <v>0</v>
      </c>
      <c r="AC212" s="104">
        <f>VLOOKUP($B212,'Part 3 NNDR3'!$A$6:$FY$331,AC$4,FALSE)</f>
        <v>-69578</v>
      </c>
      <c r="AD212" s="104">
        <f>VLOOKUP($B212,'Part 3 NNDR3'!$A$6:$FY$331,AD$4,FALSE)</f>
        <v>-69578</v>
      </c>
      <c r="AE212" s="104">
        <f>VLOOKUP($B212,'Part 3 NNDR3'!$A$6:$FY$331,AE$4,FALSE)</f>
        <v>0</v>
      </c>
      <c r="AF212" s="104">
        <f>VLOOKUP($B212,'Part 3 NNDR3'!$A$6:$FY$331,AF$4,FALSE)</f>
        <v>-69578</v>
      </c>
      <c r="AG212" s="104">
        <f>VLOOKUP($B212,'Part 3 NNDR3'!$A$6:$FY$331,AG$4,FALSE)</f>
        <v>0</v>
      </c>
      <c r="AH212" s="104">
        <f>VLOOKUP($B212,'Part 3 NNDR3'!$A$6:$FY$331,AH$4,FALSE)</f>
        <v>0</v>
      </c>
      <c r="AI212" s="104">
        <f>VLOOKUP($B212,'Part 3 NNDR3'!$A$6:$FY$331,AI$4,FALSE)</f>
        <v>0</v>
      </c>
      <c r="AJ212" s="104">
        <f>VLOOKUP($B212,'Part 3 NNDR3'!$A$6:$FY$331,AJ$4,FALSE)</f>
        <v>1330254</v>
      </c>
      <c r="AK212" s="104">
        <f>VLOOKUP($B212,'Part 3 NNDR3'!$A$6:$FY$331,AK$4,FALSE)</f>
        <v>494</v>
      </c>
      <c r="AL212" s="104">
        <f>VLOOKUP($B212,'Part 3 NNDR3'!$A$6:$FY$331,AL$4,FALSE)</f>
        <v>1330748</v>
      </c>
      <c r="AM212" s="104">
        <f>VLOOKUP($B212,'Part 3 NNDR3'!$A$6:$FY$331,AM$4,FALSE)</f>
        <v>-19515</v>
      </c>
      <c r="AN212" s="104">
        <f>VLOOKUP($B212,'Part 3 NNDR3'!$A$6:$FY$331,AN$4,FALSE)</f>
        <v>0</v>
      </c>
      <c r="AO212" s="104">
        <f>VLOOKUP($B212,'Part 3 NNDR3'!$A$6:$FY$331,AO$4,FALSE)</f>
        <v>-19515</v>
      </c>
      <c r="AP212" s="104">
        <f>VLOOKUP($B212,'Part 3 NNDR3'!$A$6:$FY$331,AP$4,FALSE)</f>
        <v>-2573231</v>
      </c>
      <c r="AQ212" s="104">
        <f>VLOOKUP($B212,'Part 3 NNDR3'!$A$6:$FY$331,AQ$4,FALSE)</f>
        <v>-26654</v>
      </c>
      <c r="AR212" s="104">
        <f>VLOOKUP($B212,'Part 3 NNDR3'!$A$6:$FY$331,AR$4,FALSE)</f>
        <v>-2599885</v>
      </c>
      <c r="AS212" s="104">
        <f>VLOOKUP($B212,'Part 3 NNDR3'!$A$6:$FY$331,AS$4,FALSE)</f>
        <v>-72735</v>
      </c>
      <c r="AT212" s="104">
        <f>VLOOKUP($B212,'Part 3 NNDR3'!$A$6:$FY$331,AT$4,FALSE)</f>
        <v>0</v>
      </c>
      <c r="AU212" s="104">
        <f>VLOOKUP($B212,'Part 3 NNDR3'!$A$6:$FY$331,AU$4,FALSE)</f>
        <v>-72735</v>
      </c>
      <c r="AV212" s="104">
        <f>VLOOKUP($B212,'Part 3 NNDR3'!$A$6:$FY$331,AV$4,FALSE)</f>
        <v>-65923</v>
      </c>
      <c r="AW212" s="104">
        <f>VLOOKUP($B212,'Part 3 NNDR3'!$A$6:$FY$331,AW$4,FALSE)</f>
        <v>0</v>
      </c>
      <c r="AX212" s="104">
        <f>VLOOKUP($B212,'Part 3 NNDR3'!$A$6:$FY$331,AX$4,FALSE)</f>
        <v>-65923</v>
      </c>
      <c r="AY212" s="104">
        <f>VLOOKUP($B212,'Part 3 NNDR3'!$A$6:$FY$331,AY$4,FALSE)</f>
        <v>0</v>
      </c>
      <c r="AZ212" s="104">
        <f>VLOOKUP($B212,'Part 3 NNDR3'!$A$6:$FY$331,AZ$4,FALSE)</f>
        <v>0</v>
      </c>
      <c r="BA212" s="104">
        <f>VLOOKUP($B212,'Part 3 NNDR3'!$A$6:$FY$331,BA$4,FALSE)</f>
        <v>0</v>
      </c>
      <c r="BB212" s="104">
        <f>VLOOKUP($B212,'Part 3 NNDR3'!$A$6:$FY$331,BB$4,FALSE)</f>
        <v>-1676</v>
      </c>
      <c r="BC212" s="104">
        <f>VLOOKUP($B212,'Part 3 NNDR3'!$A$6:$FY$331,BC$4,FALSE)</f>
        <v>0</v>
      </c>
      <c r="BD212" s="104">
        <f>VLOOKUP($B212,'Part 3 NNDR3'!$A$6:$FY$331,BD$4,FALSE)</f>
        <v>-1676</v>
      </c>
      <c r="BE212" s="104">
        <f>VLOOKUP($B212,'Part 3 NNDR3'!$A$6:$FY$331,BE$4,FALSE)</f>
        <v>0</v>
      </c>
      <c r="BF212" s="104">
        <f>VLOOKUP($B212,'Part 3 NNDR3'!$A$6:$FY$331,BF$4,FALSE)</f>
        <v>0</v>
      </c>
      <c r="BG212" s="104">
        <f>VLOOKUP($B212,'Part 3 NNDR3'!$A$6:$FY$331,BG$4,FALSE)</f>
        <v>0</v>
      </c>
      <c r="BH212" s="104">
        <f>VLOOKUP($B212,'Part 3 NNDR3'!$A$6:$FY$331,BH$4,FALSE)</f>
        <v>-4081286</v>
      </c>
      <c r="BI212" s="104">
        <f>VLOOKUP($B212,'Part 3 NNDR3'!$A$6:$FY$331,BI$4,FALSE)</f>
        <v>-26160</v>
      </c>
      <c r="BJ212" s="104">
        <f>VLOOKUP($B212,'Part 3 NNDR3'!$A$6:$FY$331,BJ$4,FALSE)</f>
        <v>-4107446</v>
      </c>
      <c r="BK212" s="104">
        <f>VLOOKUP($B212,'Part 3 NNDR3'!$A$6:$FY$331,BK$4,FALSE)</f>
        <v>0</v>
      </c>
      <c r="BL212" s="104">
        <f>VLOOKUP($B212,'Part 3 NNDR3'!$A$6:$FY$331,BL$4,FALSE)</f>
        <v>0</v>
      </c>
      <c r="BM212" s="104">
        <f>VLOOKUP($B212,'Part 3 NNDR3'!$A$6:$FY$331,BM$4,FALSE)</f>
        <v>0</v>
      </c>
      <c r="BN212" s="104">
        <f>VLOOKUP($B212,'Part 3 NNDR3'!$A$6:$FY$331,BN$4,FALSE)</f>
        <v>0</v>
      </c>
      <c r="BO212" s="104">
        <f>VLOOKUP($B212,'Part 3 NNDR3'!$A$6:$FY$331,BO$4,FALSE)</f>
        <v>0</v>
      </c>
      <c r="BP212" s="104">
        <f>VLOOKUP($B212,'Part 3 NNDR3'!$A$6:$FY$331,BP$4,FALSE)</f>
        <v>0</v>
      </c>
      <c r="BQ212" s="104">
        <f>VLOOKUP($B212,'Part 3 NNDR3'!$A$6:$FY$331,BQ$4,FALSE)</f>
        <v>-741158</v>
      </c>
      <c r="BR212" s="104">
        <f>VLOOKUP($B212,'Part 3 NNDR3'!$A$6:$FY$331,BR$4,FALSE)</f>
        <v>0</v>
      </c>
      <c r="BS212" s="104">
        <f>VLOOKUP($B212,'Part 3 NNDR3'!$A$6:$FY$331,BS$4,FALSE)</f>
        <v>-741158</v>
      </c>
      <c r="BT212" s="104">
        <f>VLOOKUP($B212,'Part 3 NNDR3'!$A$6:$FY$331,BT$4,FALSE)</f>
        <v>35095</v>
      </c>
      <c r="BU212" s="104">
        <f>VLOOKUP($B212,'Part 3 NNDR3'!$A$6:$FY$331,BU$4,FALSE)</f>
        <v>0</v>
      </c>
      <c r="BV212" s="104">
        <f>VLOOKUP($B212,'Part 3 NNDR3'!$A$6:$FY$331,BV$4,FALSE)</f>
        <v>35095</v>
      </c>
      <c r="BW212" s="104">
        <f>VLOOKUP($B212,'Part 3 NNDR3'!$A$6:$FY$331,BW$4,FALSE)</f>
        <v>-706063</v>
      </c>
      <c r="BX212" s="104">
        <f>VLOOKUP($B212,'Part 3 NNDR3'!$A$6:$FY$331,BX$4,FALSE)</f>
        <v>0</v>
      </c>
      <c r="BY212" s="104">
        <f>VLOOKUP($B212,'Part 3 NNDR3'!$A$6:$FY$331,BY$4,FALSE)</f>
        <v>-706063</v>
      </c>
      <c r="BZ212" s="104">
        <f>VLOOKUP($B212,'Part 3 NNDR3'!$A$6:$FY$331,BZ$4,FALSE)</f>
        <v>-32551</v>
      </c>
      <c r="CA212" s="104">
        <f>VLOOKUP($B212,'Part 3 NNDR3'!$A$6:$FY$331,CA$4,FALSE)</f>
        <v>0</v>
      </c>
      <c r="CB212" s="104">
        <f>VLOOKUP($B212,'Part 3 NNDR3'!$A$6:$FY$331,CB$4,FALSE)</f>
        <v>-32551</v>
      </c>
      <c r="CC212" s="104">
        <f>VLOOKUP($B212,'Part 3 NNDR3'!$A$6:$FY$331,CC$4,FALSE)</f>
        <v>14678</v>
      </c>
      <c r="CD212" s="104">
        <f>VLOOKUP($B212,'Part 3 NNDR3'!$A$6:$FY$331,CD$4,FALSE)</f>
        <v>0</v>
      </c>
      <c r="CE212" s="104">
        <f>VLOOKUP($B212,'Part 3 NNDR3'!$A$6:$FY$331,CE$4,FALSE)</f>
        <v>14678</v>
      </c>
      <c r="CF212" s="104">
        <f>VLOOKUP($B212,'Part 3 NNDR3'!$A$6:$FY$331,CF$4,FALSE)</f>
        <v>-307222</v>
      </c>
      <c r="CG212" s="104">
        <f>VLOOKUP($B212,'Part 3 NNDR3'!$A$6:$FY$331,CG$4,FALSE)</f>
        <v>0</v>
      </c>
      <c r="CH212" s="104">
        <f>VLOOKUP($B212,'Part 3 NNDR3'!$A$6:$FY$331,CH$4,FALSE)</f>
        <v>-307222</v>
      </c>
      <c r="CI212" s="104">
        <f>VLOOKUP($B212,'Part 3 NNDR3'!$A$6:$FY$331,CI$4,FALSE)</f>
        <v>-46527</v>
      </c>
      <c r="CJ212" s="104">
        <f>VLOOKUP($B212,'Part 3 NNDR3'!$A$6:$FY$331,CJ$4,FALSE)</f>
        <v>0</v>
      </c>
      <c r="CK212" s="104">
        <f>VLOOKUP($B212,'Part 3 NNDR3'!$A$6:$FY$331,CK$4,FALSE)</f>
        <v>-46527</v>
      </c>
      <c r="CL212" s="104">
        <f>VLOOKUP($B212,'Part 3 NNDR3'!$A$6:$FY$331,CL$4,FALSE)</f>
        <v>0</v>
      </c>
      <c r="CM212" s="104">
        <f>VLOOKUP($B212,'Part 3 NNDR3'!$A$6:$FY$331,CM$4,FALSE)</f>
        <v>0</v>
      </c>
      <c r="CN212" s="104">
        <f>VLOOKUP($B212,'Part 3 NNDR3'!$A$6:$FY$331,CN$4,FALSE)</f>
        <v>0</v>
      </c>
      <c r="CO212" s="104">
        <f>VLOOKUP($B212,'Part 3 NNDR3'!$A$6:$FY$331,CO$4,FALSE)</f>
        <v>0</v>
      </c>
      <c r="CP212" s="104">
        <f>VLOOKUP($B212,'Part 3 NNDR3'!$A$6:$FY$331,CP$4,FALSE)</f>
        <v>0</v>
      </c>
      <c r="CQ212" s="104">
        <f>VLOOKUP($B212,'Part 3 NNDR3'!$A$6:$FY$331,CQ$4,FALSE)</f>
        <v>0</v>
      </c>
      <c r="CR212" s="104">
        <f>VLOOKUP($B212,'Part 3 NNDR3'!$A$6:$FY$331,CR$4,FALSE)</f>
        <v>-4988</v>
      </c>
      <c r="CS212" s="104">
        <f>VLOOKUP($B212,'Part 3 NNDR3'!$A$6:$FY$331,CS$4,FALSE)</f>
        <v>0</v>
      </c>
      <c r="CT212" s="104">
        <f>VLOOKUP($B212,'Part 3 NNDR3'!$A$6:$FY$331,CT$4,FALSE)</f>
        <v>-4988</v>
      </c>
      <c r="CU212" s="104">
        <f>VLOOKUP($B212,'Part 3 NNDR3'!$A$6:$FY$331,CU$4,FALSE)</f>
        <v>0</v>
      </c>
      <c r="CV212" s="104">
        <f>VLOOKUP($B212,'Part 3 NNDR3'!$A$6:$FY$331,CV$4,FALSE)</f>
        <v>0</v>
      </c>
      <c r="CW212" s="104">
        <f>VLOOKUP($B212,'Part 3 NNDR3'!$A$6:$FY$331,CW$4,FALSE)</f>
        <v>0</v>
      </c>
      <c r="CX212" s="104">
        <f>VLOOKUP($B212,'Part 3 NNDR3'!$A$6:$FY$331,CX$4,FALSE)</f>
        <v>0</v>
      </c>
      <c r="CY212" s="104">
        <f>VLOOKUP($B212,'Part 3 NNDR3'!$A$6:$FY$331,CY$4,FALSE)</f>
        <v>0</v>
      </c>
      <c r="CZ212" s="104">
        <f>VLOOKUP($B212,'Part 3 NNDR3'!$A$6:$FY$331,CZ$4,FALSE)</f>
        <v>0</v>
      </c>
      <c r="DA212" s="104">
        <f>VLOOKUP($B212,'Part 3 NNDR3'!$A$6:$FY$331,DA$4,FALSE)</f>
        <v>0</v>
      </c>
      <c r="DB212" s="104">
        <f>VLOOKUP($B212,'Part 3 NNDR3'!$A$6:$FY$331,DB$4,FALSE)</f>
        <v>0</v>
      </c>
      <c r="DC212" s="104">
        <f>VLOOKUP($B212,'Part 3 NNDR3'!$A$6:$FY$331,DC$4,FALSE)</f>
        <v>0</v>
      </c>
      <c r="DD212" s="104">
        <f>VLOOKUP($B212,'Part 3 NNDR3'!$A$6:$FY$331,DD$4,FALSE)</f>
        <v>0</v>
      </c>
      <c r="DE212" s="104">
        <f>VLOOKUP($B212,'Part 3 NNDR3'!$A$6:$FY$331,DE$4,FALSE)</f>
        <v>0</v>
      </c>
      <c r="DF212" s="104">
        <f>VLOOKUP($B212,'Part 3 NNDR3'!$A$6:$FY$331,DF$4,FALSE)</f>
        <v>0</v>
      </c>
      <c r="DG212" s="104">
        <f>VLOOKUP($B212,'Part 3 NNDR3'!$A$6:$FY$331,DG$4,FALSE)</f>
        <v>0</v>
      </c>
      <c r="DH212" s="104">
        <f>VLOOKUP($B212,'Part 3 NNDR3'!$A$6:$FY$331,DH$4,FALSE)</f>
        <v>0</v>
      </c>
      <c r="DI212" s="104">
        <f>VLOOKUP($B212,'Part 3 NNDR3'!$A$6:$FY$331,DI$4,FALSE)</f>
        <v>0</v>
      </c>
      <c r="DJ212" s="104">
        <f>VLOOKUP($B212,'Part 3 NNDR3'!$A$6:$FY$331,DJ$4,FALSE)</f>
        <v>0</v>
      </c>
      <c r="DK212" s="104">
        <f>VLOOKUP($B212,'Part 3 NNDR3'!$A$6:$FY$331,DK$4,FALSE)</f>
        <v>0</v>
      </c>
      <c r="DL212" s="104">
        <f>VLOOKUP($B212,'Part 3 NNDR3'!$A$6:$FY$331,DL$4,FALSE)</f>
        <v>-376610</v>
      </c>
      <c r="DM212" s="104">
        <f>VLOOKUP($B212,'Part 3 NNDR3'!$A$6:$FY$331,DM$4,FALSE)</f>
        <v>0</v>
      </c>
      <c r="DN212" s="104">
        <f>VLOOKUP($B212,'Part 3 NNDR3'!$A$6:$FY$331,DN$4,FALSE)</f>
        <v>-376610</v>
      </c>
      <c r="DO212" s="104">
        <f>VLOOKUP($B212,'Part 3 NNDR3'!$A$6:$FY$331,DO$4,FALSE)</f>
        <v>0</v>
      </c>
      <c r="DP212" s="104">
        <f>VLOOKUP($B212,'Part 3 NNDR3'!$A$6:$FY$331,DP$4,FALSE)</f>
        <v>0</v>
      </c>
      <c r="DQ212" s="104">
        <f>VLOOKUP($B212,'Part 3 NNDR3'!$A$6:$FY$331,DQ$4,FALSE)</f>
        <v>0</v>
      </c>
      <c r="DR212" s="104">
        <f>VLOOKUP($B212,'Part 3 NNDR3'!$A$6:$FY$331,DR$4,FALSE)</f>
        <v>0</v>
      </c>
      <c r="DS212" s="104">
        <f>VLOOKUP($B212,'Part 3 NNDR3'!$A$6:$FY$331,DS$4,FALSE)</f>
        <v>0</v>
      </c>
      <c r="DT212" s="104">
        <f>VLOOKUP($B212,'Part 3 NNDR3'!$A$6:$FY$331,DT$4,FALSE)</f>
        <v>0</v>
      </c>
      <c r="DU212" s="104">
        <f>VLOOKUP($B212,'Part 3 NNDR3'!$A$6:$FY$331,DU$4,FALSE)</f>
        <v>-1330</v>
      </c>
      <c r="DV212" s="104">
        <f>VLOOKUP($B212,'Part 3 NNDR3'!$A$6:$FY$331,DV$4,FALSE)</f>
        <v>0</v>
      </c>
      <c r="DW212" s="104">
        <f>VLOOKUP($B212,'Part 3 NNDR3'!$A$6:$FY$331,DW$4,FALSE)</f>
        <v>-1330</v>
      </c>
      <c r="DX212" s="104">
        <f>VLOOKUP($B212,'Part 3 NNDR3'!$A$6:$FY$331,DX$4,FALSE)</f>
        <v>-594</v>
      </c>
      <c r="DY212" s="104">
        <f>VLOOKUP($B212,'Part 3 NNDR3'!$A$6:$FY$331,DY$4,FALSE)</f>
        <v>0</v>
      </c>
      <c r="DZ212" s="104">
        <f>VLOOKUP($B212,'Part 3 NNDR3'!$A$6:$FY$331,DZ$4,FALSE)</f>
        <v>-594</v>
      </c>
      <c r="EA212" s="104">
        <f>VLOOKUP($B212,'Part 3 NNDR3'!$A$6:$FY$331,EA$4,FALSE)</f>
        <v>-367224</v>
      </c>
      <c r="EB212" s="104">
        <f>VLOOKUP($B212,'Part 3 NNDR3'!$A$6:$FY$331,EB$4,FALSE)</f>
        <v>0</v>
      </c>
      <c r="EC212" s="104">
        <f>VLOOKUP($B212,'Part 3 NNDR3'!$A$6:$FY$331,EC$4,FALSE)</f>
        <v>-367224</v>
      </c>
      <c r="ED212" s="104">
        <f>VLOOKUP($B212,'Part 3 NNDR3'!$A$6:$FY$331,ED$4,FALSE)</f>
        <v>-29086</v>
      </c>
      <c r="EE212" s="104">
        <f>VLOOKUP($B212,'Part 3 NNDR3'!$A$6:$FY$331,EE$4,FALSE)</f>
        <v>0</v>
      </c>
      <c r="EF212" s="104">
        <f>VLOOKUP($B212,'Part 3 NNDR3'!$A$6:$FY$331,EF$4,FALSE)</f>
        <v>-29086</v>
      </c>
      <c r="EG212" s="104">
        <f>VLOOKUP($B212,'Part 3 NNDR3'!$A$6:$FY$331,EG$4,FALSE)</f>
        <v>0</v>
      </c>
      <c r="EH212" s="104">
        <f>VLOOKUP($B212,'Part 3 NNDR3'!$A$6:$FY$331,EH$4,FALSE)</f>
        <v>0</v>
      </c>
      <c r="EI212" s="104">
        <f>VLOOKUP($B212,'Part 3 NNDR3'!$A$6:$FY$331,EI$4,FALSE)</f>
        <v>0</v>
      </c>
      <c r="EJ212" s="104">
        <f>VLOOKUP($B212,'Part 3 NNDR3'!$A$6:$FY$331,EJ$4,FALSE)</f>
        <v>0</v>
      </c>
      <c r="EK212" s="104">
        <f>VLOOKUP($B212,'Part 3 NNDR3'!$A$6:$FY$331,EK$4,FALSE)</f>
        <v>0</v>
      </c>
      <c r="EL212" s="104">
        <f>VLOOKUP($B212,'Part 3 NNDR3'!$A$6:$FY$331,EL$4,FALSE)</f>
        <v>0</v>
      </c>
      <c r="EM212" s="104">
        <f>VLOOKUP($B212,'Part 3 NNDR3'!$A$6:$FY$331,EM$4,FALSE)</f>
        <v>-8530</v>
      </c>
      <c r="EN212" s="104">
        <f>VLOOKUP($B212,'Part 3 NNDR3'!$A$6:$FY$331,EN$4,FALSE)</f>
        <v>0</v>
      </c>
      <c r="EO212" s="104">
        <f>VLOOKUP($B212,'Part 3 NNDR3'!$A$6:$FY$331,EO$4,FALSE)</f>
        <v>-8530</v>
      </c>
      <c r="EP212" s="104">
        <f>VLOOKUP($B212,'Part 3 NNDR3'!$A$6:$FY$331,EP$4,FALSE)</f>
        <v>-406764</v>
      </c>
      <c r="EQ212" s="104">
        <f>VLOOKUP($B212,'Part 3 NNDR3'!$A$6:$FY$331,EQ$4,FALSE)</f>
        <v>0</v>
      </c>
      <c r="ER212" s="104">
        <f>VLOOKUP($B212,'Part 3 NNDR3'!$A$6:$FY$331,ER$4,FALSE)</f>
        <v>-406764</v>
      </c>
      <c r="ES212" s="104">
        <f>VLOOKUP($B212,'Part 3 NNDR3'!$A$6:$FY$331,ES$4,FALSE)</f>
        <v>-2243</v>
      </c>
      <c r="ET212" s="104">
        <f>VLOOKUP($B212,'Part 3 NNDR3'!$A$6:$FY$331,ET$4,FALSE)</f>
        <v>0</v>
      </c>
      <c r="EU212" s="104">
        <f>VLOOKUP($B212,'Part 3 NNDR3'!$A$6:$FY$331,EU$4,FALSE)</f>
        <v>-2243</v>
      </c>
      <c r="EV212" s="104">
        <f>VLOOKUP($B212,'Part 3 NNDR3'!$A$6:$FY$331,EV$4,FALSE)</f>
        <v>-102</v>
      </c>
      <c r="EW212" s="104">
        <f>VLOOKUP($B212,'Part 3 NNDR3'!$A$6:$FY$331,EW$4,FALSE)</f>
        <v>0</v>
      </c>
      <c r="EX212" s="104">
        <f>VLOOKUP($B212,'Part 3 NNDR3'!$A$6:$FY$331,EX$4,FALSE)</f>
        <v>-102</v>
      </c>
      <c r="EY212" s="104">
        <f>VLOOKUP($B212,'Part 3 NNDR3'!$A$6:$FY$331,EY$4,FALSE)</f>
        <v>-2345</v>
      </c>
      <c r="EZ212" s="104">
        <f>VLOOKUP($B212,'Part 3 NNDR3'!$A$6:$FY$331,EZ$4,FALSE)</f>
        <v>0</v>
      </c>
      <c r="FA212" s="104">
        <f>VLOOKUP($B212,'Part 3 NNDR3'!$A$6:$FY$331,FA$4,FALSE)</f>
        <v>-2345</v>
      </c>
      <c r="FB212" s="104">
        <f>VLOOKUP($B212,'Part 3 NNDR3'!$A$6:$FY$331,FB$4,FALSE)</f>
        <v>53785983</v>
      </c>
      <c r="FC212" s="104">
        <f>VLOOKUP($B212,'Part 3 NNDR3'!$A$6:$FY$331,FC$4,FALSE)</f>
        <v>26160</v>
      </c>
      <c r="FD212" s="104">
        <f>VLOOKUP($B212,'Part 3 NNDR3'!$A$6:$FY$331,FD$4,FALSE)</f>
        <v>53812143</v>
      </c>
      <c r="FE212" s="104">
        <f>VLOOKUP($B212,'Part 3 NNDR3'!$A$6:$FY$331,FE$4,FALSE)</f>
        <v>-28624</v>
      </c>
      <c r="FF212" s="104">
        <f>VLOOKUP($B212,'Part 3 NNDR3'!$A$6:$FY$331,FF$4,FALSE)</f>
        <v>0</v>
      </c>
      <c r="FG212" s="104">
        <f>VLOOKUP($B212,'Part 3 NNDR3'!$A$6:$FY$331,FG$4,FALSE)</f>
        <v>-28624</v>
      </c>
      <c r="FH212" s="104">
        <f>VLOOKUP($B212,'Part 3 NNDR3'!$A$6:$FY$331,FH$4,FALSE)</f>
        <v>-4081286</v>
      </c>
      <c r="FI212" s="104">
        <f>VLOOKUP($B212,'Part 3 NNDR3'!$A$6:$FY$331,FI$4,FALSE)</f>
        <v>-26160</v>
      </c>
      <c r="FJ212" s="104">
        <f>VLOOKUP($B212,'Part 3 NNDR3'!$A$6:$FY$331,FJ$4,FALSE)</f>
        <v>-4107446</v>
      </c>
      <c r="FK212" s="104">
        <f>VLOOKUP($B212,'Part 3 NNDR3'!$A$6:$FY$331,FK$4,FALSE)</f>
        <v>-706063</v>
      </c>
      <c r="FL212" s="104">
        <f>VLOOKUP($B212,'Part 3 NNDR3'!$A$6:$FY$331,FL$4,FALSE)</f>
        <v>0</v>
      </c>
      <c r="FM212" s="104">
        <f>VLOOKUP($B212,'Part 3 NNDR3'!$A$6:$FY$331,FM$4,FALSE)</f>
        <v>-706063</v>
      </c>
      <c r="FN212" s="104">
        <f>VLOOKUP($B212,'Part 3 NNDR3'!$A$6:$FY$331,FN$4,FALSE)</f>
        <v>-376610</v>
      </c>
      <c r="FO212" s="104">
        <f>VLOOKUP($B212,'Part 3 NNDR3'!$A$6:$FY$331,FO$4,FALSE)</f>
        <v>0</v>
      </c>
      <c r="FP212" s="104">
        <f>VLOOKUP($B212,'Part 3 NNDR3'!$A$6:$FY$331,FP$4,FALSE)</f>
        <v>-376610</v>
      </c>
      <c r="FQ212" s="104">
        <f>VLOOKUP($B212,'Part 3 NNDR3'!$A$6:$FY$331,FQ$4,FALSE)</f>
        <v>-406764</v>
      </c>
      <c r="FR212" s="104">
        <f>VLOOKUP($B212,'Part 3 NNDR3'!$A$6:$FY$331,FR$4,FALSE)</f>
        <v>0</v>
      </c>
      <c r="FS212" s="104">
        <f>VLOOKUP($B212,'Part 3 NNDR3'!$A$6:$FY$331,FS$4,FALSE)</f>
        <v>-406764</v>
      </c>
      <c r="FT212" s="104">
        <f>VLOOKUP($B212,'Part 3 NNDR3'!$A$6:$FY$331,FT$4,FALSE)</f>
        <v>-2345</v>
      </c>
      <c r="FU212" s="104">
        <f>VLOOKUP($B212,'Part 3 NNDR3'!$A$6:$FY$331,FU$4,FALSE)</f>
        <v>0</v>
      </c>
      <c r="FV212" s="104">
        <f>VLOOKUP($B212,'Part 3 NNDR3'!$A$6:$FY$331,FV$4,FALSE)</f>
        <v>-2345</v>
      </c>
      <c r="FW212" s="104">
        <f>VLOOKUP($B212,'Part 3 NNDR3'!$A$6:$FY$331,FW$4,FALSE)</f>
        <v>-5601692</v>
      </c>
      <c r="FX212" s="104">
        <f>VLOOKUP($B212,'Part 3 NNDR3'!$A$6:$FY$331,FX$4,FALSE)</f>
        <v>-26160</v>
      </c>
      <c r="FY212" s="104">
        <f>VLOOKUP($B212,'Part 3 NNDR3'!$A$6:$FY$331,FY$4,FALSE)</f>
        <v>-5627852</v>
      </c>
      <c r="FZ212" s="104">
        <f>VLOOKUP($B212,'Part 3 NNDR3'!$A$6:$FY$331,FZ$4,FALSE)</f>
        <v>48184291</v>
      </c>
      <c r="GA212" s="104">
        <f>VLOOKUP($B212,'Part 3 NNDR3'!$A$6:$FY$331,GA$4,FALSE)</f>
        <v>0</v>
      </c>
      <c r="GB212" s="104">
        <f>VLOOKUP($B212,'Part 3 NNDR3'!$A$6:$FY$331,GB$4,FALSE)</f>
        <v>48184291</v>
      </c>
      <c r="GC212" s="105" t="str">
        <f>VLOOKUP($B212,'Data (Updated)'!$C$4:$E$329,2,FALSE)</f>
        <v>NA</v>
      </c>
      <c r="GD212" s="106" t="str">
        <f>VLOOKUP($B212,'Data (Updated)'!$C$4:$E$329,3,FALSE)</f>
        <v>E6107</v>
      </c>
    </row>
    <row r="213" spans="1:186" ht="12.75" x14ac:dyDescent="0.2">
      <c r="A213" s="75">
        <v>208</v>
      </c>
      <c r="B213" s="100" t="s">
        <v>522</v>
      </c>
      <c r="C213" s="101" t="s">
        <v>941</v>
      </c>
      <c r="D213" s="102" t="s">
        <v>953</v>
      </c>
      <c r="E213" s="103" t="s">
        <v>521</v>
      </c>
      <c r="F213" s="104">
        <f>VLOOKUP($B213,'Part 3 NNDR3'!$A$6:$FY$331,F$4,FALSE)</f>
        <v>0</v>
      </c>
      <c r="G213" s="104">
        <f>VLOOKUP($B213,'Part 3 NNDR3'!$A$6:$FY$331,G$4,FALSE)</f>
        <v>0</v>
      </c>
      <c r="H213" s="104">
        <f>VLOOKUP($B213,'Part 3 NNDR3'!$A$6:$FY$331,H$4,FALSE)</f>
        <v>0</v>
      </c>
      <c r="I213" s="104">
        <f>VLOOKUP($B213,'Part 3 NNDR3'!$A$6:$FY$331,I$4,FALSE)</f>
        <v>-1894</v>
      </c>
      <c r="J213" s="104">
        <f>VLOOKUP($B213,'Part 3 NNDR3'!$A$6:$FY$331,J$4,FALSE)</f>
        <v>0</v>
      </c>
      <c r="K213" s="104">
        <f>VLOOKUP($B213,'Part 3 NNDR3'!$A$6:$FY$331,K$4,FALSE)</f>
        <v>-1894</v>
      </c>
      <c r="L213" s="104">
        <f>VLOOKUP($B213,'Part 3 NNDR3'!$A$6:$FY$331,L$4,FALSE)</f>
        <v>0</v>
      </c>
      <c r="M213" s="104">
        <f>VLOOKUP($B213,'Part 3 NNDR3'!$A$6:$FY$331,M$4,FALSE)</f>
        <v>0</v>
      </c>
      <c r="N213" s="104">
        <f>VLOOKUP($B213,'Part 3 NNDR3'!$A$6:$FY$331,N$4,FALSE)</f>
        <v>0</v>
      </c>
      <c r="O213" s="104">
        <f>VLOOKUP($B213,'Part 3 NNDR3'!$A$6:$FY$331,O$4,FALSE)</f>
        <v>48023</v>
      </c>
      <c r="P213" s="104">
        <f>VLOOKUP($B213,'Part 3 NNDR3'!$A$6:$FY$331,P$4,FALSE)</f>
        <v>0</v>
      </c>
      <c r="Q213" s="104">
        <f>VLOOKUP($B213,'Part 3 NNDR3'!$A$6:$FY$331,Q$4,FALSE)</f>
        <v>48023</v>
      </c>
      <c r="R213" s="104">
        <f>VLOOKUP($B213,'Part 3 NNDR3'!$A$6:$FY$331,R$4,FALSE)</f>
        <v>46129</v>
      </c>
      <c r="S213" s="104">
        <f>VLOOKUP($B213,'Part 3 NNDR3'!$A$6:$FY$331,S$4,FALSE)</f>
        <v>0</v>
      </c>
      <c r="T213" s="104">
        <f>VLOOKUP($B213,'Part 3 NNDR3'!$A$6:$FY$331,T$4,FALSE)</f>
        <v>46129</v>
      </c>
      <c r="U213" s="104">
        <f>VLOOKUP($B213,'Part 3 NNDR3'!$A$6:$FY$331,U$4,FALSE)</f>
        <v>-1438307</v>
      </c>
      <c r="V213" s="104">
        <f>VLOOKUP($B213,'Part 3 NNDR3'!$A$6:$FY$331,V$4,FALSE)</f>
        <v>0</v>
      </c>
      <c r="W213" s="104">
        <f>VLOOKUP($B213,'Part 3 NNDR3'!$A$6:$FY$331,W$4,FALSE)</f>
        <v>-1438307</v>
      </c>
      <c r="X213" s="104">
        <f>VLOOKUP($B213,'Part 3 NNDR3'!$A$6:$FY$331,X$4,FALSE)</f>
        <v>-1600</v>
      </c>
      <c r="Y213" s="104">
        <f>VLOOKUP($B213,'Part 3 NNDR3'!$A$6:$FY$331,Y$4,FALSE)</f>
        <v>0</v>
      </c>
      <c r="Z213" s="104">
        <f>VLOOKUP($B213,'Part 3 NNDR3'!$A$6:$FY$331,Z$4,FALSE)</f>
        <v>-1600</v>
      </c>
      <c r="AA213" s="104">
        <f>VLOOKUP($B213,'Part 3 NNDR3'!$A$6:$FY$331,AA$4,FALSE)</f>
        <v>-89951</v>
      </c>
      <c r="AB213" s="104">
        <f>VLOOKUP($B213,'Part 3 NNDR3'!$A$6:$FY$331,AB$4,FALSE)</f>
        <v>0</v>
      </c>
      <c r="AC213" s="104">
        <f>VLOOKUP($B213,'Part 3 NNDR3'!$A$6:$FY$331,AC$4,FALSE)</f>
        <v>-89951</v>
      </c>
      <c r="AD213" s="104">
        <f>VLOOKUP($B213,'Part 3 NNDR3'!$A$6:$FY$331,AD$4,FALSE)</f>
        <v>-64203</v>
      </c>
      <c r="AE213" s="104">
        <f>VLOOKUP($B213,'Part 3 NNDR3'!$A$6:$FY$331,AE$4,FALSE)</f>
        <v>0</v>
      </c>
      <c r="AF213" s="104">
        <f>VLOOKUP($B213,'Part 3 NNDR3'!$A$6:$FY$331,AF$4,FALSE)</f>
        <v>-64203</v>
      </c>
      <c r="AG213" s="104">
        <f>VLOOKUP($B213,'Part 3 NNDR3'!$A$6:$FY$331,AG$4,FALSE)</f>
        <v>0</v>
      </c>
      <c r="AH213" s="104">
        <f>VLOOKUP($B213,'Part 3 NNDR3'!$A$6:$FY$331,AH$4,FALSE)</f>
        <v>0</v>
      </c>
      <c r="AI213" s="104">
        <f>VLOOKUP($B213,'Part 3 NNDR3'!$A$6:$FY$331,AI$4,FALSE)</f>
        <v>0</v>
      </c>
      <c r="AJ213" s="104">
        <f>VLOOKUP($B213,'Part 3 NNDR3'!$A$6:$FY$331,AJ$4,FALSE)</f>
        <v>975127</v>
      </c>
      <c r="AK213" s="104">
        <f>VLOOKUP($B213,'Part 3 NNDR3'!$A$6:$FY$331,AK$4,FALSE)</f>
        <v>0</v>
      </c>
      <c r="AL213" s="104">
        <f>VLOOKUP($B213,'Part 3 NNDR3'!$A$6:$FY$331,AL$4,FALSE)</f>
        <v>975127</v>
      </c>
      <c r="AM213" s="104">
        <f>VLOOKUP($B213,'Part 3 NNDR3'!$A$6:$FY$331,AM$4,FALSE)</f>
        <v>-9538</v>
      </c>
      <c r="AN213" s="104">
        <f>VLOOKUP($B213,'Part 3 NNDR3'!$A$6:$FY$331,AN$4,FALSE)</f>
        <v>0</v>
      </c>
      <c r="AO213" s="104">
        <f>VLOOKUP($B213,'Part 3 NNDR3'!$A$6:$FY$331,AO$4,FALSE)</f>
        <v>-9538</v>
      </c>
      <c r="AP213" s="104">
        <f>VLOOKUP($B213,'Part 3 NNDR3'!$A$6:$FY$331,AP$4,FALSE)</f>
        <v>-1203592</v>
      </c>
      <c r="AQ213" s="104">
        <f>VLOOKUP($B213,'Part 3 NNDR3'!$A$6:$FY$331,AQ$4,FALSE)</f>
        <v>0</v>
      </c>
      <c r="AR213" s="104">
        <f>VLOOKUP($B213,'Part 3 NNDR3'!$A$6:$FY$331,AR$4,FALSE)</f>
        <v>-1203592</v>
      </c>
      <c r="AS213" s="104">
        <f>VLOOKUP($B213,'Part 3 NNDR3'!$A$6:$FY$331,AS$4,FALSE)</f>
        <v>10327</v>
      </c>
      <c r="AT213" s="104">
        <f>VLOOKUP($B213,'Part 3 NNDR3'!$A$6:$FY$331,AT$4,FALSE)</f>
        <v>0</v>
      </c>
      <c r="AU213" s="104">
        <f>VLOOKUP($B213,'Part 3 NNDR3'!$A$6:$FY$331,AU$4,FALSE)</f>
        <v>10327</v>
      </c>
      <c r="AV213" s="104">
        <f>VLOOKUP($B213,'Part 3 NNDR3'!$A$6:$FY$331,AV$4,FALSE)</f>
        <v>-13666</v>
      </c>
      <c r="AW213" s="104">
        <f>VLOOKUP($B213,'Part 3 NNDR3'!$A$6:$FY$331,AW$4,FALSE)</f>
        <v>0</v>
      </c>
      <c r="AX213" s="104">
        <f>VLOOKUP($B213,'Part 3 NNDR3'!$A$6:$FY$331,AX$4,FALSE)</f>
        <v>-13666</v>
      </c>
      <c r="AY213" s="104">
        <f>VLOOKUP($B213,'Part 3 NNDR3'!$A$6:$FY$331,AY$4,FALSE)</f>
        <v>0</v>
      </c>
      <c r="AZ213" s="104">
        <f>VLOOKUP($B213,'Part 3 NNDR3'!$A$6:$FY$331,AZ$4,FALSE)</f>
        <v>0</v>
      </c>
      <c r="BA213" s="104">
        <f>VLOOKUP($B213,'Part 3 NNDR3'!$A$6:$FY$331,BA$4,FALSE)</f>
        <v>0</v>
      </c>
      <c r="BB213" s="104">
        <f>VLOOKUP($B213,'Part 3 NNDR3'!$A$6:$FY$331,BB$4,FALSE)</f>
        <v>-1405</v>
      </c>
      <c r="BC213" s="104">
        <f>VLOOKUP($B213,'Part 3 NNDR3'!$A$6:$FY$331,BC$4,FALSE)</f>
        <v>0</v>
      </c>
      <c r="BD213" s="104">
        <f>VLOOKUP($B213,'Part 3 NNDR3'!$A$6:$FY$331,BD$4,FALSE)</f>
        <v>-1405</v>
      </c>
      <c r="BE213" s="104">
        <f>VLOOKUP($B213,'Part 3 NNDR3'!$A$6:$FY$331,BE$4,FALSE)</f>
        <v>0</v>
      </c>
      <c r="BF213" s="104">
        <f>VLOOKUP($B213,'Part 3 NNDR3'!$A$6:$FY$331,BF$4,FALSE)</f>
        <v>0</v>
      </c>
      <c r="BG213" s="104">
        <f>VLOOKUP($B213,'Part 3 NNDR3'!$A$6:$FY$331,BG$4,FALSE)</f>
        <v>0</v>
      </c>
      <c r="BH213" s="104">
        <f>VLOOKUP($B213,'Part 3 NNDR3'!$A$6:$FY$331,BH$4,FALSE)</f>
        <v>-1771005</v>
      </c>
      <c r="BI213" s="104">
        <f>VLOOKUP($B213,'Part 3 NNDR3'!$A$6:$FY$331,BI$4,FALSE)</f>
        <v>0</v>
      </c>
      <c r="BJ213" s="104">
        <f>VLOOKUP($B213,'Part 3 NNDR3'!$A$6:$FY$331,BJ$4,FALSE)</f>
        <v>-1771005</v>
      </c>
      <c r="BK213" s="104">
        <f>VLOOKUP($B213,'Part 3 NNDR3'!$A$6:$FY$331,BK$4,FALSE)</f>
        <v>-16571</v>
      </c>
      <c r="BL213" s="104">
        <f>VLOOKUP($B213,'Part 3 NNDR3'!$A$6:$FY$331,BL$4,FALSE)</f>
        <v>0</v>
      </c>
      <c r="BM213" s="104">
        <f>VLOOKUP($B213,'Part 3 NNDR3'!$A$6:$FY$331,BM$4,FALSE)</f>
        <v>-16571</v>
      </c>
      <c r="BN213" s="104">
        <f>VLOOKUP($B213,'Part 3 NNDR3'!$A$6:$FY$331,BN$4,FALSE)</f>
        <v>0</v>
      </c>
      <c r="BO213" s="104">
        <f>VLOOKUP($B213,'Part 3 NNDR3'!$A$6:$FY$331,BO$4,FALSE)</f>
        <v>0</v>
      </c>
      <c r="BP213" s="104">
        <f>VLOOKUP($B213,'Part 3 NNDR3'!$A$6:$FY$331,BP$4,FALSE)</f>
        <v>0</v>
      </c>
      <c r="BQ213" s="104">
        <f>VLOOKUP($B213,'Part 3 NNDR3'!$A$6:$FY$331,BQ$4,FALSE)</f>
        <v>-906720</v>
      </c>
      <c r="BR213" s="104">
        <f>VLOOKUP($B213,'Part 3 NNDR3'!$A$6:$FY$331,BR$4,FALSE)</f>
        <v>0</v>
      </c>
      <c r="BS213" s="104">
        <f>VLOOKUP($B213,'Part 3 NNDR3'!$A$6:$FY$331,BS$4,FALSE)</f>
        <v>-906720</v>
      </c>
      <c r="BT213" s="104">
        <f>VLOOKUP($B213,'Part 3 NNDR3'!$A$6:$FY$331,BT$4,FALSE)</f>
        <v>-183177</v>
      </c>
      <c r="BU213" s="104">
        <f>VLOOKUP($B213,'Part 3 NNDR3'!$A$6:$FY$331,BU$4,FALSE)</f>
        <v>0</v>
      </c>
      <c r="BV213" s="104">
        <f>VLOOKUP($B213,'Part 3 NNDR3'!$A$6:$FY$331,BV$4,FALSE)</f>
        <v>-183177</v>
      </c>
      <c r="BW213" s="104">
        <f>VLOOKUP($B213,'Part 3 NNDR3'!$A$6:$FY$331,BW$4,FALSE)</f>
        <v>-1106468</v>
      </c>
      <c r="BX213" s="104">
        <f>VLOOKUP($B213,'Part 3 NNDR3'!$A$6:$FY$331,BX$4,FALSE)</f>
        <v>0</v>
      </c>
      <c r="BY213" s="104">
        <f>VLOOKUP($B213,'Part 3 NNDR3'!$A$6:$FY$331,BY$4,FALSE)</f>
        <v>-1106468</v>
      </c>
      <c r="BZ213" s="104">
        <f>VLOOKUP($B213,'Part 3 NNDR3'!$A$6:$FY$331,BZ$4,FALSE)</f>
        <v>-27573</v>
      </c>
      <c r="CA213" s="104">
        <f>VLOOKUP($B213,'Part 3 NNDR3'!$A$6:$FY$331,CA$4,FALSE)</f>
        <v>0</v>
      </c>
      <c r="CB213" s="104">
        <f>VLOOKUP($B213,'Part 3 NNDR3'!$A$6:$FY$331,CB$4,FALSE)</f>
        <v>-27573</v>
      </c>
      <c r="CC213" s="104">
        <f>VLOOKUP($B213,'Part 3 NNDR3'!$A$6:$FY$331,CC$4,FALSE)</f>
        <v>-2958</v>
      </c>
      <c r="CD213" s="104">
        <f>VLOOKUP($B213,'Part 3 NNDR3'!$A$6:$FY$331,CD$4,FALSE)</f>
        <v>0</v>
      </c>
      <c r="CE213" s="104">
        <f>VLOOKUP($B213,'Part 3 NNDR3'!$A$6:$FY$331,CE$4,FALSE)</f>
        <v>-2958</v>
      </c>
      <c r="CF213" s="104">
        <f>VLOOKUP($B213,'Part 3 NNDR3'!$A$6:$FY$331,CF$4,FALSE)</f>
        <v>-53164</v>
      </c>
      <c r="CG213" s="104">
        <f>VLOOKUP($B213,'Part 3 NNDR3'!$A$6:$FY$331,CG$4,FALSE)</f>
        <v>0</v>
      </c>
      <c r="CH213" s="104">
        <f>VLOOKUP($B213,'Part 3 NNDR3'!$A$6:$FY$331,CH$4,FALSE)</f>
        <v>-53164</v>
      </c>
      <c r="CI213" s="104">
        <f>VLOOKUP($B213,'Part 3 NNDR3'!$A$6:$FY$331,CI$4,FALSE)</f>
        <v>3215</v>
      </c>
      <c r="CJ213" s="104">
        <f>VLOOKUP($B213,'Part 3 NNDR3'!$A$6:$FY$331,CJ$4,FALSE)</f>
        <v>0</v>
      </c>
      <c r="CK213" s="104">
        <f>VLOOKUP($B213,'Part 3 NNDR3'!$A$6:$FY$331,CK$4,FALSE)</f>
        <v>3215</v>
      </c>
      <c r="CL213" s="104">
        <f>VLOOKUP($B213,'Part 3 NNDR3'!$A$6:$FY$331,CL$4,FALSE)</f>
        <v>0</v>
      </c>
      <c r="CM213" s="104">
        <f>VLOOKUP($B213,'Part 3 NNDR3'!$A$6:$FY$331,CM$4,FALSE)</f>
        <v>0</v>
      </c>
      <c r="CN213" s="104">
        <f>VLOOKUP($B213,'Part 3 NNDR3'!$A$6:$FY$331,CN$4,FALSE)</f>
        <v>0</v>
      </c>
      <c r="CO213" s="104">
        <f>VLOOKUP($B213,'Part 3 NNDR3'!$A$6:$FY$331,CO$4,FALSE)</f>
        <v>0</v>
      </c>
      <c r="CP213" s="104">
        <f>VLOOKUP($B213,'Part 3 NNDR3'!$A$6:$FY$331,CP$4,FALSE)</f>
        <v>0</v>
      </c>
      <c r="CQ213" s="104">
        <f>VLOOKUP($B213,'Part 3 NNDR3'!$A$6:$FY$331,CQ$4,FALSE)</f>
        <v>0</v>
      </c>
      <c r="CR213" s="104">
        <f>VLOOKUP($B213,'Part 3 NNDR3'!$A$6:$FY$331,CR$4,FALSE)</f>
        <v>0</v>
      </c>
      <c r="CS213" s="104">
        <f>VLOOKUP($B213,'Part 3 NNDR3'!$A$6:$FY$331,CS$4,FALSE)</f>
        <v>0</v>
      </c>
      <c r="CT213" s="104">
        <f>VLOOKUP($B213,'Part 3 NNDR3'!$A$6:$FY$331,CT$4,FALSE)</f>
        <v>0</v>
      </c>
      <c r="CU213" s="104">
        <f>VLOOKUP($B213,'Part 3 NNDR3'!$A$6:$FY$331,CU$4,FALSE)</f>
        <v>0</v>
      </c>
      <c r="CV213" s="104">
        <f>VLOOKUP($B213,'Part 3 NNDR3'!$A$6:$FY$331,CV$4,FALSE)</f>
        <v>0</v>
      </c>
      <c r="CW213" s="104">
        <f>VLOOKUP($B213,'Part 3 NNDR3'!$A$6:$FY$331,CW$4,FALSE)</f>
        <v>0</v>
      </c>
      <c r="CX213" s="104">
        <f>VLOOKUP($B213,'Part 3 NNDR3'!$A$6:$FY$331,CX$4,FALSE)</f>
        <v>0</v>
      </c>
      <c r="CY213" s="104">
        <f>VLOOKUP($B213,'Part 3 NNDR3'!$A$6:$FY$331,CY$4,FALSE)</f>
        <v>0</v>
      </c>
      <c r="CZ213" s="104">
        <f>VLOOKUP($B213,'Part 3 NNDR3'!$A$6:$FY$331,CZ$4,FALSE)</f>
        <v>0</v>
      </c>
      <c r="DA213" s="104">
        <f>VLOOKUP($B213,'Part 3 NNDR3'!$A$6:$FY$331,DA$4,FALSE)</f>
        <v>0</v>
      </c>
      <c r="DB213" s="104">
        <f>VLOOKUP($B213,'Part 3 NNDR3'!$A$6:$FY$331,DB$4,FALSE)</f>
        <v>0</v>
      </c>
      <c r="DC213" s="104">
        <f>VLOOKUP($B213,'Part 3 NNDR3'!$A$6:$FY$331,DC$4,FALSE)</f>
        <v>0</v>
      </c>
      <c r="DD213" s="104">
        <f>VLOOKUP($B213,'Part 3 NNDR3'!$A$6:$FY$331,DD$4,FALSE)</f>
        <v>0</v>
      </c>
      <c r="DE213" s="104">
        <f>VLOOKUP($B213,'Part 3 NNDR3'!$A$6:$FY$331,DE$4,FALSE)</f>
        <v>0</v>
      </c>
      <c r="DF213" s="104">
        <f>VLOOKUP($B213,'Part 3 NNDR3'!$A$6:$FY$331,DF$4,FALSE)</f>
        <v>0</v>
      </c>
      <c r="DG213" s="104">
        <f>VLOOKUP($B213,'Part 3 NNDR3'!$A$6:$FY$331,DG$4,FALSE)</f>
        <v>0</v>
      </c>
      <c r="DH213" s="104">
        <f>VLOOKUP($B213,'Part 3 NNDR3'!$A$6:$FY$331,DH$4,FALSE)</f>
        <v>0</v>
      </c>
      <c r="DI213" s="104">
        <f>VLOOKUP($B213,'Part 3 NNDR3'!$A$6:$FY$331,DI$4,FALSE)</f>
        <v>0</v>
      </c>
      <c r="DJ213" s="104">
        <f>VLOOKUP($B213,'Part 3 NNDR3'!$A$6:$FY$331,DJ$4,FALSE)</f>
        <v>0</v>
      </c>
      <c r="DK213" s="104">
        <f>VLOOKUP($B213,'Part 3 NNDR3'!$A$6:$FY$331,DK$4,FALSE)</f>
        <v>0</v>
      </c>
      <c r="DL213" s="104">
        <f>VLOOKUP($B213,'Part 3 NNDR3'!$A$6:$FY$331,DL$4,FALSE)</f>
        <v>-80480</v>
      </c>
      <c r="DM213" s="104">
        <f>VLOOKUP($B213,'Part 3 NNDR3'!$A$6:$FY$331,DM$4,FALSE)</f>
        <v>0</v>
      </c>
      <c r="DN213" s="104">
        <f>VLOOKUP($B213,'Part 3 NNDR3'!$A$6:$FY$331,DN$4,FALSE)</f>
        <v>-80480</v>
      </c>
      <c r="DO213" s="104">
        <f>VLOOKUP($B213,'Part 3 NNDR3'!$A$6:$FY$331,DO$4,FALSE)</f>
        <v>0</v>
      </c>
      <c r="DP213" s="104">
        <f>VLOOKUP($B213,'Part 3 NNDR3'!$A$6:$FY$331,DP$4,FALSE)</f>
        <v>0</v>
      </c>
      <c r="DQ213" s="104">
        <f>VLOOKUP($B213,'Part 3 NNDR3'!$A$6:$FY$331,DQ$4,FALSE)</f>
        <v>0</v>
      </c>
      <c r="DR213" s="104">
        <f>VLOOKUP($B213,'Part 3 NNDR3'!$A$6:$FY$331,DR$4,FALSE)</f>
        <v>0</v>
      </c>
      <c r="DS213" s="104">
        <f>VLOOKUP($B213,'Part 3 NNDR3'!$A$6:$FY$331,DS$4,FALSE)</f>
        <v>0</v>
      </c>
      <c r="DT213" s="104">
        <f>VLOOKUP($B213,'Part 3 NNDR3'!$A$6:$FY$331,DT$4,FALSE)</f>
        <v>0</v>
      </c>
      <c r="DU213" s="104">
        <f>VLOOKUP($B213,'Part 3 NNDR3'!$A$6:$FY$331,DU$4,FALSE)</f>
        <v>-24420</v>
      </c>
      <c r="DV213" s="104">
        <f>VLOOKUP($B213,'Part 3 NNDR3'!$A$6:$FY$331,DV$4,FALSE)</f>
        <v>0</v>
      </c>
      <c r="DW213" s="104">
        <f>VLOOKUP($B213,'Part 3 NNDR3'!$A$6:$FY$331,DW$4,FALSE)</f>
        <v>-24420</v>
      </c>
      <c r="DX213" s="104">
        <f>VLOOKUP($B213,'Part 3 NNDR3'!$A$6:$FY$331,DX$4,FALSE)</f>
        <v>-6338</v>
      </c>
      <c r="DY213" s="104">
        <f>VLOOKUP($B213,'Part 3 NNDR3'!$A$6:$FY$331,DY$4,FALSE)</f>
        <v>0</v>
      </c>
      <c r="DZ213" s="104">
        <f>VLOOKUP($B213,'Part 3 NNDR3'!$A$6:$FY$331,DZ$4,FALSE)</f>
        <v>-6338</v>
      </c>
      <c r="EA213" s="104">
        <f>VLOOKUP($B213,'Part 3 NNDR3'!$A$6:$FY$331,EA$4,FALSE)</f>
        <v>-225061</v>
      </c>
      <c r="EB213" s="104">
        <f>VLOOKUP($B213,'Part 3 NNDR3'!$A$6:$FY$331,EB$4,FALSE)</f>
        <v>0</v>
      </c>
      <c r="EC213" s="104">
        <f>VLOOKUP($B213,'Part 3 NNDR3'!$A$6:$FY$331,EC$4,FALSE)</f>
        <v>-225061</v>
      </c>
      <c r="ED213" s="104">
        <f>VLOOKUP($B213,'Part 3 NNDR3'!$A$6:$FY$331,ED$4,FALSE)</f>
        <v>-9313</v>
      </c>
      <c r="EE213" s="104">
        <f>VLOOKUP($B213,'Part 3 NNDR3'!$A$6:$FY$331,EE$4,FALSE)</f>
        <v>0</v>
      </c>
      <c r="EF213" s="104">
        <f>VLOOKUP($B213,'Part 3 NNDR3'!$A$6:$FY$331,EF$4,FALSE)</f>
        <v>-9313</v>
      </c>
      <c r="EG213" s="104">
        <f>VLOOKUP($B213,'Part 3 NNDR3'!$A$6:$FY$331,EG$4,FALSE)</f>
        <v>0</v>
      </c>
      <c r="EH213" s="104">
        <f>VLOOKUP($B213,'Part 3 NNDR3'!$A$6:$FY$331,EH$4,FALSE)</f>
        <v>0</v>
      </c>
      <c r="EI213" s="104">
        <f>VLOOKUP($B213,'Part 3 NNDR3'!$A$6:$FY$331,EI$4,FALSE)</f>
        <v>0</v>
      </c>
      <c r="EJ213" s="104">
        <f>VLOOKUP($B213,'Part 3 NNDR3'!$A$6:$FY$331,EJ$4,FALSE)</f>
        <v>0</v>
      </c>
      <c r="EK213" s="104">
        <f>VLOOKUP($B213,'Part 3 NNDR3'!$A$6:$FY$331,EK$4,FALSE)</f>
        <v>0</v>
      </c>
      <c r="EL213" s="104">
        <f>VLOOKUP($B213,'Part 3 NNDR3'!$A$6:$FY$331,EL$4,FALSE)</f>
        <v>0</v>
      </c>
      <c r="EM213" s="104">
        <f>VLOOKUP($B213,'Part 3 NNDR3'!$A$6:$FY$331,EM$4,FALSE)</f>
        <v>-11306</v>
      </c>
      <c r="EN213" s="104">
        <f>VLOOKUP($B213,'Part 3 NNDR3'!$A$6:$FY$331,EN$4,FALSE)</f>
        <v>0</v>
      </c>
      <c r="EO213" s="104">
        <f>VLOOKUP($B213,'Part 3 NNDR3'!$A$6:$FY$331,EO$4,FALSE)</f>
        <v>-11306</v>
      </c>
      <c r="EP213" s="104">
        <f>VLOOKUP($B213,'Part 3 NNDR3'!$A$6:$FY$331,EP$4,FALSE)</f>
        <v>-276438</v>
      </c>
      <c r="EQ213" s="104">
        <f>VLOOKUP($B213,'Part 3 NNDR3'!$A$6:$FY$331,EQ$4,FALSE)</f>
        <v>0</v>
      </c>
      <c r="ER213" s="104">
        <f>VLOOKUP($B213,'Part 3 NNDR3'!$A$6:$FY$331,ER$4,FALSE)</f>
        <v>-276438</v>
      </c>
      <c r="ES213" s="104">
        <f>VLOOKUP($B213,'Part 3 NNDR3'!$A$6:$FY$331,ES$4,FALSE)</f>
        <v>0</v>
      </c>
      <c r="ET213" s="104">
        <f>VLOOKUP($B213,'Part 3 NNDR3'!$A$6:$FY$331,ET$4,FALSE)</f>
        <v>0</v>
      </c>
      <c r="EU213" s="104">
        <f>VLOOKUP($B213,'Part 3 NNDR3'!$A$6:$FY$331,EU$4,FALSE)</f>
        <v>0</v>
      </c>
      <c r="EV213" s="104">
        <f>VLOOKUP($B213,'Part 3 NNDR3'!$A$6:$FY$331,EV$4,FALSE)</f>
        <v>0</v>
      </c>
      <c r="EW213" s="104">
        <f>VLOOKUP($B213,'Part 3 NNDR3'!$A$6:$FY$331,EW$4,FALSE)</f>
        <v>0</v>
      </c>
      <c r="EX213" s="104">
        <f>VLOOKUP($B213,'Part 3 NNDR3'!$A$6:$FY$331,EX$4,FALSE)</f>
        <v>0</v>
      </c>
      <c r="EY213" s="104">
        <f>VLOOKUP($B213,'Part 3 NNDR3'!$A$6:$FY$331,EY$4,FALSE)</f>
        <v>0</v>
      </c>
      <c r="EZ213" s="104">
        <f>VLOOKUP($B213,'Part 3 NNDR3'!$A$6:$FY$331,EZ$4,FALSE)</f>
        <v>0</v>
      </c>
      <c r="FA213" s="104">
        <f>VLOOKUP($B213,'Part 3 NNDR3'!$A$6:$FY$331,FA$4,FALSE)</f>
        <v>0</v>
      </c>
      <c r="FB213" s="104">
        <f>VLOOKUP($B213,'Part 3 NNDR3'!$A$6:$FY$331,FB$4,FALSE)</f>
        <v>40024796</v>
      </c>
      <c r="FC213" s="104">
        <f>VLOOKUP($B213,'Part 3 NNDR3'!$A$6:$FY$331,FC$4,FALSE)</f>
        <v>0</v>
      </c>
      <c r="FD213" s="104">
        <f>VLOOKUP($B213,'Part 3 NNDR3'!$A$6:$FY$331,FD$4,FALSE)</f>
        <v>40024796</v>
      </c>
      <c r="FE213" s="104">
        <f>VLOOKUP($B213,'Part 3 NNDR3'!$A$6:$FY$331,FE$4,FALSE)</f>
        <v>46129</v>
      </c>
      <c r="FF213" s="104">
        <f>VLOOKUP($B213,'Part 3 NNDR3'!$A$6:$FY$331,FF$4,FALSE)</f>
        <v>0</v>
      </c>
      <c r="FG213" s="104">
        <f>VLOOKUP($B213,'Part 3 NNDR3'!$A$6:$FY$331,FG$4,FALSE)</f>
        <v>46129</v>
      </c>
      <c r="FH213" s="104">
        <f>VLOOKUP($B213,'Part 3 NNDR3'!$A$6:$FY$331,FH$4,FALSE)</f>
        <v>-1771005</v>
      </c>
      <c r="FI213" s="104">
        <f>VLOOKUP($B213,'Part 3 NNDR3'!$A$6:$FY$331,FI$4,FALSE)</f>
        <v>0</v>
      </c>
      <c r="FJ213" s="104">
        <f>VLOOKUP($B213,'Part 3 NNDR3'!$A$6:$FY$331,FJ$4,FALSE)</f>
        <v>-1771005</v>
      </c>
      <c r="FK213" s="104">
        <f>VLOOKUP($B213,'Part 3 NNDR3'!$A$6:$FY$331,FK$4,FALSE)</f>
        <v>-1106468</v>
      </c>
      <c r="FL213" s="104">
        <f>VLOOKUP($B213,'Part 3 NNDR3'!$A$6:$FY$331,FL$4,FALSE)</f>
        <v>0</v>
      </c>
      <c r="FM213" s="104">
        <f>VLOOKUP($B213,'Part 3 NNDR3'!$A$6:$FY$331,FM$4,FALSE)</f>
        <v>-1106468</v>
      </c>
      <c r="FN213" s="104">
        <f>VLOOKUP($B213,'Part 3 NNDR3'!$A$6:$FY$331,FN$4,FALSE)</f>
        <v>-80480</v>
      </c>
      <c r="FO213" s="104">
        <f>VLOOKUP($B213,'Part 3 NNDR3'!$A$6:$FY$331,FO$4,FALSE)</f>
        <v>0</v>
      </c>
      <c r="FP213" s="104">
        <f>VLOOKUP($B213,'Part 3 NNDR3'!$A$6:$FY$331,FP$4,FALSE)</f>
        <v>-80480</v>
      </c>
      <c r="FQ213" s="104">
        <f>VLOOKUP($B213,'Part 3 NNDR3'!$A$6:$FY$331,FQ$4,FALSE)</f>
        <v>-276438</v>
      </c>
      <c r="FR213" s="104">
        <f>VLOOKUP($B213,'Part 3 NNDR3'!$A$6:$FY$331,FR$4,FALSE)</f>
        <v>0</v>
      </c>
      <c r="FS213" s="104">
        <f>VLOOKUP($B213,'Part 3 NNDR3'!$A$6:$FY$331,FS$4,FALSE)</f>
        <v>-276438</v>
      </c>
      <c r="FT213" s="104">
        <f>VLOOKUP($B213,'Part 3 NNDR3'!$A$6:$FY$331,FT$4,FALSE)</f>
        <v>0</v>
      </c>
      <c r="FU213" s="104">
        <f>VLOOKUP($B213,'Part 3 NNDR3'!$A$6:$FY$331,FU$4,FALSE)</f>
        <v>0</v>
      </c>
      <c r="FV213" s="104">
        <f>VLOOKUP($B213,'Part 3 NNDR3'!$A$6:$FY$331,FV$4,FALSE)</f>
        <v>0</v>
      </c>
      <c r="FW213" s="104">
        <f>VLOOKUP($B213,'Part 3 NNDR3'!$A$6:$FY$331,FW$4,FALSE)</f>
        <v>-3188262</v>
      </c>
      <c r="FX213" s="104">
        <f>VLOOKUP($B213,'Part 3 NNDR3'!$A$6:$FY$331,FX$4,FALSE)</f>
        <v>0</v>
      </c>
      <c r="FY213" s="104">
        <f>VLOOKUP($B213,'Part 3 NNDR3'!$A$6:$FY$331,FY$4,FALSE)</f>
        <v>-3188262</v>
      </c>
      <c r="FZ213" s="104">
        <f>VLOOKUP($B213,'Part 3 NNDR3'!$A$6:$FY$331,FZ$4,FALSE)</f>
        <v>36836534</v>
      </c>
      <c r="GA213" s="104">
        <f>VLOOKUP($B213,'Part 3 NNDR3'!$A$6:$FY$331,GA$4,FALSE)</f>
        <v>0</v>
      </c>
      <c r="GB213" s="104">
        <f>VLOOKUP($B213,'Part 3 NNDR3'!$A$6:$FY$331,GB$4,FALSE)</f>
        <v>36836534</v>
      </c>
      <c r="GC213" s="105" t="str">
        <f>VLOOKUP($B213,'Data (Updated)'!$C$4:$E$329,2,FALSE)</f>
        <v>E1821</v>
      </c>
      <c r="GD213" s="106" t="str">
        <f>VLOOKUP($B213,'Data (Updated)'!$C$4:$E$329,3,FALSE)</f>
        <v>E6118</v>
      </c>
    </row>
    <row r="214" spans="1:186" ht="12.75" x14ac:dyDescent="0.2">
      <c r="A214" s="75">
        <v>209</v>
      </c>
      <c r="B214" s="100" t="s">
        <v>524</v>
      </c>
      <c r="C214" s="101" t="s">
        <v>941</v>
      </c>
      <c r="D214" s="102" t="s">
        <v>942</v>
      </c>
      <c r="E214" s="103" t="s">
        <v>994</v>
      </c>
      <c r="F214" s="104">
        <f>VLOOKUP($B214,'Part 3 NNDR3'!$A$6:$FY$331,F$4,FALSE)</f>
        <v>0</v>
      </c>
      <c r="G214" s="104">
        <f>VLOOKUP($B214,'Part 3 NNDR3'!$A$6:$FY$331,G$4,FALSE)</f>
        <v>0</v>
      </c>
      <c r="H214" s="104">
        <f>VLOOKUP($B214,'Part 3 NNDR3'!$A$6:$FY$331,H$4,FALSE)</f>
        <v>0</v>
      </c>
      <c r="I214" s="104">
        <f>VLOOKUP($B214,'Part 3 NNDR3'!$A$6:$FY$331,I$4,FALSE)</f>
        <v>16227</v>
      </c>
      <c r="J214" s="104">
        <f>VLOOKUP($B214,'Part 3 NNDR3'!$A$6:$FY$331,J$4,FALSE)</f>
        <v>0</v>
      </c>
      <c r="K214" s="104">
        <f>VLOOKUP($B214,'Part 3 NNDR3'!$A$6:$FY$331,K$4,FALSE)</f>
        <v>16227</v>
      </c>
      <c r="L214" s="104">
        <f>VLOOKUP($B214,'Part 3 NNDR3'!$A$6:$FY$331,L$4,FALSE)</f>
        <v>0</v>
      </c>
      <c r="M214" s="104">
        <f>VLOOKUP($B214,'Part 3 NNDR3'!$A$6:$FY$331,M$4,FALSE)</f>
        <v>0</v>
      </c>
      <c r="N214" s="104">
        <f>VLOOKUP($B214,'Part 3 NNDR3'!$A$6:$FY$331,N$4,FALSE)</f>
        <v>0</v>
      </c>
      <c r="O214" s="104">
        <f>VLOOKUP($B214,'Part 3 NNDR3'!$A$6:$FY$331,O$4,FALSE)</f>
        <v>-155874</v>
      </c>
      <c r="P214" s="104">
        <f>VLOOKUP($B214,'Part 3 NNDR3'!$A$6:$FY$331,P$4,FALSE)</f>
        <v>0</v>
      </c>
      <c r="Q214" s="104">
        <f>VLOOKUP($B214,'Part 3 NNDR3'!$A$6:$FY$331,Q$4,FALSE)</f>
        <v>-155874</v>
      </c>
      <c r="R214" s="104">
        <f>VLOOKUP($B214,'Part 3 NNDR3'!$A$6:$FY$331,R$4,FALSE)</f>
        <v>-139647</v>
      </c>
      <c r="S214" s="104">
        <f>VLOOKUP($B214,'Part 3 NNDR3'!$A$6:$FY$331,S$4,FALSE)</f>
        <v>0</v>
      </c>
      <c r="T214" s="104">
        <f>VLOOKUP($B214,'Part 3 NNDR3'!$A$6:$FY$331,T$4,FALSE)</f>
        <v>-139647</v>
      </c>
      <c r="U214" s="104">
        <f>VLOOKUP($B214,'Part 3 NNDR3'!$A$6:$FY$331,U$4,FALSE)</f>
        <v>-1997253</v>
      </c>
      <c r="V214" s="104">
        <f>VLOOKUP($B214,'Part 3 NNDR3'!$A$6:$FY$331,V$4,FALSE)</f>
        <v>0</v>
      </c>
      <c r="W214" s="104">
        <f>VLOOKUP($B214,'Part 3 NNDR3'!$A$6:$FY$331,W$4,FALSE)</f>
        <v>-1997253</v>
      </c>
      <c r="X214" s="104">
        <f>VLOOKUP($B214,'Part 3 NNDR3'!$A$6:$FY$331,X$4,FALSE)</f>
        <v>-10983</v>
      </c>
      <c r="Y214" s="104">
        <f>VLOOKUP($B214,'Part 3 NNDR3'!$A$6:$FY$331,Y$4,FALSE)</f>
        <v>0</v>
      </c>
      <c r="Z214" s="104">
        <f>VLOOKUP($B214,'Part 3 NNDR3'!$A$6:$FY$331,Z$4,FALSE)</f>
        <v>-10983</v>
      </c>
      <c r="AA214" s="104">
        <f>VLOOKUP($B214,'Part 3 NNDR3'!$A$6:$FY$331,AA$4,FALSE)</f>
        <v>-64925</v>
      </c>
      <c r="AB214" s="104">
        <f>VLOOKUP($B214,'Part 3 NNDR3'!$A$6:$FY$331,AB$4,FALSE)</f>
        <v>0</v>
      </c>
      <c r="AC214" s="104">
        <f>VLOOKUP($B214,'Part 3 NNDR3'!$A$6:$FY$331,AC$4,FALSE)</f>
        <v>-64925</v>
      </c>
      <c r="AD214" s="104">
        <f>VLOOKUP($B214,'Part 3 NNDR3'!$A$6:$FY$331,AD$4,FALSE)</f>
        <v>0</v>
      </c>
      <c r="AE214" s="104">
        <f>VLOOKUP($B214,'Part 3 NNDR3'!$A$6:$FY$331,AE$4,FALSE)</f>
        <v>0</v>
      </c>
      <c r="AF214" s="104">
        <f>VLOOKUP($B214,'Part 3 NNDR3'!$A$6:$FY$331,AF$4,FALSE)</f>
        <v>0</v>
      </c>
      <c r="AG214" s="104">
        <f>VLOOKUP($B214,'Part 3 NNDR3'!$A$6:$FY$331,AG$4,FALSE)</f>
        <v>0</v>
      </c>
      <c r="AH214" s="104">
        <f>VLOOKUP($B214,'Part 3 NNDR3'!$A$6:$FY$331,AH$4,FALSE)</f>
        <v>0</v>
      </c>
      <c r="AI214" s="104">
        <f>VLOOKUP($B214,'Part 3 NNDR3'!$A$6:$FY$331,AI$4,FALSE)</f>
        <v>0</v>
      </c>
      <c r="AJ214" s="104">
        <f>VLOOKUP($B214,'Part 3 NNDR3'!$A$6:$FY$331,AJ$4,FALSE)</f>
        <v>1359943</v>
      </c>
      <c r="AK214" s="104">
        <f>VLOOKUP($B214,'Part 3 NNDR3'!$A$6:$FY$331,AK$4,FALSE)</f>
        <v>0</v>
      </c>
      <c r="AL214" s="104">
        <f>VLOOKUP($B214,'Part 3 NNDR3'!$A$6:$FY$331,AL$4,FALSE)</f>
        <v>1359943</v>
      </c>
      <c r="AM214" s="104">
        <f>VLOOKUP($B214,'Part 3 NNDR3'!$A$6:$FY$331,AM$4,FALSE)</f>
        <v>6494</v>
      </c>
      <c r="AN214" s="104">
        <f>VLOOKUP($B214,'Part 3 NNDR3'!$A$6:$FY$331,AN$4,FALSE)</f>
        <v>0</v>
      </c>
      <c r="AO214" s="104">
        <f>VLOOKUP($B214,'Part 3 NNDR3'!$A$6:$FY$331,AO$4,FALSE)</f>
        <v>6494</v>
      </c>
      <c r="AP214" s="104">
        <f>VLOOKUP($B214,'Part 3 NNDR3'!$A$6:$FY$331,AP$4,FALSE)</f>
        <v>-3297761</v>
      </c>
      <c r="AQ214" s="104">
        <f>VLOOKUP($B214,'Part 3 NNDR3'!$A$6:$FY$331,AQ$4,FALSE)</f>
        <v>0</v>
      </c>
      <c r="AR214" s="104">
        <f>VLOOKUP($B214,'Part 3 NNDR3'!$A$6:$FY$331,AR$4,FALSE)</f>
        <v>-3297761</v>
      </c>
      <c r="AS214" s="104">
        <f>VLOOKUP($B214,'Part 3 NNDR3'!$A$6:$FY$331,AS$4,FALSE)</f>
        <v>-74</v>
      </c>
      <c r="AT214" s="104">
        <f>VLOOKUP($B214,'Part 3 NNDR3'!$A$6:$FY$331,AT$4,FALSE)</f>
        <v>0</v>
      </c>
      <c r="AU214" s="104">
        <f>VLOOKUP($B214,'Part 3 NNDR3'!$A$6:$FY$331,AU$4,FALSE)</f>
        <v>-74</v>
      </c>
      <c r="AV214" s="104">
        <f>VLOOKUP($B214,'Part 3 NNDR3'!$A$6:$FY$331,AV$4,FALSE)</f>
        <v>-65647</v>
      </c>
      <c r="AW214" s="104">
        <f>VLOOKUP($B214,'Part 3 NNDR3'!$A$6:$FY$331,AW$4,FALSE)</f>
        <v>0</v>
      </c>
      <c r="AX214" s="104">
        <f>VLOOKUP($B214,'Part 3 NNDR3'!$A$6:$FY$331,AX$4,FALSE)</f>
        <v>-65647</v>
      </c>
      <c r="AY214" s="104">
        <f>VLOOKUP($B214,'Part 3 NNDR3'!$A$6:$FY$331,AY$4,FALSE)</f>
        <v>-1439</v>
      </c>
      <c r="AZ214" s="104">
        <f>VLOOKUP($B214,'Part 3 NNDR3'!$A$6:$FY$331,AZ$4,FALSE)</f>
        <v>0</v>
      </c>
      <c r="BA214" s="104">
        <f>VLOOKUP($B214,'Part 3 NNDR3'!$A$6:$FY$331,BA$4,FALSE)</f>
        <v>-1439</v>
      </c>
      <c r="BB214" s="104">
        <f>VLOOKUP($B214,'Part 3 NNDR3'!$A$6:$FY$331,BB$4,FALSE)</f>
        <v>0</v>
      </c>
      <c r="BC214" s="104">
        <f>VLOOKUP($B214,'Part 3 NNDR3'!$A$6:$FY$331,BC$4,FALSE)</f>
        <v>0</v>
      </c>
      <c r="BD214" s="104">
        <f>VLOOKUP($B214,'Part 3 NNDR3'!$A$6:$FY$331,BD$4,FALSE)</f>
        <v>0</v>
      </c>
      <c r="BE214" s="104">
        <f>VLOOKUP($B214,'Part 3 NNDR3'!$A$6:$FY$331,BE$4,FALSE)</f>
        <v>0</v>
      </c>
      <c r="BF214" s="104">
        <f>VLOOKUP($B214,'Part 3 NNDR3'!$A$6:$FY$331,BF$4,FALSE)</f>
        <v>0</v>
      </c>
      <c r="BG214" s="104">
        <f>VLOOKUP($B214,'Part 3 NNDR3'!$A$6:$FY$331,BG$4,FALSE)</f>
        <v>0</v>
      </c>
      <c r="BH214" s="104">
        <f>VLOOKUP($B214,'Part 3 NNDR3'!$A$6:$FY$331,BH$4,FALSE)</f>
        <v>-4060662</v>
      </c>
      <c r="BI214" s="104">
        <f>VLOOKUP($B214,'Part 3 NNDR3'!$A$6:$FY$331,BI$4,FALSE)</f>
        <v>0</v>
      </c>
      <c r="BJ214" s="104">
        <f>VLOOKUP($B214,'Part 3 NNDR3'!$A$6:$FY$331,BJ$4,FALSE)</f>
        <v>-4060662</v>
      </c>
      <c r="BK214" s="104">
        <f>VLOOKUP($B214,'Part 3 NNDR3'!$A$6:$FY$331,BK$4,FALSE)</f>
        <v>-3505</v>
      </c>
      <c r="BL214" s="104">
        <f>VLOOKUP($B214,'Part 3 NNDR3'!$A$6:$FY$331,BL$4,FALSE)</f>
        <v>0</v>
      </c>
      <c r="BM214" s="104">
        <f>VLOOKUP($B214,'Part 3 NNDR3'!$A$6:$FY$331,BM$4,FALSE)</f>
        <v>-3505</v>
      </c>
      <c r="BN214" s="104">
        <f>VLOOKUP($B214,'Part 3 NNDR3'!$A$6:$FY$331,BN$4,FALSE)</f>
        <v>-27013</v>
      </c>
      <c r="BO214" s="104">
        <f>VLOOKUP($B214,'Part 3 NNDR3'!$A$6:$FY$331,BO$4,FALSE)</f>
        <v>0</v>
      </c>
      <c r="BP214" s="104">
        <f>VLOOKUP($B214,'Part 3 NNDR3'!$A$6:$FY$331,BP$4,FALSE)</f>
        <v>-27013</v>
      </c>
      <c r="BQ214" s="104">
        <f>VLOOKUP($B214,'Part 3 NNDR3'!$A$6:$FY$331,BQ$4,FALSE)</f>
        <v>-1790407</v>
      </c>
      <c r="BR214" s="104">
        <f>VLOOKUP($B214,'Part 3 NNDR3'!$A$6:$FY$331,BR$4,FALSE)</f>
        <v>0</v>
      </c>
      <c r="BS214" s="104">
        <f>VLOOKUP($B214,'Part 3 NNDR3'!$A$6:$FY$331,BS$4,FALSE)</f>
        <v>-1790407</v>
      </c>
      <c r="BT214" s="104">
        <f>VLOOKUP($B214,'Part 3 NNDR3'!$A$6:$FY$331,BT$4,FALSE)</f>
        <v>-6400</v>
      </c>
      <c r="BU214" s="104">
        <f>VLOOKUP($B214,'Part 3 NNDR3'!$A$6:$FY$331,BU$4,FALSE)</f>
        <v>0</v>
      </c>
      <c r="BV214" s="104">
        <f>VLOOKUP($B214,'Part 3 NNDR3'!$A$6:$FY$331,BV$4,FALSE)</f>
        <v>-6400</v>
      </c>
      <c r="BW214" s="104">
        <f>VLOOKUP($B214,'Part 3 NNDR3'!$A$6:$FY$331,BW$4,FALSE)</f>
        <v>-1827325</v>
      </c>
      <c r="BX214" s="104">
        <f>VLOOKUP($B214,'Part 3 NNDR3'!$A$6:$FY$331,BX$4,FALSE)</f>
        <v>0</v>
      </c>
      <c r="BY214" s="104">
        <f>VLOOKUP($B214,'Part 3 NNDR3'!$A$6:$FY$331,BY$4,FALSE)</f>
        <v>-1827325</v>
      </c>
      <c r="BZ214" s="104">
        <f>VLOOKUP($B214,'Part 3 NNDR3'!$A$6:$FY$331,BZ$4,FALSE)</f>
        <v>-59890</v>
      </c>
      <c r="CA214" s="104">
        <f>VLOOKUP($B214,'Part 3 NNDR3'!$A$6:$FY$331,CA$4,FALSE)</f>
        <v>0</v>
      </c>
      <c r="CB214" s="104">
        <f>VLOOKUP($B214,'Part 3 NNDR3'!$A$6:$FY$331,CB$4,FALSE)</f>
        <v>-59890</v>
      </c>
      <c r="CC214" s="104">
        <f>VLOOKUP($B214,'Part 3 NNDR3'!$A$6:$FY$331,CC$4,FALSE)</f>
        <v>-2661</v>
      </c>
      <c r="CD214" s="104">
        <f>VLOOKUP($B214,'Part 3 NNDR3'!$A$6:$FY$331,CD$4,FALSE)</f>
        <v>0</v>
      </c>
      <c r="CE214" s="104">
        <f>VLOOKUP($B214,'Part 3 NNDR3'!$A$6:$FY$331,CE$4,FALSE)</f>
        <v>-2661</v>
      </c>
      <c r="CF214" s="104">
        <f>VLOOKUP($B214,'Part 3 NNDR3'!$A$6:$FY$331,CF$4,FALSE)</f>
        <v>-26106</v>
      </c>
      <c r="CG214" s="104">
        <f>VLOOKUP($B214,'Part 3 NNDR3'!$A$6:$FY$331,CG$4,FALSE)</f>
        <v>0</v>
      </c>
      <c r="CH214" s="104">
        <f>VLOOKUP($B214,'Part 3 NNDR3'!$A$6:$FY$331,CH$4,FALSE)</f>
        <v>-26106</v>
      </c>
      <c r="CI214" s="104">
        <f>VLOOKUP($B214,'Part 3 NNDR3'!$A$6:$FY$331,CI$4,FALSE)</f>
        <v>-3244</v>
      </c>
      <c r="CJ214" s="104">
        <f>VLOOKUP($B214,'Part 3 NNDR3'!$A$6:$FY$331,CJ$4,FALSE)</f>
        <v>0</v>
      </c>
      <c r="CK214" s="104">
        <f>VLOOKUP($B214,'Part 3 NNDR3'!$A$6:$FY$331,CK$4,FALSE)</f>
        <v>-3244</v>
      </c>
      <c r="CL214" s="104">
        <f>VLOOKUP($B214,'Part 3 NNDR3'!$A$6:$FY$331,CL$4,FALSE)</f>
        <v>-2440</v>
      </c>
      <c r="CM214" s="104">
        <f>VLOOKUP($B214,'Part 3 NNDR3'!$A$6:$FY$331,CM$4,FALSE)</f>
        <v>0</v>
      </c>
      <c r="CN214" s="104">
        <f>VLOOKUP($B214,'Part 3 NNDR3'!$A$6:$FY$331,CN$4,FALSE)</f>
        <v>-2440</v>
      </c>
      <c r="CO214" s="104">
        <f>VLOOKUP($B214,'Part 3 NNDR3'!$A$6:$FY$331,CO$4,FALSE)</f>
        <v>0</v>
      </c>
      <c r="CP214" s="104">
        <f>VLOOKUP($B214,'Part 3 NNDR3'!$A$6:$FY$331,CP$4,FALSE)</f>
        <v>0</v>
      </c>
      <c r="CQ214" s="104">
        <f>VLOOKUP($B214,'Part 3 NNDR3'!$A$6:$FY$331,CQ$4,FALSE)</f>
        <v>0</v>
      </c>
      <c r="CR214" s="104">
        <f>VLOOKUP($B214,'Part 3 NNDR3'!$A$6:$FY$331,CR$4,FALSE)</f>
        <v>-2613</v>
      </c>
      <c r="CS214" s="104">
        <f>VLOOKUP($B214,'Part 3 NNDR3'!$A$6:$FY$331,CS$4,FALSE)</f>
        <v>0</v>
      </c>
      <c r="CT214" s="104">
        <f>VLOOKUP($B214,'Part 3 NNDR3'!$A$6:$FY$331,CT$4,FALSE)</f>
        <v>-2613</v>
      </c>
      <c r="CU214" s="104">
        <f>VLOOKUP($B214,'Part 3 NNDR3'!$A$6:$FY$331,CU$4,FALSE)</f>
        <v>0</v>
      </c>
      <c r="CV214" s="104">
        <f>VLOOKUP($B214,'Part 3 NNDR3'!$A$6:$FY$331,CV$4,FALSE)</f>
        <v>0</v>
      </c>
      <c r="CW214" s="104">
        <f>VLOOKUP($B214,'Part 3 NNDR3'!$A$6:$FY$331,CW$4,FALSE)</f>
        <v>0</v>
      </c>
      <c r="CX214" s="104">
        <f>VLOOKUP($B214,'Part 3 NNDR3'!$A$6:$FY$331,CX$4,FALSE)</f>
        <v>0</v>
      </c>
      <c r="CY214" s="104">
        <f>VLOOKUP($B214,'Part 3 NNDR3'!$A$6:$FY$331,CY$4,FALSE)</f>
        <v>0</v>
      </c>
      <c r="CZ214" s="104">
        <f>VLOOKUP($B214,'Part 3 NNDR3'!$A$6:$FY$331,CZ$4,FALSE)</f>
        <v>0</v>
      </c>
      <c r="DA214" s="104">
        <f>VLOOKUP($B214,'Part 3 NNDR3'!$A$6:$FY$331,DA$4,FALSE)</f>
        <v>0</v>
      </c>
      <c r="DB214" s="104">
        <f>VLOOKUP($B214,'Part 3 NNDR3'!$A$6:$FY$331,DB$4,FALSE)</f>
        <v>0</v>
      </c>
      <c r="DC214" s="104">
        <f>VLOOKUP($B214,'Part 3 NNDR3'!$A$6:$FY$331,DC$4,FALSE)</f>
        <v>0</v>
      </c>
      <c r="DD214" s="104">
        <f>VLOOKUP($B214,'Part 3 NNDR3'!$A$6:$FY$331,DD$4,FALSE)</f>
        <v>0</v>
      </c>
      <c r="DE214" s="104">
        <f>VLOOKUP($B214,'Part 3 NNDR3'!$A$6:$FY$331,DE$4,FALSE)</f>
        <v>0</v>
      </c>
      <c r="DF214" s="104">
        <f>VLOOKUP($B214,'Part 3 NNDR3'!$A$6:$FY$331,DF$4,FALSE)</f>
        <v>0</v>
      </c>
      <c r="DG214" s="104">
        <f>VLOOKUP($B214,'Part 3 NNDR3'!$A$6:$FY$331,DG$4,FALSE)</f>
        <v>0</v>
      </c>
      <c r="DH214" s="104">
        <f>VLOOKUP($B214,'Part 3 NNDR3'!$A$6:$FY$331,DH$4,FALSE)</f>
        <v>0</v>
      </c>
      <c r="DI214" s="104">
        <f>VLOOKUP($B214,'Part 3 NNDR3'!$A$6:$FY$331,DI$4,FALSE)</f>
        <v>0</v>
      </c>
      <c r="DJ214" s="104">
        <f>VLOOKUP($B214,'Part 3 NNDR3'!$A$6:$FY$331,DJ$4,FALSE)</f>
        <v>0</v>
      </c>
      <c r="DK214" s="104">
        <f>VLOOKUP($B214,'Part 3 NNDR3'!$A$6:$FY$331,DK$4,FALSE)</f>
        <v>0</v>
      </c>
      <c r="DL214" s="104">
        <f>VLOOKUP($B214,'Part 3 NNDR3'!$A$6:$FY$331,DL$4,FALSE)</f>
        <v>-96954</v>
      </c>
      <c r="DM214" s="104">
        <f>VLOOKUP($B214,'Part 3 NNDR3'!$A$6:$FY$331,DM$4,FALSE)</f>
        <v>0</v>
      </c>
      <c r="DN214" s="104">
        <f>VLOOKUP($B214,'Part 3 NNDR3'!$A$6:$FY$331,DN$4,FALSE)</f>
        <v>-96954</v>
      </c>
      <c r="DO214" s="104">
        <f>VLOOKUP($B214,'Part 3 NNDR3'!$A$6:$FY$331,DO$4,FALSE)</f>
        <v>-148105</v>
      </c>
      <c r="DP214" s="104">
        <f>VLOOKUP($B214,'Part 3 NNDR3'!$A$6:$FY$331,DP$4,FALSE)</f>
        <v>0</v>
      </c>
      <c r="DQ214" s="104">
        <f>VLOOKUP($B214,'Part 3 NNDR3'!$A$6:$FY$331,DQ$4,FALSE)</f>
        <v>-148105</v>
      </c>
      <c r="DR214" s="104">
        <f>VLOOKUP($B214,'Part 3 NNDR3'!$A$6:$FY$331,DR$4,FALSE)</f>
        <v>0</v>
      </c>
      <c r="DS214" s="104">
        <f>VLOOKUP($B214,'Part 3 NNDR3'!$A$6:$FY$331,DS$4,FALSE)</f>
        <v>0</v>
      </c>
      <c r="DT214" s="104">
        <f>VLOOKUP($B214,'Part 3 NNDR3'!$A$6:$FY$331,DT$4,FALSE)</f>
        <v>0</v>
      </c>
      <c r="DU214" s="104">
        <f>VLOOKUP($B214,'Part 3 NNDR3'!$A$6:$FY$331,DU$4,FALSE)</f>
        <v>-2709</v>
      </c>
      <c r="DV214" s="104">
        <f>VLOOKUP($B214,'Part 3 NNDR3'!$A$6:$FY$331,DV$4,FALSE)</f>
        <v>0</v>
      </c>
      <c r="DW214" s="104">
        <f>VLOOKUP($B214,'Part 3 NNDR3'!$A$6:$FY$331,DW$4,FALSE)</f>
        <v>-2709</v>
      </c>
      <c r="DX214" s="104">
        <f>VLOOKUP($B214,'Part 3 NNDR3'!$A$6:$FY$331,DX$4,FALSE)</f>
        <v>0</v>
      </c>
      <c r="DY214" s="104">
        <f>VLOOKUP($B214,'Part 3 NNDR3'!$A$6:$FY$331,DY$4,FALSE)</f>
        <v>0</v>
      </c>
      <c r="DZ214" s="104">
        <f>VLOOKUP($B214,'Part 3 NNDR3'!$A$6:$FY$331,DZ$4,FALSE)</f>
        <v>0</v>
      </c>
      <c r="EA214" s="104">
        <f>VLOOKUP($B214,'Part 3 NNDR3'!$A$6:$FY$331,EA$4,FALSE)</f>
        <v>-746138</v>
      </c>
      <c r="EB214" s="104">
        <f>VLOOKUP($B214,'Part 3 NNDR3'!$A$6:$FY$331,EB$4,FALSE)</f>
        <v>0</v>
      </c>
      <c r="EC214" s="104">
        <f>VLOOKUP($B214,'Part 3 NNDR3'!$A$6:$FY$331,EC$4,FALSE)</f>
        <v>-746138</v>
      </c>
      <c r="ED214" s="104">
        <f>VLOOKUP($B214,'Part 3 NNDR3'!$A$6:$FY$331,ED$4,FALSE)</f>
        <v>-17703</v>
      </c>
      <c r="EE214" s="104">
        <f>VLOOKUP($B214,'Part 3 NNDR3'!$A$6:$FY$331,EE$4,FALSE)</f>
        <v>0</v>
      </c>
      <c r="EF214" s="104">
        <f>VLOOKUP($B214,'Part 3 NNDR3'!$A$6:$FY$331,EF$4,FALSE)</f>
        <v>-17703</v>
      </c>
      <c r="EG214" s="104">
        <f>VLOOKUP($B214,'Part 3 NNDR3'!$A$6:$FY$331,EG$4,FALSE)</f>
        <v>0</v>
      </c>
      <c r="EH214" s="104">
        <f>VLOOKUP($B214,'Part 3 NNDR3'!$A$6:$FY$331,EH$4,FALSE)</f>
        <v>0</v>
      </c>
      <c r="EI214" s="104">
        <f>VLOOKUP($B214,'Part 3 NNDR3'!$A$6:$FY$331,EI$4,FALSE)</f>
        <v>0</v>
      </c>
      <c r="EJ214" s="104">
        <f>VLOOKUP($B214,'Part 3 NNDR3'!$A$6:$FY$331,EJ$4,FALSE)</f>
        <v>0</v>
      </c>
      <c r="EK214" s="104">
        <f>VLOOKUP($B214,'Part 3 NNDR3'!$A$6:$FY$331,EK$4,FALSE)</f>
        <v>0</v>
      </c>
      <c r="EL214" s="104">
        <f>VLOOKUP($B214,'Part 3 NNDR3'!$A$6:$FY$331,EL$4,FALSE)</f>
        <v>0</v>
      </c>
      <c r="EM214" s="104">
        <f>VLOOKUP($B214,'Part 3 NNDR3'!$A$6:$FY$331,EM$4,FALSE)</f>
        <v>-11157</v>
      </c>
      <c r="EN214" s="104">
        <f>VLOOKUP($B214,'Part 3 NNDR3'!$A$6:$FY$331,EN$4,FALSE)</f>
        <v>0</v>
      </c>
      <c r="EO214" s="104">
        <f>VLOOKUP($B214,'Part 3 NNDR3'!$A$6:$FY$331,EO$4,FALSE)</f>
        <v>-11157</v>
      </c>
      <c r="EP214" s="104">
        <f>VLOOKUP($B214,'Part 3 NNDR3'!$A$6:$FY$331,EP$4,FALSE)</f>
        <v>-925812</v>
      </c>
      <c r="EQ214" s="104">
        <f>VLOOKUP($B214,'Part 3 NNDR3'!$A$6:$FY$331,EQ$4,FALSE)</f>
        <v>0</v>
      </c>
      <c r="ER214" s="104">
        <f>VLOOKUP($B214,'Part 3 NNDR3'!$A$6:$FY$331,ER$4,FALSE)</f>
        <v>-925812</v>
      </c>
      <c r="ES214" s="104">
        <f>VLOOKUP($B214,'Part 3 NNDR3'!$A$6:$FY$331,ES$4,FALSE)</f>
        <v>0</v>
      </c>
      <c r="ET214" s="104">
        <f>VLOOKUP($B214,'Part 3 NNDR3'!$A$6:$FY$331,ET$4,FALSE)</f>
        <v>0</v>
      </c>
      <c r="EU214" s="104">
        <f>VLOOKUP($B214,'Part 3 NNDR3'!$A$6:$FY$331,EU$4,FALSE)</f>
        <v>0</v>
      </c>
      <c r="EV214" s="104">
        <f>VLOOKUP($B214,'Part 3 NNDR3'!$A$6:$FY$331,EV$4,FALSE)</f>
        <v>0</v>
      </c>
      <c r="EW214" s="104">
        <f>VLOOKUP($B214,'Part 3 NNDR3'!$A$6:$FY$331,EW$4,FALSE)</f>
        <v>0</v>
      </c>
      <c r="EX214" s="104">
        <f>VLOOKUP($B214,'Part 3 NNDR3'!$A$6:$FY$331,EX$4,FALSE)</f>
        <v>0</v>
      </c>
      <c r="EY214" s="104">
        <f>VLOOKUP($B214,'Part 3 NNDR3'!$A$6:$FY$331,EY$4,FALSE)</f>
        <v>0</v>
      </c>
      <c r="EZ214" s="104">
        <f>VLOOKUP($B214,'Part 3 NNDR3'!$A$6:$FY$331,EZ$4,FALSE)</f>
        <v>0</v>
      </c>
      <c r="FA214" s="104">
        <f>VLOOKUP($B214,'Part 3 NNDR3'!$A$6:$FY$331,FA$4,FALSE)</f>
        <v>0</v>
      </c>
      <c r="FB214" s="104">
        <f>VLOOKUP($B214,'Part 3 NNDR3'!$A$6:$FY$331,FB$4,FALSE)</f>
        <v>56587362</v>
      </c>
      <c r="FC214" s="104">
        <f>VLOOKUP($B214,'Part 3 NNDR3'!$A$6:$FY$331,FC$4,FALSE)</f>
        <v>0</v>
      </c>
      <c r="FD214" s="104">
        <f>VLOOKUP($B214,'Part 3 NNDR3'!$A$6:$FY$331,FD$4,FALSE)</f>
        <v>56587362</v>
      </c>
      <c r="FE214" s="104">
        <f>VLOOKUP($B214,'Part 3 NNDR3'!$A$6:$FY$331,FE$4,FALSE)</f>
        <v>-139647</v>
      </c>
      <c r="FF214" s="104">
        <f>VLOOKUP($B214,'Part 3 NNDR3'!$A$6:$FY$331,FF$4,FALSE)</f>
        <v>0</v>
      </c>
      <c r="FG214" s="104">
        <f>VLOOKUP($B214,'Part 3 NNDR3'!$A$6:$FY$331,FG$4,FALSE)</f>
        <v>-139647</v>
      </c>
      <c r="FH214" s="104">
        <f>VLOOKUP($B214,'Part 3 NNDR3'!$A$6:$FY$331,FH$4,FALSE)</f>
        <v>-4060662</v>
      </c>
      <c r="FI214" s="104">
        <f>VLOOKUP($B214,'Part 3 NNDR3'!$A$6:$FY$331,FI$4,FALSE)</f>
        <v>0</v>
      </c>
      <c r="FJ214" s="104">
        <f>VLOOKUP($B214,'Part 3 NNDR3'!$A$6:$FY$331,FJ$4,FALSE)</f>
        <v>-4060662</v>
      </c>
      <c r="FK214" s="104">
        <f>VLOOKUP($B214,'Part 3 NNDR3'!$A$6:$FY$331,FK$4,FALSE)</f>
        <v>-1827325</v>
      </c>
      <c r="FL214" s="104">
        <f>VLOOKUP($B214,'Part 3 NNDR3'!$A$6:$FY$331,FL$4,FALSE)</f>
        <v>0</v>
      </c>
      <c r="FM214" s="104">
        <f>VLOOKUP($B214,'Part 3 NNDR3'!$A$6:$FY$331,FM$4,FALSE)</f>
        <v>-1827325</v>
      </c>
      <c r="FN214" s="104">
        <f>VLOOKUP($B214,'Part 3 NNDR3'!$A$6:$FY$331,FN$4,FALSE)</f>
        <v>-96954</v>
      </c>
      <c r="FO214" s="104">
        <f>VLOOKUP($B214,'Part 3 NNDR3'!$A$6:$FY$331,FO$4,FALSE)</f>
        <v>0</v>
      </c>
      <c r="FP214" s="104">
        <f>VLOOKUP($B214,'Part 3 NNDR3'!$A$6:$FY$331,FP$4,FALSE)</f>
        <v>-96954</v>
      </c>
      <c r="FQ214" s="104">
        <f>VLOOKUP($B214,'Part 3 NNDR3'!$A$6:$FY$331,FQ$4,FALSE)</f>
        <v>-925812</v>
      </c>
      <c r="FR214" s="104">
        <f>VLOOKUP($B214,'Part 3 NNDR3'!$A$6:$FY$331,FR$4,FALSE)</f>
        <v>0</v>
      </c>
      <c r="FS214" s="104">
        <f>VLOOKUP($B214,'Part 3 NNDR3'!$A$6:$FY$331,FS$4,FALSE)</f>
        <v>-925812</v>
      </c>
      <c r="FT214" s="104">
        <f>VLOOKUP($B214,'Part 3 NNDR3'!$A$6:$FY$331,FT$4,FALSE)</f>
        <v>0</v>
      </c>
      <c r="FU214" s="104">
        <f>VLOOKUP($B214,'Part 3 NNDR3'!$A$6:$FY$331,FU$4,FALSE)</f>
        <v>0</v>
      </c>
      <c r="FV214" s="104">
        <f>VLOOKUP($B214,'Part 3 NNDR3'!$A$6:$FY$331,FV$4,FALSE)</f>
        <v>0</v>
      </c>
      <c r="FW214" s="104">
        <f>VLOOKUP($B214,'Part 3 NNDR3'!$A$6:$FY$331,FW$4,FALSE)</f>
        <v>-7050400</v>
      </c>
      <c r="FX214" s="104">
        <f>VLOOKUP($B214,'Part 3 NNDR3'!$A$6:$FY$331,FX$4,FALSE)</f>
        <v>0</v>
      </c>
      <c r="FY214" s="104">
        <f>VLOOKUP($B214,'Part 3 NNDR3'!$A$6:$FY$331,FY$4,FALSE)</f>
        <v>-7050400</v>
      </c>
      <c r="FZ214" s="104">
        <f>VLOOKUP($B214,'Part 3 NNDR3'!$A$6:$FY$331,FZ$4,FALSE)</f>
        <v>49536962</v>
      </c>
      <c r="GA214" s="104">
        <f>VLOOKUP($B214,'Part 3 NNDR3'!$A$6:$FY$331,GA$4,FALSE)</f>
        <v>0</v>
      </c>
      <c r="GB214" s="104">
        <f>VLOOKUP($B214,'Part 3 NNDR3'!$A$6:$FY$331,GB$4,FALSE)</f>
        <v>49536962</v>
      </c>
      <c r="GC214" s="105" t="str">
        <f>VLOOKUP($B214,'Data (Updated)'!$C$4:$E$329,2,FALSE)</f>
        <v>E3620</v>
      </c>
      <c r="GD214" s="106" t="str">
        <f>VLOOKUP($B214,'Data (Updated)'!$C$4:$E$329,3,FALSE)</f>
        <v>NA</v>
      </c>
    </row>
    <row r="215" spans="1:186" ht="12.75" x14ac:dyDescent="0.2">
      <c r="A215" s="75">
        <v>210</v>
      </c>
      <c r="B215" s="100" t="s">
        <v>526</v>
      </c>
      <c r="C215" s="101" t="s">
        <v>941</v>
      </c>
      <c r="D215" s="102" t="s">
        <v>943</v>
      </c>
      <c r="E215" s="103" t="s">
        <v>525</v>
      </c>
      <c r="F215" s="104">
        <f>VLOOKUP($B215,'Part 3 NNDR3'!$A$6:$FY$331,F$4,FALSE)</f>
        <v>0</v>
      </c>
      <c r="G215" s="104">
        <f>VLOOKUP($B215,'Part 3 NNDR3'!$A$6:$FY$331,G$4,FALSE)</f>
        <v>0</v>
      </c>
      <c r="H215" s="104">
        <f>VLOOKUP($B215,'Part 3 NNDR3'!$A$6:$FY$331,H$4,FALSE)</f>
        <v>0</v>
      </c>
      <c r="I215" s="104">
        <f>VLOOKUP($B215,'Part 3 NNDR3'!$A$6:$FY$331,I$4,FALSE)</f>
        <v>16027</v>
      </c>
      <c r="J215" s="104">
        <f>VLOOKUP($B215,'Part 3 NNDR3'!$A$6:$FY$331,J$4,FALSE)</f>
        <v>0</v>
      </c>
      <c r="K215" s="104">
        <f>VLOOKUP($B215,'Part 3 NNDR3'!$A$6:$FY$331,K$4,FALSE)</f>
        <v>16027</v>
      </c>
      <c r="L215" s="104">
        <f>VLOOKUP($B215,'Part 3 NNDR3'!$A$6:$FY$331,L$4,FALSE)</f>
        <v>0</v>
      </c>
      <c r="M215" s="104">
        <f>VLOOKUP($B215,'Part 3 NNDR3'!$A$6:$FY$331,M$4,FALSE)</f>
        <v>0</v>
      </c>
      <c r="N215" s="104">
        <f>VLOOKUP($B215,'Part 3 NNDR3'!$A$6:$FY$331,N$4,FALSE)</f>
        <v>0</v>
      </c>
      <c r="O215" s="104">
        <f>VLOOKUP($B215,'Part 3 NNDR3'!$A$6:$FY$331,O$4,FALSE)</f>
        <v>-2946</v>
      </c>
      <c r="P215" s="104">
        <f>VLOOKUP($B215,'Part 3 NNDR3'!$A$6:$FY$331,P$4,FALSE)</f>
        <v>0</v>
      </c>
      <c r="Q215" s="104">
        <f>VLOOKUP($B215,'Part 3 NNDR3'!$A$6:$FY$331,Q$4,FALSE)</f>
        <v>-2946</v>
      </c>
      <c r="R215" s="104">
        <f>VLOOKUP($B215,'Part 3 NNDR3'!$A$6:$FY$331,R$4,FALSE)</f>
        <v>13081</v>
      </c>
      <c r="S215" s="104">
        <f>VLOOKUP($B215,'Part 3 NNDR3'!$A$6:$FY$331,S$4,FALSE)</f>
        <v>0</v>
      </c>
      <c r="T215" s="104">
        <f>VLOOKUP($B215,'Part 3 NNDR3'!$A$6:$FY$331,T$4,FALSE)</f>
        <v>13081</v>
      </c>
      <c r="U215" s="104">
        <f>VLOOKUP($B215,'Part 3 NNDR3'!$A$6:$FY$331,U$4,FALSE)</f>
        <v>-1986480</v>
      </c>
      <c r="V215" s="104">
        <f>VLOOKUP($B215,'Part 3 NNDR3'!$A$6:$FY$331,V$4,FALSE)</f>
        <v>0</v>
      </c>
      <c r="W215" s="104">
        <f>VLOOKUP($B215,'Part 3 NNDR3'!$A$6:$FY$331,W$4,FALSE)</f>
        <v>-1986480</v>
      </c>
      <c r="X215" s="104">
        <f>VLOOKUP($B215,'Part 3 NNDR3'!$A$6:$FY$331,X$4,FALSE)</f>
        <v>-9298</v>
      </c>
      <c r="Y215" s="104">
        <f>VLOOKUP($B215,'Part 3 NNDR3'!$A$6:$FY$331,Y$4,FALSE)</f>
        <v>0</v>
      </c>
      <c r="Z215" s="104">
        <f>VLOOKUP($B215,'Part 3 NNDR3'!$A$6:$FY$331,Z$4,FALSE)</f>
        <v>-9298</v>
      </c>
      <c r="AA215" s="104">
        <f>VLOOKUP($B215,'Part 3 NNDR3'!$A$6:$FY$331,AA$4,FALSE)</f>
        <v>-90069</v>
      </c>
      <c r="AB215" s="104">
        <f>VLOOKUP($B215,'Part 3 NNDR3'!$A$6:$FY$331,AB$4,FALSE)</f>
        <v>0</v>
      </c>
      <c r="AC215" s="104">
        <f>VLOOKUP($B215,'Part 3 NNDR3'!$A$6:$FY$331,AC$4,FALSE)</f>
        <v>-90069</v>
      </c>
      <c r="AD215" s="104">
        <f>VLOOKUP($B215,'Part 3 NNDR3'!$A$6:$FY$331,AD$4,FALSE)</f>
        <v>-49720</v>
      </c>
      <c r="AE215" s="104">
        <f>VLOOKUP($B215,'Part 3 NNDR3'!$A$6:$FY$331,AE$4,FALSE)</f>
        <v>0</v>
      </c>
      <c r="AF215" s="104">
        <f>VLOOKUP($B215,'Part 3 NNDR3'!$A$6:$FY$331,AF$4,FALSE)</f>
        <v>-49720</v>
      </c>
      <c r="AG215" s="104">
        <f>VLOOKUP($B215,'Part 3 NNDR3'!$A$6:$FY$331,AG$4,FALSE)</f>
        <v>-4428</v>
      </c>
      <c r="AH215" s="104">
        <f>VLOOKUP($B215,'Part 3 NNDR3'!$A$6:$FY$331,AH$4,FALSE)</f>
        <v>0</v>
      </c>
      <c r="AI215" s="104">
        <f>VLOOKUP($B215,'Part 3 NNDR3'!$A$6:$FY$331,AI$4,FALSE)</f>
        <v>-4428</v>
      </c>
      <c r="AJ215" s="104">
        <f>VLOOKUP($B215,'Part 3 NNDR3'!$A$6:$FY$331,AJ$4,FALSE)</f>
        <v>314212</v>
      </c>
      <c r="AK215" s="104">
        <f>VLOOKUP($B215,'Part 3 NNDR3'!$A$6:$FY$331,AK$4,FALSE)</f>
        <v>49790</v>
      </c>
      <c r="AL215" s="104">
        <f>VLOOKUP($B215,'Part 3 NNDR3'!$A$6:$FY$331,AL$4,FALSE)</f>
        <v>364002</v>
      </c>
      <c r="AM215" s="104">
        <f>VLOOKUP($B215,'Part 3 NNDR3'!$A$6:$FY$331,AM$4,FALSE)</f>
        <v>7973</v>
      </c>
      <c r="AN215" s="104">
        <f>VLOOKUP($B215,'Part 3 NNDR3'!$A$6:$FY$331,AN$4,FALSE)</f>
        <v>0</v>
      </c>
      <c r="AO215" s="104">
        <f>VLOOKUP($B215,'Part 3 NNDR3'!$A$6:$FY$331,AO$4,FALSE)</f>
        <v>7973</v>
      </c>
      <c r="AP215" s="104">
        <f>VLOOKUP($B215,'Part 3 NNDR3'!$A$6:$FY$331,AP$4,FALSE)</f>
        <v>-946068</v>
      </c>
      <c r="AQ215" s="104">
        <f>VLOOKUP($B215,'Part 3 NNDR3'!$A$6:$FY$331,AQ$4,FALSE)</f>
        <v>0</v>
      </c>
      <c r="AR215" s="104">
        <f>VLOOKUP($B215,'Part 3 NNDR3'!$A$6:$FY$331,AR$4,FALSE)</f>
        <v>-946068</v>
      </c>
      <c r="AS215" s="104">
        <f>VLOOKUP($B215,'Part 3 NNDR3'!$A$6:$FY$331,AS$4,FALSE)</f>
        <v>-152090</v>
      </c>
      <c r="AT215" s="104">
        <f>VLOOKUP($B215,'Part 3 NNDR3'!$A$6:$FY$331,AT$4,FALSE)</f>
        <v>0</v>
      </c>
      <c r="AU215" s="104">
        <f>VLOOKUP($B215,'Part 3 NNDR3'!$A$6:$FY$331,AU$4,FALSE)</f>
        <v>-152090</v>
      </c>
      <c r="AV215" s="104">
        <f>VLOOKUP($B215,'Part 3 NNDR3'!$A$6:$FY$331,AV$4,FALSE)</f>
        <v>-41895</v>
      </c>
      <c r="AW215" s="104">
        <f>VLOOKUP($B215,'Part 3 NNDR3'!$A$6:$FY$331,AW$4,FALSE)</f>
        <v>0</v>
      </c>
      <c r="AX215" s="104">
        <f>VLOOKUP($B215,'Part 3 NNDR3'!$A$6:$FY$331,AX$4,FALSE)</f>
        <v>-41895</v>
      </c>
      <c r="AY215" s="104">
        <f>VLOOKUP($B215,'Part 3 NNDR3'!$A$6:$FY$331,AY$4,FALSE)</f>
        <v>-36889</v>
      </c>
      <c r="AZ215" s="104">
        <f>VLOOKUP($B215,'Part 3 NNDR3'!$A$6:$FY$331,AZ$4,FALSE)</f>
        <v>0</v>
      </c>
      <c r="BA215" s="104">
        <f>VLOOKUP($B215,'Part 3 NNDR3'!$A$6:$FY$331,BA$4,FALSE)</f>
        <v>-36889</v>
      </c>
      <c r="BB215" s="104">
        <f>VLOOKUP($B215,'Part 3 NNDR3'!$A$6:$FY$331,BB$4,FALSE)</f>
        <v>-28662</v>
      </c>
      <c r="BC215" s="104">
        <f>VLOOKUP($B215,'Part 3 NNDR3'!$A$6:$FY$331,BC$4,FALSE)</f>
        <v>0</v>
      </c>
      <c r="BD215" s="104">
        <f>VLOOKUP($B215,'Part 3 NNDR3'!$A$6:$FY$331,BD$4,FALSE)</f>
        <v>-28662</v>
      </c>
      <c r="BE215" s="104">
        <f>VLOOKUP($B215,'Part 3 NNDR3'!$A$6:$FY$331,BE$4,FALSE)</f>
        <v>7</v>
      </c>
      <c r="BF215" s="104">
        <f>VLOOKUP($B215,'Part 3 NNDR3'!$A$6:$FY$331,BF$4,FALSE)</f>
        <v>0</v>
      </c>
      <c r="BG215" s="104">
        <f>VLOOKUP($B215,'Part 3 NNDR3'!$A$6:$FY$331,BG$4,FALSE)</f>
        <v>7</v>
      </c>
      <c r="BH215" s="104">
        <f>VLOOKUP($B215,'Part 3 NNDR3'!$A$6:$FY$331,BH$4,FALSE)</f>
        <v>-2959961</v>
      </c>
      <c r="BI215" s="104">
        <f>VLOOKUP($B215,'Part 3 NNDR3'!$A$6:$FY$331,BI$4,FALSE)</f>
        <v>49790</v>
      </c>
      <c r="BJ215" s="104">
        <f>VLOOKUP($B215,'Part 3 NNDR3'!$A$6:$FY$331,BJ$4,FALSE)</f>
        <v>-2910171</v>
      </c>
      <c r="BK215" s="104">
        <f>VLOOKUP($B215,'Part 3 NNDR3'!$A$6:$FY$331,BK$4,FALSE)</f>
        <v>-4199</v>
      </c>
      <c r="BL215" s="104">
        <f>VLOOKUP($B215,'Part 3 NNDR3'!$A$6:$FY$331,BL$4,FALSE)</f>
        <v>0</v>
      </c>
      <c r="BM215" s="104">
        <f>VLOOKUP($B215,'Part 3 NNDR3'!$A$6:$FY$331,BM$4,FALSE)</f>
        <v>-4199</v>
      </c>
      <c r="BN215" s="104">
        <f>VLOOKUP($B215,'Part 3 NNDR3'!$A$6:$FY$331,BN$4,FALSE)</f>
        <v>0</v>
      </c>
      <c r="BO215" s="104">
        <f>VLOOKUP($B215,'Part 3 NNDR3'!$A$6:$FY$331,BO$4,FALSE)</f>
        <v>0</v>
      </c>
      <c r="BP215" s="104">
        <f>VLOOKUP($B215,'Part 3 NNDR3'!$A$6:$FY$331,BP$4,FALSE)</f>
        <v>0</v>
      </c>
      <c r="BQ215" s="104">
        <f>VLOOKUP($B215,'Part 3 NNDR3'!$A$6:$FY$331,BQ$4,FALSE)</f>
        <v>-335296</v>
      </c>
      <c r="BR215" s="104">
        <f>VLOOKUP($B215,'Part 3 NNDR3'!$A$6:$FY$331,BR$4,FALSE)</f>
        <v>0</v>
      </c>
      <c r="BS215" s="104">
        <f>VLOOKUP($B215,'Part 3 NNDR3'!$A$6:$FY$331,BS$4,FALSE)</f>
        <v>-335296</v>
      </c>
      <c r="BT215" s="104">
        <f>VLOOKUP($B215,'Part 3 NNDR3'!$A$6:$FY$331,BT$4,FALSE)</f>
        <v>-19178</v>
      </c>
      <c r="BU215" s="104">
        <f>VLOOKUP($B215,'Part 3 NNDR3'!$A$6:$FY$331,BU$4,FALSE)</f>
        <v>0</v>
      </c>
      <c r="BV215" s="104">
        <f>VLOOKUP($B215,'Part 3 NNDR3'!$A$6:$FY$331,BV$4,FALSE)</f>
        <v>-19178</v>
      </c>
      <c r="BW215" s="104">
        <f>VLOOKUP($B215,'Part 3 NNDR3'!$A$6:$FY$331,BW$4,FALSE)</f>
        <v>-358673</v>
      </c>
      <c r="BX215" s="104">
        <f>VLOOKUP($B215,'Part 3 NNDR3'!$A$6:$FY$331,BX$4,FALSE)</f>
        <v>0</v>
      </c>
      <c r="BY215" s="104">
        <f>VLOOKUP($B215,'Part 3 NNDR3'!$A$6:$FY$331,BY$4,FALSE)</f>
        <v>-358673</v>
      </c>
      <c r="BZ215" s="104">
        <f>VLOOKUP($B215,'Part 3 NNDR3'!$A$6:$FY$331,BZ$4,FALSE)</f>
        <v>-31496</v>
      </c>
      <c r="CA215" s="104">
        <f>VLOOKUP($B215,'Part 3 NNDR3'!$A$6:$FY$331,CA$4,FALSE)</f>
        <v>0</v>
      </c>
      <c r="CB215" s="104">
        <f>VLOOKUP($B215,'Part 3 NNDR3'!$A$6:$FY$331,CB$4,FALSE)</f>
        <v>-31496</v>
      </c>
      <c r="CC215" s="104">
        <f>VLOOKUP($B215,'Part 3 NNDR3'!$A$6:$FY$331,CC$4,FALSE)</f>
        <v>-2398</v>
      </c>
      <c r="CD215" s="104">
        <f>VLOOKUP($B215,'Part 3 NNDR3'!$A$6:$FY$331,CD$4,FALSE)</f>
        <v>0</v>
      </c>
      <c r="CE215" s="104">
        <f>VLOOKUP($B215,'Part 3 NNDR3'!$A$6:$FY$331,CE$4,FALSE)</f>
        <v>-2398</v>
      </c>
      <c r="CF215" s="104">
        <f>VLOOKUP($B215,'Part 3 NNDR3'!$A$6:$FY$331,CF$4,FALSE)</f>
        <v>-10336</v>
      </c>
      <c r="CG215" s="104">
        <f>VLOOKUP($B215,'Part 3 NNDR3'!$A$6:$FY$331,CG$4,FALSE)</f>
        <v>0</v>
      </c>
      <c r="CH215" s="104">
        <f>VLOOKUP($B215,'Part 3 NNDR3'!$A$6:$FY$331,CH$4,FALSE)</f>
        <v>-10336</v>
      </c>
      <c r="CI215" s="104">
        <f>VLOOKUP($B215,'Part 3 NNDR3'!$A$6:$FY$331,CI$4,FALSE)</f>
        <v>0</v>
      </c>
      <c r="CJ215" s="104">
        <f>VLOOKUP($B215,'Part 3 NNDR3'!$A$6:$FY$331,CJ$4,FALSE)</f>
        <v>0</v>
      </c>
      <c r="CK215" s="104">
        <f>VLOOKUP($B215,'Part 3 NNDR3'!$A$6:$FY$331,CK$4,FALSE)</f>
        <v>0</v>
      </c>
      <c r="CL215" s="104">
        <f>VLOOKUP($B215,'Part 3 NNDR3'!$A$6:$FY$331,CL$4,FALSE)</f>
        <v>0</v>
      </c>
      <c r="CM215" s="104">
        <f>VLOOKUP($B215,'Part 3 NNDR3'!$A$6:$FY$331,CM$4,FALSE)</f>
        <v>0</v>
      </c>
      <c r="CN215" s="104">
        <f>VLOOKUP($B215,'Part 3 NNDR3'!$A$6:$FY$331,CN$4,FALSE)</f>
        <v>0</v>
      </c>
      <c r="CO215" s="104">
        <f>VLOOKUP($B215,'Part 3 NNDR3'!$A$6:$FY$331,CO$4,FALSE)</f>
        <v>0</v>
      </c>
      <c r="CP215" s="104">
        <f>VLOOKUP($B215,'Part 3 NNDR3'!$A$6:$FY$331,CP$4,FALSE)</f>
        <v>0</v>
      </c>
      <c r="CQ215" s="104">
        <f>VLOOKUP($B215,'Part 3 NNDR3'!$A$6:$FY$331,CQ$4,FALSE)</f>
        <v>0</v>
      </c>
      <c r="CR215" s="104">
        <f>VLOOKUP($B215,'Part 3 NNDR3'!$A$6:$FY$331,CR$4,FALSE)</f>
        <v>-5589</v>
      </c>
      <c r="CS215" s="104">
        <f>VLOOKUP($B215,'Part 3 NNDR3'!$A$6:$FY$331,CS$4,FALSE)</f>
        <v>0</v>
      </c>
      <c r="CT215" s="104">
        <f>VLOOKUP($B215,'Part 3 NNDR3'!$A$6:$FY$331,CT$4,FALSE)</f>
        <v>-5589</v>
      </c>
      <c r="CU215" s="104">
        <f>VLOOKUP($B215,'Part 3 NNDR3'!$A$6:$FY$331,CU$4,FALSE)</f>
        <v>7</v>
      </c>
      <c r="CV215" s="104">
        <f>VLOOKUP($B215,'Part 3 NNDR3'!$A$6:$FY$331,CV$4,FALSE)</f>
        <v>0</v>
      </c>
      <c r="CW215" s="104">
        <f>VLOOKUP($B215,'Part 3 NNDR3'!$A$6:$FY$331,CW$4,FALSE)</f>
        <v>7</v>
      </c>
      <c r="CX215" s="104">
        <f>VLOOKUP($B215,'Part 3 NNDR3'!$A$6:$FY$331,CX$4,FALSE)</f>
        <v>-1620</v>
      </c>
      <c r="CY215" s="104">
        <f>VLOOKUP($B215,'Part 3 NNDR3'!$A$6:$FY$331,CY$4,FALSE)</f>
        <v>0</v>
      </c>
      <c r="CZ215" s="104">
        <f>VLOOKUP($B215,'Part 3 NNDR3'!$A$6:$FY$331,CZ$4,FALSE)</f>
        <v>-1620</v>
      </c>
      <c r="DA215" s="104">
        <f>VLOOKUP($B215,'Part 3 NNDR3'!$A$6:$FY$331,DA$4,FALSE)</f>
        <v>0</v>
      </c>
      <c r="DB215" s="104">
        <f>VLOOKUP($B215,'Part 3 NNDR3'!$A$6:$FY$331,DB$4,FALSE)</f>
        <v>0</v>
      </c>
      <c r="DC215" s="104">
        <f>VLOOKUP($B215,'Part 3 NNDR3'!$A$6:$FY$331,DC$4,FALSE)</f>
        <v>0</v>
      </c>
      <c r="DD215" s="104">
        <f>VLOOKUP($B215,'Part 3 NNDR3'!$A$6:$FY$331,DD$4,FALSE)</f>
        <v>0</v>
      </c>
      <c r="DE215" s="104">
        <f>VLOOKUP($B215,'Part 3 NNDR3'!$A$6:$FY$331,DE$4,FALSE)</f>
        <v>0</v>
      </c>
      <c r="DF215" s="104">
        <f>VLOOKUP($B215,'Part 3 NNDR3'!$A$6:$FY$331,DF$4,FALSE)</f>
        <v>0</v>
      </c>
      <c r="DG215" s="104">
        <f>VLOOKUP($B215,'Part 3 NNDR3'!$A$6:$FY$331,DG$4,FALSE)</f>
        <v>0</v>
      </c>
      <c r="DH215" s="104">
        <f>VLOOKUP($B215,'Part 3 NNDR3'!$A$6:$FY$331,DH$4,FALSE)</f>
        <v>0</v>
      </c>
      <c r="DI215" s="104">
        <f>VLOOKUP($B215,'Part 3 NNDR3'!$A$6:$FY$331,DI$4,FALSE)</f>
        <v>0</v>
      </c>
      <c r="DJ215" s="104">
        <f>VLOOKUP($B215,'Part 3 NNDR3'!$A$6:$FY$331,DJ$4,FALSE)</f>
        <v>0</v>
      </c>
      <c r="DK215" s="104">
        <f>VLOOKUP($B215,'Part 3 NNDR3'!$A$6:$FY$331,DK$4,FALSE)</f>
        <v>0</v>
      </c>
      <c r="DL215" s="104">
        <f>VLOOKUP($B215,'Part 3 NNDR3'!$A$6:$FY$331,DL$4,FALSE)</f>
        <v>-51432</v>
      </c>
      <c r="DM215" s="104">
        <f>VLOOKUP($B215,'Part 3 NNDR3'!$A$6:$FY$331,DM$4,FALSE)</f>
        <v>0</v>
      </c>
      <c r="DN215" s="104">
        <f>VLOOKUP($B215,'Part 3 NNDR3'!$A$6:$FY$331,DN$4,FALSE)</f>
        <v>-51432</v>
      </c>
      <c r="DO215" s="104">
        <f>VLOOKUP($B215,'Part 3 NNDR3'!$A$6:$FY$331,DO$4,FALSE)</f>
        <v>-4884</v>
      </c>
      <c r="DP215" s="104">
        <f>VLOOKUP($B215,'Part 3 NNDR3'!$A$6:$FY$331,DP$4,FALSE)</f>
        <v>0</v>
      </c>
      <c r="DQ215" s="104">
        <f>VLOOKUP($B215,'Part 3 NNDR3'!$A$6:$FY$331,DQ$4,FALSE)</f>
        <v>-4884</v>
      </c>
      <c r="DR215" s="104">
        <f>VLOOKUP($B215,'Part 3 NNDR3'!$A$6:$FY$331,DR$4,FALSE)</f>
        <v>0</v>
      </c>
      <c r="DS215" s="104">
        <f>VLOOKUP($B215,'Part 3 NNDR3'!$A$6:$FY$331,DS$4,FALSE)</f>
        <v>0</v>
      </c>
      <c r="DT215" s="104">
        <f>VLOOKUP($B215,'Part 3 NNDR3'!$A$6:$FY$331,DT$4,FALSE)</f>
        <v>0</v>
      </c>
      <c r="DU215" s="104">
        <f>VLOOKUP($B215,'Part 3 NNDR3'!$A$6:$FY$331,DU$4,FALSE)</f>
        <v>-27890</v>
      </c>
      <c r="DV215" s="104">
        <f>VLOOKUP($B215,'Part 3 NNDR3'!$A$6:$FY$331,DV$4,FALSE)</f>
        <v>0</v>
      </c>
      <c r="DW215" s="104">
        <f>VLOOKUP($B215,'Part 3 NNDR3'!$A$6:$FY$331,DW$4,FALSE)</f>
        <v>-27890</v>
      </c>
      <c r="DX215" s="104">
        <f>VLOOKUP($B215,'Part 3 NNDR3'!$A$6:$FY$331,DX$4,FALSE)</f>
        <v>-1600</v>
      </c>
      <c r="DY215" s="104">
        <f>VLOOKUP($B215,'Part 3 NNDR3'!$A$6:$FY$331,DY$4,FALSE)</f>
        <v>0</v>
      </c>
      <c r="DZ215" s="104">
        <f>VLOOKUP($B215,'Part 3 NNDR3'!$A$6:$FY$331,DZ$4,FALSE)</f>
        <v>-1600</v>
      </c>
      <c r="EA215" s="104">
        <f>VLOOKUP($B215,'Part 3 NNDR3'!$A$6:$FY$331,EA$4,FALSE)</f>
        <v>-500223</v>
      </c>
      <c r="EB215" s="104">
        <f>VLOOKUP($B215,'Part 3 NNDR3'!$A$6:$FY$331,EB$4,FALSE)</f>
        <v>0</v>
      </c>
      <c r="EC215" s="104">
        <f>VLOOKUP($B215,'Part 3 NNDR3'!$A$6:$FY$331,EC$4,FALSE)</f>
        <v>-500223</v>
      </c>
      <c r="ED215" s="104">
        <f>VLOOKUP($B215,'Part 3 NNDR3'!$A$6:$FY$331,ED$4,FALSE)</f>
        <v>-30476</v>
      </c>
      <c r="EE215" s="104">
        <f>VLOOKUP($B215,'Part 3 NNDR3'!$A$6:$FY$331,EE$4,FALSE)</f>
        <v>0</v>
      </c>
      <c r="EF215" s="104">
        <f>VLOOKUP($B215,'Part 3 NNDR3'!$A$6:$FY$331,EF$4,FALSE)</f>
        <v>-30476</v>
      </c>
      <c r="EG215" s="104">
        <f>VLOOKUP($B215,'Part 3 NNDR3'!$A$6:$FY$331,EG$4,FALSE)</f>
        <v>-55061</v>
      </c>
      <c r="EH215" s="104">
        <f>VLOOKUP($B215,'Part 3 NNDR3'!$A$6:$FY$331,EH$4,FALSE)</f>
        <v>0</v>
      </c>
      <c r="EI215" s="104">
        <f>VLOOKUP($B215,'Part 3 NNDR3'!$A$6:$FY$331,EI$4,FALSE)</f>
        <v>-55061</v>
      </c>
      <c r="EJ215" s="104">
        <f>VLOOKUP($B215,'Part 3 NNDR3'!$A$6:$FY$331,EJ$4,FALSE)</f>
        <v>0</v>
      </c>
      <c r="EK215" s="104">
        <f>VLOOKUP($B215,'Part 3 NNDR3'!$A$6:$FY$331,EK$4,FALSE)</f>
        <v>0</v>
      </c>
      <c r="EL215" s="104">
        <f>VLOOKUP($B215,'Part 3 NNDR3'!$A$6:$FY$331,EL$4,FALSE)</f>
        <v>0</v>
      </c>
      <c r="EM215" s="104">
        <f>VLOOKUP($B215,'Part 3 NNDR3'!$A$6:$FY$331,EM$4,FALSE)</f>
        <v>-19686</v>
      </c>
      <c r="EN215" s="104">
        <f>VLOOKUP($B215,'Part 3 NNDR3'!$A$6:$FY$331,EN$4,FALSE)</f>
        <v>0</v>
      </c>
      <c r="EO215" s="104">
        <f>VLOOKUP($B215,'Part 3 NNDR3'!$A$6:$FY$331,EO$4,FALSE)</f>
        <v>-19686</v>
      </c>
      <c r="EP215" s="104">
        <f>VLOOKUP($B215,'Part 3 NNDR3'!$A$6:$FY$331,EP$4,FALSE)</f>
        <v>-639820</v>
      </c>
      <c r="EQ215" s="104">
        <f>VLOOKUP($B215,'Part 3 NNDR3'!$A$6:$FY$331,EQ$4,FALSE)</f>
        <v>0</v>
      </c>
      <c r="ER215" s="104">
        <f>VLOOKUP($B215,'Part 3 NNDR3'!$A$6:$FY$331,ER$4,FALSE)</f>
        <v>-639820</v>
      </c>
      <c r="ES215" s="104">
        <f>VLOOKUP($B215,'Part 3 NNDR3'!$A$6:$FY$331,ES$4,FALSE)</f>
        <v>0</v>
      </c>
      <c r="ET215" s="104">
        <f>VLOOKUP($B215,'Part 3 NNDR3'!$A$6:$FY$331,ET$4,FALSE)</f>
        <v>0</v>
      </c>
      <c r="EU215" s="104">
        <f>VLOOKUP($B215,'Part 3 NNDR3'!$A$6:$FY$331,EU$4,FALSE)</f>
        <v>0</v>
      </c>
      <c r="EV215" s="104">
        <f>VLOOKUP($B215,'Part 3 NNDR3'!$A$6:$FY$331,EV$4,FALSE)</f>
        <v>0</v>
      </c>
      <c r="EW215" s="104">
        <f>VLOOKUP($B215,'Part 3 NNDR3'!$A$6:$FY$331,EW$4,FALSE)</f>
        <v>0</v>
      </c>
      <c r="EX215" s="104">
        <f>VLOOKUP($B215,'Part 3 NNDR3'!$A$6:$FY$331,EX$4,FALSE)</f>
        <v>0</v>
      </c>
      <c r="EY215" s="104">
        <f>VLOOKUP($B215,'Part 3 NNDR3'!$A$6:$FY$331,EY$4,FALSE)</f>
        <v>0</v>
      </c>
      <c r="EZ215" s="104">
        <f>VLOOKUP($B215,'Part 3 NNDR3'!$A$6:$FY$331,EZ$4,FALSE)</f>
        <v>0</v>
      </c>
      <c r="FA215" s="104">
        <f>VLOOKUP($B215,'Part 3 NNDR3'!$A$6:$FY$331,FA$4,FALSE)</f>
        <v>0</v>
      </c>
      <c r="FB215" s="104">
        <f>VLOOKUP($B215,'Part 3 NNDR3'!$A$6:$FY$331,FB$4,FALSE)</f>
        <v>16786078</v>
      </c>
      <c r="FC215" s="104">
        <f>VLOOKUP($B215,'Part 3 NNDR3'!$A$6:$FY$331,FC$4,FALSE)</f>
        <v>1838400</v>
      </c>
      <c r="FD215" s="104">
        <f>VLOOKUP($B215,'Part 3 NNDR3'!$A$6:$FY$331,FD$4,FALSE)</f>
        <v>18624478</v>
      </c>
      <c r="FE215" s="104">
        <f>VLOOKUP($B215,'Part 3 NNDR3'!$A$6:$FY$331,FE$4,FALSE)</f>
        <v>13081</v>
      </c>
      <c r="FF215" s="104">
        <f>VLOOKUP($B215,'Part 3 NNDR3'!$A$6:$FY$331,FF$4,FALSE)</f>
        <v>0</v>
      </c>
      <c r="FG215" s="104">
        <f>VLOOKUP($B215,'Part 3 NNDR3'!$A$6:$FY$331,FG$4,FALSE)</f>
        <v>13081</v>
      </c>
      <c r="FH215" s="104">
        <f>VLOOKUP($B215,'Part 3 NNDR3'!$A$6:$FY$331,FH$4,FALSE)</f>
        <v>-2959961</v>
      </c>
      <c r="FI215" s="104">
        <f>VLOOKUP($B215,'Part 3 NNDR3'!$A$6:$FY$331,FI$4,FALSE)</f>
        <v>49790</v>
      </c>
      <c r="FJ215" s="104">
        <f>VLOOKUP($B215,'Part 3 NNDR3'!$A$6:$FY$331,FJ$4,FALSE)</f>
        <v>-2910171</v>
      </c>
      <c r="FK215" s="104">
        <f>VLOOKUP($B215,'Part 3 NNDR3'!$A$6:$FY$331,FK$4,FALSE)</f>
        <v>-358673</v>
      </c>
      <c r="FL215" s="104">
        <f>VLOOKUP($B215,'Part 3 NNDR3'!$A$6:$FY$331,FL$4,FALSE)</f>
        <v>0</v>
      </c>
      <c r="FM215" s="104">
        <f>VLOOKUP($B215,'Part 3 NNDR3'!$A$6:$FY$331,FM$4,FALSE)</f>
        <v>-358673</v>
      </c>
      <c r="FN215" s="104">
        <f>VLOOKUP($B215,'Part 3 NNDR3'!$A$6:$FY$331,FN$4,FALSE)</f>
        <v>-51432</v>
      </c>
      <c r="FO215" s="104">
        <f>VLOOKUP($B215,'Part 3 NNDR3'!$A$6:$FY$331,FO$4,FALSE)</f>
        <v>0</v>
      </c>
      <c r="FP215" s="104">
        <f>VLOOKUP($B215,'Part 3 NNDR3'!$A$6:$FY$331,FP$4,FALSE)</f>
        <v>-51432</v>
      </c>
      <c r="FQ215" s="104">
        <f>VLOOKUP($B215,'Part 3 NNDR3'!$A$6:$FY$331,FQ$4,FALSE)</f>
        <v>-639820</v>
      </c>
      <c r="FR215" s="104">
        <f>VLOOKUP($B215,'Part 3 NNDR3'!$A$6:$FY$331,FR$4,FALSE)</f>
        <v>0</v>
      </c>
      <c r="FS215" s="104">
        <f>VLOOKUP($B215,'Part 3 NNDR3'!$A$6:$FY$331,FS$4,FALSE)</f>
        <v>-639820</v>
      </c>
      <c r="FT215" s="104">
        <f>VLOOKUP($B215,'Part 3 NNDR3'!$A$6:$FY$331,FT$4,FALSE)</f>
        <v>0</v>
      </c>
      <c r="FU215" s="104">
        <f>VLOOKUP($B215,'Part 3 NNDR3'!$A$6:$FY$331,FU$4,FALSE)</f>
        <v>0</v>
      </c>
      <c r="FV215" s="104">
        <f>VLOOKUP($B215,'Part 3 NNDR3'!$A$6:$FY$331,FV$4,FALSE)</f>
        <v>0</v>
      </c>
      <c r="FW215" s="104">
        <f>VLOOKUP($B215,'Part 3 NNDR3'!$A$6:$FY$331,FW$4,FALSE)</f>
        <v>-3996805</v>
      </c>
      <c r="FX215" s="104">
        <f>VLOOKUP($B215,'Part 3 NNDR3'!$A$6:$FY$331,FX$4,FALSE)</f>
        <v>49790</v>
      </c>
      <c r="FY215" s="104">
        <f>VLOOKUP($B215,'Part 3 NNDR3'!$A$6:$FY$331,FY$4,FALSE)</f>
        <v>-3947015</v>
      </c>
      <c r="FZ215" s="104">
        <f>VLOOKUP($B215,'Part 3 NNDR3'!$A$6:$FY$331,FZ$4,FALSE)</f>
        <v>12789273</v>
      </c>
      <c r="GA215" s="104">
        <f>VLOOKUP($B215,'Part 3 NNDR3'!$A$6:$FY$331,GA$4,FALSE)</f>
        <v>1888190</v>
      </c>
      <c r="GB215" s="104">
        <f>VLOOKUP($B215,'Part 3 NNDR3'!$A$6:$FY$331,GB$4,FALSE)</f>
        <v>14677463</v>
      </c>
      <c r="GC215" s="105" t="str">
        <f>VLOOKUP($B215,'Data (Updated)'!$C$4:$E$329,2,FALSE)</f>
        <v>E2321</v>
      </c>
      <c r="GD215" s="106" t="str">
        <f>VLOOKUP($B215,'Data (Updated)'!$C$4:$E$329,3,FALSE)</f>
        <v>E6123</v>
      </c>
    </row>
    <row r="216" spans="1:186" ht="12.75" x14ac:dyDescent="0.2">
      <c r="A216" s="75">
        <v>211</v>
      </c>
      <c r="B216" s="100" t="s">
        <v>528</v>
      </c>
      <c r="C216" s="101" t="s">
        <v>946</v>
      </c>
      <c r="D216" s="102" t="s">
        <v>947</v>
      </c>
      <c r="E216" s="103" t="s">
        <v>527</v>
      </c>
      <c r="F216" s="104">
        <f>VLOOKUP($B216,'Part 3 NNDR3'!$A$6:$FY$331,F$4,FALSE)</f>
        <v>0</v>
      </c>
      <c r="G216" s="104">
        <f>VLOOKUP($B216,'Part 3 NNDR3'!$A$6:$FY$331,G$4,FALSE)</f>
        <v>0</v>
      </c>
      <c r="H216" s="104">
        <f>VLOOKUP($B216,'Part 3 NNDR3'!$A$6:$FY$331,H$4,FALSE)</f>
        <v>0</v>
      </c>
      <c r="I216" s="104">
        <f>VLOOKUP($B216,'Part 3 NNDR3'!$A$6:$FY$331,I$4,FALSE)</f>
        <v>0</v>
      </c>
      <c r="J216" s="104">
        <f>VLOOKUP($B216,'Part 3 NNDR3'!$A$6:$FY$331,J$4,FALSE)</f>
        <v>0</v>
      </c>
      <c r="K216" s="104">
        <f>VLOOKUP($B216,'Part 3 NNDR3'!$A$6:$FY$331,K$4,FALSE)</f>
        <v>0</v>
      </c>
      <c r="L216" s="104">
        <f>VLOOKUP($B216,'Part 3 NNDR3'!$A$6:$FY$331,L$4,FALSE)</f>
        <v>0</v>
      </c>
      <c r="M216" s="104">
        <f>VLOOKUP($B216,'Part 3 NNDR3'!$A$6:$FY$331,M$4,FALSE)</f>
        <v>0</v>
      </c>
      <c r="N216" s="104">
        <f>VLOOKUP($B216,'Part 3 NNDR3'!$A$6:$FY$331,N$4,FALSE)</f>
        <v>0</v>
      </c>
      <c r="O216" s="104">
        <f>VLOOKUP($B216,'Part 3 NNDR3'!$A$6:$FY$331,O$4,FALSE)</f>
        <v>0</v>
      </c>
      <c r="P216" s="104">
        <f>VLOOKUP($B216,'Part 3 NNDR3'!$A$6:$FY$331,P$4,FALSE)</f>
        <v>0</v>
      </c>
      <c r="Q216" s="104">
        <f>VLOOKUP($B216,'Part 3 NNDR3'!$A$6:$FY$331,Q$4,FALSE)</f>
        <v>0</v>
      </c>
      <c r="R216" s="104">
        <f>VLOOKUP($B216,'Part 3 NNDR3'!$A$6:$FY$331,R$4,FALSE)</f>
        <v>0</v>
      </c>
      <c r="S216" s="104">
        <f>VLOOKUP($B216,'Part 3 NNDR3'!$A$6:$FY$331,S$4,FALSE)</f>
        <v>0</v>
      </c>
      <c r="T216" s="104">
        <f>VLOOKUP($B216,'Part 3 NNDR3'!$A$6:$FY$331,T$4,FALSE)</f>
        <v>0</v>
      </c>
      <c r="U216" s="104">
        <f>VLOOKUP($B216,'Part 3 NNDR3'!$A$6:$FY$331,U$4,FALSE)</f>
        <v>-2317902</v>
      </c>
      <c r="V216" s="104">
        <f>VLOOKUP($B216,'Part 3 NNDR3'!$A$6:$FY$331,V$4,FALSE)</f>
        <v>0</v>
      </c>
      <c r="W216" s="104">
        <f>VLOOKUP($B216,'Part 3 NNDR3'!$A$6:$FY$331,W$4,FALSE)</f>
        <v>-2317902</v>
      </c>
      <c r="X216" s="104">
        <f>VLOOKUP($B216,'Part 3 NNDR3'!$A$6:$FY$331,X$4,FALSE)</f>
        <v>0</v>
      </c>
      <c r="Y216" s="104">
        <f>VLOOKUP($B216,'Part 3 NNDR3'!$A$6:$FY$331,Y$4,FALSE)</f>
        <v>0</v>
      </c>
      <c r="Z216" s="104">
        <f>VLOOKUP($B216,'Part 3 NNDR3'!$A$6:$FY$331,Z$4,FALSE)</f>
        <v>0</v>
      </c>
      <c r="AA216" s="104">
        <f>VLOOKUP($B216,'Part 3 NNDR3'!$A$6:$FY$331,AA$4,FALSE)</f>
        <v>-103074</v>
      </c>
      <c r="AB216" s="104">
        <f>VLOOKUP($B216,'Part 3 NNDR3'!$A$6:$FY$331,AB$4,FALSE)</f>
        <v>0</v>
      </c>
      <c r="AC216" s="104">
        <f>VLOOKUP($B216,'Part 3 NNDR3'!$A$6:$FY$331,AC$4,FALSE)</f>
        <v>-103074</v>
      </c>
      <c r="AD216" s="104">
        <f>VLOOKUP($B216,'Part 3 NNDR3'!$A$6:$FY$331,AD$4,FALSE)</f>
        <v>0</v>
      </c>
      <c r="AE216" s="104">
        <f>VLOOKUP($B216,'Part 3 NNDR3'!$A$6:$FY$331,AE$4,FALSE)</f>
        <v>0</v>
      </c>
      <c r="AF216" s="104">
        <f>VLOOKUP($B216,'Part 3 NNDR3'!$A$6:$FY$331,AF$4,FALSE)</f>
        <v>0</v>
      </c>
      <c r="AG216" s="104">
        <f>VLOOKUP($B216,'Part 3 NNDR3'!$A$6:$FY$331,AG$4,FALSE)</f>
        <v>0</v>
      </c>
      <c r="AH216" s="104">
        <f>VLOOKUP($B216,'Part 3 NNDR3'!$A$6:$FY$331,AH$4,FALSE)</f>
        <v>0</v>
      </c>
      <c r="AI216" s="104">
        <f>VLOOKUP($B216,'Part 3 NNDR3'!$A$6:$FY$331,AI$4,FALSE)</f>
        <v>0</v>
      </c>
      <c r="AJ216" s="104">
        <f>VLOOKUP($B216,'Part 3 NNDR3'!$A$6:$FY$331,AJ$4,FALSE)</f>
        <v>2146316</v>
      </c>
      <c r="AK216" s="104">
        <f>VLOOKUP($B216,'Part 3 NNDR3'!$A$6:$FY$331,AK$4,FALSE)</f>
        <v>0</v>
      </c>
      <c r="AL216" s="104">
        <f>VLOOKUP($B216,'Part 3 NNDR3'!$A$6:$FY$331,AL$4,FALSE)</f>
        <v>2146316</v>
      </c>
      <c r="AM216" s="104">
        <f>VLOOKUP($B216,'Part 3 NNDR3'!$A$6:$FY$331,AM$4,FALSE)</f>
        <v>-25320</v>
      </c>
      <c r="AN216" s="104">
        <f>VLOOKUP($B216,'Part 3 NNDR3'!$A$6:$FY$331,AN$4,FALSE)</f>
        <v>0</v>
      </c>
      <c r="AO216" s="104">
        <f>VLOOKUP($B216,'Part 3 NNDR3'!$A$6:$FY$331,AO$4,FALSE)</f>
        <v>-25320</v>
      </c>
      <c r="AP216" s="104">
        <f>VLOOKUP($B216,'Part 3 NNDR3'!$A$6:$FY$331,AP$4,FALSE)</f>
        <v>-8784517</v>
      </c>
      <c r="AQ216" s="104">
        <f>VLOOKUP($B216,'Part 3 NNDR3'!$A$6:$FY$331,AQ$4,FALSE)</f>
        <v>0</v>
      </c>
      <c r="AR216" s="104">
        <f>VLOOKUP($B216,'Part 3 NNDR3'!$A$6:$FY$331,AR$4,FALSE)</f>
        <v>-8784517</v>
      </c>
      <c r="AS216" s="104">
        <f>VLOOKUP($B216,'Part 3 NNDR3'!$A$6:$FY$331,AS$4,FALSE)</f>
        <v>-152903</v>
      </c>
      <c r="AT216" s="104">
        <f>VLOOKUP($B216,'Part 3 NNDR3'!$A$6:$FY$331,AT$4,FALSE)</f>
        <v>0</v>
      </c>
      <c r="AU216" s="104">
        <f>VLOOKUP($B216,'Part 3 NNDR3'!$A$6:$FY$331,AU$4,FALSE)</f>
        <v>-152903</v>
      </c>
      <c r="AV216" s="104">
        <f>VLOOKUP($B216,'Part 3 NNDR3'!$A$6:$FY$331,AV$4,FALSE)</f>
        <v>-52854</v>
      </c>
      <c r="AW216" s="104">
        <f>VLOOKUP($B216,'Part 3 NNDR3'!$A$6:$FY$331,AW$4,FALSE)</f>
        <v>0</v>
      </c>
      <c r="AX216" s="104">
        <f>VLOOKUP($B216,'Part 3 NNDR3'!$A$6:$FY$331,AX$4,FALSE)</f>
        <v>-52854</v>
      </c>
      <c r="AY216" s="104">
        <f>VLOOKUP($B216,'Part 3 NNDR3'!$A$6:$FY$331,AY$4,FALSE)</f>
        <v>0</v>
      </c>
      <c r="AZ216" s="104">
        <f>VLOOKUP($B216,'Part 3 NNDR3'!$A$6:$FY$331,AZ$4,FALSE)</f>
        <v>0</v>
      </c>
      <c r="BA216" s="104">
        <f>VLOOKUP($B216,'Part 3 NNDR3'!$A$6:$FY$331,BA$4,FALSE)</f>
        <v>0</v>
      </c>
      <c r="BB216" s="104">
        <f>VLOOKUP($B216,'Part 3 NNDR3'!$A$6:$FY$331,BB$4,FALSE)</f>
        <v>0</v>
      </c>
      <c r="BC216" s="104">
        <f>VLOOKUP($B216,'Part 3 NNDR3'!$A$6:$FY$331,BC$4,FALSE)</f>
        <v>0</v>
      </c>
      <c r="BD216" s="104">
        <f>VLOOKUP($B216,'Part 3 NNDR3'!$A$6:$FY$331,BD$4,FALSE)</f>
        <v>0</v>
      </c>
      <c r="BE216" s="104">
        <f>VLOOKUP($B216,'Part 3 NNDR3'!$A$6:$FY$331,BE$4,FALSE)</f>
        <v>0</v>
      </c>
      <c r="BF216" s="104">
        <f>VLOOKUP($B216,'Part 3 NNDR3'!$A$6:$FY$331,BF$4,FALSE)</f>
        <v>0</v>
      </c>
      <c r="BG216" s="104">
        <f>VLOOKUP($B216,'Part 3 NNDR3'!$A$6:$FY$331,BG$4,FALSE)</f>
        <v>0</v>
      </c>
      <c r="BH216" s="104">
        <f>VLOOKUP($B216,'Part 3 NNDR3'!$A$6:$FY$331,BH$4,FALSE)</f>
        <v>-9290254</v>
      </c>
      <c r="BI216" s="104">
        <f>VLOOKUP($B216,'Part 3 NNDR3'!$A$6:$FY$331,BI$4,FALSE)</f>
        <v>0</v>
      </c>
      <c r="BJ216" s="104">
        <f>VLOOKUP($B216,'Part 3 NNDR3'!$A$6:$FY$331,BJ$4,FALSE)</f>
        <v>-9290254</v>
      </c>
      <c r="BK216" s="104">
        <f>VLOOKUP($B216,'Part 3 NNDR3'!$A$6:$FY$331,BK$4,FALSE)</f>
        <v>0</v>
      </c>
      <c r="BL216" s="104">
        <f>VLOOKUP($B216,'Part 3 NNDR3'!$A$6:$FY$331,BL$4,FALSE)</f>
        <v>0</v>
      </c>
      <c r="BM216" s="104">
        <f>VLOOKUP($B216,'Part 3 NNDR3'!$A$6:$FY$331,BM$4,FALSE)</f>
        <v>0</v>
      </c>
      <c r="BN216" s="104">
        <f>VLOOKUP($B216,'Part 3 NNDR3'!$A$6:$FY$331,BN$4,FALSE)</f>
        <v>0</v>
      </c>
      <c r="BO216" s="104">
        <f>VLOOKUP($B216,'Part 3 NNDR3'!$A$6:$FY$331,BO$4,FALSE)</f>
        <v>0</v>
      </c>
      <c r="BP216" s="104">
        <f>VLOOKUP($B216,'Part 3 NNDR3'!$A$6:$FY$331,BP$4,FALSE)</f>
        <v>0</v>
      </c>
      <c r="BQ216" s="104">
        <f>VLOOKUP($B216,'Part 3 NNDR3'!$A$6:$FY$331,BQ$4,FALSE)</f>
        <v>-2449783</v>
      </c>
      <c r="BR216" s="104">
        <f>VLOOKUP($B216,'Part 3 NNDR3'!$A$6:$FY$331,BR$4,FALSE)</f>
        <v>0</v>
      </c>
      <c r="BS216" s="104">
        <f>VLOOKUP($B216,'Part 3 NNDR3'!$A$6:$FY$331,BS$4,FALSE)</f>
        <v>-2449783</v>
      </c>
      <c r="BT216" s="104">
        <f>VLOOKUP($B216,'Part 3 NNDR3'!$A$6:$FY$331,BT$4,FALSE)</f>
        <v>117047</v>
      </c>
      <c r="BU216" s="104">
        <f>VLOOKUP($B216,'Part 3 NNDR3'!$A$6:$FY$331,BU$4,FALSE)</f>
        <v>0</v>
      </c>
      <c r="BV216" s="104">
        <f>VLOOKUP($B216,'Part 3 NNDR3'!$A$6:$FY$331,BV$4,FALSE)</f>
        <v>117047</v>
      </c>
      <c r="BW216" s="104">
        <f>VLOOKUP($B216,'Part 3 NNDR3'!$A$6:$FY$331,BW$4,FALSE)</f>
        <v>-2332736</v>
      </c>
      <c r="BX216" s="104">
        <f>VLOOKUP($B216,'Part 3 NNDR3'!$A$6:$FY$331,BX$4,FALSE)</f>
        <v>0</v>
      </c>
      <c r="BY216" s="104">
        <f>VLOOKUP($B216,'Part 3 NNDR3'!$A$6:$FY$331,BY$4,FALSE)</f>
        <v>-2332736</v>
      </c>
      <c r="BZ216" s="104">
        <f>VLOOKUP($B216,'Part 3 NNDR3'!$A$6:$FY$331,BZ$4,FALSE)</f>
        <v>-246960</v>
      </c>
      <c r="CA216" s="104">
        <f>VLOOKUP($B216,'Part 3 NNDR3'!$A$6:$FY$331,CA$4,FALSE)</f>
        <v>0</v>
      </c>
      <c r="CB216" s="104">
        <f>VLOOKUP($B216,'Part 3 NNDR3'!$A$6:$FY$331,CB$4,FALSE)</f>
        <v>-246960</v>
      </c>
      <c r="CC216" s="104">
        <f>VLOOKUP($B216,'Part 3 NNDR3'!$A$6:$FY$331,CC$4,FALSE)</f>
        <v>1126</v>
      </c>
      <c r="CD216" s="104">
        <f>VLOOKUP($B216,'Part 3 NNDR3'!$A$6:$FY$331,CD$4,FALSE)</f>
        <v>0</v>
      </c>
      <c r="CE216" s="104">
        <f>VLOOKUP($B216,'Part 3 NNDR3'!$A$6:$FY$331,CE$4,FALSE)</f>
        <v>1126</v>
      </c>
      <c r="CF216" s="104">
        <f>VLOOKUP($B216,'Part 3 NNDR3'!$A$6:$FY$331,CF$4,FALSE)</f>
        <v>-157588</v>
      </c>
      <c r="CG216" s="104">
        <f>VLOOKUP($B216,'Part 3 NNDR3'!$A$6:$FY$331,CG$4,FALSE)</f>
        <v>0</v>
      </c>
      <c r="CH216" s="104">
        <f>VLOOKUP($B216,'Part 3 NNDR3'!$A$6:$FY$331,CH$4,FALSE)</f>
        <v>-157588</v>
      </c>
      <c r="CI216" s="104">
        <f>VLOOKUP($B216,'Part 3 NNDR3'!$A$6:$FY$331,CI$4,FALSE)</f>
        <v>-2726</v>
      </c>
      <c r="CJ216" s="104">
        <f>VLOOKUP($B216,'Part 3 NNDR3'!$A$6:$FY$331,CJ$4,FALSE)</f>
        <v>0</v>
      </c>
      <c r="CK216" s="104">
        <f>VLOOKUP($B216,'Part 3 NNDR3'!$A$6:$FY$331,CK$4,FALSE)</f>
        <v>-2726</v>
      </c>
      <c r="CL216" s="104">
        <f>VLOOKUP($B216,'Part 3 NNDR3'!$A$6:$FY$331,CL$4,FALSE)</f>
        <v>-4018</v>
      </c>
      <c r="CM216" s="104">
        <f>VLOOKUP($B216,'Part 3 NNDR3'!$A$6:$FY$331,CM$4,FALSE)</f>
        <v>0</v>
      </c>
      <c r="CN216" s="104">
        <f>VLOOKUP($B216,'Part 3 NNDR3'!$A$6:$FY$331,CN$4,FALSE)</f>
        <v>-4018</v>
      </c>
      <c r="CO216" s="104">
        <f>VLOOKUP($B216,'Part 3 NNDR3'!$A$6:$FY$331,CO$4,FALSE)</f>
        <v>0</v>
      </c>
      <c r="CP216" s="104">
        <f>VLOOKUP($B216,'Part 3 NNDR3'!$A$6:$FY$331,CP$4,FALSE)</f>
        <v>0</v>
      </c>
      <c r="CQ216" s="104">
        <f>VLOOKUP($B216,'Part 3 NNDR3'!$A$6:$FY$331,CQ$4,FALSE)</f>
        <v>0</v>
      </c>
      <c r="CR216" s="104">
        <f>VLOOKUP($B216,'Part 3 NNDR3'!$A$6:$FY$331,CR$4,FALSE)</f>
        <v>0</v>
      </c>
      <c r="CS216" s="104">
        <f>VLOOKUP($B216,'Part 3 NNDR3'!$A$6:$FY$331,CS$4,FALSE)</f>
        <v>0</v>
      </c>
      <c r="CT216" s="104">
        <f>VLOOKUP($B216,'Part 3 NNDR3'!$A$6:$FY$331,CT$4,FALSE)</f>
        <v>0</v>
      </c>
      <c r="CU216" s="104">
        <f>VLOOKUP($B216,'Part 3 NNDR3'!$A$6:$FY$331,CU$4,FALSE)</f>
        <v>0</v>
      </c>
      <c r="CV216" s="104">
        <f>VLOOKUP($B216,'Part 3 NNDR3'!$A$6:$FY$331,CV$4,FALSE)</f>
        <v>0</v>
      </c>
      <c r="CW216" s="104">
        <f>VLOOKUP($B216,'Part 3 NNDR3'!$A$6:$FY$331,CW$4,FALSE)</f>
        <v>0</v>
      </c>
      <c r="CX216" s="104">
        <f>VLOOKUP($B216,'Part 3 NNDR3'!$A$6:$FY$331,CX$4,FALSE)</f>
        <v>0</v>
      </c>
      <c r="CY216" s="104">
        <f>VLOOKUP($B216,'Part 3 NNDR3'!$A$6:$FY$331,CY$4,FALSE)</f>
        <v>0</v>
      </c>
      <c r="CZ216" s="104">
        <f>VLOOKUP($B216,'Part 3 NNDR3'!$A$6:$FY$331,CZ$4,FALSE)</f>
        <v>0</v>
      </c>
      <c r="DA216" s="104">
        <f>VLOOKUP($B216,'Part 3 NNDR3'!$A$6:$FY$331,DA$4,FALSE)</f>
        <v>0</v>
      </c>
      <c r="DB216" s="104">
        <f>VLOOKUP($B216,'Part 3 NNDR3'!$A$6:$FY$331,DB$4,FALSE)</f>
        <v>0</v>
      </c>
      <c r="DC216" s="104">
        <f>VLOOKUP($B216,'Part 3 NNDR3'!$A$6:$FY$331,DC$4,FALSE)</f>
        <v>0</v>
      </c>
      <c r="DD216" s="104">
        <f>VLOOKUP($B216,'Part 3 NNDR3'!$A$6:$FY$331,DD$4,FALSE)</f>
        <v>0</v>
      </c>
      <c r="DE216" s="104">
        <f>VLOOKUP($B216,'Part 3 NNDR3'!$A$6:$FY$331,DE$4,FALSE)</f>
        <v>0</v>
      </c>
      <c r="DF216" s="104">
        <f>VLOOKUP($B216,'Part 3 NNDR3'!$A$6:$FY$331,DF$4,FALSE)</f>
        <v>0</v>
      </c>
      <c r="DG216" s="104">
        <f>VLOOKUP($B216,'Part 3 NNDR3'!$A$6:$FY$331,DG$4,FALSE)</f>
        <v>0</v>
      </c>
      <c r="DH216" s="104">
        <f>VLOOKUP($B216,'Part 3 NNDR3'!$A$6:$FY$331,DH$4,FALSE)</f>
        <v>0</v>
      </c>
      <c r="DI216" s="104">
        <f>VLOOKUP($B216,'Part 3 NNDR3'!$A$6:$FY$331,DI$4,FALSE)</f>
        <v>0</v>
      </c>
      <c r="DJ216" s="104">
        <f>VLOOKUP($B216,'Part 3 NNDR3'!$A$6:$FY$331,DJ$4,FALSE)</f>
        <v>0</v>
      </c>
      <c r="DK216" s="104">
        <f>VLOOKUP($B216,'Part 3 NNDR3'!$A$6:$FY$331,DK$4,FALSE)</f>
        <v>0</v>
      </c>
      <c r="DL216" s="104">
        <f>VLOOKUP($B216,'Part 3 NNDR3'!$A$6:$FY$331,DL$4,FALSE)</f>
        <v>-410166</v>
      </c>
      <c r="DM216" s="104">
        <f>VLOOKUP($B216,'Part 3 NNDR3'!$A$6:$FY$331,DM$4,FALSE)</f>
        <v>0</v>
      </c>
      <c r="DN216" s="104">
        <f>VLOOKUP($B216,'Part 3 NNDR3'!$A$6:$FY$331,DN$4,FALSE)</f>
        <v>-410166</v>
      </c>
      <c r="DO216" s="104">
        <f>VLOOKUP($B216,'Part 3 NNDR3'!$A$6:$FY$331,DO$4,FALSE)</f>
        <v>0</v>
      </c>
      <c r="DP216" s="104">
        <f>VLOOKUP($B216,'Part 3 NNDR3'!$A$6:$FY$331,DP$4,FALSE)</f>
        <v>0</v>
      </c>
      <c r="DQ216" s="104">
        <f>VLOOKUP($B216,'Part 3 NNDR3'!$A$6:$FY$331,DQ$4,FALSE)</f>
        <v>0</v>
      </c>
      <c r="DR216" s="104">
        <f>VLOOKUP($B216,'Part 3 NNDR3'!$A$6:$FY$331,DR$4,FALSE)</f>
        <v>0</v>
      </c>
      <c r="DS216" s="104">
        <f>VLOOKUP($B216,'Part 3 NNDR3'!$A$6:$FY$331,DS$4,FALSE)</f>
        <v>0</v>
      </c>
      <c r="DT216" s="104">
        <f>VLOOKUP($B216,'Part 3 NNDR3'!$A$6:$FY$331,DT$4,FALSE)</f>
        <v>0</v>
      </c>
      <c r="DU216" s="104">
        <f>VLOOKUP($B216,'Part 3 NNDR3'!$A$6:$FY$331,DU$4,FALSE)</f>
        <v>-61563</v>
      </c>
      <c r="DV216" s="104">
        <f>VLOOKUP($B216,'Part 3 NNDR3'!$A$6:$FY$331,DV$4,FALSE)</f>
        <v>0</v>
      </c>
      <c r="DW216" s="104">
        <f>VLOOKUP($B216,'Part 3 NNDR3'!$A$6:$FY$331,DW$4,FALSE)</f>
        <v>-61563</v>
      </c>
      <c r="DX216" s="104">
        <f>VLOOKUP($B216,'Part 3 NNDR3'!$A$6:$FY$331,DX$4,FALSE)</f>
        <v>-4540</v>
      </c>
      <c r="DY216" s="104">
        <f>VLOOKUP($B216,'Part 3 NNDR3'!$A$6:$FY$331,DY$4,FALSE)</f>
        <v>0</v>
      </c>
      <c r="DZ216" s="104">
        <f>VLOOKUP($B216,'Part 3 NNDR3'!$A$6:$FY$331,DZ$4,FALSE)</f>
        <v>-4540</v>
      </c>
      <c r="EA216" s="104">
        <f>VLOOKUP($B216,'Part 3 NNDR3'!$A$6:$FY$331,EA$4,FALSE)</f>
        <v>-1710632</v>
      </c>
      <c r="EB216" s="104">
        <f>VLOOKUP($B216,'Part 3 NNDR3'!$A$6:$FY$331,EB$4,FALSE)</f>
        <v>0</v>
      </c>
      <c r="EC216" s="104">
        <f>VLOOKUP($B216,'Part 3 NNDR3'!$A$6:$FY$331,EC$4,FALSE)</f>
        <v>-1710632</v>
      </c>
      <c r="ED216" s="104">
        <f>VLOOKUP($B216,'Part 3 NNDR3'!$A$6:$FY$331,ED$4,FALSE)</f>
        <v>-97043</v>
      </c>
      <c r="EE216" s="104">
        <f>VLOOKUP($B216,'Part 3 NNDR3'!$A$6:$FY$331,EE$4,FALSE)</f>
        <v>0</v>
      </c>
      <c r="EF216" s="104">
        <f>VLOOKUP($B216,'Part 3 NNDR3'!$A$6:$FY$331,EF$4,FALSE)</f>
        <v>-97043</v>
      </c>
      <c r="EG216" s="104">
        <f>VLOOKUP($B216,'Part 3 NNDR3'!$A$6:$FY$331,EG$4,FALSE)</f>
        <v>0</v>
      </c>
      <c r="EH216" s="104">
        <f>VLOOKUP($B216,'Part 3 NNDR3'!$A$6:$FY$331,EH$4,FALSE)</f>
        <v>0</v>
      </c>
      <c r="EI216" s="104">
        <f>VLOOKUP($B216,'Part 3 NNDR3'!$A$6:$FY$331,EI$4,FALSE)</f>
        <v>0</v>
      </c>
      <c r="EJ216" s="104">
        <f>VLOOKUP($B216,'Part 3 NNDR3'!$A$6:$FY$331,EJ$4,FALSE)</f>
        <v>0</v>
      </c>
      <c r="EK216" s="104">
        <f>VLOOKUP($B216,'Part 3 NNDR3'!$A$6:$FY$331,EK$4,FALSE)</f>
        <v>0</v>
      </c>
      <c r="EL216" s="104">
        <f>VLOOKUP($B216,'Part 3 NNDR3'!$A$6:$FY$331,EL$4,FALSE)</f>
        <v>0</v>
      </c>
      <c r="EM216" s="104">
        <f>VLOOKUP($B216,'Part 3 NNDR3'!$A$6:$FY$331,EM$4,FALSE)</f>
        <v>-14187</v>
      </c>
      <c r="EN216" s="104">
        <f>VLOOKUP($B216,'Part 3 NNDR3'!$A$6:$FY$331,EN$4,FALSE)</f>
        <v>0</v>
      </c>
      <c r="EO216" s="104">
        <f>VLOOKUP($B216,'Part 3 NNDR3'!$A$6:$FY$331,EO$4,FALSE)</f>
        <v>-14187</v>
      </c>
      <c r="EP216" s="104">
        <f>VLOOKUP($B216,'Part 3 NNDR3'!$A$6:$FY$331,EP$4,FALSE)</f>
        <v>-1887965</v>
      </c>
      <c r="EQ216" s="104">
        <f>VLOOKUP($B216,'Part 3 NNDR3'!$A$6:$FY$331,EQ$4,FALSE)</f>
        <v>0</v>
      </c>
      <c r="ER216" s="104">
        <f>VLOOKUP($B216,'Part 3 NNDR3'!$A$6:$FY$331,ER$4,FALSE)</f>
        <v>-1887965</v>
      </c>
      <c r="ES216" s="104">
        <f>VLOOKUP($B216,'Part 3 NNDR3'!$A$6:$FY$331,ES$4,FALSE)</f>
        <v>0</v>
      </c>
      <c r="ET216" s="104">
        <f>VLOOKUP($B216,'Part 3 NNDR3'!$A$6:$FY$331,ET$4,FALSE)</f>
        <v>0</v>
      </c>
      <c r="EU216" s="104">
        <f>VLOOKUP($B216,'Part 3 NNDR3'!$A$6:$FY$331,EU$4,FALSE)</f>
        <v>0</v>
      </c>
      <c r="EV216" s="104">
        <f>VLOOKUP($B216,'Part 3 NNDR3'!$A$6:$FY$331,EV$4,FALSE)</f>
        <v>0</v>
      </c>
      <c r="EW216" s="104">
        <f>VLOOKUP($B216,'Part 3 NNDR3'!$A$6:$FY$331,EW$4,FALSE)</f>
        <v>0</v>
      </c>
      <c r="EX216" s="104">
        <f>VLOOKUP($B216,'Part 3 NNDR3'!$A$6:$FY$331,EX$4,FALSE)</f>
        <v>0</v>
      </c>
      <c r="EY216" s="104">
        <f>VLOOKUP($B216,'Part 3 NNDR3'!$A$6:$FY$331,EY$4,FALSE)</f>
        <v>0</v>
      </c>
      <c r="EZ216" s="104">
        <f>VLOOKUP($B216,'Part 3 NNDR3'!$A$6:$FY$331,EZ$4,FALSE)</f>
        <v>0</v>
      </c>
      <c r="FA216" s="104">
        <f>VLOOKUP($B216,'Part 3 NNDR3'!$A$6:$FY$331,FA$4,FALSE)</f>
        <v>0</v>
      </c>
      <c r="FB216" s="104">
        <f>VLOOKUP($B216,'Part 3 NNDR3'!$A$6:$FY$331,FB$4,FALSE)</f>
        <v>96466417</v>
      </c>
      <c r="FC216" s="104">
        <f>VLOOKUP($B216,'Part 3 NNDR3'!$A$6:$FY$331,FC$4,FALSE)</f>
        <v>0</v>
      </c>
      <c r="FD216" s="104">
        <f>VLOOKUP($B216,'Part 3 NNDR3'!$A$6:$FY$331,FD$4,FALSE)</f>
        <v>96466417</v>
      </c>
      <c r="FE216" s="104">
        <f>VLOOKUP($B216,'Part 3 NNDR3'!$A$6:$FY$331,FE$4,FALSE)</f>
        <v>0</v>
      </c>
      <c r="FF216" s="104">
        <f>VLOOKUP($B216,'Part 3 NNDR3'!$A$6:$FY$331,FF$4,FALSE)</f>
        <v>0</v>
      </c>
      <c r="FG216" s="104">
        <f>VLOOKUP($B216,'Part 3 NNDR3'!$A$6:$FY$331,FG$4,FALSE)</f>
        <v>0</v>
      </c>
      <c r="FH216" s="104">
        <f>VLOOKUP($B216,'Part 3 NNDR3'!$A$6:$FY$331,FH$4,FALSE)</f>
        <v>-9290254</v>
      </c>
      <c r="FI216" s="104">
        <f>VLOOKUP($B216,'Part 3 NNDR3'!$A$6:$FY$331,FI$4,FALSE)</f>
        <v>0</v>
      </c>
      <c r="FJ216" s="104">
        <f>VLOOKUP($B216,'Part 3 NNDR3'!$A$6:$FY$331,FJ$4,FALSE)</f>
        <v>-9290254</v>
      </c>
      <c r="FK216" s="104">
        <f>VLOOKUP($B216,'Part 3 NNDR3'!$A$6:$FY$331,FK$4,FALSE)</f>
        <v>-2332736</v>
      </c>
      <c r="FL216" s="104">
        <f>VLOOKUP($B216,'Part 3 NNDR3'!$A$6:$FY$331,FL$4,FALSE)</f>
        <v>0</v>
      </c>
      <c r="FM216" s="104">
        <f>VLOOKUP($B216,'Part 3 NNDR3'!$A$6:$FY$331,FM$4,FALSE)</f>
        <v>-2332736</v>
      </c>
      <c r="FN216" s="104">
        <f>VLOOKUP($B216,'Part 3 NNDR3'!$A$6:$FY$331,FN$4,FALSE)</f>
        <v>-410166</v>
      </c>
      <c r="FO216" s="104">
        <f>VLOOKUP($B216,'Part 3 NNDR3'!$A$6:$FY$331,FO$4,FALSE)</f>
        <v>0</v>
      </c>
      <c r="FP216" s="104">
        <f>VLOOKUP($B216,'Part 3 NNDR3'!$A$6:$FY$331,FP$4,FALSE)</f>
        <v>-410166</v>
      </c>
      <c r="FQ216" s="104">
        <f>VLOOKUP($B216,'Part 3 NNDR3'!$A$6:$FY$331,FQ$4,FALSE)</f>
        <v>-1887965</v>
      </c>
      <c r="FR216" s="104">
        <f>VLOOKUP($B216,'Part 3 NNDR3'!$A$6:$FY$331,FR$4,FALSE)</f>
        <v>0</v>
      </c>
      <c r="FS216" s="104">
        <f>VLOOKUP($B216,'Part 3 NNDR3'!$A$6:$FY$331,FS$4,FALSE)</f>
        <v>-1887965</v>
      </c>
      <c r="FT216" s="104">
        <f>VLOOKUP($B216,'Part 3 NNDR3'!$A$6:$FY$331,FT$4,FALSE)</f>
        <v>0</v>
      </c>
      <c r="FU216" s="104">
        <f>VLOOKUP($B216,'Part 3 NNDR3'!$A$6:$FY$331,FU$4,FALSE)</f>
        <v>0</v>
      </c>
      <c r="FV216" s="104">
        <f>VLOOKUP($B216,'Part 3 NNDR3'!$A$6:$FY$331,FV$4,FALSE)</f>
        <v>0</v>
      </c>
      <c r="FW216" s="104">
        <f>VLOOKUP($B216,'Part 3 NNDR3'!$A$6:$FY$331,FW$4,FALSE)</f>
        <v>-13921121</v>
      </c>
      <c r="FX216" s="104">
        <f>VLOOKUP($B216,'Part 3 NNDR3'!$A$6:$FY$331,FX$4,FALSE)</f>
        <v>0</v>
      </c>
      <c r="FY216" s="104">
        <f>VLOOKUP($B216,'Part 3 NNDR3'!$A$6:$FY$331,FY$4,FALSE)</f>
        <v>-13921121</v>
      </c>
      <c r="FZ216" s="104">
        <f>VLOOKUP($B216,'Part 3 NNDR3'!$A$6:$FY$331,FZ$4,FALSE)</f>
        <v>82545296</v>
      </c>
      <c r="GA216" s="104">
        <f>VLOOKUP($B216,'Part 3 NNDR3'!$A$6:$FY$331,GA$4,FALSE)</f>
        <v>0</v>
      </c>
      <c r="GB216" s="104">
        <f>VLOOKUP($B216,'Part 3 NNDR3'!$A$6:$FY$331,GB$4,FALSE)</f>
        <v>82545296</v>
      </c>
      <c r="GC216" s="105" t="str">
        <f>VLOOKUP($B216,'Data (Updated)'!$C$4:$E$329,2,FALSE)</f>
        <v>E5100</v>
      </c>
      <c r="GD216" s="105" t="str">
        <f>VLOOKUP($B216,'Data (Updated)'!$C$4:$E$329,3,FALSE)</f>
        <v>NA</v>
      </c>
    </row>
    <row r="217" spans="1:186" ht="12.75" x14ac:dyDescent="0.2">
      <c r="A217" s="75">
        <v>212</v>
      </c>
      <c r="B217" s="100" t="s">
        <v>530</v>
      </c>
      <c r="C217" s="101" t="s">
        <v>941</v>
      </c>
      <c r="D217" s="102" t="s">
        <v>950</v>
      </c>
      <c r="E217" s="103" t="s">
        <v>529</v>
      </c>
      <c r="F217" s="104">
        <f>VLOOKUP($B217,'Part 3 NNDR3'!$A$6:$FY$331,F$4,FALSE)</f>
        <v>0</v>
      </c>
      <c r="G217" s="104">
        <f>VLOOKUP($B217,'Part 3 NNDR3'!$A$6:$FY$331,G$4,FALSE)</f>
        <v>0</v>
      </c>
      <c r="H217" s="104">
        <f>VLOOKUP($B217,'Part 3 NNDR3'!$A$6:$FY$331,H$4,FALSE)</f>
        <v>0</v>
      </c>
      <c r="I217" s="104">
        <f>VLOOKUP($B217,'Part 3 NNDR3'!$A$6:$FY$331,I$4,FALSE)</f>
        <v>26378</v>
      </c>
      <c r="J217" s="104">
        <f>VLOOKUP($B217,'Part 3 NNDR3'!$A$6:$FY$331,J$4,FALSE)</f>
        <v>0</v>
      </c>
      <c r="K217" s="104">
        <f>VLOOKUP($B217,'Part 3 NNDR3'!$A$6:$FY$331,K$4,FALSE)</f>
        <v>26378</v>
      </c>
      <c r="L217" s="104">
        <f>VLOOKUP($B217,'Part 3 NNDR3'!$A$6:$FY$331,L$4,FALSE)</f>
        <v>0</v>
      </c>
      <c r="M217" s="104">
        <f>VLOOKUP($B217,'Part 3 NNDR3'!$A$6:$FY$331,M$4,FALSE)</f>
        <v>0</v>
      </c>
      <c r="N217" s="104">
        <f>VLOOKUP($B217,'Part 3 NNDR3'!$A$6:$FY$331,N$4,FALSE)</f>
        <v>0</v>
      </c>
      <c r="O217" s="104">
        <f>VLOOKUP($B217,'Part 3 NNDR3'!$A$6:$FY$331,O$4,FALSE)</f>
        <v>11811</v>
      </c>
      <c r="P217" s="104">
        <f>VLOOKUP($B217,'Part 3 NNDR3'!$A$6:$FY$331,P$4,FALSE)</f>
        <v>0</v>
      </c>
      <c r="Q217" s="104">
        <f>VLOOKUP($B217,'Part 3 NNDR3'!$A$6:$FY$331,Q$4,FALSE)</f>
        <v>11811</v>
      </c>
      <c r="R217" s="104">
        <f>VLOOKUP($B217,'Part 3 NNDR3'!$A$6:$FY$331,R$4,FALSE)</f>
        <v>38189</v>
      </c>
      <c r="S217" s="104">
        <f>VLOOKUP($B217,'Part 3 NNDR3'!$A$6:$FY$331,S$4,FALSE)</f>
        <v>0</v>
      </c>
      <c r="T217" s="104">
        <f>VLOOKUP($B217,'Part 3 NNDR3'!$A$6:$FY$331,T$4,FALSE)</f>
        <v>38189</v>
      </c>
      <c r="U217" s="104">
        <f>VLOOKUP($B217,'Part 3 NNDR3'!$A$6:$FY$331,U$4,FALSE)</f>
        <v>-1931080</v>
      </c>
      <c r="V217" s="104">
        <f>VLOOKUP($B217,'Part 3 NNDR3'!$A$6:$FY$331,V$4,FALSE)</f>
        <v>0</v>
      </c>
      <c r="W217" s="104">
        <f>VLOOKUP($B217,'Part 3 NNDR3'!$A$6:$FY$331,W$4,FALSE)</f>
        <v>-1931080</v>
      </c>
      <c r="X217" s="104">
        <f>VLOOKUP($B217,'Part 3 NNDR3'!$A$6:$FY$331,X$4,FALSE)</f>
        <v>0</v>
      </c>
      <c r="Y217" s="104">
        <f>VLOOKUP($B217,'Part 3 NNDR3'!$A$6:$FY$331,Y$4,FALSE)</f>
        <v>0</v>
      </c>
      <c r="Z217" s="104">
        <f>VLOOKUP($B217,'Part 3 NNDR3'!$A$6:$FY$331,Z$4,FALSE)</f>
        <v>0</v>
      </c>
      <c r="AA217" s="104">
        <f>VLOOKUP($B217,'Part 3 NNDR3'!$A$6:$FY$331,AA$4,FALSE)</f>
        <v>-226623</v>
      </c>
      <c r="AB217" s="104">
        <f>VLOOKUP($B217,'Part 3 NNDR3'!$A$6:$FY$331,AB$4,FALSE)</f>
        <v>0</v>
      </c>
      <c r="AC217" s="104">
        <f>VLOOKUP($B217,'Part 3 NNDR3'!$A$6:$FY$331,AC$4,FALSE)</f>
        <v>-226623</v>
      </c>
      <c r="AD217" s="104">
        <f>VLOOKUP($B217,'Part 3 NNDR3'!$A$6:$FY$331,AD$4,FALSE)</f>
        <v>-118871</v>
      </c>
      <c r="AE217" s="104">
        <f>VLOOKUP($B217,'Part 3 NNDR3'!$A$6:$FY$331,AE$4,FALSE)</f>
        <v>0</v>
      </c>
      <c r="AF217" s="104">
        <f>VLOOKUP($B217,'Part 3 NNDR3'!$A$6:$FY$331,AF$4,FALSE)</f>
        <v>-118871</v>
      </c>
      <c r="AG217" s="104">
        <f>VLOOKUP($B217,'Part 3 NNDR3'!$A$6:$FY$331,AG$4,FALSE)</f>
        <v>0</v>
      </c>
      <c r="AH217" s="104">
        <f>VLOOKUP($B217,'Part 3 NNDR3'!$A$6:$FY$331,AH$4,FALSE)</f>
        <v>0</v>
      </c>
      <c r="AI217" s="104">
        <f>VLOOKUP($B217,'Part 3 NNDR3'!$A$6:$FY$331,AI$4,FALSE)</f>
        <v>0</v>
      </c>
      <c r="AJ217" s="104">
        <f>VLOOKUP($B217,'Part 3 NNDR3'!$A$6:$FY$331,AJ$4,FALSE)</f>
        <v>315197</v>
      </c>
      <c r="AK217" s="104">
        <f>VLOOKUP($B217,'Part 3 NNDR3'!$A$6:$FY$331,AK$4,FALSE)</f>
        <v>0</v>
      </c>
      <c r="AL217" s="104">
        <f>VLOOKUP($B217,'Part 3 NNDR3'!$A$6:$FY$331,AL$4,FALSE)</f>
        <v>315197</v>
      </c>
      <c r="AM217" s="104">
        <f>VLOOKUP($B217,'Part 3 NNDR3'!$A$6:$FY$331,AM$4,FALSE)</f>
        <v>-3899</v>
      </c>
      <c r="AN217" s="104">
        <f>VLOOKUP($B217,'Part 3 NNDR3'!$A$6:$FY$331,AN$4,FALSE)</f>
        <v>0</v>
      </c>
      <c r="AO217" s="104">
        <f>VLOOKUP($B217,'Part 3 NNDR3'!$A$6:$FY$331,AO$4,FALSE)</f>
        <v>-3899</v>
      </c>
      <c r="AP217" s="104">
        <f>VLOOKUP($B217,'Part 3 NNDR3'!$A$6:$FY$331,AP$4,FALSE)</f>
        <v>-587463</v>
      </c>
      <c r="AQ217" s="104">
        <f>VLOOKUP($B217,'Part 3 NNDR3'!$A$6:$FY$331,AQ$4,FALSE)</f>
        <v>0</v>
      </c>
      <c r="AR217" s="104">
        <f>VLOOKUP($B217,'Part 3 NNDR3'!$A$6:$FY$331,AR$4,FALSE)</f>
        <v>-587463</v>
      </c>
      <c r="AS217" s="104">
        <f>VLOOKUP($B217,'Part 3 NNDR3'!$A$6:$FY$331,AS$4,FALSE)</f>
        <v>19491</v>
      </c>
      <c r="AT217" s="104">
        <f>VLOOKUP($B217,'Part 3 NNDR3'!$A$6:$FY$331,AT$4,FALSE)</f>
        <v>0</v>
      </c>
      <c r="AU217" s="104">
        <f>VLOOKUP($B217,'Part 3 NNDR3'!$A$6:$FY$331,AU$4,FALSE)</f>
        <v>19491</v>
      </c>
      <c r="AV217" s="104">
        <f>VLOOKUP($B217,'Part 3 NNDR3'!$A$6:$FY$331,AV$4,FALSE)</f>
        <v>-49859</v>
      </c>
      <c r="AW217" s="104">
        <f>VLOOKUP($B217,'Part 3 NNDR3'!$A$6:$FY$331,AW$4,FALSE)</f>
        <v>0</v>
      </c>
      <c r="AX217" s="104">
        <f>VLOOKUP($B217,'Part 3 NNDR3'!$A$6:$FY$331,AX$4,FALSE)</f>
        <v>-49859</v>
      </c>
      <c r="AY217" s="104">
        <f>VLOOKUP($B217,'Part 3 NNDR3'!$A$6:$FY$331,AY$4,FALSE)</f>
        <v>0</v>
      </c>
      <c r="AZ217" s="104">
        <f>VLOOKUP($B217,'Part 3 NNDR3'!$A$6:$FY$331,AZ$4,FALSE)</f>
        <v>0</v>
      </c>
      <c r="BA217" s="104">
        <f>VLOOKUP($B217,'Part 3 NNDR3'!$A$6:$FY$331,BA$4,FALSE)</f>
        <v>0</v>
      </c>
      <c r="BB217" s="104">
        <f>VLOOKUP($B217,'Part 3 NNDR3'!$A$6:$FY$331,BB$4,FALSE)</f>
        <v>-46799</v>
      </c>
      <c r="BC217" s="104">
        <f>VLOOKUP($B217,'Part 3 NNDR3'!$A$6:$FY$331,BC$4,FALSE)</f>
        <v>0</v>
      </c>
      <c r="BD217" s="104">
        <f>VLOOKUP($B217,'Part 3 NNDR3'!$A$6:$FY$331,BD$4,FALSE)</f>
        <v>-46799</v>
      </c>
      <c r="BE217" s="104">
        <f>VLOOKUP($B217,'Part 3 NNDR3'!$A$6:$FY$331,BE$4,FALSE)</f>
        <v>1141</v>
      </c>
      <c r="BF217" s="104">
        <f>VLOOKUP($B217,'Part 3 NNDR3'!$A$6:$FY$331,BF$4,FALSE)</f>
        <v>0</v>
      </c>
      <c r="BG217" s="104">
        <f>VLOOKUP($B217,'Part 3 NNDR3'!$A$6:$FY$331,BG$4,FALSE)</f>
        <v>1141</v>
      </c>
      <c r="BH217" s="104">
        <f>VLOOKUP($B217,'Part 3 NNDR3'!$A$6:$FY$331,BH$4,FALSE)</f>
        <v>-2509894</v>
      </c>
      <c r="BI217" s="104">
        <f>VLOOKUP($B217,'Part 3 NNDR3'!$A$6:$FY$331,BI$4,FALSE)</f>
        <v>0</v>
      </c>
      <c r="BJ217" s="104">
        <f>VLOOKUP($B217,'Part 3 NNDR3'!$A$6:$FY$331,BJ$4,FALSE)</f>
        <v>-2509894</v>
      </c>
      <c r="BK217" s="104">
        <f>VLOOKUP($B217,'Part 3 NNDR3'!$A$6:$FY$331,BK$4,FALSE)</f>
        <v>-3056</v>
      </c>
      <c r="BL217" s="104">
        <f>VLOOKUP($B217,'Part 3 NNDR3'!$A$6:$FY$331,BL$4,FALSE)</f>
        <v>0</v>
      </c>
      <c r="BM217" s="104">
        <f>VLOOKUP($B217,'Part 3 NNDR3'!$A$6:$FY$331,BM$4,FALSE)</f>
        <v>-3056</v>
      </c>
      <c r="BN217" s="104">
        <f>VLOOKUP($B217,'Part 3 NNDR3'!$A$6:$FY$331,BN$4,FALSE)</f>
        <v>0</v>
      </c>
      <c r="BO217" s="104">
        <f>VLOOKUP($B217,'Part 3 NNDR3'!$A$6:$FY$331,BO$4,FALSE)</f>
        <v>0</v>
      </c>
      <c r="BP217" s="104">
        <f>VLOOKUP($B217,'Part 3 NNDR3'!$A$6:$FY$331,BP$4,FALSE)</f>
        <v>0</v>
      </c>
      <c r="BQ217" s="104">
        <f>VLOOKUP($B217,'Part 3 NNDR3'!$A$6:$FY$331,BQ$4,FALSE)</f>
        <v>-265148</v>
      </c>
      <c r="BR217" s="104">
        <f>VLOOKUP($B217,'Part 3 NNDR3'!$A$6:$FY$331,BR$4,FALSE)</f>
        <v>0</v>
      </c>
      <c r="BS217" s="104">
        <f>VLOOKUP($B217,'Part 3 NNDR3'!$A$6:$FY$331,BS$4,FALSE)</f>
        <v>-265148</v>
      </c>
      <c r="BT217" s="104">
        <f>VLOOKUP($B217,'Part 3 NNDR3'!$A$6:$FY$331,BT$4,FALSE)</f>
        <v>-41738</v>
      </c>
      <c r="BU217" s="104">
        <f>VLOOKUP($B217,'Part 3 NNDR3'!$A$6:$FY$331,BU$4,FALSE)</f>
        <v>0</v>
      </c>
      <c r="BV217" s="104">
        <f>VLOOKUP($B217,'Part 3 NNDR3'!$A$6:$FY$331,BV$4,FALSE)</f>
        <v>-41738</v>
      </c>
      <c r="BW217" s="104">
        <f>VLOOKUP($B217,'Part 3 NNDR3'!$A$6:$FY$331,BW$4,FALSE)</f>
        <v>-309942</v>
      </c>
      <c r="BX217" s="104">
        <f>VLOOKUP($B217,'Part 3 NNDR3'!$A$6:$FY$331,BX$4,FALSE)</f>
        <v>0</v>
      </c>
      <c r="BY217" s="104">
        <f>VLOOKUP($B217,'Part 3 NNDR3'!$A$6:$FY$331,BY$4,FALSE)</f>
        <v>-309942</v>
      </c>
      <c r="BZ217" s="104">
        <f>VLOOKUP($B217,'Part 3 NNDR3'!$A$6:$FY$331,BZ$4,FALSE)</f>
        <v>-60832</v>
      </c>
      <c r="CA217" s="104">
        <f>VLOOKUP($B217,'Part 3 NNDR3'!$A$6:$FY$331,CA$4,FALSE)</f>
        <v>0</v>
      </c>
      <c r="CB217" s="104">
        <f>VLOOKUP($B217,'Part 3 NNDR3'!$A$6:$FY$331,CB$4,FALSE)</f>
        <v>-60832</v>
      </c>
      <c r="CC217" s="104">
        <f>VLOOKUP($B217,'Part 3 NNDR3'!$A$6:$FY$331,CC$4,FALSE)</f>
        <v>-20544</v>
      </c>
      <c r="CD217" s="104">
        <f>VLOOKUP($B217,'Part 3 NNDR3'!$A$6:$FY$331,CD$4,FALSE)</f>
        <v>0</v>
      </c>
      <c r="CE217" s="104">
        <f>VLOOKUP($B217,'Part 3 NNDR3'!$A$6:$FY$331,CE$4,FALSE)</f>
        <v>-20544</v>
      </c>
      <c r="CF217" s="104">
        <f>VLOOKUP($B217,'Part 3 NNDR3'!$A$6:$FY$331,CF$4,FALSE)</f>
        <v>-14671</v>
      </c>
      <c r="CG217" s="104">
        <f>VLOOKUP($B217,'Part 3 NNDR3'!$A$6:$FY$331,CG$4,FALSE)</f>
        <v>0</v>
      </c>
      <c r="CH217" s="104">
        <f>VLOOKUP($B217,'Part 3 NNDR3'!$A$6:$FY$331,CH$4,FALSE)</f>
        <v>-14671</v>
      </c>
      <c r="CI217" s="104">
        <f>VLOOKUP($B217,'Part 3 NNDR3'!$A$6:$FY$331,CI$4,FALSE)</f>
        <v>0</v>
      </c>
      <c r="CJ217" s="104">
        <f>VLOOKUP($B217,'Part 3 NNDR3'!$A$6:$FY$331,CJ$4,FALSE)</f>
        <v>0</v>
      </c>
      <c r="CK217" s="104">
        <f>VLOOKUP($B217,'Part 3 NNDR3'!$A$6:$FY$331,CK$4,FALSE)</f>
        <v>0</v>
      </c>
      <c r="CL217" s="104">
        <f>VLOOKUP($B217,'Part 3 NNDR3'!$A$6:$FY$331,CL$4,FALSE)</f>
        <v>-2999</v>
      </c>
      <c r="CM217" s="104">
        <f>VLOOKUP($B217,'Part 3 NNDR3'!$A$6:$FY$331,CM$4,FALSE)</f>
        <v>0</v>
      </c>
      <c r="CN217" s="104">
        <f>VLOOKUP($B217,'Part 3 NNDR3'!$A$6:$FY$331,CN$4,FALSE)</f>
        <v>-2999</v>
      </c>
      <c r="CO217" s="104">
        <f>VLOOKUP($B217,'Part 3 NNDR3'!$A$6:$FY$331,CO$4,FALSE)</f>
        <v>0</v>
      </c>
      <c r="CP217" s="104">
        <f>VLOOKUP($B217,'Part 3 NNDR3'!$A$6:$FY$331,CP$4,FALSE)</f>
        <v>0</v>
      </c>
      <c r="CQ217" s="104">
        <f>VLOOKUP($B217,'Part 3 NNDR3'!$A$6:$FY$331,CQ$4,FALSE)</f>
        <v>0</v>
      </c>
      <c r="CR217" s="104">
        <f>VLOOKUP($B217,'Part 3 NNDR3'!$A$6:$FY$331,CR$4,FALSE)</f>
        <v>-22720</v>
      </c>
      <c r="CS217" s="104">
        <f>VLOOKUP($B217,'Part 3 NNDR3'!$A$6:$FY$331,CS$4,FALSE)</f>
        <v>0</v>
      </c>
      <c r="CT217" s="104">
        <f>VLOOKUP($B217,'Part 3 NNDR3'!$A$6:$FY$331,CT$4,FALSE)</f>
        <v>-22720</v>
      </c>
      <c r="CU217" s="104">
        <f>VLOOKUP($B217,'Part 3 NNDR3'!$A$6:$FY$331,CU$4,FALSE)</f>
        <v>1141</v>
      </c>
      <c r="CV217" s="104">
        <f>VLOOKUP($B217,'Part 3 NNDR3'!$A$6:$FY$331,CV$4,FALSE)</f>
        <v>0</v>
      </c>
      <c r="CW217" s="104">
        <f>VLOOKUP($B217,'Part 3 NNDR3'!$A$6:$FY$331,CW$4,FALSE)</f>
        <v>1141</v>
      </c>
      <c r="CX217" s="104">
        <f>VLOOKUP($B217,'Part 3 NNDR3'!$A$6:$FY$331,CX$4,FALSE)</f>
        <v>0</v>
      </c>
      <c r="CY217" s="104">
        <f>VLOOKUP($B217,'Part 3 NNDR3'!$A$6:$FY$331,CY$4,FALSE)</f>
        <v>0</v>
      </c>
      <c r="CZ217" s="104">
        <f>VLOOKUP($B217,'Part 3 NNDR3'!$A$6:$FY$331,CZ$4,FALSE)</f>
        <v>0</v>
      </c>
      <c r="DA217" s="104">
        <f>VLOOKUP($B217,'Part 3 NNDR3'!$A$6:$FY$331,DA$4,FALSE)</f>
        <v>0</v>
      </c>
      <c r="DB217" s="104">
        <f>VLOOKUP($B217,'Part 3 NNDR3'!$A$6:$FY$331,DB$4,FALSE)</f>
        <v>0</v>
      </c>
      <c r="DC217" s="104">
        <f>VLOOKUP($B217,'Part 3 NNDR3'!$A$6:$FY$331,DC$4,FALSE)</f>
        <v>0</v>
      </c>
      <c r="DD217" s="104">
        <f>VLOOKUP($B217,'Part 3 NNDR3'!$A$6:$FY$331,DD$4,FALSE)</f>
        <v>0</v>
      </c>
      <c r="DE217" s="104">
        <f>VLOOKUP($B217,'Part 3 NNDR3'!$A$6:$FY$331,DE$4,FALSE)</f>
        <v>0</v>
      </c>
      <c r="DF217" s="104">
        <f>VLOOKUP($B217,'Part 3 NNDR3'!$A$6:$FY$331,DF$4,FALSE)</f>
        <v>0</v>
      </c>
      <c r="DG217" s="104">
        <f>VLOOKUP($B217,'Part 3 NNDR3'!$A$6:$FY$331,DG$4,FALSE)</f>
        <v>0</v>
      </c>
      <c r="DH217" s="104">
        <f>VLOOKUP($B217,'Part 3 NNDR3'!$A$6:$FY$331,DH$4,FALSE)</f>
        <v>0</v>
      </c>
      <c r="DI217" s="104">
        <f>VLOOKUP($B217,'Part 3 NNDR3'!$A$6:$FY$331,DI$4,FALSE)</f>
        <v>0</v>
      </c>
      <c r="DJ217" s="104">
        <f>VLOOKUP($B217,'Part 3 NNDR3'!$A$6:$FY$331,DJ$4,FALSE)</f>
        <v>0</v>
      </c>
      <c r="DK217" s="104">
        <f>VLOOKUP($B217,'Part 3 NNDR3'!$A$6:$FY$331,DK$4,FALSE)</f>
        <v>0</v>
      </c>
      <c r="DL217" s="104">
        <f>VLOOKUP($B217,'Part 3 NNDR3'!$A$6:$FY$331,DL$4,FALSE)</f>
        <v>-120625</v>
      </c>
      <c r="DM217" s="104">
        <f>VLOOKUP($B217,'Part 3 NNDR3'!$A$6:$FY$331,DM$4,FALSE)</f>
        <v>0</v>
      </c>
      <c r="DN217" s="104">
        <f>VLOOKUP($B217,'Part 3 NNDR3'!$A$6:$FY$331,DN$4,FALSE)</f>
        <v>-120625</v>
      </c>
      <c r="DO217" s="104">
        <f>VLOOKUP($B217,'Part 3 NNDR3'!$A$6:$FY$331,DO$4,FALSE)</f>
        <v>-4371</v>
      </c>
      <c r="DP217" s="104">
        <f>VLOOKUP($B217,'Part 3 NNDR3'!$A$6:$FY$331,DP$4,FALSE)</f>
        <v>0</v>
      </c>
      <c r="DQ217" s="104">
        <f>VLOOKUP($B217,'Part 3 NNDR3'!$A$6:$FY$331,DQ$4,FALSE)</f>
        <v>-4371</v>
      </c>
      <c r="DR217" s="104">
        <f>VLOOKUP($B217,'Part 3 NNDR3'!$A$6:$FY$331,DR$4,FALSE)</f>
        <v>-41</v>
      </c>
      <c r="DS217" s="104">
        <f>VLOOKUP($B217,'Part 3 NNDR3'!$A$6:$FY$331,DS$4,FALSE)</f>
        <v>0</v>
      </c>
      <c r="DT217" s="104">
        <f>VLOOKUP($B217,'Part 3 NNDR3'!$A$6:$FY$331,DT$4,FALSE)</f>
        <v>-41</v>
      </c>
      <c r="DU217" s="104">
        <f>VLOOKUP($B217,'Part 3 NNDR3'!$A$6:$FY$331,DU$4,FALSE)</f>
        <v>0</v>
      </c>
      <c r="DV217" s="104">
        <f>VLOOKUP($B217,'Part 3 NNDR3'!$A$6:$FY$331,DV$4,FALSE)</f>
        <v>0</v>
      </c>
      <c r="DW217" s="104">
        <f>VLOOKUP($B217,'Part 3 NNDR3'!$A$6:$FY$331,DW$4,FALSE)</f>
        <v>0</v>
      </c>
      <c r="DX217" s="104">
        <f>VLOOKUP($B217,'Part 3 NNDR3'!$A$6:$FY$331,DX$4,FALSE)</f>
        <v>0</v>
      </c>
      <c r="DY217" s="104">
        <f>VLOOKUP($B217,'Part 3 NNDR3'!$A$6:$FY$331,DY$4,FALSE)</f>
        <v>0</v>
      </c>
      <c r="DZ217" s="104">
        <f>VLOOKUP($B217,'Part 3 NNDR3'!$A$6:$FY$331,DZ$4,FALSE)</f>
        <v>0</v>
      </c>
      <c r="EA217" s="104">
        <f>VLOOKUP($B217,'Part 3 NNDR3'!$A$6:$FY$331,EA$4,FALSE)</f>
        <v>-294161</v>
      </c>
      <c r="EB217" s="104">
        <f>VLOOKUP($B217,'Part 3 NNDR3'!$A$6:$FY$331,EB$4,FALSE)</f>
        <v>0</v>
      </c>
      <c r="EC217" s="104">
        <f>VLOOKUP($B217,'Part 3 NNDR3'!$A$6:$FY$331,EC$4,FALSE)</f>
        <v>-294161</v>
      </c>
      <c r="ED217" s="104">
        <f>VLOOKUP($B217,'Part 3 NNDR3'!$A$6:$FY$331,ED$4,FALSE)</f>
        <v>-23305</v>
      </c>
      <c r="EE217" s="104">
        <f>VLOOKUP($B217,'Part 3 NNDR3'!$A$6:$FY$331,EE$4,FALSE)</f>
        <v>0</v>
      </c>
      <c r="EF217" s="104">
        <f>VLOOKUP($B217,'Part 3 NNDR3'!$A$6:$FY$331,EF$4,FALSE)</f>
        <v>-23305</v>
      </c>
      <c r="EG217" s="104">
        <f>VLOOKUP($B217,'Part 3 NNDR3'!$A$6:$FY$331,EG$4,FALSE)</f>
        <v>-9071</v>
      </c>
      <c r="EH217" s="104">
        <f>VLOOKUP($B217,'Part 3 NNDR3'!$A$6:$FY$331,EH$4,FALSE)</f>
        <v>0</v>
      </c>
      <c r="EI217" s="104">
        <f>VLOOKUP($B217,'Part 3 NNDR3'!$A$6:$FY$331,EI$4,FALSE)</f>
        <v>-9071</v>
      </c>
      <c r="EJ217" s="104">
        <f>VLOOKUP($B217,'Part 3 NNDR3'!$A$6:$FY$331,EJ$4,FALSE)</f>
        <v>0</v>
      </c>
      <c r="EK217" s="104">
        <f>VLOOKUP($B217,'Part 3 NNDR3'!$A$6:$FY$331,EK$4,FALSE)</f>
        <v>0</v>
      </c>
      <c r="EL217" s="104">
        <f>VLOOKUP($B217,'Part 3 NNDR3'!$A$6:$FY$331,EL$4,FALSE)</f>
        <v>0</v>
      </c>
      <c r="EM217" s="104">
        <f>VLOOKUP($B217,'Part 3 NNDR3'!$A$6:$FY$331,EM$4,FALSE)</f>
        <v>0</v>
      </c>
      <c r="EN217" s="104">
        <f>VLOOKUP($B217,'Part 3 NNDR3'!$A$6:$FY$331,EN$4,FALSE)</f>
        <v>0</v>
      </c>
      <c r="EO217" s="104">
        <f>VLOOKUP($B217,'Part 3 NNDR3'!$A$6:$FY$331,EO$4,FALSE)</f>
        <v>0</v>
      </c>
      <c r="EP217" s="104">
        <f>VLOOKUP($B217,'Part 3 NNDR3'!$A$6:$FY$331,EP$4,FALSE)</f>
        <v>-330949</v>
      </c>
      <c r="EQ217" s="104">
        <f>VLOOKUP($B217,'Part 3 NNDR3'!$A$6:$FY$331,EQ$4,FALSE)</f>
        <v>0</v>
      </c>
      <c r="ER217" s="104">
        <f>VLOOKUP($B217,'Part 3 NNDR3'!$A$6:$FY$331,ER$4,FALSE)</f>
        <v>-330949</v>
      </c>
      <c r="ES217" s="104">
        <f>VLOOKUP($B217,'Part 3 NNDR3'!$A$6:$FY$331,ES$4,FALSE)</f>
        <v>0</v>
      </c>
      <c r="ET217" s="104">
        <f>VLOOKUP($B217,'Part 3 NNDR3'!$A$6:$FY$331,ET$4,FALSE)</f>
        <v>0</v>
      </c>
      <c r="EU217" s="104">
        <f>VLOOKUP($B217,'Part 3 NNDR3'!$A$6:$FY$331,EU$4,FALSE)</f>
        <v>0</v>
      </c>
      <c r="EV217" s="104">
        <f>VLOOKUP($B217,'Part 3 NNDR3'!$A$6:$FY$331,EV$4,FALSE)</f>
        <v>0</v>
      </c>
      <c r="EW217" s="104">
        <f>VLOOKUP($B217,'Part 3 NNDR3'!$A$6:$FY$331,EW$4,FALSE)</f>
        <v>0</v>
      </c>
      <c r="EX217" s="104">
        <f>VLOOKUP($B217,'Part 3 NNDR3'!$A$6:$FY$331,EX$4,FALSE)</f>
        <v>0</v>
      </c>
      <c r="EY217" s="104">
        <f>VLOOKUP($B217,'Part 3 NNDR3'!$A$6:$FY$331,EY$4,FALSE)</f>
        <v>0</v>
      </c>
      <c r="EZ217" s="104">
        <f>VLOOKUP($B217,'Part 3 NNDR3'!$A$6:$FY$331,EZ$4,FALSE)</f>
        <v>0</v>
      </c>
      <c r="FA217" s="104">
        <f>VLOOKUP($B217,'Part 3 NNDR3'!$A$6:$FY$331,FA$4,FALSE)</f>
        <v>0</v>
      </c>
      <c r="FB217" s="104">
        <f>VLOOKUP($B217,'Part 3 NNDR3'!$A$6:$FY$331,FB$4,FALSE)</f>
        <v>15671289</v>
      </c>
      <c r="FC217" s="104">
        <f>VLOOKUP($B217,'Part 3 NNDR3'!$A$6:$FY$331,FC$4,FALSE)</f>
        <v>0</v>
      </c>
      <c r="FD217" s="104">
        <f>VLOOKUP($B217,'Part 3 NNDR3'!$A$6:$FY$331,FD$4,FALSE)</f>
        <v>15671289</v>
      </c>
      <c r="FE217" s="104">
        <f>VLOOKUP($B217,'Part 3 NNDR3'!$A$6:$FY$331,FE$4,FALSE)</f>
        <v>38189</v>
      </c>
      <c r="FF217" s="104">
        <f>VLOOKUP($B217,'Part 3 NNDR3'!$A$6:$FY$331,FF$4,FALSE)</f>
        <v>0</v>
      </c>
      <c r="FG217" s="104">
        <f>VLOOKUP($B217,'Part 3 NNDR3'!$A$6:$FY$331,FG$4,FALSE)</f>
        <v>38189</v>
      </c>
      <c r="FH217" s="104">
        <f>VLOOKUP($B217,'Part 3 NNDR3'!$A$6:$FY$331,FH$4,FALSE)</f>
        <v>-2509894</v>
      </c>
      <c r="FI217" s="104">
        <f>VLOOKUP($B217,'Part 3 NNDR3'!$A$6:$FY$331,FI$4,FALSE)</f>
        <v>0</v>
      </c>
      <c r="FJ217" s="104">
        <f>VLOOKUP($B217,'Part 3 NNDR3'!$A$6:$FY$331,FJ$4,FALSE)</f>
        <v>-2509894</v>
      </c>
      <c r="FK217" s="104">
        <f>VLOOKUP($B217,'Part 3 NNDR3'!$A$6:$FY$331,FK$4,FALSE)</f>
        <v>-309942</v>
      </c>
      <c r="FL217" s="104">
        <f>VLOOKUP($B217,'Part 3 NNDR3'!$A$6:$FY$331,FL$4,FALSE)</f>
        <v>0</v>
      </c>
      <c r="FM217" s="104">
        <f>VLOOKUP($B217,'Part 3 NNDR3'!$A$6:$FY$331,FM$4,FALSE)</f>
        <v>-309942</v>
      </c>
      <c r="FN217" s="104">
        <f>VLOOKUP($B217,'Part 3 NNDR3'!$A$6:$FY$331,FN$4,FALSE)</f>
        <v>-120625</v>
      </c>
      <c r="FO217" s="104">
        <f>VLOOKUP($B217,'Part 3 NNDR3'!$A$6:$FY$331,FO$4,FALSE)</f>
        <v>0</v>
      </c>
      <c r="FP217" s="104">
        <f>VLOOKUP($B217,'Part 3 NNDR3'!$A$6:$FY$331,FP$4,FALSE)</f>
        <v>-120625</v>
      </c>
      <c r="FQ217" s="104">
        <f>VLOOKUP($B217,'Part 3 NNDR3'!$A$6:$FY$331,FQ$4,FALSE)</f>
        <v>-330949</v>
      </c>
      <c r="FR217" s="104">
        <f>VLOOKUP($B217,'Part 3 NNDR3'!$A$6:$FY$331,FR$4,FALSE)</f>
        <v>0</v>
      </c>
      <c r="FS217" s="104">
        <f>VLOOKUP($B217,'Part 3 NNDR3'!$A$6:$FY$331,FS$4,FALSE)</f>
        <v>-330949</v>
      </c>
      <c r="FT217" s="104">
        <f>VLOOKUP($B217,'Part 3 NNDR3'!$A$6:$FY$331,FT$4,FALSE)</f>
        <v>0</v>
      </c>
      <c r="FU217" s="104">
        <f>VLOOKUP($B217,'Part 3 NNDR3'!$A$6:$FY$331,FU$4,FALSE)</f>
        <v>0</v>
      </c>
      <c r="FV217" s="104">
        <f>VLOOKUP($B217,'Part 3 NNDR3'!$A$6:$FY$331,FV$4,FALSE)</f>
        <v>0</v>
      </c>
      <c r="FW217" s="104">
        <f>VLOOKUP($B217,'Part 3 NNDR3'!$A$6:$FY$331,FW$4,FALSE)</f>
        <v>-3233221</v>
      </c>
      <c r="FX217" s="104">
        <f>VLOOKUP($B217,'Part 3 NNDR3'!$A$6:$FY$331,FX$4,FALSE)</f>
        <v>0</v>
      </c>
      <c r="FY217" s="104">
        <f>VLOOKUP($B217,'Part 3 NNDR3'!$A$6:$FY$331,FY$4,FALSE)</f>
        <v>-3233221</v>
      </c>
      <c r="FZ217" s="104">
        <f>VLOOKUP($B217,'Part 3 NNDR3'!$A$6:$FY$331,FZ$4,FALSE)</f>
        <v>12438068</v>
      </c>
      <c r="GA217" s="104">
        <f>VLOOKUP($B217,'Part 3 NNDR3'!$A$6:$FY$331,GA$4,FALSE)</f>
        <v>0</v>
      </c>
      <c r="GB217" s="104">
        <f>VLOOKUP($B217,'Part 3 NNDR3'!$A$6:$FY$331,GB$4,FALSE)</f>
        <v>12438068</v>
      </c>
      <c r="GC217" s="105" t="str">
        <f>VLOOKUP($B217,'Data (Updated)'!$C$4:$E$329,2,FALSE)</f>
        <v>E2721</v>
      </c>
      <c r="GD217" s="106" t="str">
        <f>VLOOKUP($B217,'Data (Updated)'!$C$4:$E$329,3,FALSE)</f>
        <v>E6127</v>
      </c>
    </row>
    <row r="218" spans="1:186" ht="12.75" x14ac:dyDescent="0.2">
      <c r="A218" s="75">
        <v>213</v>
      </c>
      <c r="B218" s="100" t="s">
        <v>532</v>
      </c>
      <c r="C218" s="101" t="s">
        <v>949</v>
      </c>
      <c r="D218" s="102" t="s">
        <v>943</v>
      </c>
      <c r="E218" s="103" t="s">
        <v>531</v>
      </c>
      <c r="F218" s="104">
        <f>VLOOKUP($B218,'Part 3 NNDR3'!$A$6:$FY$331,F$4,FALSE)</f>
        <v>0</v>
      </c>
      <c r="G218" s="104">
        <f>VLOOKUP($B218,'Part 3 NNDR3'!$A$6:$FY$331,G$4,FALSE)</f>
        <v>0</v>
      </c>
      <c r="H218" s="104">
        <f>VLOOKUP($B218,'Part 3 NNDR3'!$A$6:$FY$331,H$4,FALSE)</f>
        <v>0</v>
      </c>
      <c r="I218" s="104">
        <f>VLOOKUP($B218,'Part 3 NNDR3'!$A$6:$FY$331,I$4,FALSE)</f>
        <v>21768</v>
      </c>
      <c r="J218" s="104">
        <f>VLOOKUP($B218,'Part 3 NNDR3'!$A$6:$FY$331,J$4,FALSE)</f>
        <v>0</v>
      </c>
      <c r="K218" s="104">
        <f>VLOOKUP($B218,'Part 3 NNDR3'!$A$6:$FY$331,K$4,FALSE)</f>
        <v>21768</v>
      </c>
      <c r="L218" s="104">
        <f>VLOOKUP($B218,'Part 3 NNDR3'!$A$6:$FY$331,L$4,FALSE)</f>
        <v>0</v>
      </c>
      <c r="M218" s="104">
        <f>VLOOKUP($B218,'Part 3 NNDR3'!$A$6:$FY$331,M$4,FALSE)</f>
        <v>0</v>
      </c>
      <c r="N218" s="104">
        <f>VLOOKUP($B218,'Part 3 NNDR3'!$A$6:$FY$331,N$4,FALSE)</f>
        <v>0</v>
      </c>
      <c r="O218" s="104">
        <f>VLOOKUP($B218,'Part 3 NNDR3'!$A$6:$FY$331,O$4,FALSE)</f>
        <v>33382</v>
      </c>
      <c r="P218" s="104">
        <f>VLOOKUP($B218,'Part 3 NNDR3'!$A$6:$FY$331,P$4,FALSE)</f>
        <v>0</v>
      </c>
      <c r="Q218" s="104">
        <f>VLOOKUP($B218,'Part 3 NNDR3'!$A$6:$FY$331,Q$4,FALSE)</f>
        <v>33382</v>
      </c>
      <c r="R218" s="104">
        <f>VLOOKUP($B218,'Part 3 NNDR3'!$A$6:$FY$331,R$4,FALSE)</f>
        <v>55150</v>
      </c>
      <c r="S218" s="104">
        <f>VLOOKUP($B218,'Part 3 NNDR3'!$A$6:$FY$331,S$4,FALSE)</f>
        <v>0</v>
      </c>
      <c r="T218" s="104">
        <f>VLOOKUP($B218,'Part 3 NNDR3'!$A$6:$FY$331,T$4,FALSE)</f>
        <v>55150</v>
      </c>
      <c r="U218" s="104">
        <f>VLOOKUP($B218,'Part 3 NNDR3'!$A$6:$FY$331,U$4,FALSE)</f>
        <v>-5388655</v>
      </c>
      <c r="V218" s="104">
        <f>VLOOKUP($B218,'Part 3 NNDR3'!$A$6:$FY$331,V$4,FALSE)</f>
        <v>0</v>
      </c>
      <c r="W218" s="104">
        <f>VLOOKUP($B218,'Part 3 NNDR3'!$A$6:$FY$331,W$4,FALSE)</f>
        <v>-5388655</v>
      </c>
      <c r="X218" s="104">
        <f>VLOOKUP($B218,'Part 3 NNDR3'!$A$6:$FY$331,X$4,FALSE)</f>
        <v>-15930</v>
      </c>
      <c r="Y218" s="104">
        <f>VLOOKUP($B218,'Part 3 NNDR3'!$A$6:$FY$331,Y$4,FALSE)</f>
        <v>0</v>
      </c>
      <c r="Z218" s="104">
        <f>VLOOKUP($B218,'Part 3 NNDR3'!$A$6:$FY$331,Z$4,FALSE)</f>
        <v>-15930</v>
      </c>
      <c r="AA218" s="104">
        <f>VLOOKUP($B218,'Part 3 NNDR3'!$A$6:$FY$331,AA$4,FALSE)</f>
        <v>-94239</v>
      </c>
      <c r="AB218" s="104">
        <f>VLOOKUP($B218,'Part 3 NNDR3'!$A$6:$FY$331,AB$4,FALSE)</f>
        <v>0</v>
      </c>
      <c r="AC218" s="104">
        <f>VLOOKUP($B218,'Part 3 NNDR3'!$A$6:$FY$331,AC$4,FALSE)</f>
        <v>-94239</v>
      </c>
      <c r="AD218" s="104">
        <f>VLOOKUP($B218,'Part 3 NNDR3'!$A$6:$FY$331,AD$4,FALSE)</f>
        <v>-44065</v>
      </c>
      <c r="AE218" s="104">
        <f>VLOOKUP($B218,'Part 3 NNDR3'!$A$6:$FY$331,AE$4,FALSE)</f>
        <v>0</v>
      </c>
      <c r="AF218" s="104">
        <f>VLOOKUP($B218,'Part 3 NNDR3'!$A$6:$FY$331,AF$4,FALSE)</f>
        <v>-44065</v>
      </c>
      <c r="AG218" s="104">
        <f>VLOOKUP($B218,'Part 3 NNDR3'!$A$6:$FY$331,AG$4,FALSE)</f>
        <v>-1984</v>
      </c>
      <c r="AH218" s="104">
        <f>VLOOKUP($B218,'Part 3 NNDR3'!$A$6:$FY$331,AH$4,FALSE)</f>
        <v>0</v>
      </c>
      <c r="AI218" s="104">
        <f>VLOOKUP($B218,'Part 3 NNDR3'!$A$6:$FY$331,AI$4,FALSE)</f>
        <v>-1984</v>
      </c>
      <c r="AJ218" s="104">
        <f>VLOOKUP($B218,'Part 3 NNDR3'!$A$6:$FY$331,AJ$4,FALSE)</f>
        <v>1821895</v>
      </c>
      <c r="AK218" s="104">
        <f>VLOOKUP($B218,'Part 3 NNDR3'!$A$6:$FY$331,AK$4,FALSE)</f>
        <v>0</v>
      </c>
      <c r="AL218" s="104">
        <f>VLOOKUP($B218,'Part 3 NNDR3'!$A$6:$FY$331,AL$4,FALSE)</f>
        <v>1821895</v>
      </c>
      <c r="AM218" s="104">
        <f>VLOOKUP($B218,'Part 3 NNDR3'!$A$6:$FY$331,AM$4,FALSE)</f>
        <v>-16866</v>
      </c>
      <c r="AN218" s="104">
        <f>VLOOKUP($B218,'Part 3 NNDR3'!$A$6:$FY$331,AN$4,FALSE)</f>
        <v>0</v>
      </c>
      <c r="AO218" s="104">
        <f>VLOOKUP($B218,'Part 3 NNDR3'!$A$6:$FY$331,AO$4,FALSE)</f>
        <v>-16866</v>
      </c>
      <c r="AP218" s="104">
        <f>VLOOKUP($B218,'Part 3 NNDR3'!$A$6:$FY$331,AP$4,FALSE)</f>
        <v>-3455530</v>
      </c>
      <c r="AQ218" s="104">
        <f>VLOOKUP($B218,'Part 3 NNDR3'!$A$6:$FY$331,AQ$4,FALSE)</f>
        <v>0</v>
      </c>
      <c r="AR218" s="104">
        <f>VLOOKUP($B218,'Part 3 NNDR3'!$A$6:$FY$331,AR$4,FALSE)</f>
        <v>-3455530</v>
      </c>
      <c r="AS218" s="104">
        <f>VLOOKUP($B218,'Part 3 NNDR3'!$A$6:$FY$331,AS$4,FALSE)</f>
        <v>17442</v>
      </c>
      <c r="AT218" s="104">
        <f>VLOOKUP($B218,'Part 3 NNDR3'!$A$6:$FY$331,AT$4,FALSE)</f>
        <v>0</v>
      </c>
      <c r="AU218" s="104">
        <f>VLOOKUP($B218,'Part 3 NNDR3'!$A$6:$FY$331,AU$4,FALSE)</f>
        <v>17442</v>
      </c>
      <c r="AV218" s="104">
        <f>VLOOKUP($B218,'Part 3 NNDR3'!$A$6:$FY$331,AV$4,FALSE)</f>
        <v>-96184</v>
      </c>
      <c r="AW218" s="104">
        <f>VLOOKUP($B218,'Part 3 NNDR3'!$A$6:$FY$331,AW$4,FALSE)</f>
        <v>0</v>
      </c>
      <c r="AX218" s="104">
        <f>VLOOKUP($B218,'Part 3 NNDR3'!$A$6:$FY$331,AX$4,FALSE)</f>
        <v>-96184</v>
      </c>
      <c r="AY218" s="104">
        <f>VLOOKUP($B218,'Part 3 NNDR3'!$A$6:$FY$331,AY$4,FALSE)</f>
        <v>0</v>
      </c>
      <c r="AZ218" s="104">
        <f>VLOOKUP($B218,'Part 3 NNDR3'!$A$6:$FY$331,AZ$4,FALSE)</f>
        <v>0</v>
      </c>
      <c r="BA218" s="104">
        <f>VLOOKUP($B218,'Part 3 NNDR3'!$A$6:$FY$331,BA$4,FALSE)</f>
        <v>0</v>
      </c>
      <c r="BB218" s="104">
        <f>VLOOKUP($B218,'Part 3 NNDR3'!$A$6:$FY$331,BB$4,FALSE)</f>
        <v>0</v>
      </c>
      <c r="BC218" s="104">
        <f>VLOOKUP($B218,'Part 3 NNDR3'!$A$6:$FY$331,BC$4,FALSE)</f>
        <v>0</v>
      </c>
      <c r="BD218" s="104">
        <f>VLOOKUP($B218,'Part 3 NNDR3'!$A$6:$FY$331,BD$4,FALSE)</f>
        <v>0</v>
      </c>
      <c r="BE218" s="104">
        <f>VLOOKUP($B218,'Part 3 NNDR3'!$A$6:$FY$331,BE$4,FALSE)</f>
        <v>0</v>
      </c>
      <c r="BF218" s="104">
        <f>VLOOKUP($B218,'Part 3 NNDR3'!$A$6:$FY$331,BF$4,FALSE)</f>
        <v>0</v>
      </c>
      <c r="BG218" s="104">
        <f>VLOOKUP($B218,'Part 3 NNDR3'!$A$6:$FY$331,BG$4,FALSE)</f>
        <v>0</v>
      </c>
      <c r="BH218" s="104">
        <f>VLOOKUP($B218,'Part 3 NNDR3'!$A$6:$FY$331,BH$4,FALSE)</f>
        <v>-7212137</v>
      </c>
      <c r="BI218" s="104">
        <f>VLOOKUP($B218,'Part 3 NNDR3'!$A$6:$FY$331,BI$4,FALSE)</f>
        <v>0</v>
      </c>
      <c r="BJ218" s="104">
        <f>VLOOKUP($B218,'Part 3 NNDR3'!$A$6:$FY$331,BJ$4,FALSE)</f>
        <v>-7212137</v>
      </c>
      <c r="BK218" s="104">
        <f>VLOOKUP($B218,'Part 3 NNDR3'!$A$6:$FY$331,BK$4,FALSE)</f>
        <v>-38944</v>
      </c>
      <c r="BL218" s="104">
        <f>VLOOKUP($B218,'Part 3 NNDR3'!$A$6:$FY$331,BL$4,FALSE)</f>
        <v>0</v>
      </c>
      <c r="BM218" s="104">
        <f>VLOOKUP($B218,'Part 3 NNDR3'!$A$6:$FY$331,BM$4,FALSE)</f>
        <v>-38944</v>
      </c>
      <c r="BN218" s="104">
        <f>VLOOKUP($B218,'Part 3 NNDR3'!$A$6:$FY$331,BN$4,FALSE)</f>
        <v>-1744</v>
      </c>
      <c r="BO218" s="104">
        <f>VLOOKUP($B218,'Part 3 NNDR3'!$A$6:$FY$331,BO$4,FALSE)</f>
        <v>0</v>
      </c>
      <c r="BP218" s="104">
        <f>VLOOKUP($B218,'Part 3 NNDR3'!$A$6:$FY$331,BP$4,FALSE)</f>
        <v>-1744</v>
      </c>
      <c r="BQ218" s="104">
        <f>VLOOKUP($B218,'Part 3 NNDR3'!$A$6:$FY$331,BQ$4,FALSE)</f>
        <v>-3775721</v>
      </c>
      <c r="BR218" s="104">
        <f>VLOOKUP($B218,'Part 3 NNDR3'!$A$6:$FY$331,BR$4,FALSE)</f>
        <v>0</v>
      </c>
      <c r="BS218" s="104">
        <f>VLOOKUP($B218,'Part 3 NNDR3'!$A$6:$FY$331,BS$4,FALSE)</f>
        <v>-3775721</v>
      </c>
      <c r="BT218" s="104">
        <f>VLOOKUP($B218,'Part 3 NNDR3'!$A$6:$FY$331,BT$4,FALSE)</f>
        <v>292321</v>
      </c>
      <c r="BU218" s="104">
        <f>VLOOKUP($B218,'Part 3 NNDR3'!$A$6:$FY$331,BU$4,FALSE)</f>
        <v>0</v>
      </c>
      <c r="BV218" s="104">
        <f>VLOOKUP($B218,'Part 3 NNDR3'!$A$6:$FY$331,BV$4,FALSE)</f>
        <v>292321</v>
      </c>
      <c r="BW218" s="104">
        <f>VLOOKUP($B218,'Part 3 NNDR3'!$A$6:$FY$331,BW$4,FALSE)</f>
        <v>-3524088</v>
      </c>
      <c r="BX218" s="104">
        <f>VLOOKUP($B218,'Part 3 NNDR3'!$A$6:$FY$331,BX$4,FALSE)</f>
        <v>0</v>
      </c>
      <c r="BY218" s="104">
        <f>VLOOKUP($B218,'Part 3 NNDR3'!$A$6:$FY$331,BY$4,FALSE)</f>
        <v>-3524088</v>
      </c>
      <c r="BZ218" s="104">
        <f>VLOOKUP($B218,'Part 3 NNDR3'!$A$6:$FY$331,BZ$4,FALSE)</f>
        <v>-243252</v>
      </c>
      <c r="CA218" s="104">
        <f>VLOOKUP($B218,'Part 3 NNDR3'!$A$6:$FY$331,CA$4,FALSE)</f>
        <v>0</v>
      </c>
      <c r="CB218" s="104">
        <f>VLOOKUP($B218,'Part 3 NNDR3'!$A$6:$FY$331,CB$4,FALSE)</f>
        <v>-243252</v>
      </c>
      <c r="CC218" s="104">
        <f>VLOOKUP($B218,'Part 3 NNDR3'!$A$6:$FY$331,CC$4,FALSE)</f>
        <v>469</v>
      </c>
      <c r="CD218" s="104">
        <f>VLOOKUP($B218,'Part 3 NNDR3'!$A$6:$FY$331,CD$4,FALSE)</f>
        <v>0</v>
      </c>
      <c r="CE218" s="104">
        <f>VLOOKUP($B218,'Part 3 NNDR3'!$A$6:$FY$331,CE$4,FALSE)</f>
        <v>469</v>
      </c>
      <c r="CF218" s="104">
        <f>VLOOKUP($B218,'Part 3 NNDR3'!$A$6:$FY$331,CF$4,FALSE)</f>
        <v>-99060</v>
      </c>
      <c r="CG218" s="104">
        <f>VLOOKUP($B218,'Part 3 NNDR3'!$A$6:$FY$331,CG$4,FALSE)</f>
        <v>0</v>
      </c>
      <c r="CH218" s="104">
        <f>VLOOKUP($B218,'Part 3 NNDR3'!$A$6:$FY$331,CH$4,FALSE)</f>
        <v>-99060</v>
      </c>
      <c r="CI218" s="104">
        <f>VLOOKUP($B218,'Part 3 NNDR3'!$A$6:$FY$331,CI$4,FALSE)</f>
        <v>2991</v>
      </c>
      <c r="CJ218" s="104">
        <f>VLOOKUP($B218,'Part 3 NNDR3'!$A$6:$FY$331,CJ$4,FALSE)</f>
        <v>0</v>
      </c>
      <c r="CK218" s="104">
        <f>VLOOKUP($B218,'Part 3 NNDR3'!$A$6:$FY$331,CK$4,FALSE)</f>
        <v>2991</v>
      </c>
      <c r="CL218" s="104">
        <f>VLOOKUP($B218,'Part 3 NNDR3'!$A$6:$FY$331,CL$4,FALSE)</f>
        <v>-9185</v>
      </c>
      <c r="CM218" s="104">
        <f>VLOOKUP($B218,'Part 3 NNDR3'!$A$6:$FY$331,CM$4,FALSE)</f>
        <v>0</v>
      </c>
      <c r="CN218" s="104">
        <f>VLOOKUP($B218,'Part 3 NNDR3'!$A$6:$FY$331,CN$4,FALSE)</f>
        <v>-9185</v>
      </c>
      <c r="CO218" s="104">
        <f>VLOOKUP($B218,'Part 3 NNDR3'!$A$6:$FY$331,CO$4,FALSE)</f>
        <v>0</v>
      </c>
      <c r="CP218" s="104">
        <f>VLOOKUP($B218,'Part 3 NNDR3'!$A$6:$FY$331,CP$4,FALSE)</f>
        <v>0</v>
      </c>
      <c r="CQ218" s="104">
        <f>VLOOKUP($B218,'Part 3 NNDR3'!$A$6:$FY$331,CQ$4,FALSE)</f>
        <v>0</v>
      </c>
      <c r="CR218" s="104">
        <f>VLOOKUP($B218,'Part 3 NNDR3'!$A$6:$FY$331,CR$4,FALSE)</f>
        <v>0</v>
      </c>
      <c r="CS218" s="104">
        <f>VLOOKUP($B218,'Part 3 NNDR3'!$A$6:$FY$331,CS$4,FALSE)</f>
        <v>0</v>
      </c>
      <c r="CT218" s="104">
        <f>VLOOKUP($B218,'Part 3 NNDR3'!$A$6:$FY$331,CT$4,FALSE)</f>
        <v>0</v>
      </c>
      <c r="CU218" s="104">
        <f>VLOOKUP($B218,'Part 3 NNDR3'!$A$6:$FY$331,CU$4,FALSE)</f>
        <v>0</v>
      </c>
      <c r="CV218" s="104">
        <f>VLOOKUP($B218,'Part 3 NNDR3'!$A$6:$FY$331,CV$4,FALSE)</f>
        <v>0</v>
      </c>
      <c r="CW218" s="104">
        <f>VLOOKUP($B218,'Part 3 NNDR3'!$A$6:$FY$331,CW$4,FALSE)</f>
        <v>0</v>
      </c>
      <c r="CX218" s="104">
        <f>VLOOKUP($B218,'Part 3 NNDR3'!$A$6:$FY$331,CX$4,FALSE)</f>
        <v>0</v>
      </c>
      <c r="CY218" s="104">
        <f>VLOOKUP($B218,'Part 3 NNDR3'!$A$6:$FY$331,CY$4,FALSE)</f>
        <v>0</v>
      </c>
      <c r="CZ218" s="104">
        <f>VLOOKUP($B218,'Part 3 NNDR3'!$A$6:$FY$331,CZ$4,FALSE)</f>
        <v>0</v>
      </c>
      <c r="DA218" s="104">
        <f>VLOOKUP($B218,'Part 3 NNDR3'!$A$6:$FY$331,DA$4,FALSE)</f>
        <v>0</v>
      </c>
      <c r="DB218" s="104">
        <f>VLOOKUP($B218,'Part 3 NNDR3'!$A$6:$FY$331,DB$4,FALSE)</f>
        <v>0</v>
      </c>
      <c r="DC218" s="104">
        <f>VLOOKUP($B218,'Part 3 NNDR3'!$A$6:$FY$331,DC$4,FALSE)</f>
        <v>0</v>
      </c>
      <c r="DD218" s="104">
        <f>VLOOKUP($B218,'Part 3 NNDR3'!$A$6:$FY$331,DD$4,FALSE)</f>
        <v>-71951</v>
      </c>
      <c r="DE218" s="104">
        <f>VLOOKUP($B218,'Part 3 NNDR3'!$A$6:$FY$331,DE$4,FALSE)</f>
        <v>0</v>
      </c>
      <c r="DF218" s="104">
        <f>VLOOKUP($B218,'Part 3 NNDR3'!$A$6:$FY$331,DF$4,FALSE)</f>
        <v>-71951</v>
      </c>
      <c r="DG218" s="104">
        <f>VLOOKUP($B218,'Part 3 NNDR3'!$A$6:$FY$331,DG$4,FALSE)</f>
        <v>0</v>
      </c>
      <c r="DH218" s="104">
        <f>VLOOKUP($B218,'Part 3 NNDR3'!$A$6:$FY$331,DH$4,FALSE)</f>
        <v>0</v>
      </c>
      <c r="DI218" s="104">
        <f>VLOOKUP($B218,'Part 3 NNDR3'!$A$6:$FY$331,DI$4,FALSE)</f>
        <v>0</v>
      </c>
      <c r="DJ218" s="104">
        <f>VLOOKUP($B218,'Part 3 NNDR3'!$A$6:$FY$331,DJ$4,FALSE)</f>
        <v>0</v>
      </c>
      <c r="DK218" s="104">
        <f>VLOOKUP($B218,'Part 3 NNDR3'!$A$6:$FY$331,DK$4,FALSE)</f>
        <v>0</v>
      </c>
      <c r="DL218" s="104">
        <f>VLOOKUP($B218,'Part 3 NNDR3'!$A$6:$FY$331,DL$4,FALSE)</f>
        <v>-419988</v>
      </c>
      <c r="DM218" s="104">
        <f>VLOOKUP($B218,'Part 3 NNDR3'!$A$6:$FY$331,DM$4,FALSE)</f>
        <v>0</v>
      </c>
      <c r="DN218" s="104">
        <f>VLOOKUP($B218,'Part 3 NNDR3'!$A$6:$FY$331,DN$4,FALSE)</f>
        <v>-419988</v>
      </c>
      <c r="DO218" s="104">
        <f>VLOOKUP($B218,'Part 3 NNDR3'!$A$6:$FY$331,DO$4,FALSE)</f>
        <v>-5292</v>
      </c>
      <c r="DP218" s="104">
        <f>VLOOKUP($B218,'Part 3 NNDR3'!$A$6:$FY$331,DP$4,FALSE)</f>
        <v>0</v>
      </c>
      <c r="DQ218" s="104">
        <f>VLOOKUP($B218,'Part 3 NNDR3'!$A$6:$FY$331,DQ$4,FALSE)</f>
        <v>-5292</v>
      </c>
      <c r="DR218" s="104">
        <f>VLOOKUP($B218,'Part 3 NNDR3'!$A$6:$FY$331,DR$4,FALSE)</f>
        <v>0</v>
      </c>
      <c r="DS218" s="104">
        <f>VLOOKUP($B218,'Part 3 NNDR3'!$A$6:$FY$331,DS$4,FALSE)</f>
        <v>0</v>
      </c>
      <c r="DT218" s="104">
        <f>VLOOKUP($B218,'Part 3 NNDR3'!$A$6:$FY$331,DT$4,FALSE)</f>
        <v>0</v>
      </c>
      <c r="DU218" s="104">
        <f>VLOOKUP($B218,'Part 3 NNDR3'!$A$6:$FY$331,DU$4,FALSE)</f>
        <v>-118552</v>
      </c>
      <c r="DV218" s="104">
        <f>VLOOKUP($B218,'Part 3 NNDR3'!$A$6:$FY$331,DV$4,FALSE)</f>
        <v>0</v>
      </c>
      <c r="DW218" s="104">
        <f>VLOOKUP($B218,'Part 3 NNDR3'!$A$6:$FY$331,DW$4,FALSE)</f>
        <v>-118552</v>
      </c>
      <c r="DX218" s="104">
        <f>VLOOKUP($B218,'Part 3 NNDR3'!$A$6:$FY$331,DX$4,FALSE)</f>
        <v>-3946</v>
      </c>
      <c r="DY218" s="104">
        <f>VLOOKUP($B218,'Part 3 NNDR3'!$A$6:$FY$331,DY$4,FALSE)</f>
        <v>0</v>
      </c>
      <c r="DZ218" s="104">
        <f>VLOOKUP($B218,'Part 3 NNDR3'!$A$6:$FY$331,DZ$4,FALSE)</f>
        <v>-3946</v>
      </c>
      <c r="EA218" s="104">
        <f>VLOOKUP($B218,'Part 3 NNDR3'!$A$6:$FY$331,EA$4,FALSE)</f>
        <v>-1145062</v>
      </c>
      <c r="EB218" s="104">
        <f>VLOOKUP($B218,'Part 3 NNDR3'!$A$6:$FY$331,EB$4,FALSE)</f>
        <v>0</v>
      </c>
      <c r="EC218" s="104">
        <f>VLOOKUP($B218,'Part 3 NNDR3'!$A$6:$FY$331,EC$4,FALSE)</f>
        <v>-1145062</v>
      </c>
      <c r="ED218" s="104">
        <f>VLOOKUP($B218,'Part 3 NNDR3'!$A$6:$FY$331,ED$4,FALSE)</f>
        <v>-2965</v>
      </c>
      <c r="EE218" s="104">
        <f>VLOOKUP($B218,'Part 3 NNDR3'!$A$6:$FY$331,EE$4,FALSE)</f>
        <v>0</v>
      </c>
      <c r="EF218" s="104">
        <f>VLOOKUP($B218,'Part 3 NNDR3'!$A$6:$FY$331,EF$4,FALSE)</f>
        <v>-2965</v>
      </c>
      <c r="EG218" s="104">
        <f>VLOOKUP($B218,'Part 3 NNDR3'!$A$6:$FY$331,EG$4,FALSE)</f>
        <v>-174558</v>
      </c>
      <c r="EH218" s="104">
        <f>VLOOKUP($B218,'Part 3 NNDR3'!$A$6:$FY$331,EH$4,FALSE)</f>
        <v>0</v>
      </c>
      <c r="EI218" s="104">
        <f>VLOOKUP($B218,'Part 3 NNDR3'!$A$6:$FY$331,EI$4,FALSE)</f>
        <v>-174558</v>
      </c>
      <c r="EJ218" s="104">
        <f>VLOOKUP($B218,'Part 3 NNDR3'!$A$6:$FY$331,EJ$4,FALSE)</f>
        <v>0</v>
      </c>
      <c r="EK218" s="104">
        <f>VLOOKUP($B218,'Part 3 NNDR3'!$A$6:$FY$331,EK$4,FALSE)</f>
        <v>0</v>
      </c>
      <c r="EL218" s="104">
        <f>VLOOKUP($B218,'Part 3 NNDR3'!$A$6:$FY$331,EL$4,FALSE)</f>
        <v>0</v>
      </c>
      <c r="EM218" s="104">
        <f>VLOOKUP($B218,'Part 3 NNDR3'!$A$6:$FY$331,EM$4,FALSE)</f>
        <v>-17020</v>
      </c>
      <c r="EN218" s="104">
        <f>VLOOKUP($B218,'Part 3 NNDR3'!$A$6:$FY$331,EN$4,FALSE)</f>
        <v>0</v>
      </c>
      <c r="EO218" s="104">
        <f>VLOOKUP($B218,'Part 3 NNDR3'!$A$6:$FY$331,EO$4,FALSE)</f>
        <v>-17020</v>
      </c>
      <c r="EP218" s="104">
        <f>VLOOKUP($B218,'Part 3 NNDR3'!$A$6:$FY$331,EP$4,FALSE)</f>
        <v>-1467395</v>
      </c>
      <c r="EQ218" s="104">
        <f>VLOOKUP($B218,'Part 3 NNDR3'!$A$6:$FY$331,EQ$4,FALSE)</f>
        <v>0</v>
      </c>
      <c r="ER218" s="104">
        <f>VLOOKUP($B218,'Part 3 NNDR3'!$A$6:$FY$331,ER$4,FALSE)</f>
        <v>-1467395</v>
      </c>
      <c r="ES218" s="104">
        <f>VLOOKUP($B218,'Part 3 NNDR3'!$A$6:$FY$331,ES$4,FALSE)</f>
        <v>0</v>
      </c>
      <c r="ET218" s="104">
        <f>VLOOKUP($B218,'Part 3 NNDR3'!$A$6:$FY$331,ET$4,FALSE)</f>
        <v>0</v>
      </c>
      <c r="EU218" s="104">
        <f>VLOOKUP($B218,'Part 3 NNDR3'!$A$6:$FY$331,EU$4,FALSE)</f>
        <v>0</v>
      </c>
      <c r="EV218" s="104">
        <f>VLOOKUP($B218,'Part 3 NNDR3'!$A$6:$FY$331,EV$4,FALSE)</f>
        <v>0</v>
      </c>
      <c r="EW218" s="104">
        <f>VLOOKUP($B218,'Part 3 NNDR3'!$A$6:$FY$331,EW$4,FALSE)</f>
        <v>0</v>
      </c>
      <c r="EX218" s="104">
        <f>VLOOKUP($B218,'Part 3 NNDR3'!$A$6:$FY$331,EX$4,FALSE)</f>
        <v>0</v>
      </c>
      <c r="EY218" s="104">
        <f>VLOOKUP($B218,'Part 3 NNDR3'!$A$6:$FY$331,EY$4,FALSE)</f>
        <v>0</v>
      </c>
      <c r="EZ218" s="104">
        <f>VLOOKUP($B218,'Part 3 NNDR3'!$A$6:$FY$331,EZ$4,FALSE)</f>
        <v>0</v>
      </c>
      <c r="FA218" s="104">
        <f>VLOOKUP($B218,'Part 3 NNDR3'!$A$6:$FY$331,FA$4,FALSE)</f>
        <v>0</v>
      </c>
      <c r="FB218" s="104">
        <f>VLOOKUP($B218,'Part 3 NNDR3'!$A$6:$FY$331,FB$4,FALSE)</f>
        <v>78533978</v>
      </c>
      <c r="FC218" s="104">
        <f>VLOOKUP($B218,'Part 3 NNDR3'!$A$6:$FY$331,FC$4,FALSE)</f>
        <v>0</v>
      </c>
      <c r="FD218" s="104">
        <f>VLOOKUP($B218,'Part 3 NNDR3'!$A$6:$FY$331,FD$4,FALSE)</f>
        <v>78533978</v>
      </c>
      <c r="FE218" s="104">
        <f>VLOOKUP($B218,'Part 3 NNDR3'!$A$6:$FY$331,FE$4,FALSE)</f>
        <v>55150</v>
      </c>
      <c r="FF218" s="104">
        <f>VLOOKUP($B218,'Part 3 NNDR3'!$A$6:$FY$331,FF$4,FALSE)</f>
        <v>0</v>
      </c>
      <c r="FG218" s="104">
        <f>VLOOKUP($B218,'Part 3 NNDR3'!$A$6:$FY$331,FG$4,FALSE)</f>
        <v>55150</v>
      </c>
      <c r="FH218" s="104">
        <f>VLOOKUP($B218,'Part 3 NNDR3'!$A$6:$FY$331,FH$4,FALSE)</f>
        <v>-7212137</v>
      </c>
      <c r="FI218" s="104">
        <f>VLOOKUP($B218,'Part 3 NNDR3'!$A$6:$FY$331,FI$4,FALSE)</f>
        <v>0</v>
      </c>
      <c r="FJ218" s="104">
        <f>VLOOKUP($B218,'Part 3 NNDR3'!$A$6:$FY$331,FJ$4,FALSE)</f>
        <v>-7212137</v>
      </c>
      <c r="FK218" s="104">
        <f>VLOOKUP($B218,'Part 3 NNDR3'!$A$6:$FY$331,FK$4,FALSE)</f>
        <v>-3524088</v>
      </c>
      <c r="FL218" s="104">
        <f>VLOOKUP($B218,'Part 3 NNDR3'!$A$6:$FY$331,FL$4,FALSE)</f>
        <v>0</v>
      </c>
      <c r="FM218" s="104">
        <f>VLOOKUP($B218,'Part 3 NNDR3'!$A$6:$FY$331,FM$4,FALSE)</f>
        <v>-3524088</v>
      </c>
      <c r="FN218" s="104">
        <f>VLOOKUP($B218,'Part 3 NNDR3'!$A$6:$FY$331,FN$4,FALSE)</f>
        <v>-419988</v>
      </c>
      <c r="FO218" s="104">
        <f>VLOOKUP($B218,'Part 3 NNDR3'!$A$6:$FY$331,FO$4,FALSE)</f>
        <v>0</v>
      </c>
      <c r="FP218" s="104">
        <f>VLOOKUP($B218,'Part 3 NNDR3'!$A$6:$FY$331,FP$4,FALSE)</f>
        <v>-419988</v>
      </c>
      <c r="FQ218" s="104">
        <f>VLOOKUP($B218,'Part 3 NNDR3'!$A$6:$FY$331,FQ$4,FALSE)</f>
        <v>-1467395</v>
      </c>
      <c r="FR218" s="104">
        <f>VLOOKUP($B218,'Part 3 NNDR3'!$A$6:$FY$331,FR$4,FALSE)</f>
        <v>0</v>
      </c>
      <c r="FS218" s="104">
        <f>VLOOKUP($B218,'Part 3 NNDR3'!$A$6:$FY$331,FS$4,FALSE)</f>
        <v>-1467395</v>
      </c>
      <c r="FT218" s="104">
        <f>VLOOKUP($B218,'Part 3 NNDR3'!$A$6:$FY$331,FT$4,FALSE)</f>
        <v>0</v>
      </c>
      <c r="FU218" s="104">
        <f>VLOOKUP($B218,'Part 3 NNDR3'!$A$6:$FY$331,FU$4,FALSE)</f>
        <v>0</v>
      </c>
      <c r="FV218" s="104">
        <f>VLOOKUP($B218,'Part 3 NNDR3'!$A$6:$FY$331,FV$4,FALSE)</f>
        <v>0</v>
      </c>
      <c r="FW218" s="104">
        <f>VLOOKUP($B218,'Part 3 NNDR3'!$A$6:$FY$331,FW$4,FALSE)</f>
        <v>-12568458</v>
      </c>
      <c r="FX218" s="104">
        <f>VLOOKUP($B218,'Part 3 NNDR3'!$A$6:$FY$331,FX$4,FALSE)</f>
        <v>0</v>
      </c>
      <c r="FY218" s="104">
        <f>VLOOKUP($B218,'Part 3 NNDR3'!$A$6:$FY$331,FY$4,FALSE)</f>
        <v>-12568458</v>
      </c>
      <c r="FZ218" s="104">
        <f>VLOOKUP($B218,'Part 3 NNDR3'!$A$6:$FY$331,FZ$4,FALSE)</f>
        <v>65965520</v>
      </c>
      <c r="GA218" s="104">
        <f>VLOOKUP($B218,'Part 3 NNDR3'!$A$6:$FY$331,GA$4,FALSE)</f>
        <v>0</v>
      </c>
      <c r="GB218" s="104">
        <f>VLOOKUP($B218,'Part 3 NNDR3'!$A$6:$FY$331,GB$4,FALSE)</f>
        <v>65965520</v>
      </c>
      <c r="GC218" s="105" t="str">
        <f>VLOOKUP($B218,'Data (Updated)'!$C$4:$E$329,2,FALSE)</f>
        <v>NA</v>
      </c>
      <c r="GD218" s="106" t="str">
        <f>VLOOKUP($B218,'Data (Updated)'!$C$4:$E$329,3,FALSE)</f>
        <v>E6142</v>
      </c>
    </row>
    <row r="219" spans="1:186" ht="12.75" x14ac:dyDescent="0.2">
      <c r="A219" s="75">
        <v>214</v>
      </c>
      <c r="B219" s="100" t="s">
        <v>534</v>
      </c>
      <c r="C219" s="101" t="s">
        <v>941</v>
      </c>
      <c r="D219" s="102" t="s">
        <v>945</v>
      </c>
      <c r="E219" s="103" t="s">
        <v>533</v>
      </c>
      <c r="F219" s="104">
        <f>VLOOKUP($B219,'Part 3 NNDR3'!$A$6:$FY$331,F$4,FALSE)</f>
        <v>0</v>
      </c>
      <c r="G219" s="104">
        <f>VLOOKUP($B219,'Part 3 NNDR3'!$A$6:$FY$331,G$4,FALSE)</f>
        <v>0</v>
      </c>
      <c r="H219" s="104">
        <f>VLOOKUP($B219,'Part 3 NNDR3'!$A$6:$FY$331,H$4,FALSE)</f>
        <v>0</v>
      </c>
      <c r="I219" s="104">
        <f>VLOOKUP($B219,'Part 3 NNDR3'!$A$6:$FY$331,I$4,FALSE)</f>
        <v>7</v>
      </c>
      <c r="J219" s="104">
        <f>VLOOKUP($B219,'Part 3 NNDR3'!$A$6:$FY$331,J$4,FALSE)</f>
        <v>0</v>
      </c>
      <c r="K219" s="104">
        <f>VLOOKUP($B219,'Part 3 NNDR3'!$A$6:$FY$331,K$4,FALSE)</f>
        <v>7</v>
      </c>
      <c r="L219" s="104">
        <f>VLOOKUP($B219,'Part 3 NNDR3'!$A$6:$FY$331,L$4,FALSE)</f>
        <v>0</v>
      </c>
      <c r="M219" s="104">
        <f>VLOOKUP($B219,'Part 3 NNDR3'!$A$6:$FY$331,M$4,FALSE)</f>
        <v>0</v>
      </c>
      <c r="N219" s="104">
        <f>VLOOKUP($B219,'Part 3 NNDR3'!$A$6:$FY$331,N$4,FALSE)</f>
        <v>0</v>
      </c>
      <c r="O219" s="104">
        <f>VLOOKUP($B219,'Part 3 NNDR3'!$A$6:$FY$331,O$4,FALSE)</f>
        <v>9936</v>
      </c>
      <c r="P219" s="104">
        <f>VLOOKUP($B219,'Part 3 NNDR3'!$A$6:$FY$331,P$4,FALSE)</f>
        <v>0</v>
      </c>
      <c r="Q219" s="104">
        <f>VLOOKUP($B219,'Part 3 NNDR3'!$A$6:$FY$331,Q$4,FALSE)</f>
        <v>9936</v>
      </c>
      <c r="R219" s="104">
        <f>VLOOKUP($B219,'Part 3 NNDR3'!$A$6:$FY$331,R$4,FALSE)</f>
        <v>9943</v>
      </c>
      <c r="S219" s="104">
        <f>VLOOKUP($B219,'Part 3 NNDR3'!$A$6:$FY$331,S$4,FALSE)</f>
        <v>0</v>
      </c>
      <c r="T219" s="104">
        <f>VLOOKUP($B219,'Part 3 NNDR3'!$A$6:$FY$331,T$4,FALSE)</f>
        <v>9943</v>
      </c>
      <c r="U219" s="104">
        <f>VLOOKUP($B219,'Part 3 NNDR3'!$A$6:$FY$331,U$4,FALSE)</f>
        <v>-1734213</v>
      </c>
      <c r="V219" s="104">
        <f>VLOOKUP($B219,'Part 3 NNDR3'!$A$6:$FY$331,V$4,FALSE)</f>
        <v>0</v>
      </c>
      <c r="W219" s="104">
        <f>VLOOKUP($B219,'Part 3 NNDR3'!$A$6:$FY$331,W$4,FALSE)</f>
        <v>-1734213</v>
      </c>
      <c r="X219" s="104">
        <f>VLOOKUP($B219,'Part 3 NNDR3'!$A$6:$FY$331,X$4,FALSE)</f>
        <v>0</v>
      </c>
      <c r="Y219" s="104">
        <f>VLOOKUP($B219,'Part 3 NNDR3'!$A$6:$FY$331,Y$4,FALSE)</f>
        <v>0</v>
      </c>
      <c r="Z219" s="104">
        <f>VLOOKUP($B219,'Part 3 NNDR3'!$A$6:$FY$331,Z$4,FALSE)</f>
        <v>0</v>
      </c>
      <c r="AA219" s="104">
        <f>VLOOKUP($B219,'Part 3 NNDR3'!$A$6:$FY$331,AA$4,FALSE)</f>
        <v>-102132</v>
      </c>
      <c r="AB219" s="104">
        <f>VLOOKUP($B219,'Part 3 NNDR3'!$A$6:$FY$331,AB$4,FALSE)</f>
        <v>0</v>
      </c>
      <c r="AC219" s="104">
        <f>VLOOKUP($B219,'Part 3 NNDR3'!$A$6:$FY$331,AC$4,FALSE)</f>
        <v>-102132</v>
      </c>
      <c r="AD219" s="104">
        <f>VLOOKUP($B219,'Part 3 NNDR3'!$A$6:$FY$331,AD$4,FALSE)</f>
        <v>-66463</v>
      </c>
      <c r="AE219" s="104">
        <f>VLOOKUP($B219,'Part 3 NNDR3'!$A$6:$FY$331,AE$4,FALSE)</f>
        <v>0</v>
      </c>
      <c r="AF219" s="104">
        <f>VLOOKUP($B219,'Part 3 NNDR3'!$A$6:$FY$331,AF$4,FALSE)</f>
        <v>-66463</v>
      </c>
      <c r="AG219" s="104">
        <f>VLOOKUP($B219,'Part 3 NNDR3'!$A$6:$FY$331,AG$4,FALSE)</f>
        <v>0</v>
      </c>
      <c r="AH219" s="104">
        <f>VLOOKUP($B219,'Part 3 NNDR3'!$A$6:$FY$331,AH$4,FALSE)</f>
        <v>0</v>
      </c>
      <c r="AI219" s="104">
        <f>VLOOKUP($B219,'Part 3 NNDR3'!$A$6:$FY$331,AI$4,FALSE)</f>
        <v>0</v>
      </c>
      <c r="AJ219" s="104">
        <f>VLOOKUP($B219,'Part 3 NNDR3'!$A$6:$FY$331,AJ$4,FALSE)</f>
        <v>391834</v>
      </c>
      <c r="AK219" s="104">
        <f>VLOOKUP($B219,'Part 3 NNDR3'!$A$6:$FY$331,AK$4,FALSE)</f>
        <v>0</v>
      </c>
      <c r="AL219" s="104">
        <f>VLOOKUP($B219,'Part 3 NNDR3'!$A$6:$FY$331,AL$4,FALSE)</f>
        <v>391834</v>
      </c>
      <c r="AM219" s="104">
        <f>VLOOKUP($B219,'Part 3 NNDR3'!$A$6:$FY$331,AM$4,FALSE)</f>
        <v>-9011</v>
      </c>
      <c r="AN219" s="104">
        <f>VLOOKUP($B219,'Part 3 NNDR3'!$A$6:$FY$331,AN$4,FALSE)</f>
        <v>0</v>
      </c>
      <c r="AO219" s="104">
        <f>VLOOKUP($B219,'Part 3 NNDR3'!$A$6:$FY$331,AO$4,FALSE)</f>
        <v>-9011</v>
      </c>
      <c r="AP219" s="104">
        <f>VLOOKUP($B219,'Part 3 NNDR3'!$A$6:$FY$331,AP$4,FALSE)</f>
        <v>-1279649</v>
      </c>
      <c r="AQ219" s="104">
        <f>VLOOKUP($B219,'Part 3 NNDR3'!$A$6:$FY$331,AQ$4,FALSE)</f>
        <v>0</v>
      </c>
      <c r="AR219" s="104">
        <f>VLOOKUP($B219,'Part 3 NNDR3'!$A$6:$FY$331,AR$4,FALSE)</f>
        <v>-1279649</v>
      </c>
      <c r="AS219" s="104">
        <f>VLOOKUP($B219,'Part 3 NNDR3'!$A$6:$FY$331,AS$4,FALSE)</f>
        <v>-3097</v>
      </c>
      <c r="AT219" s="104">
        <f>VLOOKUP($B219,'Part 3 NNDR3'!$A$6:$FY$331,AT$4,FALSE)</f>
        <v>0</v>
      </c>
      <c r="AU219" s="104">
        <f>VLOOKUP($B219,'Part 3 NNDR3'!$A$6:$FY$331,AU$4,FALSE)</f>
        <v>-3097</v>
      </c>
      <c r="AV219" s="104">
        <f>VLOOKUP($B219,'Part 3 NNDR3'!$A$6:$FY$331,AV$4,FALSE)</f>
        <v>-13518</v>
      </c>
      <c r="AW219" s="104">
        <f>VLOOKUP($B219,'Part 3 NNDR3'!$A$6:$FY$331,AW$4,FALSE)</f>
        <v>0</v>
      </c>
      <c r="AX219" s="104">
        <f>VLOOKUP($B219,'Part 3 NNDR3'!$A$6:$FY$331,AX$4,FALSE)</f>
        <v>-13518</v>
      </c>
      <c r="AY219" s="104">
        <f>VLOOKUP($B219,'Part 3 NNDR3'!$A$6:$FY$331,AY$4,FALSE)</f>
        <v>0</v>
      </c>
      <c r="AZ219" s="104">
        <f>VLOOKUP($B219,'Part 3 NNDR3'!$A$6:$FY$331,AZ$4,FALSE)</f>
        <v>0</v>
      </c>
      <c r="BA219" s="104">
        <f>VLOOKUP($B219,'Part 3 NNDR3'!$A$6:$FY$331,BA$4,FALSE)</f>
        <v>0</v>
      </c>
      <c r="BB219" s="104">
        <f>VLOOKUP($B219,'Part 3 NNDR3'!$A$6:$FY$331,BB$4,FALSE)</f>
        <v>-265</v>
      </c>
      <c r="BC219" s="104">
        <f>VLOOKUP($B219,'Part 3 NNDR3'!$A$6:$FY$331,BC$4,FALSE)</f>
        <v>0</v>
      </c>
      <c r="BD219" s="104">
        <f>VLOOKUP($B219,'Part 3 NNDR3'!$A$6:$FY$331,BD$4,FALSE)</f>
        <v>-265</v>
      </c>
      <c r="BE219" s="104">
        <f>VLOOKUP($B219,'Part 3 NNDR3'!$A$6:$FY$331,BE$4,FALSE)</f>
        <v>0</v>
      </c>
      <c r="BF219" s="104">
        <f>VLOOKUP($B219,'Part 3 NNDR3'!$A$6:$FY$331,BF$4,FALSE)</f>
        <v>0</v>
      </c>
      <c r="BG219" s="104">
        <f>VLOOKUP($B219,'Part 3 NNDR3'!$A$6:$FY$331,BG$4,FALSE)</f>
        <v>0</v>
      </c>
      <c r="BH219" s="104">
        <f>VLOOKUP($B219,'Part 3 NNDR3'!$A$6:$FY$331,BH$4,FALSE)</f>
        <v>-2750051</v>
      </c>
      <c r="BI219" s="104">
        <f>VLOOKUP($B219,'Part 3 NNDR3'!$A$6:$FY$331,BI$4,FALSE)</f>
        <v>0</v>
      </c>
      <c r="BJ219" s="104">
        <f>VLOOKUP($B219,'Part 3 NNDR3'!$A$6:$FY$331,BJ$4,FALSE)</f>
        <v>-2750051</v>
      </c>
      <c r="BK219" s="104">
        <f>VLOOKUP($B219,'Part 3 NNDR3'!$A$6:$FY$331,BK$4,FALSE)</f>
        <v>-23839</v>
      </c>
      <c r="BL219" s="104">
        <f>VLOOKUP($B219,'Part 3 NNDR3'!$A$6:$FY$331,BL$4,FALSE)</f>
        <v>0</v>
      </c>
      <c r="BM219" s="104">
        <f>VLOOKUP($B219,'Part 3 NNDR3'!$A$6:$FY$331,BM$4,FALSE)</f>
        <v>-23839</v>
      </c>
      <c r="BN219" s="104">
        <f>VLOOKUP($B219,'Part 3 NNDR3'!$A$6:$FY$331,BN$4,FALSE)</f>
        <v>-20183</v>
      </c>
      <c r="BO219" s="104">
        <f>VLOOKUP($B219,'Part 3 NNDR3'!$A$6:$FY$331,BO$4,FALSE)</f>
        <v>0</v>
      </c>
      <c r="BP219" s="104">
        <f>VLOOKUP($B219,'Part 3 NNDR3'!$A$6:$FY$331,BP$4,FALSE)</f>
        <v>-20183</v>
      </c>
      <c r="BQ219" s="104">
        <f>VLOOKUP($B219,'Part 3 NNDR3'!$A$6:$FY$331,BQ$4,FALSE)</f>
        <v>-448318</v>
      </c>
      <c r="BR219" s="104">
        <f>VLOOKUP($B219,'Part 3 NNDR3'!$A$6:$FY$331,BR$4,FALSE)</f>
        <v>0</v>
      </c>
      <c r="BS219" s="104">
        <f>VLOOKUP($B219,'Part 3 NNDR3'!$A$6:$FY$331,BS$4,FALSE)</f>
        <v>-448318</v>
      </c>
      <c r="BT219" s="104">
        <f>VLOOKUP($B219,'Part 3 NNDR3'!$A$6:$FY$331,BT$4,FALSE)</f>
        <v>28923</v>
      </c>
      <c r="BU219" s="104">
        <f>VLOOKUP($B219,'Part 3 NNDR3'!$A$6:$FY$331,BU$4,FALSE)</f>
        <v>0</v>
      </c>
      <c r="BV219" s="104">
        <f>VLOOKUP($B219,'Part 3 NNDR3'!$A$6:$FY$331,BV$4,FALSE)</f>
        <v>28923</v>
      </c>
      <c r="BW219" s="104">
        <f>VLOOKUP($B219,'Part 3 NNDR3'!$A$6:$FY$331,BW$4,FALSE)</f>
        <v>-463417</v>
      </c>
      <c r="BX219" s="104">
        <f>VLOOKUP($B219,'Part 3 NNDR3'!$A$6:$FY$331,BX$4,FALSE)</f>
        <v>0</v>
      </c>
      <c r="BY219" s="104">
        <f>VLOOKUP($B219,'Part 3 NNDR3'!$A$6:$FY$331,BY$4,FALSE)</f>
        <v>-463417</v>
      </c>
      <c r="BZ219" s="104">
        <f>VLOOKUP($B219,'Part 3 NNDR3'!$A$6:$FY$331,BZ$4,FALSE)</f>
        <v>-12243</v>
      </c>
      <c r="CA219" s="104">
        <f>VLOOKUP($B219,'Part 3 NNDR3'!$A$6:$FY$331,CA$4,FALSE)</f>
        <v>0</v>
      </c>
      <c r="CB219" s="104">
        <f>VLOOKUP($B219,'Part 3 NNDR3'!$A$6:$FY$331,CB$4,FALSE)</f>
        <v>-12243</v>
      </c>
      <c r="CC219" s="104">
        <f>VLOOKUP($B219,'Part 3 NNDR3'!$A$6:$FY$331,CC$4,FALSE)</f>
        <v>-171</v>
      </c>
      <c r="CD219" s="104">
        <f>VLOOKUP($B219,'Part 3 NNDR3'!$A$6:$FY$331,CD$4,FALSE)</f>
        <v>0</v>
      </c>
      <c r="CE219" s="104">
        <f>VLOOKUP($B219,'Part 3 NNDR3'!$A$6:$FY$331,CE$4,FALSE)</f>
        <v>-171</v>
      </c>
      <c r="CF219" s="104">
        <f>VLOOKUP($B219,'Part 3 NNDR3'!$A$6:$FY$331,CF$4,FALSE)</f>
        <v>0</v>
      </c>
      <c r="CG219" s="104">
        <f>VLOOKUP($B219,'Part 3 NNDR3'!$A$6:$FY$331,CG$4,FALSE)</f>
        <v>0</v>
      </c>
      <c r="CH219" s="104">
        <f>VLOOKUP($B219,'Part 3 NNDR3'!$A$6:$FY$331,CH$4,FALSE)</f>
        <v>0</v>
      </c>
      <c r="CI219" s="104">
        <f>VLOOKUP($B219,'Part 3 NNDR3'!$A$6:$FY$331,CI$4,FALSE)</f>
        <v>0</v>
      </c>
      <c r="CJ219" s="104">
        <f>VLOOKUP($B219,'Part 3 NNDR3'!$A$6:$FY$331,CJ$4,FALSE)</f>
        <v>0</v>
      </c>
      <c r="CK219" s="104">
        <f>VLOOKUP($B219,'Part 3 NNDR3'!$A$6:$FY$331,CK$4,FALSE)</f>
        <v>0</v>
      </c>
      <c r="CL219" s="104">
        <f>VLOOKUP($B219,'Part 3 NNDR3'!$A$6:$FY$331,CL$4,FALSE)</f>
        <v>-173</v>
      </c>
      <c r="CM219" s="104">
        <f>VLOOKUP($B219,'Part 3 NNDR3'!$A$6:$FY$331,CM$4,FALSE)</f>
        <v>0</v>
      </c>
      <c r="CN219" s="104">
        <f>VLOOKUP($B219,'Part 3 NNDR3'!$A$6:$FY$331,CN$4,FALSE)</f>
        <v>-173</v>
      </c>
      <c r="CO219" s="104">
        <f>VLOOKUP($B219,'Part 3 NNDR3'!$A$6:$FY$331,CO$4,FALSE)</f>
        <v>0</v>
      </c>
      <c r="CP219" s="104">
        <f>VLOOKUP($B219,'Part 3 NNDR3'!$A$6:$FY$331,CP$4,FALSE)</f>
        <v>0</v>
      </c>
      <c r="CQ219" s="104">
        <f>VLOOKUP($B219,'Part 3 NNDR3'!$A$6:$FY$331,CQ$4,FALSE)</f>
        <v>0</v>
      </c>
      <c r="CR219" s="104">
        <f>VLOOKUP($B219,'Part 3 NNDR3'!$A$6:$FY$331,CR$4,FALSE)</f>
        <v>0</v>
      </c>
      <c r="CS219" s="104">
        <f>VLOOKUP($B219,'Part 3 NNDR3'!$A$6:$FY$331,CS$4,FALSE)</f>
        <v>0</v>
      </c>
      <c r="CT219" s="104">
        <f>VLOOKUP($B219,'Part 3 NNDR3'!$A$6:$FY$331,CT$4,FALSE)</f>
        <v>0</v>
      </c>
      <c r="CU219" s="104">
        <f>VLOOKUP($B219,'Part 3 NNDR3'!$A$6:$FY$331,CU$4,FALSE)</f>
        <v>0</v>
      </c>
      <c r="CV219" s="104">
        <f>VLOOKUP($B219,'Part 3 NNDR3'!$A$6:$FY$331,CV$4,FALSE)</f>
        <v>0</v>
      </c>
      <c r="CW219" s="104">
        <f>VLOOKUP($B219,'Part 3 NNDR3'!$A$6:$FY$331,CW$4,FALSE)</f>
        <v>0</v>
      </c>
      <c r="CX219" s="104">
        <f>VLOOKUP($B219,'Part 3 NNDR3'!$A$6:$FY$331,CX$4,FALSE)</f>
        <v>0</v>
      </c>
      <c r="CY219" s="104">
        <f>VLOOKUP($B219,'Part 3 NNDR3'!$A$6:$FY$331,CY$4,FALSE)</f>
        <v>0</v>
      </c>
      <c r="CZ219" s="104">
        <f>VLOOKUP($B219,'Part 3 NNDR3'!$A$6:$FY$331,CZ$4,FALSE)</f>
        <v>0</v>
      </c>
      <c r="DA219" s="104">
        <f>VLOOKUP($B219,'Part 3 NNDR3'!$A$6:$FY$331,DA$4,FALSE)</f>
        <v>0</v>
      </c>
      <c r="DB219" s="104">
        <f>VLOOKUP($B219,'Part 3 NNDR3'!$A$6:$FY$331,DB$4,FALSE)</f>
        <v>0</v>
      </c>
      <c r="DC219" s="104">
        <f>VLOOKUP($B219,'Part 3 NNDR3'!$A$6:$FY$331,DC$4,FALSE)</f>
        <v>0</v>
      </c>
      <c r="DD219" s="104">
        <f>VLOOKUP($B219,'Part 3 NNDR3'!$A$6:$FY$331,DD$4,FALSE)</f>
        <v>0</v>
      </c>
      <c r="DE219" s="104">
        <f>VLOOKUP($B219,'Part 3 NNDR3'!$A$6:$FY$331,DE$4,FALSE)</f>
        <v>0</v>
      </c>
      <c r="DF219" s="104">
        <f>VLOOKUP($B219,'Part 3 NNDR3'!$A$6:$FY$331,DF$4,FALSE)</f>
        <v>0</v>
      </c>
      <c r="DG219" s="104">
        <f>VLOOKUP($B219,'Part 3 NNDR3'!$A$6:$FY$331,DG$4,FALSE)</f>
        <v>0</v>
      </c>
      <c r="DH219" s="104">
        <f>VLOOKUP($B219,'Part 3 NNDR3'!$A$6:$FY$331,DH$4,FALSE)</f>
        <v>0</v>
      </c>
      <c r="DI219" s="104">
        <f>VLOOKUP($B219,'Part 3 NNDR3'!$A$6:$FY$331,DI$4,FALSE)</f>
        <v>0</v>
      </c>
      <c r="DJ219" s="104">
        <f>VLOOKUP($B219,'Part 3 NNDR3'!$A$6:$FY$331,DJ$4,FALSE)</f>
        <v>0</v>
      </c>
      <c r="DK219" s="104">
        <f>VLOOKUP($B219,'Part 3 NNDR3'!$A$6:$FY$331,DK$4,FALSE)</f>
        <v>0</v>
      </c>
      <c r="DL219" s="104">
        <f>VLOOKUP($B219,'Part 3 NNDR3'!$A$6:$FY$331,DL$4,FALSE)</f>
        <v>-12587</v>
      </c>
      <c r="DM219" s="104">
        <f>VLOOKUP($B219,'Part 3 NNDR3'!$A$6:$FY$331,DM$4,FALSE)</f>
        <v>0</v>
      </c>
      <c r="DN219" s="104">
        <f>VLOOKUP($B219,'Part 3 NNDR3'!$A$6:$FY$331,DN$4,FALSE)</f>
        <v>-12587</v>
      </c>
      <c r="DO219" s="104">
        <f>VLOOKUP($B219,'Part 3 NNDR3'!$A$6:$FY$331,DO$4,FALSE)</f>
        <v>0</v>
      </c>
      <c r="DP219" s="104">
        <f>VLOOKUP($B219,'Part 3 NNDR3'!$A$6:$FY$331,DP$4,FALSE)</f>
        <v>0</v>
      </c>
      <c r="DQ219" s="104">
        <f>VLOOKUP($B219,'Part 3 NNDR3'!$A$6:$FY$331,DQ$4,FALSE)</f>
        <v>0</v>
      </c>
      <c r="DR219" s="104">
        <f>VLOOKUP($B219,'Part 3 NNDR3'!$A$6:$FY$331,DR$4,FALSE)</f>
        <v>0</v>
      </c>
      <c r="DS219" s="104">
        <f>VLOOKUP($B219,'Part 3 NNDR3'!$A$6:$FY$331,DS$4,FALSE)</f>
        <v>0</v>
      </c>
      <c r="DT219" s="104">
        <f>VLOOKUP($B219,'Part 3 NNDR3'!$A$6:$FY$331,DT$4,FALSE)</f>
        <v>0</v>
      </c>
      <c r="DU219" s="104">
        <f>VLOOKUP($B219,'Part 3 NNDR3'!$A$6:$FY$331,DU$4,FALSE)</f>
        <v>0</v>
      </c>
      <c r="DV219" s="104">
        <f>VLOOKUP($B219,'Part 3 NNDR3'!$A$6:$FY$331,DV$4,FALSE)</f>
        <v>0</v>
      </c>
      <c r="DW219" s="104">
        <f>VLOOKUP($B219,'Part 3 NNDR3'!$A$6:$FY$331,DW$4,FALSE)</f>
        <v>0</v>
      </c>
      <c r="DX219" s="104">
        <f>VLOOKUP($B219,'Part 3 NNDR3'!$A$6:$FY$331,DX$4,FALSE)</f>
        <v>0</v>
      </c>
      <c r="DY219" s="104">
        <f>VLOOKUP($B219,'Part 3 NNDR3'!$A$6:$FY$331,DY$4,FALSE)</f>
        <v>0</v>
      </c>
      <c r="DZ219" s="104">
        <f>VLOOKUP($B219,'Part 3 NNDR3'!$A$6:$FY$331,DZ$4,FALSE)</f>
        <v>0</v>
      </c>
      <c r="EA219" s="104">
        <f>VLOOKUP($B219,'Part 3 NNDR3'!$A$6:$FY$331,EA$4,FALSE)</f>
        <v>-399375</v>
      </c>
      <c r="EB219" s="104">
        <f>VLOOKUP($B219,'Part 3 NNDR3'!$A$6:$FY$331,EB$4,FALSE)</f>
        <v>0</v>
      </c>
      <c r="EC219" s="104">
        <f>VLOOKUP($B219,'Part 3 NNDR3'!$A$6:$FY$331,EC$4,FALSE)</f>
        <v>-399375</v>
      </c>
      <c r="ED219" s="104">
        <f>VLOOKUP($B219,'Part 3 NNDR3'!$A$6:$FY$331,ED$4,FALSE)</f>
        <v>-63014</v>
      </c>
      <c r="EE219" s="104">
        <f>VLOOKUP($B219,'Part 3 NNDR3'!$A$6:$FY$331,EE$4,FALSE)</f>
        <v>0</v>
      </c>
      <c r="EF219" s="104">
        <f>VLOOKUP($B219,'Part 3 NNDR3'!$A$6:$FY$331,EF$4,FALSE)</f>
        <v>-63014</v>
      </c>
      <c r="EG219" s="104">
        <f>VLOOKUP($B219,'Part 3 NNDR3'!$A$6:$FY$331,EG$4,FALSE)</f>
        <v>0</v>
      </c>
      <c r="EH219" s="104">
        <f>VLOOKUP($B219,'Part 3 NNDR3'!$A$6:$FY$331,EH$4,FALSE)</f>
        <v>0</v>
      </c>
      <c r="EI219" s="104">
        <f>VLOOKUP($B219,'Part 3 NNDR3'!$A$6:$FY$331,EI$4,FALSE)</f>
        <v>0</v>
      </c>
      <c r="EJ219" s="104">
        <f>VLOOKUP($B219,'Part 3 NNDR3'!$A$6:$FY$331,EJ$4,FALSE)</f>
        <v>-212528</v>
      </c>
      <c r="EK219" s="104">
        <f>VLOOKUP($B219,'Part 3 NNDR3'!$A$6:$FY$331,EK$4,FALSE)</f>
        <v>0</v>
      </c>
      <c r="EL219" s="104">
        <f>VLOOKUP($B219,'Part 3 NNDR3'!$A$6:$FY$331,EL$4,FALSE)</f>
        <v>-212528</v>
      </c>
      <c r="EM219" s="104">
        <f>VLOOKUP($B219,'Part 3 NNDR3'!$A$6:$FY$331,EM$4,FALSE)</f>
        <v>-6981</v>
      </c>
      <c r="EN219" s="104">
        <f>VLOOKUP($B219,'Part 3 NNDR3'!$A$6:$FY$331,EN$4,FALSE)</f>
        <v>0</v>
      </c>
      <c r="EO219" s="104">
        <f>VLOOKUP($B219,'Part 3 NNDR3'!$A$6:$FY$331,EO$4,FALSE)</f>
        <v>-6981</v>
      </c>
      <c r="EP219" s="104">
        <f>VLOOKUP($B219,'Part 3 NNDR3'!$A$6:$FY$331,EP$4,FALSE)</f>
        <v>-681898</v>
      </c>
      <c r="EQ219" s="104">
        <f>VLOOKUP($B219,'Part 3 NNDR3'!$A$6:$FY$331,EQ$4,FALSE)</f>
        <v>0</v>
      </c>
      <c r="ER219" s="104">
        <f>VLOOKUP($B219,'Part 3 NNDR3'!$A$6:$FY$331,ER$4,FALSE)</f>
        <v>-681898</v>
      </c>
      <c r="ES219" s="104">
        <f>VLOOKUP($B219,'Part 3 NNDR3'!$A$6:$FY$331,ES$4,FALSE)</f>
        <v>0</v>
      </c>
      <c r="ET219" s="104">
        <f>VLOOKUP($B219,'Part 3 NNDR3'!$A$6:$FY$331,ET$4,FALSE)</f>
        <v>0</v>
      </c>
      <c r="EU219" s="104">
        <f>VLOOKUP($B219,'Part 3 NNDR3'!$A$6:$FY$331,EU$4,FALSE)</f>
        <v>0</v>
      </c>
      <c r="EV219" s="104">
        <f>VLOOKUP($B219,'Part 3 NNDR3'!$A$6:$FY$331,EV$4,FALSE)</f>
        <v>0</v>
      </c>
      <c r="EW219" s="104">
        <f>VLOOKUP($B219,'Part 3 NNDR3'!$A$6:$FY$331,EW$4,FALSE)</f>
        <v>0</v>
      </c>
      <c r="EX219" s="104">
        <f>VLOOKUP($B219,'Part 3 NNDR3'!$A$6:$FY$331,EX$4,FALSE)</f>
        <v>0</v>
      </c>
      <c r="EY219" s="104">
        <f>VLOOKUP($B219,'Part 3 NNDR3'!$A$6:$FY$331,EY$4,FALSE)</f>
        <v>0</v>
      </c>
      <c r="EZ219" s="104">
        <f>VLOOKUP($B219,'Part 3 NNDR3'!$A$6:$FY$331,EZ$4,FALSE)</f>
        <v>0</v>
      </c>
      <c r="FA219" s="104">
        <f>VLOOKUP($B219,'Part 3 NNDR3'!$A$6:$FY$331,FA$4,FALSE)</f>
        <v>0</v>
      </c>
      <c r="FB219" s="104">
        <f>VLOOKUP($B219,'Part 3 NNDR3'!$A$6:$FY$331,FB$4,FALSE)</f>
        <v>19075023</v>
      </c>
      <c r="FC219" s="104">
        <f>VLOOKUP($B219,'Part 3 NNDR3'!$A$6:$FY$331,FC$4,FALSE)</f>
        <v>0</v>
      </c>
      <c r="FD219" s="104">
        <f>VLOOKUP($B219,'Part 3 NNDR3'!$A$6:$FY$331,FD$4,FALSE)</f>
        <v>19075023</v>
      </c>
      <c r="FE219" s="104">
        <f>VLOOKUP($B219,'Part 3 NNDR3'!$A$6:$FY$331,FE$4,FALSE)</f>
        <v>9943</v>
      </c>
      <c r="FF219" s="104">
        <f>VLOOKUP($B219,'Part 3 NNDR3'!$A$6:$FY$331,FF$4,FALSE)</f>
        <v>0</v>
      </c>
      <c r="FG219" s="104">
        <f>VLOOKUP($B219,'Part 3 NNDR3'!$A$6:$FY$331,FG$4,FALSE)</f>
        <v>9943</v>
      </c>
      <c r="FH219" s="104">
        <f>VLOOKUP($B219,'Part 3 NNDR3'!$A$6:$FY$331,FH$4,FALSE)</f>
        <v>-2750051</v>
      </c>
      <c r="FI219" s="104">
        <f>VLOOKUP($B219,'Part 3 NNDR3'!$A$6:$FY$331,FI$4,FALSE)</f>
        <v>0</v>
      </c>
      <c r="FJ219" s="104">
        <f>VLOOKUP($B219,'Part 3 NNDR3'!$A$6:$FY$331,FJ$4,FALSE)</f>
        <v>-2750051</v>
      </c>
      <c r="FK219" s="104">
        <f>VLOOKUP($B219,'Part 3 NNDR3'!$A$6:$FY$331,FK$4,FALSE)</f>
        <v>-463417</v>
      </c>
      <c r="FL219" s="104">
        <f>VLOOKUP($B219,'Part 3 NNDR3'!$A$6:$FY$331,FL$4,FALSE)</f>
        <v>0</v>
      </c>
      <c r="FM219" s="104">
        <f>VLOOKUP($B219,'Part 3 NNDR3'!$A$6:$FY$331,FM$4,FALSE)</f>
        <v>-463417</v>
      </c>
      <c r="FN219" s="104">
        <f>VLOOKUP($B219,'Part 3 NNDR3'!$A$6:$FY$331,FN$4,FALSE)</f>
        <v>-12587</v>
      </c>
      <c r="FO219" s="104">
        <f>VLOOKUP($B219,'Part 3 NNDR3'!$A$6:$FY$331,FO$4,FALSE)</f>
        <v>0</v>
      </c>
      <c r="FP219" s="104">
        <f>VLOOKUP($B219,'Part 3 NNDR3'!$A$6:$FY$331,FP$4,FALSE)</f>
        <v>-12587</v>
      </c>
      <c r="FQ219" s="104">
        <f>VLOOKUP($B219,'Part 3 NNDR3'!$A$6:$FY$331,FQ$4,FALSE)</f>
        <v>-681898</v>
      </c>
      <c r="FR219" s="104">
        <f>VLOOKUP($B219,'Part 3 NNDR3'!$A$6:$FY$331,FR$4,FALSE)</f>
        <v>0</v>
      </c>
      <c r="FS219" s="104">
        <f>VLOOKUP($B219,'Part 3 NNDR3'!$A$6:$FY$331,FS$4,FALSE)</f>
        <v>-681898</v>
      </c>
      <c r="FT219" s="104">
        <f>VLOOKUP($B219,'Part 3 NNDR3'!$A$6:$FY$331,FT$4,FALSE)</f>
        <v>0</v>
      </c>
      <c r="FU219" s="104">
        <f>VLOOKUP($B219,'Part 3 NNDR3'!$A$6:$FY$331,FU$4,FALSE)</f>
        <v>0</v>
      </c>
      <c r="FV219" s="104">
        <f>VLOOKUP($B219,'Part 3 NNDR3'!$A$6:$FY$331,FV$4,FALSE)</f>
        <v>0</v>
      </c>
      <c r="FW219" s="104">
        <f>VLOOKUP($B219,'Part 3 NNDR3'!$A$6:$FY$331,FW$4,FALSE)</f>
        <v>-3898010</v>
      </c>
      <c r="FX219" s="104">
        <f>VLOOKUP($B219,'Part 3 NNDR3'!$A$6:$FY$331,FX$4,FALSE)</f>
        <v>0</v>
      </c>
      <c r="FY219" s="104">
        <f>VLOOKUP($B219,'Part 3 NNDR3'!$A$6:$FY$331,FY$4,FALSE)</f>
        <v>-3898010</v>
      </c>
      <c r="FZ219" s="104">
        <f>VLOOKUP($B219,'Part 3 NNDR3'!$A$6:$FY$331,FZ$4,FALSE)</f>
        <v>15177013</v>
      </c>
      <c r="GA219" s="104">
        <f>VLOOKUP($B219,'Part 3 NNDR3'!$A$6:$FY$331,GA$4,FALSE)</f>
        <v>0</v>
      </c>
      <c r="GB219" s="104">
        <f>VLOOKUP($B219,'Part 3 NNDR3'!$A$6:$FY$331,GB$4,FALSE)</f>
        <v>15177013</v>
      </c>
      <c r="GC219" s="105" t="str">
        <f>VLOOKUP($B219,'Data (Updated)'!$C$4:$E$329,2,FALSE)</f>
        <v>E1521</v>
      </c>
      <c r="GD219" s="106" t="str">
        <f>VLOOKUP($B219,'Data (Updated)'!$C$4:$E$329,3,FALSE)</f>
        <v>E6115</v>
      </c>
    </row>
    <row r="220" spans="1:186" ht="12.75" x14ac:dyDescent="0.2">
      <c r="A220" s="75">
        <v>215</v>
      </c>
      <c r="B220" s="100" t="s">
        <v>536</v>
      </c>
      <c r="C220" s="101" t="s">
        <v>941</v>
      </c>
      <c r="D220" s="102" t="s">
        <v>943</v>
      </c>
      <c r="E220" s="103" t="s">
        <v>535</v>
      </c>
      <c r="F220" s="104">
        <f>VLOOKUP($B220,'Part 3 NNDR3'!$A$6:$FY$331,F$4,FALSE)</f>
        <v>0</v>
      </c>
      <c r="G220" s="104">
        <f>VLOOKUP($B220,'Part 3 NNDR3'!$A$6:$FY$331,G$4,FALSE)</f>
        <v>0</v>
      </c>
      <c r="H220" s="104">
        <f>VLOOKUP($B220,'Part 3 NNDR3'!$A$6:$FY$331,H$4,FALSE)</f>
        <v>0</v>
      </c>
      <c r="I220" s="104">
        <f>VLOOKUP($B220,'Part 3 NNDR3'!$A$6:$FY$331,I$4,FALSE)</f>
        <v>49710</v>
      </c>
      <c r="J220" s="104">
        <f>VLOOKUP($B220,'Part 3 NNDR3'!$A$6:$FY$331,J$4,FALSE)</f>
        <v>0</v>
      </c>
      <c r="K220" s="104">
        <f>VLOOKUP($B220,'Part 3 NNDR3'!$A$6:$FY$331,K$4,FALSE)</f>
        <v>49710</v>
      </c>
      <c r="L220" s="104">
        <f>VLOOKUP($B220,'Part 3 NNDR3'!$A$6:$FY$331,L$4,FALSE)</f>
        <v>0</v>
      </c>
      <c r="M220" s="104">
        <f>VLOOKUP($B220,'Part 3 NNDR3'!$A$6:$FY$331,M$4,FALSE)</f>
        <v>0</v>
      </c>
      <c r="N220" s="104">
        <f>VLOOKUP($B220,'Part 3 NNDR3'!$A$6:$FY$331,N$4,FALSE)</f>
        <v>0</v>
      </c>
      <c r="O220" s="104">
        <f>VLOOKUP($B220,'Part 3 NNDR3'!$A$6:$FY$331,O$4,FALSE)</f>
        <v>0</v>
      </c>
      <c r="P220" s="104">
        <f>VLOOKUP($B220,'Part 3 NNDR3'!$A$6:$FY$331,P$4,FALSE)</f>
        <v>0</v>
      </c>
      <c r="Q220" s="104">
        <f>VLOOKUP($B220,'Part 3 NNDR3'!$A$6:$FY$331,Q$4,FALSE)</f>
        <v>0</v>
      </c>
      <c r="R220" s="104">
        <f>VLOOKUP($B220,'Part 3 NNDR3'!$A$6:$FY$331,R$4,FALSE)</f>
        <v>49710</v>
      </c>
      <c r="S220" s="104">
        <f>VLOOKUP($B220,'Part 3 NNDR3'!$A$6:$FY$331,S$4,FALSE)</f>
        <v>0</v>
      </c>
      <c r="T220" s="104">
        <f>VLOOKUP($B220,'Part 3 NNDR3'!$A$6:$FY$331,T$4,FALSE)</f>
        <v>49710</v>
      </c>
      <c r="U220" s="104">
        <f>VLOOKUP($B220,'Part 3 NNDR3'!$A$6:$FY$331,U$4,FALSE)</f>
        <v>-2080975</v>
      </c>
      <c r="V220" s="104">
        <f>VLOOKUP($B220,'Part 3 NNDR3'!$A$6:$FY$331,V$4,FALSE)</f>
        <v>0</v>
      </c>
      <c r="W220" s="104">
        <f>VLOOKUP($B220,'Part 3 NNDR3'!$A$6:$FY$331,W$4,FALSE)</f>
        <v>-2080975</v>
      </c>
      <c r="X220" s="104">
        <f>VLOOKUP($B220,'Part 3 NNDR3'!$A$6:$FY$331,X$4,FALSE)</f>
        <v>-10072</v>
      </c>
      <c r="Y220" s="104">
        <f>VLOOKUP($B220,'Part 3 NNDR3'!$A$6:$FY$331,Y$4,FALSE)</f>
        <v>0</v>
      </c>
      <c r="Z220" s="104">
        <f>VLOOKUP($B220,'Part 3 NNDR3'!$A$6:$FY$331,Z$4,FALSE)</f>
        <v>-10072</v>
      </c>
      <c r="AA220" s="104">
        <f>VLOOKUP($B220,'Part 3 NNDR3'!$A$6:$FY$331,AA$4,FALSE)</f>
        <v>-26373</v>
      </c>
      <c r="AB220" s="104">
        <f>VLOOKUP($B220,'Part 3 NNDR3'!$A$6:$FY$331,AB$4,FALSE)</f>
        <v>0</v>
      </c>
      <c r="AC220" s="104">
        <f>VLOOKUP($B220,'Part 3 NNDR3'!$A$6:$FY$331,AC$4,FALSE)</f>
        <v>-26373</v>
      </c>
      <c r="AD220" s="104">
        <f>VLOOKUP($B220,'Part 3 NNDR3'!$A$6:$FY$331,AD$4,FALSE)</f>
        <v>-8088</v>
      </c>
      <c r="AE220" s="104">
        <f>VLOOKUP($B220,'Part 3 NNDR3'!$A$6:$FY$331,AE$4,FALSE)</f>
        <v>0</v>
      </c>
      <c r="AF220" s="104">
        <f>VLOOKUP($B220,'Part 3 NNDR3'!$A$6:$FY$331,AF$4,FALSE)</f>
        <v>-8088</v>
      </c>
      <c r="AG220" s="104">
        <f>VLOOKUP($B220,'Part 3 NNDR3'!$A$6:$FY$331,AG$4,FALSE)</f>
        <v>-3286</v>
      </c>
      <c r="AH220" s="104">
        <f>VLOOKUP($B220,'Part 3 NNDR3'!$A$6:$FY$331,AH$4,FALSE)</f>
        <v>0</v>
      </c>
      <c r="AI220" s="104">
        <f>VLOOKUP($B220,'Part 3 NNDR3'!$A$6:$FY$331,AI$4,FALSE)</f>
        <v>-3286</v>
      </c>
      <c r="AJ220" s="104">
        <f>VLOOKUP($B220,'Part 3 NNDR3'!$A$6:$FY$331,AJ$4,FALSE)</f>
        <v>352115</v>
      </c>
      <c r="AK220" s="104">
        <f>VLOOKUP($B220,'Part 3 NNDR3'!$A$6:$FY$331,AK$4,FALSE)</f>
        <v>0</v>
      </c>
      <c r="AL220" s="104">
        <f>VLOOKUP($B220,'Part 3 NNDR3'!$A$6:$FY$331,AL$4,FALSE)</f>
        <v>352115</v>
      </c>
      <c r="AM220" s="104">
        <f>VLOOKUP($B220,'Part 3 NNDR3'!$A$6:$FY$331,AM$4,FALSE)</f>
        <v>-2202</v>
      </c>
      <c r="AN220" s="104">
        <f>VLOOKUP($B220,'Part 3 NNDR3'!$A$6:$FY$331,AN$4,FALSE)</f>
        <v>0</v>
      </c>
      <c r="AO220" s="104">
        <f>VLOOKUP($B220,'Part 3 NNDR3'!$A$6:$FY$331,AO$4,FALSE)</f>
        <v>-2202</v>
      </c>
      <c r="AP220" s="104">
        <f>VLOOKUP($B220,'Part 3 NNDR3'!$A$6:$FY$331,AP$4,FALSE)</f>
        <v>-518494</v>
      </c>
      <c r="AQ220" s="104">
        <f>VLOOKUP($B220,'Part 3 NNDR3'!$A$6:$FY$331,AQ$4,FALSE)</f>
        <v>0</v>
      </c>
      <c r="AR220" s="104">
        <f>VLOOKUP($B220,'Part 3 NNDR3'!$A$6:$FY$331,AR$4,FALSE)</f>
        <v>-518494</v>
      </c>
      <c r="AS220" s="104">
        <f>VLOOKUP($B220,'Part 3 NNDR3'!$A$6:$FY$331,AS$4,FALSE)</f>
        <v>-18192</v>
      </c>
      <c r="AT220" s="104">
        <f>VLOOKUP($B220,'Part 3 NNDR3'!$A$6:$FY$331,AT$4,FALSE)</f>
        <v>0</v>
      </c>
      <c r="AU220" s="104">
        <f>VLOOKUP($B220,'Part 3 NNDR3'!$A$6:$FY$331,AU$4,FALSE)</f>
        <v>-18192</v>
      </c>
      <c r="AV220" s="104">
        <f>VLOOKUP($B220,'Part 3 NNDR3'!$A$6:$FY$331,AV$4,FALSE)</f>
        <v>-47143</v>
      </c>
      <c r="AW220" s="104">
        <f>VLOOKUP($B220,'Part 3 NNDR3'!$A$6:$FY$331,AW$4,FALSE)</f>
        <v>0</v>
      </c>
      <c r="AX220" s="104">
        <f>VLOOKUP($B220,'Part 3 NNDR3'!$A$6:$FY$331,AX$4,FALSE)</f>
        <v>-47143</v>
      </c>
      <c r="AY220" s="104">
        <f>VLOOKUP($B220,'Part 3 NNDR3'!$A$6:$FY$331,AY$4,FALSE)</f>
        <v>0</v>
      </c>
      <c r="AZ220" s="104">
        <f>VLOOKUP($B220,'Part 3 NNDR3'!$A$6:$FY$331,AZ$4,FALSE)</f>
        <v>0</v>
      </c>
      <c r="BA220" s="104">
        <f>VLOOKUP($B220,'Part 3 NNDR3'!$A$6:$FY$331,BA$4,FALSE)</f>
        <v>0</v>
      </c>
      <c r="BB220" s="104">
        <f>VLOOKUP($B220,'Part 3 NNDR3'!$A$6:$FY$331,BB$4,FALSE)</f>
        <v>0</v>
      </c>
      <c r="BC220" s="104">
        <f>VLOOKUP($B220,'Part 3 NNDR3'!$A$6:$FY$331,BC$4,FALSE)</f>
        <v>0</v>
      </c>
      <c r="BD220" s="104">
        <f>VLOOKUP($B220,'Part 3 NNDR3'!$A$6:$FY$331,BD$4,FALSE)</f>
        <v>0</v>
      </c>
      <c r="BE220" s="104">
        <f>VLOOKUP($B220,'Part 3 NNDR3'!$A$6:$FY$331,BE$4,FALSE)</f>
        <v>0</v>
      </c>
      <c r="BF220" s="104">
        <f>VLOOKUP($B220,'Part 3 NNDR3'!$A$6:$FY$331,BF$4,FALSE)</f>
        <v>0</v>
      </c>
      <c r="BG220" s="104">
        <f>VLOOKUP($B220,'Part 3 NNDR3'!$A$6:$FY$331,BG$4,FALSE)</f>
        <v>0</v>
      </c>
      <c r="BH220" s="104">
        <f>VLOOKUP($B220,'Part 3 NNDR3'!$A$6:$FY$331,BH$4,FALSE)</f>
        <v>-2341264</v>
      </c>
      <c r="BI220" s="104">
        <f>VLOOKUP($B220,'Part 3 NNDR3'!$A$6:$FY$331,BI$4,FALSE)</f>
        <v>0</v>
      </c>
      <c r="BJ220" s="104">
        <f>VLOOKUP($B220,'Part 3 NNDR3'!$A$6:$FY$331,BJ$4,FALSE)</f>
        <v>-2341264</v>
      </c>
      <c r="BK220" s="104">
        <f>VLOOKUP($B220,'Part 3 NNDR3'!$A$6:$FY$331,BK$4,FALSE)</f>
        <v>-18920</v>
      </c>
      <c r="BL220" s="104">
        <f>VLOOKUP($B220,'Part 3 NNDR3'!$A$6:$FY$331,BL$4,FALSE)</f>
        <v>0</v>
      </c>
      <c r="BM220" s="104">
        <f>VLOOKUP($B220,'Part 3 NNDR3'!$A$6:$FY$331,BM$4,FALSE)</f>
        <v>-18920</v>
      </c>
      <c r="BN220" s="104">
        <f>VLOOKUP($B220,'Part 3 NNDR3'!$A$6:$FY$331,BN$4,FALSE)</f>
        <v>-16837</v>
      </c>
      <c r="BO220" s="104">
        <f>VLOOKUP($B220,'Part 3 NNDR3'!$A$6:$FY$331,BO$4,FALSE)</f>
        <v>0</v>
      </c>
      <c r="BP220" s="104">
        <f>VLOOKUP($B220,'Part 3 NNDR3'!$A$6:$FY$331,BP$4,FALSE)</f>
        <v>-16837</v>
      </c>
      <c r="BQ220" s="104">
        <f>VLOOKUP($B220,'Part 3 NNDR3'!$A$6:$FY$331,BQ$4,FALSE)</f>
        <v>-586262</v>
      </c>
      <c r="BR220" s="104">
        <f>VLOOKUP($B220,'Part 3 NNDR3'!$A$6:$FY$331,BR$4,FALSE)</f>
        <v>0</v>
      </c>
      <c r="BS220" s="104">
        <f>VLOOKUP($B220,'Part 3 NNDR3'!$A$6:$FY$331,BS$4,FALSE)</f>
        <v>-586262</v>
      </c>
      <c r="BT220" s="104">
        <f>VLOOKUP($B220,'Part 3 NNDR3'!$A$6:$FY$331,BT$4,FALSE)</f>
        <v>130784</v>
      </c>
      <c r="BU220" s="104">
        <f>VLOOKUP($B220,'Part 3 NNDR3'!$A$6:$FY$331,BU$4,FALSE)</f>
        <v>0</v>
      </c>
      <c r="BV220" s="104">
        <f>VLOOKUP($B220,'Part 3 NNDR3'!$A$6:$FY$331,BV$4,FALSE)</f>
        <v>130784</v>
      </c>
      <c r="BW220" s="104">
        <f>VLOOKUP($B220,'Part 3 NNDR3'!$A$6:$FY$331,BW$4,FALSE)</f>
        <v>-491235</v>
      </c>
      <c r="BX220" s="104">
        <f>VLOOKUP($B220,'Part 3 NNDR3'!$A$6:$FY$331,BX$4,FALSE)</f>
        <v>0</v>
      </c>
      <c r="BY220" s="104">
        <f>VLOOKUP($B220,'Part 3 NNDR3'!$A$6:$FY$331,BY$4,FALSE)</f>
        <v>-491235</v>
      </c>
      <c r="BZ220" s="104">
        <f>VLOOKUP($B220,'Part 3 NNDR3'!$A$6:$FY$331,BZ$4,FALSE)</f>
        <v>-53624</v>
      </c>
      <c r="CA220" s="104">
        <f>VLOOKUP($B220,'Part 3 NNDR3'!$A$6:$FY$331,CA$4,FALSE)</f>
        <v>0</v>
      </c>
      <c r="CB220" s="104">
        <f>VLOOKUP($B220,'Part 3 NNDR3'!$A$6:$FY$331,CB$4,FALSE)</f>
        <v>-53624</v>
      </c>
      <c r="CC220" s="104">
        <f>VLOOKUP($B220,'Part 3 NNDR3'!$A$6:$FY$331,CC$4,FALSE)</f>
        <v>-4181</v>
      </c>
      <c r="CD220" s="104">
        <f>VLOOKUP($B220,'Part 3 NNDR3'!$A$6:$FY$331,CD$4,FALSE)</f>
        <v>0</v>
      </c>
      <c r="CE220" s="104">
        <f>VLOOKUP($B220,'Part 3 NNDR3'!$A$6:$FY$331,CE$4,FALSE)</f>
        <v>-4181</v>
      </c>
      <c r="CF220" s="104">
        <f>VLOOKUP($B220,'Part 3 NNDR3'!$A$6:$FY$331,CF$4,FALSE)</f>
        <v>-39165</v>
      </c>
      <c r="CG220" s="104">
        <f>VLOOKUP($B220,'Part 3 NNDR3'!$A$6:$FY$331,CG$4,FALSE)</f>
        <v>0</v>
      </c>
      <c r="CH220" s="104">
        <f>VLOOKUP($B220,'Part 3 NNDR3'!$A$6:$FY$331,CH$4,FALSE)</f>
        <v>-39165</v>
      </c>
      <c r="CI220" s="104">
        <f>VLOOKUP($B220,'Part 3 NNDR3'!$A$6:$FY$331,CI$4,FALSE)</f>
        <v>-13446</v>
      </c>
      <c r="CJ220" s="104">
        <f>VLOOKUP($B220,'Part 3 NNDR3'!$A$6:$FY$331,CJ$4,FALSE)</f>
        <v>0</v>
      </c>
      <c r="CK220" s="104">
        <f>VLOOKUP($B220,'Part 3 NNDR3'!$A$6:$FY$331,CK$4,FALSE)</f>
        <v>-13446</v>
      </c>
      <c r="CL220" s="104">
        <f>VLOOKUP($B220,'Part 3 NNDR3'!$A$6:$FY$331,CL$4,FALSE)</f>
        <v>-2833</v>
      </c>
      <c r="CM220" s="104">
        <f>VLOOKUP($B220,'Part 3 NNDR3'!$A$6:$FY$331,CM$4,FALSE)</f>
        <v>0</v>
      </c>
      <c r="CN220" s="104">
        <f>VLOOKUP($B220,'Part 3 NNDR3'!$A$6:$FY$331,CN$4,FALSE)</f>
        <v>-2833</v>
      </c>
      <c r="CO220" s="104">
        <f>VLOOKUP($B220,'Part 3 NNDR3'!$A$6:$FY$331,CO$4,FALSE)</f>
        <v>0</v>
      </c>
      <c r="CP220" s="104">
        <f>VLOOKUP($B220,'Part 3 NNDR3'!$A$6:$FY$331,CP$4,FALSE)</f>
        <v>0</v>
      </c>
      <c r="CQ220" s="104">
        <f>VLOOKUP($B220,'Part 3 NNDR3'!$A$6:$FY$331,CQ$4,FALSE)</f>
        <v>0</v>
      </c>
      <c r="CR220" s="104">
        <f>VLOOKUP($B220,'Part 3 NNDR3'!$A$6:$FY$331,CR$4,FALSE)</f>
        <v>0</v>
      </c>
      <c r="CS220" s="104">
        <f>VLOOKUP($B220,'Part 3 NNDR3'!$A$6:$FY$331,CS$4,FALSE)</f>
        <v>0</v>
      </c>
      <c r="CT220" s="104">
        <f>VLOOKUP($B220,'Part 3 NNDR3'!$A$6:$FY$331,CT$4,FALSE)</f>
        <v>0</v>
      </c>
      <c r="CU220" s="104">
        <f>VLOOKUP($B220,'Part 3 NNDR3'!$A$6:$FY$331,CU$4,FALSE)</f>
        <v>0</v>
      </c>
      <c r="CV220" s="104">
        <f>VLOOKUP($B220,'Part 3 NNDR3'!$A$6:$FY$331,CV$4,FALSE)</f>
        <v>0</v>
      </c>
      <c r="CW220" s="104">
        <f>VLOOKUP($B220,'Part 3 NNDR3'!$A$6:$FY$331,CW$4,FALSE)</f>
        <v>0</v>
      </c>
      <c r="CX220" s="104">
        <f>VLOOKUP($B220,'Part 3 NNDR3'!$A$6:$FY$331,CX$4,FALSE)</f>
        <v>0</v>
      </c>
      <c r="CY220" s="104">
        <f>VLOOKUP($B220,'Part 3 NNDR3'!$A$6:$FY$331,CY$4,FALSE)</f>
        <v>0</v>
      </c>
      <c r="CZ220" s="104">
        <f>VLOOKUP($B220,'Part 3 NNDR3'!$A$6:$FY$331,CZ$4,FALSE)</f>
        <v>0</v>
      </c>
      <c r="DA220" s="104">
        <f>VLOOKUP($B220,'Part 3 NNDR3'!$A$6:$FY$331,DA$4,FALSE)</f>
        <v>0</v>
      </c>
      <c r="DB220" s="104">
        <f>VLOOKUP($B220,'Part 3 NNDR3'!$A$6:$FY$331,DB$4,FALSE)</f>
        <v>0</v>
      </c>
      <c r="DC220" s="104">
        <f>VLOOKUP($B220,'Part 3 NNDR3'!$A$6:$FY$331,DC$4,FALSE)</f>
        <v>0</v>
      </c>
      <c r="DD220" s="104">
        <f>VLOOKUP($B220,'Part 3 NNDR3'!$A$6:$FY$331,DD$4,FALSE)</f>
        <v>0</v>
      </c>
      <c r="DE220" s="104">
        <f>VLOOKUP($B220,'Part 3 NNDR3'!$A$6:$FY$331,DE$4,FALSE)</f>
        <v>0</v>
      </c>
      <c r="DF220" s="104">
        <f>VLOOKUP($B220,'Part 3 NNDR3'!$A$6:$FY$331,DF$4,FALSE)</f>
        <v>0</v>
      </c>
      <c r="DG220" s="104">
        <f>VLOOKUP($B220,'Part 3 NNDR3'!$A$6:$FY$331,DG$4,FALSE)</f>
        <v>0</v>
      </c>
      <c r="DH220" s="104">
        <f>VLOOKUP($B220,'Part 3 NNDR3'!$A$6:$FY$331,DH$4,FALSE)</f>
        <v>0</v>
      </c>
      <c r="DI220" s="104">
        <f>VLOOKUP($B220,'Part 3 NNDR3'!$A$6:$FY$331,DI$4,FALSE)</f>
        <v>0</v>
      </c>
      <c r="DJ220" s="104">
        <f>VLOOKUP($B220,'Part 3 NNDR3'!$A$6:$FY$331,DJ$4,FALSE)</f>
        <v>0</v>
      </c>
      <c r="DK220" s="104">
        <f>VLOOKUP($B220,'Part 3 NNDR3'!$A$6:$FY$331,DK$4,FALSE)</f>
        <v>0</v>
      </c>
      <c r="DL220" s="104">
        <f>VLOOKUP($B220,'Part 3 NNDR3'!$A$6:$FY$331,DL$4,FALSE)</f>
        <v>-113249</v>
      </c>
      <c r="DM220" s="104">
        <f>VLOOKUP($B220,'Part 3 NNDR3'!$A$6:$FY$331,DM$4,FALSE)</f>
        <v>0</v>
      </c>
      <c r="DN220" s="104">
        <f>VLOOKUP($B220,'Part 3 NNDR3'!$A$6:$FY$331,DN$4,FALSE)</f>
        <v>-113249</v>
      </c>
      <c r="DO220" s="104">
        <f>VLOOKUP($B220,'Part 3 NNDR3'!$A$6:$FY$331,DO$4,FALSE)</f>
        <v>-155878</v>
      </c>
      <c r="DP220" s="104">
        <f>VLOOKUP($B220,'Part 3 NNDR3'!$A$6:$FY$331,DP$4,FALSE)</f>
        <v>0</v>
      </c>
      <c r="DQ220" s="104">
        <f>VLOOKUP($B220,'Part 3 NNDR3'!$A$6:$FY$331,DQ$4,FALSE)</f>
        <v>-155878</v>
      </c>
      <c r="DR220" s="104">
        <f>VLOOKUP($B220,'Part 3 NNDR3'!$A$6:$FY$331,DR$4,FALSE)</f>
        <v>-83676</v>
      </c>
      <c r="DS220" s="104">
        <f>VLOOKUP($B220,'Part 3 NNDR3'!$A$6:$FY$331,DS$4,FALSE)</f>
        <v>0</v>
      </c>
      <c r="DT220" s="104">
        <f>VLOOKUP($B220,'Part 3 NNDR3'!$A$6:$FY$331,DT$4,FALSE)</f>
        <v>-83676</v>
      </c>
      <c r="DU220" s="104">
        <f>VLOOKUP($B220,'Part 3 NNDR3'!$A$6:$FY$331,DU$4,FALSE)</f>
        <v>-25242</v>
      </c>
      <c r="DV220" s="104">
        <f>VLOOKUP($B220,'Part 3 NNDR3'!$A$6:$FY$331,DV$4,FALSE)</f>
        <v>0</v>
      </c>
      <c r="DW220" s="104">
        <f>VLOOKUP($B220,'Part 3 NNDR3'!$A$6:$FY$331,DW$4,FALSE)</f>
        <v>-25242</v>
      </c>
      <c r="DX220" s="104">
        <f>VLOOKUP($B220,'Part 3 NNDR3'!$A$6:$FY$331,DX$4,FALSE)</f>
        <v>-3989</v>
      </c>
      <c r="DY220" s="104">
        <f>VLOOKUP($B220,'Part 3 NNDR3'!$A$6:$FY$331,DY$4,FALSE)</f>
        <v>0</v>
      </c>
      <c r="DZ220" s="104">
        <f>VLOOKUP($B220,'Part 3 NNDR3'!$A$6:$FY$331,DZ$4,FALSE)</f>
        <v>-3989</v>
      </c>
      <c r="EA220" s="104">
        <f>VLOOKUP($B220,'Part 3 NNDR3'!$A$6:$FY$331,EA$4,FALSE)</f>
        <v>-306082</v>
      </c>
      <c r="EB220" s="104">
        <f>VLOOKUP($B220,'Part 3 NNDR3'!$A$6:$FY$331,EB$4,FALSE)</f>
        <v>0</v>
      </c>
      <c r="EC220" s="104">
        <f>VLOOKUP($B220,'Part 3 NNDR3'!$A$6:$FY$331,EC$4,FALSE)</f>
        <v>-306082</v>
      </c>
      <c r="ED220" s="104">
        <f>VLOOKUP($B220,'Part 3 NNDR3'!$A$6:$FY$331,ED$4,FALSE)</f>
        <v>3163</v>
      </c>
      <c r="EE220" s="104">
        <f>VLOOKUP($B220,'Part 3 NNDR3'!$A$6:$FY$331,EE$4,FALSE)</f>
        <v>0</v>
      </c>
      <c r="EF220" s="104">
        <f>VLOOKUP($B220,'Part 3 NNDR3'!$A$6:$FY$331,EF$4,FALSE)</f>
        <v>3163</v>
      </c>
      <c r="EG220" s="104">
        <f>VLOOKUP($B220,'Part 3 NNDR3'!$A$6:$FY$331,EG$4,FALSE)</f>
        <v>-26857</v>
      </c>
      <c r="EH220" s="104">
        <f>VLOOKUP($B220,'Part 3 NNDR3'!$A$6:$FY$331,EH$4,FALSE)</f>
        <v>0</v>
      </c>
      <c r="EI220" s="104">
        <f>VLOOKUP($B220,'Part 3 NNDR3'!$A$6:$FY$331,EI$4,FALSE)</f>
        <v>-26857</v>
      </c>
      <c r="EJ220" s="104">
        <f>VLOOKUP($B220,'Part 3 NNDR3'!$A$6:$FY$331,EJ$4,FALSE)</f>
        <v>0</v>
      </c>
      <c r="EK220" s="104">
        <f>VLOOKUP($B220,'Part 3 NNDR3'!$A$6:$FY$331,EK$4,FALSE)</f>
        <v>0</v>
      </c>
      <c r="EL220" s="104">
        <f>VLOOKUP($B220,'Part 3 NNDR3'!$A$6:$FY$331,EL$4,FALSE)</f>
        <v>0</v>
      </c>
      <c r="EM220" s="104">
        <f>VLOOKUP($B220,'Part 3 NNDR3'!$A$6:$FY$331,EM$4,FALSE)</f>
        <v>-5528</v>
      </c>
      <c r="EN220" s="104">
        <f>VLOOKUP($B220,'Part 3 NNDR3'!$A$6:$FY$331,EN$4,FALSE)</f>
        <v>0</v>
      </c>
      <c r="EO220" s="104">
        <f>VLOOKUP($B220,'Part 3 NNDR3'!$A$6:$FY$331,EO$4,FALSE)</f>
        <v>-5528</v>
      </c>
      <c r="EP220" s="104">
        <f>VLOOKUP($B220,'Part 3 NNDR3'!$A$6:$FY$331,EP$4,FALSE)</f>
        <v>-604089</v>
      </c>
      <c r="EQ220" s="104">
        <f>VLOOKUP($B220,'Part 3 NNDR3'!$A$6:$FY$331,EQ$4,FALSE)</f>
        <v>0</v>
      </c>
      <c r="ER220" s="104">
        <f>VLOOKUP($B220,'Part 3 NNDR3'!$A$6:$FY$331,ER$4,FALSE)</f>
        <v>-604089</v>
      </c>
      <c r="ES220" s="104">
        <f>VLOOKUP($B220,'Part 3 NNDR3'!$A$6:$FY$331,ES$4,FALSE)</f>
        <v>0</v>
      </c>
      <c r="ET220" s="104">
        <f>VLOOKUP($B220,'Part 3 NNDR3'!$A$6:$FY$331,ET$4,FALSE)</f>
        <v>0</v>
      </c>
      <c r="EU220" s="104">
        <f>VLOOKUP($B220,'Part 3 NNDR3'!$A$6:$FY$331,EU$4,FALSE)</f>
        <v>0</v>
      </c>
      <c r="EV220" s="104">
        <f>VLOOKUP($B220,'Part 3 NNDR3'!$A$6:$FY$331,EV$4,FALSE)</f>
        <v>0</v>
      </c>
      <c r="EW220" s="104">
        <f>VLOOKUP($B220,'Part 3 NNDR3'!$A$6:$FY$331,EW$4,FALSE)</f>
        <v>0</v>
      </c>
      <c r="EX220" s="104">
        <f>VLOOKUP($B220,'Part 3 NNDR3'!$A$6:$FY$331,EX$4,FALSE)</f>
        <v>0</v>
      </c>
      <c r="EY220" s="104">
        <f>VLOOKUP($B220,'Part 3 NNDR3'!$A$6:$FY$331,EY$4,FALSE)</f>
        <v>0</v>
      </c>
      <c r="EZ220" s="104">
        <f>VLOOKUP($B220,'Part 3 NNDR3'!$A$6:$FY$331,EZ$4,FALSE)</f>
        <v>0</v>
      </c>
      <c r="FA220" s="104">
        <f>VLOOKUP($B220,'Part 3 NNDR3'!$A$6:$FY$331,FA$4,FALSE)</f>
        <v>0</v>
      </c>
      <c r="FB220" s="104">
        <f>VLOOKUP($B220,'Part 3 NNDR3'!$A$6:$FY$331,FB$4,FALSE)</f>
        <v>16803725</v>
      </c>
      <c r="FC220" s="104">
        <f>VLOOKUP($B220,'Part 3 NNDR3'!$A$6:$FY$331,FC$4,FALSE)</f>
        <v>0</v>
      </c>
      <c r="FD220" s="104">
        <f>VLOOKUP($B220,'Part 3 NNDR3'!$A$6:$FY$331,FD$4,FALSE)</f>
        <v>16803725</v>
      </c>
      <c r="FE220" s="104">
        <f>VLOOKUP($B220,'Part 3 NNDR3'!$A$6:$FY$331,FE$4,FALSE)</f>
        <v>49710</v>
      </c>
      <c r="FF220" s="104">
        <f>VLOOKUP($B220,'Part 3 NNDR3'!$A$6:$FY$331,FF$4,FALSE)</f>
        <v>0</v>
      </c>
      <c r="FG220" s="104">
        <f>VLOOKUP($B220,'Part 3 NNDR3'!$A$6:$FY$331,FG$4,FALSE)</f>
        <v>49710</v>
      </c>
      <c r="FH220" s="104">
        <f>VLOOKUP($B220,'Part 3 NNDR3'!$A$6:$FY$331,FH$4,FALSE)</f>
        <v>-2341264</v>
      </c>
      <c r="FI220" s="104">
        <f>VLOOKUP($B220,'Part 3 NNDR3'!$A$6:$FY$331,FI$4,FALSE)</f>
        <v>0</v>
      </c>
      <c r="FJ220" s="104">
        <f>VLOOKUP($B220,'Part 3 NNDR3'!$A$6:$FY$331,FJ$4,FALSE)</f>
        <v>-2341264</v>
      </c>
      <c r="FK220" s="104">
        <f>VLOOKUP($B220,'Part 3 NNDR3'!$A$6:$FY$331,FK$4,FALSE)</f>
        <v>-491235</v>
      </c>
      <c r="FL220" s="104">
        <f>VLOOKUP($B220,'Part 3 NNDR3'!$A$6:$FY$331,FL$4,FALSE)</f>
        <v>0</v>
      </c>
      <c r="FM220" s="104">
        <f>VLOOKUP($B220,'Part 3 NNDR3'!$A$6:$FY$331,FM$4,FALSE)</f>
        <v>-491235</v>
      </c>
      <c r="FN220" s="104">
        <f>VLOOKUP($B220,'Part 3 NNDR3'!$A$6:$FY$331,FN$4,FALSE)</f>
        <v>-113249</v>
      </c>
      <c r="FO220" s="104">
        <f>VLOOKUP($B220,'Part 3 NNDR3'!$A$6:$FY$331,FO$4,FALSE)</f>
        <v>0</v>
      </c>
      <c r="FP220" s="104">
        <f>VLOOKUP($B220,'Part 3 NNDR3'!$A$6:$FY$331,FP$4,FALSE)</f>
        <v>-113249</v>
      </c>
      <c r="FQ220" s="104">
        <f>VLOOKUP($B220,'Part 3 NNDR3'!$A$6:$FY$331,FQ$4,FALSE)</f>
        <v>-604089</v>
      </c>
      <c r="FR220" s="104">
        <f>VLOOKUP($B220,'Part 3 NNDR3'!$A$6:$FY$331,FR$4,FALSE)</f>
        <v>0</v>
      </c>
      <c r="FS220" s="104">
        <f>VLOOKUP($B220,'Part 3 NNDR3'!$A$6:$FY$331,FS$4,FALSE)</f>
        <v>-604089</v>
      </c>
      <c r="FT220" s="104">
        <f>VLOOKUP($B220,'Part 3 NNDR3'!$A$6:$FY$331,FT$4,FALSE)</f>
        <v>0</v>
      </c>
      <c r="FU220" s="104">
        <f>VLOOKUP($B220,'Part 3 NNDR3'!$A$6:$FY$331,FU$4,FALSE)</f>
        <v>0</v>
      </c>
      <c r="FV220" s="104">
        <f>VLOOKUP($B220,'Part 3 NNDR3'!$A$6:$FY$331,FV$4,FALSE)</f>
        <v>0</v>
      </c>
      <c r="FW220" s="104">
        <f>VLOOKUP($B220,'Part 3 NNDR3'!$A$6:$FY$331,FW$4,FALSE)</f>
        <v>-3500127</v>
      </c>
      <c r="FX220" s="104">
        <f>VLOOKUP($B220,'Part 3 NNDR3'!$A$6:$FY$331,FX$4,FALSE)</f>
        <v>0</v>
      </c>
      <c r="FY220" s="104">
        <f>VLOOKUP($B220,'Part 3 NNDR3'!$A$6:$FY$331,FY$4,FALSE)</f>
        <v>-3500127</v>
      </c>
      <c r="FZ220" s="104">
        <f>VLOOKUP($B220,'Part 3 NNDR3'!$A$6:$FY$331,FZ$4,FALSE)</f>
        <v>13303598</v>
      </c>
      <c r="GA220" s="104">
        <f>VLOOKUP($B220,'Part 3 NNDR3'!$A$6:$FY$331,GA$4,FALSE)</f>
        <v>0</v>
      </c>
      <c r="GB220" s="104">
        <f>VLOOKUP($B220,'Part 3 NNDR3'!$A$6:$FY$331,GB$4,FALSE)</f>
        <v>13303598</v>
      </c>
      <c r="GC220" s="105" t="str">
        <f>VLOOKUP($B220,'Data (Updated)'!$C$4:$E$329,2,FALSE)</f>
        <v>E2321</v>
      </c>
      <c r="GD220" s="106" t="str">
        <f>VLOOKUP($B220,'Data (Updated)'!$C$4:$E$329,3,FALSE)</f>
        <v>E6123</v>
      </c>
    </row>
    <row r="221" spans="1:186" ht="12.75" x14ac:dyDescent="0.2">
      <c r="A221" s="75">
        <v>216</v>
      </c>
      <c r="B221" s="100" t="s">
        <v>538</v>
      </c>
      <c r="C221" s="101" t="s">
        <v>941</v>
      </c>
      <c r="D221" s="102" t="s">
        <v>942</v>
      </c>
      <c r="E221" s="103" t="s">
        <v>537</v>
      </c>
      <c r="F221" s="104">
        <f>VLOOKUP($B221,'Part 3 NNDR3'!$A$6:$FY$331,F$4,FALSE)</f>
        <v>0</v>
      </c>
      <c r="G221" s="104">
        <f>VLOOKUP($B221,'Part 3 NNDR3'!$A$6:$FY$331,G$4,FALSE)</f>
        <v>0</v>
      </c>
      <c r="H221" s="104">
        <f>VLOOKUP($B221,'Part 3 NNDR3'!$A$6:$FY$331,H$4,FALSE)</f>
        <v>0</v>
      </c>
      <c r="I221" s="104">
        <f>VLOOKUP($B221,'Part 3 NNDR3'!$A$6:$FY$331,I$4,FALSE)</f>
        <v>19605</v>
      </c>
      <c r="J221" s="104">
        <f>VLOOKUP($B221,'Part 3 NNDR3'!$A$6:$FY$331,J$4,FALSE)</f>
        <v>0</v>
      </c>
      <c r="K221" s="104">
        <f>VLOOKUP($B221,'Part 3 NNDR3'!$A$6:$FY$331,K$4,FALSE)</f>
        <v>19605</v>
      </c>
      <c r="L221" s="104">
        <f>VLOOKUP($B221,'Part 3 NNDR3'!$A$6:$FY$331,L$4,FALSE)</f>
        <v>0</v>
      </c>
      <c r="M221" s="104">
        <f>VLOOKUP($B221,'Part 3 NNDR3'!$A$6:$FY$331,M$4,FALSE)</f>
        <v>0</v>
      </c>
      <c r="N221" s="104">
        <f>VLOOKUP($B221,'Part 3 NNDR3'!$A$6:$FY$331,N$4,FALSE)</f>
        <v>0</v>
      </c>
      <c r="O221" s="104">
        <f>VLOOKUP($B221,'Part 3 NNDR3'!$A$6:$FY$331,O$4,FALSE)</f>
        <v>7837</v>
      </c>
      <c r="P221" s="104">
        <f>VLOOKUP($B221,'Part 3 NNDR3'!$A$6:$FY$331,P$4,FALSE)</f>
        <v>0</v>
      </c>
      <c r="Q221" s="104">
        <f>VLOOKUP($B221,'Part 3 NNDR3'!$A$6:$FY$331,Q$4,FALSE)</f>
        <v>7837</v>
      </c>
      <c r="R221" s="104">
        <f>VLOOKUP($B221,'Part 3 NNDR3'!$A$6:$FY$331,R$4,FALSE)</f>
        <v>27442</v>
      </c>
      <c r="S221" s="104">
        <f>VLOOKUP($B221,'Part 3 NNDR3'!$A$6:$FY$331,S$4,FALSE)</f>
        <v>0</v>
      </c>
      <c r="T221" s="104">
        <f>VLOOKUP($B221,'Part 3 NNDR3'!$A$6:$FY$331,T$4,FALSE)</f>
        <v>27442</v>
      </c>
      <c r="U221" s="104">
        <f>VLOOKUP($B221,'Part 3 NNDR3'!$A$6:$FY$331,U$4,FALSE)</f>
        <v>-2983663</v>
      </c>
      <c r="V221" s="104">
        <f>VLOOKUP($B221,'Part 3 NNDR3'!$A$6:$FY$331,V$4,FALSE)</f>
        <v>0</v>
      </c>
      <c r="W221" s="104">
        <f>VLOOKUP($B221,'Part 3 NNDR3'!$A$6:$FY$331,W$4,FALSE)</f>
        <v>-2983663</v>
      </c>
      <c r="X221" s="104">
        <f>VLOOKUP($B221,'Part 3 NNDR3'!$A$6:$FY$331,X$4,FALSE)</f>
        <v>-2266</v>
      </c>
      <c r="Y221" s="104">
        <f>VLOOKUP($B221,'Part 3 NNDR3'!$A$6:$FY$331,Y$4,FALSE)</f>
        <v>0</v>
      </c>
      <c r="Z221" s="104">
        <f>VLOOKUP($B221,'Part 3 NNDR3'!$A$6:$FY$331,Z$4,FALSE)</f>
        <v>-2266</v>
      </c>
      <c r="AA221" s="104">
        <f>VLOOKUP($B221,'Part 3 NNDR3'!$A$6:$FY$331,AA$4,FALSE)</f>
        <v>-88363</v>
      </c>
      <c r="AB221" s="104">
        <f>VLOOKUP($B221,'Part 3 NNDR3'!$A$6:$FY$331,AB$4,FALSE)</f>
        <v>0</v>
      </c>
      <c r="AC221" s="104">
        <f>VLOOKUP($B221,'Part 3 NNDR3'!$A$6:$FY$331,AC$4,FALSE)</f>
        <v>-88363</v>
      </c>
      <c r="AD221" s="104">
        <f>VLOOKUP($B221,'Part 3 NNDR3'!$A$6:$FY$331,AD$4,FALSE)</f>
        <v>-60228</v>
      </c>
      <c r="AE221" s="104">
        <f>VLOOKUP($B221,'Part 3 NNDR3'!$A$6:$FY$331,AE$4,FALSE)</f>
        <v>0</v>
      </c>
      <c r="AF221" s="104">
        <f>VLOOKUP($B221,'Part 3 NNDR3'!$A$6:$FY$331,AF$4,FALSE)</f>
        <v>-60228</v>
      </c>
      <c r="AG221" s="104">
        <f>VLOOKUP($B221,'Part 3 NNDR3'!$A$6:$FY$331,AG$4,FALSE)</f>
        <v>-577</v>
      </c>
      <c r="AH221" s="104">
        <f>VLOOKUP($B221,'Part 3 NNDR3'!$A$6:$FY$331,AH$4,FALSE)</f>
        <v>0</v>
      </c>
      <c r="AI221" s="104">
        <f>VLOOKUP($B221,'Part 3 NNDR3'!$A$6:$FY$331,AI$4,FALSE)</f>
        <v>-577</v>
      </c>
      <c r="AJ221" s="104">
        <f>VLOOKUP($B221,'Part 3 NNDR3'!$A$6:$FY$331,AJ$4,FALSE)</f>
        <v>434321</v>
      </c>
      <c r="AK221" s="104">
        <f>VLOOKUP($B221,'Part 3 NNDR3'!$A$6:$FY$331,AK$4,FALSE)</f>
        <v>0</v>
      </c>
      <c r="AL221" s="104">
        <f>VLOOKUP($B221,'Part 3 NNDR3'!$A$6:$FY$331,AL$4,FALSE)</f>
        <v>434321</v>
      </c>
      <c r="AM221" s="104">
        <f>VLOOKUP($B221,'Part 3 NNDR3'!$A$6:$FY$331,AM$4,FALSE)</f>
        <v>-1933</v>
      </c>
      <c r="AN221" s="104">
        <f>VLOOKUP($B221,'Part 3 NNDR3'!$A$6:$FY$331,AN$4,FALSE)</f>
        <v>0</v>
      </c>
      <c r="AO221" s="104">
        <f>VLOOKUP($B221,'Part 3 NNDR3'!$A$6:$FY$331,AO$4,FALSE)</f>
        <v>-1933</v>
      </c>
      <c r="AP221" s="104">
        <f>VLOOKUP($B221,'Part 3 NNDR3'!$A$6:$FY$331,AP$4,FALSE)</f>
        <v>-2215104</v>
      </c>
      <c r="AQ221" s="104">
        <f>VLOOKUP($B221,'Part 3 NNDR3'!$A$6:$FY$331,AQ$4,FALSE)</f>
        <v>0</v>
      </c>
      <c r="AR221" s="104">
        <f>VLOOKUP($B221,'Part 3 NNDR3'!$A$6:$FY$331,AR$4,FALSE)</f>
        <v>-2215104</v>
      </c>
      <c r="AS221" s="104">
        <f>VLOOKUP($B221,'Part 3 NNDR3'!$A$6:$FY$331,AS$4,FALSE)</f>
        <v>36518</v>
      </c>
      <c r="AT221" s="104">
        <f>VLOOKUP($B221,'Part 3 NNDR3'!$A$6:$FY$331,AT$4,FALSE)</f>
        <v>0</v>
      </c>
      <c r="AU221" s="104">
        <f>VLOOKUP($B221,'Part 3 NNDR3'!$A$6:$FY$331,AU$4,FALSE)</f>
        <v>36518</v>
      </c>
      <c r="AV221" s="104">
        <f>VLOOKUP($B221,'Part 3 NNDR3'!$A$6:$FY$331,AV$4,FALSE)</f>
        <v>-70982</v>
      </c>
      <c r="AW221" s="104">
        <f>VLOOKUP($B221,'Part 3 NNDR3'!$A$6:$FY$331,AW$4,FALSE)</f>
        <v>0</v>
      </c>
      <c r="AX221" s="104">
        <f>VLOOKUP($B221,'Part 3 NNDR3'!$A$6:$FY$331,AX$4,FALSE)</f>
        <v>-70982</v>
      </c>
      <c r="AY221" s="104">
        <f>VLOOKUP($B221,'Part 3 NNDR3'!$A$6:$FY$331,AY$4,FALSE)</f>
        <v>-211</v>
      </c>
      <c r="AZ221" s="104">
        <f>VLOOKUP($B221,'Part 3 NNDR3'!$A$6:$FY$331,AZ$4,FALSE)</f>
        <v>0</v>
      </c>
      <c r="BA221" s="104">
        <f>VLOOKUP($B221,'Part 3 NNDR3'!$A$6:$FY$331,BA$4,FALSE)</f>
        <v>-211</v>
      </c>
      <c r="BB221" s="104">
        <f>VLOOKUP($B221,'Part 3 NNDR3'!$A$6:$FY$331,BB$4,FALSE)</f>
        <v>-36512</v>
      </c>
      <c r="BC221" s="104">
        <f>VLOOKUP($B221,'Part 3 NNDR3'!$A$6:$FY$331,BC$4,FALSE)</f>
        <v>0</v>
      </c>
      <c r="BD221" s="104">
        <f>VLOOKUP($B221,'Part 3 NNDR3'!$A$6:$FY$331,BD$4,FALSE)</f>
        <v>-36512</v>
      </c>
      <c r="BE221" s="104">
        <f>VLOOKUP($B221,'Part 3 NNDR3'!$A$6:$FY$331,BE$4,FALSE)</f>
        <v>3201</v>
      </c>
      <c r="BF221" s="104">
        <f>VLOOKUP($B221,'Part 3 NNDR3'!$A$6:$FY$331,BF$4,FALSE)</f>
        <v>0</v>
      </c>
      <c r="BG221" s="104">
        <f>VLOOKUP($B221,'Part 3 NNDR3'!$A$6:$FY$331,BG$4,FALSE)</f>
        <v>3201</v>
      </c>
      <c r="BH221" s="104">
        <f>VLOOKUP($B221,'Part 3 NNDR3'!$A$6:$FY$331,BH$4,FALSE)</f>
        <v>-4922728</v>
      </c>
      <c r="BI221" s="104">
        <f>VLOOKUP($B221,'Part 3 NNDR3'!$A$6:$FY$331,BI$4,FALSE)</f>
        <v>0</v>
      </c>
      <c r="BJ221" s="104">
        <f>VLOOKUP($B221,'Part 3 NNDR3'!$A$6:$FY$331,BJ$4,FALSE)</f>
        <v>-4922728</v>
      </c>
      <c r="BK221" s="104">
        <f>VLOOKUP($B221,'Part 3 NNDR3'!$A$6:$FY$331,BK$4,FALSE)</f>
        <v>0</v>
      </c>
      <c r="BL221" s="104">
        <f>VLOOKUP($B221,'Part 3 NNDR3'!$A$6:$FY$331,BL$4,FALSE)</f>
        <v>0</v>
      </c>
      <c r="BM221" s="104">
        <f>VLOOKUP($B221,'Part 3 NNDR3'!$A$6:$FY$331,BM$4,FALSE)</f>
        <v>0</v>
      </c>
      <c r="BN221" s="104">
        <f>VLOOKUP($B221,'Part 3 NNDR3'!$A$6:$FY$331,BN$4,FALSE)</f>
        <v>0</v>
      </c>
      <c r="BO221" s="104">
        <f>VLOOKUP($B221,'Part 3 NNDR3'!$A$6:$FY$331,BO$4,FALSE)</f>
        <v>0</v>
      </c>
      <c r="BP221" s="104">
        <f>VLOOKUP($B221,'Part 3 NNDR3'!$A$6:$FY$331,BP$4,FALSE)</f>
        <v>0</v>
      </c>
      <c r="BQ221" s="104">
        <f>VLOOKUP($B221,'Part 3 NNDR3'!$A$6:$FY$331,BQ$4,FALSE)</f>
        <v>-368821</v>
      </c>
      <c r="BR221" s="104">
        <f>VLOOKUP($B221,'Part 3 NNDR3'!$A$6:$FY$331,BR$4,FALSE)</f>
        <v>0</v>
      </c>
      <c r="BS221" s="104">
        <f>VLOOKUP($B221,'Part 3 NNDR3'!$A$6:$FY$331,BS$4,FALSE)</f>
        <v>-368821</v>
      </c>
      <c r="BT221" s="104">
        <f>VLOOKUP($B221,'Part 3 NNDR3'!$A$6:$FY$331,BT$4,FALSE)</f>
        <v>-22638</v>
      </c>
      <c r="BU221" s="104">
        <f>VLOOKUP($B221,'Part 3 NNDR3'!$A$6:$FY$331,BU$4,FALSE)</f>
        <v>0</v>
      </c>
      <c r="BV221" s="104">
        <f>VLOOKUP($B221,'Part 3 NNDR3'!$A$6:$FY$331,BV$4,FALSE)</f>
        <v>-22638</v>
      </c>
      <c r="BW221" s="104">
        <f>VLOOKUP($B221,'Part 3 NNDR3'!$A$6:$FY$331,BW$4,FALSE)</f>
        <v>-391459</v>
      </c>
      <c r="BX221" s="104">
        <f>VLOOKUP($B221,'Part 3 NNDR3'!$A$6:$FY$331,BX$4,FALSE)</f>
        <v>0</v>
      </c>
      <c r="BY221" s="104">
        <f>VLOOKUP($B221,'Part 3 NNDR3'!$A$6:$FY$331,BY$4,FALSE)</f>
        <v>-391459</v>
      </c>
      <c r="BZ221" s="104">
        <f>VLOOKUP($B221,'Part 3 NNDR3'!$A$6:$FY$331,BZ$4,FALSE)</f>
        <v>-50765</v>
      </c>
      <c r="CA221" s="104">
        <f>VLOOKUP($B221,'Part 3 NNDR3'!$A$6:$FY$331,CA$4,FALSE)</f>
        <v>0</v>
      </c>
      <c r="CB221" s="104">
        <f>VLOOKUP($B221,'Part 3 NNDR3'!$A$6:$FY$331,CB$4,FALSE)</f>
        <v>-50765</v>
      </c>
      <c r="CC221" s="104">
        <f>VLOOKUP($B221,'Part 3 NNDR3'!$A$6:$FY$331,CC$4,FALSE)</f>
        <v>-10288</v>
      </c>
      <c r="CD221" s="104">
        <f>VLOOKUP($B221,'Part 3 NNDR3'!$A$6:$FY$331,CD$4,FALSE)</f>
        <v>0</v>
      </c>
      <c r="CE221" s="104">
        <f>VLOOKUP($B221,'Part 3 NNDR3'!$A$6:$FY$331,CE$4,FALSE)</f>
        <v>-10288</v>
      </c>
      <c r="CF221" s="104">
        <f>VLOOKUP($B221,'Part 3 NNDR3'!$A$6:$FY$331,CF$4,FALSE)</f>
        <v>0</v>
      </c>
      <c r="CG221" s="104">
        <f>VLOOKUP($B221,'Part 3 NNDR3'!$A$6:$FY$331,CG$4,FALSE)</f>
        <v>0</v>
      </c>
      <c r="CH221" s="104">
        <f>VLOOKUP($B221,'Part 3 NNDR3'!$A$6:$FY$331,CH$4,FALSE)</f>
        <v>0</v>
      </c>
      <c r="CI221" s="104">
        <f>VLOOKUP($B221,'Part 3 NNDR3'!$A$6:$FY$331,CI$4,FALSE)</f>
        <v>0</v>
      </c>
      <c r="CJ221" s="104">
        <f>VLOOKUP($B221,'Part 3 NNDR3'!$A$6:$FY$331,CJ$4,FALSE)</f>
        <v>0</v>
      </c>
      <c r="CK221" s="104">
        <f>VLOOKUP($B221,'Part 3 NNDR3'!$A$6:$FY$331,CK$4,FALSE)</f>
        <v>0</v>
      </c>
      <c r="CL221" s="104">
        <f>VLOOKUP($B221,'Part 3 NNDR3'!$A$6:$FY$331,CL$4,FALSE)</f>
        <v>-5647</v>
      </c>
      <c r="CM221" s="104">
        <f>VLOOKUP($B221,'Part 3 NNDR3'!$A$6:$FY$331,CM$4,FALSE)</f>
        <v>0</v>
      </c>
      <c r="CN221" s="104">
        <f>VLOOKUP($B221,'Part 3 NNDR3'!$A$6:$FY$331,CN$4,FALSE)</f>
        <v>-5647</v>
      </c>
      <c r="CO221" s="104">
        <f>VLOOKUP($B221,'Part 3 NNDR3'!$A$6:$FY$331,CO$4,FALSE)</f>
        <v>-13</v>
      </c>
      <c r="CP221" s="104">
        <f>VLOOKUP($B221,'Part 3 NNDR3'!$A$6:$FY$331,CP$4,FALSE)</f>
        <v>0</v>
      </c>
      <c r="CQ221" s="104">
        <f>VLOOKUP($B221,'Part 3 NNDR3'!$A$6:$FY$331,CQ$4,FALSE)</f>
        <v>-13</v>
      </c>
      <c r="CR221" s="104">
        <f>VLOOKUP($B221,'Part 3 NNDR3'!$A$6:$FY$331,CR$4,FALSE)</f>
        <v>-13631</v>
      </c>
      <c r="CS221" s="104">
        <f>VLOOKUP($B221,'Part 3 NNDR3'!$A$6:$FY$331,CS$4,FALSE)</f>
        <v>0</v>
      </c>
      <c r="CT221" s="104">
        <f>VLOOKUP($B221,'Part 3 NNDR3'!$A$6:$FY$331,CT$4,FALSE)</f>
        <v>-13631</v>
      </c>
      <c r="CU221" s="104">
        <f>VLOOKUP($B221,'Part 3 NNDR3'!$A$6:$FY$331,CU$4,FALSE)</f>
        <v>0</v>
      </c>
      <c r="CV221" s="104">
        <f>VLOOKUP($B221,'Part 3 NNDR3'!$A$6:$FY$331,CV$4,FALSE)</f>
        <v>0</v>
      </c>
      <c r="CW221" s="104">
        <f>VLOOKUP($B221,'Part 3 NNDR3'!$A$6:$FY$331,CW$4,FALSE)</f>
        <v>0</v>
      </c>
      <c r="CX221" s="104">
        <f>VLOOKUP($B221,'Part 3 NNDR3'!$A$6:$FY$331,CX$4,FALSE)</f>
        <v>0</v>
      </c>
      <c r="CY221" s="104">
        <f>VLOOKUP($B221,'Part 3 NNDR3'!$A$6:$FY$331,CY$4,FALSE)</f>
        <v>0</v>
      </c>
      <c r="CZ221" s="104">
        <f>VLOOKUP($B221,'Part 3 NNDR3'!$A$6:$FY$331,CZ$4,FALSE)</f>
        <v>0</v>
      </c>
      <c r="DA221" s="104">
        <f>VLOOKUP($B221,'Part 3 NNDR3'!$A$6:$FY$331,DA$4,FALSE)</f>
        <v>0</v>
      </c>
      <c r="DB221" s="104">
        <f>VLOOKUP($B221,'Part 3 NNDR3'!$A$6:$FY$331,DB$4,FALSE)</f>
        <v>0</v>
      </c>
      <c r="DC221" s="104">
        <f>VLOOKUP($B221,'Part 3 NNDR3'!$A$6:$FY$331,DC$4,FALSE)</f>
        <v>0</v>
      </c>
      <c r="DD221" s="104">
        <f>VLOOKUP($B221,'Part 3 NNDR3'!$A$6:$FY$331,DD$4,FALSE)</f>
        <v>0</v>
      </c>
      <c r="DE221" s="104">
        <f>VLOOKUP($B221,'Part 3 NNDR3'!$A$6:$FY$331,DE$4,FALSE)</f>
        <v>0</v>
      </c>
      <c r="DF221" s="104">
        <f>VLOOKUP($B221,'Part 3 NNDR3'!$A$6:$FY$331,DF$4,FALSE)</f>
        <v>0</v>
      </c>
      <c r="DG221" s="104">
        <f>VLOOKUP($B221,'Part 3 NNDR3'!$A$6:$FY$331,DG$4,FALSE)</f>
        <v>0</v>
      </c>
      <c r="DH221" s="104">
        <f>VLOOKUP($B221,'Part 3 NNDR3'!$A$6:$FY$331,DH$4,FALSE)</f>
        <v>0</v>
      </c>
      <c r="DI221" s="104">
        <f>VLOOKUP($B221,'Part 3 NNDR3'!$A$6:$FY$331,DI$4,FALSE)</f>
        <v>0</v>
      </c>
      <c r="DJ221" s="104">
        <f>VLOOKUP($B221,'Part 3 NNDR3'!$A$6:$FY$331,DJ$4,FALSE)</f>
        <v>0</v>
      </c>
      <c r="DK221" s="104">
        <f>VLOOKUP($B221,'Part 3 NNDR3'!$A$6:$FY$331,DK$4,FALSE)</f>
        <v>0</v>
      </c>
      <c r="DL221" s="104">
        <f>VLOOKUP($B221,'Part 3 NNDR3'!$A$6:$FY$331,DL$4,FALSE)</f>
        <v>-80344</v>
      </c>
      <c r="DM221" s="104">
        <f>VLOOKUP($B221,'Part 3 NNDR3'!$A$6:$FY$331,DM$4,FALSE)</f>
        <v>0</v>
      </c>
      <c r="DN221" s="104">
        <f>VLOOKUP($B221,'Part 3 NNDR3'!$A$6:$FY$331,DN$4,FALSE)</f>
        <v>-80344</v>
      </c>
      <c r="DO221" s="104">
        <f>VLOOKUP($B221,'Part 3 NNDR3'!$A$6:$FY$331,DO$4,FALSE)</f>
        <v>0</v>
      </c>
      <c r="DP221" s="104">
        <f>VLOOKUP($B221,'Part 3 NNDR3'!$A$6:$FY$331,DP$4,FALSE)</f>
        <v>0</v>
      </c>
      <c r="DQ221" s="104">
        <f>VLOOKUP($B221,'Part 3 NNDR3'!$A$6:$FY$331,DQ$4,FALSE)</f>
        <v>0</v>
      </c>
      <c r="DR221" s="104">
        <f>VLOOKUP($B221,'Part 3 NNDR3'!$A$6:$FY$331,DR$4,FALSE)</f>
        <v>0</v>
      </c>
      <c r="DS221" s="104">
        <f>VLOOKUP($B221,'Part 3 NNDR3'!$A$6:$FY$331,DS$4,FALSE)</f>
        <v>0</v>
      </c>
      <c r="DT221" s="104">
        <f>VLOOKUP($B221,'Part 3 NNDR3'!$A$6:$FY$331,DT$4,FALSE)</f>
        <v>0</v>
      </c>
      <c r="DU221" s="104">
        <f>VLOOKUP($B221,'Part 3 NNDR3'!$A$6:$FY$331,DU$4,FALSE)</f>
        <v>-15954</v>
      </c>
      <c r="DV221" s="104">
        <f>VLOOKUP($B221,'Part 3 NNDR3'!$A$6:$FY$331,DV$4,FALSE)</f>
        <v>0</v>
      </c>
      <c r="DW221" s="104">
        <f>VLOOKUP($B221,'Part 3 NNDR3'!$A$6:$FY$331,DW$4,FALSE)</f>
        <v>-15954</v>
      </c>
      <c r="DX221" s="104">
        <f>VLOOKUP($B221,'Part 3 NNDR3'!$A$6:$FY$331,DX$4,FALSE)</f>
        <v>-3580</v>
      </c>
      <c r="DY221" s="104">
        <f>VLOOKUP($B221,'Part 3 NNDR3'!$A$6:$FY$331,DY$4,FALSE)</f>
        <v>0</v>
      </c>
      <c r="DZ221" s="104">
        <f>VLOOKUP($B221,'Part 3 NNDR3'!$A$6:$FY$331,DZ$4,FALSE)</f>
        <v>-3580</v>
      </c>
      <c r="EA221" s="104">
        <f>VLOOKUP($B221,'Part 3 NNDR3'!$A$6:$FY$331,EA$4,FALSE)</f>
        <v>-616594</v>
      </c>
      <c r="EB221" s="104">
        <f>VLOOKUP($B221,'Part 3 NNDR3'!$A$6:$FY$331,EB$4,FALSE)</f>
        <v>0</v>
      </c>
      <c r="EC221" s="104">
        <f>VLOOKUP($B221,'Part 3 NNDR3'!$A$6:$FY$331,EC$4,FALSE)</f>
        <v>-616594</v>
      </c>
      <c r="ED221" s="104">
        <f>VLOOKUP($B221,'Part 3 NNDR3'!$A$6:$FY$331,ED$4,FALSE)</f>
        <v>-18331</v>
      </c>
      <c r="EE221" s="104">
        <f>VLOOKUP($B221,'Part 3 NNDR3'!$A$6:$FY$331,EE$4,FALSE)</f>
        <v>0</v>
      </c>
      <c r="EF221" s="104">
        <f>VLOOKUP($B221,'Part 3 NNDR3'!$A$6:$FY$331,EF$4,FALSE)</f>
        <v>-18331</v>
      </c>
      <c r="EG221" s="104">
        <f>VLOOKUP($B221,'Part 3 NNDR3'!$A$6:$FY$331,EG$4,FALSE)</f>
        <v>0</v>
      </c>
      <c r="EH221" s="104">
        <f>VLOOKUP($B221,'Part 3 NNDR3'!$A$6:$FY$331,EH$4,FALSE)</f>
        <v>0</v>
      </c>
      <c r="EI221" s="104">
        <f>VLOOKUP($B221,'Part 3 NNDR3'!$A$6:$FY$331,EI$4,FALSE)</f>
        <v>0</v>
      </c>
      <c r="EJ221" s="104">
        <f>VLOOKUP($B221,'Part 3 NNDR3'!$A$6:$FY$331,EJ$4,FALSE)</f>
        <v>0</v>
      </c>
      <c r="EK221" s="104">
        <f>VLOOKUP($B221,'Part 3 NNDR3'!$A$6:$FY$331,EK$4,FALSE)</f>
        <v>0</v>
      </c>
      <c r="EL221" s="104">
        <f>VLOOKUP($B221,'Part 3 NNDR3'!$A$6:$FY$331,EL$4,FALSE)</f>
        <v>0</v>
      </c>
      <c r="EM221" s="104">
        <f>VLOOKUP($B221,'Part 3 NNDR3'!$A$6:$FY$331,EM$4,FALSE)</f>
        <v>-14664</v>
      </c>
      <c r="EN221" s="104">
        <f>VLOOKUP($B221,'Part 3 NNDR3'!$A$6:$FY$331,EN$4,FALSE)</f>
        <v>0</v>
      </c>
      <c r="EO221" s="104">
        <f>VLOOKUP($B221,'Part 3 NNDR3'!$A$6:$FY$331,EO$4,FALSE)</f>
        <v>-14664</v>
      </c>
      <c r="EP221" s="104">
        <f>VLOOKUP($B221,'Part 3 NNDR3'!$A$6:$FY$331,EP$4,FALSE)</f>
        <v>-669123</v>
      </c>
      <c r="EQ221" s="104">
        <f>VLOOKUP($B221,'Part 3 NNDR3'!$A$6:$FY$331,EQ$4,FALSE)</f>
        <v>0</v>
      </c>
      <c r="ER221" s="104">
        <f>VLOOKUP($B221,'Part 3 NNDR3'!$A$6:$FY$331,ER$4,FALSE)</f>
        <v>-669123</v>
      </c>
      <c r="ES221" s="104">
        <f>VLOOKUP($B221,'Part 3 NNDR3'!$A$6:$FY$331,ES$4,FALSE)</f>
        <v>-11249</v>
      </c>
      <c r="ET221" s="104">
        <f>VLOOKUP($B221,'Part 3 NNDR3'!$A$6:$FY$331,ET$4,FALSE)</f>
        <v>0</v>
      </c>
      <c r="EU221" s="104">
        <f>VLOOKUP($B221,'Part 3 NNDR3'!$A$6:$FY$331,EU$4,FALSE)</f>
        <v>-11249</v>
      </c>
      <c r="EV221" s="104">
        <f>VLOOKUP($B221,'Part 3 NNDR3'!$A$6:$FY$331,EV$4,FALSE)</f>
        <v>0</v>
      </c>
      <c r="EW221" s="104">
        <f>VLOOKUP($B221,'Part 3 NNDR3'!$A$6:$FY$331,EW$4,FALSE)</f>
        <v>0</v>
      </c>
      <c r="EX221" s="104">
        <f>VLOOKUP($B221,'Part 3 NNDR3'!$A$6:$FY$331,EX$4,FALSE)</f>
        <v>0</v>
      </c>
      <c r="EY221" s="104">
        <f>VLOOKUP($B221,'Part 3 NNDR3'!$A$6:$FY$331,EY$4,FALSE)</f>
        <v>-11249</v>
      </c>
      <c r="EZ221" s="104">
        <f>VLOOKUP($B221,'Part 3 NNDR3'!$A$6:$FY$331,EZ$4,FALSE)</f>
        <v>0</v>
      </c>
      <c r="FA221" s="104">
        <f>VLOOKUP($B221,'Part 3 NNDR3'!$A$6:$FY$331,FA$4,FALSE)</f>
        <v>-11249</v>
      </c>
      <c r="FB221" s="104">
        <f>VLOOKUP($B221,'Part 3 NNDR3'!$A$6:$FY$331,FB$4,FALSE)</f>
        <v>23107880</v>
      </c>
      <c r="FC221" s="104">
        <f>VLOOKUP($B221,'Part 3 NNDR3'!$A$6:$FY$331,FC$4,FALSE)</f>
        <v>0</v>
      </c>
      <c r="FD221" s="104">
        <f>VLOOKUP($B221,'Part 3 NNDR3'!$A$6:$FY$331,FD$4,FALSE)</f>
        <v>23107880</v>
      </c>
      <c r="FE221" s="104">
        <f>VLOOKUP($B221,'Part 3 NNDR3'!$A$6:$FY$331,FE$4,FALSE)</f>
        <v>27442</v>
      </c>
      <c r="FF221" s="104">
        <f>VLOOKUP($B221,'Part 3 NNDR3'!$A$6:$FY$331,FF$4,FALSE)</f>
        <v>0</v>
      </c>
      <c r="FG221" s="104">
        <f>VLOOKUP($B221,'Part 3 NNDR3'!$A$6:$FY$331,FG$4,FALSE)</f>
        <v>27442</v>
      </c>
      <c r="FH221" s="104">
        <f>VLOOKUP($B221,'Part 3 NNDR3'!$A$6:$FY$331,FH$4,FALSE)</f>
        <v>-4922728</v>
      </c>
      <c r="FI221" s="104">
        <f>VLOOKUP($B221,'Part 3 NNDR3'!$A$6:$FY$331,FI$4,FALSE)</f>
        <v>0</v>
      </c>
      <c r="FJ221" s="104">
        <f>VLOOKUP($B221,'Part 3 NNDR3'!$A$6:$FY$331,FJ$4,FALSE)</f>
        <v>-4922728</v>
      </c>
      <c r="FK221" s="104">
        <f>VLOOKUP($B221,'Part 3 NNDR3'!$A$6:$FY$331,FK$4,FALSE)</f>
        <v>-391459</v>
      </c>
      <c r="FL221" s="104">
        <f>VLOOKUP($B221,'Part 3 NNDR3'!$A$6:$FY$331,FL$4,FALSE)</f>
        <v>0</v>
      </c>
      <c r="FM221" s="104">
        <f>VLOOKUP($B221,'Part 3 NNDR3'!$A$6:$FY$331,FM$4,FALSE)</f>
        <v>-391459</v>
      </c>
      <c r="FN221" s="104">
        <f>VLOOKUP($B221,'Part 3 NNDR3'!$A$6:$FY$331,FN$4,FALSE)</f>
        <v>-80344</v>
      </c>
      <c r="FO221" s="104">
        <f>VLOOKUP($B221,'Part 3 NNDR3'!$A$6:$FY$331,FO$4,FALSE)</f>
        <v>0</v>
      </c>
      <c r="FP221" s="104">
        <f>VLOOKUP($B221,'Part 3 NNDR3'!$A$6:$FY$331,FP$4,FALSE)</f>
        <v>-80344</v>
      </c>
      <c r="FQ221" s="104">
        <f>VLOOKUP($B221,'Part 3 NNDR3'!$A$6:$FY$331,FQ$4,FALSE)</f>
        <v>-669123</v>
      </c>
      <c r="FR221" s="104">
        <f>VLOOKUP($B221,'Part 3 NNDR3'!$A$6:$FY$331,FR$4,FALSE)</f>
        <v>0</v>
      </c>
      <c r="FS221" s="104">
        <f>VLOOKUP($B221,'Part 3 NNDR3'!$A$6:$FY$331,FS$4,FALSE)</f>
        <v>-669123</v>
      </c>
      <c r="FT221" s="104">
        <f>VLOOKUP($B221,'Part 3 NNDR3'!$A$6:$FY$331,FT$4,FALSE)</f>
        <v>-11249</v>
      </c>
      <c r="FU221" s="104">
        <f>VLOOKUP($B221,'Part 3 NNDR3'!$A$6:$FY$331,FU$4,FALSE)</f>
        <v>0</v>
      </c>
      <c r="FV221" s="104">
        <f>VLOOKUP($B221,'Part 3 NNDR3'!$A$6:$FY$331,FV$4,FALSE)</f>
        <v>-11249</v>
      </c>
      <c r="FW221" s="104">
        <f>VLOOKUP($B221,'Part 3 NNDR3'!$A$6:$FY$331,FW$4,FALSE)</f>
        <v>-6047461</v>
      </c>
      <c r="FX221" s="104">
        <f>VLOOKUP($B221,'Part 3 NNDR3'!$A$6:$FY$331,FX$4,FALSE)</f>
        <v>0</v>
      </c>
      <c r="FY221" s="104">
        <f>VLOOKUP($B221,'Part 3 NNDR3'!$A$6:$FY$331,FY$4,FALSE)</f>
        <v>-6047461</v>
      </c>
      <c r="FZ221" s="104">
        <f>VLOOKUP($B221,'Part 3 NNDR3'!$A$6:$FY$331,FZ$4,FALSE)</f>
        <v>17060419</v>
      </c>
      <c r="GA221" s="104">
        <f>VLOOKUP($B221,'Part 3 NNDR3'!$A$6:$FY$331,GA$4,FALSE)</f>
        <v>0</v>
      </c>
      <c r="GB221" s="104">
        <f>VLOOKUP($B221,'Part 3 NNDR3'!$A$6:$FY$331,GB$4,FALSE)</f>
        <v>17060419</v>
      </c>
      <c r="GC221" s="105" t="str">
        <f>VLOOKUP($B221,'Data (Updated)'!$C$4:$E$329,2,FALSE)</f>
        <v>E1421</v>
      </c>
      <c r="GD221" s="106" t="str">
        <f>VLOOKUP($B221,'Data (Updated)'!$C$4:$E$329,3,FALSE)</f>
        <v>E6114</v>
      </c>
    </row>
    <row r="222" spans="1:186" ht="12.75" x14ac:dyDescent="0.2">
      <c r="A222" s="75">
        <v>217</v>
      </c>
      <c r="B222" s="100" t="s">
        <v>540</v>
      </c>
      <c r="C222" s="101" t="s">
        <v>949</v>
      </c>
      <c r="D222" s="102" t="s">
        <v>950</v>
      </c>
      <c r="E222" s="103" t="s">
        <v>539</v>
      </c>
      <c r="F222" s="104">
        <f>VLOOKUP($B222,'Part 3 NNDR3'!$A$6:$FY$331,F$4,FALSE)</f>
        <v>0</v>
      </c>
      <c r="G222" s="104">
        <f>VLOOKUP($B222,'Part 3 NNDR3'!$A$6:$FY$331,G$4,FALSE)</f>
        <v>0</v>
      </c>
      <c r="H222" s="104">
        <f>VLOOKUP($B222,'Part 3 NNDR3'!$A$6:$FY$331,H$4,FALSE)</f>
        <v>0</v>
      </c>
      <c r="I222" s="104">
        <f>VLOOKUP($B222,'Part 3 NNDR3'!$A$6:$FY$331,I$4,FALSE)</f>
        <v>62711</v>
      </c>
      <c r="J222" s="104">
        <f>VLOOKUP($B222,'Part 3 NNDR3'!$A$6:$FY$331,J$4,FALSE)</f>
        <v>0</v>
      </c>
      <c r="K222" s="104">
        <f>VLOOKUP($B222,'Part 3 NNDR3'!$A$6:$FY$331,K$4,FALSE)</f>
        <v>62711</v>
      </c>
      <c r="L222" s="104">
        <f>VLOOKUP($B222,'Part 3 NNDR3'!$A$6:$FY$331,L$4,FALSE)</f>
        <v>0</v>
      </c>
      <c r="M222" s="104">
        <f>VLOOKUP($B222,'Part 3 NNDR3'!$A$6:$FY$331,M$4,FALSE)</f>
        <v>0</v>
      </c>
      <c r="N222" s="104">
        <f>VLOOKUP($B222,'Part 3 NNDR3'!$A$6:$FY$331,N$4,FALSE)</f>
        <v>0</v>
      </c>
      <c r="O222" s="104">
        <f>VLOOKUP($B222,'Part 3 NNDR3'!$A$6:$FY$331,O$4,FALSE)</f>
        <v>34128</v>
      </c>
      <c r="P222" s="104">
        <f>VLOOKUP($B222,'Part 3 NNDR3'!$A$6:$FY$331,P$4,FALSE)</f>
        <v>0</v>
      </c>
      <c r="Q222" s="104">
        <f>VLOOKUP($B222,'Part 3 NNDR3'!$A$6:$FY$331,Q$4,FALSE)</f>
        <v>34128</v>
      </c>
      <c r="R222" s="104">
        <f>VLOOKUP($B222,'Part 3 NNDR3'!$A$6:$FY$331,R$4,FALSE)</f>
        <v>96839</v>
      </c>
      <c r="S222" s="104">
        <f>VLOOKUP($B222,'Part 3 NNDR3'!$A$6:$FY$331,S$4,FALSE)</f>
        <v>0</v>
      </c>
      <c r="T222" s="104">
        <f>VLOOKUP($B222,'Part 3 NNDR3'!$A$6:$FY$331,T$4,FALSE)</f>
        <v>96839</v>
      </c>
      <c r="U222" s="104">
        <f>VLOOKUP($B222,'Part 3 NNDR3'!$A$6:$FY$331,U$4,FALSE)</f>
        <v>-5274861</v>
      </c>
      <c r="V222" s="104">
        <f>VLOOKUP($B222,'Part 3 NNDR3'!$A$6:$FY$331,V$4,FALSE)</f>
        <v>-8856</v>
      </c>
      <c r="W222" s="104">
        <f>VLOOKUP($B222,'Part 3 NNDR3'!$A$6:$FY$331,W$4,FALSE)</f>
        <v>-5283717</v>
      </c>
      <c r="X222" s="104">
        <f>VLOOKUP($B222,'Part 3 NNDR3'!$A$6:$FY$331,X$4,FALSE)</f>
        <v>-16011</v>
      </c>
      <c r="Y222" s="104">
        <f>VLOOKUP($B222,'Part 3 NNDR3'!$A$6:$FY$331,Y$4,FALSE)</f>
        <v>0</v>
      </c>
      <c r="Z222" s="104">
        <f>VLOOKUP($B222,'Part 3 NNDR3'!$A$6:$FY$331,Z$4,FALSE)</f>
        <v>-16011</v>
      </c>
      <c r="AA222" s="104">
        <f>VLOOKUP($B222,'Part 3 NNDR3'!$A$6:$FY$331,AA$4,FALSE)</f>
        <v>-95621</v>
      </c>
      <c r="AB222" s="104">
        <f>VLOOKUP($B222,'Part 3 NNDR3'!$A$6:$FY$331,AB$4,FALSE)</f>
        <v>0</v>
      </c>
      <c r="AC222" s="104">
        <f>VLOOKUP($B222,'Part 3 NNDR3'!$A$6:$FY$331,AC$4,FALSE)</f>
        <v>-95621</v>
      </c>
      <c r="AD222" s="104">
        <f>VLOOKUP($B222,'Part 3 NNDR3'!$A$6:$FY$331,AD$4,FALSE)</f>
        <v>-42974</v>
      </c>
      <c r="AE222" s="104">
        <f>VLOOKUP($B222,'Part 3 NNDR3'!$A$6:$FY$331,AE$4,FALSE)</f>
        <v>0</v>
      </c>
      <c r="AF222" s="104">
        <f>VLOOKUP($B222,'Part 3 NNDR3'!$A$6:$FY$331,AF$4,FALSE)</f>
        <v>-42974</v>
      </c>
      <c r="AG222" s="104">
        <f>VLOOKUP($B222,'Part 3 NNDR3'!$A$6:$FY$331,AG$4,FALSE)</f>
        <v>-569</v>
      </c>
      <c r="AH222" s="104">
        <f>VLOOKUP($B222,'Part 3 NNDR3'!$A$6:$FY$331,AH$4,FALSE)</f>
        <v>0</v>
      </c>
      <c r="AI222" s="104">
        <f>VLOOKUP($B222,'Part 3 NNDR3'!$A$6:$FY$331,AI$4,FALSE)</f>
        <v>-569</v>
      </c>
      <c r="AJ222" s="104">
        <f>VLOOKUP($B222,'Part 3 NNDR3'!$A$6:$FY$331,AJ$4,FALSE)</f>
        <v>2097756</v>
      </c>
      <c r="AK222" s="104">
        <f>VLOOKUP($B222,'Part 3 NNDR3'!$A$6:$FY$331,AK$4,FALSE)</f>
        <v>0</v>
      </c>
      <c r="AL222" s="104">
        <f>VLOOKUP($B222,'Part 3 NNDR3'!$A$6:$FY$331,AL$4,FALSE)</f>
        <v>2097756</v>
      </c>
      <c r="AM222" s="104">
        <f>VLOOKUP($B222,'Part 3 NNDR3'!$A$6:$FY$331,AM$4,FALSE)</f>
        <v>-18669</v>
      </c>
      <c r="AN222" s="104">
        <f>VLOOKUP($B222,'Part 3 NNDR3'!$A$6:$FY$331,AN$4,FALSE)</f>
        <v>0</v>
      </c>
      <c r="AO222" s="104">
        <f>VLOOKUP($B222,'Part 3 NNDR3'!$A$6:$FY$331,AO$4,FALSE)</f>
        <v>-18669</v>
      </c>
      <c r="AP222" s="104">
        <f>VLOOKUP($B222,'Part 3 NNDR3'!$A$6:$FY$331,AP$4,FALSE)</f>
        <v>-4416162</v>
      </c>
      <c r="AQ222" s="104">
        <f>VLOOKUP($B222,'Part 3 NNDR3'!$A$6:$FY$331,AQ$4,FALSE)</f>
        <v>-109446</v>
      </c>
      <c r="AR222" s="104">
        <f>VLOOKUP($B222,'Part 3 NNDR3'!$A$6:$FY$331,AR$4,FALSE)</f>
        <v>-4525608</v>
      </c>
      <c r="AS222" s="104">
        <f>VLOOKUP($B222,'Part 3 NNDR3'!$A$6:$FY$331,AS$4,FALSE)</f>
        <v>-49594</v>
      </c>
      <c r="AT222" s="104">
        <f>VLOOKUP($B222,'Part 3 NNDR3'!$A$6:$FY$331,AT$4,FALSE)</f>
        <v>0</v>
      </c>
      <c r="AU222" s="104">
        <f>VLOOKUP($B222,'Part 3 NNDR3'!$A$6:$FY$331,AU$4,FALSE)</f>
        <v>-49594</v>
      </c>
      <c r="AV222" s="104">
        <f>VLOOKUP($B222,'Part 3 NNDR3'!$A$6:$FY$331,AV$4,FALSE)</f>
        <v>-14435</v>
      </c>
      <c r="AW222" s="104">
        <f>VLOOKUP($B222,'Part 3 NNDR3'!$A$6:$FY$331,AW$4,FALSE)</f>
        <v>0</v>
      </c>
      <c r="AX222" s="104">
        <f>VLOOKUP($B222,'Part 3 NNDR3'!$A$6:$FY$331,AX$4,FALSE)</f>
        <v>-14435</v>
      </c>
      <c r="AY222" s="104">
        <f>VLOOKUP($B222,'Part 3 NNDR3'!$A$6:$FY$331,AY$4,FALSE)</f>
        <v>0</v>
      </c>
      <c r="AZ222" s="104">
        <f>VLOOKUP($B222,'Part 3 NNDR3'!$A$6:$FY$331,AZ$4,FALSE)</f>
        <v>0</v>
      </c>
      <c r="BA222" s="104">
        <f>VLOOKUP($B222,'Part 3 NNDR3'!$A$6:$FY$331,BA$4,FALSE)</f>
        <v>0</v>
      </c>
      <c r="BB222" s="104">
        <f>VLOOKUP($B222,'Part 3 NNDR3'!$A$6:$FY$331,BB$4,FALSE)</f>
        <v>-13358</v>
      </c>
      <c r="BC222" s="104">
        <f>VLOOKUP($B222,'Part 3 NNDR3'!$A$6:$FY$331,BC$4,FALSE)</f>
        <v>0</v>
      </c>
      <c r="BD222" s="104">
        <f>VLOOKUP($B222,'Part 3 NNDR3'!$A$6:$FY$331,BD$4,FALSE)</f>
        <v>-13358</v>
      </c>
      <c r="BE222" s="104">
        <f>VLOOKUP($B222,'Part 3 NNDR3'!$A$6:$FY$331,BE$4,FALSE)</f>
        <v>623</v>
      </c>
      <c r="BF222" s="104">
        <f>VLOOKUP($B222,'Part 3 NNDR3'!$A$6:$FY$331,BF$4,FALSE)</f>
        <v>0</v>
      </c>
      <c r="BG222" s="104">
        <f>VLOOKUP($B222,'Part 3 NNDR3'!$A$6:$FY$331,BG$4,FALSE)</f>
        <v>623</v>
      </c>
      <c r="BH222" s="104">
        <f>VLOOKUP($B222,'Part 3 NNDR3'!$A$6:$FY$331,BH$4,FALSE)</f>
        <v>-7784321</v>
      </c>
      <c r="BI222" s="104">
        <f>VLOOKUP($B222,'Part 3 NNDR3'!$A$6:$FY$331,BI$4,FALSE)</f>
        <v>-118302</v>
      </c>
      <c r="BJ222" s="104">
        <f>VLOOKUP($B222,'Part 3 NNDR3'!$A$6:$FY$331,BJ$4,FALSE)</f>
        <v>-7902623</v>
      </c>
      <c r="BK222" s="104">
        <f>VLOOKUP($B222,'Part 3 NNDR3'!$A$6:$FY$331,BK$4,FALSE)</f>
        <v>-83591</v>
      </c>
      <c r="BL222" s="104">
        <f>VLOOKUP($B222,'Part 3 NNDR3'!$A$6:$FY$331,BL$4,FALSE)</f>
        <v>0</v>
      </c>
      <c r="BM222" s="104">
        <f>VLOOKUP($B222,'Part 3 NNDR3'!$A$6:$FY$331,BM$4,FALSE)</f>
        <v>-83591</v>
      </c>
      <c r="BN222" s="104">
        <f>VLOOKUP($B222,'Part 3 NNDR3'!$A$6:$FY$331,BN$4,FALSE)</f>
        <v>-15464</v>
      </c>
      <c r="BO222" s="104">
        <f>VLOOKUP($B222,'Part 3 NNDR3'!$A$6:$FY$331,BO$4,FALSE)</f>
        <v>0</v>
      </c>
      <c r="BP222" s="104">
        <f>VLOOKUP($B222,'Part 3 NNDR3'!$A$6:$FY$331,BP$4,FALSE)</f>
        <v>-15464</v>
      </c>
      <c r="BQ222" s="104">
        <f>VLOOKUP($B222,'Part 3 NNDR3'!$A$6:$FY$331,BQ$4,FALSE)</f>
        <v>-2167632</v>
      </c>
      <c r="BR222" s="104">
        <f>VLOOKUP($B222,'Part 3 NNDR3'!$A$6:$FY$331,BR$4,FALSE)</f>
        <v>0</v>
      </c>
      <c r="BS222" s="104">
        <f>VLOOKUP($B222,'Part 3 NNDR3'!$A$6:$FY$331,BS$4,FALSE)</f>
        <v>-2167632</v>
      </c>
      <c r="BT222" s="104">
        <f>VLOOKUP($B222,'Part 3 NNDR3'!$A$6:$FY$331,BT$4,FALSE)</f>
        <v>6252</v>
      </c>
      <c r="BU222" s="104">
        <f>VLOOKUP($B222,'Part 3 NNDR3'!$A$6:$FY$331,BU$4,FALSE)</f>
        <v>0</v>
      </c>
      <c r="BV222" s="104">
        <f>VLOOKUP($B222,'Part 3 NNDR3'!$A$6:$FY$331,BV$4,FALSE)</f>
        <v>6252</v>
      </c>
      <c r="BW222" s="104">
        <f>VLOOKUP($B222,'Part 3 NNDR3'!$A$6:$FY$331,BW$4,FALSE)</f>
        <v>-2260435</v>
      </c>
      <c r="BX222" s="104">
        <f>VLOOKUP($B222,'Part 3 NNDR3'!$A$6:$FY$331,BX$4,FALSE)</f>
        <v>0</v>
      </c>
      <c r="BY222" s="104">
        <f>VLOOKUP($B222,'Part 3 NNDR3'!$A$6:$FY$331,BY$4,FALSE)</f>
        <v>-2260435</v>
      </c>
      <c r="BZ222" s="104">
        <f>VLOOKUP($B222,'Part 3 NNDR3'!$A$6:$FY$331,BZ$4,FALSE)</f>
        <v>-122234</v>
      </c>
      <c r="CA222" s="104">
        <f>VLOOKUP($B222,'Part 3 NNDR3'!$A$6:$FY$331,CA$4,FALSE)</f>
        <v>0</v>
      </c>
      <c r="CB222" s="104">
        <f>VLOOKUP($B222,'Part 3 NNDR3'!$A$6:$FY$331,CB$4,FALSE)</f>
        <v>-122234</v>
      </c>
      <c r="CC222" s="104">
        <f>VLOOKUP($B222,'Part 3 NNDR3'!$A$6:$FY$331,CC$4,FALSE)</f>
        <v>341</v>
      </c>
      <c r="CD222" s="104">
        <f>VLOOKUP($B222,'Part 3 NNDR3'!$A$6:$FY$331,CD$4,FALSE)</f>
        <v>0</v>
      </c>
      <c r="CE222" s="104">
        <f>VLOOKUP($B222,'Part 3 NNDR3'!$A$6:$FY$331,CE$4,FALSE)</f>
        <v>341</v>
      </c>
      <c r="CF222" s="104">
        <f>VLOOKUP($B222,'Part 3 NNDR3'!$A$6:$FY$331,CF$4,FALSE)</f>
        <v>-635731</v>
      </c>
      <c r="CG222" s="104">
        <f>VLOOKUP($B222,'Part 3 NNDR3'!$A$6:$FY$331,CG$4,FALSE)</f>
        <v>0</v>
      </c>
      <c r="CH222" s="104">
        <f>VLOOKUP($B222,'Part 3 NNDR3'!$A$6:$FY$331,CH$4,FALSE)</f>
        <v>-635731</v>
      </c>
      <c r="CI222" s="104">
        <f>VLOOKUP($B222,'Part 3 NNDR3'!$A$6:$FY$331,CI$4,FALSE)</f>
        <v>-1808</v>
      </c>
      <c r="CJ222" s="104">
        <f>VLOOKUP($B222,'Part 3 NNDR3'!$A$6:$FY$331,CJ$4,FALSE)</f>
        <v>0</v>
      </c>
      <c r="CK222" s="104">
        <f>VLOOKUP($B222,'Part 3 NNDR3'!$A$6:$FY$331,CK$4,FALSE)</f>
        <v>-1808</v>
      </c>
      <c r="CL222" s="104">
        <f>VLOOKUP($B222,'Part 3 NNDR3'!$A$6:$FY$331,CL$4,FALSE)</f>
        <v>-3609</v>
      </c>
      <c r="CM222" s="104">
        <f>VLOOKUP($B222,'Part 3 NNDR3'!$A$6:$FY$331,CM$4,FALSE)</f>
        <v>0</v>
      </c>
      <c r="CN222" s="104">
        <f>VLOOKUP($B222,'Part 3 NNDR3'!$A$6:$FY$331,CN$4,FALSE)</f>
        <v>-3609</v>
      </c>
      <c r="CO222" s="104">
        <f>VLOOKUP($B222,'Part 3 NNDR3'!$A$6:$FY$331,CO$4,FALSE)</f>
        <v>0</v>
      </c>
      <c r="CP222" s="104">
        <f>VLOOKUP($B222,'Part 3 NNDR3'!$A$6:$FY$331,CP$4,FALSE)</f>
        <v>0</v>
      </c>
      <c r="CQ222" s="104">
        <f>VLOOKUP($B222,'Part 3 NNDR3'!$A$6:$FY$331,CQ$4,FALSE)</f>
        <v>0</v>
      </c>
      <c r="CR222" s="104">
        <f>VLOOKUP($B222,'Part 3 NNDR3'!$A$6:$FY$331,CR$4,FALSE)</f>
        <v>0</v>
      </c>
      <c r="CS222" s="104">
        <f>VLOOKUP($B222,'Part 3 NNDR3'!$A$6:$FY$331,CS$4,FALSE)</f>
        <v>0</v>
      </c>
      <c r="CT222" s="104">
        <f>VLOOKUP($B222,'Part 3 NNDR3'!$A$6:$FY$331,CT$4,FALSE)</f>
        <v>0</v>
      </c>
      <c r="CU222" s="104">
        <f>VLOOKUP($B222,'Part 3 NNDR3'!$A$6:$FY$331,CU$4,FALSE)</f>
        <v>0</v>
      </c>
      <c r="CV222" s="104">
        <f>VLOOKUP($B222,'Part 3 NNDR3'!$A$6:$FY$331,CV$4,FALSE)</f>
        <v>0</v>
      </c>
      <c r="CW222" s="104">
        <f>VLOOKUP($B222,'Part 3 NNDR3'!$A$6:$FY$331,CW$4,FALSE)</f>
        <v>0</v>
      </c>
      <c r="CX222" s="104">
        <f>VLOOKUP($B222,'Part 3 NNDR3'!$A$6:$FY$331,CX$4,FALSE)</f>
        <v>0</v>
      </c>
      <c r="CY222" s="104">
        <f>VLOOKUP($B222,'Part 3 NNDR3'!$A$6:$FY$331,CY$4,FALSE)</f>
        <v>0</v>
      </c>
      <c r="CZ222" s="104">
        <f>VLOOKUP($B222,'Part 3 NNDR3'!$A$6:$FY$331,CZ$4,FALSE)</f>
        <v>0</v>
      </c>
      <c r="DA222" s="104">
        <f>VLOOKUP($B222,'Part 3 NNDR3'!$A$6:$FY$331,DA$4,FALSE)</f>
        <v>0</v>
      </c>
      <c r="DB222" s="104">
        <f>VLOOKUP($B222,'Part 3 NNDR3'!$A$6:$FY$331,DB$4,FALSE)</f>
        <v>0</v>
      </c>
      <c r="DC222" s="104">
        <f>VLOOKUP($B222,'Part 3 NNDR3'!$A$6:$FY$331,DC$4,FALSE)</f>
        <v>0</v>
      </c>
      <c r="DD222" s="104">
        <f>VLOOKUP($B222,'Part 3 NNDR3'!$A$6:$FY$331,DD$4,FALSE)</f>
        <v>-12039</v>
      </c>
      <c r="DE222" s="104">
        <f>VLOOKUP($B222,'Part 3 NNDR3'!$A$6:$FY$331,DE$4,FALSE)</f>
        <v>-352217</v>
      </c>
      <c r="DF222" s="104">
        <f>VLOOKUP($B222,'Part 3 NNDR3'!$A$6:$FY$331,DF$4,FALSE)</f>
        <v>-364256</v>
      </c>
      <c r="DG222" s="104">
        <f>VLOOKUP($B222,'Part 3 NNDR3'!$A$6:$FY$331,DG$4,FALSE)</f>
        <v>0</v>
      </c>
      <c r="DH222" s="104">
        <f>VLOOKUP($B222,'Part 3 NNDR3'!$A$6:$FY$331,DH$4,FALSE)</f>
        <v>-96</v>
      </c>
      <c r="DI222" s="104">
        <f>VLOOKUP($B222,'Part 3 NNDR3'!$A$6:$FY$331,DI$4,FALSE)</f>
        <v>-96</v>
      </c>
      <c r="DJ222" s="104">
        <f>VLOOKUP($B222,'Part 3 NNDR3'!$A$6:$FY$331,DJ$4,FALSE)</f>
        <v>-352313</v>
      </c>
      <c r="DK222" s="104">
        <f>VLOOKUP($B222,'Part 3 NNDR3'!$A$6:$FY$331,DK$4,FALSE)</f>
        <v>0</v>
      </c>
      <c r="DL222" s="104">
        <f>VLOOKUP($B222,'Part 3 NNDR3'!$A$6:$FY$331,DL$4,FALSE)</f>
        <v>-775080</v>
      </c>
      <c r="DM222" s="104">
        <f>VLOOKUP($B222,'Part 3 NNDR3'!$A$6:$FY$331,DM$4,FALSE)</f>
        <v>-352313</v>
      </c>
      <c r="DN222" s="104">
        <f>VLOOKUP($B222,'Part 3 NNDR3'!$A$6:$FY$331,DN$4,FALSE)</f>
        <v>-1127393</v>
      </c>
      <c r="DO222" s="104">
        <f>VLOOKUP($B222,'Part 3 NNDR3'!$A$6:$FY$331,DO$4,FALSE)</f>
        <v>-18793</v>
      </c>
      <c r="DP222" s="104">
        <f>VLOOKUP($B222,'Part 3 NNDR3'!$A$6:$FY$331,DP$4,FALSE)</f>
        <v>0</v>
      </c>
      <c r="DQ222" s="104">
        <f>VLOOKUP($B222,'Part 3 NNDR3'!$A$6:$FY$331,DQ$4,FALSE)</f>
        <v>-18793</v>
      </c>
      <c r="DR222" s="104">
        <f>VLOOKUP($B222,'Part 3 NNDR3'!$A$6:$FY$331,DR$4,FALSE)</f>
        <v>0</v>
      </c>
      <c r="DS222" s="104">
        <f>VLOOKUP($B222,'Part 3 NNDR3'!$A$6:$FY$331,DS$4,FALSE)</f>
        <v>0</v>
      </c>
      <c r="DT222" s="104">
        <f>VLOOKUP($B222,'Part 3 NNDR3'!$A$6:$FY$331,DT$4,FALSE)</f>
        <v>0</v>
      </c>
      <c r="DU222" s="104">
        <f>VLOOKUP($B222,'Part 3 NNDR3'!$A$6:$FY$331,DU$4,FALSE)</f>
        <v>-154436</v>
      </c>
      <c r="DV222" s="104">
        <f>VLOOKUP($B222,'Part 3 NNDR3'!$A$6:$FY$331,DV$4,FALSE)</f>
        <v>0</v>
      </c>
      <c r="DW222" s="104">
        <f>VLOOKUP($B222,'Part 3 NNDR3'!$A$6:$FY$331,DW$4,FALSE)</f>
        <v>-154436</v>
      </c>
      <c r="DX222" s="104">
        <f>VLOOKUP($B222,'Part 3 NNDR3'!$A$6:$FY$331,DX$4,FALSE)</f>
        <v>-5577</v>
      </c>
      <c r="DY222" s="104">
        <f>VLOOKUP($B222,'Part 3 NNDR3'!$A$6:$FY$331,DY$4,FALSE)</f>
        <v>0</v>
      </c>
      <c r="DZ222" s="104">
        <f>VLOOKUP($B222,'Part 3 NNDR3'!$A$6:$FY$331,DZ$4,FALSE)</f>
        <v>-5577</v>
      </c>
      <c r="EA222" s="104">
        <f>VLOOKUP($B222,'Part 3 NNDR3'!$A$6:$FY$331,EA$4,FALSE)</f>
        <v>-920866</v>
      </c>
      <c r="EB222" s="104">
        <f>VLOOKUP($B222,'Part 3 NNDR3'!$A$6:$FY$331,EB$4,FALSE)</f>
        <v>0</v>
      </c>
      <c r="EC222" s="104">
        <f>VLOOKUP($B222,'Part 3 NNDR3'!$A$6:$FY$331,EC$4,FALSE)</f>
        <v>-920866</v>
      </c>
      <c r="ED222" s="104">
        <f>VLOOKUP($B222,'Part 3 NNDR3'!$A$6:$FY$331,ED$4,FALSE)</f>
        <v>-73318</v>
      </c>
      <c r="EE222" s="104">
        <f>VLOOKUP($B222,'Part 3 NNDR3'!$A$6:$FY$331,EE$4,FALSE)</f>
        <v>0</v>
      </c>
      <c r="EF222" s="104">
        <f>VLOOKUP($B222,'Part 3 NNDR3'!$A$6:$FY$331,EF$4,FALSE)</f>
        <v>-73318</v>
      </c>
      <c r="EG222" s="104">
        <f>VLOOKUP($B222,'Part 3 NNDR3'!$A$6:$FY$331,EG$4,FALSE)</f>
        <v>0</v>
      </c>
      <c r="EH222" s="104">
        <f>VLOOKUP($B222,'Part 3 NNDR3'!$A$6:$FY$331,EH$4,FALSE)</f>
        <v>0</v>
      </c>
      <c r="EI222" s="104">
        <f>VLOOKUP($B222,'Part 3 NNDR3'!$A$6:$FY$331,EI$4,FALSE)</f>
        <v>0</v>
      </c>
      <c r="EJ222" s="104">
        <f>VLOOKUP($B222,'Part 3 NNDR3'!$A$6:$FY$331,EJ$4,FALSE)</f>
        <v>0</v>
      </c>
      <c r="EK222" s="104">
        <f>VLOOKUP($B222,'Part 3 NNDR3'!$A$6:$FY$331,EK$4,FALSE)</f>
        <v>0</v>
      </c>
      <c r="EL222" s="104">
        <f>VLOOKUP($B222,'Part 3 NNDR3'!$A$6:$FY$331,EL$4,FALSE)</f>
        <v>0</v>
      </c>
      <c r="EM222" s="104">
        <f>VLOOKUP($B222,'Part 3 NNDR3'!$A$6:$FY$331,EM$4,FALSE)</f>
        <v>-5826</v>
      </c>
      <c r="EN222" s="104">
        <f>VLOOKUP($B222,'Part 3 NNDR3'!$A$6:$FY$331,EN$4,FALSE)</f>
        <v>0</v>
      </c>
      <c r="EO222" s="104">
        <f>VLOOKUP($B222,'Part 3 NNDR3'!$A$6:$FY$331,EO$4,FALSE)</f>
        <v>-5826</v>
      </c>
      <c r="EP222" s="104">
        <f>VLOOKUP($B222,'Part 3 NNDR3'!$A$6:$FY$331,EP$4,FALSE)</f>
        <v>-1178816</v>
      </c>
      <c r="EQ222" s="104">
        <f>VLOOKUP($B222,'Part 3 NNDR3'!$A$6:$FY$331,EQ$4,FALSE)</f>
        <v>0</v>
      </c>
      <c r="ER222" s="104">
        <f>VLOOKUP($B222,'Part 3 NNDR3'!$A$6:$FY$331,ER$4,FALSE)</f>
        <v>-1178816</v>
      </c>
      <c r="ES222" s="104">
        <f>VLOOKUP($B222,'Part 3 NNDR3'!$A$6:$FY$331,ES$4,FALSE)</f>
        <v>0</v>
      </c>
      <c r="ET222" s="104">
        <f>VLOOKUP($B222,'Part 3 NNDR3'!$A$6:$FY$331,ET$4,FALSE)</f>
        <v>0</v>
      </c>
      <c r="EU222" s="104">
        <f>VLOOKUP($B222,'Part 3 NNDR3'!$A$6:$FY$331,EU$4,FALSE)</f>
        <v>0</v>
      </c>
      <c r="EV222" s="104">
        <f>VLOOKUP($B222,'Part 3 NNDR3'!$A$6:$FY$331,EV$4,FALSE)</f>
        <v>0</v>
      </c>
      <c r="EW222" s="104">
        <f>VLOOKUP($B222,'Part 3 NNDR3'!$A$6:$FY$331,EW$4,FALSE)</f>
        <v>0</v>
      </c>
      <c r="EX222" s="104">
        <f>VLOOKUP($B222,'Part 3 NNDR3'!$A$6:$FY$331,EX$4,FALSE)</f>
        <v>0</v>
      </c>
      <c r="EY222" s="104">
        <f>VLOOKUP($B222,'Part 3 NNDR3'!$A$6:$FY$331,EY$4,FALSE)</f>
        <v>0</v>
      </c>
      <c r="EZ222" s="104">
        <f>VLOOKUP($B222,'Part 3 NNDR3'!$A$6:$FY$331,EZ$4,FALSE)</f>
        <v>0</v>
      </c>
      <c r="FA222" s="104">
        <f>VLOOKUP($B222,'Part 3 NNDR3'!$A$6:$FY$331,FA$4,FALSE)</f>
        <v>0</v>
      </c>
      <c r="FB222" s="104">
        <f>VLOOKUP($B222,'Part 3 NNDR3'!$A$6:$FY$331,FB$4,FALSE)</f>
        <v>88137343</v>
      </c>
      <c r="FC222" s="104">
        <f>VLOOKUP($B222,'Part 3 NNDR3'!$A$6:$FY$331,FC$4,FALSE)</f>
        <v>644023</v>
      </c>
      <c r="FD222" s="104">
        <f>VLOOKUP($B222,'Part 3 NNDR3'!$A$6:$FY$331,FD$4,FALSE)</f>
        <v>88781366</v>
      </c>
      <c r="FE222" s="104">
        <f>VLOOKUP($B222,'Part 3 NNDR3'!$A$6:$FY$331,FE$4,FALSE)</f>
        <v>96839</v>
      </c>
      <c r="FF222" s="104">
        <f>VLOOKUP($B222,'Part 3 NNDR3'!$A$6:$FY$331,FF$4,FALSE)</f>
        <v>0</v>
      </c>
      <c r="FG222" s="104">
        <f>VLOOKUP($B222,'Part 3 NNDR3'!$A$6:$FY$331,FG$4,FALSE)</f>
        <v>96839</v>
      </c>
      <c r="FH222" s="104">
        <f>VLOOKUP($B222,'Part 3 NNDR3'!$A$6:$FY$331,FH$4,FALSE)</f>
        <v>-7784321</v>
      </c>
      <c r="FI222" s="104">
        <f>VLOOKUP($B222,'Part 3 NNDR3'!$A$6:$FY$331,FI$4,FALSE)</f>
        <v>-118302</v>
      </c>
      <c r="FJ222" s="104">
        <f>VLOOKUP($B222,'Part 3 NNDR3'!$A$6:$FY$331,FJ$4,FALSE)</f>
        <v>-7902623</v>
      </c>
      <c r="FK222" s="104">
        <f>VLOOKUP($B222,'Part 3 NNDR3'!$A$6:$FY$331,FK$4,FALSE)</f>
        <v>-2260435</v>
      </c>
      <c r="FL222" s="104">
        <f>VLOOKUP($B222,'Part 3 NNDR3'!$A$6:$FY$331,FL$4,FALSE)</f>
        <v>0</v>
      </c>
      <c r="FM222" s="104">
        <f>VLOOKUP($B222,'Part 3 NNDR3'!$A$6:$FY$331,FM$4,FALSE)</f>
        <v>-2260435</v>
      </c>
      <c r="FN222" s="104">
        <f>VLOOKUP($B222,'Part 3 NNDR3'!$A$6:$FY$331,FN$4,FALSE)</f>
        <v>-775080</v>
      </c>
      <c r="FO222" s="104">
        <f>VLOOKUP($B222,'Part 3 NNDR3'!$A$6:$FY$331,FO$4,FALSE)</f>
        <v>-352313</v>
      </c>
      <c r="FP222" s="104">
        <f>VLOOKUP($B222,'Part 3 NNDR3'!$A$6:$FY$331,FP$4,FALSE)</f>
        <v>-1127393</v>
      </c>
      <c r="FQ222" s="104">
        <f>VLOOKUP($B222,'Part 3 NNDR3'!$A$6:$FY$331,FQ$4,FALSE)</f>
        <v>-1178816</v>
      </c>
      <c r="FR222" s="104">
        <f>VLOOKUP($B222,'Part 3 NNDR3'!$A$6:$FY$331,FR$4,FALSE)</f>
        <v>0</v>
      </c>
      <c r="FS222" s="104">
        <f>VLOOKUP($B222,'Part 3 NNDR3'!$A$6:$FY$331,FS$4,FALSE)</f>
        <v>-1178816</v>
      </c>
      <c r="FT222" s="104">
        <f>VLOOKUP($B222,'Part 3 NNDR3'!$A$6:$FY$331,FT$4,FALSE)</f>
        <v>0</v>
      </c>
      <c r="FU222" s="104">
        <f>VLOOKUP($B222,'Part 3 NNDR3'!$A$6:$FY$331,FU$4,FALSE)</f>
        <v>0</v>
      </c>
      <c r="FV222" s="104">
        <f>VLOOKUP($B222,'Part 3 NNDR3'!$A$6:$FY$331,FV$4,FALSE)</f>
        <v>0</v>
      </c>
      <c r="FW222" s="104">
        <f>VLOOKUP($B222,'Part 3 NNDR3'!$A$6:$FY$331,FW$4,FALSE)</f>
        <v>-11901813</v>
      </c>
      <c r="FX222" s="104">
        <f>VLOOKUP($B222,'Part 3 NNDR3'!$A$6:$FY$331,FX$4,FALSE)</f>
        <v>-470615</v>
      </c>
      <c r="FY222" s="104">
        <f>VLOOKUP($B222,'Part 3 NNDR3'!$A$6:$FY$331,FY$4,FALSE)</f>
        <v>-12372428</v>
      </c>
      <c r="FZ222" s="104">
        <f>VLOOKUP($B222,'Part 3 NNDR3'!$A$6:$FY$331,FZ$4,FALSE)</f>
        <v>76235530</v>
      </c>
      <c r="GA222" s="104">
        <f>VLOOKUP($B222,'Part 3 NNDR3'!$A$6:$FY$331,GA$4,FALSE)</f>
        <v>173408</v>
      </c>
      <c r="GB222" s="104">
        <f>VLOOKUP($B222,'Part 3 NNDR3'!$A$6:$FY$331,GB$4,FALSE)</f>
        <v>76408938</v>
      </c>
      <c r="GC222" s="105" t="str">
        <f>VLOOKUP($B222,'Data (Updated)'!$C$4:$E$329,2,FALSE)</f>
        <v>NA</v>
      </c>
      <c r="GD222" s="106" t="str">
        <f>VLOOKUP($B222,'Data (Updated)'!$C$4:$E$329,3,FALSE)</f>
        <v>E6144</v>
      </c>
    </row>
    <row r="223" spans="1:186" ht="12.75" x14ac:dyDescent="0.2">
      <c r="A223" s="75">
        <v>218</v>
      </c>
      <c r="B223" s="100" t="s">
        <v>542</v>
      </c>
      <c r="C223" s="101" t="s">
        <v>941</v>
      </c>
      <c r="D223" s="102" t="s">
        <v>953</v>
      </c>
      <c r="E223" s="103" t="s">
        <v>541</v>
      </c>
      <c r="F223" s="104">
        <f>VLOOKUP($B223,'Part 3 NNDR3'!$A$6:$FY$331,F$4,FALSE)</f>
        <v>0</v>
      </c>
      <c r="G223" s="104">
        <f>VLOOKUP($B223,'Part 3 NNDR3'!$A$6:$FY$331,G$4,FALSE)</f>
        <v>0</v>
      </c>
      <c r="H223" s="104">
        <f>VLOOKUP($B223,'Part 3 NNDR3'!$A$6:$FY$331,H$4,FALSE)</f>
        <v>0</v>
      </c>
      <c r="I223" s="104">
        <f>VLOOKUP($B223,'Part 3 NNDR3'!$A$6:$FY$331,I$4,FALSE)</f>
        <v>24564.17</v>
      </c>
      <c r="J223" s="104">
        <f>VLOOKUP($B223,'Part 3 NNDR3'!$A$6:$FY$331,J$4,FALSE)</f>
        <v>0</v>
      </c>
      <c r="K223" s="104">
        <f>VLOOKUP($B223,'Part 3 NNDR3'!$A$6:$FY$331,K$4,FALSE)</f>
        <v>24564.17</v>
      </c>
      <c r="L223" s="104">
        <f>VLOOKUP($B223,'Part 3 NNDR3'!$A$6:$FY$331,L$4,FALSE)</f>
        <v>0</v>
      </c>
      <c r="M223" s="104">
        <f>VLOOKUP($B223,'Part 3 NNDR3'!$A$6:$FY$331,M$4,FALSE)</f>
        <v>0</v>
      </c>
      <c r="N223" s="104">
        <f>VLOOKUP($B223,'Part 3 NNDR3'!$A$6:$FY$331,N$4,FALSE)</f>
        <v>0</v>
      </c>
      <c r="O223" s="104">
        <f>VLOOKUP($B223,'Part 3 NNDR3'!$A$6:$FY$331,O$4,FALSE)</f>
        <v>199667.25</v>
      </c>
      <c r="P223" s="104">
        <f>VLOOKUP($B223,'Part 3 NNDR3'!$A$6:$FY$331,P$4,FALSE)</f>
        <v>0</v>
      </c>
      <c r="Q223" s="104">
        <f>VLOOKUP($B223,'Part 3 NNDR3'!$A$6:$FY$331,Q$4,FALSE)</f>
        <v>199667.25</v>
      </c>
      <c r="R223" s="104">
        <f>VLOOKUP($B223,'Part 3 NNDR3'!$A$6:$FY$331,R$4,FALSE)</f>
        <v>224231</v>
      </c>
      <c r="S223" s="104">
        <f>VLOOKUP($B223,'Part 3 NNDR3'!$A$6:$FY$331,S$4,FALSE)</f>
        <v>0</v>
      </c>
      <c r="T223" s="104">
        <f>VLOOKUP($B223,'Part 3 NNDR3'!$A$6:$FY$331,T$4,FALSE)</f>
        <v>224231</v>
      </c>
      <c r="U223" s="104">
        <f>VLOOKUP($B223,'Part 3 NNDR3'!$A$6:$FY$331,U$4,FALSE)</f>
        <v>-1878858</v>
      </c>
      <c r="V223" s="104">
        <f>VLOOKUP($B223,'Part 3 NNDR3'!$A$6:$FY$331,V$4,FALSE)</f>
        <v>0</v>
      </c>
      <c r="W223" s="104">
        <f>VLOOKUP($B223,'Part 3 NNDR3'!$A$6:$FY$331,W$4,FALSE)</f>
        <v>-1878858</v>
      </c>
      <c r="X223" s="104">
        <f>VLOOKUP($B223,'Part 3 NNDR3'!$A$6:$FY$331,X$4,FALSE)</f>
        <v>0</v>
      </c>
      <c r="Y223" s="104">
        <f>VLOOKUP($B223,'Part 3 NNDR3'!$A$6:$FY$331,Y$4,FALSE)</f>
        <v>0</v>
      </c>
      <c r="Z223" s="104">
        <f>VLOOKUP($B223,'Part 3 NNDR3'!$A$6:$FY$331,Z$4,FALSE)</f>
        <v>0</v>
      </c>
      <c r="AA223" s="104">
        <f>VLOOKUP($B223,'Part 3 NNDR3'!$A$6:$FY$331,AA$4,FALSE)</f>
        <v>-85126</v>
      </c>
      <c r="AB223" s="104">
        <f>VLOOKUP($B223,'Part 3 NNDR3'!$A$6:$FY$331,AB$4,FALSE)</f>
        <v>0</v>
      </c>
      <c r="AC223" s="104">
        <f>VLOOKUP($B223,'Part 3 NNDR3'!$A$6:$FY$331,AC$4,FALSE)</f>
        <v>-85126</v>
      </c>
      <c r="AD223" s="104">
        <f>VLOOKUP($B223,'Part 3 NNDR3'!$A$6:$FY$331,AD$4,FALSE)</f>
        <v>0</v>
      </c>
      <c r="AE223" s="104">
        <f>VLOOKUP($B223,'Part 3 NNDR3'!$A$6:$FY$331,AE$4,FALSE)</f>
        <v>0</v>
      </c>
      <c r="AF223" s="104">
        <f>VLOOKUP($B223,'Part 3 NNDR3'!$A$6:$FY$331,AF$4,FALSE)</f>
        <v>0</v>
      </c>
      <c r="AG223" s="104">
        <f>VLOOKUP($B223,'Part 3 NNDR3'!$A$6:$FY$331,AG$4,FALSE)</f>
        <v>0</v>
      </c>
      <c r="AH223" s="104">
        <f>VLOOKUP($B223,'Part 3 NNDR3'!$A$6:$FY$331,AH$4,FALSE)</f>
        <v>0</v>
      </c>
      <c r="AI223" s="104">
        <f>VLOOKUP($B223,'Part 3 NNDR3'!$A$6:$FY$331,AI$4,FALSE)</f>
        <v>0</v>
      </c>
      <c r="AJ223" s="104">
        <f>VLOOKUP($B223,'Part 3 NNDR3'!$A$6:$FY$331,AJ$4,FALSE)</f>
        <v>1278182</v>
      </c>
      <c r="AK223" s="104">
        <f>VLOOKUP($B223,'Part 3 NNDR3'!$A$6:$FY$331,AK$4,FALSE)</f>
        <v>0</v>
      </c>
      <c r="AL223" s="104">
        <f>VLOOKUP($B223,'Part 3 NNDR3'!$A$6:$FY$331,AL$4,FALSE)</f>
        <v>1278182</v>
      </c>
      <c r="AM223" s="104">
        <f>VLOOKUP($B223,'Part 3 NNDR3'!$A$6:$FY$331,AM$4,FALSE)</f>
        <v>-34783.300000000003</v>
      </c>
      <c r="AN223" s="104">
        <f>VLOOKUP($B223,'Part 3 NNDR3'!$A$6:$FY$331,AN$4,FALSE)</f>
        <v>0</v>
      </c>
      <c r="AO223" s="104">
        <f>VLOOKUP($B223,'Part 3 NNDR3'!$A$6:$FY$331,AO$4,FALSE)</f>
        <v>-34783.300000000003</v>
      </c>
      <c r="AP223" s="104">
        <f>VLOOKUP($B223,'Part 3 NNDR3'!$A$6:$FY$331,AP$4,FALSE)</f>
        <v>-2755959</v>
      </c>
      <c r="AQ223" s="104">
        <f>VLOOKUP($B223,'Part 3 NNDR3'!$A$6:$FY$331,AQ$4,FALSE)</f>
        <v>0</v>
      </c>
      <c r="AR223" s="104">
        <f>VLOOKUP($B223,'Part 3 NNDR3'!$A$6:$FY$331,AR$4,FALSE)</f>
        <v>-2755959</v>
      </c>
      <c r="AS223" s="104">
        <f>VLOOKUP($B223,'Part 3 NNDR3'!$A$6:$FY$331,AS$4,FALSE)</f>
        <v>57470.37</v>
      </c>
      <c r="AT223" s="104">
        <f>VLOOKUP($B223,'Part 3 NNDR3'!$A$6:$FY$331,AT$4,FALSE)</f>
        <v>0</v>
      </c>
      <c r="AU223" s="104">
        <f>VLOOKUP($B223,'Part 3 NNDR3'!$A$6:$FY$331,AU$4,FALSE)</f>
        <v>57470.37</v>
      </c>
      <c r="AV223" s="104">
        <f>VLOOKUP($B223,'Part 3 NNDR3'!$A$6:$FY$331,AV$4,FALSE)</f>
        <v>-75271</v>
      </c>
      <c r="AW223" s="104">
        <f>VLOOKUP($B223,'Part 3 NNDR3'!$A$6:$FY$331,AW$4,FALSE)</f>
        <v>0</v>
      </c>
      <c r="AX223" s="104">
        <f>VLOOKUP($B223,'Part 3 NNDR3'!$A$6:$FY$331,AX$4,FALSE)</f>
        <v>-75271</v>
      </c>
      <c r="AY223" s="104">
        <f>VLOOKUP($B223,'Part 3 NNDR3'!$A$6:$FY$331,AY$4,FALSE)</f>
        <v>319</v>
      </c>
      <c r="AZ223" s="104">
        <f>VLOOKUP($B223,'Part 3 NNDR3'!$A$6:$FY$331,AZ$4,FALSE)</f>
        <v>0</v>
      </c>
      <c r="BA223" s="104">
        <f>VLOOKUP($B223,'Part 3 NNDR3'!$A$6:$FY$331,BA$4,FALSE)</f>
        <v>319</v>
      </c>
      <c r="BB223" s="104">
        <f>VLOOKUP($B223,'Part 3 NNDR3'!$A$6:$FY$331,BB$4,FALSE)</f>
        <v>-12439</v>
      </c>
      <c r="BC223" s="104">
        <f>VLOOKUP($B223,'Part 3 NNDR3'!$A$6:$FY$331,BC$4,FALSE)</f>
        <v>0</v>
      </c>
      <c r="BD223" s="104">
        <f>VLOOKUP($B223,'Part 3 NNDR3'!$A$6:$FY$331,BD$4,FALSE)</f>
        <v>-12439</v>
      </c>
      <c r="BE223" s="104">
        <f>VLOOKUP($B223,'Part 3 NNDR3'!$A$6:$FY$331,BE$4,FALSE)</f>
        <v>0</v>
      </c>
      <c r="BF223" s="104">
        <f>VLOOKUP($B223,'Part 3 NNDR3'!$A$6:$FY$331,BF$4,FALSE)</f>
        <v>0</v>
      </c>
      <c r="BG223" s="104">
        <f>VLOOKUP($B223,'Part 3 NNDR3'!$A$6:$FY$331,BG$4,FALSE)</f>
        <v>0</v>
      </c>
      <c r="BH223" s="104">
        <f>VLOOKUP($B223,'Part 3 NNDR3'!$A$6:$FY$331,BH$4,FALSE)</f>
        <v>-3506465</v>
      </c>
      <c r="BI223" s="104">
        <f>VLOOKUP($B223,'Part 3 NNDR3'!$A$6:$FY$331,BI$4,FALSE)</f>
        <v>0</v>
      </c>
      <c r="BJ223" s="104">
        <f>VLOOKUP($B223,'Part 3 NNDR3'!$A$6:$FY$331,BJ$4,FALSE)</f>
        <v>-3506465</v>
      </c>
      <c r="BK223" s="104">
        <f>VLOOKUP($B223,'Part 3 NNDR3'!$A$6:$FY$331,BK$4,FALSE)</f>
        <v>-154227</v>
      </c>
      <c r="BL223" s="104">
        <f>VLOOKUP($B223,'Part 3 NNDR3'!$A$6:$FY$331,BL$4,FALSE)</f>
        <v>0</v>
      </c>
      <c r="BM223" s="104">
        <f>VLOOKUP($B223,'Part 3 NNDR3'!$A$6:$FY$331,BM$4,FALSE)</f>
        <v>-154227</v>
      </c>
      <c r="BN223" s="104">
        <f>VLOOKUP($B223,'Part 3 NNDR3'!$A$6:$FY$331,BN$4,FALSE)</f>
        <v>-140737</v>
      </c>
      <c r="BO223" s="104">
        <f>VLOOKUP($B223,'Part 3 NNDR3'!$A$6:$FY$331,BO$4,FALSE)</f>
        <v>0</v>
      </c>
      <c r="BP223" s="104">
        <f>VLOOKUP($B223,'Part 3 NNDR3'!$A$6:$FY$331,BP$4,FALSE)</f>
        <v>-140737</v>
      </c>
      <c r="BQ223" s="104">
        <f>VLOOKUP($B223,'Part 3 NNDR3'!$A$6:$FY$331,BQ$4,FALSE)</f>
        <v>-1392724</v>
      </c>
      <c r="BR223" s="104">
        <f>VLOOKUP($B223,'Part 3 NNDR3'!$A$6:$FY$331,BR$4,FALSE)</f>
        <v>0</v>
      </c>
      <c r="BS223" s="104">
        <f>VLOOKUP($B223,'Part 3 NNDR3'!$A$6:$FY$331,BS$4,FALSE)</f>
        <v>-1392724</v>
      </c>
      <c r="BT223" s="104">
        <f>VLOOKUP($B223,'Part 3 NNDR3'!$A$6:$FY$331,BT$4,FALSE)</f>
        <v>61818</v>
      </c>
      <c r="BU223" s="104">
        <f>VLOOKUP($B223,'Part 3 NNDR3'!$A$6:$FY$331,BU$4,FALSE)</f>
        <v>0</v>
      </c>
      <c r="BV223" s="104">
        <f>VLOOKUP($B223,'Part 3 NNDR3'!$A$6:$FY$331,BV$4,FALSE)</f>
        <v>61818</v>
      </c>
      <c r="BW223" s="104">
        <f>VLOOKUP($B223,'Part 3 NNDR3'!$A$6:$FY$331,BW$4,FALSE)</f>
        <v>-1625870</v>
      </c>
      <c r="BX223" s="104">
        <f>VLOOKUP($B223,'Part 3 NNDR3'!$A$6:$FY$331,BX$4,FALSE)</f>
        <v>0</v>
      </c>
      <c r="BY223" s="104">
        <f>VLOOKUP($B223,'Part 3 NNDR3'!$A$6:$FY$331,BY$4,FALSE)</f>
        <v>-1625870</v>
      </c>
      <c r="BZ223" s="104">
        <f>VLOOKUP($B223,'Part 3 NNDR3'!$A$6:$FY$331,BZ$4,FALSE)</f>
        <v>-94325</v>
      </c>
      <c r="CA223" s="104">
        <f>VLOOKUP($B223,'Part 3 NNDR3'!$A$6:$FY$331,CA$4,FALSE)</f>
        <v>0</v>
      </c>
      <c r="CB223" s="104">
        <f>VLOOKUP($B223,'Part 3 NNDR3'!$A$6:$FY$331,CB$4,FALSE)</f>
        <v>-94325</v>
      </c>
      <c r="CC223" s="104">
        <f>VLOOKUP($B223,'Part 3 NNDR3'!$A$6:$FY$331,CC$4,FALSE)</f>
        <v>-198</v>
      </c>
      <c r="CD223" s="104">
        <f>VLOOKUP($B223,'Part 3 NNDR3'!$A$6:$FY$331,CD$4,FALSE)</f>
        <v>0</v>
      </c>
      <c r="CE223" s="104">
        <f>VLOOKUP($B223,'Part 3 NNDR3'!$A$6:$FY$331,CE$4,FALSE)</f>
        <v>-198</v>
      </c>
      <c r="CF223" s="104">
        <f>VLOOKUP($B223,'Part 3 NNDR3'!$A$6:$FY$331,CF$4,FALSE)</f>
        <v>-21746</v>
      </c>
      <c r="CG223" s="104">
        <f>VLOOKUP($B223,'Part 3 NNDR3'!$A$6:$FY$331,CG$4,FALSE)</f>
        <v>0</v>
      </c>
      <c r="CH223" s="104">
        <f>VLOOKUP($B223,'Part 3 NNDR3'!$A$6:$FY$331,CH$4,FALSE)</f>
        <v>-21746</v>
      </c>
      <c r="CI223" s="104">
        <f>VLOOKUP($B223,'Part 3 NNDR3'!$A$6:$FY$331,CI$4,FALSE)</f>
        <v>1000</v>
      </c>
      <c r="CJ223" s="104">
        <f>VLOOKUP($B223,'Part 3 NNDR3'!$A$6:$FY$331,CJ$4,FALSE)</f>
        <v>0</v>
      </c>
      <c r="CK223" s="104">
        <f>VLOOKUP($B223,'Part 3 NNDR3'!$A$6:$FY$331,CK$4,FALSE)</f>
        <v>1000</v>
      </c>
      <c r="CL223" s="104">
        <f>VLOOKUP($B223,'Part 3 NNDR3'!$A$6:$FY$331,CL$4,FALSE)</f>
        <v>0</v>
      </c>
      <c r="CM223" s="104">
        <f>VLOOKUP($B223,'Part 3 NNDR3'!$A$6:$FY$331,CM$4,FALSE)</f>
        <v>0</v>
      </c>
      <c r="CN223" s="104">
        <f>VLOOKUP($B223,'Part 3 NNDR3'!$A$6:$FY$331,CN$4,FALSE)</f>
        <v>0</v>
      </c>
      <c r="CO223" s="104">
        <f>VLOOKUP($B223,'Part 3 NNDR3'!$A$6:$FY$331,CO$4,FALSE)</f>
        <v>0</v>
      </c>
      <c r="CP223" s="104">
        <f>VLOOKUP($B223,'Part 3 NNDR3'!$A$6:$FY$331,CP$4,FALSE)</f>
        <v>0</v>
      </c>
      <c r="CQ223" s="104">
        <f>VLOOKUP($B223,'Part 3 NNDR3'!$A$6:$FY$331,CQ$4,FALSE)</f>
        <v>0</v>
      </c>
      <c r="CR223" s="104">
        <f>VLOOKUP($B223,'Part 3 NNDR3'!$A$6:$FY$331,CR$4,FALSE)</f>
        <v>0</v>
      </c>
      <c r="CS223" s="104">
        <f>VLOOKUP($B223,'Part 3 NNDR3'!$A$6:$FY$331,CS$4,FALSE)</f>
        <v>0</v>
      </c>
      <c r="CT223" s="104">
        <f>VLOOKUP($B223,'Part 3 NNDR3'!$A$6:$FY$331,CT$4,FALSE)</f>
        <v>0</v>
      </c>
      <c r="CU223" s="104">
        <f>VLOOKUP($B223,'Part 3 NNDR3'!$A$6:$FY$331,CU$4,FALSE)</f>
        <v>0</v>
      </c>
      <c r="CV223" s="104">
        <f>VLOOKUP($B223,'Part 3 NNDR3'!$A$6:$FY$331,CV$4,FALSE)</f>
        <v>0</v>
      </c>
      <c r="CW223" s="104">
        <f>VLOOKUP($B223,'Part 3 NNDR3'!$A$6:$FY$331,CW$4,FALSE)</f>
        <v>0</v>
      </c>
      <c r="CX223" s="104">
        <f>VLOOKUP($B223,'Part 3 NNDR3'!$A$6:$FY$331,CX$4,FALSE)</f>
        <v>0</v>
      </c>
      <c r="CY223" s="104">
        <f>VLOOKUP($B223,'Part 3 NNDR3'!$A$6:$FY$331,CY$4,FALSE)</f>
        <v>0</v>
      </c>
      <c r="CZ223" s="104">
        <f>VLOOKUP($B223,'Part 3 NNDR3'!$A$6:$FY$331,CZ$4,FALSE)</f>
        <v>0</v>
      </c>
      <c r="DA223" s="104">
        <f>VLOOKUP($B223,'Part 3 NNDR3'!$A$6:$FY$331,DA$4,FALSE)</f>
        <v>0</v>
      </c>
      <c r="DB223" s="104">
        <f>VLOOKUP($B223,'Part 3 NNDR3'!$A$6:$FY$331,DB$4,FALSE)</f>
        <v>0</v>
      </c>
      <c r="DC223" s="104">
        <f>VLOOKUP($B223,'Part 3 NNDR3'!$A$6:$FY$331,DC$4,FALSE)</f>
        <v>0</v>
      </c>
      <c r="DD223" s="104">
        <f>VLOOKUP($B223,'Part 3 NNDR3'!$A$6:$FY$331,DD$4,FALSE)</f>
        <v>0</v>
      </c>
      <c r="DE223" s="104">
        <f>VLOOKUP($B223,'Part 3 NNDR3'!$A$6:$FY$331,DE$4,FALSE)</f>
        <v>0</v>
      </c>
      <c r="DF223" s="104">
        <f>VLOOKUP($B223,'Part 3 NNDR3'!$A$6:$FY$331,DF$4,FALSE)</f>
        <v>0</v>
      </c>
      <c r="DG223" s="104">
        <f>VLOOKUP($B223,'Part 3 NNDR3'!$A$6:$FY$331,DG$4,FALSE)</f>
        <v>0</v>
      </c>
      <c r="DH223" s="104">
        <f>VLOOKUP($B223,'Part 3 NNDR3'!$A$6:$FY$331,DH$4,FALSE)</f>
        <v>0</v>
      </c>
      <c r="DI223" s="104">
        <f>VLOOKUP($B223,'Part 3 NNDR3'!$A$6:$FY$331,DI$4,FALSE)</f>
        <v>0</v>
      </c>
      <c r="DJ223" s="104">
        <f>VLOOKUP($B223,'Part 3 NNDR3'!$A$6:$FY$331,DJ$4,FALSE)</f>
        <v>0</v>
      </c>
      <c r="DK223" s="104">
        <f>VLOOKUP($B223,'Part 3 NNDR3'!$A$6:$FY$331,DK$4,FALSE)</f>
        <v>0</v>
      </c>
      <c r="DL223" s="104">
        <f>VLOOKUP($B223,'Part 3 NNDR3'!$A$6:$FY$331,DL$4,FALSE)</f>
        <v>-115269</v>
      </c>
      <c r="DM223" s="104">
        <f>VLOOKUP($B223,'Part 3 NNDR3'!$A$6:$FY$331,DM$4,FALSE)</f>
        <v>0</v>
      </c>
      <c r="DN223" s="104">
        <f>VLOOKUP($B223,'Part 3 NNDR3'!$A$6:$FY$331,DN$4,FALSE)</f>
        <v>-115269</v>
      </c>
      <c r="DO223" s="104">
        <f>VLOOKUP($B223,'Part 3 NNDR3'!$A$6:$FY$331,DO$4,FALSE)</f>
        <v>-173004</v>
      </c>
      <c r="DP223" s="104">
        <f>VLOOKUP($B223,'Part 3 NNDR3'!$A$6:$FY$331,DP$4,FALSE)</f>
        <v>0</v>
      </c>
      <c r="DQ223" s="104">
        <f>VLOOKUP($B223,'Part 3 NNDR3'!$A$6:$FY$331,DQ$4,FALSE)</f>
        <v>-173004</v>
      </c>
      <c r="DR223" s="104">
        <f>VLOOKUP($B223,'Part 3 NNDR3'!$A$6:$FY$331,DR$4,FALSE)</f>
        <v>990</v>
      </c>
      <c r="DS223" s="104">
        <f>VLOOKUP($B223,'Part 3 NNDR3'!$A$6:$FY$331,DS$4,FALSE)</f>
        <v>0</v>
      </c>
      <c r="DT223" s="104">
        <f>VLOOKUP($B223,'Part 3 NNDR3'!$A$6:$FY$331,DT$4,FALSE)</f>
        <v>990</v>
      </c>
      <c r="DU223" s="104">
        <f>VLOOKUP($B223,'Part 3 NNDR3'!$A$6:$FY$331,DU$4,FALSE)</f>
        <v>-20177</v>
      </c>
      <c r="DV223" s="104">
        <f>VLOOKUP($B223,'Part 3 NNDR3'!$A$6:$FY$331,DV$4,FALSE)</f>
        <v>0</v>
      </c>
      <c r="DW223" s="104">
        <f>VLOOKUP($B223,'Part 3 NNDR3'!$A$6:$FY$331,DW$4,FALSE)</f>
        <v>-20177</v>
      </c>
      <c r="DX223" s="104">
        <f>VLOOKUP($B223,'Part 3 NNDR3'!$A$6:$FY$331,DX$4,FALSE)</f>
        <v>-4528</v>
      </c>
      <c r="DY223" s="104">
        <f>VLOOKUP($B223,'Part 3 NNDR3'!$A$6:$FY$331,DY$4,FALSE)</f>
        <v>0</v>
      </c>
      <c r="DZ223" s="104">
        <f>VLOOKUP($B223,'Part 3 NNDR3'!$A$6:$FY$331,DZ$4,FALSE)</f>
        <v>-4528</v>
      </c>
      <c r="EA223" s="104">
        <f>VLOOKUP($B223,'Part 3 NNDR3'!$A$6:$FY$331,EA$4,FALSE)</f>
        <v>-433136</v>
      </c>
      <c r="EB223" s="104">
        <f>VLOOKUP($B223,'Part 3 NNDR3'!$A$6:$FY$331,EB$4,FALSE)</f>
        <v>0</v>
      </c>
      <c r="EC223" s="104">
        <f>VLOOKUP($B223,'Part 3 NNDR3'!$A$6:$FY$331,EC$4,FALSE)</f>
        <v>-433136</v>
      </c>
      <c r="ED223" s="104">
        <f>VLOOKUP($B223,'Part 3 NNDR3'!$A$6:$FY$331,ED$4,FALSE)</f>
        <v>-36795</v>
      </c>
      <c r="EE223" s="104">
        <f>VLOOKUP($B223,'Part 3 NNDR3'!$A$6:$FY$331,EE$4,FALSE)</f>
        <v>0</v>
      </c>
      <c r="EF223" s="104">
        <f>VLOOKUP($B223,'Part 3 NNDR3'!$A$6:$FY$331,EF$4,FALSE)</f>
        <v>-36795</v>
      </c>
      <c r="EG223" s="104">
        <f>VLOOKUP($B223,'Part 3 NNDR3'!$A$6:$FY$331,EG$4,FALSE)</f>
        <v>0</v>
      </c>
      <c r="EH223" s="104">
        <f>VLOOKUP($B223,'Part 3 NNDR3'!$A$6:$FY$331,EH$4,FALSE)</f>
        <v>0</v>
      </c>
      <c r="EI223" s="104">
        <f>VLOOKUP($B223,'Part 3 NNDR3'!$A$6:$FY$331,EI$4,FALSE)</f>
        <v>0</v>
      </c>
      <c r="EJ223" s="104">
        <f>VLOOKUP($B223,'Part 3 NNDR3'!$A$6:$FY$331,EJ$4,FALSE)</f>
        <v>0</v>
      </c>
      <c r="EK223" s="104">
        <f>VLOOKUP($B223,'Part 3 NNDR3'!$A$6:$FY$331,EK$4,FALSE)</f>
        <v>0</v>
      </c>
      <c r="EL223" s="104">
        <f>VLOOKUP($B223,'Part 3 NNDR3'!$A$6:$FY$331,EL$4,FALSE)</f>
        <v>0</v>
      </c>
      <c r="EM223" s="104">
        <f>VLOOKUP($B223,'Part 3 NNDR3'!$A$6:$FY$331,EM$4,FALSE)</f>
        <v>-1300</v>
      </c>
      <c r="EN223" s="104">
        <f>VLOOKUP($B223,'Part 3 NNDR3'!$A$6:$FY$331,EN$4,FALSE)</f>
        <v>0</v>
      </c>
      <c r="EO223" s="104">
        <f>VLOOKUP($B223,'Part 3 NNDR3'!$A$6:$FY$331,EO$4,FALSE)</f>
        <v>-1300</v>
      </c>
      <c r="EP223" s="104">
        <f>VLOOKUP($B223,'Part 3 NNDR3'!$A$6:$FY$331,EP$4,FALSE)</f>
        <v>-667950</v>
      </c>
      <c r="EQ223" s="104">
        <f>VLOOKUP($B223,'Part 3 NNDR3'!$A$6:$FY$331,EQ$4,FALSE)</f>
        <v>0</v>
      </c>
      <c r="ER223" s="104">
        <f>VLOOKUP($B223,'Part 3 NNDR3'!$A$6:$FY$331,ER$4,FALSE)</f>
        <v>-667950</v>
      </c>
      <c r="ES223" s="104">
        <f>VLOOKUP($B223,'Part 3 NNDR3'!$A$6:$FY$331,ES$4,FALSE)</f>
        <v>0</v>
      </c>
      <c r="ET223" s="104">
        <f>VLOOKUP($B223,'Part 3 NNDR3'!$A$6:$FY$331,ET$4,FALSE)</f>
        <v>0</v>
      </c>
      <c r="EU223" s="104">
        <f>VLOOKUP($B223,'Part 3 NNDR3'!$A$6:$FY$331,EU$4,FALSE)</f>
        <v>0</v>
      </c>
      <c r="EV223" s="104">
        <f>VLOOKUP($B223,'Part 3 NNDR3'!$A$6:$FY$331,EV$4,FALSE)</f>
        <v>0</v>
      </c>
      <c r="EW223" s="104">
        <f>VLOOKUP($B223,'Part 3 NNDR3'!$A$6:$FY$331,EW$4,FALSE)</f>
        <v>0</v>
      </c>
      <c r="EX223" s="104">
        <f>VLOOKUP($B223,'Part 3 NNDR3'!$A$6:$FY$331,EX$4,FALSE)</f>
        <v>0</v>
      </c>
      <c r="EY223" s="104">
        <f>VLOOKUP($B223,'Part 3 NNDR3'!$A$6:$FY$331,EY$4,FALSE)</f>
        <v>0</v>
      </c>
      <c r="EZ223" s="104">
        <f>VLOOKUP($B223,'Part 3 NNDR3'!$A$6:$FY$331,EZ$4,FALSE)</f>
        <v>0</v>
      </c>
      <c r="FA223" s="104">
        <f>VLOOKUP($B223,'Part 3 NNDR3'!$A$6:$FY$331,FA$4,FALSE)</f>
        <v>0</v>
      </c>
      <c r="FB223" s="104">
        <f>VLOOKUP($B223,'Part 3 NNDR3'!$A$6:$FY$331,FB$4,FALSE)</f>
        <v>51013019</v>
      </c>
      <c r="FC223" s="104">
        <f>VLOOKUP($B223,'Part 3 NNDR3'!$A$6:$FY$331,FC$4,FALSE)</f>
        <v>0</v>
      </c>
      <c r="FD223" s="104">
        <f>VLOOKUP($B223,'Part 3 NNDR3'!$A$6:$FY$331,FD$4,FALSE)</f>
        <v>51013019</v>
      </c>
      <c r="FE223" s="104">
        <f>VLOOKUP($B223,'Part 3 NNDR3'!$A$6:$FY$331,FE$4,FALSE)</f>
        <v>224231</v>
      </c>
      <c r="FF223" s="104">
        <f>VLOOKUP($B223,'Part 3 NNDR3'!$A$6:$FY$331,FF$4,FALSE)</f>
        <v>0</v>
      </c>
      <c r="FG223" s="104">
        <f>VLOOKUP($B223,'Part 3 NNDR3'!$A$6:$FY$331,FG$4,FALSE)</f>
        <v>224231</v>
      </c>
      <c r="FH223" s="104">
        <f>VLOOKUP($B223,'Part 3 NNDR3'!$A$6:$FY$331,FH$4,FALSE)</f>
        <v>-3506465</v>
      </c>
      <c r="FI223" s="104">
        <f>VLOOKUP($B223,'Part 3 NNDR3'!$A$6:$FY$331,FI$4,FALSE)</f>
        <v>0</v>
      </c>
      <c r="FJ223" s="104">
        <f>VLOOKUP($B223,'Part 3 NNDR3'!$A$6:$FY$331,FJ$4,FALSE)</f>
        <v>-3506465</v>
      </c>
      <c r="FK223" s="104">
        <f>VLOOKUP($B223,'Part 3 NNDR3'!$A$6:$FY$331,FK$4,FALSE)</f>
        <v>-1625870</v>
      </c>
      <c r="FL223" s="104">
        <f>VLOOKUP($B223,'Part 3 NNDR3'!$A$6:$FY$331,FL$4,FALSE)</f>
        <v>0</v>
      </c>
      <c r="FM223" s="104">
        <f>VLOOKUP($B223,'Part 3 NNDR3'!$A$6:$FY$331,FM$4,FALSE)</f>
        <v>-1625870</v>
      </c>
      <c r="FN223" s="104">
        <f>VLOOKUP($B223,'Part 3 NNDR3'!$A$6:$FY$331,FN$4,FALSE)</f>
        <v>-115269</v>
      </c>
      <c r="FO223" s="104">
        <f>VLOOKUP($B223,'Part 3 NNDR3'!$A$6:$FY$331,FO$4,FALSE)</f>
        <v>0</v>
      </c>
      <c r="FP223" s="104">
        <f>VLOOKUP($B223,'Part 3 NNDR3'!$A$6:$FY$331,FP$4,FALSE)</f>
        <v>-115269</v>
      </c>
      <c r="FQ223" s="104">
        <f>VLOOKUP($B223,'Part 3 NNDR3'!$A$6:$FY$331,FQ$4,FALSE)</f>
        <v>-667950</v>
      </c>
      <c r="FR223" s="104">
        <f>VLOOKUP($B223,'Part 3 NNDR3'!$A$6:$FY$331,FR$4,FALSE)</f>
        <v>0</v>
      </c>
      <c r="FS223" s="104">
        <f>VLOOKUP($B223,'Part 3 NNDR3'!$A$6:$FY$331,FS$4,FALSE)</f>
        <v>-667950</v>
      </c>
      <c r="FT223" s="104">
        <f>VLOOKUP($B223,'Part 3 NNDR3'!$A$6:$FY$331,FT$4,FALSE)</f>
        <v>0</v>
      </c>
      <c r="FU223" s="104">
        <f>VLOOKUP($B223,'Part 3 NNDR3'!$A$6:$FY$331,FU$4,FALSE)</f>
        <v>0</v>
      </c>
      <c r="FV223" s="104">
        <f>VLOOKUP($B223,'Part 3 NNDR3'!$A$6:$FY$331,FV$4,FALSE)</f>
        <v>0</v>
      </c>
      <c r="FW223" s="104">
        <f>VLOOKUP($B223,'Part 3 NNDR3'!$A$6:$FY$331,FW$4,FALSE)</f>
        <v>-5691323</v>
      </c>
      <c r="FX223" s="104">
        <f>VLOOKUP($B223,'Part 3 NNDR3'!$A$6:$FY$331,FX$4,FALSE)</f>
        <v>0</v>
      </c>
      <c r="FY223" s="104">
        <f>VLOOKUP($B223,'Part 3 NNDR3'!$A$6:$FY$331,FY$4,FALSE)</f>
        <v>-5691323</v>
      </c>
      <c r="FZ223" s="104">
        <f>VLOOKUP($B223,'Part 3 NNDR3'!$A$6:$FY$331,FZ$4,FALSE)</f>
        <v>45321696</v>
      </c>
      <c r="GA223" s="104">
        <f>VLOOKUP($B223,'Part 3 NNDR3'!$A$6:$FY$331,GA$4,FALSE)</f>
        <v>0</v>
      </c>
      <c r="GB223" s="104">
        <f>VLOOKUP($B223,'Part 3 NNDR3'!$A$6:$FY$331,GB$4,FALSE)</f>
        <v>45321696</v>
      </c>
      <c r="GC223" s="105" t="str">
        <f>VLOOKUP($B223,'Data (Updated)'!$C$4:$E$329,2,FALSE)</f>
        <v>E3720</v>
      </c>
      <c r="GD223" s="106" t="str">
        <f>VLOOKUP($B223,'Data (Updated)'!$C$4:$E$329,3,FALSE)</f>
        <v>NA</v>
      </c>
    </row>
    <row r="224" spans="1:186" ht="12.75" x14ac:dyDescent="0.2">
      <c r="A224" s="75">
        <v>219</v>
      </c>
      <c r="B224" s="100" t="s">
        <v>544</v>
      </c>
      <c r="C224" s="101" t="s">
        <v>941</v>
      </c>
      <c r="D224" s="102" t="s">
        <v>942</v>
      </c>
      <c r="E224" s="103" t="s">
        <v>543</v>
      </c>
      <c r="F224" s="104">
        <f>VLOOKUP($B224,'Part 3 NNDR3'!$A$6:$FY$331,F$4,FALSE)</f>
        <v>0</v>
      </c>
      <c r="G224" s="104">
        <f>VLOOKUP($B224,'Part 3 NNDR3'!$A$6:$FY$331,G$4,FALSE)</f>
        <v>0</v>
      </c>
      <c r="H224" s="104">
        <f>VLOOKUP($B224,'Part 3 NNDR3'!$A$6:$FY$331,H$4,FALSE)</f>
        <v>0</v>
      </c>
      <c r="I224" s="104">
        <f>VLOOKUP($B224,'Part 3 NNDR3'!$A$6:$FY$331,I$4,FALSE)</f>
        <v>-30301</v>
      </c>
      <c r="J224" s="104">
        <f>VLOOKUP($B224,'Part 3 NNDR3'!$A$6:$FY$331,J$4,FALSE)</f>
        <v>0</v>
      </c>
      <c r="K224" s="104">
        <f>VLOOKUP($B224,'Part 3 NNDR3'!$A$6:$FY$331,K$4,FALSE)</f>
        <v>-30301</v>
      </c>
      <c r="L224" s="104">
        <f>VLOOKUP($B224,'Part 3 NNDR3'!$A$6:$FY$331,L$4,FALSE)</f>
        <v>0</v>
      </c>
      <c r="M224" s="104">
        <f>VLOOKUP($B224,'Part 3 NNDR3'!$A$6:$FY$331,M$4,FALSE)</f>
        <v>0</v>
      </c>
      <c r="N224" s="104">
        <f>VLOOKUP($B224,'Part 3 NNDR3'!$A$6:$FY$331,N$4,FALSE)</f>
        <v>0</v>
      </c>
      <c r="O224" s="104">
        <f>VLOOKUP($B224,'Part 3 NNDR3'!$A$6:$FY$331,O$4,FALSE)</f>
        <v>27268</v>
      </c>
      <c r="P224" s="104">
        <f>VLOOKUP($B224,'Part 3 NNDR3'!$A$6:$FY$331,P$4,FALSE)</f>
        <v>0</v>
      </c>
      <c r="Q224" s="104">
        <f>VLOOKUP($B224,'Part 3 NNDR3'!$A$6:$FY$331,Q$4,FALSE)</f>
        <v>27268</v>
      </c>
      <c r="R224" s="104">
        <f>VLOOKUP($B224,'Part 3 NNDR3'!$A$6:$FY$331,R$4,FALSE)</f>
        <v>-3033</v>
      </c>
      <c r="S224" s="104">
        <f>VLOOKUP($B224,'Part 3 NNDR3'!$A$6:$FY$331,S$4,FALSE)</f>
        <v>0</v>
      </c>
      <c r="T224" s="104">
        <f>VLOOKUP($B224,'Part 3 NNDR3'!$A$6:$FY$331,T$4,FALSE)</f>
        <v>-3033</v>
      </c>
      <c r="U224" s="104">
        <f>VLOOKUP($B224,'Part 3 NNDR3'!$A$6:$FY$331,U$4,FALSE)</f>
        <v>-1317403</v>
      </c>
      <c r="V224" s="104">
        <f>VLOOKUP($B224,'Part 3 NNDR3'!$A$6:$FY$331,V$4,FALSE)</f>
        <v>0</v>
      </c>
      <c r="W224" s="104">
        <f>VLOOKUP($B224,'Part 3 NNDR3'!$A$6:$FY$331,W$4,FALSE)</f>
        <v>-1317403</v>
      </c>
      <c r="X224" s="104">
        <f>VLOOKUP($B224,'Part 3 NNDR3'!$A$6:$FY$331,X$4,FALSE)</f>
        <v>0</v>
      </c>
      <c r="Y224" s="104">
        <f>VLOOKUP($B224,'Part 3 NNDR3'!$A$6:$FY$331,Y$4,FALSE)</f>
        <v>0</v>
      </c>
      <c r="Z224" s="104">
        <f>VLOOKUP($B224,'Part 3 NNDR3'!$A$6:$FY$331,Z$4,FALSE)</f>
        <v>0</v>
      </c>
      <c r="AA224" s="104">
        <f>VLOOKUP($B224,'Part 3 NNDR3'!$A$6:$FY$331,AA$4,FALSE)</f>
        <v>-59755</v>
      </c>
      <c r="AB224" s="104">
        <f>VLOOKUP($B224,'Part 3 NNDR3'!$A$6:$FY$331,AB$4,FALSE)</f>
        <v>0</v>
      </c>
      <c r="AC224" s="104">
        <f>VLOOKUP($B224,'Part 3 NNDR3'!$A$6:$FY$331,AC$4,FALSE)</f>
        <v>-59755</v>
      </c>
      <c r="AD224" s="104">
        <f>VLOOKUP($B224,'Part 3 NNDR3'!$A$6:$FY$331,AD$4,FALSE)</f>
        <v>0</v>
      </c>
      <c r="AE224" s="104">
        <f>VLOOKUP($B224,'Part 3 NNDR3'!$A$6:$FY$331,AE$4,FALSE)</f>
        <v>0</v>
      </c>
      <c r="AF224" s="104">
        <f>VLOOKUP($B224,'Part 3 NNDR3'!$A$6:$FY$331,AF$4,FALSE)</f>
        <v>0</v>
      </c>
      <c r="AG224" s="104">
        <f>VLOOKUP($B224,'Part 3 NNDR3'!$A$6:$FY$331,AG$4,FALSE)</f>
        <v>0</v>
      </c>
      <c r="AH224" s="104">
        <f>VLOOKUP($B224,'Part 3 NNDR3'!$A$6:$FY$331,AH$4,FALSE)</f>
        <v>0</v>
      </c>
      <c r="AI224" s="104">
        <f>VLOOKUP($B224,'Part 3 NNDR3'!$A$6:$FY$331,AI$4,FALSE)</f>
        <v>0</v>
      </c>
      <c r="AJ224" s="104">
        <f>VLOOKUP($B224,'Part 3 NNDR3'!$A$6:$FY$331,AJ$4,FALSE)</f>
        <v>1262049</v>
      </c>
      <c r="AK224" s="104">
        <f>VLOOKUP($B224,'Part 3 NNDR3'!$A$6:$FY$331,AK$4,FALSE)</f>
        <v>0</v>
      </c>
      <c r="AL224" s="104">
        <f>VLOOKUP($B224,'Part 3 NNDR3'!$A$6:$FY$331,AL$4,FALSE)</f>
        <v>1262049</v>
      </c>
      <c r="AM224" s="104">
        <f>VLOOKUP($B224,'Part 3 NNDR3'!$A$6:$FY$331,AM$4,FALSE)</f>
        <v>-27517.61</v>
      </c>
      <c r="AN224" s="104">
        <f>VLOOKUP($B224,'Part 3 NNDR3'!$A$6:$FY$331,AN$4,FALSE)</f>
        <v>0</v>
      </c>
      <c r="AO224" s="104">
        <f>VLOOKUP($B224,'Part 3 NNDR3'!$A$6:$FY$331,AO$4,FALSE)</f>
        <v>-27517.61</v>
      </c>
      <c r="AP224" s="104">
        <f>VLOOKUP($B224,'Part 3 NNDR3'!$A$6:$FY$331,AP$4,FALSE)</f>
        <v>-3160946</v>
      </c>
      <c r="AQ224" s="104">
        <f>VLOOKUP($B224,'Part 3 NNDR3'!$A$6:$FY$331,AQ$4,FALSE)</f>
        <v>0</v>
      </c>
      <c r="AR224" s="104">
        <f>VLOOKUP($B224,'Part 3 NNDR3'!$A$6:$FY$331,AR$4,FALSE)</f>
        <v>-3160946</v>
      </c>
      <c r="AS224" s="104">
        <f>VLOOKUP($B224,'Part 3 NNDR3'!$A$6:$FY$331,AS$4,FALSE)</f>
        <v>-243373.68</v>
      </c>
      <c r="AT224" s="104">
        <f>VLOOKUP($B224,'Part 3 NNDR3'!$A$6:$FY$331,AT$4,FALSE)</f>
        <v>0</v>
      </c>
      <c r="AU224" s="104">
        <f>VLOOKUP($B224,'Part 3 NNDR3'!$A$6:$FY$331,AU$4,FALSE)</f>
        <v>-243373.68</v>
      </c>
      <c r="AV224" s="104">
        <f>VLOOKUP($B224,'Part 3 NNDR3'!$A$6:$FY$331,AV$4,FALSE)</f>
        <v>-37632</v>
      </c>
      <c r="AW224" s="104">
        <f>VLOOKUP($B224,'Part 3 NNDR3'!$A$6:$FY$331,AW$4,FALSE)</f>
        <v>0</v>
      </c>
      <c r="AX224" s="104">
        <f>VLOOKUP($B224,'Part 3 NNDR3'!$A$6:$FY$331,AX$4,FALSE)</f>
        <v>-37632</v>
      </c>
      <c r="AY224" s="104">
        <f>VLOOKUP($B224,'Part 3 NNDR3'!$A$6:$FY$331,AY$4,FALSE)</f>
        <v>410</v>
      </c>
      <c r="AZ224" s="104">
        <f>VLOOKUP($B224,'Part 3 NNDR3'!$A$6:$FY$331,AZ$4,FALSE)</f>
        <v>0</v>
      </c>
      <c r="BA224" s="104">
        <f>VLOOKUP($B224,'Part 3 NNDR3'!$A$6:$FY$331,BA$4,FALSE)</f>
        <v>410</v>
      </c>
      <c r="BB224" s="104">
        <f>VLOOKUP($B224,'Part 3 NNDR3'!$A$6:$FY$331,BB$4,FALSE)</f>
        <v>-1680</v>
      </c>
      <c r="BC224" s="104">
        <f>VLOOKUP($B224,'Part 3 NNDR3'!$A$6:$FY$331,BC$4,FALSE)</f>
        <v>0</v>
      </c>
      <c r="BD224" s="104">
        <f>VLOOKUP($B224,'Part 3 NNDR3'!$A$6:$FY$331,BD$4,FALSE)</f>
        <v>-1680</v>
      </c>
      <c r="BE224" s="104">
        <f>VLOOKUP($B224,'Part 3 NNDR3'!$A$6:$FY$331,BE$4,FALSE)</f>
        <v>0</v>
      </c>
      <c r="BF224" s="104">
        <f>VLOOKUP($B224,'Part 3 NNDR3'!$A$6:$FY$331,BF$4,FALSE)</f>
        <v>0</v>
      </c>
      <c r="BG224" s="104">
        <f>VLOOKUP($B224,'Part 3 NNDR3'!$A$6:$FY$331,BG$4,FALSE)</f>
        <v>0</v>
      </c>
      <c r="BH224" s="104">
        <f>VLOOKUP($B224,'Part 3 NNDR3'!$A$6:$FY$331,BH$4,FALSE)</f>
        <v>-3585848</v>
      </c>
      <c r="BI224" s="104">
        <f>VLOOKUP($B224,'Part 3 NNDR3'!$A$6:$FY$331,BI$4,FALSE)</f>
        <v>0</v>
      </c>
      <c r="BJ224" s="104">
        <f>VLOOKUP($B224,'Part 3 NNDR3'!$A$6:$FY$331,BJ$4,FALSE)</f>
        <v>-3585848</v>
      </c>
      <c r="BK224" s="104">
        <f>VLOOKUP($B224,'Part 3 NNDR3'!$A$6:$FY$331,BK$4,FALSE)</f>
        <v>0</v>
      </c>
      <c r="BL224" s="104">
        <f>VLOOKUP($B224,'Part 3 NNDR3'!$A$6:$FY$331,BL$4,FALSE)</f>
        <v>0</v>
      </c>
      <c r="BM224" s="104">
        <f>VLOOKUP($B224,'Part 3 NNDR3'!$A$6:$FY$331,BM$4,FALSE)</f>
        <v>0</v>
      </c>
      <c r="BN224" s="104">
        <f>VLOOKUP($B224,'Part 3 NNDR3'!$A$6:$FY$331,BN$4,FALSE)</f>
        <v>-3782</v>
      </c>
      <c r="BO224" s="104">
        <f>VLOOKUP($B224,'Part 3 NNDR3'!$A$6:$FY$331,BO$4,FALSE)</f>
        <v>0</v>
      </c>
      <c r="BP224" s="104">
        <f>VLOOKUP($B224,'Part 3 NNDR3'!$A$6:$FY$331,BP$4,FALSE)</f>
        <v>-3782</v>
      </c>
      <c r="BQ224" s="104">
        <f>VLOOKUP($B224,'Part 3 NNDR3'!$A$6:$FY$331,BQ$4,FALSE)</f>
        <v>-1441581</v>
      </c>
      <c r="BR224" s="104">
        <f>VLOOKUP($B224,'Part 3 NNDR3'!$A$6:$FY$331,BR$4,FALSE)</f>
        <v>0</v>
      </c>
      <c r="BS224" s="104">
        <f>VLOOKUP($B224,'Part 3 NNDR3'!$A$6:$FY$331,BS$4,FALSE)</f>
        <v>-1441581</v>
      </c>
      <c r="BT224" s="104">
        <f>VLOOKUP($B224,'Part 3 NNDR3'!$A$6:$FY$331,BT$4,FALSE)</f>
        <v>-95496.27</v>
      </c>
      <c r="BU224" s="104">
        <f>VLOOKUP($B224,'Part 3 NNDR3'!$A$6:$FY$331,BU$4,FALSE)</f>
        <v>0</v>
      </c>
      <c r="BV224" s="104">
        <f>VLOOKUP($B224,'Part 3 NNDR3'!$A$6:$FY$331,BV$4,FALSE)</f>
        <v>-95496.27</v>
      </c>
      <c r="BW224" s="104">
        <f>VLOOKUP($B224,'Part 3 NNDR3'!$A$6:$FY$331,BW$4,FALSE)</f>
        <v>-1540859</v>
      </c>
      <c r="BX224" s="104">
        <f>VLOOKUP($B224,'Part 3 NNDR3'!$A$6:$FY$331,BX$4,FALSE)</f>
        <v>0</v>
      </c>
      <c r="BY224" s="104">
        <f>VLOOKUP($B224,'Part 3 NNDR3'!$A$6:$FY$331,BY$4,FALSE)</f>
        <v>-1540859</v>
      </c>
      <c r="BZ224" s="104">
        <f>VLOOKUP($B224,'Part 3 NNDR3'!$A$6:$FY$331,BZ$4,FALSE)</f>
        <v>-20761</v>
      </c>
      <c r="CA224" s="104">
        <f>VLOOKUP($B224,'Part 3 NNDR3'!$A$6:$FY$331,CA$4,FALSE)</f>
        <v>0</v>
      </c>
      <c r="CB224" s="104">
        <f>VLOOKUP($B224,'Part 3 NNDR3'!$A$6:$FY$331,CB$4,FALSE)</f>
        <v>-20761</v>
      </c>
      <c r="CC224" s="104">
        <f>VLOOKUP($B224,'Part 3 NNDR3'!$A$6:$FY$331,CC$4,FALSE)</f>
        <v>-108</v>
      </c>
      <c r="CD224" s="104">
        <f>VLOOKUP($B224,'Part 3 NNDR3'!$A$6:$FY$331,CD$4,FALSE)</f>
        <v>0</v>
      </c>
      <c r="CE224" s="104">
        <f>VLOOKUP($B224,'Part 3 NNDR3'!$A$6:$FY$331,CE$4,FALSE)</f>
        <v>-108</v>
      </c>
      <c r="CF224" s="104">
        <f>VLOOKUP($B224,'Part 3 NNDR3'!$A$6:$FY$331,CF$4,FALSE)</f>
        <v>-280</v>
      </c>
      <c r="CG224" s="104">
        <f>VLOOKUP($B224,'Part 3 NNDR3'!$A$6:$FY$331,CG$4,FALSE)</f>
        <v>0</v>
      </c>
      <c r="CH224" s="104">
        <f>VLOOKUP($B224,'Part 3 NNDR3'!$A$6:$FY$331,CH$4,FALSE)</f>
        <v>-280</v>
      </c>
      <c r="CI224" s="104">
        <f>VLOOKUP($B224,'Part 3 NNDR3'!$A$6:$FY$331,CI$4,FALSE)</f>
        <v>0</v>
      </c>
      <c r="CJ224" s="104">
        <f>VLOOKUP($B224,'Part 3 NNDR3'!$A$6:$FY$331,CJ$4,FALSE)</f>
        <v>0</v>
      </c>
      <c r="CK224" s="104">
        <f>VLOOKUP($B224,'Part 3 NNDR3'!$A$6:$FY$331,CK$4,FALSE)</f>
        <v>0</v>
      </c>
      <c r="CL224" s="104">
        <f>VLOOKUP($B224,'Part 3 NNDR3'!$A$6:$FY$331,CL$4,FALSE)</f>
        <v>0</v>
      </c>
      <c r="CM224" s="104">
        <f>VLOOKUP($B224,'Part 3 NNDR3'!$A$6:$FY$331,CM$4,FALSE)</f>
        <v>0</v>
      </c>
      <c r="CN224" s="104">
        <f>VLOOKUP($B224,'Part 3 NNDR3'!$A$6:$FY$331,CN$4,FALSE)</f>
        <v>0</v>
      </c>
      <c r="CO224" s="104">
        <f>VLOOKUP($B224,'Part 3 NNDR3'!$A$6:$FY$331,CO$4,FALSE)</f>
        <v>0</v>
      </c>
      <c r="CP224" s="104">
        <f>VLOOKUP($B224,'Part 3 NNDR3'!$A$6:$FY$331,CP$4,FALSE)</f>
        <v>0</v>
      </c>
      <c r="CQ224" s="104">
        <f>VLOOKUP($B224,'Part 3 NNDR3'!$A$6:$FY$331,CQ$4,FALSE)</f>
        <v>0</v>
      </c>
      <c r="CR224" s="104">
        <f>VLOOKUP($B224,'Part 3 NNDR3'!$A$6:$FY$331,CR$4,FALSE)</f>
        <v>0</v>
      </c>
      <c r="CS224" s="104">
        <f>VLOOKUP($B224,'Part 3 NNDR3'!$A$6:$FY$331,CS$4,FALSE)</f>
        <v>0</v>
      </c>
      <c r="CT224" s="104">
        <f>VLOOKUP($B224,'Part 3 NNDR3'!$A$6:$FY$331,CT$4,FALSE)</f>
        <v>0</v>
      </c>
      <c r="CU224" s="104">
        <f>VLOOKUP($B224,'Part 3 NNDR3'!$A$6:$FY$331,CU$4,FALSE)</f>
        <v>0</v>
      </c>
      <c r="CV224" s="104">
        <f>VLOOKUP($B224,'Part 3 NNDR3'!$A$6:$FY$331,CV$4,FALSE)</f>
        <v>0</v>
      </c>
      <c r="CW224" s="104">
        <f>VLOOKUP($B224,'Part 3 NNDR3'!$A$6:$FY$331,CW$4,FALSE)</f>
        <v>0</v>
      </c>
      <c r="CX224" s="104">
        <f>VLOOKUP($B224,'Part 3 NNDR3'!$A$6:$FY$331,CX$4,FALSE)</f>
        <v>-2530</v>
      </c>
      <c r="CY224" s="104">
        <f>VLOOKUP($B224,'Part 3 NNDR3'!$A$6:$FY$331,CY$4,FALSE)</f>
        <v>0</v>
      </c>
      <c r="CZ224" s="104">
        <f>VLOOKUP($B224,'Part 3 NNDR3'!$A$6:$FY$331,CZ$4,FALSE)</f>
        <v>-2530</v>
      </c>
      <c r="DA224" s="104">
        <f>VLOOKUP($B224,'Part 3 NNDR3'!$A$6:$FY$331,DA$4,FALSE)</f>
        <v>0</v>
      </c>
      <c r="DB224" s="104">
        <f>VLOOKUP($B224,'Part 3 NNDR3'!$A$6:$FY$331,DB$4,FALSE)</f>
        <v>0</v>
      </c>
      <c r="DC224" s="104">
        <f>VLOOKUP($B224,'Part 3 NNDR3'!$A$6:$FY$331,DC$4,FALSE)</f>
        <v>0</v>
      </c>
      <c r="DD224" s="104">
        <f>VLOOKUP($B224,'Part 3 NNDR3'!$A$6:$FY$331,DD$4,FALSE)</f>
        <v>0</v>
      </c>
      <c r="DE224" s="104">
        <f>VLOOKUP($B224,'Part 3 NNDR3'!$A$6:$FY$331,DE$4,FALSE)</f>
        <v>0</v>
      </c>
      <c r="DF224" s="104">
        <f>VLOOKUP($B224,'Part 3 NNDR3'!$A$6:$FY$331,DF$4,FALSE)</f>
        <v>0</v>
      </c>
      <c r="DG224" s="104">
        <f>VLOOKUP($B224,'Part 3 NNDR3'!$A$6:$FY$331,DG$4,FALSE)</f>
        <v>0</v>
      </c>
      <c r="DH224" s="104">
        <f>VLOOKUP($B224,'Part 3 NNDR3'!$A$6:$FY$331,DH$4,FALSE)</f>
        <v>0</v>
      </c>
      <c r="DI224" s="104">
        <f>VLOOKUP($B224,'Part 3 NNDR3'!$A$6:$FY$331,DI$4,FALSE)</f>
        <v>0</v>
      </c>
      <c r="DJ224" s="104">
        <f>VLOOKUP($B224,'Part 3 NNDR3'!$A$6:$FY$331,DJ$4,FALSE)</f>
        <v>0</v>
      </c>
      <c r="DK224" s="104">
        <f>VLOOKUP($B224,'Part 3 NNDR3'!$A$6:$FY$331,DK$4,FALSE)</f>
        <v>0</v>
      </c>
      <c r="DL224" s="104">
        <f>VLOOKUP($B224,'Part 3 NNDR3'!$A$6:$FY$331,DL$4,FALSE)</f>
        <v>-23679</v>
      </c>
      <c r="DM224" s="104">
        <f>VLOOKUP($B224,'Part 3 NNDR3'!$A$6:$FY$331,DM$4,FALSE)</f>
        <v>0</v>
      </c>
      <c r="DN224" s="104">
        <f>VLOOKUP($B224,'Part 3 NNDR3'!$A$6:$FY$331,DN$4,FALSE)</f>
        <v>-23679</v>
      </c>
      <c r="DO224" s="104">
        <f>VLOOKUP($B224,'Part 3 NNDR3'!$A$6:$FY$331,DO$4,FALSE)</f>
        <v>0</v>
      </c>
      <c r="DP224" s="104">
        <f>VLOOKUP($B224,'Part 3 NNDR3'!$A$6:$FY$331,DP$4,FALSE)</f>
        <v>0</v>
      </c>
      <c r="DQ224" s="104">
        <f>VLOOKUP($B224,'Part 3 NNDR3'!$A$6:$FY$331,DQ$4,FALSE)</f>
        <v>0</v>
      </c>
      <c r="DR224" s="104">
        <f>VLOOKUP($B224,'Part 3 NNDR3'!$A$6:$FY$331,DR$4,FALSE)</f>
        <v>0</v>
      </c>
      <c r="DS224" s="104">
        <f>VLOOKUP($B224,'Part 3 NNDR3'!$A$6:$FY$331,DS$4,FALSE)</f>
        <v>0</v>
      </c>
      <c r="DT224" s="104">
        <f>VLOOKUP($B224,'Part 3 NNDR3'!$A$6:$FY$331,DT$4,FALSE)</f>
        <v>0</v>
      </c>
      <c r="DU224" s="104">
        <f>VLOOKUP($B224,'Part 3 NNDR3'!$A$6:$FY$331,DU$4,FALSE)</f>
        <v>-1528</v>
      </c>
      <c r="DV224" s="104">
        <f>VLOOKUP($B224,'Part 3 NNDR3'!$A$6:$FY$331,DV$4,FALSE)</f>
        <v>0</v>
      </c>
      <c r="DW224" s="104">
        <f>VLOOKUP($B224,'Part 3 NNDR3'!$A$6:$FY$331,DW$4,FALSE)</f>
        <v>-1528</v>
      </c>
      <c r="DX224" s="104">
        <f>VLOOKUP($B224,'Part 3 NNDR3'!$A$6:$FY$331,DX$4,FALSE)</f>
        <v>0</v>
      </c>
      <c r="DY224" s="104">
        <f>VLOOKUP($B224,'Part 3 NNDR3'!$A$6:$FY$331,DY$4,FALSE)</f>
        <v>0</v>
      </c>
      <c r="DZ224" s="104">
        <f>VLOOKUP($B224,'Part 3 NNDR3'!$A$6:$FY$331,DZ$4,FALSE)</f>
        <v>0</v>
      </c>
      <c r="EA224" s="104">
        <f>VLOOKUP($B224,'Part 3 NNDR3'!$A$6:$FY$331,EA$4,FALSE)</f>
        <v>-4799721</v>
      </c>
      <c r="EB224" s="104">
        <f>VLOOKUP($B224,'Part 3 NNDR3'!$A$6:$FY$331,EB$4,FALSE)</f>
        <v>0</v>
      </c>
      <c r="EC224" s="104">
        <f>VLOOKUP($B224,'Part 3 NNDR3'!$A$6:$FY$331,EC$4,FALSE)</f>
        <v>-4799721</v>
      </c>
      <c r="ED224" s="104">
        <f>VLOOKUP($B224,'Part 3 NNDR3'!$A$6:$FY$331,ED$4,FALSE)</f>
        <v>4307810.21</v>
      </c>
      <c r="EE224" s="104">
        <f>VLOOKUP($B224,'Part 3 NNDR3'!$A$6:$FY$331,EE$4,FALSE)</f>
        <v>0</v>
      </c>
      <c r="EF224" s="104">
        <f>VLOOKUP($B224,'Part 3 NNDR3'!$A$6:$FY$331,EF$4,FALSE)</f>
        <v>4307810.21</v>
      </c>
      <c r="EG224" s="104">
        <f>VLOOKUP($B224,'Part 3 NNDR3'!$A$6:$FY$331,EG$4,FALSE)</f>
        <v>0</v>
      </c>
      <c r="EH224" s="104">
        <f>VLOOKUP($B224,'Part 3 NNDR3'!$A$6:$FY$331,EH$4,FALSE)</f>
        <v>0</v>
      </c>
      <c r="EI224" s="104">
        <f>VLOOKUP($B224,'Part 3 NNDR3'!$A$6:$FY$331,EI$4,FALSE)</f>
        <v>0</v>
      </c>
      <c r="EJ224" s="104">
        <f>VLOOKUP($B224,'Part 3 NNDR3'!$A$6:$FY$331,EJ$4,FALSE)</f>
        <v>7717.9500000000116</v>
      </c>
      <c r="EK224" s="104">
        <f>VLOOKUP($B224,'Part 3 NNDR3'!$A$6:$FY$331,EK$4,FALSE)</f>
        <v>0</v>
      </c>
      <c r="EL224" s="104">
        <f>VLOOKUP($B224,'Part 3 NNDR3'!$A$6:$FY$331,EL$4,FALSE)</f>
        <v>7717.9500000000116</v>
      </c>
      <c r="EM224" s="104">
        <f>VLOOKUP($B224,'Part 3 NNDR3'!$A$6:$FY$331,EM$4,FALSE)</f>
        <v>0</v>
      </c>
      <c r="EN224" s="104">
        <f>VLOOKUP($B224,'Part 3 NNDR3'!$A$6:$FY$331,EN$4,FALSE)</f>
        <v>0</v>
      </c>
      <c r="EO224" s="104">
        <f>VLOOKUP($B224,'Part 3 NNDR3'!$A$6:$FY$331,EO$4,FALSE)</f>
        <v>0</v>
      </c>
      <c r="EP224" s="104">
        <f>VLOOKUP($B224,'Part 3 NNDR3'!$A$6:$FY$331,EP$4,FALSE)</f>
        <v>-485721</v>
      </c>
      <c r="EQ224" s="104">
        <f>VLOOKUP($B224,'Part 3 NNDR3'!$A$6:$FY$331,EQ$4,FALSE)</f>
        <v>0</v>
      </c>
      <c r="ER224" s="104">
        <f>VLOOKUP($B224,'Part 3 NNDR3'!$A$6:$FY$331,ER$4,FALSE)</f>
        <v>-485721</v>
      </c>
      <c r="ES224" s="104">
        <f>VLOOKUP($B224,'Part 3 NNDR3'!$A$6:$FY$331,ES$4,FALSE)</f>
        <v>0</v>
      </c>
      <c r="ET224" s="104">
        <f>VLOOKUP($B224,'Part 3 NNDR3'!$A$6:$FY$331,ET$4,FALSE)</f>
        <v>0</v>
      </c>
      <c r="EU224" s="104">
        <f>VLOOKUP($B224,'Part 3 NNDR3'!$A$6:$FY$331,EU$4,FALSE)</f>
        <v>0</v>
      </c>
      <c r="EV224" s="104">
        <f>VLOOKUP($B224,'Part 3 NNDR3'!$A$6:$FY$331,EV$4,FALSE)</f>
        <v>0</v>
      </c>
      <c r="EW224" s="104">
        <f>VLOOKUP($B224,'Part 3 NNDR3'!$A$6:$FY$331,EW$4,FALSE)</f>
        <v>0</v>
      </c>
      <c r="EX224" s="104">
        <f>VLOOKUP($B224,'Part 3 NNDR3'!$A$6:$FY$331,EX$4,FALSE)</f>
        <v>0</v>
      </c>
      <c r="EY224" s="104">
        <f>VLOOKUP($B224,'Part 3 NNDR3'!$A$6:$FY$331,EY$4,FALSE)</f>
        <v>0</v>
      </c>
      <c r="EZ224" s="104">
        <f>VLOOKUP($B224,'Part 3 NNDR3'!$A$6:$FY$331,EZ$4,FALSE)</f>
        <v>0</v>
      </c>
      <c r="FA224" s="104">
        <f>VLOOKUP($B224,'Part 3 NNDR3'!$A$6:$FY$331,FA$4,FALSE)</f>
        <v>0</v>
      </c>
      <c r="FB224" s="104">
        <f>VLOOKUP($B224,'Part 3 NNDR3'!$A$6:$FY$331,FB$4,FALSE)</f>
        <v>51799185</v>
      </c>
      <c r="FC224" s="104">
        <f>VLOOKUP($B224,'Part 3 NNDR3'!$A$6:$FY$331,FC$4,FALSE)</f>
        <v>0</v>
      </c>
      <c r="FD224" s="104">
        <f>VLOOKUP($B224,'Part 3 NNDR3'!$A$6:$FY$331,FD$4,FALSE)</f>
        <v>51799185</v>
      </c>
      <c r="FE224" s="104">
        <f>VLOOKUP($B224,'Part 3 NNDR3'!$A$6:$FY$331,FE$4,FALSE)</f>
        <v>-3033</v>
      </c>
      <c r="FF224" s="104">
        <f>VLOOKUP($B224,'Part 3 NNDR3'!$A$6:$FY$331,FF$4,FALSE)</f>
        <v>0</v>
      </c>
      <c r="FG224" s="104">
        <f>VLOOKUP($B224,'Part 3 NNDR3'!$A$6:$FY$331,FG$4,FALSE)</f>
        <v>-3033</v>
      </c>
      <c r="FH224" s="104">
        <f>VLOOKUP($B224,'Part 3 NNDR3'!$A$6:$FY$331,FH$4,FALSE)</f>
        <v>-3585848</v>
      </c>
      <c r="FI224" s="104">
        <f>VLOOKUP($B224,'Part 3 NNDR3'!$A$6:$FY$331,FI$4,FALSE)</f>
        <v>0</v>
      </c>
      <c r="FJ224" s="104">
        <f>VLOOKUP($B224,'Part 3 NNDR3'!$A$6:$FY$331,FJ$4,FALSE)</f>
        <v>-3585848</v>
      </c>
      <c r="FK224" s="104">
        <f>VLOOKUP($B224,'Part 3 NNDR3'!$A$6:$FY$331,FK$4,FALSE)</f>
        <v>-1540859</v>
      </c>
      <c r="FL224" s="104">
        <f>VLOOKUP($B224,'Part 3 NNDR3'!$A$6:$FY$331,FL$4,FALSE)</f>
        <v>0</v>
      </c>
      <c r="FM224" s="104">
        <f>VLOOKUP($B224,'Part 3 NNDR3'!$A$6:$FY$331,FM$4,FALSE)</f>
        <v>-1540859</v>
      </c>
      <c r="FN224" s="104">
        <f>VLOOKUP($B224,'Part 3 NNDR3'!$A$6:$FY$331,FN$4,FALSE)</f>
        <v>-23679</v>
      </c>
      <c r="FO224" s="104">
        <f>VLOOKUP($B224,'Part 3 NNDR3'!$A$6:$FY$331,FO$4,FALSE)</f>
        <v>0</v>
      </c>
      <c r="FP224" s="104">
        <f>VLOOKUP($B224,'Part 3 NNDR3'!$A$6:$FY$331,FP$4,FALSE)</f>
        <v>-23679</v>
      </c>
      <c r="FQ224" s="104">
        <f>VLOOKUP($B224,'Part 3 NNDR3'!$A$6:$FY$331,FQ$4,FALSE)</f>
        <v>-485721</v>
      </c>
      <c r="FR224" s="104">
        <f>VLOOKUP($B224,'Part 3 NNDR3'!$A$6:$FY$331,FR$4,FALSE)</f>
        <v>0</v>
      </c>
      <c r="FS224" s="104">
        <f>VLOOKUP($B224,'Part 3 NNDR3'!$A$6:$FY$331,FS$4,FALSE)</f>
        <v>-485721</v>
      </c>
      <c r="FT224" s="104">
        <f>VLOOKUP($B224,'Part 3 NNDR3'!$A$6:$FY$331,FT$4,FALSE)</f>
        <v>0</v>
      </c>
      <c r="FU224" s="104">
        <f>VLOOKUP($B224,'Part 3 NNDR3'!$A$6:$FY$331,FU$4,FALSE)</f>
        <v>0</v>
      </c>
      <c r="FV224" s="104">
        <f>VLOOKUP($B224,'Part 3 NNDR3'!$A$6:$FY$331,FV$4,FALSE)</f>
        <v>0</v>
      </c>
      <c r="FW224" s="104">
        <f>VLOOKUP($B224,'Part 3 NNDR3'!$A$6:$FY$331,FW$4,FALSE)</f>
        <v>-5639140</v>
      </c>
      <c r="FX224" s="104">
        <f>VLOOKUP($B224,'Part 3 NNDR3'!$A$6:$FY$331,FX$4,FALSE)</f>
        <v>0</v>
      </c>
      <c r="FY224" s="104">
        <f>VLOOKUP($B224,'Part 3 NNDR3'!$A$6:$FY$331,FY$4,FALSE)</f>
        <v>-5639140</v>
      </c>
      <c r="FZ224" s="104">
        <f>VLOOKUP($B224,'Part 3 NNDR3'!$A$6:$FY$331,FZ$4,FALSE)</f>
        <v>46160045</v>
      </c>
      <c r="GA224" s="104">
        <f>VLOOKUP($B224,'Part 3 NNDR3'!$A$6:$FY$331,GA$4,FALSE)</f>
        <v>0</v>
      </c>
      <c r="GB224" s="104">
        <f>VLOOKUP($B224,'Part 3 NNDR3'!$A$6:$FY$331,GB$4,FALSE)</f>
        <v>46160045</v>
      </c>
      <c r="GC224" s="105" t="str">
        <f>VLOOKUP($B224,'Data (Updated)'!$C$4:$E$329,2,FALSE)</f>
        <v>E3620</v>
      </c>
      <c r="GD224" s="106" t="str">
        <f>VLOOKUP($B224,'Data (Updated)'!$C$4:$E$329,3,FALSE)</f>
        <v>NA</v>
      </c>
    </row>
    <row r="225" spans="1:186" ht="12.75" x14ac:dyDescent="0.2">
      <c r="A225" s="75">
        <v>220</v>
      </c>
      <c r="B225" s="100" t="s">
        <v>546</v>
      </c>
      <c r="C225" s="101" t="s">
        <v>941</v>
      </c>
      <c r="D225" s="102" t="s">
        <v>944</v>
      </c>
      <c r="E225" s="103" t="s">
        <v>545</v>
      </c>
      <c r="F225" s="104">
        <f>VLOOKUP($B225,'Part 3 NNDR3'!$A$6:$FY$331,F$4,FALSE)</f>
        <v>0</v>
      </c>
      <c r="G225" s="104">
        <f>VLOOKUP($B225,'Part 3 NNDR3'!$A$6:$FY$331,G$4,FALSE)</f>
        <v>0</v>
      </c>
      <c r="H225" s="104">
        <f>VLOOKUP($B225,'Part 3 NNDR3'!$A$6:$FY$331,H$4,FALSE)</f>
        <v>0</v>
      </c>
      <c r="I225" s="104">
        <f>VLOOKUP($B225,'Part 3 NNDR3'!$A$6:$FY$331,I$4,FALSE)</f>
        <v>71134</v>
      </c>
      <c r="J225" s="104">
        <f>VLOOKUP($B225,'Part 3 NNDR3'!$A$6:$FY$331,J$4,FALSE)</f>
        <v>0</v>
      </c>
      <c r="K225" s="104">
        <f>VLOOKUP($B225,'Part 3 NNDR3'!$A$6:$FY$331,K$4,FALSE)</f>
        <v>71134</v>
      </c>
      <c r="L225" s="104">
        <f>VLOOKUP($B225,'Part 3 NNDR3'!$A$6:$FY$331,L$4,FALSE)</f>
        <v>0</v>
      </c>
      <c r="M225" s="104">
        <f>VLOOKUP($B225,'Part 3 NNDR3'!$A$6:$FY$331,M$4,FALSE)</f>
        <v>0</v>
      </c>
      <c r="N225" s="104">
        <f>VLOOKUP($B225,'Part 3 NNDR3'!$A$6:$FY$331,N$4,FALSE)</f>
        <v>0</v>
      </c>
      <c r="O225" s="104">
        <f>VLOOKUP($B225,'Part 3 NNDR3'!$A$6:$FY$331,O$4,FALSE)</f>
        <v>42960</v>
      </c>
      <c r="P225" s="104">
        <f>VLOOKUP($B225,'Part 3 NNDR3'!$A$6:$FY$331,P$4,FALSE)</f>
        <v>0</v>
      </c>
      <c r="Q225" s="104">
        <f>VLOOKUP($B225,'Part 3 NNDR3'!$A$6:$FY$331,Q$4,FALSE)</f>
        <v>42960</v>
      </c>
      <c r="R225" s="104">
        <f>VLOOKUP($B225,'Part 3 NNDR3'!$A$6:$FY$331,R$4,FALSE)</f>
        <v>114094</v>
      </c>
      <c r="S225" s="104">
        <f>VLOOKUP($B225,'Part 3 NNDR3'!$A$6:$FY$331,S$4,FALSE)</f>
        <v>0</v>
      </c>
      <c r="T225" s="104">
        <f>VLOOKUP($B225,'Part 3 NNDR3'!$A$6:$FY$331,T$4,FALSE)</f>
        <v>114094</v>
      </c>
      <c r="U225" s="104">
        <f>VLOOKUP($B225,'Part 3 NNDR3'!$A$6:$FY$331,U$4,FALSE)</f>
        <v>-1982752</v>
      </c>
      <c r="V225" s="104">
        <f>VLOOKUP($B225,'Part 3 NNDR3'!$A$6:$FY$331,V$4,FALSE)</f>
        <v>0</v>
      </c>
      <c r="W225" s="104">
        <f>VLOOKUP($B225,'Part 3 NNDR3'!$A$6:$FY$331,W$4,FALSE)</f>
        <v>-1982752</v>
      </c>
      <c r="X225" s="104">
        <f>VLOOKUP($B225,'Part 3 NNDR3'!$A$6:$FY$331,X$4,FALSE)</f>
        <v>-5534</v>
      </c>
      <c r="Y225" s="104">
        <f>VLOOKUP($B225,'Part 3 NNDR3'!$A$6:$FY$331,Y$4,FALSE)</f>
        <v>0</v>
      </c>
      <c r="Z225" s="104">
        <f>VLOOKUP($B225,'Part 3 NNDR3'!$A$6:$FY$331,Z$4,FALSE)</f>
        <v>-5534</v>
      </c>
      <c r="AA225" s="104">
        <f>VLOOKUP($B225,'Part 3 NNDR3'!$A$6:$FY$331,AA$4,FALSE)</f>
        <v>-62321</v>
      </c>
      <c r="AB225" s="104">
        <f>VLOOKUP($B225,'Part 3 NNDR3'!$A$6:$FY$331,AB$4,FALSE)</f>
        <v>0</v>
      </c>
      <c r="AC225" s="104">
        <f>VLOOKUP($B225,'Part 3 NNDR3'!$A$6:$FY$331,AC$4,FALSE)</f>
        <v>-62321</v>
      </c>
      <c r="AD225" s="104">
        <f>VLOOKUP($B225,'Part 3 NNDR3'!$A$6:$FY$331,AD$4,FALSE)</f>
        <v>-61666</v>
      </c>
      <c r="AE225" s="104">
        <f>VLOOKUP($B225,'Part 3 NNDR3'!$A$6:$FY$331,AE$4,FALSE)</f>
        <v>0</v>
      </c>
      <c r="AF225" s="104">
        <f>VLOOKUP($B225,'Part 3 NNDR3'!$A$6:$FY$331,AF$4,FALSE)</f>
        <v>-61666</v>
      </c>
      <c r="AG225" s="104">
        <f>VLOOKUP($B225,'Part 3 NNDR3'!$A$6:$FY$331,AG$4,FALSE)</f>
        <v>-655</v>
      </c>
      <c r="AH225" s="104">
        <f>VLOOKUP($B225,'Part 3 NNDR3'!$A$6:$FY$331,AH$4,FALSE)</f>
        <v>0</v>
      </c>
      <c r="AI225" s="104">
        <f>VLOOKUP($B225,'Part 3 NNDR3'!$A$6:$FY$331,AI$4,FALSE)</f>
        <v>-655</v>
      </c>
      <c r="AJ225" s="104">
        <f>VLOOKUP($B225,'Part 3 NNDR3'!$A$6:$FY$331,AJ$4,FALSE)</f>
        <v>764621</v>
      </c>
      <c r="AK225" s="104">
        <f>VLOOKUP($B225,'Part 3 NNDR3'!$A$6:$FY$331,AK$4,FALSE)</f>
        <v>0</v>
      </c>
      <c r="AL225" s="104">
        <f>VLOOKUP($B225,'Part 3 NNDR3'!$A$6:$FY$331,AL$4,FALSE)</f>
        <v>764621</v>
      </c>
      <c r="AM225" s="104">
        <f>VLOOKUP($B225,'Part 3 NNDR3'!$A$6:$FY$331,AM$4,FALSE)</f>
        <v>-16076</v>
      </c>
      <c r="AN225" s="104">
        <f>VLOOKUP($B225,'Part 3 NNDR3'!$A$6:$FY$331,AN$4,FALSE)</f>
        <v>0</v>
      </c>
      <c r="AO225" s="104">
        <f>VLOOKUP($B225,'Part 3 NNDR3'!$A$6:$FY$331,AO$4,FALSE)</f>
        <v>-16076</v>
      </c>
      <c r="AP225" s="104">
        <f>VLOOKUP($B225,'Part 3 NNDR3'!$A$6:$FY$331,AP$4,FALSE)</f>
        <v>-2698236</v>
      </c>
      <c r="AQ225" s="104">
        <f>VLOOKUP($B225,'Part 3 NNDR3'!$A$6:$FY$331,AQ$4,FALSE)</f>
        <v>0</v>
      </c>
      <c r="AR225" s="104">
        <f>VLOOKUP($B225,'Part 3 NNDR3'!$A$6:$FY$331,AR$4,FALSE)</f>
        <v>-2698236</v>
      </c>
      <c r="AS225" s="104">
        <f>VLOOKUP($B225,'Part 3 NNDR3'!$A$6:$FY$331,AS$4,FALSE)</f>
        <v>49411</v>
      </c>
      <c r="AT225" s="104">
        <f>VLOOKUP($B225,'Part 3 NNDR3'!$A$6:$FY$331,AT$4,FALSE)</f>
        <v>0</v>
      </c>
      <c r="AU225" s="104">
        <f>VLOOKUP($B225,'Part 3 NNDR3'!$A$6:$FY$331,AU$4,FALSE)</f>
        <v>49411</v>
      </c>
      <c r="AV225" s="104">
        <f>VLOOKUP($B225,'Part 3 NNDR3'!$A$6:$FY$331,AV$4,FALSE)</f>
        <v>-87486</v>
      </c>
      <c r="AW225" s="104">
        <f>VLOOKUP($B225,'Part 3 NNDR3'!$A$6:$FY$331,AW$4,FALSE)</f>
        <v>0</v>
      </c>
      <c r="AX225" s="104">
        <f>VLOOKUP($B225,'Part 3 NNDR3'!$A$6:$FY$331,AX$4,FALSE)</f>
        <v>-87486</v>
      </c>
      <c r="AY225" s="104">
        <f>VLOOKUP($B225,'Part 3 NNDR3'!$A$6:$FY$331,AY$4,FALSE)</f>
        <v>-19589.2</v>
      </c>
      <c r="AZ225" s="104">
        <f>VLOOKUP($B225,'Part 3 NNDR3'!$A$6:$FY$331,AZ$4,FALSE)</f>
        <v>0</v>
      </c>
      <c r="BA225" s="104">
        <f>VLOOKUP($B225,'Part 3 NNDR3'!$A$6:$FY$331,BA$4,FALSE)</f>
        <v>-19589.2</v>
      </c>
      <c r="BB225" s="104">
        <f>VLOOKUP($B225,'Part 3 NNDR3'!$A$6:$FY$331,BB$4,FALSE)</f>
        <v>-5870</v>
      </c>
      <c r="BC225" s="104">
        <f>VLOOKUP($B225,'Part 3 NNDR3'!$A$6:$FY$331,BC$4,FALSE)</f>
        <v>0</v>
      </c>
      <c r="BD225" s="104">
        <f>VLOOKUP($B225,'Part 3 NNDR3'!$A$6:$FY$331,BD$4,FALSE)</f>
        <v>-5870</v>
      </c>
      <c r="BE225" s="104">
        <f>VLOOKUP($B225,'Part 3 NNDR3'!$A$6:$FY$331,BE$4,FALSE)</f>
        <v>1997</v>
      </c>
      <c r="BF225" s="104">
        <f>VLOOKUP($B225,'Part 3 NNDR3'!$A$6:$FY$331,BF$4,FALSE)</f>
        <v>0</v>
      </c>
      <c r="BG225" s="104">
        <f>VLOOKUP($B225,'Part 3 NNDR3'!$A$6:$FY$331,BG$4,FALSE)</f>
        <v>1997</v>
      </c>
      <c r="BH225" s="104">
        <f>VLOOKUP($B225,'Part 3 NNDR3'!$A$6:$FY$331,BH$4,FALSE)</f>
        <v>-4056301</v>
      </c>
      <c r="BI225" s="104">
        <f>VLOOKUP($B225,'Part 3 NNDR3'!$A$6:$FY$331,BI$4,FALSE)</f>
        <v>0</v>
      </c>
      <c r="BJ225" s="104">
        <f>VLOOKUP($B225,'Part 3 NNDR3'!$A$6:$FY$331,BJ$4,FALSE)</f>
        <v>-4056301</v>
      </c>
      <c r="BK225" s="104">
        <f>VLOOKUP($B225,'Part 3 NNDR3'!$A$6:$FY$331,BK$4,FALSE)</f>
        <v>0</v>
      </c>
      <c r="BL225" s="104">
        <f>VLOOKUP($B225,'Part 3 NNDR3'!$A$6:$FY$331,BL$4,FALSE)</f>
        <v>0</v>
      </c>
      <c r="BM225" s="104">
        <f>VLOOKUP($B225,'Part 3 NNDR3'!$A$6:$FY$331,BM$4,FALSE)</f>
        <v>0</v>
      </c>
      <c r="BN225" s="104">
        <f>VLOOKUP($B225,'Part 3 NNDR3'!$A$6:$FY$331,BN$4,FALSE)</f>
        <v>-31182</v>
      </c>
      <c r="BO225" s="104">
        <f>VLOOKUP($B225,'Part 3 NNDR3'!$A$6:$FY$331,BO$4,FALSE)</f>
        <v>0</v>
      </c>
      <c r="BP225" s="104">
        <f>VLOOKUP($B225,'Part 3 NNDR3'!$A$6:$FY$331,BP$4,FALSE)</f>
        <v>-31182</v>
      </c>
      <c r="BQ225" s="104">
        <f>VLOOKUP($B225,'Part 3 NNDR3'!$A$6:$FY$331,BQ$4,FALSE)</f>
        <v>-349275</v>
      </c>
      <c r="BR225" s="104">
        <f>VLOOKUP($B225,'Part 3 NNDR3'!$A$6:$FY$331,BR$4,FALSE)</f>
        <v>0</v>
      </c>
      <c r="BS225" s="104">
        <f>VLOOKUP($B225,'Part 3 NNDR3'!$A$6:$FY$331,BS$4,FALSE)</f>
        <v>-349275</v>
      </c>
      <c r="BT225" s="104">
        <f>VLOOKUP($B225,'Part 3 NNDR3'!$A$6:$FY$331,BT$4,FALSE)</f>
        <v>4679</v>
      </c>
      <c r="BU225" s="104">
        <f>VLOOKUP($B225,'Part 3 NNDR3'!$A$6:$FY$331,BU$4,FALSE)</f>
        <v>0</v>
      </c>
      <c r="BV225" s="104">
        <f>VLOOKUP($B225,'Part 3 NNDR3'!$A$6:$FY$331,BV$4,FALSE)</f>
        <v>4679</v>
      </c>
      <c r="BW225" s="104">
        <f>VLOOKUP($B225,'Part 3 NNDR3'!$A$6:$FY$331,BW$4,FALSE)</f>
        <v>-375778</v>
      </c>
      <c r="BX225" s="104">
        <f>VLOOKUP($B225,'Part 3 NNDR3'!$A$6:$FY$331,BX$4,FALSE)</f>
        <v>0</v>
      </c>
      <c r="BY225" s="104">
        <f>VLOOKUP($B225,'Part 3 NNDR3'!$A$6:$FY$331,BY$4,FALSE)</f>
        <v>-375778</v>
      </c>
      <c r="BZ225" s="104">
        <f>VLOOKUP($B225,'Part 3 NNDR3'!$A$6:$FY$331,BZ$4,FALSE)</f>
        <v>-19950</v>
      </c>
      <c r="CA225" s="104">
        <f>VLOOKUP($B225,'Part 3 NNDR3'!$A$6:$FY$331,CA$4,FALSE)</f>
        <v>0</v>
      </c>
      <c r="CB225" s="104">
        <f>VLOOKUP($B225,'Part 3 NNDR3'!$A$6:$FY$331,CB$4,FALSE)</f>
        <v>-19950</v>
      </c>
      <c r="CC225" s="104">
        <f>VLOOKUP($B225,'Part 3 NNDR3'!$A$6:$FY$331,CC$4,FALSE)</f>
        <v>-1322</v>
      </c>
      <c r="CD225" s="104">
        <f>VLOOKUP($B225,'Part 3 NNDR3'!$A$6:$FY$331,CD$4,FALSE)</f>
        <v>0</v>
      </c>
      <c r="CE225" s="104">
        <f>VLOOKUP($B225,'Part 3 NNDR3'!$A$6:$FY$331,CE$4,FALSE)</f>
        <v>-1322</v>
      </c>
      <c r="CF225" s="104">
        <f>VLOOKUP($B225,'Part 3 NNDR3'!$A$6:$FY$331,CF$4,FALSE)</f>
        <v>-333222</v>
      </c>
      <c r="CG225" s="104">
        <f>VLOOKUP($B225,'Part 3 NNDR3'!$A$6:$FY$331,CG$4,FALSE)</f>
        <v>0</v>
      </c>
      <c r="CH225" s="104">
        <f>VLOOKUP($B225,'Part 3 NNDR3'!$A$6:$FY$331,CH$4,FALSE)</f>
        <v>-333222</v>
      </c>
      <c r="CI225" s="104">
        <f>VLOOKUP($B225,'Part 3 NNDR3'!$A$6:$FY$331,CI$4,FALSE)</f>
        <v>16681</v>
      </c>
      <c r="CJ225" s="104">
        <f>VLOOKUP($B225,'Part 3 NNDR3'!$A$6:$FY$331,CJ$4,FALSE)</f>
        <v>0</v>
      </c>
      <c r="CK225" s="104">
        <f>VLOOKUP($B225,'Part 3 NNDR3'!$A$6:$FY$331,CK$4,FALSE)</f>
        <v>16681</v>
      </c>
      <c r="CL225" s="104">
        <f>VLOOKUP($B225,'Part 3 NNDR3'!$A$6:$FY$331,CL$4,FALSE)</f>
        <v>0</v>
      </c>
      <c r="CM225" s="104">
        <f>VLOOKUP($B225,'Part 3 NNDR3'!$A$6:$FY$331,CM$4,FALSE)</f>
        <v>0</v>
      </c>
      <c r="CN225" s="104">
        <f>VLOOKUP($B225,'Part 3 NNDR3'!$A$6:$FY$331,CN$4,FALSE)</f>
        <v>0</v>
      </c>
      <c r="CO225" s="104">
        <f>VLOOKUP($B225,'Part 3 NNDR3'!$A$6:$FY$331,CO$4,FALSE)</f>
        <v>0</v>
      </c>
      <c r="CP225" s="104">
        <f>VLOOKUP($B225,'Part 3 NNDR3'!$A$6:$FY$331,CP$4,FALSE)</f>
        <v>0</v>
      </c>
      <c r="CQ225" s="104">
        <f>VLOOKUP($B225,'Part 3 NNDR3'!$A$6:$FY$331,CQ$4,FALSE)</f>
        <v>0</v>
      </c>
      <c r="CR225" s="104">
        <f>VLOOKUP($B225,'Part 3 NNDR3'!$A$6:$FY$331,CR$4,FALSE)</f>
        <v>-444</v>
      </c>
      <c r="CS225" s="104">
        <f>VLOOKUP($B225,'Part 3 NNDR3'!$A$6:$FY$331,CS$4,FALSE)</f>
        <v>0</v>
      </c>
      <c r="CT225" s="104">
        <f>VLOOKUP($B225,'Part 3 NNDR3'!$A$6:$FY$331,CT$4,FALSE)</f>
        <v>-444</v>
      </c>
      <c r="CU225" s="104">
        <f>VLOOKUP($B225,'Part 3 NNDR3'!$A$6:$FY$331,CU$4,FALSE)</f>
        <v>-2</v>
      </c>
      <c r="CV225" s="104">
        <f>VLOOKUP($B225,'Part 3 NNDR3'!$A$6:$FY$331,CV$4,FALSE)</f>
        <v>0</v>
      </c>
      <c r="CW225" s="104">
        <f>VLOOKUP($B225,'Part 3 NNDR3'!$A$6:$FY$331,CW$4,FALSE)</f>
        <v>-2</v>
      </c>
      <c r="CX225" s="104">
        <f>VLOOKUP($B225,'Part 3 NNDR3'!$A$6:$FY$331,CX$4,FALSE)</f>
        <v>-1242</v>
      </c>
      <c r="CY225" s="104">
        <f>VLOOKUP($B225,'Part 3 NNDR3'!$A$6:$FY$331,CY$4,FALSE)</f>
        <v>0</v>
      </c>
      <c r="CZ225" s="104">
        <f>VLOOKUP($B225,'Part 3 NNDR3'!$A$6:$FY$331,CZ$4,FALSE)</f>
        <v>-1242</v>
      </c>
      <c r="DA225" s="104">
        <f>VLOOKUP($B225,'Part 3 NNDR3'!$A$6:$FY$331,DA$4,FALSE)</f>
        <v>0</v>
      </c>
      <c r="DB225" s="104">
        <f>VLOOKUP($B225,'Part 3 NNDR3'!$A$6:$FY$331,DB$4,FALSE)</f>
        <v>0</v>
      </c>
      <c r="DC225" s="104">
        <f>VLOOKUP($B225,'Part 3 NNDR3'!$A$6:$FY$331,DC$4,FALSE)</f>
        <v>0</v>
      </c>
      <c r="DD225" s="104">
        <f>VLOOKUP($B225,'Part 3 NNDR3'!$A$6:$FY$331,DD$4,FALSE)</f>
        <v>0</v>
      </c>
      <c r="DE225" s="104">
        <f>VLOOKUP($B225,'Part 3 NNDR3'!$A$6:$FY$331,DE$4,FALSE)</f>
        <v>0</v>
      </c>
      <c r="DF225" s="104">
        <f>VLOOKUP($B225,'Part 3 NNDR3'!$A$6:$FY$331,DF$4,FALSE)</f>
        <v>0</v>
      </c>
      <c r="DG225" s="104">
        <f>VLOOKUP($B225,'Part 3 NNDR3'!$A$6:$FY$331,DG$4,FALSE)</f>
        <v>0</v>
      </c>
      <c r="DH225" s="104">
        <f>VLOOKUP($B225,'Part 3 NNDR3'!$A$6:$FY$331,DH$4,FALSE)</f>
        <v>0</v>
      </c>
      <c r="DI225" s="104">
        <f>VLOOKUP($B225,'Part 3 NNDR3'!$A$6:$FY$331,DI$4,FALSE)</f>
        <v>0</v>
      </c>
      <c r="DJ225" s="104">
        <f>VLOOKUP($B225,'Part 3 NNDR3'!$A$6:$FY$331,DJ$4,FALSE)</f>
        <v>0</v>
      </c>
      <c r="DK225" s="104">
        <f>VLOOKUP($B225,'Part 3 NNDR3'!$A$6:$FY$331,DK$4,FALSE)</f>
        <v>0</v>
      </c>
      <c r="DL225" s="104">
        <f>VLOOKUP($B225,'Part 3 NNDR3'!$A$6:$FY$331,DL$4,FALSE)</f>
        <v>-339501</v>
      </c>
      <c r="DM225" s="104">
        <f>VLOOKUP($B225,'Part 3 NNDR3'!$A$6:$FY$331,DM$4,FALSE)</f>
        <v>0</v>
      </c>
      <c r="DN225" s="104">
        <f>VLOOKUP($B225,'Part 3 NNDR3'!$A$6:$FY$331,DN$4,FALSE)</f>
        <v>-339501</v>
      </c>
      <c r="DO225" s="104">
        <f>VLOOKUP($B225,'Part 3 NNDR3'!$A$6:$FY$331,DO$4,FALSE)</f>
        <v>0</v>
      </c>
      <c r="DP225" s="104">
        <f>VLOOKUP($B225,'Part 3 NNDR3'!$A$6:$FY$331,DP$4,FALSE)</f>
        <v>0</v>
      </c>
      <c r="DQ225" s="104">
        <f>VLOOKUP($B225,'Part 3 NNDR3'!$A$6:$FY$331,DQ$4,FALSE)</f>
        <v>0</v>
      </c>
      <c r="DR225" s="104">
        <f>VLOOKUP($B225,'Part 3 NNDR3'!$A$6:$FY$331,DR$4,FALSE)</f>
        <v>0</v>
      </c>
      <c r="DS225" s="104">
        <f>VLOOKUP($B225,'Part 3 NNDR3'!$A$6:$FY$331,DS$4,FALSE)</f>
        <v>0</v>
      </c>
      <c r="DT225" s="104">
        <f>VLOOKUP($B225,'Part 3 NNDR3'!$A$6:$FY$331,DT$4,FALSE)</f>
        <v>0</v>
      </c>
      <c r="DU225" s="104">
        <f>VLOOKUP($B225,'Part 3 NNDR3'!$A$6:$FY$331,DU$4,FALSE)</f>
        <v>-13927</v>
      </c>
      <c r="DV225" s="104">
        <f>VLOOKUP($B225,'Part 3 NNDR3'!$A$6:$FY$331,DV$4,FALSE)</f>
        <v>0</v>
      </c>
      <c r="DW225" s="104">
        <f>VLOOKUP($B225,'Part 3 NNDR3'!$A$6:$FY$331,DW$4,FALSE)</f>
        <v>-13927</v>
      </c>
      <c r="DX225" s="104">
        <f>VLOOKUP($B225,'Part 3 NNDR3'!$A$6:$FY$331,DX$4,FALSE)</f>
        <v>-2574</v>
      </c>
      <c r="DY225" s="104">
        <f>VLOOKUP($B225,'Part 3 NNDR3'!$A$6:$FY$331,DY$4,FALSE)</f>
        <v>0</v>
      </c>
      <c r="DZ225" s="104">
        <f>VLOOKUP($B225,'Part 3 NNDR3'!$A$6:$FY$331,DZ$4,FALSE)</f>
        <v>-2574</v>
      </c>
      <c r="EA225" s="104">
        <f>VLOOKUP($B225,'Part 3 NNDR3'!$A$6:$FY$331,EA$4,FALSE)</f>
        <v>-388219</v>
      </c>
      <c r="EB225" s="104">
        <f>VLOOKUP($B225,'Part 3 NNDR3'!$A$6:$FY$331,EB$4,FALSE)</f>
        <v>0</v>
      </c>
      <c r="EC225" s="104">
        <f>VLOOKUP($B225,'Part 3 NNDR3'!$A$6:$FY$331,EC$4,FALSE)</f>
        <v>-388219</v>
      </c>
      <c r="ED225" s="104">
        <f>VLOOKUP($B225,'Part 3 NNDR3'!$A$6:$FY$331,ED$4,FALSE)</f>
        <v>8991</v>
      </c>
      <c r="EE225" s="104">
        <f>VLOOKUP($B225,'Part 3 NNDR3'!$A$6:$FY$331,EE$4,FALSE)</f>
        <v>0</v>
      </c>
      <c r="EF225" s="104">
        <f>VLOOKUP($B225,'Part 3 NNDR3'!$A$6:$FY$331,EF$4,FALSE)</f>
        <v>8991</v>
      </c>
      <c r="EG225" s="104">
        <f>VLOOKUP($B225,'Part 3 NNDR3'!$A$6:$FY$331,EG$4,FALSE)</f>
        <v>0</v>
      </c>
      <c r="EH225" s="104">
        <f>VLOOKUP($B225,'Part 3 NNDR3'!$A$6:$FY$331,EH$4,FALSE)</f>
        <v>0</v>
      </c>
      <c r="EI225" s="104">
        <f>VLOOKUP($B225,'Part 3 NNDR3'!$A$6:$FY$331,EI$4,FALSE)</f>
        <v>0</v>
      </c>
      <c r="EJ225" s="104">
        <f>VLOOKUP($B225,'Part 3 NNDR3'!$A$6:$FY$331,EJ$4,FALSE)</f>
        <v>0</v>
      </c>
      <c r="EK225" s="104">
        <f>VLOOKUP($B225,'Part 3 NNDR3'!$A$6:$FY$331,EK$4,FALSE)</f>
        <v>0</v>
      </c>
      <c r="EL225" s="104">
        <f>VLOOKUP($B225,'Part 3 NNDR3'!$A$6:$FY$331,EL$4,FALSE)</f>
        <v>0</v>
      </c>
      <c r="EM225" s="104">
        <f>VLOOKUP($B225,'Part 3 NNDR3'!$A$6:$FY$331,EM$4,FALSE)</f>
        <v>-7029</v>
      </c>
      <c r="EN225" s="104">
        <f>VLOOKUP($B225,'Part 3 NNDR3'!$A$6:$FY$331,EN$4,FALSE)</f>
        <v>0</v>
      </c>
      <c r="EO225" s="104">
        <f>VLOOKUP($B225,'Part 3 NNDR3'!$A$6:$FY$331,EO$4,FALSE)</f>
        <v>-7029</v>
      </c>
      <c r="EP225" s="104">
        <f>VLOOKUP($B225,'Part 3 NNDR3'!$A$6:$FY$331,EP$4,FALSE)</f>
        <v>-402758</v>
      </c>
      <c r="EQ225" s="104">
        <f>VLOOKUP($B225,'Part 3 NNDR3'!$A$6:$FY$331,EQ$4,FALSE)</f>
        <v>0</v>
      </c>
      <c r="ER225" s="104">
        <f>VLOOKUP($B225,'Part 3 NNDR3'!$A$6:$FY$331,ER$4,FALSE)</f>
        <v>-402758</v>
      </c>
      <c r="ES225" s="104">
        <f>VLOOKUP($B225,'Part 3 NNDR3'!$A$6:$FY$331,ES$4,FALSE)</f>
        <v>0</v>
      </c>
      <c r="ET225" s="104">
        <f>VLOOKUP($B225,'Part 3 NNDR3'!$A$6:$FY$331,ET$4,FALSE)</f>
        <v>0</v>
      </c>
      <c r="EU225" s="104">
        <f>VLOOKUP($B225,'Part 3 NNDR3'!$A$6:$FY$331,EU$4,FALSE)</f>
        <v>0</v>
      </c>
      <c r="EV225" s="104">
        <f>VLOOKUP($B225,'Part 3 NNDR3'!$A$6:$FY$331,EV$4,FALSE)</f>
        <v>0</v>
      </c>
      <c r="EW225" s="104">
        <f>VLOOKUP($B225,'Part 3 NNDR3'!$A$6:$FY$331,EW$4,FALSE)</f>
        <v>0</v>
      </c>
      <c r="EX225" s="104">
        <f>VLOOKUP($B225,'Part 3 NNDR3'!$A$6:$FY$331,EX$4,FALSE)</f>
        <v>0</v>
      </c>
      <c r="EY225" s="104">
        <f>VLOOKUP($B225,'Part 3 NNDR3'!$A$6:$FY$331,EY$4,FALSE)</f>
        <v>0</v>
      </c>
      <c r="EZ225" s="104">
        <f>VLOOKUP($B225,'Part 3 NNDR3'!$A$6:$FY$331,EZ$4,FALSE)</f>
        <v>0</v>
      </c>
      <c r="FA225" s="104">
        <f>VLOOKUP($B225,'Part 3 NNDR3'!$A$6:$FY$331,FA$4,FALSE)</f>
        <v>0</v>
      </c>
      <c r="FB225" s="104">
        <f>VLOOKUP($B225,'Part 3 NNDR3'!$A$6:$FY$331,FB$4,FALSE)</f>
        <v>32698196</v>
      </c>
      <c r="FC225" s="104">
        <f>VLOOKUP($B225,'Part 3 NNDR3'!$A$6:$FY$331,FC$4,FALSE)</f>
        <v>0</v>
      </c>
      <c r="FD225" s="104">
        <f>VLOOKUP($B225,'Part 3 NNDR3'!$A$6:$FY$331,FD$4,FALSE)</f>
        <v>32698196</v>
      </c>
      <c r="FE225" s="104">
        <f>VLOOKUP($B225,'Part 3 NNDR3'!$A$6:$FY$331,FE$4,FALSE)</f>
        <v>114094</v>
      </c>
      <c r="FF225" s="104">
        <f>VLOOKUP($B225,'Part 3 NNDR3'!$A$6:$FY$331,FF$4,FALSE)</f>
        <v>0</v>
      </c>
      <c r="FG225" s="104">
        <f>VLOOKUP($B225,'Part 3 NNDR3'!$A$6:$FY$331,FG$4,FALSE)</f>
        <v>114094</v>
      </c>
      <c r="FH225" s="104">
        <f>VLOOKUP($B225,'Part 3 NNDR3'!$A$6:$FY$331,FH$4,FALSE)</f>
        <v>-4056301</v>
      </c>
      <c r="FI225" s="104">
        <f>VLOOKUP($B225,'Part 3 NNDR3'!$A$6:$FY$331,FI$4,FALSE)</f>
        <v>0</v>
      </c>
      <c r="FJ225" s="104">
        <f>VLOOKUP($B225,'Part 3 NNDR3'!$A$6:$FY$331,FJ$4,FALSE)</f>
        <v>-4056301</v>
      </c>
      <c r="FK225" s="104">
        <f>VLOOKUP($B225,'Part 3 NNDR3'!$A$6:$FY$331,FK$4,FALSE)</f>
        <v>-375778</v>
      </c>
      <c r="FL225" s="104">
        <f>VLOOKUP($B225,'Part 3 NNDR3'!$A$6:$FY$331,FL$4,FALSE)</f>
        <v>0</v>
      </c>
      <c r="FM225" s="104">
        <f>VLOOKUP($B225,'Part 3 NNDR3'!$A$6:$FY$331,FM$4,FALSE)</f>
        <v>-375778</v>
      </c>
      <c r="FN225" s="104">
        <f>VLOOKUP($B225,'Part 3 NNDR3'!$A$6:$FY$331,FN$4,FALSE)</f>
        <v>-339501</v>
      </c>
      <c r="FO225" s="104">
        <f>VLOOKUP($B225,'Part 3 NNDR3'!$A$6:$FY$331,FO$4,FALSE)</f>
        <v>0</v>
      </c>
      <c r="FP225" s="104">
        <f>VLOOKUP($B225,'Part 3 NNDR3'!$A$6:$FY$331,FP$4,FALSE)</f>
        <v>-339501</v>
      </c>
      <c r="FQ225" s="104">
        <f>VLOOKUP($B225,'Part 3 NNDR3'!$A$6:$FY$331,FQ$4,FALSE)</f>
        <v>-402758</v>
      </c>
      <c r="FR225" s="104">
        <f>VLOOKUP($B225,'Part 3 NNDR3'!$A$6:$FY$331,FR$4,FALSE)</f>
        <v>0</v>
      </c>
      <c r="FS225" s="104">
        <f>VLOOKUP($B225,'Part 3 NNDR3'!$A$6:$FY$331,FS$4,FALSE)</f>
        <v>-402758</v>
      </c>
      <c r="FT225" s="104">
        <f>VLOOKUP($B225,'Part 3 NNDR3'!$A$6:$FY$331,FT$4,FALSE)</f>
        <v>0</v>
      </c>
      <c r="FU225" s="104">
        <f>VLOOKUP($B225,'Part 3 NNDR3'!$A$6:$FY$331,FU$4,FALSE)</f>
        <v>0</v>
      </c>
      <c r="FV225" s="104">
        <f>VLOOKUP($B225,'Part 3 NNDR3'!$A$6:$FY$331,FV$4,FALSE)</f>
        <v>0</v>
      </c>
      <c r="FW225" s="104">
        <f>VLOOKUP($B225,'Part 3 NNDR3'!$A$6:$FY$331,FW$4,FALSE)</f>
        <v>-5060244</v>
      </c>
      <c r="FX225" s="104">
        <f>VLOOKUP($B225,'Part 3 NNDR3'!$A$6:$FY$331,FX$4,FALSE)</f>
        <v>0</v>
      </c>
      <c r="FY225" s="104">
        <f>VLOOKUP($B225,'Part 3 NNDR3'!$A$6:$FY$331,FY$4,FALSE)</f>
        <v>-5060244</v>
      </c>
      <c r="FZ225" s="104">
        <f>VLOOKUP($B225,'Part 3 NNDR3'!$A$6:$FY$331,FZ$4,FALSE)</f>
        <v>27637952</v>
      </c>
      <c r="GA225" s="104">
        <f>VLOOKUP($B225,'Part 3 NNDR3'!$A$6:$FY$331,GA$4,FALSE)</f>
        <v>0</v>
      </c>
      <c r="GB225" s="104">
        <f>VLOOKUP($B225,'Part 3 NNDR3'!$A$6:$FY$331,GB$4,FALSE)</f>
        <v>27637952</v>
      </c>
      <c r="GC225" s="105" t="str">
        <f>VLOOKUP($B225,'Data (Updated)'!$C$4:$E$329,2,FALSE)</f>
        <v>E3021</v>
      </c>
      <c r="GD225" s="106" t="str">
        <f>VLOOKUP($B225,'Data (Updated)'!$C$4:$E$329,3,FALSE)</f>
        <v>E6130</v>
      </c>
    </row>
    <row r="226" spans="1:186" ht="12.75" x14ac:dyDescent="0.2">
      <c r="A226" s="75">
        <v>221</v>
      </c>
      <c r="B226" s="100" t="s">
        <v>548</v>
      </c>
      <c r="C226" s="101" t="s">
        <v>941</v>
      </c>
      <c r="D226" s="102" t="s">
        <v>942</v>
      </c>
      <c r="E226" s="103" t="s">
        <v>547</v>
      </c>
      <c r="F226" s="104">
        <f>VLOOKUP($B226,'Part 3 NNDR3'!$A$6:$FY$331,F$4,FALSE)</f>
        <v>0</v>
      </c>
      <c r="G226" s="104">
        <f>VLOOKUP($B226,'Part 3 NNDR3'!$A$6:$FY$331,G$4,FALSE)</f>
        <v>0</v>
      </c>
      <c r="H226" s="104">
        <f>VLOOKUP($B226,'Part 3 NNDR3'!$A$6:$FY$331,H$4,FALSE)</f>
        <v>0</v>
      </c>
      <c r="I226" s="104">
        <f>VLOOKUP($B226,'Part 3 NNDR3'!$A$6:$FY$331,I$4,FALSE)</f>
        <v>-29785</v>
      </c>
      <c r="J226" s="104">
        <f>VLOOKUP($B226,'Part 3 NNDR3'!$A$6:$FY$331,J$4,FALSE)</f>
        <v>0</v>
      </c>
      <c r="K226" s="104">
        <f>VLOOKUP($B226,'Part 3 NNDR3'!$A$6:$FY$331,K$4,FALSE)</f>
        <v>-29785</v>
      </c>
      <c r="L226" s="104">
        <f>VLOOKUP($B226,'Part 3 NNDR3'!$A$6:$FY$331,L$4,FALSE)</f>
        <v>0</v>
      </c>
      <c r="M226" s="104">
        <f>VLOOKUP($B226,'Part 3 NNDR3'!$A$6:$FY$331,M$4,FALSE)</f>
        <v>0</v>
      </c>
      <c r="N226" s="104">
        <f>VLOOKUP($B226,'Part 3 NNDR3'!$A$6:$FY$331,N$4,FALSE)</f>
        <v>0</v>
      </c>
      <c r="O226" s="104">
        <f>VLOOKUP($B226,'Part 3 NNDR3'!$A$6:$FY$331,O$4,FALSE)</f>
        <v>26857</v>
      </c>
      <c r="P226" s="104">
        <f>VLOOKUP($B226,'Part 3 NNDR3'!$A$6:$FY$331,P$4,FALSE)</f>
        <v>0</v>
      </c>
      <c r="Q226" s="104">
        <f>VLOOKUP($B226,'Part 3 NNDR3'!$A$6:$FY$331,Q$4,FALSE)</f>
        <v>26857</v>
      </c>
      <c r="R226" s="104">
        <f>VLOOKUP($B226,'Part 3 NNDR3'!$A$6:$FY$331,R$4,FALSE)</f>
        <v>-2928</v>
      </c>
      <c r="S226" s="104">
        <f>VLOOKUP($B226,'Part 3 NNDR3'!$A$6:$FY$331,S$4,FALSE)</f>
        <v>0</v>
      </c>
      <c r="T226" s="104">
        <f>VLOOKUP($B226,'Part 3 NNDR3'!$A$6:$FY$331,T$4,FALSE)</f>
        <v>-2928</v>
      </c>
      <c r="U226" s="104">
        <f>VLOOKUP($B226,'Part 3 NNDR3'!$A$6:$FY$331,U$4,FALSE)</f>
        <v>-1252797</v>
      </c>
      <c r="V226" s="104">
        <f>VLOOKUP($B226,'Part 3 NNDR3'!$A$6:$FY$331,V$4,FALSE)</f>
        <v>0</v>
      </c>
      <c r="W226" s="104">
        <f>VLOOKUP($B226,'Part 3 NNDR3'!$A$6:$FY$331,W$4,FALSE)</f>
        <v>-1252797</v>
      </c>
      <c r="X226" s="104">
        <f>VLOOKUP($B226,'Part 3 NNDR3'!$A$6:$FY$331,X$4,FALSE)</f>
        <v>-5540</v>
      </c>
      <c r="Y226" s="104">
        <f>VLOOKUP($B226,'Part 3 NNDR3'!$A$6:$FY$331,Y$4,FALSE)</f>
        <v>0</v>
      </c>
      <c r="Z226" s="104">
        <f>VLOOKUP($B226,'Part 3 NNDR3'!$A$6:$FY$331,Z$4,FALSE)</f>
        <v>-5540</v>
      </c>
      <c r="AA226" s="104">
        <f>VLOOKUP($B226,'Part 3 NNDR3'!$A$6:$FY$331,AA$4,FALSE)</f>
        <v>-31322</v>
      </c>
      <c r="AB226" s="104">
        <f>VLOOKUP($B226,'Part 3 NNDR3'!$A$6:$FY$331,AB$4,FALSE)</f>
        <v>0</v>
      </c>
      <c r="AC226" s="104">
        <f>VLOOKUP($B226,'Part 3 NNDR3'!$A$6:$FY$331,AC$4,FALSE)</f>
        <v>-31322</v>
      </c>
      <c r="AD226" s="104">
        <f>VLOOKUP($B226,'Part 3 NNDR3'!$A$6:$FY$331,AD$4,FALSE)</f>
        <v>-24423</v>
      </c>
      <c r="AE226" s="104">
        <f>VLOOKUP($B226,'Part 3 NNDR3'!$A$6:$FY$331,AE$4,FALSE)</f>
        <v>0</v>
      </c>
      <c r="AF226" s="104">
        <f>VLOOKUP($B226,'Part 3 NNDR3'!$A$6:$FY$331,AF$4,FALSE)</f>
        <v>-24423</v>
      </c>
      <c r="AG226" s="104">
        <f>VLOOKUP($B226,'Part 3 NNDR3'!$A$6:$FY$331,AG$4,FALSE)</f>
        <v>3121</v>
      </c>
      <c r="AH226" s="104">
        <f>VLOOKUP($B226,'Part 3 NNDR3'!$A$6:$FY$331,AH$4,FALSE)</f>
        <v>0</v>
      </c>
      <c r="AI226" s="104">
        <f>VLOOKUP($B226,'Part 3 NNDR3'!$A$6:$FY$331,AI$4,FALSE)</f>
        <v>3121</v>
      </c>
      <c r="AJ226" s="104">
        <f>VLOOKUP($B226,'Part 3 NNDR3'!$A$6:$FY$331,AJ$4,FALSE)</f>
        <v>1289403</v>
      </c>
      <c r="AK226" s="104">
        <f>VLOOKUP($B226,'Part 3 NNDR3'!$A$6:$FY$331,AK$4,FALSE)</f>
        <v>0</v>
      </c>
      <c r="AL226" s="104">
        <f>VLOOKUP($B226,'Part 3 NNDR3'!$A$6:$FY$331,AL$4,FALSE)</f>
        <v>1289403</v>
      </c>
      <c r="AM226" s="104">
        <f>VLOOKUP($B226,'Part 3 NNDR3'!$A$6:$FY$331,AM$4,FALSE)</f>
        <v>1248</v>
      </c>
      <c r="AN226" s="104">
        <f>VLOOKUP($B226,'Part 3 NNDR3'!$A$6:$FY$331,AN$4,FALSE)</f>
        <v>0</v>
      </c>
      <c r="AO226" s="104">
        <f>VLOOKUP($B226,'Part 3 NNDR3'!$A$6:$FY$331,AO$4,FALSE)</f>
        <v>1248</v>
      </c>
      <c r="AP226" s="104">
        <f>VLOOKUP($B226,'Part 3 NNDR3'!$A$6:$FY$331,AP$4,FALSE)</f>
        <v>-1600576</v>
      </c>
      <c r="AQ226" s="104">
        <f>VLOOKUP($B226,'Part 3 NNDR3'!$A$6:$FY$331,AQ$4,FALSE)</f>
        <v>0</v>
      </c>
      <c r="AR226" s="104">
        <f>VLOOKUP($B226,'Part 3 NNDR3'!$A$6:$FY$331,AR$4,FALSE)</f>
        <v>-1600576</v>
      </c>
      <c r="AS226" s="104">
        <f>VLOOKUP($B226,'Part 3 NNDR3'!$A$6:$FY$331,AS$4,FALSE)</f>
        <v>-919</v>
      </c>
      <c r="AT226" s="104">
        <f>VLOOKUP($B226,'Part 3 NNDR3'!$A$6:$FY$331,AT$4,FALSE)</f>
        <v>0</v>
      </c>
      <c r="AU226" s="104">
        <f>VLOOKUP($B226,'Part 3 NNDR3'!$A$6:$FY$331,AU$4,FALSE)</f>
        <v>-919</v>
      </c>
      <c r="AV226" s="104">
        <f>VLOOKUP($B226,'Part 3 NNDR3'!$A$6:$FY$331,AV$4,FALSE)</f>
        <v>-15658</v>
      </c>
      <c r="AW226" s="104">
        <f>VLOOKUP($B226,'Part 3 NNDR3'!$A$6:$FY$331,AW$4,FALSE)</f>
        <v>0</v>
      </c>
      <c r="AX226" s="104">
        <f>VLOOKUP($B226,'Part 3 NNDR3'!$A$6:$FY$331,AX$4,FALSE)</f>
        <v>-15658</v>
      </c>
      <c r="AY226" s="104">
        <f>VLOOKUP($B226,'Part 3 NNDR3'!$A$6:$FY$331,AY$4,FALSE)</f>
        <v>0</v>
      </c>
      <c r="AZ226" s="104">
        <f>VLOOKUP($B226,'Part 3 NNDR3'!$A$6:$FY$331,AZ$4,FALSE)</f>
        <v>0</v>
      </c>
      <c r="BA226" s="104">
        <f>VLOOKUP($B226,'Part 3 NNDR3'!$A$6:$FY$331,BA$4,FALSE)</f>
        <v>0</v>
      </c>
      <c r="BB226" s="104">
        <f>VLOOKUP($B226,'Part 3 NNDR3'!$A$6:$FY$331,BB$4,FALSE)</f>
        <v>0</v>
      </c>
      <c r="BC226" s="104">
        <f>VLOOKUP($B226,'Part 3 NNDR3'!$A$6:$FY$331,BC$4,FALSE)</f>
        <v>0</v>
      </c>
      <c r="BD226" s="104">
        <f>VLOOKUP($B226,'Part 3 NNDR3'!$A$6:$FY$331,BD$4,FALSE)</f>
        <v>0</v>
      </c>
      <c r="BE226" s="104">
        <f>VLOOKUP($B226,'Part 3 NNDR3'!$A$6:$FY$331,BE$4,FALSE)</f>
        <v>0</v>
      </c>
      <c r="BF226" s="104">
        <f>VLOOKUP($B226,'Part 3 NNDR3'!$A$6:$FY$331,BF$4,FALSE)</f>
        <v>0</v>
      </c>
      <c r="BG226" s="104">
        <f>VLOOKUP($B226,'Part 3 NNDR3'!$A$6:$FY$331,BG$4,FALSE)</f>
        <v>0</v>
      </c>
      <c r="BH226" s="104">
        <f>VLOOKUP($B226,'Part 3 NNDR3'!$A$6:$FY$331,BH$4,FALSE)</f>
        <v>-1610621</v>
      </c>
      <c r="BI226" s="104">
        <f>VLOOKUP($B226,'Part 3 NNDR3'!$A$6:$FY$331,BI$4,FALSE)</f>
        <v>0</v>
      </c>
      <c r="BJ226" s="104">
        <f>VLOOKUP($B226,'Part 3 NNDR3'!$A$6:$FY$331,BJ$4,FALSE)</f>
        <v>-1610621</v>
      </c>
      <c r="BK226" s="104">
        <f>VLOOKUP($B226,'Part 3 NNDR3'!$A$6:$FY$331,BK$4,FALSE)</f>
        <v>-676209</v>
      </c>
      <c r="BL226" s="104">
        <f>VLOOKUP($B226,'Part 3 NNDR3'!$A$6:$FY$331,BL$4,FALSE)</f>
        <v>0</v>
      </c>
      <c r="BM226" s="104">
        <f>VLOOKUP($B226,'Part 3 NNDR3'!$A$6:$FY$331,BM$4,FALSE)</f>
        <v>-676209</v>
      </c>
      <c r="BN226" s="104">
        <f>VLOOKUP($B226,'Part 3 NNDR3'!$A$6:$FY$331,BN$4,FALSE)</f>
        <v>-88833</v>
      </c>
      <c r="BO226" s="104">
        <f>VLOOKUP($B226,'Part 3 NNDR3'!$A$6:$FY$331,BO$4,FALSE)</f>
        <v>0</v>
      </c>
      <c r="BP226" s="104">
        <f>VLOOKUP($B226,'Part 3 NNDR3'!$A$6:$FY$331,BP$4,FALSE)</f>
        <v>-88833</v>
      </c>
      <c r="BQ226" s="104">
        <f>VLOOKUP($B226,'Part 3 NNDR3'!$A$6:$FY$331,BQ$4,FALSE)</f>
        <v>-1672567</v>
      </c>
      <c r="BR226" s="104">
        <f>VLOOKUP($B226,'Part 3 NNDR3'!$A$6:$FY$331,BR$4,FALSE)</f>
        <v>0</v>
      </c>
      <c r="BS226" s="104">
        <f>VLOOKUP($B226,'Part 3 NNDR3'!$A$6:$FY$331,BS$4,FALSE)</f>
        <v>-1672567</v>
      </c>
      <c r="BT226" s="104">
        <f>VLOOKUP($B226,'Part 3 NNDR3'!$A$6:$FY$331,BT$4,FALSE)</f>
        <v>-112372</v>
      </c>
      <c r="BU226" s="104">
        <f>VLOOKUP($B226,'Part 3 NNDR3'!$A$6:$FY$331,BU$4,FALSE)</f>
        <v>0</v>
      </c>
      <c r="BV226" s="104">
        <f>VLOOKUP($B226,'Part 3 NNDR3'!$A$6:$FY$331,BV$4,FALSE)</f>
        <v>-112372</v>
      </c>
      <c r="BW226" s="104">
        <f>VLOOKUP($B226,'Part 3 NNDR3'!$A$6:$FY$331,BW$4,FALSE)</f>
        <v>-2549981</v>
      </c>
      <c r="BX226" s="104">
        <f>VLOOKUP($B226,'Part 3 NNDR3'!$A$6:$FY$331,BX$4,FALSE)</f>
        <v>0</v>
      </c>
      <c r="BY226" s="104">
        <f>VLOOKUP($B226,'Part 3 NNDR3'!$A$6:$FY$331,BY$4,FALSE)</f>
        <v>-2549981</v>
      </c>
      <c r="BZ226" s="104">
        <f>VLOOKUP($B226,'Part 3 NNDR3'!$A$6:$FY$331,BZ$4,FALSE)</f>
        <v>-67686</v>
      </c>
      <c r="CA226" s="104">
        <f>VLOOKUP($B226,'Part 3 NNDR3'!$A$6:$FY$331,CA$4,FALSE)</f>
        <v>0</v>
      </c>
      <c r="CB226" s="104">
        <f>VLOOKUP($B226,'Part 3 NNDR3'!$A$6:$FY$331,CB$4,FALSE)</f>
        <v>-67686</v>
      </c>
      <c r="CC226" s="104">
        <f>VLOOKUP($B226,'Part 3 NNDR3'!$A$6:$FY$331,CC$4,FALSE)</f>
        <v>-543</v>
      </c>
      <c r="CD226" s="104">
        <f>VLOOKUP($B226,'Part 3 NNDR3'!$A$6:$FY$331,CD$4,FALSE)</f>
        <v>0</v>
      </c>
      <c r="CE226" s="104">
        <f>VLOOKUP($B226,'Part 3 NNDR3'!$A$6:$FY$331,CE$4,FALSE)</f>
        <v>-543</v>
      </c>
      <c r="CF226" s="104">
        <f>VLOOKUP($B226,'Part 3 NNDR3'!$A$6:$FY$331,CF$4,FALSE)</f>
        <v>-304342</v>
      </c>
      <c r="CG226" s="104">
        <f>VLOOKUP($B226,'Part 3 NNDR3'!$A$6:$FY$331,CG$4,FALSE)</f>
        <v>0</v>
      </c>
      <c r="CH226" s="104">
        <f>VLOOKUP($B226,'Part 3 NNDR3'!$A$6:$FY$331,CH$4,FALSE)</f>
        <v>-304342</v>
      </c>
      <c r="CI226" s="104">
        <f>VLOOKUP($B226,'Part 3 NNDR3'!$A$6:$FY$331,CI$4,FALSE)</f>
        <v>-525031</v>
      </c>
      <c r="CJ226" s="104">
        <f>VLOOKUP($B226,'Part 3 NNDR3'!$A$6:$FY$331,CJ$4,FALSE)</f>
        <v>0</v>
      </c>
      <c r="CK226" s="104">
        <f>VLOOKUP($B226,'Part 3 NNDR3'!$A$6:$FY$331,CK$4,FALSE)</f>
        <v>-525031</v>
      </c>
      <c r="CL226" s="104">
        <f>VLOOKUP($B226,'Part 3 NNDR3'!$A$6:$FY$331,CL$4,FALSE)</f>
        <v>-3914</v>
      </c>
      <c r="CM226" s="104">
        <f>VLOOKUP($B226,'Part 3 NNDR3'!$A$6:$FY$331,CM$4,FALSE)</f>
        <v>0</v>
      </c>
      <c r="CN226" s="104">
        <f>VLOOKUP($B226,'Part 3 NNDR3'!$A$6:$FY$331,CN$4,FALSE)</f>
        <v>-3914</v>
      </c>
      <c r="CO226" s="104">
        <f>VLOOKUP($B226,'Part 3 NNDR3'!$A$6:$FY$331,CO$4,FALSE)</f>
        <v>0</v>
      </c>
      <c r="CP226" s="104">
        <f>VLOOKUP($B226,'Part 3 NNDR3'!$A$6:$FY$331,CP$4,FALSE)</f>
        <v>0</v>
      </c>
      <c r="CQ226" s="104">
        <f>VLOOKUP($B226,'Part 3 NNDR3'!$A$6:$FY$331,CQ$4,FALSE)</f>
        <v>0</v>
      </c>
      <c r="CR226" s="104">
        <f>VLOOKUP($B226,'Part 3 NNDR3'!$A$6:$FY$331,CR$4,FALSE)</f>
        <v>0</v>
      </c>
      <c r="CS226" s="104">
        <f>VLOOKUP($B226,'Part 3 NNDR3'!$A$6:$FY$331,CS$4,FALSE)</f>
        <v>0</v>
      </c>
      <c r="CT226" s="104">
        <f>VLOOKUP($B226,'Part 3 NNDR3'!$A$6:$FY$331,CT$4,FALSE)</f>
        <v>0</v>
      </c>
      <c r="CU226" s="104">
        <f>VLOOKUP($B226,'Part 3 NNDR3'!$A$6:$FY$331,CU$4,FALSE)</f>
        <v>0</v>
      </c>
      <c r="CV226" s="104">
        <f>VLOOKUP($B226,'Part 3 NNDR3'!$A$6:$FY$331,CV$4,FALSE)</f>
        <v>0</v>
      </c>
      <c r="CW226" s="104">
        <f>VLOOKUP($B226,'Part 3 NNDR3'!$A$6:$FY$331,CW$4,FALSE)</f>
        <v>0</v>
      </c>
      <c r="CX226" s="104">
        <f>VLOOKUP($B226,'Part 3 NNDR3'!$A$6:$FY$331,CX$4,FALSE)</f>
        <v>0</v>
      </c>
      <c r="CY226" s="104">
        <f>VLOOKUP($B226,'Part 3 NNDR3'!$A$6:$FY$331,CY$4,FALSE)</f>
        <v>0</v>
      </c>
      <c r="CZ226" s="104">
        <f>VLOOKUP($B226,'Part 3 NNDR3'!$A$6:$FY$331,CZ$4,FALSE)</f>
        <v>0</v>
      </c>
      <c r="DA226" s="104">
        <f>VLOOKUP($B226,'Part 3 NNDR3'!$A$6:$FY$331,DA$4,FALSE)</f>
        <v>0</v>
      </c>
      <c r="DB226" s="104">
        <f>VLOOKUP($B226,'Part 3 NNDR3'!$A$6:$FY$331,DB$4,FALSE)</f>
        <v>0</v>
      </c>
      <c r="DC226" s="104">
        <f>VLOOKUP($B226,'Part 3 NNDR3'!$A$6:$FY$331,DC$4,FALSE)</f>
        <v>0</v>
      </c>
      <c r="DD226" s="104">
        <f>VLOOKUP($B226,'Part 3 NNDR3'!$A$6:$FY$331,DD$4,FALSE)</f>
        <v>0</v>
      </c>
      <c r="DE226" s="104">
        <f>VLOOKUP($B226,'Part 3 NNDR3'!$A$6:$FY$331,DE$4,FALSE)</f>
        <v>0</v>
      </c>
      <c r="DF226" s="104">
        <f>VLOOKUP($B226,'Part 3 NNDR3'!$A$6:$FY$331,DF$4,FALSE)</f>
        <v>0</v>
      </c>
      <c r="DG226" s="104">
        <f>VLOOKUP($B226,'Part 3 NNDR3'!$A$6:$FY$331,DG$4,FALSE)</f>
        <v>0</v>
      </c>
      <c r="DH226" s="104">
        <f>VLOOKUP($B226,'Part 3 NNDR3'!$A$6:$FY$331,DH$4,FALSE)</f>
        <v>0</v>
      </c>
      <c r="DI226" s="104">
        <f>VLOOKUP($B226,'Part 3 NNDR3'!$A$6:$FY$331,DI$4,FALSE)</f>
        <v>0</v>
      </c>
      <c r="DJ226" s="104">
        <f>VLOOKUP($B226,'Part 3 NNDR3'!$A$6:$FY$331,DJ$4,FALSE)</f>
        <v>0</v>
      </c>
      <c r="DK226" s="104">
        <f>VLOOKUP($B226,'Part 3 NNDR3'!$A$6:$FY$331,DK$4,FALSE)</f>
        <v>0</v>
      </c>
      <c r="DL226" s="104">
        <f>VLOOKUP($B226,'Part 3 NNDR3'!$A$6:$FY$331,DL$4,FALSE)</f>
        <v>-901516</v>
      </c>
      <c r="DM226" s="104">
        <f>VLOOKUP($B226,'Part 3 NNDR3'!$A$6:$FY$331,DM$4,FALSE)</f>
        <v>0</v>
      </c>
      <c r="DN226" s="104">
        <f>VLOOKUP($B226,'Part 3 NNDR3'!$A$6:$FY$331,DN$4,FALSE)</f>
        <v>-901516</v>
      </c>
      <c r="DO226" s="104">
        <f>VLOOKUP($B226,'Part 3 NNDR3'!$A$6:$FY$331,DO$4,FALSE)</f>
        <v>0</v>
      </c>
      <c r="DP226" s="104">
        <f>VLOOKUP($B226,'Part 3 NNDR3'!$A$6:$FY$331,DP$4,FALSE)</f>
        <v>0</v>
      </c>
      <c r="DQ226" s="104">
        <f>VLOOKUP($B226,'Part 3 NNDR3'!$A$6:$FY$331,DQ$4,FALSE)</f>
        <v>0</v>
      </c>
      <c r="DR226" s="104">
        <f>VLOOKUP($B226,'Part 3 NNDR3'!$A$6:$FY$331,DR$4,FALSE)</f>
        <v>0</v>
      </c>
      <c r="DS226" s="104">
        <f>VLOOKUP($B226,'Part 3 NNDR3'!$A$6:$FY$331,DS$4,FALSE)</f>
        <v>0</v>
      </c>
      <c r="DT226" s="104">
        <f>VLOOKUP($B226,'Part 3 NNDR3'!$A$6:$FY$331,DT$4,FALSE)</f>
        <v>0</v>
      </c>
      <c r="DU226" s="104">
        <f>VLOOKUP($B226,'Part 3 NNDR3'!$A$6:$FY$331,DU$4,FALSE)</f>
        <v>-57472</v>
      </c>
      <c r="DV226" s="104">
        <f>VLOOKUP($B226,'Part 3 NNDR3'!$A$6:$FY$331,DV$4,FALSE)</f>
        <v>0</v>
      </c>
      <c r="DW226" s="104">
        <f>VLOOKUP($B226,'Part 3 NNDR3'!$A$6:$FY$331,DW$4,FALSE)</f>
        <v>-57472</v>
      </c>
      <c r="DX226" s="104">
        <f>VLOOKUP($B226,'Part 3 NNDR3'!$A$6:$FY$331,DX$4,FALSE)</f>
        <v>-6959</v>
      </c>
      <c r="DY226" s="104">
        <f>VLOOKUP($B226,'Part 3 NNDR3'!$A$6:$FY$331,DY$4,FALSE)</f>
        <v>0</v>
      </c>
      <c r="DZ226" s="104">
        <f>VLOOKUP($B226,'Part 3 NNDR3'!$A$6:$FY$331,DZ$4,FALSE)</f>
        <v>-6959</v>
      </c>
      <c r="EA226" s="104">
        <f>VLOOKUP($B226,'Part 3 NNDR3'!$A$6:$FY$331,EA$4,FALSE)</f>
        <v>-473120</v>
      </c>
      <c r="EB226" s="104">
        <f>VLOOKUP($B226,'Part 3 NNDR3'!$A$6:$FY$331,EB$4,FALSE)</f>
        <v>0</v>
      </c>
      <c r="EC226" s="104">
        <f>VLOOKUP($B226,'Part 3 NNDR3'!$A$6:$FY$331,EC$4,FALSE)</f>
        <v>-473120</v>
      </c>
      <c r="ED226" s="104">
        <f>VLOOKUP($B226,'Part 3 NNDR3'!$A$6:$FY$331,ED$4,FALSE)</f>
        <v>-10315</v>
      </c>
      <c r="EE226" s="104">
        <f>VLOOKUP($B226,'Part 3 NNDR3'!$A$6:$FY$331,EE$4,FALSE)</f>
        <v>0</v>
      </c>
      <c r="EF226" s="104">
        <f>VLOOKUP($B226,'Part 3 NNDR3'!$A$6:$FY$331,EF$4,FALSE)</f>
        <v>-10315</v>
      </c>
      <c r="EG226" s="104">
        <f>VLOOKUP($B226,'Part 3 NNDR3'!$A$6:$FY$331,EG$4,FALSE)</f>
        <v>0</v>
      </c>
      <c r="EH226" s="104">
        <f>VLOOKUP($B226,'Part 3 NNDR3'!$A$6:$FY$331,EH$4,FALSE)</f>
        <v>0</v>
      </c>
      <c r="EI226" s="104">
        <f>VLOOKUP($B226,'Part 3 NNDR3'!$A$6:$FY$331,EI$4,FALSE)</f>
        <v>0</v>
      </c>
      <c r="EJ226" s="104">
        <f>VLOOKUP($B226,'Part 3 NNDR3'!$A$6:$FY$331,EJ$4,FALSE)</f>
        <v>494</v>
      </c>
      <c r="EK226" s="104">
        <f>VLOOKUP($B226,'Part 3 NNDR3'!$A$6:$FY$331,EK$4,FALSE)</f>
        <v>0</v>
      </c>
      <c r="EL226" s="104">
        <f>VLOOKUP($B226,'Part 3 NNDR3'!$A$6:$FY$331,EL$4,FALSE)</f>
        <v>494</v>
      </c>
      <c r="EM226" s="104">
        <f>VLOOKUP($B226,'Part 3 NNDR3'!$A$6:$FY$331,EM$4,FALSE)</f>
        <v>-2418</v>
      </c>
      <c r="EN226" s="104">
        <f>VLOOKUP($B226,'Part 3 NNDR3'!$A$6:$FY$331,EN$4,FALSE)</f>
        <v>0</v>
      </c>
      <c r="EO226" s="104">
        <f>VLOOKUP($B226,'Part 3 NNDR3'!$A$6:$FY$331,EO$4,FALSE)</f>
        <v>-2418</v>
      </c>
      <c r="EP226" s="104">
        <f>VLOOKUP($B226,'Part 3 NNDR3'!$A$6:$FY$331,EP$4,FALSE)</f>
        <v>-549790</v>
      </c>
      <c r="EQ226" s="104">
        <f>VLOOKUP($B226,'Part 3 NNDR3'!$A$6:$FY$331,EQ$4,FALSE)</f>
        <v>0</v>
      </c>
      <c r="ER226" s="104">
        <f>VLOOKUP($B226,'Part 3 NNDR3'!$A$6:$FY$331,ER$4,FALSE)</f>
        <v>-549790</v>
      </c>
      <c r="ES226" s="104">
        <f>VLOOKUP($B226,'Part 3 NNDR3'!$A$6:$FY$331,ES$4,FALSE)</f>
        <v>-8720</v>
      </c>
      <c r="ET226" s="104">
        <f>VLOOKUP($B226,'Part 3 NNDR3'!$A$6:$FY$331,ET$4,FALSE)</f>
        <v>0</v>
      </c>
      <c r="EU226" s="104">
        <f>VLOOKUP($B226,'Part 3 NNDR3'!$A$6:$FY$331,EU$4,FALSE)</f>
        <v>-8720</v>
      </c>
      <c r="EV226" s="104">
        <f>VLOOKUP($B226,'Part 3 NNDR3'!$A$6:$FY$331,EV$4,FALSE)</f>
        <v>0</v>
      </c>
      <c r="EW226" s="104">
        <f>VLOOKUP($B226,'Part 3 NNDR3'!$A$6:$FY$331,EW$4,FALSE)</f>
        <v>0</v>
      </c>
      <c r="EX226" s="104">
        <f>VLOOKUP($B226,'Part 3 NNDR3'!$A$6:$FY$331,EX$4,FALSE)</f>
        <v>0</v>
      </c>
      <c r="EY226" s="104">
        <f>VLOOKUP($B226,'Part 3 NNDR3'!$A$6:$FY$331,EY$4,FALSE)</f>
        <v>-8720</v>
      </c>
      <c r="EZ226" s="104">
        <f>VLOOKUP($B226,'Part 3 NNDR3'!$A$6:$FY$331,EZ$4,FALSE)</f>
        <v>0</v>
      </c>
      <c r="FA226" s="104">
        <f>VLOOKUP($B226,'Part 3 NNDR3'!$A$6:$FY$331,FA$4,FALSE)</f>
        <v>-8720</v>
      </c>
      <c r="FB226" s="104">
        <f>VLOOKUP($B226,'Part 3 NNDR3'!$A$6:$FY$331,FB$4,FALSE)</f>
        <v>51657692</v>
      </c>
      <c r="FC226" s="104">
        <f>VLOOKUP($B226,'Part 3 NNDR3'!$A$6:$FY$331,FC$4,FALSE)</f>
        <v>0</v>
      </c>
      <c r="FD226" s="104">
        <f>VLOOKUP($B226,'Part 3 NNDR3'!$A$6:$FY$331,FD$4,FALSE)</f>
        <v>51657692</v>
      </c>
      <c r="FE226" s="104">
        <f>VLOOKUP($B226,'Part 3 NNDR3'!$A$6:$FY$331,FE$4,FALSE)</f>
        <v>-2928</v>
      </c>
      <c r="FF226" s="104">
        <f>VLOOKUP($B226,'Part 3 NNDR3'!$A$6:$FY$331,FF$4,FALSE)</f>
        <v>0</v>
      </c>
      <c r="FG226" s="104">
        <f>VLOOKUP($B226,'Part 3 NNDR3'!$A$6:$FY$331,FG$4,FALSE)</f>
        <v>-2928</v>
      </c>
      <c r="FH226" s="104">
        <f>VLOOKUP($B226,'Part 3 NNDR3'!$A$6:$FY$331,FH$4,FALSE)</f>
        <v>-1610621</v>
      </c>
      <c r="FI226" s="104">
        <f>VLOOKUP($B226,'Part 3 NNDR3'!$A$6:$FY$331,FI$4,FALSE)</f>
        <v>0</v>
      </c>
      <c r="FJ226" s="104">
        <f>VLOOKUP($B226,'Part 3 NNDR3'!$A$6:$FY$331,FJ$4,FALSE)</f>
        <v>-1610621</v>
      </c>
      <c r="FK226" s="104">
        <f>VLOOKUP($B226,'Part 3 NNDR3'!$A$6:$FY$331,FK$4,FALSE)</f>
        <v>-2549981</v>
      </c>
      <c r="FL226" s="104">
        <f>VLOOKUP($B226,'Part 3 NNDR3'!$A$6:$FY$331,FL$4,FALSE)</f>
        <v>0</v>
      </c>
      <c r="FM226" s="104">
        <f>VLOOKUP($B226,'Part 3 NNDR3'!$A$6:$FY$331,FM$4,FALSE)</f>
        <v>-2549981</v>
      </c>
      <c r="FN226" s="104">
        <f>VLOOKUP($B226,'Part 3 NNDR3'!$A$6:$FY$331,FN$4,FALSE)</f>
        <v>-901516</v>
      </c>
      <c r="FO226" s="104">
        <f>VLOOKUP($B226,'Part 3 NNDR3'!$A$6:$FY$331,FO$4,FALSE)</f>
        <v>0</v>
      </c>
      <c r="FP226" s="104">
        <f>VLOOKUP($B226,'Part 3 NNDR3'!$A$6:$FY$331,FP$4,FALSE)</f>
        <v>-901516</v>
      </c>
      <c r="FQ226" s="104">
        <f>VLOOKUP($B226,'Part 3 NNDR3'!$A$6:$FY$331,FQ$4,FALSE)</f>
        <v>-549790</v>
      </c>
      <c r="FR226" s="104">
        <f>VLOOKUP($B226,'Part 3 NNDR3'!$A$6:$FY$331,FR$4,FALSE)</f>
        <v>0</v>
      </c>
      <c r="FS226" s="104">
        <f>VLOOKUP($B226,'Part 3 NNDR3'!$A$6:$FY$331,FS$4,FALSE)</f>
        <v>-549790</v>
      </c>
      <c r="FT226" s="104">
        <f>VLOOKUP($B226,'Part 3 NNDR3'!$A$6:$FY$331,FT$4,FALSE)</f>
        <v>-8720</v>
      </c>
      <c r="FU226" s="104">
        <f>VLOOKUP($B226,'Part 3 NNDR3'!$A$6:$FY$331,FU$4,FALSE)</f>
        <v>0</v>
      </c>
      <c r="FV226" s="104">
        <f>VLOOKUP($B226,'Part 3 NNDR3'!$A$6:$FY$331,FV$4,FALSE)</f>
        <v>-8720</v>
      </c>
      <c r="FW226" s="104">
        <f>VLOOKUP($B226,'Part 3 NNDR3'!$A$6:$FY$331,FW$4,FALSE)</f>
        <v>-5623556</v>
      </c>
      <c r="FX226" s="104">
        <f>VLOOKUP($B226,'Part 3 NNDR3'!$A$6:$FY$331,FX$4,FALSE)</f>
        <v>0</v>
      </c>
      <c r="FY226" s="104">
        <f>VLOOKUP($B226,'Part 3 NNDR3'!$A$6:$FY$331,FY$4,FALSE)</f>
        <v>-5623556</v>
      </c>
      <c r="FZ226" s="104">
        <f>VLOOKUP($B226,'Part 3 NNDR3'!$A$6:$FY$331,FZ$4,FALSE)</f>
        <v>46034136</v>
      </c>
      <c r="GA226" s="104">
        <f>VLOOKUP($B226,'Part 3 NNDR3'!$A$6:$FY$331,GA$4,FALSE)</f>
        <v>0</v>
      </c>
      <c r="GB226" s="104">
        <f>VLOOKUP($B226,'Part 3 NNDR3'!$A$6:$FY$331,GB$4,FALSE)</f>
        <v>46034136</v>
      </c>
      <c r="GC226" s="105" t="str">
        <f>VLOOKUP($B226,'Data (Updated)'!$C$4:$E$329,2,FALSE)</f>
        <v>E1721</v>
      </c>
      <c r="GD226" s="106" t="str">
        <f>VLOOKUP($B226,'Data (Updated)'!$C$4:$E$329,3,FALSE)</f>
        <v>E6117</v>
      </c>
    </row>
    <row r="227" spans="1:186" ht="12.75" x14ac:dyDescent="0.2">
      <c r="A227" s="75">
        <v>222</v>
      </c>
      <c r="B227" s="100" t="s">
        <v>550</v>
      </c>
      <c r="C227" s="101" t="s">
        <v>951</v>
      </c>
      <c r="D227" s="102" t="s">
        <v>944</v>
      </c>
      <c r="E227" s="103" t="s">
        <v>995</v>
      </c>
      <c r="F227" s="104">
        <f>VLOOKUP($B227,'Part 3 NNDR3'!$A$6:$FY$331,F$4,FALSE)</f>
        <v>0</v>
      </c>
      <c r="G227" s="104">
        <f>VLOOKUP($B227,'Part 3 NNDR3'!$A$6:$FY$331,G$4,FALSE)</f>
        <v>0</v>
      </c>
      <c r="H227" s="104">
        <f>VLOOKUP($B227,'Part 3 NNDR3'!$A$6:$FY$331,H$4,FALSE)</f>
        <v>0</v>
      </c>
      <c r="I227" s="104">
        <f>VLOOKUP($B227,'Part 3 NNDR3'!$A$6:$FY$331,I$4,FALSE)</f>
        <v>11018</v>
      </c>
      <c r="J227" s="104">
        <f>VLOOKUP($B227,'Part 3 NNDR3'!$A$6:$FY$331,J$4,FALSE)</f>
        <v>0</v>
      </c>
      <c r="K227" s="104">
        <f>VLOOKUP($B227,'Part 3 NNDR3'!$A$6:$FY$331,K$4,FALSE)</f>
        <v>11018</v>
      </c>
      <c r="L227" s="104">
        <f>VLOOKUP($B227,'Part 3 NNDR3'!$A$6:$FY$331,L$4,FALSE)</f>
        <v>0</v>
      </c>
      <c r="M227" s="104">
        <f>VLOOKUP($B227,'Part 3 NNDR3'!$A$6:$FY$331,M$4,FALSE)</f>
        <v>0</v>
      </c>
      <c r="N227" s="104">
        <f>VLOOKUP($B227,'Part 3 NNDR3'!$A$6:$FY$331,N$4,FALSE)</f>
        <v>0</v>
      </c>
      <c r="O227" s="104">
        <f>VLOOKUP($B227,'Part 3 NNDR3'!$A$6:$FY$331,O$4,FALSE)</f>
        <v>0</v>
      </c>
      <c r="P227" s="104">
        <f>VLOOKUP($B227,'Part 3 NNDR3'!$A$6:$FY$331,P$4,FALSE)</f>
        <v>0</v>
      </c>
      <c r="Q227" s="104">
        <f>VLOOKUP($B227,'Part 3 NNDR3'!$A$6:$FY$331,Q$4,FALSE)</f>
        <v>0</v>
      </c>
      <c r="R227" s="104">
        <f>VLOOKUP($B227,'Part 3 NNDR3'!$A$6:$FY$331,R$4,FALSE)</f>
        <v>11018</v>
      </c>
      <c r="S227" s="104">
        <f>VLOOKUP($B227,'Part 3 NNDR3'!$A$6:$FY$331,S$4,FALSE)</f>
        <v>0</v>
      </c>
      <c r="T227" s="104">
        <f>VLOOKUP($B227,'Part 3 NNDR3'!$A$6:$FY$331,T$4,FALSE)</f>
        <v>11018</v>
      </c>
      <c r="U227" s="104">
        <f>VLOOKUP($B227,'Part 3 NNDR3'!$A$6:$FY$331,U$4,FALSE)</f>
        <v>-1024228</v>
      </c>
      <c r="V227" s="104">
        <f>VLOOKUP($B227,'Part 3 NNDR3'!$A$6:$FY$331,V$4,FALSE)</f>
        <v>0</v>
      </c>
      <c r="W227" s="104">
        <f>VLOOKUP($B227,'Part 3 NNDR3'!$A$6:$FY$331,W$4,FALSE)</f>
        <v>-1024228</v>
      </c>
      <c r="X227" s="104">
        <f>VLOOKUP($B227,'Part 3 NNDR3'!$A$6:$FY$331,X$4,FALSE)</f>
        <v>0</v>
      </c>
      <c r="Y227" s="104">
        <f>VLOOKUP($B227,'Part 3 NNDR3'!$A$6:$FY$331,Y$4,FALSE)</f>
        <v>0</v>
      </c>
      <c r="Z227" s="104">
        <f>VLOOKUP($B227,'Part 3 NNDR3'!$A$6:$FY$331,Z$4,FALSE)</f>
        <v>0</v>
      </c>
      <c r="AA227" s="104">
        <f>VLOOKUP($B227,'Part 3 NNDR3'!$A$6:$FY$331,AA$4,FALSE)</f>
        <v>-28226</v>
      </c>
      <c r="AB227" s="104">
        <f>VLOOKUP($B227,'Part 3 NNDR3'!$A$6:$FY$331,AB$4,FALSE)</f>
        <v>0</v>
      </c>
      <c r="AC227" s="104">
        <f>VLOOKUP($B227,'Part 3 NNDR3'!$A$6:$FY$331,AC$4,FALSE)</f>
        <v>-28226</v>
      </c>
      <c r="AD227" s="104">
        <f>VLOOKUP($B227,'Part 3 NNDR3'!$A$6:$FY$331,AD$4,FALSE)</f>
        <v>0</v>
      </c>
      <c r="AE227" s="104">
        <f>VLOOKUP($B227,'Part 3 NNDR3'!$A$6:$FY$331,AE$4,FALSE)</f>
        <v>0</v>
      </c>
      <c r="AF227" s="104">
        <f>VLOOKUP($B227,'Part 3 NNDR3'!$A$6:$FY$331,AF$4,FALSE)</f>
        <v>0</v>
      </c>
      <c r="AG227" s="104">
        <f>VLOOKUP($B227,'Part 3 NNDR3'!$A$6:$FY$331,AG$4,FALSE)</f>
        <v>0</v>
      </c>
      <c r="AH227" s="104">
        <f>VLOOKUP($B227,'Part 3 NNDR3'!$A$6:$FY$331,AH$4,FALSE)</f>
        <v>0</v>
      </c>
      <c r="AI227" s="104">
        <f>VLOOKUP($B227,'Part 3 NNDR3'!$A$6:$FY$331,AI$4,FALSE)</f>
        <v>0</v>
      </c>
      <c r="AJ227" s="104">
        <f>VLOOKUP($B227,'Part 3 NNDR3'!$A$6:$FY$331,AJ$4,FALSE)</f>
        <v>275712</v>
      </c>
      <c r="AK227" s="104">
        <f>VLOOKUP($B227,'Part 3 NNDR3'!$A$6:$FY$331,AK$4,FALSE)</f>
        <v>0</v>
      </c>
      <c r="AL227" s="104">
        <f>VLOOKUP($B227,'Part 3 NNDR3'!$A$6:$FY$331,AL$4,FALSE)</f>
        <v>275712</v>
      </c>
      <c r="AM227" s="104">
        <f>VLOOKUP($B227,'Part 3 NNDR3'!$A$6:$FY$331,AM$4,FALSE)</f>
        <v>-2321</v>
      </c>
      <c r="AN227" s="104">
        <f>VLOOKUP($B227,'Part 3 NNDR3'!$A$6:$FY$331,AN$4,FALSE)</f>
        <v>0</v>
      </c>
      <c r="AO227" s="104">
        <f>VLOOKUP($B227,'Part 3 NNDR3'!$A$6:$FY$331,AO$4,FALSE)</f>
        <v>-2321</v>
      </c>
      <c r="AP227" s="104">
        <f>VLOOKUP($B227,'Part 3 NNDR3'!$A$6:$FY$331,AP$4,FALSE)</f>
        <v>-1228587</v>
      </c>
      <c r="AQ227" s="104">
        <f>VLOOKUP($B227,'Part 3 NNDR3'!$A$6:$FY$331,AQ$4,FALSE)</f>
        <v>0</v>
      </c>
      <c r="AR227" s="104">
        <f>VLOOKUP($B227,'Part 3 NNDR3'!$A$6:$FY$331,AR$4,FALSE)</f>
        <v>-1228587</v>
      </c>
      <c r="AS227" s="104">
        <f>VLOOKUP($B227,'Part 3 NNDR3'!$A$6:$FY$331,AS$4,FALSE)</f>
        <v>11370</v>
      </c>
      <c r="AT227" s="104">
        <f>VLOOKUP($B227,'Part 3 NNDR3'!$A$6:$FY$331,AT$4,FALSE)</f>
        <v>0</v>
      </c>
      <c r="AU227" s="104">
        <f>VLOOKUP($B227,'Part 3 NNDR3'!$A$6:$FY$331,AU$4,FALSE)</f>
        <v>11370</v>
      </c>
      <c r="AV227" s="104">
        <f>VLOOKUP($B227,'Part 3 NNDR3'!$A$6:$FY$331,AV$4,FALSE)</f>
        <v>-22263</v>
      </c>
      <c r="AW227" s="104">
        <f>VLOOKUP($B227,'Part 3 NNDR3'!$A$6:$FY$331,AW$4,FALSE)</f>
        <v>0</v>
      </c>
      <c r="AX227" s="104">
        <f>VLOOKUP($B227,'Part 3 NNDR3'!$A$6:$FY$331,AX$4,FALSE)</f>
        <v>-22263</v>
      </c>
      <c r="AY227" s="104">
        <f>VLOOKUP($B227,'Part 3 NNDR3'!$A$6:$FY$331,AY$4,FALSE)</f>
        <v>-3845</v>
      </c>
      <c r="AZ227" s="104">
        <f>VLOOKUP($B227,'Part 3 NNDR3'!$A$6:$FY$331,AZ$4,FALSE)</f>
        <v>0</v>
      </c>
      <c r="BA227" s="104">
        <f>VLOOKUP($B227,'Part 3 NNDR3'!$A$6:$FY$331,BA$4,FALSE)</f>
        <v>-3845</v>
      </c>
      <c r="BB227" s="104">
        <f>VLOOKUP($B227,'Part 3 NNDR3'!$A$6:$FY$331,BB$4,FALSE)</f>
        <v>-11259</v>
      </c>
      <c r="BC227" s="104">
        <f>VLOOKUP($B227,'Part 3 NNDR3'!$A$6:$FY$331,BC$4,FALSE)</f>
        <v>0</v>
      </c>
      <c r="BD227" s="104">
        <f>VLOOKUP($B227,'Part 3 NNDR3'!$A$6:$FY$331,BD$4,FALSE)</f>
        <v>-11259</v>
      </c>
      <c r="BE227" s="104">
        <f>VLOOKUP($B227,'Part 3 NNDR3'!$A$6:$FY$331,BE$4,FALSE)</f>
        <v>0</v>
      </c>
      <c r="BF227" s="104">
        <f>VLOOKUP($B227,'Part 3 NNDR3'!$A$6:$FY$331,BF$4,FALSE)</f>
        <v>0</v>
      </c>
      <c r="BG227" s="104">
        <f>VLOOKUP($B227,'Part 3 NNDR3'!$A$6:$FY$331,BG$4,FALSE)</f>
        <v>0</v>
      </c>
      <c r="BH227" s="104">
        <f>VLOOKUP($B227,'Part 3 NNDR3'!$A$6:$FY$331,BH$4,FALSE)</f>
        <v>-2033647</v>
      </c>
      <c r="BI227" s="104">
        <f>VLOOKUP($B227,'Part 3 NNDR3'!$A$6:$FY$331,BI$4,FALSE)</f>
        <v>0</v>
      </c>
      <c r="BJ227" s="104">
        <f>VLOOKUP($B227,'Part 3 NNDR3'!$A$6:$FY$331,BJ$4,FALSE)</f>
        <v>-2033647</v>
      </c>
      <c r="BK227" s="104">
        <f>VLOOKUP($B227,'Part 3 NNDR3'!$A$6:$FY$331,BK$4,FALSE)</f>
        <v>0</v>
      </c>
      <c r="BL227" s="104">
        <f>VLOOKUP($B227,'Part 3 NNDR3'!$A$6:$FY$331,BL$4,FALSE)</f>
        <v>0</v>
      </c>
      <c r="BM227" s="104">
        <f>VLOOKUP($B227,'Part 3 NNDR3'!$A$6:$FY$331,BM$4,FALSE)</f>
        <v>0</v>
      </c>
      <c r="BN227" s="104">
        <f>VLOOKUP($B227,'Part 3 NNDR3'!$A$6:$FY$331,BN$4,FALSE)</f>
        <v>0</v>
      </c>
      <c r="BO227" s="104">
        <f>VLOOKUP($B227,'Part 3 NNDR3'!$A$6:$FY$331,BO$4,FALSE)</f>
        <v>0</v>
      </c>
      <c r="BP227" s="104">
        <f>VLOOKUP($B227,'Part 3 NNDR3'!$A$6:$FY$331,BP$4,FALSE)</f>
        <v>0</v>
      </c>
      <c r="BQ227" s="104">
        <f>VLOOKUP($B227,'Part 3 NNDR3'!$A$6:$FY$331,BQ$4,FALSE)</f>
        <v>-215659</v>
      </c>
      <c r="BR227" s="104">
        <f>VLOOKUP($B227,'Part 3 NNDR3'!$A$6:$FY$331,BR$4,FALSE)</f>
        <v>0</v>
      </c>
      <c r="BS227" s="104">
        <f>VLOOKUP($B227,'Part 3 NNDR3'!$A$6:$FY$331,BS$4,FALSE)</f>
        <v>-215659</v>
      </c>
      <c r="BT227" s="104">
        <f>VLOOKUP($B227,'Part 3 NNDR3'!$A$6:$FY$331,BT$4,FALSE)</f>
        <v>-8955</v>
      </c>
      <c r="BU227" s="104">
        <f>VLOOKUP($B227,'Part 3 NNDR3'!$A$6:$FY$331,BU$4,FALSE)</f>
        <v>0</v>
      </c>
      <c r="BV227" s="104">
        <f>VLOOKUP($B227,'Part 3 NNDR3'!$A$6:$FY$331,BV$4,FALSE)</f>
        <v>-8955</v>
      </c>
      <c r="BW227" s="104">
        <f>VLOOKUP($B227,'Part 3 NNDR3'!$A$6:$FY$331,BW$4,FALSE)</f>
        <v>-224614</v>
      </c>
      <c r="BX227" s="104">
        <f>VLOOKUP($B227,'Part 3 NNDR3'!$A$6:$FY$331,BX$4,FALSE)</f>
        <v>0</v>
      </c>
      <c r="BY227" s="104">
        <f>VLOOKUP($B227,'Part 3 NNDR3'!$A$6:$FY$331,BY$4,FALSE)</f>
        <v>-224614</v>
      </c>
      <c r="BZ227" s="104">
        <f>VLOOKUP($B227,'Part 3 NNDR3'!$A$6:$FY$331,BZ$4,FALSE)</f>
        <v>-37082</v>
      </c>
      <c r="CA227" s="104">
        <f>VLOOKUP($B227,'Part 3 NNDR3'!$A$6:$FY$331,CA$4,FALSE)</f>
        <v>0</v>
      </c>
      <c r="CB227" s="104">
        <f>VLOOKUP($B227,'Part 3 NNDR3'!$A$6:$FY$331,CB$4,FALSE)</f>
        <v>-37082</v>
      </c>
      <c r="CC227" s="104">
        <f>VLOOKUP($B227,'Part 3 NNDR3'!$A$6:$FY$331,CC$4,FALSE)</f>
        <v>0</v>
      </c>
      <c r="CD227" s="104">
        <f>VLOOKUP($B227,'Part 3 NNDR3'!$A$6:$FY$331,CD$4,FALSE)</f>
        <v>0</v>
      </c>
      <c r="CE227" s="104">
        <f>VLOOKUP($B227,'Part 3 NNDR3'!$A$6:$FY$331,CE$4,FALSE)</f>
        <v>0</v>
      </c>
      <c r="CF227" s="104">
        <f>VLOOKUP($B227,'Part 3 NNDR3'!$A$6:$FY$331,CF$4,FALSE)</f>
        <v>-41398</v>
      </c>
      <c r="CG227" s="104">
        <f>VLOOKUP($B227,'Part 3 NNDR3'!$A$6:$FY$331,CG$4,FALSE)</f>
        <v>0</v>
      </c>
      <c r="CH227" s="104">
        <f>VLOOKUP($B227,'Part 3 NNDR3'!$A$6:$FY$331,CH$4,FALSE)</f>
        <v>-41398</v>
      </c>
      <c r="CI227" s="104">
        <f>VLOOKUP($B227,'Part 3 NNDR3'!$A$6:$FY$331,CI$4,FALSE)</f>
        <v>0</v>
      </c>
      <c r="CJ227" s="104">
        <f>VLOOKUP($B227,'Part 3 NNDR3'!$A$6:$FY$331,CJ$4,FALSE)</f>
        <v>0</v>
      </c>
      <c r="CK227" s="104">
        <f>VLOOKUP($B227,'Part 3 NNDR3'!$A$6:$FY$331,CK$4,FALSE)</f>
        <v>0</v>
      </c>
      <c r="CL227" s="104">
        <f>VLOOKUP($B227,'Part 3 NNDR3'!$A$6:$FY$331,CL$4,FALSE)</f>
        <v>-3534</v>
      </c>
      <c r="CM227" s="104">
        <f>VLOOKUP($B227,'Part 3 NNDR3'!$A$6:$FY$331,CM$4,FALSE)</f>
        <v>0</v>
      </c>
      <c r="CN227" s="104">
        <f>VLOOKUP($B227,'Part 3 NNDR3'!$A$6:$FY$331,CN$4,FALSE)</f>
        <v>-3534</v>
      </c>
      <c r="CO227" s="104">
        <f>VLOOKUP($B227,'Part 3 NNDR3'!$A$6:$FY$331,CO$4,FALSE)</f>
        <v>-100</v>
      </c>
      <c r="CP227" s="104">
        <f>VLOOKUP($B227,'Part 3 NNDR3'!$A$6:$FY$331,CP$4,FALSE)</f>
        <v>0</v>
      </c>
      <c r="CQ227" s="104">
        <f>VLOOKUP($B227,'Part 3 NNDR3'!$A$6:$FY$331,CQ$4,FALSE)</f>
        <v>-100</v>
      </c>
      <c r="CR227" s="104">
        <f>VLOOKUP($B227,'Part 3 NNDR3'!$A$6:$FY$331,CR$4,FALSE)</f>
        <v>-1560</v>
      </c>
      <c r="CS227" s="104">
        <f>VLOOKUP($B227,'Part 3 NNDR3'!$A$6:$FY$331,CS$4,FALSE)</f>
        <v>0</v>
      </c>
      <c r="CT227" s="104">
        <f>VLOOKUP($B227,'Part 3 NNDR3'!$A$6:$FY$331,CT$4,FALSE)</f>
        <v>-1560</v>
      </c>
      <c r="CU227" s="104">
        <f>VLOOKUP($B227,'Part 3 NNDR3'!$A$6:$FY$331,CU$4,FALSE)</f>
        <v>0</v>
      </c>
      <c r="CV227" s="104">
        <f>VLOOKUP($B227,'Part 3 NNDR3'!$A$6:$FY$331,CV$4,FALSE)</f>
        <v>0</v>
      </c>
      <c r="CW227" s="104">
        <f>VLOOKUP($B227,'Part 3 NNDR3'!$A$6:$FY$331,CW$4,FALSE)</f>
        <v>0</v>
      </c>
      <c r="CX227" s="104">
        <f>VLOOKUP($B227,'Part 3 NNDR3'!$A$6:$FY$331,CX$4,FALSE)</f>
        <v>-11259</v>
      </c>
      <c r="CY227" s="104">
        <f>VLOOKUP($B227,'Part 3 NNDR3'!$A$6:$FY$331,CY$4,FALSE)</f>
        <v>0</v>
      </c>
      <c r="CZ227" s="104">
        <f>VLOOKUP($B227,'Part 3 NNDR3'!$A$6:$FY$331,CZ$4,FALSE)</f>
        <v>-11259</v>
      </c>
      <c r="DA227" s="104">
        <f>VLOOKUP($B227,'Part 3 NNDR3'!$A$6:$FY$331,DA$4,FALSE)</f>
        <v>0</v>
      </c>
      <c r="DB227" s="104">
        <f>VLOOKUP($B227,'Part 3 NNDR3'!$A$6:$FY$331,DB$4,FALSE)</f>
        <v>0</v>
      </c>
      <c r="DC227" s="104">
        <f>VLOOKUP($B227,'Part 3 NNDR3'!$A$6:$FY$331,DC$4,FALSE)</f>
        <v>0</v>
      </c>
      <c r="DD227" s="104">
        <f>VLOOKUP($B227,'Part 3 NNDR3'!$A$6:$FY$331,DD$4,FALSE)</f>
        <v>0</v>
      </c>
      <c r="DE227" s="104">
        <f>VLOOKUP($B227,'Part 3 NNDR3'!$A$6:$FY$331,DE$4,FALSE)</f>
        <v>0</v>
      </c>
      <c r="DF227" s="104">
        <f>VLOOKUP($B227,'Part 3 NNDR3'!$A$6:$FY$331,DF$4,FALSE)</f>
        <v>0</v>
      </c>
      <c r="DG227" s="104">
        <f>VLOOKUP($B227,'Part 3 NNDR3'!$A$6:$FY$331,DG$4,FALSE)</f>
        <v>0</v>
      </c>
      <c r="DH227" s="104">
        <f>VLOOKUP($B227,'Part 3 NNDR3'!$A$6:$FY$331,DH$4,FALSE)</f>
        <v>0</v>
      </c>
      <c r="DI227" s="104">
        <f>VLOOKUP($B227,'Part 3 NNDR3'!$A$6:$FY$331,DI$4,FALSE)</f>
        <v>0</v>
      </c>
      <c r="DJ227" s="104">
        <f>VLOOKUP($B227,'Part 3 NNDR3'!$A$6:$FY$331,DJ$4,FALSE)</f>
        <v>0</v>
      </c>
      <c r="DK227" s="104">
        <f>VLOOKUP($B227,'Part 3 NNDR3'!$A$6:$FY$331,DK$4,FALSE)</f>
        <v>0</v>
      </c>
      <c r="DL227" s="104">
        <f>VLOOKUP($B227,'Part 3 NNDR3'!$A$6:$FY$331,DL$4,FALSE)</f>
        <v>-94933</v>
      </c>
      <c r="DM227" s="104">
        <f>VLOOKUP($B227,'Part 3 NNDR3'!$A$6:$FY$331,DM$4,FALSE)</f>
        <v>0</v>
      </c>
      <c r="DN227" s="104">
        <f>VLOOKUP($B227,'Part 3 NNDR3'!$A$6:$FY$331,DN$4,FALSE)</f>
        <v>-94933</v>
      </c>
      <c r="DO227" s="104">
        <f>VLOOKUP($B227,'Part 3 NNDR3'!$A$6:$FY$331,DO$4,FALSE)</f>
        <v>0</v>
      </c>
      <c r="DP227" s="104">
        <f>VLOOKUP($B227,'Part 3 NNDR3'!$A$6:$FY$331,DP$4,FALSE)</f>
        <v>0</v>
      </c>
      <c r="DQ227" s="104">
        <f>VLOOKUP($B227,'Part 3 NNDR3'!$A$6:$FY$331,DQ$4,FALSE)</f>
        <v>0</v>
      </c>
      <c r="DR227" s="104">
        <f>VLOOKUP($B227,'Part 3 NNDR3'!$A$6:$FY$331,DR$4,FALSE)</f>
        <v>0</v>
      </c>
      <c r="DS227" s="104">
        <f>VLOOKUP($B227,'Part 3 NNDR3'!$A$6:$FY$331,DS$4,FALSE)</f>
        <v>0</v>
      </c>
      <c r="DT227" s="104">
        <f>VLOOKUP($B227,'Part 3 NNDR3'!$A$6:$FY$331,DT$4,FALSE)</f>
        <v>0</v>
      </c>
      <c r="DU227" s="104">
        <f>VLOOKUP($B227,'Part 3 NNDR3'!$A$6:$FY$331,DU$4,FALSE)</f>
        <v>-7402</v>
      </c>
      <c r="DV227" s="104">
        <f>VLOOKUP($B227,'Part 3 NNDR3'!$A$6:$FY$331,DV$4,FALSE)</f>
        <v>0</v>
      </c>
      <c r="DW227" s="104">
        <f>VLOOKUP($B227,'Part 3 NNDR3'!$A$6:$FY$331,DW$4,FALSE)</f>
        <v>-7402</v>
      </c>
      <c r="DX227" s="104">
        <f>VLOOKUP($B227,'Part 3 NNDR3'!$A$6:$FY$331,DX$4,FALSE)</f>
        <v>0</v>
      </c>
      <c r="DY227" s="104">
        <f>VLOOKUP($B227,'Part 3 NNDR3'!$A$6:$FY$331,DY$4,FALSE)</f>
        <v>0</v>
      </c>
      <c r="DZ227" s="104">
        <f>VLOOKUP($B227,'Part 3 NNDR3'!$A$6:$FY$331,DZ$4,FALSE)</f>
        <v>0</v>
      </c>
      <c r="EA227" s="104">
        <f>VLOOKUP($B227,'Part 3 NNDR3'!$A$6:$FY$331,EA$4,FALSE)</f>
        <v>-225394</v>
      </c>
      <c r="EB227" s="104">
        <f>VLOOKUP($B227,'Part 3 NNDR3'!$A$6:$FY$331,EB$4,FALSE)</f>
        <v>0</v>
      </c>
      <c r="EC227" s="104">
        <f>VLOOKUP($B227,'Part 3 NNDR3'!$A$6:$FY$331,EC$4,FALSE)</f>
        <v>-225394</v>
      </c>
      <c r="ED227" s="104">
        <f>VLOOKUP($B227,'Part 3 NNDR3'!$A$6:$FY$331,ED$4,FALSE)</f>
        <v>-2122</v>
      </c>
      <c r="EE227" s="104">
        <f>VLOOKUP($B227,'Part 3 NNDR3'!$A$6:$FY$331,EE$4,FALSE)</f>
        <v>0</v>
      </c>
      <c r="EF227" s="104">
        <f>VLOOKUP($B227,'Part 3 NNDR3'!$A$6:$FY$331,EF$4,FALSE)</f>
        <v>-2122</v>
      </c>
      <c r="EG227" s="104">
        <f>VLOOKUP($B227,'Part 3 NNDR3'!$A$6:$FY$331,EG$4,FALSE)</f>
        <v>0</v>
      </c>
      <c r="EH227" s="104">
        <f>VLOOKUP($B227,'Part 3 NNDR3'!$A$6:$FY$331,EH$4,FALSE)</f>
        <v>0</v>
      </c>
      <c r="EI227" s="104">
        <f>VLOOKUP($B227,'Part 3 NNDR3'!$A$6:$FY$331,EI$4,FALSE)</f>
        <v>0</v>
      </c>
      <c r="EJ227" s="104">
        <f>VLOOKUP($B227,'Part 3 NNDR3'!$A$6:$FY$331,EJ$4,FALSE)</f>
        <v>0</v>
      </c>
      <c r="EK227" s="104">
        <f>VLOOKUP($B227,'Part 3 NNDR3'!$A$6:$FY$331,EK$4,FALSE)</f>
        <v>0</v>
      </c>
      <c r="EL227" s="104">
        <f>VLOOKUP($B227,'Part 3 NNDR3'!$A$6:$FY$331,EL$4,FALSE)</f>
        <v>0</v>
      </c>
      <c r="EM227" s="104">
        <f>VLOOKUP($B227,'Part 3 NNDR3'!$A$6:$FY$331,EM$4,FALSE)</f>
        <v>-4200</v>
      </c>
      <c r="EN227" s="104">
        <f>VLOOKUP($B227,'Part 3 NNDR3'!$A$6:$FY$331,EN$4,FALSE)</f>
        <v>0</v>
      </c>
      <c r="EO227" s="104">
        <f>VLOOKUP($B227,'Part 3 NNDR3'!$A$6:$FY$331,EO$4,FALSE)</f>
        <v>-4200</v>
      </c>
      <c r="EP227" s="104">
        <f>VLOOKUP($B227,'Part 3 NNDR3'!$A$6:$FY$331,EP$4,FALSE)</f>
        <v>-239118</v>
      </c>
      <c r="EQ227" s="104">
        <f>VLOOKUP($B227,'Part 3 NNDR3'!$A$6:$FY$331,EQ$4,FALSE)</f>
        <v>0</v>
      </c>
      <c r="ER227" s="104">
        <f>VLOOKUP($B227,'Part 3 NNDR3'!$A$6:$FY$331,ER$4,FALSE)</f>
        <v>-239118</v>
      </c>
      <c r="ES227" s="104">
        <f>VLOOKUP($B227,'Part 3 NNDR3'!$A$6:$FY$331,ES$4,FALSE)</f>
        <v>0</v>
      </c>
      <c r="ET227" s="104">
        <f>VLOOKUP($B227,'Part 3 NNDR3'!$A$6:$FY$331,ET$4,FALSE)</f>
        <v>0</v>
      </c>
      <c r="EU227" s="104">
        <f>VLOOKUP($B227,'Part 3 NNDR3'!$A$6:$FY$331,EU$4,FALSE)</f>
        <v>0</v>
      </c>
      <c r="EV227" s="104">
        <f>VLOOKUP($B227,'Part 3 NNDR3'!$A$6:$FY$331,EV$4,FALSE)</f>
        <v>0</v>
      </c>
      <c r="EW227" s="104">
        <f>VLOOKUP($B227,'Part 3 NNDR3'!$A$6:$FY$331,EW$4,FALSE)</f>
        <v>0</v>
      </c>
      <c r="EX227" s="104">
        <f>VLOOKUP($B227,'Part 3 NNDR3'!$A$6:$FY$331,EX$4,FALSE)</f>
        <v>0</v>
      </c>
      <c r="EY227" s="104">
        <f>VLOOKUP($B227,'Part 3 NNDR3'!$A$6:$FY$331,EY$4,FALSE)</f>
        <v>0</v>
      </c>
      <c r="EZ227" s="104">
        <f>VLOOKUP($B227,'Part 3 NNDR3'!$A$6:$FY$331,EZ$4,FALSE)</f>
        <v>0</v>
      </c>
      <c r="FA227" s="104">
        <f>VLOOKUP($B227,'Part 3 NNDR3'!$A$6:$FY$331,FA$4,FALSE)</f>
        <v>0</v>
      </c>
      <c r="FB227" s="104">
        <f>VLOOKUP($B227,'Part 3 NNDR3'!$A$6:$FY$331,FB$4,FALSE)</f>
        <v>12895618</v>
      </c>
      <c r="FC227" s="104">
        <f>VLOOKUP($B227,'Part 3 NNDR3'!$A$6:$FY$331,FC$4,FALSE)</f>
        <v>0</v>
      </c>
      <c r="FD227" s="104">
        <f>VLOOKUP($B227,'Part 3 NNDR3'!$A$6:$FY$331,FD$4,FALSE)</f>
        <v>12895618</v>
      </c>
      <c r="FE227" s="104">
        <f>VLOOKUP($B227,'Part 3 NNDR3'!$A$6:$FY$331,FE$4,FALSE)</f>
        <v>11018</v>
      </c>
      <c r="FF227" s="104">
        <f>VLOOKUP($B227,'Part 3 NNDR3'!$A$6:$FY$331,FF$4,FALSE)</f>
        <v>0</v>
      </c>
      <c r="FG227" s="104">
        <f>VLOOKUP($B227,'Part 3 NNDR3'!$A$6:$FY$331,FG$4,FALSE)</f>
        <v>11018</v>
      </c>
      <c r="FH227" s="104">
        <f>VLOOKUP($B227,'Part 3 NNDR3'!$A$6:$FY$331,FH$4,FALSE)</f>
        <v>-2033647</v>
      </c>
      <c r="FI227" s="104">
        <f>VLOOKUP($B227,'Part 3 NNDR3'!$A$6:$FY$331,FI$4,FALSE)</f>
        <v>0</v>
      </c>
      <c r="FJ227" s="104">
        <f>VLOOKUP($B227,'Part 3 NNDR3'!$A$6:$FY$331,FJ$4,FALSE)</f>
        <v>-2033647</v>
      </c>
      <c r="FK227" s="104">
        <f>VLOOKUP($B227,'Part 3 NNDR3'!$A$6:$FY$331,FK$4,FALSE)</f>
        <v>-224614</v>
      </c>
      <c r="FL227" s="104">
        <f>VLOOKUP($B227,'Part 3 NNDR3'!$A$6:$FY$331,FL$4,FALSE)</f>
        <v>0</v>
      </c>
      <c r="FM227" s="104">
        <f>VLOOKUP($B227,'Part 3 NNDR3'!$A$6:$FY$331,FM$4,FALSE)</f>
        <v>-224614</v>
      </c>
      <c r="FN227" s="104">
        <f>VLOOKUP($B227,'Part 3 NNDR3'!$A$6:$FY$331,FN$4,FALSE)</f>
        <v>-94933</v>
      </c>
      <c r="FO227" s="104">
        <f>VLOOKUP($B227,'Part 3 NNDR3'!$A$6:$FY$331,FO$4,FALSE)</f>
        <v>0</v>
      </c>
      <c r="FP227" s="104">
        <f>VLOOKUP($B227,'Part 3 NNDR3'!$A$6:$FY$331,FP$4,FALSE)</f>
        <v>-94933</v>
      </c>
      <c r="FQ227" s="104">
        <f>VLOOKUP($B227,'Part 3 NNDR3'!$A$6:$FY$331,FQ$4,FALSE)</f>
        <v>-239118</v>
      </c>
      <c r="FR227" s="104">
        <f>VLOOKUP($B227,'Part 3 NNDR3'!$A$6:$FY$331,FR$4,FALSE)</f>
        <v>0</v>
      </c>
      <c r="FS227" s="104">
        <f>VLOOKUP($B227,'Part 3 NNDR3'!$A$6:$FY$331,FS$4,FALSE)</f>
        <v>-239118</v>
      </c>
      <c r="FT227" s="104">
        <f>VLOOKUP($B227,'Part 3 NNDR3'!$A$6:$FY$331,FT$4,FALSE)</f>
        <v>0</v>
      </c>
      <c r="FU227" s="104">
        <f>VLOOKUP($B227,'Part 3 NNDR3'!$A$6:$FY$331,FU$4,FALSE)</f>
        <v>0</v>
      </c>
      <c r="FV227" s="104">
        <f>VLOOKUP($B227,'Part 3 NNDR3'!$A$6:$FY$331,FV$4,FALSE)</f>
        <v>0</v>
      </c>
      <c r="FW227" s="104">
        <f>VLOOKUP($B227,'Part 3 NNDR3'!$A$6:$FY$331,FW$4,FALSE)</f>
        <v>-2581294</v>
      </c>
      <c r="FX227" s="104">
        <f>VLOOKUP($B227,'Part 3 NNDR3'!$A$6:$FY$331,FX$4,FALSE)</f>
        <v>0</v>
      </c>
      <c r="FY227" s="104">
        <f>VLOOKUP($B227,'Part 3 NNDR3'!$A$6:$FY$331,FY$4,FALSE)</f>
        <v>-2581294</v>
      </c>
      <c r="FZ227" s="104">
        <f>VLOOKUP($B227,'Part 3 NNDR3'!$A$6:$FY$331,FZ$4,FALSE)</f>
        <v>10314324</v>
      </c>
      <c r="GA227" s="104">
        <f>VLOOKUP($B227,'Part 3 NNDR3'!$A$6:$FY$331,GA$4,FALSE)</f>
        <v>0</v>
      </c>
      <c r="GB227" s="104">
        <f>VLOOKUP($B227,'Part 3 NNDR3'!$A$6:$FY$331,GB$4,FALSE)</f>
        <v>10314324</v>
      </c>
      <c r="GC227" s="105" t="str">
        <f>VLOOKUP($B227,'Data (Updated)'!$C$4:$E$329,2,FALSE)</f>
        <v>NA</v>
      </c>
      <c r="GD227" s="106" t="str">
        <f>VLOOKUP($B227,'Data (Updated)'!$C$4:$E$329,3,FALSE)</f>
        <v>E6124</v>
      </c>
    </row>
    <row r="228" spans="1:186" ht="12.75" x14ac:dyDescent="0.2">
      <c r="A228" s="75">
        <v>223</v>
      </c>
      <c r="B228" s="100" t="s">
        <v>552</v>
      </c>
      <c r="C228" s="101" t="s">
        <v>941</v>
      </c>
      <c r="D228" s="102" t="s">
        <v>950</v>
      </c>
      <c r="E228" s="103" t="s">
        <v>551</v>
      </c>
      <c r="F228" s="104">
        <f>VLOOKUP($B228,'Part 3 NNDR3'!$A$6:$FY$331,F$4,FALSE)</f>
        <v>0</v>
      </c>
      <c r="G228" s="104">
        <f>VLOOKUP($B228,'Part 3 NNDR3'!$A$6:$FY$331,G$4,FALSE)</f>
        <v>0</v>
      </c>
      <c r="H228" s="104">
        <f>VLOOKUP($B228,'Part 3 NNDR3'!$A$6:$FY$331,H$4,FALSE)</f>
        <v>0</v>
      </c>
      <c r="I228" s="104">
        <f>VLOOKUP($B228,'Part 3 NNDR3'!$A$6:$FY$331,I$4,FALSE)</f>
        <v>0</v>
      </c>
      <c r="J228" s="104">
        <f>VLOOKUP($B228,'Part 3 NNDR3'!$A$6:$FY$331,J$4,FALSE)</f>
        <v>0</v>
      </c>
      <c r="K228" s="104">
        <f>VLOOKUP($B228,'Part 3 NNDR3'!$A$6:$FY$331,K$4,FALSE)</f>
        <v>0</v>
      </c>
      <c r="L228" s="104">
        <f>VLOOKUP($B228,'Part 3 NNDR3'!$A$6:$FY$331,L$4,FALSE)</f>
        <v>0</v>
      </c>
      <c r="M228" s="104">
        <f>VLOOKUP($B228,'Part 3 NNDR3'!$A$6:$FY$331,M$4,FALSE)</f>
        <v>0</v>
      </c>
      <c r="N228" s="104">
        <f>VLOOKUP($B228,'Part 3 NNDR3'!$A$6:$FY$331,N$4,FALSE)</f>
        <v>0</v>
      </c>
      <c r="O228" s="104">
        <f>VLOOKUP($B228,'Part 3 NNDR3'!$A$6:$FY$331,O$4,FALSE)</f>
        <v>246617</v>
      </c>
      <c r="P228" s="104">
        <f>VLOOKUP($B228,'Part 3 NNDR3'!$A$6:$FY$331,P$4,FALSE)</f>
        <v>0</v>
      </c>
      <c r="Q228" s="104">
        <f>VLOOKUP($B228,'Part 3 NNDR3'!$A$6:$FY$331,Q$4,FALSE)</f>
        <v>246617</v>
      </c>
      <c r="R228" s="104">
        <f>VLOOKUP($B228,'Part 3 NNDR3'!$A$6:$FY$331,R$4,FALSE)</f>
        <v>246617</v>
      </c>
      <c r="S228" s="104">
        <f>VLOOKUP($B228,'Part 3 NNDR3'!$A$6:$FY$331,S$4,FALSE)</f>
        <v>0</v>
      </c>
      <c r="T228" s="104">
        <f>VLOOKUP($B228,'Part 3 NNDR3'!$A$6:$FY$331,T$4,FALSE)</f>
        <v>246617</v>
      </c>
      <c r="U228" s="104">
        <f>VLOOKUP($B228,'Part 3 NNDR3'!$A$6:$FY$331,U$4,FALSE)</f>
        <v>-2066886</v>
      </c>
      <c r="V228" s="104">
        <f>VLOOKUP($B228,'Part 3 NNDR3'!$A$6:$FY$331,V$4,FALSE)</f>
        <v>0</v>
      </c>
      <c r="W228" s="104">
        <f>VLOOKUP($B228,'Part 3 NNDR3'!$A$6:$FY$331,W$4,FALSE)</f>
        <v>-2066886</v>
      </c>
      <c r="X228" s="104">
        <f>VLOOKUP($B228,'Part 3 NNDR3'!$A$6:$FY$331,X$4,FALSE)</f>
        <v>-12005</v>
      </c>
      <c r="Y228" s="104">
        <f>VLOOKUP($B228,'Part 3 NNDR3'!$A$6:$FY$331,Y$4,FALSE)</f>
        <v>0</v>
      </c>
      <c r="Z228" s="104">
        <f>VLOOKUP($B228,'Part 3 NNDR3'!$A$6:$FY$331,Z$4,FALSE)</f>
        <v>-12005</v>
      </c>
      <c r="AA228" s="104">
        <f>VLOOKUP($B228,'Part 3 NNDR3'!$A$6:$FY$331,AA$4,FALSE)</f>
        <v>-10761</v>
      </c>
      <c r="AB228" s="104">
        <f>VLOOKUP($B228,'Part 3 NNDR3'!$A$6:$FY$331,AB$4,FALSE)</f>
        <v>0</v>
      </c>
      <c r="AC228" s="104">
        <f>VLOOKUP($B228,'Part 3 NNDR3'!$A$6:$FY$331,AC$4,FALSE)</f>
        <v>-10761</v>
      </c>
      <c r="AD228" s="104">
        <f>VLOOKUP($B228,'Part 3 NNDR3'!$A$6:$FY$331,AD$4,FALSE)</f>
        <v>8822</v>
      </c>
      <c r="AE228" s="104">
        <f>VLOOKUP($B228,'Part 3 NNDR3'!$A$6:$FY$331,AE$4,FALSE)</f>
        <v>0</v>
      </c>
      <c r="AF228" s="104">
        <f>VLOOKUP($B228,'Part 3 NNDR3'!$A$6:$FY$331,AF$4,FALSE)</f>
        <v>8822</v>
      </c>
      <c r="AG228" s="104">
        <f>VLOOKUP($B228,'Part 3 NNDR3'!$A$6:$FY$331,AG$4,FALSE)</f>
        <v>863</v>
      </c>
      <c r="AH228" s="104">
        <f>VLOOKUP($B228,'Part 3 NNDR3'!$A$6:$FY$331,AH$4,FALSE)</f>
        <v>0</v>
      </c>
      <c r="AI228" s="104">
        <f>VLOOKUP($B228,'Part 3 NNDR3'!$A$6:$FY$331,AI$4,FALSE)</f>
        <v>863</v>
      </c>
      <c r="AJ228" s="104">
        <f>VLOOKUP($B228,'Part 3 NNDR3'!$A$6:$FY$331,AJ$4,FALSE)</f>
        <v>377789</v>
      </c>
      <c r="AK228" s="104">
        <f>VLOOKUP($B228,'Part 3 NNDR3'!$A$6:$FY$331,AK$4,FALSE)</f>
        <v>0</v>
      </c>
      <c r="AL228" s="104">
        <f>VLOOKUP($B228,'Part 3 NNDR3'!$A$6:$FY$331,AL$4,FALSE)</f>
        <v>377789</v>
      </c>
      <c r="AM228" s="104">
        <f>VLOOKUP($B228,'Part 3 NNDR3'!$A$6:$FY$331,AM$4,FALSE)</f>
        <v>30379</v>
      </c>
      <c r="AN228" s="104">
        <f>VLOOKUP($B228,'Part 3 NNDR3'!$A$6:$FY$331,AN$4,FALSE)</f>
        <v>0</v>
      </c>
      <c r="AO228" s="104">
        <f>VLOOKUP($B228,'Part 3 NNDR3'!$A$6:$FY$331,AO$4,FALSE)</f>
        <v>30379</v>
      </c>
      <c r="AP228" s="104">
        <f>VLOOKUP($B228,'Part 3 NNDR3'!$A$6:$FY$331,AP$4,FALSE)</f>
        <v>-867672</v>
      </c>
      <c r="AQ228" s="104">
        <f>VLOOKUP($B228,'Part 3 NNDR3'!$A$6:$FY$331,AQ$4,FALSE)</f>
        <v>0</v>
      </c>
      <c r="AR228" s="104">
        <f>VLOOKUP($B228,'Part 3 NNDR3'!$A$6:$FY$331,AR$4,FALSE)</f>
        <v>-867672</v>
      </c>
      <c r="AS228" s="104">
        <f>VLOOKUP($B228,'Part 3 NNDR3'!$A$6:$FY$331,AS$4,FALSE)</f>
        <v>16232</v>
      </c>
      <c r="AT228" s="104">
        <f>VLOOKUP($B228,'Part 3 NNDR3'!$A$6:$FY$331,AT$4,FALSE)</f>
        <v>0</v>
      </c>
      <c r="AU228" s="104">
        <f>VLOOKUP($B228,'Part 3 NNDR3'!$A$6:$FY$331,AU$4,FALSE)</f>
        <v>16232</v>
      </c>
      <c r="AV228" s="104">
        <f>VLOOKUP($B228,'Part 3 NNDR3'!$A$6:$FY$331,AV$4,FALSE)</f>
        <v>-29846</v>
      </c>
      <c r="AW228" s="104">
        <f>VLOOKUP($B228,'Part 3 NNDR3'!$A$6:$FY$331,AW$4,FALSE)</f>
        <v>0</v>
      </c>
      <c r="AX228" s="104">
        <f>VLOOKUP($B228,'Part 3 NNDR3'!$A$6:$FY$331,AX$4,FALSE)</f>
        <v>-29846</v>
      </c>
      <c r="AY228" s="104">
        <f>VLOOKUP($B228,'Part 3 NNDR3'!$A$6:$FY$331,AY$4,FALSE)</f>
        <v>0</v>
      </c>
      <c r="AZ228" s="104">
        <f>VLOOKUP($B228,'Part 3 NNDR3'!$A$6:$FY$331,AZ$4,FALSE)</f>
        <v>0</v>
      </c>
      <c r="BA228" s="104">
        <f>VLOOKUP($B228,'Part 3 NNDR3'!$A$6:$FY$331,BA$4,FALSE)</f>
        <v>0</v>
      </c>
      <c r="BB228" s="104">
        <f>VLOOKUP($B228,'Part 3 NNDR3'!$A$6:$FY$331,BB$4,FALSE)</f>
        <v>-49384</v>
      </c>
      <c r="BC228" s="104">
        <f>VLOOKUP($B228,'Part 3 NNDR3'!$A$6:$FY$331,BC$4,FALSE)</f>
        <v>0</v>
      </c>
      <c r="BD228" s="104">
        <f>VLOOKUP($B228,'Part 3 NNDR3'!$A$6:$FY$331,BD$4,FALSE)</f>
        <v>-49384</v>
      </c>
      <c r="BE228" s="104">
        <f>VLOOKUP($B228,'Part 3 NNDR3'!$A$6:$FY$331,BE$4,FALSE)</f>
        <v>0</v>
      </c>
      <c r="BF228" s="104">
        <f>VLOOKUP($B228,'Part 3 NNDR3'!$A$6:$FY$331,BF$4,FALSE)</f>
        <v>0</v>
      </c>
      <c r="BG228" s="104">
        <f>VLOOKUP($B228,'Part 3 NNDR3'!$A$6:$FY$331,BG$4,FALSE)</f>
        <v>0</v>
      </c>
      <c r="BH228" s="104">
        <f>VLOOKUP($B228,'Part 3 NNDR3'!$A$6:$FY$331,BH$4,FALSE)</f>
        <v>-2600149</v>
      </c>
      <c r="BI228" s="104">
        <f>VLOOKUP($B228,'Part 3 NNDR3'!$A$6:$FY$331,BI$4,FALSE)</f>
        <v>0</v>
      </c>
      <c r="BJ228" s="104">
        <f>VLOOKUP($B228,'Part 3 NNDR3'!$A$6:$FY$331,BJ$4,FALSE)</f>
        <v>-2600149</v>
      </c>
      <c r="BK228" s="104">
        <f>VLOOKUP($B228,'Part 3 NNDR3'!$A$6:$FY$331,BK$4,FALSE)</f>
        <v>0</v>
      </c>
      <c r="BL228" s="104">
        <f>VLOOKUP($B228,'Part 3 NNDR3'!$A$6:$FY$331,BL$4,FALSE)</f>
        <v>0</v>
      </c>
      <c r="BM228" s="104">
        <f>VLOOKUP($B228,'Part 3 NNDR3'!$A$6:$FY$331,BM$4,FALSE)</f>
        <v>0</v>
      </c>
      <c r="BN228" s="104">
        <f>VLOOKUP($B228,'Part 3 NNDR3'!$A$6:$FY$331,BN$4,FALSE)</f>
        <v>4543</v>
      </c>
      <c r="BO228" s="104">
        <f>VLOOKUP($B228,'Part 3 NNDR3'!$A$6:$FY$331,BO$4,FALSE)</f>
        <v>0</v>
      </c>
      <c r="BP228" s="104">
        <f>VLOOKUP($B228,'Part 3 NNDR3'!$A$6:$FY$331,BP$4,FALSE)</f>
        <v>4543</v>
      </c>
      <c r="BQ228" s="104">
        <f>VLOOKUP($B228,'Part 3 NNDR3'!$A$6:$FY$331,BQ$4,FALSE)</f>
        <v>-398891</v>
      </c>
      <c r="BR228" s="104">
        <f>VLOOKUP($B228,'Part 3 NNDR3'!$A$6:$FY$331,BR$4,FALSE)</f>
        <v>0</v>
      </c>
      <c r="BS228" s="104">
        <f>VLOOKUP($B228,'Part 3 NNDR3'!$A$6:$FY$331,BS$4,FALSE)</f>
        <v>-398891</v>
      </c>
      <c r="BT228" s="104">
        <f>VLOOKUP($B228,'Part 3 NNDR3'!$A$6:$FY$331,BT$4,FALSE)</f>
        <v>-42074</v>
      </c>
      <c r="BU228" s="104">
        <f>VLOOKUP($B228,'Part 3 NNDR3'!$A$6:$FY$331,BU$4,FALSE)</f>
        <v>0</v>
      </c>
      <c r="BV228" s="104">
        <f>VLOOKUP($B228,'Part 3 NNDR3'!$A$6:$FY$331,BV$4,FALSE)</f>
        <v>-42074</v>
      </c>
      <c r="BW228" s="104">
        <f>VLOOKUP($B228,'Part 3 NNDR3'!$A$6:$FY$331,BW$4,FALSE)</f>
        <v>-436422</v>
      </c>
      <c r="BX228" s="104">
        <f>VLOOKUP($B228,'Part 3 NNDR3'!$A$6:$FY$331,BX$4,FALSE)</f>
        <v>0</v>
      </c>
      <c r="BY228" s="104">
        <f>VLOOKUP($B228,'Part 3 NNDR3'!$A$6:$FY$331,BY$4,FALSE)</f>
        <v>-436422</v>
      </c>
      <c r="BZ228" s="104">
        <f>VLOOKUP($B228,'Part 3 NNDR3'!$A$6:$FY$331,BZ$4,FALSE)</f>
        <v>-74469</v>
      </c>
      <c r="CA228" s="104">
        <f>VLOOKUP($B228,'Part 3 NNDR3'!$A$6:$FY$331,CA$4,FALSE)</f>
        <v>0</v>
      </c>
      <c r="CB228" s="104">
        <f>VLOOKUP($B228,'Part 3 NNDR3'!$A$6:$FY$331,CB$4,FALSE)</f>
        <v>-74469</v>
      </c>
      <c r="CC228" s="104">
        <f>VLOOKUP($B228,'Part 3 NNDR3'!$A$6:$FY$331,CC$4,FALSE)</f>
        <v>4217</v>
      </c>
      <c r="CD228" s="104">
        <f>VLOOKUP($B228,'Part 3 NNDR3'!$A$6:$FY$331,CD$4,FALSE)</f>
        <v>0</v>
      </c>
      <c r="CE228" s="104">
        <f>VLOOKUP($B228,'Part 3 NNDR3'!$A$6:$FY$331,CE$4,FALSE)</f>
        <v>4217</v>
      </c>
      <c r="CF228" s="104">
        <f>VLOOKUP($B228,'Part 3 NNDR3'!$A$6:$FY$331,CF$4,FALSE)</f>
        <v>-39513</v>
      </c>
      <c r="CG228" s="104">
        <f>VLOOKUP($B228,'Part 3 NNDR3'!$A$6:$FY$331,CG$4,FALSE)</f>
        <v>0</v>
      </c>
      <c r="CH228" s="104">
        <f>VLOOKUP($B228,'Part 3 NNDR3'!$A$6:$FY$331,CH$4,FALSE)</f>
        <v>-39513</v>
      </c>
      <c r="CI228" s="104">
        <f>VLOOKUP($B228,'Part 3 NNDR3'!$A$6:$FY$331,CI$4,FALSE)</f>
        <v>594</v>
      </c>
      <c r="CJ228" s="104">
        <f>VLOOKUP($B228,'Part 3 NNDR3'!$A$6:$FY$331,CJ$4,FALSE)</f>
        <v>0</v>
      </c>
      <c r="CK228" s="104">
        <f>VLOOKUP($B228,'Part 3 NNDR3'!$A$6:$FY$331,CK$4,FALSE)</f>
        <v>594</v>
      </c>
      <c r="CL228" s="104">
        <f>VLOOKUP($B228,'Part 3 NNDR3'!$A$6:$FY$331,CL$4,FALSE)</f>
        <v>-2531</v>
      </c>
      <c r="CM228" s="104">
        <f>VLOOKUP($B228,'Part 3 NNDR3'!$A$6:$FY$331,CM$4,FALSE)</f>
        <v>0</v>
      </c>
      <c r="CN228" s="104">
        <f>VLOOKUP($B228,'Part 3 NNDR3'!$A$6:$FY$331,CN$4,FALSE)</f>
        <v>-2531</v>
      </c>
      <c r="CO228" s="104">
        <f>VLOOKUP($B228,'Part 3 NNDR3'!$A$6:$FY$331,CO$4,FALSE)</f>
        <v>0</v>
      </c>
      <c r="CP228" s="104">
        <f>VLOOKUP($B228,'Part 3 NNDR3'!$A$6:$FY$331,CP$4,FALSE)</f>
        <v>0</v>
      </c>
      <c r="CQ228" s="104">
        <f>VLOOKUP($B228,'Part 3 NNDR3'!$A$6:$FY$331,CQ$4,FALSE)</f>
        <v>0</v>
      </c>
      <c r="CR228" s="104">
        <f>VLOOKUP($B228,'Part 3 NNDR3'!$A$6:$FY$331,CR$4,FALSE)</f>
        <v>-5722</v>
      </c>
      <c r="CS228" s="104">
        <f>VLOOKUP($B228,'Part 3 NNDR3'!$A$6:$FY$331,CS$4,FALSE)</f>
        <v>0</v>
      </c>
      <c r="CT228" s="104">
        <f>VLOOKUP($B228,'Part 3 NNDR3'!$A$6:$FY$331,CT$4,FALSE)</f>
        <v>-5722</v>
      </c>
      <c r="CU228" s="104">
        <f>VLOOKUP($B228,'Part 3 NNDR3'!$A$6:$FY$331,CU$4,FALSE)</f>
        <v>0</v>
      </c>
      <c r="CV228" s="104">
        <f>VLOOKUP($B228,'Part 3 NNDR3'!$A$6:$FY$331,CV$4,FALSE)</f>
        <v>0</v>
      </c>
      <c r="CW228" s="104">
        <f>VLOOKUP($B228,'Part 3 NNDR3'!$A$6:$FY$331,CW$4,FALSE)</f>
        <v>0</v>
      </c>
      <c r="CX228" s="104">
        <f>VLOOKUP($B228,'Part 3 NNDR3'!$A$6:$FY$331,CX$4,FALSE)</f>
        <v>-3646</v>
      </c>
      <c r="CY228" s="104">
        <f>VLOOKUP($B228,'Part 3 NNDR3'!$A$6:$FY$331,CY$4,FALSE)</f>
        <v>0</v>
      </c>
      <c r="CZ228" s="104">
        <f>VLOOKUP($B228,'Part 3 NNDR3'!$A$6:$FY$331,CZ$4,FALSE)</f>
        <v>-3646</v>
      </c>
      <c r="DA228" s="104">
        <f>VLOOKUP($B228,'Part 3 NNDR3'!$A$6:$FY$331,DA$4,FALSE)</f>
        <v>0</v>
      </c>
      <c r="DB228" s="104">
        <f>VLOOKUP($B228,'Part 3 NNDR3'!$A$6:$FY$331,DB$4,FALSE)</f>
        <v>0</v>
      </c>
      <c r="DC228" s="104">
        <f>VLOOKUP($B228,'Part 3 NNDR3'!$A$6:$FY$331,DC$4,FALSE)</f>
        <v>0</v>
      </c>
      <c r="DD228" s="104">
        <f>VLOOKUP($B228,'Part 3 NNDR3'!$A$6:$FY$331,DD$4,FALSE)</f>
        <v>0</v>
      </c>
      <c r="DE228" s="104">
        <f>VLOOKUP($B228,'Part 3 NNDR3'!$A$6:$FY$331,DE$4,FALSE)</f>
        <v>0</v>
      </c>
      <c r="DF228" s="104">
        <f>VLOOKUP($B228,'Part 3 NNDR3'!$A$6:$FY$331,DF$4,FALSE)</f>
        <v>0</v>
      </c>
      <c r="DG228" s="104">
        <f>VLOOKUP($B228,'Part 3 NNDR3'!$A$6:$FY$331,DG$4,FALSE)</f>
        <v>0</v>
      </c>
      <c r="DH228" s="104">
        <f>VLOOKUP($B228,'Part 3 NNDR3'!$A$6:$FY$331,DH$4,FALSE)</f>
        <v>0</v>
      </c>
      <c r="DI228" s="104">
        <f>VLOOKUP($B228,'Part 3 NNDR3'!$A$6:$FY$331,DI$4,FALSE)</f>
        <v>0</v>
      </c>
      <c r="DJ228" s="104">
        <f>VLOOKUP($B228,'Part 3 NNDR3'!$A$6:$FY$331,DJ$4,FALSE)</f>
        <v>0</v>
      </c>
      <c r="DK228" s="104">
        <f>VLOOKUP($B228,'Part 3 NNDR3'!$A$6:$FY$331,DK$4,FALSE)</f>
        <v>0</v>
      </c>
      <c r="DL228" s="104">
        <f>VLOOKUP($B228,'Part 3 NNDR3'!$A$6:$FY$331,DL$4,FALSE)</f>
        <v>-121070</v>
      </c>
      <c r="DM228" s="104">
        <f>VLOOKUP($B228,'Part 3 NNDR3'!$A$6:$FY$331,DM$4,FALSE)</f>
        <v>0</v>
      </c>
      <c r="DN228" s="104">
        <f>VLOOKUP($B228,'Part 3 NNDR3'!$A$6:$FY$331,DN$4,FALSE)</f>
        <v>-121070</v>
      </c>
      <c r="DO228" s="104">
        <f>VLOOKUP($B228,'Part 3 NNDR3'!$A$6:$FY$331,DO$4,FALSE)</f>
        <v>0</v>
      </c>
      <c r="DP228" s="104">
        <f>VLOOKUP($B228,'Part 3 NNDR3'!$A$6:$FY$331,DP$4,FALSE)</f>
        <v>0</v>
      </c>
      <c r="DQ228" s="104">
        <f>VLOOKUP($B228,'Part 3 NNDR3'!$A$6:$FY$331,DQ$4,FALSE)</f>
        <v>0</v>
      </c>
      <c r="DR228" s="104">
        <f>VLOOKUP($B228,'Part 3 NNDR3'!$A$6:$FY$331,DR$4,FALSE)</f>
        <v>0</v>
      </c>
      <c r="DS228" s="104">
        <f>VLOOKUP($B228,'Part 3 NNDR3'!$A$6:$FY$331,DS$4,FALSE)</f>
        <v>0</v>
      </c>
      <c r="DT228" s="104">
        <f>VLOOKUP($B228,'Part 3 NNDR3'!$A$6:$FY$331,DT$4,FALSE)</f>
        <v>0</v>
      </c>
      <c r="DU228" s="104">
        <f>VLOOKUP($B228,'Part 3 NNDR3'!$A$6:$FY$331,DU$4,FALSE)</f>
        <v>-10201</v>
      </c>
      <c r="DV228" s="104">
        <f>VLOOKUP($B228,'Part 3 NNDR3'!$A$6:$FY$331,DV$4,FALSE)</f>
        <v>0</v>
      </c>
      <c r="DW228" s="104">
        <f>VLOOKUP($B228,'Part 3 NNDR3'!$A$6:$FY$331,DW$4,FALSE)</f>
        <v>-10201</v>
      </c>
      <c r="DX228" s="104">
        <f>VLOOKUP($B228,'Part 3 NNDR3'!$A$6:$FY$331,DX$4,FALSE)</f>
        <v>0</v>
      </c>
      <c r="DY228" s="104">
        <f>VLOOKUP($B228,'Part 3 NNDR3'!$A$6:$FY$331,DY$4,FALSE)</f>
        <v>0</v>
      </c>
      <c r="DZ228" s="104">
        <f>VLOOKUP($B228,'Part 3 NNDR3'!$A$6:$FY$331,DZ$4,FALSE)</f>
        <v>0</v>
      </c>
      <c r="EA228" s="104">
        <f>VLOOKUP($B228,'Part 3 NNDR3'!$A$6:$FY$331,EA$4,FALSE)</f>
        <v>-471908</v>
      </c>
      <c r="EB228" s="104">
        <f>VLOOKUP($B228,'Part 3 NNDR3'!$A$6:$FY$331,EB$4,FALSE)</f>
        <v>0</v>
      </c>
      <c r="EC228" s="104">
        <f>VLOOKUP($B228,'Part 3 NNDR3'!$A$6:$FY$331,EC$4,FALSE)</f>
        <v>-471908</v>
      </c>
      <c r="ED228" s="104">
        <f>VLOOKUP($B228,'Part 3 NNDR3'!$A$6:$FY$331,ED$4,FALSE)</f>
        <v>-6023</v>
      </c>
      <c r="EE228" s="104">
        <f>VLOOKUP($B228,'Part 3 NNDR3'!$A$6:$FY$331,EE$4,FALSE)</f>
        <v>0</v>
      </c>
      <c r="EF228" s="104">
        <f>VLOOKUP($B228,'Part 3 NNDR3'!$A$6:$FY$331,EF$4,FALSE)</f>
        <v>-6023</v>
      </c>
      <c r="EG228" s="104">
        <f>VLOOKUP($B228,'Part 3 NNDR3'!$A$6:$FY$331,EG$4,FALSE)</f>
        <v>-25976</v>
      </c>
      <c r="EH228" s="104">
        <f>VLOOKUP($B228,'Part 3 NNDR3'!$A$6:$FY$331,EH$4,FALSE)</f>
        <v>0</v>
      </c>
      <c r="EI228" s="104">
        <f>VLOOKUP($B228,'Part 3 NNDR3'!$A$6:$FY$331,EI$4,FALSE)</f>
        <v>-25976</v>
      </c>
      <c r="EJ228" s="104">
        <f>VLOOKUP($B228,'Part 3 NNDR3'!$A$6:$FY$331,EJ$4,FALSE)</f>
        <v>0</v>
      </c>
      <c r="EK228" s="104">
        <f>VLOOKUP($B228,'Part 3 NNDR3'!$A$6:$FY$331,EK$4,FALSE)</f>
        <v>0</v>
      </c>
      <c r="EL228" s="104">
        <f>VLOOKUP($B228,'Part 3 NNDR3'!$A$6:$FY$331,EL$4,FALSE)</f>
        <v>0</v>
      </c>
      <c r="EM228" s="104">
        <f>VLOOKUP($B228,'Part 3 NNDR3'!$A$6:$FY$331,EM$4,FALSE)</f>
        <v>0</v>
      </c>
      <c r="EN228" s="104">
        <f>VLOOKUP($B228,'Part 3 NNDR3'!$A$6:$FY$331,EN$4,FALSE)</f>
        <v>0</v>
      </c>
      <c r="EO228" s="104">
        <f>VLOOKUP($B228,'Part 3 NNDR3'!$A$6:$FY$331,EO$4,FALSE)</f>
        <v>0</v>
      </c>
      <c r="EP228" s="104">
        <f>VLOOKUP($B228,'Part 3 NNDR3'!$A$6:$FY$331,EP$4,FALSE)</f>
        <v>-514108</v>
      </c>
      <c r="EQ228" s="104">
        <f>VLOOKUP($B228,'Part 3 NNDR3'!$A$6:$FY$331,EQ$4,FALSE)</f>
        <v>0</v>
      </c>
      <c r="ER228" s="104">
        <f>VLOOKUP($B228,'Part 3 NNDR3'!$A$6:$FY$331,ER$4,FALSE)</f>
        <v>-514108</v>
      </c>
      <c r="ES228" s="104">
        <f>VLOOKUP($B228,'Part 3 NNDR3'!$A$6:$FY$331,ES$4,FALSE)</f>
        <v>0</v>
      </c>
      <c r="ET228" s="104">
        <f>VLOOKUP($B228,'Part 3 NNDR3'!$A$6:$FY$331,ET$4,FALSE)</f>
        <v>0</v>
      </c>
      <c r="EU228" s="104">
        <f>VLOOKUP($B228,'Part 3 NNDR3'!$A$6:$FY$331,EU$4,FALSE)</f>
        <v>0</v>
      </c>
      <c r="EV228" s="104">
        <f>VLOOKUP($B228,'Part 3 NNDR3'!$A$6:$FY$331,EV$4,FALSE)</f>
        <v>2050</v>
      </c>
      <c r="EW228" s="104">
        <f>VLOOKUP($B228,'Part 3 NNDR3'!$A$6:$FY$331,EW$4,FALSE)</f>
        <v>0</v>
      </c>
      <c r="EX228" s="104">
        <f>VLOOKUP($B228,'Part 3 NNDR3'!$A$6:$FY$331,EX$4,FALSE)</f>
        <v>2050</v>
      </c>
      <c r="EY228" s="104">
        <f>VLOOKUP($B228,'Part 3 NNDR3'!$A$6:$FY$331,EY$4,FALSE)</f>
        <v>2050</v>
      </c>
      <c r="EZ228" s="104">
        <f>VLOOKUP($B228,'Part 3 NNDR3'!$A$6:$FY$331,EZ$4,FALSE)</f>
        <v>0</v>
      </c>
      <c r="FA228" s="104">
        <f>VLOOKUP($B228,'Part 3 NNDR3'!$A$6:$FY$331,FA$4,FALSE)</f>
        <v>2050</v>
      </c>
      <c r="FB228" s="104">
        <f>VLOOKUP($B228,'Part 3 NNDR3'!$A$6:$FY$331,FB$4,FALSE)</f>
        <v>20066726</v>
      </c>
      <c r="FC228" s="104">
        <f>VLOOKUP($B228,'Part 3 NNDR3'!$A$6:$FY$331,FC$4,FALSE)</f>
        <v>0</v>
      </c>
      <c r="FD228" s="104">
        <f>VLOOKUP($B228,'Part 3 NNDR3'!$A$6:$FY$331,FD$4,FALSE)</f>
        <v>20066726</v>
      </c>
      <c r="FE228" s="104">
        <f>VLOOKUP($B228,'Part 3 NNDR3'!$A$6:$FY$331,FE$4,FALSE)</f>
        <v>246617</v>
      </c>
      <c r="FF228" s="104">
        <f>VLOOKUP($B228,'Part 3 NNDR3'!$A$6:$FY$331,FF$4,FALSE)</f>
        <v>0</v>
      </c>
      <c r="FG228" s="104">
        <f>VLOOKUP($B228,'Part 3 NNDR3'!$A$6:$FY$331,FG$4,FALSE)</f>
        <v>246617</v>
      </c>
      <c r="FH228" s="104">
        <f>VLOOKUP($B228,'Part 3 NNDR3'!$A$6:$FY$331,FH$4,FALSE)</f>
        <v>-2600149</v>
      </c>
      <c r="FI228" s="104">
        <f>VLOOKUP($B228,'Part 3 NNDR3'!$A$6:$FY$331,FI$4,FALSE)</f>
        <v>0</v>
      </c>
      <c r="FJ228" s="104">
        <f>VLOOKUP($B228,'Part 3 NNDR3'!$A$6:$FY$331,FJ$4,FALSE)</f>
        <v>-2600149</v>
      </c>
      <c r="FK228" s="104">
        <f>VLOOKUP($B228,'Part 3 NNDR3'!$A$6:$FY$331,FK$4,FALSE)</f>
        <v>-436422</v>
      </c>
      <c r="FL228" s="104">
        <f>VLOOKUP($B228,'Part 3 NNDR3'!$A$6:$FY$331,FL$4,FALSE)</f>
        <v>0</v>
      </c>
      <c r="FM228" s="104">
        <f>VLOOKUP($B228,'Part 3 NNDR3'!$A$6:$FY$331,FM$4,FALSE)</f>
        <v>-436422</v>
      </c>
      <c r="FN228" s="104">
        <f>VLOOKUP($B228,'Part 3 NNDR3'!$A$6:$FY$331,FN$4,FALSE)</f>
        <v>-121070</v>
      </c>
      <c r="FO228" s="104">
        <f>VLOOKUP($B228,'Part 3 NNDR3'!$A$6:$FY$331,FO$4,FALSE)</f>
        <v>0</v>
      </c>
      <c r="FP228" s="104">
        <f>VLOOKUP($B228,'Part 3 NNDR3'!$A$6:$FY$331,FP$4,FALSE)</f>
        <v>-121070</v>
      </c>
      <c r="FQ228" s="104">
        <f>VLOOKUP($B228,'Part 3 NNDR3'!$A$6:$FY$331,FQ$4,FALSE)</f>
        <v>-514108</v>
      </c>
      <c r="FR228" s="104">
        <f>VLOOKUP($B228,'Part 3 NNDR3'!$A$6:$FY$331,FR$4,FALSE)</f>
        <v>0</v>
      </c>
      <c r="FS228" s="104">
        <f>VLOOKUP($B228,'Part 3 NNDR3'!$A$6:$FY$331,FS$4,FALSE)</f>
        <v>-514108</v>
      </c>
      <c r="FT228" s="104">
        <f>VLOOKUP($B228,'Part 3 NNDR3'!$A$6:$FY$331,FT$4,FALSE)</f>
        <v>2050</v>
      </c>
      <c r="FU228" s="104">
        <f>VLOOKUP($B228,'Part 3 NNDR3'!$A$6:$FY$331,FU$4,FALSE)</f>
        <v>0</v>
      </c>
      <c r="FV228" s="104">
        <f>VLOOKUP($B228,'Part 3 NNDR3'!$A$6:$FY$331,FV$4,FALSE)</f>
        <v>2050</v>
      </c>
      <c r="FW228" s="104">
        <f>VLOOKUP($B228,'Part 3 NNDR3'!$A$6:$FY$331,FW$4,FALSE)</f>
        <v>-3423082</v>
      </c>
      <c r="FX228" s="104">
        <f>VLOOKUP($B228,'Part 3 NNDR3'!$A$6:$FY$331,FX$4,FALSE)</f>
        <v>0</v>
      </c>
      <c r="FY228" s="104">
        <f>VLOOKUP($B228,'Part 3 NNDR3'!$A$6:$FY$331,FY$4,FALSE)</f>
        <v>-3423082</v>
      </c>
      <c r="FZ228" s="104">
        <f>VLOOKUP($B228,'Part 3 NNDR3'!$A$6:$FY$331,FZ$4,FALSE)</f>
        <v>16643644</v>
      </c>
      <c r="GA228" s="104">
        <f>VLOOKUP($B228,'Part 3 NNDR3'!$A$6:$FY$331,GA$4,FALSE)</f>
        <v>0</v>
      </c>
      <c r="GB228" s="104">
        <f>VLOOKUP($B228,'Part 3 NNDR3'!$A$6:$FY$331,GB$4,FALSE)</f>
        <v>16643644</v>
      </c>
      <c r="GC228" s="105" t="str">
        <f>VLOOKUP($B228,'Data (Updated)'!$C$4:$E$329,2,FALSE)</f>
        <v>E2721</v>
      </c>
      <c r="GD228" s="106" t="str">
        <f>VLOOKUP($B228,'Data (Updated)'!$C$4:$E$329,3,FALSE)</f>
        <v>E6127</v>
      </c>
    </row>
    <row r="229" spans="1:186" ht="12.75" x14ac:dyDescent="0.2">
      <c r="A229" s="75">
        <v>224</v>
      </c>
      <c r="B229" s="100" t="s">
        <v>554</v>
      </c>
      <c r="C229" s="101" t="s">
        <v>949</v>
      </c>
      <c r="D229" s="102" t="s">
        <v>943</v>
      </c>
      <c r="E229" s="103" t="s">
        <v>553</v>
      </c>
      <c r="F229" s="104">
        <f>VLOOKUP($B229,'Part 3 NNDR3'!$A$6:$FY$331,F$4,FALSE)</f>
        <v>0</v>
      </c>
      <c r="G229" s="104">
        <f>VLOOKUP($B229,'Part 3 NNDR3'!$A$6:$FY$331,G$4,FALSE)</f>
        <v>0</v>
      </c>
      <c r="H229" s="104">
        <f>VLOOKUP($B229,'Part 3 NNDR3'!$A$6:$FY$331,H$4,FALSE)</f>
        <v>0</v>
      </c>
      <c r="I229" s="104">
        <f>VLOOKUP($B229,'Part 3 NNDR3'!$A$6:$FY$331,I$4,FALSE)</f>
        <v>-190864</v>
      </c>
      <c r="J229" s="104">
        <f>VLOOKUP($B229,'Part 3 NNDR3'!$A$6:$FY$331,J$4,FALSE)</f>
        <v>0</v>
      </c>
      <c r="K229" s="104">
        <f>VLOOKUP($B229,'Part 3 NNDR3'!$A$6:$FY$331,K$4,FALSE)</f>
        <v>-190864</v>
      </c>
      <c r="L229" s="104">
        <f>VLOOKUP($B229,'Part 3 NNDR3'!$A$6:$FY$331,L$4,FALSE)</f>
        <v>0</v>
      </c>
      <c r="M229" s="104">
        <f>VLOOKUP($B229,'Part 3 NNDR3'!$A$6:$FY$331,M$4,FALSE)</f>
        <v>0</v>
      </c>
      <c r="N229" s="104">
        <f>VLOOKUP($B229,'Part 3 NNDR3'!$A$6:$FY$331,N$4,FALSE)</f>
        <v>0</v>
      </c>
      <c r="O229" s="104">
        <f>VLOOKUP($B229,'Part 3 NNDR3'!$A$6:$FY$331,O$4,FALSE)</f>
        <v>172688</v>
      </c>
      <c r="P229" s="104">
        <f>VLOOKUP($B229,'Part 3 NNDR3'!$A$6:$FY$331,P$4,FALSE)</f>
        <v>0</v>
      </c>
      <c r="Q229" s="104">
        <f>VLOOKUP($B229,'Part 3 NNDR3'!$A$6:$FY$331,Q$4,FALSE)</f>
        <v>172688</v>
      </c>
      <c r="R229" s="104">
        <f>VLOOKUP($B229,'Part 3 NNDR3'!$A$6:$FY$331,R$4,FALSE)</f>
        <v>-18176</v>
      </c>
      <c r="S229" s="104">
        <f>VLOOKUP($B229,'Part 3 NNDR3'!$A$6:$FY$331,S$4,FALSE)</f>
        <v>0</v>
      </c>
      <c r="T229" s="104">
        <f>VLOOKUP($B229,'Part 3 NNDR3'!$A$6:$FY$331,T$4,FALSE)</f>
        <v>-18176</v>
      </c>
      <c r="U229" s="104">
        <f>VLOOKUP($B229,'Part 3 NNDR3'!$A$6:$FY$331,U$4,FALSE)</f>
        <v>-4684467</v>
      </c>
      <c r="V229" s="104">
        <f>VLOOKUP($B229,'Part 3 NNDR3'!$A$6:$FY$331,V$4,FALSE)</f>
        <v>0</v>
      </c>
      <c r="W229" s="104">
        <f>VLOOKUP($B229,'Part 3 NNDR3'!$A$6:$FY$331,W$4,FALSE)</f>
        <v>-4684467</v>
      </c>
      <c r="X229" s="104">
        <f>VLOOKUP($B229,'Part 3 NNDR3'!$A$6:$FY$331,X$4,FALSE)</f>
        <v>-5188</v>
      </c>
      <c r="Y229" s="104">
        <f>VLOOKUP($B229,'Part 3 NNDR3'!$A$6:$FY$331,Y$4,FALSE)</f>
        <v>0</v>
      </c>
      <c r="Z229" s="104">
        <f>VLOOKUP($B229,'Part 3 NNDR3'!$A$6:$FY$331,Z$4,FALSE)</f>
        <v>-5188</v>
      </c>
      <c r="AA229" s="104">
        <f>VLOOKUP($B229,'Part 3 NNDR3'!$A$6:$FY$331,AA$4,FALSE)</f>
        <v>-291598</v>
      </c>
      <c r="AB229" s="104">
        <f>VLOOKUP($B229,'Part 3 NNDR3'!$A$6:$FY$331,AB$4,FALSE)</f>
        <v>0</v>
      </c>
      <c r="AC229" s="104">
        <f>VLOOKUP($B229,'Part 3 NNDR3'!$A$6:$FY$331,AC$4,FALSE)</f>
        <v>-291598</v>
      </c>
      <c r="AD229" s="104">
        <f>VLOOKUP($B229,'Part 3 NNDR3'!$A$6:$FY$331,AD$4,FALSE)</f>
        <v>-68255</v>
      </c>
      <c r="AE229" s="104">
        <f>VLOOKUP($B229,'Part 3 NNDR3'!$A$6:$FY$331,AE$4,FALSE)</f>
        <v>0</v>
      </c>
      <c r="AF229" s="104">
        <f>VLOOKUP($B229,'Part 3 NNDR3'!$A$6:$FY$331,AF$4,FALSE)</f>
        <v>-68255</v>
      </c>
      <c r="AG229" s="104">
        <f>VLOOKUP($B229,'Part 3 NNDR3'!$A$6:$FY$331,AG$4,FALSE)</f>
        <v>-2324</v>
      </c>
      <c r="AH229" s="104">
        <f>VLOOKUP($B229,'Part 3 NNDR3'!$A$6:$FY$331,AH$4,FALSE)</f>
        <v>0</v>
      </c>
      <c r="AI229" s="104">
        <f>VLOOKUP($B229,'Part 3 NNDR3'!$A$6:$FY$331,AI$4,FALSE)</f>
        <v>-2324</v>
      </c>
      <c r="AJ229" s="104">
        <f>VLOOKUP($B229,'Part 3 NNDR3'!$A$6:$FY$331,AJ$4,FALSE)</f>
        <v>2783100</v>
      </c>
      <c r="AK229" s="104">
        <f>VLOOKUP($B229,'Part 3 NNDR3'!$A$6:$FY$331,AK$4,FALSE)</f>
        <v>0</v>
      </c>
      <c r="AL229" s="104">
        <f>VLOOKUP($B229,'Part 3 NNDR3'!$A$6:$FY$331,AL$4,FALSE)</f>
        <v>2783100</v>
      </c>
      <c r="AM229" s="104">
        <f>VLOOKUP($B229,'Part 3 NNDR3'!$A$6:$FY$331,AM$4,FALSE)</f>
        <v>294361</v>
      </c>
      <c r="AN229" s="104">
        <f>VLOOKUP($B229,'Part 3 NNDR3'!$A$6:$FY$331,AN$4,FALSE)</f>
        <v>0</v>
      </c>
      <c r="AO229" s="104">
        <f>VLOOKUP($B229,'Part 3 NNDR3'!$A$6:$FY$331,AO$4,FALSE)</f>
        <v>294361</v>
      </c>
      <c r="AP229" s="104">
        <f>VLOOKUP($B229,'Part 3 NNDR3'!$A$6:$FY$331,AP$4,FALSE)</f>
        <v>-6770492</v>
      </c>
      <c r="AQ229" s="104">
        <f>VLOOKUP($B229,'Part 3 NNDR3'!$A$6:$FY$331,AQ$4,FALSE)</f>
        <v>0</v>
      </c>
      <c r="AR229" s="104">
        <f>VLOOKUP($B229,'Part 3 NNDR3'!$A$6:$FY$331,AR$4,FALSE)</f>
        <v>-6770492</v>
      </c>
      <c r="AS229" s="104">
        <f>VLOOKUP($B229,'Part 3 NNDR3'!$A$6:$FY$331,AS$4,FALSE)</f>
        <v>-120414</v>
      </c>
      <c r="AT229" s="104">
        <f>VLOOKUP($B229,'Part 3 NNDR3'!$A$6:$FY$331,AT$4,FALSE)</f>
        <v>0</v>
      </c>
      <c r="AU229" s="104">
        <f>VLOOKUP($B229,'Part 3 NNDR3'!$A$6:$FY$331,AU$4,FALSE)</f>
        <v>-120414</v>
      </c>
      <c r="AV229" s="104">
        <f>VLOOKUP($B229,'Part 3 NNDR3'!$A$6:$FY$331,AV$4,FALSE)</f>
        <v>-117346</v>
      </c>
      <c r="AW229" s="104">
        <f>VLOOKUP($B229,'Part 3 NNDR3'!$A$6:$FY$331,AW$4,FALSE)</f>
        <v>0</v>
      </c>
      <c r="AX229" s="104">
        <f>VLOOKUP($B229,'Part 3 NNDR3'!$A$6:$FY$331,AX$4,FALSE)</f>
        <v>-117346</v>
      </c>
      <c r="AY229" s="104">
        <f>VLOOKUP($B229,'Part 3 NNDR3'!$A$6:$FY$331,AY$4,FALSE)</f>
        <v>-36690</v>
      </c>
      <c r="AZ229" s="104">
        <f>VLOOKUP($B229,'Part 3 NNDR3'!$A$6:$FY$331,AZ$4,FALSE)</f>
        <v>0</v>
      </c>
      <c r="BA229" s="104">
        <f>VLOOKUP($B229,'Part 3 NNDR3'!$A$6:$FY$331,BA$4,FALSE)</f>
        <v>-36690</v>
      </c>
      <c r="BB229" s="104">
        <f>VLOOKUP($B229,'Part 3 NNDR3'!$A$6:$FY$331,BB$4,FALSE)</f>
        <v>0</v>
      </c>
      <c r="BC229" s="104">
        <f>VLOOKUP($B229,'Part 3 NNDR3'!$A$6:$FY$331,BC$4,FALSE)</f>
        <v>0</v>
      </c>
      <c r="BD229" s="104">
        <f>VLOOKUP($B229,'Part 3 NNDR3'!$A$6:$FY$331,BD$4,FALSE)</f>
        <v>0</v>
      </c>
      <c r="BE229" s="104">
        <f>VLOOKUP($B229,'Part 3 NNDR3'!$A$6:$FY$331,BE$4,FALSE)</f>
        <v>0</v>
      </c>
      <c r="BF229" s="104">
        <f>VLOOKUP($B229,'Part 3 NNDR3'!$A$6:$FY$331,BF$4,FALSE)</f>
        <v>0</v>
      </c>
      <c r="BG229" s="104">
        <f>VLOOKUP($B229,'Part 3 NNDR3'!$A$6:$FY$331,BG$4,FALSE)</f>
        <v>0</v>
      </c>
      <c r="BH229" s="104">
        <f>VLOOKUP($B229,'Part 3 NNDR3'!$A$6:$FY$331,BH$4,FALSE)</f>
        <v>-8943546</v>
      </c>
      <c r="BI229" s="104">
        <f>VLOOKUP($B229,'Part 3 NNDR3'!$A$6:$FY$331,BI$4,FALSE)</f>
        <v>0</v>
      </c>
      <c r="BJ229" s="104">
        <f>VLOOKUP($B229,'Part 3 NNDR3'!$A$6:$FY$331,BJ$4,FALSE)</f>
        <v>-8943546</v>
      </c>
      <c r="BK229" s="104">
        <f>VLOOKUP($B229,'Part 3 NNDR3'!$A$6:$FY$331,BK$4,FALSE)</f>
        <v>0</v>
      </c>
      <c r="BL229" s="104">
        <f>VLOOKUP($B229,'Part 3 NNDR3'!$A$6:$FY$331,BL$4,FALSE)</f>
        <v>0</v>
      </c>
      <c r="BM229" s="104">
        <f>VLOOKUP($B229,'Part 3 NNDR3'!$A$6:$FY$331,BM$4,FALSE)</f>
        <v>0</v>
      </c>
      <c r="BN229" s="104">
        <f>VLOOKUP($B229,'Part 3 NNDR3'!$A$6:$FY$331,BN$4,FALSE)</f>
        <v>133</v>
      </c>
      <c r="BO229" s="104">
        <f>VLOOKUP($B229,'Part 3 NNDR3'!$A$6:$FY$331,BO$4,FALSE)</f>
        <v>0</v>
      </c>
      <c r="BP229" s="104">
        <f>VLOOKUP($B229,'Part 3 NNDR3'!$A$6:$FY$331,BP$4,FALSE)</f>
        <v>133</v>
      </c>
      <c r="BQ229" s="104">
        <f>VLOOKUP($B229,'Part 3 NNDR3'!$A$6:$FY$331,BQ$4,FALSE)</f>
        <v>-5785635</v>
      </c>
      <c r="BR229" s="104">
        <f>VLOOKUP($B229,'Part 3 NNDR3'!$A$6:$FY$331,BR$4,FALSE)</f>
        <v>0</v>
      </c>
      <c r="BS229" s="104">
        <f>VLOOKUP($B229,'Part 3 NNDR3'!$A$6:$FY$331,BS$4,FALSE)</f>
        <v>-5785635</v>
      </c>
      <c r="BT229" s="104">
        <f>VLOOKUP($B229,'Part 3 NNDR3'!$A$6:$FY$331,BT$4,FALSE)</f>
        <v>-507947</v>
      </c>
      <c r="BU229" s="104">
        <f>VLOOKUP($B229,'Part 3 NNDR3'!$A$6:$FY$331,BU$4,FALSE)</f>
        <v>0</v>
      </c>
      <c r="BV229" s="104">
        <f>VLOOKUP($B229,'Part 3 NNDR3'!$A$6:$FY$331,BV$4,FALSE)</f>
        <v>-507947</v>
      </c>
      <c r="BW229" s="104">
        <f>VLOOKUP($B229,'Part 3 NNDR3'!$A$6:$FY$331,BW$4,FALSE)</f>
        <v>-6293449</v>
      </c>
      <c r="BX229" s="104">
        <f>VLOOKUP($B229,'Part 3 NNDR3'!$A$6:$FY$331,BX$4,FALSE)</f>
        <v>0</v>
      </c>
      <c r="BY229" s="104">
        <f>VLOOKUP($B229,'Part 3 NNDR3'!$A$6:$FY$331,BY$4,FALSE)</f>
        <v>-6293449</v>
      </c>
      <c r="BZ229" s="104">
        <f>VLOOKUP($B229,'Part 3 NNDR3'!$A$6:$FY$331,BZ$4,FALSE)</f>
        <v>-66187</v>
      </c>
      <c r="CA229" s="104">
        <f>VLOOKUP($B229,'Part 3 NNDR3'!$A$6:$FY$331,CA$4,FALSE)</f>
        <v>0</v>
      </c>
      <c r="CB229" s="104">
        <f>VLOOKUP($B229,'Part 3 NNDR3'!$A$6:$FY$331,CB$4,FALSE)</f>
        <v>-66187</v>
      </c>
      <c r="CC229" s="104">
        <f>VLOOKUP($B229,'Part 3 NNDR3'!$A$6:$FY$331,CC$4,FALSE)</f>
        <v>-49068</v>
      </c>
      <c r="CD229" s="104">
        <f>VLOOKUP($B229,'Part 3 NNDR3'!$A$6:$FY$331,CD$4,FALSE)</f>
        <v>0</v>
      </c>
      <c r="CE229" s="104">
        <f>VLOOKUP($B229,'Part 3 NNDR3'!$A$6:$FY$331,CE$4,FALSE)</f>
        <v>-49068</v>
      </c>
      <c r="CF229" s="104">
        <f>VLOOKUP($B229,'Part 3 NNDR3'!$A$6:$FY$331,CF$4,FALSE)</f>
        <v>-94375</v>
      </c>
      <c r="CG229" s="104">
        <f>VLOOKUP($B229,'Part 3 NNDR3'!$A$6:$FY$331,CG$4,FALSE)</f>
        <v>0</v>
      </c>
      <c r="CH229" s="104">
        <f>VLOOKUP($B229,'Part 3 NNDR3'!$A$6:$FY$331,CH$4,FALSE)</f>
        <v>-94375</v>
      </c>
      <c r="CI229" s="104">
        <f>VLOOKUP($B229,'Part 3 NNDR3'!$A$6:$FY$331,CI$4,FALSE)</f>
        <v>-91142</v>
      </c>
      <c r="CJ229" s="104">
        <f>VLOOKUP($B229,'Part 3 NNDR3'!$A$6:$FY$331,CJ$4,FALSE)</f>
        <v>0</v>
      </c>
      <c r="CK229" s="104">
        <f>VLOOKUP($B229,'Part 3 NNDR3'!$A$6:$FY$331,CK$4,FALSE)</f>
        <v>-91142</v>
      </c>
      <c r="CL229" s="104">
        <f>VLOOKUP($B229,'Part 3 NNDR3'!$A$6:$FY$331,CL$4,FALSE)</f>
        <v>-525</v>
      </c>
      <c r="CM229" s="104">
        <f>VLOOKUP($B229,'Part 3 NNDR3'!$A$6:$FY$331,CM$4,FALSE)</f>
        <v>0</v>
      </c>
      <c r="CN229" s="104">
        <f>VLOOKUP($B229,'Part 3 NNDR3'!$A$6:$FY$331,CN$4,FALSE)</f>
        <v>-525</v>
      </c>
      <c r="CO229" s="104">
        <f>VLOOKUP($B229,'Part 3 NNDR3'!$A$6:$FY$331,CO$4,FALSE)</f>
        <v>-1182</v>
      </c>
      <c r="CP229" s="104">
        <f>VLOOKUP($B229,'Part 3 NNDR3'!$A$6:$FY$331,CP$4,FALSE)</f>
        <v>0</v>
      </c>
      <c r="CQ229" s="104">
        <f>VLOOKUP($B229,'Part 3 NNDR3'!$A$6:$FY$331,CQ$4,FALSE)</f>
        <v>-1182</v>
      </c>
      <c r="CR229" s="104">
        <f>VLOOKUP($B229,'Part 3 NNDR3'!$A$6:$FY$331,CR$4,FALSE)</f>
        <v>0</v>
      </c>
      <c r="CS229" s="104">
        <f>VLOOKUP($B229,'Part 3 NNDR3'!$A$6:$FY$331,CS$4,FALSE)</f>
        <v>0</v>
      </c>
      <c r="CT229" s="104">
        <f>VLOOKUP($B229,'Part 3 NNDR3'!$A$6:$FY$331,CT$4,FALSE)</f>
        <v>0</v>
      </c>
      <c r="CU229" s="104">
        <f>VLOOKUP($B229,'Part 3 NNDR3'!$A$6:$FY$331,CU$4,FALSE)</f>
        <v>0</v>
      </c>
      <c r="CV229" s="104">
        <f>VLOOKUP($B229,'Part 3 NNDR3'!$A$6:$FY$331,CV$4,FALSE)</f>
        <v>0</v>
      </c>
      <c r="CW229" s="104">
        <f>VLOOKUP($B229,'Part 3 NNDR3'!$A$6:$FY$331,CW$4,FALSE)</f>
        <v>0</v>
      </c>
      <c r="CX229" s="104">
        <f>VLOOKUP($B229,'Part 3 NNDR3'!$A$6:$FY$331,CX$4,FALSE)</f>
        <v>0</v>
      </c>
      <c r="CY229" s="104">
        <f>VLOOKUP($B229,'Part 3 NNDR3'!$A$6:$FY$331,CY$4,FALSE)</f>
        <v>0</v>
      </c>
      <c r="CZ229" s="104">
        <f>VLOOKUP($B229,'Part 3 NNDR3'!$A$6:$FY$331,CZ$4,FALSE)</f>
        <v>0</v>
      </c>
      <c r="DA229" s="104">
        <f>VLOOKUP($B229,'Part 3 NNDR3'!$A$6:$FY$331,DA$4,FALSE)</f>
        <v>0</v>
      </c>
      <c r="DB229" s="104">
        <f>VLOOKUP($B229,'Part 3 NNDR3'!$A$6:$FY$331,DB$4,FALSE)</f>
        <v>0</v>
      </c>
      <c r="DC229" s="104">
        <f>VLOOKUP($B229,'Part 3 NNDR3'!$A$6:$FY$331,DC$4,FALSE)</f>
        <v>0</v>
      </c>
      <c r="DD229" s="104">
        <f>VLOOKUP($B229,'Part 3 NNDR3'!$A$6:$FY$331,DD$4,FALSE)</f>
        <v>0</v>
      </c>
      <c r="DE229" s="104">
        <f>VLOOKUP($B229,'Part 3 NNDR3'!$A$6:$FY$331,DE$4,FALSE)</f>
        <v>0</v>
      </c>
      <c r="DF229" s="104">
        <f>VLOOKUP($B229,'Part 3 NNDR3'!$A$6:$FY$331,DF$4,FALSE)</f>
        <v>0</v>
      </c>
      <c r="DG229" s="104">
        <f>VLOOKUP($B229,'Part 3 NNDR3'!$A$6:$FY$331,DG$4,FALSE)</f>
        <v>0</v>
      </c>
      <c r="DH229" s="104">
        <f>VLOOKUP($B229,'Part 3 NNDR3'!$A$6:$FY$331,DH$4,FALSE)</f>
        <v>0</v>
      </c>
      <c r="DI229" s="104">
        <f>VLOOKUP($B229,'Part 3 NNDR3'!$A$6:$FY$331,DI$4,FALSE)</f>
        <v>0</v>
      </c>
      <c r="DJ229" s="104">
        <f>VLOOKUP($B229,'Part 3 NNDR3'!$A$6:$FY$331,DJ$4,FALSE)</f>
        <v>0</v>
      </c>
      <c r="DK229" s="104">
        <f>VLOOKUP($B229,'Part 3 NNDR3'!$A$6:$FY$331,DK$4,FALSE)</f>
        <v>0</v>
      </c>
      <c r="DL229" s="104">
        <f>VLOOKUP($B229,'Part 3 NNDR3'!$A$6:$FY$331,DL$4,FALSE)</f>
        <v>-302479</v>
      </c>
      <c r="DM229" s="104">
        <f>VLOOKUP($B229,'Part 3 NNDR3'!$A$6:$FY$331,DM$4,FALSE)</f>
        <v>0</v>
      </c>
      <c r="DN229" s="104">
        <f>VLOOKUP($B229,'Part 3 NNDR3'!$A$6:$FY$331,DN$4,FALSE)</f>
        <v>-302479</v>
      </c>
      <c r="DO229" s="104">
        <f>VLOOKUP($B229,'Part 3 NNDR3'!$A$6:$FY$331,DO$4,FALSE)</f>
        <v>-13452</v>
      </c>
      <c r="DP229" s="104">
        <f>VLOOKUP($B229,'Part 3 NNDR3'!$A$6:$FY$331,DP$4,FALSE)</f>
        <v>0</v>
      </c>
      <c r="DQ229" s="104">
        <f>VLOOKUP($B229,'Part 3 NNDR3'!$A$6:$FY$331,DQ$4,FALSE)</f>
        <v>-13452</v>
      </c>
      <c r="DR229" s="104">
        <f>VLOOKUP($B229,'Part 3 NNDR3'!$A$6:$FY$331,DR$4,FALSE)</f>
        <v>689</v>
      </c>
      <c r="DS229" s="104">
        <f>VLOOKUP($B229,'Part 3 NNDR3'!$A$6:$FY$331,DS$4,FALSE)</f>
        <v>0</v>
      </c>
      <c r="DT229" s="104">
        <f>VLOOKUP($B229,'Part 3 NNDR3'!$A$6:$FY$331,DT$4,FALSE)</f>
        <v>689</v>
      </c>
      <c r="DU229" s="104">
        <f>VLOOKUP($B229,'Part 3 NNDR3'!$A$6:$FY$331,DU$4,FALSE)</f>
        <v>-18916</v>
      </c>
      <c r="DV229" s="104">
        <f>VLOOKUP($B229,'Part 3 NNDR3'!$A$6:$FY$331,DV$4,FALSE)</f>
        <v>0</v>
      </c>
      <c r="DW229" s="104">
        <f>VLOOKUP($B229,'Part 3 NNDR3'!$A$6:$FY$331,DW$4,FALSE)</f>
        <v>-18916</v>
      </c>
      <c r="DX229" s="104">
        <f>VLOOKUP($B229,'Part 3 NNDR3'!$A$6:$FY$331,DX$4,FALSE)</f>
        <v>-4700</v>
      </c>
      <c r="DY229" s="104">
        <f>VLOOKUP($B229,'Part 3 NNDR3'!$A$6:$FY$331,DY$4,FALSE)</f>
        <v>0</v>
      </c>
      <c r="DZ229" s="104">
        <f>VLOOKUP($B229,'Part 3 NNDR3'!$A$6:$FY$331,DZ$4,FALSE)</f>
        <v>-4700</v>
      </c>
      <c r="EA229" s="104">
        <f>VLOOKUP($B229,'Part 3 NNDR3'!$A$6:$FY$331,EA$4,FALSE)</f>
        <v>-967752</v>
      </c>
      <c r="EB229" s="104">
        <f>VLOOKUP($B229,'Part 3 NNDR3'!$A$6:$FY$331,EB$4,FALSE)</f>
        <v>0</v>
      </c>
      <c r="EC229" s="104">
        <f>VLOOKUP($B229,'Part 3 NNDR3'!$A$6:$FY$331,EC$4,FALSE)</f>
        <v>-967752</v>
      </c>
      <c r="ED229" s="104">
        <f>VLOOKUP($B229,'Part 3 NNDR3'!$A$6:$FY$331,ED$4,FALSE)</f>
        <v>-29239</v>
      </c>
      <c r="EE229" s="104">
        <f>VLOOKUP($B229,'Part 3 NNDR3'!$A$6:$FY$331,EE$4,FALSE)</f>
        <v>0</v>
      </c>
      <c r="EF229" s="104">
        <f>VLOOKUP($B229,'Part 3 NNDR3'!$A$6:$FY$331,EF$4,FALSE)</f>
        <v>-29239</v>
      </c>
      <c r="EG229" s="104">
        <f>VLOOKUP($B229,'Part 3 NNDR3'!$A$6:$FY$331,EG$4,FALSE)</f>
        <v>0</v>
      </c>
      <c r="EH229" s="104">
        <f>VLOOKUP($B229,'Part 3 NNDR3'!$A$6:$FY$331,EH$4,FALSE)</f>
        <v>0</v>
      </c>
      <c r="EI229" s="104">
        <f>VLOOKUP($B229,'Part 3 NNDR3'!$A$6:$FY$331,EI$4,FALSE)</f>
        <v>0</v>
      </c>
      <c r="EJ229" s="104">
        <f>VLOOKUP($B229,'Part 3 NNDR3'!$A$6:$FY$331,EJ$4,FALSE)</f>
        <v>0</v>
      </c>
      <c r="EK229" s="104">
        <f>VLOOKUP($B229,'Part 3 NNDR3'!$A$6:$FY$331,EK$4,FALSE)</f>
        <v>0</v>
      </c>
      <c r="EL229" s="104">
        <f>VLOOKUP($B229,'Part 3 NNDR3'!$A$6:$FY$331,EL$4,FALSE)</f>
        <v>0</v>
      </c>
      <c r="EM229" s="104">
        <f>VLOOKUP($B229,'Part 3 NNDR3'!$A$6:$FY$331,EM$4,FALSE)</f>
        <v>-17619</v>
      </c>
      <c r="EN229" s="104">
        <f>VLOOKUP($B229,'Part 3 NNDR3'!$A$6:$FY$331,EN$4,FALSE)</f>
        <v>0</v>
      </c>
      <c r="EO229" s="104">
        <f>VLOOKUP($B229,'Part 3 NNDR3'!$A$6:$FY$331,EO$4,FALSE)</f>
        <v>-17619</v>
      </c>
      <c r="EP229" s="104">
        <f>VLOOKUP($B229,'Part 3 NNDR3'!$A$6:$FY$331,EP$4,FALSE)</f>
        <v>-1050989</v>
      </c>
      <c r="EQ229" s="104">
        <f>VLOOKUP($B229,'Part 3 NNDR3'!$A$6:$FY$331,EQ$4,FALSE)</f>
        <v>0</v>
      </c>
      <c r="ER229" s="104">
        <f>VLOOKUP($B229,'Part 3 NNDR3'!$A$6:$FY$331,ER$4,FALSE)</f>
        <v>-1050989</v>
      </c>
      <c r="ES229" s="104">
        <f>VLOOKUP($B229,'Part 3 NNDR3'!$A$6:$FY$331,ES$4,FALSE)</f>
        <v>0</v>
      </c>
      <c r="ET229" s="104">
        <f>VLOOKUP($B229,'Part 3 NNDR3'!$A$6:$FY$331,ET$4,FALSE)</f>
        <v>0</v>
      </c>
      <c r="EU229" s="104">
        <f>VLOOKUP($B229,'Part 3 NNDR3'!$A$6:$FY$331,EU$4,FALSE)</f>
        <v>0</v>
      </c>
      <c r="EV229" s="104">
        <f>VLOOKUP($B229,'Part 3 NNDR3'!$A$6:$FY$331,EV$4,FALSE)</f>
        <v>-60656</v>
      </c>
      <c r="EW229" s="104">
        <f>VLOOKUP($B229,'Part 3 NNDR3'!$A$6:$FY$331,EW$4,FALSE)</f>
        <v>0</v>
      </c>
      <c r="EX229" s="104">
        <f>VLOOKUP($B229,'Part 3 NNDR3'!$A$6:$FY$331,EX$4,FALSE)</f>
        <v>-60656</v>
      </c>
      <c r="EY229" s="104">
        <f>VLOOKUP($B229,'Part 3 NNDR3'!$A$6:$FY$331,EY$4,FALSE)</f>
        <v>-60656</v>
      </c>
      <c r="EZ229" s="104">
        <f>VLOOKUP($B229,'Part 3 NNDR3'!$A$6:$FY$331,EZ$4,FALSE)</f>
        <v>0</v>
      </c>
      <c r="FA229" s="104">
        <f>VLOOKUP($B229,'Part 3 NNDR3'!$A$6:$FY$331,FA$4,FALSE)</f>
        <v>-60656</v>
      </c>
      <c r="FB229" s="104">
        <f>VLOOKUP($B229,'Part 3 NNDR3'!$A$6:$FY$331,FB$4,FALSE)</f>
        <v>114235938</v>
      </c>
      <c r="FC229" s="104">
        <f>VLOOKUP($B229,'Part 3 NNDR3'!$A$6:$FY$331,FC$4,FALSE)</f>
        <v>0</v>
      </c>
      <c r="FD229" s="104">
        <f>VLOOKUP($B229,'Part 3 NNDR3'!$A$6:$FY$331,FD$4,FALSE)</f>
        <v>114235938</v>
      </c>
      <c r="FE229" s="104">
        <f>VLOOKUP($B229,'Part 3 NNDR3'!$A$6:$FY$331,FE$4,FALSE)</f>
        <v>-18176</v>
      </c>
      <c r="FF229" s="104">
        <f>VLOOKUP($B229,'Part 3 NNDR3'!$A$6:$FY$331,FF$4,FALSE)</f>
        <v>0</v>
      </c>
      <c r="FG229" s="104">
        <f>VLOOKUP($B229,'Part 3 NNDR3'!$A$6:$FY$331,FG$4,FALSE)</f>
        <v>-18176</v>
      </c>
      <c r="FH229" s="104">
        <f>VLOOKUP($B229,'Part 3 NNDR3'!$A$6:$FY$331,FH$4,FALSE)</f>
        <v>-8943546</v>
      </c>
      <c r="FI229" s="104">
        <f>VLOOKUP($B229,'Part 3 NNDR3'!$A$6:$FY$331,FI$4,FALSE)</f>
        <v>0</v>
      </c>
      <c r="FJ229" s="104">
        <f>VLOOKUP($B229,'Part 3 NNDR3'!$A$6:$FY$331,FJ$4,FALSE)</f>
        <v>-8943546</v>
      </c>
      <c r="FK229" s="104">
        <f>VLOOKUP($B229,'Part 3 NNDR3'!$A$6:$FY$331,FK$4,FALSE)</f>
        <v>-6293449</v>
      </c>
      <c r="FL229" s="104">
        <f>VLOOKUP($B229,'Part 3 NNDR3'!$A$6:$FY$331,FL$4,FALSE)</f>
        <v>0</v>
      </c>
      <c r="FM229" s="104">
        <f>VLOOKUP($B229,'Part 3 NNDR3'!$A$6:$FY$331,FM$4,FALSE)</f>
        <v>-6293449</v>
      </c>
      <c r="FN229" s="104">
        <f>VLOOKUP($B229,'Part 3 NNDR3'!$A$6:$FY$331,FN$4,FALSE)</f>
        <v>-302479</v>
      </c>
      <c r="FO229" s="104">
        <f>VLOOKUP($B229,'Part 3 NNDR3'!$A$6:$FY$331,FO$4,FALSE)</f>
        <v>0</v>
      </c>
      <c r="FP229" s="104">
        <f>VLOOKUP($B229,'Part 3 NNDR3'!$A$6:$FY$331,FP$4,FALSE)</f>
        <v>-302479</v>
      </c>
      <c r="FQ229" s="104">
        <f>VLOOKUP($B229,'Part 3 NNDR3'!$A$6:$FY$331,FQ$4,FALSE)</f>
        <v>-1050989</v>
      </c>
      <c r="FR229" s="104">
        <f>VLOOKUP($B229,'Part 3 NNDR3'!$A$6:$FY$331,FR$4,FALSE)</f>
        <v>0</v>
      </c>
      <c r="FS229" s="104">
        <f>VLOOKUP($B229,'Part 3 NNDR3'!$A$6:$FY$331,FS$4,FALSE)</f>
        <v>-1050989</v>
      </c>
      <c r="FT229" s="104">
        <f>VLOOKUP($B229,'Part 3 NNDR3'!$A$6:$FY$331,FT$4,FALSE)</f>
        <v>-60656</v>
      </c>
      <c r="FU229" s="104">
        <f>VLOOKUP($B229,'Part 3 NNDR3'!$A$6:$FY$331,FU$4,FALSE)</f>
        <v>0</v>
      </c>
      <c r="FV229" s="104">
        <f>VLOOKUP($B229,'Part 3 NNDR3'!$A$6:$FY$331,FV$4,FALSE)</f>
        <v>-60656</v>
      </c>
      <c r="FW229" s="104">
        <f>VLOOKUP($B229,'Part 3 NNDR3'!$A$6:$FY$331,FW$4,FALSE)</f>
        <v>-16669295</v>
      </c>
      <c r="FX229" s="104">
        <f>VLOOKUP($B229,'Part 3 NNDR3'!$A$6:$FY$331,FX$4,FALSE)</f>
        <v>0</v>
      </c>
      <c r="FY229" s="104">
        <f>VLOOKUP($B229,'Part 3 NNDR3'!$A$6:$FY$331,FY$4,FALSE)</f>
        <v>-16669295</v>
      </c>
      <c r="FZ229" s="104">
        <f>VLOOKUP($B229,'Part 3 NNDR3'!$A$6:$FY$331,FZ$4,FALSE)</f>
        <v>97566643</v>
      </c>
      <c r="GA229" s="104">
        <f>VLOOKUP($B229,'Part 3 NNDR3'!$A$6:$FY$331,GA$4,FALSE)</f>
        <v>0</v>
      </c>
      <c r="GB229" s="104">
        <f>VLOOKUP($B229,'Part 3 NNDR3'!$A$6:$FY$331,GB$4,FALSE)</f>
        <v>97566643</v>
      </c>
      <c r="GC229" s="105" t="str">
        <f>VLOOKUP($B229,'Data (Updated)'!$C$4:$E$329,2,FALSE)</f>
        <v>NA</v>
      </c>
      <c r="GD229" s="106" t="str">
        <f>VLOOKUP($B229,'Data (Updated)'!$C$4:$E$329,3,FALSE)</f>
        <v>E6142</v>
      </c>
    </row>
    <row r="230" spans="1:186" ht="12.75" x14ac:dyDescent="0.2">
      <c r="A230" s="75">
        <v>225</v>
      </c>
      <c r="B230" s="100" t="s">
        <v>556</v>
      </c>
      <c r="C230" s="101" t="s">
        <v>949</v>
      </c>
      <c r="D230" s="102" t="s">
        <v>953</v>
      </c>
      <c r="E230" s="103" t="s">
        <v>555</v>
      </c>
      <c r="F230" s="104">
        <f>VLOOKUP($B230,'Part 3 NNDR3'!$A$6:$FY$331,F$4,FALSE)</f>
        <v>0</v>
      </c>
      <c r="G230" s="104">
        <f>VLOOKUP($B230,'Part 3 NNDR3'!$A$6:$FY$331,G$4,FALSE)</f>
        <v>0</v>
      </c>
      <c r="H230" s="104">
        <f>VLOOKUP($B230,'Part 3 NNDR3'!$A$6:$FY$331,H$4,FALSE)</f>
        <v>0</v>
      </c>
      <c r="I230" s="104">
        <f>VLOOKUP($B230,'Part 3 NNDR3'!$A$6:$FY$331,I$4,FALSE)</f>
        <v>341191</v>
      </c>
      <c r="J230" s="104">
        <f>VLOOKUP($B230,'Part 3 NNDR3'!$A$6:$FY$331,J$4,FALSE)</f>
        <v>0</v>
      </c>
      <c r="K230" s="104">
        <f>VLOOKUP($B230,'Part 3 NNDR3'!$A$6:$FY$331,K$4,FALSE)</f>
        <v>341191</v>
      </c>
      <c r="L230" s="104">
        <f>VLOOKUP($B230,'Part 3 NNDR3'!$A$6:$FY$331,L$4,FALSE)</f>
        <v>0</v>
      </c>
      <c r="M230" s="104">
        <f>VLOOKUP($B230,'Part 3 NNDR3'!$A$6:$FY$331,M$4,FALSE)</f>
        <v>0</v>
      </c>
      <c r="N230" s="104">
        <f>VLOOKUP($B230,'Part 3 NNDR3'!$A$6:$FY$331,N$4,FALSE)</f>
        <v>0</v>
      </c>
      <c r="O230" s="104">
        <f>VLOOKUP($B230,'Part 3 NNDR3'!$A$6:$FY$331,O$4,FALSE)</f>
        <v>69300</v>
      </c>
      <c r="P230" s="104">
        <f>VLOOKUP($B230,'Part 3 NNDR3'!$A$6:$FY$331,P$4,FALSE)</f>
        <v>0</v>
      </c>
      <c r="Q230" s="104">
        <f>VLOOKUP($B230,'Part 3 NNDR3'!$A$6:$FY$331,Q$4,FALSE)</f>
        <v>69300</v>
      </c>
      <c r="R230" s="104">
        <f>VLOOKUP($B230,'Part 3 NNDR3'!$A$6:$FY$331,R$4,FALSE)</f>
        <v>410491</v>
      </c>
      <c r="S230" s="104">
        <f>VLOOKUP($B230,'Part 3 NNDR3'!$A$6:$FY$331,S$4,FALSE)</f>
        <v>0</v>
      </c>
      <c r="T230" s="104">
        <f>VLOOKUP($B230,'Part 3 NNDR3'!$A$6:$FY$331,T$4,FALSE)</f>
        <v>410491</v>
      </c>
      <c r="U230" s="104">
        <f>VLOOKUP($B230,'Part 3 NNDR3'!$A$6:$FY$331,U$4,FALSE)</f>
        <v>-8123705</v>
      </c>
      <c r="V230" s="104">
        <f>VLOOKUP($B230,'Part 3 NNDR3'!$A$6:$FY$331,V$4,FALSE)</f>
        <v>0</v>
      </c>
      <c r="W230" s="104">
        <f>VLOOKUP($B230,'Part 3 NNDR3'!$A$6:$FY$331,W$4,FALSE)</f>
        <v>-8123705</v>
      </c>
      <c r="X230" s="104">
        <f>VLOOKUP($B230,'Part 3 NNDR3'!$A$6:$FY$331,X$4,FALSE)</f>
        <v>-27922</v>
      </c>
      <c r="Y230" s="104">
        <f>VLOOKUP($B230,'Part 3 NNDR3'!$A$6:$FY$331,Y$4,FALSE)</f>
        <v>0</v>
      </c>
      <c r="Z230" s="104">
        <f>VLOOKUP($B230,'Part 3 NNDR3'!$A$6:$FY$331,Z$4,FALSE)</f>
        <v>-27922</v>
      </c>
      <c r="AA230" s="104">
        <f>VLOOKUP($B230,'Part 3 NNDR3'!$A$6:$FY$331,AA$4,FALSE)</f>
        <v>-331798</v>
      </c>
      <c r="AB230" s="104">
        <f>VLOOKUP($B230,'Part 3 NNDR3'!$A$6:$FY$331,AB$4,FALSE)</f>
        <v>0</v>
      </c>
      <c r="AC230" s="104">
        <f>VLOOKUP($B230,'Part 3 NNDR3'!$A$6:$FY$331,AC$4,FALSE)</f>
        <v>-331798</v>
      </c>
      <c r="AD230" s="104">
        <f>VLOOKUP($B230,'Part 3 NNDR3'!$A$6:$FY$331,AD$4,FALSE)</f>
        <v>-230996</v>
      </c>
      <c r="AE230" s="104">
        <f>VLOOKUP($B230,'Part 3 NNDR3'!$A$6:$FY$331,AE$4,FALSE)</f>
        <v>0</v>
      </c>
      <c r="AF230" s="104">
        <f>VLOOKUP($B230,'Part 3 NNDR3'!$A$6:$FY$331,AF$4,FALSE)</f>
        <v>-230996</v>
      </c>
      <c r="AG230" s="104">
        <f>VLOOKUP($B230,'Part 3 NNDR3'!$A$6:$FY$331,AG$4,FALSE)</f>
        <v>-2136</v>
      </c>
      <c r="AH230" s="104">
        <f>VLOOKUP($B230,'Part 3 NNDR3'!$A$6:$FY$331,AH$4,FALSE)</f>
        <v>0</v>
      </c>
      <c r="AI230" s="104">
        <f>VLOOKUP($B230,'Part 3 NNDR3'!$A$6:$FY$331,AI$4,FALSE)</f>
        <v>-2136</v>
      </c>
      <c r="AJ230" s="104">
        <f>VLOOKUP($B230,'Part 3 NNDR3'!$A$6:$FY$331,AJ$4,FALSE)</f>
        <v>2775476</v>
      </c>
      <c r="AK230" s="104">
        <f>VLOOKUP($B230,'Part 3 NNDR3'!$A$6:$FY$331,AK$4,FALSE)</f>
        <v>0</v>
      </c>
      <c r="AL230" s="104">
        <f>VLOOKUP($B230,'Part 3 NNDR3'!$A$6:$FY$331,AL$4,FALSE)</f>
        <v>2775476</v>
      </c>
      <c r="AM230" s="104">
        <f>VLOOKUP($B230,'Part 3 NNDR3'!$A$6:$FY$331,AM$4,FALSE)</f>
        <v>36188</v>
      </c>
      <c r="AN230" s="104">
        <f>VLOOKUP($B230,'Part 3 NNDR3'!$A$6:$FY$331,AN$4,FALSE)</f>
        <v>0</v>
      </c>
      <c r="AO230" s="104">
        <f>VLOOKUP($B230,'Part 3 NNDR3'!$A$6:$FY$331,AO$4,FALSE)</f>
        <v>36188</v>
      </c>
      <c r="AP230" s="104">
        <f>VLOOKUP($B230,'Part 3 NNDR3'!$A$6:$FY$331,AP$4,FALSE)</f>
        <v>-5675781</v>
      </c>
      <c r="AQ230" s="104">
        <f>VLOOKUP($B230,'Part 3 NNDR3'!$A$6:$FY$331,AQ$4,FALSE)</f>
        <v>0</v>
      </c>
      <c r="AR230" s="104">
        <f>VLOOKUP($B230,'Part 3 NNDR3'!$A$6:$FY$331,AR$4,FALSE)</f>
        <v>-5675781</v>
      </c>
      <c r="AS230" s="104">
        <f>VLOOKUP($B230,'Part 3 NNDR3'!$A$6:$FY$331,AS$4,FALSE)</f>
        <v>134462</v>
      </c>
      <c r="AT230" s="104">
        <f>VLOOKUP($B230,'Part 3 NNDR3'!$A$6:$FY$331,AT$4,FALSE)</f>
        <v>0</v>
      </c>
      <c r="AU230" s="104">
        <f>VLOOKUP($B230,'Part 3 NNDR3'!$A$6:$FY$331,AU$4,FALSE)</f>
        <v>134462</v>
      </c>
      <c r="AV230" s="104">
        <f>VLOOKUP($B230,'Part 3 NNDR3'!$A$6:$FY$331,AV$4,FALSE)</f>
        <v>-97634</v>
      </c>
      <c r="AW230" s="104">
        <f>VLOOKUP($B230,'Part 3 NNDR3'!$A$6:$FY$331,AW$4,FALSE)</f>
        <v>0</v>
      </c>
      <c r="AX230" s="104">
        <f>VLOOKUP($B230,'Part 3 NNDR3'!$A$6:$FY$331,AX$4,FALSE)</f>
        <v>-97634</v>
      </c>
      <c r="AY230" s="104">
        <f>VLOOKUP($B230,'Part 3 NNDR3'!$A$6:$FY$331,AY$4,FALSE)</f>
        <v>0</v>
      </c>
      <c r="AZ230" s="104">
        <f>VLOOKUP($B230,'Part 3 NNDR3'!$A$6:$FY$331,AZ$4,FALSE)</f>
        <v>0</v>
      </c>
      <c r="BA230" s="104">
        <f>VLOOKUP($B230,'Part 3 NNDR3'!$A$6:$FY$331,BA$4,FALSE)</f>
        <v>0</v>
      </c>
      <c r="BB230" s="104">
        <f>VLOOKUP($B230,'Part 3 NNDR3'!$A$6:$FY$331,BB$4,FALSE)</f>
        <v>0</v>
      </c>
      <c r="BC230" s="104">
        <f>VLOOKUP($B230,'Part 3 NNDR3'!$A$6:$FY$331,BC$4,FALSE)</f>
        <v>0</v>
      </c>
      <c r="BD230" s="104">
        <f>VLOOKUP($B230,'Part 3 NNDR3'!$A$6:$FY$331,BD$4,FALSE)</f>
        <v>0</v>
      </c>
      <c r="BE230" s="104">
        <f>VLOOKUP($B230,'Part 3 NNDR3'!$A$6:$FY$331,BE$4,FALSE)</f>
        <v>0</v>
      </c>
      <c r="BF230" s="104">
        <f>VLOOKUP($B230,'Part 3 NNDR3'!$A$6:$FY$331,BF$4,FALSE)</f>
        <v>0</v>
      </c>
      <c r="BG230" s="104">
        <f>VLOOKUP($B230,'Part 3 NNDR3'!$A$6:$FY$331,BG$4,FALSE)</f>
        <v>0</v>
      </c>
      <c r="BH230" s="104">
        <f>VLOOKUP($B230,'Part 3 NNDR3'!$A$6:$FY$331,BH$4,FALSE)</f>
        <v>-11282792</v>
      </c>
      <c r="BI230" s="104">
        <f>VLOOKUP($B230,'Part 3 NNDR3'!$A$6:$FY$331,BI$4,FALSE)</f>
        <v>0</v>
      </c>
      <c r="BJ230" s="104">
        <f>VLOOKUP($B230,'Part 3 NNDR3'!$A$6:$FY$331,BJ$4,FALSE)</f>
        <v>-11282792</v>
      </c>
      <c r="BK230" s="104">
        <f>VLOOKUP($B230,'Part 3 NNDR3'!$A$6:$FY$331,BK$4,FALSE)</f>
        <v>-114673</v>
      </c>
      <c r="BL230" s="104">
        <f>VLOOKUP($B230,'Part 3 NNDR3'!$A$6:$FY$331,BL$4,FALSE)</f>
        <v>0</v>
      </c>
      <c r="BM230" s="104">
        <f>VLOOKUP($B230,'Part 3 NNDR3'!$A$6:$FY$331,BM$4,FALSE)</f>
        <v>-114673</v>
      </c>
      <c r="BN230" s="104">
        <f>VLOOKUP($B230,'Part 3 NNDR3'!$A$6:$FY$331,BN$4,FALSE)</f>
        <v>-41504</v>
      </c>
      <c r="BO230" s="104">
        <f>VLOOKUP($B230,'Part 3 NNDR3'!$A$6:$FY$331,BO$4,FALSE)</f>
        <v>0</v>
      </c>
      <c r="BP230" s="104">
        <f>VLOOKUP($B230,'Part 3 NNDR3'!$A$6:$FY$331,BP$4,FALSE)</f>
        <v>-41504</v>
      </c>
      <c r="BQ230" s="104">
        <f>VLOOKUP($B230,'Part 3 NNDR3'!$A$6:$FY$331,BQ$4,FALSE)</f>
        <v>-4042634</v>
      </c>
      <c r="BR230" s="104">
        <f>VLOOKUP($B230,'Part 3 NNDR3'!$A$6:$FY$331,BR$4,FALSE)</f>
        <v>0</v>
      </c>
      <c r="BS230" s="104">
        <f>VLOOKUP($B230,'Part 3 NNDR3'!$A$6:$FY$331,BS$4,FALSE)</f>
        <v>-4042634</v>
      </c>
      <c r="BT230" s="104">
        <f>VLOOKUP($B230,'Part 3 NNDR3'!$A$6:$FY$331,BT$4,FALSE)</f>
        <v>-211813</v>
      </c>
      <c r="BU230" s="104">
        <f>VLOOKUP($B230,'Part 3 NNDR3'!$A$6:$FY$331,BU$4,FALSE)</f>
        <v>0</v>
      </c>
      <c r="BV230" s="104">
        <f>VLOOKUP($B230,'Part 3 NNDR3'!$A$6:$FY$331,BV$4,FALSE)</f>
        <v>-211813</v>
      </c>
      <c r="BW230" s="104">
        <f>VLOOKUP($B230,'Part 3 NNDR3'!$A$6:$FY$331,BW$4,FALSE)</f>
        <v>-4410624</v>
      </c>
      <c r="BX230" s="104">
        <f>VLOOKUP($B230,'Part 3 NNDR3'!$A$6:$FY$331,BX$4,FALSE)</f>
        <v>0</v>
      </c>
      <c r="BY230" s="104">
        <f>VLOOKUP($B230,'Part 3 NNDR3'!$A$6:$FY$331,BY$4,FALSE)</f>
        <v>-4410624</v>
      </c>
      <c r="BZ230" s="104">
        <f>VLOOKUP($B230,'Part 3 NNDR3'!$A$6:$FY$331,BZ$4,FALSE)</f>
        <v>-440153</v>
      </c>
      <c r="CA230" s="104">
        <f>VLOOKUP($B230,'Part 3 NNDR3'!$A$6:$FY$331,CA$4,FALSE)</f>
        <v>0</v>
      </c>
      <c r="CB230" s="104">
        <f>VLOOKUP($B230,'Part 3 NNDR3'!$A$6:$FY$331,CB$4,FALSE)</f>
        <v>-440153</v>
      </c>
      <c r="CC230" s="104">
        <f>VLOOKUP($B230,'Part 3 NNDR3'!$A$6:$FY$331,CC$4,FALSE)</f>
        <v>3920</v>
      </c>
      <c r="CD230" s="104">
        <f>VLOOKUP($B230,'Part 3 NNDR3'!$A$6:$FY$331,CD$4,FALSE)</f>
        <v>0</v>
      </c>
      <c r="CE230" s="104">
        <f>VLOOKUP($B230,'Part 3 NNDR3'!$A$6:$FY$331,CE$4,FALSE)</f>
        <v>3920</v>
      </c>
      <c r="CF230" s="104">
        <f>VLOOKUP($B230,'Part 3 NNDR3'!$A$6:$FY$331,CF$4,FALSE)</f>
        <v>-356486</v>
      </c>
      <c r="CG230" s="104">
        <f>VLOOKUP($B230,'Part 3 NNDR3'!$A$6:$FY$331,CG$4,FALSE)</f>
        <v>0</v>
      </c>
      <c r="CH230" s="104">
        <f>VLOOKUP($B230,'Part 3 NNDR3'!$A$6:$FY$331,CH$4,FALSE)</f>
        <v>-356486</v>
      </c>
      <c r="CI230" s="104">
        <f>VLOOKUP($B230,'Part 3 NNDR3'!$A$6:$FY$331,CI$4,FALSE)</f>
        <v>-14851</v>
      </c>
      <c r="CJ230" s="104">
        <f>VLOOKUP($B230,'Part 3 NNDR3'!$A$6:$FY$331,CJ$4,FALSE)</f>
        <v>0</v>
      </c>
      <c r="CK230" s="104">
        <f>VLOOKUP($B230,'Part 3 NNDR3'!$A$6:$FY$331,CK$4,FALSE)</f>
        <v>-14851</v>
      </c>
      <c r="CL230" s="104">
        <f>VLOOKUP($B230,'Part 3 NNDR3'!$A$6:$FY$331,CL$4,FALSE)</f>
        <v>-2805</v>
      </c>
      <c r="CM230" s="104">
        <f>VLOOKUP($B230,'Part 3 NNDR3'!$A$6:$FY$331,CM$4,FALSE)</f>
        <v>0</v>
      </c>
      <c r="CN230" s="104">
        <f>VLOOKUP($B230,'Part 3 NNDR3'!$A$6:$FY$331,CN$4,FALSE)</f>
        <v>-2805</v>
      </c>
      <c r="CO230" s="104">
        <f>VLOOKUP($B230,'Part 3 NNDR3'!$A$6:$FY$331,CO$4,FALSE)</f>
        <v>0</v>
      </c>
      <c r="CP230" s="104">
        <f>VLOOKUP($B230,'Part 3 NNDR3'!$A$6:$FY$331,CP$4,FALSE)</f>
        <v>0</v>
      </c>
      <c r="CQ230" s="104">
        <f>VLOOKUP($B230,'Part 3 NNDR3'!$A$6:$FY$331,CQ$4,FALSE)</f>
        <v>0</v>
      </c>
      <c r="CR230" s="104">
        <f>VLOOKUP($B230,'Part 3 NNDR3'!$A$6:$FY$331,CR$4,FALSE)</f>
        <v>0</v>
      </c>
      <c r="CS230" s="104">
        <f>VLOOKUP($B230,'Part 3 NNDR3'!$A$6:$FY$331,CS$4,FALSE)</f>
        <v>0</v>
      </c>
      <c r="CT230" s="104">
        <f>VLOOKUP($B230,'Part 3 NNDR3'!$A$6:$FY$331,CT$4,FALSE)</f>
        <v>0</v>
      </c>
      <c r="CU230" s="104">
        <f>VLOOKUP($B230,'Part 3 NNDR3'!$A$6:$FY$331,CU$4,FALSE)</f>
        <v>0</v>
      </c>
      <c r="CV230" s="104">
        <f>VLOOKUP($B230,'Part 3 NNDR3'!$A$6:$FY$331,CV$4,FALSE)</f>
        <v>0</v>
      </c>
      <c r="CW230" s="104">
        <f>VLOOKUP($B230,'Part 3 NNDR3'!$A$6:$FY$331,CW$4,FALSE)</f>
        <v>0</v>
      </c>
      <c r="CX230" s="104">
        <f>VLOOKUP($B230,'Part 3 NNDR3'!$A$6:$FY$331,CX$4,FALSE)</f>
        <v>0</v>
      </c>
      <c r="CY230" s="104">
        <f>VLOOKUP($B230,'Part 3 NNDR3'!$A$6:$FY$331,CY$4,FALSE)</f>
        <v>0</v>
      </c>
      <c r="CZ230" s="104">
        <f>VLOOKUP($B230,'Part 3 NNDR3'!$A$6:$FY$331,CZ$4,FALSE)</f>
        <v>0</v>
      </c>
      <c r="DA230" s="104">
        <f>VLOOKUP($B230,'Part 3 NNDR3'!$A$6:$FY$331,DA$4,FALSE)</f>
        <v>0</v>
      </c>
      <c r="DB230" s="104">
        <f>VLOOKUP($B230,'Part 3 NNDR3'!$A$6:$FY$331,DB$4,FALSE)</f>
        <v>0</v>
      </c>
      <c r="DC230" s="104">
        <f>VLOOKUP($B230,'Part 3 NNDR3'!$A$6:$FY$331,DC$4,FALSE)</f>
        <v>0</v>
      </c>
      <c r="DD230" s="104">
        <f>VLOOKUP($B230,'Part 3 NNDR3'!$A$6:$FY$331,DD$4,FALSE)</f>
        <v>-15659</v>
      </c>
      <c r="DE230" s="104">
        <f>VLOOKUP($B230,'Part 3 NNDR3'!$A$6:$FY$331,DE$4,FALSE)</f>
        <v>0</v>
      </c>
      <c r="DF230" s="104">
        <f>VLOOKUP($B230,'Part 3 NNDR3'!$A$6:$FY$331,DF$4,FALSE)</f>
        <v>-15659</v>
      </c>
      <c r="DG230" s="104">
        <f>VLOOKUP($B230,'Part 3 NNDR3'!$A$6:$FY$331,DG$4,FALSE)</f>
        <v>0</v>
      </c>
      <c r="DH230" s="104">
        <f>VLOOKUP($B230,'Part 3 NNDR3'!$A$6:$FY$331,DH$4,FALSE)</f>
        <v>0</v>
      </c>
      <c r="DI230" s="104">
        <f>VLOOKUP($B230,'Part 3 NNDR3'!$A$6:$FY$331,DI$4,FALSE)</f>
        <v>0</v>
      </c>
      <c r="DJ230" s="104">
        <f>VLOOKUP($B230,'Part 3 NNDR3'!$A$6:$FY$331,DJ$4,FALSE)</f>
        <v>0</v>
      </c>
      <c r="DK230" s="104">
        <f>VLOOKUP($B230,'Part 3 NNDR3'!$A$6:$FY$331,DK$4,FALSE)</f>
        <v>0</v>
      </c>
      <c r="DL230" s="104">
        <f>VLOOKUP($B230,'Part 3 NNDR3'!$A$6:$FY$331,DL$4,FALSE)</f>
        <v>-826034</v>
      </c>
      <c r="DM230" s="104">
        <f>VLOOKUP($B230,'Part 3 NNDR3'!$A$6:$FY$331,DM$4,FALSE)</f>
        <v>0</v>
      </c>
      <c r="DN230" s="104">
        <f>VLOOKUP($B230,'Part 3 NNDR3'!$A$6:$FY$331,DN$4,FALSE)</f>
        <v>-826034</v>
      </c>
      <c r="DO230" s="104">
        <f>VLOOKUP($B230,'Part 3 NNDR3'!$A$6:$FY$331,DO$4,FALSE)</f>
        <v>-12611</v>
      </c>
      <c r="DP230" s="104">
        <f>VLOOKUP($B230,'Part 3 NNDR3'!$A$6:$FY$331,DP$4,FALSE)</f>
        <v>0</v>
      </c>
      <c r="DQ230" s="104">
        <f>VLOOKUP($B230,'Part 3 NNDR3'!$A$6:$FY$331,DQ$4,FALSE)</f>
        <v>-12611</v>
      </c>
      <c r="DR230" s="104">
        <f>VLOOKUP($B230,'Part 3 NNDR3'!$A$6:$FY$331,DR$4,FALSE)</f>
        <v>1693</v>
      </c>
      <c r="DS230" s="104">
        <f>VLOOKUP($B230,'Part 3 NNDR3'!$A$6:$FY$331,DS$4,FALSE)</f>
        <v>0</v>
      </c>
      <c r="DT230" s="104">
        <f>VLOOKUP($B230,'Part 3 NNDR3'!$A$6:$FY$331,DT$4,FALSE)</f>
        <v>1693</v>
      </c>
      <c r="DU230" s="104">
        <f>VLOOKUP($B230,'Part 3 NNDR3'!$A$6:$FY$331,DU$4,FALSE)</f>
        <v>-118324</v>
      </c>
      <c r="DV230" s="104">
        <f>VLOOKUP($B230,'Part 3 NNDR3'!$A$6:$FY$331,DV$4,FALSE)</f>
        <v>0</v>
      </c>
      <c r="DW230" s="104">
        <f>VLOOKUP($B230,'Part 3 NNDR3'!$A$6:$FY$331,DW$4,FALSE)</f>
        <v>-118324</v>
      </c>
      <c r="DX230" s="104">
        <f>VLOOKUP($B230,'Part 3 NNDR3'!$A$6:$FY$331,DX$4,FALSE)</f>
        <v>-1559</v>
      </c>
      <c r="DY230" s="104">
        <f>VLOOKUP($B230,'Part 3 NNDR3'!$A$6:$FY$331,DY$4,FALSE)</f>
        <v>0</v>
      </c>
      <c r="DZ230" s="104">
        <f>VLOOKUP($B230,'Part 3 NNDR3'!$A$6:$FY$331,DZ$4,FALSE)</f>
        <v>-1559</v>
      </c>
      <c r="EA230" s="104">
        <f>VLOOKUP($B230,'Part 3 NNDR3'!$A$6:$FY$331,EA$4,FALSE)</f>
        <v>-1452634</v>
      </c>
      <c r="EB230" s="104">
        <f>VLOOKUP($B230,'Part 3 NNDR3'!$A$6:$FY$331,EB$4,FALSE)</f>
        <v>0</v>
      </c>
      <c r="EC230" s="104">
        <f>VLOOKUP($B230,'Part 3 NNDR3'!$A$6:$FY$331,EC$4,FALSE)</f>
        <v>-1452634</v>
      </c>
      <c r="ED230" s="104">
        <f>VLOOKUP($B230,'Part 3 NNDR3'!$A$6:$FY$331,ED$4,FALSE)</f>
        <v>-31885</v>
      </c>
      <c r="EE230" s="104">
        <f>VLOOKUP($B230,'Part 3 NNDR3'!$A$6:$FY$331,EE$4,FALSE)</f>
        <v>0</v>
      </c>
      <c r="EF230" s="104">
        <f>VLOOKUP($B230,'Part 3 NNDR3'!$A$6:$FY$331,EF$4,FALSE)</f>
        <v>-31885</v>
      </c>
      <c r="EG230" s="104">
        <f>VLOOKUP($B230,'Part 3 NNDR3'!$A$6:$FY$331,EG$4,FALSE)</f>
        <v>0</v>
      </c>
      <c r="EH230" s="104">
        <f>VLOOKUP($B230,'Part 3 NNDR3'!$A$6:$FY$331,EH$4,FALSE)</f>
        <v>0</v>
      </c>
      <c r="EI230" s="104">
        <f>VLOOKUP($B230,'Part 3 NNDR3'!$A$6:$FY$331,EI$4,FALSE)</f>
        <v>0</v>
      </c>
      <c r="EJ230" s="104">
        <f>VLOOKUP($B230,'Part 3 NNDR3'!$A$6:$FY$331,EJ$4,FALSE)</f>
        <v>0</v>
      </c>
      <c r="EK230" s="104">
        <f>VLOOKUP($B230,'Part 3 NNDR3'!$A$6:$FY$331,EK$4,FALSE)</f>
        <v>0</v>
      </c>
      <c r="EL230" s="104">
        <f>VLOOKUP($B230,'Part 3 NNDR3'!$A$6:$FY$331,EL$4,FALSE)</f>
        <v>0</v>
      </c>
      <c r="EM230" s="104">
        <f>VLOOKUP($B230,'Part 3 NNDR3'!$A$6:$FY$331,EM$4,FALSE)</f>
        <v>-23824</v>
      </c>
      <c r="EN230" s="104">
        <f>VLOOKUP($B230,'Part 3 NNDR3'!$A$6:$FY$331,EN$4,FALSE)</f>
        <v>0</v>
      </c>
      <c r="EO230" s="104">
        <f>VLOOKUP($B230,'Part 3 NNDR3'!$A$6:$FY$331,EO$4,FALSE)</f>
        <v>-23824</v>
      </c>
      <c r="EP230" s="104">
        <f>VLOOKUP($B230,'Part 3 NNDR3'!$A$6:$FY$331,EP$4,FALSE)</f>
        <v>-1639144</v>
      </c>
      <c r="EQ230" s="104">
        <f>VLOOKUP($B230,'Part 3 NNDR3'!$A$6:$FY$331,EQ$4,FALSE)</f>
        <v>0</v>
      </c>
      <c r="ER230" s="104">
        <f>VLOOKUP($B230,'Part 3 NNDR3'!$A$6:$FY$331,ER$4,FALSE)</f>
        <v>-1639144</v>
      </c>
      <c r="ES230" s="104">
        <f>VLOOKUP($B230,'Part 3 NNDR3'!$A$6:$FY$331,ES$4,FALSE)</f>
        <v>-55246</v>
      </c>
      <c r="ET230" s="104">
        <f>VLOOKUP($B230,'Part 3 NNDR3'!$A$6:$FY$331,ET$4,FALSE)</f>
        <v>0</v>
      </c>
      <c r="EU230" s="104">
        <f>VLOOKUP($B230,'Part 3 NNDR3'!$A$6:$FY$331,EU$4,FALSE)</f>
        <v>-55246</v>
      </c>
      <c r="EV230" s="104">
        <f>VLOOKUP($B230,'Part 3 NNDR3'!$A$6:$FY$331,EV$4,FALSE)</f>
        <v>11237</v>
      </c>
      <c r="EW230" s="104">
        <f>VLOOKUP($B230,'Part 3 NNDR3'!$A$6:$FY$331,EW$4,FALSE)</f>
        <v>0</v>
      </c>
      <c r="EX230" s="104">
        <f>VLOOKUP($B230,'Part 3 NNDR3'!$A$6:$FY$331,EX$4,FALSE)</f>
        <v>11237</v>
      </c>
      <c r="EY230" s="104">
        <f>VLOOKUP($B230,'Part 3 NNDR3'!$A$6:$FY$331,EY$4,FALSE)</f>
        <v>-44009</v>
      </c>
      <c r="EZ230" s="104">
        <f>VLOOKUP($B230,'Part 3 NNDR3'!$A$6:$FY$331,EZ$4,FALSE)</f>
        <v>0</v>
      </c>
      <c r="FA230" s="104">
        <f>VLOOKUP($B230,'Part 3 NNDR3'!$A$6:$FY$331,FA$4,FALSE)</f>
        <v>-44009</v>
      </c>
      <c r="FB230" s="104">
        <f>VLOOKUP($B230,'Part 3 NNDR3'!$A$6:$FY$331,FB$4,FALSE)</f>
        <v>120806727</v>
      </c>
      <c r="FC230" s="104">
        <f>VLOOKUP($B230,'Part 3 NNDR3'!$A$6:$FY$331,FC$4,FALSE)</f>
        <v>0</v>
      </c>
      <c r="FD230" s="104">
        <f>VLOOKUP($B230,'Part 3 NNDR3'!$A$6:$FY$331,FD$4,FALSE)</f>
        <v>120806727</v>
      </c>
      <c r="FE230" s="104">
        <f>VLOOKUP($B230,'Part 3 NNDR3'!$A$6:$FY$331,FE$4,FALSE)</f>
        <v>410491</v>
      </c>
      <c r="FF230" s="104">
        <f>VLOOKUP($B230,'Part 3 NNDR3'!$A$6:$FY$331,FF$4,FALSE)</f>
        <v>0</v>
      </c>
      <c r="FG230" s="104">
        <f>VLOOKUP($B230,'Part 3 NNDR3'!$A$6:$FY$331,FG$4,FALSE)</f>
        <v>410491</v>
      </c>
      <c r="FH230" s="104">
        <f>VLOOKUP($B230,'Part 3 NNDR3'!$A$6:$FY$331,FH$4,FALSE)</f>
        <v>-11282792</v>
      </c>
      <c r="FI230" s="104">
        <f>VLOOKUP($B230,'Part 3 NNDR3'!$A$6:$FY$331,FI$4,FALSE)</f>
        <v>0</v>
      </c>
      <c r="FJ230" s="104">
        <f>VLOOKUP($B230,'Part 3 NNDR3'!$A$6:$FY$331,FJ$4,FALSE)</f>
        <v>-11282792</v>
      </c>
      <c r="FK230" s="104">
        <f>VLOOKUP($B230,'Part 3 NNDR3'!$A$6:$FY$331,FK$4,FALSE)</f>
        <v>-4410624</v>
      </c>
      <c r="FL230" s="104">
        <f>VLOOKUP($B230,'Part 3 NNDR3'!$A$6:$FY$331,FL$4,FALSE)</f>
        <v>0</v>
      </c>
      <c r="FM230" s="104">
        <f>VLOOKUP($B230,'Part 3 NNDR3'!$A$6:$FY$331,FM$4,FALSE)</f>
        <v>-4410624</v>
      </c>
      <c r="FN230" s="104">
        <f>VLOOKUP($B230,'Part 3 NNDR3'!$A$6:$FY$331,FN$4,FALSE)</f>
        <v>-826034</v>
      </c>
      <c r="FO230" s="104">
        <f>VLOOKUP($B230,'Part 3 NNDR3'!$A$6:$FY$331,FO$4,FALSE)</f>
        <v>0</v>
      </c>
      <c r="FP230" s="104">
        <f>VLOOKUP($B230,'Part 3 NNDR3'!$A$6:$FY$331,FP$4,FALSE)</f>
        <v>-826034</v>
      </c>
      <c r="FQ230" s="104">
        <f>VLOOKUP($B230,'Part 3 NNDR3'!$A$6:$FY$331,FQ$4,FALSE)</f>
        <v>-1639144</v>
      </c>
      <c r="FR230" s="104">
        <f>VLOOKUP($B230,'Part 3 NNDR3'!$A$6:$FY$331,FR$4,FALSE)</f>
        <v>0</v>
      </c>
      <c r="FS230" s="104">
        <f>VLOOKUP($B230,'Part 3 NNDR3'!$A$6:$FY$331,FS$4,FALSE)</f>
        <v>-1639144</v>
      </c>
      <c r="FT230" s="104">
        <f>VLOOKUP($B230,'Part 3 NNDR3'!$A$6:$FY$331,FT$4,FALSE)</f>
        <v>-44009</v>
      </c>
      <c r="FU230" s="104">
        <f>VLOOKUP($B230,'Part 3 NNDR3'!$A$6:$FY$331,FU$4,FALSE)</f>
        <v>0</v>
      </c>
      <c r="FV230" s="104">
        <f>VLOOKUP($B230,'Part 3 NNDR3'!$A$6:$FY$331,FV$4,FALSE)</f>
        <v>-44009</v>
      </c>
      <c r="FW230" s="104">
        <f>VLOOKUP($B230,'Part 3 NNDR3'!$A$6:$FY$331,FW$4,FALSE)</f>
        <v>-17792112</v>
      </c>
      <c r="FX230" s="104">
        <f>VLOOKUP($B230,'Part 3 NNDR3'!$A$6:$FY$331,FX$4,FALSE)</f>
        <v>0</v>
      </c>
      <c r="FY230" s="104">
        <f>VLOOKUP($B230,'Part 3 NNDR3'!$A$6:$FY$331,FY$4,FALSE)</f>
        <v>-17792112</v>
      </c>
      <c r="FZ230" s="104">
        <f>VLOOKUP($B230,'Part 3 NNDR3'!$A$6:$FY$331,FZ$4,FALSE)</f>
        <v>103014615</v>
      </c>
      <c r="GA230" s="104">
        <f>VLOOKUP($B230,'Part 3 NNDR3'!$A$6:$FY$331,GA$4,FALSE)</f>
        <v>0</v>
      </c>
      <c r="GB230" s="104">
        <f>VLOOKUP($B230,'Part 3 NNDR3'!$A$6:$FY$331,GB$4,FALSE)</f>
        <v>103014615</v>
      </c>
      <c r="GC230" s="105" t="str">
        <f>VLOOKUP($B230,'Data (Updated)'!$C$4:$E$329,2,FALSE)</f>
        <v>NA</v>
      </c>
      <c r="GD230" s="106" t="str">
        <f>VLOOKUP($B230,'Data (Updated)'!$C$4:$E$329,3,FALSE)</f>
        <v>E6146</v>
      </c>
    </row>
    <row r="231" spans="1:186" ht="12.75" x14ac:dyDescent="0.2">
      <c r="A231" s="75">
        <v>226</v>
      </c>
      <c r="B231" s="100" t="s">
        <v>558</v>
      </c>
      <c r="C231" s="101" t="s">
        <v>941</v>
      </c>
      <c r="D231" s="102" t="s">
        <v>950</v>
      </c>
      <c r="E231" s="103" t="s">
        <v>557</v>
      </c>
      <c r="F231" s="104">
        <f>VLOOKUP($B231,'Part 3 NNDR3'!$A$6:$FY$331,F$4,FALSE)</f>
        <v>0</v>
      </c>
      <c r="G231" s="104">
        <f>VLOOKUP($B231,'Part 3 NNDR3'!$A$6:$FY$331,G$4,FALSE)</f>
        <v>0</v>
      </c>
      <c r="H231" s="104">
        <f>VLOOKUP($B231,'Part 3 NNDR3'!$A$6:$FY$331,H$4,FALSE)</f>
        <v>0</v>
      </c>
      <c r="I231" s="104">
        <f>VLOOKUP($B231,'Part 3 NNDR3'!$A$6:$FY$331,I$4,FALSE)</f>
        <v>9601.68</v>
      </c>
      <c r="J231" s="104">
        <f>VLOOKUP($B231,'Part 3 NNDR3'!$A$6:$FY$331,J$4,FALSE)</f>
        <v>0</v>
      </c>
      <c r="K231" s="104">
        <f>VLOOKUP($B231,'Part 3 NNDR3'!$A$6:$FY$331,K$4,FALSE)</f>
        <v>9601.68</v>
      </c>
      <c r="L231" s="104">
        <f>VLOOKUP($B231,'Part 3 NNDR3'!$A$6:$FY$331,L$4,FALSE)</f>
        <v>0</v>
      </c>
      <c r="M231" s="104">
        <f>VLOOKUP($B231,'Part 3 NNDR3'!$A$6:$FY$331,M$4,FALSE)</f>
        <v>0</v>
      </c>
      <c r="N231" s="104">
        <f>VLOOKUP($B231,'Part 3 NNDR3'!$A$6:$FY$331,N$4,FALSE)</f>
        <v>0</v>
      </c>
      <c r="O231" s="104">
        <f>VLOOKUP($B231,'Part 3 NNDR3'!$A$6:$FY$331,O$4,FALSE)</f>
        <v>53949.96</v>
      </c>
      <c r="P231" s="104">
        <f>VLOOKUP($B231,'Part 3 NNDR3'!$A$6:$FY$331,P$4,FALSE)</f>
        <v>0</v>
      </c>
      <c r="Q231" s="104">
        <f>VLOOKUP($B231,'Part 3 NNDR3'!$A$6:$FY$331,Q$4,FALSE)</f>
        <v>53949.96</v>
      </c>
      <c r="R231" s="104">
        <f>VLOOKUP($B231,'Part 3 NNDR3'!$A$6:$FY$331,R$4,FALSE)</f>
        <v>63552</v>
      </c>
      <c r="S231" s="104">
        <f>VLOOKUP($B231,'Part 3 NNDR3'!$A$6:$FY$331,S$4,FALSE)</f>
        <v>0</v>
      </c>
      <c r="T231" s="104">
        <f>VLOOKUP($B231,'Part 3 NNDR3'!$A$6:$FY$331,T$4,FALSE)</f>
        <v>63552</v>
      </c>
      <c r="U231" s="104">
        <f>VLOOKUP($B231,'Part 3 NNDR3'!$A$6:$FY$331,U$4,FALSE)</f>
        <v>-5413152</v>
      </c>
      <c r="V231" s="104">
        <f>VLOOKUP($B231,'Part 3 NNDR3'!$A$6:$FY$331,V$4,FALSE)</f>
        <v>0</v>
      </c>
      <c r="W231" s="104">
        <f>VLOOKUP($B231,'Part 3 NNDR3'!$A$6:$FY$331,W$4,FALSE)</f>
        <v>-5413152</v>
      </c>
      <c r="X231" s="104">
        <f>VLOOKUP($B231,'Part 3 NNDR3'!$A$6:$FY$331,X$4,FALSE)</f>
        <v>-21324</v>
      </c>
      <c r="Y231" s="104">
        <f>VLOOKUP($B231,'Part 3 NNDR3'!$A$6:$FY$331,Y$4,FALSE)</f>
        <v>0</v>
      </c>
      <c r="Z231" s="104">
        <f>VLOOKUP($B231,'Part 3 NNDR3'!$A$6:$FY$331,Z$4,FALSE)</f>
        <v>-21324</v>
      </c>
      <c r="AA231" s="104">
        <f>VLOOKUP($B231,'Part 3 NNDR3'!$A$6:$FY$331,AA$4,FALSE)</f>
        <v>-256079</v>
      </c>
      <c r="AB231" s="104">
        <f>VLOOKUP($B231,'Part 3 NNDR3'!$A$6:$FY$331,AB$4,FALSE)</f>
        <v>0</v>
      </c>
      <c r="AC231" s="104">
        <f>VLOOKUP($B231,'Part 3 NNDR3'!$A$6:$FY$331,AC$4,FALSE)</f>
        <v>-256079</v>
      </c>
      <c r="AD231" s="104">
        <f>VLOOKUP($B231,'Part 3 NNDR3'!$A$6:$FY$331,AD$4,FALSE)</f>
        <v>-145843</v>
      </c>
      <c r="AE231" s="104">
        <f>VLOOKUP($B231,'Part 3 NNDR3'!$A$6:$FY$331,AE$4,FALSE)</f>
        <v>0</v>
      </c>
      <c r="AF231" s="104">
        <f>VLOOKUP($B231,'Part 3 NNDR3'!$A$6:$FY$331,AF$4,FALSE)</f>
        <v>-145843</v>
      </c>
      <c r="AG231" s="104">
        <f>VLOOKUP($B231,'Part 3 NNDR3'!$A$6:$FY$331,AG$4,FALSE)</f>
        <v>-77</v>
      </c>
      <c r="AH231" s="104">
        <f>VLOOKUP($B231,'Part 3 NNDR3'!$A$6:$FY$331,AH$4,FALSE)</f>
        <v>0</v>
      </c>
      <c r="AI231" s="104">
        <f>VLOOKUP($B231,'Part 3 NNDR3'!$A$6:$FY$331,AI$4,FALSE)</f>
        <v>-77</v>
      </c>
      <c r="AJ231" s="104">
        <f>VLOOKUP($B231,'Part 3 NNDR3'!$A$6:$FY$331,AJ$4,FALSE)</f>
        <v>834946</v>
      </c>
      <c r="AK231" s="104">
        <f>VLOOKUP($B231,'Part 3 NNDR3'!$A$6:$FY$331,AK$4,FALSE)</f>
        <v>0</v>
      </c>
      <c r="AL231" s="104">
        <f>VLOOKUP($B231,'Part 3 NNDR3'!$A$6:$FY$331,AL$4,FALSE)</f>
        <v>834946</v>
      </c>
      <c r="AM231" s="104">
        <f>VLOOKUP($B231,'Part 3 NNDR3'!$A$6:$FY$331,AM$4,FALSE)</f>
        <v>1055</v>
      </c>
      <c r="AN231" s="104">
        <f>VLOOKUP($B231,'Part 3 NNDR3'!$A$6:$FY$331,AN$4,FALSE)</f>
        <v>0</v>
      </c>
      <c r="AO231" s="104">
        <f>VLOOKUP($B231,'Part 3 NNDR3'!$A$6:$FY$331,AO$4,FALSE)</f>
        <v>1055</v>
      </c>
      <c r="AP231" s="104">
        <f>VLOOKUP($B231,'Part 3 NNDR3'!$A$6:$FY$331,AP$4,FALSE)</f>
        <v>-1646848</v>
      </c>
      <c r="AQ231" s="104">
        <f>VLOOKUP($B231,'Part 3 NNDR3'!$A$6:$FY$331,AQ$4,FALSE)</f>
        <v>0</v>
      </c>
      <c r="AR231" s="104">
        <f>VLOOKUP($B231,'Part 3 NNDR3'!$A$6:$FY$331,AR$4,FALSE)</f>
        <v>-1646848</v>
      </c>
      <c r="AS231" s="104">
        <f>VLOOKUP($B231,'Part 3 NNDR3'!$A$6:$FY$331,AS$4,FALSE)</f>
        <v>-5147</v>
      </c>
      <c r="AT231" s="104">
        <f>VLOOKUP($B231,'Part 3 NNDR3'!$A$6:$FY$331,AT$4,FALSE)</f>
        <v>0</v>
      </c>
      <c r="AU231" s="104">
        <f>VLOOKUP($B231,'Part 3 NNDR3'!$A$6:$FY$331,AU$4,FALSE)</f>
        <v>-5147</v>
      </c>
      <c r="AV231" s="104">
        <f>VLOOKUP($B231,'Part 3 NNDR3'!$A$6:$FY$331,AV$4,FALSE)</f>
        <v>-150682</v>
      </c>
      <c r="AW231" s="104">
        <f>VLOOKUP($B231,'Part 3 NNDR3'!$A$6:$FY$331,AW$4,FALSE)</f>
        <v>0</v>
      </c>
      <c r="AX231" s="104">
        <f>VLOOKUP($B231,'Part 3 NNDR3'!$A$6:$FY$331,AX$4,FALSE)</f>
        <v>-150682</v>
      </c>
      <c r="AY231" s="104">
        <f>VLOOKUP($B231,'Part 3 NNDR3'!$A$6:$FY$331,AY$4,FALSE)</f>
        <v>0</v>
      </c>
      <c r="AZ231" s="104">
        <f>VLOOKUP($B231,'Part 3 NNDR3'!$A$6:$FY$331,AZ$4,FALSE)</f>
        <v>0</v>
      </c>
      <c r="BA231" s="104">
        <f>VLOOKUP($B231,'Part 3 NNDR3'!$A$6:$FY$331,BA$4,FALSE)</f>
        <v>0</v>
      </c>
      <c r="BB231" s="104">
        <f>VLOOKUP($B231,'Part 3 NNDR3'!$A$6:$FY$331,BB$4,FALSE)</f>
        <v>-27633</v>
      </c>
      <c r="BC231" s="104">
        <f>VLOOKUP($B231,'Part 3 NNDR3'!$A$6:$FY$331,BC$4,FALSE)</f>
        <v>0</v>
      </c>
      <c r="BD231" s="104">
        <f>VLOOKUP($B231,'Part 3 NNDR3'!$A$6:$FY$331,BD$4,FALSE)</f>
        <v>-27633</v>
      </c>
      <c r="BE231" s="104">
        <f>VLOOKUP($B231,'Part 3 NNDR3'!$A$6:$FY$331,BE$4,FALSE)</f>
        <v>0</v>
      </c>
      <c r="BF231" s="104">
        <f>VLOOKUP($B231,'Part 3 NNDR3'!$A$6:$FY$331,BF$4,FALSE)</f>
        <v>0</v>
      </c>
      <c r="BG231" s="104">
        <f>VLOOKUP($B231,'Part 3 NNDR3'!$A$6:$FY$331,BG$4,FALSE)</f>
        <v>0</v>
      </c>
      <c r="BH231" s="104">
        <f>VLOOKUP($B231,'Part 3 NNDR3'!$A$6:$FY$331,BH$4,FALSE)</f>
        <v>-6663540</v>
      </c>
      <c r="BI231" s="104">
        <f>VLOOKUP($B231,'Part 3 NNDR3'!$A$6:$FY$331,BI$4,FALSE)</f>
        <v>0</v>
      </c>
      <c r="BJ231" s="104">
        <f>VLOOKUP($B231,'Part 3 NNDR3'!$A$6:$FY$331,BJ$4,FALSE)</f>
        <v>-6663540</v>
      </c>
      <c r="BK231" s="104">
        <f>VLOOKUP($B231,'Part 3 NNDR3'!$A$6:$FY$331,BK$4,FALSE)</f>
        <v>0</v>
      </c>
      <c r="BL231" s="104">
        <f>VLOOKUP($B231,'Part 3 NNDR3'!$A$6:$FY$331,BL$4,FALSE)</f>
        <v>0</v>
      </c>
      <c r="BM231" s="104">
        <f>VLOOKUP($B231,'Part 3 NNDR3'!$A$6:$FY$331,BM$4,FALSE)</f>
        <v>0</v>
      </c>
      <c r="BN231" s="104">
        <f>VLOOKUP($B231,'Part 3 NNDR3'!$A$6:$FY$331,BN$4,FALSE)</f>
        <v>0</v>
      </c>
      <c r="BO231" s="104">
        <f>VLOOKUP($B231,'Part 3 NNDR3'!$A$6:$FY$331,BO$4,FALSE)</f>
        <v>0</v>
      </c>
      <c r="BP231" s="104">
        <f>VLOOKUP($B231,'Part 3 NNDR3'!$A$6:$FY$331,BP$4,FALSE)</f>
        <v>0</v>
      </c>
      <c r="BQ231" s="104">
        <f>VLOOKUP($B231,'Part 3 NNDR3'!$A$6:$FY$331,BQ$4,FALSE)</f>
        <v>-669446</v>
      </c>
      <c r="BR231" s="104">
        <f>VLOOKUP($B231,'Part 3 NNDR3'!$A$6:$FY$331,BR$4,FALSE)</f>
        <v>0</v>
      </c>
      <c r="BS231" s="104">
        <f>VLOOKUP($B231,'Part 3 NNDR3'!$A$6:$FY$331,BS$4,FALSE)</f>
        <v>-669446</v>
      </c>
      <c r="BT231" s="104">
        <f>VLOOKUP($B231,'Part 3 NNDR3'!$A$6:$FY$331,BT$4,FALSE)</f>
        <v>75901</v>
      </c>
      <c r="BU231" s="104">
        <f>VLOOKUP($B231,'Part 3 NNDR3'!$A$6:$FY$331,BU$4,FALSE)</f>
        <v>0</v>
      </c>
      <c r="BV231" s="104">
        <f>VLOOKUP($B231,'Part 3 NNDR3'!$A$6:$FY$331,BV$4,FALSE)</f>
        <v>75901</v>
      </c>
      <c r="BW231" s="104">
        <f>VLOOKUP($B231,'Part 3 NNDR3'!$A$6:$FY$331,BW$4,FALSE)</f>
        <v>-593545</v>
      </c>
      <c r="BX231" s="104">
        <f>VLOOKUP($B231,'Part 3 NNDR3'!$A$6:$FY$331,BX$4,FALSE)</f>
        <v>0</v>
      </c>
      <c r="BY231" s="104">
        <f>VLOOKUP($B231,'Part 3 NNDR3'!$A$6:$FY$331,BY$4,FALSE)</f>
        <v>-593545</v>
      </c>
      <c r="BZ231" s="104">
        <f>VLOOKUP($B231,'Part 3 NNDR3'!$A$6:$FY$331,BZ$4,FALSE)</f>
        <v>-141966</v>
      </c>
      <c r="CA231" s="104">
        <f>VLOOKUP($B231,'Part 3 NNDR3'!$A$6:$FY$331,CA$4,FALSE)</f>
        <v>0</v>
      </c>
      <c r="CB231" s="104">
        <f>VLOOKUP($B231,'Part 3 NNDR3'!$A$6:$FY$331,CB$4,FALSE)</f>
        <v>-141966</v>
      </c>
      <c r="CC231" s="104">
        <f>VLOOKUP($B231,'Part 3 NNDR3'!$A$6:$FY$331,CC$4,FALSE)</f>
        <v>-348</v>
      </c>
      <c r="CD231" s="104">
        <f>VLOOKUP($B231,'Part 3 NNDR3'!$A$6:$FY$331,CD$4,FALSE)</f>
        <v>0</v>
      </c>
      <c r="CE231" s="104">
        <f>VLOOKUP($B231,'Part 3 NNDR3'!$A$6:$FY$331,CE$4,FALSE)</f>
        <v>-348</v>
      </c>
      <c r="CF231" s="104">
        <f>VLOOKUP($B231,'Part 3 NNDR3'!$A$6:$FY$331,CF$4,FALSE)</f>
        <v>-57026</v>
      </c>
      <c r="CG231" s="104">
        <f>VLOOKUP($B231,'Part 3 NNDR3'!$A$6:$FY$331,CG$4,FALSE)</f>
        <v>0</v>
      </c>
      <c r="CH231" s="104">
        <f>VLOOKUP($B231,'Part 3 NNDR3'!$A$6:$FY$331,CH$4,FALSE)</f>
        <v>-57026</v>
      </c>
      <c r="CI231" s="104">
        <f>VLOOKUP($B231,'Part 3 NNDR3'!$A$6:$FY$331,CI$4,FALSE)</f>
        <v>-604</v>
      </c>
      <c r="CJ231" s="104">
        <f>VLOOKUP($B231,'Part 3 NNDR3'!$A$6:$FY$331,CJ$4,FALSE)</f>
        <v>0</v>
      </c>
      <c r="CK231" s="104">
        <f>VLOOKUP($B231,'Part 3 NNDR3'!$A$6:$FY$331,CK$4,FALSE)</f>
        <v>-604</v>
      </c>
      <c r="CL231" s="104">
        <f>VLOOKUP($B231,'Part 3 NNDR3'!$A$6:$FY$331,CL$4,FALSE)</f>
        <v>0</v>
      </c>
      <c r="CM231" s="104">
        <f>VLOOKUP($B231,'Part 3 NNDR3'!$A$6:$FY$331,CM$4,FALSE)</f>
        <v>0</v>
      </c>
      <c r="CN231" s="104">
        <f>VLOOKUP($B231,'Part 3 NNDR3'!$A$6:$FY$331,CN$4,FALSE)</f>
        <v>0</v>
      </c>
      <c r="CO231" s="104">
        <f>VLOOKUP($B231,'Part 3 NNDR3'!$A$6:$FY$331,CO$4,FALSE)</f>
        <v>0</v>
      </c>
      <c r="CP231" s="104">
        <f>VLOOKUP($B231,'Part 3 NNDR3'!$A$6:$FY$331,CP$4,FALSE)</f>
        <v>0</v>
      </c>
      <c r="CQ231" s="104">
        <f>VLOOKUP($B231,'Part 3 NNDR3'!$A$6:$FY$331,CQ$4,FALSE)</f>
        <v>0</v>
      </c>
      <c r="CR231" s="104">
        <f>VLOOKUP($B231,'Part 3 NNDR3'!$A$6:$FY$331,CR$4,FALSE)</f>
        <v>0</v>
      </c>
      <c r="CS231" s="104">
        <f>VLOOKUP($B231,'Part 3 NNDR3'!$A$6:$FY$331,CS$4,FALSE)</f>
        <v>0</v>
      </c>
      <c r="CT231" s="104">
        <f>VLOOKUP($B231,'Part 3 NNDR3'!$A$6:$FY$331,CT$4,FALSE)</f>
        <v>0</v>
      </c>
      <c r="CU231" s="104">
        <f>VLOOKUP($B231,'Part 3 NNDR3'!$A$6:$FY$331,CU$4,FALSE)</f>
        <v>0</v>
      </c>
      <c r="CV231" s="104">
        <f>VLOOKUP($B231,'Part 3 NNDR3'!$A$6:$FY$331,CV$4,FALSE)</f>
        <v>0</v>
      </c>
      <c r="CW231" s="104">
        <f>VLOOKUP($B231,'Part 3 NNDR3'!$A$6:$FY$331,CW$4,FALSE)</f>
        <v>0</v>
      </c>
      <c r="CX231" s="104">
        <f>VLOOKUP($B231,'Part 3 NNDR3'!$A$6:$FY$331,CX$4,FALSE)</f>
        <v>0</v>
      </c>
      <c r="CY231" s="104">
        <f>VLOOKUP($B231,'Part 3 NNDR3'!$A$6:$FY$331,CY$4,FALSE)</f>
        <v>0</v>
      </c>
      <c r="CZ231" s="104">
        <f>VLOOKUP($B231,'Part 3 NNDR3'!$A$6:$FY$331,CZ$4,FALSE)</f>
        <v>0</v>
      </c>
      <c r="DA231" s="104">
        <f>VLOOKUP($B231,'Part 3 NNDR3'!$A$6:$FY$331,DA$4,FALSE)</f>
        <v>0</v>
      </c>
      <c r="DB231" s="104">
        <f>VLOOKUP($B231,'Part 3 NNDR3'!$A$6:$FY$331,DB$4,FALSE)</f>
        <v>0</v>
      </c>
      <c r="DC231" s="104">
        <f>VLOOKUP($B231,'Part 3 NNDR3'!$A$6:$FY$331,DC$4,FALSE)</f>
        <v>0</v>
      </c>
      <c r="DD231" s="104">
        <f>VLOOKUP($B231,'Part 3 NNDR3'!$A$6:$FY$331,DD$4,FALSE)</f>
        <v>0</v>
      </c>
      <c r="DE231" s="104">
        <f>VLOOKUP($B231,'Part 3 NNDR3'!$A$6:$FY$331,DE$4,FALSE)</f>
        <v>0</v>
      </c>
      <c r="DF231" s="104">
        <f>VLOOKUP($B231,'Part 3 NNDR3'!$A$6:$FY$331,DF$4,FALSE)</f>
        <v>0</v>
      </c>
      <c r="DG231" s="104">
        <f>VLOOKUP($B231,'Part 3 NNDR3'!$A$6:$FY$331,DG$4,FALSE)</f>
        <v>0</v>
      </c>
      <c r="DH231" s="104">
        <f>VLOOKUP($B231,'Part 3 NNDR3'!$A$6:$FY$331,DH$4,FALSE)</f>
        <v>0</v>
      </c>
      <c r="DI231" s="104">
        <f>VLOOKUP($B231,'Part 3 NNDR3'!$A$6:$FY$331,DI$4,FALSE)</f>
        <v>0</v>
      </c>
      <c r="DJ231" s="104">
        <f>VLOOKUP($B231,'Part 3 NNDR3'!$A$6:$FY$331,DJ$4,FALSE)</f>
        <v>0</v>
      </c>
      <c r="DK231" s="104">
        <f>VLOOKUP($B231,'Part 3 NNDR3'!$A$6:$FY$331,DK$4,FALSE)</f>
        <v>0</v>
      </c>
      <c r="DL231" s="104">
        <f>VLOOKUP($B231,'Part 3 NNDR3'!$A$6:$FY$331,DL$4,FALSE)</f>
        <v>-199944</v>
      </c>
      <c r="DM231" s="104">
        <f>VLOOKUP($B231,'Part 3 NNDR3'!$A$6:$FY$331,DM$4,FALSE)</f>
        <v>0</v>
      </c>
      <c r="DN231" s="104">
        <f>VLOOKUP($B231,'Part 3 NNDR3'!$A$6:$FY$331,DN$4,FALSE)</f>
        <v>-199944</v>
      </c>
      <c r="DO231" s="104">
        <f>VLOOKUP($B231,'Part 3 NNDR3'!$A$6:$FY$331,DO$4,FALSE)</f>
        <v>-21310</v>
      </c>
      <c r="DP231" s="104">
        <f>VLOOKUP($B231,'Part 3 NNDR3'!$A$6:$FY$331,DP$4,FALSE)</f>
        <v>0</v>
      </c>
      <c r="DQ231" s="104">
        <f>VLOOKUP($B231,'Part 3 NNDR3'!$A$6:$FY$331,DQ$4,FALSE)</f>
        <v>-21310</v>
      </c>
      <c r="DR231" s="104">
        <f>VLOOKUP($B231,'Part 3 NNDR3'!$A$6:$FY$331,DR$4,FALSE)</f>
        <v>0</v>
      </c>
      <c r="DS231" s="104">
        <f>VLOOKUP($B231,'Part 3 NNDR3'!$A$6:$FY$331,DS$4,FALSE)</f>
        <v>0</v>
      </c>
      <c r="DT231" s="104">
        <f>VLOOKUP($B231,'Part 3 NNDR3'!$A$6:$FY$331,DT$4,FALSE)</f>
        <v>0</v>
      </c>
      <c r="DU231" s="104">
        <f>VLOOKUP($B231,'Part 3 NNDR3'!$A$6:$FY$331,DU$4,FALSE)</f>
        <v>-25984</v>
      </c>
      <c r="DV231" s="104">
        <f>VLOOKUP($B231,'Part 3 NNDR3'!$A$6:$FY$331,DV$4,FALSE)</f>
        <v>0</v>
      </c>
      <c r="DW231" s="104">
        <f>VLOOKUP($B231,'Part 3 NNDR3'!$A$6:$FY$331,DW$4,FALSE)</f>
        <v>-25984</v>
      </c>
      <c r="DX231" s="104">
        <f>VLOOKUP($B231,'Part 3 NNDR3'!$A$6:$FY$331,DX$4,FALSE)</f>
        <v>1474</v>
      </c>
      <c r="DY231" s="104">
        <f>VLOOKUP($B231,'Part 3 NNDR3'!$A$6:$FY$331,DY$4,FALSE)</f>
        <v>0</v>
      </c>
      <c r="DZ231" s="104">
        <f>VLOOKUP($B231,'Part 3 NNDR3'!$A$6:$FY$331,DZ$4,FALSE)</f>
        <v>1474</v>
      </c>
      <c r="EA231" s="104">
        <f>VLOOKUP($B231,'Part 3 NNDR3'!$A$6:$FY$331,EA$4,FALSE)</f>
        <v>-1093693</v>
      </c>
      <c r="EB231" s="104">
        <f>VLOOKUP($B231,'Part 3 NNDR3'!$A$6:$FY$331,EB$4,FALSE)</f>
        <v>0</v>
      </c>
      <c r="EC231" s="104">
        <f>VLOOKUP($B231,'Part 3 NNDR3'!$A$6:$FY$331,EC$4,FALSE)</f>
        <v>-1093693</v>
      </c>
      <c r="ED231" s="104">
        <f>VLOOKUP($B231,'Part 3 NNDR3'!$A$6:$FY$331,ED$4,FALSE)</f>
        <v>-5259</v>
      </c>
      <c r="EE231" s="104">
        <f>VLOOKUP($B231,'Part 3 NNDR3'!$A$6:$FY$331,EE$4,FALSE)</f>
        <v>0</v>
      </c>
      <c r="EF231" s="104">
        <f>VLOOKUP($B231,'Part 3 NNDR3'!$A$6:$FY$331,EF$4,FALSE)</f>
        <v>-5259</v>
      </c>
      <c r="EG231" s="104">
        <f>VLOOKUP($B231,'Part 3 NNDR3'!$A$6:$FY$331,EG$4,FALSE)</f>
        <v>-85030</v>
      </c>
      <c r="EH231" s="104">
        <f>VLOOKUP($B231,'Part 3 NNDR3'!$A$6:$FY$331,EH$4,FALSE)</f>
        <v>0</v>
      </c>
      <c r="EI231" s="104">
        <f>VLOOKUP($B231,'Part 3 NNDR3'!$A$6:$FY$331,EI$4,FALSE)</f>
        <v>-85030</v>
      </c>
      <c r="EJ231" s="104">
        <f>VLOOKUP($B231,'Part 3 NNDR3'!$A$6:$FY$331,EJ$4,FALSE)</f>
        <v>0</v>
      </c>
      <c r="EK231" s="104">
        <f>VLOOKUP($B231,'Part 3 NNDR3'!$A$6:$FY$331,EK$4,FALSE)</f>
        <v>0</v>
      </c>
      <c r="EL231" s="104">
        <f>VLOOKUP($B231,'Part 3 NNDR3'!$A$6:$FY$331,EL$4,FALSE)</f>
        <v>0</v>
      </c>
      <c r="EM231" s="104">
        <f>VLOOKUP($B231,'Part 3 NNDR3'!$A$6:$FY$331,EM$4,FALSE)</f>
        <v>-28517</v>
      </c>
      <c r="EN231" s="104">
        <f>VLOOKUP($B231,'Part 3 NNDR3'!$A$6:$FY$331,EN$4,FALSE)</f>
        <v>0</v>
      </c>
      <c r="EO231" s="104">
        <f>VLOOKUP($B231,'Part 3 NNDR3'!$A$6:$FY$331,EO$4,FALSE)</f>
        <v>-28517</v>
      </c>
      <c r="EP231" s="104">
        <f>VLOOKUP($B231,'Part 3 NNDR3'!$A$6:$FY$331,EP$4,FALSE)</f>
        <v>-1258319</v>
      </c>
      <c r="EQ231" s="104">
        <f>VLOOKUP($B231,'Part 3 NNDR3'!$A$6:$FY$331,EQ$4,FALSE)</f>
        <v>0</v>
      </c>
      <c r="ER231" s="104">
        <f>VLOOKUP($B231,'Part 3 NNDR3'!$A$6:$FY$331,ER$4,FALSE)</f>
        <v>-1258319</v>
      </c>
      <c r="ES231" s="104">
        <f>VLOOKUP($B231,'Part 3 NNDR3'!$A$6:$FY$331,ES$4,FALSE)</f>
        <v>0</v>
      </c>
      <c r="ET231" s="104">
        <f>VLOOKUP($B231,'Part 3 NNDR3'!$A$6:$FY$331,ET$4,FALSE)</f>
        <v>0</v>
      </c>
      <c r="EU231" s="104">
        <f>VLOOKUP($B231,'Part 3 NNDR3'!$A$6:$FY$331,EU$4,FALSE)</f>
        <v>0</v>
      </c>
      <c r="EV231" s="104">
        <f>VLOOKUP($B231,'Part 3 NNDR3'!$A$6:$FY$331,EV$4,FALSE)</f>
        <v>0</v>
      </c>
      <c r="EW231" s="104">
        <f>VLOOKUP($B231,'Part 3 NNDR3'!$A$6:$FY$331,EW$4,FALSE)</f>
        <v>0</v>
      </c>
      <c r="EX231" s="104">
        <f>VLOOKUP($B231,'Part 3 NNDR3'!$A$6:$FY$331,EX$4,FALSE)</f>
        <v>0</v>
      </c>
      <c r="EY231" s="104">
        <f>VLOOKUP($B231,'Part 3 NNDR3'!$A$6:$FY$331,EY$4,FALSE)</f>
        <v>0</v>
      </c>
      <c r="EZ231" s="104">
        <f>VLOOKUP($B231,'Part 3 NNDR3'!$A$6:$FY$331,EZ$4,FALSE)</f>
        <v>0</v>
      </c>
      <c r="FA231" s="104">
        <f>VLOOKUP($B231,'Part 3 NNDR3'!$A$6:$FY$331,FA$4,FALSE)</f>
        <v>0</v>
      </c>
      <c r="FB231" s="104">
        <f>VLOOKUP($B231,'Part 3 NNDR3'!$A$6:$FY$331,FB$4,FALSE)</f>
        <v>42069151</v>
      </c>
      <c r="FC231" s="104">
        <f>VLOOKUP($B231,'Part 3 NNDR3'!$A$6:$FY$331,FC$4,FALSE)</f>
        <v>0</v>
      </c>
      <c r="FD231" s="104">
        <f>VLOOKUP($B231,'Part 3 NNDR3'!$A$6:$FY$331,FD$4,FALSE)</f>
        <v>42069151</v>
      </c>
      <c r="FE231" s="104">
        <f>VLOOKUP($B231,'Part 3 NNDR3'!$A$6:$FY$331,FE$4,FALSE)</f>
        <v>63552</v>
      </c>
      <c r="FF231" s="104">
        <f>VLOOKUP($B231,'Part 3 NNDR3'!$A$6:$FY$331,FF$4,FALSE)</f>
        <v>0</v>
      </c>
      <c r="FG231" s="104">
        <f>VLOOKUP($B231,'Part 3 NNDR3'!$A$6:$FY$331,FG$4,FALSE)</f>
        <v>63552</v>
      </c>
      <c r="FH231" s="104">
        <f>VLOOKUP($B231,'Part 3 NNDR3'!$A$6:$FY$331,FH$4,FALSE)</f>
        <v>-6663540</v>
      </c>
      <c r="FI231" s="104">
        <f>VLOOKUP($B231,'Part 3 NNDR3'!$A$6:$FY$331,FI$4,FALSE)</f>
        <v>0</v>
      </c>
      <c r="FJ231" s="104">
        <f>VLOOKUP($B231,'Part 3 NNDR3'!$A$6:$FY$331,FJ$4,FALSE)</f>
        <v>-6663540</v>
      </c>
      <c r="FK231" s="104">
        <f>VLOOKUP($B231,'Part 3 NNDR3'!$A$6:$FY$331,FK$4,FALSE)</f>
        <v>-593545</v>
      </c>
      <c r="FL231" s="104">
        <f>VLOOKUP($B231,'Part 3 NNDR3'!$A$6:$FY$331,FL$4,FALSE)</f>
        <v>0</v>
      </c>
      <c r="FM231" s="104">
        <f>VLOOKUP($B231,'Part 3 NNDR3'!$A$6:$FY$331,FM$4,FALSE)</f>
        <v>-593545</v>
      </c>
      <c r="FN231" s="104">
        <f>VLOOKUP($B231,'Part 3 NNDR3'!$A$6:$FY$331,FN$4,FALSE)</f>
        <v>-199944</v>
      </c>
      <c r="FO231" s="104">
        <f>VLOOKUP($B231,'Part 3 NNDR3'!$A$6:$FY$331,FO$4,FALSE)</f>
        <v>0</v>
      </c>
      <c r="FP231" s="104">
        <f>VLOOKUP($B231,'Part 3 NNDR3'!$A$6:$FY$331,FP$4,FALSE)</f>
        <v>-199944</v>
      </c>
      <c r="FQ231" s="104">
        <f>VLOOKUP($B231,'Part 3 NNDR3'!$A$6:$FY$331,FQ$4,FALSE)</f>
        <v>-1258319</v>
      </c>
      <c r="FR231" s="104">
        <f>VLOOKUP($B231,'Part 3 NNDR3'!$A$6:$FY$331,FR$4,FALSE)</f>
        <v>0</v>
      </c>
      <c r="FS231" s="104">
        <f>VLOOKUP($B231,'Part 3 NNDR3'!$A$6:$FY$331,FS$4,FALSE)</f>
        <v>-1258319</v>
      </c>
      <c r="FT231" s="104">
        <f>VLOOKUP($B231,'Part 3 NNDR3'!$A$6:$FY$331,FT$4,FALSE)</f>
        <v>0</v>
      </c>
      <c r="FU231" s="104">
        <f>VLOOKUP($B231,'Part 3 NNDR3'!$A$6:$FY$331,FU$4,FALSE)</f>
        <v>0</v>
      </c>
      <c r="FV231" s="104">
        <f>VLOOKUP($B231,'Part 3 NNDR3'!$A$6:$FY$331,FV$4,FALSE)</f>
        <v>0</v>
      </c>
      <c r="FW231" s="104">
        <f>VLOOKUP($B231,'Part 3 NNDR3'!$A$6:$FY$331,FW$4,FALSE)</f>
        <v>-8651796</v>
      </c>
      <c r="FX231" s="104">
        <f>VLOOKUP($B231,'Part 3 NNDR3'!$A$6:$FY$331,FX$4,FALSE)</f>
        <v>0</v>
      </c>
      <c r="FY231" s="104">
        <f>VLOOKUP($B231,'Part 3 NNDR3'!$A$6:$FY$331,FY$4,FALSE)</f>
        <v>-8651796</v>
      </c>
      <c r="FZ231" s="104">
        <f>VLOOKUP($B231,'Part 3 NNDR3'!$A$6:$FY$331,FZ$4,FALSE)</f>
        <v>33417355</v>
      </c>
      <c r="GA231" s="104">
        <f>VLOOKUP($B231,'Part 3 NNDR3'!$A$6:$FY$331,GA$4,FALSE)</f>
        <v>0</v>
      </c>
      <c r="GB231" s="104">
        <f>VLOOKUP($B231,'Part 3 NNDR3'!$A$6:$FY$331,GB$4,FALSE)</f>
        <v>33417355</v>
      </c>
      <c r="GC231" s="105" t="str">
        <f>VLOOKUP($B231,'Data (Updated)'!$C$4:$E$329,2,FALSE)</f>
        <v>E2721</v>
      </c>
      <c r="GD231" s="106" t="str">
        <f>VLOOKUP($B231,'Data (Updated)'!$C$4:$E$329,3,FALSE)</f>
        <v>E6127</v>
      </c>
    </row>
    <row r="232" spans="1:186" ht="12.75" x14ac:dyDescent="0.2">
      <c r="A232" s="75">
        <v>227</v>
      </c>
      <c r="B232" s="100" t="s">
        <v>560</v>
      </c>
      <c r="C232" s="101" t="s">
        <v>941</v>
      </c>
      <c r="D232" s="102" t="s">
        <v>952</v>
      </c>
      <c r="E232" s="103" t="s">
        <v>559</v>
      </c>
      <c r="F232" s="104">
        <f>VLOOKUP($B232,'Part 3 NNDR3'!$A$6:$FY$331,F$4,FALSE)</f>
        <v>0</v>
      </c>
      <c r="G232" s="104">
        <f>VLOOKUP($B232,'Part 3 NNDR3'!$A$6:$FY$331,G$4,FALSE)</f>
        <v>0</v>
      </c>
      <c r="H232" s="104">
        <f>VLOOKUP($B232,'Part 3 NNDR3'!$A$6:$FY$331,H$4,FALSE)</f>
        <v>0</v>
      </c>
      <c r="I232" s="104">
        <f>VLOOKUP($B232,'Part 3 NNDR3'!$A$6:$FY$331,I$4,FALSE)</f>
        <v>-630208</v>
      </c>
      <c r="J232" s="104">
        <f>VLOOKUP($B232,'Part 3 NNDR3'!$A$6:$FY$331,J$4,FALSE)</f>
        <v>0</v>
      </c>
      <c r="K232" s="104">
        <f>VLOOKUP($B232,'Part 3 NNDR3'!$A$6:$FY$331,K$4,FALSE)</f>
        <v>-630208</v>
      </c>
      <c r="L232" s="104">
        <f>VLOOKUP($B232,'Part 3 NNDR3'!$A$6:$FY$331,L$4,FALSE)</f>
        <v>0</v>
      </c>
      <c r="M232" s="104">
        <f>VLOOKUP($B232,'Part 3 NNDR3'!$A$6:$FY$331,M$4,FALSE)</f>
        <v>0</v>
      </c>
      <c r="N232" s="104">
        <f>VLOOKUP($B232,'Part 3 NNDR3'!$A$6:$FY$331,N$4,FALSE)</f>
        <v>0</v>
      </c>
      <c r="O232" s="104">
        <f>VLOOKUP($B232,'Part 3 NNDR3'!$A$6:$FY$331,O$4,FALSE)</f>
        <v>294019</v>
      </c>
      <c r="P232" s="104">
        <f>VLOOKUP($B232,'Part 3 NNDR3'!$A$6:$FY$331,P$4,FALSE)</f>
        <v>0</v>
      </c>
      <c r="Q232" s="104">
        <f>VLOOKUP($B232,'Part 3 NNDR3'!$A$6:$FY$331,Q$4,FALSE)</f>
        <v>294019</v>
      </c>
      <c r="R232" s="104">
        <f>VLOOKUP($B232,'Part 3 NNDR3'!$A$6:$FY$331,R$4,FALSE)</f>
        <v>-336189</v>
      </c>
      <c r="S232" s="104">
        <f>VLOOKUP($B232,'Part 3 NNDR3'!$A$6:$FY$331,S$4,FALSE)</f>
        <v>0</v>
      </c>
      <c r="T232" s="104">
        <f>VLOOKUP($B232,'Part 3 NNDR3'!$A$6:$FY$331,T$4,FALSE)</f>
        <v>-336189</v>
      </c>
      <c r="U232" s="104">
        <f>VLOOKUP($B232,'Part 3 NNDR3'!$A$6:$FY$331,U$4,FALSE)</f>
        <v>-2890707</v>
      </c>
      <c r="V232" s="104">
        <f>VLOOKUP($B232,'Part 3 NNDR3'!$A$6:$FY$331,V$4,FALSE)</f>
        <v>0</v>
      </c>
      <c r="W232" s="104">
        <f>VLOOKUP($B232,'Part 3 NNDR3'!$A$6:$FY$331,W$4,FALSE)</f>
        <v>-2890707</v>
      </c>
      <c r="X232" s="104">
        <f>VLOOKUP($B232,'Part 3 NNDR3'!$A$6:$FY$331,X$4,FALSE)</f>
        <v>-3373</v>
      </c>
      <c r="Y232" s="104">
        <f>VLOOKUP($B232,'Part 3 NNDR3'!$A$6:$FY$331,Y$4,FALSE)</f>
        <v>0</v>
      </c>
      <c r="Z232" s="104">
        <f>VLOOKUP($B232,'Part 3 NNDR3'!$A$6:$FY$331,Z$4,FALSE)</f>
        <v>-3373</v>
      </c>
      <c r="AA232" s="104">
        <f>VLOOKUP($B232,'Part 3 NNDR3'!$A$6:$FY$331,AA$4,FALSE)</f>
        <v>-117720</v>
      </c>
      <c r="AB232" s="104">
        <f>VLOOKUP($B232,'Part 3 NNDR3'!$A$6:$FY$331,AB$4,FALSE)</f>
        <v>0</v>
      </c>
      <c r="AC232" s="104">
        <f>VLOOKUP($B232,'Part 3 NNDR3'!$A$6:$FY$331,AC$4,FALSE)</f>
        <v>-117720</v>
      </c>
      <c r="AD232" s="104">
        <f>VLOOKUP($B232,'Part 3 NNDR3'!$A$6:$FY$331,AD$4,FALSE)</f>
        <v>-51688</v>
      </c>
      <c r="AE232" s="104">
        <f>VLOOKUP($B232,'Part 3 NNDR3'!$A$6:$FY$331,AE$4,FALSE)</f>
        <v>0</v>
      </c>
      <c r="AF232" s="104">
        <f>VLOOKUP($B232,'Part 3 NNDR3'!$A$6:$FY$331,AF$4,FALSE)</f>
        <v>-51688</v>
      </c>
      <c r="AG232" s="104">
        <f>VLOOKUP($B232,'Part 3 NNDR3'!$A$6:$FY$331,AG$4,FALSE)</f>
        <v>0</v>
      </c>
      <c r="AH232" s="104">
        <f>VLOOKUP($B232,'Part 3 NNDR3'!$A$6:$FY$331,AH$4,FALSE)</f>
        <v>0</v>
      </c>
      <c r="AI232" s="104">
        <f>VLOOKUP($B232,'Part 3 NNDR3'!$A$6:$FY$331,AI$4,FALSE)</f>
        <v>0</v>
      </c>
      <c r="AJ232" s="104">
        <f>VLOOKUP($B232,'Part 3 NNDR3'!$A$6:$FY$331,AJ$4,FALSE)</f>
        <v>1025973</v>
      </c>
      <c r="AK232" s="104">
        <f>VLOOKUP($B232,'Part 3 NNDR3'!$A$6:$FY$331,AK$4,FALSE)</f>
        <v>0</v>
      </c>
      <c r="AL232" s="104">
        <f>VLOOKUP($B232,'Part 3 NNDR3'!$A$6:$FY$331,AL$4,FALSE)</f>
        <v>1025973</v>
      </c>
      <c r="AM232" s="104">
        <f>VLOOKUP($B232,'Part 3 NNDR3'!$A$6:$FY$331,AM$4,FALSE)</f>
        <v>-17774</v>
      </c>
      <c r="AN232" s="104">
        <f>VLOOKUP($B232,'Part 3 NNDR3'!$A$6:$FY$331,AN$4,FALSE)</f>
        <v>0</v>
      </c>
      <c r="AO232" s="104">
        <f>VLOOKUP($B232,'Part 3 NNDR3'!$A$6:$FY$331,AO$4,FALSE)</f>
        <v>-17774</v>
      </c>
      <c r="AP232" s="104">
        <f>VLOOKUP($B232,'Part 3 NNDR3'!$A$6:$FY$331,AP$4,FALSE)</f>
        <v>-2419207</v>
      </c>
      <c r="AQ232" s="104">
        <f>VLOOKUP($B232,'Part 3 NNDR3'!$A$6:$FY$331,AQ$4,FALSE)</f>
        <v>0</v>
      </c>
      <c r="AR232" s="104">
        <f>VLOOKUP($B232,'Part 3 NNDR3'!$A$6:$FY$331,AR$4,FALSE)</f>
        <v>-2419207</v>
      </c>
      <c r="AS232" s="104">
        <f>VLOOKUP($B232,'Part 3 NNDR3'!$A$6:$FY$331,AS$4,FALSE)</f>
        <v>4754</v>
      </c>
      <c r="AT232" s="104">
        <f>VLOOKUP($B232,'Part 3 NNDR3'!$A$6:$FY$331,AT$4,FALSE)</f>
        <v>0</v>
      </c>
      <c r="AU232" s="104">
        <f>VLOOKUP($B232,'Part 3 NNDR3'!$A$6:$FY$331,AU$4,FALSE)</f>
        <v>4754</v>
      </c>
      <c r="AV232" s="104">
        <f>VLOOKUP($B232,'Part 3 NNDR3'!$A$6:$FY$331,AV$4,FALSE)</f>
        <v>-31808</v>
      </c>
      <c r="AW232" s="104">
        <f>VLOOKUP($B232,'Part 3 NNDR3'!$A$6:$FY$331,AW$4,FALSE)</f>
        <v>0</v>
      </c>
      <c r="AX232" s="104">
        <f>VLOOKUP($B232,'Part 3 NNDR3'!$A$6:$FY$331,AX$4,FALSE)</f>
        <v>-31808</v>
      </c>
      <c r="AY232" s="104">
        <f>VLOOKUP($B232,'Part 3 NNDR3'!$A$6:$FY$331,AY$4,FALSE)</f>
        <v>0</v>
      </c>
      <c r="AZ232" s="104">
        <f>VLOOKUP($B232,'Part 3 NNDR3'!$A$6:$FY$331,AZ$4,FALSE)</f>
        <v>0</v>
      </c>
      <c r="BA232" s="104">
        <f>VLOOKUP($B232,'Part 3 NNDR3'!$A$6:$FY$331,BA$4,FALSE)</f>
        <v>0</v>
      </c>
      <c r="BB232" s="104">
        <f>VLOOKUP($B232,'Part 3 NNDR3'!$A$6:$FY$331,BB$4,FALSE)</f>
        <v>-69446</v>
      </c>
      <c r="BC232" s="104">
        <f>VLOOKUP($B232,'Part 3 NNDR3'!$A$6:$FY$331,BC$4,FALSE)</f>
        <v>0</v>
      </c>
      <c r="BD232" s="104">
        <f>VLOOKUP($B232,'Part 3 NNDR3'!$A$6:$FY$331,BD$4,FALSE)</f>
        <v>-69446</v>
      </c>
      <c r="BE232" s="104">
        <f>VLOOKUP($B232,'Part 3 NNDR3'!$A$6:$FY$331,BE$4,FALSE)</f>
        <v>201</v>
      </c>
      <c r="BF232" s="104">
        <f>VLOOKUP($B232,'Part 3 NNDR3'!$A$6:$FY$331,BF$4,FALSE)</f>
        <v>0</v>
      </c>
      <c r="BG232" s="104">
        <f>VLOOKUP($B232,'Part 3 NNDR3'!$A$6:$FY$331,BG$4,FALSE)</f>
        <v>201</v>
      </c>
      <c r="BH232" s="104">
        <f>VLOOKUP($B232,'Part 3 NNDR3'!$A$6:$FY$331,BH$4,FALSE)</f>
        <v>-4515734</v>
      </c>
      <c r="BI232" s="104">
        <f>VLOOKUP($B232,'Part 3 NNDR3'!$A$6:$FY$331,BI$4,FALSE)</f>
        <v>0</v>
      </c>
      <c r="BJ232" s="104">
        <f>VLOOKUP($B232,'Part 3 NNDR3'!$A$6:$FY$331,BJ$4,FALSE)</f>
        <v>-4515734</v>
      </c>
      <c r="BK232" s="104">
        <f>VLOOKUP($B232,'Part 3 NNDR3'!$A$6:$FY$331,BK$4,FALSE)</f>
        <v>-193466</v>
      </c>
      <c r="BL232" s="104">
        <f>VLOOKUP($B232,'Part 3 NNDR3'!$A$6:$FY$331,BL$4,FALSE)</f>
        <v>0</v>
      </c>
      <c r="BM232" s="104">
        <f>VLOOKUP($B232,'Part 3 NNDR3'!$A$6:$FY$331,BM$4,FALSE)</f>
        <v>-193466</v>
      </c>
      <c r="BN232" s="104">
        <f>VLOOKUP($B232,'Part 3 NNDR3'!$A$6:$FY$331,BN$4,FALSE)</f>
        <v>0</v>
      </c>
      <c r="BO232" s="104">
        <f>VLOOKUP($B232,'Part 3 NNDR3'!$A$6:$FY$331,BO$4,FALSE)</f>
        <v>0</v>
      </c>
      <c r="BP232" s="104">
        <f>VLOOKUP($B232,'Part 3 NNDR3'!$A$6:$FY$331,BP$4,FALSE)</f>
        <v>0</v>
      </c>
      <c r="BQ232" s="104">
        <f>VLOOKUP($B232,'Part 3 NNDR3'!$A$6:$FY$331,BQ$4,FALSE)</f>
        <v>-1128530</v>
      </c>
      <c r="BR232" s="104">
        <f>VLOOKUP($B232,'Part 3 NNDR3'!$A$6:$FY$331,BR$4,FALSE)</f>
        <v>0</v>
      </c>
      <c r="BS232" s="104">
        <f>VLOOKUP($B232,'Part 3 NNDR3'!$A$6:$FY$331,BS$4,FALSE)</f>
        <v>-1128530</v>
      </c>
      <c r="BT232" s="104">
        <f>VLOOKUP($B232,'Part 3 NNDR3'!$A$6:$FY$331,BT$4,FALSE)</f>
        <v>-228287</v>
      </c>
      <c r="BU232" s="104">
        <f>VLOOKUP($B232,'Part 3 NNDR3'!$A$6:$FY$331,BU$4,FALSE)</f>
        <v>0</v>
      </c>
      <c r="BV232" s="104">
        <f>VLOOKUP($B232,'Part 3 NNDR3'!$A$6:$FY$331,BV$4,FALSE)</f>
        <v>-228287</v>
      </c>
      <c r="BW232" s="104">
        <f>VLOOKUP($B232,'Part 3 NNDR3'!$A$6:$FY$331,BW$4,FALSE)</f>
        <v>-1550283</v>
      </c>
      <c r="BX232" s="104">
        <f>VLOOKUP($B232,'Part 3 NNDR3'!$A$6:$FY$331,BX$4,FALSE)</f>
        <v>0</v>
      </c>
      <c r="BY232" s="104">
        <f>VLOOKUP($B232,'Part 3 NNDR3'!$A$6:$FY$331,BY$4,FALSE)</f>
        <v>-1550283</v>
      </c>
      <c r="BZ232" s="104">
        <f>VLOOKUP($B232,'Part 3 NNDR3'!$A$6:$FY$331,BZ$4,FALSE)</f>
        <v>-75363</v>
      </c>
      <c r="CA232" s="104">
        <f>VLOOKUP($B232,'Part 3 NNDR3'!$A$6:$FY$331,CA$4,FALSE)</f>
        <v>0</v>
      </c>
      <c r="CB232" s="104">
        <f>VLOOKUP($B232,'Part 3 NNDR3'!$A$6:$FY$331,CB$4,FALSE)</f>
        <v>-75363</v>
      </c>
      <c r="CC232" s="104">
        <f>VLOOKUP($B232,'Part 3 NNDR3'!$A$6:$FY$331,CC$4,FALSE)</f>
        <v>-1486</v>
      </c>
      <c r="CD232" s="104">
        <f>VLOOKUP($B232,'Part 3 NNDR3'!$A$6:$FY$331,CD$4,FALSE)</f>
        <v>0</v>
      </c>
      <c r="CE232" s="104">
        <f>VLOOKUP($B232,'Part 3 NNDR3'!$A$6:$FY$331,CE$4,FALSE)</f>
        <v>-1486</v>
      </c>
      <c r="CF232" s="104">
        <f>VLOOKUP($B232,'Part 3 NNDR3'!$A$6:$FY$331,CF$4,FALSE)</f>
        <v>-25459</v>
      </c>
      <c r="CG232" s="104">
        <f>VLOOKUP($B232,'Part 3 NNDR3'!$A$6:$FY$331,CG$4,FALSE)</f>
        <v>0</v>
      </c>
      <c r="CH232" s="104">
        <f>VLOOKUP($B232,'Part 3 NNDR3'!$A$6:$FY$331,CH$4,FALSE)</f>
        <v>-25459</v>
      </c>
      <c r="CI232" s="104">
        <f>VLOOKUP($B232,'Part 3 NNDR3'!$A$6:$FY$331,CI$4,FALSE)</f>
        <v>-2308</v>
      </c>
      <c r="CJ232" s="104">
        <f>VLOOKUP($B232,'Part 3 NNDR3'!$A$6:$FY$331,CJ$4,FALSE)</f>
        <v>0</v>
      </c>
      <c r="CK232" s="104">
        <f>VLOOKUP($B232,'Part 3 NNDR3'!$A$6:$FY$331,CK$4,FALSE)</f>
        <v>-2308</v>
      </c>
      <c r="CL232" s="104">
        <f>VLOOKUP($B232,'Part 3 NNDR3'!$A$6:$FY$331,CL$4,FALSE)</f>
        <v>0</v>
      </c>
      <c r="CM232" s="104">
        <f>VLOOKUP($B232,'Part 3 NNDR3'!$A$6:$FY$331,CM$4,FALSE)</f>
        <v>0</v>
      </c>
      <c r="CN232" s="104">
        <f>VLOOKUP($B232,'Part 3 NNDR3'!$A$6:$FY$331,CN$4,FALSE)</f>
        <v>0</v>
      </c>
      <c r="CO232" s="104">
        <f>VLOOKUP($B232,'Part 3 NNDR3'!$A$6:$FY$331,CO$4,FALSE)</f>
        <v>0</v>
      </c>
      <c r="CP232" s="104">
        <f>VLOOKUP($B232,'Part 3 NNDR3'!$A$6:$FY$331,CP$4,FALSE)</f>
        <v>0</v>
      </c>
      <c r="CQ232" s="104">
        <f>VLOOKUP($B232,'Part 3 NNDR3'!$A$6:$FY$331,CQ$4,FALSE)</f>
        <v>0</v>
      </c>
      <c r="CR232" s="104">
        <f>VLOOKUP($B232,'Part 3 NNDR3'!$A$6:$FY$331,CR$4,FALSE)</f>
        <v>-31027</v>
      </c>
      <c r="CS232" s="104">
        <f>VLOOKUP($B232,'Part 3 NNDR3'!$A$6:$FY$331,CS$4,FALSE)</f>
        <v>0</v>
      </c>
      <c r="CT232" s="104">
        <f>VLOOKUP($B232,'Part 3 NNDR3'!$A$6:$FY$331,CT$4,FALSE)</f>
        <v>-31027</v>
      </c>
      <c r="CU232" s="104">
        <f>VLOOKUP($B232,'Part 3 NNDR3'!$A$6:$FY$331,CU$4,FALSE)</f>
        <v>201</v>
      </c>
      <c r="CV232" s="104">
        <f>VLOOKUP($B232,'Part 3 NNDR3'!$A$6:$FY$331,CV$4,FALSE)</f>
        <v>0</v>
      </c>
      <c r="CW232" s="104">
        <f>VLOOKUP($B232,'Part 3 NNDR3'!$A$6:$FY$331,CW$4,FALSE)</f>
        <v>201</v>
      </c>
      <c r="CX232" s="104">
        <f>VLOOKUP($B232,'Part 3 NNDR3'!$A$6:$FY$331,CX$4,FALSE)</f>
        <v>-365</v>
      </c>
      <c r="CY232" s="104">
        <f>VLOOKUP($B232,'Part 3 NNDR3'!$A$6:$FY$331,CY$4,FALSE)</f>
        <v>0</v>
      </c>
      <c r="CZ232" s="104">
        <f>VLOOKUP($B232,'Part 3 NNDR3'!$A$6:$FY$331,CZ$4,FALSE)</f>
        <v>-365</v>
      </c>
      <c r="DA232" s="104">
        <f>VLOOKUP($B232,'Part 3 NNDR3'!$A$6:$FY$331,DA$4,FALSE)</f>
        <v>0</v>
      </c>
      <c r="DB232" s="104">
        <f>VLOOKUP($B232,'Part 3 NNDR3'!$A$6:$FY$331,DB$4,FALSE)</f>
        <v>0</v>
      </c>
      <c r="DC232" s="104">
        <f>VLOOKUP($B232,'Part 3 NNDR3'!$A$6:$FY$331,DC$4,FALSE)</f>
        <v>0</v>
      </c>
      <c r="DD232" s="104">
        <f>VLOOKUP($B232,'Part 3 NNDR3'!$A$6:$FY$331,DD$4,FALSE)</f>
        <v>0</v>
      </c>
      <c r="DE232" s="104">
        <f>VLOOKUP($B232,'Part 3 NNDR3'!$A$6:$FY$331,DE$4,FALSE)</f>
        <v>0</v>
      </c>
      <c r="DF232" s="104">
        <f>VLOOKUP($B232,'Part 3 NNDR3'!$A$6:$FY$331,DF$4,FALSE)</f>
        <v>0</v>
      </c>
      <c r="DG232" s="104">
        <f>VLOOKUP($B232,'Part 3 NNDR3'!$A$6:$FY$331,DG$4,FALSE)</f>
        <v>0</v>
      </c>
      <c r="DH232" s="104">
        <f>VLOOKUP($B232,'Part 3 NNDR3'!$A$6:$FY$331,DH$4,FALSE)</f>
        <v>0</v>
      </c>
      <c r="DI232" s="104">
        <f>VLOOKUP($B232,'Part 3 NNDR3'!$A$6:$FY$331,DI$4,FALSE)</f>
        <v>0</v>
      </c>
      <c r="DJ232" s="104">
        <f>VLOOKUP($B232,'Part 3 NNDR3'!$A$6:$FY$331,DJ$4,FALSE)</f>
        <v>0</v>
      </c>
      <c r="DK232" s="104">
        <f>VLOOKUP($B232,'Part 3 NNDR3'!$A$6:$FY$331,DK$4,FALSE)</f>
        <v>0</v>
      </c>
      <c r="DL232" s="104">
        <f>VLOOKUP($B232,'Part 3 NNDR3'!$A$6:$FY$331,DL$4,FALSE)</f>
        <v>-135807</v>
      </c>
      <c r="DM232" s="104">
        <f>VLOOKUP($B232,'Part 3 NNDR3'!$A$6:$FY$331,DM$4,FALSE)</f>
        <v>0</v>
      </c>
      <c r="DN232" s="104">
        <f>VLOOKUP($B232,'Part 3 NNDR3'!$A$6:$FY$331,DN$4,FALSE)</f>
        <v>-135807</v>
      </c>
      <c r="DO232" s="104">
        <f>VLOOKUP($B232,'Part 3 NNDR3'!$A$6:$FY$331,DO$4,FALSE)</f>
        <v>-1083</v>
      </c>
      <c r="DP232" s="104">
        <f>VLOOKUP($B232,'Part 3 NNDR3'!$A$6:$FY$331,DP$4,FALSE)</f>
        <v>0</v>
      </c>
      <c r="DQ232" s="104">
        <f>VLOOKUP($B232,'Part 3 NNDR3'!$A$6:$FY$331,DQ$4,FALSE)</f>
        <v>-1083</v>
      </c>
      <c r="DR232" s="104">
        <f>VLOOKUP($B232,'Part 3 NNDR3'!$A$6:$FY$331,DR$4,FALSE)</f>
        <v>21611</v>
      </c>
      <c r="DS232" s="104">
        <f>VLOOKUP($B232,'Part 3 NNDR3'!$A$6:$FY$331,DS$4,FALSE)</f>
        <v>0</v>
      </c>
      <c r="DT232" s="104">
        <f>VLOOKUP($B232,'Part 3 NNDR3'!$A$6:$FY$331,DT$4,FALSE)</f>
        <v>21611</v>
      </c>
      <c r="DU232" s="104">
        <f>VLOOKUP($B232,'Part 3 NNDR3'!$A$6:$FY$331,DU$4,FALSE)</f>
        <v>-19225</v>
      </c>
      <c r="DV232" s="104">
        <f>VLOOKUP($B232,'Part 3 NNDR3'!$A$6:$FY$331,DV$4,FALSE)</f>
        <v>0</v>
      </c>
      <c r="DW232" s="104">
        <f>VLOOKUP($B232,'Part 3 NNDR3'!$A$6:$FY$331,DW$4,FALSE)</f>
        <v>-19225</v>
      </c>
      <c r="DX232" s="104">
        <f>VLOOKUP($B232,'Part 3 NNDR3'!$A$6:$FY$331,DX$4,FALSE)</f>
        <v>354</v>
      </c>
      <c r="DY232" s="104">
        <f>VLOOKUP($B232,'Part 3 NNDR3'!$A$6:$FY$331,DY$4,FALSE)</f>
        <v>0</v>
      </c>
      <c r="DZ232" s="104">
        <f>VLOOKUP($B232,'Part 3 NNDR3'!$A$6:$FY$331,DZ$4,FALSE)</f>
        <v>354</v>
      </c>
      <c r="EA232" s="104">
        <f>VLOOKUP($B232,'Part 3 NNDR3'!$A$6:$FY$331,EA$4,FALSE)</f>
        <v>-614956</v>
      </c>
      <c r="EB232" s="104">
        <f>VLOOKUP($B232,'Part 3 NNDR3'!$A$6:$FY$331,EB$4,FALSE)</f>
        <v>0</v>
      </c>
      <c r="EC232" s="104">
        <f>VLOOKUP($B232,'Part 3 NNDR3'!$A$6:$FY$331,EC$4,FALSE)</f>
        <v>-614956</v>
      </c>
      <c r="ED232" s="104">
        <f>VLOOKUP($B232,'Part 3 NNDR3'!$A$6:$FY$331,ED$4,FALSE)</f>
        <v>-9848</v>
      </c>
      <c r="EE232" s="104">
        <f>VLOOKUP($B232,'Part 3 NNDR3'!$A$6:$FY$331,EE$4,FALSE)</f>
        <v>0</v>
      </c>
      <c r="EF232" s="104">
        <f>VLOOKUP($B232,'Part 3 NNDR3'!$A$6:$FY$331,EF$4,FALSE)</f>
        <v>-9848</v>
      </c>
      <c r="EG232" s="104">
        <f>VLOOKUP($B232,'Part 3 NNDR3'!$A$6:$FY$331,EG$4,FALSE)</f>
        <v>0</v>
      </c>
      <c r="EH232" s="104">
        <f>VLOOKUP($B232,'Part 3 NNDR3'!$A$6:$FY$331,EH$4,FALSE)</f>
        <v>0</v>
      </c>
      <c r="EI232" s="104">
        <f>VLOOKUP($B232,'Part 3 NNDR3'!$A$6:$FY$331,EI$4,FALSE)</f>
        <v>0</v>
      </c>
      <c r="EJ232" s="104">
        <f>VLOOKUP($B232,'Part 3 NNDR3'!$A$6:$FY$331,EJ$4,FALSE)</f>
        <v>-2045</v>
      </c>
      <c r="EK232" s="104">
        <f>VLOOKUP($B232,'Part 3 NNDR3'!$A$6:$FY$331,EK$4,FALSE)</f>
        <v>0</v>
      </c>
      <c r="EL232" s="104">
        <f>VLOOKUP($B232,'Part 3 NNDR3'!$A$6:$FY$331,EL$4,FALSE)</f>
        <v>-2045</v>
      </c>
      <c r="EM232" s="104">
        <f>VLOOKUP($B232,'Part 3 NNDR3'!$A$6:$FY$331,EM$4,FALSE)</f>
        <v>-34341</v>
      </c>
      <c r="EN232" s="104">
        <f>VLOOKUP($B232,'Part 3 NNDR3'!$A$6:$FY$331,EN$4,FALSE)</f>
        <v>0</v>
      </c>
      <c r="EO232" s="104">
        <f>VLOOKUP($B232,'Part 3 NNDR3'!$A$6:$FY$331,EO$4,FALSE)</f>
        <v>-34341</v>
      </c>
      <c r="EP232" s="104">
        <f>VLOOKUP($B232,'Part 3 NNDR3'!$A$6:$FY$331,EP$4,FALSE)</f>
        <v>-659533</v>
      </c>
      <c r="EQ232" s="104">
        <f>VLOOKUP($B232,'Part 3 NNDR3'!$A$6:$FY$331,EQ$4,FALSE)</f>
        <v>0</v>
      </c>
      <c r="ER232" s="104">
        <f>VLOOKUP($B232,'Part 3 NNDR3'!$A$6:$FY$331,ER$4,FALSE)</f>
        <v>-659533</v>
      </c>
      <c r="ES232" s="104">
        <f>VLOOKUP($B232,'Part 3 NNDR3'!$A$6:$FY$331,ES$4,FALSE)</f>
        <v>-4930</v>
      </c>
      <c r="ET232" s="104">
        <f>VLOOKUP($B232,'Part 3 NNDR3'!$A$6:$FY$331,ET$4,FALSE)</f>
        <v>0</v>
      </c>
      <c r="EU232" s="104">
        <f>VLOOKUP($B232,'Part 3 NNDR3'!$A$6:$FY$331,EU$4,FALSE)</f>
        <v>-4930</v>
      </c>
      <c r="EV232" s="104">
        <f>VLOOKUP($B232,'Part 3 NNDR3'!$A$6:$FY$331,EV$4,FALSE)</f>
        <v>-2847</v>
      </c>
      <c r="EW232" s="104">
        <f>VLOOKUP($B232,'Part 3 NNDR3'!$A$6:$FY$331,EW$4,FALSE)</f>
        <v>0</v>
      </c>
      <c r="EX232" s="104">
        <f>VLOOKUP($B232,'Part 3 NNDR3'!$A$6:$FY$331,EX$4,FALSE)</f>
        <v>-2847</v>
      </c>
      <c r="EY232" s="104">
        <f>VLOOKUP($B232,'Part 3 NNDR3'!$A$6:$FY$331,EY$4,FALSE)</f>
        <v>-7777</v>
      </c>
      <c r="EZ232" s="104">
        <f>VLOOKUP($B232,'Part 3 NNDR3'!$A$6:$FY$331,EZ$4,FALSE)</f>
        <v>0</v>
      </c>
      <c r="FA232" s="104">
        <f>VLOOKUP($B232,'Part 3 NNDR3'!$A$6:$FY$331,FA$4,FALSE)</f>
        <v>-7777</v>
      </c>
      <c r="FB232" s="104">
        <f>VLOOKUP($B232,'Part 3 NNDR3'!$A$6:$FY$331,FB$4,FALSE)</f>
        <v>43681445</v>
      </c>
      <c r="FC232" s="104">
        <f>VLOOKUP($B232,'Part 3 NNDR3'!$A$6:$FY$331,FC$4,FALSE)</f>
        <v>0</v>
      </c>
      <c r="FD232" s="104">
        <f>VLOOKUP($B232,'Part 3 NNDR3'!$A$6:$FY$331,FD$4,FALSE)</f>
        <v>43681445</v>
      </c>
      <c r="FE232" s="104">
        <f>VLOOKUP($B232,'Part 3 NNDR3'!$A$6:$FY$331,FE$4,FALSE)</f>
        <v>-336189</v>
      </c>
      <c r="FF232" s="104">
        <f>VLOOKUP($B232,'Part 3 NNDR3'!$A$6:$FY$331,FF$4,FALSE)</f>
        <v>0</v>
      </c>
      <c r="FG232" s="104">
        <f>VLOOKUP($B232,'Part 3 NNDR3'!$A$6:$FY$331,FG$4,FALSE)</f>
        <v>-336189</v>
      </c>
      <c r="FH232" s="104">
        <f>VLOOKUP($B232,'Part 3 NNDR3'!$A$6:$FY$331,FH$4,FALSE)</f>
        <v>-4515734</v>
      </c>
      <c r="FI232" s="104">
        <f>VLOOKUP($B232,'Part 3 NNDR3'!$A$6:$FY$331,FI$4,FALSE)</f>
        <v>0</v>
      </c>
      <c r="FJ232" s="104">
        <f>VLOOKUP($B232,'Part 3 NNDR3'!$A$6:$FY$331,FJ$4,FALSE)</f>
        <v>-4515734</v>
      </c>
      <c r="FK232" s="104">
        <f>VLOOKUP($B232,'Part 3 NNDR3'!$A$6:$FY$331,FK$4,FALSE)</f>
        <v>-1550283</v>
      </c>
      <c r="FL232" s="104">
        <f>VLOOKUP($B232,'Part 3 NNDR3'!$A$6:$FY$331,FL$4,FALSE)</f>
        <v>0</v>
      </c>
      <c r="FM232" s="104">
        <f>VLOOKUP($B232,'Part 3 NNDR3'!$A$6:$FY$331,FM$4,FALSE)</f>
        <v>-1550283</v>
      </c>
      <c r="FN232" s="104">
        <f>VLOOKUP($B232,'Part 3 NNDR3'!$A$6:$FY$331,FN$4,FALSE)</f>
        <v>-135807</v>
      </c>
      <c r="FO232" s="104">
        <f>VLOOKUP($B232,'Part 3 NNDR3'!$A$6:$FY$331,FO$4,FALSE)</f>
        <v>0</v>
      </c>
      <c r="FP232" s="104">
        <f>VLOOKUP($B232,'Part 3 NNDR3'!$A$6:$FY$331,FP$4,FALSE)</f>
        <v>-135807</v>
      </c>
      <c r="FQ232" s="104">
        <f>VLOOKUP($B232,'Part 3 NNDR3'!$A$6:$FY$331,FQ$4,FALSE)</f>
        <v>-659533</v>
      </c>
      <c r="FR232" s="104">
        <f>VLOOKUP($B232,'Part 3 NNDR3'!$A$6:$FY$331,FR$4,FALSE)</f>
        <v>0</v>
      </c>
      <c r="FS232" s="104">
        <f>VLOOKUP($B232,'Part 3 NNDR3'!$A$6:$FY$331,FS$4,FALSE)</f>
        <v>-659533</v>
      </c>
      <c r="FT232" s="104">
        <f>VLOOKUP($B232,'Part 3 NNDR3'!$A$6:$FY$331,FT$4,FALSE)</f>
        <v>-7777</v>
      </c>
      <c r="FU232" s="104">
        <f>VLOOKUP($B232,'Part 3 NNDR3'!$A$6:$FY$331,FU$4,FALSE)</f>
        <v>0</v>
      </c>
      <c r="FV232" s="104">
        <f>VLOOKUP($B232,'Part 3 NNDR3'!$A$6:$FY$331,FV$4,FALSE)</f>
        <v>-7777</v>
      </c>
      <c r="FW232" s="104">
        <f>VLOOKUP($B232,'Part 3 NNDR3'!$A$6:$FY$331,FW$4,FALSE)</f>
        <v>-7205323</v>
      </c>
      <c r="FX232" s="104">
        <f>VLOOKUP($B232,'Part 3 NNDR3'!$A$6:$FY$331,FX$4,FALSE)</f>
        <v>0</v>
      </c>
      <c r="FY232" s="104">
        <f>VLOOKUP($B232,'Part 3 NNDR3'!$A$6:$FY$331,FY$4,FALSE)</f>
        <v>-7205323</v>
      </c>
      <c r="FZ232" s="104">
        <f>VLOOKUP($B232,'Part 3 NNDR3'!$A$6:$FY$331,FZ$4,FALSE)</f>
        <v>36476122</v>
      </c>
      <c r="GA232" s="104">
        <f>VLOOKUP($B232,'Part 3 NNDR3'!$A$6:$FY$331,GA$4,FALSE)</f>
        <v>0</v>
      </c>
      <c r="GB232" s="104">
        <f>VLOOKUP($B232,'Part 3 NNDR3'!$A$6:$FY$331,GB$4,FALSE)</f>
        <v>36476122</v>
      </c>
      <c r="GC232" s="105" t="str">
        <f>VLOOKUP($B232,'Data (Updated)'!$C$4:$E$329,2,FALSE)</f>
        <v>E3320</v>
      </c>
      <c r="GD232" s="106" t="str">
        <f>VLOOKUP($B232,'Data (Updated)'!$C$4:$E$329,3,FALSE)</f>
        <v>E6161</v>
      </c>
    </row>
    <row r="233" spans="1:186" ht="12.75" x14ac:dyDescent="0.2">
      <c r="A233" s="75">
        <v>228</v>
      </c>
      <c r="B233" s="100" t="s">
        <v>562</v>
      </c>
      <c r="C233" s="101" t="s">
        <v>949</v>
      </c>
      <c r="D233" s="102" t="s">
        <v>943</v>
      </c>
      <c r="E233" s="103" t="s">
        <v>561</v>
      </c>
      <c r="F233" s="104">
        <f>VLOOKUP($B233,'Part 3 NNDR3'!$A$6:$FY$331,F$4,FALSE)</f>
        <v>0</v>
      </c>
      <c r="G233" s="104">
        <f>VLOOKUP($B233,'Part 3 NNDR3'!$A$6:$FY$331,G$4,FALSE)</f>
        <v>0</v>
      </c>
      <c r="H233" s="104">
        <f>VLOOKUP($B233,'Part 3 NNDR3'!$A$6:$FY$331,H$4,FALSE)</f>
        <v>0</v>
      </c>
      <c r="I233" s="104">
        <f>VLOOKUP($B233,'Part 3 NNDR3'!$A$6:$FY$331,I$4,FALSE)</f>
        <v>78389</v>
      </c>
      <c r="J233" s="104">
        <f>VLOOKUP($B233,'Part 3 NNDR3'!$A$6:$FY$331,J$4,FALSE)</f>
        <v>0</v>
      </c>
      <c r="K233" s="104">
        <f>VLOOKUP($B233,'Part 3 NNDR3'!$A$6:$FY$331,K$4,FALSE)</f>
        <v>78389</v>
      </c>
      <c r="L233" s="104">
        <f>VLOOKUP($B233,'Part 3 NNDR3'!$A$6:$FY$331,L$4,FALSE)</f>
        <v>0</v>
      </c>
      <c r="M233" s="104">
        <f>VLOOKUP($B233,'Part 3 NNDR3'!$A$6:$FY$331,M$4,FALSE)</f>
        <v>0</v>
      </c>
      <c r="N233" s="104">
        <f>VLOOKUP($B233,'Part 3 NNDR3'!$A$6:$FY$331,N$4,FALSE)</f>
        <v>0</v>
      </c>
      <c r="O233" s="104">
        <f>VLOOKUP($B233,'Part 3 NNDR3'!$A$6:$FY$331,O$4,FALSE)</f>
        <v>530165</v>
      </c>
      <c r="P233" s="104">
        <f>VLOOKUP($B233,'Part 3 NNDR3'!$A$6:$FY$331,P$4,FALSE)</f>
        <v>0</v>
      </c>
      <c r="Q233" s="104">
        <f>VLOOKUP($B233,'Part 3 NNDR3'!$A$6:$FY$331,Q$4,FALSE)</f>
        <v>530165</v>
      </c>
      <c r="R233" s="104">
        <f>VLOOKUP($B233,'Part 3 NNDR3'!$A$6:$FY$331,R$4,FALSE)</f>
        <v>608554</v>
      </c>
      <c r="S233" s="104">
        <f>VLOOKUP($B233,'Part 3 NNDR3'!$A$6:$FY$331,S$4,FALSE)</f>
        <v>0</v>
      </c>
      <c r="T233" s="104">
        <f>VLOOKUP($B233,'Part 3 NNDR3'!$A$6:$FY$331,T$4,FALSE)</f>
        <v>608554</v>
      </c>
      <c r="U233" s="104">
        <f>VLOOKUP($B233,'Part 3 NNDR3'!$A$6:$FY$331,U$4,FALSE)</f>
        <v>-5982524</v>
      </c>
      <c r="V233" s="104">
        <f>VLOOKUP($B233,'Part 3 NNDR3'!$A$6:$FY$331,V$4,FALSE)</f>
        <v>0</v>
      </c>
      <c r="W233" s="104">
        <f>VLOOKUP($B233,'Part 3 NNDR3'!$A$6:$FY$331,W$4,FALSE)</f>
        <v>-5982524</v>
      </c>
      <c r="X233" s="104">
        <f>VLOOKUP($B233,'Part 3 NNDR3'!$A$6:$FY$331,X$4,FALSE)</f>
        <v>-8473</v>
      </c>
      <c r="Y233" s="104">
        <f>VLOOKUP($B233,'Part 3 NNDR3'!$A$6:$FY$331,Y$4,FALSE)</f>
        <v>0</v>
      </c>
      <c r="Z233" s="104">
        <f>VLOOKUP($B233,'Part 3 NNDR3'!$A$6:$FY$331,Z$4,FALSE)</f>
        <v>-8473</v>
      </c>
      <c r="AA233" s="104">
        <f>VLOOKUP($B233,'Part 3 NNDR3'!$A$6:$FY$331,AA$4,FALSE)</f>
        <v>-251774</v>
      </c>
      <c r="AB233" s="104">
        <f>VLOOKUP($B233,'Part 3 NNDR3'!$A$6:$FY$331,AB$4,FALSE)</f>
        <v>0</v>
      </c>
      <c r="AC233" s="104">
        <f>VLOOKUP($B233,'Part 3 NNDR3'!$A$6:$FY$331,AC$4,FALSE)</f>
        <v>-251774</v>
      </c>
      <c r="AD233" s="104">
        <f>VLOOKUP($B233,'Part 3 NNDR3'!$A$6:$FY$331,AD$4,FALSE)</f>
        <v>-154728</v>
      </c>
      <c r="AE233" s="104">
        <f>VLOOKUP($B233,'Part 3 NNDR3'!$A$6:$FY$331,AE$4,FALSE)</f>
        <v>0</v>
      </c>
      <c r="AF233" s="104">
        <f>VLOOKUP($B233,'Part 3 NNDR3'!$A$6:$FY$331,AF$4,FALSE)</f>
        <v>-154728</v>
      </c>
      <c r="AG233" s="104">
        <f>VLOOKUP($B233,'Part 3 NNDR3'!$A$6:$FY$331,AG$4,FALSE)</f>
        <v>673</v>
      </c>
      <c r="AH233" s="104">
        <f>VLOOKUP($B233,'Part 3 NNDR3'!$A$6:$FY$331,AH$4,FALSE)</f>
        <v>0</v>
      </c>
      <c r="AI233" s="104">
        <f>VLOOKUP($B233,'Part 3 NNDR3'!$A$6:$FY$331,AI$4,FALSE)</f>
        <v>673</v>
      </c>
      <c r="AJ233" s="104">
        <f>VLOOKUP($B233,'Part 3 NNDR3'!$A$6:$FY$331,AJ$4,FALSE)</f>
        <v>1948828</v>
      </c>
      <c r="AK233" s="104">
        <f>VLOOKUP($B233,'Part 3 NNDR3'!$A$6:$FY$331,AK$4,FALSE)</f>
        <v>0</v>
      </c>
      <c r="AL233" s="104">
        <f>VLOOKUP($B233,'Part 3 NNDR3'!$A$6:$FY$331,AL$4,FALSE)</f>
        <v>1948828</v>
      </c>
      <c r="AM233" s="104">
        <f>VLOOKUP($B233,'Part 3 NNDR3'!$A$6:$FY$331,AM$4,FALSE)</f>
        <v>101412</v>
      </c>
      <c r="AN233" s="104">
        <f>VLOOKUP($B233,'Part 3 NNDR3'!$A$6:$FY$331,AN$4,FALSE)</f>
        <v>0</v>
      </c>
      <c r="AO233" s="104">
        <f>VLOOKUP($B233,'Part 3 NNDR3'!$A$6:$FY$331,AO$4,FALSE)</f>
        <v>101412</v>
      </c>
      <c r="AP233" s="104">
        <f>VLOOKUP($B233,'Part 3 NNDR3'!$A$6:$FY$331,AP$4,FALSE)</f>
        <v>-4439484</v>
      </c>
      <c r="AQ233" s="104">
        <f>VLOOKUP($B233,'Part 3 NNDR3'!$A$6:$FY$331,AQ$4,FALSE)</f>
        <v>0</v>
      </c>
      <c r="AR233" s="104">
        <f>VLOOKUP($B233,'Part 3 NNDR3'!$A$6:$FY$331,AR$4,FALSE)</f>
        <v>-4439484</v>
      </c>
      <c r="AS233" s="104">
        <f>VLOOKUP($B233,'Part 3 NNDR3'!$A$6:$FY$331,AS$4,FALSE)</f>
        <v>-10492</v>
      </c>
      <c r="AT233" s="104">
        <f>VLOOKUP($B233,'Part 3 NNDR3'!$A$6:$FY$331,AT$4,FALSE)</f>
        <v>0</v>
      </c>
      <c r="AU233" s="104">
        <f>VLOOKUP($B233,'Part 3 NNDR3'!$A$6:$FY$331,AU$4,FALSE)</f>
        <v>-10492</v>
      </c>
      <c r="AV233" s="104">
        <f>VLOOKUP($B233,'Part 3 NNDR3'!$A$6:$FY$331,AV$4,FALSE)</f>
        <v>-30729</v>
      </c>
      <c r="AW233" s="104">
        <f>VLOOKUP($B233,'Part 3 NNDR3'!$A$6:$FY$331,AW$4,FALSE)</f>
        <v>0</v>
      </c>
      <c r="AX233" s="104">
        <f>VLOOKUP($B233,'Part 3 NNDR3'!$A$6:$FY$331,AX$4,FALSE)</f>
        <v>-30729</v>
      </c>
      <c r="AY233" s="104">
        <f>VLOOKUP($B233,'Part 3 NNDR3'!$A$6:$FY$331,AY$4,FALSE)</f>
        <v>3566</v>
      </c>
      <c r="AZ233" s="104">
        <f>VLOOKUP($B233,'Part 3 NNDR3'!$A$6:$FY$331,AZ$4,FALSE)</f>
        <v>0</v>
      </c>
      <c r="BA233" s="104">
        <f>VLOOKUP($B233,'Part 3 NNDR3'!$A$6:$FY$331,BA$4,FALSE)</f>
        <v>3566</v>
      </c>
      <c r="BB233" s="104">
        <f>VLOOKUP($B233,'Part 3 NNDR3'!$A$6:$FY$331,BB$4,FALSE)</f>
        <v>-360</v>
      </c>
      <c r="BC233" s="104">
        <f>VLOOKUP($B233,'Part 3 NNDR3'!$A$6:$FY$331,BC$4,FALSE)</f>
        <v>0</v>
      </c>
      <c r="BD233" s="104">
        <f>VLOOKUP($B233,'Part 3 NNDR3'!$A$6:$FY$331,BD$4,FALSE)</f>
        <v>-360</v>
      </c>
      <c r="BE233" s="104">
        <f>VLOOKUP($B233,'Part 3 NNDR3'!$A$6:$FY$331,BE$4,FALSE)</f>
        <v>2799</v>
      </c>
      <c r="BF233" s="104">
        <f>VLOOKUP($B233,'Part 3 NNDR3'!$A$6:$FY$331,BF$4,FALSE)</f>
        <v>0</v>
      </c>
      <c r="BG233" s="104">
        <f>VLOOKUP($B233,'Part 3 NNDR3'!$A$6:$FY$331,BG$4,FALSE)</f>
        <v>2799</v>
      </c>
      <c r="BH233" s="104">
        <f>VLOOKUP($B233,'Part 3 NNDR3'!$A$6:$FY$331,BH$4,FALSE)</f>
        <v>-8658758</v>
      </c>
      <c r="BI233" s="104">
        <f>VLOOKUP($B233,'Part 3 NNDR3'!$A$6:$FY$331,BI$4,FALSE)</f>
        <v>0</v>
      </c>
      <c r="BJ233" s="104">
        <f>VLOOKUP($B233,'Part 3 NNDR3'!$A$6:$FY$331,BJ$4,FALSE)</f>
        <v>-8658758</v>
      </c>
      <c r="BK233" s="104">
        <f>VLOOKUP($B233,'Part 3 NNDR3'!$A$6:$FY$331,BK$4,FALSE)</f>
        <v>-58851</v>
      </c>
      <c r="BL233" s="104">
        <f>VLOOKUP($B233,'Part 3 NNDR3'!$A$6:$FY$331,BL$4,FALSE)</f>
        <v>0</v>
      </c>
      <c r="BM233" s="104">
        <f>VLOOKUP($B233,'Part 3 NNDR3'!$A$6:$FY$331,BM$4,FALSE)</f>
        <v>-58851</v>
      </c>
      <c r="BN233" s="104">
        <f>VLOOKUP($B233,'Part 3 NNDR3'!$A$6:$FY$331,BN$4,FALSE)</f>
        <v>0</v>
      </c>
      <c r="BO233" s="104">
        <f>VLOOKUP($B233,'Part 3 NNDR3'!$A$6:$FY$331,BO$4,FALSE)</f>
        <v>0</v>
      </c>
      <c r="BP233" s="104">
        <f>VLOOKUP($B233,'Part 3 NNDR3'!$A$6:$FY$331,BP$4,FALSE)</f>
        <v>0</v>
      </c>
      <c r="BQ233" s="104">
        <f>VLOOKUP($B233,'Part 3 NNDR3'!$A$6:$FY$331,BQ$4,FALSE)</f>
        <v>-3620787</v>
      </c>
      <c r="BR233" s="104">
        <f>VLOOKUP($B233,'Part 3 NNDR3'!$A$6:$FY$331,BR$4,FALSE)</f>
        <v>0</v>
      </c>
      <c r="BS233" s="104">
        <f>VLOOKUP($B233,'Part 3 NNDR3'!$A$6:$FY$331,BS$4,FALSE)</f>
        <v>-3620787</v>
      </c>
      <c r="BT233" s="104">
        <f>VLOOKUP($B233,'Part 3 NNDR3'!$A$6:$FY$331,BT$4,FALSE)</f>
        <v>321196</v>
      </c>
      <c r="BU233" s="104">
        <f>VLOOKUP($B233,'Part 3 NNDR3'!$A$6:$FY$331,BU$4,FALSE)</f>
        <v>0</v>
      </c>
      <c r="BV233" s="104">
        <f>VLOOKUP($B233,'Part 3 NNDR3'!$A$6:$FY$331,BV$4,FALSE)</f>
        <v>321196</v>
      </c>
      <c r="BW233" s="104">
        <f>VLOOKUP($B233,'Part 3 NNDR3'!$A$6:$FY$331,BW$4,FALSE)</f>
        <v>-3358442</v>
      </c>
      <c r="BX233" s="104">
        <f>VLOOKUP($B233,'Part 3 NNDR3'!$A$6:$FY$331,BX$4,FALSE)</f>
        <v>0</v>
      </c>
      <c r="BY233" s="104">
        <f>VLOOKUP($B233,'Part 3 NNDR3'!$A$6:$FY$331,BY$4,FALSE)</f>
        <v>-3358442</v>
      </c>
      <c r="BZ233" s="104">
        <f>VLOOKUP($B233,'Part 3 NNDR3'!$A$6:$FY$331,BZ$4,FALSE)</f>
        <v>-236748</v>
      </c>
      <c r="CA233" s="104">
        <f>VLOOKUP($B233,'Part 3 NNDR3'!$A$6:$FY$331,CA$4,FALSE)</f>
        <v>0</v>
      </c>
      <c r="CB233" s="104">
        <f>VLOOKUP($B233,'Part 3 NNDR3'!$A$6:$FY$331,CB$4,FALSE)</f>
        <v>-236748</v>
      </c>
      <c r="CC233" s="104">
        <f>VLOOKUP($B233,'Part 3 NNDR3'!$A$6:$FY$331,CC$4,FALSE)</f>
        <v>-1955</v>
      </c>
      <c r="CD233" s="104">
        <f>VLOOKUP($B233,'Part 3 NNDR3'!$A$6:$FY$331,CD$4,FALSE)</f>
        <v>0</v>
      </c>
      <c r="CE233" s="104">
        <f>VLOOKUP($B233,'Part 3 NNDR3'!$A$6:$FY$331,CE$4,FALSE)</f>
        <v>-1955</v>
      </c>
      <c r="CF233" s="104">
        <f>VLOOKUP($B233,'Part 3 NNDR3'!$A$6:$FY$331,CF$4,FALSE)</f>
        <v>-98953</v>
      </c>
      <c r="CG233" s="104">
        <f>VLOOKUP($B233,'Part 3 NNDR3'!$A$6:$FY$331,CG$4,FALSE)</f>
        <v>0</v>
      </c>
      <c r="CH233" s="104">
        <f>VLOOKUP($B233,'Part 3 NNDR3'!$A$6:$FY$331,CH$4,FALSE)</f>
        <v>-98953</v>
      </c>
      <c r="CI233" s="104">
        <f>VLOOKUP($B233,'Part 3 NNDR3'!$A$6:$FY$331,CI$4,FALSE)</f>
        <v>-12059</v>
      </c>
      <c r="CJ233" s="104">
        <f>VLOOKUP($B233,'Part 3 NNDR3'!$A$6:$FY$331,CJ$4,FALSE)</f>
        <v>0</v>
      </c>
      <c r="CK233" s="104">
        <f>VLOOKUP($B233,'Part 3 NNDR3'!$A$6:$FY$331,CK$4,FALSE)</f>
        <v>-12059</v>
      </c>
      <c r="CL233" s="104">
        <f>VLOOKUP($B233,'Part 3 NNDR3'!$A$6:$FY$331,CL$4,FALSE)</f>
        <v>0</v>
      </c>
      <c r="CM233" s="104">
        <f>VLOOKUP($B233,'Part 3 NNDR3'!$A$6:$FY$331,CM$4,FALSE)</f>
        <v>0</v>
      </c>
      <c r="CN233" s="104">
        <f>VLOOKUP($B233,'Part 3 NNDR3'!$A$6:$FY$331,CN$4,FALSE)</f>
        <v>0</v>
      </c>
      <c r="CO233" s="104">
        <f>VLOOKUP($B233,'Part 3 NNDR3'!$A$6:$FY$331,CO$4,FALSE)</f>
        <v>0</v>
      </c>
      <c r="CP233" s="104">
        <f>VLOOKUP($B233,'Part 3 NNDR3'!$A$6:$FY$331,CP$4,FALSE)</f>
        <v>0</v>
      </c>
      <c r="CQ233" s="104">
        <f>VLOOKUP($B233,'Part 3 NNDR3'!$A$6:$FY$331,CQ$4,FALSE)</f>
        <v>0</v>
      </c>
      <c r="CR233" s="104">
        <f>VLOOKUP($B233,'Part 3 NNDR3'!$A$6:$FY$331,CR$4,FALSE)</f>
        <v>0</v>
      </c>
      <c r="CS233" s="104">
        <f>VLOOKUP($B233,'Part 3 NNDR3'!$A$6:$FY$331,CS$4,FALSE)</f>
        <v>0</v>
      </c>
      <c r="CT233" s="104">
        <f>VLOOKUP($B233,'Part 3 NNDR3'!$A$6:$FY$331,CT$4,FALSE)</f>
        <v>0</v>
      </c>
      <c r="CU233" s="104">
        <f>VLOOKUP($B233,'Part 3 NNDR3'!$A$6:$FY$331,CU$4,FALSE)</f>
        <v>0</v>
      </c>
      <c r="CV233" s="104">
        <f>VLOOKUP($B233,'Part 3 NNDR3'!$A$6:$FY$331,CV$4,FALSE)</f>
        <v>0</v>
      </c>
      <c r="CW233" s="104">
        <f>VLOOKUP($B233,'Part 3 NNDR3'!$A$6:$FY$331,CW$4,FALSE)</f>
        <v>0</v>
      </c>
      <c r="CX233" s="104">
        <f>VLOOKUP($B233,'Part 3 NNDR3'!$A$6:$FY$331,CX$4,FALSE)</f>
        <v>0</v>
      </c>
      <c r="CY233" s="104">
        <f>VLOOKUP($B233,'Part 3 NNDR3'!$A$6:$FY$331,CY$4,FALSE)</f>
        <v>0</v>
      </c>
      <c r="CZ233" s="104">
        <f>VLOOKUP($B233,'Part 3 NNDR3'!$A$6:$FY$331,CZ$4,FALSE)</f>
        <v>0</v>
      </c>
      <c r="DA233" s="104">
        <f>VLOOKUP($B233,'Part 3 NNDR3'!$A$6:$FY$331,DA$4,FALSE)</f>
        <v>0</v>
      </c>
      <c r="DB233" s="104">
        <f>VLOOKUP($B233,'Part 3 NNDR3'!$A$6:$FY$331,DB$4,FALSE)</f>
        <v>0</v>
      </c>
      <c r="DC233" s="104">
        <f>VLOOKUP($B233,'Part 3 NNDR3'!$A$6:$FY$331,DC$4,FALSE)</f>
        <v>0</v>
      </c>
      <c r="DD233" s="104">
        <f>VLOOKUP($B233,'Part 3 NNDR3'!$A$6:$FY$331,DD$4,FALSE)</f>
        <v>0</v>
      </c>
      <c r="DE233" s="104">
        <f>VLOOKUP($B233,'Part 3 NNDR3'!$A$6:$FY$331,DE$4,FALSE)</f>
        <v>0</v>
      </c>
      <c r="DF233" s="104">
        <f>VLOOKUP($B233,'Part 3 NNDR3'!$A$6:$FY$331,DF$4,FALSE)</f>
        <v>0</v>
      </c>
      <c r="DG233" s="104">
        <f>VLOOKUP($B233,'Part 3 NNDR3'!$A$6:$FY$331,DG$4,FALSE)</f>
        <v>0</v>
      </c>
      <c r="DH233" s="104">
        <f>VLOOKUP($B233,'Part 3 NNDR3'!$A$6:$FY$331,DH$4,FALSE)</f>
        <v>0</v>
      </c>
      <c r="DI233" s="104">
        <f>VLOOKUP($B233,'Part 3 NNDR3'!$A$6:$FY$331,DI$4,FALSE)</f>
        <v>0</v>
      </c>
      <c r="DJ233" s="104">
        <f>VLOOKUP($B233,'Part 3 NNDR3'!$A$6:$FY$331,DJ$4,FALSE)</f>
        <v>0</v>
      </c>
      <c r="DK233" s="104">
        <f>VLOOKUP($B233,'Part 3 NNDR3'!$A$6:$FY$331,DK$4,FALSE)</f>
        <v>0</v>
      </c>
      <c r="DL233" s="104">
        <f>VLOOKUP($B233,'Part 3 NNDR3'!$A$6:$FY$331,DL$4,FALSE)</f>
        <v>-349715</v>
      </c>
      <c r="DM233" s="104">
        <f>VLOOKUP($B233,'Part 3 NNDR3'!$A$6:$FY$331,DM$4,FALSE)</f>
        <v>0</v>
      </c>
      <c r="DN233" s="104">
        <f>VLOOKUP($B233,'Part 3 NNDR3'!$A$6:$FY$331,DN$4,FALSE)</f>
        <v>-349715</v>
      </c>
      <c r="DO233" s="104">
        <f>VLOOKUP($B233,'Part 3 NNDR3'!$A$6:$FY$331,DO$4,FALSE)</f>
        <v>-97686</v>
      </c>
      <c r="DP233" s="104">
        <f>VLOOKUP($B233,'Part 3 NNDR3'!$A$6:$FY$331,DP$4,FALSE)</f>
        <v>0</v>
      </c>
      <c r="DQ233" s="104">
        <f>VLOOKUP($B233,'Part 3 NNDR3'!$A$6:$FY$331,DQ$4,FALSE)</f>
        <v>-97686</v>
      </c>
      <c r="DR233" s="104">
        <f>VLOOKUP($B233,'Part 3 NNDR3'!$A$6:$FY$331,DR$4,FALSE)</f>
        <v>0</v>
      </c>
      <c r="DS233" s="104">
        <f>VLOOKUP($B233,'Part 3 NNDR3'!$A$6:$FY$331,DS$4,FALSE)</f>
        <v>0</v>
      </c>
      <c r="DT233" s="104">
        <f>VLOOKUP($B233,'Part 3 NNDR3'!$A$6:$FY$331,DT$4,FALSE)</f>
        <v>0</v>
      </c>
      <c r="DU233" s="104">
        <f>VLOOKUP($B233,'Part 3 NNDR3'!$A$6:$FY$331,DU$4,FALSE)</f>
        <v>-64420</v>
      </c>
      <c r="DV233" s="104">
        <f>VLOOKUP($B233,'Part 3 NNDR3'!$A$6:$FY$331,DV$4,FALSE)</f>
        <v>0</v>
      </c>
      <c r="DW233" s="104">
        <f>VLOOKUP($B233,'Part 3 NNDR3'!$A$6:$FY$331,DW$4,FALSE)</f>
        <v>-64420</v>
      </c>
      <c r="DX233" s="104">
        <f>VLOOKUP($B233,'Part 3 NNDR3'!$A$6:$FY$331,DX$4,FALSE)</f>
        <v>-17575</v>
      </c>
      <c r="DY233" s="104">
        <f>VLOOKUP($B233,'Part 3 NNDR3'!$A$6:$FY$331,DY$4,FALSE)</f>
        <v>0</v>
      </c>
      <c r="DZ233" s="104">
        <f>VLOOKUP($B233,'Part 3 NNDR3'!$A$6:$FY$331,DZ$4,FALSE)</f>
        <v>-17575</v>
      </c>
      <c r="EA233" s="104">
        <f>VLOOKUP($B233,'Part 3 NNDR3'!$A$6:$FY$331,EA$4,FALSE)</f>
        <v>-996510</v>
      </c>
      <c r="EB233" s="104">
        <f>VLOOKUP($B233,'Part 3 NNDR3'!$A$6:$FY$331,EB$4,FALSE)</f>
        <v>0</v>
      </c>
      <c r="EC233" s="104">
        <f>VLOOKUP($B233,'Part 3 NNDR3'!$A$6:$FY$331,EC$4,FALSE)</f>
        <v>-996510</v>
      </c>
      <c r="ED233" s="104">
        <f>VLOOKUP($B233,'Part 3 NNDR3'!$A$6:$FY$331,ED$4,FALSE)</f>
        <v>-46583</v>
      </c>
      <c r="EE233" s="104">
        <f>VLOOKUP($B233,'Part 3 NNDR3'!$A$6:$FY$331,EE$4,FALSE)</f>
        <v>0</v>
      </c>
      <c r="EF233" s="104">
        <f>VLOOKUP($B233,'Part 3 NNDR3'!$A$6:$FY$331,EF$4,FALSE)</f>
        <v>-46583</v>
      </c>
      <c r="EG233" s="104">
        <f>VLOOKUP($B233,'Part 3 NNDR3'!$A$6:$FY$331,EG$4,FALSE)</f>
        <v>0</v>
      </c>
      <c r="EH233" s="104">
        <f>VLOOKUP($B233,'Part 3 NNDR3'!$A$6:$FY$331,EH$4,FALSE)</f>
        <v>0</v>
      </c>
      <c r="EI233" s="104">
        <f>VLOOKUP($B233,'Part 3 NNDR3'!$A$6:$FY$331,EI$4,FALSE)</f>
        <v>0</v>
      </c>
      <c r="EJ233" s="104">
        <f>VLOOKUP($B233,'Part 3 NNDR3'!$A$6:$FY$331,EJ$4,FALSE)</f>
        <v>0</v>
      </c>
      <c r="EK233" s="104">
        <f>VLOOKUP($B233,'Part 3 NNDR3'!$A$6:$FY$331,EK$4,FALSE)</f>
        <v>0</v>
      </c>
      <c r="EL233" s="104">
        <f>VLOOKUP($B233,'Part 3 NNDR3'!$A$6:$FY$331,EL$4,FALSE)</f>
        <v>0</v>
      </c>
      <c r="EM233" s="104">
        <f>VLOOKUP($B233,'Part 3 NNDR3'!$A$6:$FY$331,EM$4,FALSE)</f>
        <v>-11453</v>
      </c>
      <c r="EN233" s="104">
        <f>VLOOKUP($B233,'Part 3 NNDR3'!$A$6:$FY$331,EN$4,FALSE)</f>
        <v>0</v>
      </c>
      <c r="EO233" s="104">
        <f>VLOOKUP($B233,'Part 3 NNDR3'!$A$6:$FY$331,EO$4,FALSE)</f>
        <v>-11453</v>
      </c>
      <c r="EP233" s="104">
        <f>VLOOKUP($B233,'Part 3 NNDR3'!$A$6:$FY$331,EP$4,FALSE)</f>
        <v>-1234227</v>
      </c>
      <c r="EQ233" s="104">
        <f>VLOOKUP($B233,'Part 3 NNDR3'!$A$6:$FY$331,EQ$4,FALSE)</f>
        <v>0</v>
      </c>
      <c r="ER233" s="104">
        <f>VLOOKUP($B233,'Part 3 NNDR3'!$A$6:$FY$331,ER$4,FALSE)</f>
        <v>-1234227</v>
      </c>
      <c r="ES233" s="104">
        <f>VLOOKUP($B233,'Part 3 NNDR3'!$A$6:$FY$331,ES$4,FALSE)</f>
        <v>-1479</v>
      </c>
      <c r="ET233" s="104">
        <f>VLOOKUP($B233,'Part 3 NNDR3'!$A$6:$FY$331,ET$4,FALSE)</f>
        <v>0</v>
      </c>
      <c r="EU233" s="104">
        <f>VLOOKUP($B233,'Part 3 NNDR3'!$A$6:$FY$331,EU$4,FALSE)</f>
        <v>-1479</v>
      </c>
      <c r="EV233" s="104">
        <f>VLOOKUP($B233,'Part 3 NNDR3'!$A$6:$FY$331,EV$4,FALSE)</f>
        <v>0</v>
      </c>
      <c r="EW233" s="104">
        <f>VLOOKUP($B233,'Part 3 NNDR3'!$A$6:$FY$331,EW$4,FALSE)</f>
        <v>0</v>
      </c>
      <c r="EX233" s="104">
        <f>VLOOKUP($B233,'Part 3 NNDR3'!$A$6:$FY$331,EX$4,FALSE)</f>
        <v>0</v>
      </c>
      <c r="EY233" s="104">
        <f>VLOOKUP($B233,'Part 3 NNDR3'!$A$6:$FY$331,EY$4,FALSE)</f>
        <v>-1479</v>
      </c>
      <c r="EZ233" s="104">
        <f>VLOOKUP($B233,'Part 3 NNDR3'!$A$6:$FY$331,EZ$4,FALSE)</f>
        <v>0</v>
      </c>
      <c r="FA233" s="104">
        <f>VLOOKUP($B233,'Part 3 NNDR3'!$A$6:$FY$331,FA$4,FALSE)</f>
        <v>-1479</v>
      </c>
      <c r="FB233" s="104">
        <f>VLOOKUP($B233,'Part 3 NNDR3'!$A$6:$FY$331,FB$4,FALSE)</f>
        <v>85406095</v>
      </c>
      <c r="FC233" s="104">
        <f>VLOOKUP($B233,'Part 3 NNDR3'!$A$6:$FY$331,FC$4,FALSE)</f>
        <v>0</v>
      </c>
      <c r="FD233" s="104">
        <f>VLOOKUP($B233,'Part 3 NNDR3'!$A$6:$FY$331,FD$4,FALSE)</f>
        <v>85406095</v>
      </c>
      <c r="FE233" s="104">
        <f>VLOOKUP($B233,'Part 3 NNDR3'!$A$6:$FY$331,FE$4,FALSE)</f>
        <v>608554</v>
      </c>
      <c r="FF233" s="104">
        <f>VLOOKUP($B233,'Part 3 NNDR3'!$A$6:$FY$331,FF$4,FALSE)</f>
        <v>0</v>
      </c>
      <c r="FG233" s="104">
        <f>VLOOKUP($B233,'Part 3 NNDR3'!$A$6:$FY$331,FG$4,FALSE)</f>
        <v>608554</v>
      </c>
      <c r="FH233" s="104">
        <f>VLOOKUP($B233,'Part 3 NNDR3'!$A$6:$FY$331,FH$4,FALSE)</f>
        <v>-8658758</v>
      </c>
      <c r="FI233" s="104">
        <f>VLOOKUP($B233,'Part 3 NNDR3'!$A$6:$FY$331,FI$4,FALSE)</f>
        <v>0</v>
      </c>
      <c r="FJ233" s="104">
        <f>VLOOKUP($B233,'Part 3 NNDR3'!$A$6:$FY$331,FJ$4,FALSE)</f>
        <v>-8658758</v>
      </c>
      <c r="FK233" s="104">
        <f>VLOOKUP($B233,'Part 3 NNDR3'!$A$6:$FY$331,FK$4,FALSE)</f>
        <v>-3358442</v>
      </c>
      <c r="FL233" s="104">
        <f>VLOOKUP($B233,'Part 3 NNDR3'!$A$6:$FY$331,FL$4,FALSE)</f>
        <v>0</v>
      </c>
      <c r="FM233" s="104">
        <f>VLOOKUP($B233,'Part 3 NNDR3'!$A$6:$FY$331,FM$4,FALSE)</f>
        <v>-3358442</v>
      </c>
      <c r="FN233" s="104">
        <f>VLOOKUP($B233,'Part 3 NNDR3'!$A$6:$FY$331,FN$4,FALSE)</f>
        <v>-349715</v>
      </c>
      <c r="FO233" s="104">
        <f>VLOOKUP($B233,'Part 3 NNDR3'!$A$6:$FY$331,FO$4,FALSE)</f>
        <v>0</v>
      </c>
      <c r="FP233" s="104">
        <f>VLOOKUP($B233,'Part 3 NNDR3'!$A$6:$FY$331,FP$4,FALSE)</f>
        <v>-349715</v>
      </c>
      <c r="FQ233" s="104">
        <f>VLOOKUP($B233,'Part 3 NNDR3'!$A$6:$FY$331,FQ$4,FALSE)</f>
        <v>-1234227</v>
      </c>
      <c r="FR233" s="104">
        <f>VLOOKUP($B233,'Part 3 NNDR3'!$A$6:$FY$331,FR$4,FALSE)</f>
        <v>0</v>
      </c>
      <c r="FS233" s="104">
        <f>VLOOKUP($B233,'Part 3 NNDR3'!$A$6:$FY$331,FS$4,FALSE)</f>
        <v>-1234227</v>
      </c>
      <c r="FT233" s="104">
        <f>VLOOKUP($B233,'Part 3 NNDR3'!$A$6:$FY$331,FT$4,FALSE)</f>
        <v>-1479</v>
      </c>
      <c r="FU233" s="104">
        <f>VLOOKUP($B233,'Part 3 NNDR3'!$A$6:$FY$331,FU$4,FALSE)</f>
        <v>0</v>
      </c>
      <c r="FV233" s="104">
        <f>VLOOKUP($B233,'Part 3 NNDR3'!$A$6:$FY$331,FV$4,FALSE)</f>
        <v>-1479</v>
      </c>
      <c r="FW233" s="104">
        <f>VLOOKUP($B233,'Part 3 NNDR3'!$A$6:$FY$331,FW$4,FALSE)</f>
        <v>-12994067</v>
      </c>
      <c r="FX233" s="104">
        <f>VLOOKUP($B233,'Part 3 NNDR3'!$A$6:$FY$331,FX$4,FALSE)</f>
        <v>0</v>
      </c>
      <c r="FY233" s="104">
        <f>VLOOKUP($B233,'Part 3 NNDR3'!$A$6:$FY$331,FY$4,FALSE)</f>
        <v>-12994067</v>
      </c>
      <c r="FZ233" s="104">
        <f>VLOOKUP($B233,'Part 3 NNDR3'!$A$6:$FY$331,FZ$4,FALSE)</f>
        <v>72412028</v>
      </c>
      <c r="GA233" s="104">
        <f>VLOOKUP($B233,'Part 3 NNDR3'!$A$6:$FY$331,GA$4,FALSE)</f>
        <v>0</v>
      </c>
      <c r="GB233" s="104">
        <f>VLOOKUP($B233,'Part 3 NNDR3'!$A$6:$FY$331,GB$4,FALSE)</f>
        <v>72412028</v>
      </c>
      <c r="GC233" s="105" t="str">
        <f>VLOOKUP($B233,'Data (Updated)'!$C$4:$E$329,2,FALSE)</f>
        <v>NA</v>
      </c>
      <c r="GD233" s="106" t="str">
        <f>VLOOKUP($B233,'Data (Updated)'!$C$4:$E$329,3,FALSE)</f>
        <v>E6143</v>
      </c>
    </row>
    <row r="234" spans="1:186" ht="12.75" x14ac:dyDescent="0.2">
      <c r="A234" s="75">
        <v>229</v>
      </c>
      <c r="B234" s="100" t="s">
        <v>564</v>
      </c>
      <c r="C234" s="101" t="s">
        <v>941</v>
      </c>
      <c r="D234" s="102" t="s">
        <v>950</v>
      </c>
      <c r="E234" s="103" t="s">
        <v>563</v>
      </c>
      <c r="F234" s="104">
        <f>VLOOKUP($B234,'Part 3 NNDR3'!$A$6:$FY$331,F$4,FALSE)</f>
        <v>0</v>
      </c>
      <c r="G234" s="104">
        <f>VLOOKUP($B234,'Part 3 NNDR3'!$A$6:$FY$331,G$4,FALSE)</f>
        <v>0</v>
      </c>
      <c r="H234" s="104">
        <f>VLOOKUP($B234,'Part 3 NNDR3'!$A$6:$FY$331,H$4,FALSE)</f>
        <v>0</v>
      </c>
      <c r="I234" s="104">
        <f>VLOOKUP($B234,'Part 3 NNDR3'!$A$6:$FY$331,I$4,FALSE)</f>
        <v>213838</v>
      </c>
      <c r="J234" s="104">
        <f>VLOOKUP($B234,'Part 3 NNDR3'!$A$6:$FY$331,J$4,FALSE)</f>
        <v>0</v>
      </c>
      <c r="K234" s="104">
        <f>VLOOKUP($B234,'Part 3 NNDR3'!$A$6:$FY$331,K$4,FALSE)</f>
        <v>213838</v>
      </c>
      <c r="L234" s="104">
        <f>VLOOKUP($B234,'Part 3 NNDR3'!$A$6:$FY$331,L$4,FALSE)</f>
        <v>0</v>
      </c>
      <c r="M234" s="104">
        <f>VLOOKUP($B234,'Part 3 NNDR3'!$A$6:$FY$331,M$4,FALSE)</f>
        <v>0</v>
      </c>
      <c r="N234" s="104">
        <f>VLOOKUP($B234,'Part 3 NNDR3'!$A$6:$FY$331,N$4,FALSE)</f>
        <v>0</v>
      </c>
      <c r="O234" s="104">
        <f>VLOOKUP($B234,'Part 3 NNDR3'!$A$6:$FY$331,O$4,FALSE)</f>
        <v>8356</v>
      </c>
      <c r="P234" s="104">
        <f>VLOOKUP($B234,'Part 3 NNDR3'!$A$6:$FY$331,P$4,FALSE)</f>
        <v>0</v>
      </c>
      <c r="Q234" s="104">
        <f>VLOOKUP($B234,'Part 3 NNDR3'!$A$6:$FY$331,Q$4,FALSE)</f>
        <v>8356</v>
      </c>
      <c r="R234" s="104">
        <f>VLOOKUP($B234,'Part 3 NNDR3'!$A$6:$FY$331,R$4,FALSE)</f>
        <v>222194</v>
      </c>
      <c r="S234" s="104">
        <f>VLOOKUP($B234,'Part 3 NNDR3'!$A$6:$FY$331,S$4,FALSE)</f>
        <v>0</v>
      </c>
      <c r="T234" s="104">
        <f>VLOOKUP($B234,'Part 3 NNDR3'!$A$6:$FY$331,T$4,FALSE)</f>
        <v>222194</v>
      </c>
      <c r="U234" s="104">
        <f>VLOOKUP($B234,'Part 3 NNDR3'!$A$6:$FY$331,U$4,FALSE)</f>
        <v>-1699858</v>
      </c>
      <c r="V234" s="104">
        <f>VLOOKUP($B234,'Part 3 NNDR3'!$A$6:$FY$331,V$4,FALSE)</f>
        <v>0</v>
      </c>
      <c r="W234" s="104">
        <f>VLOOKUP($B234,'Part 3 NNDR3'!$A$6:$FY$331,W$4,FALSE)</f>
        <v>-1699858</v>
      </c>
      <c r="X234" s="104">
        <f>VLOOKUP($B234,'Part 3 NNDR3'!$A$6:$FY$331,X$4,FALSE)</f>
        <v>-9295</v>
      </c>
      <c r="Y234" s="104">
        <f>VLOOKUP($B234,'Part 3 NNDR3'!$A$6:$FY$331,Y$4,FALSE)</f>
        <v>0</v>
      </c>
      <c r="Z234" s="104">
        <f>VLOOKUP($B234,'Part 3 NNDR3'!$A$6:$FY$331,Z$4,FALSE)</f>
        <v>-9295</v>
      </c>
      <c r="AA234" s="104">
        <f>VLOOKUP($B234,'Part 3 NNDR3'!$A$6:$FY$331,AA$4,FALSE)</f>
        <v>-35001</v>
      </c>
      <c r="AB234" s="104">
        <f>VLOOKUP($B234,'Part 3 NNDR3'!$A$6:$FY$331,AB$4,FALSE)</f>
        <v>0</v>
      </c>
      <c r="AC234" s="104">
        <f>VLOOKUP($B234,'Part 3 NNDR3'!$A$6:$FY$331,AC$4,FALSE)</f>
        <v>-35001</v>
      </c>
      <c r="AD234" s="104">
        <f>VLOOKUP($B234,'Part 3 NNDR3'!$A$6:$FY$331,AD$4,FALSE)</f>
        <v>-25734</v>
      </c>
      <c r="AE234" s="104">
        <f>VLOOKUP($B234,'Part 3 NNDR3'!$A$6:$FY$331,AE$4,FALSE)</f>
        <v>0</v>
      </c>
      <c r="AF234" s="104">
        <f>VLOOKUP($B234,'Part 3 NNDR3'!$A$6:$FY$331,AF$4,FALSE)</f>
        <v>-25734</v>
      </c>
      <c r="AG234" s="104">
        <f>VLOOKUP($B234,'Part 3 NNDR3'!$A$6:$FY$331,AG$4,FALSE)</f>
        <v>0</v>
      </c>
      <c r="AH234" s="104">
        <f>VLOOKUP($B234,'Part 3 NNDR3'!$A$6:$FY$331,AH$4,FALSE)</f>
        <v>0</v>
      </c>
      <c r="AI234" s="104">
        <f>VLOOKUP($B234,'Part 3 NNDR3'!$A$6:$FY$331,AI$4,FALSE)</f>
        <v>0</v>
      </c>
      <c r="AJ234" s="104">
        <f>VLOOKUP($B234,'Part 3 NNDR3'!$A$6:$FY$331,AJ$4,FALSE)</f>
        <v>1177701</v>
      </c>
      <c r="AK234" s="104">
        <f>VLOOKUP($B234,'Part 3 NNDR3'!$A$6:$FY$331,AK$4,FALSE)</f>
        <v>0</v>
      </c>
      <c r="AL234" s="104">
        <f>VLOOKUP($B234,'Part 3 NNDR3'!$A$6:$FY$331,AL$4,FALSE)</f>
        <v>1177701</v>
      </c>
      <c r="AM234" s="104">
        <f>VLOOKUP($B234,'Part 3 NNDR3'!$A$6:$FY$331,AM$4,FALSE)</f>
        <v>15422</v>
      </c>
      <c r="AN234" s="104">
        <f>VLOOKUP($B234,'Part 3 NNDR3'!$A$6:$FY$331,AN$4,FALSE)</f>
        <v>0</v>
      </c>
      <c r="AO234" s="104">
        <f>VLOOKUP($B234,'Part 3 NNDR3'!$A$6:$FY$331,AO$4,FALSE)</f>
        <v>15422</v>
      </c>
      <c r="AP234" s="104">
        <f>VLOOKUP($B234,'Part 3 NNDR3'!$A$6:$FY$331,AP$4,FALSE)</f>
        <v>-1037624</v>
      </c>
      <c r="AQ234" s="104">
        <f>VLOOKUP($B234,'Part 3 NNDR3'!$A$6:$FY$331,AQ$4,FALSE)</f>
        <v>0</v>
      </c>
      <c r="AR234" s="104">
        <f>VLOOKUP($B234,'Part 3 NNDR3'!$A$6:$FY$331,AR$4,FALSE)</f>
        <v>-1037624</v>
      </c>
      <c r="AS234" s="104">
        <f>VLOOKUP($B234,'Part 3 NNDR3'!$A$6:$FY$331,AS$4,FALSE)</f>
        <v>-5979</v>
      </c>
      <c r="AT234" s="104">
        <f>VLOOKUP($B234,'Part 3 NNDR3'!$A$6:$FY$331,AT$4,FALSE)</f>
        <v>0</v>
      </c>
      <c r="AU234" s="104">
        <f>VLOOKUP($B234,'Part 3 NNDR3'!$A$6:$FY$331,AU$4,FALSE)</f>
        <v>-5979</v>
      </c>
      <c r="AV234" s="104">
        <f>VLOOKUP($B234,'Part 3 NNDR3'!$A$6:$FY$331,AV$4,FALSE)</f>
        <v>-54563</v>
      </c>
      <c r="AW234" s="104">
        <f>VLOOKUP($B234,'Part 3 NNDR3'!$A$6:$FY$331,AW$4,FALSE)</f>
        <v>0</v>
      </c>
      <c r="AX234" s="104">
        <f>VLOOKUP($B234,'Part 3 NNDR3'!$A$6:$FY$331,AX$4,FALSE)</f>
        <v>-54563</v>
      </c>
      <c r="AY234" s="104">
        <f>VLOOKUP($B234,'Part 3 NNDR3'!$A$6:$FY$331,AY$4,FALSE)</f>
        <v>0</v>
      </c>
      <c r="AZ234" s="104">
        <f>VLOOKUP($B234,'Part 3 NNDR3'!$A$6:$FY$331,AZ$4,FALSE)</f>
        <v>0</v>
      </c>
      <c r="BA234" s="104">
        <f>VLOOKUP($B234,'Part 3 NNDR3'!$A$6:$FY$331,BA$4,FALSE)</f>
        <v>0</v>
      </c>
      <c r="BB234" s="104">
        <f>VLOOKUP($B234,'Part 3 NNDR3'!$A$6:$FY$331,BB$4,FALSE)</f>
        <v>-18923</v>
      </c>
      <c r="BC234" s="104">
        <f>VLOOKUP($B234,'Part 3 NNDR3'!$A$6:$FY$331,BC$4,FALSE)</f>
        <v>0</v>
      </c>
      <c r="BD234" s="104">
        <f>VLOOKUP($B234,'Part 3 NNDR3'!$A$6:$FY$331,BD$4,FALSE)</f>
        <v>-18923</v>
      </c>
      <c r="BE234" s="104">
        <f>VLOOKUP($B234,'Part 3 NNDR3'!$A$6:$FY$331,BE$4,FALSE)</f>
        <v>1274</v>
      </c>
      <c r="BF234" s="104">
        <f>VLOOKUP($B234,'Part 3 NNDR3'!$A$6:$FY$331,BF$4,FALSE)</f>
        <v>0</v>
      </c>
      <c r="BG234" s="104">
        <f>VLOOKUP($B234,'Part 3 NNDR3'!$A$6:$FY$331,BG$4,FALSE)</f>
        <v>1274</v>
      </c>
      <c r="BH234" s="104">
        <f>VLOOKUP($B234,'Part 3 NNDR3'!$A$6:$FY$331,BH$4,FALSE)</f>
        <v>-1657551</v>
      </c>
      <c r="BI234" s="104">
        <f>VLOOKUP($B234,'Part 3 NNDR3'!$A$6:$FY$331,BI$4,FALSE)</f>
        <v>0</v>
      </c>
      <c r="BJ234" s="104">
        <f>VLOOKUP($B234,'Part 3 NNDR3'!$A$6:$FY$331,BJ$4,FALSE)</f>
        <v>-1657551</v>
      </c>
      <c r="BK234" s="104">
        <f>VLOOKUP($B234,'Part 3 NNDR3'!$A$6:$FY$331,BK$4,FALSE)</f>
        <v>-19873</v>
      </c>
      <c r="BL234" s="104">
        <f>VLOOKUP($B234,'Part 3 NNDR3'!$A$6:$FY$331,BL$4,FALSE)</f>
        <v>0</v>
      </c>
      <c r="BM234" s="104">
        <f>VLOOKUP($B234,'Part 3 NNDR3'!$A$6:$FY$331,BM$4,FALSE)</f>
        <v>-19873</v>
      </c>
      <c r="BN234" s="104">
        <f>VLOOKUP($B234,'Part 3 NNDR3'!$A$6:$FY$331,BN$4,FALSE)</f>
        <v>-455</v>
      </c>
      <c r="BO234" s="104">
        <f>VLOOKUP($B234,'Part 3 NNDR3'!$A$6:$FY$331,BO$4,FALSE)</f>
        <v>0</v>
      </c>
      <c r="BP234" s="104">
        <f>VLOOKUP($B234,'Part 3 NNDR3'!$A$6:$FY$331,BP$4,FALSE)</f>
        <v>-455</v>
      </c>
      <c r="BQ234" s="104">
        <f>VLOOKUP($B234,'Part 3 NNDR3'!$A$6:$FY$331,BQ$4,FALSE)</f>
        <v>-673046</v>
      </c>
      <c r="BR234" s="104">
        <f>VLOOKUP($B234,'Part 3 NNDR3'!$A$6:$FY$331,BR$4,FALSE)</f>
        <v>0</v>
      </c>
      <c r="BS234" s="104">
        <f>VLOOKUP($B234,'Part 3 NNDR3'!$A$6:$FY$331,BS$4,FALSE)</f>
        <v>-673046</v>
      </c>
      <c r="BT234" s="104">
        <f>VLOOKUP($B234,'Part 3 NNDR3'!$A$6:$FY$331,BT$4,FALSE)</f>
        <v>-31065</v>
      </c>
      <c r="BU234" s="104">
        <f>VLOOKUP($B234,'Part 3 NNDR3'!$A$6:$FY$331,BU$4,FALSE)</f>
        <v>0</v>
      </c>
      <c r="BV234" s="104">
        <f>VLOOKUP($B234,'Part 3 NNDR3'!$A$6:$FY$331,BV$4,FALSE)</f>
        <v>-31065</v>
      </c>
      <c r="BW234" s="104">
        <f>VLOOKUP($B234,'Part 3 NNDR3'!$A$6:$FY$331,BW$4,FALSE)</f>
        <v>-724439</v>
      </c>
      <c r="BX234" s="104">
        <f>VLOOKUP($B234,'Part 3 NNDR3'!$A$6:$FY$331,BX$4,FALSE)</f>
        <v>0</v>
      </c>
      <c r="BY234" s="104">
        <f>VLOOKUP($B234,'Part 3 NNDR3'!$A$6:$FY$331,BY$4,FALSE)</f>
        <v>-724439</v>
      </c>
      <c r="BZ234" s="104">
        <f>VLOOKUP($B234,'Part 3 NNDR3'!$A$6:$FY$331,BZ$4,FALSE)</f>
        <v>-65368</v>
      </c>
      <c r="CA234" s="104">
        <f>VLOOKUP($B234,'Part 3 NNDR3'!$A$6:$FY$331,CA$4,FALSE)</f>
        <v>0</v>
      </c>
      <c r="CB234" s="104">
        <f>VLOOKUP($B234,'Part 3 NNDR3'!$A$6:$FY$331,CB$4,FALSE)</f>
        <v>-65368</v>
      </c>
      <c r="CC234" s="104">
        <f>VLOOKUP($B234,'Part 3 NNDR3'!$A$6:$FY$331,CC$4,FALSE)</f>
        <v>-999</v>
      </c>
      <c r="CD234" s="104">
        <f>VLOOKUP($B234,'Part 3 NNDR3'!$A$6:$FY$331,CD$4,FALSE)</f>
        <v>0</v>
      </c>
      <c r="CE234" s="104">
        <f>VLOOKUP($B234,'Part 3 NNDR3'!$A$6:$FY$331,CE$4,FALSE)</f>
        <v>-999</v>
      </c>
      <c r="CF234" s="104">
        <f>VLOOKUP($B234,'Part 3 NNDR3'!$A$6:$FY$331,CF$4,FALSE)</f>
        <v>-14630</v>
      </c>
      <c r="CG234" s="104">
        <f>VLOOKUP($B234,'Part 3 NNDR3'!$A$6:$FY$331,CG$4,FALSE)</f>
        <v>0</v>
      </c>
      <c r="CH234" s="104">
        <f>VLOOKUP($B234,'Part 3 NNDR3'!$A$6:$FY$331,CH$4,FALSE)</f>
        <v>-14630</v>
      </c>
      <c r="CI234" s="104">
        <f>VLOOKUP($B234,'Part 3 NNDR3'!$A$6:$FY$331,CI$4,FALSE)</f>
        <v>-170</v>
      </c>
      <c r="CJ234" s="104">
        <f>VLOOKUP($B234,'Part 3 NNDR3'!$A$6:$FY$331,CJ$4,FALSE)</f>
        <v>0</v>
      </c>
      <c r="CK234" s="104">
        <f>VLOOKUP($B234,'Part 3 NNDR3'!$A$6:$FY$331,CK$4,FALSE)</f>
        <v>-170</v>
      </c>
      <c r="CL234" s="104">
        <f>VLOOKUP($B234,'Part 3 NNDR3'!$A$6:$FY$331,CL$4,FALSE)</f>
        <v>-1378</v>
      </c>
      <c r="CM234" s="104">
        <f>VLOOKUP($B234,'Part 3 NNDR3'!$A$6:$FY$331,CM$4,FALSE)</f>
        <v>0</v>
      </c>
      <c r="CN234" s="104">
        <f>VLOOKUP($B234,'Part 3 NNDR3'!$A$6:$FY$331,CN$4,FALSE)</f>
        <v>-1378</v>
      </c>
      <c r="CO234" s="104">
        <f>VLOOKUP($B234,'Part 3 NNDR3'!$A$6:$FY$331,CO$4,FALSE)</f>
        <v>0</v>
      </c>
      <c r="CP234" s="104">
        <f>VLOOKUP($B234,'Part 3 NNDR3'!$A$6:$FY$331,CP$4,FALSE)</f>
        <v>0</v>
      </c>
      <c r="CQ234" s="104">
        <f>VLOOKUP($B234,'Part 3 NNDR3'!$A$6:$FY$331,CQ$4,FALSE)</f>
        <v>0</v>
      </c>
      <c r="CR234" s="104">
        <f>VLOOKUP($B234,'Part 3 NNDR3'!$A$6:$FY$331,CR$4,FALSE)</f>
        <v>-12005</v>
      </c>
      <c r="CS234" s="104">
        <f>VLOOKUP($B234,'Part 3 NNDR3'!$A$6:$FY$331,CS$4,FALSE)</f>
        <v>0</v>
      </c>
      <c r="CT234" s="104">
        <f>VLOOKUP($B234,'Part 3 NNDR3'!$A$6:$FY$331,CT$4,FALSE)</f>
        <v>-12005</v>
      </c>
      <c r="CU234" s="104">
        <f>VLOOKUP($B234,'Part 3 NNDR3'!$A$6:$FY$331,CU$4,FALSE)</f>
        <v>86</v>
      </c>
      <c r="CV234" s="104">
        <f>VLOOKUP($B234,'Part 3 NNDR3'!$A$6:$FY$331,CV$4,FALSE)</f>
        <v>0</v>
      </c>
      <c r="CW234" s="104">
        <f>VLOOKUP($B234,'Part 3 NNDR3'!$A$6:$FY$331,CW$4,FALSE)</f>
        <v>86</v>
      </c>
      <c r="CX234" s="104">
        <f>VLOOKUP($B234,'Part 3 NNDR3'!$A$6:$FY$331,CX$4,FALSE)</f>
        <v>-2844</v>
      </c>
      <c r="CY234" s="104">
        <f>VLOOKUP($B234,'Part 3 NNDR3'!$A$6:$FY$331,CY$4,FALSE)</f>
        <v>0</v>
      </c>
      <c r="CZ234" s="104">
        <f>VLOOKUP($B234,'Part 3 NNDR3'!$A$6:$FY$331,CZ$4,FALSE)</f>
        <v>-2844</v>
      </c>
      <c r="DA234" s="104">
        <f>VLOOKUP($B234,'Part 3 NNDR3'!$A$6:$FY$331,DA$4,FALSE)</f>
        <v>0</v>
      </c>
      <c r="DB234" s="104">
        <f>VLOOKUP($B234,'Part 3 NNDR3'!$A$6:$FY$331,DB$4,FALSE)</f>
        <v>0</v>
      </c>
      <c r="DC234" s="104">
        <f>VLOOKUP($B234,'Part 3 NNDR3'!$A$6:$FY$331,DC$4,FALSE)</f>
        <v>0</v>
      </c>
      <c r="DD234" s="104">
        <f>VLOOKUP($B234,'Part 3 NNDR3'!$A$6:$FY$331,DD$4,FALSE)</f>
        <v>-31508</v>
      </c>
      <c r="DE234" s="104">
        <f>VLOOKUP($B234,'Part 3 NNDR3'!$A$6:$FY$331,DE$4,FALSE)</f>
        <v>0</v>
      </c>
      <c r="DF234" s="104">
        <f>VLOOKUP($B234,'Part 3 NNDR3'!$A$6:$FY$331,DF$4,FALSE)</f>
        <v>-31508</v>
      </c>
      <c r="DG234" s="104">
        <f>VLOOKUP($B234,'Part 3 NNDR3'!$A$6:$FY$331,DG$4,FALSE)</f>
        <v>0</v>
      </c>
      <c r="DH234" s="104">
        <f>VLOOKUP($B234,'Part 3 NNDR3'!$A$6:$FY$331,DH$4,FALSE)</f>
        <v>0</v>
      </c>
      <c r="DI234" s="104">
        <f>VLOOKUP($B234,'Part 3 NNDR3'!$A$6:$FY$331,DI$4,FALSE)</f>
        <v>0</v>
      </c>
      <c r="DJ234" s="104">
        <f>VLOOKUP($B234,'Part 3 NNDR3'!$A$6:$FY$331,DJ$4,FALSE)</f>
        <v>0</v>
      </c>
      <c r="DK234" s="104">
        <f>VLOOKUP($B234,'Part 3 NNDR3'!$A$6:$FY$331,DK$4,FALSE)</f>
        <v>0</v>
      </c>
      <c r="DL234" s="104">
        <f>VLOOKUP($B234,'Part 3 NNDR3'!$A$6:$FY$331,DL$4,FALSE)</f>
        <v>-128816</v>
      </c>
      <c r="DM234" s="104">
        <f>VLOOKUP($B234,'Part 3 NNDR3'!$A$6:$FY$331,DM$4,FALSE)</f>
        <v>0</v>
      </c>
      <c r="DN234" s="104">
        <f>VLOOKUP($B234,'Part 3 NNDR3'!$A$6:$FY$331,DN$4,FALSE)</f>
        <v>-128816</v>
      </c>
      <c r="DO234" s="104">
        <f>VLOOKUP($B234,'Part 3 NNDR3'!$A$6:$FY$331,DO$4,FALSE)</f>
        <v>-5304</v>
      </c>
      <c r="DP234" s="104">
        <f>VLOOKUP($B234,'Part 3 NNDR3'!$A$6:$FY$331,DP$4,FALSE)</f>
        <v>0</v>
      </c>
      <c r="DQ234" s="104">
        <f>VLOOKUP($B234,'Part 3 NNDR3'!$A$6:$FY$331,DQ$4,FALSE)</f>
        <v>-5304</v>
      </c>
      <c r="DR234" s="104">
        <f>VLOOKUP($B234,'Part 3 NNDR3'!$A$6:$FY$331,DR$4,FALSE)</f>
        <v>-81</v>
      </c>
      <c r="DS234" s="104">
        <f>VLOOKUP($B234,'Part 3 NNDR3'!$A$6:$FY$331,DS$4,FALSE)</f>
        <v>0</v>
      </c>
      <c r="DT234" s="104">
        <f>VLOOKUP($B234,'Part 3 NNDR3'!$A$6:$FY$331,DT$4,FALSE)</f>
        <v>-81</v>
      </c>
      <c r="DU234" s="104">
        <f>VLOOKUP($B234,'Part 3 NNDR3'!$A$6:$FY$331,DU$4,FALSE)</f>
        <v>-13960</v>
      </c>
      <c r="DV234" s="104">
        <f>VLOOKUP($B234,'Part 3 NNDR3'!$A$6:$FY$331,DV$4,FALSE)</f>
        <v>0</v>
      </c>
      <c r="DW234" s="104">
        <f>VLOOKUP($B234,'Part 3 NNDR3'!$A$6:$FY$331,DW$4,FALSE)</f>
        <v>-13960</v>
      </c>
      <c r="DX234" s="104">
        <f>VLOOKUP($B234,'Part 3 NNDR3'!$A$6:$FY$331,DX$4,FALSE)</f>
        <v>-2370</v>
      </c>
      <c r="DY234" s="104">
        <f>VLOOKUP($B234,'Part 3 NNDR3'!$A$6:$FY$331,DY$4,FALSE)</f>
        <v>0</v>
      </c>
      <c r="DZ234" s="104">
        <f>VLOOKUP($B234,'Part 3 NNDR3'!$A$6:$FY$331,DZ$4,FALSE)</f>
        <v>-2370</v>
      </c>
      <c r="EA234" s="104">
        <f>VLOOKUP($B234,'Part 3 NNDR3'!$A$6:$FY$331,EA$4,FALSE)</f>
        <v>-271591</v>
      </c>
      <c r="EB234" s="104">
        <f>VLOOKUP($B234,'Part 3 NNDR3'!$A$6:$FY$331,EB$4,FALSE)</f>
        <v>0</v>
      </c>
      <c r="EC234" s="104">
        <f>VLOOKUP($B234,'Part 3 NNDR3'!$A$6:$FY$331,EC$4,FALSE)</f>
        <v>-271591</v>
      </c>
      <c r="ED234" s="104">
        <f>VLOOKUP($B234,'Part 3 NNDR3'!$A$6:$FY$331,ED$4,FALSE)</f>
        <v>-29010</v>
      </c>
      <c r="EE234" s="104">
        <f>VLOOKUP($B234,'Part 3 NNDR3'!$A$6:$FY$331,EE$4,FALSE)</f>
        <v>0</v>
      </c>
      <c r="EF234" s="104">
        <f>VLOOKUP($B234,'Part 3 NNDR3'!$A$6:$FY$331,EF$4,FALSE)</f>
        <v>-29010</v>
      </c>
      <c r="EG234" s="104">
        <f>VLOOKUP($B234,'Part 3 NNDR3'!$A$6:$FY$331,EG$4,FALSE)</f>
        <v>-39829</v>
      </c>
      <c r="EH234" s="104">
        <f>VLOOKUP($B234,'Part 3 NNDR3'!$A$6:$FY$331,EH$4,FALSE)</f>
        <v>0</v>
      </c>
      <c r="EI234" s="104">
        <f>VLOOKUP($B234,'Part 3 NNDR3'!$A$6:$FY$331,EI$4,FALSE)</f>
        <v>-39829</v>
      </c>
      <c r="EJ234" s="104">
        <f>VLOOKUP($B234,'Part 3 NNDR3'!$A$6:$FY$331,EJ$4,FALSE)</f>
        <v>0</v>
      </c>
      <c r="EK234" s="104">
        <f>VLOOKUP($B234,'Part 3 NNDR3'!$A$6:$FY$331,EK$4,FALSE)</f>
        <v>0</v>
      </c>
      <c r="EL234" s="104">
        <f>VLOOKUP($B234,'Part 3 NNDR3'!$A$6:$FY$331,EL$4,FALSE)</f>
        <v>0</v>
      </c>
      <c r="EM234" s="104">
        <f>VLOOKUP($B234,'Part 3 NNDR3'!$A$6:$FY$331,EM$4,FALSE)</f>
        <v>-193</v>
      </c>
      <c r="EN234" s="104">
        <f>VLOOKUP($B234,'Part 3 NNDR3'!$A$6:$FY$331,EN$4,FALSE)</f>
        <v>0</v>
      </c>
      <c r="EO234" s="104">
        <f>VLOOKUP($B234,'Part 3 NNDR3'!$A$6:$FY$331,EO$4,FALSE)</f>
        <v>-193</v>
      </c>
      <c r="EP234" s="104">
        <f>VLOOKUP($B234,'Part 3 NNDR3'!$A$6:$FY$331,EP$4,FALSE)</f>
        <v>-362338</v>
      </c>
      <c r="EQ234" s="104">
        <f>VLOOKUP($B234,'Part 3 NNDR3'!$A$6:$FY$331,EQ$4,FALSE)</f>
        <v>0</v>
      </c>
      <c r="ER234" s="104">
        <f>VLOOKUP($B234,'Part 3 NNDR3'!$A$6:$FY$331,ER$4,FALSE)</f>
        <v>-362338</v>
      </c>
      <c r="ES234" s="104">
        <f>VLOOKUP($B234,'Part 3 NNDR3'!$A$6:$FY$331,ES$4,FALSE)</f>
        <v>0</v>
      </c>
      <c r="ET234" s="104">
        <f>VLOOKUP($B234,'Part 3 NNDR3'!$A$6:$FY$331,ET$4,FALSE)</f>
        <v>0</v>
      </c>
      <c r="EU234" s="104">
        <f>VLOOKUP($B234,'Part 3 NNDR3'!$A$6:$FY$331,EU$4,FALSE)</f>
        <v>0</v>
      </c>
      <c r="EV234" s="104">
        <f>VLOOKUP($B234,'Part 3 NNDR3'!$A$6:$FY$331,EV$4,FALSE)</f>
        <v>0</v>
      </c>
      <c r="EW234" s="104">
        <f>VLOOKUP($B234,'Part 3 NNDR3'!$A$6:$FY$331,EW$4,FALSE)</f>
        <v>0</v>
      </c>
      <c r="EX234" s="104">
        <f>VLOOKUP($B234,'Part 3 NNDR3'!$A$6:$FY$331,EX$4,FALSE)</f>
        <v>0</v>
      </c>
      <c r="EY234" s="104">
        <f>VLOOKUP($B234,'Part 3 NNDR3'!$A$6:$FY$331,EY$4,FALSE)</f>
        <v>0</v>
      </c>
      <c r="EZ234" s="104">
        <f>VLOOKUP($B234,'Part 3 NNDR3'!$A$6:$FY$331,EZ$4,FALSE)</f>
        <v>0</v>
      </c>
      <c r="FA234" s="104">
        <f>VLOOKUP($B234,'Part 3 NNDR3'!$A$6:$FY$331,FA$4,FALSE)</f>
        <v>0</v>
      </c>
      <c r="FB234" s="104">
        <f>VLOOKUP($B234,'Part 3 NNDR3'!$A$6:$FY$331,FB$4,FALSE)</f>
        <v>47533321</v>
      </c>
      <c r="FC234" s="104">
        <f>VLOOKUP($B234,'Part 3 NNDR3'!$A$6:$FY$331,FC$4,FALSE)</f>
        <v>0</v>
      </c>
      <c r="FD234" s="104">
        <f>VLOOKUP($B234,'Part 3 NNDR3'!$A$6:$FY$331,FD$4,FALSE)</f>
        <v>47533321</v>
      </c>
      <c r="FE234" s="104">
        <f>VLOOKUP($B234,'Part 3 NNDR3'!$A$6:$FY$331,FE$4,FALSE)</f>
        <v>222194</v>
      </c>
      <c r="FF234" s="104">
        <f>VLOOKUP($B234,'Part 3 NNDR3'!$A$6:$FY$331,FF$4,FALSE)</f>
        <v>0</v>
      </c>
      <c r="FG234" s="104">
        <f>VLOOKUP($B234,'Part 3 NNDR3'!$A$6:$FY$331,FG$4,FALSE)</f>
        <v>222194</v>
      </c>
      <c r="FH234" s="104">
        <f>VLOOKUP($B234,'Part 3 NNDR3'!$A$6:$FY$331,FH$4,FALSE)</f>
        <v>-1657551</v>
      </c>
      <c r="FI234" s="104">
        <f>VLOOKUP($B234,'Part 3 NNDR3'!$A$6:$FY$331,FI$4,FALSE)</f>
        <v>0</v>
      </c>
      <c r="FJ234" s="104">
        <f>VLOOKUP($B234,'Part 3 NNDR3'!$A$6:$FY$331,FJ$4,FALSE)</f>
        <v>-1657551</v>
      </c>
      <c r="FK234" s="104">
        <f>VLOOKUP($B234,'Part 3 NNDR3'!$A$6:$FY$331,FK$4,FALSE)</f>
        <v>-724439</v>
      </c>
      <c r="FL234" s="104">
        <f>VLOOKUP($B234,'Part 3 NNDR3'!$A$6:$FY$331,FL$4,FALSE)</f>
        <v>0</v>
      </c>
      <c r="FM234" s="104">
        <f>VLOOKUP($B234,'Part 3 NNDR3'!$A$6:$FY$331,FM$4,FALSE)</f>
        <v>-724439</v>
      </c>
      <c r="FN234" s="104">
        <f>VLOOKUP($B234,'Part 3 NNDR3'!$A$6:$FY$331,FN$4,FALSE)</f>
        <v>-128816</v>
      </c>
      <c r="FO234" s="104">
        <f>VLOOKUP($B234,'Part 3 NNDR3'!$A$6:$FY$331,FO$4,FALSE)</f>
        <v>0</v>
      </c>
      <c r="FP234" s="104">
        <f>VLOOKUP($B234,'Part 3 NNDR3'!$A$6:$FY$331,FP$4,FALSE)</f>
        <v>-128816</v>
      </c>
      <c r="FQ234" s="104">
        <f>VLOOKUP($B234,'Part 3 NNDR3'!$A$6:$FY$331,FQ$4,FALSE)</f>
        <v>-362338</v>
      </c>
      <c r="FR234" s="104">
        <f>VLOOKUP($B234,'Part 3 NNDR3'!$A$6:$FY$331,FR$4,FALSE)</f>
        <v>0</v>
      </c>
      <c r="FS234" s="104">
        <f>VLOOKUP($B234,'Part 3 NNDR3'!$A$6:$FY$331,FS$4,FALSE)</f>
        <v>-362338</v>
      </c>
      <c r="FT234" s="104">
        <f>VLOOKUP($B234,'Part 3 NNDR3'!$A$6:$FY$331,FT$4,FALSE)</f>
        <v>0</v>
      </c>
      <c r="FU234" s="104">
        <f>VLOOKUP($B234,'Part 3 NNDR3'!$A$6:$FY$331,FU$4,FALSE)</f>
        <v>0</v>
      </c>
      <c r="FV234" s="104">
        <f>VLOOKUP($B234,'Part 3 NNDR3'!$A$6:$FY$331,FV$4,FALSE)</f>
        <v>0</v>
      </c>
      <c r="FW234" s="104">
        <f>VLOOKUP($B234,'Part 3 NNDR3'!$A$6:$FY$331,FW$4,FALSE)</f>
        <v>-2650950</v>
      </c>
      <c r="FX234" s="104">
        <f>VLOOKUP($B234,'Part 3 NNDR3'!$A$6:$FY$331,FX$4,FALSE)</f>
        <v>0</v>
      </c>
      <c r="FY234" s="104">
        <f>VLOOKUP($B234,'Part 3 NNDR3'!$A$6:$FY$331,FY$4,FALSE)</f>
        <v>-2650950</v>
      </c>
      <c r="FZ234" s="104">
        <f>VLOOKUP($B234,'Part 3 NNDR3'!$A$6:$FY$331,FZ$4,FALSE)</f>
        <v>44882371</v>
      </c>
      <c r="GA234" s="104">
        <f>VLOOKUP($B234,'Part 3 NNDR3'!$A$6:$FY$331,GA$4,FALSE)</f>
        <v>0</v>
      </c>
      <c r="GB234" s="104">
        <f>VLOOKUP($B234,'Part 3 NNDR3'!$A$6:$FY$331,GB$4,FALSE)</f>
        <v>44882371</v>
      </c>
      <c r="GC234" s="105" t="str">
        <f>VLOOKUP($B234,'Data (Updated)'!$C$4:$E$329,2,FALSE)</f>
        <v>E2721</v>
      </c>
      <c r="GD234" s="106" t="str">
        <f>VLOOKUP($B234,'Data (Updated)'!$C$4:$E$329,3,FALSE)</f>
        <v>E6127</v>
      </c>
    </row>
    <row r="235" spans="1:186" ht="12.75" x14ac:dyDescent="0.2">
      <c r="A235" s="75">
        <v>230</v>
      </c>
      <c r="B235" s="100" t="s">
        <v>566</v>
      </c>
      <c r="C235" s="101" t="s">
        <v>941</v>
      </c>
      <c r="D235" s="102" t="s">
        <v>942</v>
      </c>
      <c r="E235" s="103" t="s">
        <v>565</v>
      </c>
      <c r="F235" s="104">
        <f>VLOOKUP($B235,'Part 3 NNDR3'!$A$6:$FY$331,F$4,FALSE)</f>
        <v>0</v>
      </c>
      <c r="G235" s="104">
        <f>VLOOKUP($B235,'Part 3 NNDR3'!$A$6:$FY$331,G$4,FALSE)</f>
        <v>0</v>
      </c>
      <c r="H235" s="104">
        <f>VLOOKUP($B235,'Part 3 NNDR3'!$A$6:$FY$331,H$4,FALSE)</f>
        <v>0</v>
      </c>
      <c r="I235" s="104">
        <f>VLOOKUP($B235,'Part 3 NNDR3'!$A$6:$FY$331,I$4,FALSE)</f>
        <v>16670</v>
      </c>
      <c r="J235" s="104">
        <f>VLOOKUP($B235,'Part 3 NNDR3'!$A$6:$FY$331,J$4,FALSE)</f>
        <v>0</v>
      </c>
      <c r="K235" s="104">
        <f>VLOOKUP($B235,'Part 3 NNDR3'!$A$6:$FY$331,K$4,FALSE)</f>
        <v>16670</v>
      </c>
      <c r="L235" s="104">
        <f>VLOOKUP($B235,'Part 3 NNDR3'!$A$6:$FY$331,L$4,FALSE)</f>
        <v>0</v>
      </c>
      <c r="M235" s="104">
        <f>VLOOKUP($B235,'Part 3 NNDR3'!$A$6:$FY$331,M$4,FALSE)</f>
        <v>0</v>
      </c>
      <c r="N235" s="104">
        <f>VLOOKUP($B235,'Part 3 NNDR3'!$A$6:$FY$331,N$4,FALSE)</f>
        <v>0</v>
      </c>
      <c r="O235" s="104">
        <f>VLOOKUP($B235,'Part 3 NNDR3'!$A$6:$FY$331,O$4,FALSE)</f>
        <v>121088</v>
      </c>
      <c r="P235" s="104">
        <f>VLOOKUP($B235,'Part 3 NNDR3'!$A$6:$FY$331,P$4,FALSE)</f>
        <v>0</v>
      </c>
      <c r="Q235" s="104">
        <f>VLOOKUP($B235,'Part 3 NNDR3'!$A$6:$FY$331,Q$4,FALSE)</f>
        <v>121088</v>
      </c>
      <c r="R235" s="104">
        <f>VLOOKUP($B235,'Part 3 NNDR3'!$A$6:$FY$331,R$4,FALSE)</f>
        <v>137758</v>
      </c>
      <c r="S235" s="104">
        <f>VLOOKUP($B235,'Part 3 NNDR3'!$A$6:$FY$331,S$4,FALSE)</f>
        <v>0</v>
      </c>
      <c r="T235" s="104">
        <f>VLOOKUP($B235,'Part 3 NNDR3'!$A$6:$FY$331,T$4,FALSE)</f>
        <v>137758</v>
      </c>
      <c r="U235" s="104">
        <f>VLOOKUP($B235,'Part 3 NNDR3'!$A$6:$FY$331,U$4,FALSE)</f>
        <v>-2310336</v>
      </c>
      <c r="V235" s="104">
        <f>VLOOKUP($B235,'Part 3 NNDR3'!$A$6:$FY$331,V$4,FALSE)</f>
        <v>0</v>
      </c>
      <c r="W235" s="104">
        <f>VLOOKUP($B235,'Part 3 NNDR3'!$A$6:$FY$331,W$4,FALSE)</f>
        <v>-2310336</v>
      </c>
      <c r="X235" s="104">
        <f>VLOOKUP($B235,'Part 3 NNDR3'!$A$6:$FY$331,X$4,FALSE)</f>
        <v>-9649</v>
      </c>
      <c r="Y235" s="104">
        <f>VLOOKUP($B235,'Part 3 NNDR3'!$A$6:$FY$331,Y$4,FALSE)</f>
        <v>0</v>
      </c>
      <c r="Z235" s="104">
        <f>VLOOKUP($B235,'Part 3 NNDR3'!$A$6:$FY$331,Z$4,FALSE)</f>
        <v>-9649</v>
      </c>
      <c r="AA235" s="104">
        <f>VLOOKUP($B235,'Part 3 NNDR3'!$A$6:$FY$331,AA$4,FALSE)</f>
        <v>-153082</v>
      </c>
      <c r="AB235" s="104">
        <f>VLOOKUP($B235,'Part 3 NNDR3'!$A$6:$FY$331,AB$4,FALSE)</f>
        <v>0</v>
      </c>
      <c r="AC235" s="104">
        <f>VLOOKUP($B235,'Part 3 NNDR3'!$A$6:$FY$331,AC$4,FALSE)</f>
        <v>-153082</v>
      </c>
      <c r="AD235" s="104">
        <f>VLOOKUP($B235,'Part 3 NNDR3'!$A$6:$FY$331,AD$4,FALSE)</f>
        <v>-111035</v>
      </c>
      <c r="AE235" s="104">
        <f>VLOOKUP($B235,'Part 3 NNDR3'!$A$6:$FY$331,AE$4,FALSE)</f>
        <v>0</v>
      </c>
      <c r="AF235" s="104">
        <f>VLOOKUP($B235,'Part 3 NNDR3'!$A$6:$FY$331,AF$4,FALSE)</f>
        <v>-111035</v>
      </c>
      <c r="AG235" s="104">
        <f>VLOOKUP($B235,'Part 3 NNDR3'!$A$6:$FY$331,AG$4,FALSE)</f>
        <v>-1552</v>
      </c>
      <c r="AH235" s="104">
        <f>VLOOKUP($B235,'Part 3 NNDR3'!$A$6:$FY$331,AH$4,FALSE)</f>
        <v>0</v>
      </c>
      <c r="AI235" s="104">
        <f>VLOOKUP($B235,'Part 3 NNDR3'!$A$6:$FY$331,AI$4,FALSE)</f>
        <v>-1552</v>
      </c>
      <c r="AJ235" s="104">
        <f>VLOOKUP($B235,'Part 3 NNDR3'!$A$6:$FY$331,AJ$4,FALSE)</f>
        <v>947838</v>
      </c>
      <c r="AK235" s="104">
        <f>VLOOKUP($B235,'Part 3 NNDR3'!$A$6:$FY$331,AK$4,FALSE)</f>
        <v>0</v>
      </c>
      <c r="AL235" s="104">
        <f>VLOOKUP($B235,'Part 3 NNDR3'!$A$6:$FY$331,AL$4,FALSE)</f>
        <v>947838</v>
      </c>
      <c r="AM235" s="104">
        <f>VLOOKUP($B235,'Part 3 NNDR3'!$A$6:$FY$331,AM$4,FALSE)</f>
        <v>-4941</v>
      </c>
      <c r="AN235" s="104">
        <f>VLOOKUP($B235,'Part 3 NNDR3'!$A$6:$FY$331,AN$4,FALSE)</f>
        <v>0</v>
      </c>
      <c r="AO235" s="104">
        <f>VLOOKUP($B235,'Part 3 NNDR3'!$A$6:$FY$331,AO$4,FALSE)</f>
        <v>-4941</v>
      </c>
      <c r="AP235" s="104">
        <f>VLOOKUP($B235,'Part 3 NNDR3'!$A$6:$FY$331,AP$4,FALSE)</f>
        <v>-2621956</v>
      </c>
      <c r="AQ235" s="104">
        <f>VLOOKUP($B235,'Part 3 NNDR3'!$A$6:$FY$331,AQ$4,FALSE)</f>
        <v>0</v>
      </c>
      <c r="AR235" s="104">
        <f>VLOOKUP($B235,'Part 3 NNDR3'!$A$6:$FY$331,AR$4,FALSE)</f>
        <v>-2621956</v>
      </c>
      <c r="AS235" s="104">
        <f>VLOOKUP($B235,'Part 3 NNDR3'!$A$6:$FY$331,AS$4,FALSE)</f>
        <v>-37932</v>
      </c>
      <c r="AT235" s="104">
        <f>VLOOKUP($B235,'Part 3 NNDR3'!$A$6:$FY$331,AT$4,FALSE)</f>
        <v>0</v>
      </c>
      <c r="AU235" s="104">
        <f>VLOOKUP($B235,'Part 3 NNDR3'!$A$6:$FY$331,AU$4,FALSE)</f>
        <v>-37932</v>
      </c>
      <c r="AV235" s="104">
        <f>VLOOKUP($B235,'Part 3 NNDR3'!$A$6:$FY$331,AV$4,FALSE)</f>
        <v>-88596</v>
      </c>
      <c r="AW235" s="104">
        <f>VLOOKUP($B235,'Part 3 NNDR3'!$A$6:$FY$331,AW$4,FALSE)</f>
        <v>0</v>
      </c>
      <c r="AX235" s="104">
        <f>VLOOKUP($B235,'Part 3 NNDR3'!$A$6:$FY$331,AX$4,FALSE)</f>
        <v>-88596</v>
      </c>
      <c r="AY235" s="104">
        <f>VLOOKUP($B235,'Part 3 NNDR3'!$A$6:$FY$331,AY$4,FALSE)</f>
        <v>-537</v>
      </c>
      <c r="AZ235" s="104">
        <f>VLOOKUP($B235,'Part 3 NNDR3'!$A$6:$FY$331,AZ$4,FALSE)</f>
        <v>0</v>
      </c>
      <c r="BA235" s="104">
        <f>VLOOKUP($B235,'Part 3 NNDR3'!$A$6:$FY$331,BA$4,FALSE)</f>
        <v>-537</v>
      </c>
      <c r="BB235" s="104">
        <f>VLOOKUP($B235,'Part 3 NNDR3'!$A$6:$FY$331,BB$4,FALSE)</f>
        <v>-13970</v>
      </c>
      <c r="BC235" s="104">
        <f>VLOOKUP($B235,'Part 3 NNDR3'!$A$6:$FY$331,BC$4,FALSE)</f>
        <v>0</v>
      </c>
      <c r="BD235" s="104">
        <f>VLOOKUP($B235,'Part 3 NNDR3'!$A$6:$FY$331,BD$4,FALSE)</f>
        <v>-13970</v>
      </c>
      <c r="BE235" s="104">
        <f>VLOOKUP($B235,'Part 3 NNDR3'!$A$6:$FY$331,BE$4,FALSE)</f>
        <v>0</v>
      </c>
      <c r="BF235" s="104">
        <f>VLOOKUP($B235,'Part 3 NNDR3'!$A$6:$FY$331,BF$4,FALSE)</f>
        <v>0</v>
      </c>
      <c r="BG235" s="104">
        <f>VLOOKUP($B235,'Part 3 NNDR3'!$A$6:$FY$331,BG$4,FALSE)</f>
        <v>0</v>
      </c>
      <c r="BH235" s="104">
        <f>VLOOKUP($B235,'Part 3 NNDR3'!$A$6:$FY$331,BH$4,FALSE)</f>
        <v>-4283512</v>
      </c>
      <c r="BI235" s="104">
        <f>VLOOKUP($B235,'Part 3 NNDR3'!$A$6:$FY$331,BI$4,FALSE)</f>
        <v>0</v>
      </c>
      <c r="BJ235" s="104">
        <f>VLOOKUP($B235,'Part 3 NNDR3'!$A$6:$FY$331,BJ$4,FALSE)</f>
        <v>-4283512</v>
      </c>
      <c r="BK235" s="104">
        <f>VLOOKUP($B235,'Part 3 NNDR3'!$A$6:$FY$331,BK$4,FALSE)</f>
        <v>0</v>
      </c>
      <c r="BL235" s="104">
        <f>VLOOKUP($B235,'Part 3 NNDR3'!$A$6:$FY$331,BL$4,FALSE)</f>
        <v>0</v>
      </c>
      <c r="BM235" s="104">
        <f>VLOOKUP($B235,'Part 3 NNDR3'!$A$6:$FY$331,BM$4,FALSE)</f>
        <v>0</v>
      </c>
      <c r="BN235" s="104">
        <f>VLOOKUP($B235,'Part 3 NNDR3'!$A$6:$FY$331,BN$4,FALSE)</f>
        <v>0</v>
      </c>
      <c r="BO235" s="104">
        <f>VLOOKUP($B235,'Part 3 NNDR3'!$A$6:$FY$331,BO$4,FALSE)</f>
        <v>0</v>
      </c>
      <c r="BP235" s="104">
        <f>VLOOKUP($B235,'Part 3 NNDR3'!$A$6:$FY$331,BP$4,FALSE)</f>
        <v>0</v>
      </c>
      <c r="BQ235" s="104">
        <f>VLOOKUP($B235,'Part 3 NNDR3'!$A$6:$FY$331,BQ$4,FALSE)</f>
        <v>-1268425</v>
      </c>
      <c r="BR235" s="104">
        <f>VLOOKUP($B235,'Part 3 NNDR3'!$A$6:$FY$331,BR$4,FALSE)</f>
        <v>0</v>
      </c>
      <c r="BS235" s="104">
        <f>VLOOKUP($B235,'Part 3 NNDR3'!$A$6:$FY$331,BS$4,FALSE)</f>
        <v>-1268425</v>
      </c>
      <c r="BT235" s="104">
        <f>VLOOKUP($B235,'Part 3 NNDR3'!$A$6:$FY$331,BT$4,FALSE)</f>
        <v>-128623</v>
      </c>
      <c r="BU235" s="104">
        <f>VLOOKUP($B235,'Part 3 NNDR3'!$A$6:$FY$331,BU$4,FALSE)</f>
        <v>0</v>
      </c>
      <c r="BV235" s="104">
        <f>VLOOKUP($B235,'Part 3 NNDR3'!$A$6:$FY$331,BV$4,FALSE)</f>
        <v>-128623</v>
      </c>
      <c r="BW235" s="104">
        <f>VLOOKUP($B235,'Part 3 NNDR3'!$A$6:$FY$331,BW$4,FALSE)</f>
        <v>-1397048</v>
      </c>
      <c r="BX235" s="104">
        <f>VLOOKUP($B235,'Part 3 NNDR3'!$A$6:$FY$331,BX$4,FALSE)</f>
        <v>0</v>
      </c>
      <c r="BY235" s="104">
        <f>VLOOKUP($B235,'Part 3 NNDR3'!$A$6:$FY$331,BY$4,FALSE)</f>
        <v>-1397048</v>
      </c>
      <c r="BZ235" s="104">
        <f>VLOOKUP($B235,'Part 3 NNDR3'!$A$6:$FY$331,BZ$4,FALSE)</f>
        <v>-127349</v>
      </c>
      <c r="CA235" s="104">
        <f>VLOOKUP($B235,'Part 3 NNDR3'!$A$6:$FY$331,CA$4,FALSE)</f>
        <v>0</v>
      </c>
      <c r="CB235" s="104">
        <f>VLOOKUP($B235,'Part 3 NNDR3'!$A$6:$FY$331,CB$4,FALSE)</f>
        <v>-127349</v>
      </c>
      <c r="CC235" s="104">
        <f>VLOOKUP($B235,'Part 3 NNDR3'!$A$6:$FY$331,CC$4,FALSE)</f>
        <v>-2005</v>
      </c>
      <c r="CD235" s="104">
        <f>VLOOKUP($B235,'Part 3 NNDR3'!$A$6:$FY$331,CD$4,FALSE)</f>
        <v>0</v>
      </c>
      <c r="CE235" s="104">
        <f>VLOOKUP($B235,'Part 3 NNDR3'!$A$6:$FY$331,CE$4,FALSE)</f>
        <v>-2005</v>
      </c>
      <c r="CF235" s="104">
        <f>VLOOKUP($B235,'Part 3 NNDR3'!$A$6:$FY$331,CF$4,FALSE)</f>
        <v>-41074</v>
      </c>
      <c r="CG235" s="104">
        <f>VLOOKUP($B235,'Part 3 NNDR3'!$A$6:$FY$331,CG$4,FALSE)</f>
        <v>0</v>
      </c>
      <c r="CH235" s="104">
        <f>VLOOKUP($B235,'Part 3 NNDR3'!$A$6:$FY$331,CH$4,FALSE)</f>
        <v>-41074</v>
      </c>
      <c r="CI235" s="104">
        <f>VLOOKUP($B235,'Part 3 NNDR3'!$A$6:$FY$331,CI$4,FALSE)</f>
        <v>-718</v>
      </c>
      <c r="CJ235" s="104">
        <f>VLOOKUP($B235,'Part 3 NNDR3'!$A$6:$FY$331,CJ$4,FALSE)</f>
        <v>0</v>
      </c>
      <c r="CK235" s="104">
        <f>VLOOKUP($B235,'Part 3 NNDR3'!$A$6:$FY$331,CK$4,FALSE)</f>
        <v>-718</v>
      </c>
      <c r="CL235" s="104">
        <f>VLOOKUP($B235,'Part 3 NNDR3'!$A$6:$FY$331,CL$4,FALSE)</f>
        <v>0</v>
      </c>
      <c r="CM235" s="104">
        <f>VLOOKUP($B235,'Part 3 NNDR3'!$A$6:$FY$331,CM$4,FALSE)</f>
        <v>0</v>
      </c>
      <c r="CN235" s="104">
        <f>VLOOKUP($B235,'Part 3 NNDR3'!$A$6:$FY$331,CN$4,FALSE)</f>
        <v>0</v>
      </c>
      <c r="CO235" s="104">
        <f>VLOOKUP($B235,'Part 3 NNDR3'!$A$6:$FY$331,CO$4,FALSE)</f>
        <v>0</v>
      </c>
      <c r="CP235" s="104">
        <f>VLOOKUP($B235,'Part 3 NNDR3'!$A$6:$FY$331,CP$4,FALSE)</f>
        <v>0</v>
      </c>
      <c r="CQ235" s="104">
        <f>VLOOKUP($B235,'Part 3 NNDR3'!$A$6:$FY$331,CQ$4,FALSE)</f>
        <v>0</v>
      </c>
      <c r="CR235" s="104">
        <f>VLOOKUP($B235,'Part 3 NNDR3'!$A$6:$FY$331,CR$4,FALSE)</f>
        <v>-703</v>
      </c>
      <c r="CS235" s="104">
        <f>VLOOKUP($B235,'Part 3 NNDR3'!$A$6:$FY$331,CS$4,FALSE)</f>
        <v>0</v>
      </c>
      <c r="CT235" s="104">
        <f>VLOOKUP($B235,'Part 3 NNDR3'!$A$6:$FY$331,CT$4,FALSE)</f>
        <v>-703</v>
      </c>
      <c r="CU235" s="104">
        <f>VLOOKUP($B235,'Part 3 NNDR3'!$A$6:$FY$331,CU$4,FALSE)</f>
        <v>0</v>
      </c>
      <c r="CV235" s="104">
        <f>VLOOKUP($B235,'Part 3 NNDR3'!$A$6:$FY$331,CV$4,FALSE)</f>
        <v>0</v>
      </c>
      <c r="CW235" s="104">
        <f>VLOOKUP($B235,'Part 3 NNDR3'!$A$6:$FY$331,CW$4,FALSE)</f>
        <v>0</v>
      </c>
      <c r="CX235" s="104">
        <f>VLOOKUP($B235,'Part 3 NNDR3'!$A$6:$FY$331,CX$4,FALSE)</f>
        <v>-6677</v>
      </c>
      <c r="CY235" s="104">
        <f>VLOOKUP($B235,'Part 3 NNDR3'!$A$6:$FY$331,CY$4,FALSE)</f>
        <v>0</v>
      </c>
      <c r="CZ235" s="104">
        <f>VLOOKUP($B235,'Part 3 NNDR3'!$A$6:$FY$331,CZ$4,FALSE)</f>
        <v>-6677</v>
      </c>
      <c r="DA235" s="104">
        <f>VLOOKUP($B235,'Part 3 NNDR3'!$A$6:$FY$331,DA$4,FALSE)</f>
        <v>0</v>
      </c>
      <c r="DB235" s="104">
        <f>VLOOKUP($B235,'Part 3 NNDR3'!$A$6:$FY$331,DB$4,FALSE)</f>
        <v>0</v>
      </c>
      <c r="DC235" s="104">
        <f>VLOOKUP($B235,'Part 3 NNDR3'!$A$6:$FY$331,DC$4,FALSE)</f>
        <v>0</v>
      </c>
      <c r="DD235" s="104">
        <f>VLOOKUP($B235,'Part 3 NNDR3'!$A$6:$FY$331,DD$4,FALSE)</f>
        <v>0</v>
      </c>
      <c r="DE235" s="104">
        <f>VLOOKUP($B235,'Part 3 NNDR3'!$A$6:$FY$331,DE$4,FALSE)</f>
        <v>0</v>
      </c>
      <c r="DF235" s="104">
        <f>VLOOKUP($B235,'Part 3 NNDR3'!$A$6:$FY$331,DF$4,FALSE)</f>
        <v>0</v>
      </c>
      <c r="DG235" s="104">
        <f>VLOOKUP($B235,'Part 3 NNDR3'!$A$6:$FY$331,DG$4,FALSE)</f>
        <v>0</v>
      </c>
      <c r="DH235" s="104">
        <f>VLOOKUP($B235,'Part 3 NNDR3'!$A$6:$FY$331,DH$4,FALSE)</f>
        <v>0</v>
      </c>
      <c r="DI235" s="104">
        <f>VLOOKUP($B235,'Part 3 NNDR3'!$A$6:$FY$331,DI$4,FALSE)</f>
        <v>0</v>
      </c>
      <c r="DJ235" s="104">
        <f>VLOOKUP($B235,'Part 3 NNDR3'!$A$6:$FY$331,DJ$4,FALSE)</f>
        <v>0</v>
      </c>
      <c r="DK235" s="104">
        <f>VLOOKUP($B235,'Part 3 NNDR3'!$A$6:$FY$331,DK$4,FALSE)</f>
        <v>0</v>
      </c>
      <c r="DL235" s="104">
        <f>VLOOKUP($B235,'Part 3 NNDR3'!$A$6:$FY$331,DL$4,FALSE)</f>
        <v>-178526</v>
      </c>
      <c r="DM235" s="104">
        <f>VLOOKUP($B235,'Part 3 NNDR3'!$A$6:$FY$331,DM$4,FALSE)</f>
        <v>0</v>
      </c>
      <c r="DN235" s="104">
        <f>VLOOKUP($B235,'Part 3 NNDR3'!$A$6:$FY$331,DN$4,FALSE)</f>
        <v>-178526</v>
      </c>
      <c r="DO235" s="104">
        <f>VLOOKUP($B235,'Part 3 NNDR3'!$A$6:$FY$331,DO$4,FALSE)</f>
        <v>0</v>
      </c>
      <c r="DP235" s="104">
        <f>VLOOKUP($B235,'Part 3 NNDR3'!$A$6:$FY$331,DP$4,FALSE)</f>
        <v>0</v>
      </c>
      <c r="DQ235" s="104">
        <f>VLOOKUP($B235,'Part 3 NNDR3'!$A$6:$FY$331,DQ$4,FALSE)</f>
        <v>0</v>
      </c>
      <c r="DR235" s="104">
        <f>VLOOKUP($B235,'Part 3 NNDR3'!$A$6:$FY$331,DR$4,FALSE)</f>
        <v>0</v>
      </c>
      <c r="DS235" s="104">
        <f>VLOOKUP($B235,'Part 3 NNDR3'!$A$6:$FY$331,DS$4,FALSE)</f>
        <v>0</v>
      </c>
      <c r="DT235" s="104">
        <f>VLOOKUP($B235,'Part 3 NNDR3'!$A$6:$FY$331,DT$4,FALSE)</f>
        <v>0</v>
      </c>
      <c r="DU235" s="104">
        <f>VLOOKUP($B235,'Part 3 NNDR3'!$A$6:$FY$331,DU$4,FALSE)</f>
        <v>0</v>
      </c>
      <c r="DV235" s="104">
        <f>VLOOKUP($B235,'Part 3 NNDR3'!$A$6:$FY$331,DV$4,FALSE)</f>
        <v>0</v>
      </c>
      <c r="DW235" s="104">
        <f>VLOOKUP($B235,'Part 3 NNDR3'!$A$6:$FY$331,DW$4,FALSE)</f>
        <v>0</v>
      </c>
      <c r="DX235" s="104">
        <f>VLOOKUP($B235,'Part 3 NNDR3'!$A$6:$FY$331,DX$4,FALSE)</f>
        <v>0</v>
      </c>
      <c r="DY235" s="104">
        <f>VLOOKUP($B235,'Part 3 NNDR3'!$A$6:$FY$331,DY$4,FALSE)</f>
        <v>0</v>
      </c>
      <c r="DZ235" s="104">
        <f>VLOOKUP($B235,'Part 3 NNDR3'!$A$6:$FY$331,DZ$4,FALSE)</f>
        <v>0</v>
      </c>
      <c r="EA235" s="104">
        <f>VLOOKUP($B235,'Part 3 NNDR3'!$A$6:$FY$331,EA$4,FALSE)</f>
        <v>-508595</v>
      </c>
      <c r="EB235" s="104">
        <f>VLOOKUP($B235,'Part 3 NNDR3'!$A$6:$FY$331,EB$4,FALSE)</f>
        <v>0</v>
      </c>
      <c r="EC235" s="104">
        <f>VLOOKUP($B235,'Part 3 NNDR3'!$A$6:$FY$331,EC$4,FALSE)</f>
        <v>-508595</v>
      </c>
      <c r="ED235" s="104">
        <f>VLOOKUP($B235,'Part 3 NNDR3'!$A$6:$FY$331,ED$4,FALSE)</f>
        <v>-16721</v>
      </c>
      <c r="EE235" s="104">
        <f>VLOOKUP($B235,'Part 3 NNDR3'!$A$6:$FY$331,EE$4,FALSE)</f>
        <v>0</v>
      </c>
      <c r="EF235" s="104">
        <f>VLOOKUP($B235,'Part 3 NNDR3'!$A$6:$FY$331,EF$4,FALSE)</f>
        <v>-16721</v>
      </c>
      <c r="EG235" s="104">
        <f>VLOOKUP($B235,'Part 3 NNDR3'!$A$6:$FY$331,EG$4,FALSE)</f>
        <v>0</v>
      </c>
      <c r="EH235" s="104">
        <f>VLOOKUP($B235,'Part 3 NNDR3'!$A$6:$FY$331,EH$4,FALSE)</f>
        <v>0</v>
      </c>
      <c r="EI235" s="104">
        <f>VLOOKUP($B235,'Part 3 NNDR3'!$A$6:$FY$331,EI$4,FALSE)</f>
        <v>0</v>
      </c>
      <c r="EJ235" s="104">
        <f>VLOOKUP($B235,'Part 3 NNDR3'!$A$6:$FY$331,EJ$4,FALSE)</f>
        <v>0</v>
      </c>
      <c r="EK235" s="104">
        <f>VLOOKUP($B235,'Part 3 NNDR3'!$A$6:$FY$331,EK$4,FALSE)</f>
        <v>0</v>
      </c>
      <c r="EL235" s="104">
        <f>VLOOKUP($B235,'Part 3 NNDR3'!$A$6:$FY$331,EL$4,FALSE)</f>
        <v>0</v>
      </c>
      <c r="EM235" s="104">
        <f>VLOOKUP($B235,'Part 3 NNDR3'!$A$6:$FY$331,EM$4,FALSE)</f>
        <v>-8929</v>
      </c>
      <c r="EN235" s="104">
        <f>VLOOKUP($B235,'Part 3 NNDR3'!$A$6:$FY$331,EN$4,FALSE)</f>
        <v>0</v>
      </c>
      <c r="EO235" s="104">
        <f>VLOOKUP($B235,'Part 3 NNDR3'!$A$6:$FY$331,EO$4,FALSE)</f>
        <v>-8929</v>
      </c>
      <c r="EP235" s="104">
        <f>VLOOKUP($B235,'Part 3 NNDR3'!$A$6:$FY$331,EP$4,FALSE)</f>
        <v>-534245</v>
      </c>
      <c r="EQ235" s="104">
        <f>VLOOKUP($B235,'Part 3 NNDR3'!$A$6:$FY$331,EQ$4,FALSE)</f>
        <v>0</v>
      </c>
      <c r="ER235" s="104">
        <f>VLOOKUP($B235,'Part 3 NNDR3'!$A$6:$FY$331,ER$4,FALSE)</f>
        <v>-534245</v>
      </c>
      <c r="ES235" s="104">
        <f>VLOOKUP($B235,'Part 3 NNDR3'!$A$6:$FY$331,ES$4,FALSE)</f>
        <v>0</v>
      </c>
      <c r="ET235" s="104">
        <f>VLOOKUP($B235,'Part 3 NNDR3'!$A$6:$FY$331,ET$4,FALSE)</f>
        <v>0</v>
      </c>
      <c r="EU235" s="104">
        <f>VLOOKUP($B235,'Part 3 NNDR3'!$A$6:$FY$331,EU$4,FALSE)</f>
        <v>0</v>
      </c>
      <c r="EV235" s="104">
        <f>VLOOKUP($B235,'Part 3 NNDR3'!$A$6:$FY$331,EV$4,FALSE)</f>
        <v>0</v>
      </c>
      <c r="EW235" s="104">
        <f>VLOOKUP($B235,'Part 3 NNDR3'!$A$6:$FY$331,EW$4,FALSE)</f>
        <v>0</v>
      </c>
      <c r="EX235" s="104">
        <f>VLOOKUP($B235,'Part 3 NNDR3'!$A$6:$FY$331,EX$4,FALSE)</f>
        <v>0</v>
      </c>
      <c r="EY235" s="104">
        <f>VLOOKUP($B235,'Part 3 NNDR3'!$A$6:$FY$331,EY$4,FALSE)</f>
        <v>0</v>
      </c>
      <c r="EZ235" s="104">
        <f>VLOOKUP($B235,'Part 3 NNDR3'!$A$6:$FY$331,EZ$4,FALSE)</f>
        <v>0</v>
      </c>
      <c r="FA235" s="104">
        <f>VLOOKUP($B235,'Part 3 NNDR3'!$A$6:$FY$331,FA$4,FALSE)</f>
        <v>0</v>
      </c>
      <c r="FB235" s="104">
        <f>VLOOKUP($B235,'Part 3 NNDR3'!$A$6:$FY$331,FB$4,FALSE)</f>
        <v>42553683</v>
      </c>
      <c r="FC235" s="104">
        <f>VLOOKUP($B235,'Part 3 NNDR3'!$A$6:$FY$331,FC$4,FALSE)</f>
        <v>0</v>
      </c>
      <c r="FD235" s="104">
        <f>VLOOKUP($B235,'Part 3 NNDR3'!$A$6:$FY$331,FD$4,FALSE)</f>
        <v>42553683</v>
      </c>
      <c r="FE235" s="104">
        <f>VLOOKUP($B235,'Part 3 NNDR3'!$A$6:$FY$331,FE$4,FALSE)</f>
        <v>137758</v>
      </c>
      <c r="FF235" s="104">
        <f>VLOOKUP($B235,'Part 3 NNDR3'!$A$6:$FY$331,FF$4,FALSE)</f>
        <v>0</v>
      </c>
      <c r="FG235" s="104">
        <f>VLOOKUP($B235,'Part 3 NNDR3'!$A$6:$FY$331,FG$4,FALSE)</f>
        <v>137758</v>
      </c>
      <c r="FH235" s="104">
        <f>VLOOKUP($B235,'Part 3 NNDR3'!$A$6:$FY$331,FH$4,FALSE)</f>
        <v>-4283512</v>
      </c>
      <c r="FI235" s="104">
        <f>VLOOKUP($B235,'Part 3 NNDR3'!$A$6:$FY$331,FI$4,FALSE)</f>
        <v>0</v>
      </c>
      <c r="FJ235" s="104">
        <f>VLOOKUP($B235,'Part 3 NNDR3'!$A$6:$FY$331,FJ$4,FALSE)</f>
        <v>-4283512</v>
      </c>
      <c r="FK235" s="104">
        <f>VLOOKUP($B235,'Part 3 NNDR3'!$A$6:$FY$331,FK$4,FALSE)</f>
        <v>-1397048</v>
      </c>
      <c r="FL235" s="104">
        <f>VLOOKUP($B235,'Part 3 NNDR3'!$A$6:$FY$331,FL$4,FALSE)</f>
        <v>0</v>
      </c>
      <c r="FM235" s="104">
        <f>VLOOKUP($B235,'Part 3 NNDR3'!$A$6:$FY$331,FM$4,FALSE)</f>
        <v>-1397048</v>
      </c>
      <c r="FN235" s="104">
        <f>VLOOKUP($B235,'Part 3 NNDR3'!$A$6:$FY$331,FN$4,FALSE)</f>
        <v>-178526</v>
      </c>
      <c r="FO235" s="104">
        <f>VLOOKUP($B235,'Part 3 NNDR3'!$A$6:$FY$331,FO$4,FALSE)</f>
        <v>0</v>
      </c>
      <c r="FP235" s="104">
        <f>VLOOKUP($B235,'Part 3 NNDR3'!$A$6:$FY$331,FP$4,FALSE)</f>
        <v>-178526</v>
      </c>
      <c r="FQ235" s="104">
        <f>VLOOKUP($B235,'Part 3 NNDR3'!$A$6:$FY$331,FQ$4,FALSE)</f>
        <v>-534245</v>
      </c>
      <c r="FR235" s="104">
        <f>VLOOKUP($B235,'Part 3 NNDR3'!$A$6:$FY$331,FR$4,FALSE)</f>
        <v>0</v>
      </c>
      <c r="FS235" s="104">
        <f>VLOOKUP($B235,'Part 3 NNDR3'!$A$6:$FY$331,FS$4,FALSE)</f>
        <v>-534245</v>
      </c>
      <c r="FT235" s="104">
        <f>VLOOKUP($B235,'Part 3 NNDR3'!$A$6:$FY$331,FT$4,FALSE)</f>
        <v>0</v>
      </c>
      <c r="FU235" s="104">
        <f>VLOOKUP($B235,'Part 3 NNDR3'!$A$6:$FY$331,FU$4,FALSE)</f>
        <v>0</v>
      </c>
      <c r="FV235" s="104">
        <f>VLOOKUP($B235,'Part 3 NNDR3'!$A$6:$FY$331,FV$4,FALSE)</f>
        <v>0</v>
      </c>
      <c r="FW235" s="104">
        <f>VLOOKUP($B235,'Part 3 NNDR3'!$A$6:$FY$331,FW$4,FALSE)</f>
        <v>-6255573</v>
      </c>
      <c r="FX235" s="104">
        <f>VLOOKUP($B235,'Part 3 NNDR3'!$A$6:$FY$331,FX$4,FALSE)</f>
        <v>0</v>
      </c>
      <c r="FY235" s="104">
        <f>VLOOKUP($B235,'Part 3 NNDR3'!$A$6:$FY$331,FY$4,FALSE)</f>
        <v>-6255573</v>
      </c>
      <c r="FZ235" s="104">
        <f>VLOOKUP($B235,'Part 3 NNDR3'!$A$6:$FY$331,FZ$4,FALSE)</f>
        <v>36298110</v>
      </c>
      <c r="GA235" s="104">
        <f>VLOOKUP($B235,'Part 3 NNDR3'!$A$6:$FY$331,GA$4,FALSE)</f>
        <v>0</v>
      </c>
      <c r="GB235" s="104">
        <f>VLOOKUP($B235,'Part 3 NNDR3'!$A$6:$FY$331,GB$4,FALSE)</f>
        <v>36298110</v>
      </c>
      <c r="GC235" s="105" t="str">
        <f>VLOOKUP($B235,'Data (Updated)'!$C$4:$E$329,2,FALSE)</f>
        <v>E2221</v>
      </c>
      <c r="GD235" s="106" t="str">
        <f>VLOOKUP($B235,'Data (Updated)'!$C$4:$E$329,3,FALSE)</f>
        <v>E6122</v>
      </c>
    </row>
    <row r="236" spans="1:186" ht="12.75" x14ac:dyDescent="0.2">
      <c r="A236" s="75">
        <v>231</v>
      </c>
      <c r="B236" s="100" t="s">
        <v>568</v>
      </c>
      <c r="C236" s="101" t="s">
        <v>949</v>
      </c>
      <c r="D236" s="102" t="s">
        <v>950</v>
      </c>
      <c r="E236" s="103" t="s">
        <v>567</v>
      </c>
      <c r="F236" s="104">
        <f>VLOOKUP($B236,'Part 3 NNDR3'!$A$6:$FY$331,F$4,FALSE)</f>
        <v>0</v>
      </c>
      <c r="G236" s="104">
        <f>VLOOKUP($B236,'Part 3 NNDR3'!$A$6:$FY$331,G$4,FALSE)</f>
        <v>0</v>
      </c>
      <c r="H236" s="104">
        <f>VLOOKUP($B236,'Part 3 NNDR3'!$A$6:$FY$331,H$4,FALSE)</f>
        <v>0</v>
      </c>
      <c r="I236" s="104">
        <f>VLOOKUP($B236,'Part 3 NNDR3'!$A$6:$FY$331,I$4,FALSE)</f>
        <v>577050</v>
      </c>
      <c r="J236" s="104">
        <f>VLOOKUP($B236,'Part 3 NNDR3'!$A$6:$FY$331,J$4,FALSE)</f>
        <v>0</v>
      </c>
      <c r="K236" s="104">
        <f>VLOOKUP($B236,'Part 3 NNDR3'!$A$6:$FY$331,K$4,FALSE)</f>
        <v>577050</v>
      </c>
      <c r="L236" s="104">
        <f>VLOOKUP($B236,'Part 3 NNDR3'!$A$6:$FY$331,L$4,FALSE)</f>
        <v>0</v>
      </c>
      <c r="M236" s="104">
        <f>VLOOKUP($B236,'Part 3 NNDR3'!$A$6:$FY$331,M$4,FALSE)</f>
        <v>0</v>
      </c>
      <c r="N236" s="104">
        <f>VLOOKUP($B236,'Part 3 NNDR3'!$A$6:$FY$331,N$4,FALSE)</f>
        <v>0</v>
      </c>
      <c r="O236" s="104">
        <f>VLOOKUP($B236,'Part 3 NNDR3'!$A$6:$FY$331,O$4,FALSE)</f>
        <v>89556</v>
      </c>
      <c r="P236" s="104">
        <f>VLOOKUP($B236,'Part 3 NNDR3'!$A$6:$FY$331,P$4,FALSE)</f>
        <v>-1107</v>
      </c>
      <c r="Q236" s="104">
        <f>VLOOKUP($B236,'Part 3 NNDR3'!$A$6:$FY$331,Q$4,FALSE)</f>
        <v>88449</v>
      </c>
      <c r="R236" s="104">
        <f>VLOOKUP($B236,'Part 3 NNDR3'!$A$6:$FY$331,R$4,FALSE)</f>
        <v>666606</v>
      </c>
      <c r="S236" s="104">
        <f>VLOOKUP($B236,'Part 3 NNDR3'!$A$6:$FY$331,S$4,FALSE)</f>
        <v>-1107</v>
      </c>
      <c r="T236" s="104">
        <f>VLOOKUP($B236,'Part 3 NNDR3'!$A$6:$FY$331,T$4,FALSE)</f>
        <v>665499</v>
      </c>
      <c r="U236" s="104">
        <f>VLOOKUP($B236,'Part 3 NNDR3'!$A$6:$FY$331,U$4,FALSE)</f>
        <v>-11390805</v>
      </c>
      <c r="V236" s="104">
        <f>VLOOKUP($B236,'Part 3 NNDR3'!$A$6:$FY$331,V$4,FALSE)</f>
        <v>-22980</v>
      </c>
      <c r="W236" s="104">
        <f>VLOOKUP($B236,'Part 3 NNDR3'!$A$6:$FY$331,W$4,FALSE)</f>
        <v>-11413785</v>
      </c>
      <c r="X236" s="104">
        <f>VLOOKUP($B236,'Part 3 NNDR3'!$A$6:$FY$331,X$4,FALSE)</f>
        <v>-54058</v>
      </c>
      <c r="Y236" s="104">
        <f>VLOOKUP($B236,'Part 3 NNDR3'!$A$6:$FY$331,Y$4,FALSE)</f>
        <v>0</v>
      </c>
      <c r="Z236" s="104">
        <f>VLOOKUP($B236,'Part 3 NNDR3'!$A$6:$FY$331,Z$4,FALSE)</f>
        <v>-54058</v>
      </c>
      <c r="AA236" s="104">
        <f>VLOOKUP($B236,'Part 3 NNDR3'!$A$6:$FY$331,AA$4,FALSE)</f>
        <v>-340515</v>
      </c>
      <c r="AB236" s="104">
        <f>VLOOKUP($B236,'Part 3 NNDR3'!$A$6:$FY$331,AB$4,FALSE)</f>
        <v>-6086</v>
      </c>
      <c r="AC236" s="104">
        <f>VLOOKUP($B236,'Part 3 NNDR3'!$A$6:$FY$331,AC$4,FALSE)</f>
        <v>-346601</v>
      </c>
      <c r="AD236" s="104">
        <f>VLOOKUP($B236,'Part 3 NNDR3'!$A$6:$FY$331,AD$4,FALSE)</f>
        <v>-11697</v>
      </c>
      <c r="AE236" s="104">
        <f>VLOOKUP($B236,'Part 3 NNDR3'!$A$6:$FY$331,AE$4,FALSE)</f>
        <v>0</v>
      </c>
      <c r="AF236" s="104">
        <f>VLOOKUP($B236,'Part 3 NNDR3'!$A$6:$FY$331,AF$4,FALSE)</f>
        <v>-11697</v>
      </c>
      <c r="AG236" s="104">
        <f>VLOOKUP($B236,'Part 3 NNDR3'!$A$6:$FY$331,AG$4,FALSE)</f>
        <v>0</v>
      </c>
      <c r="AH236" s="104">
        <f>VLOOKUP($B236,'Part 3 NNDR3'!$A$6:$FY$331,AH$4,FALSE)</f>
        <v>0</v>
      </c>
      <c r="AI236" s="104">
        <f>VLOOKUP($B236,'Part 3 NNDR3'!$A$6:$FY$331,AI$4,FALSE)</f>
        <v>0</v>
      </c>
      <c r="AJ236" s="104">
        <f>VLOOKUP($B236,'Part 3 NNDR3'!$A$6:$FY$331,AJ$4,FALSE)</f>
        <v>5685737</v>
      </c>
      <c r="AK236" s="104">
        <f>VLOOKUP($B236,'Part 3 NNDR3'!$A$6:$FY$331,AK$4,FALSE)</f>
        <v>270182</v>
      </c>
      <c r="AL236" s="104">
        <f>VLOOKUP($B236,'Part 3 NNDR3'!$A$6:$FY$331,AL$4,FALSE)</f>
        <v>5955919</v>
      </c>
      <c r="AM236" s="104">
        <f>VLOOKUP($B236,'Part 3 NNDR3'!$A$6:$FY$331,AM$4,FALSE)</f>
        <v>171995</v>
      </c>
      <c r="AN236" s="104">
        <f>VLOOKUP($B236,'Part 3 NNDR3'!$A$6:$FY$331,AN$4,FALSE)</f>
        <v>-812</v>
      </c>
      <c r="AO236" s="104">
        <f>VLOOKUP($B236,'Part 3 NNDR3'!$A$6:$FY$331,AO$4,FALSE)</f>
        <v>171183</v>
      </c>
      <c r="AP236" s="104">
        <f>VLOOKUP($B236,'Part 3 NNDR3'!$A$6:$FY$331,AP$4,FALSE)</f>
        <v>-19529180</v>
      </c>
      <c r="AQ236" s="104">
        <f>VLOOKUP($B236,'Part 3 NNDR3'!$A$6:$FY$331,AQ$4,FALSE)</f>
        <v>-32558</v>
      </c>
      <c r="AR236" s="104">
        <f>VLOOKUP($B236,'Part 3 NNDR3'!$A$6:$FY$331,AR$4,FALSE)</f>
        <v>-19561738</v>
      </c>
      <c r="AS236" s="104">
        <f>VLOOKUP($B236,'Part 3 NNDR3'!$A$6:$FY$331,AS$4,FALSE)</f>
        <v>-160535</v>
      </c>
      <c r="AT236" s="104">
        <f>VLOOKUP($B236,'Part 3 NNDR3'!$A$6:$FY$331,AT$4,FALSE)</f>
        <v>12872</v>
      </c>
      <c r="AU236" s="104">
        <f>VLOOKUP($B236,'Part 3 NNDR3'!$A$6:$FY$331,AU$4,FALSE)</f>
        <v>-147663</v>
      </c>
      <c r="AV236" s="104">
        <f>VLOOKUP($B236,'Part 3 NNDR3'!$A$6:$FY$331,AV$4,FALSE)</f>
        <v>-23491</v>
      </c>
      <c r="AW236" s="104">
        <f>VLOOKUP($B236,'Part 3 NNDR3'!$A$6:$FY$331,AW$4,FALSE)</f>
        <v>0</v>
      </c>
      <c r="AX236" s="104">
        <f>VLOOKUP($B236,'Part 3 NNDR3'!$A$6:$FY$331,AX$4,FALSE)</f>
        <v>-23491</v>
      </c>
      <c r="AY236" s="104">
        <f>VLOOKUP($B236,'Part 3 NNDR3'!$A$6:$FY$331,AY$4,FALSE)</f>
        <v>0</v>
      </c>
      <c r="AZ236" s="104">
        <f>VLOOKUP($B236,'Part 3 NNDR3'!$A$6:$FY$331,AZ$4,FALSE)</f>
        <v>0</v>
      </c>
      <c r="BA236" s="104">
        <f>VLOOKUP($B236,'Part 3 NNDR3'!$A$6:$FY$331,BA$4,FALSE)</f>
        <v>0</v>
      </c>
      <c r="BB236" s="104">
        <f>VLOOKUP($B236,'Part 3 NNDR3'!$A$6:$FY$331,BB$4,FALSE)</f>
        <v>0</v>
      </c>
      <c r="BC236" s="104">
        <f>VLOOKUP($B236,'Part 3 NNDR3'!$A$6:$FY$331,BC$4,FALSE)</f>
        <v>0</v>
      </c>
      <c r="BD236" s="104">
        <f>VLOOKUP($B236,'Part 3 NNDR3'!$A$6:$FY$331,BD$4,FALSE)</f>
        <v>0</v>
      </c>
      <c r="BE236" s="104">
        <f>VLOOKUP($B236,'Part 3 NNDR3'!$A$6:$FY$331,BE$4,FALSE)</f>
        <v>0</v>
      </c>
      <c r="BF236" s="104">
        <f>VLOOKUP($B236,'Part 3 NNDR3'!$A$6:$FY$331,BF$4,FALSE)</f>
        <v>0</v>
      </c>
      <c r="BG236" s="104">
        <f>VLOOKUP($B236,'Part 3 NNDR3'!$A$6:$FY$331,BG$4,FALSE)</f>
        <v>0</v>
      </c>
      <c r="BH236" s="104">
        <f>VLOOKUP($B236,'Part 3 NNDR3'!$A$6:$FY$331,BH$4,FALSE)</f>
        <v>-25586794</v>
      </c>
      <c r="BI236" s="104">
        <f>VLOOKUP($B236,'Part 3 NNDR3'!$A$6:$FY$331,BI$4,FALSE)</f>
        <v>220618</v>
      </c>
      <c r="BJ236" s="104">
        <f>VLOOKUP($B236,'Part 3 NNDR3'!$A$6:$FY$331,BJ$4,FALSE)</f>
        <v>-25366176</v>
      </c>
      <c r="BK236" s="104">
        <f>VLOOKUP($B236,'Part 3 NNDR3'!$A$6:$FY$331,BK$4,FALSE)</f>
        <v>-281652</v>
      </c>
      <c r="BL236" s="104">
        <f>VLOOKUP($B236,'Part 3 NNDR3'!$A$6:$FY$331,BL$4,FALSE)</f>
        <v>-5391</v>
      </c>
      <c r="BM236" s="104">
        <f>VLOOKUP($B236,'Part 3 NNDR3'!$A$6:$FY$331,BM$4,FALSE)</f>
        <v>-287043</v>
      </c>
      <c r="BN236" s="104">
        <f>VLOOKUP($B236,'Part 3 NNDR3'!$A$6:$FY$331,BN$4,FALSE)</f>
        <v>-105392</v>
      </c>
      <c r="BO236" s="104">
        <f>VLOOKUP($B236,'Part 3 NNDR3'!$A$6:$FY$331,BO$4,FALSE)</f>
        <v>0</v>
      </c>
      <c r="BP236" s="104">
        <f>VLOOKUP($B236,'Part 3 NNDR3'!$A$6:$FY$331,BP$4,FALSE)</f>
        <v>-105392</v>
      </c>
      <c r="BQ236" s="104">
        <f>VLOOKUP($B236,'Part 3 NNDR3'!$A$6:$FY$331,BQ$4,FALSE)</f>
        <v>-7264947</v>
      </c>
      <c r="BR236" s="104">
        <f>VLOOKUP($B236,'Part 3 NNDR3'!$A$6:$FY$331,BR$4,FALSE)</f>
        <v>-383068</v>
      </c>
      <c r="BS236" s="104">
        <f>VLOOKUP($B236,'Part 3 NNDR3'!$A$6:$FY$331,BS$4,FALSE)</f>
        <v>-7648015</v>
      </c>
      <c r="BT236" s="104">
        <f>VLOOKUP($B236,'Part 3 NNDR3'!$A$6:$FY$331,BT$4,FALSE)</f>
        <v>-314321</v>
      </c>
      <c r="BU236" s="104">
        <f>VLOOKUP($B236,'Part 3 NNDR3'!$A$6:$FY$331,BU$4,FALSE)</f>
        <v>113958</v>
      </c>
      <c r="BV236" s="104">
        <f>VLOOKUP($B236,'Part 3 NNDR3'!$A$6:$FY$331,BV$4,FALSE)</f>
        <v>-200363</v>
      </c>
      <c r="BW236" s="104">
        <f>VLOOKUP($B236,'Part 3 NNDR3'!$A$6:$FY$331,BW$4,FALSE)</f>
        <v>-7966312</v>
      </c>
      <c r="BX236" s="104">
        <f>VLOOKUP($B236,'Part 3 NNDR3'!$A$6:$FY$331,BX$4,FALSE)</f>
        <v>-274501</v>
      </c>
      <c r="BY236" s="104">
        <f>VLOOKUP($B236,'Part 3 NNDR3'!$A$6:$FY$331,BY$4,FALSE)</f>
        <v>-8240813</v>
      </c>
      <c r="BZ236" s="104">
        <f>VLOOKUP($B236,'Part 3 NNDR3'!$A$6:$FY$331,BZ$4,FALSE)</f>
        <v>-6631</v>
      </c>
      <c r="CA236" s="104">
        <f>VLOOKUP($B236,'Part 3 NNDR3'!$A$6:$FY$331,CA$4,FALSE)</f>
        <v>0</v>
      </c>
      <c r="CB236" s="104">
        <f>VLOOKUP($B236,'Part 3 NNDR3'!$A$6:$FY$331,CB$4,FALSE)</f>
        <v>-6631</v>
      </c>
      <c r="CC236" s="104">
        <f>VLOOKUP($B236,'Part 3 NNDR3'!$A$6:$FY$331,CC$4,FALSE)</f>
        <v>0</v>
      </c>
      <c r="CD236" s="104">
        <f>VLOOKUP($B236,'Part 3 NNDR3'!$A$6:$FY$331,CD$4,FALSE)</f>
        <v>0</v>
      </c>
      <c r="CE236" s="104">
        <f>VLOOKUP($B236,'Part 3 NNDR3'!$A$6:$FY$331,CE$4,FALSE)</f>
        <v>0</v>
      </c>
      <c r="CF236" s="104">
        <f>VLOOKUP($B236,'Part 3 NNDR3'!$A$6:$FY$331,CF$4,FALSE)</f>
        <v>-264494</v>
      </c>
      <c r="CG236" s="104">
        <f>VLOOKUP($B236,'Part 3 NNDR3'!$A$6:$FY$331,CG$4,FALSE)</f>
        <v>0</v>
      </c>
      <c r="CH236" s="104">
        <f>VLOOKUP($B236,'Part 3 NNDR3'!$A$6:$FY$331,CH$4,FALSE)</f>
        <v>-264494</v>
      </c>
      <c r="CI236" s="104">
        <f>VLOOKUP($B236,'Part 3 NNDR3'!$A$6:$FY$331,CI$4,FALSE)</f>
        <v>-30092</v>
      </c>
      <c r="CJ236" s="104">
        <f>VLOOKUP($B236,'Part 3 NNDR3'!$A$6:$FY$331,CJ$4,FALSE)</f>
        <v>0</v>
      </c>
      <c r="CK236" s="104">
        <f>VLOOKUP($B236,'Part 3 NNDR3'!$A$6:$FY$331,CK$4,FALSE)</f>
        <v>-30092</v>
      </c>
      <c r="CL236" s="104">
        <f>VLOOKUP($B236,'Part 3 NNDR3'!$A$6:$FY$331,CL$4,FALSE)</f>
        <v>0</v>
      </c>
      <c r="CM236" s="104">
        <f>VLOOKUP($B236,'Part 3 NNDR3'!$A$6:$FY$331,CM$4,FALSE)</f>
        <v>0</v>
      </c>
      <c r="CN236" s="104">
        <f>VLOOKUP($B236,'Part 3 NNDR3'!$A$6:$FY$331,CN$4,FALSE)</f>
        <v>0</v>
      </c>
      <c r="CO236" s="104">
        <f>VLOOKUP($B236,'Part 3 NNDR3'!$A$6:$FY$331,CO$4,FALSE)</f>
        <v>0</v>
      </c>
      <c r="CP236" s="104">
        <f>VLOOKUP($B236,'Part 3 NNDR3'!$A$6:$FY$331,CP$4,FALSE)</f>
        <v>0</v>
      </c>
      <c r="CQ236" s="104">
        <f>VLOOKUP($B236,'Part 3 NNDR3'!$A$6:$FY$331,CQ$4,FALSE)</f>
        <v>0</v>
      </c>
      <c r="CR236" s="104">
        <f>VLOOKUP($B236,'Part 3 NNDR3'!$A$6:$FY$331,CR$4,FALSE)</f>
        <v>0</v>
      </c>
      <c r="CS236" s="104">
        <f>VLOOKUP($B236,'Part 3 NNDR3'!$A$6:$FY$331,CS$4,FALSE)</f>
        <v>0</v>
      </c>
      <c r="CT236" s="104">
        <f>VLOOKUP($B236,'Part 3 NNDR3'!$A$6:$FY$331,CT$4,FALSE)</f>
        <v>0</v>
      </c>
      <c r="CU236" s="104">
        <f>VLOOKUP($B236,'Part 3 NNDR3'!$A$6:$FY$331,CU$4,FALSE)</f>
        <v>0</v>
      </c>
      <c r="CV236" s="104">
        <f>VLOOKUP($B236,'Part 3 NNDR3'!$A$6:$FY$331,CV$4,FALSE)</f>
        <v>0</v>
      </c>
      <c r="CW236" s="104">
        <f>VLOOKUP($B236,'Part 3 NNDR3'!$A$6:$FY$331,CW$4,FALSE)</f>
        <v>0</v>
      </c>
      <c r="CX236" s="104">
        <f>VLOOKUP($B236,'Part 3 NNDR3'!$A$6:$FY$331,CX$4,FALSE)</f>
        <v>0</v>
      </c>
      <c r="CY236" s="104">
        <f>VLOOKUP($B236,'Part 3 NNDR3'!$A$6:$FY$331,CY$4,FALSE)</f>
        <v>0</v>
      </c>
      <c r="CZ236" s="104">
        <f>VLOOKUP($B236,'Part 3 NNDR3'!$A$6:$FY$331,CZ$4,FALSE)</f>
        <v>0</v>
      </c>
      <c r="DA236" s="104">
        <f>VLOOKUP($B236,'Part 3 NNDR3'!$A$6:$FY$331,DA$4,FALSE)</f>
        <v>0</v>
      </c>
      <c r="DB236" s="104">
        <f>VLOOKUP($B236,'Part 3 NNDR3'!$A$6:$FY$331,DB$4,FALSE)</f>
        <v>0</v>
      </c>
      <c r="DC236" s="104">
        <f>VLOOKUP($B236,'Part 3 NNDR3'!$A$6:$FY$331,DC$4,FALSE)</f>
        <v>0</v>
      </c>
      <c r="DD236" s="104">
        <f>VLOOKUP($B236,'Part 3 NNDR3'!$A$6:$FY$331,DD$4,FALSE)</f>
        <v>0</v>
      </c>
      <c r="DE236" s="104">
        <f>VLOOKUP($B236,'Part 3 NNDR3'!$A$6:$FY$331,DE$4,FALSE)</f>
        <v>-54998</v>
      </c>
      <c r="DF236" s="104">
        <f>VLOOKUP($B236,'Part 3 NNDR3'!$A$6:$FY$331,DF$4,FALSE)</f>
        <v>-54998</v>
      </c>
      <c r="DG236" s="104">
        <f>VLOOKUP($B236,'Part 3 NNDR3'!$A$6:$FY$331,DG$4,FALSE)</f>
        <v>0</v>
      </c>
      <c r="DH236" s="104">
        <f>VLOOKUP($B236,'Part 3 NNDR3'!$A$6:$FY$331,DH$4,FALSE)</f>
        <v>-4</v>
      </c>
      <c r="DI236" s="104">
        <f>VLOOKUP($B236,'Part 3 NNDR3'!$A$6:$FY$331,DI$4,FALSE)</f>
        <v>-4</v>
      </c>
      <c r="DJ236" s="104">
        <f>VLOOKUP($B236,'Part 3 NNDR3'!$A$6:$FY$331,DJ$4,FALSE)</f>
        <v>-55002</v>
      </c>
      <c r="DK236" s="104">
        <f>VLOOKUP($B236,'Part 3 NNDR3'!$A$6:$FY$331,DK$4,FALSE)</f>
        <v>0</v>
      </c>
      <c r="DL236" s="104">
        <f>VLOOKUP($B236,'Part 3 NNDR3'!$A$6:$FY$331,DL$4,FALSE)</f>
        <v>-301217</v>
      </c>
      <c r="DM236" s="104">
        <f>VLOOKUP($B236,'Part 3 NNDR3'!$A$6:$FY$331,DM$4,FALSE)</f>
        <v>-55002</v>
      </c>
      <c r="DN236" s="104">
        <f>VLOOKUP($B236,'Part 3 NNDR3'!$A$6:$FY$331,DN$4,FALSE)</f>
        <v>-356219</v>
      </c>
      <c r="DO236" s="104">
        <f>VLOOKUP($B236,'Part 3 NNDR3'!$A$6:$FY$331,DO$4,FALSE)</f>
        <v>0</v>
      </c>
      <c r="DP236" s="104">
        <f>VLOOKUP($B236,'Part 3 NNDR3'!$A$6:$FY$331,DP$4,FALSE)</f>
        <v>0</v>
      </c>
      <c r="DQ236" s="104">
        <f>VLOOKUP($B236,'Part 3 NNDR3'!$A$6:$FY$331,DQ$4,FALSE)</f>
        <v>0</v>
      </c>
      <c r="DR236" s="104">
        <f>VLOOKUP($B236,'Part 3 NNDR3'!$A$6:$FY$331,DR$4,FALSE)</f>
        <v>0</v>
      </c>
      <c r="DS236" s="104">
        <f>VLOOKUP($B236,'Part 3 NNDR3'!$A$6:$FY$331,DS$4,FALSE)</f>
        <v>0</v>
      </c>
      <c r="DT236" s="104">
        <f>VLOOKUP($B236,'Part 3 NNDR3'!$A$6:$FY$331,DT$4,FALSE)</f>
        <v>0</v>
      </c>
      <c r="DU236" s="104">
        <f>VLOOKUP($B236,'Part 3 NNDR3'!$A$6:$FY$331,DU$4,FALSE)</f>
        <v>-134803</v>
      </c>
      <c r="DV236" s="104">
        <f>VLOOKUP($B236,'Part 3 NNDR3'!$A$6:$FY$331,DV$4,FALSE)</f>
        <v>-4486</v>
      </c>
      <c r="DW236" s="104">
        <f>VLOOKUP($B236,'Part 3 NNDR3'!$A$6:$FY$331,DW$4,FALSE)</f>
        <v>-139289</v>
      </c>
      <c r="DX236" s="104">
        <f>VLOOKUP($B236,'Part 3 NNDR3'!$A$6:$FY$331,DX$4,FALSE)</f>
        <v>-2495</v>
      </c>
      <c r="DY236" s="104">
        <f>VLOOKUP($B236,'Part 3 NNDR3'!$A$6:$FY$331,DY$4,FALSE)</f>
        <v>0</v>
      </c>
      <c r="DZ236" s="104">
        <f>VLOOKUP($B236,'Part 3 NNDR3'!$A$6:$FY$331,DZ$4,FALSE)</f>
        <v>-2495</v>
      </c>
      <c r="EA236" s="104">
        <f>VLOOKUP($B236,'Part 3 NNDR3'!$A$6:$FY$331,EA$4,FALSE)</f>
        <v>-2096241</v>
      </c>
      <c r="EB236" s="104">
        <f>VLOOKUP($B236,'Part 3 NNDR3'!$A$6:$FY$331,EB$4,FALSE)</f>
        <v>-18408</v>
      </c>
      <c r="EC236" s="104">
        <f>VLOOKUP($B236,'Part 3 NNDR3'!$A$6:$FY$331,EC$4,FALSE)</f>
        <v>-2114649</v>
      </c>
      <c r="ED236" s="104">
        <f>VLOOKUP($B236,'Part 3 NNDR3'!$A$6:$FY$331,ED$4,FALSE)</f>
        <v>-133562</v>
      </c>
      <c r="EE236" s="104">
        <f>VLOOKUP($B236,'Part 3 NNDR3'!$A$6:$FY$331,EE$4,FALSE)</f>
        <v>0</v>
      </c>
      <c r="EF236" s="104">
        <f>VLOOKUP($B236,'Part 3 NNDR3'!$A$6:$FY$331,EF$4,FALSE)</f>
        <v>-133562</v>
      </c>
      <c r="EG236" s="104">
        <f>VLOOKUP($B236,'Part 3 NNDR3'!$A$6:$FY$331,EG$4,FALSE)</f>
        <v>0</v>
      </c>
      <c r="EH236" s="104">
        <f>VLOOKUP($B236,'Part 3 NNDR3'!$A$6:$FY$331,EH$4,FALSE)</f>
        <v>0</v>
      </c>
      <c r="EI236" s="104">
        <f>VLOOKUP($B236,'Part 3 NNDR3'!$A$6:$FY$331,EI$4,FALSE)</f>
        <v>0</v>
      </c>
      <c r="EJ236" s="104">
        <f>VLOOKUP($B236,'Part 3 NNDR3'!$A$6:$FY$331,EJ$4,FALSE)</f>
        <v>0</v>
      </c>
      <c r="EK236" s="104">
        <f>VLOOKUP($B236,'Part 3 NNDR3'!$A$6:$FY$331,EK$4,FALSE)</f>
        <v>0</v>
      </c>
      <c r="EL236" s="104">
        <f>VLOOKUP($B236,'Part 3 NNDR3'!$A$6:$FY$331,EL$4,FALSE)</f>
        <v>0</v>
      </c>
      <c r="EM236" s="104">
        <f>VLOOKUP($B236,'Part 3 NNDR3'!$A$6:$FY$331,EM$4,FALSE)</f>
        <v>0</v>
      </c>
      <c r="EN236" s="104">
        <f>VLOOKUP($B236,'Part 3 NNDR3'!$A$6:$FY$331,EN$4,FALSE)</f>
        <v>0</v>
      </c>
      <c r="EO236" s="104">
        <f>VLOOKUP($B236,'Part 3 NNDR3'!$A$6:$FY$331,EO$4,FALSE)</f>
        <v>0</v>
      </c>
      <c r="EP236" s="104">
        <f>VLOOKUP($B236,'Part 3 NNDR3'!$A$6:$FY$331,EP$4,FALSE)</f>
        <v>-2367101</v>
      </c>
      <c r="EQ236" s="104">
        <f>VLOOKUP($B236,'Part 3 NNDR3'!$A$6:$FY$331,EQ$4,FALSE)</f>
        <v>-22894</v>
      </c>
      <c r="ER236" s="104">
        <f>VLOOKUP($B236,'Part 3 NNDR3'!$A$6:$FY$331,ER$4,FALSE)</f>
        <v>-2389995</v>
      </c>
      <c r="ES236" s="104">
        <f>VLOOKUP($B236,'Part 3 NNDR3'!$A$6:$FY$331,ES$4,FALSE)</f>
        <v>0</v>
      </c>
      <c r="ET236" s="104">
        <f>VLOOKUP($B236,'Part 3 NNDR3'!$A$6:$FY$331,ET$4,FALSE)</f>
        <v>0</v>
      </c>
      <c r="EU236" s="104">
        <f>VLOOKUP($B236,'Part 3 NNDR3'!$A$6:$FY$331,EU$4,FALSE)</f>
        <v>0</v>
      </c>
      <c r="EV236" s="104">
        <f>VLOOKUP($B236,'Part 3 NNDR3'!$A$6:$FY$331,EV$4,FALSE)</f>
        <v>0</v>
      </c>
      <c r="EW236" s="104">
        <f>VLOOKUP($B236,'Part 3 NNDR3'!$A$6:$FY$331,EW$4,FALSE)</f>
        <v>0</v>
      </c>
      <c r="EX236" s="104">
        <f>VLOOKUP($B236,'Part 3 NNDR3'!$A$6:$FY$331,EX$4,FALSE)</f>
        <v>0</v>
      </c>
      <c r="EY236" s="104">
        <f>VLOOKUP($B236,'Part 3 NNDR3'!$A$6:$FY$331,EY$4,FALSE)</f>
        <v>0</v>
      </c>
      <c r="EZ236" s="104">
        <f>VLOOKUP($B236,'Part 3 NNDR3'!$A$6:$FY$331,EZ$4,FALSE)</f>
        <v>0</v>
      </c>
      <c r="FA236" s="104">
        <f>VLOOKUP($B236,'Part 3 NNDR3'!$A$6:$FY$331,FA$4,FALSE)</f>
        <v>0</v>
      </c>
      <c r="FB236" s="104">
        <f>VLOOKUP($B236,'Part 3 NNDR3'!$A$6:$FY$331,FB$4,FALSE)</f>
        <v>245657885</v>
      </c>
      <c r="FC236" s="104">
        <f>VLOOKUP($B236,'Part 3 NNDR3'!$A$6:$FY$331,FC$4,FALSE)</f>
        <v>3897207</v>
      </c>
      <c r="FD236" s="104">
        <f>VLOOKUP($B236,'Part 3 NNDR3'!$A$6:$FY$331,FD$4,FALSE)</f>
        <v>249555092</v>
      </c>
      <c r="FE236" s="104">
        <f>VLOOKUP($B236,'Part 3 NNDR3'!$A$6:$FY$331,FE$4,FALSE)</f>
        <v>666606</v>
      </c>
      <c r="FF236" s="104">
        <f>VLOOKUP($B236,'Part 3 NNDR3'!$A$6:$FY$331,FF$4,FALSE)</f>
        <v>-1107</v>
      </c>
      <c r="FG236" s="104">
        <f>VLOOKUP($B236,'Part 3 NNDR3'!$A$6:$FY$331,FG$4,FALSE)</f>
        <v>665499</v>
      </c>
      <c r="FH236" s="104">
        <f>VLOOKUP($B236,'Part 3 NNDR3'!$A$6:$FY$331,FH$4,FALSE)</f>
        <v>-25586794</v>
      </c>
      <c r="FI236" s="104">
        <f>VLOOKUP($B236,'Part 3 NNDR3'!$A$6:$FY$331,FI$4,FALSE)</f>
        <v>220618</v>
      </c>
      <c r="FJ236" s="104">
        <f>VLOOKUP($B236,'Part 3 NNDR3'!$A$6:$FY$331,FJ$4,FALSE)</f>
        <v>-25366176</v>
      </c>
      <c r="FK236" s="104">
        <f>VLOOKUP($B236,'Part 3 NNDR3'!$A$6:$FY$331,FK$4,FALSE)</f>
        <v>-7966312</v>
      </c>
      <c r="FL236" s="104">
        <f>VLOOKUP($B236,'Part 3 NNDR3'!$A$6:$FY$331,FL$4,FALSE)</f>
        <v>-274501</v>
      </c>
      <c r="FM236" s="104">
        <f>VLOOKUP($B236,'Part 3 NNDR3'!$A$6:$FY$331,FM$4,FALSE)</f>
        <v>-8240813</v>
      </c>
      <c r="FN236" s="104">
        <f>VLOOKUP($B236,'Part 3 NNDR3'!$A$6:$FY$331,FN$4,FALSE)</f>
        <v>-301217</v>
      </c>
      <c r="FO236" s="104">
        <f>VLOOKUP($B236,'Part 3 NNDR3'!$A$6:$FY$331,FO$4,FALSE)</f>
        <v>-55002</v>
      </c>
      <c r="FP236" s="104">
        <f>VLOOKUP($B236,'Part 3 NNDR3'!$A$6:$FY$331,FP$4,FALSE)</f>
        <v>-356219</v>
      </c>
      <c r="FQ236" s="104">
        <f>VLOOKUP($B236,'Part 3 NNDR3'!$A$6:$FY$331,FQ$4,FALSE)</f>
        <v>-2367101</v>
      </c>
      <c r="FR236" s="104">
        <f>VLOOKUP($B236,'Part 3 NNDR3'!$A$6:$FY$331,FR$4,FALSE)</f>
        <v>-22894</v>
      </c>
      <c r="FS236" s="104">
        <f>VLOOKUP($B236,'Part 3 NNDR3'!$A$6:$FY$331,FS$4,FALSE)</f>
        <v>-2389995</v>
      </c>
      <c r="FT236" s="104">
        <f>VLOOKUP($B236,'Part 3 NNDR3'!$A$6:$FY$331,FT$4,FALSE)</f>
        <v>0</v>
      </c>
      <c r="FU236" s="104">
        <f>VLOOKUP($B236,'Part 3 NNDR3'!$A$6:$FY$331,FU$4,FALSE)</f>
        <v>0</v>
      </c>
      <c r="FV236" s="104">
        <f>VLOOKUP($B236,'Part 3 NNDR3'!$A$6:$FY$331,FV$4,FALSE)</f>
        <v>0</v>
      </c>
      <c r="FW236" s="104">
        <f>VLOOKUP($B236,'Part 3 NNDR3'!$A$6:$FY$331,FW$4,FALSE)</f>
        <v>-35554818</v>
      </c>
      <c r="FX236" s="104">
        <f>VLOOKUP($B236,'Part 3 NNDR3'!$A$6:$FY$331,FX$4,FALSE)</f>
        <v>-132886</v>
      </c>
      <c r="FY236" s="104">
        <f>VLOOKUP($B236,'Part 3 NNDR3'!$A$6:$FY$331,FY$4,FALSE)</f>
        <v>-35687704</v>
      </c>
      <c r="FZ236" s="104">
        <f>VLOOKUP($B236,'Part 3 NNDR3'!$A$6:$FY$331,FZ$4,FALSE)</f>
        <v>210103067</v>
      </c>
      <c r="GA236" s="104">
        <f>VLOOKUP($B236,'Part 3 NNDR3'!$A$6:$FY$331,GA$4,FALSE)</f>
        <v>3764321</v>
      </c>
      <c r="GB236" s="104">
        <f>VLOOKUP($B236,'Part 3 NNDR3'!$A$6:$FY$331,GB$4,FALSE)</f>
        <v>213867388</v>
      </c>
      <c r="GC236" s="105" t="str">
        <f>VLOOKUP($B236,'Data (Updated)'!$C$4:$E$329,2,FALSE)</f>
        <v>NA</v>
      </c>
      <c r="GD236" s="106" t="str">
        <f>VLOOKUP($B236,'Data (Updated)'!$C$4:$E$329,3,FALSE)</f>
        <v>E6144</v>
      </c>
    </row>
    <row r="237" spans="1:186" ht="12.75" x14ac:dyDescent="0.2">
      <c r="A237" s="75">
        <v>232</v>
      </c>
      <c r="B237" s="100" t="s">
        <v>570</v>
      </c>
      <c r="C237" s="101" t="s">
        <v>941</v>
      </c>
      <c r="D237" s="102" t="s">
        <v>942</v>
      </c>
      <c r="E237" s="103" t="s">
        <v>569</v>
      </c>
      <c r="F237" s="104">
        <f>VLOOKUP($B237,'Part 3 NNDR3'!$A$6:$FY$331,F$4,FALSE)</f>
        <v>0</v>
      </c>
      <c r="G237" s="104">
        <f>VLOOKUP($B237,'Part 3 NNDR3'!$A$6:$FY$331,G$4,FALSE)</f>
        <v>0</v>
      </c>
      <c r="H237" s="104">
        <f>VLOOKUP($B237,'Part 3 NNDR3'!$A$6:$FY$331,H$4,FALSE)</f>
        <v>0</v>
      </c>
      <c r="I237" s="104">
        <f>VLOOKUP($B237,'Part 3 NNDR3'!$A$6:$FY$331,I$4,FALSE)</f>
        <v>-266701</v>
      </c>
      <c r="J237" s="104">
        <f>VLOOKUP($B237,'Part 3 NNDR3'!$A$6:$FY$331,J$4,FALSE)</f>
        <v>0</v>
      </c>
      <c r="K237" s="104">
        <f>VLOOKUP($B237,'Part 3 NNDR3'!$A$6:$FY$331,K$4,FALSE)</f>
        <v>-266701</v>
      </c>
      <c r="L237" s="104">
        <f>VLOOKUP($B237,'Part 3 NNDR3'!$A$6:$FY$331,L$4,FALSE)</f>
        <v>0</v>
      </c>
      <c r="M237" s="104">
        <f>VLOOKUP($B237,'Part 3 NNDR3'!$A$6:$FY$331,M$4,FALSE)</f>
        <v>0</v>
      </c>
      <c r="N237" s="104">
        <f>VLOOKUP($B237,'Part 3 NNDR3'!$A$6:$FY$331,N$4,FALSE)</f>
        <v>0</v>
      </c>
      <c r="O237" s="104">
        <f>VLOOKUP($B237,'Part 3 NNDR3'!$A$6:$FY$331,O$4,FALSE)</f>
        <v>14332</v>
      </c>
      <c r="P237" s="104">
        <f>VLOOKUP($B237,'Part 3 NNDR3'!$A$6:$FY$331,P$4,FALSE)</f>
        <v>0</v>
      </c>
      <c r="Q237" s="104">
        <f>VLOOKUP($B237,'Part 3 NNDR3'!$A$6:$FY$331,Q$4,FALSE)</f>
        <v>14332</v>
      </c>
      <c r="R237" s="104">
        <f>VLOOKUP($B237,'Part 3 NNDR3'!$A$6:$FY$331,R$4,FALSE)</f>
        <v>-252369</v>
      </c>
      <c r="S237" s="104">
        <f>VLOOKUP($B237,'Part 3 NNDR3'!$A$6:$FY$331,S$4,FALSE)</f>
        <v>0</v>
      </c>
      <c r="T237" s="104">
        <f>VLOOKUP($B237,'Part 3 NNDR3'!$A$6:$FY$331,T$4,FALSE)</f>
        <v>-252369</v>
      </c>
      <c r="U237" s="104">
        <f>VLOOKUP($B237,'Part 3 NNDR3'!$A$6:$FY$331,U$4,FALSE)</f>
        <v>-2783756</v>
      </c>
      <c r="V237" s="104">
        <f>VLOOKUP($B237,'Part 3 NNDR3'!$A$6:$FY$331,V$4,FALSE)</f>
        <v>0</v>
      </c>
      <c r="W237" s="104">
        <f>VLOOKUP($B237,'Part 3 NNDR3'!$A$6:$FY$331,W$4,FALSE)</f>
        <v>-2783756</v>
      </c>
      <c r="X237" s="104">
        <f>VLOOKUP($B237,'Part 3 NNDR3'!$A$6:$FY$331,X$4,FALSE)</f>
        <v>-15032</v>
      </c>
      <c r="Y237" s="104">
        <f>VLOOKUP($B237,'Part 3 NNDR3'!$A$6:$FY$331,Y$4,FALSE)</f>
        <v>0</v>
      </c>
      <c r="Z237" s="104">
        <f>VLOOKUP($B237,'Part 3 NNDR3'!$A$6:$FY$331,Z$4,FALSE)</f>
        <v>-15032</v>
      </c>
      <c r="AA237" s="104">
        <f>VLOOKUP($B237,'Part 3 NNDR3'!$A$6:$FY$331,AA$4,FALSE)</f>
        <v>-54349</v>
      </c>
      <c r="AB237" s="104">
        <f>VLOOKUP($B237,'Part 3 NNDR3'!$A$6:$FY$331,AB$4,FALSE)</f>
        <v>0</v>
      </c>
      <c r="AC237" s="104">
        <f>VLOOKUP($B237,'Part 3 NNDR3'!$A$6:$FY$331,AC$4,FALSE)</f>
        <v>-54349</v>
      </c>
      <c r="AD237" s="104">
        <f>VLOOKUP($B237,'Part 3 NNDR3'!$A$6:$FY$331,AD$4,FALSE)</f>
        <v>-37819</v>
      </c>
      <c r="AE237" s="104">
        <f>VLOOKUP($B237,'Part 3 NNDR3'!$A$6:$FY$331,AE$4,FALSE)</f>
        <v>0</v>
      </c>
      <c r="AF237" s="104">
        <f>VLOOKUP($B237,'Part 3 NNDR3'!$A$6:$FY$331,AF$4,FALSE)</f>
        <v>-37819</v>
      </c>
      <c r="AG237" s="104">
        <f>VLOOKUP($B237,'Part 3 NNDR3'!$A$6:$FY$331,AG$4,FALSE)</f>
        <v>919</v>
      </c>
      <c r="AH237" s="104">
        <f>VLOOKUP($B237,'Part 3 NNDR3'!$A$6:$FY$331,AH$4,FALSE)</f>
        <v>0</v>
      </c>
      <c r="AI237" s="104">
        <f>VLOOKUP($B237,'Part 3 NNDR3'!$A$6:$FY$331,AI$4,FALSE)</f>
        <v>919</v>
      </c>
      <c r="AJ237" s="104">
        <f>VLOOKUP($B237,'Part 3 NNDR3'!$A$6:$FY$331,AJ$4,FALSE)</f>
        <v>781738</v>
      </c>
      <c r="AK237" s="104">
        <f>VLOOKUP($B237,'Part 3 NNDR3'!$A$6:$FY$331,AK$4,FALSE)</f>
        <v>0</v>
      </c>
      <c r="AL237" s="104">
        <f>VLOOKUP($B237,'Part 3 NNDR3'!$A$6:$FY$331,AL$4,FALSE)</f>
        <v>781738</v>
      </c>
      <c r="AM237" s="104">
        <f>VLOOKUP($B237,'Part 3 NNDR3'!$A$6:$FY$331,AM$4,FALSE)</f>
        <v>-18144</v>
      </c>
      <c r="AN237" s="104">
        <f>VLOOKUP($B237,'Part 3 NNDR3'!$A$6:$FY$331,AN$4,FALSE)</f>
        <v>0</v>
      </c>
      <c r="AO237" s="104">
        <f>VLOOKUP($B237,'Part 3 NNDR3'!$A$6:$FY$331,AO$4,FALSE)</f>
        <v>-18144</v>
      </c>
      <c r="AP237" s="104">
        <f>VLOOKUP($B237,'Part 3 NNDR3'!$A$6:$FY$331,AP$4,FALSE)</f>
        <v>-2505228</v>
      </c>
      <c r="AQ237" s="104">
        <f>VLOOKUP($B237,'Part 3 NNDR3'!$A$6:$FY$331,AQ$4,FALSE)</f>
        <v>0</v>
      </c>
      <c r="AR237" s="104">
        <f>VLOOKUP($B237,'Part 3 NNDR3'!$A$6:$FY$331,AR$4,FALSE)</f>
        <v>-2505228</v>
      </c>
      <c r="AS237" s="104">
        <f>VLOOKUP($B237,'Part 3 NNDR3'!$A$6:$FY$331,AS$4,FALSE)</f>
        <v>-35361</v>
      </c>
      <c r="AT237" s="104">
        <f>VLOOKUP($B237,'Part 3 NNDR3'!$A$6:$FY$331,AT$4,FALSE)</f>
        <v>0</v>
      </c>
      <c r="AU237" s="104">
        <f>VLOOKUP($B237,'Part 3 NNDR3'!$A$6:$FY$331,AU$4,FALSE)</f>
        <v>-35361</v>
      </c>
      <c r="AV237" s="104">
        <f>VLOOKUP($B237,'Part 3 NNDR3'!$A$6:$FY$331,AV$4,FALSE)</f>
        <v>-95603</v>
      </c>
      <c r="AW237" s="104">
        <f>VLOOKUP($B237,'Part 3 NNDR3'!$A$6:$FY$331,AW$4,FALSE)</f>
        <v>0</v>
      </c>
      <c r="AX237" s="104">
        <f>VLOOKUP($B237,'Part 3 NNDR3'!$A$6:$FY$331,AX$4,FALSE)</f>
        <v>-95603</v>
      </c>
      <c r="AY237" s="104">
        <f>VLOOKUP($B237,'Part 3 NNDR3'!$A$6:$FY$331,AY$4,FALSE)</f>
        <v>0</v>
      </c>
      <c r="AZ237" s="104">
        <f>VLOOKUP($B237,'Part 3 NNDR3'!$A$6:$FY$331,AZ$4,FALSE)</f>
        <v>0</v>
      </c>
      <c r="BA237" s="104">
        <f>VLOOKUP($B237,'Part 3 NNDR3'!$A$6:$FY$331,BA$4,FALSE)</f>
        <v>0</v>
      </c>
      <c r="BB237" s="104">
        <f>VLOOKUP($B237,'Part 3 NNDR3'!$A$6:$FY$331,BB$4,FALSE)</f>
        <v>-23264</v>
      </c>
      <c r="BC237" s="104">
        <f>VLOOKUP($B237,'Part 3 NNDR3'!$A$6:$FY$331,BC$4,FALSE)</f>
        <v>0</v>
      </c>
      <c r="BD237" s="104">
        <f>VLOOKUP($B237,'Part 3 NNDR3'!$A$6:$FY$331,BD$4,FALSE)</f>
        <v>-23264</v>
      </c>
      <c r="BE237" s="104">
        <f>VLOOKUP($B237,'Part 3 NNDR3'!$A$6:$FY$331,BE$4,FALSE)</f>
        <v>0</v>
      </c>
      <c r="BF237" s="104">
        <f>VLOOKUP($B237,'Part 3 NNDR3'!$A$6:$FY$331,BF$4,FALSE)</f>
        <v>0</v>
      </c>
      <c r="BG237" s="104">
        <f>VLOOKUP($B237,'Part 3 NNDR3'!$A$6:$FY$331,BG$4,FALSE)</f>
        <v>0</v>
      </c>
      <c r="BH237" s="104">
        <f>VLOOKUP($B237,'Part 3 NNDR3'!$A$6:$FY$331,BH$4,FALSE)</f>
        <v>-4733967</v>
      </c>
      <c r="BI237" s="104">
        <f>VLOOKUP($B237,'Part 3 NNDR3'!$A$6:$FY$331,BI$4,FALSE)</f>
        <v>0</v>
      </c>
      <c r="BJ237" s="104">
        <f>VLOOKUP($B237,'Part 3 NNDR3'!$A$6:$FY$331,BJ$4,FALSE)</f>
        <v>-4733967</v>
      </c>
      <c r="BK237" s="104">
        <f>VLOOKUP($B237,'Part 3 NNDR3'!$A$6:$FY$331,BK$4,FALSE)</f>
        <v>-12058</v>
      </c>
      <c r="BL237" s="104">
        <f>VLOOKUP($B237,'Part 3 NNDR3'!$A$6:$FY$331,BL$4,FALSE)</f>
        <v>0</v>
      </c>
      <c r="BM237" s="104">
        <f>VLOOKUP($B237,'Part 3 NNDR3'!$A$6:$FY$331,BM$4,FALSE)</f>
        <v>-12058</v>
      </c>
      <c r="BN237" s="104">
        <f>VLOOKUP($B237,'Part 3 NNDR3'!$A$6:$FY$331,BN$4,FALSE)</f>
        <v>-1660</v>
      </c>
      <c r="BO237" s="104">
        <f>VLOOKUP($B237,'Part 3 NNDR3'!$A$6:$FY$331,BO$4,FALSE)</f>
        <v>0</v>
      </c>
      <c r="BP237" s="104">
        <f>VLOOKUP($B237,'Part 3 NNDR3'!$A$6:$FY$331,BP$4,FALSE)</f>
        <v>-1660</v>
      </c>
      <c r="BQ237" s="104">
        <f>VLOOKUP($B237,'Part 3 NNDR3'!$A$6:$FY$331,BQ$4,FALSE)</f>
        <v>-969377</v>
      </c>
      <c r="BR237" s="104">
        <f>VLOOKUP($B237,'Part 3 NNDR3'!$A$6:$FY$331,BR$4,FALSE)</f>
        <v>0</v>
      </c>
      <c r="BS237" s="104">
        <f>VLOOKUP($B237,'Part 3 NNDR3'!$A$6:$FY$331,BS$4,FALSE)</f>
        <v>-969377</v>
      </c>
      <c r="BT237" s="104">
        <f>VLOOKUP($B237,'Part 3 NNDR3'!$A$6:$FY$331,BT$4,FALSE)</f>
        <v>-29717</v>
      </c>
      <c r="BU237" s="104">
        <f>VLOOKUP($B237,'Part 3 NNDR3'!$A$6:$FY$331,BU$4,FALSE)</f>
        <v>0</v>
      </c>
      <c r="BV237" s="104">
        <f>VLOOKUP($B237,'Part 3 NNDR3'!$A$6:$FY$331,BV$4,FALSE)</f>
        <v>-29717</v>
      </c>
      <c r="BW237" s="104">
        <f>VLOOKUP($B237,'Part 3 NNDR3'!$A$6:$FY$331,BW$4,FALSE)</f>
        <v>-1012812</v>
      </c>
      <c r="BX237" s="104">
        <f>VLOOKUP($B237,'Part 3 NNDR3'!$A$6:$FY$331,BX$4,FALSE)</f>
        <v>0</v>
      </c>
      <c r="BY237" s="104">
        <f>VLOOKUP($B237,'Part 3 NNDR3'!$A$6:$FY$331,BY$4,FALSE)</f>
        <v>-1012812</v>
      </c>
      <c r="BZ237" s="104">
        <f>VLOOKUP($B237,'Part 3 NNDR3'!$A$6:$FY$331,BZ$4,FALSE)</f>
        <v>-63213</v>
      </c>
      <c r="CA237" s="104">
        <f>VLOOKUP($B237,'Part 3 NNDR3'!$A$6:$FY$331,CA$4,FALSE)</f>
        <v>0</v>
      </c>
      <c r="CB237" s="104">
        <f>VLOOKUP($B237,'Part 3 NNDR3'!$A$6:$FY$331,CB$4,FALSE)</f>
        <v>-63213</v>
      </c>
      <c r="CC237" s="104">
        <f>VLOOKUP($B237,'Part 3 NNDR3'!$A$6:$FY$331,CC$4,FALSE)</f>
        <v>-1504</v>
      </c>
      <c r="CD237" s="104">
        <f>VLOOKUP($B237,'Part 3 NNDR3'!$A$6:$FY$331,CD$4,FALSE)</f>
        <v>0</v>
      </c>
      <c r="CE237" s="104">
        <f>VLOOKUP($B237,'Part 3 NNDR3'!$A$6:$FY$331,CE$4,FALSE)</f>
        <v>-1504</v>
      </c>
      <c r="CF237" s="104">
        <f>VLOOKUP($B237,'Part 3 NNDR3'!$A$6:$FY$331,CF$4,FALSE)</f>
        <v>-3540</v>
      </c>
      <c r="CG237" s="104">
        <f>VLOOKUP($B237,'Part 3 NNDR3'!$A$6:$FY$331,CG$4,FALSE)</f>
        <v>0</v>
      </c>
      <c r="CH237" s="104">
        <f>VLOOKUP($B237,'Part 3 NNDR3'!$A$6:$FY$331,CH$4,FALSE)</f>
        <v>-3540</v>
      </c>
      <c r="CI237" s="104">
        <f>VLOOKUP($B237,'Part 3 NNDR3'!$A$6:$FY$331,CI$4,FALSE)</f>
        <v>0</v>
      </c>
      <c r="CJ237" s="104">
        <f>VLOOKUP($B237,'Part 3 NNDR3'!$A$6:$FY$331,CJ$4,FALSE)</f>
        <v>0</v>
      </c>
      <c r="CK237" s="104">
        <f>VLOOKUP($B237,'Part 3 NNDR3'!$A$6:$FY$331,CK$4,FALSE)</f>
        <v>0</v>
      </c>
      <c r="CL237" s="104">
        <f>VLOOKUP($B237,'Part 3 NNDR3'!$A$6:$FY$331,CL$4,FALSE)</f>
        <v>-2175</v>
      </c>
      <c r="CM237" s="104">
        <f>VLOOKUP($B237,'Part 3 NNDR3'!$A$6:$FY$331,CM$4,FALSE)</f>
        <v>0</v>
      </c>
      <c r="CN237" s="104">
        <f>VLOOKUP($B237,'Part 3 NNDR3'!$A$6:$FY$331,CN$4,FALSE)</f>
        <v>-2175</v>
      </c>
      <c r="CO237" s="104">
        <f>VLOOKUP($B237,'Part 3 NNDR3'!$A$6:$FY$331,CO$4,FALSE)</f>
        <v>0</v>
      </c>
      <c r="CP237" s="104">
        <f>VLOOKUP($B237,'Part 3 NNDR3'!$A$6:$FY$331,CP$4,FALSE)</f>
        <v>0</v>
      </c>
      <c r="CQ237" s="104">
        <f>VLOOKUP($B237,'Part 3 NNDR3'!$A$6:$FY$331,CQ$4,FALSE)</f>
        <v>0</v>
      </c>
      <c r="CR237" s="104">
        <f>VLOOKUP($B237,'Part 3 NNDR3'!$A$6:$FY$331,CR$4,FALSE)</f>
        <v>0</v>
      </c>
      <c r="CS237" s="104">
        <f>VLOOKUP($B237,'Part 3 NNDR3'!$A$6:$FY$331,CS$4,FALSE)</f>
        <v>0</v>
      </c>
      <c r="CT237" s="104">
        <f>VLOOKUP($B237,'Part 3 NNDR3'!$A$6:$FY$331,CT$4,FALSE)</f>
        <v>0</v>
      </c>
      <c r="CU237" s="104">
        <f>VLOOKUP($B237,'Part 3 NNDR3'!$A$6:$FY$331,CU$4,FALSE)</f>
        <v>0</v>
      </c>
      <c r="CV237" s="104">
        <f>VLOOKUP($B237,'Part 3 NNDR3'!$A$6:$FY$331,CV$4,FALSE)</f>
        <v>0</v>
      </c>
      <c r="CW237" s="104">
        <f>VLOOKUP($B237,'Part 3 NNDR3'!$A$6:$FY$331,CW$4,FALSE)</f>
        <v>0</v>
      </c>
      <c r="CX237" s="104">
        <f>VLOOKUP($B237,'Part 3 NNDR3'!$A$6:$FY$331,CX$4,FALSE)</f>
        <v>0</v>
      </c>
      <c r="CY237" s="104">
        <f>VLOOKUP($B237,'Part 3 NNDR3'!$A$6:$FY$331,CY$4,FALSE)</f>
        <v>0</v>
      </c>
      <c r="CZ237" s="104">
        <f>VLOOKUP($B237,'Part 3 NNDR3'!$A$6:$FY$331,CZ$4,FALSE)</f>
        <v>0</v>
      </c>
      <c r="DA237" s="104">
        <f>VLOOKUP($B237,'Part 3 NNDR3'!$A$6:$FY$331,DA$4,FALSE)</f>
        <v>0</v>
      </c>
      <c r="DB237" s="104">
        <f>VLOOKUP($B237,'Part 3 NNDR3'!$A$6:$FY$331,DB$4,FALSE)</f>
        <v>0</v>
      </c>
      <c r="DC237" s="104">
        <f>VLOOKUP($B237,'Part 3 NNDR3'!$A$6:$FY$331,DC$4,FALSE)</f>
        <v>0</v>
      </c>
      <c r="DD237" s="104">
        <f>VLOOKUP($B237,'Part 3 NNDR3'!$A$6:$FY$331,DD$4,FALSE)</f>
        <v>-90114</v>
      </c>
      <c r="DE237" s="104">
        <f>VLOOKUP($B237,'Part 3 NNDR3'!$A$6:$FY$331,DE$4,FALSE)</f>
        <v>0</v>
      </c>
      <c r="DF237" s="104">
        <f>VLOOKUP($B237,'Part 3 NNDR3'!$A$6:$FY$331,DF$4,FALSE)</f>
        <v>-90114</v>
      </c>
      <c r="DG237" s="104">
        <f>VLOOKUP($B237,'Part 3 NNDR3'!$A$6:$FY$331,DG$4,FALSE)</f>
        <v>-3749</v>
      </c>
      <c r="DH237" s="104">
        <f>VLOOKUP($B237,'Part 3 NNDR3'!$A$6:$FY$331,DH$4,FALSE)</f>
        <v>0</v>
      </c>
      <c r="DI237" s="104">
        <f>VLOOKUP($B237,'Part 3 NNDR3'!$A$6:$FY$331,DI$4,FALSE)</f>
        <v>-3749</v>
      </c>
      <c r="DJ237" s="104">
        <f>VLOOKUP($B237,'Part 3 NNDR3'!$A$6:$FY$331,DJ$4,FALSE)</f>
        <v>0</v>
      </c>
      <c r="DK237" s="104">
        <f>VLOOKUP($B237,'Part 3 NNDR3'!$A$6:$FY$331,DK$4,FALSE)</f>
        <v>0</v>
      </c>
      <c r="DL237" s="104">
        <f>VLOOKUP($B237,'Part 3 NNDR3'!$A$6:$FY$331,DL$4,FALSE)</f>
        <v>-164295</v>
      </c>
      <c r="DM237" s="104">
        <f>VLOOKUP($B237,'Part 3 NNDR3'!$A$6:$FY$331,DM$4,FALSE)</f>
        <v>0</v>
      </c>
      <c r="DN237" s="104">
        <f>VLOOKUP($B237,'Part 3 NNDR3'!$A$6:$FY$331,DN$4,FALSE)</f>
        <v>-164295</v>
      </c>
      <c r="DO237" s="104">
        <f>VLOOKUP($B237,'Part 3 NNDR3'!$A$6:$FY$331,DO$4,FALSE)</f>
        <v>0</v>
      </c>
      <c r="DP237" s="104">
        <f>VLOOKUP($B237,'Part 3 NNDR3'!$A$6:$FY$331,DP$4,FALSE)</f>
        <v>0</v>
      </c>
      <c r="DQ237" s="104">
        <f>VLOOKUP($B237,'Part 3 NNDR3'!$A$6:$FY$331,DQ$4,FALSE)</f>
        <v>0</v>
      </c>
      <c r="DR237" s="104">
        <f>VLOOKUP($B237,'Part 3 NNDR3'!$A$6:$FY$331,DR$4,FALSE)</f>
        <v>-406</v>
      </c>
      <c r="DS237" s="104">
        <f>VLOOKUP($B237,'Part 3 NNDR3'!$A$6:$FY$331,DS$4,FALSE)</f>
        <v>0</v>
      </c>
      <c r="DT237" s="104">
        <f>VLOOKUP($B237,'Part 3 NNDR3'!$A$6:$FY$331,DT$4,FALSE)</f>
        <v>-406</v>
      </c>
      <c r="DU237" s="104">
        <f>VLOOKUP($B237,'Part 3 NNDR3'!$A$6:$FY$331,DU$4,FALSE)</f>
        <v>-37381</v>
      </c>
      <c r="DV237" s="104">
        <f>VLOOKUP($B237,'Part 3 NNDR3'!$A$6:$FY$331,DV$4,FALSE)</f>
        <v>0</v>
      </c>
      <c r="DW237" s="104">
        <f>VLOOKUP($B237,'Part 3 NNDR3'!$A$6:$FY$331,DW$4,FALSE)</f>
        <v>-37381</v>
      </c>
      <c r="DX237" s="104">
        <f>VLOOKUP($B237,'Part 3 NNDR3'!$A$6:$FY$331,DX$4,FALSE)</f>
        <v>-4229</v>
      </c>
      <c r="DY237" s="104">
        <f>VLOOKUP($B237,'Part 3 NNDR3'!$A$6:$FY$331,DY$4,FALSE)</f>
        <v>0</v>
      </c>
      <c r="DZ237" s="104">
        <f>VLOOKUP($B237,'Part 3 NNDR3'!$A$6:$FY$331,DZ$4,FALSE)</f>
        <v>-4229</v>
      </c>
      <c r="EA237" s="104">
        <f>VLOOKUP($B237,'Part 3 NNDR3'!$A$6:$FY$331,EA$4,FALSE)</f>
        <v>-671997</v>
      </c>
      <c r="EB237" s="104">
        <f>VLOOKUP($B237,'Part 3 NNDR3'!$A$6:$FY$331,EB$4,FALSE)</f>
        <v>0</v>
      </c>
      <c r="EC237" s="104">
        <f>VLOOKUP($B237,'Part 3 NNDR3'!$A$6:$FY$331,EC$4,FALSE)</f>
        <v>-671997</v>
      </c>
      <c r="ED237" s="104">
        <f>VLOOKUP($B237,'Part 3 NNDR3'!$A$6:$FY$331,ED$4,FALSE)</f>
        <v>-813</v>
      </c>
      <c r="EE237" s="104">
        <f>VLOOKUP($B237,'Part 3 NNDR3'!$A$6:$FY$331,EE$4,FALSE)</f>
        <v>0</v>
      </c>
      <c r="EF237" s="104">
        <f>VLOOKUP($B237,'Part 3 NNDR3'!$A$6:$FY$331,EF$4,FALSE)</f>
        <v>-813</v>
      </c>
      <c r="EG237" s="104">
        <f>VLOOKUP($B237,'Part 3 NNDR3'!$A$6:$FY$331,EG$4,FALSE)</f>
        <v>0</v>
      </c>
      <c r="EH237" s="104">
        <f>VLOOKUP($B237,'Part 3 NNDR3'!$A$6:$FY$331,EH$4,FALSE)</f>
        <v>0</v>
      </c>
      <c r="EI237" s="104">
        <f>VLOOKUP($B237,'Part 3 NNDR3'!$A$6:$FY$331,EI$4,FALSE)</f>
        <v>0</v>
      </c>
      <c r="EJ237" s="104">
        <f>VLOOKUP($B237,'Part 3 NNDR3'!$A$6:$FY$331,EJ$4,FALSE)</f>
        <v>0</v>
      </c>
      <c r="EK237" s="104">
        <f>VLOOKUP($B237,'Part 3 NNDR3'!$A$6:$FY$331,EK$4,FALSE)</f>
        <v>0</v>
      </c>
      <c r="EL237" s="104">
        <f>VLOOKUP($B237,'Part 3 NNDR3'!$A$6:$FY$331,EL$4,FALSE)</f>
        <v>0</v>
      </c>
      <c r="EM237" s="104">
        <f>VLOOKUP($B237,'Part 3 NNDR3'!$A$6:$FY$331,EM$4,FALSE)</f>
        <v>-12651</v>
      </c>
      <c r="EN237" s="104">
        <f>VLOOKUP($B237,'Part 3 NNDR3'!$A$6:$FY$331,EN$4,FALSE)</f>
        <v>0</v>
      </c>
      <c r="EO237" s="104">
        <f>VLOOKUP($B237,'Part 3 NNDR3'!$A$6:$FY$331,EO$4,FALSE)</f>
        <v>-12651</v>
      </c>
      <c r="EP237" s="104">
        <f>VLOOKUP($B237,'Part 3 NNDR3'!$A$6:$FY$331,EP$4,FALSE)</f>
        <v>-727477</v>
      </c>
      <c r="EQ237" s="104">
        <f>VLOOKUP($B237,'Part 3 NNDR3'!$A$6:$FY$331,EQ$4,FALSE)</f>
        <v>0</v>
      </c>
      <c r="ER237" s="104">
        <f>VLOOKUP($B237,'Part 3 NNDR3'!$A$6:$FY$331,ER$4,FALSE)</f>
        <v>-727477</v>
      </c>
      <c r="ES237" s="104">
        <f>VLOOKUP($B237,'Part 3 NNDR3'!$A$6:$FY$331,ES$4,FALSE)</f>
        <v>-12993</v>
      </c>
      <c r="ET237" s="104">
        <f>VLOOKUP($B237,'Part 3 NNDR3'!$A$6:$FY$331,ET$4,FALSE)</f>
        <v>0</v>
      </c>
      <c r="EU237" s="104">
        <f>VLOOKUP($B237,'Part 3 NNDR3'!$A$6:$FY$331,EU$4,FALSE)</f>
        <v>-12993</v>
      </c>
      <c r="EV237" s="104">
        <f>VLOOKUP($B237,'Part 3 NNDR3'!$A$6:$FY$331,EV$4,FALSE)</f>
        <v>0</v>
      </c>
      <c r="EW237" s="104">
        <f>VLOOKUP($B237,'Part 3 NNDR3'!$A$6:$FY$331,EW$4,FALSE)</f>
        <v>0</v>
      </c>
      <c r="EX237" s="104">
        <f>VLOOKUP($B237,'Part 3 NNDR3'!$A$6:$FY$331,EX$4,FALSE)</f>
        <v>0</v>
      </c>
      <c r="EY237" s="104">
        <f>VLOOKUP($B237,'Part 3 NNDR3'!$A$6:$FY$331,EY$4,FALSE)</f>
        <v>-12993</v>
      </c>
      <c r="EZ237" s="104">
        <f>VLOOKUP($B237,'Part 3 NNDR3'!$A$6:$FY$331,EZ$4,FALSE)</f>
        <v>0</v>
      </c>
      <c r="FA237" s="104">
        <f>VLOOKUP($B237,'Part 3 NNDR3'!$A$6:$FY$331,FA$4,FALSE)</f>
        <v>-12993</v>
      </c>
      <c r="FB237" s="104">
        <f>VLOOKUP($B237,'Part 3 NNDR3'!$A$6:$FY$331,FB$4,FALSE)</f>
        <v>33945586</v>
      </c>
      <c r="FC237" s="104">
        <f>VLOOKUP($B237,'Part 3 NNDR3'!$A$6:$FY$331,FC$4,FALSE)</f>
        <v>0</v>
      </c>
      <c r="FD237" s="104">
        <f>VLOOKUP($B237,'Part 3 NNDR3'!$A$6:$FY$331,FD$4,FALSE)</f>
        <v>33945586</v>
      </c>
      <c r="FE237" s="104">
        <f>VLOOKUP($B237,'Part 3 NNDR3'!$A$6:$FY$331,FE$4,FALSE)</f>
        <v>-252369</v>
      </c>
      <c r="FF237" s="104">
        <f>VLOOKUP($B237,'Part 3 NNDR3'!$A$6:$FY$331,FF$4,FALSE)</f>
        <v>0</v>
      </c>
      <c r="FG237" s="104">
        <f>VLOOKUP($B237,'Part 3 NNDR3'!$A$6:$FY$331,FG$4,FALSE)</f>
        <v>-252369</v>
      </c>
      <c r="FH237" s="104">
        <f>VLOOKUP($B237,'Part 3 NNDR3'!$A$6:$FY$331,FH$4,FALSE)</f>
        <v>-4733967</v>
      </c>
      <c r="FI237" s="104">
        <f>VLOOKUP($B237,'Part 3 NNDR3'!$A$6:$FY$331,FI$4,FALSE)</f>
        <v>0</v>
      </c>
      <c r="FJ237" s="104">
        <f>VLOOKUP($B237,'Part 3 NNDR3'!$A$6:$FY$331,FJ$4,FALSE)</f>
        <v>-4733967</v>
      </c>
      <c r="FK237" s="104">
        <f>VLOOKUP($B237,'Part 3 NNDR3'!$A$6:$FY$331,FK$4,FALSE)</f>
        <v>-1012812</v>
      </c>
      <c r="FL237" s="104">
        <f>VLOOKUP($B237,'Part 3 NNDR3'!$A$6:$FY$331,FL$4,FALSE)</f>
        <v>0</v>
      </c>
      <c r="FM237" s="104">
        <f>VLOOKUP($B237,'Part 3 NNDR3'!$A$6:$FY$331,FM$4,FALSE)</f>
        <v>-1012812</v>
      </c>
      <c r="FN237" s="104">
        <f>VLOOKUP($B237,'Part 3 NNDR3'!$A$6:$FY$331,FN$4,FALSE)</f>
        <v>-164295</v>
      </c>
      <c r="FO237" s="104">
        <f>VLOOKUP($B237,'Part 3 NNDR3'!$A$6:$FY$331,FO$4,FALSE)</f>
        <v>0</v>
      </c>
      <c r="FP237" s="104">
        <f>VLOOKUP($B237,'Part 3 NNDR3'!$A$6:$FY$331,FP$4,FALSE)</f>
        <v>-164295</v>
      </c>
      <c r="FQ237" s="104">
        <f>VLOOKUP($B237,'Part 3 NNDR3'!$A$6:$FY$331,FQ$4,FALSE)</f>
        <v>-727477</v>
      </c>
      <c r="FR237" s="104">
        <f>VLOOKUP($B237,'Part 3 NNDR3'!$A$6:$FY$331,FR$4,FALSE)</f>
        <v>0</v>
      </c>
      <c r="FS237" s="104">
        <f>VLOOKUP($B237,'Part 3 NNDR3'!$A$6:$FY$331,FS$4,FALSE)</f>
        <v>-727477</v>
      </c>
      <c r="FT237" s="104">
        <f>VLOOKUP($B237,'Part 3 NNDR3'!$A$6:$FY$331,FT$4,FALSE)</f>
        <v>-12993</v>
      </c>
      <c r="FU237" s="104">
        <f>VLOOKUP($B237,'Part 3 NNDR3'!$A$6:$FY$331,FU$4,FALSE)</f>
        <v>0</v>
      </c>
      <c r="FV237" s="104">
        <f>VLOOKUP($B237,'Part 3 NNDR3'!$A$6:$FY$331,FV$4,FALSE)</f>
        <v>-12993</v>
      </c>
      <c r="FW237" s="104">
        <f>VLOOKUP($B237,'Part 3 NNDR3'!$A$6:$FY$331,FW$4,FALSE)</f>
        <v>-6903913</v>
      </c>
      <c r="FX237" s="104">
        <f>VLOOKUP($B237,'Part 3 NNDR3'!$A$6:$FY$331,FX$4,FALSE)</f>
        <v>0</v>
      </c>
      <c r="FY237" s="104">
        <f>VLOOKUP($B237,'Part 3 NNDR3'!$A$6:$FY$331,FY$4,FALSE)</f>
        <v>-6903913</v>
      </c>
      <c r="FZ237" s="104">
        <f>VLOOKUP($B237,'Part 3 NNDR3'!$A$6:$FY$331,FZ$4,FALSE)</f>
        <v>27041673</v>
      </c>
      <c r="GA237" s="104">
        <f>VLOOKUP($B237,'Part 3 NNDR3'!$A$6:$FY$331,GA$4,FALSE)</f>
        <v>0</v>
      </c>
      <c r="GB237" s="104">
        <f>VLOOKUP($B237,'Part 3 NNDR3'!$A$6:$FY$331,GB$4,FALSE)</f>
        <v>27041673</v>
      </c>
      <c r="GC237" s="105" t="str">
        <f>VLOOKUP($B237,'Data (Updated)'!$C$4:$E$329,2,FALSE)</f>
        <v>E2221</v>
      </c>
      <c r="GD237" s="106" t="str">
        <f>VLOOKUP($B237,'Data (Updated)'!$C$4:$E$329,3,FALSE)</f>
        <v>E6122</v>
      </c>
    </row>
    <row r="238" spans="1:186" ht="12.75" x14ac:dyDescent="0.2">
      <c r="A238" s="75">
        <v>233</v>
      </c>
      <c r="B238" s="100" t="s">
        <v>572</v>
      </c>
      <c r="C238" s="101" t="s">
        <v>951</v>
      </c>
      <c r="D238" s="102" t="s">
        <v>953</v>
      </c>
      <c r="E238" s="103" t="s">
        <v>571</v>
      </c>
      <c r="F238" s="104">
        <f>VLOOKUP($B238,'Part 3 NNDR3'!$A$6:$FY$331,F$4,FALSE)</f>
        <v>0</v>
      </c>
      <c r="G238" s="104">
        <f>VLOOKUP($B238,'Part 3 NNDR3'!$A$6:$FY$331,G$4,FALSE)</f>
        <v>0</v>
      </c>
      <c r="H238" s="104">
        <f>VLOOKUP($B238,'Part 3 NNDR3'!$A$6:$FY$331,H$4,FALSE)</f>
        <v>0</v>
      </c>
      <c r="I238" s="104">
        <f>VLOOKUP($B238,'Part 3 NNDR3'!$A$6:$FY$331,I$4,FALSE)</f>
        <v>-509243</v>
      </c>
      <c r="J238" s="104">
        <f>VLOOKUP($B238,'Part 3 NNDR3'!$A$6:$FY$331,J$4,FALSE)</f>
        <v>0</v>
      </c>
      <c r="K238" s="104">
        <f>VLOOKUP($B238,'Part 3 NNDR3'!$A$6:$FY$331,K$4,FALSE)</f>
        <v>-509243</v>
      </c>
      <c r="L238" s="104">
        <f>VLOOKUP($B238,'Part 3 NNDR3'!$A$6:$FY$331,L$4,FALSE)</f>
        <v>0</v>
      </c>
      <c r="M238" s="104">
        <f>VLOOKUP($B238,'Part 3 NNDR3'!$A$6:$FY$331,M$4,FALSE)</f>
        <v>0</v>
      </c>
      <c r="N238" s="104">
        <f>VLOOKUP($B238,'Part 3 NNDR3'!$A$6:$FY$331,N$4,FALSE)</f>
        <v>0</v>
      </c>
      <c r="O238" s="104">
        <f>VLOOKUP($B238,'Part 3 NNDR3'!$A$6:$FY$331,O$4,FALSE)</f>
        <v>173761</v>
      </c>
      <c r="P238" s="104">
        <f>VLOOKUP($B238,'Part 3 NNDR3'!$A$6:$FY$331,P$4,FALSE)</f>
        <v>0</v>
      </c>
      <c r="Q238" s="104">
        <f>VLOOKUP($B238,'Part 3 NNDR3'!$A$6:$FY$331,Q$4,FALSE)</f>
        <v>173761</v>
      </c>
      <c r="R238" s="104">
        <f>VLOOKUP($B238,'Part 3 NNDR3'!$A$6:$FY$331,R$4,FALSE)</f>
        <v>-335482</v>
      </c>
      <c r="S238" s="104">
        <f>VLOOKUP($B238,'Part 3 NNDR3'!$A$6:$FY$331,S$4,FALSE)</f>
        <v>0</v>
      </c>
      <c r="T238" s="104">
        <f>VLOOKUP($B238,'Part 3 NNDR3'!$A$6:$FY$331,T$4,FALSE)</f>
        <v>-335482</v>
      </c>
      <c r="U238" s="104">
        <f>VLOOKUP($B238,'Part 3 NNDR3'!$A$6:$FY$331,U$4,FALSE)</f>
        <v>-8294770</v>
      </c>
      <c r="V238" s="104">
        <f>VLOOKUP($B238,'Part 3 NNDR3'!$A$6:$FY$331,V$4,FALSE)</f>
        <v>0</v>
      </c>
      <c r="W238" s="104">
        <f>VLOOKUP($B238,'Part 3 NNDR3'!$A$6:$FY$331,W$4,FALSE)</f>
        <v>-8294770</v>
      </c>
      <c r="X238" s="104">
        <f>VLOOKUP($B238,'Part 3 NNDR3'!$A$6:$FY$331,X$4,FALSE)</f>
        <v>-20146</v>
      </c>
      <c r="Y238" s="104">
        <f>VLOOKUP($B238,'Part 3 NNDR3'!$A$6:$FY$331,Y$4,FALSE)</f>
        <v>0</v>
      </c>
      <c r="Z238" s="104">
        <f>VLOOKUP($B238,'Part 3 NNDR3'!$A$6:$FY$331,Z$4,FALSE)</f>
        <v>-20146</v>
      </c>
      <c r="AA238" s="104">
        <f>VLOOKUP($B238,'Part 3 NNDR3'!$A$6:$FY$331,AA$4,FALSE)</f>
        <v>-491461</v>
      </c>
      <c r="AB238" s="104">
        <f>VLOOKUP($B238,'Part 3 NNDR3'!$A$6:$FY$331,AB$4,FALSE)</f>
        <v>0</v>
      </c>
      <c r="AC238" s="104">
        <f>VLOOKUP($B238,'Part 3 NNDR3'!$A$6:$FY$331,AC$4,FALSE)</f>
        <v>-491461</v>
      </c>
      <c r="AD238" s="104">
        <f>VLOOKUP($B238,'Part 3 NNDR3'!$A$6:$FY$331,AD$4,FALSE)</f>
        <v>-277321</v>
      </c>
      <c r="AE238" s="104">
        <f>VLOOKUP($B238,'Part 3 NNDR3'!$A$6:$FY$331,AE$4,FALSE)</f>
        <v>0</v>
      </c>
      <c r="AF238" s="104">
        <f>VLOOKUP($B238,'Part 3 NNDR3'!$A$6:$FY$331,AF$4,FALSE)</f>
        <v>-277321</v>
      </c>
      <c r="AG238" s="104">
        <f>VLOOKUP($B238,'Part 3 NNDR3'!$A$6:$FY$331,AG$4,FALSE)</f>
        <v>-2793</v>
      </c>
      <c r="AH238" s="104">
        <f>VLOOKUP($B238,'Part 3 NNDR3'!$A$6:$FY$331,AH$4,FALSE)</f>
        <v>0</v>
      </c>
      <c r="AI238" s="104">
        <f>VLOOKUP($B238,'Part 3 NNDR3'!$A$6:$FY$331,AI$4,FALSE)</f>
        <v>-2793</v>
      </c>
      <c r="AJ238" s="104">
        <f>VLOOKUP($B238,'Part 3 NNDR3'!$A$6:$FY$331,AJ$4,FALSE)</f>
        <v>2059981</v>
      </c>
      <c r="AK238" s="104">
        <f>VLOOKUP($B238,'Part 3 NNDR3'!$A$6:$FY$331,AK$4,FALSE)</f>
        <v>0</v>
      </c>
      <c r="AL238" s="104">
        <f>VLOOKUP($B238,'Part 3 NNDR3'!$A$6:$FY$331,AL$4,FALSE)</f>
        <v>2059981</v>
      </c>
      <c r="AM238" s="104">
        <f>VLOOKUP($B238,'Part 3 NNDR3'!$A$6:$FY$331,AM$4,FALSE)</f>
        <v>-798</v>
      </c>
      <c r="AN238" s="104">
        <f>VLOOKUP($B238,'Part 3 NNDR3'!$A$6:$FY$331,AN$4,FALSE)</f>
        <v>0</v>
      </c>
      <c r="AO238" s="104">
        <f>VLOOKUP($B238,'Part 3 NNDR3'!$A$6:$FY$331,AO$4,FALSE)</f>
        <v>-798</v>
      </c>
      <c r="AP238" s="104">
        <f>VLOOKUP($B238,'Part 3 NNDR3'!$A$6:$FY$331,AP$4,FALSE)</f>
        <v>-6561420</v>
      </c>
      <c r="AQ238" s="104">
        <f>VLOOKUP($B238,'Part 3 NNDR3'!$A$6:$FY$331,AQ$4,FALSE)</f>
        <v>0</v>
      </c>
      <c r="AR238" s="104">
        <f>VLOOKUP($B238,'Part 3 NNDR3'!$A$6:$FY$331,AR$4,FALSE)</f>
        <v>-6561420</v>
      </c>
      <c r="AS238" s="104">
        <f>VLOOKUP($B238,'Part 3 NNDR3'!$A$6:$FY$331,AS$4,FALSE)</f>
        <v>-11202</v>
      </c>
      <c r="AT238" s="104">
        <f>VLOOKUP($B238,'Part 3 NNDR3'!$A$6:$FY$331,AT$4,FALSE)</f>
        <v>0</v>
      </c>
      <c r="AU238" s="104">
        <f>VLOOKUP($B238,'Part 3 NNDR3'!$A$6:$FY$331,AU$4,FALSE)</f>
        <v>-11202</v>
      </c>
      <c r="AV238" s="104">
        <f>VLOOKUP($B238,'Part 3 NNDR3'!$A$6:$FY$331,AV$4,FALSE)</f>
        <v>-167880</v>
      </c>
      <c r="AW238" s="104">
        <f>VLOOKUP($B238,'Part 3 NNDR3'!$A$6:$FY$331,AW$4,FALSE)</f>
        <v>0</v>
      </c>
      <c r="AX238" s="104">
        <f>VLOOKUP($B238,'Part 3 NNDR3'!$A$6:$FY$331,AX$4,FALSE)</f>
        <v>-167880</v>
      </c>
      <c r="AY238" s="104">
        <f>VLOOKUP($B238,'Part 3 NNDR3'!$A$6:$FY$331,AY$4,FALSE)</f>
        <v>-4952</v>
      </c>
      <c r="AZ238" s="104">
        <f>VLOOKUP($B238,'Part 3 NNDR3'!$A$6:$FY$331,AZ$4,FALSE)</f>
        <v>0</v>
      </c>
      <c r="BA238" s="104">
        <f>VLOOKUP($B238,'Part 3 NNDR3'!$A$6:$FY$331,BA$4,FALSE)</f>
        <v>-4952</v>
      </c>
      <c r="BB238" s="104">
        <f>VLOOKUP($B238,'Part 3 NNDR3'!$A$6:$FY$331,BB$4,FALSE)</f>
        <v>-105634</v>
      </c>
      <c r="BC238" s="104">
        <f>VLOOKUP($B238,'Part 3 NNDR3'!$A$6:$FY$331,BC$4,FALSE)</f>
        <v>0</v>
      </c>
      <c r="BD238" s="104">
        <f>VLOOKUP($B238,'Part 3 NNDR3'!$A$6:$FY$331,BD$4,FALSE)</f>
        <v>-105634</v>
      </c>
      <c r="BE238" s="104">
        <f>VLOOKUP($B238,'Part 3 NNDR3'!$A$6:$FY$331,BE$4,FALSE)</f>
        <v>909</v>
      </c>
      <c r="BF238" s="104">
        <f>VLOOKUP($B238,'Part 3 NNDR3'!$A$6:$FY$331,BF$4,FALSE)</f>
        <v>0</v>
      </c>
      <c r="BG238" s="104">
        <f>VLOOKUP($B238,'Part 3 NNDR3'!$A$6:$FY$331,BG$4,FALSE)</f>
        <v>909</v>
      </c>
      <c r="BH238" s="104">
        <f>VLOOKUP($B238,'Part 3 NNDR3'!$A$6:$FY$331,BH$4,FALSE)</f>
        <v>-13577227</v>
      </c>
      <c r="BI238" s="104">
        <f>VLOOKUP($B238,'Part 3 NNDR3'!$A$6:$FY$331,BI$4,FALSE)</f>
        <v>0</v>
      </c>
      <c r="BJ238" s="104">
        <f>VLOOKUP($B238,'Part 3 NNDR3'!$A$6:$FY$331,BJ$4,FALSE)</f>
        <v>-13577227</v>
      </c>
      <c r="BK238" s="104">
        <f>VLOOKUP($B238,'Part 3 NNDR3'!$A$6:$FY$331,BK$4,FALSE)</f>
        <v>-23570</v>
      </c>
      <c r="BL238" s="104">
        <f>VLOOKUP($B238,'Part 3 NNDR3'!$A$6:$FY$331,BL$4,FALSE)</f>
        <v>0</v>
      </c>
      <c r="BM238" s="104">
        <f>VLOOKUP($B238,'Part 3 NNDR3'!$A$6:$FY$331,BM$4,FALSE)</f>
        <v>-23570</v>
      </c>
      <c r="BN238" s="104">
        <f>VLOOKUP($B238,'Part 3 NNDR3'!$A$6:$FY$331,BN$4,FALSE)</f>
        <v>2336</v>
      </c>
      <c r="BO238" s="104">
        <f>VLOOKUP($B238,'Part 3 NNDR3'!$A$6:$FY$331,BO$4,FALSE)</f>
        <v>0</v>
      </c>
      <c r="BP238" s="104">
        <f>VLOOKUP($B238,'Part 3 NNDR3'!$A$6:$FY$331,BP$4,FALSE)</f>
        <v>2336</v>
      </c>
      <c r="BQ238" s="104">
        <f>VLOOKUP($B238,'Part 3 NNDR3'!$A$6:$FY$331,BQ$4,FALSE)</f>
        <v>-2457002</v>
      </c>
      <c r="BR238" s="104">
        <f>VLOOKUP($B238,'Part 3 NNDR3'!$A$6:$FY$331,BR$4,FALSE)</f>
        <v>0</v>
      </c>
      <c r="BS238" s="104">
        <f>VLOOKUP($B238,'Part 3 NNDR3'!$A$6:$FY$331,BS$4,FALSE)</f>
        <v>-2457002</v>
      </c>
      <c r="BT238" s="104">
        <f>VLOOKUP($B238,'Part 3 NNDR3'!$A$6:$FY$331,BT$4,FALSE)</f>
        <v>-128615</v>
      </c>
      <c r="BU238" s="104">
        <f>VLOOKUP($B238,'Part 3 NNDR3'!$A$6:$FY$331,BU$4,FALSE)</f>
        <v>0</v>
      </c>
      <c r="BV238" s="104">
        <f>VLOOKUP($B238,'Part 3 NNDR3'!$A$6:$FY$331,BV$4,FALSE)</f>
        <v>-128615</v>
      </c>
      <c r="BW238" s="104">
        <f>VLOOKUP($B238,'Part 3 NNDR3'!$A$6:$FY$331,BW$4,FALSE)</f>
        <v>-2606851</v>
      </c>
      <c r="BX238" s="104">
        <f>VLOOKUP($B238,'Part 3 NNDR3'!$A$6:$FY$331,BX$4,FALSE)</f>
        <v>0</v>
      </c>
      <c r="BY238" s="104">
        <f>VLOOKUP($B238,'Part 3 NNDR3'!$A$6:$FY$331,BY$4,FALSE)</f>
        <v>-2606851</v>
      </c>
      <c r="BZ238" s="104">
        <f>VLOOKUP($B238,'Part 3 NNDR3'!$A$6:$FY$331,BZ$4,FALSE)</f>
        <v>-528990</v>
      </c>
      <c r="CA238" s="104">
        <f>VLOOKUP($B238,'Part 3 NNDR3'!$A$6:$FY$331,CA$4,FALSE)</f>
        <v>0</v>
      </c>
      <c r="CB238" s="104">
        <f>VLOOKUP($B238,'Part 3 NNDR3'!$A$6:$FY$331,CB$4,FALSE)</f>
        <v>-528990</v>
      </c>
      <c r="CC238" s="104">
        <f>VLOOKUP($B238,'Part 3 NNDR3'!$A$6:$FY$331,CC$4,FALSE)</f>
        <v>28</v>
      </c>
      <c r="CD238" s="104">
        <f>VLOOKUP($B238,'Part 3 NNDR3'!$A$6:$FY$331,CD$4,FALSE)</f>
        <v>0</v>
      </c>
      <c r="CE238" s="104">
        <f>VLOOKUP($B238,'Part 3 NNDR3'!$A$6:$FY$331,CE$4,FALSE)</f>
        <v>28</v>
      </c>
      <c r="CF238" s="104">
        <f>VLOOKUP($B238,'Part 3 NNDR3'!$A$6:$FY$331,CF$4,FALSE)</f>
        <v>-406232</v>
      </c>
      <c r="CG238" s="104">
        <f>VLOOKUP($B238,'Part 3 NNDR3'!$A$6:$FY$331,CG$4,FALSE)</f>
        <v>0</v>
      </c>
      <c r="CH238" s="104">
        <f>VLOOKUP($B238,'Part 3 NNDR3'!$A$6:$FY$331,CH$4,FALSE)</f>
        <v>-406232</v>
      </c>
      <c r="CI238" s="104">
        <f>VLOOKUP($B238,'Part 3 NNDR3'!$A$6:$FY$331,CI$4,FALSE)</f>
        <v>27649</v>
      </c>
      <c r="CJ238" s="104">
        <f>VLOOKUP($B238,'Part 3 NNDR3'!$A$6:$FY$331,CJ$4,FALSE)</f>
        <v>0</v>
      </c>
      <c r="CK238" s="104">
        <f>VLOOKUP($B238,'Part 3 NNDR3'!$A$6:$FY$331,CK$4,FALSE)</f>
        <v>27649</v>
      </c>
      <c r="CL238" s="104">
        <f>VLOOKUP($B238,'Part 3 NNDR3'!$A$6:$FY$331,CL$4,FALSE)</f>
        <v>-30292</v>
      </c>
      <c r="CM238" s="104">
        <f>VLOOKUP($B238,'Part 3 NNDR3'!$A$6:$FY$331,CM$4,FALSE)</f>
        <v>0</v>
      </c>
      <c r="CN238" s="104">
        <f>VLOOKUP($B238,'Part 3 NNDR3'!$A$6:$FY$331,CN$4,FALSE)</f>
        <v>-30292</v>
      </c>
      <c r="CO238" s="104">
        <f>VLOOKUP($B238,'Part 3 NNDR3'!$A$6:$FY$331,CO$4,FALSE)</f>
        <v>-1238</v>
      </c>
      <c r="CP238" s="104">
        <f>VLOOKUP($B238,'Part 3 NNDR3'!$A$6:$FY$331,CP$4,FALSE)</f>
        <v>0</v>
      </c>
      <c r="CQ238" s="104">
        <f>VLOOKUP($B238,'Part 3 NNDR3'!$A$6:$FY$331,CQ$4,FALSE)</f>
        <v>-1238</v>
      </c>
      <c r="CR238" s="104">
        <f>VLOOKUP($B238,'Part 3 NNDR3'!$A$6:$FY$331,CR$4,FALSE)</f>
        <v>-9378</v>
      </c>
      <c r="CS238" s="104">
        <f>VLOOKUP($B238,'Part 3 NNDR3'!$A$6:$FY$331,CS$4,FALSE)</f>
        <v>0</v>
      </c>
      <c r="CT238" s="104">
        <f>VLOOKUP($B238,'Part 3 NNDR3'!$A$6:$FY$331,CT$4,FALSE)</f>
        <v>-9378</v>
      </c>
      <c r="CU238" s="104">
        <f>VLOOKUP($B238,'Part 3 NNDR3'!$A$6:$FY$331,CU$4,FALSE)</f>
        <v>108</v>
      </c>
      <c r="CV238" s="104">
        <f>VLOOKUP($B238,'Part 3 NNDR3'!$A$6:$FY$331,CV$4,FALSE)</f>
        <v>0</v>
      </c>
      <c r="CW238" s="104">
        <f>VLOOKUP($B238,'Part 3 NNDR3'!$A$6:$FY$331,CW$4,FALSE)</f>
        <v>108</v>
      </c>
      <c r="CX238" s="104">
        <f>VLOOKUP($B238,'Part 3 NNDR3'!$A$6:$FY$331,CX$4,FALSE)</f>
        <v>0</v>
      </c>
      <c r="CY238" s="104">
        <f>VLOOKUP($B238,'Part 3 NNDR3'!$A$6:$FY$331,CY$4,FALSE)</f>
        <v>0</v>
      </c>
      <c r="CZ238" s="104">
        <f>VLOOKUP($B238,'Part 3 NNDR3'!$A$6:$FY$331,CZ$4,FALSE)</f>
        <v>0</v>
      </c>
      <c r="DA238" s="104">
        <f>VLOOKUP($B238,'Part 3 NNDR3'!$A$6:$FY$331,DA$4,FALSE)</f>
        <v>0</v>
      </c>
      <c r="DB238" s="104">
        <f>VLOOKUP($B238,'Part 3 NNDR3'!$A$6:$FY$331,DB$4,FALSE)</f>
        <v>0</v>
      </c>
      <c r="DC238" s="104">
        <f>VLOOKUP($B238,'Part 3 NNDR3'!$A$6:$FY$331,DC$4,FALSE)</f>
        <v>0</v>
      </c>
      <c r="DD238" s="104">
        <f>VLOOKUP($B238,'Part 3 NNDR3'!$A$6:$FY$331,DD$4,FALSE)</f>
        <v>0</v>
      </c>
      <c r="DE238" s="104">
        <f>VLOOKUP($B238,'Part 3 NNDR3'!$A$6:$FY$331,DE$4,FALSE)</f>
        <v>0</v>
      </c>
      <c r="DF238" s="104">
        <f>VLOOKUP($B238,'Part 3 NNDR3'!$A$6:$FY$331,DF$4,FALSE)</f>
        <v>0</v>
      </c>
      <c r="DG238" s="104">
        <f>VLOOKUP($B238,'Part 3 NNDR3'!$A$6:$FY$331,DG$4,FALSE)</f>
        <v>0</v>
      </c>
      <c r="DH238" s="104">
        <f>VLOOKUP($B238,'Part 3 NNDR3'!$A$6:$FY$331,DH$4,FALSE)</f>
        <v>0</v>
      </c>
      <c r="DI238" s="104">
        <f>VLOOKUP($B238,'Part 3 NNDR3'!$A$6:$FY$331,DI$4,FALSE)</f>
        <v>0</v>
      </c>
      <c r="DJ238" s="104">
        <f>VLOOKUP($B238,'Part 3 NNDR3'!$A$6:$FY$331,DJ$4,FALSE)</f>
        <v>0</v>
      </c>
      <c r="DK238" s="104">
        <f>VLOOKUP($B238,'Part 3 NNDR3'!$A$6:$FY$331,DK$4,FALSE)</f>
        <v>0</v>
      </c>
      <c r="DL238" s="104">
        <f>VLOOKUP($B238,'Part 3 NNDR3'!$A$6:$FY$331,DL$4,FALSE)</f>
        <v>-948345</v>
      </c>
      <c r="DM238" s="104">
        <f>VLOOKUP($B238,'Part 3 NNDR3'!$A$6:$FY$331,DM$4,FALSE)</f>
        <v>0</v>
      </c>
      <c r="DN238" s="104">
        <f>VLOOKUP($B238,'Part 3 NNDR3'!$A$6:$FY$331,DN$4,FALSE)</f>
        <v>-948345</v>
      </c>
      <c r="DO238" s="104">
        <f>VLOOKUP($B238,'Part 3 NNDR3'!$A$6:$FY$331,DO$4,FALSE)</f>
        <v>-129187</v>
      </c>
      <c r="DP238" s="104">
        <f>VLOOKUP($B238,'Part 3 NNDR3'!$A$6:$FY$331,DP$4,FALSE)</f>
        <v>0</v>
      </c>
      <c r="DQ238" s="104">
        <f>VLOOKUP($B238,'Part 3 NNDR3'!$A$6:$FY$331,DQ$4,FALSE)</f>
        <v>-129187</v>
      </c>
      <c r="DR238" s="104">
        <f>VLOOKUP($B238,'Part 3 NNDR3'!$A$6:$FY$331,DR$4,FALSE)</f>
        <v>-34636</v>
      </c>
      <c r="DS238" s="104">
        <f>VLOOKUP($B238,'Part 3 NNDR3'!$A$6:$FY$331,DS$4,FALSE)</f>
        <v>0</v>
      </c>
      <c r="DT238" s="104">
        <f>VLOOKUP($B238,'Part 3 NNDR3'!$A$6:$FY$331,DT$4,FALSE)</f>
        <v>-34636</v>
      </c>
      <c r="DU238" s="104">
        <f>VLOOKUP($B238,'Part 3 NNDR3'!$A$6:$FY$331,DU$4,FALSE)</f>
        <v>-79805</v>
      </c>
      <c r="DV238" s="104">
        <f>VLOOKUP($B238,'Part 3 NNDR3'!$A$6:$FY$331,DV$4,FALSE)</f>
        <v>0</v>
      </c>
      <c r="DW238" s="104">
        <f>VLOOKUP($B238,'Part 3 NNDR3'!$A$6:$FY$331,DW$4,FALSE)</f>
        <v>-79805</v>
      </c>
      <c r="DX238" s="104">
        <f>VLOOKUP($B238,'Part 3 NNDR3'!$A$6:$FY$331,DX$4,FALSE)</f>
        <v>-14309</v>
      </c>
      <c r="DY238" s="104">
        <f>VLOOKUP($B238,'Part 3 NNDR3'!$A$6:$FY$331,DY$4,FALSE)</f>
        <v>0</v>
      </c>
      <c r="DZ238" s="104">
        <f>VLOOKUP($B238,'Part 3 NNDR3'!$A$6:$FY$331,DZ$4,FALSE)</f>
        <v>-14309</v>
      </c>
      <c r="EA238" s="104">
        <f>VLOOKUP($B238,'Part 3 NNDR3'!$A$6:$FY$331,EA$4,FALSE)</f>
        <v>-1492958</v>
      </c>
      <c r="EB238" s="104">
        <f>VLOOKUP($B238,'Part 3 NNDR3'!$A$6:$FY$331,EB$4,FALSE)</f>
        <v>0</v>
      </c>
      <c r="EC238" s="104">
        <f>VLOOKUP($B238,'Part 3 NNDR3'!$A$6:$FY$331,EC$4,FALSE)</f>
        <v>-1492958</v>
      </c>
      <c r="ED238" s="104">
        <f>VLOOKUP($B238,'Part 3 NNDR3'!$A$6:$FY$331,ED$4,FALSE)</f>
        <v>-82577</v>
      </c>
      <c r="EE238" s="104">
        <f>VLOOKUP($B238,'Part 3 NNDR3'!$A$6:$FY$331,EE$4,FALSE)</f>
        <v>0</v>
      </c>
      <c r="EF238" s="104">
        <f>VLOOKUP($B238,'Part 3 NNDR3'!$A$6:$FY$331,EF$4,FALSE)</f>
        <v>-82577</v>
      </c>
      <c r="EG238" s="104">
        <f>VLOOKUP($B238,'Part 3 NNDR3'!$A$6:$FY$331,EG$4,FALSE)</f>
        <v>0</v>
      </c>
      <c r="EH238" s="104">
        <f>VLOOKUP($B238,'Part 3 NNDR3'!$A$6:$FY$331,EH$4,FALSE)</f>
        <v>0</v>
      </c>
      <c r="EI238" s="104">
        <f>VLOOKUP($B238,'Part 3 NNDR3'!$A$6:$FY$331,EI$4,FALSE)</f>
        <v>0</v>
      </c>
      <c r="EJ238" s="104">
        <f>VLOOKUP($B238,'Part 3 NNDR3'!$A$6:$FY$331,EJ$4,FALSE)</f>
        <v>0</v>
      </c>
      <c r="EK238" s="104">
        <f>VLOOKUP($B238,'Part 3 NNDR3'!$A$6:$FY$331,EK$4,FALSE)</f>
        <v>0</v>
      </c>
      <c r="EL238" s="104">
        <f>VLOOKUP($B238,'Part 3 NNDR3'!$A$6:$FY$331,EL$4,FALSE)</f>
        <v>0</v>
      </c>
      <c r="EM238" s="104">
        <f>VLOOKUP($B238,'Part 3 NNDR3'!$A$6:$FY$331,EM$4,FALSE)</f>
        <v>-22434</v>
      </c>
      <c r="EN238" s="104">
        <f>VLOOKUP($B238,'Part 3 NNDR3'!$A$6:$FY$331,EN$4,FALSE)</f>
        <v>0</v>
      </c>
      <c r="EO238" s="104">
        <f>VLOOKUP($B238,'Part 3 NNDR3'!$A$6:$FY$331,EO$4,FALSE)</f>
        <v>-22434</v>
      </c>
      <c r="EP238" s="104">
        <f>VLOOKUP($B238,'Part 3 NNDR3'!$A$6:$FY$331,EP$4,FALSE)</f>
        <v>-1855906</v>
      </c>
      <c r="EQ238" s="104">
        <f>VLOOKUP($B238,'Part 3 NNDR3'!$A$6:$FY$331,EQ$4,FALSE)</f>
        <v>0</v>
      </c>
      <c r="ER238" s="104">
        <f>VLOOKUP($B238,'Part 3 NNDR3'!$A$6:$FY$331,ER$4,FALSE)</f>
        <v>-1855906</v>
      </c>
      <c r="ES238" s="104">
        <f>VLOOKUP($B238,'Part 3 NNDR3'!$A$6:$FY$331,ES$4,FALSE)</f>
        <v>0</v>
      </c>
      <c r="ET238" s="104">
        <f>VLOOKUP($B238,'Part 3 NNDR3'!$A$6:$FY$331,ET$4,FALSE)</f>
        <v>0</v>
      </c>
      <c r="EU238" s="104">
        <f>VLOOKUP($B238,'Part 3 NNDR3'!$A$6:$FY$331,EU$4,FALSE)</f>
        <v>0</v>
      </c>
      <c r="EV238" s="104">
        <f>VLOOKUP($B238,'Part 3 NNDR3'!$A$6:$FY$331,EV$4,FALSE)</f>
        <v>0</v>
      </c>
      <c r="EW238" s="104">
        <f>VLOOKUP($B238,'Part 3 NNDR3'!$A$6:$FY$331,EW$4,FALSE)</f>
        <v>0</v>
      </c>
      <c r="EX238" s="104">
        <f>VLOOKUP($B238,'Part 3 NNDR3'!$A$6:$FY$331,EX$4,FALSE)</f>
        <v>0</v>
      </c>
      <c r="EY238" s="104">
        <f>VLOOKUP($B238,'Part 3 NNDR3'!$A$6:$FY$331,EY$4,FALSE)</f>
        <v>0</v>
      </c>
      <c r="EZ238" s="104">
        <f>VLOOKUP($B238,'Part 3 NNDR3'!$A$6:$FY$331,EZ$4,FALSE)</f>
        <v>0</v>
      </c>
      <c r="FA238" s="104">
        <f>VLOOKUP($B238,'Part 3 NNDR3'!$A$6:$FY$331,FA$4,FALSE)</f>
        <v>0</v>
      </c>
      <c r="FB238" s="104">
        <f>VLOOKUP($B238,'Part 3 NNDR3'!$A$6:$FY$331,FB$4,FALSE)</f>
        <v>95250765</v>
      </c>
      <c r="FC238" s="104">
        <f>VLOOKUP($B238,'Part 3 NNDR3'!$A$6:$FY$331,FC$4,FALSE)</f>
        <v>0</v>
      </c>
      <c r="FD238" s="104">
        <f>VLOOKUP($B238,'Part 3 NNDR3'!$A$6:$FY$331,FD$4,FALSE)</f>
        <v>95250765</v>
      </c>
      <c r="FE238" s="104">
        <f>VLOOKUP($B238,'Part 3 NNDR3'!$A$6:$FY$331,FE$4,FALSE)</f>
        <v>-335482</v>
      </c>
      <c r="FF238" s="104">
        <f>VLOOKUP($B238,'Part 3 NNDR3'!$A$6:$FY$331,FF$4,FALSE)</f>
        <v>0</v>
      </c>
      <c r="FG238" s="104">
        <f>VLOOKUP($B238,'Part 3 NNDR3'!$A$6:$FY$331,FG$4,FALSE)</f>
        <v>-335482</v>
      </c>
      <c r="FH238" s="104">
        <f>VLOOKUP($B238,'Part 3 NNDR3'!$A$6:$FY$331,FH$4,FALSE)</f>
        <v>-13577227</v>
      </c>
      <c r="FI238" s="104">
        <f>VLOOKUP($B238,'Part 3 NNDR3'!$A$6:$FY$331,FI$4,FALSE)</f>
        <v>0</v>
      </c>
      <c r="FJ238" s="104">
        <f>VLOOKUP($B238,'Part 3 NNDR3'!$A$6:$FY$331,FJ$4,FALSE)</f>
        <v>-13577227</v>
      </c>
      <c r="FK238" s="104">
        <f>VLOOKUP($B238,'Part 3 NNDR3'!$A$6:$FY$331,FK$4,FALSE)</f>
        <v>-2606851</v>
      </c>
      <c r="FL238" s="104">
        <f>VLOOKUP($B238,'Part 3 NNDR3'!$A$6:$FY$331,FL$4,FALSE)</f>
        <v>0</v>
      </c>
      <c r="FM238" s="104">
        <f>VLOOKUP($B238,'Part 3 NNDR3'!$A$6:$FY$331,FM$4,FALSE)</f>
        <v>-2606851</v>
      </c>
      <c r="FN238" s="104">
        <f>VLOOKUP($B238,'Part 3 NNDR3'!$A$6:$FY$331,FN$4,FALSE)</f>
        <v>-948345</v>
      </c>
      <c r="FO238" s="104">
        <f>VLOOKUP($B238,'Part 3 NNDR3'!$A$6:$FY$331,FO$4,FALSE)</f>
        <v>0</v>
      </c>
      <c r="FP238" s="104">
        <f>VLOOKUP($B238,'Part 3 NNDR3'!$A$6:$FY$331,FP$4,FALSE)</f>
        <v>-948345</v>
      </c>
      <c r="FQ238" s="104">
        <f>VLOOKUP($B238,'Part 3 NNDR3'!$A$6:$FY$331,FQ$4,FALSE)</f>
        <v>-1855906</v>
      </c>
      <c r="FR238" s="104">
        <f>VLOOKUP($B238,'Part 3 NNDR3'!$A$6:$FY$331,FR$4,FALSE)</f>
        <v>0</v>
      </c>
      <c r="FS238" s="104">
        <f>VLOOKUP($B238,'Part 3 NNDR3'!$A$6:$FY$331,FS$4,FALSE)</f>
        <v>-1855906</v>
      </c>
      <c r="FT238" s="104">
        <f>VLOOKUP($B238,'Part 3 NNDR3'!$A$6:$FY$331,FT$4,FALSE)</f>
        <v>0</v>
      </c>
      <c r="FU238" s="104">
        <f>VLOOKUP($B238,'Part 3 NNDR3'!$A$6:$FY$331,FU$4,FALSE)</f>
        <v>0</v>
      </c>
      <c r="FV238" s="104">
        <f>VLOOKUP($B238,'Part 3 NNDR3'!$A$6:$FY$331,FV$4,FALSE)</f>
        <v>0</v>
      </c>
      <c r="FW238" s="104">
        <f>VLOOKUP($B238,'Part 3 NNDR3'!$A$6:$FY$331,FW$4,FALSE)</f>
        <v>-19323811</v>
      </c>
      <c r="FX238" s="104">
        <f>VLOOKUP($B238,'Part 3 NNDR3'!$A$6:$FY$331,FX$4,FALSE)</f>
        <v>0</v>
      </c>
      <c r="FY238" s="104">
        <f>VLOOKUP($B238,'Part 3 NNDR3'!$A$6:$FY$331,FY$4,FALSE)</f>
        <v>-19323811</v>
      </c>
      <c r="FZ238" s="104">
        <f>VLOOKUP($B238,'Part 3 NNDR3'!$A$6:$FY$331,FZ$4,FALSE)</f>
        <v>75926954</v>
      </c>
      <c r="GA238" s="104">
        <f>VLOOKUP($B238,'Part 3 NNDR3'!$A$6:$FY$331,GA$4,FALSE)</f>
        <v>0</v>
      </c>
      <c r="GB238" s="104">
        <f>VLOOKUP($B238,'Part 3 NNDR3'!$A$6:$FY$331,GB$4,FALSE)</f>
        <v>75926954</v>
      </c>
      <c r="GC238" s="105" t="str">
        <f>VLOOKUP($B238,'Data (Updated)'!$C$4:$E$329,2,FALSE)</f>
        <v>NA</v>
      </c>
      <c r="GD238" s="106" t="str">
        <f>VLOOKUP($B238,'Data (Updated)'!$C$4:$E$329,3,FALSE)</f>
        <v>E6132</v>
      </c>
    </row>
    <row r="239" spans="1:186" ht="12.75" x14ac:dyDescent="0.2">
      <c r="A239" s="75">
        <v>234</v>
      </c>
      <c r="B239" s="100" t="s">
        <v>575</v>
      </c>
      <c r="C239" s="101" t="s">
        <v>951</v>
      </c>
      <c r="D239" s="102" t="s">
        <v>942</v>
      </c>
      <c r="E239" s="103" t="s">
        <v>996</v>
      </c>
      <c r="F239" s="104">
        <f>VLOOKUP($B239,'Part 3 NNDR3'!$A$6:$FY$331,F$4,FALSE)</f>
        <v>0</v>
      </c>
      <c r="G239" s="104">
        <f>VLOOKUP($B239,'Part 3 NNDR3'!$A$6:$FY$331,G$4,FALSE)</f>
        <v>0</v>
      </c>
      <c r="H239" s="104">
        <f>VLOOKUP($B239,'Part 3 NNDR3'!$A$6:$FY$331,H$4,FALSE)</f>
        <v>0</v>
      </c>
      <c r="I239" s="104">
        <f>VLOOKUP($B239,'Part 3 NNDR3'!$A$6:$FY$331,I$4,FALSE)</f>
        <v>-20935</v>
      </c>
      <c r="J239" s="104">
        <f>VLOOKUP($B239,'Part 3 NNDR3'!$A$6:$FY$331,J$4,FALSE)</f>
        <v>0</v>
      </c>
      <c r="K239" s="104">
        <f>VLOOKUP($B239,'Part 3 NNDR3'!$A$6:$FY$331,K$4,FALSE)</f>
        <v>-20935</v>
      </c>
      <c r="L239" s="104">
        <f>VLOOKUP($B239,'Part 3 NNDR3'!$A$6:$FY$331,L$4,FALSE)</f>
        <v>0</v>
      </c>
      <c r="M239" s="104">
        <f>VLOOKUP($B239,'Part 3 NNDR3'!$A$6:$FY$331,M$4,FALSE)</f>
        <v>0</v>
      </c>
      <c r="N239" s="104">
        <f>VLOOKUP($B239,'Part 3 NNDR3'!$A$6:$FY$331,N$4,FALSE)</f>
        <v>0</v>
      </c>
      <c r="O239" s="104">
        <f>VLOOKUP($B239,'Part 3 NNDR3'!$A$6:$FY$331,O$4,FALSE)</f>
        <v>248779</v>
      </c>
      <c r="P239" s="104">
        <f>VLOOKUP($B239,'Part 3 NNDR3'!$A$6:$FY$331,P$4,FALSE)</f>
        <v>0</v>
      </c>
      <c r="Q239" s="104">
        <f>VLOOKUP($B239,'Part 3 NNDR3'!$A$6:$FY$331,Q$4,FALSE)</f>
        <v>248779</v>
      </c>
      <c r="R239" s="104">
        <f>VLOOKUP($B239,'Part 3 NNDR3'!$A$6:$FY$331,R$4,FALSE)</f>
        <v>227844</v>
      </c>
      <c r="S239" s="104">
        <f>VLOOKUP($B239,'Part 3 NNDR3'!$A$6:$FY$331,S$4,FALSE)</f>
        <v>0</v>
      </c>
      <c r="T239" s="104">
        <f>VLOOKUP($B239,'Part 3 NNDR3'!$A$6:$FY$331,T$4,FALSE)</f>
        <v>227844</v>
      </c>
      <c r="U239" s="104">
        <f>VLOOKUP($B239,'Part 3 NNDR3'!$A$6:$FY$331,U$4,FALSE)</f>
        <v>-1340545</v>
      </c>
      <c r="V239" s="104">
        <f>VLOOKUP($B239,'Part 3 NNDR3'!$A$6:$FY$331,V$4,FALSE)</f>
        <v>0</v>
      </c>
      <c r="W239" s="104">
        <f>VLOOKUP($B239,'Part 3 NNDR3'!$A$6:$FY$331,W$4,FALSE)</f>
        <v>-1340545</v>
      </c>
      <c r="X239" s="104">
        <f>VLOOKUP($B239,'Part 3 NNDR3'!$A$6:$FY$331,X$4,FALSE)</f>
        <v>-7235</v>
      </c>
      <c r="Y239" s="104">
        <f>VLOOKUP($B239,'Part 3 NNDR3'!$A$6:$FY$331,Y$4,FALSE)</f>
        <v>0</v>
      </c>
      <c r="Z239" s="104">
        <f>VLOOKUP($B239,'Part 3 NNDR3'!$A$6:$FY$331,Z$4,FALSE)</f>
        <v>-7235</v>
      </c>
      <c r="AA239" s="104">
        <f>VLOOKUP($B239,'Part 3 NNDR3'!$A$6:$FY$331,AA$4,FALSE)</f>
        <v>-146749</v>
      </c>
      <c r="AB239" s="104">
        <f>VLOOKUP($B239,'Part 3 NNDR3'!$A$6:$FY$331,AB$4,FALSE)</f>
        <v>0</v>
      </c>
      <c r="AC239" s="104">
        <f>VLOOKUP($B239,'Part 3 NNDR3'!$A$6:$FY$331,AC$4,FALSE)</f>
        <v>-146749</v>
      </c>
      <c r="AD239" s="104">
        <f>VLOOKUP($B239,'Part 3 NNDR3'!$A$6:$FY$331,AD$4,FALSE)</f>
        <v>-110673</v>
      </c>
      <c r="AE239" s="104">
        <f>VLOOKUP($B239,'Part 3 NNDR3'!$A$6:$FY$331,AE$4,FALSE)</f>
        <v>0</v>
      </c>
      <c r="AF239" s="104">
        <f>VLOOKUP($B239,'Part 3 NNDR3'!$A$6:$FY$331,AF$4,FALSE)</f>
        <v>-110673</v>
      </c>
      <c r="AG239" s="104">
        <f>VLOOKUP($B239,'Part 3 NNDR3'!$A$6:$FY$331,AG$4,FALSE)</f>
        <v>0</v>
      </c>
      <c r="AH239" s="104">
        <f>VLOOKUP($B239,'Part 3 NNDR3'!$A$6:$FY$331,AH$4,FALSE)</f>
        <v>0</v>
      </c>
      <c r="AI239" s="104">
        <f>VLOOKUP($B239,'Part 3 NNDR3'!$A$6:$FY$331,AI$4,FALSE)</f>
        <v>0</v>
      </c>
      <c r="AJ239" s="104">
        <f>VLOOKUP($B239,'Part 3 NNDR3'!$A$6:$FY$331,AJ$4,FALSE)</f>
        <v>2766373</v>
      </c>
      <c r="AK239" s="104">
        <f>VLOOKUP($B239,'Part 3 NNDR3'!$A$6:$FY$331,AK$4,FALSE)</f>
        <v>0</v>
      </c>
      <c r="AL239" s="104">
        <f>VLOOKUP($B239,'Part 3 NNDR3'!$A$6:$FY$331,AL$4,FALSE)</f>
        <v>2766373</v>
      </c>
      <c r="AM239" s="104">
        <f>VLOOKUP($B239,'Part 3 NNDR3'!$A$6:$FY$331,AM$4,FALSE)</f>
        <v>-526</v>
      </c>
      <c r="AN239" s="104">
        <f>VLOOKUP($B239,'Part 3 NNDR3'!$A$6:$FY$331,AN$4,FALSE)</f>
        <v>0</v>
      </c>
      <c r="AO239" s="104">
        <f>VLOOKUP($B239,'Part 3 NNDR3'!$A$6:$FY$331,AO$4,FALSE)</f>
        <v>-526</v>
      </c>
      <c r="AP239" s="104">
        <f>VLOOKUP($B239,'Part 3 NNDR3'!$A$6:$FY$331,AP$4,FALSE)</f>
        <v>-3646092</v>
      </c>
      <c r="AQ239" s="104">
        <f>VLOOKUP($B239,'Part 3 NNDR3'!$A$6:$FY$331,AQ$4,FALSE)</f>
        <v>0</v>
      </c>
      <c r="AR239" s="104">
        <f>VLOOKUP($B239,'Part 3 NNDR3'!$A$6:$FY$331,AR$4,FALSE)</f>
        <v>-3646092</v>
      </c>
      <c r="AS239" s="104">
        <f>VLOOKUP($B239,'Part 3 NNDR3'!$A$6:$FY$331,AS$4,FALSE)</f>
        <v>94605</v>
      </c>
      <c r="AT239" s="104">
        <f>VLOOKUP($B239,'Part 3 NNDR3'!$A$6:$FY$331,AT$4,FALSE)</f>
        <v>0</v>
      </c>
      <c r="AU239" s="104">
        <f>VLOOKUP($B239,'Part 3 NNDR3'!$A$6:$FY$331,AU$4,FALSE)</f>
        <v>94605</v>
      </c>
      <c r="AV239" s="104">
        <f>VLOOKUP($B239,'Part 3 NNDR3'!$A$6:$FY$331,AV$4,FALSE)</f>
        <v>0</v>
      </c>
      <c r="AW239" s="104">
        <f>VLOOKUP($B239,'Part 3 NNDR3'!$A$6:$FY$331,AW$4,FALSE)</f>
        <v>0</v>
      </c>
      <c r="AX239" s="104">
        <f>VLOOKUP($B239,'Part 3 NNDR3'!$A$6:$FY$331,AX$4,FALSE)</f>
        <v>0</v>
      </c>
      <c r="AY239" s="104">
        <f>VLOOKUP($B239,'Part 3 NNDR3'!$A$6:$FY$331,AY$4,FALSE)</f>
        <v>0</v>
      </c>
      <c r="AZ239" s="104">
        <f>VLOOKUP($B239,'Part 3 NNDR3'!$A$6:$FY$331,AZ$4,FALSE)</f>
        <v>0</v>
      </c>
      <c r="BA239" s="104">
        <f>VLOOKUP($B239,'Part 3 NNDR3'!$A$6:$FY$331,BA$4,FALSE)</f>
        <v>0</v>
      </c>
      <c r="BB239" s="104">
        <f>VLOOKUP($B239,'Part 3 NNDR3'!$A$6:$FY$331,BB$4,FALSE)</f>
        <v>0</v>
      </c>
      <c r="BC239" s="104">
        <f>VLOOKUP($B239,'Part 3 NNDR3'!$A$6:$FY$331,BC$4,FALSE)</f>
        <v>0</v>
      </c>
      <c r="BD239" s="104">
        <f>VLOOKUP($B239,'Part 3 NNDR3'!$A$6:$FY$331,BD$4,FALSE)</f>
        <v>0</v>
      </c>
      <c r="BE239" s="104">
        <f>VLOOKUP($B239,'Part 3 NNDR3'!$A$6:$FY$331,BE$4,FALSE)</f>
        <v>0</v>
      </c>
      <c r="BF239" s="104">
        <f>VLOOKUP($B239,'Part 3 NNDR3'!$A$6:$FY$331,BF$4,FALSE)</f>
        <v>0</v>
      </c>
      <c r="BG239" s="104">
        <f>VLOOKUP($B239,'Part 3 NNDR3'!$A$6:$FY$331,BG$4,FALSE)</f>
        <v>0</v>
      </c>
      <c r="BH239" s="104">
        <f>VLOOKUP($B239,'Part 3 NNDR3'!$A$6:$FY$331,BH$4,FALSE)</f>
        <v>-2272934</v>
      </c>
      <c r="BI239" s="104">
        <f>VLOOKUP($B239,'Part 3 NNDR3'!$A$6:$FY$331,BI$4,FALSE)</f>
        <v>0</v>
      </c>
      <c r="BJ239" s="104">
        <f>VLOOKUP($B239,'Part 3 NNDR3'!$A$6:$FY$331,BJ$4,FALSE)</f>
        <v>-2272934</v>
      </c>
      <c r="BK239" s="104">
        <f>VLOOKUP($B239,'Part 3 NNDR3'!$A$6:$FY$331,BK$4,FALSE)</f>
        <v>-20855</v>
      </c>
      <c r="BL239" s="104">
        <f>VLOOKUP($B239,'Part 3 NNDR3'!$A$6:$FY$331,BL$4,FALSE)</f>
        <v>0</v>
      </c>
      <c r="BM239" s="104">
        <f>VLOOKUP($B239,'Part 3 NNDR3'!$A$6:$FY$331,BM$4,FALSE)</f>
        <v>-20855</v>
      </c>
      <c r="BN239" s="104">
        <f>VLOOKUP($B239,'Part 3 NNDR3'!$A$6:$FY$331,BN$4,FALSE)</f>
        <v>-17629</v>
      </c>
      <c r="BO239" s="104">
        <f>VLOOKUP($B239,'Part 3 NNDR3'!$A$6:$FY$331,BO$4,FALSE)</f>
        <v>0</v>
      </c>
      <c r="BP239" s="104">
        <f>VLOOKUP($B239,'Part 3 NNDR3'!$A$6:$FY$331,BP$4,FALSE)</f>
        <v>-17629</v>
      </c>
      <c r="BQ239" s="104">
        <f>VLOOKUP($B239,'Part 3 NNDR3'!$A$6:$FY$331,BQ$4,FALSE)</f>
        <v>-4757752</v>
      </c>
      <c r="BR239" s="104">
        <f>VLOOKUP($B239,'Part 3 NNDR3'!$A$6:$FY$331,BR$4,FALSE)</f>
        <v>0</v>
      </c>
      <c r="BS239" s="104">
        <f>VLOOKUP($B239,'Part 3 NNDR3'!$A$6:$FY$331,BS$4,FALSE)</f>
        <v>-4757752</v>
      </c>
      <c r="BT239" s="104">
        <f>VLOOKUP($B239,'Part 3 NNDR3'!$A$6:$FY$331,BT$4,FALSE)</f>
        <v>-61659</v>
      </c>
      <c r="BU239" s="104">
        <f>VLOOKUP($B239,'Part 3 NNDR3'!$A$6:$FY$331,BU$4,FALSE)</f>
        <v>0</v>
      </c>
      <c r="BV239" s="104">
        <f>VLOOKUP($B239,'Part 3 NNDR3'!$A$6:$FY$331,BV$4,FALSE)</f>
        <v>-61659</v>
      </c>
      <c r="BW239" s="104">
        <f>VLOOKUP($B239,'Part 3 NNDR3'!$A$6:$FY$331,BW$4,FALSE)</f>
        <v>-4857895</v>
      </c>
      <c r="BX239" s="104">
        <f>VLOOKUP($B239,'Part 3 NNDR3'!$A$6:$FY$331,BX$4,FALSE)</f>
        <v>0</v>
      </c>
      <c r="BY239" s="104">
        <f>VLOOKUP($B239,'Part 3 NNDR3'!$A$6:$FY$331,BY$4,FALSE)</f>
        <v>-4857895</v>
      </c>
      <c r="BZ239" s="104">
        <f>VLOOKUP($B239,'Part 3 NNDR3'!$A$6:$FY$331,BZ$4,FALSE)</f>
        <v>-80130</v>
      </c>
      <c r="CA239" s="104">
        <f>VLOOKUP($B239,'Part 3 NNDR3'!$A$6:$FY$331,CA$4,FALSE)</f>
        <v>0</v>
      </c>
      <c r="CB239" s="104">
        <f>VLOOKUP($B239,'Part 3 NNDR3'!$A$6:$FY$331,CB$4,FALSE)</f>
        <v>-80130</v>
      </c>
      <c r="CC239" s="104">
        <f>VLOOKUP($B239,'Part 3 NNDR3'!$A$6:$FY$331,CC$4,FALSE)</f>
        <v>95237</v>
      </c>
      <c r="CD239" s="104">
        <f>VLOOKUP($B239,'Part 3 NNDR3'!$A$6:$FY$331,CD$4,FALSE)</f>
        <v>0</v>
      </c>
      <c r="CE239" s="104">
        <f>VLOOKUP($B239,'Part 3 NNDR3'!$A$6:$FY$331,CE$4,FALSE)</f>
        <v>95237</v>
      </c>
      <c r="CF239" s="104">
        <f>VLOOKUP($B239,'Part 3 NNDR3'!$A$6:$FY$331,CF$4,FALSE)</f>
        <v>-103753</v>
      </c>
      <c r="CG239" s="104">
        <f>VLOOKUP($B239,'Part 3 NNDR3'!$A$6:$FY$331,CG$4,FALSE)</f>
        <v>0</v>
      </c>
      <c r="CH239" s="104">
        <f>VLOOKUP($B239,'Part 3 NNDR3'!$A$6:$FY$331,CH$4,FALSE)</f>
        <v>-103753</v>
      </c>
      <c r="CI239" s="104">
        <f>VLOOKUP($B239,'Part 3 NNDR3'!$A$6:$FY$331,CI$4,FALSE)</f>
        <v>-26195</v>
      </c>
      <c r="CJ239" s="104">
        <f>VLOOKUP($B239,'Part 3 NNDR3'!$A$6:$FY$331,CJ$4,FALSE)</f>
        <v>0</v>
      </c>
      <c r="CK239" s="104">
        <f>VLOOKUP($B239,'Part 3 NNDR3'!$A$6:$FY$331,CK$4,FALSE)</f>
        <v>-26195</v>
      </c>
      <c r="CL239" s="104">
        <f>VLOOKUP($B239,'Part 3 NNDR3'!$A$6:$FY$331,CL$4,FALSE)</f>
        <v>0</v>
      </c>
      <c r="CM239" s="104">
        <f>VLOOKUP($B239,'Part 3 NNDR3'!$A$6:$FY$331,CM$4,FALSE)</f>
        <v>0</v>
      </c>
      <c r="CN239" s="104">
        <f>VLOOKUP($B239,'Part 3 NNDR3'!$A$6:$FY$331,CN$4,FALSE)</f>
        <v>0</v>
      </c>
      <c r="CO239" s="104">
        <f>VLOOKUP($B239,'Part 3 NNDR3'!$A$6:$FY$331,CO$4,FALSE)</f>
        <v>0</v>
      </c>
      <c r="CP239" s="104">
        <f>VLOOKUP($B239,'Part 3 NNDR3'!$A$6:$FY$331,CP$4,FALSE)</f>
        <v>0</v>
      </c>
      <c r="CQ239" s="104">
        <f>VLOOKUP($B239,'Part 3 NNDR3'!$A$6:$FY$331,CQ$4,FALSE)</f>
        <v>0</v>
      </c>
      <c r="CR239" s="104">
        <f>VLOOKUP($B239,'Part 3 NNDR3'!$A$6:$FY$331,CR$4,FALSE)</f>
        <v>0</v>
      </c>
      <c r="CS239" s="104">
        <f>VLOOKUP($B239,'Part 3 NNDR3'!$A$6:$FY$331,CS$4,FALSE)</f>
        <v>0</v>
      </c>
      <c r="CT239" s="104">
        <f>VLOOKUP($B239,'Part 3 NNDR3'!$A$6:$FY$331,CT$4,FALSE)</f>
        <v>0</v>
      </c>
      <c r="CU239" s="104">
        <f>VLOOKUP($B239,'Part 3 NNDR3'!$A$6:$FY$331,CU$4,FALSE)</f>
        <v>0</v>
      </c>
      <c r="CV239" s="104">
        <f>VLOOKUP($B239,'Part 3 NNDR3'!$A$6:$FY$331,CV$4,FALSE)</f>
        <v>0</v>
      </c>
      <c r="CW239" s="104">
        <f>VLOOKUP($B239,'Part 3 NNDR3'!$A$6:$FY$331,CW$4,FALSE)</f>
        <v>0</v>
      </c>
      <c r="CX239" s="104">
        <f>VLOOKUP($B239,'Part 3 NNDR3'!$A$6:$FY$331,CX$4,FALSE)</f>
        <v>0</v>
      </c>
      <c r="CY239" s="104">
        <f>VLOOKUP($B239,'Part 3 NNDR3'!$A$6:$FY$331,CY$4,FALSE)</f>
        <v>0</v>
      </c>
      <c r="CZ239" s="104">
        <f>VLOOKUP($B239,'Part 3 NNDR3'!$A$6:$FY$331,CZ$4,FALSE)</f>
        <v>0</v>
      </c>
      <c r="DA239" s="104">
        <f>VLOOKUP($B239,'Part 3 NNDR3'!$A$6:$FY$331,DA$4,FALSE)</f>
        <v>0</v>
      </c>
      <c r="DB239" s="104">
        <f>VLOOKUP($B239,'Part 3 NNDR3'!$A$6:$FY$331,DB$4,FALSE)</f>
        <v>0</v>
      </c>
      <c r="DC239" s="104">
        <f>VLOOKUP($B239,'Part 3 NNDR3'!$A$6:$FY$331,DC$4,FALSE)</f>
        <v>0</v>
      </c>
      <c r="DD239" s="104">
        <f>VLOOKUP($B239,'Part 3 NNDR3'!$A$6:$FY$331,DD$4,FALSE)</f>
        <v>-11462</v>
      </c>
      <c r="DE239" s="104">
        <f>VLOOKUP($B239,'Part 3 NNDR3'!$A$6:$FY$331,DE$4,FALSE)</f>
        <v>0</v>
      </c>
      <c r="DF239" s="104">
        <f>VLOOKUP($B239,'Part 3 NNDR3'!$A$6:$FY$331,DF$4,FALSE)</f>
        <v>-11462</v>
      </c>
      <c r="DG239" s="104">
        <f>VLOOKUP($B239,'Part 3 NNDR3'!$A$6:$FY$331,DG$4,FALSE)</f>
        <v>0</v>
      </c>
      <c r="DH239" s="104">
        <f>VLOOKUP($B239,'Part 3 NNDR3'!$A$6:$FY$331,DH$4,FALSE)</f>
        <v>0</v>
      </c>
      <c r="DI239" s="104">
        <f>VLOOKUP($B239,'Part 3 NNDR3'!$A$6:$FY$331,DI$4,FALSE)</f>
        <v>0</v>
      </c>
      <c r="DJ239" s="104">
        <f>VLOOKUP($B239,'Part 3 NNDR3'!$A$6:$FY$331,DJ$4,FALSE)</f>
        <v>0</v>
      </c>
      <c r="DK239" s="104">
        <f>VLOOKUP($B239,'Part 3 NNDR3'!$A$6:$FY$331,DK$4,FALSE)</f>
        <v>0</v>
      </c>
      <c r="DL239" s="104">
        <f>VLOOKUP($B239,'Part 3 NNDR3'!$A$6:$FY$331,DL$4,FALSE)</f>
        <v>-126303</v>
      </c>
      <c r="DM239" s="104">
        <f>VLOOKUP($B239,'Part 3 NNDR3'!$A$6:$FY$331,DM$4,FALSE)</f>
        <v>0</v>
      </c>
      <c r="DN239" s="104">
        <f>VLOOKUP($B239,'Part 3 NNDR3'!$A$6:$FY$331,DN$4,FALSE)</f>
        <v>-126303</v>
      </c>
      <c r="DO239" s="104">
        <f>VLOOKUP($B239,'Part 3 NNDR3'!$A$6:$FY$331,DO$4,FALSE)</f>
        <v>-197228</v>
      </c>
      <c r="DP239" s="104">
        <f>VLOOKUP($B239,'Part 3 NNDR3'!$A$6:$FY$331,DP$4,FALSE)</f>
        <v>0</v>
      </c>
      <c r="DQ239" s="104">
        <f>VLOOKUP($B239,'Part 3 NNDR3'!$A$6:$FY$331,DQ$4,FALSE)</f>
        <v>-197228</v>
      </c>
      <c r="DR239" s="104">
        <f>VLOOKUP($B239,'Part 3 NNDR3'!$A$6:$FY$331,DR$4,FALSE)</f>
        <v>0</v>
      </c>
      <c r="DS239" s="104">
        <f>VLOOKUP($B239,'Part 3 NNDR3'!$A$6:$FY$331,DS$4,FALSE)</f>
        <v>0</v>
      </c>
      <c r="DT239" s="104">
        <f>VLOOKUP($B239,'Part 3 NNDR3'!$A$6:$FY$331,DT$4,FALSE)</f>
        <v>0</v>
      </c>
      <c r="DU239" s="104">
        <f>VLOOKUP($B239,'Part 3 NNDR3'!$A$6:$FY$331,DU$4,FALSE)</f>
        <v>-26845</v>
      </c>
      <c r="DV239" s="104">
        <f>VLOOKUP($B239,'Part 3 NNDR3'!$A$6:$FY$331,DV$4,FALSE)</f>
        <v>0</v>
      </c>
      <c r="DW239" s="104">
        <f>VLOOKUP($B239,'Part 3 NNDR3'!$A$6:$FY$331,DW$4,FALSE)</f>
        <v>-26845</v>
      </c>
      <c r="DX239" s="104">
        <f>VLOOKUP($B239,'Part 3 NNDR3'!$A$6:$FY$331,DX$4,FALSE)</f>
        <v>0</v>
      </c>
      <c r="DY239" s="104">
        <f>VLOOKUP($B239,'Part 3 NNDR3'!$A$6:$FY$331,DY$4,FALSE)</f>
        <v>0</v>
      </c>
      <c r="DZ239" s="104">
        <f>VLOOKUP($B239,'Part 3 NNDR3'!$A$6:$FY$331,DZ$4,FALSE)</f>
        <v>0</v>
      </c>
      <c r="EA239" s="104">
        <f>VLOOKUP($B239,'Part 3 NNDR3'!$A$6:$FY$331,EA$4,FALSE)</f>
        <v>-557901</v>
      </c>
      <c r="EB239" s="104">
        <f>VLOOKUP($B239,'Part 3 NNDR3'!$A$6:$FY$331,EB$4,FALSE)</f>
        <v>0</v>
      </c>
      <c r="EC239" s="104">
        <f>VLOOKUP($B239,'Part 3 NNDR3'!$A$6:$FY$331,EC$4,FALSE)</f>
        <v>-557901</v>
      </c>
      <c r="ED239" s="104">
        <f>VLOOKUP($B239,'Part 3 NNDR3'!$A$6:$FY$331,ED$4,FALSE)</f>
        <v>-9361</v>
      </c>
      <c r="EE239" s="104">
        <f>VLOOKUP($B239,'Part 3 NNDR3'!$A$6:$FY$331,EE$4,FALSE)</f>
        <v>0</v>
      </c>
      <c r="EF239" s="104">
        <f>VLOOKUP($B239,'Part 3 NNDR3'!$A$6:$FY$331,EF$4,FALSE)</f>
        <v>-9361</v>
      </c>
      <c r="EG239" s="104">
        <f>VLOOKUP($B239,'Part 3 NNDR3'!$A$6:$FY$331,EG$4,FALSE)</f>
        <v>0</v>
      </c>
      <c r="EH239" s="104">
        <f>VLOOKUP($B239,'Part 3 NNDR3'!$A$6:$FY$331,EH$4,FALSE)</f>
        <v>0</v>
      </c>
      <c r="EI239" s="104">
        <f>VLOOKUP($B239,'Part 3 NNDR3'!$A$6:$FY$331,EI$4,FALSE)</f>
        <v>0</v>
      </c>
      <c r="EJ239" s="104">
        <f>VLOOKUP($B239,'Part 3 NNDR3'!$A$6:$FY$331,EJ$4,FALSE)</f>
        <v>0</v>
      </c>
      <c r="EK239" s="104">
        <f>VLOOKUP($B239,'Part 3 NNDR3'!$A$6:$FY$331,EK$4,FALSE)</f>
        <v>0</v>
      </c>
      <c r="EL239" s="104">
        <f>VLOOKUP($B239,'Part 3 NNDR3'!$A$6:$FY$331,EL$4,FALSE)</f>
        <v>0</v>
      </c>
      <c r="EM239" s="104">
        <f>VLOOKUP($B239,'Part 3 NNDR3'!$A$6:$FY$331,EM$4,FALSE)</f>
        <v>-770</v>
      </c>
      <c r="EN239" s="104">
        <f>VLOOKUP($B239,'Part 3 NNDR3'!$A$6:$FY$331,EN$4,FALSE)</f>
        <v>0</v>
      </c>
      <c r="EO239" s="104">
        <f>VLOOKUP($B239,'Part 3 NNDR3'!$A$6:$FY$331,EO$4,FALSE)</f>
        <v>-770</v>
      </c>
      <c r="EP239" s="104">
        <f>VLOOKUP($B239,'Part 3 NNDR3'!$A$6:$FY$331,EP$4,FALSE)</f>
        <v>-792105</v>
      </c>
      <c r="EQ239" s="104">
        <f>VLOOKUP($B239,'Part 3 NNDR3'!$A$6:$FY$331,EQ$4,FALSE)</f>
        <v>0</v>
      </c>
      <c r="ER239" s="104">
        <f>VLOOKUP($B239,'Part 3 NNDR3'!$A$6:$FY$331,ER$4,FALSE)</f>
        <v>-792105</v>
      </c>
      <c r="ES239" s="104">
        <f>VLOOKUP($B239,'Part 3 NNDR3'!$A$6:$FY$331,ES$4,FALSE)</f>
        <v>0</v>
      </c>
      <c r="ET239" s="104">
        <f>VLOOKUP($B239,'Part 3 NNDR3'!$A$6:$FY$331,ET$4,FALSE)</f>
        <v>0</v>
      </c>
      <c r="EU239" s="104">
        <f>VLOOKUP($B239,'Part 3 NNDR3'!$A$6:$FY$331,EU$4,FALSE)</f>
        <v>0</v>
      </c>
      <c r="EV239" s="104">
        <f>VLOOKUP($B239,'Part 3 NNDR3'!$A$6:$FY$331,EV$4,FALSE)</f>
        <v>0</v>
      </c>
      <c r="EW239" s="104">
        <f>VLOOKUP($B239,'Part 3 NNDR3'!$A$6:$FY$331,EW$4,FALSE)</f>
        <v>0</v>
      </c>
      <c r="EX239" s="104">
        <f>VLOOKUP($B239,'Part 3 NNDR3'!$A$6:$FY$331,EX$4,FALSE)</f>
        <v>0</v>
      </c>
      <c r="EY239" s="104">
        <f>VLOOKUP($B239,'Part 3 NNDR3'!$A$6:$FY$331,EY$4,FALSE)</f>
        <v>0</v>
      </c>
      <c r="EZ239" s="104">
        <f>VLOOKUP($B239,'Part 3 NNDR3'!$A$6:$FY$331,EZ$4,FALSE)</f>
        <v>0</v>
      </c>
      <c r="FA239" s="104">
        <f>VLOOKUP($B239,'Part 3 NNDR3'!$A$6:$FY$331,FA$4,FALSE)</f>
        <v>0</v>
      </c>
      <c r="FB239" s="104">
        <f>VLOOKUP($B239,'Part 3 NNDR3'!$A$6:$FY$331,FB$4,FALSE)</f>
        <v>108155417</v>
      </c>
      <c r="FC239" s="104">
        <f>VLOOKUP($B239,'Part 3 NNDR3'!$A$6:$FY$331,FC$4,FALSE)</f>
        <v>0</v>
      </c>
      <c r="FD239" s="104">
        <f>VLOOKUP($B239,'Part 3 NNDR3'!$A$6:$FY$331,FD$4,FALSE)</f>
        <v>108155417</v>
      </c>
      <c r="FE239" s="104">
        <f>VLOOKUP($B239,'Part 3 NNDR3'!$A$6:$FY$331,FE$4,FALSE)</f>
        <v>227844</v>
      </c>
      <c r="FF239" s="104">
        <f>VLOOKUP($B239,'Part 3 NNDR3'!$A$6:$FY$331,FF$4,FALSE)</f>
        <v>0</v>
      </c>
      <c r="FG239" s="104">
        <f>VLOOKUP($B239,'Part 3 NNDR3'!$A$6:$FY$331,FG$4,FALSE)</f>
        <v>227844</v>
      </c>
      <c r="FH239" s="104">
        <f>VLOOKUP($B239,'Part 3 NNDR3'!$A$6:$FY$331,FH$4,FALSE)</f>
        <v>-2272934</v>
      </c>
      <c r="FI239" s="104">
        <f>VLOOKUP($B239,'Part 3 NNDR3'!$A$6:$FY$331,FI$4,FALSE)</f>
        <v>0</v>
      </c>
      <c r="FJ239" s="104">
        <f>VLOOKUP($B239,'Part 3 NNDR3'!$A$6:$FY$331,FJ$4,FALSE)</f>
        <v>-2272934</v>
      </c>
      <c r="FK239" s="104">
        <f>VLOOKUP($B239,'Part 3 NNDR3'!$A$6:$FY$331,FK$4,FALSE)</f>
        <v>-4857895</v>
      </c>
      <c r="FL239" s="104">
        <f>VLOOKUP($B239,'Part 3 NNDR3'!$A$6:$FY$331,FL$4,FALSE)</f>
        <v>0</v>
      </c>
      <c r="FM239" s="104">
        <f>VLOOKUP($B239,'Part 3 NNDR3'!$A$6:$FY$331,FM$4,FALSE)</f>
        <v>-4857895</v>
      </c>
      <c r="FN239" s="104">
        <f>VLOOKUP($B239,'Part 3 NNDR3'!$A$6:$FY$331,FN$4,FALSE)</f>
        <v>-126303</v>
      </c>
      <c r="FO239" s="104">
        <f>VLOOKUP($B239,'Part 3 NNDR3'!$A$6:$FY$331,FO$4,FALSE)</f>
        <v>0</v>
      </c>
      <c r="FP239" s="104">
        <f>VLOOKUP($B239,'Part 3 NNDR3'!$A$6:$FY$331,FP$4,FALSE)</f>
        <v>-126303</v>
      </c>
      <c r="FQ239" s="104">
        <f>VLOOKUP($B239,'Part 3 NNDR3'!$A$6:$FY$331,FQ$4,FALSE)</f>
        <v>-792105</v>
      </c>
      <c r="FR239" s="104">
        <f>VLOOKUP($B239,'Part 3 NNDR3'!$A$6:$FY$331,FR$4,FALSE)</f>
        <v>0</v>
      </c>
      <c r="FS239" s="104">
        <f>VLOOKUP($B239,'Part 3 NNDR3'!$A$6:$FY$331,FS$4,FALSE)</f>
        <v>-792105</v>
      </c>
      <c r="FT239" s="104">
        <f>VLOOKUP($B239,'Part 3 NNDR3'!$A$6:$FY$331,FT$4,FALSE)</f>
        <v>0</v>
      </c>
      <c r="FU239" s="104">
        <f>VLOOKUP($B239,'Part 3 NNDR3'!$A$6:$FY$331,FU$4,FALSE)</f>
        <v>0</v>
      </c>
      <c r="FV239" s="104">
        <f>VLOOKUP($B239,'Part 3 NNDR3'!$A$6:$FY$331,FV$4,FALSE)</f>
        <v>0</v>
      </c>
      <c r="FW239" s="104">
        <f>VLOOKUP($B239,'Part 3 NNDR3'!$A$6:$FY$331,FW$4,FALSE)</f>
        <v>-7821393</v>
      </c>
      <c r="FX239" s="104">
        <f>VLOOKUP($B239,'Part 3 NNDR3'!$A$6:$FY$331,FX$4,FALSE)</f>
        <v>0</v>
      </c>
      <c r="FY239" s="104">
        <f>VLOOKUP($B239,'Part 3 NNDR3'!$A$6:$FY$331,FY$4,FALSE)</f>
        <v>-7821393</v>
      </c>
      <c r="FZ239" s="104">
        <f>VLOOKUP($B239,'Part 3 NNDR3'!$A$6:$FY$331,FZ$4,FALSE)</f>
        <v>100334024</v>
      </c>
      <c r="GA239" s="104">
        <f>VLOOKUP($B239,'Part 3 NNDR3'!$A$6:$FY$331,GA$4,FALSE)</f>
        <v>0</v>
      </c>
      <c r="GB239" s="104">
        <f>VLOOKUP($B239,'Part 3 NNDR3'!$A$6:$FY$331,GB$4,FALSE)</f>
        <v>100334024</v>
      </c>
      <c r="GC239" s="105" t="str">
        <f>VLOOKUP($B239,'Data (Updated)'!$C$4:$E$329,2,FALSE)</f>
        <v>NA</v>
      </c>
      <c r="GD239" s="106" t="str">
        <f>VLOOKUP($B239,'Data (Updated)'!$C$4:$E$329,3,FALSE)</f>
        <v>E6103</v>
      </c>
    </row>
    <row r="240" spans="1:186" ht="12.75" x14ac:dyDescent="0.2">
      <c r="A240" s="75">
        <v>235</v>
      </c>
      <c r="B240" s="100" t="s">
        <v>577</v>
      </c>
      <c r="C240" s="101" t="s">
        <v>949</v>
      </c>
      <c r="D240" s="102" t="s">
        <v>953</v>
      </c>
      <c r="E240" s="103" t="s">
        <v>576</v>
      </c>
      <c r="F240" s="104">
        <f>VLOOKUP($B240,'Part 3 NNDR3'!$A$6:$FY$331,F$4,FALSE)</f>
        <v>0</v>
      </c>
      <c r="G240" s="104">
        <f>VLOOKUP($B240,'Part 3 NNDR3'!$A$6:$FY$331,G$4,FALSE)</f>
        <v>0</v>
      </c>
      <c r="H240" s="104">
        <f>VLOOKUP($B240,'Part 3 NNDR3'!$A$6:$FY$331,H$4,FALSE)</f>
        <v>0</v>
      </c>
      <c r="I240" s="104">
        <f>VLOOKUP($B240,'Part 3 NNDR3'!$A$6:$FY$331,I$4,FALSE)</f>
        <v>17482</v>
      </c>
      <c r="J240" s="104">
        <f>VLOOKUP($B240,'Part 3 NNDR3'!$A$6:$FY$331,J$4,FALSE)</f>
        <v>0</v>
      </c>
      <c r="K240" s="104">
        <f>VLOOKUP($B240,'Part 3 NNDR3'!$A$6:$FY$331,K$4,FALSE)</f>
        <v>17482</v>
      </c>
      <c r="L240" s="104">
        <f>VLOOKUP($B240,'Part 3 NNDR3'!$A$6:$FY$331,L$4,FALSE)</f>
        <v>0</v>
      </c>
      <c r="M240" s="104">
        <f>VLOOKUP($B240,'Part 3 NNDR3'!$A$6:$FY$331,M$4,FALSE)</f>
        <v>0</v>
      </c>
      <c r="N240" s="104">
        <f>VLOOKUP($B240,'Part 3 NNDR3'!$A$6:$FY$331,N$4,FALSE)</f>
        <v>0</v>
      </c>
      <c r="O240" s="104">
        <f>VLOOKUP($B240,'Part 3 NNDR3'!$A$6:$FY$331,O$4,FALSE)</f>
        <v>137196</v>
      </c>
      <c r="P240" s="104">
        <f>VLOOKUP($B240,'Part 3 NNDR3'!$A$6:$FY$331,P$4,FALSE)</f>
        <v>0</v>
      </c>
      <c r="Q240" s="104">
        <f>VLOOKUP($B240,'Part 3 NNDR3'!$A$6:$FY$331,Q$4,FALSE)</f>
        <v>137196</v>
      </c>
      <c r="R240" s="104">
        <f>VLOOKUP($B240,'Part 3 NNDR3'!$A$6:$FY$331,R$4,FALSE)</f>
        <v>154678</v>
      </c>
      <c r="S240" s="104">
        <f>VLOOKUP($B240,'Part 3 NNDR3'!$A$6:$FY$331,S$4,FALSE)</f>
        <v>0</v>
      </c>
      <c r="T240" s="104">
        <f>VLOOKUP($B240,'Part 3 NNDR3'!$A$6:$FY$331,T$4,FALSE)</f>
        <v>154678</v>
      </c>
      <c r="U240" s="104">
        <f>VLOOKUP($B240,'Part 3 NNDR3'!$A$6:$FY$331,U$4,FALSE)</f>
        <v>-2294880</v>
      </c>
      <c r="V240" s="104">
        <f>VLOOKUP($B240,'Part 3 NNDR3'!$A$6:$FY$331,V$4,FALSE)</f>
        <v>0</v>
      </c>
      <c r="W240" s="104">
        <f>VLOOKUP($B240,'Part 3 NNDR3'!$A$6:$FY$331,W$4,FALSE)</f>
        <v>-2294880</v>
      </c>
      <c r="X240" s="104">
        <f>VLOOKUP($B240,'Part 3 NNDR3'!$A$6:$FY$331,X$4,FALSE)</f>
        <v>-3096</v>
      </c>
      <c r="Y240" s="104">
        <f>VLOOKUP($B240,'Part 3 NNDR3'!$A$6:$FY$331,Y$4,FALSE)</f>
        <v>0</v>
      </c>
      <c r="Z240" s="104">
        <f>VLOOKUP($B240,'Part 3 NNDR3'!$A$6:$FY$331,Z$4,FALSE)</f>
        <v>-3096</v>
      </c>
      <c r="AA240" s="104">
        <f>VLOOKUP($B240,'Part 3 NNDR3'!$A$6:$FY$331,AA$4,FALSE)</f>
        <v>-73563</v>
      </c>
      <c r="AB240" s="104">
        <f>VLOOKUP($B240,'Part 3 NNDR3'!$A$6:$FY$331,AB$4,FALSE)</f>
        <v>0</v>
      </c>
      <c r="AC240" s="104">
        <f>VLOOKUP($B240,'Part 3 NNDR3'!$A$6:$FY$331,AC$4,FALSE)</f>
        <v>-73563</v>
      </c>
      <c r="AD240" s="104">
        <f>VLOOKUP($B240,'Part 3 NNDR3'!$A$6:$FY$331,AD$4,FALSE)</f>
        <v>-54446</v>
      </c>
      <c r="AE240" s="104">
        <f>VLOOKUP($B240,'Part 3 NNDR3'!$A$6:$FY$331,AE$4,FALSE)</f>
        <v>0</v>
      </c>
      <c r="AF240" s="104">
        <f>VLOOKUP($B240,'Part 3 NNDR3'!$A$6:$FY$331,AF$4,FALSE)</f>
        <v>-54446</v>
      </c>
      <c r="AG240" s="104">
        <f>VLOOKUP($B240,'Part 3 NNDR3'!$A$6:$FY$331,AG$4,FALSE)</f>
        <v>0</v>
      </c>
      <c r="AH240" s="104">
        <f>VLOOKUP($B240,'Part 3 NNDR3'!$A$6:$FY$331,AH$4,FALSE)</f>
        <v>0</v>
      </c>
      <c r="AI240" s="104">
        <f>VLOOKUP($B240,'Part 3 NNDR3'!$A$6:$FY$331,AI$4,FALSE)</f>
        <v>0</v>
      </c>
      <c r="AJ240" s="104">
        <f>VLOOKUP($B240,'Part 3 NNDR3'!$A$6:$FY$331,AJ$4,FALSE)</f>
        <v>3305606</v>
      </c>
      <c r="AK240" s="104">
        <f>VLOOKUP($B240,'Part 3 NNDR3'!$A$6:$FY$331,AK$4,FALSE)</f>
        <v>0</v>
      </c>
      <c r="AL240" s="104">
        <f>VLOOKUP($B240,'Part 3 NNDR3'!$A$6:$FY$331,AL$4,FALSE)</f>
        <v>3305606</v>
      </c>
      <c r="AM240" s="104">
        <f>VLOOKUP($B240,'Part 3 NNDR3'!$A$6:$FY$331,AM$4,FALSE)</f>
        <v>106172</v>
      </c>
      <c r="AN240" s="104">
        <f>VLOOKUP($B240,'Part 3 NNDR3'!$A$6:$FY$331,AN$4,FALSE)</f>
        <v>0</v>
      </c>
      <c r="AO240" s="104">
        <f>VLOOKUP($B240,'Part 3 NNDR3'!$A$6:$FY$331,AO$4,FALSE)</f>
        <v>106172</v>
      </c>
      <c r="AP240" s="104">
        <f>VLOOKUP($B240,'Part 3 NNDR3'!$A$6:$FY$331,AP$4,FALSE)</f>
        <v>-4808681</v>
      </c>
      <c r="AQ240" s="104">
        <f>VLOOKUP($B240,'Part 3 NNDR3'!$A$6:$FY$331,AQ$4,FALSE)</f>
        <v>0</v>
      </c>
      <c r="AR240" s="104">
        <f>VLOOKUP($B240,'Part 3 NNDR3'!$A$6:$FY$331,AR$4,FALSE)</f>
        <v>-4808681</v>
      </c>
      <c r="AS240" s="104">
        <f>VLOOKUP($B240,'Part 3 NNDR3'!$A$6:$FY$331,AS$4,FALSE)</f>
        <v>-210695</v>
      </c>
      <c r="AT240" s="104">
        <f>VLOOKUP($B240,'Part 3 NNDR3'!$A$6:$FY$331,AT$4,FALSE)</f>
        <v>0</v>
      </c>
      <c r="AU240" s="104">
        <f>VLOOKUP($B240,'Part 3 NNDR3'!$A$6:$FY$331,AU$4,FALSE)</f>
        <v>-210695</v>
      </c>
      <c r="AV240" s="104">
        <f>VLOOKUP($B240,'Part 3 NNDR3'!$A$6:$FY$331,AV$4,FALSE)</f>
        <v>-108204</v>
      </c>
      <c r="AW240" s="104">
        <f>VLOOKUP($B240,'Part 3 NNDR3'!$A$6:$FY$331,AW$4,FALSE)</f>
        <v>0</v>
      </c>
      <c r="AX240" s="104">
        <f>VLOOKUP($B240,'Part 3 NNDR3'!$A$6:$FY$331,AX$4,FALSE)</f>
        <v>-108204</v>
      </c>
      <c r="AY240" s="104">
        <f>VLOOKUP($B240,'Part 3 NNDR3'!$A$6:$FY$331,AY$4,FALSE)</f>
        <v>0</v>
      </c>
      <c r="AZ240" s="104">
        <f>VLOOKUP($B240,'Part 3 NNDR3'!$A$6:$FY$331,AZ$4,FALSE)</f>
        <v>0</v>
      </c>
      <c r="BA240" s="104">
        <f>VLOOKUP($B240,'Part 3 NNDR3'!$A$6:$FY$331,BA$4,FALSE)</f>
        <v>0</v>
      </c>
      <c r="BB240" s="104">
        <f>VLOOKUP($B240,'Part 3 NNDR3'!$A$6:$FY$331,BB$4,FALSE)</f>
        <v>-986</v>
      </c>
      <c r="BC240" s="104">
        <f>VLOOKUP($B240,'Part 3 NNDR3'!$A$6:$FY$331,BC$4,FALSE)</f>
        <v>0</v>
      </c>
      <c r="BD240" s="104">
        <f>VLOOKUP($B240,'Part 3 NNDR3'!$A$6:$FY$331,BD$4,FALSE)</f>
        <v>-986</v>
      </c>
      <c r="BE240" s="104">
        <f>VLOOKUP($B240,'Part 3 NNDR3'!$A$6:$FY$331,BE$4,FALSE)</f>
        <v>0</v>
      </c>
      <c r="BF240" s="104">
        <f>VLOOKUP($B240,'Part 3 NNDR3'!$A$6:$FY$331,BF$4,FALSE)</f>
        <v>0</v>
      </c>
      <c r="BG240" s="104">
        <f>VLOOKUP($B240,'Part 3 NNDR3'!$A$6:$FY$331,BG$4,FALSE)</f>
        <v>0</v>
      </c>
      <c r="BH240" s="104">
        <f>VLOOKUP($B240,'Part 3 NNDR3'!$A$6:$FY$331,BH$4,FALSE)</f>
        <v>-4085231</v>
      </c>
      <c r="BI240" s="104">
        <f>VLOOKUP($B240,'Part 3 NNDR3'!$A$6:$FY$331,BI$4,FALSE)</f>
        <v>0</v>
      </c>
      <c r="BJ240" s="104">
        <f>VLOOKUP($B240,'Part 3 NNDR3'!$A$6:$FY$331,BJ$4,FALSE)</f>
        <v>-4085231</v>
      </c>
      <c r="BK240" s="104">
        <f>VLOOKUP($B240,'Part 3 NNDR3'!$A$6:$FY$331,BK$4,FALSE)</f>
        <v>-200284</v>
      </c>
      <c r="BL240" s="104">
        <f>VLOOKUP($B240,'Part 3 NNDR3'!$A$6:$FY$331,BL$4,FALSE)</f>
        <v>0</v>
      </c>
      <c r="BM240" s="104">
        <f>VLOOKUP($B240,'Part 3 NNDR3'!$A$6:$FY$331,BM$4,FALSE)</f>
        <v>-200284</v>
      </c>
      <c r="BN240" s="104">
        <f>VLOOKUP($B240,'Part 3 NNDR3'!$A$6:$FY$331,BN$4,FALSE)</f>
        <v>-28977</v>
      </c>
      <c r="BO240" s="104">
        <f>VLOOKUP($B240,'Part 3 NNDR3'!$A$6:$FY$331,BO$4,FALSE)</f>
        <v>0</v>
      </c>
      <c r="BP240" s="104">
        <f>VLOOKUP($B240,'Part 3 NNDR3'!$A$6:$FY$331,BP$4,FALSE)</f>
        <v>-28977</v>
      </c>
      <c r="BQ240" s="104">
        <f>VLOOKUP($B240,'Part 3 NNDR3'!$A$6:$FY$331,BQ$4,FALSE)</f>
        <v>-3664907</v>
      </c>
      <c r="BR240" s="104">
        <f>VLOOKUP($B240,'Part 3 NNDR3'!$A$6:$FY$331,BR$4,FALSE)</f>
        <v>0</v>
      </c>
      <c r="BS240" s="104">
        <f>VLOOKUP($B240,'Part 3 NNDR3'!$A$6:$FY$331,BS$4,FALSE)</f>
        <v>-3664907</v>
      </c>
      <c r="BT240" s="104">
        <f>VLOOKUP($B240,'Part 3 NNDR3'!$A$6:$FY$331,BT$4,FALSE)</f>
        <v>-81332</v>
      </c>
      <c r="BU240" s="104">
        <f>VLOOKUP($B240,'Part 3 NNDR3'!$A$6:$FY$331,BU$4,FALSE)</f>
        <v>0</v>
      </c>
      <c r="BV240" s="104">
        <f>VLOOKUP($B240,'Part 3 NNDR3'!$A$6:$FY$331,BV$4,FALSE)</f>
        <v>-81332</v>
      </c>
      <c r="BW240" s="104">
        <f>VLOOKUP($B240,'Part 3 NNDR3'!$A$6:$FY$331,BW$4,FALSE)</f>
        <v>-3975500</v>
      </c>
      <c r="BX240" s="104">
        <f>VLOOKUP($B240,'Part 3 NNDR3'!$A$6:$FY$331,BX$4,FALSE)</f>
        <v>0</v>
      </c>
      <c r="BY240" s="104">
        <f>VLOOKUP($B240,'Part 3 NNDR3'!$A$6:$FY$331,BY$4,FALSE)</f>
        <v>-3975500</v>
      </c>
      <c r="BZ240" s="104">
        <f>VLOOKUP($B240,'Part 3 NNDR3'!$A$6:$FY$331,BZ$4,FALSE)</f>
        <v>-53880</v>
      </c>
      <c r="CA240" s="104">
        <f>VLOOKUP($B240,'Part 3 NNDR3'!$A$6:$FY$331,CA$4,FALSE)</f>
        <v>0</v>
      </c>
      <c r="CB240" s="104">
        <f>VLOOKUP($B240,'Part 3 NNDR3'!$A$6:$FY$331,CB$4,FALSE)</f>
        <v>-53880</v>
      </c>
      <c r="CC240" s="104">
        <f>VLOOKUP($B240,'Part 3 NNDR3'!$A$6:$FY$331,CC$4,FALSE)</f>
        <v>-4003</v>
      </c>
      <c r="CD240" s="104">
        <f>VLOOKUP($B240,'Part 3 NNDR3'!$A$6:$FY$331,CD$4,FALSE)</f>
        <v>0</v>
      </c>
      <c r="CE240" s="104">
        <f>VLOOKUP($B240,'Part 3 NNDR3'!$A$6:$FY$331,CE$4,FALSE)</f>
        <v>-4003</v>
      </c>
      <c r="CF240" s="104">
        <f>VLOOKUP($B240,'Part 3 NNDR3'!$A$6:$FY$331,CF$4,FALSE)</f>
        <v>-377118</v>
      </c>
      <c r="CG240" s="104">
        <f>VLOOKUP($B240,'Part 3 NNDR3'!$A$6:$FY$331,CG$4,FALSE)</f>
        <v>0</v>
      </c>
      <c r="CH240" s="104">
        <f>VLOOKUP($B240,'Part 3 NNDR3'!$A$6:$FY$331,CH$4,FALSE)</f>
        <v>-377118</v>
      </c>
      <c r="CI240" s="104">
        <f>VLOOKUP($B240,'Part 3 NNDR3'!$A$6:$FY$331,CI$4,FALSE)</f>
        <v>0</v>
      </c>
      <c r="CJ240" s="104">
        <f>VLOOKUP($B240,'Part 3 NNDR3'!$A$6:$FY$331,CJ$4,FALSE)</f>
        <v>0</v>
      </c>
      <c r="CK240" s="104">
        <f>VLOOKUP($B240,'Part 3 NNDR3'!$A$6:$FY$331,CK$4,FALSE)</f>
        <v>0</v>
      </c>
      <c r="CL240" s="104">
        <f>VLOOKUP($B240,'Part 3 NNDR3'!$A$6:$FY$331,CL$4,FALSE)</f>
        <v>0</v>
      </c>
      <c r="CM240" s="104">
        <f>VLOOKUP($B240,'Part 3 NNDR3'!$A$6:$FY$331,CM$4,FALSE)</f>
        <v>0</v>
      </c>
      <c r="CN240" s="104">
        <f>VLOOKUP($B240,'Part 3 NNDR3'!$A$6:$FY$331,CN$4,FALSE)</f>
        <v>0</v>
      </c>
      <c r="CO240" s="104">
        <f>VLOOKUP($B240,'Part 3 NNDR3'!$A$6:$FY$331,CO$4,FALSE)</f>
        <v>0</v>
      </c>
      <c r="CP240" s="104">
        <f>VLOOKUP($B240,'Part 3 NNDR3'!$A$6:$FY$331,CP$4,FALSE)</f>
        <v>0</v>
      </c>
      <c r="CQ240" s="104">
        <f>VLOOKUP($B240,'Part 3 NNDR3'!$A$6:$FY$331,CQ$4,FALSE)</f>
        <v>0</v>
      </c>
      <c r="CR240" s="104">
        <f>VLOOKUP($B240,'Part 3 NNDR3'!$A$6:$FY$331,CR$4,FALSE)</f>
        <v>0</v>
      </c>
      <c r="CS240" s="104">
        <f>VLOOKUP($B240,'Part 3 NNDR3'!$A$6:$FY$331,CS$4,FALSE)</f>
        <v>0</v>
      </c>
      <c r="CT240" s="104">
        <f>VLOOKUP($B240,'Part 3 NNDR3'!$A$6:$FY$331,CT$4,FALSE)</f>
        <v>0</v>
      </c>
      <c r="CU240" s="104">
        <f>VLOOKUP($B240,'Part 3 NNDR3'!$A$6:$FY$331,CU$4,FALSE)</f>
        <v>0</v>
      </c>
      <c r="CV240" s="104">
        <f>VLOOKUP($B240,'Part 3 NNDR3'!$A$6:$FY$331,CV$4,FALSE)</f>
        <v>0</v>
      </c>
      <c r="CW240" s="104">
        <f>VLOOKUP($B240,'Part 3 NNDR3'!$A$6:$FY$331,CW$4,FALSE)</f>
        <v>0</v>
      </c>
      <c r="CX240" s="104">
        <f>VLOOKUP($B240,'Part 3 NNDR3'!$A$6:$FY$331,CX$4,FALSE)</f>
        <v>0</v>
      </c>
      <c r="CY240" s="104">
        <f>VLOOKUP($B240,'Part 3 NNDR3'!$A$6:$FY$331,CY$4,FALSE)</f>
        <v>0</v>
      </c>
      <c r="CZ240" s="104">
        <f>VLOOKUP($B240,'Part 3 NNDR3'!$A$6:$FY$331,CZ$4,FALSE)</f>
        <v>0</v>
      </c>
      <c r="DA240" s="104">
        <f>VLOOKUP($B240,'Part 3 NNDR3'!$A$6:$FY$331,DA$4,FALSE)</f>
        <v>0</v>
      </c>
      <c r="DB240" s="104">
        <f>VLOOKUP($B240,'Part 3 NNDR3'!$A$6:$FY$331,DB$4,FALSE)</f>
        <v>0</v>
      </c>
      <c r="DC240" s="104">
        <f>VLOOKUP($B240,'Part 3 NNDR3'!$A$6:$FY$331,DC$4,FALSE)</f>
        <v>0</v>
      </c>
      <c r="DD240" s="104">
        <f>VLOOKUP($B240,'Part 3 NNDR3'!$A$6:$FY$331,DD$4,FALSE)</f>
        <v>0</v>
      </c>
      <c r="DE240" s="104">
        <f>VLOOKUP($B240,'Part 3 NNDR3'!$A$6:$FY$331,DE$4,FALSE)</f>
        <v>0</v>
      </c>
      <c r="DF240" s="104">
        <f>VLOOKUP($B240,'Part 3 NNDR3'!$A$6:$FY$331,DF$4,FALSE)</f>
        <v>0</v>
      </c>
      <c r="DG240" s="104">
        <f>VLOOKUP($B240,'Part 3 NNDR3'!$A$6:$FY$331,DG$4,FALSE)</f>
        <v>0</v>
      </c>
      <c r="DH240" s="104">
        <f>VLOOKUP($B240,'Part 3 NNDR3'!$A$6:$FY$331,DH$4,FALSE)</f>
        <v>0</v>
      </c>
      <c r="DI240" s="104">
        <f>VLOOKUP($B240,'Part 3 NNDR3'!$A$6:$FY$331,DI$4,FALSE)</f>
        <v>0</v>
      </c>
      <c r="DJ240" s="104">
        <f>VLOOKUP($B240,'Part 3 NNDR3'!$A$6:$FY$331,DJ$4,FALSE)</f>
        <v>0</v>
      </c>
      <c r="DK240" s="104">
        <f>VLOOKUP($B240,'Part 3 NNDR3'!$A$6:$FY$331,DK$4,FALSE)</f>
        <v>0</v>
      </c>
      <c r="DL240" s="104">
        <f>VLOOKUP($B240,'Part 3 NNDR3'!$A$6:$FY$331,DL$4,FALSE)</f>
        <v>-435001</v>
      </c>
      <c r="DM240" s="104">
        <f>VLOOKUP($B240,'Part 3 NNDR3'!$A$6:$FY$331,DM$4,FALSE)</f>
        <v>0</v>
      </c>
      <c r="DN240" s="104">
        <f>VLOOKUP($B240,'Part 3 NNDR3'!$A$6:$FY$331,DN$4,FALSE)</f>
        <v>-435001</v>
      </c>
      <c r="DO240" s="104">
        <f>VLOOKUP($B240,'Part 3 NNDR3'!$A$6:$FY$331,DO$4,FALSE)</f>
        <v>-371423</v>
      </c>
      <c r="DP240" s="104">
        <f>VLOOKUP($B240,'Part 3 NNDR3'!$A$6:$FY$331,DP$4,FALSE)</f>
        <v>0</v>
      </c>
      <c r="DQ240" s="104">
        <f>VLOOKUP($B240,'Part 3 NNDR3'!$A$6:$FY$331,DQ$4,FALSE)</f>
        <v>-371423</v>
      </c>
      <c r="DR240" s="104">
        <f>VLOOKUP($B240,'Part 3 NNDR3'!$A$6:$FY$331,DR$4,FALSE)</f>
        <v>-123483</v>
      </c>
      <c r="DS240" s="104">
        <f>VLOOKUP($B240,'Part 3 NNDR3'!$A$6:$FY$331,DS$4,FALSE)</f>
        <v>0</v>
      </c>
      <c r="DT240" s="104">
        <f>VLOOKUP($B240,'Part 3 NNDR3'!$A$6:$FY$331,DT$4,FALSE)</f>
        <v>-123483</v>
      </c>
      <c r="DU240" s="104">
        <f>VLOOKUP($B240,'Part 3 NNDR3'!$A$6:$FY$331,DU$4,FALSE)</f>
        <v>-20712</v>
      </c>
      <c r="DV240" s="104">
        <f>VLOOKUP($B240,'Part 3 NNDR3'!$A$6:$FY$331,DV$4,FALSE)</f>
        <v>0</v>
      </c>
      <c r="DW240" s="104">
        <f>VLOOKUP($B240,'Part 3 NNDR3'!$A$6:$FY$331,DW$4,FALSE)</f>
        <v>-20712</v>
      </c>
      <c r="DX240" s="104">
        <f>VLOOKUP($B240,'Part 3 NNDR3'!$A$6:$FY$331,DX$4,FALSE)</f>
        <v>0</v>
      </c>
      <c r="DY240" s="104">
        <f>VLOOKUP($B240,'Part 3 NNDR3'!$A$6:$FY$331,DY$4,FALSE)</f>
        <v>0</v>
      </c>
      <c r="DZ240" s="104">
        <f>VLOOKUP($B240,'Part 3 NNDR3'!$A$6:$FY$331,DZ$4,FALSE)</f>
        <v>0</v>
      </c>
      <c r="EA240" s="104">
        <f>VLOOKUP($B240,'Part 3 NNDR3'!$A$6:$FY$331,EA$4,FALSE)</f>
        <v>-1009614</v>
      </c>
      <c r="EB240" s="104">
        <f>VLOOKUP($B240,'Part 3 NNDR3'!$A$6:$FY$331,EB$4,FALSE)</f>
        <v>0</v>
      </c>
      <c r="EC240" s="104">
        <f>VLOOKUP($B240,'Part 3 NNDR3'!$A$6:$FY$331,EC$4,FALSE)</f>
        <v>-1009614</v>
      </c>
      <c r="ED240" s="104">
        <f>VLOOKUP($B240,'Part 3 NNDR3'!$A$6:$FY$331,ED$4,FALSE)</f>
        <v>-3609</v>
      </c>
      <c r="EE240" s="104">
        <f>VLOOKUP($B240,'Part 3 NNDR3'!$A$6:$FY$331,EE$4,FALSE)</f>
        <v>0</v>
      </c>
      <c r="EF240" s="104">
        <f>VLOOKUP($B240,'Part 3 NNDR3'!$A$6:$FY$331,EF$4,FALSE)</f>
        <v>-3609</v>
      </c>
      <c r="EG240" s="104">
        <f>VLOOKUP($B240,'Part 3 NNDR3'!$A$6:$FY$331,EG$4,FALSE)</f>
        <v>0</v>
      </c>
      <c r="EH240" s="104">
        <f>VLOOKUP($B240,'Part 3 NNDR3'!$A$6:$FY$331,EH$4,FALSE)</f>
        <v>0</v>
      </c>
      <c r="EI240" s="104">
        <f>VLOOKUP($B240,'Part 3 NNDR3'!$A$6:$FY$331,EI$4,FALSE)</f>
        <v>0</v>
      </c>
      <c r="EJ240" s="104">
        <f>VLOOKUP($B240,'Part 3 NNDR3'!$A$6:$FY$331,EJ$4,FALSE)</f>
        <v>0</v>
      </c>
      <c r="EK240" s="104">
        <f>VLOOKUP($B240,'Part 3 NNDR3'!$A$6:$FY$331,EK$4,FALSE)</f>
        <v>0</v>
      </c>
      <c r="EL240" s="104">
        <f>VLOOKUP($B240,'Part 3 NNDR3'!$A$6:$FY$331,EL$4,FALSE)</f>
        <v>0</v>
      </c>
      <c r="EM240" s="104">
        <f>VLOOKUP($B240,'Part 3 NNDR3'!$A$6:$FY$331,EM$4,FALSE)</f>
        <v>-1544</v>
      </c>
      <c r="EN240" s="104">
        <f>VLOOKUP($B240,'Part 3 NNDR3'!$A$6:$FY$331,EN$4,FALSE)</f>
        <v>0</v>
      </c>
      <c r="EO240" s="104">
        <f>VLOOKUP($B240,'Part 3 NNDR3'!$A$6:$FY$331,EO$4,FALSE)</f>
        <v>-1544</v>
      </c>
      <c r="EP240" s="104">
        <f>VLOOKUP($B240,'Part 3 NNDR3'!$A$6:$FY$331,EP$4,FALSE)</f>
        <v>-1530385</v>
      </c>
      <c r="EQ240" s="104">
        <f>VLOOKUP($B240,'Part 3 NNDR3'!$A$6:$FY$331,EQ$4,FALSE)</f>
        <v>0</v>
      </c>
      <c r="ER240" s="104">
        <f>VLOOKUP($B240,'Part 3 NNDR3'!$A$6:$FY$331,ER$4,FALSE)</f>
        <v>-1530385</v>
      </c>
      <c r="ES240" s="104">
        <f>VLOOKUP($B240,'Part 3 NNDR3'!$A$6:$FY$331,ES$4,FALSE)</f>
        <v>0</v>
      </c>
      <c r="ET240" s="104">
        <f>VLOOKUP($B240,'Part 3 NNDR3'!$A$6:$FY$331,ET$4,FALSE)</f>
        <v>0</v>
      </c>
      <c r="EU240" s="104">
        <f>VLOOKUP($B240,'Part 3 NNDR3'!$A$6:$FY$331,EU$4,FALSE)</f>
        <v>0</v>
      </c>
      <c r="EV240" s="104">
        <f>VLOOKUP($B240,'Part 3 NNDR3'!$A$6:$FY$331,EV$4,FALSE)</f>
        <v>0</v>
      </c>
      <c r="EW240" s="104">
        <f>VLOOKUP($B240,'Part 3 NNDR3'!$A$6:$FY$331,EW$4,FALSE)</f>
        <v>0</v>
      </c>
      <c r="EX240" s="104">
        <f>VLOOKUP($B240,'Part 3 NNDR3'!$A$6:$FY$331,EX$4,FALSE)</f>
        <v>0</v>
      </c>
      <c r="EY240" s="104">
        <f>VLOOKUP($B240,'Part 3 NNDR3'!$A$6:$FY$331,EY$4,FALSE)</f>
        <v>0</v>
      </c>
      <c r="EZ240" s="104">
        <f>VLOOKUP($B240,'Part 3 NNDR3'!$A$6:$FY$331,EZ$4,FALSE)</f>
        <v>0</v>
      </c>
      <c r="FA240" s="104">
        <f>VLOOKUP($B240,'Part 3 NNDR3'!$A$6:$FY$331,FA$4,FALSE)</f>
        <v>0</v>
      </c>
      <c r="FB240" s="104">
        <f>VLOOKUP($B240,'Part 3 NNDR3'!$A$6:$FY$331,FB$4,FALSE)</f>
        <v>131603115</v>
      </c>
      <c r="FC240" s="104">
        <f>VLOOKUP($B240,'Part 3 NNDR3'!$A$6:$FY$331,FC$4,FALSE)</f>
        <v>0</v>
      </c>
      <c r="FD240" s="104">
        <f>VLOOKUP($B240,'Part 3 NNDR3'!$A$6:$FY$331,FD$4,FALSE)</f>
        <v>131603115</v>
      </c>
      <c r="FE240" s="104">
        <f>VLOOKUP($B240,'Part 3 NNDR3'!$A$6:$FY$331,FE$4,FALSE)</f>
        <v>154678</v>
      </c>
      <c r="FF240" s="104">
        <f>VLOOKUP($B240,'Part 3 NNDR3'!$A$6:$FY$331,FF$4,FALSE)</f>
        <v>0</v>
      </c>
      <c r="FG240" s="104">
        <f>VLOOKUP($B240,'Part 3 NNDR3'!$A$6:$FY$331,FG$4,FALSE)</f>
        <v>154678</v>
      </c>
      <c r="FH240" s="104">
        <f>VLOOKUP($B240,'Part 3 NNDR3'!$A$6:$FY$331,FH$4,FALSE)</f>
        <v>-4085231</v>
      </c>
      <c r="FI240" s="104">
        <f>VLOOKUP($B240,'Part 3 NNDR3'!$A$6:$FY$331,FI$4,FALSE)</f>
        <v>0</v>
      </c>
      <c r="FJ240" s="104">
        <f>VLOOKUP($B240,'Part 3 NNDR3'!$A$6:$FY$331,FJ$4,FALSE)</f>
        <v>-4085231</v>
      </c>
      <c r="FK240" s="104">
        <f>VLOOKUP($B240,'Part 3 NNDR3'!$A$6:$FY$331,FK$4,FALSE)</f>
        <v>-3975500</v>
      </c>
      <c r="FL240" s="104">
        <f>VLOOKUP($B240,'Part 3 NNDR3'!$A$6:$FY$331,FL$4,FALSE)</f>
        <v>0</v>
      </c>
      <c r="FM240" s="104">
        <f>VLOOKUP($B240,'Part 3 NNDR3'!$A$6:$FY$331,FM$4,FALSE)</f>
        <v>-3975500</v>
      </c>
      <c r="FN240" s="104">
        <f>VLOOKUP($B240,'Part 3 NNDR3'!$A$6:$FY$331,FN$4,FALSE)</f>
        <v>-435001</v>
      </c>
      <c r="FO240" s="104">
        <f>VLOOKUP($B240,'Part 3 NNDR3'!$A$6:$FY$331,FO$4,FALSE)</f>
        <v>0</v>
      </c>
      <c r="FP240" s="104">
        <f>VLOOKUP($B240,'Part 3 NNDR3'!$A$6:$FY$331,FP$4,FALSE)</f>
        <v>-435001</v>
      </c>
      <c r="FQ240" s="104">
        <f>VLOOKUP($B240,'Part 3 NNDR3'!$A$6:$FY$331,FQ$4,FALSE)</f>
        <v>-1530385</v>
      </c>
      <c r="FR240" s="104">
        <f>VLOOKUP($B240,'Part 3 NNDR3'!$A$6:$FY$331,FR$4,FALSE)</f>
        <v>0</v>
      </c>
      <c r="FS240" s="104">
        <f>VLOOKUP($B240,'Part 3 NNDR3'!$A$6:$FY$331,FS$4,FALSE)</f>
        <v>-1530385</v>
      </c>
      <c r="FT240" s="104">
        <f>VLOOKUP($B240,'Part 3 NNDR3'!$A$6:$FY$331,FT$4,FALSE)</f>
        <v>0</v>
      </c>
      <c r="FU240" s="104">
        <f>VLOOKUP($B240,'Part 3 NNDR3'!$A$6:$FY$331,FU$4,FALSE)</f>
        <v>0</v>
      </c>
      <c r="FV240" s="104">
        <f>VLOOKUP($B240,'Part 3 NNDR3'!$A$6:$FY$331,FV$4,FALSE)</f>
        <v>0</v>
      </c>
      <c r="FW240" s="104">
        <f>VLOOKUP($B240,'Part 3 NNDR3'!$A$6:$FY$331,FW$4,FALSE)</f>
        <v>-9871439</v>
      </c>
      <c r="FX240" s="104">
        <f>VLOOKUP($B240,'Part 3 NNDR3'!$A$6:$FY$331,FX$4,FALSE)</f>
        <v>0</v>
      </c>
      <c r="FY240" s="104">
        <f>VLOOKUP($B240,'Part 3 NNDR3'!$A$6:$FY$331,FY$4,FALSE)</f>
        <v>-9871439</v>
      </c>
      <c r="FZ240" s="104">
        <f>VLOOKUP($B240,'Part 3 NNDR3'!$A$6:$FY$331,FZ$4,FALSE)</f>
        <v>121731676</v>
      </c>
      <c r="GA240" s="104">
        <f>VLOOKUP($B240,'Part 3 NNDR3'!$A$6:$FY$331,GA$4,FALSE)</f>
        <v>0</v>
      </c>
      <c r="GB240" s="104">
        <f>VLOOKUP($B240,'Part 3 NNDR3'!$A$6:$FY$331,GB$4,FALSE)</f>
        <v>121731676</v>
      </c>
      <c r="GC240" s="105" t="str">
        <f>VLOOKUP($B240,'Data (Updated)'!$C$4:$E$329,2,FALSE)</f>
        <v>NA</v>
      </c>
      <c r="GD240" s="106" t="str">
        <f>VLOOKUP($B240,'Data (Updated)'!$C$4:$E$329,3,FALSE)</f>
        <v>E6146</v>
      </c>
    </row>
    <row r="241" spans="1:186" ht="12.75" x14ac:dyDescent="0.2">
      <c r="A241" s="75">
        <v>236</v>
      </c>
      <c r="B241" s="100" t="s">
        <v>579</v>
      </c>
      <c r="C241" s="101" t="s">
        <v>941</v>
      </c>
      <c r="D241" s="102" t="s">
        <v>942</v>
      </c>
      <c r="E241" s="103" t="s">
        <v>578</v>
      </c>
      <c r="F241" s="104">
        <f>VLOOKUP($B241,'Part 3 NNDR3'!$A$6:$FY$331,F$4,FALSE)</f>
        <v>0</v>
      </c>
      <c r="G241" s="104">
        <f>VLOOKUP($B241,'Part 3 NNDR3'!$A$6:$FY$331,G$4,FALSE)</f>
        <v>0</v>
      </c>
      <c r="H241" s="104">
        <f>VLOOKUP($B241,'Part 3 NNDR3'!$A$6:$FY$331,H$4,FALSE)</f>
        <v>0</v>
      </c>
      <c r="I241" s="104">
        <f>VLOOKUP($B241,'Part 3 NNDR3'!$A$6:$FY$331,I$4,FALSE)</f>
        <v>338298</v>
      </c>
      <c r="J241" s="104">
        <f>VLOOKUP($B241,'Part 3 NNDR3'!$A$6:$FY$331,J$4,FALSE)</f>
        <v>0</v>
      </c>
      <c r="K241" s="104">
        <f>VLOOKUP($B241,'Part 3 NNDR3'!$A$6:$FY$331,K$4,FALSE)</f>
        <v>338298</v>
      </c>
      <c r="L241" s="104">
        <f>VLOOKUP($B241,'Part 3 NNDR3'!$A$6:$FY$331,L$4,FALSE)</f>
        <v>0</v>
      </c>
      <c r="M241" s="104">
        <f>VLOOKUP($B241,'Part 3 NNDR3'!$A$6:$FY$331,M$4,FALSE)</f>
        <v>0</v>
      </c>
      <c r="N241" s="104">
        <f>VLOOKUP($B241,'Part 3 NNDR3'!$A$6:$FY$331,N$4,FALSE)</f>
        <v>0</v>
      </c>
      <c r="O241" s="104">
        <f>VLOOKUP($B241,'Part 3 NNDR3'!$A$6:$FY$331,O$4,FALSE)</f>
        <v>-94443</v>
      </c>
      <c r="P241" s="104">
        <f>VLOOKUP($B241,'Part 3 NNDR3'!$A$6:$FY$331,P$4,FALSE)</f>
        <v>0</v>
      </c>
      <c r="Q241" s="104">
        <f>VLOOKUP($B241,'Part 3 NNDR3'!$A$6:$FY$331,Q$4,FALSE)</f>
        <v>-94443</v>
      </c>
      <c r="R241" s="104">
        <f>VLOOKUP($B241,'Part 3 NNDR3'!$A$6:$FY$331,R$4,FALSE)</f>
        <v>243855</v>
      </c>
      <c r="S241" s="104">
        <f>VLOOKUP($B241,'Part 3 NNDR3'!$A$6:$FY$331,S$4,FALSE)</f>
        <v>0</v>
      </c>
      <c r="T241" s="104">
        <f>VLOOKUP($B241,'Part 3 NNDR3'!$A$6:$FY$331,T$4,FALSE)</f>
        <v>243855</v>
      </c>
      <c r="U241" s="104">
        <f>VLOOKUP($B241,'Part 3 NNDR3'!$A$6:$FY$331,U$4,FALSE)</f>
        <v>-902114</v>
      </c>
      <c r="V241" s="104">
        <f>VLOOKUP($B241,'Part 3 NNDR3'!$A$6:$FY$331,V$4,FALSE)</f>
        <v>0</v>
      </c>
      <c r="W241" s="104">
        <f>VLOOKUP($B241,'Part 3 NNDR3'!$A$6:$FY$331,W$4,FALSE)</f>
        <v>-902114</v>
      </c>
      <c r="X241" s="104">
        <f>VLOOKUP($B241,'Part 3 NNDR3'!$A$6:$FY$331,X$4,FALSE)</f>
        <v>0</v>
      </c>
      <c r="Y241" s="104">
        <f>VLOOKUP($B241,'Part 3 NNDR3'!$A$6:$FY$331,Y$4,FALSE)</f>
        <v>0</v>
      </c>
      <c r="Z241" s="104">
        <f>VLOOKUP($B241,'Part 3 NNDR3'!$A$6:$FY$331,Z$4,FALSE)</f>
        <v>0</v>
      </c>
      <c r="AA241" s="104">
        <f>VLOOKUP($B241,'Part 3 NNDR3'!$A$6:$FY$331,AA$4,FALSE)</f>
        <v>-51867</v>
      </c>
      <c r="AB241" s="104">
        <f>VLOOKUP($B241,'Part 3 NNDR3'!$A$6:$FY$331,AB$4,FALSE)</f>
        <v>0</v>
      </c>
      <c r="AC241" s="104">
        <f>VLOOKUP($B241,'Part 3 NNDR3'!$A$6:$FY$331,AC$4,FALSE)</f>
        <v>-51867</v>
      </c>
      <c r="AD241" s="104">
        <f>VLOOKUP($B241,'Part 3 NNDR3'!$A$6:$FY$331,AD$4,FALSE)</f>
        <v>0</v>
      </c>
      <c r="AE241" s="104">
        <f>VLOOKUP($B241,'Part 3 NNDR3'!$A$6:$FY$331,AE$4,FALSE)</f>
        <v>0</v>
      </c>
      <c r="AF241" s="104">
        <f>VLOOKUP($B241,'Part 3 NNDR3'!$A$6:$FY$331,AF$4,FALSE)</f>
        <v>0</v>
      </c>
      <c r="AG241" s="104">
        <f>VLOOKUP($B241,'Part 3 NNDR3'!$A$6:$FY$331,AG$4,FALSE)</f>
        <v>0</v>
      </c>
      <c r="AH241" s="104">
        <f>VLOOKUP($B241,'Part 3 NNDR3'!$A$6:$FY$331,AH$4,FALSE)</f>
        <v>0</v>
      </c>
      <c r="AI241" s="104">
        <f>VLOOKUP($B241,'Part 3 NNDR3'!$A$6:$FY$331,AI$4,FALSE)</f>
        <v>0</v>
      </c>
      <c r="AJ241" s="104">
        <f>VLOOKUP($B241,'Part 3 NNDR3'!$A$6:$FY$331,AJ$4,FALSE)</f>
        <v>879855</v>
      </c>
      <c r="AK241" s="104">
        <f>VLOOKUP($B241,'Part 3 NNDR3'!$A$6:$FY$331,AK$4,FALSE)</f>
        <v>0</v>
      </c>
      <c r="AL241" s="104">
        <f>VLOOKUP($B241,'Part 3 NNDR3'!$A$6:$FY$331,AL$4,FALSE)</f>
        <v>879855</v>
      </c>
      <c r="AM241" s="104">
        <f>VLOOKUP($B241,'Part 3 NNDR3'!$A$6:$FY$331,AM$4,FALSE)</f>
        <v>-23652</v>
      </c>
      <c r="AN241" s="104">
        <f>VLOOKUP($B241,'Part 3 NNDR3'!$A$6:$FY$331,AN$4,FALSE)</f>
        <v>0</v>
      </c>
      <c r="AO241" s="104">
        <f>VLOOKUP($B241,'Part 3 NNDR3'!$A$6:$FY$331,AO$4,FALSE)</f>
        <v>-23652</v>
      </c>
      <c r="AP241" s="104">
        <f>VLOOKUP($B241,'Part 3 NNDR3'!$A$6:$FY$331,AP$4,FALSE)</f>
        <v>-1891933</v>
      </c>
      <c r="AQ241" s="104">
        <f>VLOOKUP($B241,'Part 3 NNDR3'!$A$6:$FY$331,AQ$4,FALSE)</f>
        <v>0</v>
      </c>
      <c r="AR241" s="104">
        <f>VLOOKUP($B241,'Part 3 NNDR3'!$A$6:$FY$331,AR$4,FALSE)</f>
        <v>-1891933</v>
      </c>
      <c r="AS241" s="104">
        <f>VLOOKUP($B241,'Part 3 NNDR3'!$A$6:$FY$331,AS$4,FALSE)</f>
        <v>-29980</v>
      </c>
      <c r="AT241" s="104">
        <f>VLOOKUP($B241,'Part 3 NNDR3'!$A$6:$FY$331,AT$4,FALSE)</f>
        <v>0</v>
      </c>
      <c r="AU241" s="104">
        <f>VLOOKUP($B241,'Part 3 NNDR3'!$A$6:$FY$331,AU$4,FALSE)</f>
        <v>-29980</v>
      </c>
      <c r="AV241" s="104">
        <f>VLOOKUP($B241,'Part 3 NNDR3'!$A$6:$FY$331,AV$4,FALSE)</f>
        <v>-52850</v>
      </c>
      <c r="AW241" s="104">
        <f>VLOOKUP($B241,'Part 3 NNDR3'!$A$6:$FY$331,AW$4,FALSE)</f>
        <v>0</v>
      </c>
      <c r="AX241" s="104">
        <f>VLOOKUP($B241,'Part 3 NNDR3'!$A$6:$FY$331,AX$4,FALSE)</f>
        <v>-52850</v>
      </c>
      <c r="AY241" s="104">
        <f>VLOOKUP($B241,'Part 3 NNDR3'!$A$6:$FY$331,AY$4,FALSE)</f>
        <v>2543</v>
      </c>
      <c r="AZ241" s="104">
        <f>VLOOKUP($B241,'Part 3 NNDR3'!$A$6:$FY$331,AZ$4,FALSE)</f>
        <v>0</v>
      </c>
      <c r="BA241" s="104">
        <f>VLOOKUP($B241,'Part 3 NNDR3'!$A$6:$FY$331,BA$4,FALSE)</f>
        <v>2543</v>
      </c>
      <c r="BB241" s="104">
        <f>VLOOKUP($B241,'Part 3 NNDR3'!$A$6:$FY$331,BB$4,FALSE)</f>
        <v>-1159</v>
      </c>
      <c r="BC241" s="104">
        <f>VLOOKUP($B241,'Part 3 NNDR3'!$A$6:$FY$331,BC$4,FALSE)</f>
        <v>0</v>
      </c>
      <c r="BD241" s="104">
        <f>VLOOKUP($B241,'Part 3 NNDR3'!$A$6:$FY$331,BD$4,FALSE)</f>
        <v>-1159</v>
      </c>
      <c r="BE241" s="104">
        <f>VLOOKUP($B241,'Part 3 NNDR3'!$A$6:$FY$331,BE$4,FALSE)</f>
        <v>0</v>
      </c>
      <c r="BF241" s="104">
        <f>VLOOKUP($B241,'Part 3 NNDR3'!$A$6:$FY$331,BF$4,FALSE)</f>
        <v>0</v>
      </c>
      <c r="BG241" s="104">
        <f>VLOOKUP($B241,'Part 3 NNDR3'!$A$6:$FY$331,BG$4,FALSE)</f>
        <v>0</v>
      </c>
      <c r="BH241" s="104">
        <f>VLOOKUP($B241,'Part 3 NNDR3'!$A$6:$FY$331,BH$4,FALSE)</f>
        <v>-2071157</v>
      </c>
      <c r="BI241" s="104">
        <f>VLOOKUP($B241,'Part 3 NNDR3'!$A$6:$FY$331,BI$4,FALSE)</f>
        <v>0</v>
      </c>
      <c r="BJ241" s="104">
        <f>VLOOKUP($B241,'Part 3 NNDR3'!$A$6:$FY$331,BJ$4,FALSE)</f>
        <v>-2071157</v>
      </c>
      <c r="BK241" s="104">
        <f>VLOOKUP($B241,'Part 3 NNDR3'!$A$6:$FY$331,BK$4,FALSE)</f>
        <v>-51216</v>
      </c>
      <c r="BL241" s="104">
        <f>VLOOKUP($B241,'Part 3 NNDR3'!$A$6:$FY$331,BL$4,FALSE)</f>
        <v>0</v>
      </c>
      <c r="BM241" s="104">
        <f>VLOOKUP($B241,'Part 3 NNDR3'!$A$6:$FY$331,BM$4,FALSE)</f>
        <v>-51216</v>
      </c>
      <c r="BN241" s="104">
        <f>VLOOKUP($B241,'Part 3 NNDR3'!$A$6:$FY$331,BN$4,FALSE)</f>
        <v>-8504</v>
      </c>
      <c r="BO241" s="104">
        <f>VLOOKUP($B241,'Part 3 NNDR3'!$A$6:$FY$331,BO$4,FALSE)</f>
        <v>0</v>
      </c>
      <c r="BP241" s="104">
        <f>VLOOKUP($B241,'Part 3 NNDR3'!$A$6:$FY$331,BP$4,FALSE)</f>
        <v>-8504</v>
      </c>
      <c r="BQ241" s="104">
        <f>VLOOKUP($B241,'Part 3 NNDR3'!$A$6:$FY$331,BQ$4,FALSE)</f>
        <v>-1719559</v>
      </c>
      <c r="BR241" s="104">
        <f>VLOOKUP($B241,'Part 3 NNDR3'!$A$6:$FY$331,BR$4,FALSE)</f>
        <v>0</v>
      </c>
      <c r="BS241" s="104">
        <f>VLOOKUP($B241,'Part 3 NNDR3'!$A$6:$FY$331,BS$4,FALSE)</f>
        <v>-1719559</v>
      </c>
      <c r="BT241" s="104">
        <f>VLOOKUP($B241,'Part 3 NNDR3'!$A$6:$FY$331,BT$4,FALSE)</f>
        <v>114126</v>
      </c>
      <c r="BU241" s="104">
        <f>VLOOKUP($B241,'Part 3 NNDR3'!$A$6:$FY$331,BU$4,FALSE)</f>
        <v>0</v>
      </c>
      <c r="BV241" s="104">
        <f>VLOOKUP($B241,'Part 3 NNDR3'!$A$6:$FY$331,BV$4,FALSE)</f>
        <v>114126</v>
      </c>
      <c r="BW241" s="104">
        <f>VLOOKUP($B241,'Part 3 NNDR3'!$A$6:$FY$331,BW$4,FALSE)</f>
        <v>-1665153</v>
      </c>
      <c r="BX241" s="104">
        <f>VLOOKUP($B241,'Part 3 NNDR3'!$A$6:$FY$331,BX$4,FALSE)</f>
        <v>0</v>
      </c>
      <c r="BY241" s="104">
        <f>VLOOKUP($B241,'Part 3 NNDR3'!$A$6:$FY$331,BY$4,FALSE)</f>
        <v>-1665153</v>
      </c>
      <c r="BZ241" s="104">
        <f>VLOOKUP($B241,'Part 3 NNDR3'!$A$6:$FY$331,BZ$4,FALSE)</f>
        <v>-20339</v>
      </c>
      <c r="CA241" s="104">
        <f>VLOOKUP($B241,'Part 3 NNDR3'!$A$6:$FY$331,CA$4,FALSE)</f>
        <v>0</v>
      </c>
      <c r="CB241" s="104">
        <f>VLOOKUP($B241,'Part 3 NNDR3'!$A$6:$FY$331,CB$4,FALSE)</f>
        <v>-20339</v>
      </c>
      <c r="CC241" s="104">
        <f>VLOOKUP($B241,'Part 3 NNDR3'!$A$6:$FY$331,CC$4,FALSE)</f>
        <v>0</v>
      </c>
      <c r="CD241" s="104">
        <f>VLOOKUP($B241,'Part 3 NNDR3'!$A$6:$FY$331,CD$4,FALSE)</f>
        <v>0</v>
      </c>
      <c r="CE241" s="104">
        <f>VLOOKUP($B241,'Part 3 NNDR3'!$A$6:$FY$331,CE$4,FALSE)</f>
        <v>0</v>
      </c>
      <c r="CF241" s="104">
        <f>VLOOKUP($B241,'Part 3 NNDR3'!$A$6:$FY$331,CF$4,FALSE)</f>
        <v>-27608</v>
      </c>
      <c r="CG241" s="104">
        <f>VLOOKUP($B241,'Part 3 NNDR3'!$A$6:$FY$331,CG$4,FALSE)</f>
        <v>0</v>
      </c>
      <c r="CH241" s="104">
        <f>VLOOKUP($B241,'Part 3 NNDR3'!$A$6:$FY$331,CH$4,FALSE)</f>
        <v>-27608</v>
      </c>
      <c r="CI241" s="104">
        <f>VLOOKUP($B241,'Part 3 NNDR3'!$A$6:$FY$331,CI$4,FALSE)</f>
        <v>0</v>
      </c>
      <c r="CJ241" s="104">
        <f>VLOOKUP($B241,'Part 3 NNDR3'!$A$6:$FY$331,CJ$4,FALSE)</f>
        <v>0</v>
      </c>
      <c r="CK241" s="104">
        <f>VLOOKUP($B241,'Part 3 NNDR3'!$A$6:$FY$331,CK$4,FALSE)</f>
        <v>0</v>
      </c>
      <c r="CL241" s="104">
        <f>VLOOKUP($B241,'Part 3 NNDR3'!$A$6:$FY$331,CL$4,FALSE)</f>
        <v>-261</v>
      </c>
      <c r="CM241" s="104">
        <f>VLOOKUP($B241,'Part 3 NNDR3'!$A$6:$FY$331,CM$4,FALSE)</f>
        <v>0</v>
      </c>
      <c r="CN241" s="104">
        <f>VLOOKUP($B241,'Part 3 NNDR3'!$A$6:$FY$331,CN$4,FALSE)</f>
        <v>-261</v>
      </c>
      <c r="CO241" s="104">
        <f>VLOOKUP($B241,'Part 3 NNDR3'!$A$6:$FY$331,CO$4,FALSE)</f>
        <v>0</v>
      </c>
      <c r="CP241" s="104">
        <f>VLOOKUP($B241,'Part 3 NNDR3'!$A$6:$FY$331,CP$4,FALSE)</f>
        <v>0</v>
      </c>
      <c r="CQ241" s="104">
        <f>VLOOKUP($B241,'Part 3 NNDR3'!$A$6:$FY$331,CQ$4,FALSE)</f>
        <v>0</v>
      </c>
      <c r="CR241" s="104">
        <f>VLOOKUP($B241,'Part 3 NNDR3'!$A$6:$FY$331,CR$4,FALSE)</f>
        <v>0</v>
      </c>
      <c r="CS241" s="104">
        <f>VLOOKUP($B241,'Part 3 NNDR3'!$A$6:$FY$331,CS$4,FALSE)</f>
        <v>0</v>
      </c>
      <c r="CT241" s="104">
        <f>VLOOKUP($B241,'Part 3 NNDR3'!$A$6:$FY$331,CT$4,FALSE)</f>
        <v>0</v>
      </c>
      <c r="CU241" s="104">
        <f>VLOOKUP($B241,'Part 3 NNDR3'!$A$6:$FY$331,CU$4,FALSE)</f>
        <v>0</v>
      </c>
      <c r="CV241" s="104">
        <f>VLOOKUP($B241,'Part 3 NNDR3'!$A$6:$FY$331,CV$4,FALSE)</f>
        <v>0</v>
      </c>
      <c r="CW241" s="104">
        <f>VLOOKUP($B241,'Part 3 NNDR3'!$A$6:$FY$331,CW$4,FALSE)</f>
        <v>0</v>
      </c>
      <c r="CX241" s="104">
        <f>VLOOKUP($B241,'Part 3 NNDR3'!$A$6:$FY$331,CX$4,FALSE)</f>
        <v>0</v>
      </c>
      <c r="CY241" s="104">
        <f>VLOOKUP($B241,'Part 3 NNDR3'!$A$6:$FY$331,CY$4,FALSE)</f>
        <v>0</v>
      </c>
      <c r="CZ241" s="104">
        <f>VLOOKUP($B241,'Part 3 NNDR3'!$A$6:$FY$331,CZ$4,FALSE)</f>
        <v>0</v>
      </c>
      <c r="DA241" s="104">
        <f>VLOOKUP($B241,'Part 3 NNDR3'!$A$6:$FY$331,DA$4,FALSE)</f>
        <v>0</v>
      </c>
      <c r="DB241" s="104">
        <f>VLOOKUP($B241,'Part 3 NNDR3'!$A$6:$FY$331,DB$4,FALSE)</f>
        <v>0</v>
      </c>
      <c r="DC241" s="104">
        <f>VLOOKUP($B241,'Part 3 NNDR3'!$A$6:$FY$331,DC$4,FALSE)</f>
        <v>0</v>
      </c>
      <c r="DD241" s="104">
        <f>VLOOKUP($B241,'Part 3 NNDR3'!$A$6:$FY$331,DD$4,FALSE)</f>
        <v>0</v>
      </c>
      <c r="DE241" s="104">
        <f>VLOOKUP($B241,'Part 3 NNDR3'!$A$6:$FY$331,DE$4,FALSE)</f>
        <v>0</v>
      </c>
      <c r="DF241" s="104">
        <f>VLOOKUP($B241,'Part 3 NNDR3'!$A$6:$FY$331,DF$4,FALSE)</f>
        <v>0</v>
      </c>
      <c r="DG241" s="104">
        <f>VLOOKUP($B241,'Part 3 NNDR3'!$A$6:$FY$331,DG$4,FALSE)</f>
        <v>0</v>
      </c>
      <c r="DH241" s="104">
        <f>VLOOKUP($B241,'Part 3 NNDR3'!$A$6:$FY$331,DH$4,FALSE)</f>
        <v>0</v>
      </c>
      <c r="DI241" s="104">
        <f>VLOOKUP($B241,'Part 3 NNDR3'!$A$6:$FY$331,DI$4,FALSE)</f>
        <v>0</v>
      </c>
      <c r="DJ241" s="104">
        <f>VLOOKUP($B241,'Part 3 NNDR3'!$A$6:$FY$331,DJ$4,FALSE)</f>
        <v>0</v>
      </c>
      <c r="DK241" s="104">
        <f>VLOOKUP($B241,'Part 3 NNDR3'!$A$6:$FY$331,DK$4,FALSE)</f>
        <v>0</v>
      </c>
      <c r="DL241" s="104">
        <f>VLOOKUP($B241,'Part 3 NNDR3'!$A$6:$FY$331,DL$4,FALSE)</f>
        <v>-48208</v>
      </c>
      <c r="DM241" s="104">
        <f>VLOOKUP($B241,'Part 3 NNDR3'!$A$6:$FY$331,DM$4,FALSE)</f>
        <v>0</v>
      </c>
      <c r="DN241" s="104">
        <f>VLOOKUP($B241,'Part 3 NNDR3'!$A$6:$FY$331,DN$4,FALSE)</f>
        <v>-48208</v>
      </c>
      <c r="DO241" s="104">
        <f>VLOOKUP($B241,'Part 3 NNDR3'!$A$6:$FY$331,DO$4,FALSE)</f>
        <v>-3173</v>
      </c>
      <c r="DP241" s="104">
        <f>VLOOKUP($B241,'Part 3 NNDR3'!$A$6:$FY$331,DP$4,FALSE)</f>
        <v>0</v>
      </c>
      <c r="DQ241" s="104">
        <f>VLOOKUP($B241,'Part 3 NNDR3'!$A$6:$FY$331,DQ$4,FALSE)</f>
        <v>-3173</v>
      </c>
      <c r="DR241" s="104">
        <f>VLOOKUP($B241,'Part 3 NNDR3'!$A$6:$FY$331,DR$4,FALSE)</f>
        <v>0</v>
      </c>
      <c r="DS241" s="104">
        <f>VLOOKUP($B241,'Part 3 NNDR3'!$A$6:$FY$331,DS$4,FALSE)</f>
        <v>0</v>
      </c>
      <c r="DT241" s="104">
        <f>VLOOKUP($B241,'Part 3 NNDR3'!$A$6:$FY$331,DT$4,FALSE)</f>
        <v>0</v>
      </c>
      <c r="DU241" s="104">
        <f>VLOOKUP($B241,'Part 3 NNDR3'!$A$6:$FY$331,DU$4,FALSE)</f>
        <v>0</v>
      </c>
      <c r="DV241" s="104">
        <f>VLOOKUP($B241,'Part 3 NNDR3'!$A$6:$FY$331,DV$4,FALSE)</f>
        <v>0</v>
      </c>
      <c r="DW241" s="104">
        <f>VLOOKUP($B241,'Part 3 NNDR3'!$A$6:$FY$331,DW$4,FALSE)</f>
        <v>0</v>
      </c>
      <c r="DX241" s="104">
        <f>VLOOKUP($B241,'Part 3 NNDR3'!$A$6:$FY$331,DX$4,FALSE)</f>
        <v>0</v>
      </c>
      <c r="DY241" s="104">
        <f>VLOOKUP($B241,'Part 3 NNDR3'!$A$6:$FY$331,DY$4,FALSE)</f>
        <v>0</v>
      </c>
      <c r="DZ241" s="104">
        <f>VLOOKUP($B241,'Part 3 NNDR3'!$A$6:$FY$331,DZ$4,FALSE)</f>
        <v>0</v>
      </c>
      <c r="EA241" s="104">
        <f>VLOOKUP($B241,'Part 3 NNDR3'!$A$6:$FY$331,EA$4,FALSE)</f>
        <v>-301847</v>
      </c>
      <c r="EB241" s="104">
        <f>VLOOKUP($B241,'Part 3 NNDR3'!$A$6:$FY$331,EB$4,FALSE)</f>
        <v>0</v>
      </c>
      <c r="EC241" s="104">
        <f>VLOOKUP($B241,'Part 3 NNDR3'!$A$6:$FY$331,EC$4,FALSE)</f>
        <v>-301847</v>
      </c>
      <c r="ED241" s="104">
        <f>VLOOKUP($B241,'Part 3 NNDR3'!$A$6:$FY$331,ED$4,FALSE)</f>
        <v>-36968</v>
      </c>
      <c r="EE241" s="104">
        <f>VLOOKUP($B241,'Part 3 NNDR3'!$A$6:$FY$331,EE$4,FALSE)</f>
        <v>0</v>
      </c>
      <c r="EF241" s="104">
        <f>VLOOKUP($B241,'Part 3 NNDR3'!$A$6:$FY$331,EF$4,FALSE)</f>
        <v>-36968</v>
      </c>
      <c r="EG241" s="104">
        <f>VLOOKUP($B241,'Part 3 NNDR3'!$A$6:$FY$331,EG$4,FALSE)</f>
        <v>0</v>
      </c>
      <c r="EH241" s="104">
        <f>VLOOKUP($B241,'Part 3 NNDR3'!$A$6:$FY$331,EH$4,FALSE)</f>
        <v>0</v>
      </c>
      <c r="EI241" s="104">
        <f>VLOOKUP($B241,'Part 3 NNDR3'!$A$6:$FY$331,EI$4,FALSE)</f>
        <v>0</v>
      </c>
      <c r="EJ241" s="104">
        <f>VLOOKUP($B241,'Part 3 NNDR3'!$A$6:$FY$331,EJ$4,FALSE)</f>
        <v>0</v>
      </c>
      <c r="EK241" s="104">
        <f>VLOOKUP($B241,'Part 3 NNDR3'!$A$6:$FY$331,EK$4,FALSE)</f>
        <v>0</v>
      </c>
      <c r="EL241" s="104">
        <f>VLOOKUP($B241,'Part 3 NNDR3'!$A$6:$FY$331,EL$4,FALSE)</f>
        <v>0</v>
      </c>
      <c r="EM241" s="104">
        <f>VLOOKUP($B241,'Part 3 NNDR3'!$A$6:$FY$331,EM$4,FALSE)</f>
        <v>0</v>
      </c>
      <c r="EN241" s="104">
        <f>VLOOKUP($B241,'Part 3 NNDR3'!$A$6:$FY$331,EN$4,FALSE)</f>
        <v>0</v>
      </c>
      <c r="EO241" s="104">
        <f>VLOOKUP($B241,'Part 3 NNDR3'!$A$6:$FY$331,EO$4,FALSE)</f>
        <v>0</v>
      </c>
      <c r="EP241" s="104">
        <f>VLOOKUP($B241,'Part 3 NNDR3'!$A$6:$FY$331,EP$4,FALSE)</f>
        <v>-341988</v>
      </c>
      <c r="EQ241" s="104">
        <f>VLOOKUP($B241,'Part 3 NNDR3'!$A$6:$FY$331,EQ$4,FALSE)</f>
        <v>0</v>
      </c>
      <c r="ER241" s="104">
        <f>VLOOKUP($B241,'Part 3 NNDR3'!$A$6:$FY$331,ER$4,FALSE)</f>
        <v>-341988</v>
      </c>
      <c r="ES241" s="104">
        <f>VLOOKUP($B241,'Part 3 NNDR3'!$A$6:$FY$331,ES$4,FALSE)</f>
        <v>0</v>
      </c>
      <c r="ET241" s="104">
        <f>VLOOKUP($B241,'Part 3 NNDR3'!$A$6:$FY$331,ET$4,FALSE)</f>
        <v>0</v>
      </c>
      <c r="EU241" s="104">
        <f>VLOOKUP($B241,'Part 3 NNDR3'!$A$6:$FY$331,EU$4,FALSE)</f>
        <v>0</v>
      </c>
      <c r="EV241" s="104">
        <f>VLOOKUP($B241,'Part 3 NNDR3'!$A$6:$FY$331,EV$4,FALSE)</f>
        <v>0</v>
      </c>
      <c r="EW241" s="104">
        <f>VLOOKUP($B241,'Part 3 NNDR3'!$A$6:$FY$331,EW$4,FALSE)</f>
        <v>0</v>
      </c>
      <c r="EX241" s="104">
        <f>VLOOKUP($B241,'Part 3 NNDR3'!$A$6:$FY$331,EX$4,FALSE)</f>
        <v>0</v>
      </c>
      <c r="EY241" s="104">
        <f>VLOOKUP($B241,'Part 3 NNDR3'!$A$6:$FY$331,EY$4,FALSE)</f>
        <v>0</v>
      </c>
      <c r="EZ241" s="104">
        <f>VLOOKUP($B241,'Part 3 NNDR3'!$A$6:$FY$331,EZ$4,FALSE)</f>
        <v>0</v>
      </c>
      <c r="FA241" s="104">
        <f>VLOOKUP($B241,'Part 3 NNDR3'!$A$6:$FY$331,FA$4,FALSE)</f>
        <v>0</v>
      </c>
      <c r="FB241" s="104">
        <f>VLOOKUP($B241,'Part 3 NNDR3'!$A$6:$FY$331,FB$4,FALSE)</f>
        <v>34792848</v>
      </c>
      <c r="FC241" s="104">
        <f>VLOOKUP($B241,'Part 3 NNDR3'!$A$6:$FY$331,FC$4,FALSE)</f>
        <v>0</v>
      </c>
      <c r="FD241" s="104">
        <f>VLOOKUP($B241,'Part 3 NNDR3'!$A$6:$FY$331,FD$4,FALSE)</f>
        <v>34792848</v>
      </c>
      <c r="FE241" s="104">
        <f>VLOOKUP($B241,'Part 3 NNDR3'!$A$6:$FY$331,FE$4,FALSE)</f>
        <v>243855</v>
      </c>
      <c r="FF241" s="104">
        <f>VLOOKUP($B241,'Part 3 NNDR3'!$A$6:$FY$331,FF$4,FALSE)</f>
        <v>0</v>
      </c>
      <c r="FG241" s="104">
        <f>VLOOKUP($B241,'Part 3 NNDR3'!$A$6:$FY$331,FG$4,FALSE)</f>
        <v>243855</v>
      </c>
      <c r="FH241" s="104">
        <f>VLOOKUP($B241,'Part 3 NNDR3'!$A$6:$FY$331,FH$4,FALSE)</f>
        <v>-2071157</v>
      </c>
      <c r="FI241" s="104">
        <f>VLOOKUP($B241,'Part 3 NNDR3'!$A$6:$FY$331,FI$4,FALSE)</f>
        <v>0</v>
      </c>
      <c r="FJ241" s="104">
        <f>VLOOKUP($B241,'Part 3 NNDR3'!$A$6:$FY$331,FJ$4,FALSE)</f>
        <v>-2071157</v>
      </c>
      <c r="FK241" s="104">
        <f>VLOOKUP($B241,'Part 3 NNDR3'!$A$6:$FY$331,FK$4,FALSE)</f>
        <v>-1665153</v>
      </c>
      <c r="FL241" s="104">
        <f>VLOOKUP($B241,'Part 3 NNDR3'!$A$6:$FY$331,FL$4,FALSE)</f>
        <v>0</v>
      </c>
      <c r="FM241" s="104">
        <f>VLOOKUP($B241,'Part 3 NNDR3'!$A$6:$FY$331,FM$4,FALSE)</f>
        <v>-1665153</v>
      </c>
      <c r="FN241" s="104">
        <f>VLOOKUP($B241,'Part 3 NNDR3'!$A$6:$FY$331,FN$4,FALSE)</f>
        <v>-48208</v>
      </c>
      <c r="FO241" s="104">
        <f>VLOOKUP($B241,'Part 3 NNDR3'!$A$6:$FY$331,FO$4,FALSE)</f>
        <v>0</v>
      </c>
      <c r="FP241" s="104">
        <f>VLOOKUP($B241,'Part 3 NNDR3'!$A$6:$FY$331,FP$4,FALSE)</f>
        <v>-48208</v>
      </c>
      <c r="FQ241" s="104">
        <f>VLOOKUP($B241,'Part 3 NNDR3'!$A$6:$FY$331,FQ$4,FALSE)</f>
        <v>-341988</v>
      </c>
      <c r="FR241" s="104">
        <f>VLOOKUP($B241,'Part 3 NNDR3'!$A$6:$FY$331,FR$4,FALSE)</f>
        <v>0</v>
      </c>
      <c r="FS241" s="104">
        <f>VLOOKUP($B241,'Part 3 NNDR3'!$A$6:$FY$331,FS$4,FALSE)</f>
        <v>-341988</v>
      </c>
      <c r="FT241" s="104">
        <f>VLOOKUP($B241,'Part 3 NNDR3'!$A$6:$FY$331,FT$4,FALSE)</f>
        <v>0</v>
      </c>
      <c r="FU241" s="104">
        <f>VLOOKUP($B241,'Part 3 NNDR3'!$A$6:$FY$331,FU$4,FALSE)</f>
        <v>0</v>
      </c>
      <c r="FV241" s="104">
        <f>VLOOKUP($B241,'Part 3 NNDR3'!$A$6:$FY$331,FV$4,FALSE)</f>
        <v>0</v>
      </c>
      <c r="FW241" s="104">
        <f>VLOOKUP($B241,'Part 3 NNDR3'!$A$6:$FY$331,FW$4,FALSE)</f>
        <v>-3882651</v>
      </c>
      <c r="FX241" s="104">
        <f>VLOOKUP($B241,'Part 3 NNDR3'!$A$6:$FY$331,FX$4,FALSE)</f>
        <v>0</v>
      </c>
      <c r="FY241" s="104">
        <f>VLOOKUP($B241,'Part 3 NNDR3'!$A$6:$FY$331,FY$4,FALSE)</f>
        <v>-3882651</v>
      </c>
      <c r="FZ241" s="104">
        <f>VLOOKUP($B241,'Part 3 NNDR3'!$A$6:$FY$331,FZ$4,FALSE)</f>
        <v>30910197</v>
      </c>
      <c r="GA241" s="104">
        <f>VLOOKUP($B241,'Part 3 NNDR3'!$A$6:$FY$331,GA$4,FALSE)</f>
        <v>0</v>
      </c>
      <c r="GB241" s="104">
        <f>VLOOKUP($B241,'Part 3 NNDR3'!$A$6:$FY$331,GB$4,FALSE)</f>
        <v>30910197</v>
      </c>
      <c r="GC241" s="105" t="str">
        <f>VLOOKUP($B241,'Data (Updated)'!$C$4:$E$329,2,FALSE)</f>
        <v>E0421</v>
      </c>
      <c r="GD241" s="106" t="str">
        <f>VLOOKUP($B241,'Data (Updated)'!$C$4:$E$329,3,FALSE)</f>
        <v>E6104</v>
      </c>
    </row>
    <row r="242" spans="1:186" ht="12.75" x14ac:dyDescent="0.2">
      <c r="A242" s="75">
        <v>237</v>
      </c>
      <c r="B242" s="100" t="s">
        <v>581</v>
      </c>
      <c r="C242" s="101" t="s">
        <v>941</v>
      </c>
      <c r="D242" s="102" t="s">
        <v>945</v>
      </c>
      <c r="E242" s="103" t="s">
        <v>580</v>
      </c>
      <c r="F242" s="104">
        <f>VLOOKUP($B242,'Part 3 NNDR3'!$A$6:$FY$331,F$4,FALSE)</f>
        <v>0</v>
      </c>
      <c r="G242" s="104">
        <f>VLOOKUP($B242,'Part 3 NNDR3'!$A$6:$FY$331,G$4,FALSE)</f>
        <v>0</v>
      </c>
      <c r="H242" s="104">
        <f>VLOOKUP($B242,'Part 3 NNDR3'!$A$6:$FY$331,H$4,FALSE)</f>
        <v>0</v>
      </c>
      <c r="I242" s="104">
        <f>VLOOKUP($B242,'Part 3 NNDR3'!$A$6:$FY$331,I$4,FALSE)</f>
        <v>213666</v>
      </c>
      <c r="J242" s="104">
        <f>VLOOKUP($B242,'Part 3 NNDR3'!$A$6:$FY$331,J$4,FALSE)</f>
        <v>0</v>
      </c>
      <c r="K242" s="104">
        <f>VLOOKUP($B242,'Part 3 NNDR3'!$A$6:$FY$331,K$4,FALSE)</f>
        <v>213666</v>
      </c>
      <c r="L242" s="104">
        <f>VLOOKUP($B242,'Part 3 NNDR3'!$A$6:$FY$331,L$4,FALSE)</f>
        <v>0</v>
      </c>
      <c r="M242" s="104">
        <f>VLOOKUP($B242,'Part 3 NNDR3'!$A$6:$FY$331,M$4,FALSE)</f>
        <v>0</v>
      </c>
      <c r="N242" s="104">
        <f>VLOOKUP($B242,'Part 3 NNDR3'!$A$6:$FY$331,N$4,FALSE)</f>
        <v>0</v>
      </c>
      <c r="O242" s="104">
        <f>VLOOKUP($B242,'Part 3 NNDR3'!$A$6:$FY$331,O$4,FALSE)</f>
        <v>-86636</v>
      </c>
      <c r="P242" s="104">
        <f>VLOOKUP($B242,'Part 3 NNDR3'!$A$6:$FY$331,P$4,FALSE)</f>
        <v>0</v>
      </c>
      <c r="Q242" s="104">
        <f>VLOOKUP($B242,'Part 3 NNDR3'!$A$6:$FY$331,Q$4,FALSE)</f>
        <v>-86636</v>
      </c>
      <c r="R242" s="104">
        <f>VLOOKUP($B242,'Part 3 NNDR3'!$A$6:$FY$331,R$4,FALSE)</f>
        <v>127030</v>
      </c>
      <c r="S242" s="104">
        <f>VLOOKUP($B242,'Part 3 NNDR3'!$A$6:$FY$331,S$4,FALSE)</f>
        <v>0</v>
      </c>
      <c r="T242" s="104">
        <f>VLOOKUP($B242,'Part 3 NNDR3'!$A$6:$FY$331,T$4,FALSE)</f>
        <v>127030</v>
      </c>
      <c r="U242" s="104">
        <f>VLOOKUP($B242,'Part 3 NNDR3'!$A$6:$FY$331,U$4,FALSE)</f>
        <v>-2642921</v>
      </c>
      <c r="V242" s="104">
        <f>VLOOKUP($B242,'Part 3 NNDR3'!$A$6:$FY$331,V$4,FALSE)</f>
        <v>0</v>
      </c>
      <c r="W242" s="104">
        <f>VLOOKUP($B242,'Part 3 NNDR3'!$A$6:$FY$331,W$4,FALSE)</f>
        <v>-2642921</v>
      </c>
      <c r="X242" s="104">
        <f>VLOOKUP($B242,'Part 3 NNDR3'!$A$6:$FY$331,X$4,FALSE)</f>
        <v>14003</v>
      </c>
      <c r="Y242" s="104">
        <f>VLOOKUP($B242,'Part 3 NNDR3'!$A$6:$FY$331,Y$4,FALSE)</f>
        <v>0</v>
      </c>
      <c r="Z242" s="104">
        <f>VLOOKUP($B242,'Part 3 NNDR3'!$A$6:$FY$331,Z$4,FALSE)</f>
        <v>14003</v>
      </c>
      <c r="AA242" s="104">
        <f>VLOOKUP($B242,'Part 3 NNDR3'!$A$6:$FY$331,AA$4,FALSE)</f>
        <v>-190963</v>
      </c>
      <c r="AB242" s="104">
        <f>VLOOKUP($B242,'Part 3 NNDR3'!$A$6:$FY$331,AB$4,FALSE)</f>
        <v>0</v>
      </c>
      <c r="AC242" s="104">
        <f>VLOOKUP($B242,'Part 3 NNDR3'!$A$6:$FY$331,AC$4,FALSE)</f>
        <v>-190963</v>
      </c>
      <c r="AD242" s="104">
        <f>VLOOKUP($B242,'Part 3 NNDR3'!$A$6:$FY$331,AD$4,FALSE)</f>
        <v>-63201</v>
      </c>
      <c r="AE242" s="104">
        <f>VLOOKUP($B242,'Part 3 NNDR3'!$A$6:$FY$331,AE$4,FALSE)</f>
        <v>0</v>
      </c>
      <c r="AF242" s="104">
        <f>VLOOKUP($B242,'Part 3 NNDR3'!$A$6:$FY$331,AF$4,FALSE)</f>
        <v>-63201</v>
      </c>
      <c r="AG242" s="104">
        <f>VLOOKUP($B242,'Part 3 NNDR3'!$A$6:$FY$331,AG$4,FALSE)</f>
        <v>-3676</v>
      </c>
      <c r="AH242" s="104">
        <f>VLOOKUP($B242,'Part 3 NNDR3'!$A$6:$FY$331,AH$4,FALSE)</f>
        <v>0</v>
      </c>
      <c r="AI242" s="104">
        <f>VLOOKUP($B242,'Part 3 NNDR3'!$A$6:$FY$331,AI$4,FALSE)</f>
        <v>-3676</v>
      </c>
      <c r="AJ242" s="104">
        <f>VLOOKUP($B242,'Part 3 NNDR3'!$A$6:$FY$331,AJ$4,FALSE)</f>
        <v>2064521</v>
      </c>
      <c r="AK242" s="104">
        <f>VLOOKUP($B242,'Part 3 NNDR3'!$A$6:$FY$331,AK$4,FALSE)</f>
        <v>0</v>
      </c>
      <c r="AL242" s="104">
        <f>VLOOKUP($B242,'Part 3 NNDR3'!$A$6:$FY$331,AL$4,FALSE)</f>
        <v>2064521</v>
      </c>
      <c r="AM242" s="104">
        <f>VLOOKUP($B242,'Part 3 NNDR3'!$A$6:$FY$331,AM$4,FALSE)</f>
        <v>-38582</v>
      </c>
      <c r="AN242" s="104">
        <f>VLOOKUP($B242,'Part 3 NNDR3'!$A$6:$FY$331,AN$4,FALSE)</f>
        <v>0</v>
      </c>
      <c r="AO242" s="104">
        <f>VLOOKUP($B242,'Part 3 NNDR3'!$A$6:$FY$331,AO$4,FALSE)</f>
        <v>-38582</v>
      </c>
      <c r="AP242" s="104">
        <f>VLOOKUP($B242,'Part 3 NNDR3'!$A$6:$FY$331,AP$4,FALSE)</f>
        <v>-9158981</v>
      </c>
      <c r="AQ242" s="104">
        <f>VLOOKUP($B242,'Part 3 NNDR3'!$A$6:$FY$331,AQ$4,FALSE)</f>
        <v>0</v>
      </c>
      <c r="AR242" s="104">
        <f>VLOOKUP($B242,'Part 3 NNDR3'!$A$6:$FY$331,AR$4,FALSE)</f>
        <v>-9158981</v>
      </c>
      <c r="AS242" s="104">
        <f>VLOOKUP($B242,'Part 3 NNDR3'!$A$6:$FY$331,AS$4,FALSE)</f>
        <v>-118071</v>
      </c>
      <c r="AT242" s="104">
        <f>VLOOKUP($B242,'Part 3 NNDR3'!$A$6:$FY$331,AT$4,FALSE)</f>
        <v>0</v>
      </c>
      <c r="AU242" s="104">
        <f>VLOOKUP($B242,'Part 3 NNDR3'!$A$6:$FY$331,AU$4,FALSE)</f>
        <v>-118071</v>
      </c>
      <c r="AV242" s="104">
        <f>VLOOKUP($B242,'Part 3 NNDR3'!$A$6:$FY$331,AV$4,FALSE)</f>
        <v>-39432</v>
      </c>
      <c r="AW242" s="104">
        <f>VLOOKUP($B242,'Part 3 NNDR3'!$A$6:$FY$331,AW$4,FALSE)</f>
        <v>0</v>
      </c>
      <c r="AX242" s="104">
        <f>VLOOKUP($B242,'Part 3 NNDR3'!$A$6:$FY$331,AX$4,FALSE)</f>
        <v>-39432</v>
      </c>
      <c r="AY242" s="104">
        <f>VLOOKUP($B242,'Part 3 NNDR3'!$A$6:$FY$331,AY$4,FALSE)</f>
        <v>-116</v>
      </c>
      <c r="AZ242" s="104">
        <f>VLOOKUP($B242,'Part 3 NNDR3'!$A$6:$FY$331,AZ$4,FALSE)</f>
        <v>0</v>
      </c>
      <c r="BA242" s="104">
        <f>VLOOKUP($B242,'Part 3 NNDR3'!$A$6:$FY$331,BA$4,FALSE)</f>
        <v>-116</v>
      </c>
      <c r="BB242" s="104">
        <f>VLOOKUP($B242,'Part 3 NNDR3'!$A$6:$FY$331,BB$4,FALSE)</f>
        <v>-90633</v>
      </c>
      <c r="BC242" s="104">
        <f>VLOOKUP($B242,'Part 3 NNDR3'!$A$6:$FY$331,BC$4,FALSE)</f>
        <v>0</v>
      </c>
      <c r="BD242" s="104">
        <f>VLOOKUP($B242,'Part 3 NNDR3'!$A$6:$FY$331,BD$4,FALSE)</f>
        <v>-90633</v>
      </c>
      <c r="BE242" s="104">
        <f>VLOOKUP($B242,'Part 3 NNDR3'!$A$6:$FY$331,BE$4,FALSE)</f>
        <v>-12407</v>
      </c>
      <c r="BF242" s="104">
        <f>VLOOKUP($B242,'Part 3 NNDR3'!$A$6:$FY$331,BF$4,FALSE)</f>
        <v>0</v>
      </c>
      <c r="BG242" s="104">
        <f>VLOOKUP($B242,'Part 3 NNDR3'!$A$6:$FY$331,BG$4,FALSE)</f>
        <v>-12407</v>
      </c>
      <c r="BH242" s="104">
        <f>VLOOKUP($B242,'Part 3 NNDR3'!$A$6:$FY$331,BH$4,FALSE)</f>
        <v>-10227585</v>
      </c>
      <c r="BI242" s="104">
        <f>VLOOKUP($B242,'Part 3 NNDR3'!$A$6:$FY$331,BI$4,FALSE)</f>
        <v>0</v>
      </c>
      <c r="BJ242" s="104">
        <f>VLOOKUP($B242,'Part 3 NNDR3'!$A$6:$FY$331,BJ$4,FALSE)</f>
        <v>-10227585</v>
      </c>
      <c r="BK242" s="104">
        <f>VLOOKUP($B242,'Part 3 NNDR3'!$A$6:$FY$331,BK$4,FALSE)</f>
        <v>0</v>
      </c>
      <c r="BL242" s="104">
        <f>VLOOKUP($B242,'Part 3 NNDR3'!$A$6:$FY$331,BL$4,FALSE)</f>
        <v>0</v>
      </c>
      <c r="BM242" s="104">
        <f>VLOOKUP($B242,'Part 3 NNDR3'!$A$6:$FY$331,BM$4,FALSE)</f>
        <v>0</v>
      </c>
      <c r="BN242" s="104">
        <f>VLOOKUP($B242,'Part 3 NNDR3'!$A$6:$FY$331,BN$4,FALSE)</f>
        <v>0</v>
      </c>
      <c r="BO242" s="104">
        <f>VLOOKUP($B242,'Part 3 NNDR3'!$A$6:$FY$331,BO$4,FALSE)</f>
        <v>0</v>
      </c>
      <c r="BP242" s="104">
        <f>VLOOKUP($B242,'Part 3 NNDR3'!$A$6:$FY$331,BP$4,FALSE)</f>
        <v>0</v>
      </c>
      <c r="BQ242" s="104">
        <f>VLOOKUP($B242,'Part 3 NNDR3'!$A$6:$FY$331,BQ$4,FALSE)</f>
        <v>-1537360</v>
      </c>
      <c r="BR242" s="104">
        <f>VLOOKUP($B242,'Part 3 NNDR3'!$A$6:$FY$331,BR$4,FALSE)</f>
        <v>0</v>
      </c>
      <c r="BS242" s="104">
        <f>VLOOKUP($B242,'Part 3 NNDR3'!$A$6:$FY$331,BS$4,FALSE)</f>
        <v>-1537360</v>
      </c>
      <c r="BT242" s="104">
        <f>VLOOKUP($B242,'Part 3 NNDR3'!$A$6:$FY$331,BT$4,FALSE)</f>
        <v>86484</v>
      </c>
      <c r="BU242" s="104">
        <f>VLOOKUP($B242,'Part 3 NNDR3'!$A$6:$FY$331,BU$4,FALSE)</f>
        <v>0</v>
      </c>
      <c r="BV242" s="104">
        <f>VLOOKUP($B242,'Part 3 NNDR3'!$A$6:$FY$331,BV$4,FALSE)</f>
        <v>86484</v>
      </c>
      <c r="BW242" s="104">
        <f>VLOOKUP($B242,'Part 3 NNDR3'!$A$6:$FY$331,BW$4,FALSE)</f>
        <v>-1450876</v>
      </c>
      <c r="BX242" s="104">
        <f>VLOOKUP($B242,'Part 3 NNDR3'!$A$6:$FY$331,BX$4,FALSE)</f>
        <v>0</v>
      </c>
      <c r="BY242" s="104">
        <f>VLOOKUP($B242,'Part 3 NNDR3'!$A$6:$FY$331,BY$4,FALSE)</f>
        <v>-1450876</v>
      </c>
      <c r="BZ242" s="104">
        <f>VLOOKUP($B242,'Part 3 NNDR3'!$A$6:$FY$331,BZ$4,FALSE)</f>
        <v>-102378</v>
      </c>
      <c r="CA242" s="104">
        <f>VLOOKUP($B242,'Part 3 NNDR3'!$A$6:$FY$331,CA$4,FALSE)</f>
        <v>0</v>
      </c>
      <c r="CB242" s="104">
        <f>VLOOKUP($B242,'Part 3 NNDR3'!$A$6:$FY$331,CB$4,FALSE)</f>
        <v>-102378</v>
      </c>
      <c r="CC242" s="104">
        <f>VLOOKUP($B242,'Part 3 NNDR3'!$A$6:$FY$331,CC$4,FALSE)</f>
        <v>-2815</v>
      </c>
      <c r="CD242" s="104">
        <f>VLOOKUP($B242,'Part 3 NNDR3'!$A$6:$FY$331,CD$4,FALSE)</f>
        <v>0</v>
      </c>
      <c r="CE242" s="104">
        <f>VLOOKUP($B242,'Part 3 NNDR3'!$A$6:$FY$331,CE$4,FALSE)</f>
        <v>-2815</v>
      </c>
      <c r="CF242" s="104">
        <f>VLOOKUP($B242,'Part 3 NNDR3'!$A$6:$FY$331,CF$4,FALSE)</f>
        <v>-47168</v>
      </c>
      <c r="CG242" s="104">
        <f>VLOOKUP($B242,'Part 3 NNDR3'!$A$6:$FY$331,CG$4,FALSE)</f>
        <v>0</v>
      </c>
      <c r="CH242" s="104">
        <f>VLOOKUP($B242,'Part 3 NNDR3'!$A$6:$FY$331,CH$4,FALSE)</f>
        <v>-47168</v>
      </c>
      <c r="CI242" s="104">
        <f>VLOOKUP($B242,'Part 3 NNDR3'!$A$6:$FY$331,CI$4,FALSE)</f>
        <v>-7589</v>
      </c>
      <c r="CJ242" s="104">
        <f>VLOOKUP($B242,'Part 3 NNDR3'!$A$6:$FY$331,CJ$4,FALSE)</f>
        <v>0</v>
      </c>
      <c r="CK242" s="104">
        <f>VLOOKUP($B242,'Part 3 NNDR3'!$A$6:$FY$331,CK$4,FALSE)</f>
        <v>-7589</v>
      </c>
      <c r="CL242" s="104">
        <f>VLOOKUP($B242,'Part 3 NNDR3'!$A$6:$FY$331,CL$4,FALSE)</f>
        <v>0</v>
      </c>
      <c r="CM242" s="104">
        <f>VLOOKUP($B242,'Part 3 NNDR3'!$A$6:$FY$331,CM$4,FALSE)</f>
        <v>0</v>
      </c>
      <c r="CN242" s="104">
        <f>VLOOKUP($B242,'Part 3 NNDR3'!$A$6:$FY$331,CN$4,FALSE)</f>
        <v>0</v>
      </c>
      <c r="CO242" s="104">
        <f>VLOOKUP($B242,'Part 3 NNDR3'!$A$6:$FY$331,CO$4,FALSE)</f>
        <v>0</v>
      </c>
      <c r="CP242" s="104">
        <f>VLOOKUP($B242,'Part 3 NNDR3'!$A$6:$FY$331,CP$4,FALSE)</f>
        <v>0</v>
      </c>
      <c r="CQ242" s="104">
        <f>VLOOKUP($B242,'Part 3 NNDR3'!$A$6:$FY$331,CQ$4,FALSE)</f>
        <v>0</v>
      </c>
      <c r="CR242" s="104">
        <f>VLOOKUP($B242,'Part 3 NNDR3'!$A$6:$FY$331,CR$4,FALSE)</f>
        <v>-94139</v>
      </c>
      <c r="CS242" s="104">
        <f>VLOOKUP($B242,'Part 3 NNDR3'!$A$6:$FY$331,CS$4,FALSE)</f>
        <v>0</v>
      </c>
      <c r="CT242" s="104">
        <f>VLOOKUP($B242,'Part 3 NNDR3'!$A$6:$FY$331,CT$4,FALSE)</f>
        <v>-94139</v>
      </c>
      <c r="CU242" s="104">
        <f>VLOOKUP($B242,'Part 3 NNDR3'!$A$6:$FY$331,CU$4,FALSE)</f>
        <v>-6657</v>
      </c>
      <c r="CV242" s="104">
        <f>VLOOKUP($B242,'Part 3 NNDR3'!$A$6:$FY$331,CV$4,FALSE)</f>
        <v>0</v>
      </c>
      <c r="CW242" s="104">
        <f>VLOOKUP($B242,'Part 3 NNDR3'!$A$6:$FY$331,CW$4,FALSE)</f>
        <v>-6657</v>
      </c>
      <c r="CX242" s="104">
        <f>VLOOKUP($B242,'Part 3 NNDR3'!$A$6:$FY$331,CX$4,FALSE)</f>
        <v>-58951</v>
      </c>
      <c r="CY242" s="104">
        <f>VLOOKUP($B242,'Part 3 NNDR3'!$A$6:$FY$331,CY$4,FALSE)</f>
        <v>0</v>
      </c>
      <c r="CZ242" s="104">
        <f>VLOOKUP($B242,'Part 3 NNDR3'!$A$6:$FY$331,CZ$4,FALSE)</f>
        <v>-58951</v>
      </c>
      <c r="DA242" s="104">
        <f>VLOOKUP($B242,'Part 3 NNDR3'!$A$6:$FY$331,DA$4,FALSE)</f>
        <v>-8492</v>
      </c>
      <c r="DB242" s="104">
        <f>VLOOKUP($B242,'Part 3 NNDR3'!$A$6:$FY$331,DB$4,FALSE)</f>
        <v>0</v>
      </c>
      <c r="DC242" s="104">
        <f>VLOOKUP($B242,'Part 3 NNDR3'!$A$6:$FY$331,DC$4,FALSE)</f>
        <v>-8492</v>
      </c>
      <c r="DD242" s="104">
        <f>VLOOKUP($B242,'Part 3 NNDR3'!$A$6:$FY$331,DD$4,FALSE)</f>
        <v>0</v>
      </c>
      <c r="DE242" s="104">
        <f>VLOOKUP($B242,'Part 3 NNDR3'!$A$6:$FY$331,DE$4,FALSE)</f>
        <v>0</v>
      </c>
      <c r="DF242" s="104">
        <f>VLOOKUP($B242,'Part 3 NNDR3'!$A$6:$FY$331,DF$4,FALSE)</f>
        <v>0</v>
      </c>
      <c r="DG242" s="104">
        <f>VLOOKUP($B242,'Part 3 NNDR3'!$A$6:$FY$331,DG$4,FALSE)</f>
        <v>0</v>
      </c>
      <c r="DH242" s="104">
        <f>VLOOKUP($B242,'Part 3 NNDR3'!$A$6:$FY$331,DH$4,FALSE)</f>
        <v>0</v>
      </c>
      <c r="DI242" s="104">
        <f>VLOOKUP($B242,'Part 3 NNDR3'!$A$6:$FY$331,DI$4,FALSE)</f>
        <v>0</v>
      </c>
      <c r="DJ242" s="104">
        <f>VLOOKUP($B242,'Part 3 NNDR3'!$A$6:$FY$331,DJ$4,FALSE)</f>
        <v>0</v>
      </c>
      <c r="DK242" s="104">
        <f>VLOOKUP($B242,'Part 3 NNDR3'!$A$6:$FY$331,DK$4,FALSE)</f>
        <v>0</v>
      </c>
      <c r="DL242" s="104">
        <f>VLOOKUP($B242,'Part 3 NNDR3'!$A$6:$FY$331,DL$4,FALSE)</f>
        <v>-328189</v>
      </c>
      <c r="DM242" s="104">
        <f>VLOOKUP($B242,'Part 3 NNDR3'!$A$6:$FY$331,DM$4,FALSE)</f>
        <v>0</v>
      </c>
      <c r="DN242" s="104">
        <f>VLOOKUP($B242,'Part 3 NNDR3'!$A$6:$FY$331,DN$4,FALSE)</f>
        <v>-328189</v>
      </c>
      <c r="DO242" s="104">
        <f>VLOOKUP($B242,'Part 3 NNDR3'!$A$6:$FY$331,DO$4,FALSE)</f>
        <v>-29879</v>
      </c>
      <c r="DP242" s="104">
        <f>VLOOKUP($B242,'Part 3 NNDR3'!$A$6:$FY$331,DP$4,FALSE)</f>
        <v>0</v>
      </c>
      <c r="DQ242" s="104">
        <f>VLOOKUP($B242,'Part 3 NNDR3'!$A$6:$FY$331,DQ$4,FALSE)</f>
        <v>-29879</v>
      </c>
      <c r="DR242" s="104">
        <f>VLOOKUP($B242,'Part 3 NNDR3'!$A$6:$FY$331,DR$4,FALSE)</f>
        <v>532</v>
      </c>
      <c r="DS242" s="104">
        <f>VLOOKUP($B242,'Part 3 NNDR3'!$A$6:$FY$331,DS$4,FALSE)</f>
        <v>0</v>
      </c>
      <c r="DT242" s="104">
        <f>VLOOKUP($B242,'Part 3 NNDR3'!$A$6:$FY$331,DT$4,FALSE)</f>
        <v>532</v>
      </c>
      <c r="DU242" s="104">
        <f>VLOOKUP($B242,'Part 3 NNDR3'!$A$6:$FY$331,DU$4,FALSE)</f>
        <v>-10177</v>
      </c>
      <c r="DV242" s="104">
        <f>VLOOKUP($B242,'Part 3 NNDR3'!$A$6:$FY$331,DV$4,FALSE)</f>
        <v>0</v>
      </c>
      <c r="DW242" s="104">
        <f>VLOOKUP($B242,'Part 3 NNDR3'!$A$6:$FY$331,DW$4,FALSE)</f>
        <v>-10177</v>
      </c>
      <c r="DX242" s="104">
        <f>VLOOKUP($B242,'Part 3 NNDR3'!$A$6:$FY$331,DX$4,FALSE)</f>
        <v>-541</v>
      </c>
      <c r="DY242" s="104">
        <f>VLOOKUP($B242,'Part 3 NNDR3'!$A$6:$FY$331,DY$4,FALSE)</f>
        <v>0</v>
      </c>
      <c r="DZ242" s="104">
        <f>VLOOKUP($B242,'Part 3 NNDR3'!$A$6:$FY$331,DZ$4,FALSE)</f>
        <v>-541</v>
      </c>
      <c r="EA242" s="104">
        <f>VLOOKUP($B242,'Part 3 NNDR3'!$A$6:$FY$331,EA$4,FALSE)</f>
        <v>-393408</v>
      </c>
      <c r="EB242" s="104">
        <f>VLOOKUP($B242,'Part 3 NNDR3'!$A$6:$FY$331,EB$4,FALSE)</f>
        <v>0</v>
      </c>
      <c r="EC242" s="104">
        <f>VLOOKUP($B242,'Part 3 NNDR3'!$A$6:$FY$331,EC$4,FALSE)</f>
        <v>-393408</v>
      </c>
      <c r="ED242" s="104">
        <f>VLOOKUP($B242,'Part 3 NNDR3'!$A$6:$FY$331,ED$4,FALSE)</f>
        <v>-25095</v>
      </c>
      <c r="EE242" s="104">
        <f>VLOOKUP($B242,'Part 3 NNDR3'!$A$6:$FY$331,EE$4,FALSE)</f>
        <v>0</v>
      </c>
      <c r="EF242" s="104">
        <f>VLOOKUP($B242,'Part 3 NNDR3'!$A$6:$FY$331,EF$4,FALSE)</f>
        <v>-25095</v>
      </c>
      <c r="EG242" s="104">
        <f>VLOOKUP($B242,'Part 3 NNDR3'!$A$6:$FY$331,EG$4,FALSE)</f>
        <v>0</v>
      </c>
      <c r="EH242" s="104">
        <f>VLOOKUP($B242,'Part 3 NNDR3'!$A$6:$FY$331,EH$4,FALSE)</f>
        <v>0</v>
      </c>
      <c r="EI242" s="104">
        <f>VLOOKUP($B242,'Part 3 NNDR3'!$A$6:$FY$331,EI$4,FALSE)</f>
        <v>0</v>
      </c>
      <c r="EJ242" s="104">
        <f>VLOOKUP($B242,'Part 3 NNDR3'!$A$6:$FY$331,EJ$4,FALSE)</f>
        <v>0</v>
      </c>
      <c r="EK242" s="104">
        <f>VLOOKUP($B242,'Part 3 NNDR3'!$A$6:$FY$331,EK$4,FALSE)</f>
        <v>0</v>
      </c>
      <c r="EL242" s="104">
        <f>VLOOKUP($B242,'Part 3 NNDR3'!$A$6:$FY$331,EL$4,FALSE)</f>
        <v>0</v>
      </c>
      <c r="EM242" s="104">
        <f>VLOOKUP($B242,'Part 3 NNDR3'!$A$6:$FY$331,EM$4,FALSE)</f>
        <v>-18089</v>
      </c>
      <c r="EN242" s="104">
        <f>VLOOKUP($B242,'Part 3 NNDR3'!$A$6:$FY$331,EN$4,FALSE)</f>
        <v>0</v>
      </c>
      <c r="EO242" s="104">
        <f>VLOOKUP($B242,'Part 3 NNDR3'!$A$6:$FY$331,EO$4,FALSE)</f>
        <v>-18089</v>
      </c>
      <c r="EP242" s="104">
        <f>VLOOKUP($B242,'Part 3 NNDR3'!$A$6:$FY$331,EP$4,FALSE)</f>
        <v>-476657</v>
      </c>
      <c r="EQ242" s="104">
        <f>VLOOKUP($B242,'Part 3 NNDR3'!$A$6:$FY$331,EQ$4,FALSE)</f>
        <v>0</v>
      </c>
      <c r="ER242" s="104">
        <f>VLOOKUP($B242,'Part 3 NNDR3'!$A$6:$FY$331,ER$4,FALSE)</f>
        <v>-476657</v>
      </c>
      <c r="ES242" s="104">
        <f>VLOOKUP($B242,'Part 3 NNDR3'!$A$6:$FY$331,ES$4,FALSE)</f>
        <v>0</v>
      </c>
      <c r="ET242" s="104">
        <f>VLOOKUP($B242,'Part 3 NNDR3'!$A$6:$FY$331,ET$4,FALSE)</f>
        <v>0</v>
      </c>
      <c r="EU242" s="104">
        <f>VLOOKUP($B242,'Part 3 NNDR3'!$A$6:$FY$331,EU$4,FALSE)</f>
        <v>0</v>
      </c>
      <c r="EV242" s="104">
        <f>VLOOKUP($B242,'Part 3 NNDR3'!$A$6:$FY$331,EV$4,FALSE)</f>
        <v>0</v>
      </c>
      <c r="EW242" s="104">
        <f>VLOOKUP($B242,'Part 3 NNDR3'!$A$6:$FY$331,EW$4,FALSE)</f>
        <v>0</v>
      </c>
      <c r="EX242" s="104">
        <f>VLOOKUP($B242,'Part 3 NNDR3'!$A$6:$FY$331,EX$4,FALSE)</f>
        <v>0</v>
      </c>
      <c r="EY242" s="104">
        <f>VLOOKUP($B242,'Part 3 NNDR3'!$A$6:$FY$331,EY$4,FALSE)</f>
        <v>0</v>
      </c>
      <c r="EZ242" s="104">
        <f>VLOOKUP($B242,'Part 3 NNDR3'!$A$6:$FY$331,EZ$4,FALSE)</f>
        <v>0</v>
      </c>
      <c r="FA242" s="104">
        <f>VLOOKUP($B242,'Part 3 NNDR3'!$A$6:$FY$331,FA$4,FALSE)</f>
        <v>0</v>
      </c>
      <c r="FB242" s="104">
        <f>VLOOKUP($B242,'Part 3 NNDR3'!$A$6:$FY$331,FB$4,FALSE)</f>
        <v>83042399</v>
      </c>
      <c r="FC242" s="104">
        <f>VLOOKUP($B242,'Part 3 NNDR3'!$A$6:$FY$331,FC$4,FALSE)</f>
        <v>0</v>
      </c>
      <c r="FD242" s="104">
        <f>VLOOKUP($B242,'Part 3 NNDR3'!$A$6:$FY$331,FD$4,FALSE)</f>
        <v>83042399</v>
      </c>
      <c r="FE242" s="104">
        <f>VLOOKUP($B242,'Part 3 NNDR3'!$A$6:$FY$331,FE$4,FALSE)</f>
        <v>127030</v>
      </c>
      <c r="FF242" s="104">
        <f>VLOOKUP($B242,'Part 3 NNDR3'!$A$6:$FY$331,FF$4,FALSE)</f>
        <v>0</v>
      </c>
      <c r="FG242" s="104">
        <f>VLOOKUP($B242,'Part 3 NNDR3'!$A$6:$FY$331,FG$4,FALSE)</f>
        <v>127030</v>
      </c>
      <c r="FH242" s="104">
        <f>VLOOKUP($B242,'Part 3 NNDR3'!$A$6:$FY$331,FH$4,FALSE)</f>
        <v>-10227585</v>
      </c>
      <c r="FI242" s="104">
        <f>VLOOKUP($B242,'Part 3 NNDR3'!$A$6:$FY$331,FI$4,FALSE)</f>
        <v>0</v>
      </c>
      <c r="FJ242" s="104">
        <f>VLOOKUP($B242,'Part 3 NNDR3'!$A$6:$FY$331,FJ$4,FALSE)</f>
        <v>-10227585</v>
      </c>
      <c r="FK242" s="104">
        <f>VLOOKUP($B242,'Part 3 NNDR3'!$A$6:$FY$331,FK$4,FALSE)</f>
        <v>-1450876</v>
      </c>
      <c r="FL242" s="104">
        <f>VLOOKUP($B242,'Part 3 NNDR3'!$A$6:$FY$331,FL$4,FALSE)</f>
        <v>0</v>
      </c>
      <c r="FM242" s="104">
        <f>VLOOKUP($B242,'Part 3 NNDR3'!$A$6:$FY$331,FM$4,FALSE)</f>
        <v>-1450876</v>
      </c>
      <c r="FN242" s="104">
        <f>VLOOKUP($B242,'Part 3 NNDR3'!$A$6:$FY$331,FN$4,FALSE)</f>
        <v>-328189</v>
      </c>
      <c r="FO242" s="104">
        <f>VLOOKUP($B242,'Part 3 NNDR3'!$A$6:$FY$331,FO$4,FALSE)</f>
        <v>0</v>
      </c>
      <c r="FP242" s="104">
        <f>VLOOKUP($B242,'Part 3 NNDR3'!$A$6:$FY$331,FP$4,FALSE)</f>
        <v>-328189</v>
      </c>
      <c r="FQ242" s="104">
        <f>VLOOKUP($B242,'Part 3 NNDR3'!$A$6:$FY$331,FQ$4,FALSE)</f>
        <v>-476657</v>
      </c>
      <c r="FR242" s="104">
        <f>VLOOKUP($B242,'Part 3 NNDR3'!$A$6:$FY$331,FR$4,FALSE)</f>
        <v>0</v>
      </c>
      <c r="FS242" s="104">
        <f>VLOOKUP($B242,'Part 3 NNDR3'!$A$6:$FY$331,FS$4,FALSE)</f>
        <v>-476657</v>
      </c>
      <c r="FT242" s="104">
        <f>VLOOKUP($B242,'Part 3 NNDR3'!$A$6:$FY$331,FT$4,FALSE)</f>
        <v>0</v>
      </c>
      <c r="FU242" s="104">
        <f>VLOOKUP($B242,'Part 3 NNDR3'!$A$6:$FY$331,FU$4,FALSE)</f>
        <v>0</v>
      </c>
      <c r="FV242" s="104">
        <f>VLOOKUP($B242,'Part 3 NNDR3'!$A$6:$FY$331,FV$4,FALSE)</f>
        <v>0</v>
      </c>
      <c r="FW242" s="104">
        <f>VLOOKUP($B242,'Part 3 NNDR3'!$A$6:$FY$331,FW$4,FALSE)</f>
        <v>-12356277</v>
      </c>
      <c r="FX242" s="104">
        <f>VLOOKUP($B242,'Part 3 NNDR3'!$A$6:$FY$331,FX$4,FALSE)</f>
        <v>0</v>
      </c>
      <c r="FY242" s="104">
        <f>VLOOKUP($B242,'Part 3 NNDR3'!$A$6:$FY$331,FY$4,FALSE)</f>
        <v>-12356277</v>
      </c>
      <c r="FZ242" s="104">
        <f>VLOOKUP($B242,'Part 3 NNDR3'!$A$6:$FY$331,FZ$4,FALSE)</f>
        <v>70686122</v>
      </c>
      <c r="GA242" s="104">
        <f>VLOOKUP($B242,'Part 3 NNDR3'!$A$6:$FY$331,GA$4,FALSE)</f>
        <v>0</v>
      </c>
      <c r="GB242" s="104">
        <f>VLOOKUP($B242,'Part 3 NNDR3'!$A$6:$FY$331,GB$4,FALSE)</f>
        <v>70686122</v>
      </c>
      <c r="GC242" s="105" t="str">
        <f>VLOOKUP($B242,'Data (Updated)'!$C$4:$E$329,2,FALSE)</f>
        <v>E0521</v>
      </c>
      <c r="GD242" s="106" t="str">
        <f>VLOOKUP($B242,'Data (Updated)'!$C$4:$E$329,3,FALSE)</f>
        <v>E6105</v>
      </c>
    </row>
    <row r="243" spans="1:186" ht="12.75" x14ac:dyDescent="0.2">
      <c r="A243" s="75">
        <v>238</v>
      </c>
      <c r="B243" s="100" t="s">
        <v>583</v>
      </c>
      <c r="C243" s="101" t="s">
        <v>941</v>
      </c>
      <c r="D243" s="102" t="s">
        <v>944</v>
      </c>
      <c r="E243" s="103" t="s">
        <v>582</v>
      </c>
      <c r="F243" s="104">
        <f>VLOOKUP($B243,'Part 3 NNDR3'!$A$6:$FY$331,F$4,FALSE)</f>
        <v>0</v>
      </c>
      <c r="G243" s="104">
        <f>VLOOKUP($B243,'Part 3 NNDR3'!$A$6:$FY$331,G$4,FALSE)</f>
        <v>0</v>
      </c>
      <c r="H243" s="104">
        <f>VLOOKUP($B243,'Part 3 NNDR3'!$A$6:$FY$331,H$4,FALSE)</f>
        <v>0</v>
      </c>
      <c r="I243" s="104">
        <f>VLOOKUP($B243,'Part 3 NNDR3'!$A$6:$FY$331,I$4,FALSE)</f>
        <v>5428</v>
      </c>
      <c r="J243" s="104">
        <f>VLOOKUP($B243,'Part 3 NNDR3'!$A$6:$FY$331,J$4,FALSE)</f>
        <v>0</v>
      </c>
      <c r="K243" s="104">
        <f>VLOOKUP($B243,'Part 3 NNDR3'!$A$6:$FY$331,K$4,FALSE)</f>
        <v>5428</v>
      </c>
      <c r="L243" s="104">
        <f>VLOOKUP($B243,'Part 3 NNDR3'!$A$6:$FY$331,L$4,FALSE)</f>
        <v>0</v>
      </c>
      <c r="M243" s="104">
        <f>VLOOKUP($B243,'Part 3 NNDR3'!$A$6:$FY$331,M$4,FALSE)</f>
        <v>0</v>
      </c>
      <c r="N243" s="104">
        <f>VLOOKUP($B243,'Part 3 NNDR3'!$A$6:$FY$331,N$4,FALSE)</f>
        <v>0</v>
      </c>
      <c r="O243" s="104">
        <f>VLOOKUP($B243,'Part 3 NNDR3'!$A$6:$FY$331,O$4,FALSE)</f>
        <v>20790</v>
      </c>
      <c r="P243" s="104">
        <f>VLOOKUP($B243,'Part 3 NNDR3'!$A$6:$FY$331,P$4,FALSE)</f>
        <v>0</v>
      </c>
      <c r="Q243" s="104">
        <f>VLOOKUP($B243,'Part 3 NNDR3'!$A$6:$FY$331,Q$4,FALSE)</f>
        <v>20790</v>
      </c>
      <c r="R243" s="104">
        <f>VLOOKUP($B243,'Part 3 NNDR3'!$A$6:$FY$331,R$4,FALSE)</f>
        <v>26218</v>
      </c>
      <c r="S243" s="104">
        <f>VLOOKUP($B243,'Part 3 NNDR3'!$A$6:$FY$331,S$4,FALSE)</f>
        <v>0</v>
      </c>
      <c r="T243" s="104">
        <f>VLOOKUP($B243,'Part 3 NNDR3'!$A$6:$FY$331,T$4,FALSE)</f>
        <v>26218</v>
      </c>
      <c r="U243" s="104">
        <f>VLOOKUP($B243,'Part 3 NNDR3'!$A$6:$FY$331,U$4,FALSE)</f>
        <v>-1489892</v>
      </c>
      <c r="V243" s="104">
        <f>VLOOKUP($B243,'Part 3 NNDR3'!$A$6:$FY$331,V$4,FALSE)</f>
        <v>0</v>
      </c>
      <c r="W243" s="104">
        <f>VLOOKUP($B243,'Part 3 NNDR3'!$A$6:$FY$331,W$4,FALSE)</f>
        <v>-1489892</v>
      </c>
      <c r="X243" s="104">
        <f>VLOOKUP($B243,'Part 3 NNDR3'!$A$6:$FY$331,X$4,FALSE)</f>
        <v>-4780</v>
      </c>
      <c r="Y243" s="104">
        <f>VLOOKUP($B243,'Part 3 NNDR3'!$A$6:$FY$331,Y$4,FALSE)</f>
        <v>0</v>
      </c>
      <c r="Z243" s="104">
        <f>VLOOKUP($B243,'Part 3 NNDR3'!$A$6:$FY$331,Z$4,FALSE)</f>
        <v>-4780</v>
      </c>
      <c r="AA243" s="104">
        <f>VLOOKUP($B243,'Part 3 NNDR3'!$A$6:$FY$331,AA$4,FALSE)</f>
        <v>-98070</v>
      </c>
      <c r="AB243" s="104">
        <f>VLOOKUP($B243,'Part 3 NNDR3'!$A$6:$FY$331,AB$4,FALSE)</f>
        <v>0</v>
      </c>
      <c r="AC243" s="104">
        <f>VLOOKUP($B243,'Part 3 NNDR3'!$A$6:$FY$331,AC$4,FALSE)</f>
        <v>-98070</v>
      </c>
      <c r="AD243" s="104">
        <f>VLOOKUP($B243,'Part 3 NNDR3'!$A$6:$FY$331,AD$4,FALSE)</f>
        <v>-54909</v>
      </c>
      <c r="AE243" s="104">
        <f>VLOOKUP($B243,'Part 3 NNDR3'!$A$6:$FY$331,AE$4,FALSE)</f>
        <v>0</v>
      </c>
      <c r="AF243" s="104">
        <f>VLOOKUP($B243,'Part 3 NNDR3'!$A$6:$FY$331,AF$4,FALSE)</f>
        <v>-54909</v>
      </c>
      <c r="AG243" s="104">
        <f>VLOOKUP($B243,'Part 3 NNDR3'!$A$6:$FY$331,AG$4,FALSE)</f>
        <v>-200</v>
      </c>
      <c r="AH243" s="104">
        <f>VLOOKUP($B243,'Part 3 NNDR3'!$A$6:$FY$331,AH$4,FALSE)</f>
        <v>0</v>
      </c>
      <c r="AI243" s="104">
        <f>VLOOKUP($B243,'Part 3 NNDR3'!$A$6:$FY$331,AI$4,FALSE)</f>
        <v>-200</v>
      </c>
      <c r="AJ243" s="104">
        <f>VLOOKUP($B243,'Part 3 NNDR3'!$A$6:$FY$331,AJ$4,FALSE)</f>
        <v>625580</v>
      </c>
      <c r="AK243" s="104">
        <f>VLOOKUP($B243,'Part 3 NNDR3'!$A$6:$FY$331,AK$4,FALSE)</f>
        <v>0</v>
      </c>
      <c r="AL243" s="104">
        <f>VLOOKUP($B243,'Part 3 NNDR3'!$A$6:$FY$331,AL$4,FALSE)</f>
        <v>625580</v>
      </c>
      <c r="AM243" s="104">
        <f>VLOOKUP($B243,'Part 3 NNDR3'!$A$6:$FY$331,AM$4,FALSE)</f>
        <v>375</v>
      </c>
      <c r="AN243" s="104">
        <f>VLOOKUP($B243,'Part 3 NNDR3'!$A$6:$FY$331,AN$4,FALSE)</f>
        <v>0</v>
      </c>
      <c r="AO243" s="104">
        <f>VLOOKUP($B243,'Part 3 NNDR3'!$A$6:$FY$331,AO$4,FALSE)</f>
        <v>375</v>
      </c>
      <c r="AP243" s="104">
        <f>VLOOKUP($B243,'Part 3 NNDR3'!$A$6:$FY$331,AP$4,FALSE)</f>
        <v>-1186481</v>
      </c>
      <c r="AQ243" s="104">
        <f>VLOOKUP($B243,'Part 3 NNDR3'!$A$6:$FY$331,AQ$4,FALSE)</f>
        <v>0</v>
      </c>
      <c r="AR243" s="104">
        <f>VLOOKUP($B243,'Part 3 NNDR3'!$A$6:$FY$331,AR$4,FALSE)</f>
        <v>-1186481</v>
      </c>
      <c r="AS243" s="104">
        <f>VLOOKUP($B243,'Part 3 NNDR3'!$A$6:$FY$331,AS$4,FALSE)</f>
        <v>-28646</v>
      </c>
      <c r="AT243" s="104">
        <f>VLOOKUP($B243,'Part 3 NNDR3'!$A$6:$FY$331,AT$4,FALSE)</f>
        <v>0</v>
      </c>
      <c r="AU243" s="104">
        <f>VLOOKUP($B243,'Part 3 NNDR3'!$A$6:$FY$331,AU$4,FALSE)</f>
        <v>-28646</v>
      </c>
      <c r="AV243" s="104">
        <f>VLOOKUP($B243,'Part 3 NNDR3'!$A$6:$FY$331,AV$4,FALSE)</f>
        <v>-38740</v>
      </c>
      <c r="AW243" s="104">
        <f>VLOOKUP($B243,'Part 3 NNDR3'!$A$6:$FY$331,AW$4,FALSE)</f>
        <v>0</v>
      </c>
      <c r="AX243" s="104">
        <f>VLOOKUP($B243,'Part 3 NNDR3'!$A$6:$FY$331,AX$4,FALSE)</f>
        <v>-38740</v>
      </c>
      <c r="AY243" s="104">
        <f>VLOOKUP($B243,'Part 3 NNDR3'!$A$6:$FY$331,AY$4,FALSE)</f>
        <v>0</v>
      </c>
      <c r="AZ243" s="104">
        <f>VLOOKUP($B243,'Part 3 NNDR3'!$A$6:$FY$331,AZ$4,FALSE)</f>
        <v>0</v>
      </c>
      <c r="BA243" s="104">
        <f>VLOOKUP($B243,'Part 3 NNDR3'!$A$6:$FY$331,BA$4,FALSE)</f>
        <v>0</v>
      </c>
      <c r="BB243" s="104">
        <f>VLOOKUP($B243,'Part 3 NNDR3'!$A$6:$FY$331,BB$4,FALSE)</f>
        <v>-21181</v>
      </c>
      <c r="BC243" s="104">
        <f>VLOOKUP($B243,'Part 3 NNDR3'!$A$6:$FY$331,BC$4,FALSE)</f>
        <v>0</v>
      </c>
      <c r="BD243" s="104">
        <f>VLOOKUP($B243,'Part 3 NNDR3'!$A$6:$FY$331,BD$4,FALSE)</f>
        <v>-21181</v>
      </c>
      <c r="BE243" s="104">
        <f>VLOOKUP($B243,'Part 3 NNDR3'!$A$6:$FY$331,BE$4,FALSE)</f>
        <v>0</v>
      </c>
      <c r="BF243" s="104">
        <f>VLOOKUP($B243,'Part 3 NNDR3'!$A$6:$FY$331,BF$4,FALSE)</f>
        <v>0</v>
      </c>
      <c r="BG243" s="104">
        <f>VLOOKUP($B243,'Part 3 NNDR3'!$A$6:$FY$331,BG$4,FALSE)</f>
        <v>0</v>
      </c>
      <c r="BH243" s="104">
        <f>VLOOKUP($B243,'Part 3 NNDR3'!$A$6:$FY$331,BH$4,FALSE)</f>
        <v>-2237055</v>
      </c>
      <c r="BI243" s="104">
        <f>VLOOKUP($B243,'Part 3 NNDR3'!$A$6:$FY$331,BI$4,FALSE)</f>
        <v>0</v>
      </c>
      <c r="BJ243" s="104">
        <f>VLOOKUP($B243,'Part 3 NNDR3'!$A$6:$FY$331,BJ$4,FALSE)</f>
        <v>-2237055</v>
      </c>
      <c r="BK243" s="104">
        <f>VLOOKUP($B243,'Part 3 NNDR3'!$A$6:$FY$331,BK$4,FALSE)</f>
        <v>-512759</v>
      </c>
      <c r="BL243" s="104">
        <f>VLOOKUP($B243,'Part 3 NNDR3'!$A$6:$FY$331,BL$4,FALSE)</f>
        <v>0</v>
      </c>
      <c r="BM243" s="104">
        <f>VLOOKUP($B243,'Part 3 NNDR3'!$A$6:$FY$331,BM$4,FALSE)</f>
        <v>-512759</v>
      </c>
      <c r="BN243" s="104">
        <f>VLOOKUP($B243,'Part 3 NNDR3'!$A$6:$FY$331,BN$4,FALSE)</f>
        <v>-12477</v>
      </c>
      <c r="BO243" s="104">
        <f>VLOOKUP($B243,'Part 3 NNDR3'!$A$6:$FY$331,BO$4,FALSE)</f>
        <v>0</v>
      </c>
      <c r="BP243" s="104">
        <f>VLOOKUP($B243,'Part 3 NNDR3'!$A$6:$FY$331,BP$4,FALSE)</f>
        <v>-12477</v>
      </c>
      <c r="BQ243" s="104">
        <f>VLOOKUP($B243,'Part 3 NNDR3'!$A$6:$FY$331,BQ$4,FALSE)</f>
        <v>-549152</v>
      </c>
      <c r="BR243" s="104">
        <f>VLOOKUP($B243,'Part 3 NNDR3'!$A$6:$FY$331,BR$4,FALSE)</f>
        <v>0</v>
      </c>
      <c r="BS243" s="104">
        <f>VLOOKUP($B243,'Part 3 NNDR3'!$A$6:$FY$331,BS$4,FALSE)</f>
        <v>-549152</v>
      </c>
      <c r="BT243" s="104">
        <f>VLOOKUP($B243,'Part 3 NNDR3'!$A$6:$FY$331,BT$4,FALSE)</f>
        <v>-38664</v>
      </c>
      <c r="BU243" s="104">
        <f>VLOOKUP($B243,'Part 3 NNDR3'!$A$6:$FY$331,BU$4,FALSE)</f>
        <v>0</v>
      </c>
      <c r="BV243" s="104">
        <f>VLOOKUP($B243,'Part 3 NNDR3'!$A$6:$FY$331,BV$4,FALSE)</f>
        <v>-38664</v>
      </c>
      <c r="BW243" s="104">
        <f>VLOOKUP($B243,'Part 3 NNDR3'!$A$6:$FY$331,BW$4,FALSE)</f>
        <v>-1113052</v>
      </c>
      <c r="BX243" s="104">
        <f>VLOOKUP($B243,'Part 3 NNDR3'!$A$6:$FY$331,BX$4,FALSE)</f>
        <v>0</v>
      </c>
      <c r="BY243" s="104">
        <f>VLOOKUP($B243,'Part 3 NNDR3'!$A$6:$FY$331,BY$4,FALSE)</f>
        <v>-1113052</v>
      </c>
      <c r="BZ243" s="104">
        <f>VLOOKUP($B243,'Part 3 NNDR3'!$A$6:$FY$331,BZ$4,FALSE)</f>
        <v>-38757</v>
      </c>
      <c r="CA243" s="104">
        <f>VLOOKUP($B243,'Part 3 NNDR3'!$A$6:$FY$331,CA$4,FALSE)</f>
        <v>0</v>
      </c>
      <c r="CB243" s="104">
        <f>VLOOKUP($B243,'Part 3 NNDR3'!$A$6:$FY$331,CB$4,FALSE)</f>
        <v>-38757</v>
      </c>
      <c r="CC243" s="104">
        <f>VLOOKUP($B243,'Part 3 NNDR3'!$A$6:$FY$331,CC$4,FALSE)</f>
        <v>0</v>
      </c>
      <c r="CD243" s="104">
        <f>VLOOKUP($B243,'Part 3 NNDR3'!$A$6:$FY$331,CD$4,FALSE)</f>
        <v>0</v>
      </c>
      <c r="CE243" s="104">
        <f>VLOOKUP($B243,'Part 3 NNDR3'!$A$6:$FY$331,CE$4,FALSE)</f>
        <v>0</v>
      </c>
      <c r="CF243" s="104">
        <f>VLOOKUP($B243,'Part 3 NNDR3'!$A$6:$FY$331,CF$4,FALSE)</f>
        <v>-30274</v>
      </c>
      <c r="CG243" s="104">
        <f>VLOOKUP($B243,'Part 3 NNDR3'!$A$6:$FY$331,CG$4,FALSE)</f>
        <v>0</v>
      </c>
      <c r="CH243" s="104">
        <f>VLOOKUP($B243,'Part 3 NNDR3'!$A$6:$FY$331,CH$4,FALSE)</f>
        <v>-30274</v>
      </c>
      <c r="CI243" s="104">
        <f>VLOOKUP($B243,'Part 3 NNDR3'!$A$6:$FY$331,CI$4,FALSE)</f>
        <v>-15889</v>
      </c>
      <c r="CJ243" s="104">
        <f>VLOOKUP($B243,'Part 3 NNDR3'!$A$6:$FY$331,CJ$4,FALSE)</f>
        <v>0</v>
      </c>
      <c r="CK243" s="104">
        <f>VLOOKUP($B243,'Part 3 NNDR3'!$A$6:$FY$331,CK$4,FALSE)</f>
        <v>-15889</v>
      </c>
      <c r="CL243" s="104">
        <f>VLOOKUP($B243,'Part 3 NNDR3'!$A$6:$FY$331,CL$4,FALSE)</f>
        <v>0</v>
      </c>
      <c r="CM243" s="104">
        <f>VLOOKUP($B243,'Part 3 NNDR3'!$A$6:$FY$331,CM$4,FALSE)</f>
        <v>0</v>
      </c>
      <c r="CN243" s="104">
        <f>VLOOKUP($B243,'Part 3 NNDR3'!$A$6:$FY$331,CN$4,FALSE)</f>
        <v>0</v>
      </c>
      <c r="CO243" s="104">
        <f>VLOOKUP($B243,'Part 3 NNDR3'!$A$6:$FY$331,CO$4,FALSE)</f>
        <v>0</v>
      </c>
      <c r="CP243" s="104">
        <f>VLOOKUP($B243,'Part 3 NNDR3'!$A$6:$FY$331,CP$4,FALSE)</f>
        <v>0</v>
      </c>
      <c r="CQ243" s="104">
        <f>VLOOKUP($B243,'Part 3 NNDR3'!$A$6:$FY$331,CQ$4,FALSE)</f>
        <v>0</v>
      </c>
      <c r="CR243" s="104">
        <f>VLOOKUP($B243,'Part 3 NNDR3'!$A$6:$FY$331,CR$4,FALSE)</f>
        <v>0</v>
      </c>
      <c r="CS243" s="104">
        <f>VLOOKUP($B243,'Part 3 NNDR3'!$A$6:$FY$331,CS$4,FALSE)</f>
        <v>0</v>
      </c>
      <c r="CT243" s="104">
        <f>VLOOKUP($B243,'Part 3 NNDR3'!$A$6:$FY$331,CT$4,FALSE)</f>
        <v>0</v>
      </c>
      <c r="CU243" s="104">
        <f>VLOOKUP($B243,'Part 3 NNDR3'!$A$6:$FY$331,CU$4,FALSE)</f>
        <v>0</v>
      </c>
      <c r="CV243" s="104">
        <f>VLOOKUP($B243,'Part 3 NNDR3'!$A$6:$FY$331,CV$4,FALSE)</f>
        <v>0</v>
      </c>
      <c r="CW243" s="104">
        <f>VLOOKUP($B243,'Part 3 NNDR3'!$A$6:$FY$331,CW$4,FALSE)</f>
        <v>0</v>
      </c>
      <c r="CX243" s="104">
        <f>VLOOKUP($B243,'Part 3 NNDR3'!$A$6:$FY$331,CX$4,FALSE)</f>
        <v>-1545</v>
      </c>
      <c r="CY243" s="104">
        <f>VLOOKUP($B243,'Part 3 NNDR3'!$A$6:$FY$331,CY$4,FALSE)</f>
        <v>0</v>
      </c>
      <c r="CZ243" s="104">
        <f>VLOOKUP($B243,'Part 3 NNDR3'!$A$6:$FY$331,CZ$4,FALSE)</f>
        <v>-1545</v>
      </c>
      <c r="DA243" s="104">
        <f>VLOOKUP($B243,'Part 3 NNDR3'!$A$6:$FY$331,DA$4,FALSE)</f>
        <v>0</v>
      </c>
      <c r="DB243" s="104">
        <f>VLOOKUP($B243,'Part 3 NNDR3'!$A$6:$FY$331,DB$4,FALSE)</f>
        <v>0</v>
      </c>
      <c r="DC243" s="104">
        <f>VLOOKUP($B243,'Part 3 NNDR3'!$A$6:$FY$331,DC$4,FALSE)</f>
        <v>0</v>
      </c>
      <c r="DD243" s="104">
        <f>VLOOKUP($B243,'Part 3 NNDR3'!$A$6:$FY$331,DD$4,FALSE)</f>
        <v>0</v>
      </c>
      <c r="DE243" s="104">
        <f>VLOOKUP($B243,'Part 3 NNDR3'!$A$6:$FY$331,DE$4,FALSE)</f>
        <v>0</v>
      </c>
      <c r="DF243" s="104">
        <f>VLOOKUP($B243,'Part 3 NNDR3'!$A$6:$FY$331,DF$4,FALSE)</f>
        <v>0</v>
      </c>
      <c r="DG243" s="104">
        <f>VLOOKUP($B243,'Part 3 NNDR3'!$A$6:$FY$331,DG$4,FALSE)</f>
        <v>0</v>
      </c>
      <c r="DH243" s="104">
        <f>VLOOKUP($B243,'Part 3 NNDR3'!$A$6:$FY$331,DH$4,FALSE)</f>
        <v>0</v>
      </c>
      <c r="DI243" s="104">
        <f>VLOOKUP($B243,'Part 3 NNDR3'!$A$6:$FY$331,DI$4,FALSE)</f>
        <v>0</v>
      </c>
      <c r="DJ243" s="104">
        <f>VLOOKUP($B243,'Part 3 NNDR3'!$A$6:$FY$331,DJ$4,FALSE)</f>
        <v>0</v>
      </c>
      <c r="DK243" s="104">
        <f>VLOOKUP($B243,'Part 3 NNDR3'!$A$6:$FY$331,DK$4,FALSE)</f>
        <v>0</v>
      </c>
      <c r="DL243" s="104">
        <f>VLOOKUP($B243,'Part 3 NNDR3'!$A$6:$FY$331,DL$4,FALSE)</f>
        <v>-86465</v>
      </c>
      <c r="DM243" s="104">
        <f>VLOOKUP($B243,'Part 3 NNDR3'!$A$6:$FY$331,DM$4,FALSE)</f>
        <v>0</v>
      </c>
      <c r="DN243" s="104">
        <f>VLOOKUP($B243,'Part 3 NNDR3'!$A$6:$FY$331,DN$4,FALSE)</f>
        <v>-86465</v>
      </c>
      <c r="DO243" s="104">
        <f>VLOOKUP($B243,'Part 3 NNDR3'!$A$6:$FY$331,DO$4,FALSE)</f>
        <v>0</v>
      </c>
      <c r="DP243" s="104">
        <f>VLOOKUP($B243,'Part 3 NNDR3'!$A$6:$FY$331,DP$4,FALSE)</f>
        <v>0</v>
      </c>
      <c r="DQ243" s="104">
        <f>VLOOKUP($B243,'Part 3 NNDR3'!$A$6:$FY$331,DQ$4,FALSE)</f>
        <v>0</v>
      </c>
      <c r="DR243" s="104">
        <f>VLOOKUP($B243,'Part 3 NNDR3'!$A$6:$FY$331,DR$4,FALSE)</f>
        <v>0</v>
      </c>
      <c r="DS243" s="104">
        <f>VLOOKUP($B243,'Part 3 NNDR3'!$A$6:$FY$331,DS$4,FALSE)</f>
        <v>0</v>
      </c>
      <c r="DT243" s="104">
        <f>VLOOKUP($B243,'Part 3 NNDR3'!$A$6:$FY$331,DT$4,FALSE)</f>
        <v>0</v>
      </c>
      <c r="DU243" s="104">
        <f>VLOOKUP($B243,'Part 3 NNDR3'!$A$6:$FY$331,DU$4,FALSE)</f>
        <v>0</v>
      </c>
      <c r="DV243" s="104">
        <f>VLOOKUP($B243,'Part 3 NNDR3'!$A$6:$FY$331,DV$4,FALSE)</f>
        <v>0</v>
      </c>
      <c r="DW243" s="104">
        <f>VLOOKUP($B243,'Part 3 NNDR3'!$A$6:$FY$331,DW$4,FALSE)</f>
        <v>0</v>
      </c>
      <c r="DX243" s="104">
        <f>VLOOKUP($B243,'Part 3 NNDR3'!$A$6:$FY$331,DX$4,FALSE)</f>
        <v>0</v>
      </c>
      <c r="DY243" s="104">
        <f>VLOOKUP($B243,'Part 3 NNDR3'!$A$6:$FY$331,DY$4,FALSE)</f>
        <v>0</v>
      </c>
      <c r="DZ243" s="104">
        <f>VLOOKUP($B243,'Part 3 NNDR3'!$A$6:$FY$331,DZ$4,FALSE)</f>
        <v>0</v>
      </c>
      <c r="EA243" s="104">
        <f>VLOOKUP($B243,'Part 3 NNDR3'!$A$6:$FY$331,EA$4,FALSE)</f>
        <v>-213925</v>
      </c>
      <c r="EB243" s="104">
        <f>VLOOKUP($B243,'Part 3 NNDR3'!$A$6:$FY$331,EB$4,FALSE)</f>
        <v>0</v>
      </c>
      <c r="EC243" s="104">
        <f>VLOOKUP($B243,'Part 3 NNDR3'!$A$6:$FY$331,EC$4,FALSE)</f>
        <v>-213925</v>
      </c>
      <c r="ED243" s="104">
        <f>VLOOKUP($B243,'Part 3 NNDR3'!$A$6:$FY$331,ED$4,FALSE)</f>
        <v>-25859</v>
      </c>
      <c r="EE243" s="104">
        <f>VLOOKUP($B243,'Part 3 NNDR3'!$A$6:$FY$331,EE$4,FALSE)</f>
        <v>0</v>
      </c>
      <c r="EF243" s="104">
        <f>VLOOKUP($B243,'Part 3 NNDR3'!$A$6:$FY$331,EF$4,FALSE)</f>
        <v>-25859</v>
      </c>
      <c r="EG243" s="104">
        <f>VLOOKUP($B243,'Part 3 NNDR3'!$A$6:$FY$331,EG$4,FALSE)</f>
        <v>0</v>
      </c>
      <c r="EH243" s="104">
        <f>VLOOKUP($B243,'Part 3 NNDR3'!$A$6:$FY$331,EH$4,FALSE)</f>
        <v>0</v>
      </c>
      <c r="EI243" s="104">
        <f>VLOOKUP($B243,'Part 3 NNDR3'!$A$6:$FY$331,EI$4,FALSE)</f>
        <v>0</v>
      </c>
      <c r="EJ243" s="104">
        <f>VLOOKUP($B243,'Part 3 NNDR3'!$A$6:$FY$331,EJ$4,FALSE)</f>
        <v>0</v>
      </c>
      <c r="EK243" s="104">
        <f>VLOOKUP($B243,'Part 3 NNDR3'!$A$6:$FY$331,EK$4,FALSE)</f>
        <v>0</v>
      </c>
      <c r="EL243" s="104">
        <f>VLOOKUP($B243,'Part 3 NNDR3'!$A$6:$FY$331,EL$4,FALSE)</f>
        <v>0</v>
      </c>
      <c r="EM243" s="104">
        <f>VLOOKUP($B243,'Part 3 NNDR3'!$A$6:$FY$331,EM$4,FALSE)</f>
        <v>-13700</v>
      </c>
      <c r="EN243" s="104">
        <f>VLOOKUP($B243,'Part 3 NNDR3'!$A$6:$FY$331,EN$4,FALSE)</f>
        <v>0</v>
      </c>
      <c r="EO243" s="104">
        <f>VLOOKUP($B243,'Part 3 NNDR3'!$A$6:$FY$331,EO$4,FALSE)</f>
        <v>-13700</v>
      </c>
      <c r="EP243" s="104">
        <f>VLOOKUP($B243,'Part 3 NNDR3'!$A$6:$FY$331,EP$4,FALSE)</f>
        <v>-253484</v>
      </c>
      <c r="EQ243" s="104">
        <f>VLOOKUP($B243,'Part 3 NNDR3'!$A$6:$FY$331,EQ$4,FALSE)</f>
        <v>0</v>
      </c>
      <c r="ER243" s="104">
        <f>VLOOKUP($B243,'Part 3 NNDR3'!$A$6:$FY$331,ER$4,FALSE)</f>
        <v>-253484</v>
      </c>
      <c r="ES243" s="104">
        <f>VLOOKUP($B243,'Part 3 NNDR3'!$A$6:$FY$331,ES$4,FALSE)</f>
        <v>-4055</v>
      </c>
      <c r="ET243" s="104">
        <f>VLOOKUP($B243,'Part 3 NNDR3'!$A$6:$FY$331,ET$4,FALSE)</f>
        <v>0</v>
      </c>
      <c r="EU243" s="104">
        <f>VLOOKUP($B243,'Part 3 NNDR3'!$A$6:$FY$331,EU$4,FALSE)</f>
        <v>-4055</v>
      </c>
      <c r="EV243" s="104">
        <f>VLOOKUP($B243,'Part 3 NNDR3'!$A$6:$FY$331,EV$4,FALSE)</f>
        <v>125</v>
      </c>
      <c r="EW243" s="104">
        <f>VLOOKUP($B243,'Part 3 NNDR3'!$A$6:$FY$331,EW$4,FALSE)</f>
        <v>0</v>
      </c>
      <c r="EX243" s="104">
        <f>VLOOKUP($B243,'Part 3 NNDR3'!$A$6:$FY$331,EX$4,FALSE)</f>
        <v>125</v>
      </c>
      <c r="EY243" s="104">
        <f>VLOOKUP($B243,'Part 3 NNDR3'!$A$6:$FY$331,EY$4,FALSE)</f>
        <v>-3930</v>
      </c>
      <c r="EZ243" s="104">
        <f>VLOOKUP($B243,'Part 3 NNDR3'!$A$6:$FY$331,EZ$4,FALSE)</f>
        <v>0</v>
      </c>
      <c r="FA243" s="104">
        <f>VLOOKUP($B243,'Part 3 NNDR3'!$A$6:$FY$331,FA$4,FALSE)</f>
        <v>-3930</v>
      </c>
      <c r="FB243" s="104">
        <f>VLOOKUP($B243,'Part 3 NNDR3'!$A$6:$FY$331,FB$4,FALSE)</f>
        <v>27018598</v>
      </c>
      <c r="FC243" s="104">
        <f>VLOOKUP($B243,'Part 3 NNDR3'!$A$6:$FY$331,FC$4,FALSE)</f>
        <v>0</v>
      </c>
      <c r="FD243" s="104">
        <f>VLOOKUP($B243,'Part 3 NNDR3'!$A$6:$FY$331,FD$4,FALSE)</f>
        <v>27018598</v>
      </c>
      <c r="FE243" s="104">
        <f>VLOOKUP($B243,'Part 3 NNDR3'!$A$6:$FY$331,FE$4,FALSE)</f>
        <v>26218</v>
      </c>
      <c r="FF243" s="104">
        <f>VLOOKUP($B243,'Part 3 NNDR3'!$A$6:$FY$331,FF$4,FALSE)</f>
        <v>0</v>
      </c>
      <c r="FG243" s="104">
        <f>VLOOKUP($B243,'Part 3 NNDR3'!$A$6:$FY$331,FG$4,FALSE)</f>
        <v>26218</v>
      </c>
      <c r="FH243" s="104">
        <f>VLOOKUP($B243,'Part 3 NNDR3'!$A$6:$FY$331,FH$4,FALSE)</f>
        <v>-2237055</v>
      </c>
      <c r="FI243" s="104">
        <f>VLOOKUP($B243,'Part 3 NNDR3'!$A$6:$FY$331,FI$4,FALSE)</f>
        <v>0</v>
      </c>
      <c r="FJ243" s="104">
        <f>VLOOKUP($B243,'Part 3 NNDR3'!$A$6:$FY$331,FJ$4,FALSE)</f>
        <v>-2237055</v>
      </c>
      <c r="FK243" s="104">
        <f>VLOOKUP($B243,'Part 3 NNDR3'!$A$6:$FY$331,FK$4,FALSE)</f>
        <v>-1113052</v>
      </c>
      <c r="FL243" s="104">
        <f>VLOOKUP($B243,'Part 3 NNDR3'!$A$6:$FY$331,FL$4,FALSE)</f>
        <v>0</v>
      </c>
      <c r="FM243" s="104">
        <f>VLOOKUP($B243,'Part 3 NNDR3'!$A$6:$FY$331,FM$4,FALSE)</f>
        <v>-1113052</v>
      </c>
      <c r="FN243" s="104">
        <f>VLOOKUP($B243,'Part 3 NNDR3'!$A$6:$FY$331,FN$4,FALSE)</f>
        <v>-86465</v>
      </c>
      <c r="FO243" s="104">
        <f>VLOOKUP($B243,'Part 3 NNDR3'!$A$6:$FY$331,FO$4,FALSE)</f>
        <v>0</v>
      </c>
      <c r="FP243" s="104">
        <f>VLOOKUP($B243,'Part 3 NNDR3'!$A$6:$FY$331,FP$4,FALSE)</f>
        <v>-86465</v>
      </c>
      <c r="FQ243" s="104">
        <f>VLOOKUP($B243,'Part 3 NNDR3'!$A$6:$FY$331,FQ$4,FALSE)</f>
        <v>-253484</v>
      </c>
      <c r="FR243" s="104">
        <f>VLOOKUP($B243,'Part 3 NNDR3'!$A$6:$FY$331,FR$4,FALSE)</f>
        <v>0</v>
      </c>
      <c r="FS243" s="104">
        <f>VLOOKUP($B243,'Part 3 NNDR3'!$A$6:$FY$331,FS$4,FALSE)</f>
        <v>-253484</v>
      </c>
      <c r="FT243" s="104">
        <f>VLOOKUP($B243,'Part 3 NNDR3'!$A$6:$FY$331,FT$4,FALSE)</f>
        <v>-3930</v>
      </c>
      <c r="FU243" s="104">
        <f>VLOOKUP($B243,'Part 3 NNDR3'!$A$6:$FY$331,FU$4,FALSE)</f>
        <v>0</v>
      </c>
      <c r="FV243" s="104">
        <f>VLOOKUP($B243,'Part 3 NNDR3'!$A$6:$FY$331,FV$4,FALSE)</f>
        <v>-3930</v>
      </c>
      <c r="FW243" s="104">
        <f>VLOOKUP($B243,'Part 3 NNDR3'!$A$6:$FY$331,FW$4,FALSE)</f>
        <v>-3667768</v>
      </c>
      <c r="FX243" s="104">
        <f>VLOOKUP($B243,'Part 3 NNDR3'!$A$6:$FY$331,FX$4,FALSE)</f>
        <v>0</v>
      </c>
      <c r="FY243" s="104">
        <f>VLOOKUP($B243,'Part 3 NNDR3'!$A$6:$FY$331,FY$4,FALSE)</f>
        <v>-3667768</v>
      </c>
      <c r="FZ243" s="104">
        <f>VLOOKUP($B243,'Part 3 NNDR3'!$A$6:$FY$331,FZ$4,FALSE)</f>
        <v>23350830</v>
      </c>
      <c r="GA243" s="104">
        <f>VLOOKUP($B243,'Part 3 NNDR3'!$A$6:$FY$331,GA$4,FALSE)</f>
        <v>0</v>
      </c>
      <c r="GB243" s="104">
        <f>VLOOKUP($B243,'Part 3 NNDR3'!$A$6:$FY$331,GB$4,FALSE)</f>
        <v>23350830</v>
      </c>
      <c r="GC243" s="105" t="str">
        <f>VLOOKUP($B243,'Data (Updated)'!$C$4:$E$329,2,FALSE)</f>
        <v>E1021</v>
      </c>
      <c r="GD243" s="106" t="str">
        <f>VLOOKUP($B243,'Data (Updated)'!$C$4:$E$329,3,FALSE)</f>
        <v>E6110</v>
      </c>
    </row>
    <row r="244" spans="1:186" ht="12.75" x14ac:dyDescent="0.2">
      <c r="A244" s="75">
        <v>239</v>
      </c>
      <c r="B244" s="100" t="s">
        <v>585</v>
      </c>
      <c r="C244" s="101" t="s">
        <v>951</v>
      </c>
      <c r="D244" s="102" t="s">
        <v>952</v>
      </c>
      <c r="E244" s="103" t="s">
        <v>997</v>
      </c>
      <c r="F244" s="104">
        <f>VLOOKUP($B244,'Part 3 NNDR3'!$A$6:$FY$331,F$4,FALSE)</f>
        <v>0</v>
      </c>
      <c r="G244" s="104">
        <f>VLOOKUP($B244,'Part 3 NNDR3'!$A$6:$FY$331,G$4,FALSE)</f>
        <v>0</v>
      </c>
      <c r="H244" s="104">
        <f>VLOOKUP($B244,'Part 3 NNDR3'!$A$6:$FY$331,H$4,FALSE)</f>
        <v>0</v>
      </c>
      <c r="I244" s="104">
        <f>VLOOKUP($B244,'Part 3 NNDR3'!$A$6:$FY$331,I$4,FALSE)</f>
        <v>350585</v>
      </c>
      <c r="J244" s="104">
        <f>VLOOKUP($B244,'Part 3 NNDR3'!$A$6:$FY$331,J$4,FALSE)</f>
        <v>0</v>
      </c>
      <c r="K244" s="104">
        <f>VLOOKUP($B244,'Part 3 NNDR3'!$A$6:$FY$331,K$4,FALSE)</f>
        <v>350585</v>
      </c>
      <c r="L244" s="104">
        <f>VLOOKUP($B244,'Part 3 NNDR3'!$A$6:$FY$331,L$4,FALSE)</f>
        <v>0</v>
      </c>
      <c r="M244" s="104">
        <f>VLOOKUP($B244,'Part 3 NNDR3'!$A$6:$FY$331,M$4,FALSE)</f>
        <v>0</v>
      </c>
      <c r="N244" s="104">
        <f>VLOOKUP($B244,'Part 3 NNDR3'!$A$6:$FY$331,N$4,FALSE)</f>
        <v>0</v>
      </c>
      <c r="O244" s="104">
        <f>VLOOKUP($B244,'Part 3 NNDR3'!$A$6:$FY$331,O$4,FALSE)</f>
        <v>304797</v>
      </c>
      <c r="P244" s="104">
        <f>VLOOKUP($B244,'Part 3 NNDR3'!$A$6:$FY$331,P$4,FALSE)</f>
        <v>0</v>
      </c>
      <c r="Q244" s="104">
        <f>VLOOKUP($B244,'Part 3 NNDR3'!$A$6:$FY$331,Q$4,FALSE)</f>
        <v>304797</v>
      </c>
      <c r="R244" s="104">
        <f>VLOOKUP($B244,'Part 3 NNDR3'!$A$6:$FY$331,R$4,FALSE)</f>
        <v>655382</v>
      </c>
      <c r="S244" s="104">
        <f>VLOOKUP($B244,'Part 3 NNDR3'!$A$6:$FY$331,S$4,FALSE)</f>
        <v>0</v>
      </c>
      <c r="T244" s="104">
        <f>VLOOKUP($B244,'Part 3 NNDR3'!$A$6:$FY$331,T$4,FALSE)</f>
        <v>655382</v>
      </c>
      <c r="U244" s="104">
        <f>VLOOKUP($B244,'Part 3 NNDR3'!$A$6:$FY$331,U$4,FALSE)</f>
        <v>-3769773</v>
      </c>
      <c r="V244" s="104">
        <f>VLOOKUP($B244,'Part 3 NNDR3'!$A$6:$FY$331,V$4,FALSE)</f>
        <v>-4479</v>
      </c>
      <c r="W244" s="104">
        <f>VLOOKUP($B244,'Part 3 NNDR3'!$A$6:$FY$331,W$4,FALSE)</f>
        <v>-3774252</v>
      </c>
      <c r="X244" s="104">
        <f>VLOOKUP($B244,'Part 3 NNDR3'!$A$6:$FY$331,X$4,FALSE)</f>
        <v>-18978</v>
      </c>
      <c r="Y244" s="104">
        <f>VLOOKUP($B244,'Part 3 NNDR3'!$A$6:$FY$331,Y$4,FALSE)</f>
        <v>0</v>
      </c>
      <c r="Z244" s="104">
        <f>VLOOKUP($B244,'Part 3 NNDR3'!$A$6:$FY$331,Z$4,FALSE)</f>
        <v>-18978</v>
      </c>
      <c r="AA244" s="104">
        <f>VLOOKUP($B244,'Part 3 NNDR3'!$A$6:$FY$331,AA$4,FALSE)</f>
        <v>-289690</v>
      </c>
      <c r="AB244" s="104">
        <f>VLOOKUP($B244,'Part 3 NNDR3'!$A$6:$FY$331,AB$4,FALSE)</f>
        <v>0</v>
      </c>
      <c r="AC244" s="104">
        <f>VLOOKUP($B244,'Part 3 NNDR3'!$A$6:$FY$331,AC$4,FALSE)</f>
        <v>-289690</v>
      </c>
      <c r="AD244" s="104">
        <f>VLOOKUP($B244,'Part 3 NNDR3'!$A$6:$FY$331,AD$4,FALSE)</f>
        <v>0</v>
      </c>
      <c r="AE244" s="104">
        <f>VLOOKUP($B244,'Part 3 NNDR3'!$A$6:$FY$331,AE$4,FALSE)</f>
        <v>0</v>
      </c>
      <c r="AF244" s="104">
        <f>VLOOKUP($B244,'Part 3 NNDR3'!$A$6:$FY$331,AF$4,FALSE)</f>
        <v>0</v>
      </c>
      <c r="AG244" s="104">
        <f>VLOOKUP($B244,'Part 3 NNDR3'!$A$6:$FY$331,AG$4,FALSE)</f>
        <v>-1342</v>
      </c>
      <c r="AH244" s="104">
        <f>VLOOKUP($B244,'Part 3 NNDR3'!$A$6:$FY$331,AH$4,FALSE)</f>
        <v>0</v>
      </c>
      <c r="AI244" s="104">
        <f>VLOOKUP($B244,'Part 3 NNDR3'!$A$6:$FY$331,AI$4,FALSE)</f>
        <v>-1342</v>
      </c>
      <c r="AJ244" s="104">
        <f>VLOOKUP($B244,'Part 3 NNDR3'!$A$6:$FY$331,AJ$4,FALSE)</f>
        <v>3802996</v>
      </c>
      <c r="AK244" s="104">
        <f>VLOOKUP($B244,'Part 3 NNDR3'!$A$6:$FY$331,AK$4,FALSE)</f>
        <v>136569</v>
      </c>
      <c r="AL244" s="104">
        <f>VLOOKUP($B244,'Part 3 NNDR3'!$A$6:$FY$331,AL$4,FALSE)</f>
        <v>3939565</v>
      </c>
      <c r="AM244" s="104">
        <f>VLOOKUP($B244,'Part 3 NNDR3'!$A$6:$FY$331,AM$4,FALSE)</f>
        <v>79559</v>
      </c>
      <c r="AN244" s="104">
        <f>VLOOKUP($B244,'Part 3 NNDR3'!$A$6:$FY$331,AN$4,FALSE)</f>
        <v>7679</v>
      </c>
      <c r="AO244" s="104">
        <f>VLOOKUP($B244,'Part 3 NNDR3'!$A$6:$FY$331,AO$4,FALSE)</f>
        <v>87238</v>
      </c>
      <c r="AP244" s="104">
        <f>VLOOKUP($B244,'Part 3 NNDR3'!$A$6:$FY$331,AP$4,FALSE)</f>
        <v>-7241573</v>
      </c>
      <c r="AQ244" s="104">
        <f>VLOOKUP($B244,'Part 3 NNDR3'!$A$6:$FY$331,AQ$4,FALSE)</f>
        <v>0</v>
      </c>
      <c r="AR244" s="104">
        <f>VLOOKUP($B244,'Part 3 NNDR3'!$A$6:$FY$331,AR$4,FALSE)</f>
        <v>-7241573</v>
      </c>
      <c r="AS244" s="104">
        <f>VLOOKUP($B244,'Part 3 NNDR3'!$A$6:$FY$331,AS$4,FALSE)</f>
        <v>-61243</v>
      </c>
      <c r="AT244" s="104">
        <f>VLOOKUP($B244,'Part 3 NNDR3'!$A$6:$FY$331,AT$4,FALSE)</f>
        <v>0</v>
      </c>
      <c r="AU244" s="104">
        <f>VLOOKUP($B244,'Part 3 NNDR3'!$A$6:$FY$331,AU$4,FALSE)</f>
        <v>-61243</v>
      </c>
      <c r="AV244" s="104">
        <f>VLOOKUP($B244,'Part 3 NNDR3'!$A$6:$FY$331,AV$4,FALSE)</f>
        <v>-91205</v>
      </c>
      <c r="AW244" s="104">
        <f>VLOOKUP($B244,'Part 3 NNDR3'!$A$6:$FY$331,AW$4,FALSE)</f>
        <v>0</v>
      </c>
      <c r="AX244" s="104">
        <f>VLOOKUP($B244,'Part 3 NNDR3'!$A$6:$FY$331,AX$4,FALSE)</f>
        <v>-91205</v>
      </c>
      <c r="AY244" s="104">
        <f>VLOOKUP($B244,'Part 3 NNDR3'!$A$6:$FY$331,AY$4,FALSE)</f>
        <v>10215</v>
      </c>
      <c r="AZ244" s="104">
        <f>VLOOKUP($B244,'Part 3 NNDR3'!$A$6:$FY$331,AZ$4,FALSE)</f>
        <v>0</v>
      </c>
      <c r="BA244" s="104">
        <f>VLOOKUP($B244,'Part 3 NNDR3'!$A$6:$FY$331,BA$4,FALSE)</f>
        <v>10215</v>
      </c>
      <c r="BB244" s="104">
        <f>VLOOKUP($B244,'Part 3 NNDR3'!$A$6:$FY$331,BB$4,FALSE)</f>
        <v>-29876</v>
      </c>
      <c r="BC244" s="104">
        <f>VLOOKUP($B244,'Part 3 NNDR3'!$A$6:$FY$331,BC$4,FALSE)</f>
        <v>0</v>
      </c>
      <c r="BD244" s="104">
        <f>VLOOKUP($B244,'Part 3 NNDR3'!$A$6:$FY$331,BD$4,FALSE)</f>
        <v>-29876</v>
      </c>
      <c r="BE244" s="104">
        <f>VLOOKUP($B244,'Part 3 NNDR3'!$A$6:$FY$331,BE$4,FALSE)</f>
        <v>0</v>
      </c>
      <c r="BF244" s="104">
        <f>VLOOKUP($B244,'Part 3 NNDR3'!$A$6:$FY$331,BF$4,FALSE)</f>
        <v>0</v>
      </c>
      <c r="BG244" s="104">
        <f>VLOOKUP($B244,'Part 3 NNDR3'!$A$6:$FY$331,BG$4,FALSE)</f>
        <v>0</v>
      </c>
      <c r="BH244" s="104">
        <f>VLOOKUP($B244,'Part 3 NNDR3'!$A$6:$FY$331,BH$4,FALSE)</f>
        <v>-7590590</v>
      </c>
      <c r="BI244" s="104">
        <f>VLOOKUP($B244,'Part 3 NNDR3'!$A$6:$FY$331,BI$4,FALSE)</f>
        <v>139769</v>
      </c>
      <c r="BJ244" s="104">
        <f>VLOOKUP($B244,'Part 3 NNDR3'!$A$6:$FY$331,BJ$4,FALSE)</f>
        <v>-7450821</v>
      </c>
      <c r="BK244" s="104">
        <f>VLOOKUP($B244,'Part 3 NNDR3'!$A$6:$FY$331,BK$4,FALSE)</f>
        <v>-106519</v>
      </c>
      <c r="BL244" s="104">
        <f>VLOOKUP($B244,'Part 3 NNDR3'!$A$6:$FY$331,BL$4,FALSE)</f>
        <v>0</v>
      </c>
      <c r="BM244" s="104">
        <f>VLOOKUP($B244,'Part 3 NNDR3'!$A$6:$FY$331,BM$4,FALSE)</f>
        <v>-106519</v>
      </c>
      <c r="BN244" s="104">
        <f>VLOOKUP($B244,'Part 3 NNDR3'!$A$6:$FY$331,BN$4,FALSE)</f>
        <v>-24130</v>
      </c>
      <c r="BO244" s="104">
        <f>VLOOKUP($B244,'Part 3 NNDR3'!$A$6:$FY$331,BO$4,FALSE)</f>
        <v>0</v>
      </c>
      <c r="BP244" s="104">
        <f>VLOOKUP($B244,'Part 3 NNDR3'!$A$6:$FY$331,BP$4,FALSE)</f>
        <v>-24130</v>
      </c>
      <c r="BQ244" s="104">
        <f>VLOOKUP($B244,'Part 3 NNDR3'!$A$6:$FY$331,BQ$4,FALSE)</f>
        <v>-3845622</v>
      </c>
      <c r="BR244" s="104">
        <f>VLOOKUP($B244,'Part 3 NNDR3'!$A$6:$FY$331,BR$4,FALSE)</f>
        <v>0</v>
      </c>
      <c r="BS244" s="104">
        <f>VLOOKUP($B244,'Part 3 NNDR3'!$A$6:$FY$331,BS$4,FALSE)</f>
        <v>-3845622</v>
      </c>
      <c r="BT244" s="104">
        <f>VLOOKUP($B244,'Part 3 NNDR3'!$A$6:$FY$331,BT$4,FALSE)</f>
        <v>-272489</v>
      </c>
      <c r="BU244" s="104">
        <f>VLOOKUP($B244,'Part 3 NNDR3'!$A$6:$FY$331,BU$4,FALSE)</f>
        <v>-35</v>
      </c>
      <c r="BV244" s="104">
        <f>VLOOKUP($B244,'Part 3 NNDR3'!$A$6:$FY$331,BV$4,FALSE)</f>
        <v>-272524</v>
      </c>
      <c r="BW244" s="104">
        <f>VLOOKUP($B244,'Part 3 NNDR3'!$A$6:$FY$331,BW$4,FALSE)</f>
        <v>-4248760</v>
      </c>
      <c r="BX244" s="104">
        <f>VLOOKUP($B244,'Part 3 NNDR3'!$A$6:$FY$331,BX$4,FALSE)</f>
        <v>-35</v>
      </c>
      <c r="BY244" s="104">
        <f>VLOOKUP($B244,'Part 3 NNDR3'!$A$6:$FY$331,BY$4,FALSE)</f>
        <v>-4248795</v>
      </c>
      <c r="BZ244" s="104">
        <f>VLOOKUP($B244,'Part 3 NNDR3'!$A$6:$FY$331,BZ$4,FALSE)</f>
        <v>-143973</v>
      </c>
      <c r="CA244" s="104">
        <f>VLOOKUP($B244,'Part 3 NNDR3'!$A$6:$FY$331,CA$4,FALSE)</f>
        <v>0</v>
      </c>
      <c r="CB244" s="104">
        <f>VLOOKUP($B244,'Part 3 NNDR3'!$A$6:$FY$331,CB$4,FALSE)</f>
        <v>-143973</v>
      </c>
      <c r="CC244" s="104">
        <f>VLOOKUP($B244,'Part 3 NNDR3'!$A$6:$FY$331,CC$4,FALSE)</f>
        <v>513</v>
      </c>
      <c r="CD244" s="104">
        <f>VLOOKUP($B244,'Part 3 NNDR3'!$A$6:$FY$331,CD$4,FALSE)</f>
        <v>0</v>
      </c>
      <c r="CE244" s="104">
        <f>VLOOKUP($B244,'Part 3 NNDR3'!$A$6:$FY$331,CE$4,FALSE)</f>
        <v>513</v>
      </c>
      <c r="CF244" s="104">
        <f>VLOOKUP($B244,'Part 3 NNDR3'!$A$6:$FY$331,CF$4,FALSE)</f>
        <v>-589246</v>
      </c>
      <c r="CG244" s="104">
        <f>VLOOKUP($B244,'Part 3 NNDR3'!$A$6:$FY$331,CG$4,FALSE)</f>
        <v>0</v>
      </c>
      <c r="CH244" s="104">
        <f>VLOOKUP($B244,'Part 3 NNDR3'!$A$6:$FY$331,CH$4,FALSE)</f>
        <v>-589246</v>
      </c>
      <c r="CI244" s="104">
        <f>VLOOKUP($B244,'Part 3 NNDR3'!$A$6:$FY$331,CI$4,FALSE)</f>
        <v>-102</v>
      </c>
      <c r="CJ244" s="104">
        <f>VLOOKUP($B244,'Part 3 NNDR3'!$A$6:$FY$331,CJ$4,FALSE)</f>
        <v>0</v>
      </c>
      <c r="CK244" s="104">
        <f>VLOOKUP($B244,'Part 3 NNDR3'!$A$6:$FY$331,CK$4,FALSE)</f>
        <v>-102</v>
      </c>
      <c r="CL244" s="104">
        <f>VLOOKUP($B244,'Part 3 NNDR3'!$A$6:$FY$331,CL$4,FALSE)</f>
        <v>0</v>
      </c>
      <c r="CM244" s="104">
        <f>VLOOKUP($B244,'Part 3 NNDR3'!$A$6:$FY$331,CM$4,FALSE)</f>
        <v>0</v>
      </c>
      <c r="CN244" s="104">
        <f>VLOOKUP($B244,'Part 3 NNDR3'!$A$6:$FY$331,CN$4,FALSE)</f>
        <v>0</v>
      </c>
      <c r="CO244" s="104">
        <f>VLOOKUP($B244,'Part 3 NNDR3'!$A$6:$FY$331,CO$4,FALSE)</f>
        <v>0</v>
      </c>
      <c r="CP244" s="104">
        <f>VLOOKUP($B244,'Part 3 NNDR3'!$A$6:$FY$331,CP$4,FALSE)</f>
        <v>0</v>
      </c>
      <c r="CQ244" s="104">
        <f>VLOOKUP($B244,'Part 3 NNDR3'!$A$6:$FY$331,CQ$4,FALSE)</f>
        <v>0</v>
      </c>
      <c r="CR244" s="104">
        <f>VLOOKUP($B244,'Part 3 NNDR3'!$A$6:$FY$331,CR$4,FALSE)</f>
        <v>-52628</v>
      </c>
      <c r="CS244" s="104">
        <f>VLOOKUP($B244,'Part 3 NNDR3'!$A$6:$FY$331,CS$4,FALSE)</f>
        <v>0</v>
      </c>
      <c r="CT244" s="104">
        <f>VLOOKUP($B244,'Part 3 NNDR3'!$A$6:$FY$331,CT$4,FALSE)</f>
        <v>-52628</v>
      </c>
      <c r="CU244" s="104">
        <f>VLOOKUP($B244,'Part 3 NNDR3'!$A$6:$FY$331,CU$4,FALSE)</f>
        <v>0</v>
      </c>
      <c r="CV244" s="104">
        <f>VLOOKUP($B244,'Part 3 NNDR3'!$A$6:$FY$331,CV$4,FALSE)</f>
        <v>0</v>
      </c>
      <c r="CW244" s="104">
        <f>VLOOKUP($B244,'Part 3 NNDR3'!$A$6:$FY$331,CW$4,FALSE)</f>
        <v>0</v>
      </c>
      <c r="CX244" s="104">
        <f>VLOOKUP($B244,'Part 3 NNDR3'!$A$6:$FY$331,CX$4,FALSE)</f>
        <v>0</v>
      </c>
      <c r="CY244" s="104">
        <f>VLOOKUP($B244,'Part 3 NNDR3'!$A$6:$FY$331,CY$4,FALSE)</f>
        <v>0</v>
      </c>
      <c r="CZ244" s="104">
        <f>VLOOKUP($B244,'Part 3 NNDR3'!$A$6:$FY$331,CZ$4,FALSE)</f>
        <v>0</v>
      </c>
      <c r="DA244" s="104">
        <f>VLOOKUP($B244,'Part 3 NNDR3'!$A$6:$FY$331,DA$4,FALSE)</f>
        <v>0</v>
      </c>
      <c r="DB244" s="104">
        <f>VLOOKUP($B244,'Part 3 NNDR3'!$A$6:$FY$331,DB$4,FALSE)</f>
        <v>0</v>
      </c>
      <c r="DC244" s="104">
        <f>VLOOKUP($B244,'Part 3 NNDR3'!$A$6:$FY$331,DC$4,FALSE)</f>
        <v>0</v>
      </c>
      <c r="DD244" s="104">
        <f>VLOOKUP($B244,'Part 3 NNDR3'!$A$6:$FY$331,DD$4,FALSE)</f>
        <v>0</v>
      </c>
      <c r="DE244" s="104">
        <f>VLOOKUP($B244,'Part 3 NNDR3'!$A$6:$FY$331,DE$4,FALSE)</f>
        <v>0</v>
      </c>
      <c r="DF244" s="104">
        <f>VLOOKUP($B244,'Part 3 NNDR3'!$A$6:$FY$331,DF$4,FALSE)</f>
        <v>0</v>
      </c>
      <c r="DG244" s="104">
        <f>VLOOKUP($B244,'Part 3 NNDR3'!$A$6:$FY$331,DG$4,FALSE)</f>
        <v>0</v>
      </c>
      <c r="DH244" s="104">
        <f>VLOOKUP($B244,'Part 3 NNDR3'!$A$6:$FY$331,DH$4,FALSE)</f>
        <v>0</v>
      </c>
      <c r="DI244" s="104">
        <f>VLOOKUP($B244,'Part 3 NNDR3'!$A$6:$FY$331,DI$4,FALSE)</f>
        <v>0</v>
      </c>
      <c r="DJ244" s="104">
        <f>VLOOKUP($B244,'Part 3 NNDR3'!$A$6:$FY$331,DJ$4,FALSE)</f>
        <v>0</v>
      </c>
      <c r="DK244" s="104">
        <f>VLOOKUP($B244,'Part 3 NNDR3'!$A$6:$FY$331,DK$4,FALSE)</f>
        <v>0</v>
      </c>
      <c r="DL244" s="104">
        <f>VLOOKUP($B244,'Part 3 NNDR3'!$A$6:$FY$331,DL$4,FALSE)</f>
        <v>-785436</v>
      </c>
      <c r="DM244" s="104">
        <f>VLOOKUP($B244,'Part 3 NNDR3'!$A$6:$FY$331,DM$4,FALSE)</f>
        <v>0</v>
      </c>
      <c r="DN244" s="104">
        <f>VLOOKUP($B244,'Part 3 NNDR3'!$A$6:$FY$331,DN$4,FALSE)</f>
        <v>-785436</v>
      </c>
      <c r="DO244" s="104">
        <f>VLOOKUP($B244,'Part 3 NNDR3'!$A$6:$FY$331,DO$4,FALSE)</f>
        <v>0</v>
      </c>
      <c r="DP244" s="104">
        <f>VLOOKUP($B244,'Part 3 NNDR3'!$A$6:$FY$331,DP$4,FALSE)</f>
        <v>0</v>
      </c>
      <c r="DQ244" s="104">
        <f>VLOOKUP($B244,'Part 3 NNDR3'!$A$6:$FY$331,DQ$4,FALSE)</f>
        <v>0</v>
      </c>
      <c r="DR244" s="104">
        <f>VLOOKUP($B244,'Part 3 NNDR3'!$A$6:$FY$331,DR$4,FALSE)</f>
        <v>0</v>
      </c>
      <c r="DS244" s="104">
        <f>VLOOKUP($B244,'Part 3 NNDR3'!$A$6:$FY$331,DS$4,FALSE)</f>
        <v>0</v>
      </c>
      <c r="DT244" s="104">
        <f>VLOOKUP($B244,'Part 3 NNDR3'!$A$6:$FY$331,DT$4,FALSE)</f>
        <v>0</v>
      </c>
      <c r="DU244" s="104">
        <f>VLOOKUP($B244,'Part 3 NNDR3'!$A$6:$FY$331,DU$4,FALSE)</f>
        <v>-17139</v>
      </c>
      <c r="DV244" s="104">
        <f>VLOOKUP($B244,'Part 3 NNDR3'!$A$6:$FY$331,DV$4,FALSE)</f>
        <v>0</v>
      </c>
      <c r="DW244" s="104">
        <f>VLOOKUP($B244,'Part 3 NNDR3'!$A$6:$FY$331,DW$4,FALSE)</f>
        <v>-17139</v>
      </c>
      <c r="DX244" s="104">
        <f>VLOOKUP($B244,'Part 3 NNDR3'!$A$6:$FY$331,DX$4,FALSE)</f>
        <v>616</v>
      </c>
      <c r="DY244" s="104">
        <f>VLOOKUP($B244,'Part 3 NNDR3'!$A$6:$FY$331,DY$4,FALSE)</f>
        <v>0</v>
      </c>
      <c r="DZ244" s="104">
        <f>VLOOKUP($B244,'Part 3 NNDR3'!$A$6:$FY$331,DZ$4,FALSE)</f>
        <v>616</v>
      </c>
      <c r="EA244" s="104">
        <f>VLOOKUP($B244,'Part 3 NNDR3'!$A$6:$FY$331,EA$4,FALSE)</f>
        <v>-798552</v>
      </c>
      <c r="EB244" s="104">
        <f>VLOOKUP($B244,'Part 3 NNDR3'!$A$6:$FY$331,EB$4,FALSE)</f>
        <v>0</v>
      </c>
      <c r="EC244" s="104">
        <f>VLOOKUP($B244,'Part 3 NNDR3'!$A$6:$FY$331,EC$4,FALSE)</f>
        <v>-798552</v>
      </c>
      <c r="ED244" s="104">
        <f>VLOOKUP($B244,'Part 3 NNDR3'!$A$6:$FY$331,ED$4,FALSE)</f>
        <v>0</v>
      </c>
      <c r="EE244" s="104">
        <f>VLOOKUP($B244,'Part 3 NNDR3'!$A$6:$FY$331,EE$4,FALSE)</f>
        <v>0</v>
      </c>
      <c r="EF244" s="104">
        <f>VLOOKUP($B244,'Part 3 NNDR3'!$A$6:$FY$331,EF$4,FALSE)</f>
        <v>0</v>
      </c>
      <c r="EG244" s="104">
        <f>VLOOKUP($B244,'Part 3 NNDR3'!$A$6:$FY$331,EG$4,FALSE)</f>
        <v>0</v>
      </c>
      <c r="EH244" s="104">
        <f>VLOOKUP($B244,'Part 3 NNDR3'!$A$6:$FY$331,EH$4,FALSE)</f>
        <v>0</v>
      </c>
      <c r="EI244" s="104">
        <f>VLOOKUP($B244,'Part 3 NNDR3'!$A$6:$FY$331,EI$4,FALSE)</f>
        <v>0</v>
      </c>
      <c r="EJ244" s="104">
        <f>VLOOKUP($B244,'Part 3 NNDR3'!$A$6:$FY$331,EJ$4,FALSE)</f>
        <v>0</v>
      </c>
      <c r="EK244" s="104">
        <f>VLOOKUP($B244,'Part 3 NNDR3'!$A$6:$FY$331,EK$4,FALSE)</f>
        <v>0</v>
      </c>
      <c r="EL244" s="104">
        <f>VLOOKUP($B244,'Part 3 NNDR3'!$A$6:$FY$331,EL$4,FALSE)</f>
        <v>0</v>
      </c>
      <c r="EM244" s="104">
        <f>VLOOKUP($B244,'Part 3 NNDR3'!$A$6:$FY$331,EM$4,FALSE)</f>
        <v>-36434</v>
      </c>
      <c r="EN244" s="104">
        <f>VLOOKUP($B244,'Part 3 NNDR3'!$A$6:$FY$331,EN$4,FALSE)</f>
        <v>0</v>
      </c>
      <c r="EO244" s="104">
        <f>VLOOKUP($B244,'Part 3 NNDR3'!$A$6:$FY$331,EO$4,FALSE)</f>
        <v>-36434</v>
      </c>
      <c r="EP244" s="104">
        <f>VLOOKUP($B244,'Part 3 NNDR3'!$A$6:$FY$331,EP$4,FALSE)</f>
        <v>-851509</v>
      </c>
      <c r="EQ244" s="104">
        <f>VLOOKUP($B244,'Part 3 NNDR3'!$A$6:$FY$331,EQ$4,FALSE)</f>
        <v>0</v>
      </c>
      <c r="ER244" s="104">
        <f>VLOOKUP($B244,'Part 3 NNDR3'!$A$6:$FY$331,ER$4,FALSE)</f>
        <v>-851509</v>
      </c>
      <c r="ES244" s="104">
        <f>VLOOKUP($B244,'Part 3 NNDR3'!$A$6:$FY$331,ES$4,FALSE)</f>
        <v>0</v>
      </c>
      <c r="ET244" s="104">
        <f>VLOOKUP($B244,'Part 3 NNDR3'!$A$6:$FY$331,ET$4,FALSE)</f>
        <v>0</v>
      </c>
      <c r="EU244" s="104">
        <f>VLOOKUP($B244,'Part 3 NNDR3'!$A$6:$FY$331,EU$4,FALSE)</f>
        <v>0</v>
      </c>
      <c r="EV244" s="104">
        <f>VLOOKUP($B244,'Part 3 NNDR3'!$A$6:$FY$331,EV$4,FALSE)</f>
        <v>0</v>
      </c>
      <c r="EW244" s="104">
        <f>VLOOKUP($B244,'Part 3 NNDR3'!$A$6:$FY$331,EW$4,FALSE)</f>
        <v>0</v>
      </c>
      <c r="EX244" s="104">
        <f>VLOOKUP($B244,'Part 3 NNDR3'!$A$6:$FY$331,EX$4,FALSE)</f>
        <v>0</v>
      </c>
      <c r="EY244" s="104">
        <f>VLOOKUP($B244,'Part 3 NNDR3'!$A$6:$FY$331,EY$4,FALSE)</f>
        <v>0</v>
      </c>
      <c r="EZ244" s="104">
        <f>VLOOKUP($B244,'Part 3 NNDR3'!$A$6:$FY$331,EZ$4,FALSE)</f>
        <v>0</v>
      </c>
      <c r="FA244" s="104">
        <f>VLOOKUP($B244,'Part 3 NNDR3'!$A$6:$FY$331,FA$4,FALSE)</f>
        <v>0</v>
      </c>
      <c r="FB244" s="104">
        <f>VLOOKUP($B244,'Part 3 NNDR3'!$A$6:$FY$331,FB$4,FALSE)</f>
        <v>153060546</v>
      </c>
      <c r="FC244" s="104">
        <f>VLOOKUP($B244,'Part 3 NNDR3'!$A$6:$FY$331,FC$4,FALSE)</f>
        <v>5583268</v>
      </c>
      <c r="FD244" s="104">
        <f>VLOOKUP($B244,'Part 3 NNDR3'!$A$6:$FY$331,FD$4,FALSE)</f>
        <v>158643814</v>
      </c>
      <c r="FE244" s="104">
        <f>VLOOKUP($B244,'Part 3 NNDR3'!$A$6:$FY$331,FE$4,FALSE)</f>
        <v>655382</v>
      </c>
      <c r="FF244" s="104">
        <f>VLOOKUP($B244,'Part 3 NNDR3'!$A$6:$FY$331,FF$4,FALSE)</f>
        <v>0</v>
      </c>
      <c r="FG244" s="104">
        <f>VLOOKUP($B244,'Part 3 NNDR3'!$A$6:$FY$331,FG$4,FALSE)</f>
        <v>655382</v>
      </c>
      <c r="FH244" s="104">
        <f>VLOOKUP($B244,'Part 3 NNDR3'!$A$6:$FY$331,FH$4,FALSE)</f>
        <v>-7590590</v>
      </c>
      <c r="FI244" s="104">
        <f>VLOOKUP($B244,'Part 3 NNDR3'!$A$6:$FY$331,FI$4,FALSE)</f>
        <v>139769</v>
      </c>
      <c r="FJ244" s="104">
        <f>VLOOKUP($B244,'Part 3 NNDR3'!$A$6:$FY$331,FJ$4,FALSE)</f>
        <v>-7450821</v>
      </c>
      <c r="FK244" s="104">
        <f>VLOOKUP($B244,'Part 3 NNDR3'!$A$6:$FY$331,FK$4,FALSE)</f>
        <v>-4248760</v>
      </c>
      <c r="FL244" s="104">
        <f>VLOOKUP($B244,'Part 3 NNDR3'!$A$6:$FY$331,FL$4,FALSE)</f>
        <v>-35</v>
      </c>
      <c r="FM244" s="104">
        <f>VLOOKUP($B244,'Part 3 NNDR3'!$A$6:$FY$331,FM$4,FALSE)</f>
        <v>-4248795</v>
      </c>
      <c r="FN244" s="104">
        <f>VLOOKUP($B244,'Part 3 NNDR3'!$A$6:$FY$331,FN$4,FALSE)</f>
        <v>-785436</v>
      </c>
      <c r="FO244" s="104">
        <f>VLOOKUP($B244,'Part 3 NNDR3'!$A$6:$FY$331,FO$4,FALSE)</f>
        <v>0</v>
      </c>
      <c r="FP244" s="104">
        <f>VLOOKUP($B244,'Part 3 NNDR3'!$A$6:$FY$331,FP$4,FALSE)</f>
        <v>-785436</v>
      </c>
      <c r="FQ244" s="104">
        <f>VLOOKUP($B244,'Part 3 NNDR3'!$A$6:$FY$331,FQ$4,FALSE)</f>
        <v>-851509</v>
      </c>
      <c r="FR244" s="104">
        <f>VLOOKUP($B244,'Part 3 NNDR3'!$A$6:$FY$331,FR$4,FALSE)</f>
        <v>0</v>
      </c>
      <c r="FS244" s="104">
        <f>VLOOKUP($B244,'Part 3 NNDR3'!$A$6:$FY$331,FS$4,FALSE)</f>
        <v>-851509</v>
      </c>
      <c r="FT244" s="104">
        <f>VLOOKUP($B244,'Part 3 NNDR3'!$A$6:$FY$331,FT$4,FALSE)</f>
        <v>0</v>
      </c>
      <c r="FU244" s="104">
        <f>VLOOKUP($B244,'Part 3 NNDR3'!$A$6:$FY$331,FU$4,FALSE)</f>
        <v>0</v>
      </c>
      <c r="FV244" s="104">
        <f>VLOOKUP($B244,'Part 3 NNDR3'!$A$6:$FY$331,FV$4,FALSE)</f>
        <v>0</v>
      </c>
      <c r="FW244" s="104">
        <f>VLOOKUP($B244,'Part 3 NNDR3'!$A$6:$FY$331,FW$4,FALSE)</f>
        <v>-12820913</v>
      </c>
      <c r="FX244" s="104">
        <f>VLOOKUP($B244,'Part 3 NNDR3'!$A$6:$FY$331,FX$4,FALSE)</f>
        <v>139734</v>
      </c>
      <c r="FY244" s="104">
        <f>VLOOKUP($B244,'Part 3 NNDR3'!$A$6:$FY$331,FY$4,FALSE)</f>
        <v>-12681179</v>
      </c>
      <c r="FZ244" s="104">
        <f>VLOOKUP($B244,'Part 3 NNDR3'!$A$6:$FY$331,FZ$4,FALSE)</f>
        <v>140239633</v>
      </c>
      <c r="GA244" s="104">
        <f>VLOOKUP($B244,'Part 3 NNDR3'!$A$6:$FY$331,GA$4,FALSE)</f>
        <v>5723002</v>
      </c>
      <c r="GB244" s="104">
        <f>VLOOKUP($B244,'Part 3 NNDR3'!$A$6:$FY$331,GB$4,FALSE)</f>
        <v>145962635</v>
      </c>
      <c r="GC244" s="105" t="str">
        <f>VLOOKUP($B244,'Data (Updated)'!$C$4:$E$329,2,FALSE)</f>
        <v>NA</v>
      </c>
      <c r="GD244" s="106" t="str">
        <f>VLOOKUP($B244,'Data (Updated)'!$C$4:$E$329,3,FALSE)</f>
        <v>E6101</v>
      </c>
    </row>
    <row r="245" spans="1:186" ht="12.75" x14ac:dyDescent="0.2">
      <c r="A245" s="75">
        <v>240</v>
      </c>
      <c r="B245" s="100" t="s">
        <v>587</v>
      </c>
      <c r="C245" s="101" t="s">
        <v>941</v>
      </c>
      <c r="D245" s="102" t="s">
        <v>952</v>
      </c>
      <c r="E245" s="103" t="s">
        <v>586</v>
      </c>
      <c r="F245" s="104">
        <f>VLOOKUP($B245,'Part 3 NNDR3'!$A$6:$FY$331,F$4,FALSE)</f>
        <v>0</v>
      </c>
      <c r="G245" s="104">
        <f>VLOOKUP($B245,'Part 3 NNDR3'!$A$6:$FY$331,G$4,FALSE)</f>
        <v>0</v>
      </c>
      <c r="H245" s="104">
        <f>VLOOKUP($B245,'Part 3 NNDR3'!$A$6:$FY$331,H$4,FALSE)</f>
        <v>0</v>
      </c>
      <c r="I245" s="104">
        <f>VLOOKUP($B245,'Part 3 NNDR3'!$A$6:$FY$331,I$4,FALSE)</f>
        <v>33516</v>
      </c>
      <c r="J245" s="104">
        <f>VLOOKUP($B245,'Part 3 NNDR3'!$A$6:$FY$331,J$4,FALSE)</f>
        <v>0</v>
      </c>
      <c r="K245" s="104">
        <f>VLOOKUP($B245,'Part 3 NNDR3'!$A$6:$FY$331,K$4,FALSE)</f>
        <v>33516</v>
      </c>
      <c r="L245" s="104">
        <f>VLOOKUP($B245,'Part 3 NNDR3'!$A$6:$FY$331,L$4,FALSE)</f>
        <v>0</v>
      </c>
      <c r="M245" s="104">
        <f>VLOOKUP($B245,'Part 3 NNDR3'!$A$6:$FY$331,M$4,FALSE)</f>
        <v>0</v>
      </c>
      <c r="N245" s="104">
        <f>VLOOKUP($B245,'Part 3 NNDR3'!$A$6:$FY$331,N$4,FALSE)</f>
        <v>0</v>
      </c>
      <c r="O245" s="104">
        <f>VLOOKUP($B245,'Part 3 NNDR3'!$A$6:$FY$331,O$4,FALSE)</f>
        <v>11524</v>
      </c>
      <c r="P245" s="104">
        <f>VLOOKUP($B245,'Part 3 NNDR3'!$A$6:$FY$331,P$4,FALSE)</f>
        <v>0</v>
      </c>
      <c r="Q245" s="104">
        <f>VLOOKUP($B245,'Part 3 NNDR3'!$A$6:$FY$331,Q$4,FALSE)</f>
        <v>11524</v>
      </c>
      <c r="R245" s="104">
        <f>VLOOKUP($B245,'Part 3 NNDR3'!$A$6:$FY$331,R$4,FALSE)</f>
        <v>45040</v>
      </c>
      <c r="S245" s="104">
        <f>VLOOKUP($B245,'Part 3 NNDR3'!$A$6:$FY$331,S$4,FALSE)</f>
        <v>0</v>
      </c>
      <c r="T245" s="104">
        <f>VLOOKUP($B245,'Part 3 NNDR3'!$A$6:$FY$331,T$4,FALSE)</f>
        <v>45040</v>
      </c>
      <c r="U245" s="104">
        <f>VLOOKUP($B245,'Part 3 NNDR3'!$A$6:$FY$331,U$4,FALSE)</f>
        <v>-4322468</v>
      </c>
      <c r="V245" s="104">
        <f>VLOOKUP($B245,'Part 3 NNDR3'!$A$6:$FY$331,V$4,FALSE)</f>
        <v>0</v>
      </c>
      <c r="W245" s="104">
        <f>VLOOKUP($B245,'Part 3 NNDR3'!$A$6:$FY$331,W$4,FALSE)</f>
        <v>-4322468</v>
      </c>
      <c r="X245" s="104">
        <f>VLOOKUP($B245,'Part 3 NNDR3'!$A$6:$FY$331,X$4,FALSE)</f>
        <v>0</v>
      </c>
      <c r="Y245" s="104">
        <f>VLOOKUP($B245,'Part 3 NNDR3'!$A$6:$FY$331,Y$4,FALSE)</f>
        <v>0</v>
      </c>
      <c r="Z245" s="104">
        <f>VLOOKUP($B245,'Part 3 NNDR3'!$A$6:$FY$331,Z$4,FALSE)</f>
        <v>0</v>
      </c>
      <c r="AA245" s="104">
        <f>VLOOKUP($B245,'Part 3 NNDR3'!$A$6:$FY$331,AA$4,FALSE)</f>
        <v>-343450</v>
      </c>
      <c r="AB245" s="104">
        <f>VLOOKUP($B245,'Part 3 NNDR3'!$A$6:$FY$331,AB$4,FALSE)</f>
        <v>0</v>
      </c>
      <c r="AC245" s="104">
        <f>VLOOKUP($B245,'Part 3 NNDR3'!$A$6:$FY$331,AC$4,FALSE)</f>
        <v>-343450</v>
      </c>
      <c r="AD245" s="104">
        <f>VLOOKUP($B245,'Part 3 NNDR3'!$A$6:$FY$331,AD$4,FALSE)</f>
        <v>-181244</v>
      </c>
      <c r="AE245" s="104">
        <f>VLOOKUP($B245,'Part 3 NNDR3'!$A$6:$FY$331,AE$4,FALSE)</f>
        <v>0</v>
      </c>
      <c r="AF245" s="104">
        <f>VLOOKUP($B245,'Part 3 NNDR3'!$A$6:$FY$331,AF$4,FALSE)</f>
        <v>-181244</v>
      </c>
      <c r="AG245" s="104">
        <f>VLOOKUP($B245,'Part 3 NNDR3'!$A$6:$FY$331,AG$4,FALSE)</f>
        <v>0</v>
      </c>
      <c r="AH245" s="104">
        <f>VLOOKUP($B245,'Part 3 NNDR3'!$A$6:$FY$331,AH$4,FALSE)</f>
        <v>0</v>
      </c>
      <c r="AI245" s="104">
        <f>VLOOKUP($B245,'Part 3 NNDR3'!$A$6:$FY$331,AI$4,FALSE)</f>
        <v>0</v>
      </c>
      <c r="AJ245" s="104">
        <f>VLOOKUP($B245,'Part 3 NNDR3'!$A$6:$FY$331,AJ$4,FALSE)</f>
        <v>798713</v>
      </c>
      <c r="AK245" s="104">
        <f>VLOOKUP($B245,'Part 3 NNDR3'!$A$6:$FY$331,AK$4,FALSE)</f>
        <v>0</v>
      </c>
      <c r="AL245" s="104">
        <f>VLOOKUP($B245,'Part 3 NNDR3'!$A$6:$FY$331,AL$4,FALSE)</f>
        <v>798713</v>
      </c>
      <c r="AM245" s="104">
        <f>VLOOKUP($B245,'Part 3 NNDR3'!$A$6:$FY$331,AM$4,FALSE)</f>
        <v>12265</v>
      </c>
      <c r="AN245" s="104">
        <f>VLOOKUP($B245,'Part 3 NNDR3'!$A$6:$FY$331,AN$4,FALSE)</f>
        <v>0</v>
      </c>
      <c r="AO245" s="104">
        <f>VLOOKUP($B245,'Part 3 NNDR3'!$A$6:$FY$331,AO$4,FALSE)</f>
        <v>12265</v>
      </c>
      <c r="AP245" s="104">
        <f>VLOOKUP($B245,'Part 3 NNDR3'!$A$6:$FY$331,AP$4,FALSE)</f>
        <v>-2288009</v>
      </c>
      <c r="AQ245" s="104">
        <f>VLOOKUP($B245,'Part 3 NNDR3'!$A$6:$FY$331,AQ$4,FALSE)</f>
        <v>0</v>
      </c>
      <c r="AR245" s="104">
        <f>VLOOKUP($B245,'Part 3 NNDR3'!$A$6:$FY$331,AR$4,FALSE)</f>
        <v>-2288009</v>
      </c>
      <c r="AS245" s="104">
        <f>VLOOKUP($B245,'Part 3 NNDR3'!$A$6:$FY$331,AS$4,FALSE)</f>
        <v>-65359</v>
      </c>
      <c r="AT245" s="104">
        <f>VLOOKUP($B245,'Part 3 NNDR3'!$A$6:$FY$331,AT$4,FALSE)</f>
        <v>0</v>
      </c>
      <c r="AU245" s="104">
        <f>VLOOKUP($B245,'Part 3 NNDR3'!$A$6:$FY$331,AU$4,FALSE)</f>
        <v>-65359</v>
      </c>
      <c r="AV245" s="104">
        <f>VLOOKUP($B245,'Part 3 NNDR3'!$A$6:$FY$331,AV$4,FALSE)</f>
        <v>-90606</v>
      </c>
      <c r="AW245" s="104">
        <f>VLOOKUP($B245,'Part 3 NNDR3'!$A$6:$FY$331,AW$4,FALSE)</f>
        <v>0</v>
      </c>
      <c r="AX245" s="104">
        <f>VLOOKUP($B245,'Part 3 NNDR3'!$A$6:$FY$331,AX$4,FALSE)</f>
        <v>-90606</v>
      </c>
      <c r="AY245" s="104">
        <f>VLOOKUP($B245,'Part 3 NNDR3'!$A$6:$FY$331,AY$4,FALSE)</f>
        <v>-6381</v>
      </c>
      <c r="AZ245" s="104">
        <f>VLOOKUP($B245,'Part 3 NNDR3'!$A$6:$FY$331,AZ$4,FALSE)</f>
        <v>0</v>
      </c>
      <c r="BA245" s="104">
        <f>VLOOKUP($B245,'Part 3 NNDR3'!$A$6:$FY$331,BA$4,FALSE)</f>
        <v>-6381</v>
      </c>
      <c r="BB245" s="104">
        <f>VLOOKUP($B245,'Part 3 NNDR3'!$A$6:$FY$331,BB$4,FALSE)</f>
        <v>-52643</v>
      </c>
      <c r="BC245" s="104">
        <f>VLOOKUP($B245,'Part 3 NNDR3'!$A$6:$FY$331,BC$4,FALSE)</f>
        <v>0</v>
      </c>
      <c r="BD245" s="104">
        <f>VLOOKUP($B245,'Part 3 NNDR3'!$A$6:$FY$331,BD$4,FALSE)</f>
        <v>-52643</v>
      </c>
      <c r="BE245" s="104">
        <f>VLOOKUP($B245,'Part 3 NNDR3'!$A$6:$FY$331,BE$4,FALSE)</f>
        <v>-387</v>
      </c>
      <c r="BF245" s="104">
        <f>VLOOKUP($B245,'Part 3 NNDR3'!$A$6:$FY$331,BF$4,FALSE)</f>
        <v>0</v>
      </c>
      <c r="BG245" s="104">
        <f>VLOOKUP($B245,'Part 3 NNDR3'!$A$6:$FY$331,BG$4,FALSE)</f>
        <v>-387</v>
      </c>
      <c r="BH245" s="104">
        <f>VLOOKUP($B245,'Part 3 NNDR3'!$A$6:$FY$331,BH$4,FALSE)</f>
        <v>-6358325</v>
      </c>
      <c r="BI245" s="104">
        <f>VLOOKUP($B245,'Part 3 NNDR3'!$A$6:$FY$331,BI$4,FALSE)</f>
        <v>0</v>
      </c>
      <c r="BJ245" s="104">
        <f>VLOOKUP($B245,'Part 3 NNDR3'!$A$6:$FY$331,BJ$4,FALSE)</f>
        <v>-6358325</v>
      </c>
      <c r="BK245" s="104">
        <f>VLOOKUP($B245,'Part 3 NNDR3'!$A$6:$FY$331,BK$4,FALSE)</f>
        <v>0</v>
      </c>
      <c r="BL245" s="104">
        <f>VLOOKUP($B245,'Part 3 NNDR3'!$A$6:$FY$331,BL$4,FALSE)</f>
        <v>0</v>
      </c>
      <c r="BM245" s="104">
        <f>VLOOKUP($B245,'Part 3 NNDR3'!$A$6:$FY$331,BM$4,FALSE)</f>
        <v>0</v>
      </c>
      <c r="BN245" s="104">
        <f>VLOOKUP($B245,'Part 3 NNDR3'!$A$6:$FY$331,BN$4,FALSE)</f>
        <v>-6960</v>
      </c>
      <c r="BO245" s="104">
        <f>VLOOKUP($B245,'Part 3 NNDR3'!$A$6:$FY$331,BO$4,FALSE)</f>
        <v>0</v>
      </c>
      <c r="BP245" s="104">
        <f>VLOOKUP($B245,'Part 3 NNDR3'!$A$6:$FY$331,BP$4,FALSE)</f>
        <v>-6960</v>
      </c>
      <c r="BQ245" s="104">
        <f>VLOOKUP($B245,'Part 3 NNDR3'!$A$6:$FY$331,BQ$4,FALSE)</f>
        <v>-990955</v>
      </c>
      <c r="BR245" s="104">
        <f>VLOOKUP($B245,'Part 3 NNDR3'!$A$6:$FY$331,BR$4,FALSE)</f>
        <v>0</v>
      </c>
      <c r="BS245" s="104">
        <f>VLOOKUP($B245,'Part 3 NNDR3'!$A$6:$FY$331,BS$4,FALSE)</f>
        <v>-990955</v>
      </c>
      <c r="BT245" s="104">
        <f>VLOOKUP($B245,'Part 3 NNDR3'!$A$6:$FY$331,BT$4,FALSE)</f>
        <v>-88954</v>
      </c>
      <c r="BU245" s="104">
        <f>VLOOKUP($B245,'Part 3 NNDR3'!$A$6:$FY$331,BU$4,FALSE)</f>
        <v>0</v>
      </c>
      <c r="BV245" s="104">
        <f>VLOOKUP($B245,'Part 3 NNDR3'!$A$6:$FY$331,BV$4,FALSE)</f>
        <v>-88954</v>
      </c>
      <c r="BW245" s="104">
        <f>VLOOKUP($B245,'Part 3 NNDR3'!$A$6:$FY$331,BW$4,FALSE)</f>
        <v>-1086869</v>
      </c>
      <c r="BX245" s="104">
        <f>VLOOKUP($B245,'Part 3 NNDR3'!$A$6:$FY$331,BX$4,FALSE)</f>
        <v>0</v>
      </c>
      <c r="BY245" s="104">
        <f>VLOOKUP($B245,'Part 3 NNDR3'!$A$6:$FY$331,BY$4,FALSE)</f>
        <v>-1086869</v>
      </c>
      <c r="BZ245" s="104">
        <f>VLOOKUP($B245,'Part 3 NNDR3'!$A$6:$FY$331,BZ$4,FALSE)</f>
        <v>-162384</v>
      </c>
      <c r="CA245" s="104">
        <f>VLOOKUP($B245,'Part 3 NNDR3'!$A$6:$FY$331,CA$4,FALSE)</f>
        <v>0</v>
      </c>
      <c r="CB245" s="104">
        <f>VLOOKUP($B245,'Part 3 NNDR3'!$A$6:$FY$331,CB$4,FALSE)</f>
        <v>-162384</v>
      </c>
      <c r="CC245" s="104">
        <f>VLOOKUP($B245,'Part 3 NNDR3'!$A$6:$FY$331,CC$4,FALSE)</f>
        <v>424</v>
      </c>
      <c r="CD245" s="104">
        <f>VLOOKUP($B245,'Part 3 NNDR3'!$A$6:$FY$331,CD$4,FALSE)</f>
        <v>0</v>
      </c>
      <c r="CE245" s="104">
        <f>VLOOKUP($B245,'Part 3 NNDR3'!$A$6:$FY$331,CE$4,FALSE)</f>
        <v>424</v>
      </c>
      <c r="CF245" s="104">
        <f>VLOOKUP($B245,'Part 3 NNDR3'!$A$6:$FY$331,CF$4,FALSE)</f>
        <v>-18546</v>
      </c>
      <c r="CG245" s="104">
        <f>VLOOKUP($B245,'Part 3 NNDR3'!$A$6:$FY$331,CG$4,FALSE)</f>
        <v>0</v>
      </c>
      <c r="CH245" s="104">
        <f>VLOOKUP($B245,'Part 3 NNDR3'!$A$6:$FY$331,CH$4,FALSE)</f>
        <v>-18546</v>
      </c>
      <c r="CI245" s="104">
        <f>VLOOKUP($B245,'Part 3 NNDR3'!$A$6:$FY$331,CI$4,FALSE)</f>
        <v>75012</v>
      </c>
      <c r="CJ245" s="104">
        <f>VLOOKUP($B245,'Part 3 NNDR3'!$A$6:$FY$331,CJ$4,FALSE)</f>
        <v>0</v>
      </c>
      <c r="CK245" s="104">
        <f>VLOOKUP($B245,'Part 3 NNDR3'!$A$6:$FY$331,CK$4,FALSE)</f>
        <v>75012</v>
      </c>
      <c r="CL245" s="104">
        <f>VLOOKUP($B245,'Part 3 NNDR3'!$A$6:$FY$331,CL$4,FALSE)</f>
        <v>-10980</v>
      </c>
      <c r="CM245" s="104">
        <f>VLOOKUP($B245,'Part 3 NNDR3'!$A$6:$FY$331,CM$4,FALSE)</f>
        <v>0</v>
      </c>
      <c r="CN245" s="104">
        <f>VLOOKUP($B245,'Part 3 NNDR3'!$A$6:$FY$331,CN$4,FALSE)</f>
        <v>-10980</v>
      </c>
      <c r="CO245" s="104">
        <f>VLOOKUP($B245,'Part 3 NNDR3'!$A$6:$FY$331,CO$4,FALSE)</f>
        <v>0</v>
      </c>
      <c r="CP245" s="104">
        <f>VLOOKUP($B245,'Part 3 NNDR3'!$A$6:$FY$331,CP$4,FALSE)</f>
        <v>0</v>
      </c>
      <c r="CQ245" s="104">
        <f>VLOOKUP($B245,'Part 3 NNDR3'!$A$6:$FY$331,CQ$4,FALSE)</f>
        <v>0</v>
      </c>
      <c r="CR245" s="104">
        <f>VLOOKUP($B245,'Part 3 NNDR3'!$A$6:$FY$331,CR$4,FALSE)</f>
        <v>-6385</v>
      </c>
      <c r="CS245" s="104">
        <f>VLOOKUP($B245,'Part 3 NNDR3'!$A$6:$FY$331,CS$4,FALSE)</f>
        <v>0</v>
      </c>
      <c r="CT245" s="104">
        <f>VLOOKUP($B245,'Part 3 NNDR3'!$A$6:$FY$331,CT$4,FALSE)</f>
        <v>-6385</v>
      </c>
      <c r="CU245" s="104">
        <f>VLOOKUP($B245,'Part 3 NNDR3'!$A$6:$FY$331,CU$4,FALSE)</f>
        <v>0</v>
      </c>
      <c r="CV245" s="104">
        <f>VLOOKUP($B245,'Part 3 NNDR3'!$A$6:$FY$331,CV$4,FALSE)</f>
        <v>0</v>
      </c>
      <c r="CW245" s="104">
        <f>VLOOKUP($B245,'Part 3 NNDR3'!$A$6:$FY$331,CW$4,FALSE)</f>
        <v>0</v>
      </c>
      <c r="CX245" s="104">
        <f>VLOOKUP($B245,'Part 3 NNDR3'!$A$6:$FY$331,CX$4,FALSE)</f>
        <v>0</v>
      </c>
      <c r="CY245" s="104">
        <f>VLOOKUP($B245,'Part 3 NNDR3'!$A$6:$FY$331,CY$4,FALSE)</f>
        <v>0</v>
      </c>
      <c r="CZ245" s="104">
        <f>VLOOKUP($B245,'Part 3 NNDR3'!$A$6:$FY$331,CZ$4,FALSE)</f>
        <v>0</v>
      </c>
      <c r="DA245" s="104">
        <f>VLOOKUP($B245,'Part 3 NNDR3'!$A$6:$FY$331,DA$4,FALSE)</f>
        <v>0</v>
      </c>
      <c r="DB245" s="104">
        <f>VLOOKUP($B245,'Part 3 NNDR3'!$A$6:$FY$331,DB$4,FALSE)</f>
        <v>0</v>
      </c>
      <c r="DC245" s="104">
        <f>VLOOKUP($B245,'Part 3 NNDR3'!$A$6:$FY$331,DC$4,FALSE)</f>
        <v>0</v>
      </c>
      <c r="DD245" s="104">
        <f>VLOOKUP($B245,'Part 3 NNDR3'!$A$6:$FY$331,DD$4,FALSE)</f>
        <v>0</v>
      </c>
      <c r="DE245" s="104">
        <f>VLOOKUP($B245,'Part 3 NNDR3'!$A$6:$FY$331,DE$4,FALSE)</f>
        <v>0</v>
      </c>
      <c r="DF245" s="104">
        <f>VLOOKUP($B245,'Part 3 NNDR3'!$A$6:$FY$331,DF$4,FALSE)</f>
        <v>0</v>
      </c>
      <c r="DG245" s="104">
        <f>VLOOKUP($B245,'Part 3 NNDR3'!$A$6:$FY$331,DG$4,FALSE)</f>
        <v>0</v>
      </c>
      <c r="DH245" s="104">
        <f>VLOOKUP($B245,'Part 3 NNDR3'!$A$6:$FY$331,DH$4,FALSE)</f>
        <v>0</v>
      </c>
      <c r="DI245" s="104">
        <f>VLOOKUP($B245,'Part 3 NNDR3'!$A$6:$FY$331,DI$4,FALSE)</f>
        <v>0</v>
      </c>
      <c r="DJ245" s="104">
        <f>VLOOKUP($B245,'Part 3 NNDR3'!$A$6:$FY$331,DJ$4,FALSE)</f>
        <v>0</v>
      </c>
      <c r="DK245" s="104">
        <f>VLOOKUP($B245,'Part 3 NNDR3'!$A$6:$FY$331,DK$4,FALSE)</f>
        <v>0</v>
      </c>
      <c r="DL245" s="104">
        <f>VLOOKUP($B245,'Part 3 NNDR3'!$A$6:$FY$331,DL$4,FALSE)</f>
        <v>-122859</v>
      </c>
      <c r="DM245" s="104">
        <f>VLOOKUP($B245,'Part 3 NNDR3'!$A$6:$FY$331,DM$4,FALSE)</f>
        <v>0</v>
      </c>
      <c r="DN245" s="104">
        <f>VLOOKUP($B245,'Part 3 NNDR3'!$A$6:$FY$331,DN$4,FALSE)</f>
        <v>-122859</v>
      </c>
      <c r="DO245" s="104">
        <f>VLOOKUP($B245,'Part 3 NNDR3'!$A$6:$FY$331,DO$4,FALSE)</f>
        <v>-2870</v>
      </c>
      <c r="DP245" s="104">
        <f>VLOOKUP($B245,'Part 3 NNDR3'!$A$6:$FY$331,DP$4,FALSE)</f>
        <v>0</v>
      </c>
      <c r="DQ245" s="104">
        <f>VLOOKUP($B245,'Part 3 NNDR3'!$A$6:$FY$331,DQ$4,FALSE)</f>
        <v>-2870</v>
      </c>
      <c r="DR245" s="104">
        <f>VLOOKUP($B245,'Part 3 NNDR3'!$A$6:$FY$331,DR$4,FALSE)</f>
        <v>0</v>
      </c>
      <c r="DS245" s="104">
        <f>VLOOKUP($B245,'Part 3 NNDR3'!$A$6:$FY$331,DS$4,FALSE)</f>
        <v>0</v>
      </c>
      <c r="DT245" s="104">
        <f>VLOOKUP($B245,'Part 3 NNDR3'!$A$6:$FY$331,DT$4,FALSE)</f>
        <v>0</v>
      </c>
      <c r="DU245" s="104">
        <f>VLOOKUP($B245,'Part 3 NNDR3'!$A$6:$FY$331,DU$4,FALSE)</f>
        <v>-4415</v>
      </c>
      <c r="DV245" s="104">
        <f>VLOOKUP($B245,'Part 3 NNDR3'!$A$6:$FY$331,DV$4,FALSE)</f>
        <v>0</v>
      </c>
      <c r="DW245" s="104">
        <f>VLOOKUP($B245,'Part 3 NNDR3'!$A$6:$FY$331,DW$4,FALSE)</f>
        <v>-4415</v>
      </c>
      <c r="DX245" s="104">
        <f>VLOOKUP($B245,'Part 3 NNDR3'!$A$6:$FY$331,DX$4,FALSE)</f>
        <v>23</v>
      </c>
      <c r="DY245" s="104">
        <f>VLOOKUP($B245,'Part 3 NNDR3'!$A$6:$FY$331,DY$4,FALSE)</f>
        <v>0</v>
      </c>
      <c r="DZ245" s="104">
        <f>VLOOKUP($B245,'Part 3 NNDR3'!$A$6:$FY$331,DZ$4,FALSE)</f>
        <v>23</v>
      </c>
      <c r="EA245" s="104">
        <f>VLOOKUP($B245,'Part 3 NNDR3'!$A$6:$FY$331,EA$4,FALSE)</f>
        <v>-917267</v>
      </c>
      <c r="EB245" s="104">
        <f>VLOOKUP($B245,'Part 3 NNDR3'!$A$6:$FY$331,EB$4,FALSE)</f>
        <v>0</v>
      </c>
      <c r="EC245" s="104">
        <f>VLOOKUP($B245,'Part 3 NNDR3'!$A$6:$FY$331,EC$4,FALSE)</f>
        <v>-917267</v>
      </c>
      <c r="ED245" s="104">
        <f>VLOOKUP($B245,'Part 3 NNDR3'!$A$6:$FY$331,ED$4,FALSE)</f>
        <v>-10340</v>
      </c>
      <c r="EE245" s="104">
        <f>VLOOKUP($B245,'Part 3 NNDR3'!$A$6:$FY$331,EE$4,FALSE)</f>
        <v>0</v>
      </c>
      <c r="EF245" s="104">
        <f>VLOOKUP($B245,'Part 3 NNDR3'!$A$6:$FY$331,EF$4,FALSE)</f>
        <v>-10340</v>
      </c>
      <c r="EG245" s="104">
        <f>VLOOKUP($B245,'Part 3 NNDR3'!$A$6:$FY$331,EG$4,FALSE)</f>
        <v>0</v>
      </c>
      <c r="EH245" s="104">
        <f>VLOOKUP($B245,'Part 3 NNDR3'!$A$6:$FY$331,EH$4,FALSE)</f>
        <v>0</v>
      </c>
      <c r="EI245" s="104">
        <f>VLOOKUP($B245,'Part 3 NNDR3'!$A$6:$FY$331,EI$4,FALSE)</f>
        <v>0</v>
      </c>
      <c r="EJ245" s="104">
        <f>VLOOKUP($B245,'Part 3 NNDR3'!$A$6:$FY$331,EJ$4,FALSE)</f>
        <v>0</v>
      </c>
      <c r="EK245" s="104">
        <f>VLOOKUP($B245,'Part 3 NNDR3'!$A$6:$FY$331,EK$4,FALSE)</f>
        <v>0</v>
      </c>
      <c r="EL245" s="104">
        <f>VLOOKUP($B245,'Part 3 NNDR3'!$A$6:$FY$331,EL$4,FALSE)</f>
        <v>0</v>
      </c>
      <c r="EM245" s="104">
        <f>VLOOKUP($B245,'Part 3 NNDR3'!$A$6:$FY$331,EM$4,FALSE)</f>
        <v>-54286</v>
      </c>
      <c r="EN245" s="104">
        <f>VLOOKUP($B245,'Part 3 NNDR3'!$A$6:$FY$331,EN$4,FALSE)</f>
        <v>0</v>
      </c>
      <c r="EO245" s="104">
        <f>VLOOKUP($B245,'Part 3 NNDR3'!$A$6:$FY$331,EO$4,FALSE)</f>
        <v>-54286</v>
      </c>
      <c r="EP245" s="104">
        <f>VLOOKUP($B245,'Part 3 NNDR3'!$A$6:$FY$331,EP$4,FALSE)</f>
        <v>-989155</v>
      </c>
      <c r="EQ245" s="104">
        <f>VLOOKUP($B245,'Part 3 NNDR3'!$A$6:$FY$331,EQ$4,FALSE)</f>
        <v>0</v>
      </c>
      <c r="ER245" s="104">
        <f>VLOOKUP($B245,'Part 3 NNDR3'!$A$6:$FY$331,ER$4,FALSE)</f>
        <v>-989155</v>
      </c>
      <c r="ES245" s="104">
        <f>VLOOKUP($B245,'Part 3 NNDR3'!$A$6:$FY$331,ES$4,FALSE)</f>
        <v>-1152</v>
      </c>
      <c r="ET245" s="104">
        <f>VLOOKUP($B245,'Part 3 NNDR3'!$A$6:$FY$331,ET$4,FALSE)</f>
        <v>0</v>
      </c>
      <c r="EU245" s="104">
        <f>VLOOKUP($B245,'Part 3 NNDR3'!$A$6:$FY$331,EU$4,FALSE)</f>
        <v>-1152</v>
      </c>
      <c r="EV245" s="104">
        <f>VLOOKUP($B245,'Part 3 NNDR3'!$A$6:$FY$331,EV$4,FALSE)</f>
        <v>-105501</v>
      </c>
      <c r="EW245" s="104">
        <f>VLOOKUP($B245,'Part 3 NNDR3'!$A$6:$FY$331,EW$4,FALSE)</f>
        <v>0</v>
      </c>
      <c r="EX245" s="104">
        <f>VLOOKUP($B245,'Part 3 NNDR3'!$A$6:$FY$331,EX$4,FALSE)</f>
        <v>-105501</v>
      </c>
      <c r="EY245" s="104">
        <f>VLOOKUP($B245,'Part 3 NNDR3'!$A$6:$FY$331,EY$4,FALSE)</f>
        <v>-106653</v>
      </c>
      <c r="EZ245" s="104">
        <f>VLOOKUP($B245,'Part 3 NNDR3'!$A$6:$FY$331,EZ$4,FALSE)</f>
        <v>0</v>
      </c>
      <c r="FA245" s="104">
        <f>VLOOKUP($B245,'Part 3 NNDR3'!$A$6:$FY$331,FA$4,FALSE)</f>
        <v>-106653</v>
      </c>
      <c r="FB245" s="104">
        <f>VLOOKUP($B245,'Part 3 NNDR3'!$A$6:$FY$331,FB$4,FALSE)</f>
        <v>40131518</v>
      </c>
      <c r="FC245" s="104">
        <f>VLOOKUP($B245,'Part 3 NNDR3'!$A$6:$FY$331,FC$4,FALSE)</f>
        <v>0</v>
      </c>
      <c r="FD245" s="104">
        <f>VLOOKUP($B245,'Part 3 NNDR3'!$A$6:$FY$331,FD$4,FALSE)</f>
        <v>40131518</v>
      </c>
      <c r="FE245" s="104">
        <f>VLOOKUP($B245,'Part 3 NNDR3'!$A$6:$FY$331,FE$4,FALSE)</f>
        <v>45040</v>
      </c>
      <c r="FF245" s="104">
        <f>VLOOKUP($B245,'Part 3 NNDR3'!$A$6:$FY$331,FF$4,FALSE)</f>
        <v>0</v>
      </c>
      <c r="FG245" s="104">
        <f>VLOOKUP($B245,'Part 3 NNDR3'!$A$6:$FY$331,FG$4,FALSE)</f>
        <v>45040</v>
      </c>
      <c r="FH245" s="104">
        <f>VLOOKUP($B245,'Part 3 NNDR3'!$A$6:$FY$331,FH$4,FALSE)</f>
        <v>-6358325</v>
      </c>
      <c r="FI245" s="104">
        <f>VLOOKUP($B245,'Part 3 NNDR3'!$A$6:$FY$331,FI$4,FALSE)</f>
        <v>0</v>
      </c>
      <c r="FJ245" s="104">
        <f>VLOOKUP($B245,'Part 3 NNDR3'!$A$6:$FY$331,FJ$4,FALSE)</f>
        <v>-6358325</v>
      </c>
      <c r="FK245" s="104">
        <f>VLOOKUP($B245,'Part 3 NNDR3'!$A$6:$FY$331,FK$4,FALSE)</f>
        <v>-1086869</v>
      </c>
      <c r="FL245" s="104">
        <f>VLOOKUP($B245,'Part 3 NNDR3'!$A$6:$FY$331,FL$4,FALSE)</f>
        <v>0</v>
      </c>
      <c r="FM245" s="104">
        <f>VLOOKUP($B245,'Part 3 NNDR3'!$A$6:$FY$331,FM$4,FALSE)</f>
        <v>-1086869</v>
      </c>
      <c r="FN245" s="104">
        <f>VLOOKUP($B245,'Part 3 NNDR3'!$A$6:$FY$331,FN$4,FALSE)</f>
        <v>-122859</v>
      </c>
      <c r="FO245" s="104">
        <f>VLOOKUP($B245,'Part 3 NNDR3'!$A$6:$FY$331,FO$4,FALSE)</f>
        <v>0</v>
      </c>
      <c r="FP245" s="104">
        <f>VLOOKUP($B245,'Part 3 NNDR3'!$A$6:$FY$331,FP$4,FALSE)</f>
        <v>-122859</v>
      </c>
      <c r="FQ245" s="104">
        <f>VLOOKUP($B245,'Part 3 NNDR3'!$A$6:$FY$331,FQ$4,FALSE)</f>
        <v>-989155</v>
      </c>
      <c r="FR245" s="104">
        <f>VLOOKUP($B245,'Part 3 NNDR3'!$A$6:$FY$331,FR$4,FALSE)</f>
        <v>0</v>
      </c>
      <c r="FS245" s="104">
        <f>VLOOKUP($B245,'Part 3 NNDR3'!$A$6:$FY$331,FS$4,FALSE)</f>
        <v>-989155</v>
      </c>
      <c r="FT245" s="104">
        <f>VLOOKUP($B245,'Part 3 NNDR3'!$A$6:$FY$331,FT$4,FALSE)</f>
        <v>-106653</v>
      </c>
      <c r="FU245" s="104">
        <f>VLOOKUP($B245,'Part 3 NNDR3'!$A$6:$FY$331,FU$4,FALSE)</f>
        <v>0</v>
      </c>
      <c r="FV245" s="104">
        <f>VLOOKUP($B245,'Part 3 NNDR3'!$A$6:$FY$331,FV$4,FALSE)</f>
        <v>-106653</v>
      </c>
      <c r="FW245" s="104">
        <f>VLOOKUP($B245,'Part 3 NNDR3'!$A$6:$FY$331,FW$4,FALSE)</f>
        <v>-8618821</v>
      </c>
      <c r="FX245" s="104">
        <f>VLOOKUP($B245,'Part 3 NNDR3'!$A$6:$FY$331,FX$4,FALSE)</f>
        <v>0</v>
      </c>
      <c r="FY245" s="104">
        <f>VLOOKUP($B245,'Part 3 NNDR3'!$A$6:$FY$331,FY$4,FALSE)</f>
        <v>-8618821</v>
      </c>
      <c r="FZ245" s="104">
        <f>VLOOKUP($B245,'Part 3 NNDR3'!$A$6:$FY$331,FZ$4,FALSE)</f>
        <v>31512697</v>
      </c>
      <c r="GA245" s="104">
        <f>VLOOKUP($B245,'Part 3 NNDR3'!$A$6:$FY$331,GA$4,FALSE)</f>
        <v>0</v>
      </c>
      <c r="GB245" s="104">
        <f>VLOOKUP($B245,'Part 3 NNDR3'!$A$6:$FY$331,GB$4,FALSE)</f>
        <v>31512697</v>
      </c>
      <c r="GC245" s="105" t="str">
        <f>VLOOKUP($B245,'Data (Updated)'!$C$4:$E$329,2,FALSE)</f>
        <v>E1121</v>
      </c>
      <c r="GD245" s="106" t="str">
        <f>VLOOKUP($B245,'Data (Updated)'!$C$4:$E$329,3,FALSE)</f>
        <v>E6161</v>
      </c>
    </row>
    <row r="246" spans="1:186" ht="12.75" x14ac:dyDescent="0.2">
      <c r="A246" s="75">
        <v>241</v>
      </c>
      <c r="B246" s="100" t="s">
        <v>589</v>
      </c>
      <c r="C246" s="101" t="s">
        <v>941</v>
      </c>
      <c r="D246" s="102" t="s">
        <v>944</v>
      </c>
      <c r="E246" s="103" t="s">
        <v>588</v>
      </c>
      <c r="F246" s="104">
        <f>VLOOKUP($B246,'Part 3 NNDR3'!$A$6:$FY$331,F$4,FALSE)</f>
        <v>0</v>
      </c>
      <c r="G246" s="104">
        <f>VLOOKUP($B246,'Part 3 NNDR3'!$A$6:$FY$331,G$4,FALSE)</f>
        <v>0</v>
      </c>
      <c r="H246" s="104">
        <f>VLOOKUP($B246,'Part 3 NNDR3'!$A$6:$FY$331,H$4,FALSE)</f>
        <v>0</v>
      </c>
      <c r="I246" s="104">
        <f>VLOOKUP($B246,'Part 3 NNDR3'!$A$6:$FY$331,I$4,FALSE)</f>
        <v>-185472</v>
      </c>
      <c r="J246" s="104">
        <f>VLOOKUP($B246,'Part 3 NNDR3'!$A$6:$FY$331,J$4,FALSE)</f>
        <v>0</v>
      </c>
      <c r="K246" s="104">
        <f>VLOOKUP($B246,'Part 3 NNDR3'!$A$6:$FY$331,K$4,FALSE)</f>
        <v>-185472</v>
      </c>
      <c r="L246" s="104">
        <f>VLOOKUP($B246,'Part 3 NNDR3'!$A$6:$FY$331,L$4,FALSE)</f>
        <v>0</v>
      </c>
      <c r="M246" s="104">
        <f>VLOOKUP($B246,'Part 3 NNDR3'!$A$6:$FY$331,M$4,FALSE)</f>
        <v>0</v>
      </c>
      <c r="N246" s="104">
        <f>VLOOKUP($B246,'Part 3 NNDR3'!$A$6:$FY$331,N$4,FALSE)</f>
        <v>0</v>
      </c>
      <c r="O246" s="104">
        <f>VLOOKUP($B246,'Part 3 NNDR3'!$A$6:$FY$331,O$4,FALSE)</f>
        <v>-292282</v>
      </c>
      <c r="P246" s="104">
        <f>VLOOKUP($B246,'Part 3 NNDR3'!$A$6:$FY$331,P$4,FALSE)</f>
        <v>0</v>
      </c>
      <c r="Q246" s="104">
        <f>VLOOKUP($B246,'Part 3 NNDR3'!$A$6:$FY$331,Q$4,FALSE)</f>
        <v>-292282</v>
      </c>
      <c r="R246" s="104">
        <f>VLOOKUP($B246,'Part 3 NNDR3'!$A$6:$FY$331,R$4,FALSE)</f>
        <v>-477754</v>
      </c>
      <c r="S246" s="104">
        <f>VLOOKUP($B246,'Part 3 NNDR3'!$A$6:$FY$331,S$4,FALSE)</f>
        <v>0</v>
      </c>
      <c r="T246" s="104">
        <f>VLOOKUP($B246,'Part 3 NNDR3'!$A$6:$FY$331,T$4,FALSE)</f>
        <v>-477754</v>
      </c>
      <c r="U246" s="104">
        <f>VLOOKUP($B246,'Part 3 NNDR3'!$A$6:$FY$331,U$4,FALSE)</f>
        <v>-1827319</v>
      </c>
      <c r="V246" s="104">
        <f>VLOOKUP($B246,'Part 3 NNDR3'!$A$6:$FY$331,V$4,FALSE)</f>
        <v>0</v>
      </c>
      <c r="W246" s="104">
        <f>VLOOKUP($B246,'Part 3 NNDR3'!$A$6:$FY$331,W$4,FALSE)</f>
        <v>-1827319</v>
      </c>
      <c r="X246" s="104">
        <f>VLOOKUP($B246,'Part 3 NNDR3'!$A$6:$FY$331,X$4,FALSE)</f>
        <v>-3031</v>
      </c>
      <c r="Y246" s="104">
        <f>VLOOKUP($B246,'Part 3 NNDR3'!$A$6:$FY$331,Y$4,FALSE)</f>
        <v>0</v>
      </c>
      <c r="Z246" s="104">
        <f>VLOOKUP($B246,'Part 3 NNDR3'!$A$6:$FY$331,Z$4,FALSE)</f>
        <v>-3031</v>
      </c>
      <c r="AA246" s="104">
        <f>VLOOKUP($B246,'Part 3 NNDR3'!$A$6:$FY$331,AA$4,FALSE)</f>
        <v>-63904</v>
      </c>
      <c r="AB246" s="104">
        <f>VLOOKUP($B246,'Part 3 NNDR3'!$A$6:$FY$331,AB$4,FALSE)</f>
        <v>0</v>
      </c>
      <c r="AC246" s="104">
        <f>VLOOKUP($B246,'Part 3 NNDR3'!$A$6:$FY$331,AC$4,FALSE)</f>
        <v>-63904</v>
      </c>
      <c r="AD246" s="104">
        <f>VLOOKUP($B246,'Part 3 NNDR3'!$A$6:$FY$331,AD$4,FALSE)</f>
        <v>23361</v>
      </c>
      <c r="AE246" s="104">
        <f>VLOOKUP($B246,'Part 3 NNDR3'!$A$6:$FY$331,AE$4,FALSE)</f>
        <v>0</v>
      </c>
      <c r="AF246" s="104">
        <f>VLOOKUP($B246,'Part 3 NNDR3'!$A$6:$FY$331,AF$4,FALSE)</f>
        <v>23361</v>
      </c>
      <c r="AG246" s="104">
        <f>VLOOKUP($B246,'Part 3 NNDR3'!$A$6:$FY$331,AG$4,FALSE)</f>
        <v>0</v>
      </c>
      <c r="AH246" s="104">
        <f>VLOOKUP($B246,'Part 3 NNDR3'!$A$6:$FY$331,AH$4,FALSE)</f>
        <v>0</v>
      </c>
      <c r="AI246" s="104">
        <f>VLOOKUP($B246,'Part 3 NNDR3'!$A$6:$FY$331,AI$4,FALSE)</f>
        <v>0</v>
      </c>
      <c r="AJ246" s="104">
        <f>VLOOKUP($B246,'Part 3 NNDR3'!$A$6:$FY$331,AJ$4,FALSE)</f>
        <v>697742</v>
      </c>
      <c r="AK246" s="104">
        <f>VLOOKUP($B246,'Part 3 NNDR3'!$A$6:$FY$331,AK$4,FALSE)</f>
        <v>0</v>
      </c>
      <c r="AL246" s="104">
        <f>VLOOKUP($B246,'Part 3 NNDR3'!$A$6:$FY$331,AL$4,FALSE)</f>
        <v>697742</v>
      </c>
      <c r="AM246" s="104">
        <f>VLOOKUP($B246,'Part 3 NNDR3'!$A$6:$FY$331,AM$4,FALSE)</f>
        <v>-14442</v>
      </c>
      <c r="AN246" s="104">
        <f>VLOOKUP($B246,'Part 3 NNDR3'!$A$6:$FY$331,AN$4,FALSE)</f>
        <v>0</v>
      </c>
      <c r="AO246" s="104">
        <f>VLOOKUP($B246,'Part 3 NNDR3'!$A$6:$FY$331,AO$4,FALSE)</f>
        <v>-14442</v>
      </c>
      <c r="AP246" s="104">
        <f>VLOOKUP($B246,'Part 3 NNDR3'!$A$6:$FY$331,AP$4,FALSE)</f>
        <v>-1183154</v>
      </c>
      <c r="AQ246" s="104">
        <f>VLOOKUP($B246,'Part 3 NNDR3'!$A$6:$FY$331,AQ$4,FALSE)</f>
        <v>0</v>
      </c>
      <c r="AR246" s="104">
        <f>VLOOKUP($B246,'Part 3 NNDR3'!$A$6:$FY$331,AR$4,FALSE)</f>
        <v>-1183154</v>
      </c>
      <c r="AS246" s="104">
        <f>VLOOKUP($B246,'Part 3 NNDR3'!$A$6:$FY$331,AS$4,FALSE)</f>
        <v>-230679</v>
      </c>
      <c r="AT246" s="104">
        <f>VLOOKUP($B246,'Part 3 NNDR3'!$A$6:$FY$331,AT$4,FALSE)</f>
        <v>0</v>
      </c>
      <c r="AU246" s="104">
        <f>VLOOKUP($B246,'Part 3 NNDR3'!$A$6:$FY$331,AU$4,FALSE)</f>
        <v>-230679</v>
      </c>
      <c r="AV246" s="104">
        <f>VLOOKUP($B246,'Part 3 NNDR3'!$A$6:$FY$331,AV$4,FALSE)</f>
        <v>-50502</v>
      </c>
      <c r="AW246" s="104">
        <f>VLOOKUP($B246,'Part 3 NNDR3'!$A$6:$FY$331,AW$4,FALSE)</f>
        <v>0</v>
      </c>
      <c r="AX246" s="104">
        <f>VLOOKUP($B246,'Part 3 NNDR3'!$A$6:$FY$331,AX$4,FALSE)</f>
        <v>-50502</v>
      </c>
      <c r="AY246" s="104">
        <f>VLOOKUP($B246,'Part 3 NNDR3'!$A$6:$FY$331,AY$4,FALSE)</f>
        <v>0</v>
      </c>
      <c r="AZ246" s="104">
        <f>VLOOKUP($B246,'Part 3 NNDR3'!$A$6:$FY$331,AZ$4,FALSE)</f>
        <v>0</v>
      </c>
      <c r="BA246" s="104">
        <f>VLOOKUP($B246,'Part 3 NNDR3'!$A$6:$FY$331,BA$4,FALSE)</f>
        <v>0</v>
      </c>
      <c r="BB246" s="104">
        <f>VLOOKUP($B246,'Part 3 NNDR3'!$A$6:$FY$331,BB$4,FALSE)</f>
        <v>-37865</v>
      </c>
      <c r="BC246" s="104">
        <f>VLOOKUP($B246,'Part 3 NNDR3'!$A$6:$FY$331,BC$4,FALSE)</f>
        <v>0</v>
      </c>
      <c r="BD246" s="104">
        <f>VLOOKUP($B246,'Part 3 NNDR3'!$A$6:$FY$331,BD$4,FALSE)</f>
        <v>-37865</v>
      </c>
      <c r="BE246" s="104">
        <f>VLOOKUP($B246,'Part 3 NNDR3'!$A$6:$FY$331,BE$4,FALSE)</f>
        <v>0</v>
      </c>
      <c r="BF246" s="104">
        <f>VLOOKUP($B246,'Part 3 NNDR3'!$A$6:$FY$331,BF$4,FALSE)</f>
        <v>0</v>
      </c>
      <c r="BG246" s="104">
        <f>VLOOKUP($B246,'Part 3 NNDR3'!$A$6:$FY$331,BG$4,FALSE)</f>
        <v>0</v>
      </c>
      <c r="BH246" s="104">
        <f>VLOOKUP($B246,'Part 3 NNDR3'!$A$6:$FY$331,BH$4,FALSE)</f>
        <v>-2710123</v>
      </c>
      <c r="BI246" s="104">
        <f>VLOOKUP($B246,'Part 3 NNDR3'!$A$6:$FY$331,BI$4,FALSE)</f>
        <v>0</v>
      </c>
      <c r="BJ246" s="104">
        <f>VLOOKUP($B246,'Part 3 NNDR3'!$A$6:$FY$331,BJ$4,FALSE)</f>
        <v>-2710123</v>
      </c>
      <c r="BK246" s="104">
        <f>VLOOKUP($B246,'Part 3 NNDR3'!$A$6:$FY$331,BK$4,FALSE)</f>
        <v>0</v>
      </c>
      <c r="BL246" s="104">
        <f>VLOOKUP($B246,'Part 3 NNDR3'!$A$6:$FY$331,BL$4,FALSE)</f>
        <v>0</v>
      </c>
      <c r="BM246" s="104">
        <f>VLOOKUP($B246,'Part 3 NNDR3'!$A$6:$FY$331,BM$4,FALSE)</f>
        <v>0</v>
      </c>
      <c r="BN246" s="104">
        <f>VLOOKUP($B246,'Part 3 NNDR3'!$A$6:$FY$331,BN$4,FALSE)</f>
        <v>8994</v>
      </c>
      <c r="BO246" s="104">
        <f>VLOOKUP($B246,'Part 3 NNDR3'!$A$6:$FY$331,BO$4,FALSE)</f>
        <v>0</v>
      </c>
      <c r="BP246" s="104">
        <f>VLOOKUP($B246,'Part 3 NNDR3'!$A$6:$FY$331,BP$4,FALSE)</f>
        <v>8994</v>
      </c>
      <c r="BQ246" s="104">
        <f>VLOOKUP($B246,'Part 3 NNDR3'!$A$6:$FY$331,BQ$4,FALSE)</f>
        <v>-331029</v>
      </c>
      <c r="BR246" s="104">
        <f>VLOOKUP($B246,'Part 3 NNDR3'!$A$6:$FY$331,BR$4,FALSE)</f>
        <v>0</v>
      </c>
      <c r="BS246" s="104">
        <f>VLOOKUP($B246,'Part 3 NNDR3'!$A$6:$FY$331,BS$4,FALSE)</f>
        <v>-331029</v>
      </c>
      <c r="BT246" s="104">
        <f>VLOOKUP($B246,'Part 3 NNDR3'!$A$6:$FY$331,BT$4,FALSE)</f>
        <v>-14291</v>
      </c>
      <c r="BU246" s="104">
        <f>VLOOKUP($B246,'Part 3 NNDR3'!$A$6:$FY$331,BU$4,FALSE)</f>
        <v>0</v>
      </c>
      <c r="BV246" s="104">
        <f>VLOOKUP($B246,'Part 3 NNDR3'!$A$6:$FY$331,BV$4,FALSE)</f>
        <v>-14291</v>
      </c>
      <c r="BW246" s="104">
        <f>VLOOKUP($B246,'Part 3 NNDR3'!$A$6:$FY$331,BW$4,FALSE)</f>
        <v>-336326</v>
      </c>
      <c r="BX246" s="104">
        <f>VLOOKUP($B246,'Part 3 NNDR3'!$A$6:$FY$331,BX$4,FALSE)</f>
        <v>0</v>
      </c>
      <c r="BY246" s="104">
        <f>VLOOKUP($B246,'Part 3 NNDR3'!$A$6:$FY$331,BY$4,FALSE)</f>
        <v>-336326</v>
      </c>
      <c r="BZ246" s="104">
        <f>VLOOKUP($B246,'Part 3 NNDR3'!$A$6:$FY$331,BZ$4,FALSE)</f>
        <v>-68168</v>
      </c>
      <c r="CA246" s="104">
        <f>VLOOKUP($B246,'Part 3 NNDR3'!$A$6:$FY$331,CA$4,FALSE)</f>
        <v>0</v>
      </c>
      <c r="CB246" s="104">
        <f>VLOOKUP($B246,'Part 3 NNDR3'!$A$6:$FY$331,CB$4,FALSE)</f>
        <v>-68168</v>
      </c>
      <c r="CC246" s="104">
        <f>VLOOKUP($B246,'Part 3 NNDR3'!$A$6:$FY$331,CC$4,FALSE)</f>
        <v>7647</v>
      </c>
      <c r="CD246" s="104">
        <f>VLOOKUP($B246,'Part 3 NNDR3'!$A$6:$FY$331,CD$4,FALSE)</f>
        <v>0</v>
      </c>
      <c r="CE246" s="104">
        <f>VLOOKUP($B246,'Part 3 NNDR3'!$A$6:$FY$331,CE$4,FALSE)</f>
        <v>7647</v>
      </c>
      <c r="CF246" s="104">
        <f>VLOOKUP($B246,'Part 3 NNDR3'!$A$6:$FY$331,CF$4,FALSE)</f>
        <v>-51699</v>
      </c>
      <c r="CG246" s="104">
        <f>VLOOKUP($B246,'Part 3 NNDR3'!$A$6:$FY$331,CG$4,FALSE)</f>
        <v>0</v>
      </c>
      <c r="CH246" s="104">
        <f>VLOOKUP($B246,'Part 3 NNDR3'!$A$6:$FY$331,CH$4,FALSE)</f>
        <v>-51699</v>
      </c>
      <c r="CI246" s="104">
        <f>VLOOKUP($B246,'Part 3 NNDR3'!$A$6:$FY$331,CI$4,FALSE)</f>
        <v>-610</v>
      </c>
      <c r="CJ246" s="104">
        <f>VLOOKUP($B246,'Part 3 NNDR3'!$A$6:$FY$331,CJ$4,FALSE)</f>
        <v>0</v>
      </c>
      <c r="CK246" s="104">
        <f>VLOOKUP($B246,'Part 3 NNDR3'!$A$6:$FY$331,CK$4,FALSE)</f>
        <v>-610</v>
      </c>
      <c r="CL246" s="104">
        <f>VLOOKUP($B246,'Part 3 NNDR3'!$A$6:$FY$331,CL$4,FALSE)</f>
        <v>-7101</v>
      </c>
      <c r="CM246" s="104">
        <f>VLOOKUP($B246,'Part 3 NNDR3'!$A$6:$FY$331,CM$4,FALSE)</f>
        <v>0</v>
      </c>
      <c r="CN246" s="104">
        <f>VLOOKUP($B246,'Part 3 NNDR3'!$A$6:$FY$331,CN$4,FALSE)</f>
        <v>-7101</v>
      </c>
      <c r="CO246" s="104">
        <f>VLOOKUP($B246,'Part 3 NNDR3'!$A$6:$FY$331,CO$4,FALSE)</f>
        <v>0</v>
      </c>
      <c r="CP246" s="104">
        <f>VLOOKUP($B246,'Part 3 NNDR3'!$A$6:$FY$331,CP$4,FALSE)</f>
        <v>0</v>
      </c>
      <c r="CQ246" s="104">
        <f>VLOOKUP($B246,'Part 3 NNDR3'!$A$6:$FY$331,CQ$4,FALSE)</f>
        <v>0</v>
      </c>
      <c r="CR246" s="104">
        <f>VLOOKUP($B246,'Part 3 NNDR3'!$A$6:$FY$331,CR$4,FALSE)</f>
        <v>-35770</v>
      </c>
      <c r="CS246" s="104">
        <f>VLOOKUP($B246,'Part 3 NNDR3'!$A$6:$FY$331,CS$4,FALSE)</f>
        <v>0</v>
      </c>
      <c r="CT246" s="104">
        <f>VLOOKUP($B246,'Part 3 NNDR3'!$A$6:$FY$331,CT$4,FALSE)</f>
        <v>-35770</v>
      </c>
      <c r="CU246" s="104">
        <f>VLOOKUP($B246,'Part 3 NNDR3'!$A$6:$FY$331,CU$4,FALSE)</f>
        <v>0</v>
      </c>
      <c r="CV246" s="104">
        <f>VLOOKUP($B246,'Part 3 NNDR3'!$A$6:$FY$331,CV$4,FALSE)</f>
        <v>0</v>
      </c>
      <c r="CW246" s="104">
        <f>VLOOKUP($B246,'Part 3 NNDR3'!$A$6:$FY$331,CW$4,FALSE)</f>
        <v>0</v>
      </c>
      <c r="CX246" s="104">
        <f>VLOOKUP($B246,'Part 3 NNDR3'!$A$6:$FY$331,CX$4,FALSE)</f>
        <v>0</v>
      </c>
      <c r="CY246" s="104">
        <f>VLOOKUP($B246,'Part 3 NNDR3'!$A$6:$FY$331,CY$4,FALSE)</f>
        <v>0</v>
      </c>
      <c r="CZ246" s="104">
        <f>VLOOKUP($B246,'Part 3 NNDR3'!$A$6:$FY$331,CZ$4,FALSE)</f>
        <v>0</v>
      </c>
      <c r="DA246" s="104">
        <f>VLOOKUP($B246,'Part 3 NNDR3'!$A$6:$FY$331,DA$4,FALSE)</f>
        <v>0</v>
      </c>
      <c r="DB246" s="104">
        <f>VLOOKUP($B246,'Part 3 NNDR3'!$A$6:$FY$331,DB$4,FALSE)</f>
        <v>0</v>
      </c>
      <c r="DC246" s="104">
        <f>VLOOKUP($B246,'Part 3 NNDR3'!$A$6:$FY$331,DC$4,FALSE)</f>
        <v>0</v>
      </c>
      <c r="DD246" s="104">
        <f>VLOOKUP($B246,'Part 3 NNDR3'!$A$6:$FY$331,DD$4,FALSE)</f>
        <v>0</v>
      </c>
      <c r="DE246" s="104">
        <f>VLOOKUP($B246,'Part 3 NNDR3'!$A$6:$FY$331,DE$4,FALSE)</f>
        <v>0</v>
      </c>
      <c r="DF246" s="104">
        <f>VLOOKUP($B246,'Part 3 NNDR3'!$A$6:$FY$331,DF$4,FALSE)</f>
        <v>0</v>
      </c>
      <c r="DG246" s="104">
        <f>VLOOKUP($B246,'Part 3 NNDR3'!$A$6:$FY$331,DG$4,FALSE)</f>
        <v>0</v>
      </c>
      <c r="DH246" s="104">
        <f>VLOOKUP($B246,'Part 3 NNDR3'!$A$6:$FY$331,DH$4,FALSE)</f>
        <v>0</v>
      </c>
      <c r="DI246" s="104">
        <f>VLOOKUP($B246,'Part 3 NNDR3'!$A$6:$FY$331,DI$4,FALSE)</f>
        <v>0</v>
      </c>
      <c r="DJ246" s="104">
        <f>VLOOKUP($B246,'Part 3 NNDR3'!$A$6:$FY$331,DJ$4,FALSE)</f>
        <v>0</v>
      </c>
      <c r="DK246" s="104">
        <f>VLOOKUP($B246,'Part 3 NNDR3'!$A$6:$FY$331,DK$4,FALSE)</f>
        <v>0</v>
      </c>
      <c r="DL246" s="104">
        <f>VLOOKUP($B246,'Part 3 NNDR3'!$A$6:$FY$331,DL$4,FALSE)</f>
        <v>-155701</v>
      </c>
      <c r="DM246" s="104">
        <f>VLOOKUP($B246,'Part 3 NNDR3'!$A$6:$FY$331,DM$4,FALSE)</f>
        <v>0</v>
      </c>
      <c r="DN246" s="104">
        <f>VLOOKUP($B246,'Part 3 NNDR3'!$A$6:$FY$331,DN$4,FALSE)</f>
        <v>-155701</v>
      </c>
      <c r="DO246" s="104">
        <f>VLOOKUP($B246,'Part 3 NNDR3'!$A$6:$FY$331,DO$4,FALSE)</f>
        <v>0</v>
      </c>
      <c r="DP246" s="104">
        <f>VLOOKUP($B246,'Part 3 NNDR3'!$A$6:$FY$331,DP$4,FALSE)</f>
        <v>0</v>
      </c>
      <c r="DQ246" s="104">
        <f>VLOOKUP($B246,'Part 3 NNDR3'!$A$6:$FY$331,DQ$4,FALSE)</f>
        <v>0</v>
      </c>
      <c r="DR246" s="104">
        <f>VLOOKUP($B246,'Part 3 NNDR3'!$A$6:$FY$331,DR$4,FALSE)</f>
        <v>0</v>
      </c>
      <c r="DS246" s="104">
        <f>VLOOKUP($B246,'Part 3 NNDR3'!$A$6:$FY$331,DS$4,FALSE)</f>
        <v>0</v>
      </c>
      <c r="DT246" s="104">
        <f>VLOOKUP($B246,'Part 3 NNDR3'!$A$6:$FY$331,DT$4,FALSE)</f>
        <v>0</v>
      </c>
      <c r="DU246" s="104">
        <f>VLOOKUP($B246,'Part 3 NNDR3'!$A$6:$FY$331,DU$4,FALSE)</f>
        <v>0</v>
      </c>
      <c r="DV246" s="104">
        <f>VLOOKUP($B246,'Part 3 NNDR3'!$A$6:$FY$331,DV$4,FALSE)</f>
        <v>0</v>
      </c>
      <c r="DW246" s="104">
        <f>VLOOKUP($B246,'Part 3 NNDR3'!$A$6:$FY$331,DW$4,FALSE)</f>
        <v>0</v>
      </c>
      <c r="DX246" s="104">
        <f>VLOOKUP($B246,'Part 3 NNDR3'!$A$6:$FY$331,DX$4,FALSE)</f>
        <v>0</v>
      </c>
      <c r="DY246" s="104">
        <f>VLOOKUP($B246,'Part 3 NNDR3'!$A$6:$FY$331,DY$4,FALSE)</f>
        <v>0</v>
      </c>
      <c r="DZ246" s="104">
        <f>VLOOKUP($B246,'Part 3 NNDR3'!$A$6:$FY$331,DZ$4,FALSE)</f>
        <v>0</v>
      </c>
      <c r="EA246" s="104">
        <f>VLOOKUP($B246,'Part 3 NNDR3'!$A$6:$FY$331,EA$4,FALSE)</f>
        <v>-273096</v>
      </c>
      <c r="EB246" s="104">
        <f>VLOOKUP($B246,'Part 3 NNDR3'!$A$6:$FY$331,EB$4,FALSE)</f>
        <v>0</v>
      </c>
      <c r="EC246" s="104">
        <f>VLOOKUP($B246,'Part 3 NNDR3'!$A$6:$FY$331,EC$4,FALSE)</f>
        <v>-273096</v>
      </c>
      <c r="ED246" s="104">
        <f>VLOOKUP($B246,'Part 3 NNDR3'!$A$6:$FY$331,ED$4,FALSE)</f>
        <v>-7448</v>
      </c>
      <c r="EE246" s="104">
        <f>VLOOKUP($B246,'Part 3 NNDR3'!$A$6:$FY$331,EE$4,FALSE)</f>
        <v>0</v>
      </c>
      <c r="EF246" s="104">
        <f>VLOOKUP($B246,'Part 3 NNDR3'!$A$6:$FY$331,EF$4,FALSE)</f>
        <v>-7448</v>
      </c>
      <c r="EG246" s="104">
        <f>VLOOKUP($B246,'Part 3 NNDR3'!$A$6:$FY$331,EG$4,FALSE)</f>
        <v>0</v>
      </c>
      <c r="EH246" s="104">
        <f>VLOOKUP($B246,'Part 3 NNDR3'!$A$6:$FY$331,EH$4,FALSE)</f>
        <v>0</v>
      </c>
      <c r="EI246" s="104">
        <f>VLOOKUP($B246,'Part 3 NNDR3'!$A$6:$FY$331,EI$4,FALSE)</f>
        <v>0</v>
      </c>
      <c r="EJ246" s="104">
        <f>VLOOKUP($B246,'Part 3 NNDR3'!$A$6:$FY$331,EJ$4,FALSE)</f>
        <v>0</v>
      </c>
      <c r="EK246" s="104">
        <f>VLOOKUP($B246,'Part 3 NNDR3'!$A$6:$FY$331,EK$4,FALSE)</f>
        <v>0</v>
      </c>
      <c r="EL246" s="104">
        <f>VLOOKUP($B246,'Part 3 NNDR3'!$A$6:$FY$331,EL$4,FALSE)</f>
        <v>0</v>
      </c>
      <c r="EM246" s="104">
        <f>VLOOKUP($B246,'Part 3 NNDR3'!$A$6:$FY$331,EM$4,FALSE)</f>
        <v>-8567</v>
      </c>
      <c r="EN246" s="104">
        <f>VLOOKUP($B246,'Part 3 NNDR3'!$A$6:$FY$331,EN$4,FALSE)</f>
        <v>0</v>
      </c>
      <c r="EO246" s="104">
        <f>VLOOKUP($B246,'Part 3 NNDR3'!$A$6:$FY$331,EO$4,FALSE)</f>
        <v>-8567</v>
      </c>
      <c r="EP246" s="104">
        <f>VLOOKUP($B246,'Part 3 NNDR3'!$A$6:$FY$331,EP$4,FALSE)</f>
        <v>-289111</v>
      </c>
      <c r="EQ246" s="104">
        <f>VLOOKUP($B246,'Part 3 NNDR3'!$A$6:$FY$331,EQ$4,FALSE)</f>
        <v>0</v>
      </c>
      <c r="ER246" s="104">
        <f>VLOOKUP($B246,'Part 3 NNDR3'!$A$6:$FY$331,ER$4,FALSE)</f>
        <v>-289111</v>
      </c>
      <c r="ES246" s="104">
        <f>VLOOKUP($B246,'Part 3 NNDR3'!$A$6:$FY$331,ES$4,FALSE)</f>
        <v>0</v>
      </c>
      <c r="ET246" s="104">
        <f>VLOOKUP($B246,'Part 3 NNDR3'!$A$6:$FY$331,ET$4,FALSE)</f>
        <v>0</v>
      </c>
      <c r="EU246" s="104">
        <f>VLOOKUP($B246,'Part 3 NNDR3'!$A$6:$FY$331,EU$4,FALSE)</f>
        <v>0</v>
      </c>
      <c r="EV246" s="104">
        <f>VLOOKUP($B246,'Part 3 NNDR3'!$A$6:$FY$331,EV$4,FALSE)</f>
        <v>0</v>
      </c>
      <c r="EW246" s="104">
        <f>VLOOKUP($B246,'Part 3 NNDR3'!$A$6:$FY$331,EW$4,FALSE)</f>
        <v>0</v>
      </c>
      <c r="EX246" s="104">
        <f>VLOOKUP($B246,'Part 3 NNDR3'!$A$6:$FY$331,EX$4,FALSE)</f>
        <v>0</v>
      </c>
      <c r="EY246" s="104">
        <f>VLOOKUP($B246,'Part 3 NNDR3'!$A$6:$FY$331,EY$4,FALSE)</f>
        <v>0</v>
      </c>
      <c r="EZ246" s="104">
        <f>VLOOKUP($B246,'Part 3 NNDR3'!$A$6:$FY$331,EZ$4,FALSE)</f>
        <v>0</v>
      </c>
      <c r="FA246" s="104">
        <f>VLOOKUP($B246,'Part 3 NNDR3'!$A$6:$FY$331,FA$4,FALSE)</f>
        <v>0</v>
      </c>
      <c r="FB246" s="104">
        <f>VLOOKUP($B246,'Part 3 NNDR3'!$A$6:$FY$331,FB$4,FALSE)</f>
        <v>29540943</v>
      </c>
      <c r="FC246" s="104">
        <f>VLOOKUP($B246,'Part 3 NNDR3'!$A$6:$FY$331,FC$4,FALSE)</f>
        <v>0</v>
      </c>
      <c r="FD246" s="104">
        <f>VLOOKUP($B246,'Part 3 NNDR3'!$A$6:$FY$331,FD$4,FALSE)</f>
        <v>29540943</v>
      </c>
      <c r="FE246" s="104">
        <f>VLOOKUP($B246,'Part 3 NNDR3'!$A$6:$FY$331,FE$4,FALSE)</f>
        <v>-477754</v>
      </c>
      <c r="FF246" s="104">
        <f>VLOOKUP($B246,'Part 3 NNDR3'!$A$6:$FY$331,FF$4,FALSE)</f>
        <v>0</v>
      </c>
      <c r="FG246" s="104">
        <f>VLOOKUP($B246,'Part 3 NNDR3'!$A$6:$FY$331,FG$4,FALSE)</f>
        <v>-477754</v>
      </c>
      <c r="FH246" s="104">
        <f>VLOOKUP($B246,'Part 3 NNDR3'!$A$6:$FY$331,FH$4,FALSE)</f>
        <v>-2710123</v>
      </c>
      <c r="FI246" s="104">
        <f>VLOOKUP($B246,'Part 3 NNDR3'!$A$6:$FY$331,FI$4,FALSE)</f>
        <v>0</v>
      </c>
      <c r="FJ246" s="104">
        <f>VLOOKUP($B246,'Part 3 NNDR3'!$A$6:$FY$331,FJ$4,FALSE)</f>
        <v>-2710123</v>
      </c>
      <c r="FK246" s="104">
        <f>VLOOKUP($B246,'Part 3 NNDR3'!$A$6:$FY$331,FK$4,FALSE)</f>
        <v>-336326</v>
      </c>
      <c r="FL246" s="104">
        <f>VLOOKUP($B246,'Part 3 NNDR3'!$A$6:$FY$331,FL$4,FALSE)</f>
        <v>0</v>
      </c>
      <c r="FM246" s="104">
        <f>VLOOKUP($B246,'Part 3 NNDR3'!$A$6:$FY$331,FM$4,FALSE)</f>
        <v>-336326</v>
      </c>
      <c r="FN246" s="104">
        <f>VLOOKUP($B246,'Part 3 NNDR3'!$A$6:$FY$331,FN$4,FALSE)</f>
        <v>-155701</v>
      </c>
      <c r="FO246" s="104">
        <f>VLOOKUP($B246,'Part 3 NNDR3'!$A$6:$FY$331,FO$4,FALSE)</f>
        <v>0</v>
      </c>
      <c r="FP246" s="104">
        <f>VLOOKUP($B246,'Part 3 NNDR3'!$A$6:$FY$331,FP$4,FALSE)</f>
        <v>-155701</v>
      </c>
      <c r="FQ246" s="104">
        <f>VLOOKUP($B246,'Part 3 NNDR3'!$A$6:$FY$331,FQ$4,FALSE)</f>
        <v>-289111</v>
      </c>
      <c r="FR246" s="104">
        <f>VLOOKUP($B246,'Part 3 NNDR3'!$A$6:$FY$331,FR$4,FALSE)</f>
        <v>0</v>
      </c>
      <c r="FS246" s="104">
        <f>VLOOKUP($B246,'Part 3 NNDR3'!$A$6:$FY$331,FS$4,FALSE)</f>
        <v>-289111</v>
      </c>
      <c r="FT246" s="104">
        <f>VLOOKUP($B246,'Part 3 NNDR3'!$A$6:$FY$331,FT$4,FALSE)</f>
        <v>0</v>
      </c>
      <c r="FU246" s="104">
        <f>VLOOKUP($B246,'Part 3 NNDR3'!$A$6:$FY$331,FU$4,FALSE)</f>
        <v>0</v>
      </c>
      <c r="FV246" s="104">
        <f>VLOOKUP($B246,'Part 3 NNDR3'!$A$6:$FY$331,FV$4,FALSE)</f>
        <v>0</v>
      </c>
      <c r="FW246" s="104">
        <f>VLOOKUP($B246,'Part 3 NNDR3'!$A$6:$FY$331,FW$4,FALSE)</f>
        <v>-3969015</v>
      </c>
      <c r="FX246" s="104">
        <f>VLOOKUP($B246,'Part 3 NNDR3'!$A$6:$FY$331,FX$4,FALSE)</f>
        <v>0</v>
      </c>
      <c r="FY246" s="104">
        <f>VLOOKUP($B246,'Part 3 NNDR3'!$A$6:$FY$331,FY$4,FALSE)</f>
        <v>-3969015</v>
      </c>
      <c r="FZ246" s="104">
        <f>VLOOKUP($B246,'Part 3 NNDR3'!$A$6:$FY$331,FZ$4,FALSE)</f>
        <v>25571928</v>
      </c>
      <c r="GA246" s="104">
        <f>VLOOKUP($B246,'Part 3 NNDR3'!$A$6:$FY$331,GA$4,FALSE)</f>
        <v>0</v>
      </c>
      <c r="GB246" s="104">
        <f>VLOOKUP($B246,'Part 3 NNDR3'!$A$6:$FY$331,GB$4,FALSE)</f>
        <v>25571928</v>
      </c>
      <c r="GC246" s="105" t="str">
        <f>VLOOKUP($B246,'Data (Updated)'!$C$4:$E$329,2,FALSE)</f>
        <v>E2520</v>
      </c>
      <c r="GD246" s="106" t="str">
        <f>VLOOKUP($B246,'Data (Updated)'!$C$4:$E$329,3,FALSE)</f>
        <v>NA</v>
      </c>
    </row>
    <row r="247" spans="1:186" ht="12.75" x14ac:dyDescent="0.2">
      <c r="A247" s="75">
        <v>242</v>
      </c>
      <c r="B247" s="100" t="s">
        <v>591</v>
      </c>
      <c r="C247" s="101" t="s">
        <v>941</v>
      </c>
      <c r="D247" s="102" t="s">
        <v>944</v>
      </c>
      <c r="E247" s="103" t="s">
        <v>590</v>
      </c>
      <c r="F247" s="104">
        <f>VLOOKUP($B247,'Part 3 NNDR3'!$A$6:$FY$331,F$4,FALSE)</f>
        <v>0</v>
      </c>
      <c r="G247" s="104">
        <f>VLOOKUP($B247,'Part 3 NNDR3'!$A$6:$FY$331,G$4,FALSE)</f>
        <v>0</v>
      </c>
      <c r="H247" s="104">
        <f>VLOOKUP($B247,'Part 3 NNDR3'!$A$6:$FY$331,H$4,FALSE)</f>
        <v>0</v>
      </c>
      <c r="I247" s="104">
        <f>VLOOKUP($B247,'Part 3 NNDR3'!$A$6:$FY$331,I$4,FALSE)</f>
        <v>178821</v>
      </c>
      <c r="J247" s="104">
        <f>VLOOKUP($B247,'Part 3 NNDR3'!$A$6:$FY$331,J$4,FALSE)</f>
        <v>0</v>
      </c>
      <c r="K247" s="104">
        <f>VLOOKUP($B247,'Part 3 NNDR3'!$A$6:$FY$331,K$4,FALSE)</f>
        <v>178821</v>
      </c>
      <c r="L247" s="104">
        <f>VLOOKUP($B247,'Part 3 NNDR3'!$A$6:$FY$331,L$4,FALSE)</f>
        <v>0</v>
      </c>
      <c r="M247" s="104">
        <f>VLOOKUP($B247,'Part 3 NNDR3'!$A$6:$FY$331,M$4,FALSE)</f>
        <v>0</v>
      </c>
      <c r="N247" s="104">
        <f>VLOOKUP($B247,'Part 3 NNDR3'!$A$6:$FY$331,N$4,FALSE)</f>
        <v>0</v>
      </c>
      <c r="O247" s="104">
        <f>VLOOKUP($B247,'Part 3 NNDR3'!$A$6:$FY$331,O$4,FALSE)</f>
        <v>577</v>
      </c>
      <c r="P247" s="104">
        <f>VLOOKUP($B247,'Part 3 NNDR3'!$A$6:$FY$331,P$4,FALSE)</f>
        <v>0</v>
      </c>
      <c r="Q247" s="104">
        <f>VLOOKUP($B247,'Part 3 NNDR3'!$A$6:$FY$331,Q$4,FALSE)</f>
        <v>577</v>
      </c>
      <c r="R247" s="104">
        <f>VLOOKUP($B247,'Part 3 NNDR3'!$A$6:$FY$331,R$4,FALSE)</f>
        <v>179398</v>
      </c>
      <c r="S247" s="104">
        <f>VLOOKUP($B247,'Part 3 NNDR3'!$A$6:$FY$331,S$4,FALSE)</f>
        <v>0</v>
      </c>
      <c r="T247" s="104">
        <f>VLOOKUP($B247,'Part 3 NNDR3'!$A$6:$FY$331,T$4,FALSE)</f>
        <v>179398</v>
      </c>
      <c r="U247" s="104">
        <f>VLOOKUP($B247,'Part 3 NNDR3'!$A$6:$FY$331,U$4,FALSE)</f>
        <v>-2841135</v>
      </c>
      <c r="V247" s="104">
        <f>VLOOKUP($B247,'Part 3 NNDR3'!$A$6:$FY$331,V$4,FALSE)</f>
        <v>0</v>
      </c>
      <c r="W247" s="104">
        <f>VLOOKUP($B247,'Part 3 NNDR3'!$A$6:$FY$331,W$4,FALSE)</f>
        <v>-2841135</v>
      </c>
      <c r="X247" s="104">
        <f>VLOOKUP($B247,'Part 3 NNDR3'!$A$6:$FY$331,X$4,FALSE)</f>
        <v>2850</v>
      </c>
      <c r="Y247" s="104">
        <f>VLOOKUP($B247,'Part 3 NNDR3'!$A$6:$FY$331,Y$4,FALSE)</f>
        <v>0</v>
      </c>
      <c r="Z247" s="104">
        <f>VLOOKUP($B247,'Part 3 NNDR3'!$A$6:$FY$331,Z$4,FALSE)</f>
        <v>2850</v>
      </c>
      <c r="AA247" s="104">
        <f>VLOOKUP($B247,'Part 3 NNDR3'!$A$6:$FY$331,AA$4,FALSE)</f>
        <v>-111888</v>
      </c>
      <c r="AB247" s="104">
        <f>VLOOKUP($B247,'Part 3 NNDR3'!$A$6:$FY$331,AB$4,FALSE)</f>
        <v>0</v>
      </c>
      <c r="AC247" s="104">
        <f>VLOOKUP($B247,'Part 3 NNDR3'!$A$6:$FY$331,AC$4,FALSE)</f>
        <v>-111888</v>
      </c>
      <c r="AD247" s="104">
        <f>VLOOKUP($B247,'Part 3 NNDR3'!$A$6:$FY$331,AD$4,FALSE)</f>
        <v>-54613</v>
      </c>
      <c r="AE247" s="104">
        <f>VLOOKUP($B247,'Part 3 NNDR3'!$A$6:$FY$331,AE$4,FALSE)</f>
        <v>0</v>
      </c>
      <c r="AF247" s="104">
        <f>VLOOKUP($B247,'Part 3 NNDR3'!$A$6:$FY$331,AF$4,FALSE)</f>
        <v>-54613</v>
      </c>
      <c r="AG247" s="104">
        <f>VLOOKUP($B247,'Part 3 NNDR3'!$A$6:$FY$331,AG$4,FALSE)</f>
        <v>0</v>
      </c>
      <c r="AH247" s="104">
        <f>VLOOKUP($B247,'Part 3 NNDR3'!$A$6:$FY$331,AH$4,FALSE)</f>
        <v>0</v>
      </c>
      <c r="AI247" s="104">
        <f>VLOOKUP($B247,'Part 3 NNDR3'!$A$6:$FY$331,AI$4,FALSE)</f>
        <v>0</v>
      </c>
      <c r="AJ247" s="104">
        <f>VLOOKUP($B247,'Part 3 NNDR3'!$A$6:$FY$331,AJ$4,FALSE)</f>
        <v>1074221</v>
      </c>
      <c r="AK247" s="104">
        <f>VLOOKUP($B247,'Part 3 NNDR3'!$A$6:$FY$331,AK$4,FALSE)</f>
        <v>0</v>
      </c>
      <c r="AL247" s="104">
        <f>VLOOKUP($B247,'Part 3 NNDR3'!$A$6:$FY$331,AL$4,FALSE)</f>
        <v>1074221</v>
      </c>
      <c r="AM247" s="104">
        <f>VLOOKUP($B247,'Part 3 NNDR3'!$A$6:$FY$331,AM$4,FALSE)</f>
        <v>-19124</v>
      </c>
      <c r="AN247" s="104">
        <f>VLOOKUP($B247,'Part 3 NNDR3'!$A$6:$FY$331,AN$4,FALSE)</f>
        <v>0</v>
      </c>
      <c r="AO247" s="104">
        <f>VLOOKUP($B247,'Part 3 NNDR3'!$A$6:$FY$331,AO$4,FALSE)</f>
        <v>-19124</v>
      </c>
      <c r="AP247" s="104">
        <f>VLOOKUP($B247,'Part 3 NNDR3'!$A$6:$FY$331,AP$4,FALSE)</f>
        <v>-3322167</v>
      </c>
      <c r="AQ247" s="104">
        <f>VLOOKUP($B247,'Part 3 NNDR3'!$A$6:$FY$331,AQ$4,FALSE)</f>
        <v>0</v>
      </c>
      <c r="AR247" s="104">
        <f>VLOOKUP($B247,'Part 3 NNDR3'!$A$6:$FY$331,AR$4,FALSE)</f>
        <v>-3322167</v>
      </c>
      <c r="AS247" s="104">
        <f>VLOOKUP($B247,'Part 3 NNDR3'!$A$6:$FY$331,AS$4,FALSE)</f>
        <v>-48733</v>
      </c>
      <c r="AT247" s="104">
        <f>VLOOKUP($B247,'Part 3 NNDR3'!$A$6:$FY$331,AT$4,FALSE)</f>
        <v>0</v>
      </c>
      <c r="AU247" s="104">
        <f>VLOOKUP($B247,'Part 3 NNDR3'!$A$6:$FY$331,AU$4,FALSE)</f>
        <v>-48733</v>
      </c>
      <c r="AV247" s="104">
        <f>VLOOKUP($B247,'Part 3 NNDR3'!$A$6:$FY$331,AV$4,FALSE)</f>
        <v>-144190</v>
      </c>
      <c r="AW247" s="104">
        <f>VLOOKUP($B247,'Part 3 NNDR3'!$A$6:$FY$331,AW$4,FALSE)</f>
        <v>0</v>
      </c>
      <c r="AX247" s="104">
        <f>VLOOKUP($B247,'Part 3 NNDR3'!$A$6:$FY$331,AX$4,FALSE)</f>
        <v>-144190</v>
      </c>
      <c r="AY247" s="104">
        <f>VLOOKUP($B247,'Part 3 NNDR3'!$A$6:$FY$331,AY$4,FALSE)</f>
        <v>0</v>
      </c>
      <c r="AZ247" s="104">
        <f>VLOOKUP($B247,'Part 3 NNDR3'!$A$6:$FY$331,AZ$4,FALSE)</f>
        <v>0</v>
      </c>
      <c r="BA247" s="104">
        <f>VLOOKUP($B247,'Part 3 NNDR3'!$A$6:$FY$331,BA$4,FALSE)</f>
        <v>0</v>
      </c>
      <c r="BB247" s="104">
        <f>VLOOKUP($B247,'Part 3 NNDR3'!$A$6:$FY$331,BB$4,FALSE)</f>
        <v>-48709</v>
      </c>
      <c r="BC247" s="104">
        <f>VLOOKUP($B247,'Part 3 NNDR3'!$A$6:$FY$331,BC$4,FALSE)</f>
        <v>0</v>
      </c>
      <c r="BD247" s="104">
        <f>VLOOKUP($B247,'Part 3 NNDR3'!$A$6:$FY$331,BD$4,FALSE)</f>
        <v>-48709</v>
      </c>
      <c r="BE247" s="104">
        <f>VLOOKUP($B247,'Part 3 NNDR3'!$A$6:$FY$331,BE$4,FALSE)</f>
        <v>322</v>
      </c>
      <c r="BF247" s="104">
        <f>VLOOKUP($B247,'Part 3 NNDR3'!$A$6:$FY$331,BF$4,FALSE)</f>
        <v>0</v>
      </c>
      <c r="BG247" s="104">
        <f>VLOOKUP($B247,'Part 3 NNDR3'!$A$6:$FY$331,BG$4,FALSE)</f>
        <v>322</v>
      </c>
      <c r="BH247" s="104">
        <f>VLOOKUP($B247,'Part 3 NNDR3'!$A$6:$FY$331,BH$4,FALSE)</f>
        <v>-5461403</v>
      </c>
      <c r="BI247" s="104">
        <f>VLOOKUP($B247,'Part 3 NNDR3'!$A$6:$FY$331,BI$4,FALSE)</f>
        <v>0</v>
      </c>
      <c r="BJ247" s="104">
        <f>VLOOKUP($B247,'Part 3 NNDR3'!$A$6:$FY$331,BJ$4,FALSE)</f>
        <v>-5461403</v>
      </c>
      <c r="BK247" s="104">
        <f>VLOOKUP($B247,'Part 3 NNDR3'!$A$6:$FY$331,BK$4,FALSE)</f>
        <v>-83824</v>
      </c>
      <c r="BL247" s="104">
        <f>VLOOKUP($B247,'Part 3 NNDR3'!$A$6:$FY$331,BL$4,FALSE)</f>
        <v>0</v>
      </c>
      <c r="BM247" s="104">
        <f>VLOOKUP($B247,'Part 3 NNDR3'!$A$6:$FY$331,BM$4,FALSE)</f>
        <v>-83824</v>
      </c>
      <c r="BN247" s="104">
        <f>VLOOKUP($B247,'Part 3 NNDR3'!$A$6:$FY$331,BN$4,FALSE)</f>
        <v>0</v>
      </c>
      <c r="BO247" s="104">
        <f>VLOOKUP($B247,'Part 3 NNDR3'!$A$6:$FY$331,BO$4,FALSE)</f>
        <v>0</v>
      </c>
      <c r="BP247" s="104">
        <f>VLOOKUP($B247,'Part 3 NNDR3'!$A$6:$FY$331,BP$4,FALSE)</f>
        <v>0</v>
      </c>
      <c r="BQ247" s="104">
        <f>VLOOKUP($B247,'Part 3 NNDR3'!$A$6:$FY$331,BQ$4,FALSE)</f>
        <v>-1370073</v>
      </c>
      <c r="BR247" s="104">
        <f>VLOOKUP($B247,'Part 3 NNDR3'!$A$6:$FY$331,BR$4,FALSE)</f>
        <v>0</v>
      </c>
      <c r="BS247" s="104">
        <f>VLOOKUP($B247,'Part 3 NNDR3'!$A$6:$FY$331,BS$4,FALSE)</f>
        <v>-1370073</v>
      </c>
      <c r="BT247" s="104">
        <f>VLOOKUP($B247,'Part 3 NNDR3'!$A$6:$FY$331,BT$4,FALSE)</f>
        <v>-288531</v>
      </c>
      <c r="BU247" s="104">
        <f>VLOOKUP($B247,'Part 3 NNDR3'!$A$6:$FY$331,BU$4,FALSE)</f>
        <v>0</v>
      </c>
      <c r="BV247" s="104">
        <f>VLOOKUP($B247,'Part 3 NNDR3'!$A$6:$FY$331,BV$4,FALSE)</f>
        <v>-288531</v>
      </c>
      <c r="BW247" s="104">
        <f>VLOOKUP($B247,'Part 3 NNDR3'!$A$6:$FY$331,BW$4,FALSE)</f>
        <v>-1742428</v>
      </c>
      <c r="BX247" s="104">
        <f>VLOOKUP($B247,'Part 3 NNDR3'!$A$6:$FY$331,BX$4,FALSE)</f>
        <v>0</v>
      </c>
      <c r="BY247" s="104">
        <f>VLOOKUP($B247,'Part 3 NNDR3'!$A$6:$FY$331,BY$4,FALSE)</f>
        <v>-1742428</v>
      </c>
      <c r="BZ247" s="104">
        <f>VLOOKUP($B247,'Part 3 NNDR3'!$A$6:$FY$331,BZ$4,FALSE)</f>
        <v>-19770</v>
      </c>
      <c r="CA247" s="104">
        <f>VLOOKUP($B247,'Part 3 NNDR3'!$A$6:$FY$331,CA$4,FALSE)</f>
        <v>0</v>
      </c>
      <c r="CB247" s="104">
        <f>VLOOKUP($B247,'Part 3 NNDR3'!$A$6:$FY$331,CB$4,FALSE)</f>
        <v>-19770</v>
      </c>
      <c r="CC247" s="104">
        <f>VLOOKUP($B247,'Part 3 NNDR3'!$A$6:$FY$331,CC$4,FALSE)</f>
        <v>-148</v>
      </c>
      <c r="CD247" s="104">
        <f>VLOOKUP($B247,'Part 3 NNDR3'!$A$6:$FY$331,CD$4,FALSE)</f>
        <v>0</v>
      </c>
      <c r="CE247" s="104">
        <f>VLOOKUP($B247,'Part 3 NNDR3'!$A$6:$FY$331,CE$4,FALSE)</f>
        <v>-148</v>
      </c>
      <c r="CF247" s="104">
        <f>VLOOKUP($B247,'Part 3 NNDR3'!$A$6:$FY$331,CF$4,FALSE)</f>
        <v>-2961</v>
      </c>
      <c r="CG247" s="104">
        <f>VLOOKUP($B247,'Part 3 NNDR3'!$A$6:$FY$331,CG$4,FALSE)</f>
        <v>0</v>
      </c>
      <c r="CH247" s="104">
        <f>VLOOKUP($B247,'Part 3 NNDR3'!$A$6:$FY$331,CH$4,FALSE)</f>
        <v>-2961</v>
      </c>
      <c r="CI247" s="104">
        <f>VLOOKUP($B247,'Part 3 NNDR3'!$A$6:$FY$331,CI$4,FALSE)</f>
        <v>-5500</v>
      </c>
      <c r="CJ247" s="104">
        <f>VLOOKUP($B247,'Part 3 NNDR3'!$A$6:$FY$331,CJ$4,FALSE)</f>
        <v>0</v>
      </c>
      <c r="CK247" s="104">
        <f>VLOOKUP($B247,'Part 3 NNDR3'!$A$6:$FY$331,CK$4,FALSE)</f>
        <v>-5500</v>
      </c>
      <c r="CL247" s="104">
        <f>VLOOKUP($B247,'Part 3 NNDR3'!$A$6:$FY$331,CL$4,FALSE)</f>
        <v>0</v>
      </c>
      <c r="CM247" s="104">
        <f>VLOOKUP($B247,'Part 3 NNDR3'!$A$6:$FY$331,CM$4,FALSE)</f>
        <v>0</v>
      </c>
      <c r="CN247" s="104">
        <f>VLOOKUP($B247,'Part 3 NNDR3'!$A$6:$FY$331,CN$4,FALSE)</f>
        <v>0</v>
      </c>
      <c r="CO247" s="104">
        <f>VLOOKUP($B247,'Part 3 NNDR3'!$A$6:$FY$331,CO$4,FALSE)</f>
        <v>0</v>
      </c>
      <c r="CP247" s="104">
        <f>VLOOKUP($B247,'Part 3 NNDR3'!$A$6:$FY$331,CP$4,FALSE)</f>
        <v>0</v>
      </c>
      <c r="CQ247" s="104">
        <f>VLOOKUP($B247,'Part 3 NNDR3'!$A$6:$FY$331,CQ$4,FALSE)</f>
        <v>0</v>
      </c>
      <c r="CR247" s="104">
        <f>VLOOKUP($B247,'Part 3 NNDR3'!$A$6:$FY$331,CR$4,FALSE)</f>
        <v>-24241</v>
      </c>
      <c r="CS247" s="104">
        <f>VLOOKUP($B247,'Part 3 NNDR3'!$A$6:$FY$331,CS$4,FALSE)</f>
        <v>0</v>
      </c>
      <c r="CT247" s="104">
        <f>VLOOKUP($B247,'Part 3 NNDR3'!$A$6:$FY$331,CT$4,FALSE)</f>
        <v>-24241</v>
      </c>
      <c r="CU247" s="104">
        <f>VLOOKUP($B247,'Part 3 NNDR3'!$A$6:$FY$331,CU$4,FALSE)</f>
        <v>-646</v>
      </c>
      <c r="CV247" s="104">
        <f>VLOOKUP($B247,'Part 3 NNDR3'!$A$6:$FY$331,CV$4,FALSE)</f>
        <v>0</v>
      </c>
      <c r="CW247" s="104">
        <f>VLOOKUP($B247,'Part 3 NNDR3'!$A$6:$FY$331,CW$4,FALSE)</f>
        <v>-646</v>
      </c>
      <c r="CX247" s="104">
        <f>VLOOKUP($B247,'Part 3 NNDR3'!$A$6:$FY$331,CX$4,FALSE)</f>
        <v>-50056</v>
      </c>
      <c r="CY247" s="104">
        <f>VLOOKUP($B247,'Part 3 NNDR3'!$A$6:$FY$331,CY$4,FALSE)</f>
        <v>0</v>
      </c>
      <c r="CZ247" s="104">
        <f>VLOOKUP($B247,'Part 3 NNDR3'!$A$6:$FY$331,CZ$4,FALSE)</f>
        <v>-50056</v>
      </c>
      <c r="DA247" s="104">
        <f>VLOOKUP($B247,'Part 3 NNDR3'!$A$6:$FY$331,DA$4,FALSE)</f>
        <v>820</v>
      </c>
      <c r="DB247" s="104">
        <f>VLOOKUP($B247,'Part 3 NNDR3'!$A$6:$FY$331,DB$4,FALSE)</f>
        <v>0</v>
      </c>
      <c r="DC247" s="104">
        <f>VLOOKUP($B247,'Part 3 NNDR3'!$A$6:$FY$331,DC$4,FALSE)</f>
        <v>820</v>
      </c>
      <c r="DD247" s="104">
        <f>VLOOKUP($B247,'Part 3 NNDR3'!$A$6:$FY$331,DD$4,FALSE)</f>
        <v>0</v>
      </c>
      <c r="DE247" s="104">
        <f>VLOOKUP($B247,'Part 3 NNDR3'!$A$6:$FY$331,DE$4,FALSE)</f>
        <v>0</v>
      </c>
      <c r="DF247" s="104">
        <f>VLOOKUP($B247,'Part 3 NNDR3'!$A$6:$FY$331,DF$4,FALSE)</f>
        <v>0</v>
      </c>
      <c r="DG247" s="104">
        <f>VLOOKUP($B247,'Part 3 NNDR3'!$A$6:$FY$331,DG$4,FALSE)</f>
        <v>0</v>
      </c>
      <c r="DH247" s="104">
        <f>VLOOKUP($B247,'Part 3 NNDR3'!$A$6:$FY$331,DH$4,FALSE)</f>
        <v>0</v>
      </c>
      <c r="DI247" s="104">
        <f>VLOOKUP($B247,'Part 3 NNDR3'!$A$6:$FY$331,DI$4,FALSE)</f>
        <v>0</v>
      </c>
      <c r="DJ247" s="104">
        <f>VLOOKUP($B247,'Part 3 NNDR3'!$A$6:$FY$331,DJ$4,FALSE)</f>
        <v>0</v>
      </c>
      <c r="DK247" s="104">
        <f>VLOOKUP($B247,'Part 3 NNDR3'!$A$6:$FY$331,DK$4,FALSE)</f>
        <v>0</v>
      </c>
      <c r="DL247" s="104">
        <f>VLOOKUP($B247,'Part 3 NNDR3'!$A$6:$FY$331,DL$4,FALSE)</f>
        <v>-102502</v>
      </c>
      <c r="DM247" s="104">
        <f>VLOOKUP($B247,'Part 3 NNDR3'!$A$6:$FY$331,DM$4,FALSE)</f>
        <v>0</v>
      </c>
      <c r="DN247" s="104">
        <f>VLOOKUP($B247,'Part 3 NNDR3'!$A$6:$FY$331,DN$4,FALSE)</f>
        <v>-102502</v>
      </c>
      <c r="DO247" s="104">
        <f>VLOOKUP($B247,'Part 3 NNDR3'!$A$6:$FY$331,DO$4,FALSE)</f>
        <v>-62488</v>
      </c>
      <c r="DP247" s="104">
        <f>VLOOKUP($B247,'Part 3 NNDR3'!$A$6:$FY$331,DP$4,FALSE)</f>
        <v>0</v>
      </c>
      <c r="DQ247" s="104">
        <f>VLOOKUP($B247,'Part 3 NNDR3'!$A$6:$FY$331,DQ$4,FALSE)</f>
        <v>-62488</v>
      </c>
      <c r="DR247" s="104">
        <f>VLOOKUP($B247,'Part 3 NNDR3'!$A$6:$FY$331,DR$4,FALSE)</f>
        <v>19951</v>
      </c>
      <c r="DS247" s="104">
        <f>VLOOKUP($B247,'Part 3 NNDR3'!$A$6:$FY$331,DS$4,FALSE)</f>
        <v>0</v>
      </c>
      <c r="DT247" s="104">
        <f>VLOOKUP($B247,'Part 3 NNDR3'!$A$6:$FY$331,DT$4,FALSE)</f>
        <v>19951</v>
      </c>
      <c r="DU247" s="104">
        <f>VLOOKUP($B247,'Part 3 NNDR3'!$A$6:$FY$331,DU$4,FALSE)</f>
        <v>-70261</v>
      </c>
      <c r="DV247" s="104">
        <f>VLOOKUP($B247,'Part 3 NNDR3'!$A$6:$FY$331,DV$4,FALSE)</f>
        <v>0</v>
      </c>
      <c r="DW247" s="104">
        <f>VLOOKUP($B247,'Part 3 NNDR3'!$A$6:$FY$331,DW$4,FALSE)</f>
        <v>-70261</v>
      </c>
      <c r="DX247" s="104">
        <f>VLOOKUP($B247,'Part 3 NNDR3'!$A$6:$FY$331,DX$4,FALSE)</f>
        <v>-1098</v>
      </c>
      <c r="DY247" s="104">
        <f>VLOOKUP($B247,'Part 3 NNDR3'!$A$6:$FY$331,DY$4,FALSE)</f>
        <v>0</v>
      </c>
      <c r="DZ247" s="104">
        <f>VLOOKUP($B247,'Part 3 NNDR3'!$A$6:$FY$331,DZ$4,FALSE)</f>
        <v>-1098</v>
      </c>
      <c r="EA247" s="104">
        <f>VLOOKUP($B247,'Part 3 NNDR3'!$A$6:$FY$331,EA$4,FALSE)</f>
        <v>-949834</v>
      </c>
      <c r="EB247" s="104">
        <f>VLOOKUP($B247,'Part 3 NNDR3'!$A$6:$FY$331,EB$4,FALSE)</f>
        <v>0</v>
      </c>
      <c r="EC247" s="104">
        <f>VLOOKUP($B247,'Part 3 NNDR3'!$A$6:$FY$331,EC$4,FALSE)</f>
        <v>-949834</v>
      </c>
      <c r="ED247" s="104">
        <f>VLOOKUP($B247,'Part 3 NNDR3'!$A$6:$FY$331,ED$4,FALSE)</f>
        <v>-12381</v>
      </c>
      <c r="EE247" s="104">
        <f>VLOOKUP($B247,'Part 3 NNDR3'!$A$6:$FY$331,EE$4,FALSE)</f>
        <v>0</v>
      </c>
      <c r="EF247" s="104">
        <f>VLOOKUP($B247,'Part 3 NNDR3'!$A$6:$FY$331,EF$4,FALSE)</f>
        <v>-12381</v>
      </c>
      <c r="EG247" s="104">
        <f>VLOOKUP($B247,'Part 3 NNDR3'!$A$6:$FY$331,EG$4,FALSE)</f>
        <v>0</v>
      </c>
      <c r="EH247" s="104">
        <f>VLOOKUP($B247,'Part 3 NNDR3'!$A$6:$FY$331,EH$4,FALSE)</f>
        <v>0</v>
      </c>
      <c r="EI247" s="104">
        <f>VLOOKUP($B247,'Part 3 NNDR3'!$A$6:$FY$331,EI$4,FALSE)</f>
        <v>0</v>
      </c>
      <c r="EJ247" s="104">
        <f>VLOOKUP($B247,'Part 3 NNDR3'!$A$6:$FY$331,EJ$4,FALSE)</f>
        <v>0</v>
      </c>
      <c r="EK247" s="104">
        <f>VLOOKUP($B247,'Part 3 NNDR3'!$A$6:$FY$331,EK$4,FALSE)</f>
        <v>0</v>
      </c>
      <c r="EL247" s="104">
        <f>VLOOKUP($B247,'Part 3 NNDR3'!$A$6:$FY$331,EL$4,FALSE)</f>
        <v>0</v>
      </c>
      <c r="EM247" s="104">
        <f>VLOOKUP($B247,'Part 3 NNDR3'!$A$6:$FY$331,EM$4,FALSE)</f>
        <v>-8216</v>
      </c>
      <c r="EN247" s="104">
        <f>VLOOKUP($B247,'Part 3 NNDR3'!$A$6:$FY$331,EN$4,FALSE)</f>
        <v>0</v>
      </c>
      <c r="EO247" s="104">
        <f>VLOOKUP($B247,'Part 3 NNDR3'!$A$6:$FY$331,EO$4,FALSE)</f>
        <v>-8216</v>
      </c>
      <c r="EP247" s="104">
        <f>VLOOKUP($B247,'Part 3 NNDR3'!$A$6:$FY$331,EP$4,FALSE)</f>
        <v>-1084327</v>
      </c>
      <c r="EQ247" s="104">
        <f>VLOOKUP($B247,'Part 3 NNDR3'!$A$6:$FY$331,EQ$4,FALSE)</f>
        <v>0</v>
      </c>
      <c r="ER247" s="104">
        <f>VLOOKUP($B247,'Part 3 NNDR3'!$A$6:$FY$331,ER$4,FALSE)</f>
        <v>-1084327</v>
      </c>
      <c r="ES247" s="104">
        <f>VLOOKUP($B247,'Part 3 NNDR3'!$A$6:$FY$331,ES$4,FALSE)</f>
        <v>0</v>
      </c>
      <c r="ET247" s="104">
        <f>VLOOKUP($B247,'Part 3 NNDR3'!$A$6:$FY$331,ET$4,FALSE)</f>
        <v>0</v>
      </c>
      <c r="EU247" s="104">
        <f>VLOOKUP($B247,'Part 3 NNDR3'!$A$6:$FY$331,EU$4,FALSE)</f>
        <v>0</v>
      </c>
      <c r="EV247" s="104">
        <f>VLOOKUP($B247,'Part 3 NNDR3'!$A$6:$FY$331,EV$4,FALSE)</f>
        <v>0</v>
      </c>
      <c r="EW247" s="104">
        <f>VLOOKUP($B247,'Part 3 NNDR3'!$A$6:$FY$331,EW$4,FALSE)</f>
        <v>0</v>
      </c>
      <c r="EX247" s="104">
        <f>VLOOKUP($B247,'Part 3 NNDR3'!$A$6:$FY$331,EX$4,FALSE)</f>
        <v>0</v>
      </c>
      <c r="EY247" s="104">
        <f>VLOOKUP($B247,'Part 3 NNDR3'!$A$6:$FY$331,EY$4,FALSE)</f>
        <v>0</v>
      </c>
      <c r="EZ247" s="104">
        <f>VLOOKUP($B247,'Part 3 NNDR3'!$A$6:$FY$331,EZ$4,FALSE)</f>
        <v>0</v>
      </c>
      <c r="FA247" s="104">
        <f>VLOOKUP($B247,'Part 3 NNDR3'!$A$6:$FY$331,FA$4,FALSE)</f>
        <v>0</v>
      </c>
      <c r="FB247" s="104">
        <f>VLOOKUP($B247,'Part 3 NNDR3'!$A$6:$FY$331,FB$4,FALSE)</f>
        <v>46413437</v>
      </c>
      <c r="FC247" s="104">
        <f>VLOOKUP($B247,'Part 3 NNDR3'!$A$6:$FY$331,FC$4,FALSE)</f>
        <v>0</v>
      </c>
      <c r="FD247" s="104">
        <f>VLOOKUP($B247,'Part 3 NNDR3'!$A$6:$FY$331,FD$4,FALSE)</f>
        <v>46413437</v>
      </c>
      <c r="FE247" s="104">
        <f>VLOOKUP($B247,'Part 3 NNDR3'!$A$6:$FY$331,FE$4,FALSE)</f>
        <v>179398</v>
      </c>
      <c r="FF247" s="104">
        <f>VLOOKUP($B247,'Part 3 NNDR3'!$A$6:$FY$331,FF$4,FALSE)</f>
        <v>0</v>
      </c>
      <c r="FG247" s="104">
        <f>VLOOKUP($B247,'Part 3 NNDR3'!$A$6:$FY$331,FG$4,FALSE)</f>
        <v>179398</v>
      </c>
      <c r="FH247" s="104">
        <f>VLOOKUP($B247,'Part 3 NNDR3'!$A$6:$FY$331,FH$4,FALSE)</f>
        <v>-5461403</v>
      </c>
      <c r="FI247" s="104">
        <f>VLOOKUP($B247,'Part 3 NNDR3'!$A$6:$FY$331,FI$4,FALSE)</f>
        <v>0</v>
      </c>
      <c r="FJ247" s="104">
        <f>VLOOKUP($B247,'Part 3 NNDR3'!$A$6:$FY$331,FJ$4,FALSE)</f>
        <v>-5461403</v>
      </c>
      <c r="FK247" s="104">
        <f>VLOOKUP($B247,'Part 3 NNDR3'!$A$6:$FY$331,FK$4,FALSE)</f>
        <v>-1742428</v>
      </c>
      <c r="FL247" s="104">
        <f>VLOOKUP($B247,'Part 3 NNDR3'!$A$6:$FY$331,FL$4,FALSE)</f>
        <v>0</v>
      </c>
      <c r="FM247" s="104">
        <f>VLOOKUP($B247,'Part 3 NNDR3'!$A$6:$FY$331,FM$4,FALSE)</f>
        <v>-1742428</v>
      </c>
      <c r="FN247" s="104">
        <f>VLOOKUP($B247,'Part 3 NNDR3'!$A$6:$FY$331,FN$4,FALSE)</f>
        <v>-102502</v>
      </c>
      <c r="FO247" s="104">
        <f>VLOOKUP($B247,'Part 3 NNDR3'!$A$6:$FY$331,FO$4,FALSE)</f>
        <v>0</v>
      </c>
      <c r="FP247" s="104">
        <f>VLOOKUP($B247,'Part 3 NNDR3'!$A$6:$FY$331,FP$4,FALSE)</f>
        <v>-102502</v>
      </c>
      <c r="FQ247" s="104">
        <f>VLOOKUP($B247,'Part 3 NNDR3'!$A$6:$FY$331,FQ$4,FALSE)</f>
        <v>-1084327</v>
      </c>
      <c r="FR247" s="104">
        <f>VLOOKUP($B247,'Part 3 NNDR3'!$A$6:$FY$331,FR$4,FALSE)</f>
        <v>0</v>
      </c>
      <c r="FS247" s="104">
        <f>VLOOKUP($B247,'Part 3 NNDR3'!$A$6:$FY$331,FS$4,FALSE)</f>
        <v>-1084327</v>
      </c>
      <c r="FT247" s="104">
        <f>VLOOKUP($B247,'Part 3 NNDR3'!$A$6:$FY$331,FT$4,FALSE)</f>
        <v>0</v>
      </c>
      <c r="FU247" s="104">
        <f>VLOOKUP($B247,'Part 3 NNDR3'!$A$6:$FY$331,FU$4,FALSE)</f>
        <v>0</v>
      </c>
      <c r="FV247" s="104">
        <f>VLOOKUP($B247,'Part 3 NNDR3'!$A$6:$FY$331,FV$4,FALSE)</f>
        <v>0</v>
      </c>
      <c r="FW247" s="104">
        <f>VLOOKUP($B247,'Part 3 NNDR3'!$A$6:$FY$331,FW$4,FALSE)</f>
        <v>-8211262</v>
      </c>
      <c r="FX247" s="104">
        <f>VLOOKUP($B247,'Part 3 NNDR3'!$A$6:$FY$331,FX$4,FALSE)</f>
        <v>0</v>
      </c>
      <c r="FY247" s="104">
        <f>VLOOKUP($B247,'Part 3 NNDR3'!$A$6:$FY$331,FY$4,FALSE)</f>
        <v>-8211262</v>
      </c>
      <c r="FZ247" s="104">
        <f>VLOOKUP($B247,'Part 3 NNDR3'!$A$6:$FY$331,FZ$4,FALSE)</f>
        <v>38202175</v>
      </c>
      <c r="GA247" s="104">
        <f>VLOOKUP($B247,'Part 3 NNDR3'!$A$6:$FY$331,GA$4,FALSE)</f>
        <v>0</v>
      </c>
      <c r="GB247" s="104">
        <f>VLOOKUP($B247,'Part 3 NNDR3'!$A$6:$FY$331,GB$4,FALSE)</f>
        <v>38202175</v>
      </c>
      <c r="GC247" s="105" t="str">
        <f>VLOOKUP($B247,'Data (Updated)'!$C$4:$E$329,2,FALSE)</f>
        <v>E2520</v>
      </c>
      <c r="GD247" s="106" t="str">
        <f>VLOOKUP($B247,'Data (Updated)'!$C$4:$E$329,3,FALSE)</f>
        <v>NA</v>
      </c>
    </row>
    <row r="248" spans="1:186" ht="12.75" x14ac:dyDescent="0.2">
      <c r="A248" s="75">
        <v>243</v>
      </c>
      <c r="B248" s="100" t="s">
        <v>593</v>
      </c>
      <c r="C248" s="101" t="s">
        <v>941</v>
      </c>
      <c r="D248" s="102" t="s">
        <v>943</v>
      </c>
      <c r="E248" s="103" t="s">
        <v>592</v>
      </c>
      <c r="F248" s="104">
        <f>VLOOKUP($B248,'Part 3 NNDR3'!$A$6:$FY$331,F$4,FALSE)</f>
        <v>0</v>
      </c>
      <c r="G248" s="104">
        <f>VLOOKUP($B248,'Part 3 NNDR3'!$A$6:$FY$331,G$4,FALSE)</f>
        <v>0</v>
      </c>
      <c r="H248" s="104">
        <f>VLOOKUP($B248,'Part 3 NNDR3'!$A$6:$FY$331,H$4,FALSE)</f>
        <v>0</v>
      </c>
      <c r="I248" s="104">
        <f>VLOOKUP($B248,'Part 3 NNDR3'!$A$6:$FY$331,I$4,FALSE)</f>
        <v>45649</v>
      </c>
      <c r="J248" s="104">
        <f>VLOOKUP($B248,'Part 3 NNDR3'!$A$6:$FY$331,J$4,FALSE)</f>
        <v>0</v>
      </c>
      <c r="K248" s="104">
        <f>VLOOKUP($B248,'Part 3 NNDR3'!$A$6:$FY$331,K$4,FALSE)</f>
        <v>45649</v>
      </c>
      <c r="L248" s="104">
        <f>VLOOKUP($B248,'Part 3 NNDR3'!$A$6:$FY$331,L$4,FALSE)</f>
        <v>0</v>
      </c>
      <c r="M248" s="104">
        <f>VLOOKUP($B248,'Part 3 NNDR3'!$A$6:$FY$331,M$4,FALSE)</f>
        <v>0</v>
      </c>
      <c r="N248" s="104">
        <f>VLOOKUP($B248,'Part 3 NNDR3'!$A$6:$FY$331,N$4,FALSE)</f>
        <v>0</v>
      </c>
      <c r="O248" s="104">
        <f>VLOOKUP($B248,'Part 3 NNDR3'!$A$6:$FY$331,O$4,FALSE)</f>
        <v>32293</v>
      </c>
      <c r="P248" s="104">
        <f>VLOOKUP($B248,'Part 3 NNDR3'!$A$6:$FY$331,P$4,FALSE)</f>
        <v>0</v>
      </c>
      <c r="Q248" s="104">
        <f>VLOOKUP($B248,'Part 3 NNDR3'!$A$6:$FY$331,Q$4,FALSE)</f>
        <v>32293</v>
      </c>
      <c r="R248" s="104">
        <f>VLOOKUP($B248,'Part 3 NNDR3'!$A$6:$FY$331,R$4,FALSE)</f>
        <v>77942</v>
      </c>
      <c r="S248" s="104">
        <f>VLOOKUP($B248,'Part 3 NNDR3'!$A$6:$FY$331,S$4,FALSE)</f>
        <v>0</v>
      </c>
      <c r="T248" s="104">
        <f>VLOOKUP($B248,'Part 3 NNDR3'!$A$6:$FY$331,T$4,FALSE)</f>
        <v>77942</v>
      </c>
      <c r="U248" s="104">
        <f>VLOOKUP($B248,'Part 3 NNDR3'!$A$6:$FY$331,U$4,FALSE)</f>
        <v>-6177826</v>
      </c>
      <c r="V248" s="104">
        <f>VLOOKUP($B248,'Part 3 NNDR3'!$A$6:$FY$331,V$4,FALSE)</f>
        <v>0</v>
      </c>
      <c r="W248" s="104">
        <f>VLOOKUP($B248,'Part 3 NNDR3'!$A$6:$FY$331,W$4,FALSE)</f>
        <v>-6177826</v>
      </c>
      <c r="X248" s="104">
        <f>VLOOKUP($B248,'Part 3 NNDR3'!$A$6:$FY$331,X$4,FALSE)</f>
        <v>-36999</v>
      </c>
      <c r="Y248" s="104">
        <f>VLOOKUP($B248,'Part 3 NNDR3'!$A$6:$FY$331,Y$4,FALSE)</f>
        <v>0</v>
      </c>
      <c r="Z248" s="104">
        <f>VLOOKUP($B248,'Part 3 NNDR3'!$A$6:$FY$331,Z$4,FALSE)</f>
        <v>-36999</v>
      </c>
      <c r="AA248" s="104">
        <f>VLOOKUP($B248,'Part 3 NNDR3'!$A$6:$FY$331,AA$4,FALSE)</f>
        <v>-313682</v>
      </c>
      <c r="AB248" s="104">
        <f>VLOOKUP($B248,'Part 3 NNDR3'!$A$6:$FY$331,AB$4,FALSE)</f>
        <v>0</v>
      </c>
      <c r="AC248" s="104">
        <f>VLOOKUP($B248,'Part 3 NNDR3'!$A$6:$FY$331,AC$4,FALSE)</f>
        <v>-313682</v>
      </c>
      <c r="AD248" s="104">
        <f>VLOOKUP($B248,'Part 3 NNDR3'!$A$6:$FY$331,AD$4,FALSE)</f>
        <v>-313682</v>
      </c>
      <c r="AE248" s="104">
        <f>VLOOKUP($B248,'Part 3 NNDR3'!$A$6:$FY$331,AE$4,FALSE)</f>
        <v>0</v>
      </c>
      <c r="AF248" s="104">
        <f>VLOOKUP($B248,'Part 3 NNDR3'!$A$6:$FY$331,AF$4,FALSE)</f>
        <v>-313682</v>
      </c>
      <c r="AG248" s="104">
        <f>VLOOKUP($B248,'Part 3 NNDR3'!$A$6:$FY$331,AG$4,FALSE)</f>
        <v>0</v>
      </c>
      <c r="AH248" s="104">
        <f>VLOOKUP($B248,'Part 3 NNDR3'!$A$6:$FY$331,AH$4,FALSE)</f>
        <v>0</v>
      </c>
      <c r="AI248" s="104">
        <f>VLOOKUP($B248,'Part 3 NNDR3'!$A$6:$FY$331,AI$4,FALSE)</f>
        <v>0</v>
      </c>
      <c r="AJ248" s="104">
        <f>VLOOKUP($B248,'Part 3 NNDR3'!$A$6:$FY$331,AJ$4,FALSE)</f>
        <v>999404</v>
      </c>
      <c r="AK248" s="104">
        <f>VLOOKUP($B248,'Part 3 NNDR3'!$A$6:$FY$331,AK$4,FALSE)</f>
        <v>0</v>
      </c>
      <c r="AL248" s="104">
        <f>VLOOKUP($B248,'Part 3 NNDR3'!$A$6:$FY$331,AL$4,FALSE)</f>
        <v>999404</v>
      </c>
      <c r="AM248" s="104">
        <f>VLOOKUP($B248,'Part 3 NNDR3'!$A$6:$FY$331,AM$4,FALSE)</f>
        <v>-4663</v>
      </c>
      <c r="AN248" s="104">
        <f>VLOOKUP($B248,'Part 3 NNDR3'!$A$6:$FY$331,AN$4,FALSE)</f>
        <v>0</v>
      </c>
      <c r="AO248" s="104">
        <f>VLOOKUP($B248,'Part 3 NNDR3'!$A$6:$FY$331,AO$4,FALSE)</f>
        <v>-4663</v>
      </c>
      <c r="AP248" s="104">
        <f>VLOOKUP($B248,'Part 3 NNDR3'!$A$6:$FY$331,AP$4,FALSE)</f>
        <v>-2958359</v>
      </c>
      <c r="AQ248" s="104">
        <f>VLOOKUP($B248,'Part 3 NNDR3'!$A$6:$FY$331,AQ$4,FALSE)</f>
        <v>0</v>
      </c>
      <c r="AR248" s="104">
        <f>VLOOKUP($B248,'Part 3 NNDR3'!$A$6:$FY$331,AR$4,FALSE)</f>
        <v>-2958359</v>
      </c>
      <c r="AS248" s="104">
        <f>VLOOKUP($B248,'Part 3 NNDR3'!$A$6:$FY$331,AS$4,FALSE)</f>
        <v>-83418</v>
      </c>
      <c r="AT248" s="104">
        <f>VLOOKUP($B248,'Part 3 NNDR3'!$A$6:$FY$331,AT$4,FALSE)</f>
        <v>0</v>
      </c>
      <c r="AU248" s="104">
        <f>VLOOKUP($B248,'Part 3 NNDR3'!$A$6:$FY$331,AU$4,FALSE)</f>
        <v>-83418</v>
      </c>
      <c r="AV248" s="104">
        <f>VLOOKUP($B248,'Part 3 NNDR3'!$A$6:$FY$331,AV$4,FALSE)</f>
        <v>-119741</v>
      </c>
      <c r="AW248" s="104">
        <f>VLOOKUP($B248,'Part 3 NNDR3'!$A$6:$FY$331,AW$4,FALSE)</f>
        <v>0</v>
      </c>
      <c r="AX248" s="104">
        <f>VLOOKUP($B248,'Part 3 NNDR3'!$A$6:$FY$331,AX$4,FALSE)</f>
        <v>-119741</v>
      </c>
      <c r="AY248" s="104">
        <f>VLOOKUP($B248,'Part 3 NNDR3'!$A$6:$FY$331,AY$4,FALSE)</f>
        <v>-4126</v>
      </c>
      <c r="AZ248" s="104">
        <f>VLOOKUP($B248,'Part 3 NNDR3'!$A$6:$FY$331,AZ$4,FALSE)</f>
        <v>0</v>
      </c>
      <c r="BA248" s="104">
        <f>VLOOKUP($B248,'Part 3 NNDR3'!$A$6:$FY$331,BA$4,FALSE)</f>
        <v>-4126</v>
      </c>
      <c r="BB248" s="104">
        <f>VLOOKUP($B248,'Part 3 NNDR3'!$A$6:$FY$331,BB$4,FALSE)</f>
        <v>-27145</v>
      </c>
      <c r="BC248" s="104">
        <f>VLOOKUP($B248,'Part 3 NNDR3'!$A$6:$FY$331,BC$4,FALSE)</f>
        <v>0</v>
      </c>
      <c r="BD248" s="104">
        <f>VLOOKUP($B248,'Part 3 NNDR3'!$A$6:$FY$331,BD$4,FALSE)</f>
        <v>-27145</v>
      </c>
      <c r="BE248" s="104">
        <f>VLOOKUP($B248,'Part 3 NNDR3'!$A$6:$FY$331,BE$4,FALSE)</f>
        <v>-1435</v>
      </c>
      <c r="BF248" s="104">
        <f>VLOOKUP($B248,'Part 3 NNDR3'!$A$6:$FY$331,BF$4,FALSE)</f>
        <v>0</v>
      </c>
      <c r="BG248" s="104">
        <f>VLOOKUP($B248,'Part 3 NNDR3'!$A$6:$FY$331,BG$4,FALSE)</f>
        <v>-1435</v>
      </c>
      <c r="BH248" s="104">
        <f>VLOOKUP($B248,'Part 3 NNDR3'!$A$6:$FY$331,BH$4,FALSE)</f>
        <v>-8690991</v>
      </c>
      <c r="BI248" s="104">
        <f>VLOOKUP($B248,'Part 3 NNDR3'!$A$6:$FY$331,BI$4,FALSE)</f>
        <v>0</v>
      </c>
      <c r="BJ248" s="104">
        <f>VLOOKUP($B248,'Part 3 NNDR3'!$A$6:$FY$331,BJ$4,FALSE)</f>
        <v>-8690991</v>
      </c>
      <c r="BK248" s="104">
        <f>VLOOKUP($B248,'Part 3 NNDR3'!$A$6:$FY$331,BK$4,FALSE)</f>
        <v>-12308</v>
      </c>
      <c r="BL248" s="104">
        <f>VLOOKUP($B248,'Part 3 NNDR3'!$A$6:$FY$331,BL$4,FALSE)</f>
        <v>0</v>
      </c>
      <c r="BM248" s="104">
        <f>VLOOKUP($B248,'Part 3 NNDR3'!$A$6:$FY$331,BM$4,FALSE)</f>
        <v>-12308</v>
      </c>
      <c r="BN248" s="104">
        <f>VLOOKUP($B248,'Part 3 NNDR3'!$A$6:$FY$331,BN$4,FALSE)</f>
        <v>-7435</v>
      </c>
      <c r="BO248" s="104">
        <f>VLOOKUP($B248,'Part 3 NNDR3'!$A$6:$FY$331,BO$4,FALSE)</f>
        <v>0</v>
      </c>
      <c r="BP248" s="104">
        <f>VLOOKUP($B248,'Part 3 NNDR3'!$A$6:$FY$331,BP$4,FALSE)</f>
        <v>-7435</v>
      </c>
      <c r="BQ248" s="104">
        <f>VLOOKUP($B248,'Part 3 NNDR3'!$A$6:$FY$331,BQ$4,FALSE)</f>
        <v>-775853</v>
      </c>
      <c r="BR248" s="104">
        <f>VLOOKUP($B248,'Part 3 NNDR3'!$A$6:$FY$331,BR$4,FALSE)</f>
        <v>0</v>
      </c>
      <c r="BS248" s="104">
        <f>VLOOKUP($B248,'Part 3 NNDR3'!$A$6:$FY$331,BS$4,FALSE)</f>
        <v>-775853</v>
      </c>
      <c r="BT248" s="104">
        <f>VLOOKUP($B248,'Part 3 NNDR3'!$A$6:$FY$331,BT$4,FALSE)</f>
        <v>-61704</v>
      </c>
      <c r="BU248" s="104">
        <f>VLOOKUP($B248,'Part 3 NNDR3'!$A$6:$FY$331,BU$4,FALSE)</f>
        <v>0</v>
      </c>
      <c r="BV248" s="104">
        <f>VLOOKUP($B248,'Part 3 NNDR3'!$A$6:$FY$331,BV$4,FALSE)</f>
        <v>-61704</v>
      </c>
      <c r="BW248" s="104">
        <f>VLOOKUP($B248,'Part 3 NNDR3'!$A$6:$FY$331,BW$4,FALSE)</f>
        <v>-857300</v>
      </c>
      <c r="BX248" s="104">
        <f>VLOOKUP($B248,'Part 3 NNDR3'!$A$6:$FY$331,BX$4,FALSE)</f>
        <v>0</v>
      </c>
      <c r="BY248" s="104">
        <f>VLOOKUP($B248,'Part 3 NNDR3'!$A$6:$FY$331,BY$4,FALSE)</f>
        <v>-857300</v>
      </c>
      <c r="BZ248" s="104">
        <f>VLOOKUP($B248,'Part 3 NNDR3'!$A$6:$FY$331,BZ$4,FALSE)</f>
        <v>-68351</v>
      </c>
      <c r="CA248" s="104">
        <f>VLOOKUP($B248,'Part 3 NNDR3'!$A$6:$FY$331,CA$4,FALSE)</f>
        <v>0</v>
      </c>
      <c r="CB248" s="104">
        <f>VLOOKUP($B248,'Part 3 NNDR3'!$A$6:$FY$331,CB$4,FALSE)</f>
        <v>-68351</v>
      </c>
      <c r="CC248" s="104">
        <f>VLOOKUP($B248,'Part 3 NNDR3'!$A$6:$FY$331,CC$4,FALSE)</f>
        <v>-113</v>
      </c>
      <c r="CD248" s="104">
        <f>VLOOKUP($B248,'Part 3 NNDR3'!$A$6:$FY$331,CD$4,FALSE)</f>
        <v>0</v>
      </c>
      <c r="CE248" s="104">
        <f>VLOOKUP($B248,'Part 3 NNDR3'!$A$6:$FY$331,CE$4,FALSE)</f>
        <v>-113</v>
      </c>
      <c r="CF248" s="104">
        <f>VLOOKUP($B248,'Part 3 NNDR3'!$A$6:$FY$331,CF$4,FALSE)</f>
        <v>-29728</v>
      </c>
      <c r="CG248" s="104">
        <f>VLOOKUP($B248,'Part 3 NNDR3'!$A$6:$FY$331,CG$4,FALSE)</f>
        <v>0</v>
      </c>
      <c r="CH248" s="104">
        <f>VLOOKUP($B248,'Part 3 NNDR3'!$A$6:$FY$331,CH$4,FALSE)</f>
        <v>-29728</v>
      </c>
      <c r="CI248" s="104">
        <f>VLOOKUP($B248,'Part 3 NNDR3'!$A$6:$FY$331,CI$4,FALSE)</f>
        <v>395</v>
      </c>
      <c r="CJ248" s="104">
        <f>VLOOKUP($B248,'Part 3 NNDR3'!$A$6:$FY$331,CJ$4,FALSE)</f>
        <v>0</v>
      </c>
      <c r="CK248" s="104">
        <f>VLOOKUP($B248,'Part 3 NNDR3'!$A$6:$FY$331,CK$4,FALSE)</f>
        <v>395</v>
      </c>
      <c r="CL248" s="104">
        <f>VLOOKUP($B248,'Part 3 NNDR3'!$A$6:$FY$331,CL$4,FALSE)</f>
        <v>-11257</v>
      </c>
      <c r="CM248" s="104">
        <f>VLOOKUP($B248,'Part 3 NNDR3'!$A$6:$FY$331,CM$4,FALSE)</f>
        <v>0</v>
      </c>
      <c r="CN248" s="104">
        <f>VLOOKUP($B248,'Part 3 NNDR3'!$A$6:$FY$331,CN$4,FALSE)</f>
        <v>-11257</v>
      </c>
      <c r="CO248" s="104">
        <f>VLOOKUP($B248,'Part 3 NNDR3'!$A$6:$FY$331,CO$4,FALSE)</f>
        <v>0</v>
      </c>
      <c r="CP248" s="104">
        <f>VLOOKUP($B248,'Part 3 NNDR3'!$A$6:$FY$331,CP$4,FALSE)</f>
        <v>0</v>
      </c>
      <c r="CQ248" s="104">
        <f>VLOOKUP($B248,'Part 3 NNDR3'!$A$6:$FY$331,CQ$4,FALSE)</f>
        <v>0</v>
      </c>
      <c r="CR248" s="104">
        <f>VLOOKUP($B248,'Part 3 NNDR3'!$A$6:$FY$331,CR$4,FALSE)</f>
        <v>-3686</v>
      </c>
      <c r="CS248" s="104">
        <f>VLOOKUP($B248,'Part 3 NNDR3'!$A$6:$FY$331,CS$4,FALSE)</f>
        <v>0</v>
      </c>
      <c r="CT248" s="104">
        <f>VLOOKUP($B248,'Part 3 NNDR3'!$A$6:$FY$331,CT$4,FALSE)</f>
        <v>-3686</v>
      </c>
      <c r="CU248" s="104">
        <f>VLOOKUP($B248,'Part 3 NNDR3'!$A$6:$FY$331,CU$4,FALSE)</f>
        <v>0</v>
      </c>
      <c r="CV248" s="104">
        <f>VLOOKUP($B248,'Part 3 NNDR3'!$A$6:$FY$331,CV$4,FALSE)</f>
        <v>0</v>
      </c>
      <c r="CW248" s="104">
        <f>VLOOKUP($B248,'Part 3 NNDR3'!$A$6:$FY$331,CW$4,FALSE)</f>
        <v>0</v>
      </c>
      <c r="CX248" s="104">
        <f>VLOOKUP($B248,'Part 3 NNDR3'!$A$6:$FY$331,CX$4,FALSE)</f>
        <v>-8842</v>
      </c>
      <c r="CY248" s="104">
        <f>VLOOKUP($B248,'Part 3 NNDR3'!$A$6:$FY$331,CY$4,FALSE)</f>
        <v>0</v>
      </c>
      <c r="CZ248" s="104">
        <f>VLOOKUP($B248,'Part 3 NNDR3'!$A$6:$FY$331,CZ$4,FALSE)</f>
        <v>-8842</v>
      </c>
      <c r="DA248" s="104">
        <f>VLOOKUP($B248,'Part 3 NNDR3'!$A$6:$FY$331,DA$4,FALSE)</f>
        <v>-1005</v>
      </c>
      <c r="DB248" s="104">
        <f>VLOOKUP($B248,'Part 3 NNDR3'!$A$6:$FY$331,DB$4,FALSE)</f>
        <v>0</v>
      </c>
      <c r="DC248" s="104">
        <f>VLOOKUP($B248,'Part 3 NNDR3'!$A$6:$FY$331,DC$4,FALSE)</f>
        <v>-1005</v>
      </c>
      <c r="DD248" s="104">
        <f>VLOOKUP($B248,'Part 3 NNDR3'!$A$6:$FY$331,DD$4,FALSE)</f>
        <v>-16286</v>
      </c>
      <c r="DE248" s="104">
        <f>VLOOKUP($B248,'Part 3 NNDR3'!$A$6:$FY$331,DE$4,FALSE)</f>
        <v>0</v>
      </c>
      <c r="DF248" s="104">
        <f>VLOOKUP($B248,'Part 3 NNDR3'!$A$6:$FY$331,DF$4,FALSE)</f>
        <v>-16286</v>
      </c>
      <c r="DG248" s="104">
        <f>VLOOKUP($B248,'Part 3 NNDR3'!$A$6:$FY$331,DG$4,FALSE)</f>
        <v>0</v>
      </c>
      <c r="DH248" s="104">
        <f>VLOOKUP($B248,'Part 3 NNDR3'!$A$6:$FY$331,DH$4,FALSE)</f>
        <v>0</v>
      </c>
      <c r="DI248" s="104">
        <f>VLOOKUP($B248,'Part 3 NNDR3'!$A$6:$FY$331,DI$4,FALSE)</f>
        <v>0</v>
      </c>
      <c r="DJ248" s="104">
        <f>VLOOKUP($B248,'Part 3 NNDR3'!$A$6:$FY$331,DJ$4,FALSE)</f>
        <v>0</v>
      </c>
      <c r="DK248" s="104">
        <f>VLOOKUP($B248,'Part 3 NNDR3'!$A$6:$FY$331,DK$4,FALSE)</f>
        <v>0</v>
      </c>
      <c r="DL248" s="104">
        <f>VLOOKUP($B248,'Part 3 NNDR3'!$A$6:$FY$331,DL$4,FALSE)</f>
        <v>-138873</v>
      </c>
      <c r="DM248" s="104">
        <f>VLOOKUP($B248,'Part 3 NNDR3'!$A$6:$FY$331,DM$4,FALSE)</f>
        <v>0</v>
      </c>
      <c r="DN248" s="104">
        <f>VLOOKUP($B248,'Part 3 NNDR3'!$A$6:$FY$331,DN$4,FALSE)</f>
        <v>-138873</v>
      </c>
      <c r="DO248" s="104">
        <f>VLOOKUP($B248,'Part 3 NNDR3'!$A$6:$FY$331,DO$4,FALSE)</f>
        <v>-5352</v>
      </c>
      <c r="DP248" s="104">
        <f>VLOOKUP($B248,'Part 3 NNDR3'!$A$6:$FY$331,DP$4,FALSE)</f>
        <v>0</v>
      </c>
      <c r="DQ248" s="104">
        <f>VLOOKUP($B248,'Part 3 NNDR3'!$A$6:$FY$331,DQ$4,FALSE)</f>
        <v>-5352</v>
      </c>
      <c r="DR248" s="104">
        <f>VLOOKUP($B248,'Part 3 NNDR3'!$A$6:$FY$331,DR$4,FALSE)</f>
        <v>68</v>
      </c>
      <c r="DS248" s="104">
        <f>VLOOKUP($B248,'Part 3 NNDR3'!$A$6:$FY$331,DS$4,FALSE)</f>
        <v>0</v>
      </c>
      <c r="DT248" s="104">
        <f>VLOOKUP($B248,'Part 3 NNDR3'!$A$6:$FY$331,DT$4,FALSE)</f>
        <v>68</v>
      </c>
      <c r="DU248" s="104">
        <f>VLOOKUP($B248,'Part 3 NNDR3'!$A$6:$FY$331,DU$4,FALSE)</f>
        <v>-30898</v>
      </c>
      <c r="DV248" s="104">
        <f>VLOOKUP($B248,'Part 3 NNDR3'!$A$6:$FY$331,DV$4,FALSE)</f>
        <v>0</v>
      </c>
      <c r="DW248" s="104">
        <f>VLOOKUP($B248,'Part 3 NNDR3'!$A$6:$FY$331,DW$4,FALSE)</f>
        <v>-30898</v>
      </c>
      <c r="DX248" s="104">
        <f>VLOOKUP($B248,'Part 3 NNDR3'!$A$6:$FY$331,DX$4,FALSE)</f>
        <v>-6152</v>
      </c>
      <c r="DY248" s="104">
        <f>VLOOKUP($B248,'Part 3 NNDR3'!$A$6:$FY$331,DY$4,FALSE)</f>
        <v>0</v>
      </c>
      <c r="DZ248" s="104">
        <f>VLOOKUP($B248,'Part 3 NNDR3'!$A$6:$FY$331,DZ$4,FALSE)</f>
        <v>-6152</v>
      </c>
      <c r="EA248" s="104">
        <f>VLOOKUP($B248,'Part 3 NNDR3'!$A$6:$FY$331,EA$4,FALSE)</f>
        <v>-1195762</v>
      </c>
      <c r="EB248" s="104">
        <f>VLOOKUP($B248,'Part 3 NNDR3'!$A$6:$FY$331,EB$4,FALSE)</f>
        <v>0</v>
      </c>
      <c r="EC248" s="104">
        <f>VLOOKUP($B248,'Part 3 NNDR3'!$A$6:$FY$331,EC$4,FALSE)</f>
        <v>-1195762</v>
      </c>
      <c r="ED248" s="104">
        <f>VLOOKUP($B248,'Part 3 NNDR3'!$A$6:$FY$331,ED$4,FALSE)</f>
        <v>-35961</v>
      </c>
      <c r="EE248" s="104">
        <f>VLOOKUP($B248,'Part 3 NNDR3'!$A$6:$FY$331,EE$4,FALSE)</f>
        <v>0</v>
      </c>
      <c r="EF248" s="104">
        <f>VLOOKUP($B248,'Part 3 NNDR3'!$A$6:$FY$331,EF$4,FALSE)</f>
        <v>-35961</v>
      </c>
      <c r="EG248" s="104">
        <f>VLOOKUP($B248,'Part 3 NNDR3'!$A$6:$FY$331,EG$4,FALSE)</f>
        <v>-873989</v>
      </c>
      <c r="EH248" s="104">
        <f>VLOOKUP($B248,'Part 3 NNDR3'!$A$6:$FY$331,EH$4,FALSE)</f>
        <v>0</v>
      </c>
      <c r="EI248" s="104">
        <f>VLOOKUP($B248,'Part 3 NNDR3'!$A$6:$FY$331,EI$4,FALSE)</f>
        <v>-873989</v>
      </c>
      <c r="EJ248" s="104">
        <f>VLOOKUP($B248,'Part 3 NNDR3'!$A$6:$FY$331,EJ$4,FALSE)</f>
        <v>0</v>
      </c>
      <c r="EK248" s="104">
        <f>VLOOKUP($B248,'Part 3 NNDR3'!$A$6:$FY$331,EK$4,FALSE)</f>
        <v>0</v>
      </c>
      <c r="EL248" s="104">
        <f>VLOOKUP($B248,'Part 3 NNDR3'!$A$6:$FY$331,EL$4,FALSE)</f>
        <v>0</v>
      </c>
      <c r="EM248" s="104">
        <f>VLOOKUP($B248,'Part 3 NNDR3'!$A$6:$FY$331,EM$4,FALSE)</f>
        <v>-17691</v>
      </c>
      <c r="EN248" s="104">
        <f>VLOOKUP($B248,'Part 3 NNDR3'!$A$6:$FY$331,EN$4,FALSE)</f>
        <v>0</v>
      </c>
      <c r="EO248" s="104">
        <f>VLOOKUP($B248,'Part 3 NNDR3'!$A$6:$FY$331,EO$4,FALSE)</f>
        <v>-17691</v>
      </c>
      <c r="EP248" s="104">
        <f>VLOOKUP($B248,'Part 3 NNDR3'!$A$6:$FY$331,EP$4,FALSE)</f>
        <v>-2165737</v>
      </c>
      <c r="EQ248" s="104">
        <f>VLOOKUP($B248,'Part 3 NNDR3'!$A$6:$FY$331,EQ$4,FALSE)</f>
        <v>0</v>
      </c>
      <c r="ER248" s="104">
        <f>VLOOKUP($B248,'Part 3 NNDR3'!$A$6:$FY$331,ER$4,FALSE)</f>
        <v>-2165737</v>
      </c>
      <c r="ES248" s="104">
        <f>VLOOKUP($B248,'Part 3 NNDR3'!$A$6:$FY$331,ES$4,FALSE)</f>
        <v>0</v>
      </c>
      <c r="ET248" s="104">
        <f>VLOOKUP($B248,'Part 3 NNDR3'!$A$6:$FY$331,ET$4,FALSE)</f>
        <v>0</v>
      </c>
      <c r="EU248" s="104">
        <f>VLOOKUP($B248,'Part 3 NNDR3'!$A$6:$FY$331,EU$4,FALSE)</f>
        <v>0</v>
      </c>
      <c r="EV248" s="104">
        <f>VLOOKUP($B248,'Part 3 NNDR3'!$A$6:$FY$331,EV$4,FALSE)</f>
        <v>0</v>
      </c>
      <c r="EW248" s="104">
        <f>VLOOKUP($B248,'Part 3 NNDR3'!$A$6:$FY$331,EW$4,FALSE)</f>
        <v>0</v>
      </c>
      <c r="EX248" s="104">
        <f>VLOOKUP($B248,'Part 3 NNDR3'!$A$6:$FY$331,EX$4,FALSE)</f>
        <v>0</v>
      </c>
      <c r="EY248" s="104">
        <f>VLOOKUP($B248,'Part 3 NNDR3'!$A$6:$FY$331,EY$4,FALSE)</f>
        <v>0</v>
      </c>
      <c r="EZ248" s="104">
        <f>VLOOKUP($B248,'Part 3 NNDR3'!$A$6:$FY$331,EZ$4,FALSE)</f>
        <v>0</v>
      </c>
      <c r="FA248" s="104">
        <f>VLOOKUP($B248,'Part 3 NNDR3'!$A$6:$FY$331,FA$4,FALSE)</f>
        <v>0</v>
      </c>
      <c r="FB248" s="104">
        <f>VLOOKUP($B248,'Part 3 NNDR3'!$A$6:$FY$331,FB$4,FALSE)</f>
        <v>51681360</v>
      </c>
      <c r="FC248" s="104">
        <f>VLOOKUP($B248,'Part 3 NNDR3'!$A$6:$FY$331,FC$4,FALSE)</f>
        <v>0</v>
      </c>
      <c r="FD248" s="104">
        <f>VLOOKUP($B248,'Part 3 NNDR3'!$A$6:$FY$331,FD$4,FALSE)</f>
        <v>51681360</v>
      </c>
      <c r="FE248" s="104">
        <f>VLOOKUP($B248,'Part 3 NNDR3'!$A$6:$FY$331,FE$4,FALSE)</f>
        <v>77942</v>
      </c>
      <c r="FF248" s="104">
        <f>VLOOKUP($B248,'Part 3 NNDR3'!$A$6:$FY$331,FF$4,FALSE)</f>
        <v>0</v>
      </c>
      <c r="FG248" s="104">
        <f>VLOOKUP($B248,'Part 3 NNDR3'!$A$6:$FY$331,FG$4,FALSE)</f>
        <v>77942</v>
      </c>
      <c r="FH248" s="104">
        <f>VLOOKUP($B248,'Part 3 NNDR3'!$A$6:$FY$331,FH$4,FALSE)</f>
        <v>-8690991</v>
      </c>
      <c r="FI248" s="104">
        <f>VLOOKUP($B248,'Part 3 NNDR3'!$A$6:$FY$331,FI$4,FALSE)</f>
        <v>0</v>
      </c>
      <c r="FJ248" s="104">
        <f>VLOOKUP($B248,'Part 3 NNDR3'!$A$6:$FY$331,FJ$4,FALSE)</f>
        <v>-8690991</v>
      </c>
      <c r="FK248" s="104">
        <f>VLOOKUP($B248,'Part 3 NNDR3'!$A$6:$FY$331,FK$4,FALSE)</f>
        <v>-857300</v>
      </c>
      <c r="FL248" s="104">
        <f>VLOOKUP($B248,'Part 3 NNDR3'!$A$6:$FY$331,FL$4,FALSE)</f>
        <v>0</v>
      </c>
      <c r="FM248" s="104">
        <f>VLOOKUP($B248,'Part 3 NNDR3'!$A$6:$FY$331,FM$4,FALSE)</f>
        <v>-857300</v>
      </c>
      <c r="FN248" s="104">
        <f>VLOOKUP($B248,'Part 3 NNDR3'!$A$6:$FY$331,FN$4,FALSE)</f>
        <v>-138873</v>
      </c>
      <c r="FO248" s="104">
        <f>VLOOKUP($B248,'Part 3 NNDR3'!$A$6:$FY$331,FO$4,FALSE)</f>
        <v>0</v>
      </c>
      <c r="FP248" s="104">
        <f>VLOOKUP($B248,'Part 3 NNDR3'!$A$6:$FY$331,FP$4,FALSE)</f>
        <v>-138873</v>
      </c>
      <c r="FQ248" s="104">
        <f>VLOOKUP($B248,'Part 3 NNDR3'!$A$6:$FY$331,FQ$4,FALSE)</f>
        <v>-2165737</v>
      </c>
      <c r="FR248" s="104">
        <f>VLOOKUP($B248,'Part 3 NNDR3'!$A$6:$FY$331,FR$4,FALSE)</f>
        <v>0</v>
      </c>
      <c r="FS248" s="104">
        <f>VLOOKUP($B248,'Part 3 NNDR3'!$A$6:$FY$331,FS$4,FALSE)</f>
        <v>-2165737</v>
      </c>
      <c r="FT248" s="104">
        <f>VLOOKUP($B248,'Part 3 NNDR3'!$A$6:$FY$331,FT$4,FALSE)</f>
        <v>0</v>
      </c>
      <c r="FU248" s="104">
        <f>VLOOKUP($B248,'Part 3 NNDR3'!$A$6:$FY$331,FU$4,FALSE)</f>
        <v>0</v>
      </c>
      <c r="FV248" s="104">
        <f>VLOOKUP($B248,'Part 3 NNDR3'!$A$6:$FY$331,FV$4,FALSE)</f>
        <v>0</v>
      </c>
      <c r="FW248" s="104">
        <f>VLOOKUP($B248,'Part 3 NNDR3'!$A$6:$FY$331,FW$4,FALSE)</f>
        <v>-11774959</v>
      </c>
      <c r="FX248" s="104">
        <f>VLOOKUP($B248,'Part 3 NNDR3'!$A$6:$FY$331,FX$4,FALSE)</f>
        <v>0</v>
      </c>
      <c r="FY248" s="104">
        <f>VLOOKUP($B248,'Part 3 NNDR3'!$A$6:$FY$331,FY$4,FALSE)</f>
        <v>-11774959</v>
      </c>
      <c r="FZ248" s="104">
        <f>VLOOKUP($B248,'Part 3 NNDR3'!$A$6:$FY$331,FZ$4,FALSE)</f>
        <v>39906401</v>
      </c>
      <c r="GA248" s="104">
        <f>VLOOKUP($B248,'Part 3 NNDR3'!$A$6:$FY$331,GA$4,FALSE)</f>
        <v>0</v>
      </c>
      <c r="GB248" s="104">
        <f>VLOOKUP($B248,'Part 3 NNDR3'!$A$6:$FY$331,GB$4,FALSE)</f>
        <v>39906401</v>
      </c>
      <c r="GC248" s="105" t="str">
        <f>VLOOKUP($B248,'Data (Updated)'!$C$4:$E$329,2,FALSE)</f>
        <v>E0920</v>
      </c>
      <c r="GD248" s="106" t="str">
        <f>VLOOKUP($B248,'Data (Updated)'!$C$4:$E$329,3,FALSE)</f>
        <v>NA</v>
      </c>
    </row>
    <row r="249" spans="1:186" ht="12.75" x14ac:dyDescent="0.2">
      <c r="A249" s="75">
        <v>244</v>
      </c>
      <c r="B249" s="100" t="s">
        <v>595</v>
      </c>
      <c r="C249" s="101" t="s">
        <v>941</v>
      </c>
      <c r="D249" s="102" t="s">
        <v>945</v>
      </c>
      <c r="E249" s="103" t="s">
        <v>594</v>
      </c>
      <c r="F249" s="104">
        <f>VLOOKUP($B249,'Part 3 NNDR3'!$A$6:$FY$331,F$4,FALSE)</f>
        <v>0</v>
      </c>
      <c r="G249" s="104">
        <f>VLOOKUP($B249,'Part 3 NNDR3'!$A$6:$FY$331,G$4,FALSE)</f>
        <v>0</v>
      </c>
      <c r="H249" s="104">
        <f>VLOOKUP($B249,'Part 3 NNDR3'!$A$6:$FY$331,H$4,FALSE)</f>
        <v>0</v>
      </c>
      <c r="I249" s="104">
        <f>VLOOKUP($B249,'Part 3 NNDR3'!$A$6:$FY$331,I$4,FALSE)</f>
        <v>-22847</v>
      </c>
      <c r="J249" s="104">
        <f>VLOOKUP($B249,'Part 3 NNDR3'!$A$6:$FY$331,J$4,FALSE)</f>
        <v>0</v>
      </c>
      <c r="K249" s="104">
        <f>VLOOKUP($B249,'Part 3 NNDR3'!$A$6:$FY$331,K$4,FALSE)</f>
        <v>-22847</v>
      </c>
      <c r="L249" s="104">
        <f>VLOOKUP($B249,'Part 3 NNDR3'!$A$6:$FY$331,L$4,FALSE)</f>
        <v>0</v>
      </c>
      <c r="M249" s="104">
        <f>VLOOKUP($B249,'Part 3 NNDR3'!$A$6:$FY$331,M$4,FALSE)</f>
        <v>0</v>
      </c>
      <c r="N249" s="104">
        <f>VLOOKUP($B249,'Part 3 NNDR3'!$A$6:$FY$331,N$4,FALSE)</f>
        <v>0</v>
      </c>
      <c r="O249" s="104">
        <f>VLOOKUP($B249,'Part 3 NNDR3'!$A$6:$FY$331,O$4,FALSE)</f>
        <v>387</v>
      </c>
      <c r="P249" s="104">
        <f>VLOOKUP($B249,'Part 3 NNDR3'!$A$6:$FY$331,P$4,FALSE)</f>
        <v>0</v>
      </c>
      <c r="Q249" s="104">
        <f>VLOOKUP($B249,'Part 3 NNDR3'!$A$6:$FY$331,Q$4,FALSE)</f>
        <v>387</v>
      </c>
      <c r="R249" s="104">
        <f>VLOOKUP($B249,'Part 3 NNDR3'!$A$6:$FY$331,R$4,FALSE)</f>
        <v>-22460</v>
      </c>
      <c r="S249" s="104">
        <f>VLOOKUP($B249,'Part 3 NNDR3'!$A$6:$FY$331,S$4,FALSE)</f>
        <v>0</v>
      </c>
      <c r="T249" s="104">
        <f>VLOOKUP($B249,'Part 3 NNDR3'!$A$6:$FY$331,T$4,FALSE)</f>
        <v>-22460</v>
      </c>
      <c r="U249" s="104">
        <f>VLOOKUP($B249,'Part 3 NNDR3'!$A$6:$FY$331,U$4,FALSE)</f>
        <v>-2766177</v>
      </c>
      <c r="V249" s="104">
        <f>VLOOKUP($B249,'Part 3 NNDR3'!$A$6:$FY$331,V$4,FALSE)</f>
        <v>0</v>
      </c>
      <c r="W249" s="104">
        <f>VLOOKUP($B249,'Part 3 NNDR3'!$A$6:$FY$331,W$4,FALSE)</f>
        <v>-2766177</v>
      </c>
      <c r="X249" s="104">
        <f>VLOOKUP($B249,'Part 3 NNDR3'!$A$6:$FY$331,X$4,FALSE)</f>
        <v>0</v>
      </c>
      <c r="Y249" s="104">
        <f>VLOOKUP($B249,'Part 3 NNDR3'!$A$6:$FY$331,Y$4,FALSE)</f>
        <v>0</v>
      </c>
      <c r="Z249" s="104">
        <f>VLOOKUP($B249,'Part 3 NNDR3'!$A$6:$FY$331,Z$4,FALSE)</f>
        <v>0</v>
      </c>
      <c r="AA249" s="104">
        <f>VLOOKUP($B249,'Part 3 NNDR3'!$A$6:$FY$331,AA$4,FALSE)</f>
        <v>-136966</v>
      </c>
      <c r="AB249" s="104">
        <f>VLOOKUP($B249,'Part 3 NNDR3'!$A$6:$FY$331,AB$4,FALSE)</f>
        <v>0</v>
      </c>
      <c r="AC249" s="104">
        <f>VLOOKUP($B249,'Part 3 NNDR3'!$A$6:$FY$331,AC$4,FALSE)</f>
        <v>-136966</v>
      </c>
      <c r="AD249" s="104">
        <f>VLOOKUP($B249,'Part 3 NNDR3'!$A$6:$FY$331,AD$4,FALSE)</f>
        <v>-88931.31</v>
      </c>
      <c r="AE249" s="104">
        <f>VLOOKUP($B249,'Part 3 NNDR3'!$A$6:$FY$331,AE$4,FALSE)</f>
        <v>0</v>
      </c>
      <c r="AF249" s="104">
        <f>VLOOKUP($B249,'Part 3 NNDR3'!$A$6:$FY$331,AF$4,FALSE)</f>
        <v>-88931.31</v>
      </c>
      <c r="AG249" s="104">
        <f>VLOOKUP($B249,'Part 3 NNDR3'!$A$6:$FY$331,AG$4,FALSE)</f>
        <v>0</v>
      </c>
      <c r="AH249" s="104">
        <f>VLOOKUP($B249,'Part 3 NNDR3'!$A$6:$FY$331,AH$4,FALSE)</f>
        <v>0</v>
      </c>
      <c r="AI249" s="104">
        <f>VLOOKUP($B249,'Part 3 NNDR3'!$A$6:$FY$331,AI$4,FALSE)</f>
        <v>0</v>
      </c>
      <c r="AJ249" s="104">
        <f>VLOOKUP($B249,'Part 3 NNDR3'!$A$6:$FY$331,AJ$4,FALSE)</f>
        <v>836296</v>
      </c>
      <c r="AK249" s="104">
        <f>VLOOKUP($B249,'Part 3 NNDR3'!$A$6:$FY$331,AK$4,FALSE)</f>
        <v>0</v>
      </c>
      <c r="AL249" s="104">
        <f>VLOOKUP($B249,'Part 3 NNDR3'!$A$6:$FY$331,AL$4,FALSE)</f>
        <v>836296</v>
      </c>
      <c r="AM249" s="104">
        <f>VLOOKUP($B249,'Part 3 NNDR3'!$A$6:$FY$331,AM$4,FALSE)</f>
        <v>-6512</v>
      </c>
      <c r="AN249" s="104">
        <f>VLOOKUP($B249,'Part 3 NNDR3'!$A$6:$FY$331,AN$4,FALSE)</f>
        <v>0</v>
      </c>
      <c r="AO249" s="104">
        <f>VLOOKUP($B249,'Part 3 NNDR3'!$A$6:$FY$331,AO$4,FALSE)</f>
        <v>-6512</v>
      </c>
      <c r="AP249" s="104">
        <f>VLOOKUP($B249,'Part 3 NNDR3'!$A$6:$FY$331,AP$4,FALSE)</f>
        <v>-3785781</v>
      </c>
      <c r="AQ249" s="104">
        <f>VLOOKUP($B249,'Part 3 NNDR3'!$A$6:$FY$331,AQ$4,FALSE)</f>
        <v>0</v>
      </c>
      <c r="AR249" s="104">
        <f>VLOOKUP($B249,'Part 3 NNDR3'!$A$6:$FY$331,AR$4,FALSE)</f>
        <v>-3785781</v>
      </c>
      <c r="AS249" s="104">
        <f>VLOOKUP($B249,'Part 3 NNDR3'!$A$6:$FY$331,AS$4,FALSE)</f>
        <v>-51022</v>
      </c>
      <c r="AT249" s="104">
        <f>VLOOKUP($B249,'Part 3 NNDR3'!$A$6:$FY$331,AT$4,FALSE)</f>
        <v>0</v>
      </c>
      <c r="AU249" s="104">
        <f>VLOOKUP($B249,'Part 3 NNDR3'!$A$6:$FY$331,AU$4,FALSE)</f>
        <v>-51022</v>
      </c>
      <c r="AV249" s="104">
        <f>VLOOKUP($B249,'Part 3 NNDR3'!$A$6:$FY$331,AV$4,FALSE)</f>
        <v>-62006</v>
      </c>
      <c r="AW249" s="104">
        <f>VLOOKUP($B249,'Part 3 NNDR3'!$A$6:$FY$331,AW$4,FALSE)</f>
        <v>0</v>
      </c>
      <c r="AX249" s="104">
        <f>VLOOKUP($B249,'Part 3 NNDR3'!$A$6:$FY$331,AX$4,FALSE)</f>
        <v>-62006</v>
      </c>
      <c r="AY249" s="104">
        <f>VLOOKUP($B249,'Part 3 NNDR3'!$A$6:$FY$331,AY$4,FALSE)</f>
        <v>0</v>
      </c>
      <c r="AZ249" s="104">
        <f>VLOOKUP($B249,'Part 3 NNDR3'!$A$6:$FY$331,AZ$4,FALSE)</f>
        <v>0</v>
      </c>
      <c r="BA249" s="104">
        <f>VLOOKUP($B249,'Part 3 NNDR3'!$A$6:$FY$331,BA$4,FALSE)</f>
        <v>0</v>
      </c>
      <c r="BB249" s="104">
        <f>VLOOKUP($B249,'Part 3 NNDR3'!$A$6:$FY$331,BB$4,FALSE)</f>
        <v>-91426</v>
      </c>
      <c r="BC249" s="104">
        <f>VLOOKUP($B249,'Part 3 NNDR3'!$A$6:$FY$331,BC$4,FALSE)</f>
        <v>0</v>
      </c>
      <c r="BD249" s="104">
        <f>VLOOKUP($B249,'Part 3 NNDR3'!$A$6:$FY$331,BD$4,FALSE)</f>
        <v>-91426</v>
      </c>
      <c r="BE249" s="104">
        <f>VLOOKUP($B249,'Part 3 NNDR3'!$A$6:$FY$331,BE$4,FALSE)</f>
        <v>-8955</v>
      </c>
      <c r="BF249" s="104">
        <f>VLOOKUP($B249,'Part 3 NNDR3'!$A$6:$FY$331,BF$4,FALSE)</f>
        <v>0</v>
      </c>
      <c r="BG249" s="104">
        <f>VLOOKUP($B249,'Part 3 NNDR3'!$A$6:$FY$331,BG$4,FALSE)</f>
        <v>-8955</v>
      </c>
      <c r="BH249" s="104">
        <f>VLOOKUP($B249,'Part 3 NNDR3'!$A$6:$FY$331,BH$4,FALSE)</f>
        <v>-6072549</v>
      </c>
      <c r="BI249" s="104">
        <f>VLOOKUP($B249,'Part 3 NNDR3'!$A$6:$FY$331,BI$4,FALSE)</f>
        <v>0</v>
      </c>
      <c r="BJ249" s="104">
        <f>VLOOKUP($B249,'Part 3 NNDR3'!$A$6:$FY$331,BJ$4,FALSE)</f>
        <v>-6072549</v>
      </c>
      <c r="BK249" s="104">
        <f>VLOOKUP($B249,'Part 3 NNDR3'!$A$6:$FY$331,BK$4,FALSE)</f>
        <v>-89038</v>
      </c>
      <c r="BL249" s="104">
        <f>VLOOKUP($B249,'Part 3 NNDR3'!$A$6:$FY$331,BL$4,FALSE)</f>
        <v>0</v>
      </c>
      <c r="BM249" s="104">
        <f>VLOOKUP($B249,'Part 3 NNDR3'!$A$6:$FY$331,BM$4,FALSE)</f>
        <v>-89038</v>
      </c>
      <c r="BN249" s="104">
        <f>VLOOKUP($B249,'Part 3 NNDR3'!$A$6:$FY$331,BN$4,FALSE)</f>
        <v>-14338</v>
      </c>
      <c r="BO249" s="104">
        <f>VLOOKUP($B249,'Part 3 NNDR3'!$A$6:$FY$331,BO$4,FALSE)</f>
        <v>0</v>
      </c>
      <c r="BP249" s="104">
        <f>VLOOKUP($B249,'Part 3 NNDR3'!$A$6:$FY$331,BP$4,FALSE)</f>
        <v>-14338</v>
      </c>
      <c r="BQ249" s="104">
        <f>VLOOKUP($B249,'Part 3 NNDR3'!$A$6:$FY$331,BQ$4,FALSE)</f>
        <v>-728546</v>
      </c>
      <c r="BR249" s="104">
        <f>VLOOKUP($B249,'Part 3 NNDR3'!$A$6:$FY$331,BR$4,FALSE)</f>
        <v>0</v>
      </c>
      <c r="BS249" s="104">
        <f>VLOOKUP($B249,'Part 3 NNDR3'!$A$6:$FY$331,BS$4,FALSE)</f>
        <v>-728546</v>
      </c>
      <c r="BT249" s="104">
        <f>VLOOKUP($B249,'Part 3 NNDR3'!$A$6:$FY$331,BT$4,FALSE)</f>
        <v>-21967</v>
      </c>
      <c r="BU249" s="104">
        <f>VLOOKUP($B249,'Part 3 NNDR3'!$A$6:$FY$331,BU$4,FALSE)</f>
        <v>0</v>
      </c>
      <c r="BV249" s="104">
        <f>VLOOKUP($B249,'Part 3 NNDR3'!$A$6:$FY$331,BV$4,FALSE)</f>
        <v>-21967</v>
      </c>
      <c r="BW249" s="104">
        <f>VLOOKUP($B249,'Part 3 NNDR3'!$A$6:$FY$331,BW$4,FALSE)</f>
        <v>-853889</v>
      </c>
      <c r="BX249" s="104">
        <f>VLOOKUP($B249,'Part 3 NNDR3'!$A$6:$FY$331,BX$4,FALSE)</f>
        <v>0</v>
      </c>
      <c r="BY249" s="104">
        <f>VLOOKUP($B249,'Part 3 NNDR3'!$A$6:$FY$331,BY$4,FALSE)</f>
        <v>-853889</v>
      </c>
      <c r="BZ249" s="104">
        <f>VLOOKUP($B249,'Part 3 NNDR3'!$A$6:$FY$331,BZ$4,FALSE)</f>
        <v>-118497</v>
      </c>
      <c r="CA249" s="104">
        <f>VLOOKUP($B249,'Part 3 NNDR3'!$A$6:$FY$331,CA$4,FALSE)</f>
        <v>0</v>
      </c>
      <c r="CB249" s="104">
        <f>VLOOKUP($B249,'Part 3 NNDR3'!$A$6:$FY$331,CB$4,FALSE)</f>
        <v>-118497</v>
      </c>
      <c r="CC249" s="104">
        <f>VLOOKUP($B249,'Part 3 NNDR3'!$A$6:$FY$331,CC$4,FALSE)</f>
        <v>-491</v>
      </c>
      <c r="CD249" s="104">
        <f>VLOOKUP($B249,'Part 3 NNDR3'!$A$6:$FY$331,CD$4,FALSE)</f>
        <v>0</v>
      </c>
      <c r="CE249" s="104">
        <f>VLOOKUP($B249,'Part 3 NNDR3'!$A$6:$FY$331,CE$4,FALSE)</f>
        <v>-491</v>
      </c>
      <c r="CF249" s="104">
        <f>VLOOKUP($B249,'Part 3 NNDR3'!$A$6:$FY$331,CF$4,FALSE)</f>
        <v>-127582</v>
      </c>
      <c r="CG249" s="104">
        <f>VLOOKUP($B249,'Part 3 NNDR3'!$A$6:$FY$331,CG$4,FALSE)</f>
        <v>0</v>
      </c>
      <c r="CH249" s="104">
        <f>VLOOKUP($B249,'Part 3 NNDR3'!$A$6:$FY$331,CH$4,FALSE)</f>
        <v>-127582</v>
      </c>
      <c r="CI249" s="104">
        <f>VLOOKUP($B249,'Part 3 NNDR3'!$A$6:$FY$331,CI$4,FALSE)</f>
        <v>0</v>
      </c>
      <c r="CJ249" s="104">
        <f>VLOOKUP($B249,'Part 3 NNDR3'!$A$6:$FY$331,CJ$4,FALSE)</f>
        <v>0</v>
      </c>
      <c r="CK249" s="104">
        <f>VLOOKUP($B249,'Part 3 NNDR3'!$A$6:$FY$331,CK$4,FALSE)</f>
        <v>0</v>
      </c>
      <c r="CL249" s="104">
        <f>VLOOKUP($B249,'Part 3 NNDR3'!$A$6:$FY$331,CL$4,FALSE)</f>
        <v>-5045</v>
      </c>
      <c r="CM249" s="104">
        <f>VLOOKUP($B249,'Part 3 NNDR3'!$A$6:$FY$331,CM$4,FALSE)</f>
        <v>0</v>
      </c>
      <c r="CN249" s="104">
        <f>VLOOKUP($B249,'Part 3 NNDR3'!$A$6:$FY$331,CN$4,FALSE)</f>
        <v>-5045</v>
      </c>
      <c r="CO249" s="104">
        <f>VLOOKUP($B249,'Part 3 NNDR3'!$A$6:$FY$331,CO$4,FALSE)</f>
        <v>0</v>
      </c>
      <c r="CP249" s="104">
        <f>VLOOKUP($B249,'Part 3 NNDR3'!$A$6:$FY$331,CP$4,FALSE)</f>
        <v>0</v>
      </c>
      <c r="CQ249" s="104">
        <f>VLOOKUP($B249,'Part 3 NNDR3'!$A$6:$FY$331,CQ$4,FALSE)</f>
        <v>0</v>
      </c>
      <c r="CR249" s="104">
        <f>VLOOKUP($B249,'Part 3 NNDR3'!$A$6:$FY$331,CR$4,FALSE)</f>
        <v>-43063</v>
      </c>
      <c r="CS249" s="104">
        <f>VLOOKUP($B249,'Part 3 NNDR3'!$A$6:$FY$331,CS$4,FALSE)</f>
        <v>0</v>
      </c>
      <c r="CT249" s="104">
        <f>VLOOKUP($B249,'Part 3 NNDR3'!$A$6:$FY$331,CT$4,FALSE)</f>
        <v>-43063</v>
      </c>
      <c r="CU249" s="104">
        <f>VLOOKUP($B249,'Part 3 NNDR3'!$A$6:$FY$331,CU$4,FALSE)</f>
        <v>0</v>
      </c>
      <c r="CV249" s="104">
        <f>VLOOKUP($B249,'Part 3 NNDR3'!$A$6:$FY$331,CV$4,FALSE)</f>
        <v>0</v>
      </c>
      <c r="CW249" s="104">
        <f>VLOOKUP($B249,'Part 3 NNDR3'!$A$6:$FY$331,CW$4,FALSE)</f>
        <v>0</v>
      </c>
      <c r="CX249" s="104">
        <f>VLOOKUP($B249,'Part 3 NNDR3'!$A$6:$FY$331,CX$4,FALSE)</f>
        <v>-36674</v>
      </c>
      <c r="CY249" s="104">
        <f>VLOOKUP($B249,'Part 3 NNDR3'!$A$6:$FY$331,CY$4,FALSE)</f>
        <v>0</v>
      </c>
      <c r="CZ249" s="104">
        <f>VLOOKUP($B249,'Part 3 NNDR3'!$A$6:$FY$331,CZ$4,FALSE)</f>
        <v>-36674</v>
      </c>
      <c r="DA249" s="104">
        <f>VLOOKUP($B249,'Part 3 NNDR3'!$A$6:$FY$331,DA$4,FALSE)</f>
        <v>-6446</v>
      </c>
      <c r="DB249" s="104">
        <f>VLOOKUP($B249,'Part 3 NNDR3'!$A$6:$FY$331,DB$4,FALSE)</f>
        <v>0</v>
      </c>
      <c r="DC249" s="104">
        <f>VLOOKUP($B249,'Part 3 NNDR3'!$A$6:$FY$331,DC$4,FALSE)</f>
        <v>-6446</v>
      </c>
      <c r="DD249" s="104">
        <f>VLOOKUP($B249,'Part 3 NNDR3'!$A$6:$FY$331,DD$4,FALSE)</f>
        <v>-709</v>
      </c>
      <c r="DE249" s="104">
        <f>VLOOKUP($B249,'Part 3 NNDR3'!$A$6:$FY$331,DE$4,FALSE)</f>
        <v>0</v>
      </c>
      <c r="DF249" s="104">
        <f>VLOOKUP($B249,'Part 3 NNDR3'!$A$6:$FY$331,DF$4,FALSE)</f>
        <v>-709</v>
      </c>
      <c r="DG249" s="104">
        <f>VLOOKUP($B249,'Part 3 NNDR3'!$A$6:$FY$331,DG$4,FALSE)</f>
        <v>-4967</v>
      </c>
      <c r="DH249" s="104">
        <f>VLOOKUP($B249,'Part 3 NNDR3'!$A$6:$FY$331,DH$4,FALSE)</f>
        <v>0</v>
      </c>
      <c r="DI249" s="104">
        <f>VLOOKUP($B249,'Part 3 NNDR3'!$A$6:$FY$331,DI$4,FALSE)</f>
        <v>-4967</v>
      </c>
      <c r="DJ249" s="104">
        <f>VLOOKUP($B249,'Part 3 NNDR3'!$A$6:$FY$331,DJ$4,FALSE)</f>
        <v>0</v>
      </c>
      <c r="DK249" s="104">
        <f>VLOOKUP($B249,'Part 3 NNDR3'!$A$6:$FY$331,DK$4,FALSE)</f>
        <v>0</v>
      </c>
      <c r="DL249" s="104">
        <f>VLOOKUP($B249,'Part 3 NNDR3'!$A$6:$FY$331,DL$4,FALSE)</f>
        <v>-343474</v>
      </c>
      <c r="DM249" s="104">
        <f>VLOOKUP($B249,'Part 3 NNDR3'!$A$6:$FY$331,DM$4,FALSE)</f>
        <v>0</v>
      </c>
      <c r="DN249" s="104">
        <f>VLOOKUP($B249,'Part 3 NNDR3'!$A$6:$FY$331,DN$4,FALSE)</f>
        <v>-343474</v>
      </c>
      <c r="DO249" s="104">
        <f>VLOOKUP($B249,'Part 3 NNDR3'!$A$6:$FY$331,DO$4,FALSE)</f>
        <v>-23433</v>
      </c>
      <c r="DP249" s="104">
        <f>VLOOKUP($B249,'Part 3 NNDR3'!$A$6:$FY$331,DP$4,FALSE)</f>
        <v>0</v>
      </c>
      <c r="DQ249" s="104">
        <f>VLOOKUP($B249,'Part 3 NNDR3'!$A$6:$FY$331,DQ$4,FALSE)</f>
        <v>-23433</v>
      </c>
      <c r="DR249" s="104">
        <f>VLOOKUP($B249,'Part 3 NNDR3'!$A$6:$FY$331,DR$4,FALSE)</f>
        <v>5472</v>
      </c>
      <c r="DS249" s="104">
        <f>VLOOKUP($B249,'Part 3 NNDR3'!$A$6:$FY$331,DS$4,FALSE)</f>
        <v>0</v>
      </c>
      <c r="DT249" s="104">
        <f>VLOOKUP($B249,'Part 3 NNDR3'!$A$6:$FY$331,DT$4,FALSE)</f>
        <v>5472</v>
      </c>
      <c r="DU249" s="104">
        <f>VLOOKUP($B249,'Part 3 NNDR3'!$A$6:$FY$331,DU$4,FALSE)</f>
        <v>-17302</v>
      </c>
      <c r="DV249" s="104">
        <f>VLOOKUP($B249,'Part 3 NNDR3'!$A$6:$FY$331,DV$4,FALSE)</f>
        <v>0</v>
      </c>
      <c r="DW249" s="104">
        <f>VLOOKUP($B249,'Part 3 NNDR3'!$A$6:$FY$331,DW$4,FALSE)</f>
        <v>-17302</v>
      </c>
      <c r="DX249" s="104">
        <f>VLOOKUP($B249,'Part 3 NNDR3'!$A$6:$FY$331,DX$4,FALSE)</f>
        <v>1</v>
      </c>
      <c r="DY249" s="104">
        <f>VLOOKUP($B249,'Part 3 NNDR3'!$A$6:$FY$331,DY$4,FALSE)</f>
        <v>0</v>
      </c>
      <c r="DZ249" s="104">
        <f>VLOOKUP($B249,'Part 3 NNDR3'!$A$6:$FY$331,DZ$4,FALSE)</f>
        <v>1</v>
      </c>
      <c r="EA249" s="104">
        <f>VLOOKUP($B249,'Part 3 NNDR3'!$A$6:$FY$331,EA$4,FALSE)</f>
        <v>-570877</v>
      </c>
      <c r="EB249" s="104">
        <f>VLOOKUP($B249,'Part 3 NNDR3'!$A$6:$FY$331,EB$4,FALSE)</f>
        <v>0</v>
      </c>
      <c r="EC249" s="104">
        <f>VLOOKUP($B249,'Part 3 NNDR3'!$A$6:$FY$331,EC$4,FALSE)</f>
        <v>-570877</v>
      </c>
      <c r="ED249" s="104">
        <f>VLOOKUP($B249,'Part 3 NNDR3'!$A$6:$FY$331,ED$4,FALSE)</f>
        <v>8973</v>
      </c>
      <c r="EE249" s="104">
        <f>VLOOKUP($B249,'Part 3 NNDR3'!$A$6:$FY$331,EE$4,FALSE)</f>
        <v>0</v>
      </c>
      <c r="EF249" s="104">
        <f>VLOOKUP($B249,'Part 3 NNDR3'!$A$6:$FY$331,EF$4,FALSE)</f>
        <v>8973</v>
      </c>
      <c r="EG249" s="104">
        <f>VLOOKUP($B249,'Part 3 NNDR3'!$A$6:$FY$331,EG$4,FALSE)</f>
        <v>0</v>
      </c>
      <c r="EH249" s="104">
        <f>VLOOKUP($B249,'Part 3 NNDR3'!$A$6:$FY$331,EH$4,FALSE)</f>
        <v>0</v>
      </c>
      <c r="EI249" s="104">
        <f>VLOOKUP($B249,'Part 3 NNDR3'!$A$6:$FY$331,EI$4,FALSE)</f>
        <v>0</v>
      </c>
      <c r="EJ249" s="104">
        <f>VLOOKUP($B249,'Part 3 NNDR3'!$A$6:$FY$331,EJ$4,FALSE)</f>
        <v>0</v>
      </c>
      <c r="EK249" s="104">
        <f>VLOOKUP($B249,'Part 3 NNDR3'!$A$6:$FY$331,EK$4,FALSE)</f>
        <v>0</v>
      </c>
      <c r="EL249" s="104">
        <f>VLOOKUP($B249,'Part 3 NNDR3'!$A$6:$FY$331,EL$4,FALSE)</f>
        <v>0</v>
      </c>
      <c r="EM249" s="104">
        <f>VLOOKUP($B249,'Part 3 NNDR3'!$A$6:$FY$331,EM$4,FALSE)</f>
        <v>-15341</v>
      </c>
      <c r="EN249" s="104">
        <f>VLOOKUP($B249,'Part 3 NNDR3'!$A$6:$FY$331,EN$4,FALSE)</f>
        <v>0</v>
      </c>
      <c r="EO249" s="104">
        <f>VLOOKUP($B249,'Part 3 NNDR3'!$A$6:$FY$331,EO$4,FALSE)</f>
        <v>-15341</v>
      </c>
      <c r="EP249" s="104">
        <f>VLOOKUP($B249,'Part 3 NNDR3'!$A$6:$FY$331,EP$4,FALSE)</f>
        <v>-612507</v>
      </c>
      <c r="EQ249" s="104">
        <f>VLOOKUP($B249,'Part 3 NNDR3'!$A$6:$FY$331,EQ$4,FALSE)</f>
        <v>0</v>
      </c>
      <c r="ER249" s="104">
        <f>VLOOKUP($B249,'Part 3 NNDR3'!$A$6:$FY$331,ER$4,FALSE)</f>
        <v>-612507</v>
      </c>
      <c r="ES249" s="104">
        <f>VLOOKUP($B249,'Part 3 NNDR3'!$A$6:$FY$331,ES$4,FALSE)</f>
        <v>-5447</v>
      </c>
      <c r="ET249" s="104">
        <f>VLOOKUP($B249,'Part 3 NNDR3'!$A$6:$FY$331,ET$4,FALSE)</f>
        <v>0</v>
      </c>
      <c r="EU249" s="104">
        <f>VLOOKUP($B249,'Part 3 NNDR3'!$A$6:$FY$331,EU$4,FALSE)</f>
        <v>-5447</v>
      </c>
      <c r="EV249" s="104">
        <f>VLOOKUP($B249,'Part 3 NNDR3'!$A$6:$FY$331,EV$4,FALSE)</f>
        <v>0</v>
      </c>
      <c r="EW249" s="104">
        <f>VLOOKUP($B249,'Part 3 NNDR3'!$A$6:$FY$331,EW$4,FALSE)</f>
        <v>0</v>
      </c>
      <c r="EX249" s="104">
        <f>VLOOKUP($B249,'Part 3 NNDR3'!$A$6:$FY$331,EX$4,FALSE)</f>
        <v>0</v>
      </c>
      <c r="EY249" s="104">
        <f>VLOOKUP($B249,'Part 3 NNDR3'!$A$6:$FY$331,EY$4,FALSE)</f>
        <v>-5447</v>
      </c>
      <c r="EZ249" s="104">
        <f>VLOOKUP($B249,'Part 3 NNDR3'!$A$6:$FY$331,EZ$4,FALSE)</f>
        <v>0</v>
      </c>
      <c r="FA249" s="104">
        <f>VLOOKUP($B249,'Part 3 NNDR3'!$A$6:$FY$331,FA$4,FALSE)</f>
        <v>-5447</v>
      </c>
      <c r="FB249" s="104">
        <f>VLOOKUP($B249,'Part 3 NNDR3'!$A$6:$FY$331,FB$4,FALSE)</f>
        <v>0</v>
      </c>
      <c r="FC249" s="104">
        <f>VLOOKUP($B249,'Part 3 NNDR3'!$A$6:$FY$331,FC$4,FALSE)</f>
        <v>0</v>
      </c>
      <c r="FD249" s="104">
        <f>VLOOKUP($B249,'Part 3 NNDR3'!$A$6:$FY$331,FD$4,FALSE)</f>
        <v>0</v>
      </c>
      <c r="FE249" s="104">
        <f>VLOOKUP($B249,'Part 3 NNDR3'!$A$6:$FY$331,FE$4,FALSE)</f>
        <v>-22460</v>
      </c>
      <c r="FF249" s="104">
        <f>VLOOKUP($B249,'Part 3 NNDR3'!$A$6:$FY$331,FF$4,FALSE)</f>
        <v>0</v>
      </c>
      <c r="FG249" s="104">
        <f>VLOOKUP($B249,'Part 3 NNDR3'!$A$6:$FY$331,FG$4,FALSE)</f>
        <v>-22460</v>
      </c>
      <c r="FH249" s="104">
        <f>VLOOKUP($B249,'Part 3 NNDR3'!$A$6:$FY$331,FH$4,FALSE)</f>
        <v>-6072549</v>
      </c>
      <c r="FI249" s="104">
        <f>VLOOKUP($B249,'Part 3 NNDR3'!$A$6:$FY$331,FI$4,FALSE)</f>
        <v>0</v>
      </c>
      <c r="FJ249" s="104">
        <f>VLOOKUP($B249,'Part 3 NNDR3'!$A$6:$FY$331,FJ$4,FALSE)</f>
        <v>-6072549</v>
      </c>
      <c r="FK249" s="104">
        <f>VLOOKUP($B249,'Part 3 NNDR3'!$A$6:$FY$331,FK$4,FALSE)</f>
        <v>-853889</v>
      </c>
      <c r="FL249" s="104">
        <f>VLOOKUP($B249,'Part 3 NNDR3'!$A$6:$FY$331,FL$4,FALSE)</f>
        <v>0</v>
      </c>
      <c r="FM249" s="104">
        <f>VLOOKUP($B249,'Part 3 NNDR3'!$A$6:$FY$331,FM$4,FALSE)</f>
        <v>-853889</v>
      </c>
      <c r="FN249" s="104">
        <f>VLOOKUP($B249,'Part 3 NNDR3'!$A$6:$FY$331,FN$4,FALSE)</f>
        <v>-343474</v>
      </c>
      <c r="FO249" s="104">
        <f>VLOOKUP($B249,'Part 3 NNDR3'!$A$6:$FY$331,FO$4,FALSE)</f>
        <v>0</v>
      </c>
      <c r="FP249" s="104">
        <f>VLOOKUP($B249,'Part 3 NNDR3'!$A$6:$FY$331,FP$4,FALSE)</f>
        <v>-343474</v>
      </c>
      <c r="FQ249" s="104">
        <f>VLOOKUP($B249,'Part 3 NNDR3'!$A$6:$FY$331,FQ$4,FALSE)</f>
        <v>-612507</v>
      </c>
      <c r="FR249" s="104">
        <f>VLOOKUP($B249,'Part 3 NNDR3'!$A$6:$FY$331,FR$4,FALSE)</f>
        <v>0</v>
      </c>
      <c r="FS249" s="104">
        <f>VLOOKUP($B249,'Part 3 NNDR3'!$A$6:$FY$331,FS$4,FALSE)</f>
        <v>-612507</v>
      </c>
      <c r="FT249" s="104">
        <f>VLOOKUP($B249,'Part 3 NNDR3'!$A$6:$FY$331,FT$4,FALSE)</f>
        <v>-5447</v>
      </c>
      <c r="FU249" s="104">
        <f>VLOOKUP($B249,'Part 3 NNDR3'!$A$6:$FY$331,FU$4,FALSE)</f>
        <v>0</v>
      </c>
      <c r="FV249" s="104">
        <f>VLOOKUP($B249,'Part 3 NNDR3'!$A$6:$FY$331,FV$4,FALSE)</f>
        <v>-5447</v>
      </c>
      <c r="FW249" s="104">
        <f>VLOOKUP($B249,'Part 3 NNDR3'!$A$6:$FY$331,FW$4,FALSE)</f>
        <v>-7910326</v>
      </c>
      <c r="FX249" s="104">
        <f>VLOOKUP($B249,'Part 3 NNDR3'!$A$6:$FY$331,FX$4,FALSE)</f>
        <v>0</v>
      </c>
      <c r="FY249" s="104">
        <f>VLOOKUP($B249,'Part 3 NNDR3'!$A$6:$FY$331,FY$4,FALSE)</f>
        <v>-7910326</v>
      </c>
      <c r="FZ249" s="104">
        <f>VLOOKUP($B249,'Part 3 NNDR3'!$A$6:$FY$331,FZ$4,FALSE)</f>
        <v>-7910326</v>
      </c>
      <c r="GA249" s="104">
        <f>VLOOKUP($B249,'Part 3 NNDR3'!$A$6:$FY$331,GA$4,FALSE)</f>
        <v>0</v>
      </c>
      <c r="GB249" s="104">
        <f>VLOOKUP($B249,'Part 3 NNDR3'!$A$6:$FY$331,GB$4,FALSE)</f>
        <v>-7910326</v>
      </c>
      <c r="GC249" s="105" t="str">
        <f>VLOOKUP($B249,'Data (Updated)'!$C$4:$E$329,2,FALSE)</f>
        <v>E2620</v>
      </c>
      <c r="GD249" s="106" t="str">
        <f>VLOOKUP($B249,'Data (Updated)'!$C$4:$E$329,3,FALSE)</f>
        <v>NA</v>
      </c>
    </row>
    <row r="250" spans="1:186" ht="12.75" x14ac:dyDescent="0.2">
      <c r="A250" s="75">
        <v>245</v>
      </c>
      <c r="B250" s="100" t="s">
        <v>597</v>
      </c>
      <c r="C250" s="101" t="s">
        <v>941</v>
      </c>
      <c r="D250" s="102" t="s">
        <v>944</v>
      </c>
      <c r="E250" s="103" t="s">
        <v>596</v>
      </c>
      <c r="F250" s="104">
        <f>VLOOKUP($B250,'Part 3 NNDR3'!$A$6:$FY$331,F$4,FALSE)</f>
        <v>0</v>
      </c>
      <c r="G250" s="104">
        <f>VLOOKUP($B250,'Part 3 NNDR3'!$A$6:$FY$331,G$4,FALSE)</f>
        <v>0</v>
      </c>
      <c r="H250" s="104">
        <f>VLOOKUP($B250,'Part 3 NNDR3'!$A$6:$FY$331,H$4,FALSE)</f>
        <v>0</v>
      </c>
      <c r="I250" s="104">
        <f>VLOOKUP($B250,'Part 3 NNDR3'!$A$6:$FY$331,I$4,FALSE)</f>
        <v>24609</v>
      </c>
      <c r="J250" s="104">
        <f>VLOOKUP($B250,'Part 3 NNDR3'!$A$6:$FY$331,J$4,FALSE)</f>
        <v>0</v>
      </c>
      <c r="K250" s="104">
        <f>VLOOKUP($B250,'Part 3 NNDR3'!$A$6:$FY$331,K$4,FALSE)</f>
        <v>24609</v>
      </c>
      <c r="L250" s="104">
        <f>VLOOKUP($B250,'Part 3 NNDR3'!$A$6:$FY$331,L$4,FALSE)</f>
        <v>0</v>
      </c>
      <c r="M250" s="104">
        <f>VLOOKUP($B250,'Part 3 NNDR3'!$A$6:$FY$331,M$4,FALSE)</f>
        <v>0</v>
      </c>
      <c r="N250" s="104">
        <f>VLOOKUP($B250,'Part 3 NNDR3'!$A$6:$FY$331,N$4,FALSE)</f>
        <v>0</v>
      </c>
      <c r="O250" s="104">
        <f>VLOOKUP($B250,'Part 3 NNDR3'!$A$6:$FY$331,O$4,FALSE)</f>
        <v>51568.14</v>
      </c>
      <c r="P250" s="104">
        <f>VLOOKUP($B250,'Part 3 NNDR3'!$A$6:$FY$331,P$4,FALSE)</f>
        <v>0</v>
      </c>
      <c r="Q250" s="104">
        <f>VLOOKUP($B250,'Part 3 NNDR3'!$A$6:$FY$331,Q$4,FALSE)</f>
        <v>51568.14</v>
      </c>
      <c r="R250" s="104">
        <f>VLOOKUP($B250,'Part 3 NNDR3'!$A$6:$FY$331,R$4,FALSE)</f>
        <v>76177</v>
      </c>
      <c r="S250" s="104">
        <f>VLOOKUP($B250,'Part 3 NNDR3'!$A$6:$FY$331,S$4,FALSE)</f>
        <v>0</v>
      </c>
      <c r="T250" s="104">
        <f>VLOOKUP($B250,'Part 3 NNDR3'!$A$6:$FY$331,T$4,FALSE)</f>
        <v>76177</v>
      </c>
      <c r="U250" s="104">
        <f>VLOOKUP($B250,'Part 3 NNDR3'!$A$6:$FY$331,U$4,FALSE)</f>
        <v>-1919323</v>
      </c>
      <c r="V250" s="104">
        <f>VLOOKUP($B250,'Part 3 NNDR3'!$A$6:$FY$331,V$4,FALSE)</f>
        <v>0</v>
      </c>
      <c r="W250" s="104">
        <f>VLOOKUP($B250,'Part 3 NNDR3'!$A$6:$FY$331,W$4,FALSE)</f>
        <v>-1919323</v>
      </c>
      <c r="X250" s="104">
        <f>VLOOKUP($B250,'Part 3 NNDR3'!$A$6:$FY$331,X$4,FALSE)</f>
        <v>-4613</v>
      </c>
      <c r="Y250" s="104">
        <f>VLOOKUP($B250,'Part 3 NNDR3'!$A$6:$FY$331,Y$4,FALSE)</f>
        <v>0</v>
      </c>
      <c r="Z250" s="104">
        <f>VLOOKUP($B250,'Part 3 NNDR3'!$A$6:$FY$331,Z$4,FALSE)</f>
        <v>-4613</v>
      </c>
      <c r="AA250" s="104">
        <f>VLOOKUP($B250,'Part 3 NNDR3'!$A$6:$FY$331,AA$4,FALSE)</f>
        <v>-144782</v>
      </c>
      <c r="AB250" s="104">
        <f>VLOOKUP($B250,'Part 3 NNDR3'!$A$6:$FY$331,AB$4,FALSE)</f>
        <v>0</v>
      </c>
      <c r="AC250" s="104">
        <f>VLOOKUP($B250,'Part 3 NNDR3'!$A$6:$FY$331,AC$4,FALSE)</f>
        <v>-144782</v>
      </c>
      <c r="AD250" s="104">
        <f>VLOOKUP($B250,'Part 3 NNDR3'!$A$6:$FY$331,AD$4,FALSE)</f>
        <v>-89600</v>
      </c>
      <c r="AE250" s="104">
        <f>VLOOKUP($B250,'Part 3 NNDR3'!$A$6:$FY$331,AE$4,FALSE)</f>
        <v>0</v>
      </c>
      <c r="AF250" s="104">
        <f>VLOOKUP($B250,'Part 3 NNDR3'!$A$6:$FY$331,AF$4,FALSE)</f>
        <v>-89600</v>
      </c>
      <c r="AG250" s="104">
        <f>VLOOKUP($B250,'Part 3 NNDR3'!$A$6:$FY$331,AG$4,FALSE)</f>
        <v>-208</v>
      </c>
      <c r="AH250" s="104">
        <f>VLOOKUP($B250,'Part 3 NNDR3'!$A$6:$FY$331,AH$4,FALSE)</f>
        <v>0</v>
      </c>
      <c r="AI250" s="104">
        <f>VLOOKUP($B250,'Part 3 NNDR3'!$A$6:$FY$331,AI$4,FALSE)</f>
        <v>-208</v>
      </c>
      <c r="AJ250" s="104">
        <f>VLOOKUP($B250,'Part 3 NNDR3'!$A$6:$FY$331,AJ$4,FALSE)</f>
        <v>553857</v>
      </c>
      <c r="AK250" s="104">
        <f>VLOOKUP($B250,'Part 3 NNDR3'!$A$6:$FY$331,AK$4,FALSE)</f>
        <v>0</v>
      </c>
      <c r="AL250" s="104">
        <f>VLOOKUP($B250,'Part 3 NNDR3'!$A$6:$FY$331,AL$4,FALSE)</f>
        <v>553857</v>
      </c>
      <c r="AM250" s="104">
        <f>VLOOKUP($B250,'Part 3 NNDR3'!$A$6:$FY$331,AM$4,FALSE)</f>
        <v>-14286</v>
      </c>
      <c r="AN250" s="104">
        <f>VLOOKUP($B250,'Part 3 NNDR3'!$A$6:$FY$331,AN$4,FALSE)</f>
        <v>0</v>
      </c>
      <c r="AO250" s="104">
        <f>VLOOKUP($B250,'Part 3 NNDR3'!$A$6:$FY$331,AO$4,FALSE)</f>
        <v>-14286</v>
      </c>
      <c r="AP250" s="104">
        <f>VLOOKUP($B250,'Part 3 NNDR3'!$A$6:$FY$331,AP$4,FALSE)</f>
        <v>-1654294</v>
      </c>
      <c r="AQ250" s="104">
        <f>VLOOKUP($B250,'Part 3 NNDR3'!$A$6:$FY$331,AQ$4,FALSE)</f>
        <v>0</v>
      </c>
      <c r="AR250" s="104">
        <f>VLOOKUP($B250,'Part 3 NNDR3'!$A$6:$FY$331,AR$4,FALSE)</f>
        <v>-1654294</v>
      </c>
      <c r="AS250" s="104">
        <f>VLOOKUP($B250,'Part 3 NNDR3'!$A$6:$FY$331,AS$4,FALSE)</f>
        <v>60259</v>
      </c>
      <c r="AT250" s="104">
        <f>VLOOKUP($B250,'Part 3 NNDR3'!$A$6:$FY$331,AT$4,FALSE)</f>
        <v>0</v>
      </c>
      <c r="AU250" s="104">
        <f>VLOOKUP($B250,'Part 3 NNDR3'!$A$6:$FY$331,AU$4,FALSE)</f>
        <v>60259</v>
      </c>
      <c r="AV250" s="104">
        <f>VLOOKUP($B250,'Part 3 NNDR3'!$A$6:$FY$331,AV$4,FALSE)</f>
        <v>-10826</v>
      </c>
      <c r="AW250" s="104">
        <f>VLOOKUP($B250,'Part 3 NNDR3'!$A$6:$FY$331,AW$4,FALSE)</f>
        <v>0</v>
      </c>
      <c r="AX250" s="104">
        <f>VLOOKUP($B250,'Part 3 NNDR3'!$A$6:$FY$331,AX$4,FALSE)</f>
        <v>-10826</v>
      </c>
      <c r="AY250" s="104">
        <f>VLOOKUP($B250,'Part 3 NNDR3'!$A$6:$FY$331,AY$4,FALSE)</f>
        <v>-7572</v>
      </c>
      <c r="AZ250" s="104">
        <f>VLOOKUP($B250,'Part 3 NNDR3'!$A$6:$FY$331,AZ$4,FALSE)</f>
        <v>0</v>
      </c>
      <c r="BA250" s="104">
        <f>VLOOKUP($B250,'Part 3 NNDR3'!$A$6:$FY$331,BA$4,FALSE)</f>
        <v>-7572</v>
      </c>
      <c r="BB250" s="104">
        <f>VLOOKUP($B250,'Part 3 NNDR3'!$A$6:$FY$331,BB$4,FALSE)</f>
        <v>-61665</v>
      </c>
      <c r="BC250" s="104">
        <f>VLOOKUP($B250,'Part 3 NNDR3'!$A$6:$FY$331,BC$4,FALSE)</f>
        <v>0</v>
      </c>
      <c r="BD250" s="104">
        <f>VLOOKUP($B250,'Part 3 NNDR3'!$A$6:$FY$331,BD$4,FALSE)</f>
        <v>-61665</v>
      </c>
      <c r="BE250" s="104">
        <f>VLOOKUP($B250,'Part 3 NNDR3'!$A$6:$FY$331,BE$4,FALSE)</f>
        <v>851</v>
      </c>
      <c r="BF250" s="104">
        <f>VLOOKUP($B250,'Part 3 NNDR3'!$A$6:$FY$331,BF$4,FALSE)</f>
        <v>0</v>
      </c>
      <c r="BG250" s="104">
        <f>VLOOKUP($B250,'Part 3 NNDR3'!$A$6:$FY$331,BG$4,FALSE)</f>
        <v>851</v>
      </c>
      <c r="BH250" s="104">
        <f>VLOOKUP($B250,'Part 3 NNDR3'!$A$6:$FY$331,BH$4,FALSE)</f>
        <v>-3197781</v>
      </c>
      <c r="BI250" s="104">
        <f>VLOOKUP($B250,'Part 3 NNDR3'!$A$6:$FY$331,BI$4,FALSE)</f>
        <v>0</v>
      </c>
      <c r="BJ250" s="104">
        <f>VLOOKUP($B250,'Part 3 NNDR3'!$A$6:$FY$331,BJ$4,FALSE)</f>
        <v>-3197781</v>
      </c>
      <c r="BK250" s="104">
        <f>VLOOKUP($B250,'Part 3 NNDR3'!$A$6:$FY$331,BK$4,FALSE)</f>
        <v>-831</v>
      </c>
      <c r="BL250" s="104">
        <f>VLOOKUP($B250,'Part 3 NNDR3'!$A$6:$FY$331,BL$4,FALSE)</f>
        <v>0</v>
      </c>
      <c r="BM250" s="104">
        <f>VLOOKUP($B250,'Part 3 NNDR3'!$A$6:$FY$331,BM$4,FALSE)</f>
        <v>-831</v>
      </c>
      <c r="BN250" s="104">
        <f>VLOOKUP($B250,'Part 3 NNDR3'!$A$6:$FY$331,BN$4,FALSE)</f>
        <v>0</v>
      </c>
      <c r="BO250" s="104">
        <f>VLOOKUP($B250,'Part 3 NNDR3'!$A$6:$FY$331,BO$4,FALSE)</f>
        <v>0</v>
      </c>
      <c r="BP250" s="104">
        <f>VLOOKUP($B250,'Part 3 NNDR3'!$A$6:$FY$331,BP$4,FALSE)</f>
        <v>0</v>
      </c>
      <c r="BQ250" s="104">
        <f>VLOOKUP($B250,'Part 3 NNDR3'!$A$6:$FY$331,BQ$4,FALSE)</f>
        <v>-510821</v>
      </c>
      <c r="BR250" s="104">
        <f>VLOOKUP($B250,'Part 3 NNDR3'!$A$6:$FY$331,BR$4,FALSE)</f>
        <v>0</v>
      </c>
      <c r="BS250" s="104">
        <f>VLOOKUP($B250,'Part 3 NNDR3'!$A$6:$FY$331,BS$4,FALSE)</f>
        <v>-510821</v>
      </c>
      <c r="BT250" s="104">
        <f>VLOOKUP($B250,'Part 3 NNDR3'!$A$6:$FY$331,BT$4,FALSE)</f>
        <v>-29133</v>
      </c>
      <c r="BU250" s="104">
        <f>VLOOKUP($B250,'Part 3 NNDR3'!$A$6:$FY$331,BU$4,FALSE)</f>
        <v>0</v>
      </c>
      <c r="BV250" s="104">
        <f>VLOOKUP($B250,'Part 3 NNDR3'!$A$6:$FY$331,BV$4,FALSE)</f>
        <v>-29133</v>
      </c>
      <c r="BW250" s="104">
        <f>VLOOKUP($B250,'Part 3 NNDR3'!$A$6:$FY$331,BW$4,FALSE)</f>
        <v>-540785</v>
      </c>
      <c r="BX250" s="104">
        <f>VLOOKUP($B250,'Part 3 NNDR3'!$A$6:$FY$331,BX$4,FALSE)</f>
        <v>0</v>
      </c>
      <c r="BY250" s="104">
        <f>VLOOKUP($B250,'Part 3 NNDR3'!$A$6:$FY$331,BY$4,FALSE)</f>
        <v>-540785</v>
      </c>
      <c r="BZ250" s="104">
        <f>VLOOKUP($B250,'Part 3 NNDR3'!$A$6:$FY$331,BZ$4,FALSE)</f>
        <v>-136528</v>
      </c>
      <c r="CA250" s="104">
        <f>VLOOKUP($B250,'Part 3 NNDR3'!$A$6:$FY$331,CA$4,FALSE)</f>
        <v>0</v>
      </c>
      <c r="CB250" s="104">
        <f>VLOOKUP($B250,'Part 3 NNDR3'!$A$6:$FY$331,CB$4,FALSE)</f>
        <v>-136528</v>
      </c>
      <c r="CC250" s="104">
        <f>VLOOKUP($B250,'Part 3 NNDR3'!$A$6:$FY$331,CC$4,FALSE)</f>
        <v>-4336</v>
      </c>
      <c r="CD250" s="104">
        <f>VLOOKUP($B250,'Part 3 NNDR3'!$A$6:$FY$331,CD$4,FALSE)</f>
        <v>0</v>
      </c>
      <c r="CE250" s="104">
        <f>VLOOKUP($B250,'Part 3 NNDR3'!$A$6:$FY$331,CE$4,FALSE)</f>
        <v>-4336</v>
      </c>
      <c r="CF250" s="104">
        <f>VLOOKUP($B250,'Part 3 NNDR3'!$A$6:$FY$331,CF$4,FALSE)</f>
        <v>-135975</v>
      </c>
      <c r="CG250" s="104">
        <f>VLOOKUP($B250,'Part 3 NNDR3'!$A$6:$FY$331,CG$4,FALSE)</f>
        <v>0</v>
      </c>
      <c r="CH250" s="104">
        <f>VLOOKUP($B250,'Part 3 NNDR3'!$A$6:$FY$331,CH$4,FALSE)</f>
        <v>-135975</v>
      </c>
      <c r="CI250" s="104">
        <f>VLOOKUP($B250,'Part 3 NNDR3'!$A$6:$FY$331,CI$4,FALSE)</f>
        <v>0</v>
      </c>
      <c r="CJ250" s="104">
        <f>VLOOKUP($B250,'Part 3 NNDR3'!$A$6:$FY$331,CJ$4,FALSE)</f>
        <v>0</v>
      </c>
      <c r="CK250" s="104">
        <f>VLOOKUP($B250,'Part 3 NNDR3'!$A$6:$FY$331,CK$4,FALSE)</f>
        <v>0</v>
      </c>
      <c r="CL250" s="104">
        <f>VLOOKUP($B250,'Part 3 NNDR3'!$A$6:$FY$331,CL$4,FALSE)</f>
        <v>-2707</v>
      </c>
      <c r="CM250" s="104">
        <f>VLOOKUP($B250,'Part 3 NNDR3'!$A$6:$FY$331,CM$4,FALSE)</f>
        <v>0</v>
      </c>
      <c r="CN250" s="104">
        <f>VLOOKUP($B250,'Part 3 NNDR3'!$A$6:$FY$331,CN$4,FALSE)</f>
        <v>-2707</v>
      </c>
      <c r="CO250" s="104">
        <f>VLOOKUP($B250,'Part 3 NNDR3'!$A$6:$FY$331,CO$4,FALSE)</f>
        <v>-1893</v>
      </c>
      <c r="CP250" s="104">
        <f>VLOOKUP($B250,'Part 3 NNDR3'!$A$6:$FY$331,CP$4,FALSE)</f>
        <v>0</v>
      </c>
      <c r="CQ250" s="104">
        <f>VLOOKUP($B250,'Part 3 NNDR3'!$A$6:$FY$331,CQ$4,FALSE)</f>
        <v>-1893</v>
      </c>
      <c r="CR250" s="104">
        <f>VLOOKUP($B250,'Part 3 NNDR3'!$A$6:$FY$331,CR$4,FALSE)</f>
        <v>-15847</v>
      </c>
      <c r="CS250" s="104">
        <f>VLOOKUP($B250,'Part 3 NNDR3'!$A$6:$FY$331,CS$4,FALSE)</f>
        <v>0</v>
      </c>
      <c r="CT250" s="104">
        <f>VLOOKUP($B250,'Part 3 NNDR3'!$A$6:$FY$331,CT$4,FALSE)</f>
        <v>-15847</v>
      </c>
      <c r="CU250" s="104">
        <f>VLOOKUP($B250,'Part 3 NNDR3'!$A$6:$FY$331,CU$4,FALSE)</f>
        <v>186</v>
      </c>
      <c r="CV250" s="104">
        <f>VLOOKUP($B250,'Part 3 NNDR3'!$A$6:$FY$331,CV$4,FALSE)</f>
        <v>0</v>
      </c>
      <c r="CW250" s="104">
        <f>VLOOKUP($B250,'Part 3 NNDR3'!$A$6:$FY$331,CW$4,FALSE)</f>
        <v>186</v>
      </c>
      <c r="CX250" s="104">
        <f>VLOOKUP($B250,'Part 3 NNDR3'!$A$6:$FY$331,CX$4,FALSE)</f>
        <v>-8112</v>
      </c>
      <c r="CY250" s="104">
        <f>VLOOKUP($B250,'Part 3 NNDR3'!$A$6:$FY$331,CY$4,FALSE)</f>
        <v>0</v>
      </c>
      <c r="CZ250" s="104">
        <f>VLOOKUP($B250,'Part 3 NNDR3'!$A$6:$FY$331,CZ$4,FALSE)</f>
        <v>-8112</v>
      </c>
      <c r="DA250" s="104">
        <f>VLOOKUP($B250,'Part 3 NNDR3'!$A$6:$FY$331,DA$4,FALSE)</f>
        <v>0</v>
      </c>
      <c r="DB250" s="104">
        <f>VLOOKUP($B250,'Part 3 NNDR3'!$A$6:$FY$331,DB$4,FALSE)</f>
        <v>0</v>
      </c>
      <c r="DC250" s="104">
        <f>VLOOKUP($B250,'Part 3 NNDR3'!$A$6:$FY$331,DC$4,FALSE)</f>
        <v>0</v>
      </c>
      <c r="DD250" s="104">
        <f>VLOOKUP($B250,'Part 3 NNDR3'!$A$6:$FY$331,DD$4,FALSE)</f>
        <v>0</v>
      </c>
      <c r="DE250" s="104">
        <f>VLOOKUP($B250,'Part 3 NNDR3'!$A$6:$FY$331,DE$4,FALSE)</f>
        <v>0</v>
      </c>
      <c r="DF250" s="104">
        <f>VLOOKUP($B250,'Part 3 NNDR3'!$A$6:$FY$331,DF$4,FALSE)</f>
        <v>0</v>
      </c>
      <c r="DG250" s="104">
        <f>VLOOKUP($B250,'Part 3 NNDR3'!$A$6:$FY$331,DG$4,FALSE)</f>
        <v>0</v>
      </c>
      <c r="DH250" s="104">
        <f>VLOOKUP($B250,'Part 3 NNDR3'!$A$6:$FY$331,DH$4,FALSE)</f>
        <v>0</v>
      </c>
      <c r="DI250" s="104">
        <f>VLOOKUP($B250,'Part 3 NNDR3'!$A$6:$FY$331,DI$4,FALSE)</f>
        <v>0</v>
      </c>
      <c r="DJ250" s="104">
        <f>VLOOKUP($B250,'Part 3 NNDR3'!$A$6:$FY$331,DJ$4,FALSE)</f>
        <v>0</v>
      </c>
      <c r="DK250" s="104">
        <f>VLOOKUP($B250,'Part 3 NNDR3'!$A$6:$FY$331,DK$4,FALSE)</f>
        <v>0</v>
      </c>
      <c r="DL250" s="104">
        <f>VLOOKUP($B250,'Part 3 NNDR3'!$A$6:$FY$331,DL$4,FALSE)</f>
        <v>-305212</v>
      </c>
      <c r="DM250" s="104">
        <f>VLOOKUP($B250,'Part 3 NNDR3'!$A$6:$FY$331,DM$4,FALSE)</f>
        <v>0</v>
      </c>
      <c r="DN250" s="104">
        <f>VLOOKUP($B250,'Part 3 NNDR3'!$A$6:$FY$331,DN$4,FALSE)</f>
        <v>-305212</v>
      </c>
      <c r="DO250" s="104">
        <f>VLOOKUP($B250,'Part 3 NNDR3'!$A$6:$FY$331,DO$4,FALSE)</f>
        <v>0</v>
      </c>
      <c r="DP250" s="104">
        <f>VLOOKUP($B250,'Part 3 NNDR3'!$A$6:$FY$331,DP$4,FALSE)</f>
        <v>0</v>
      </c>
      <c r="DQ250" s="104">
        <f>VLOOKUP($B250,'Part 3 NNDR3'!$A$6:$FY$331,DQ$4,FALSE)</f>
        <v>0</v>
      </c>
      <c r="DR250" s="104">
        <f>VLOOKUP($B250,'Part 3 NNDR3'!$A$6:$FY$331,DR$4,FALSE)</f>
        <v>0</v>
      </c>
      <c r="DS250" s="104">
        <f>VLOOKUP($B250,'Part 3 NNDR3'!$A$6:$FY$331,DS$4,FALSE)</f>
        <v>0</v>
      </c>
      <c r="DT250" s="104">
        <f>VLOOKUP($B250,'Part 3 NNDR3'!$A$6:$FY$331,DT$4,FALSE)</f>
        <v>0</v>
      </c>
      <c r="DU250" s="104">
        <f>VLOOKUP($B250,'Part 3 NNDR3'!$A$6:$FY$331,DU$4,FALSE)</f>
        <v>-1192</v>
      </c>
      <c r="DV250" s="104">
        <f>VLOOKUP($B250,'Part 3 NNDR3'!$A$6:$FY$331,DV$4,FALSE)</f>
        <v>0</v>
      </c>
      <c r="DW250" s="104">
        <f>VLOOKUP($B250,'Part 3 NNDR3'!$A$6:$FY$331,DW$4,FALSE)</f>
        <v>-1192</v>
      </c>
      <c r="DX250" s="104">
        <f>VLOOKUP($B250,'Part 3 NNDR3'!$A$6:$FY$331,DX$4,FALSE)</f>
        <v>894</v>
      </c>
      <c r="DY250" s="104">
        <f>VLOOKUP($B250,'Part 3 NNDR3'!$A$6:$FY$331,DY$4,FALSE)</f>
        <v>0</v>
      </c>
      <c r="DZ250" s="104">
        <f>VLOOKUP($B250,'Part 3 NNDR3'!$A$6:$FY$331,DZ$4,FALSE)</f>
        <v>894</v>
      </c>
      <c r="EA250" s="104">
        <f>VLOOKUP($B250,'Part 3 NNDR3'!$A$6:$FY$331,EA$4,FALSE)</f>
        <v>-344995</v>
      </c>
      <c r="EB250" s="104">
        <f>VLOOKUP($B250,'Part 3 NNDR3'!$A$6:$FY$331,EB$4,FALSE)</f>
        <v>0</v>
      </c>
      <c r="EC250" s="104">
        <f>VLOOKUP($B250,'Part 3 NNDR3'!$A$6:$FY$331,EC$4,FALSE)</f>
        <v>-344995</v>
      </c>
      <c r="ED250" s="104">
        <f>VLOOKUP($B250,'Part 3 NNDR3'!$A$6:$FY$331,ED$4,FALSE)</f>
        <v>-10238</v>
      </c>
      <c r="EE250" s="104">
        <f>VLOOKUP($B250,'Part 3 NNDR3'!$A$6:$FY$331,EE$4,FALSE)</f>
        <v>0</v>
      </c>
      <c r="EF250" s="104">
        <f>VLOOKUP($B250,'Part 3 NNDR3'!$A$6:$FY$331,EF$4,FALSE)</f>
        <v>-10238</v>
      </c>
      <c r="EG250" s="104">
        <f>VLOOKUP($B250,'Part 3 NNDR3'!$A$6:$FY$331,EG$4,FALSE)</f>
        <v>0</v>
      </c>
      <c r="EH250" s="104">
        <f>VLOOKUP($B250,'Part 3 NNDR3'!$A$6:$FY$331,EH$4,FALSE)</f>
        <v>0</v>
      </c>
      <c r="EI250" s="104">
        <f>VLOOKUP($B250,'Part 3 NNDR3'!$A$6:$FY$331,EI$4,FALSE)</f>
        <v>0</v>
      </c>
      <c r="EJ250" s="104">
        <f>VLOOKUP($B250,'Part 3 NNDR3'!$A$6:$FY$331,EJ$4,FALSE)</f>
        <v>0</v>
      </c>
      <c r="EK250" s="104">
        <f>VLOOKUP($B250,'Part 3 NNDR3'!$A$6:$FY$331,EK$4,FALSE)</f>
        <v>0</v>
      </c>
      <c r="EL250" s="104">
        <f>VLOOKUP($B250,'Part 3 NNDR3'!$A$6:$FY$331,EL$4,FALSE)</f>
        <v>0</v>
      </c>
      <c r="EM250" s="104">
        <f>VLOOKUP($B250,'Part 3 NNDR3'!$A$6:$FY$331,EM$4,FALSE)</f>
        <v>-648</v>
      </c>
      <c r="EN250" s="104">
        <f>VLOOKUP($B250,'Part 3 NNDR3'!$A$6:$FY$331,EN$4,FALSE)</f>
        <v>0</v>
      </c>
      <c r="EO250" s="104">
        <f>VLOOKUP($B250,'Part 3 NNDR3'!$A$6:$FY$331,EO$4,FALSE)</f>
        <v>-648</v>
      </c>
      <c r="EP250" s="104">
        <f>VLOOKUP($B250,'Part 3 NNDR3'!$A$6:$FY$331,EP$4,FALSE)</f>
        <v>-356179</v>
      </c>
      <c r="EQ250" s="104">
        <f>VLOOKUP($B250,'Part 3 NNDR3'!$A$6:$FY$331,EQ$4,FALSE)</f>
        <v>0</v>
      </c>
      <c r="ER250" s="104">
        <f>VLOOKUP($B250,'Part 3 NNDR3'!$A$6:$FY$331,ER$4,FALSE)</f>
        <v>-356179</v>
      </c>
      <c r="ES250" s="104">
        <f>VLOOKUP($B250,'Part 3 NNDR3'!$A$6:$FY$331,ES$4,FALSE)</f>
        <v>-1780</v>
      </c>
      <c r="ET250" s="104">
        <f>VLOOKUP($B250,'Part 3 NNDR3'!$A$6:$FY$331,ET$4,FALSE)</f>
        <v>0</v>
      </c>
      <c r="EU250" s="104">
        <f>VLOOKUP($B250,'Part 3 NNDR3'!$A$6:$FY$331,EU$4,FALSE)</f>
        <v>-1780</v>
      </c>
      <c r="EV250" s="104">
        <f>VLOOKUP($B250,'Part 3 NNDR3'!$A$6:$FY$331,EV$4,FALSE)</f>
        <v>-288</v>
      </c>
      <c r="EW250" s="104">
        <f>VLOOKUP($B250,'Part 3 NNDR3'!$A$6:$FY$331,EW$4,FALSE)</f>
        <v>0</v>
      </c>
      <c r="EX250" s="104">
        <f>VLOOKUP($B250,'Part 3 NNDR3'!$A$6:$FY$331,EX$4,FALSE)</f>
        <v>-288</v>
      </c>
      <c r="EY250" s="104">
        <f>VLOOKUP($B250,'Part 3 NNDR3'!$A$6:$FY$331,EY$4,FALSE)</f>
        <v>-2068</v>
      </c>
      <c r="EZ250" s="104">
        <f>VLOOKUP($B250,'Part 3 NNDR3'!$A$6:$FY$331,EZ$4,FALSE)</f>
        <v>0</v>
      </c>
      <c r="FA250" s="104">
        <f>VLOOKUP($B250,'Part 3 NNDR3'!$A$6:$FY$331,FA$4,FALSE)</f>
        <v>-2068</v>
      </c>
      <c r="FB250" s="104">
        <f>VLOOKUP($B250,'Part 3 NNDR3'!$A$6:$FY$331,FB$4,FALSE)</f>
        <v>25768236</v>
      </c>
      <c r="FC250" s="104">
        <f>VLOOKUP($B250,'Part 3 NNDR3'!$A$6:$FY$331,FC$4,FALSE)</f>
        <v>0</v>
      </c>
      <c r="FD250" s="104">
        <f>VLOOKUP($B250,'Part 3 NNDR3'!$A$6:$FY$331,FD$4,FALSE)</f>
        <v>25768236</v>
      </c>
      <c r="FE250" s="104">
        <f>VLOOKUP($B250,'Part 3 NNDR3'!$A$6:$FY$331,FE$4,FALSE)</f>
        <v>76177</v>
      </c>
      <c r="FF250" s="104">
        <f>VLOOKUP($B250,'Part 3 NNDR3'!$A$6:$FY$331,FF$4,FALSE)</f>
        <v>0</v>
      </c>
      <c r="FG250" s="104">
        <f>VLOOKUP($B250,'Part 3 NNDR3'!$A$6:$FY$331,FG$4,FALSE)</f>
        <v>76177</v>
      </c>
      <c r="FH250" s="104">
        <f>VLOOKUP($B250,'Part 3 NNDR3'!$A$6:$FY$331,FH$4,FALSE)</f>
        <v>-3197781</v>
      </c>
      <c r="FI250" s="104">
        <f>VLOOKUP($B250,'Part 3 NNDR3'!$A$6:$FY$331,FI$4,FALSE)</f>
        <v>0</v>
      </c>
      <c r="FJ250" s="104">
        <f>VLOOKUP($B250,'Part 3 NNDR3'!$A$6:$FY$331,FJ$4,FALSE)</f>
        <v>-3197781</v>
      </c>
      <c r="FK250" s="104">
        <f>VLOOKUP($B250,'Part 3 NNDR3'!$A$6:$FY$331,FK$4,FALSE)</f>
        <v>-540785</v>
      </c>
      <c r="FL250" s="104">
        <f>VLOOKUP($B250,'Part 3 NNDR3'!$A$6:$FY$331,FL$4,FALSE)</f>
        <v>0</v>
      </c>
      <c r="FM250" s="104">
        <f>VLOOKUP($B250,'Part 3 NNDR3'!$A$6:$FY$331,FM$4,FALSE)</f>
        <v>-540785</v>
      </c>
      <c r="FN250" s="104">
        <f>VLOOKUP($B250,'Part 3 NNDR3'!$A$6:$FY$331,FN$4,FALSE)</f>
        <v>-305212</v>
      </c>
      <c r="FO250" s="104">
        <f>VLOOKUP($B250,'Part 3 NNDR3'!$A$6:$FY$331,FO$4,FALSE)</f>
        <v>0</v>
      </c>
      <c r="FP250" s="104">
        <f>VLOOKUP($B250,'Part 3 NNDR3'!$A$6:$FY$331,FP$4,FALSE)</f>
        <v>-305212</v>
      </c>
      <c r="FQ250" s="104">
        <f>VLOOKUP($B250,'Part 3 NNDR3'!$A$6:$FY$331,FQ$4,FALSE)</f>
        <v>-356179</v>
      </c>
      <c r="FR250" s="104">
        <f>VLOOKUP($B250,'Part 3 NNDR3'!$A$6:$FY$331,FR$4,FALSE)</f>
        <v>0</v>
      </c>
      <c r="FS250" s="104">
        <f>VLOOKUP($B250,'Part 3 NNDR3'!$A$6:$FY$331,FS$4,FALSE)</f>
        <v>-356179</v>
      </c>
      <c r="FT250" s="104">
        <f>VLOOKUP($B250,'Part 3 NNDR3'!$A$6:$FY$331,FT$4,FALSE)</f>
        <v>-2068</v>
      </c>
      <c r="FU250" s="104">
        <f>VLOOKUP($B250,'Part 3 NNDR3'!$A$6:$FY$331,FU$4,FALSE)</f>
        <v>0</v>
      </c>
      <c r="FV250" s="104">
        <f>VLOOKUP($B250,'Part 3 NNDR3'!$A$6:$FY$331,FV$4,FALSE)</f>
        <v>-2068</v>
      </c>
      <c r="FW250" s="104">
        <f>VLOOKUP($B250,'Part 3 NNDR3'!$A$6:$FY$331,FW$4,FALSE)</f>
        <v>-4325848</v>
      </c>
      <c r="FX250" s="104">
        <f>VLOOKUP($B250,'Part 3 NNDR3'!$A$6:$FY$331,FX$4,FALSE)</f>
        <v>0</v>
      </c>
      <c r="FY250" s="104">
        <f>VLOOKUP($B250,'Part 3 NNDR3'!$A$6:$FY$331,FY$4,FALSE)</f>
        <v>-4325848</v>
      </c>
      <c r="FZ250" s="104">
        <f>VLOOKUP($B250,'Part 3 NNDR3'!$A$6:$FY$331,FZ$4,FALSE)</f>
        <v>21442388</v>
      </c>
      <c r="GA250" s="104">
        <f>VLOOKUP($B250,'Part 3 NNDR3'!$A$6:$FY$331,GA$4,FALSE)</f>
        <v>0</v>
      </c>
      <c r="GB250" s="104">
        <f>VLOOKUP($B250,'Part 3 NNDR3'!$A$6:$FY$331,GB$4,FALSE)</f>
        <v>21442388</v>
      </c>
      <c r="GC250" s="105" t="str">
        <f>VLOOKUP($B250,'Data (Updated)'!$C$4:$E$329,2,FALSE)</f>
        <v>E2820</v>
      </c>
      <c r="GD250" s="106" t="str">
        <f>VLOOKUP($B250,'Data (Updated)'!$C$4:$E$329,3,FALSE)</f>
        <v>NA</v>
      </c>
    </row>
    <row r="251" spans="1:186" ht="12.75" x14ac:dyDescent="0.2">
      <c r="A251" s="75">
        <v>246</v>
      </c>
      <c r="B251" s="100" t="s">
        <v>599</v>
      </c>
      <c r="C251" s="101" t="s">
        <v>941</v>
      </c>
      <c r="D251" s="102" t="s">
        <v>942</v>
      </c>
      <c r="E251" s="103" t="s">
        <v>598</v>
      </c>
      <c r="F251" s="104">
        <f>VLOOKUP($B251,'Part 3 NNDR3'!$A$6:$FY$331,F$4,FALSE)</f>
        <v>0</v>
      </c>
      <c r="G251" s="104">
        <f>VLOOKUP($B251,'Part 3 NNDR3'!$A$6:$FY$331,G$4,FALSE)</f>
        <v>0</v>
      </c>
      <c r="H251" s="104">
        <f>VLOOKUP($B251,'Part 3 NNDR3'!$A$6:$FY$331,H$4,FALSE)</f>
        <v>0</v>
      </c>
      <c r="I251" s="104">
        <f>VLOOKUP($B251,'Part 3 NNDR3'!$A$6:$FY$331,I$4,FALSE)</f>
        <v>26804</v>
      </c>
      <c r="J251" s="104">
        <f>VLOOKUP($B251,'Part 3 NNDR3'!$A$6:$FY$331,J$4,FALSE)</f>
        <v>0</v>
      </c>
      <c r="K251" s="104">
        <f>VLOOKUP($B251,'Part 3 NNDR3'!$A$6:$FY$331,K$4,FALSE)</f>
        <v>26804</v>
      </c>
      <c r="L251" s="104">
        <f>VLOOKUP($B251,'Part 3 NNDR3'!$A$6:$FY$331,L$4,FALSE)</f>
        <v>0</v>
      </c>
      <c r="M251" s="104">
        <f>VLOOKUP($B251,'Part 3 NNDR3'!$A$6:$FY$331,M$4,FALSE)</f>
        <v>0</v>
      </c>
      <c r="N251" s="104">
        <f>VLOOKUP($B251,'Part 3 NNDR3'!$A$6:$FY$331,N$4,FALSE)</f>
        <v>0</v>
      </c>
      <c r="O251" s="104">
        <f>VLOOKUP($B251,'Part 3 NNDR3'!$A$6:$FY$331,O$4,FALSE)</f>
        <v>27389</v>
      </c>
      <c r="P251" s="104">
        <f>VLOOKUP($B251,'Part 3 NNDR3'!$A$6:$FY$331,P$4,FALSE)</f>
        <v>0</v>
      </c>
      <c r="Q251" s="104">
        <f>VLOOKUP($B251,'Part 3 NNDR3'!$A$6:$FY$331,Q$4,FALSE)</f>
        <v>27389</v>
      </c>
      <c r="R251" s="104">
        <f>VLOOKUP($B251,'Part 3 NNDR3'!$A$6:$FY$331,R$4,FALSE)</f>
        <v>54193</v>
      </c>
      <c r="S251" s="104">
        <f>VLOOKUP($B251,'Part 3 NNDR3'!$A$6:$FY$331,S$4,FALSE)</f>
        <v>0</v>
      </c>
      <c r="T251" s="104">
        <f>VLOOKUP($B251,'Part 3 NNDR3'!$A$6:$FY$331,T$4,FALSE)</f>
        <v>54193</v>
      </c>
      <c r="U251" s="104">
        <f>VLOOKUP($B251,'Part 3 NNDR3'!$A$6:$FY$331,U$4,FALSE)</f>
        <v>-2543108</v>
      </c>
      <c r="V251" s="104">
        <f>VLOOKUP($B251,'Part 3 NNDR3'!$A$6:$FY$331,V$4,FALSE)</f>
        <v>0</v>
      </c>
      <c r="W251" s="104">
        <f>VLOOKUP($B251,'Part 3 NNDR3'!$A$6:$FY$331,W$4,FALSE)</f>
        <v>-2543108</v>
      </c>
      <c r="X251" s="104">
        <f>VLOOKUP($B251,'Part 3 NNDR3'!$A$6:$FY$331,X$4,FALSE)</f>
        <v>0</v>
      </c>
      <c r="Y251" s="104">
        <f>VLOOKUP($B251,'Part 3 NNDR3'!$A$6:$FY$331,Y$4,FALSE)</f>
        <v>0</v>
      </c>
      <c r="Z251" s="104">
        <f>VLOOKUP($B251,'Part 3 NNDR3'!$A$6:$FY$331,Z$4,FALSE)</f>
        <v>0</v>
      </c>
      <c r="AA251" s="104">
        <f>VLOOKUP($B251,'Part 3 NNDR3'!$A$6:$FY$331,AA$4,FALSE)</f>
        <v>-47701</v>
      </c>
      <c r="AB251" s="104">
        <f>VLOOKUP($B251,'Part 3 NNDR3'!$A$6:$FY$331,AB$4,FALSE)</f>
        <v>0</v>
      </c>
      <c r="AC251" s="104">
        <f>VLOOKUP($B251,'Part 3 NNDR3'!$A$6:$FY$331,AC$4,FALSE)</f>
        <v>-47701</v>
      </c>
      <c r="AD251" s="104">
        <f>VLOOKUP($B251,'Part 3 NNDR3'!$A$6:$FY$331,AD$4,FALSE)</f>
        <v>-13672</v>
      </c>
      <c r="AE251" s="104">
        <f>VLOOKUP($B251,'Part 3 NNDR3'!$A$6:$FY$331,AE$4,FALSE)</f>
        <v>0</v>
      </c>
      <c r="AF251" s="104">
        <f>VLOOKUP($B251,'Part 3 NNDR3'!$A$6:$FY$331,AF$4,FALSE)</f>
        <v>-13672</v>
      </c>
      <c r="AG251" s="104">
        <f>VLOOKUP($B251,'Part 3 NNDR3'!$A$6:$FY$331,AG$4,FALSE)</f>
        <v>0</v>
      </c>
      <c r="AH251" s="104">
        <f>VLOOKUP($B251,'Part 3 NNDR3'!$A$6:$FY$331,AH$4,FALSE)</f>
        <v>0</v>
      </c>
      <c r="AI251" s="104">
        <f>VLOOKUP($B251,'Part 3 NNDR3'!$A$6:$FY$331,AI$4,FALSE)</f>
        <v>0</v>
      </c>
      <c r="AJ251" s="104">
        <f>VLOOKUP($B251,'Part 3 NNDR3'!$A$6:$FY$331,AJ$4,FALSE)</f>
        <v>1152225</v>
      </c>
      <c r="AK251" s="104">
        <f>VLOOKUP($B251,'Part 3 NNDR3'!$A$6:$FY$331,AK$4,FALSE)</f>
        <v>0</v>
      </c>
      <c r="AL251" s="104">
        <f>VLOOKUP($B251,'Part 3 NNDR3'!$A$6:$FY$331,AL$4,FALSE)</f>
        <v>1152225</v>
      </c>
      <c r="AM251" s="104">
        <f>VLOOKUP($B251,'Part 3 NNDR3'!$A$6:$FY$331,AM$4,FALSE)</f>
        <v>-8523</v>
      </c>
      <c r="AN251" s="104">
        <f>VLOOKUP($B251,'Part 3 NNDR3'!$A$6:$FY$331,AN$4,FALSE)</f>
        <v>0</v>
      </c>
      <c r="AO251" s="104">
        <f>VLOOKUP($B251,'Part 3 NNDR3'!$A$6:$FY$331,AO$4,FALSE)</f>
        <v>-8523</v>
      </c>
      <c r="AP251" s="104">
        <f>VLOOKUP($B251,'Part 3 NNDR3'!$A$6:$FY$331,AP$4,FALSE)</f>
        <v>-4110438</v>
      </c>
      <c r="AQ251" s="104">
        <f>VLOOKUP($B251,'Part 3 NNDR3'!$A$6:$FY$331,AQ$4,FALSE)</f>
        <v>0</v>
      </c>
      <c r="AR251" s="104">
        <f>VLOOKUP($B251,'Part 3 NNDR3'!$A$6:$FY$331,AR$4,FALSE)</f>
        <v>-4110438</v>
      </c>
      <c r="AS251" s="104">
        <f>VLOOKUP($B251,'Part 3 NNDR3'!$A$6:$FY$331,AS$4,FALSE)</f>
        <v>87104</v>
      </c>
      <c r="AT251" s="104">
        <f>VLOOKUP($B251,'Part 3 NNDR3'!$A$6:$FY$331,AT$4,FALSE)</f>
        <v>0</v>
      </c>
      <c r="AU251" s="104">
        <f>VLOOKUP($B251,'Part 3 NNDR3'!$A$6:$FY$331,AU$4,FALSE)</f>
        <v>87104</v>
      </c>
      <c r="AV251" s="104">
        <f>VLOOKUP($B251,'Part 3 NNDR3'!$A$6:$FY$331,AV$4,FALSE)</f>
        <v>-118413</v>
      </c>
      <c r="AW251" s="104">
        <f>VLOOKUP($B251,'Part 3 NNDR3'!$A$6:$FY$331,AW$4,FALSE)</f>
        <v>0</v>
      </c>
      <c r="AX251" s="104">
        <f>VLOOKUP($B251,'Part 3 NNDR3'!$A$6:$FY$331,AX$4,FALSE)</f>
        <v>-118413</v>
      </c>
      <c r="AY251" s="104">
        <f>VLOOKUP($B251,'Part 3 NNDR3'!$A$6:$FY$331,AY$4,FALSE)</f>
        <v>-30743</v>
      </c>
      <c r="AZ251" s="104">
        <f>VLOOKUP($B251,'Part 3 NNDR3'!$A$6:$FY$331,AZ$4,FALSE)</f>
        <v>0</v>
      </c>
      <c r="BA251" s="104">
        <f>VLOOKUP($B251,'Part 3 NNDR3'!$A$6:$FY$331,BA$4,FALSE)</f>
        <v>-30743</v>
      </c>
      <c r="BB251" s="104">
        <f>VLOOKUP($B251,'Part 3 NNDR3'!$A$6:$FY$331,BB$4,FALSE)</f>
        <v>-49807</v>
      </c>
      <c r="BC251" s="104">
        <f>VLOOKUP($B251,'Part 3 NNDR3'!$A$6:$FY$331,BC$4,FALSE)</f>
        <v>0</v>
      </c>
      <c r="BD251" s="104">
        <f>VLOOKUP($B251,'Part 3 NNDR3'!$A$6:$FY$331,BD$4,FALSE)</f>
        <v>-49807</v>
      </c>
      <c r="BE251" s="104">
        <f>VLOOKUP($B251,'Part 3 NNDR3'!$A$6:$FY$331,BE$4,FALSE)</f>
        <v>0</v>
      </c>
      <c r="BF251" s="104">
        <f>VLOOKUP($B251,'Part 3 NNDR3'!$A$6:$FY$331,BF$4,FALSE)</f>
        <v>0</v>
      </c>
      <c r="BG251" s="104">
        <f>VLOOKUP($B251,'Part 3 NNDR3'!$A$6:$FY$331,BG$4,FALSE)</f>
        <v>0</v>
      </c>
      <c r="BH251" s="104">
        <f>VLOOKUP($B251,'Part 3 NNDR3'!$A$6:$FY$331,BH$4,FALSE)</f>
        <v>-5669404</v>
      </c>
      <c r="BI251" s="104">
        <f>VLOOKUP($B251,'Part 3 NNDR3'!$A$6:$FY$331,BI$4,FALSE)</f>
        <v>0</v>
      </c>
      <c r="BJ251" s="104">
        <f>VLOOKUP($B251,'Part 3 NNDR3'!$A$6:$FY$331,BJ$4,FALSE)</f>
        <v>-5669404</v>
      </c>
      <c r="BK251" s="104">
        <f>VLOOKUP($B251,'Part 3 NNDR3'!$A$6:$FY$331,BK$4,FALSE)</f>
        <v>-19009</v>
      </c>
      <c r="BL251" s="104">
        <f>VLOOKUP($B251,'Part 3 NNDR3'!$A$6:$FY$331,BL$4,FALSE)</f>
        <v>0</v>
      </c>
      <c r="BM251" s="104">
        <f>VLOOKUP($B251,'Part 3 NNDR3'!$A$6:$FY$331,BM$4,FALSE)</f>
        <v>-19009</v>
      </c>
      <c r="BN251" s="104">
        <f>VLOOKUP($B251,'Part 3 NNDR3'!$A$6:$FY$331,BN$4,FALSE)</f>
        <v>0</v>
      </c>
      <c r="BO251" s="104">
        <f>VLOOKUP($B251,'Part 3 NNDR3'!$A$6:$FY$331,BO$4,FALSE)</f>
        <v>0</v>
      </c>
      <c r="BP251" s="104">
        <f>VLOOKUP($B251,'Part 3 NNDR3'!$A$6:$FY$331,BP$4,FALSE)</f>
        <v>0</v>
      </c>
      <c r="BQ251" s="104">
        <f>VLOOKUP($B251,'Part 3 NNDR3'!$A$6:$FY$331,BQ$4,FALSE)</f>
        <v>-1019131</v>
      </c>
      <c r="BR251" s="104">
        <f>VLOOKUP($B251,'Part 3 NNDR3'!$A$6:$FY$331,BR$4,FALSE)</f>
        <v>0</v>
      </c>
      <c r="BS251" s="104">
        <f>VLOOKUP($B251,'Part 3 NNDR3'!$A$6:$FY$331,BS$4,FALSE)</f>
        <v>-1019131</v>
      </c>
      <c r="BT251" s="104">
        <f>VLOOKUP($B251,'Part 3 NNDR3'!$A$6:$FY$331,BT$4,FALSE)</f>
        <v>183229</v>
      </c>
      <c r="BU251" s="104">
        <f>VLOOKUP($B251,'Part 3 NNDR3'!$A$6:$FY$331,BU$4,FALSE)</f>
        <v>0</v>
      </c>
      <c r="BV251" s="104">
        <f>VLOOKUP($B251,'Part 3 NNDR3'!$A$6:$FY$331,BV$4,FALSE)</f>
        <v>183229</v>
      </c>
      <c r="BW251" s="104">
        <f>VLOOKUP($B251,'Part 3 NNDR3'!$A$6:$FY$331,BW$4,FALSE)</f>
        <v>-854911</v>
      </c>
      <c r="BX251" s="104">
        <f>VLOOKUP($B251,'Part 3 NNDR3'!$A$6:$FY$331,BX$4,FALSE)</f>
        <v>0</v>
      </c>
      <c r="BY251" s="104">
        <f>VLOOKUP($B251,'Part 3 NNDR3'!$A$6:$FY$331,BY$4,FALSE)</f>
        <v>-854911</v>
      </c>
      <c r="BZ251" s="104">
        <f>VLOOKUP($B251,'Part 3 NNDR3'!$A$6:$FY$331,BZ$4,FALSE)</f>
        <v>-190660</v>
      </c>
      <c r="CA251" s="104">
        <f>VLOOKUP($B251,'Part 3 NNDR3'!$A$6:$FY$331,CA$4,FALSE)</f>
        <v>0</v>
      </c>
      <c r="CB251" s="104">
        <f>VLOOKUP($B251,'Part 3 NNDR3'!$A$6:$FY$331,CB$4,FALSE)</f>
        <v>-190660</v>
      </c>
      <c r="CC251" s="104">
        <f>VLOOKUP($B251,'Part 3 NNDR3'!$A$6:$FY$331,CC$4,FALSE)</f>
        <v>72189</v>
      </c>
      <c r="CD251" s="104">
        <f>VLOOKUP($B251,'Part 3 NNDR3'!$A$6:$FY$331,CD$4,FALSE)</f>
        <v>0</v>
      </c>
      <c r="CE251" s="104">
        <f>VLOOKUP($B251,'Part 3 NNDR3'!$A$6:$FY$331,CE$4,FALSE)</f>
        <v>72189</v>
      </c>
      <c r="CF251" s="104">
        <f>VLOOKUP($B251,'Part 3 NNDR3'!$A$6:$FY$331,CF$4,FALSE)</f>
        <v>-17091</v>
      </c>
      <c r="CG251" s="104">
        <f>VLOOKUP($B251,'Part 3 NNDR3'!$A$6:$FY$331,CG$4,FALSE)</f>
        <v>0</v>
      </c>
      <c r="CH251" s="104">
        <f>VLOOKUP($B251,'Part 3 NNDR3'!$A$6:$FY$331,CH$4,FALSE)</f>
        <v>-17091</v>
      </c>
      <c r="CI251" s="104">
        <f>VLOOKUP($B251,'Part 3 NNDR3'!$A$6:$FY$331,CI$4,FALSE)</f>
        <v>0</v>
      </c>
      <c r="CJ251" s="104">
        <f>VLOOKUP($B251,'Part 3 NNDR3'!$A$6:$FY$331,CJ$4,FALSE)</f>
        <v>0</v>
      </c>
      <c r="CK251" s="104">
        <f>VLOOKUP($B251,'Part 3 NNDR3'!$A$6:$FY$331,CK$4,FALSE)</f>
        <v>0</v>
      </c>
      <c r="CL251" s="104">
        <f>VLOOKUP($B251,'Part 3 NNDR3'!$A$6:$FY$331,CL$4,FALSE)</f>
        <v>-18913</v>
      </c>
      <c r="CM251" s="104">
        <f>VLOOKUP($B251,'Part 3 NNDR3'!$A$6:$FY$331,CM$4,FALSE)</f>
        <v>0</v>
      </c>
      <c r="CN251" s="104">
        <f>VLOOKUP($B251,'Part 3 NNDR3'!$A$6:$FY$331,CN$4,FALSE)</f>
        <v>-18913</v>
      </c>
      <c r="CO251" s="104">
        <f>VLOOKUP($B251,'Part 3 NNDR3'!$A$6:$FY$331,CO$4,FALSE)</f>
        <v>-4976</v>
      </c>
      <c r="CP251" s="104">
        <f>VLOOKUP($B251,'Part 3 NNDR3'!$A$6:$FY$331,CP$4,FALSE)</f>
        <v>0</v>
      </c>
      <c r="CQ251" s="104">
        <f>VLOOKUP($B251,'Part 3 NNDR3'!$A$6:$FY$331,CQ$4,FALSE)</f>
        <v>-4976</v>
      </c>
      <c r="CR251" s="104">
        <f>VLOOKUP($B251,'Part 3 NNDR3'!$A$6:$FY$331,CR$4,FALSE)</f>
        <v>-21803</v>
      </c>
      <c r="CS251" s="104">
        <f>VLOOKUP($B251,'Part 3 NNDR3'!$A$6:$FY$331,CS$4,FALSE)</f>
        <v>0</v>
      </c>
      <c r="CT251" s="104">
        <f>VLOOKUP($B251,'Part 3 NNDR3'!$A$6:$FY$331,CT$4,FALSE)</f>
        <v>-21803</v>
      </c>
      <c r="CU251" s="104">
        <f>VLOOKUP($B251,'Part 3 NNDR3'!$A$6:$FY$331,CU$4,FALSE)</f>
        <v>0</v>
      </c>
      <c r="CV251" s="104">
        <f>VLOOKUP($B251,'Part 3 NNDR3'!$A$6:$FY$331,CV$4,FALSE)</f>
        <v>0</v>
      </c>
      <c r="CW251" s="104">
        <f>VLOOKUP($B251,'Part 3 NNDR3'!$A$6:$FY$331,CW$4,FALSE)</f>
        <v>0</v>
      </c>
      <c r="CX251" s="104">
        <f>VLOOKUP($B251,'Part 3 NNDR3'!$A$6:$FY$331,CX$4,FALSE)</f>
        <v>0</v>
      </c>
      <c r="CY251" s="104">
        <f>VLOOKUP($B251,'Part 3 NNDR3'!$A$6:$FY$331,CY$4,FALSE)</f>
        <v>0</v>
      </c>
      <c r="CZ251" s="104">
        <f>VLOOKUP($B251,'Part 3 NNDR3'!$A$6:$FY$331,CZ$4,FALSE)</f>
        <v>0</v>
      </c>
      <c r="DA251" s="104">
        <f>VLOOKUP($B251,'Part 3 NNDR3'!$A$6:$FY$331,DA$4,FALSE)</f>
        <v>0</v>
      </c>
      <c r="DB251" s="104">
        <f>VLOOKUP($B251,'Part 3 NNDR3'!$A$6:$FY$331,DB$4,FALSE)</f>
        <v>0</v>
      </c>
      <c r="DC251" s="104">
        <f>VLOOKUP($B251,'Part 3 NNDR3'!$A$6:$FY$331,DC$4,FALSE)</f>
        <v>0</v>
      </c>
      <c r="DD251" s="104">
        <f>VLOOKUP($B251,'Part 3 NNDR3'!$A$6:$FY$331,DD$4,FALSE)</f>
        <v>0</v>
      </c>
      <c r="DE251" s="104">
        <f>VLOOKUP($B251,'Part 3 NNDR3'!$A$6:$FY$331,DE$4,FALSE)</f>
        <v>0</v>
      </c>
      <c r="DF251" s="104">
        <f>VLOOKUP($B251,'Part 3 NNDR3'!$A$6:$FY$331,DF$4,FALSE)</f>
        <v>0</v>
      </c>
      <c r="DG251" s="104">
        <f>VLOOKUP($B251,'Part 3 NNDR3'!$A$6:$FY$331,DG$4,FALSE)</f>
        <v>0</v>
      </c>
      <c r="DH251" s="104">
        <f>VLOOKUP($B251,'Part 3 NNDR3'!$A$6:$FY$331,DH$4,FALSE)</f>
        <v>0</v>
      </c>
      <c r="DI251" s="104">
        <f>VLOOKUP($B251,'Part 3 NNDR3'!$A$6:$FY$331,DI$4,FALSE)</f>
        <v>0</v>
      </c>
      <c r="DJ251" s="104">
        <f>VLOOKUP($B251,'Part 3 NNDR3'!$A$6:$FY$331,DJ$4,FALSE)</f>
        <v>0</v>
      </c>
      <c r="DK251" s="104">
        <f>VLOOKUP($B251,'Part 3 NNDR3'!$A$6:$FY$331,DK$4,FALSE)</f>
        <v>0</v>
      </c>
      <c r="DL251" s="104">
        <f>VLOOKUP($B251,'Part 3 NNDR3'!$A$6:$FY$331,DL$4,FALSE)</f>
        <v>-181254</v>
      </c>
      <c r="DM251" s="104">
        <f>VLOOKUP($B251,'Part 3 NNDR3'!$A$6:$FY$331,DM$4,FALSE)</f>
        <v>0</v>
      </c>
      <c r="DN251" s="104">
        <f>VLOOKUP($B251,'Part 3 NNDR3'!$A$6:$FY$331,DN$4,FALSE)</f>
        <v>-181254</v>
      </c>
      <c r="DO251" s="104">
        <f>VLOOKUP($B251,'Part 3 NNDR3'!$A$6:$FY$331,DO$4,FALSE)</f>
        <v>0</v>
      </c>
      <c r="DP251" s="104">
        <f>VLOOKUP($B251,'Part 3 NNDR3'!$A$6:$FY$331,DP$4,FALSE)</f>
        <v>0</v>
      </c>
      <c r="DQ251" s="104">
        <f>VLOOKUP($B251,'Part 3 NNDR3'!$A$6:$FY$331,DQ$4,FALSE)</f>
        <v>0</v>
      </c>
      <c r="DR251" s="104">
        <f>VLOOKUP($B251,'Part 3 NNDR3'!$A$6:$FY$331,DR$4,FALSE)</f>
        <v>0</v>
      </c>
      <c r="DS251" s="104">
        <f>VLOOKUP($B251,'Part 3 NNDR3'!$A$6:$FY$331,DS$4,FALSE)</f>
        <v>0</v>
      </c>
      <c r="DT251" s="104">
        <f>VLOOKUP($B251,'Part 3 NNDR3'!$A$6:$FY$331,DT$4,FALSE)</f>
        <v>0</v>
      </c>
      <c r="DU251" s="104">
        <f>VLOOKUP($B251,'Part 3 NNDR3'!$A$6:$FY$331,DU$4,FALSE)</f>
        <v>-19263</v>
      </c>
      <c r="DV251" s="104">
        <f>VLOOKUP($B251,'Part 3 NNDR3'!$A$6:$FY$331,DV$4,FALSE)</f>
        <v>0</v>
      </c>
      <c r="DW251" s="104">
        <f>VLOOKUP($B251,'Part 3 NNDR3'!$A$6:$FY$331,DW$4,FALSE)</f>
        <v>-19263</v>
      </c>
      <c r="DX251" s="104">
        <f>VLOOKUP($B251,'Part 3 NNDR3'!$A$6:$FY$331,DX$4,FALSE)</f>
        <v>-1644</v>
      </c>
      <c r="DY251" s="104">
        <f>VLOOKUP($B251,'Part 3 NNDR3'!$A$6:$FY$331,DY$4,FALSE)</f>
        <v>0</v>
      </c>
      <c r="DZ251" s="104">
        <f>VLOOKUP($B251,'Part 3 NNDR3'!$A$6:$FY$331,DZ$4,FALSE)</f>
        <v>-1644</v>
      </c>
      <c r="EA251" s="104">
        <f>VLOOKUP($B251,'Part 3 NNDR3'!$A$6:$FY$331,EA$4,FALSE)</f>
        <v>-767631</v>
      </c>
      <c r="EB251" s="104">
        <f>VLOOKUP($B251,'Part 3 NNDR3'!$A$6:$FY$331,EB$4,FALSE)</f>
        <v>0</v>
      </c>
      <c r="EC251" s="104">
        <f>VLOOKUP($B251,'Part 3 NNDR3'!$A$6:$FY$331,EC$4,FALSE)</f>
        <v>-767631</v>
      </c>
      <c r="ED251" s="104">
        <f>VLOOKUP($B251,'Part 3 NNDR3'!$A$6:$FY$331,ED$4,FALSE)</f>
        <v>-35868</v>
      </c>
      <c r="EE251" s="104">
        <f>VLOOKUP($B251,'Part 3 NNDR3'!$A$6:$FY$331,EE$4,FALSE)</f>
        <v>0</v>
      </c>
      <c r="EF251" s="104">
        <f>VLOOKUP($B251,'Part 3 NNDR3'!$A$6:$FY$331,EF$4,FALSE)</f>
        <v>-35868</v>
      </c>
      <c r="EG251" s="104">
        <f>VLOOKUP($B251,'Part 3 NNDR3'!$A$6:$FY$331,EG$4,FALSE)</f>
        <v>0</v>
      </c>
      <c r="EH251" s="104">
        <f>VLOOKUP($B251,'Part 3 NNDR3'!$A$6:$FY$331,EH$4,FALSE)</f>
        <v>0</v>
      </c>
      <c r="EI251" s="104">
        <f>VLOOKUP($B251,'Part 3 NNDR3'!$A$6:$FY$331,EI$4,FALSE)</f>
        <v>0</v>
      </c>
      <c r="EJ251" s="104">
        <f>VLOOKUP($B251,'Part 3 NNDR3'!$A$6:$FY$331,EJ$4,FALSE)</f>
        <v>0</v>
      </c>
      <c r="EK251" s="104">
        <f>VLOOKUP($B251,'Part 3 NNDR3'!$A$6:$FY$331,EK$4,FALSE)</f>
        <v>0</v>
      </c>
      <c r="EL251" s="104">
        <f>VLOOKUP($B251,'Part 3 NNDR3'!$A$6:$FY$331,EL$4,FALSE)</f>
        <v>0</v>
      </c>
      <c r="EM251" s="104">
        <f>VLOOKUP($B251,'Part 3 NNDR3'!$A$6:$FY$331,EM$4,FALSE)</f>
        <v>-2573</v>
      </c>
      <c r="EN251" s="104">
        <f>VLOOKUP($B251,'Part 3 NNDR3'!$A$6:$FY$331,EN$4,FALSE)</f>
        <v>0</v>
      </c>
      <c r="EO251" s="104">
        <f>VLOOKUP($B251,'Part 3 NNDR3'!$A$6:$FY$331,EO$4,FALSE)</f>
        <v>-2573</v>
      </c>
      <c r="EP251" s="104">
        <f>VLOOKUP($B251,'Part 3 NNDR3'!$A$6:$FY$331,EP$4,FALSE)</f>
        <v>-826979</v>
      </c>
      <c r="EQ251" s="104">
        <f>VLOOKUP($B251,'Part 3 NNDR3'!$A$6:$FY$331,EQ$4,FALSE)</f>
        <v>0</v>
      </c>
      <c r="ER251" s="104">
        <f>VLOOKUP($B251,'Part 3 NNDR3'!$A$6:$FY$331,ER$4,FALSE)</f>
        <v>-826979</v>
      </c>
      <c r="ES251" s="104">
        <f>VLOOKUP($B251,'Part 3 NNDR3'!$A$6:$FY$331,ES$4,FALSE)</f>
        <v>0</v>
      </c>
      <c r="ET251" s="104">
        <f>VLOOKUP($B251,'Part 3 NNDR3'!$A$6:$FY$331,ET$4,FALSE)</f>
        <v>0</v>
      </c>
      <c r="EU251" s="104">
        <f>VLOOKUP($B251,'Part 3 NNDR3'!$A$6:$FY$331,EU$4,FALSE)</f>
        <v>0</v>
      </c>
      <c r="EV251" s="104">
        <f>VLOOKUP($B251,'Part 3 NNDR3'!$A$6:$FY$331,EV$4,FALSE)</f>
        <v>0</v>
      </c>
      <c r="EW251" s="104">
        <f>VLOOKUP($B251,'Part 3 NNDR3'!$A$6:$FY$331,EW$4,FALSE)</f>
        <v>0</v>
      </c>
      <c r="EX251" s="104">
        <f>VLOOKUP($B251,'Part 3 NNDR3'!$A$6:$FY$331,EX$4,FALSE)</f>
        <v>0</v>
      </c>
      <c r="EY251" s="104">
        <f>VLOOKUP($B251,'Part 3 NNDR3'!$A$6:$FY$331,EY$4,FALSE)</f>
        <v>0</v>
      </c>
      <c r="EZ251" s="104">
        <f>VLOOKUP($B251,'Part 3 NNDR3'!$A$6:$FY$331,EZ$4,FALSE)</f>
        <v>0</v>
      </c>
      <c r="FA251" s="104">
        <f>VLOOKUP($B251,'Part 3 NNDR3'!$A$6:$FY$331,FA$4,FALSE)</f>
        <v>0</v>
      </c>
      <c r="FB251" s="104">
        <f>VLOOKUP($B251,'Part 3 NNDR3'!$A$6:$FY$331,FB$4,FALSE)</f>
        <v>50716977</v>
      </c>
      <c r="FC251" s="104">
        <f>VLOOKUP($B251,'Part 3 NNDR3'!$A$6:$FY$331,FC$4,FALSE)</f>
        <v>0</v>
      </c>
      <c r="FD251" s="104">
        <f>VLOOKUP($B251,'Part 3 NNDR3'!$A$6:$FY$331,FD$4,FALSE)</f>
        <v>50716977</v>
      </c>
      <c r="FE251" s="104">
        <f>VLOOKUP($B251,'Part 3 NNDR3'!$A$6:$FY$331,FE$4,FALSE)</f>
        <v>54193</v>
      </c>
      <c r="FF251" s="104">
        <f>VLOOKUP($B251,'Part 3 NNDR3'!$A$6:$FY$331,FF$4,FALSE)</f>
        <v>0</v>
      </c>
      <c r="FG251" s="104">
        <f>VLOOKUP($B251,'Part 3 NNDR3'!$A$6:$FY$331,FG$4,FALSE)</f>
        <v>54193</v>
      </c>
      <c r="FH251" s="104">
        <f>VLOOKUP($B251,'Part 3 NNDR3'!$A$6:$FY$331,FH$4,FALSE)</f>
        <v>-5669404</v>
      </c>
      <c r="FI251" s="104">
        <f>VLOOKUP($B251,'Part 3 NNDR3'!$A$6:$FY$331,FI$4,FALSE)</f>
        <v>0</v>
      </c>
      <c r="FJ251" s="104">
        <f>VLOOKUP($B251,'Part 3 NNDR3'!$A$6:$FY$331,FJ$4,FALSE)</f>
        <v>-5669404</v>
      </c>
      <c r="FK251" s="104">
        <f>VLOOKUP($B251,'Part 3 NNDR3'!$A$6:$FY$331,FK$4,FALSE)</f>
        <v>-854911</v>
      </c>
      <c r="FL251" s="104">
        <f>VLOOKUP($B251,'Part 3 NNDR3'!$A$6:$FY$331,FL$4,FALSE)</f>
        <v>0</v>
      </c>
      <c r="FM251" s="104">
        <f>VLOOKUP($B251,'Part 3 NNDR3'!$A$6:$FY$331,FM$4,FALSE)</f>
        <v>-854911</v>
      </c>
      <c r="FN251" s="104">
        <f>VLOOKUP($B251,'Part 3 NNDR3'!$A$6:$FY$331,FN$4,FALSE)</f>
        <v>-181254</v>
      </c>
      <c r="FO251" s="104">
        <f>VLOOKUP($B251,'Part 3 NNDR3'!$A$6:$FY$331,FO$4,FALSE)</f>
        <v>0</v>
      </c>
      <c r="FP251" s="104">
        <f>VLOOKUP($B251,'Part 3 NNDR3'!$A$6:$FY$331,FP$4,FALSE)</f>
        <v>-181254</v>
      </c>
      <c r="FQ251" s="104">
        <f>VLOOKUP($B251,'Part 3 NNDR3'!$A$6:$FY$331,FQ$4,FALSE)</f>
        <v>-826979</v>
      </c>
      <c r="FR251" s="104">
        <f>VLOOKUP($B251,'Part 3 NNDR3'!$A$6:$FY$331,FR$4,FALSE)</f>
        <v>0</v>
      </c>
      <c r="FS251" s="104">
        <f>VLOOKUP($B251,'Part 3 NNDR3'!$A$6:$FY$331,FS$4,FALSE)</f>
        <v>-826979</v>
      </c>
      <c r="FT251" s="104">
        <f>VLOOKUP($B251,'Part 3 NNDR3'!$A$6:$FY$331,FT$4,FALSE)</f>
        <v>0</v>
      </c>
      <c r="FU251" s="104">
        <f>VLOOKUP($B251,'Part 3 NNDR3'!$A$6:$FY$331,FU$4,FALSE)</f>
        <v>0</v>
      </c>
      <c r="FV251" s="104">
        <f>VLOOKUP($B251,'Part 3 NNDR3'!$A$6:$FY$331,FV$4,FALSE)</f>
        <v>0</v>
      </c>
      <c r="FW251" s="104">
        <f>VLOOKUP($B251,'Part 3 NNDR3'!$A$6:$FY$331,FW$4,FALSE)</f>
        <v>-7478355</v>
      </c>
      <c r="FX251" s="104">
        <f>VLOOKUP($B251,'Part 3 NNDR3'!$A$6:$FY$331,FX$4,FALSE)</f>
        <v>0</v>
      </c>
      <c r="FY251" s="104">
        <f>VLOOKUP($B251,'Part 3 NNDR3'!$A$6:$FY$331,FY$4,FALSE)</f>
        <v>-7478355</v>
      </c>
      <c r="FZ251" s="104">
        <f>VLOOKUP($B251,'Part 3 NNDR3'!$A$6:$FY$331,FZ$4,FALSE)</f>
        <v>43238622</v>
      </c>
      <c r="GA251" s="104">
        <f>VLOOKUP($B251,'Part 3 NNDR3'!$A$6:$FY$331,GA$4,FALSE)</f>
        <v>0</v>
      </c>
      <c r="GB251" s="104">
        <f>VLOOKUP($B251,'Part 3 NNDR3'!$A$6:$FY$331,GB$4,FALSE)</f>
        <v>43238622</v>
      </c>
      <c r="GC251" s="105" t="str">
        <f>VLOOKUP($B251,'Data (Updated)'!$C$4:$E$329,2,FALSE)</f>
        <v>E3120</v>
      </c>
      <c r="GD251" s="106" t="str">
        <f>VLOOKUP($B251,'Data (Updated)'!$C$4:$E$329,3,FALSE)</f>
        <v>NA</v>
      </c>
    </row>
    <row r="252" spans="1:186" ht="12.75" x14ac:dyDescent="0.2">
      <c r="A252" s="75">
        <v>247</v>
      </c>
      <c r="B252" s="100" t="s">
        <v>601</v>
      </c>
      <c r="C252" s="101" t="s">
        <v>941</v>
      </c>
      <c r="D252" s="102" t="s">
        <v>943</v>
      </c>
      <c r="E252" s="103" t="s">
        <v>600</v>
      </c>
      <c r="F252" s="104">
        <f>VLOOKUP($B252,'Part 3 NNDR3'!$A$6:$FY$331,F$4,FALSE)</f>
        <v>0</v>
      </c>
      <c r="G252" s="104">
        <f>VLOOKUP($B252,'Part 3 NNDR3'!$A$6:$FY$331,G$4,FALSE)</f>
        <v>0</v>
      </c>
      <c r="H252" s="104">
        <f>VLOOKUP($B252,'Part 3 NNDR3'!$A$6:$FY$331,H$4,FALSE)</f>
        <v>0</v>
      </c>
      <c r="I252" s="104">
        <f>VLOOKUP($B252,'Part 3 NNDR3'!$A$6:$FY$331,I$4,FALSE)</f>
        <v>-45090</v>
      </c>
      <c r="J252" s="104">
        <f>VLOOKUP($B252,'Part 3 NNDR3'!$A$6:$FY$331,J$4,FALSE)</f>
        <v>0</v>
      </c>
      <c r="K252" s="104">
        <f>VLOOKUP($B252,'Part 3 NNDR3'!$A$6:$FY$331,K$4,FALSE)</f>
        <v>-45090</v>
      </c>
      <c r="L252" s="104">
        <f>VLOOKUP($B252,'Part 3 NNDR3'!$A$6:$FY$331,L$4,FALSE)</f>
        <v>0</v>
      </c>
      <c r="M252" s="104">
        <f>VLOOKUP($B252,'Part 3 NNDR3'!$A$6:$FY$331,M$4,FALSE)</f>
        <v>0</v>
      </c>
      <c r="N252" s="104">
        <f>VLOOKUP($B252,'Part 3 NNDR3'!$A$6:$FY$331,N$4,FALSE)</f>
        <v>0</v>
      </c>
      <c r="O252" s="104">
        <f>VLOOKUP($B252,'Part 3 NNDR3'!$A$6:$FY$331,O$4,FALSE)</f>
        <v>-8931</v>
      </c>
      <c r="P252" s="104">
        <f>VLOOKUP($B252,'Part 3 NNDR3'!$A$6:$FY$331,P$4,FALSE)</f>
        <v>0</v>
      </c>
      <c r="Q252" s="104">
        <f>VLOOKUP($B252,'Part 3 NNDR3'!$A$6:$FY$331,Q$4,FALSE)</f>
        <v>-8931</v>
      </c>
      <c r="R252" s="104">
        <f>VLOOKUP($B252,'Part 3 NNDR3'!$A$6:$FY$331,R$4,FALSE)</f>
        <v>-54021</v>
      </c>
      <c r="S252" s="104">
        <f>VLOOKUP($B252,'Part 3 NNDR3'!$A$6:$FY$331,S$4,FALSE)</f>
        <v>0</v>
      </c>
      <c r="T252" s="104">
        <f>VLOOKUP($B252,'Part 3 NNDR3'!$A$6:$FY$331,T$4,FALSE)</f>
        <v>-54021</v>
      </c>
      <c r="U252" s="104">
        <f>VLOOKUP($B252,'Part 3 NNDR3'!$A$6:$FY$331,U$4,FALSE)</f>
        <v>-2201645</v>
      </c>
      <c r="V252" s="104">
        <f>VLOOKUP($B252,'Part 3 NNDR3'!$A$6:$FY$331,V$4,FALSE)</f>
        <v>0</v>
      </c>
      <c r="W252" s="104">
        <f>VLOOKUP($B252,'Part 3 NNDR3'!$A$6:$FY$331,W$4,FALSE)</f>
        <v>-2201645</v>
      </c>
      <c r="X252" s="104">
        <f>VLOOKUP($B252,'Part 3 NNDR3'!$A$6:$FY$331,X$4,FALSE)</f>
        <v>-6943</v>
      </c>
      <c r="Y252" s="104">
        <f>VLOOKUP($B252,'Part 3 NNDR3'!$A$6:$FY$331,Y$4,FALSE)</f>
        <v>0</v>
      </c>
      <c r="Z252" s="104">
        <f>VLOOKUP($B252,'Part 3 NNDR3'!$A$6:$FY$331,Z$4,FALSE)</f>
        <v>-6943</v>
      </c>
      <c r="AA252" s="104">
        <f>VLOOKUP($B252,'Part 3 NNDR3'!$A$6:$FY$331,AA$4,FALSE)</f>
        <v>-55612</v>
      </c>
      <c r="AB252" s="104">
        <f>VLOOKUP($B252,'Part 3 NNDR3'!$A$6:$FY$331,AB$4,FALSE)</f>
        <v>0</v>
      </c>
      <c r="AC252" s="104">
        <f>VLOOKUP($B252,'Part 3 NNDR3'!$A$6:$FY$331,AC$4,FALSE)</f>
        <v>-55612</v>
      </c>
      <c r="AD252" s="104">
        <f>VLOOKUP($B252,'Part 3 NNDR3'!$A$6:$FY$331,AD$4,FALSE)</f>
        <v>-32772</v>
      </c>
      <c r="AE252" s="104">
        <f>VLOOKUP($B252,'Part 3 NNDR3'!$A$6:$FY$331,AE$4,FALSE)</f>
        <v>0</v>
      </c>
      <c r="AF252" s="104">
        <f>VLOOKUP($B252,'Part 3 NNDR3'!$A$6:$FY$331,AF$4,FALSE)</f>
        <v>-32772</v>
      </c>
      <c r="AG252" s="104">
        <f>VLOOKUP($B252,'Part 3 NNDR3'!$A$6:$FY$331,AG$4,FALSE)</f>
        <v>-1885</v>
      </c>
      <c r="AH252" s="104">
        <f>VLOOKUP($B252,'Part 3 NNDR3'!$A$6:$FY$331,AH$4,FALSE)</f>
        <v>0</v>
      </c>
      <c r="AI252" s="104">
        <f>VLOOKUP($B252,'Part 3 NNDR3'!$A$6:$FY$331,AI$4,FALSE)</f>
        <v>-1885</v>
      </c>
      <c r="AJ252" s="104">
        <f>VLOOKUP($B252,'Part 3 NNDR3'!$A$6:$FY$331,AJ$4,FALSE)</f>
        <v>1022951</v>
      </c>
      <c r="AK252" s="104">
        <f>VLOOKUP($B252,'Part 3 NNDR3'!$A$6:$FY$331,AK$4,FALSE)</f>
        <v>0</v>
      </c>
      <c r="AL252" s="104">
        <f>VLOOKUP($B252,'Part 3 NNDR3'!$A$6:$FY$331,AL$4,FALSE)</f>
        <v>1022951</v>
      </c>
      <c r="AM252" s="104">
        <f>VLOOKUP($B252,'Part 3 NNDR3'!$A$6:$FY$331,AM$4,FALSE)</f>
        <v>2147</v>
      </c>
      <c r="AN252" s="104">
        <f>VLOOKUP($B252,'Part 3 NNDR3'!$A$6:$FY$331,AN$4,FALSE)</f>
        <v>0</v>
      </c>
      <c r="AO252" s="104">
        <f>VLOOKUP($B252,'Part 3 NNDR3'!$A$6:$FY$331,AO$4,FALSE)</f>
        <v>2147</v>
      </c>
      <c r="AP252" s="104">
        <f>VLOOKUP($B252,'Part 3 NNDR3'!$A$6:$FY$331,AP$4,FALSE)</f>
        <v>-1701953</v>
      </c>
      <c r="AQ252" s="104">
        <f>VLOOKUP($B252,'Part 3 NNDR3'!$A$6:$FY$331,AQ$4,FALSE)</f>
        <v>0</v>
      </c>
      <c r="AR252" s="104">
        <f>VLOOKUP($B252,'Part 3 NNDR3'!$A$6:$FY$331,AR$4,FALSE)</f>
        <v>-1701953</v>
      </c>
      <c r="AS252" s="104">
        <f>VLOOKUP($B252,'Part 3 NNDR3'!$A$6:$FY$331,AS$4,FALSE)</f>
        <v>-506</v>
      </c>
      <c r="AT252" s="104">
        <f>VLOOKUP($B252,'Part 3 NNDR3'!$A$6:$FY$331,AT$4,FALSE)</f>
        <v>0</v>
      </c>
      <c r="AU252" s="104">
        <f>VLOOKUP($B252,'Part 3 NNDR3'!$A$6:$FY$331,AU$4,FALSE)</f>
        <v>-506</v>
      </c>
      <c r="AV252" s="104">
        <f>VLOOKUP($B252,'Part 3 NNDR3'!$A$6:$FY$331,AV$4,FALSE)</f>
        <v>-48984</v>
      </c>
      <c r="AW252" s="104">
        <f>VLOOKUP($B252,'Part 3 NNDR3'!$A$6:$FY$331,AW$4,FALSE)</f>
        <v>0</v>
      </c>
      <c r="AX252" s="104">
        <f>VLOOKUP($B252,'Part 3 NNDR3'!$A$6:$FY$331,AX$4,FALSE)</f>
        <v>-48984</v>
      </c>
      <c r="AY252" s="104">
        <f>VLOOKUP($B252,'Part 3 NNDR3'!$A$6:$FY$331,AY$4,FALSE)</f>
        <v>-769</v>
      </c>
      <c r="AZ252" s="104">
        <f>VLOOKUP($B252,'Part 3 NNDR3'!$A$6:$FY$331,AZ$4,FALSE)</f>
        <v>0</v>
      </c>
      <c r="BA252" s="104">
        <f>VLOOKUP($B252,'Part 3 NNDR3'!$A$6:$FY$331,BA$4,FALSE)</f>
        <v>-769</v>
      </c>
      <c r="BB252" s="104">
        <f>VLOOKUP($B252,'Part 3 NNDR3'!$A$6:$FY$331,BB$4,FALSE)</f>
        <v>-4528</v>
      </c>
      <c r="BC252" s="104">
        <f>VLOOKUP($B252,'Part 3 NNDR3'!$A$6:$FY$331,BC$4,FALSE)</f>
        <v>0</v>
      </c>
      <c r="BD252" s="104">
        <f>VLOOKUP($B252,'Part 3 NNDR3'!$A$6:$FY$331,BD$4,FALSE)</f>
        <v>-4528</v>
      </c>
      <c r="BE252" s="104">
        <f>VLOOKUP($B252,'Part 3 NNDR3'!$A$6:$FY$331,BE$4,FALSE)</f>
        <v>0</v>
      </c>
      <c r="BF252" s="104">
        <f>VLOOKUP($B252,'Part 3 NNDR3'!$A$6:$FY$331,BF$4,FALSE)</f>
        <v>0</v>
      </c>
      <c r="BG252" s="104">
        <f>VLOOKUP($B252,'Part 3 NNDR3'!$A$6:$FY$331,BG$4,FALSE)</f>
        <v>0</v>
      </c>
      <c r="BH252" s="104">
        <f>VLOOKUP($B252,'Part 3 NNDR3'!$A$6:$FY$331,BH$4,FALSE)</f>
        <v>-2988899</v>
      </c>
      <c r="BI252" s="104">
        <f>VLOOKUP($B252,'Part 3 NNDR3'!$A$6:$FY$331,BI$4,FALSE)</f>
        <v>0</v>
      </c>
      <c r="BJ252" s="104">
        <f>VLOOKUP($B252,'Part 3 NNDR3'!$A$6:$FY$331,BJ$4,FALSE)</f>
        <v>-2988899</v>
      </c>
      <c r="BK252" s="104">
        <f>VLOOKUP($B252,'Part 3 NNDR3'!$A$6:$FY$331,BK$4,FALSE)</f>
        <v>-8085</v>
      </c>
      <c r="BL252" s="104">
        <f>VLOOKUP($B252,'Part 3 NNDR3'!$A$6:$FY$331,BL$4,FALSE)</f>
        <v>0</v>
      </c>
      <c r="BM252" s="104">
        <f>VLOOKUP($B252,'Part 3 NNDR3'!$A$6:$FY$331,BM$4,FALSE)</f>
        <v>-8085</v>
      </c>
      <c r="BN252" s="104">
        <f>VLOOKUP($B252,'Part 3 NNDR3'!$A$6:$FY$331,BN$4,FALSE)</f>
        <v>0</v>
      </c>
      <c r="BO252" s="104">
        <f>VLOOKUP($B252,'Part 3 NNDR3'!$A$6:$FY$331,BO$4,FALSE)</f>
        <v>0</v>
      </c>
      <c r="BP252" s="104">
        <f>VLOOKUP($B252,'Part 3 NNDR3'!$A$6:$FY$331,BP$4,FALSE)</f>
        <v>0</v>
      </c>
      <c r="BQ252" s="104">
        <f>VLOOKUP($B252,'Part 3 NNDR3'!$A$6:$FY$331,BQ$4,FALSE)</f>
        <v>-905861</v>
      </c>
      <c r="BR252" s="104">
        <f>VLOOKUP($B252,'Part 3 NNDR3'!$A$6:$FY$331,BR$4,FALSE)</f>
        <v>0</v>
      </c>
      <c r="BS252" s="104">
        <f>VLOOKUP($B252,'Part 3 NNDR3'!$A$6:$FY$331,BS$4,FALSE)</f>
        <v>-905861</v>
      </c>
      <c r="BT252" s="104">
        <f>VLOOKUP($B252,'Part 3 NNDR3'!$A$6:$FY$331,BT$4,FALSE)</f>
        <v>-82116</v>
      </c>
      <c r="BU252" s="104">
        <f>VLOOKUP($B252,'Part 3 NNDR3'!$A$6:$FY$331,BU$4,FALSE)</f>
        <v>0</v>
      </c>
      <c r="BV252" s="104">
        <f>VLOOKUP($B252,'Part 3 NNDR3'!$A$6:$FY$331,BV$4,FALSE)</f>
        <v>-82116</v>
      </c>
      <c r="BW252" s="104">
        <f>VLOOKUP($B252,'Part 3 NNDR3'!$A$6:$FY$331,BW$4,FALSE)</f>
        <v>-996062</v>
      </c>
      <c r="BX252" s="104">
        <f>VLOOKUP($B252,'Part 3 NNDR3'!$A$6:$FY$331,BX$4,FALSE)</f>
        <v>0</v>
      </c>
      <c r="BY252" s="104">
        <f>VLOOKUP($B252,'Part 3 NNDR3'!$A$6:$FY$331,BY$4,FALSE)</f>
        <v>-996062</v>
      </c>
      <c r="BZ252" s="104">
        <f>VLOOKUP($B252,'Part 3 NNDR3'!$A$6:$FY$331,BZ$4,FALSE)</f>
        <v>-113839</v>
      </c>
      <c r="CA252" s="104">
        <f>VLOOKUP($B252,'Part 3 NNDR3'!$A$6:$FY$331,CA$4,FALSE)</f>
        <v>0</v>
      </c>
      <c r="CB252" s="104">
        <f>VLOOKUP($B252,'Part 3 NNDR3'!$A$6:$FY$331,CB$4,FALSE)</f>
        <v>-113839</v>
      </c>
      <c r="CC252" s="104">
        <f>VLOOKUP($B252,'Part 3 NNDR3'!$A$6:$FY$331,CC$4,FALSE)</f>
        <v>615</v>
      </c>
      <c r="CD252" s="104">
        <f>VLOOKUP($B252,'Part 3 NNDR3'!$A$6:$FY$331,CD$4,FALSE)</f>
        <v>0</v>
      </c>
      <c r="CE252" s="104">
        <f>VLOOKUP($B252,'Part 3 NNDR3'!$A$6:$FY$331,CE$4,FALSE)</f>
        <v>615</v>
      </c>
      <c r="CF252" s="104">
        <f>VLOOKUP($B252,'Part 3 NNDR3'!$A$6:$FY$331,CF$4,FALSE)</f>
        <v>-21016</v>
      </c>
      <c r="CG252" s="104">
        <f>VLOOKUP($B252,'Part 3 NNDR3'!$A$6:$FY$331,CG$4,FALSE)</f>
        <v>0</v>
      </c>
      <c r="CH252" s="104">
        <f>VLOOKUP($B252,'Part 3 NNDR3'!$A$6:$FY$331,CH$4,FALSE)</f>
        <v>-21016</v>
      </c>
      <c r="CI252" s="104">
        <f>VLOOKUP($B252,'Part 3 NNDR3'!$A$6:$FY$331,CI$4,FALSE)</f>
        <v>9</v>
      </c>
      <c r="CJ252" s="104">
        <f>VLOOKUP($B252,'Part 3 NNDR3'!$A$6:$FY$331,CJ$4,FALSE)</f>
        <v>0</v>
      </c>
      <c r="CK252" s="104">
        <f>VLOOKUP($B252,'Part 3 NNDR3'!$A$6:$FY$331,CK$4,FALSE)</f>
        <v>9</v>
      </c>
      <c r="CL252" s="104">
        <f>VLOOKUP($B252,'Part 3 NNDR3'!$A$6:$FY$331,CL$4,FALSE)</f>
        <v>-818</v>
      </c>
      <c r="CM252" s="104">
        <f>VLOOKUP($B252,'Part 3 NNDR3'!$A$6:$FY$331,CM$4,FALSE)</f>
        <v>0</v>
      </c>
      <c r="CN252" s="104">
        <f>VLOOKUP($B252,'Part 3 NNDR3'!$A$6:$FY$331,CN$4,FALSE)</f>
        <v>-818</v>
      </c>
      <c r="CO252" s="104">
        <f>VLOOKUP($B252,'Part 3 NNDR3'!$A$6:$FY$331,CO$4,FALSE)</f>
        <v>-192</v>
      </c>
      <c r="CP252" s="104">
        <f>VLOOKUP($B252,'Part 3 NNDR3'!$A$6:$FY$331,CP$4,FALSE)</f>
        <v>0</v>
      </c>
      <c r="CQ252" s="104">
        <f>VLOOKUP($B252,'Part 3 NNDR3'!$A$6:$FY$331,CQ$4,FALSE)</f>
        <v>-192</v>
      </c>
      <c r="CR252" s="104">
        <f>VLOOKUP($B252,'Part 3 NNDR3'!$A$6:$FY$331,CR$4,FALSE)</f>
        <v>-4528</v>
      </c>
      <c r="CS252" s="104">
        <f>VLOOKUP($B252,'Part 3 NNDR3'!$A$6:$FY$331,CS$4,FALSE)</f>
        <v>0</v>
      </c>
      <c r="CT252" s="104">
        <f>VLOOKUP($B252,'Part 3 NNDR3'!$A$6:$FY$331,CT$4,FALSE)</f>
        <v>-4528</v>
      </c>
      <c r="CU252" s="104">
        <f>VLOOKUP($B252,'Part 3 NNDR3'!$A$6:$FY$331,CU$4,FALSE)</f>
        <v>0</v>
      </c>
      <c r="CV252" s="104">
        <f>VLOOKUP($B252,'Part 3 NNDR3'!$A$6:$FY$331,CV$4,FALSE)</f>
        <v>0</v>
      </c>
      <c r="CW252" s="104">
        <f>VLOOKUP($B252,'Part 3 NNDR3'!$A$6:$FY$331,CW$4,FALSE)</f>
        <v>0</v>
      </c>
      <c r="CX252" s="104">
        <f>VLOOKUP($B252,'Part 3 NNDR3'!$A$6:$FY$331,CX$4,FALSE)</f>
        <v>0</v>
      </c>
      <c r="CY252" s="104">
        <f>VLOOKUP($B252,'Part 3 NNDR3'!$A$6:$FY$331,CY$4,FALSE)</f>
        <v>0</v>
      </c>
      <c r="CZ252" s="104">
        <f>VLOOKUP($B252,'Part 3 NNDR3'!$A$6:$FY$331,CZ$4,FALSE)</f>
        <v>0</v>
      </c>
      <c r="DA252" s="104">
        <f>VLOOKUP($B252,'Part 3 NNDR3'!$A$6:$FY$331,DA$4,FALSE)</f>
        <v>0</v>
      </c>
      <c r="DB252" s="104">
        <f>VLOOKUP($B252,'Part 3 NNDR3'!$A$6:$FY$331,DB$4,FALSE)</f>
        <v>0</v>
      </c>
      <c r="DC252" s="104">
        <f>VLOOKUP($B252,'Part 3 NNDR3'!$A$6:$FY$331,DC$4,FALSE)</f>
        <v>0</v>
      </c>
      <c r="DD252" s="104">
        <f>VLOOKUP($B252,'Part 3 NNDR3'!$A$6:$FY$331,DD$4,FALSE)</f>
        <v>0</v>
      </c>
      <c r="DE252" s="104">
        <f>VLOOKUP($B252,'Part 3 NNDR3'!$A$6:$FY$331,DE$4,FALSE)</f>
        <v>0</v>
      </c>
      <c r="DF252" s="104">
        <f>VLOOKUP($B252,'Part 3 NNDR3'!$A$6:$FY$331,DF$4,FALSE)</f>
        <v>0</v>
      </c>
      <c r="DG252" s="104">
        <f>VLOOKUP($B252,'Part 3 NNDR3'!$A$6:$FY$331,DG$4,FALSE)</f>
        <v>0</v>
      </c>
      <c r="DH252" s="104">
        <f>VLOOKUP($B252,'Part 3 NNDR3'!$A$6:$FY$331,DH$4,FALSE)</f>
        <v>0</v>
      </c>
      <c r="DI252" s="104">
        <f>VLOOKUP($B252,'Part 3 NNDR3'!$A$6:$FY$331,DI$4,FALSE)</f>
        <v>0</v>
      </c>
      <c r="DJ252" s="104">
        <f>VLOOKUP($B252,'Part 3 NNDR3'!$A$6:$FY$331,DJ$4,FALSE)</f>
        <v>0</v>
      </c>
      <c r="DK252" s="104">
        <f>VLOOKUP($B252,'Part 3 NNDR3'!$A$6:$FY$331,DK$4,FALSE)</f>
        <v>0</v>
      </c>
      <c r="DL252" s="104">
        <f>VLOOKUP($B252,'Part 3 NNDR3'!$A$6:$FY$331,DL$4,FALSE)</f>
        <v>-139769</v>
      </c>
      <c r="DM252" s="104">
        <f>VLOOKUP($B252,'Part 3 NNDR3'!$A$6:$FY$331,DM$4,FALSE)</f>
        <v>0</v>
      </c>
      <c r="DN252" s="104">
        <f>VLOOKUP($B252,'Part 3 NNDR3'!$A$6:$FY$331,DN$4,FALSE)</f>
        <v>-139769</v>
      </c>
      <c r="DO252" s="104">
        <f>VLOOKUP($B252,'Part 3 NNDR3'!$A$6:$FY$331,DO$4,FALSE)</f>
        <v>-18976</v>
      </c>
      <c r="DP252" s="104">
        <f>VLOOKUP($B252,'Part 3 NNDR3'!$A$6:$FY$331,DP$4,FALSE)</f>
        <v>0</v>
      </c>
      <c r="DQ252" s="104">
        <f>VLOOKUP($B252,'Part 3 NNDR3'!$A$6:$FY$331,DQ$4,FALSE)</f>
        <v>-18976</v>
      </c>
      <c r="DR252" s="104">
        <f>VLOOKUP($B252,'Part 3 NNDR3'!$A$6:$FY$331,DR$4,FALSE)</f>
        <v>0</v>
      </c>
      <c r="DS252" s="104">
        <f>VLOOKUP($B252,'Part 3 NNDR3'!$A$6:$FY$331,DS$4,FALSE)</f>
        <v>0</v>
      </c>
      <c r="DT252" s="104">
        <f>VLOOKUP($B252,'Part 3 NNDR3'!$A$6:$FY$331,DT$4,FALSE)</f>
        <v>0</v>
      </c>
      <c r="DU252" s="104">
        <f>VLOOKUP($B252,'Part 3 NNDR3'!$A$6:$FY$331,DU$4,FALSE)</f>
        <v>-7097</v>
      </c>
      <c r="DV252" s="104">
        <f>VLOOKUP($B252,'Part 3 NNDR3'!$A$6:$FY$331,DV$4,FALSE)</f>
        <v>0</v>
      </c>
      <c r="DW252" s="104">
        <f>VLOOKUP($B252,'Part 3 NNDR3'!$A$6:$FY$331,DW$4,FALSE)</f>
        <v>-7097</v>
      </c>
      <c r="DX252" s="104">
        <f>VLOOKUP($B252,'Part 3 NNDR3'!$A$6:$FY$331,DX$4,FALSE)</f>
        <v>0</v>
      </c>
      <c r="DY252" s="104">
        <f>VLOOKUP($B252,'Part 3 NNDR3'!$A$6:$FY$331,DY$4,FALSE)</f>
        <v>0</v>
      </c>
      <c r="DZ252" s="104">
        <f>VLOOKUP($B252,'Part 3 NNDR3'!$A$6:$FY$331,DZ$4,FALSE)</f>
        <v>0</v>
      </c>
      <c r="EA252" s="104">
        <f>VLOOKUP($B252,'Part 3 NNDR3'!$A$6:$FY$331,EA$4,FALSE)</f>
        <v>-485314</v>
      </c>
      <c r="EB252" s="104">
        <f>VLOOKUP($B252,'Part 3 NNDR3'!$A$6:$FY$331,EB$4,FALSE)</f>
        <v>0</v>
      </c>
      <c r="EC252" s="104">
        <f>VLOOKUP($B252,'Part 3 NNDR3'!$A$6:$FY$331,EC$4,FALSE)</f>
        <v>-485314</v>
      </c>
      <c r="ED252" s="104">
        <f>VLOOKUP($B252,'Part 3 NNDR3'!$A$6:$FY$331,ED$4,FALSE)</f>
        <v>-48162</v>
      </c>
      <c r="EE252" s="104">
        <f>VLOOKUP($B252,'Part 3 NNDR3'!$A$6:$FY$331,EE$4,FALSE)</f>
        <v>0</v>
      </c>
      <c r="EF252" s="104">
        <f>VLOOKUP($B252,'Part 3 NNDR3'!$A$6:$FY$331,EF$4,FALSE)</f>
        <v>-48162</v>
      </c>
      <c r="EG252" s="104">
        <f>VLOOKUP($B252,'Part 3 NNDR3'!$A$6:$FY$331,EG$4,FALSE)</f>
        <v>-24619</v>
      </c>
      <c r="EH252" s="104">
        <f>VLOOKUP($B252,'Part 3 NNDR3'!$A$6:$FY$331,EH$4,FALSE)</f>
        <v>0</v>
      </c>
      <c r="EI252" s="104">
        <f>VLOOKUP($B252,'Part 3 NNDR3'!$A$6:$FY$331,EI$4,FALSE)</f>
        <v>-24619</v>
      </c>
      <c r="EJ252" s="104">
        <f>VLOOKUP($B252,'Part 3 NNDR3'!$A$6:$FY$331,EJ$4,FALSE)</f>
        <v>0</v>
      </c>
      <c r="EK252" s="104">
        <f>VLOOKUP($B252,'Part 3 NNDR3'!$A$6:$FY$331,EK$4,FALSE)</f>
        <v>0</v>
      </c>
      <c r="EL252" s="104">
        <f>VLOOKUP($B252,'Part 3 NNDR3'!$A$6:$FY$331,EL$4,FALSE)</f>
        <v>0</v>
      </c>
      <c r="EM252" s="104">
        <f>VLOOKUP($B252,'Part 3 NNDR3'!$A$6:$FY$331,EM$4,FALSE)</f>
        <v>-5784</v>
      </c>
      <c r="EN252" s="104">
        <f>VLOOKUP($B252,'Part 3 NNDR3'!$A$6:$FY$331,EN$4,FALSE)</f>
        <v>0</v>
      </c>
      <c r="EO252" s="104">
        <f>VLOOKUP($B252,'Part 3 NNDR3'!$A$6:$FY$331,EO$4,FALSE)</f>
        <v>-5784</v>
      </c>
      <c r="EP252" s="104">
        <f>VLOOKUP($B252,'Part 3 NNDR3'!$A$6:$FY$331,EP$4,FALSE)</f>
        <v>-589952</v>
      </c>
      <c r="EQ252" s="104">
        <f>VLOOKUP($B252,'Part 3 NNDR3'!$A$6:$FY$331,EQ$4,FALSE)</f>
        <v>0</v>
      </c>
      <c r="ER252" s="104">
        <f>VLOOKUP($B252,'Part 3 NNDR3'!$A$6:$FY$331,ER$4,FALSE)</f>
        <v>-589952</v>
      </c>
      <c r="ES252" s="104">
        <f>VLOOKUP($B252,'Part 3 NNDR3'!$A$6:$FY$331,ES$4,FALSE)</f>
        <v>0</v>
      </c>
      <c r="ET252" s="104">
        <f>VLOOKUP($B252,'Part 3 NNDR3'!$A$6:$FY$331,ET$4,FALSE)</f>
        <v>0</v>
      </c>
      <c r="EU252" s="104">
        <f>VLOOKUP($B252,'Part 3 NNDR3'!$A$6:$FY$331,EU$4,FALSE)</f>
        <v>0</v>
      </c>
      <c r="EV252" s="104">
        <f>VLOOKUP($B252,'Part 3 NNDR3'!$A$6:$FY$331,EV$4,FALSE)</f>
        <v>0</v>
      </c>
      <c r="EW252" s="104">
        <f>VLOOKUP($B252,'Part 3 NNDR3'!$A$6:$FY$331,EW$4,FALSE)</f>
        <v>0</v>
      </c>
      <c r="EX252" s="104">
        <f>VLOOKUP($B252,'Part 3 NNDR3'!$A$6:$FY$331,EX$4,FALSE)</f>
        <v>0</v>
      </c>
      <c r="EY252" s="104">
        <f>VLOOKUP($B252,'Part 3 NNDR3'!$A$6:$FY$331,EY$4,FALSE)</f>
        <v>0</v>
      </c>
      <c r="EZ252" s="104">
        <f>VLOOKUP($B252,'Part 3 NNDR3'!$A$6:$FY$331,EZ$4,FALSE)</f>
        <v>0</v>
      </c>
      <c r="FA252" s="104">
        <f>VLOOKUP($B252,'Part 3 NNDR3'!$A$6:$FY$331,FA$4,FALSE)</f>
        <v>0</v>
      </c>
      <c r="FB252" s="104">
        <f>VLOOKUP($B252,'Part 3 NNDR3'!$A$6:$FY$331,FB$4,FALSE)</f>
        <v>43922724</v>
      </c>
      <c r="FC252" s="104">
        <f>VLOOKUP($B252,'Part 3 NNDR3'!$A$6:$FY$331,FC$4,FALSE)</f>
        <v>0</v>
      </c>
      <c r="FD252" s="104">
        <f>VLOOKUP($B252,'Part 3 NNDR3'!$A$6:$FY$331,FD$4,FALSE)</f>
        <v>43922724</v>
      </c>
      <c r="FE252" s="104">
        <f>VLOOKUP($B252,'Part 3 NNDR3'!$A$6:$FY$331,FE$4,FALSE)</f>
        <v>-54021</v>
      </c>
      <c r="FF252" s="104">
        <f>VLOOKUP($B252,'Part 3 NNDR3'!$A$6:$FY$331,FF$4,FALSE)</f>
        <v>0</v>
      </c>
      <c r="FG252" s="104">
        <f>VLOOKUP($B252,'Part 3 NNDR3'!$A$6:$FY$331,FG$4,FALSE)</f>
        <v>-54021</v>
      </c>
      <c r="FH252" s="104">
        <f>VLOOKUP($B252,'Part 3 NNDR3'!$A$6:$FY$331,FH$4,FALSE)</f>
        <v>-2988899</v>
      </c>
      <c r="FI252" s="104">
        <f>VLOOKUP($B252,'Part 3 NNDR3'!$A$6:$FY$331,FI$4,FALSE)</f>
        <v>0</v>
      </c>
      <c r="FJ252" s="104">
        <f>VLOOKUP($B252,'Part 3 NNDR3'!$A$6:$FY$331,FJ$4,FALSE)</f>
        <v>-2988899</v>
      </c>
      <c r="FK252" s="104">
        <f>VLOOKUP($B252,'Part 3 NNDR3'!$A$6:$FY$331,FK$4,FALSE)</f>
        <v>-996062</v>
      </c>
      <c r="FL252" s="104">
        <f>VLOOKUP($B252,'Part 3 NNDR3'!$A$6:$FY$331,FL$4,FALSE)</f>
        <v>0</v>
      </c>
      <c r="FM252" s="104">
        <f>VLOOKUP($B252,'Part 3 NNDR3'!$A$6:$FY$331,FM$4,FALSE)</f>
        <v>-996062</v>
      </c>
      <c r="FN252" s="104">
        <f>VLOOKUP($B252,'Part 3 NNDR3'!$A$6:$FY$331,FN$4,FALSE)</f>
        <v>-139769</v>
      </c>
      <c r="FO252" s="104">
        <f>VLOOKUP($B252,'Part 3 NNDR3'!$A$6:$FY$331,FO$4,FALSE)</f>
        <v>0</v>
      </c>
      <c r="FP252" s="104">
        <f>VLOOKUP($B252,'Part 3 NNDR3'!$A$6:$FY$331,FP$4,FALSE)</f>
        <v>-139769</v>
      </c>
      <c r="FQ252" s="104">
        <f>VLOOKUP($B252,'Part 3 NNDR3'!$A$6:$FY$331,FQ$4,FALSE)</f>
        <v>-589952</v>
      </c>
      <c r="FR252" s="104">
        <f>VLOOKUP($B252,'Part 3 NNDR3'!$A$6:$FY$331,FR$4,FALSE)</f>
        <v>0</v>
      </c>
      <c r="FS252" s="104">
        <f>VLOOKUP($B252,'Part 3 NNDR3'!$A$6:$FY$331,FS$4,FALSE)</f>
        <v>-589952</v>
      </c>
      <c r="FT252" s="104">
        <f>VLOOKUP($B252,'Part 3 NNDR3'!$A$6:$FY$331,FT$4,FALSE)</f>
        <v>0</v>
      </c>
      <c r="FU252" s="104">
        <f>VLOOKUP($B252,'Part 3 NNDR3'!$A$6:$FY$331,FU$4,FALSE)</f>
        <v>0</v>
      </c>
      <c r="FV252" s="104">
        <f>VLOOKUP($B252,'Part 3 NNDR3'!$A$6:$FY$331,FV$4,FALSE)</f>
        <v>0</v>
      </c>
      <c r="FW252" s="104">
        <f>VLOOKUP($B252,'Part 3 NNDR3'!$A$6:$FY$331,FW$4,FALSE)</f>
        <v>-4768703</v>
      </c>
      <c r="FX252" s="104">
        <f>VLOOKUP($B252,'Part 3 NNDR3'!$A$6:$FY$331,FX$4,FALSE)</f>
        <v>0</v>
      </c>
      <c r="FY252" s="104">
        <f>VLOOKUP($B252,'Part 3 NNDR3'!$A$6:$FY$331,FY$4,FALSE)</f>
        <v>-4768703</v>
      </c>
      <c r="FZ252" s="104">
        <f>VLOOKUP($B252,'Part 3 NNDR3'!$A$6:$FY$331,FZ$4,FALSE)</f>
        <v>39154021</v>
      </c>
      <c r="GA252" s="104">
        <f>VLOOKUP($B252,'Part 3 NNDR3'!$A$6:$FY$331,GA$4,FALSE)</f>
        <v>0</v>
      </c>
      <c r="GB252" s="104">
        <f>VLOOKUP($B252,'Part 3 NNDR3'!$A$6:$FY$331,GB$4,FALSE)</f>
        <v>39154021</v>
      </c>
      <c r="GC252" s="105" t="str">
        <f>VLOOKUP($B252,'Data (Updated)'!$C$4:$E$329,2,FALSE)</f>
        <v>E2321</v>
      </c>
      <c r="GD252" s="106" t="str">
        <f>VLOOKUP($B252,'Data (Updated)'!$C$4:$E$329,3,FALSE)</f>
        <v>E6123</v>
      </c>
    </row>
    <row r="253" spans="1:186" ht="12.75" x14ac:dyDescent="0.2">
      <c r="A253" s="75">
        <v>248</v>
      </c>
      <c r="B253" s="100" t="s">
        <v>603</v>
      </c>
      <c r="C253" s="101" t="s">
        <v>941</v>
      </c>
      <c r="D253" s="102" t="s">
        <v>952</v>
      </c>
      <c r="E253" s="103" t="s">
        <v>602</v>
      </c>
      <c r="F253" s="104">
        <f>VLOOKUP($B253,'Part 3 NNDR3'!$A$6:$FY$331,F$4,FALSE)</f>
        <v>0</v>
      </c>
      <c r="G253" s="104">
        <f>VLOOKUP($B253,'Part 3 NNDR3'!$A$6:$FY$331,G$4,FALSE)</f>
        <v>0</v>
      </c>
      <c r="H253" s="104">
        <f>VLOOKUP($B253,'Part 3 NNDR3'!$A$6:$FY$331,H$4,FALSE)</f>
        <v>0</v>
      </c>
      <c r="I253" s="104">
        <f>VLOOKUP($B253,'Part 3 NNDR3'!$A$6:$FY$331,I$4,FALSE)</f>
        <v>-396871</v>
      </c>
      <c r="J253" s="104">
        <f>VLOOKUP($B253,'Part 3 NNDR3'!$A$6:$FY$331,J$4,FALSE)</f>
        <v>0</v>
      </c>
      <c r="K253" s="104">
        <f>VLOOKUP($B253,'Part 3 NNDR3'!$A$6:$FY$331,K$4,FALSE)</f>
        <v>-396871</v>
      </c>
      <c r="L253" s="104">
        <f>VLOOKUP($B253,'Part 3 NNDR3'!$A$6:$FY$331,L$4,FALSE)</f>
        <v>0</v>
      </c>
      <c r="M253" s="104">
        <f>VLOOKUP($B253,'Part 3 NNDR3'!$A$6:$FY$331,M$4,FALSE)</f>
        <v>0</v>
      </c>
      <c r="N253" s="104">
        <f>VLOOKUP($B253,'Part 3 NNDR3'!$A$6:$FY$331,N$4,FALSE)</f>
        <v>0</v>
      </c>
      <c r="O253" s="104">
        <f>VLOOKUP($B253,'Part 3 NNDR3'!$A$6:$FY$331,O$4,FALSE)</f>
        <v>1100</v>
      </c>
      <c r="P253" s="104">
        <f>VLOOKUP($B253,'Part 3 NNDR3'!$A$6:$FY$331,P$4,FALSE)</f>
        <v>0</v>
      </c>
      <c r="Q253" s="104">
        <f>VLOOKUP($B253,'Part 3 NNDR3'!$A$6:$FY$331,Q$4,FALSE)</f>
        <v>1100</v>
      </c>
      <c r="R253" s="104">
        <f>VLOOKUP($B253,'Part 3 NNDR3'!$A$6:$FY$331,R$4,FALSE)</f>
        <v>-395771</v>
      </c>
      <c r="S253" s="104">
        <f>VLOOKUP($B253,'Part 3 NNDR3'!$A$6:$FY$331,S$4,FALSE)</f>
        <v>0</v>
      </c>
      <c r="T253" s="104">
        <f>VLOOKUP($B253,'Part 3 NNDR3'!$A$6:$FY$331,T$4,FALSE)</f>
        <v>-395771</v>
      </c>
      <c r="U253" s="104">
        <f>VLOOKUP($B253,'Part 3 NNDR3'!$A$6:$FY$331,U$4,FALSE)</f>
        <v>-3901802</v>
      </c>
      <c r="V253" s="104">
        <f>VLOOKUP($B253,'Part 3 NNDR3'!$A$6:$FY$331,V$4,FALSE)</f>
        <v>0</v>
      </c>
      <c r="W253" s="104">
        <f>VLOOKUP($B253,'Part 3 NNDR3'!$A$6:$FY$331,W$4,FALSE)</f>
        <v>-3901802</v>
      </c>
      <c r="X253" s="104">
        <f>VLOOKUP($B253,'Part 3 NNDR3'!$A$6:$FY$331,X$4,FALSE)</f>
        <v>-24468</v>
      </c>
      <c r="Y253" s="104">
        <f>VLOOKUP($B253,'Part 3 NNDR3'!$A$6:$FY$331,Y$4,FALSE)</f>
        <v>0</v>
      </c>
      <c r="Z253" s="104">
        <f>VLOOKUP($B253,'Part 3 NNDR3'!$A$6:$FY$331,Z$4,FALSE)</f>
        <v>-24468</v>
      </c>
      <c r="AA253" s="104">
        <f>VLOOKUP($B253,'Part 3 NNDR3'!$A$6:$FY$331,AA$4,FALSE)</f>
        <v>-240365</v>
      </c>
      <c r="AB253" s="104">
        <f>VLOOKUP($B253,'Part 3 NNDR3'!$A$6:$FY$331,AB$4,FALSE)</f>
        <v>0</v>
      </c>
      <c r="AC253" s="104">
        <f>VLOOKUP($B253,'Part 3 NNDR3'!$A$6:$FY$331,AC$4,FALSE)</f>
        <v>-240365</v>
      </c>
      <c r="AD253" s="104">
        <f>VLOOKUP($B253,'Part 3 NNDR3'!$A$6:$FY$331,AD$4,FALSE)</f>
        <v>-179944</v>
      </c>
      <c r="AE253" s="104">
        <f>VLOOKUP($B253,'Part 3 NNDR3'!$A$6:$FY$331,AE$4,FALSE)</f>
        <v>0</v>
      </c>
      <c r="AF253" s="104">
        <f>VLOOKUP($B253,'Part 3 NNDR3'!$A$6:$FY$331,AF$4,FALSE)</f>
        <v>-179944</v>
      </c>
      <c r="AG253" s="104">
        <f>VLOOKUP($B253,'Part 3 NNDR3'!$A$6:$FY$331,AG$4,FALSE)</f>
        <v>-2775</v>
      </c>
      <c r="AH253" s="104">
        <f>VLOOKUP($B253,'Part 3 NNDR3'!$A$6:$FY$331,AH$4,FALSE)</f>
        <v>0</v>
      </c>
      <c r="AI253" s="104">
        <f>VLOOKUP($B253,'Part 3 NNDR3'!$A$6:$FY$331,AI$4,FALSE)</f>
        <v>-2775</v>
      </c>
      <c r="AJ253" s="104">
        <f>VLOOKUP($B253,'Part 3 NNDR3'!$A$6:$FY$331,AJ$4,FALSE)</f>
        <v>1162248</v>
      </c>
      <c r="AK253" s="104">
        <f>VLOOKUP($B253,'Part 3 NNDR3'!$A$6:$FY$331,AK$4,FALSE)</f>
        <v>0</v>
      </c>
      <c r="AL253" s="104">
        <f>VLOOKUP($B253,'Part 3 NNDR3'!$A$6:$FY$331,AL$4,FALSE)</f>
        <v>1162248</v>
      </c>
      <c r="AM253" s="104">
        <f>VLOOKUP($B253,'Part 3 NNDR3'!$A$6:$FY$331,AM$4,FALSE)</f>
        <v>-13294</v>
      </c>
      <c r="AN253" s="104">
        <f>VLOOKUP($B253,'Part 3 NNDR3'!$A$6:$FY$331,AN$4,FALSE)</f>
        <v>0</v>
      </c>
      <c r="AO253" s="104">
        <f>VLOOKUP($B253,'Part 3 NNDR3'!$A$6:$FY$331,AO$4,FALSE)</f>
        <v>-13294</v>
      </c>
      <c r="AP253" s="104">
        <f>VLOOKUP($B253,'Part 3 NNDR3'!$A$6:$FY$331,AP$4,FALSE)</f>
        <v>-3359476</v>
      </c>
      <c r="AQ253" s="104">
        <f>VLOOKUP($B253,'Part 3 NNDR3'!$A$6:$FY$331,AQ$4,FALSE)</f>
        <v>0</v>
      </c>
      <c r="AR253" s="104">
        <f>VLOOKUP($B253,'Part 3 NNDR3'!$A$6:$FY$331,AR$4,FALSE)</f>
        <v>-3359476</v>
      </c>
      <c r="AS253" s="104">
        <f>VLOOKUP($B253,'Part 3 NNDR3'!$A$6:$FY$331,AS$4,FALSE)</f>
        <v>-11049</v>
      </c>
      <c r="AT253" s="104">
        <f>VLOOKUP($B253,'Part 3 NNDR3'!$A$6:$FY$331,AT$4,FALSE)</f>
        <v>0</v>
      </c>
      <c r="AU253" s="104">
        <f>VLOOKUP($B253,'Part 3 NNDR3'!$A$6:$FY$331,AU$4,FALSE)</f>
        <v>-11049</v>
      </c>
      <c r="AV253" s="104">
        <f>VLOOKUP($B253,'Part 3 NNDR3'!$A$6:$FY$331,AV$4,FALSE)</f>
        <v>-25192</v>
      </c>
      <c r="AW253" s="104">
        <f>VLOOKUP($B253,'Part 3 NNDR3'!$A$6:$FY$331,AW$4,FALSE)</f>
        <v>0</v>
      </c>
      <c r="AX253" s="104">
        <f>VLOOKUP($B253,'Part 3 NNDR3'!$A$6:$FY$331,AX$4,FALSE)</f>
        <v>-25192</v>
      </c>
      <c r="AY253" s="104">
        <f>VLOOKUP($B253,'Part 3 NNDR3'!$A$6:$FY$331,AY$4,FALSE)</f>
        <v>0</v>
      </c>
      <c r="AZ253" s="104">
        <f>VLOOKUP($B253,'Part 3 NNDR3'!$A$6:$FY$331,AZ$4,FALSE)</f>
        <v>0</v>
      </c>
      <c r="BA253" s="104">
        <f>VLOOKUP($B253,'Part 3 NNDR3'!$A$6:$FY$331,BA$4,FALSE)</f>
        <v>0</v>
      </c>
      <c r="BB253" s="104">
        <f>VLOOKUP($B253,'Part 3 NNDR3'!$A$6:$FY$331,BB$4,FALSE)</f>
        <v>-98728</v>
      </c>
      <c r="BC253" s="104">
        <f>VLOOKUP($B253,'Part 3 NNDR3'!$A$6:$FY$331,BC$4,FALSE)</f>
        <v>0</v>
      </c>
      <c r="BD253" s="104">
        <f>VLOOKUP($B253,'Part 3 NNDR3'!$A$6:$FY$331,BD$4,FALSE)</f>
        <v>-98728</v>
      </c>
      <c r="BE253" s="104">
        <f>VLOOKUP($B253,'Part 3 NNDR3'!$A$6:$FY$331,BE$4,FALSE)</f>
        <v>-2308</v>
      </c>
      <c r="BF253" s="104">
        <f>VLOOKUP($B253,'Part 3 NNDR3'!$A$6:$FY$331,BF$4,FALSE)</f>
        <v>0</v>
      </c>
      <c r="BG253" s="104">
        <f>VLOOKUP($B253,'Part 3 NNDR3'!$A$6:$FY$331,BG$4,FALSE)</f>
        <v>-2308</v>
      </c>
      <c r="BH253" s="104">
        <f>VLOOKUP($B253,'Part 3 NNDR3'!$A$6:$FY$331,BH$4,FALSE)</f>
        <v>-6489966</v>
      </c>
      <c r="BI253" s="104">
        <f>VLOOKUP($B253,'Part 3 NNDR3'!$A$6:$FY$331,BI$4,FALSE)</f>
        <v>0</v>
      </c>
      <c r="BJ253" s="104">
        <f>VLOOKUP($B253,'Part 3 NNDR3'!$A$6:$FY$331,BJ$4,FALSE)</f>
        <v>-6489966</v>
      </c>
      <c r="BK253" s="104">
        <f>VLOOKUP($B253,'Part 3 NNDR3'!$A$6:$FY$331,BK$4,FALSE)</f>
        <v>-15016</v>
      </c>
      <c r="BL253" s="104">
        <f>VLOOKUP($B253,'Part 3 NNDR3'!$A$6:$FY$331,BL$4,FALSE)</f>
        <v>0</v>
      </c>
      <c r="BM253" s="104">
        <f>VLOOKUP($B253,'Part 3 NNDR3'!$A$6:$FY$331,BM$4,FALSE)</f>
        <v>-15016</v>
      </c>
      <c r="BN253" s="104">
        <f>VLOOKUP($B253,'Part 3 NNDR3'!$A$6:$FY$331,BN$4,FALSE)</f>
        <v>-12409</v>
      </c>
      <c r="BO253" s="104">
        <f>VLOOKUP($B253,'Part 3 NNDR3'!$A$6:$FY$331,BO$4,FALSE)</f>
        <v>0</v>
      </c>
      <c r="BP253" s="104">
        <f>VLOOKUP($B253,'Part 3 NNDR3'!$A$6:$FY$331,BP$4,FALSE)</f>
        <v>-12409</v>
      </c>
      <c r="BQ253" s="104">
        <f>VLOOKUP($B253,'Part 3 NNDR3'!$A$6:$FY$331,BQ$4,FALSE)</f>
        <v>-1329012</v>
      </c>
      <c r="BR253" s="104">
        <f>VLOOKUP($B253,'Part 3 NNDR3'!$A$6:$FY$331,BR$4,FALSE)</f>
        <v>0</v>
      </c>
      <c r="BS253" s="104">
        <f>VLOOKUP($B253,'Part 3 NNDR3'!$A$6:$FY$331,BS$4,FALSE)</f>
        <v>-1329012</v>
      </c>
      <c r="BT253" s="104">
        <f>VLOOKUP($B253,'Part 3 NNDR3'!$A$6:$FY$331,BT$4,FALSE)</f>
        <v>35741</v>
      </c>
      <c r="BU253" s="104">
        <f>VLOOKUP($B253,'Part 3 NNDR3'!$A$6:$FY$331,BU$4,FALSE)</f>
        <v>0</v>
      </c>
      <c r="BV253" s="104">
        <f>VLOOKUP($B253,'Part 3 NNDR3'!$A$6:$FY$331,BV$4,FALSE)</f>
        <v>35741</v>
      </c>
      <c r="BW253" s="104">
        <f>VLOOKUP($B253,'Part 3 NNDR3'!$A$6:$FY$331,BW$4,FALSE)</f>
        <v>-1320696</v>
      </c>
      <c r="BX253" s="104">
        <f>VLOOKUP($B253,'Part 3 NNDR3'!$A$6:$FY$331,BX$4,FALSE)</f>
        <v>0</v>
      </c>
      <c r="BY253" s="104">
        <f>VLOOKUP($B253,'Part 3 NNDR3'!$A$6:$FY$331,BY$4,FALSE)</f>
        <v>-1320696</v>
      </c>
      <c r="BZ253" s="104">
        <f>VLOOKUP($B253,'Part 3 NNDR3'!$A$6:$FY$331,BZ$4,FALSE)</f>
        <v>-170967</v>
      </c>
      <c r="CA253" s="104">
        <f>VLOOKUP($B253,'Part 3 NNDR3'!$A$6:$FY$331,CA$4,FALSE)</f>
        <v>0</v>
      </c>
      <c r="CB253" s="104">
        <f>VLOOKUP($B253,'Part 3 NNDR3'!$A$6:$FY$331,CB$4,FALSE)</f>
        <v>-170967</v>
      </c>
      <c r="CC253" s="104">
        <f>VLOOKUP($B253,'Part 3 NNDR3'!$A$6:$FY$331,CC$4,FALSE)</f>
        <v>3558</v>
      </c>
      <c r="CD253" s="104">
        <f>VLOOKUP($B253,'Part 3 NNDR3'!$A$6:$FY$331,CD$4,FALSE)</f>
        <v>0</v>
      </c>
      <c r="CE253" s="104">
        <f>VLOOKUP($B253,'Part 3 NNDR3'!$A$6:$FY$331,CE$4,FALSE)</f>
        <v>3558</v>
      </c>
      <c r="CF253" s="104">
        <f>VLOOKUP($B253,'Part 3 NNDR3'!$A$6:$FY$331,CF$4,FALSE)</f>
        <v>-149987</v>
      </c>
      <c r="CG253" s="104">
        <f>VLOOKUP($B253,'Part 3 NNDR3'!$A$6:$FY$331,CG$4,FALSE)</f>
        <v>0</v>
      </c>
      <c r="CH253" s="104">
        <f>VLOOKUP($B253,'Part 3 NNDR3'!$A$6:$FY$331,CH$4,FALSE)</f>
        <v>-149987</v>
      </c>
      <c r="CI253" s="104">
        <f>VLOOKUP($B253,'Part 3 NNDR3'!$A$6:$FY$331,CI$4,FALSE)</f>
        <v>-26242</v>
      </c>
      <c r="CJ253" s="104">
        <f>VLOOKUP($B253,'Part 3 NNDR3'!$A$6:$FY$331,CJ$4,FALSE)</f>
        <v>0</v>
      </c>
      <c r="CK253" s="104">
        <f>VLOOKUP($B253,'Part 3 NNDR3'!$A$6:$FY$331,CK$4,FALSE)</f>
        <v>-26242</v>
      </c>
      <c r="CL253" s="104">
        <f>VLOOKUP($B253,'Part 3 NNDR3'!$A$6:$FY$331,CL$4,FALSE)</f>
        <v>-3882</v>
      </c>
      <c r="CM253" s="104">
        <f>VLOOKUP($B253,'Part 3 NNDR3'!$A$6:$FY$331,CM$4,FALSE)</f>
        <v>0</v>
      </c>
      <c r="CN253" s="104">
        <f>VLOOKUP($B253,'Part 3 NNDR3'!$A$6:$FY$331,CN$4,FALSE)</f>
        <v>-3882</v>
      </c>
      <c r="CO253" s="104">
        <f>VLOOKUP($B253,'Part 3 NNDR3'!$A$6:$FY$331,CO$4,FALSE)</f>
        <v>0</v>
      </c>
      <c r="CP253" s="104">
        <f>VLOOKUP($B253,'Part 3 NNDR3'!$A$6:$FY$331,CP$4,FALSE)</f>
        <v>0</v>
      </c>
      <c r="CQ253" s="104">
        <f>VLOOKUP($B253,'Part 3 NNDR3'!$A$6:$FY$331,CQ$4,FALSE)</f>
        <v>0</v>
      </c>
      <c r="CR253" s="104">
        <f>VLOOKUP($B253,'Part 3 NNDR3'!$A$6:$FY$331,CR$4,FALSE)</f>
        <v>-32804</v>
      </c>
      <c r="CS253" s="104">
        <f>VLOOKUP($B253,'Part 3 NNDR3'!$A$6:$FY$331,CS$4,FALSE)</f>
        <v>0</v>
      </c>
      <c r="CT253" s="104">
        <f>VLOOKUP($B253,'Part 3 NNDR3'!$A$6:$FY$331,CT$4,FALSE)</f>
        <v>-32804</v>
      </c>
      <c r="CU253" s="104">
        <f>VLOOKUP($B253,'Part 3 NNDR3'!$A$6:$FY$331,CU$4,FALSE)</f>
        <v>-1261</v>
      </c>
      <c r="CV253" s="104">
        <f>VLOOKUP($B253,'Part 3 NNDR3'!$A$6:$FY$331,CV$4,FALSE)</f>
        <v>0</v>
      </c>
      <c r="CW253" s="104">
        <f>VLOOKUP($B253,'Part 3 NNDR3'!$A$6:$FY$331,CW$4,FALSE)</f>
        <v>-1261</v>
      </c>
      <c r="CX253" s="104">
        <f>VLOOKUP($B253,'Part 3 NNDR3'!$A$6:$FY$331,CX$4,FALSE)</f>
        <v>-40125</v>
      </c>
      <c r="CY253" s="104">
        <f>VLOOKUP($B253,'Part 3 NNDR3'!$A$6:$FY$331,CY$4,FALSE)</f>
        <v>0</v>
      </c>
      <c r="CZ253" s="104">
        <f>VLOOKUP($B253,'Part 3 NNDR3'!$A$6:$FY$331,CZ$4,FALSE)</f>
        <v>-40125</v>
      </c>
      <c r="DA253" s="104">
        <f>VLOOKUP($B253,'Part 3 NNDR3'!$A$6:$FY$331,DA$4,FALSE)</f>
        <v>-1385</v>
      </c>
      <c r="DB253" s="104">
        <f>VLOOKUP($B253,'Part 3 NNDR3'!$A$6:$FY$331,DB$4,FALSE)</f>
        <v>0</v>
      </c>
      <c r="DC253" s="104">
        <f>VLOOKUP($B253,'Part 3 NNDR3'!$A$6:$FY$331,DC$4,FALSE)</f>
        <v>-1385</v>
      </c>
      <c r="DD253" s="104">
        <f>VLOOKUP($B253,'Part 3 NNDR3'!$A$6:$FY$331,DD$4,FALSE)</f>
        <v>0</v>
      </c>
      <c r="DE253" s="104">
        <f>VLOOKUP($B253,'Part 3 NNDR3'!$A$6:$FY$331,DE$4,FALSE)</f>
        <v>0</v>
      </c>
      <c r="DF253" s="104">
        <f>VLOOKUP($B253,'Part 3 NNDR3'!$A$6:$FY$331,DF$4,FALSE)</f>
        <v>0</v>
      </c>
      <c r="DG253" s="104">
        <f>VLOOKUP($B253,'Part 3 NNDR3'!$A$6:$FY$331,DG$4,FALSE)</f>
        <v>0</v>
      </c>
      <c r="DH253" s="104">
        <f>VLOOKUP($B253,'Part 3 NNDR3'!$A$6:$FY$331,DH$4,FALSE)</f>
        <v>0</v>
      </c>
      <c r="DI253" s="104">
        <f>VLOOKUP($B253,'Part 3 NNDR3'!$A$6:$FY$331,DI$4,FALSE)</f>
        <v>0</v>
      </c>
      <c r="DJ253" s="104">
        <f>VLOOKUP($B253,'Part 3 NNDR3'!$A$6:$FY$331,DJ$4,FALSE)</f>
        <v>0</v>
      </c>
      <c r="DK253" s="104">
        <f>VLOOKUP($B253,'Part 3 NNDR3'!$A$6:$FY$331,DK$4,FALSE)</f>
        <v>0</v>
      </c>
      <c r="DL253" s="104">
        <f>VLOOKUP($B253,'Part 3 NNDR3'!$A$6:$FY$331,DL$4,FALSE)</f>
        <v>-423095</v>
      </c>
      <c r="DM253" s="104">
        <f>VLOOKUP($B253,'Part 3 NNDR3'!$A$6:$FY$331,DM$4,FALSE)</f>
        <v>0</v>
      </c>
      <c r="DN253" s="104">
        <f>VLOOKUP($B253,'Part 3 NNDR3'!$A$6:$FY$331,DN$4,FALSE)</f>
        <v>-423095</v>
      </c>
      <c r="DO253" s="104">
        <f>VLOOKUP($B253,'Part 3 NNDR3'!$A$6:$FY$331,DO$4,FALSE)</f>
        <v>0</v>
      </c>
      <c r="DP253" s="104">
        <f>VLOOKUP($B253,'Part 3 NNDR3'!$A$6:$FY$331,DP$4,FALSE)</f>
        <v>0</v>
      </c>
      <c r="DQ253" s="104">
        <f>VLOOKUP($B253,'Part 3 NNDR3'!$A$6:$FY$331,DQ$4,FALSE)</f>
        <v>0</v>
      </c>
      <c r="DR253" s="104">
        <f>VLOOKUP($B253,'Part 3 NNDR3'!$A$6:$FY$331,DR$4,FALSE)</f>
        <v>0</v>
      </c>
      <c r="DS253" s="104">
        <f>VLOOKUP($B253,'Part 3 NNDR3'!$A$6:$FY$331,DS$4,FALSE)</f>
        <v>0</v>
      </c>
      <c r="DT253" s="104">
        <f>VLOOKUP($B253,'Part 3 NNDR3'!$A$6:$FY$331,DT$4,FALSE)</f>
        <v>0</v>
      </c>
      <c r="DU253" s="104">
        <f>VLOOKUP($B253,'Part 3 NNDR3'!$A$6:$FY$331,DU$4,FALSE)</f>
        <v>-26497</v>
      </c>
      <c r="DV253" s="104">
        <f>VLOOKUP($B253,'Part 3 NNDR3'!$A$6:$FY$331,DV$4,FALSE)</f>
        <v>0</v>
      </c>
      <c r="DW253" s="104">
        <f>VLOOKUP($B253,'Part 3 NNDR3'!$A$6:$FY$331,DW$4,FALSE)</f>
        <v>-26497</v>
      </c>
      <c r="DX253" s="104">
        <f>VLOOKUP($B253,'Part 3 NNDR3'!$A$6:$FY$331,DX$4,FALSE)</f>
        <v>-6860</v>
      </c>
      <c r="DY253" s="104">
        <f>VLOOKUP($B253,'Part 3 NNDR3'!$A$6:$FY$331,DY$4,FALSE)</f>
        <v>0</v>
      </c>
      <c r="DZ253" s="104">
        <f>VLOOKUP($B253,'Part 3 NNDR3'!$A$6:$FY$331,DZ$4,FALSE)</f>
        <v>-6860</v>
      </c>
      <c r="EA253" s="104">
        <f>VLOOKUP($B253,'Part 3 NNDR3'!$A$6:$FY$331,EA$4,FALSE)</f>
        <v>-684428</v>
      </c>
      <c r="EB253" s="104">
        <f>VLOOKUP($B253,'Part 3 NNDR3'!$A$6:$FY$331,EB$4,FALSE)</f>
        <v>0</v>
      </c>
      <c r="EC253" s="104">
        <f>VLOOKUP($B253,'Part 3 NNDR3'!$A$6:$FY$331,EC$4,FALSE)</f>
        <v>-684428</v>
      </c>
      <c r="ED253" s="104">
        <f>VLOOKUP($B253,'Part 3 NNDR3'!$A$6:$FY$331,ED$4,FALSE)</f>
        <v>-34196</v>
      </c>
      <c r="EE253" s="104">
        <f>VLOOKUP($B253,'Part 3 NNDR3'!$A$6:$FY$331,EE$4,FALSE)</f>
        <v>0</v>
      </c>
      <c r="EF253" s="104">
        <f>VLOOKUP($B253,'Part 3 NNDR3'!$A$6:$FY$331,EF$4,FALSE)</f>
        <v>-34196</v>
      </c>
      <c r="EG253" s="104">
        <f>VLOOKUP($B253,'Part 3 NNDR3'!$A$6:$FY$331,EG$4,FALSE)</f>
        <v>0</v>
      </c>
      <c r="EH253" s="104">
        <f>VLOOKUP($B253,'Part 3 NNDR3'!$A$6:$FY$331,EH$4,FALSE)</f>
        <v>0</v>
      </c>
      <c r="EI253" s="104">
        <f>VLOOKUP($B253,'Part 3 NNDR3'!$A$6:$FY$331,EI$4,FALSE)</f>
        <v>0</v>
      </c>
      <c r="EJ253" s="104">
        <f>VLOOKUP($B253,'Part 3 NNDR3'!$A$6:$FY$331,EJ$4,FALSE)</f>
        <v>0</v>
      </c>
      <c r="EK253" s="104">
        <f>VLOOKUP($B253,'Part 3 NNDR3'!$A$6:$FY$331,EK$4,FALSE)</f>
        <v>0</v>
      </c>
      <c r="EL253" s="104">
        <f>VLOOKUP($B253,'Part 3 NNDR3'!$A$6:$FY$331,EL$4,FALSE)</f>
        <v>0</v>
      </c>
      <c r="EM253" s="104">
        <f>VLOOKUP($B253,'Part 3 NNDR3'!$A$6:$FY$331,EM$4,FALSE)</f>
        <v>-18148</v>
      </c>
      <c r="EN253" s="104">
        <f>VLOOKUP($B253,'Part 3 NNDR3'!$A$6:$FY$331,EN$4,FALSE)</f>
        <v>0</v>
      </c>
      <c r="EO253" s="104">
        <f>VLOOKUP($B253,'Part 3 NNDR3'!$A$6:$FY$331,EO$4,FALSE)</f>
        <v>-18148</v>
      </c>
      <c r="EP253" s="104">
        <f>VLOOKUP($B253,'Part 3 NNDR3'!$A$6:$FY$331,EP$4,FALSE)</f>
        <v>-770129</v>
      </c>
      <c r="EQ253" s="104">
        <f>VLOOKUP($B253,'Part 3 NNDR3'!$A$6:$FY$331,EQ$4,FALSE)</f>
        <v>0</v>
      </c>
      <c r="ER253" s="104">
        <f>VLOOKUP($B253,'Part 3 NNDR3'!$A$6:$FY$331,ER$4,FALSE)</f>
        <v>-770129</v>
      </c>
      <c r="ES253" s="104">
        <f>VLOOKUP($B253,'Part 3 NNDR3'!$A$6:$FY$331,ES$4,FALSE)</f>
        <v>0</v>
      </c>
      <c r="ET253" s="104">
        <f>VLOOKUP($B253,'Part 3 NNDR3'!$A$6:$FY$331,ET$4,FALSE)</f>
        <v>0</v>
      </c>
      <c r="EU253" s="104">
        <f>VLOOKUP($B253,'Part 3 NNDR3'!$A$6:$FY$331,EU$4,FALSE)</f>
        <v>0</v>
      </c>
      <c r="EV253" s="104">
        <f>VLOOKUP($B253,'Part 3 NNDR3'!$A$6:$FY$331,EV$4,FALSE)</f>
        <v>0</v>
      </c>
      <c r="EW253" s="104">
        <f>VLOOKUP($B253,'Part 3 NNDR3'!$A$6:$FY$331,EW$4,FALSE)</f>
        <v>0</v>
      </c>
      <c r="EX253" s="104">
        <f>VLOOKUP($B253,'Part 3 NNDR3'!$A$6:$FY$331,EX$4,FALSE)</f>
        <v>0</v>
      </c>
      <c r="EY253" s="104">
        <f>VLOOKUP($B253,'Part 3 NNDR3'!$A$6:$FY$331,EY$4,FALSE)</f>
        <v>0</v>
      </c>
      <c r="EZ253" s="104">
        <f>VLOOKUP($B253,'Part 3 NNDR3'!$A$6:$FY$331,EZ$4,FALSE)</f>
        <v>0</v>
      </c>
      <c r="FA253" s="104">
        <f>VLOOKUP($B253,'Part 3 NNDR3'!$A$6:$FY$331,FA$4,FALSE)</f>
        <v>0</v>
      </c>
      <c r="FB253" s="104">
        <f>VLOOKUP($B253,'Part 3 NNDR3'!$A$6:$FY$331,FB$4,FALSE)</f>
        <v>51281637</v>
      </c>
      <c r="FC253" s="104">
        <f>VLOOKUP($B253,'Part 3 NNDR3'!$A$6:$FY$331,FC$4,FALSE)</f>
        <v>0</v>
      </c>
      <c r="FD253" s="104">
        <f>VLOOKUP($B253,'Part 3 NNDR3'!$A$6:$FY$331,FD$4,FALSE)</f>
        <v>51281637</v>
      </c>
      <c r="FE253" s="104">
        <f>VLOOKUP($B253,'Part 3 NNDR3'!$A$6:$FY$331,FE$4,FALSE)</f>
        <v>-395771</v>
      </c>
      <c r="FF253" s="104">
        <f>VLOOKUP($B253,'Part 3 NNDR3'!$A$6:$FY$331,FF$4,FALSE)</f>
        <v>0</v>
      </c>
      <c r="FG253" s="104">
        <f>VLOOKUP($B253,'Part 3 NNDR3'!$A$6:$FY$331,FG$4,FALSE)</f>
        <v>-395771</v>
      </c>
      <c r="FH253" s="104">
        <f>VLOOKUP($B253,'Part 3 NNDR3'!$A$6:$FY$331,FH$4,FALSE)</f>
        <v>-6489966</v>
      </c>
      <c r="FI253" s="104">
        <f>VLOOKUP($B253,'Part 3 NNDR3'!$A$6:$FY$331,FI$4,FALSE)</f>
        <v>0</v>
      </c>
      <c r="FJ253" s="104">
        <f>VLOOKUP($B253,'Part 3 NNDR3'!$A$6:$FY$331,FJ$4,FALSE)</f>
        <v>-6489966</v>
      </c>
      <c r="FK253" s="104">
        <f>VLOOKUP($B253,'Part 3 NNDR3'!$A$6:$FY$331,FK$4,FALSE)</f>
        <v>-1320696</v>
      </c>
      <c r="FL253" s="104">
        <f>VLOOKUP($B253,'Part 3 NNDR3'!$A$6:$FY$331,FL$4,FALSE)</f>
        <v>0</v>
      </c>
      <c r="FM253" s="104">
        <f>VLOOKUP($B253,'Part 3 NNDR3'!$A$6:$FY$331,FM$4,FALSE)</f>
        <v>-1320696</v>
      </c>
      <c r="FN253" s="104">
        <f>VLOOKUP($B253,'Part 3 NNDR3'!$A$6:$FY$331,FN$4,FALSE)</f>
        <v>-423095</v>
      </c>
      <c r="FO253" s="104">
        <f>VLOOKUP($B253,'Part 3 NNDR3'!$A$6:$FY$331,FO$4,FALSE)</f>
        <v>0</v>
      </c>
      <c r="FP253" s="104">
        <f>VLOOKUP($B253,'Part 3 NNDR3'!$A$6:$FY$331,FP$4,FALSE)</f>
        <v>-423095</v>
      </c>
      <c r="FQ253" s="104">
        <f>VLOOKUP($B253,'Part 3 NNDR3'!$A$6:$FY$331,FQ$4,FALSE)</f>
        <v>-770129</v>
      </c>
      <c r="FR253" s="104">
        <f>VLOOKUP($B253,'Part 3 NNDR3'!$A$6:$FY$331,FR$4,FALSE)</f>
        <v>0</v>
      </c>
      <c r="FS253" s="104">
        <f>VLOOKUP($B253,'Part 3 NNDR3'!$A$6:$FY$331,FS$4,FALSE)</f>
        <v>-770129</v>
      </c>
      <c r="FT253" s="104">
        <f>VLOOKUP($B253,'Part 3 NNDR3'!$A$6:$FY$331,FT$4,FALSE)</f>
        <v>0</v>
      </c>
      <c r="FU253" s="104">
        <f>VLOOKUP($B253,'Part 3 NNDR3'!$A$6:$FY$331,FU$4,FALSE)</f>
        <v>0</v>
      </c>
      <c r="FV253" s="104">
        <f>VLOOKUP($B253,'Part 3 NNDR3'!$A$6:$FY$331,FV$4,FALSE)</f>
        <v>0</v>
      </c>
      <c r="FW253" s="104">
        <f>VLOOKUP($B253,'Part 3 NNDR3'!$A$6:$FY$331,FW$4,FALSE)</f>
        <v>-9399657</v>
      </c>
      <c r="FX253" s="104">
        <f>VLOOKUP($B253,'Part 3 NNDR3'!$A$6:$FY$331,FX$4,FALSE)</f>
        <v>0</v>
      </c>
      <c r="FY253" s="104">
        <f>VLOOKUP($B253,'Part 3 NNDR3'!$A$6:$FY$331,FY$4,FALSE)</f>
        <v>-9399657</v>
      </c>
      <c r="FZ253" s="104">
        <f>VLOOKUP($B253,'Part 3 NNDR3'!$A$6:$FY$331,FZ$4,FALSE)</f>
        <v>41881980</v>
      </c>
      <c r="GA253" s="104">
        <f>VLOOKUP($B253,'Part 3 NNDR3'!$A$6:$FY$331,GA$4,FALSE)</f>
        <v>0</v>
      </c>
      <c r="GB253" s="104">
        <f>VLOOKUP($B253,'Part 3 NNDR3'!$A$6:$FY$331,GB$4,FALSE)</f>
        <v>41881980</v>
      </c>
      <c r="GC253" s="105" t="str">
        <f>VLOOKUP($B253,'Data (Updated)'!$C$4:$E$329,2,FALSE)</f>
        <v>E3320</v>
      </c>
      <c r="GD253" s="106" t="str">
        <f>VLOOKUP($B253,'Data (Updated)'!$C$4:$E$329,3,FALSE)</f>
        <v>E6161</v>
      </c>
    </row>
    <row r="254" spans="1:186" ht="12.75" x14ac:dyDescent="0.2">
      <c r="A254" s="75">
        <v>249</v>
      </c>
      <c r="B254" s="100" t="s">
        <v>605</v>
      </c>
      <c r="C254" s="101" t="s">
        <v>941</v>
      </c>
      <c r="D254" s="102" t="s">
        <v>953</v>
      </c>
      <c r="E254" s="103" t="s">
        <v>604</v>
      </c>
      <c r="F254" s="104">
        <f>VLOOKUP($B254,'Part 3 NNDR3'!$A$6:$FY$331,F$4,FALSE)</f>
        <v>0</v>
      </c>
      <c r="G254" s="104">
        <f>VLOOKUP($B254,'Part 3 NNDR3'!$A$6:$FY$331,G$4,FALSE)</f>
        <v>0</v>
      </c>
      <c r="H254" s="104">
        <f>VLOOKUP($B254,'Part 3 NNDR3'!$A$6:$FY$331,H$4,FALSE)</f>
        <v>0</v>
      </c>
      <c r="I254" s="104">
        <f>VLOOKUP($B254,'Part 3 NNDR3'!$A$6:$FY$331,I$4,FALSE)</f>
        <v>86900</v>
      </c>
      <c r="J254" s="104">
        <f>VLOOKUP($B254,'Part 3 NNDR3'!$A$6:$FY$331,J$4,FALSE)</f>
        <v>0</v>
      </c>
      <c r="K254" s="104">
        <f>VLOOKUP($B254,'Part 3 NNDR3'!$A$6:$FY$331,K$4,FALSE)</f>
        <v>86900</v>
      </c>
      <c r="L254" s="104">
        <f>VLOOKUP($B254,'Part 3 NNDR3'!$A$6:$FY$331,L$4,FALSE)</f>
        <v>0</v>
      </c>
      <c r="M254" s="104">
        <f>VLOOKUP($B254,'Part 3 NNDR3'!$A$6:$FY$331,M$4,FALSE)</f>
        <v>0</v>
      </c>
      <c r="N254" s="104">
        <f>VLOOKUP($B254,'Part 3 NNDR3'!$A$6:$FY$331,N$4,FALSE)</f>
        <v>0</v>
      </c>
      <c r="O254" s="104">
        <f>VLOOKUP($B254,'Part 3 NNDR3'!$A$6:$FY$331,O$4,FALSE)</f>
        <v>70338</v>
      </c>
      <c r="P254" s="104">
        <f>VLOOKUP($B254,'Part 3 NNDR3'!$A$6:$FY$331,P$4,FALSE)</f>
        <v>0</v>
      </c>
      <c r="Q254" s="104">
        <f>VLOOKUP($B254,'Part 3 NNDR3'!$A$6:$FY$331,Q$4,FALSE)</f>
        <v>70338</v>
      </c>
      <c r="R254" s="104">
        <f>VLOOKUP($B254,'Part 3 NNDR3'!$A$6:$FY$331,R$4,FALSE)</f>
        <v>157238</v>
      </c>
      <c r="S254" s="104">
        <f>VLOOKUP($B254,'Part 3 NNDR3'!$A$6:$FY$331,S$4,FALSE)</f>
        <v>0</v>
      </c>
      <c r="T254" s="104">
        <f>VLOOKUP($B254,'Part 3 NNDR3'!$A$6:$FY$331,T$4,FALSE)</f>
        <v>157238</v>
      </c>
      <c r="U254" s="104">
        <f>VLOOKUP($B254,'Part 3 NNDR3'!$A$6:$FY$331,U$4,FALSE)</f>
        <v>-2093855</v>
      </c>
      <c r="V254" s="104">
        <f>VLOOKUP($B254,'Part 3 NNDR3'!$A$6:$FY$331,V$4,FALSE)</f>
        <v>0</v>
      </c>
      <c r="W254" s="104">
        <f>VLOOKUP($B254,'Part 3 NNDR3'!$A$6:$FY$331,W$4,FALSE)</f>
        <v>-2093855</v>
      </c>
      <c r="X254" s="104">
        <f>VLOOKUP($B254,'Part 3 NNDR3'!$A$6:$FY$331,X$4,FALSE)</f>
        <v>-937</v>
      </c>
      <c r="Y254" s="104">
        <f>VLOOKUP($B254,'Part 3 NNDR3'!$A$6:$FY$331,Y$4,FALSE)</f>
        <v>0</v>
      </c>
      <c r="Z254" s="104">
        <f>VLOOKUP($B254,'Part 3 NNDR3'!$A$6:$FY$331,Z$4,FALSE)</f>
        <v>-937</v>
      </c>
      <c r="AA254" s="104">
        <f>VLOOKUP($B254,'Part 3 NNDR3'!$A$6:$FY$331,AA$4,FALSE)</f>
        <v>-105616</v>
      </c>
      <c r="AB254" s="104">
        <f>VLOOKUP($B254,'Part 3 NNDR3'!$A$6:$FY$331,AB$4,FALSE)</f>
        <v>0</v>
      </c>
      <c r="AC254" s="104">
        <f>VLOOKUP($B254,'Part 3 NNDR3'!$A$6:$FY$331,AC$4,FALSE)</f>
        <v>-105616</v>
      </c>
      <c r="AD254" s="104">
        <f>VLOOKUP($B254,'Part 3 NNDR3'!$A$6:$FY$331,AD$4,FALSE)</f>
        <v>-56791</v>
      </c>
      <c r="AE254" s="104">
        <f>VLOOKUP($B254,'Part 3 NNDR3'!$A$6:$FY$331,AE$4,FALSE)</f>
        <v>0</v>
      </c>
      <c r="AF254" s="104">
        <f>VLOOKUP($B254,'Part 3 NNDR3'!$A$6:$FY$331,AF$4,FALSE)</f>
        <v>-56791</v>
      </c>
      <c r="AG254" s="104">
        <f>VLOOKUP($B254,'Part 3 NNDR3'!$A$6:$FY$331,AG$4,FALSE)</f>
        <v>0</v>
      </c>
      <c r="AH254" s="104">
        <f>VLOOKUP($B254,'Part 3 NNDR3'!$A$6:$FY$331,AH$4,FALSE)</f>
        <v>0</v>
      </c>
      <c r="AI254" s="104">
        <f>VLOOKUP($B254,'Part 3 NNDR3'!$A$6:$FY$331,AI$4,FALSE)</f>
        <v>0</v>
      </c>
      <c r="AJ254" s="104">
        <f>VLOOKUP($B254,'Part 3 NNDR3'!$A$6:$FY$331,AJ$4,FALSE)</f>
        <v>554996</v>
      </c>
      <c r="AK254" s="104">
        <f>VLOOKUP($B254,'Part 3 NNDR3'!$A$6:$FY$331,AK$4,FALSE)</f>
        <v>62295</v>
      </c>
      <c r="AL254" s="104">
        <f>VLOOKUP($B254,'Part 3 NNDR3'!$A$6:$FY$331,AL$4,FALSE)</f>
        <v>617291</v>
      </c>
      <c r="AM254" s="104">
        <f>VLOOKUP($B254,'Part 3 NNDR3'!$A$6:$FY$331,AM$4,FALSE)</f>
        <v>360</v>
      </c>
      <c r="AN254" s="104">
        <f>VLOOKUP($B254,'Part 3 NNDR3'!$A$6:$FY$331,AN$4,FALSE)</f>
        <v>0</v>
      </c>
      <c r="AO254" s="104">
        <f>VLOOKUP($B254,'Part 3 NNDR3'!$A$6:$FY$331,AO$4,FALSE)</f>
        <v>360</v>
      </c>
      <c r="AP254" s="104">
        <f>VLOOKUP($B254,'Part 3 NNDR3'!$A$6:$FY$331,AP$4,FALSE)</f>
        <v>-735737</v>
      </c>
      <c r="AQ254" s="104">
        <f>VLOOKUP($B254,'Part 3 NNDR3'!$A$6:$FY$331,AQ$4,FALSE)</f>
        <v>0</v>
      </c>
      <c r="AR254" s="104">
        <f>VLOOKUP($B254,'Part 3 NNDR3'!$A$6:$FY$331,AR$4,FALSE)</f>
        <v>-735737</v>
      </c>
      <c r="AS254" s="104">
        <f>VLOOKUP($B254,'Part 3 NNDR3'!$A$6:$FY$331,AS$4,FALSE)</f>
        <v>-44419</v>
      </c>
      <c r="AT254" s="104">
        <f>VLOOKUP($B254,'Part 3 NNDR3'!$A$6:$FY$331,AT$4,FALSE)</f>
        <v>0</v>
      </c>
      <c r="AU254" s="104">
        <f>VLOOKUP($B254,'Part 3 NNDR3'!$A$6:$FY$331,AU$4,FALSE)</f>
        <v>-44419</v>
      </c>
      <c r="AV254" s="104">
        <f>VLOOKUP($B254,'Part 3 NNDR3'!$A$6:$FY$331,AV$4,FALSE)</f>
        <v>-21179</v>
      </c>
      <c r="AW254" s="104">
        <f>VLOOKUP($B254,'Part 3 NNDR3'!$A$6:$FY$331,AW$4,FALSE)</f>
        <v>0</v>
      </c>
      <c r="AX254" s="104">
        <f>VLOOKUP($B254,'Part 3 NNDR3'!$A$6:$FY$331,AX$4,FALSE)</f>
        <v>-21179</v>
      </c>
      <c r="AY254" s="104">
        <f>VLOOKUP($B254,'Part 3 NNDR3'!$A$6:$FY$331,AY$4,FALSE)</f>
        <v>0</v>
      </c>
      <c r="AZ254" s="104">
        <f>VLOOKUP($B254,'Part 3 NNDR3'!$A$6:$FY$331,AZ$4,FALSE)</f>
        <v>0</v>
      </c>
      <c r="BA254" s="104">
        <f>VLOOKUP($B254,'Part 3 NNDR3'!$A$6:$FY$331,BA$4,FALSE)</f>
        <v>0</v>
      </c>
      <c r="BB254" s="104">
        <f>VLOOKUP($B254,'Part 3 NNDR3'!$A$6:$FY$331,BB$4,FALSE)</f>
        <v>-8956</v>
      </c>
      <c r="BC254" s="104">
        <f>VLOOKUP($B254,'Part 3 NNDR3'!$A$6:$FY$331,BC$4,FALSE)</f>
        <v>0</v>
      </c>
      <c r="BD254" s="104">
        <f>VLOOKUP($B254,'Part 3 NNDR3'!$A$6:$FY$331,BD$4,FALSE)</f>
        <v>-8956</v>
      </c>
      <c r="BE254" s="104">
        <f>VLOOKUP($B254,'Part 3 NNDR3'!$A$6:$FY$331,BE$4,FALSE)</f>
        <v>1728</v>
      </c>
      <c r="BF254" s="104">
        <f>VLOOKUP($B254,'Part 3 NNDR3'!$A$6:$FY$331,BF$4,FALSE)</f>
        <v>0</v>
      </c>
      <c r="BG254" s="104">
        <f>VLOOKUP($B254,'Part 3 NNDR3'!$A$6:$FY$331,BG$4,FALSE)</f>
        <v>1728</v>
      </c>
      <c r="BH254" s="104">
        <f>VLOOKUP($B254,'Part 3 NNDR3'!$A$6:$FY$331,BH$4,FALSE)</f>
        <v>-2452678</v>
      </c>
      <c r="BI254" s="104">
        <f>VLOOKUP($B254,'Part 3 NNDR3'!$A$6:$FY$331,BI$4,FALSE)</f>
        <v>62295</v>
      </c>
      <c r="BJ254" s="104">
        <f>VLOOKUP($B254,'Part 3 NNDR3'!$A$6:$FY$331,BJ$4,FALSE)</f>
        <v>-2390383</v>
      </c>
      <c r="BK254" s="104">
        <f>VLOOKUP($B254,'Part 3 NNDR3'!$A$6:$FY$331,BK$4,FALSE)</f>
        <v>0</v>
      </c>
      <c r="BL254" s="104">
        <f>VLOOKUP($B254,'Part 3 NNDR3'!$A$6:$FY$331,BL$4,FALSE)</f>
        <v>0</v>
      </c>
      <c r="BM254" s="104">
        <f>VLOOKUP($B254,'Part 3 NNDR3'!$A$6:$FY$331,BM$4,FALSE)</f>
        <v>0</v>
      </c>
      <c r="BN254" s="104">
        <f>VLOOKUP($B254,'Part 3 NNDR3'!$A$6:$FY$331,BN$4,FALSE)</f>
        <v>0</v>
      </c>
      <c r="BO254" s="104">
        <f>VLOOKUP($B254,'Part 3 NNDR3'!$A$6:$FY$331,BO$4,FALSE)</f>
        <v>0</v>
      </c>
      <c r="BP254" s="104">
        <f>VLOOKUP($B254,'Part 3 NNDR3'!$A$6:$FY$331,BP$4,FALSE)</f>
        <v>0</v>
      </c>
      <c r="BQ254" s="104">
        <f>VLOOKUP($B254,'Part 3 NNDR3'!$A$6:$FY$331,BQ$4,FALSE)</f>
        <v>-474179</v>
      </c>
      <c r="BR254" s="104">
        <f>VLOOKUP($B254,'Part 3 NNDR3'!$A$6:$FY$331,BR$4,FALSE)</f>
        <v>0</v>
      </c>
      <c r="BS254" s="104">
        <f>VLOOKUP($B254,'Part 3 NNDR3'!$A$6:$FY$331,BS$4,FALSE)</f>
        <v>-474179</v>
      </c>
      <c r="BT254" s="104">
        <f>VLOOKUP($B254,'Part 3 NNDR3'!$A$6:$FY$331,BT$4,FALSE)</f>
        <v>-41608</v>
      </c>
      <c r="BU254" s="104">
        <f>VLOOKUP($B254,'Part 3 NNDR3'!$A$6:$FY$331,BU$4,FALSE)</f>
        <v>0</v>
      </c>
      <c r="BV254" s="104">
        <f>VLOOKUP($B254,'Part 3 NNDR3'!$A$6:$FY$331,BV$4,FALSE)</f>
        <v>-41608</v>
      </c>
      <c r="BW254" s="104">
        <f>VLOOKUP($B254,'Part 3 NNDR3'!$A$6:$FY$331,BW$4,FALSE)</f>
        <v>-515787</v>
      </c>
      <c r="BX254" s="104">
        <f>VLOOKUP($B254,'Part 3 NNDR3'!$A$6:$FY$331,BX$4,FALSE)</f>
        <v>0</v>
      </c>
      <c r="BY254" s="104">
        <f>VLOOKUP($B254,'Part 3 NNDR3'!$A$6:$FY$331,BY$4,FALSE)</f>
        <v>-515787</v>
      </c>
      <c r="BZ254" s="104">
        <f>VLOOKUP($B254,'Part 3 NNDR3'!$A$6:$FY$331,BZ$4,FALSE)</f>
        <v>-43638</v>
      </c>
      <c r="CA254" s="104">
        <f>VLOOKUP($B254,'Part 3 NNDR3'!$A$6:$FY$331,CA$4,FALSE)</f>
        <v>0</v>
      </c>
      <c r="CB254" s="104">
        <f>VLOOKUP($B254,'Part 3 NNDR3'!$A$6:$FY$331,CB$4,FALSE)</f>
        <v>-43638</v>
      </c>
      <c r="CC254" s="104">
        <f>VLOOKUP($B254,'Part 3 NNDR3'!$A$6:$FY$331,CC$4,FALSE)</f>
        <v>-2275</v>
      </c>
      <c r="CD254" s="104">
        <f>VLOOKUP($B254,'Part 3 NNDR3'!$A$6:$FY$331,CD$4,FALSE)</f>
        <v>0</v>
      </c>
      <c r="CE254" s="104">
        <f>VLOOKUP($B254,'Part 3 NNDR3'!$A$6:$FY$331,CE$4,FALSE)</f>
        <v>-2275</v>
      </c>
      <c r="CF254" s="104">
        <f>VLOOKUP($B254,'Part 3 NNDR3'!$A$6:$FY$331,CF$4,FALSE)</f>
        <v>-233168</v>
      </c>
      <c r="CG254" s="104">
        <f>VLOOKUP($B254,'Part 3 NNDR3'!$A$6:$FY$331,CG$4,FALSE)</f>
        <v>0</v>
      </c>
      <c r="CH254" s="104">
        <f>VLOOKUP($B254,'Part 3 NNDR3'!$A$6:$FY$331,CH$4,FALSE)</f>
        <v>-233168</v>
      </c>
      <c r="CI254" s="104">
        <f>VLOOKUP($B254,'Part 3 NNDR3'!$A$6:$FY$331,CI$4,FALSE)</f>
        <v>2379</v>
      </c>
      <c r="CJ254" s="104">
        <f>VLOOKUP($B254,'Part 3 NNDR3'!$A$6:$FY$331,CJ$4,FALSE)</f>
        <v>0</v>
      </c>
      <c r="CK254" s="104">
        <f>VLOOKUP($B254,'Part 3 NNDR3'!$A$6:$FY$331,CK$4,FALSE)</f>
        <v>2379</v>
      </c>
      <c r="CL254" s="104">
        <f>VLOOKUP($B254,'Part 3 NNDR3'!$A$6:$FY$331,CL$4,FALSE)</f>
        <v>-4210</v>
      </c>
      <c r="CM254" s="104">
        <f>VLOOKUP($B254,'Part 3 NNDR3'!$A$6:$FY$331,CM$4,FALSE)</f>
        <v>0</v>
      </c>
      <c r="CN254" s="104">
        <f>VLOOKUP($B254,'Part 3 NNDR3'!$A$6:$FY$331,CN$4,FALSE)</f>
        <v>-4210</v>
      </c>
      <c r="CO254" s="104">
        <f>VLOOKUP($B254,'Part 3 NNDR3'!$A$6:$FY$331,CO$4,FALSE)</f>
        <v>0</v>
      </c>
      <c r="CP254" s="104">
        <f>VLOOKUP($B254,'Part 3 NNDR3'!$A$6:$FY$331,CP$4,FALSE)</f>
        <v>0</v>
      </c>
      <c r="CQ254" s="104">
        <f>VLOOKUP($B254,'Part 3 NNDR3'!$A$6:$FY$331,CQ$4,FALSE)</f>
        <v>0</v>
      </c>
      <c r="CR254" s="104">
        <f>VLOOKUP($B254,'Part 3 NNDR3'!$A$6:$FY$331,CR$4,FALSE)</f>
        <v>-3927</v>
      </c>
      <c r="CS254" s="104">
        <f>VLOOKUP($B254,'Part 3 NNDR3'!$A$6:$FY$331,CS$4,FALSE)</f>
        <v>0</v>
      </c>
      <c r="CT254" s="104">
        <f>VLOOKUP($B254,'Part 3 NNDR3'!$A$6:$FY$331,CT$4,FALSE)</f>
        <v>-3927</v>
      </c>
      <c r="CU254" s="104">
        <f>VLOOKUP($B254,'Part 3 NNDR3'!$A$6:$FY$331,CU$4,FALSE)</f>
        <v>1728</v>
      </c>
      <c r="CV254" s="104">
        <f>VLOOKUP($B254,'Part 3 NNDR3'!$A$6:$FY$331,CV$4,FALSE)</f>
        <v>0</v>
      </c>
      <c r="CW254" s="104">
        <f>VLOOKUP($B254,'Part 3 NNDR3'!$A$6:$FY$331,CW$4,FALSE)</f>
        <v>1728</v>
      </c>
      <c r="CX254" s="104">
        <f>VLOOKUP($B254,'Part 3 NNDR3'!$A$6:$FY$331,CX$4,FALSE)</f>
        <v>0</v>
      </c>
      <c r="CY254" s="104">
        <f>VLOOKUP($B254,'Part 3 NNDR3'!$A$6:$FY$331,CY$4,FALSE)</f>
        <v>0</v>
      </c>
      <c r="CZ254" s="104">
        <f>VLOOKUP($B254,'Part 3 NNDR3'!$A$6:$FY$331,CZ$4,FALSE)</f>
        <v>0</v>
      </c>
      <c r="DA254" s="104">
        <f>VLOOKUP($B254,'Part 3 NNDR3'!$A$6:$FY$331,DA$4,FALSE)</f>
        <v>0</v>
      </c>
      <c r="DB254" s="104">
        <f>VLOOKUP($B254,'Part 3 NNDR3'!$A$6:$FY$331,DB$4,FALSE)</f>
        <v>0</v>
      </c>
      <c r="DC254" s="104">
        <f>VLOOKUP($B254,'Part 3 NNDR3'!$A$6:$FY$331,DC$4,FALSE)</f>
        <v>0</v>
      </c>
      <c r="DD254" s="104">
        <f>VLOOKUP($B254,'Part 3 NNDR3'!$A$6:$FY$331,DD$4,FALSE)</f>
        <v>0</v>
      </c>
      <c r="DE254" s="104">
        <f>VLOOKUP($B254,'Part 3 NNDR3'!$A$6:$FY$331,DE$4,FALSE)</f>
        <v>-54035</v>
      </c>
      <c r="DF254" s="104">
        <f>VLOOKUP($B254,'Part 3 NNDR3'!$A$6:$FY$331,DF$4,FALSE)</f>
        <v>-54035</v>
      </c>
      <c r="DG254" s="104">
        <f>VLOOKUP($B254,'Part 3 NNDR3'!$A$6:$FY$331,DG$4,FALSE)</f>
        <v>0</v>
      </c>
      <c r="DH254" s="104">
        <f>VLOOKUP($B254,'Part 3 NNDR3'!$A$6:$FY$331,DH$4,FALSE)</f>
        <v>0</v>
      </c>
      <c r="DI254" s="104">
        <f>VLOOKUP($B254,'Part 3 NNDR3'!$A$6:$FY$331,DI$4,FALSE)</f>
        <v>0</v>
      </c>
      <c r="DJ254" s="104">
        <f>VLOOKUP($B254,'Part 3 NNDR3'!$A$6:$FY$331,DJ$4,FALSE)</f>
        <v>-54035</v>
      </c>
      <c r="DK254" s="104">
        <f>VLOOKUP($B254,'Part 3 NNDR3'!$A$6:$FY$331,DK$4,FALSE)</f>
        <v>0</v>
      </c>
      <c r="DL254" s="104">
        <f>VLOOKUP($B254,'Part 3 NNDR3'!$A$6:$FY$331,DL$4,FALSE)</f>
        <v>-283111</v>
      </c>
      <c r="DM254" s="104">
        <f>VLOOKUP($B254,'Part 3 NNDR3'!$A$6:$FY$331,DM$4,FALSE)</f>
        <v>-54035</v>
      </c>
      <c r="DN254" s="104">
        <f>VLOOKUP($B254,'Part 3 NNDR3'!$A$6:$FY$331,DN$4,FALSE)</f>
        <v>-337146</v>
      </c>
      <c r="DO254" s="104">
        <f>VLOOKUP($B254,'Part 3 NNDR3'!$A$6:$FY$331,DO$4,FALSE)</f>
        <v>0</v>
      </c>
      <c r="DP254" s="104">
        <f>VLOOKUP($B254,'Part 3 NNDR3'!$A$6:$FY$331,DP$4,FALSE)</f>
        <v>0</v>
      </c>
      <c r="DQ254" s="104">
        <f>VLOOKUP($B254,'Part 3 NNDR3'!$A$6:$FY$331,DQ$4,FALSE)</f>
        <v>0</v>
      </c>
      <c r="DR254" s="104">
        <f>VLOOKUP($B254,'Part 3 NNDR3'!$A$6:$FY$331,DR$4,FALSE)</f>
        <v>0</v>
      </c>
      <c r="DS254" s="104">
        <f>VLOOKUP($B254,'Part 3 NNDR3'!$A$6:$FY$331,DS$4,FALSE)</f>
        <v>0</v>
      </c>
      <c r="DT254" s="104">
        <f>VLOOKUP($B254,'Part 3 NNDR3'!$A$6:$FY$331,DT$4,FALSE)</f>
        <v>0</v>
      </c>
      <c r="DU254" s="104">
        <f>VLOOKUP($B254,'Part 3 NNDR3'!$A$6:$FY$331,DU$4,FALSE)</f>
        <v>0</v>
      </c>
      <c r="DV254" s="104">
        <f>VLOOKUP($B254,'Part 3 NNDR3'!$A$6:$FY$331,DV$4,FALSE)</f>
        <v>0</v>
      </c>
      <c r="DW254" s="104">
        <f>VLOOKUP($B254,'Part 3 NNDR3'!$A$6:$FY$331,DW$4,FALSE)</f>
        <v>0</v>
      </c>
      <c r="DX254" s="104">
        <f>VLOOKUP($B254,'Part 3 NNDR3'!$A$6:$FY$331,DX$4,FALSE)</f>
        <v>0</v>
      </c>
      <c r="DY254" s="104">
        <f>VLOOKUP($B254,'Part 3 NNDR3'!$A$6:$FY$331,DY$4,FALSE)</f>
        <v>0</v>
      </c>
      <c r="DZ254" s="104">
        <f>VLOOKUP($B254,'Part 3 NNDR3'!$A$6:$FY$331,DZ$4,FALSE)</f>
        <v>0</v>
      </c>
      <c r="EA254" s="104">
        <f>VLOOKUP($B254,'Part 3 NNDR3'!$A$6:$FY$331,EA$4,FALSE)</f>
        <v>-393526</v>
      </c>
      <c r="EB254" s="104">
        <f>VLOOKUP($B254,'Part 3 NNDR3'!$A$6:$FY$331,EB$4,FALSE)</f>
        <v>0</v>
      </c>
      <c r="EC254" s="104">
        <f>VLOOKUP($B254,'Part 3 NNDR3'!$A$6:$FY$331,EC$4,FALSE)</f>
        <v>-393526</v>
      </c>
      <c r="ED254" s="104">
        <f>VLOOKUP($B254,'Part 3 NNDR3'!$A$6:$FY$331,ED$4,FALSE)</f>
        <v>-4069</v>
      </c>
      <c r="EE254" s="104">
        <f>VLOOKUP($B254,'Part 3 NNDR3'!$A$6:$FY$331,EE$4,FALSE)</f>
        <v>0</v>
      </c>
      <c r="EF254" s="104">
        <f>VLOOKUP($B254,'Part 3 NNDR3'!$A$6:$FY$331,EF$4,FALSE)</f>
        <v>-4069</v>
      </c>
      <c r="EG254" s="104">
        <f>VLOOKUP($B254,'Part 3 NNDR3'!$A$6:$FY$331,EG$4,FALSE)</f>
        <v>0</v>
      </c>
      <c r="EH254" s="104">
        <f>VLOOKUP($B254,'Part 3 NNDR3'!$A$6:$FY$331,EH$4,FALSE)</f>
        <v>0</v>
      </c>
      <c r="EI254" s="104">
        <f>VLOOKUP($B254,'Part 3 NNDR3'!$A$6:$FY$331,EI$4,FALSE)</f>
        <v>0</v>
      </c>
      <c r="EJ254" s="104">
        <f>VLOOKUP($B254,'Part 3 NNDR3'!$A$6:$FY$331,EJ$4,FALSE)</f>
        <v>0</v>
      </c>
      <c r="EK254" s="104">
        <f>VLOOKUP($B254,'Part 3 NNDR3'!$A$6:$FY$331,EK$4,FALSE)</f>
        <v>0</v>
      </c>
      <c r="EL254" s="104">
        <f>VLOOKUP($B254,'Part 3 NNDR3'!$A$6:$FY$331,EL$4,FALSE)</f>
        <v>0</v>
      </c>
      <c r="EM254" s="104">
        <f>VLOOKUP($B254,'Part 3 NNDR3'!$A$6:$FY$331,EM$4,FALSE)</f>
        <v>-3517</v>
      </c>
      <c r="EN254" s="104">
        <f>VLOOKUP($B254,'Part 3 NNDR3'!$A$6:$FY$331,EN$4,FALSE)</f>
        <v>0</v>
      </c>
      <c r="EO254" s="104">
        <f>VLOOKUP($B254,'Part 3 NNDR3'!$A$6:$FY$331,EO$4,FALSE)</f>
        <v>-3517</v>
      </c>
      <c r="EP254" s="104">
        <f>VLOOKUP($B254,'Part 3 NNDR3'!$A$6:$FY$331,EP$4,FALSE)</f>
        <v>-401112</v>
      </c>
      <c r="EQ254" s="104">
        <f>VLOOKUP($B254,'Part 3 NNDR3'!$A$6:$FY$331,EQ$4,FALSE)</f>
        <v>0</v>
      </c>
      <c r="ER254" s="104">
        <f>VLOOKUP($B254,'Part 3 NNDR3'!$A$6:$FY$331,ER$4,FALSE)</f>
        <v>-401112</v>
      </c>
      <c r="ES254" s="104">
        <f>VLOOKUP($B254,'Part 3 NNDR3'!$A$6:$FY$331,ES$4,FALSE)</f>
        <v>0</v>
      </c>
      <c r="ET254" s="104">
        <f>VLOOKUP($B254,'Part 3 NNDR3'!$A$6:$FY$331,ET$4,FALSE)</f>
        <v>0</v>
      </c>
      <c r="EU254" s="104">
        <f>VLOOKUP($B254,'Part 3 NNDR3'!$A$6:$FY$331,EU$4,FALSE)</f>
        <v>0</v>
      </c>
      <c r="EV254" s="104">
        <f>VLOOKUP($B254,'Part 3 NNDR3'!$A$6:$FY$331,EV$4,FALSE)</f>
        <v>0</v>
      </c>
      <c r="EW254" s="104">
        <f>VLOOKUP($B254,'Part 3 NNDR3'!$A$6:$FY$331,EW$4,FALSE)</f>
        <v>0</v>
      </c>
      <c r="EX254" s="104">
        <f>VLOOKUP($B254,'Part 3 NNDR3'!$A$6:$FY$331,EX$4,FALSE)</f>
        <v>0</v>
      </c>
      <c r="EY254" s="104">
        <f>VLOOKUP($B254,'Part 3 NNDR3'!$A$6:$FY$331,EY$4,FALSE)</f>
        <v>0</v>
      </c>
      <c r="EZ254" s="104">
        <f>VLOOKUP($B254,'Part 3 NNDR3'!$A$6:$FY$331,EZ$4,FALSE)</f>
        <v>0</v>
      </c>
      <c r="FA254" s="104">
        <f>VLOOKUP($B254,'Part 3 NNDR3'!$A$6:$FY$331,FA$4,FALSE)</f>
        <v>0</v>
      </c>
      <c r="FB254" s="104">
        <f>VLOOKUP($B254,'Part 3 NNDR3'!$A$6:$FY$331,FB$4,FALSE)</f>
        <v>25819935</v>
      </c>
      <c r="FC254" s="104">
        <f>VLOOKUP($B254,'Part 3 NNDR3'!$A$6:$FY$331,FC$4,FALSE)</f>
        <v>2300138</v>
      </c>
      <c r="FD254" s="104">
        <f>VLOOKUP($B254,'Part 3 NNDR3'!$A$6:$FY$331,FD$4,FALSE)</f>
        <v>28120073</v>
      </c>
      <c r="FE254" s="104">
        <f>VLOOKUP($B254,'Part 3 NNDR3'!$A$6:$FY$331,FE$4,FALSE)</f>
        <v>157238</v>
      </c>
      <c r="FF254" s="104">
        <f>VLOOKUP($B254,'Part 3 NNDR3'!$A$6:$FY$331,FF$4,FALSE)</f>
        <v>0</v>
      </c>
      <c r="FG254" s="104">
        <f>VLOOKUP($B254,'Part 3 NNDR3'!$A$6:$FY$331,FG$4,FALSE)</f>
        <v>157238</v>
      </c>
      <c r="FH254" s="104">
        <f>VLOOKUP($B254,'Part 3 NNDR3'!$A$6:$FY$331,FH$4,FALSE)</f>
        <v>-2452678</v>
      </c>
      <c r="FI254" s="104">
        <f>VLOOKUP($B254,'Part 3 NNDR3'!$A$6:$FY$331,FI$4,FALSE)</f>
        <v>62295</v>
      </c>
      <c r="FJ254" s="104">
        <f>VLOOKUP($B254,'Part 3 NNDR3'!$A$6:$FY$331,FJ$4,FALSE)</f>
        <v>-2390383</v>
      </c>
      <c r="FK254" s="104">
        <f>VLOOKUP($B254,'Part 3 NNDR3'!$A$6:$FY$331,FK$4,FALSE)</f>
        <v>-515787</v>
      </c>
      <c r="FL254" s="104">
        <f>VLOOKUP($B254,'Part 3 NNDR3'!$A$6:$FY$331,FL$4,FALSE)</f>
        <v>0</v>
      </c>
      <c r="FM254" s="104">
        <f>VLOOKUP($B254,'Part 3 NNDR3'!$A$6:$FY$331,FM$4,FALSE)</f>
        <v>-515787</v>
      </c>
      <c r="FN254" s="104">
        <f>VLOOKUP($B254,'Part 3 NNDR3'!$A$6:$FY$331,FN$4,FALSE)</f>
        <v>-283111</v>
      </c>
      <c r="FO254" s="104">
        <f>VLOOKUP($B254,'Part 3 NNDR3'!$A$6:$FY$331,FO$4,FALSE)</f>
        <v>-54035</v>
      </c>
      <c r="FP254" s="104">
        <f>VLOOKUP($B254,'Part 3 NNDR3'!$A$6:$FY$331,FP$4,FALSE)</f>
        <v>-337146</v>
      </c>
      <c r="FQ254" s="104">
        <f>VLOOKUP($B254,'Part 3 NNDR3'!$A$6:$FY$331,FQ$4,FALSE)</f>
        <v>-401112</v>
      </c>
      <c r="FR254" s="104">
        <f>VLOOKUP($B254,'Part 3 NNDR3'!$A$6:$FY$331,FR$4,FALSE)</f>
        <v>0</v>
      </c>
      <c r="FS254" s="104">
        <f>VLOOKUP($B254,'Part 3 NNDR3'!$A$6:$FY$331,FS$4,FALSE)</f>
        <v>-401112</v>
      </c>
      <c r="FT254" s="104">
        <f>VLOOKUP($B254,'Part 3 NNDR3'!$A$6:$FY$331,FT$4,FALSE)</f>
        <v>0</v>
      </c>
      <c r="FU254" s="104">
        <f>VLOOKUP($B254,'Part 3 NNDR3'!$A$6:$FY$331,FU$4,FALSE)</f>
        <v>0</v>
      </c>
      <c r="FV254" s="104">
        <f>VLOOKUP($B254,'Part 3 NNDR3'!$A$6:$FY$331,FV$4,FALSE)</f>
        <v>0</v>
      </c>
      <c r="FW254" s="104">
        <f>VLOOKUP($B254,'Part 3 NNDR3'!$A$6:$FY$331,FW$4,FALSE)</f>
        <v>-3495450</v>
      </c>
      <c r="FX254" s="104">
        <f>VLOOKUP($B254,'Part 3 NNDR3'!$A$6:$FY$331,FX$4,FALSE)</f>
        <v>8260</v>
      </c>
      <c r="FY254" s="104">
        <f>VLOOKUP($B254,'Part 3 NNDR3'!$A$6:$FY$331,FY$4,FALSE)</f>
        <v>-3487190</v>
      </c>
      <c r="FZ254" s="104">
        <f>VLOOKUP($B254,'Part 3 NNDR3'!$A$6:$FY$331,FZ$4,FALSE)</f>
        <v>22324485</v>
      </c>
      <c r="GA254" s="104">
        <f>VLOOKUP($B254,'Part 3 NNDR3'!$A$6:$FY$331,GA$4,FALSE)</f>
        <v>2308398</v>
      </c>
      <c r="GB254" s="104">
        <f>VLOOKUP($B254,'Part 3 NNDR3'!$A$6:$FY$331,GB$4,FALSE)</f>
        <v>24632883</v>
      </c>
      <c r="GC254" s="105" t="str">
        <f>VLOOKUP($B254,'Data (Updated)'!$C$4:$E$329,2,FALSE)</f>
        <v>E3421</v>
      </c>
      <c r="GD254" s="106" t="str">
        <f>VLOOKUP($B254,'Data (Updated)'!$C$4:$E$329,3,FALSE)</f>
        <v>E6134</v>
      </c>
    </row>
    <row r="255" spans="1:186" ht="12.75" x14ac:dyDescent="0.2">
      <c r="A255" s="75">
        <v>250</v>
      </c>
      <c r="B255" s="100" t="s">
        <v>607</v>
      </c>
      <c r="C255" s="101" t="s">
        <v>949</v>
      </c>
      <c r="D255" s="102" t="s">
        <v>960</v>
      </c>
      <c r="E255" s="103" t="s">
        <v>606</v>
      </c>
      <c r="F255" s="104">
        <f>VLOOKUP($B255,'Part 3 NNDR3'!$A$6:$FY$331,F$4,FALSE)</f>
        <v>0</v>
      </c>
      <c r="G255" s="104">
        <f>VLOOKUP($B255,'Part 3 NNDR3'!$A$6:$FY$331,G$4,FALSE)</f>
        <v>0</v>
      </c>
      <c r="H255" s="104">
        <f>VLOOKUP($B255,'Part 3 NNDR3'!$A$6:$FY$331,H$4,FALSE)</f>
        <v>0</v>
      </c>
      <c r="I255" s="104">
        <f>VLOOKUP($B255,'Part 3 NNDR3'!$A$6:$FY$331,I$4,FALSE)</f>
        <v>613176</v>
      </c>
      <c r="J255" s="104">
        <f>VLOOKUP($B255,'Part 3 NNDR3'!$A$6:$FY$331,J$4,FALSE)</f>
        <v>0</v>
      </c>
      <c r="K255" s="104">
        <f>VLOOKUP($B255,'Part 3 NNDR3'!$A$6:$FY$331,K$4,FALSE)</f>
        <v>613176</v>
      </c>
      <c r="L255" s="104">
        <f>VLOOKUP($B255,'Part 3 NNDR3'!$A$6:$FY$331,L$4,FALSE)</f>
        <v>0</v>
      </c>
      <c r="M255" s="104">
        <f>VLOOKUP($B255,'Part 3 NNDR3'!$A$6:$FY$331,M$4,FALSE)</f>
        <v>0</v>
      </c>
      <c r="N255" s="104">
        <f>VLOOKUP($B255,'Part 3 NNDR3'!$A$6:$FY$331,N$4,FALSE)</f>
        <v>0</v>
      </c>
      <c r="O255" s="104">
        <f>VLOOKUP($B255,'Part 3 NNDR3'!$A$6:$FY$331,O$4,FALSE)</f>
        <v>24943</v>
      </c>
      <c r="P255" s="104">
        <f>VLOOKUP($B255,'Part 3 NNDR3'!$A$6:$FY$331,P$4,FALSE)</f>
        <v>0</v>
      </c>
      <c r="Q255" s="104">
        <f>VLOOKUP($B255,'Part 3 NNDR3'!$A$6:$FY$331,Q$4,FALSE)</f>
        <v>24943</v>
      </c>
      <c r="R255" s="104">
        <f>VLOOKUP($B255,'Part 3 NNDR3'!$A$6:$FY$331,R$4,FALSE)</f>
        <v>638119</v>
      </c>
      <c r="S255" s="104">
        <f>VLOOKUP($B255,'Part 3 NNDR3'!$A$6:$FY$331,S$4,FALSE)</f>
        <v>0</v>
      </c>
      <c r="T255" s="104">
        <f>VLOOKUP($B255,'Part 3 NNDR3'!$A$6:$FY$331,T$4,FALSE)</f>
        <v>638119</v>
      </c>
      <c r="U255" s="104">
        <f>VLOOKUP($B255,'Part 3 NNDR3'!$A$6:$FY$331,U$4,FALSE)</f>
        <v>-2747766</v>
      </c>
      <c r="V255" s="104">
        <f>VLOOKUP($B255,'Part 3 NNDR3'!$A$6:$FY$331,V$4,FALSE)</f>
        <v>0</v>
      </c>
      <c r="W255" s="104">
        <f>VLOOKUP($B255,'Part 3 NNDR3'!$A$6:$FY$331,W$4,FALSE)</f>
        <v>-2747766</v>
      </c>
      <c r="X255" s="104">
        <f>VLOOKUP($B255,'Part 3 NNDR3'!$A$6:$FY$331,X$4,FALSE)</f>
        <v>-9957</v>
      </c>
      <c r="Y255" s="104">
        <f>VLOOKUP($B255,'Part 3 NNDR3'!$A$6:$FY$331,Y$4,FALSE)</f>
        <v>0</v>
      </c>
      <c r="Z255" s="104">
        <f>VLOOKUP($B255,'Part 3 NNDR3'!$A$6:$FY$331,Z$4,FALSE)</f>
        <v>-9957</v>
      </c>
      <c r="AA255" s="104">
        <f>VLOOKUP($B255,'Part 3 NNDR3'!$A$6:$FY$331,AA$4,FALSE)</f>
        <v>-116635</v>
      </c>
      <c r="AB255" s="104">
        <f>VLOOKUP($B255,'Part 3 NNDR3'!$A$6:$FY$331,AB$4,FALSE)</f>
        <v>0</v>
      </c>
      <c r="AC255" s="104">
        <f>VLOOKUP($B255,'Part 3 NNDR3'!$A$6:$FY$331,AC$4,FALSE)</f>
        <v>-116635</v>
      </c>
      <c r="AD255" s="104">
        <f>VLOOKUP($B255,'Part 3 NNDR3'!$A$6:$FY$331,AD$4,FALSE)</f>
        <v>-100416</v>
      </c>
      <c r="AE255" s="104">
        <f>VLOOKUP($B255,'Part 3 NNDR3'!$A$6:$FY$331,AE$4,FALSE)</f>
        <v>0</v>
      </c>
      <c r="AF255" s="104">
        <f>VLOOKUP($B255,'Part 3 NNDR3'!$A$6:$FY$331,AF$4,FALSE)</f>
        <v>-100416</v>
      </c>
      <c r="AG255" s="104">
        <f>VLOOKUP($B255,'Part 3 NNDR3'!$A$6:$FY$331,AG$4,FALSE)</f>
        <v>0</v>
      </c>
      <c r="AH255" s="104">
        <f>VLOOKUP($B255,'Part 3 NNDR3'!$A$6:$FY$331,AH$4,FALSE)</f>
        <v>0</v>
      </c>
      <c r="AI255" s="104">
        <f>VLOOKUP($B255,'Part 3 NNDR3'!$A$6:$FY$331,AI$4,FALSE)</f>
        <v>0</v>
      </c>
      <c r="AJ255" s="104">
        <f>VLOOKUP($B255,'Part 3 NNDR3'!$A$6:$FY$331,AJ$4,FALSE)</f>
        <v>861636</v>
      </c>
      <c r="AK255" s="104">
        <f>VLOOKUP($B255,'Part 3 NNDR3'!$A$6:$FY$331,AK$4,FALSE)</f>
        <v>0</v>
      </c>
      <c r="AL255" s="104">
        <f>VLOOKUP($B255,'Part 3 NNDR3'!$A$6:$FY$331,AL$4,FALSE)</f>
        <v>861636</v>
      </c>
      <c r="AM255" s="104">
        <f>VLOOKUP($B255,'Part 3 NNDR3'!$A$6:$FY$331,AM$4,FALSE)</f>
        <v>-4264</v>
      </c>
      <c r="AN255" s="104">
        <f>VLOOKUP($B255,'Part 3 NNDR3'!$A$6:$FY$331,AN$4,FALSE)</f>
        <v>0</v>
      </c>
      <c r="AO255" s="104">
        <f>VLOOKUP($B255,'Part 3 NNDR3'!$A$6:$FY$331,AO$4,FALSE)</f>
        <v>-4264</v>
      </c>
      <c r="AP255" s="104">
        <f>VLOOKUP($B255,'Part 3 NNDR3'!$A$6:$FY$331,AP$4,FALSE)</f>
        <v>-1970539</v>
      </c>
      <c r="AQ255" s="104">
        <f>VLOOKUP($B255,'Part 3 NNDR3'!$A$6:$FY$331,AQ$4,FALSE)</f>
        <v>0</v>
      </c>
      <c r="AR255" s="104">
        <f>VLOOKUP($B255,'Part 3 NNDR3'!$A$6:$FY$331,AR$4,FALSE)</f>
        <v>-1970539</v>
      </c>
      <c r="AS255" s="104">
        <f>VLOOKUP($B255,'Part 3 NNDR3'!$A$6:$FY$331,AS$4,FALSE)</f>
        <v>-4899</v>
      </c>
      <c r="AT255" s="104">
        <f>VLOOKUP($B255,'Part 3 NNDR3'!$A$6:$FY$331,AT$4,FALSE)</f>
        <v>0</v>
      </c>
      <c r="AU255" s="104">
        <f>VLOOKUP($B255,'Part 3 NNDR3'!$A$6:$FY$331,AU$4,FALSE)</f>
        <v>-4899</v>
      </c>
      <c r="AV255" s="104">
        <f>VLOOKUP($B255,'Part 3 NNDR3'!$A$6:$FY$331,AV$4,FALSE)</f>
        <v>-47856</v>
      </c>
      <c r="AW255" s="104">
        <f>VLOOKUP($B255,'Part 3 NNDR3'!$A$6:$FY$331,AW$4,FALSE)</f>
        <v>0</v>
      </c>
      <c r="AX255" s="104">
        <f>VLOOKUP($B255,'Part 3 NNDR3'!$A$6:$FY$331,AX$4,FALSE)</f>
        <v>-47856</v>
      </c>
      <c r="AY255" s="104">
        <f>VLOOKUP($B255,'Part 3 NNDR3'!$A$6:$FY$331,AY$4,FALSE)</f>
        <v>0</v>
      </c>
      <c r="AZ255" s="104">
        <f>VLOOKUP($B255,'Part 3 NNDR3'!$A$6:$FY$331,AZ$4,FALSE)</f>
        <v>0</v>
      </c>
      <c r="BA255" s="104">
        <f>VLOOKUP($B255,'Part 3 NNDR3'!$A$6:$FY$331,BA$4,FALSE)</f>
        <v>0</v>
      </c>
      <c r="BB255" s="104">
        <f>VLOOKUP($B255,'Part 3 NNDR3'!$A$6:$FY$331,BB$4,FALSE)</f>
        <v>0</v>
      </c>
      <c r="BC255" s="104">
        <f>VLOOKUP($B255,'Part 3 NNDR3'!$A$6:$FY$331,BC$4,FALSE)</f>
        <v>0</v>
      </c>
      <c r="BD255" s="104">
        <f>VLOOKUP($B255,'Part 3 NNDR3'!$A$6:$FY$331,BD$4,FALSE)</f>
        <v>0</v>
      </c>
      <c r="BE255" s="104">
        <f>VLOOKUP($B255,'Part 3 NNDR3'!$A$6:$FY$331,BE$4,FALSE)</f>
        <v>0</v>
      </c>
      <c r="BF255" s="104">
        <f>VLOOKUP($B255,'Part 3 NNDR3'!$A$6:$FY$331,BF$4,FALSE)</f>
        <v>0</v>
      </c>
      <c r="BG255" s="104">
        <f>VLOOKUP($B255,'Part 3 NNDR3'!$A$6:$FY$331,BG$4,FALSE)</f>
        <v>0</v>
      </c>
      <c r="BH255" s="104">
        <f>VLOOKUP($B255,'Part 3 NNDR3'!$A$6:$FY$331,BH$4,FALSE)</f>
        <v>-4030323</v>
      </c>
      <c r="BI255" s="104">
        <f>VLOOKUP($B255,'Part 3 NNDR3'!$A$6:$FY$331,BI$4,FALSE)</f>
        <v>0</v>
      </c>
      <c r="BJ255" s="104">
        <f>VLOOKUP($B255,'Part 3 NNDR3'!$A$6:$FY$331,BJ$4,FALSE)</f>
        <v>-4030323</v>
      </c>
      <c r="BK255" s="104">
        <f>VLOOKUP($B255,'Part 3 NNDR3'!$A$6:$FY$331,BK$4,FALSE)</f>
        <v>-68474</v>
      </c>
      <c r="BL255" s="104">
        <f>VLOOKUP($B255,'Part 3 NNDR3'!$A$6:$FY$331,BL$4,FALSE)</f>
        <v>0</v>
      </c>
      <c r="BM255" s="104">
        <f>VLOOKUP($B255,'Part 3 NNDR3'!$A$6:$FY$331,BM$4,FALSE)</f>
        <v>-68474</v>
      </c>
      <c r="BN255" s="104">
        <f>VLOOKUP($B255,'Part 3 NNDR3'!$A$6:$FY$331,BN$4,FALSE)</f>
        <v>0</v>
      </c>
      <c r="BO255" s="104">
        <f>VLOOKUP($B255,'Part 3 NNDR3'!$A$6:$FY$331,BO$4,FALSE)</f>
        <v>0</v>
      </c>
      <c r="BP255" s="104">
        <f>VLOOKUP($B255,'Part 3 NNDR3'!$A$6:$FY$331,BP$4,FALSE)</f>
        <v>0</v>
      </c>
      <c r="BQ255" s="104">
        <f>VLOOKUP($B255,'Part 3 NNDR3'!$A$6:$FY$331,BQ$4,FALSE)</f>
        <v>-1347299</v>
      </c>
      <c r="BR255" s="104">
        <f>VLOOKUP($B255,'Part 3 NNDR3'!$A$6:$FY$331,BR$4,FALSE)</f>
        <v>0</v>
      </c>
      <c r="BS255" s="104">
        <f>VLOOKUP($B255,'Part 3 NNDR3'!$A$6:$FY$331,BS$4,FALSE)</f>
        <v>-1347299</v>
      </c>
      <c r="BT255" s="104">
        <f>VLOOKUP($B255,'Part 3 NNDR3'!$A$6:$FY$331,BT$4,FALSE)</f>
        <v>-88153</v>
      </c>
      <c r="BU255" s="104">
        <f>VLOOKUP($B255,'Part 3 NNDR3'!$A$6:$FY$331,BU$4,FALSE)</f>
        <v>0</v>
      </c>
      <c r="BV255" s="104">
        <f>VLOOKUP($B255,'Part 3 NNDR3'!$A$6:$FY$331,BV$4,FALSE)</f>
        <v>-88153</v>
      </c>
      <c r="BW255" s="104">
        <f>VLOOKUP($B255,'Part 3 NNDR3'!$A$6:$FY$331,BW$4,FALSE)</f>
        <v>-1503926</v>
      </c>
      <c r="BX255" s="104">
        <f>VLOOKUP($B255,'Part 3 NNDR3'!$A$6:$FY$331,BX$4,FALSE)</f>
        <v>0</v>
      </c>
      <c r="BY255" s="104">
        <f>VLOOKUP($B255,'Part 3 NNDR3'!$A$6:$FY$331,BY$4,FALSE)</f>
        <v>-1503926</v>
      </c>
      <c r="BZ255" s="104">
        <f>VLOOKUP($B255,'Part 3 NNDR3'!$A$6:$FY$331,BZ$4,FALSE)</f>
        <v>-59942</v>
      </c>
      <c r="CA255" s="104">
        <f>VLOOKUP($B255,'Part 3 NNDR3'!$A$6:$FY$331,CA$4,FALSE)</f>
        <v>0</v>
      </c>
      <c r="CB255" s="104">
        <f>VLOOKUP($B255,'Part 3 NNDR3'!$A$6:$FY$331,CB$4,FALSE)</f>
        <v>-59942</v>
      </c>
      <c r="CC255" s="104">
        <f>VLOOKUP($B255,'Part 3 NNDR3'!$A$6:$FY$331,CC$4,FALSE)</f>
        <v>-1257</v>
      </c>
      <c r="CD255" s="104">
        <f>VLOOKUP($B255,'Part 3 NNDR3'!$A$6:$FY$331,CD$4,FALSE)</f>
        <v>0</v>
      </c>
      <c r="CE255" s="104">
        <f>VLOOKUP($B255,'Part 3 NNDR3'!$A$6:$FY$331,CE$4,FALSE)</f>
        <v>-1257</v>
      </c>
      <c r="CF255" s="104">
        <f>VLOOKUP($B255,'Part 3 NNDR3'!$A$6:$FY$331,CF$4,FALSE)</f>
        <v>-101524</v>
      </c>
      <c r="CG255" s="104">
        <f>VLOOKUP($B255,'Part 3 NNDR3'!$A$6:$FY$331,CG$4,FALSE)</f>
        <v>0</v>
      </c>
      <c r="CH255" s="104">
        <f>VLOOKUP($B255,'Part 3 NNDR3'!$A$6:$FY$331,CH$4,FALSE)</f>
        <v>-101524</v>
      </c>
      <c r="CI255" s="104">
        <f>VLOOKUP($B255,'Part 3 NNDR3'!$A$6:$FY$331,CI$4,FALSE)</f>
        <v>-589</v>
      </c>
      <c r="CJ255" s="104">
        <f>VLOOKUP($B255,'Part 3 NNDR3'!$A$6:$FY$331,CJ$4,FALSE)</f>
        <v>0</v>
      </c>
      <c r="CK255" s="104">
        <f>VLOOKUP($B255,'Part 3 NNDR3'!$A$6:$FY$331,CK$4,FALSE)</f>
        <v>-589</v>
      </c>
      <c r="CL255" s="104">
        <f>VLOOKUP($B255,'Part 3 NNDR3'!$A$6:$FY$331,CL$4,FALSE)</f>
        <v>-131</v>
      </c>
      <c r="CM255" s="104">
        <f>VLOOKUP($B255,'Part 3 NNDR3'!$A$6:$FY$331,CM$4,FALSE)</f>
        <v>0</v>
      </c>
      <c r="CN255" s="104">
        <f>VLOOKUP($B255,'Part 3 NNDR3'!$A$6:$FY$331,CN$4,FALSE)</f>
        <v>-131</v>
      </c>
      <c r="CO255" s="104">
        <f>VLOOKUP($B255,'Part 3 NNDR3'!$A$6:$FY$331,CO$4,FALSE)</f>
        <v>0</v>
      </c>
      <c r="CP255" s="104">
        <f>VLOOKUP($B255,'Part 3 NNDR3'!$A$6:$FY$331,CP$4,FALSE)</f>
        <v>0</v>
      </c>
      <c r="CQ255" s="104">
        <f>VLOOKUP($B255,'Part 3 NNDR3'!$A$6:$FY$331,CQ$4,FALSE)</f>
        <v>0</v>
      </c>
      <c r="CR255" s="104">
        <f>VLOOKUP($B255,'Part 3 NNDR3'!$A$6:$FY$331,CR$4,FALSE)</f>
        <v>0</v>
      </c>
      <c r="CS255" s="104">
        <f>VLOOKUP($B255,'Part 3 NNDR3'!$A$6:$FY$331,CS$4,FALSE)</f>
        <v>0</v>
      </c>
      <c r="CT255" s="104">
        <f>VLOOKUP($B255,'Part 3 NNDR3'!$A$6:$FY$331,CT$4,FALSE)</f>
        <v>0</v>
      </c>
      <c r="CU255" s="104">
        <f>VLOOKUP($B255,'Part 3 NNDR3'!$A$6:$FY$331,CU$4,FALSE)</f>
        <v>0</v>
      </c>
      <c r="CV255" s="104">
        <f>VLOOKUP($B255,'Part 3 NNDR3'!$A$6:$FY$331,CV$4,FALSE)</f>
        <v>0</v>
      </c>
      <c r="CW255" s="104">
        <f>VLOOKUP($B255,'Part 3 NNDR3'!$A$6:$FY$331,CW$4,FALSE)</f>
        <v>0</v>
      </c>
      <c r="CX255" s="104">
        <f>VLOOKUP($B255,'Part 3 NNDR3'!$A$6:$FY$331,CX$4,FALSE)</f>
        <v>0</v>
      </c>
      <c r="CY255" s="104">
        <f>VLOOKUP($B255,'Part 3 NNDR3'!$A$6:$FY$331,CY$4,FALSE)</f>
        <v>0</v>
      </c>
      <c r="CZ255" s="104">
        <f>VLOOKUP($B255,'Part 3 NNDR3'!$A$6:$FY$331,CZ$4,FALSE)</f>
        <v>0</v>
      </c>
      <c r="DA255" s="104">
        <f>VLOOKUP($B255,'Part 3 NNDR3'!$A$6:$FY$331,DA$4,FALSE)</f>
        <v>0</v>
      </c>
      <c r="DB255" s="104">
        <f>VLOOKUP($B255,'Part 3 NNDR3'!$A$6:$FY$331,DB$4,FALSE)</f>
        <v>0</v>
      </c>
      <c r="DC255" s="104">
        <f>VLOOKUP($B255,'Part 3 NNDR3'!$A$6:$FY$331,DC$4,FALSE)</f>
        <v>0</v>
      </c>
      <c r="DD255" s="104">
        <f>VLOOKUP($B255,'Part 3 NNDR3'!$A$6:$FY$331,DD$4,FALSE)</f>
        <v>0</v>
      </c>
      <c r="DE255" s="104">
        <f>VLOOKUP($B255,'Part 3 NNDR3'!$A$6:$FY$331,DE$4,FALSE)</f>
        <v>0</v>
      </c>
      <c r="DF255" s="104">
        <f>VLOOKUP($B255,'Part 3 NNDR3'!$A$6:$FY$331,DF$4,FALSE)</f>
        <v>0</v>
      </c>
      <c r="DG255" s="104">
        <f>VLOOKUP($B255,'Part 3 NNDR3'!$A$6:$FY$331,DG$4,FALSE)</f>
        <v>0</v>
      </c>
      <c r="DH255" s="104">
        <f>VLOOKUP($B255,'Part 3 NNDR3'!$A$6:$FY$331,DH$4,FALSE)</f>
        <v>0</v>
      </c>
      <c r="DI255" s="104">
        <f>VLOOKUP($B255,'Part 3 NNDR3'!$A$6:$FY$331,DI$4,FALSE)</f>
        <v>0</v>
      </c>
      <c r="DJ255" s="104">
        <f>VLOOKUP($B255,'Part 3 NNDR3'!$A$6:$FY$331,DJ$4,FALSE)</f>
        <v>0</v>
      </c>
      <c r="DK255" s="104">
        <f>VLOOKUP($B255,'Part 3 NNDR3'!$A$6:$FY$331,DK$4,FALSE)</f>
        <v>0</v>
      </c>
      <c r="DL255" s="104">
        <f>VLOOKUP($B255,'Part 3 NNDR3'!$A$6:$FY$331,DL$4,FALSE)</f>
        <v>-163443</v>
      </c>
      <c r="DM255" s="104">
        <f>VLOOKUP($B255,'Part 3 NNDR3'!$A$6:$FY$331,DM$4,FALSE)</f>
        <v>0</v>
      </c>
      <c r="DN255" s="104">
        <f>VLOOKUP($B255,'Part 3 NNDR3'!$A$6:$FY$331,DN$4,FALSE)</f>
        <v>-163443</v>
      </c>
      <c r="DO255" s="104">
        <f>VLOOKUP($B255,'Part 3 NNDR3'!$A$6:$FY$331,DO$4,FALSE)</f>
        <v>0</v>
      </c>
      <c r="DP255" s="104">
        <f>VLOOKUP($B255,'Part 3 NNDR3'!$A$6:$FY$331,DP$4,FALSE)</f>
        <v>0</v>
      </c>
      <c r="DQ255" s="104">
        <f>VLOOKUP($B255,'Part 3 NNDR3'!$A$6:$FY$331,DQ$4,FALSE)</f>
        <v>0</v>
      </c>
      <c r="DR255" s="104">
        <f>VLOOKUP($B255,'Part 3 NNDR3'!$A$6:$FY$331,DR$4,FALSE)</f>
        <v>0</v>
      </c>
      <c r="DS255" s="104">
        <f>VLOOKUP($B255,'Part 3 NNDR3'!$A$6:$FY$331,DS$4,FALSE)</f>
        <v>0</v>
      </c>
      <c r="DT255" s="104">
        <f>VLOOKUP($B255,'Part 3 NNDR3'!$A$6:$FY$331,DT$4,FALSE)</f>
        <v>0</v>
      </c>
      <c r="DU255" s="104">
        <f>VLOOKUP($B255,'Part 3 NNDR3'!$A$6:$FY$331,DU$4,FALSE)</f>
        <v>-46010</v>
      </c>
      <c r="DV255" s="104">
        <f>VLOOKUP($B255,'Part 3 NNDR3'!$A$6:$FY$331,DV$4,FALSE)</f>
        <v>0</v>
      </c>
      <c r="DW255" s="104">
        <f>VLOOKUP($B255,'Part 3 NNDR3'!$A$6:$FY$331,DW$4,FALSE)</f>
        <v>-46010</v>
      </c>
      <c r="DX255" s="104">
        <f>VLOOKUP($B255,'Part 3 NNDR3'!$A$6:$FY$331,DX$4,FALSE)</f>
        <v>-8129</v>
      </c>
      <c r="DY255" s="104">
        <f>VLOOKUP($B255,'Part 3 NNDR3'!$A$6:$FY$331,DY$4,FALSE)</f>
        <v>0</v>
      </c>
      <c r="DZ255" s="104">
        <f>VLOOKUP($B255,'Part 3 NNDR3'!$A$6:$FY$331,DZ$4,FALSE)</f>
        <v>-8129</v>
      </c>
      <c r="EA255" s="104">
        <f>VLOOKUP($B255,'Part 3 NNDR3'!$A$6:$FY$331,EA$4,FALSE)</f>
        <v>-655062</v>
      </c>
      <c r="EB255" s="104">
        <f>VLOOKUP($B255,'Part 3 NNDR3'!$A$6:$FY$331,EB$4,FALSE)</f>
        <v>0</v>
      </c>
      <c r="EC255" s="104">
        <f>VLOOKUP($B255,'Part 3 NNDR3'!$A$6:$FY$331,EC$4,FALSE)</f>
        <v>-655062</v>
      </c>
      <c r="ED255" s="104">
        <f>VLOOKUP($B255,'Part 3 NNDR3'!$A$6:$FY$331,ED$4,FALSE)</f>
        <v>-16601</v>
      </c>
      <c r="EE255" s="104">
        <f>VLOOKUP($B255,'Part 3 NNDR3'!$A$6:$FY$331,EE$4,FALSE)</f>
        <v>0</v>
      </c>
      <c r="EF255" s="104">
        <f>VLOOKUP($B255,'Part 3 NNDR3'!$A$6:$FY$331,EF$4,FALSE)</f>
        <v>-16601</v>
      </c>
      <c r="EG255" s="104">
        <f>VLOOKUP($B255,'Part 3 NNDR3'!$A$6:$FY$331,EG$4,FALSE)</f>
        <v>0</v>
      </c>
      <c r="EH255" s="104">
        <f>VLOOKUP($B255,'Part 3 NNDR3'!$A$6:$FY$331,EH$4,FALSE)</f>
        <v>0</v>
      </c>
      <c r="EI255" s="104">
        <f>VLOOKUP($B255,'Part 3 NNDR3'!$A$6:$FY$331,EI$4,FALSE)</f>
        <v>0</v>
      </c>
      <c r="EJ255" s="104">
        <f>VLOOKUP($B255,'Part 3 NNDR3'!$A$6:$FY$331,EJ$4,FALSE)</f>
        <v>0</v>
      </c>
      <c r="EK255" s="104">
        <f>VLOOKUP($B255,'Part 3 NNDR3'!$A$6:$FY$331,EK$4,FALSE)</f>
        <v>0</v>
      </c>
      <c r="EL255" s="104">
        <f>VLOOKUP($B255,'Part 3 NNDR3'!$A$6:$FY$331,EL$4,FALSE)</f>
        <v>0</v>
      </c>
      <c r="EM255" s="104">
        <f>VLOOKUP($B255,'Part 3 NNDR3'!$A$6:$FY$331,EM$4,FALSE)</f>
        <v>0</v>
      </c>
      <c r="EN255" s="104">
        <f>VLOOKUP($B255,'Part 3 NNDR3'!$A$6:$FY$331,EN$4,FALSE)</f>
        <v>0</v>
      </c>
      <c r="EO255" s="104">
        <f>VLOOKUP($B255,'Part 3 NNDR3'!$A$6:$FY$331,EO$4,FALSE)</f>
        <v>0</v>
      </c>
      <c r="EP255" s="104">
        <f>VLOOKUP($B255,'Part 3 NNDR3'!$A$6:$FY$331,EP$4,FALSE)</f>
        <v>-725802</v>
      </c>
      <c r="EQ255" s="104">
        <f>VLOOKUP($B255,'Part 3 NNDR3'!$A$6:$FY$331,EQ$4,FALSE)</f>
        <v>0</v>
      </c>
      <c r="ER255" s="104">
        <f>VLOOKUP($B255,'Part 3 NNDR3'!$A$6:$FY$331,ER$4,FALSE)</f>
        <v>-725802</v>
      </c>
      <c r="ES255" s="104">
        <f>VLOOKUP($B255,'Part 3 NNDR3'!$A$6:$FY$331,ES$4,FALSE)</f>
        <v>0</v>
      </c>
      <c r="ET255" s="104">
        <f>VLOOKUP($B255,'Part 3 NNDR3'!$A$6:$FY$331,ET$4,FALSE)</f>
        <v>0</v>
      </c>
      <c r="EU255" s="104">
        <f>VLOOKUP($B255,'Part 3 NNDR3'!$A$6:$FY$331,EU$4,FALSE)</f>
        <v>0</v>
      </c>
      <c r="EV255" s="104">
        <f>VLOOKUP($B255,'Part 3 NNDR3'!$A$6:$FY$331,EV$4,FALSE)</f>
        <v>0</v>
      </c>
      <c r="EW255" s="104">
        <f>VLOOKUP($B255,'Part 3 NNDR3'!$A$6:$FY$331,EW$4,FALSE)</f>
        <v>0</v>
      </c>
      <c r="EX255" s="104">
        <f>VLOOKUP($B255,'Part 3 NNDR3'!$A$6:$FY$331,EX$4,FALSE)</f>
        <v>0</v>
      </c>
      <c r="EY255" s="104">
        <f>VLOOKUP($B255,'Part 3 NNDR3'!$A$6:$FY$331,EY$4,FALSE)</f>
        <v>0</v>
      </c>
      <c r="EZ255" s="104">
        <f>VLOOKUP($B255,'Part 3 NNDR3'!$A$6:$FY$331,EZ$4,FALSE)</f>
        <v>0</v>
      </c>
      <c r="FA255" s="104">
        <f>VLOOKUP($B255,'Part 3 NNDR3'!$A$6:$FY$331,FA$4,FALSE)</f>
        <v>0</v>
      </c>
      <c r="FB255" s="104">
        <f>VLOOKUP($B255,'Part 3 NNDR3'!$A$6:$FY$331,FB$4,FALSE)</f>
        <v>37131752</v>
      </c>
      <c r="FC255" s="104">
        <f>VLOOKUP($B255,'Part 3 NNDR3'!$A$6:$FY$331,FC$4,FALSE)</f>
        <v>0</v>
      </c>
      <c r="FD255" s="104">
        <f>VLOOKUP($B255,'Part 3 NNDR3'!$A$6:$FY$331,FD$4,FALSE)</f>
        <v>37131752</v>
      </c>
      <c r="FE255" s="104">
        <f>VLOOKUP($B255,'Part 3 NNDR3'!$A$6:$FY$331,FE$4,FALSE)</f>
        <v>638119</v>
      </c>
      <c r="FF255" s="104">
        <f>VLOOKUP($B255,'Part 3 NNDR3'!$A$6:$FY$331,FF$4,FALSE)</f>
        <v>0</v>
      </c>
      <c r="FG255" s="104">
        <f>VLOOKUP($B255,'Part 3 NNDR3'!$A$6:$FY$331,FG$4,FALSE)</f>
        <v>638119</v>
      </c>
      <c r="FH255" s="104">
        <f>VLOOKUP($B255,'Part 3 NNDR3'!$A$6:$FY$331,FH$4,FALSE)</f>
        <v>-4030323</v>
      </c>
      <c r="FI255" s="104">
        <f>VLOOKUP($B255,'Part 3 NNDR3'!$A$6:$FY$331,FI$4,FALSE)</f>
        <v>0</v>
      </c>
      <c r="FJ255" s="104">
        <f>VLOOKUP($B255,'Part 3 NNDR3'!$A$6:$FY$331,FJ$4,FALSE)</f>
        <v>-4030323</v>
      </c>
      <c r="FK255" s="104">
        <f>VLOOKUP($B255,'Part 3 NNDR3'!$A$6:$FY$331,FK$4,FALSE)</f>
        <v>-1503926</v>
      </c>
      <c r="FL255" s="104">
        <f>VLOOKUP($B255,'Part 3 NNDR3'!$A$6:$FY$331,FL$4,FALSE)</f>
        <v>0</v>
      </c>
      <c r="FM255" s="104">
        <f>VLOOKUP($B255,'Part 3 NNDR3'!$A$6:$FY$331,FM$4,FALSE)</f>
        <v>-1503926</v>
      </c>
      <c r="FN255" s="104">
        <f>VLOOKUP($B255,'Part 3 NNDR3'!$A$6:$FY$331,FN$4,FALSE)</f>
        <v>-163443</v>
      </c>
      <c r="FO255" s="104">
        <f>VLOOKUP($B255,'Part 3 NNDR3'!$A$6:$FY$331,FO$4,FALSE)</f>
        <v>0</v>
      </c>
      <c r="FP255" s="104">
        <f>VLOOKUP($B255,'Part 3 NNDR3'!$A$6:$FY$331,FP$4,FALSE)</f>
        <v>-163443</v>
      </c>
      <c r="FQ255" s="104">
        <f>VLOOKUP($B255,'Part 3 NNDR3'!$A$6:$FY$331,FQ$4,FALSE)</f>
        <v>-725802</v>
      </c>
      <c r="FR255" s="104">
        <f>VLOOKUP($B255,'Part 3 NNDR3'!$A$6:$FY$331,FR$4,FALSE)</f>
        <v>0</v>
      </c>
      <c r="FS255" s="104">
        <f>VLOOKUP($B255,'Part 3 NNDR3'!$A$6:$FY$331,FS$4,FALSE)</f>
        <v>-725802</v>
      </c>
      <c r="FT255" s="104">
        <f>VLOOKUP($B255,'Part 3 NNDR3'!$A$6:$FY$331,FT$4,FALSE)</f>
        <v>0</v>
      </c>
      <c r="FU255" s="104">
        <f>VLOOKUP($B255,'Part 3 NNDR3'!$A$6:$FY$331,FU$4,FALSE)</f>
        <v>0</v>
      </c>
      <c r="FV255" s="104">
        <f>VLOOKUP($B255,'Part 3 NNDR3'!$A$6:$FY$331,FV$4,FALSE)</f>
        <v>0</v>
      </c>
      <c r="FW255" s="104">
        <f>VLOOKUP($B255,'Part 3 NNDR3'!$A$6:$FY$331,FW$4,FALSE)</f>
        <v>-5785375</v>
      </c>
      <c r="FX255" s="104">
        <f>VLOOKUP($B255,'Part 3 NNDR3'!$A$6:$FY$331,FX$4,FALSE)</f>
        <v>0</v>
      </c>
      <c r="FY255" s="104">
        <f>VLOOKUP($B255,'Part 3 NNDR3'!$A$6:$FY$331,FY$4,FALSE)</f>
        <v>-5785375</v>
      </c>
      <c r="FZ255" s="104">
        <f>VLOOKUP($B255,'Part 3 NNDR3'!$A$6:$FY$331,FZ$4,FALSE)</f>
        <v>31346377</v>
      </c>
      <c r="GA255" s="104">
        <f>VLOOKUP($B255,'Part 3 NNDR3'!$A$6:$FY$331,GA$4,FALSE)</f>
        <v>0</v>
      </c>
      <c r="GB255" s="104">
        <f>VLOOKUP($B255,'Part 3 NNDR3'!$A$6:$FY$331,GB$4,FALSE)</f>
        <v>31346377</v>
      </c>
      <c r="GC255" s="105" t="str">
        <f>VLOOKUP($B255,'Data (Updated)'!$C$4:$E$329,2,FALSE)</f>
        <v>NA</v>
      </c>
      <c r="GD255" s="106" t="str">
        <f>VLOOKUP($B255,'Data (Updated)'!$C$4:$E$329,3,FALSE)</f>
        <v>E6145</v>
      </c>
    </row>
    <row r="256" spans="1:186" ht="12.75" x14ac:dyDescent="0.2">
      <c r="A256" s="75">
        <v>251</v>
      </c>
      <c r="B256" s="100" t="s">
        <v>609</v>
      </c>
      <c r="C256" s="101" t="s">
        <v>951</v>
      </c>
      <c r="D256" s="102" t="s">
        <v>942</v>
      </c>
      <c r="E256" s="103" t="s">
        <v>998</v>
      </c>
      <c r="F256" s="104">
        <f>VLOOKUP($B256,'Part 3 NNDR3'!$A$6:$FY$331,F$4,FALSE)</f>
        <v>0</v>
      </c>
      <c r="G256" s="104">
        <f>VLOOKUP($B256,'Part 3 NNDR3'!$A$6:$FY$331,G$4,FALSE)</f>
        <v>0</v>
      </c>
      <c r="H256" s="104">
        <f>VLOOKUP($B256,'Part 3 NNDR3'!$A$6:$FY$331,H$4,FALSE)</f>
        <v>0</v>
      </c>
      <c r="I256" s="104">
        <f>VLOOKUP($B256,'Part 3 NNDR3'!$A$6:$FY$331,I$4,FALSE)</f>
        <v>390270</v>
      </c>
      <c r="J256" s="104">
        <f>VLOOKUP($B256,'Part 3 NNDR3'!$A$6:$FY$331,J$4,FALSE)</f>
        <v>0</v>
      </c>
      <c r="K256" s="104">
        <f>VLOOKUP($B256,'Part 3 NNDR3'!$A$6:$FY$331,K$4,FALSE)</f>
        <v>390270</v>
      </c>
      <c r="L256" s="104">
        <f>VLOOKUP($B256,'Part 3 NNDR3'!$A$6:$FY$331,L$4,FALSE)</f>
        <v>0</v>
      </c>
      <c r="M256" s="104">
        <f>VLOOKUP($B256,'Part 3 NNDR3'!$A$6:$FY$331,M$4,FALSE)</f>
        <v>0</v>
      </c>
      <c r="N256" s="104">
        <f>VLOOKUP($B256,'Part 3 NNDR3'!$A$6:$FY$331,N$4,FALSE)</f>
        <v>0</v>
      </c>
      <c r="O256" s="104">
        <f>VLOOKUP($B256,'Part 3 NNDR3'!$A$6:$FY$331,O$4,FALSE)</f>
        <v>26630</v>
      </c>
      <c r="P256" s="104">
        <f>VLOOKUP($B256,'Part 3 NNDR3'!$A$6:$FY$331,P$4,FALSE)</f>
        <v>0</v>
      </c>
      <c r="Q256" s="104">
        <f>VLOOKUP($B256,'Part 3 NNDR3'!$A$6:$FY$331,Q$4,FALSE)</f>
        <v>26630</v>
      </c>
      <c r="R256" s="104">
        <f>VLOOKUP($B256,'Part 3 NNDR3'!$A$6:$FY$331,R$4,FALSE)</f>
        <v>416900</v>
      </c>
      <c r="S256" s="104">
        <f>VLOOKUP($B256,'Part 3 NNDR3'!$A$6:$FY$331,S$4,FALSE)</f>
        <v>0</v>
      </c>
      <c r="T256" s="104">
        <f>VLOOKUP($B256,'Part 3 NNDR3'!$A$6:$FY$331,T$4,FALSE)</f>
        <v>416900</v>
      </c>
      <c r="U256" s="104">
        <f>VLOOKUP($B256,'Part 3 NNDR3'!$A$6:$FY$331,U$4,FALSE)</f>
        <v>-3533029</v>
      </c>
      <c r="V256" s="104">
        <f>VLOOKUP($B256,'Part 3 NNDR3'!$A$6:$FY$331,V$4,FALSE)</f>
        <v>0</v>
      </c>
      <c r="W256" s="104">
        <f>VLOOKUP($B256,'Part 3 NNDR3'!$A$6:$FY$331,W$4,FALSE)</f>
        <v>-3533029</v>
      </c>
      <c r="X256" s="104">
        <f>VLOOKUP($B256,'Part 3 NNDR3'!$A$6:$FY$331,X$4,FALSE)</f>
        <v>-25701</v>
      </c>
      <c r="Y256" s="104">
        <f>VLOOKUP($B256,'Part 3 NNDR3'!$A$6:$FY$331,Y$4,FALSE)</f>
        <v>0</v>
      </c>
      <c r="Z256" s="104">
        <f>VLOOKUP($B256,'Part 3 NNDR3'!$A$6:$FY$331,Z$4,FALSE)</f>
        <v>-25701</v>
      </c>
      <c r="AA256" s="104">
        <f>VLOOKUP($B256,'Part 3 NNDR3'!$A$6:$FY$331,AA$4,FALSE)</f>
        <v>-128034</v>
      </c>
      <c r="AB256" s="104">
        <f>VLOOKUP($B256,'Part 3 NNDR3'!$A$6:$FY$331,AB$4,FALSE)</f>
        <v>0</v>
      </c>
      <c r="AC256" s="104">
        <f>VLOOKUP($B256,'Part 3 NNDR3'!$A$6:$FY$331,AC$4,FALSE)</f>
        <v>-128034</v>
      </c>
      <c r="AD256" s="104">
        <f>VLOOKUP($B256,'Part 3 NNDR3'!$A$6:$FY$331,AD$4,FALSE)</f>
        <v>-98766</v>
      </c>
      <c r="AE256" s="104">
        <f>VLOOKUP($B256,'Part 3 NNDR3'!$A$6:$FY$331,AE$4,FALSE)</f>
        <v>0</v>
      </c>
      <c r="AF256" s="104">
        <f>VLOOKUP($B256,'Part 3 NNDR3'!$A$6:$FY$331,AF$4,FALSE)</f>
        <v>-98766</v>
      </c>
      <c r="AG256" s="104">
        <f>VLOOKUP($B256,'Part 3 NNDR3'!$A$6:$FY$331,AG$4,FALSE)</f>
        <v>1097</v>
      </c>
      <c r="AH256" s="104">
        <f>VLOOKUP($B256,'Part 3 NNDR3'!$A$6:$FY$331,AH$4,FALSE)</f>
        <v>0</v>
      </c>
      <c r="AI256" s="104">
        <f>VLOOKUP($B256,'Part 3 NNDR3'!$A$6:$FY$331,AI$4,FALSE)</f>
        <v>1097</v>
      </c>
      <c r="AJ256" s="104">
        <f>VLOOKUP($B256,'Part 3 NNDR3'!$A$6:$FY$331,AJ$4,FALSE)</f>
        <v>2959186</v>
      </c>
      <c r="AK256" s="104">
        <f>VLOOKUP($B256,'Part 3 NNDR3'!$A$6:$FY$331,AK$4,FALSE)</f>
        <v>0</v>
      </c>
      <c r="AL256" s="104">
        <f>VLOOKUP($B256,'Part 3 NNDR3'!$A$6:$FY$331,AL$4,FALSE)</f>
        <v>2959186</v>
      </c>
      <c r="AM256" s="104">
        <f>VLOOKUP($B256,'Part 3 NNDR3'!$A$6:$FY$331,AM$4,FALSE)</f>
        <v>-69970</v>
      </c>
      <c r="AN256" s="104">
        <f>VLOOKUP($B256,'Part 3 NNDR3'!$A$6:$FY$331,AN$4,FALSE)</f>
        <v>0</v>
      </c>
      <c r="AO256" s="104">
        <f>VLOOKUP($B256,'Part 3 NNDR3'!$A$6:$FY$331,AO$4,FALSE)</f>
        <v>-69970</v>
      </c>
      <c r="AP256" s="104">
        <f>VLOOKUP($B256,'Part 3 NNDR3'!$A$6:$FY$331,AP$4,FALSE)</f>
        <v>-9226386</v>
      </c>
      <c r="AQ256" s="104">
        <f>VLOOKUP($B256,'Part 3 NNDR3'!$A$6:$FY$331,AQ$4,FALSE)</f>
        <v>0</v>
      </c>
      <c r="AR256" s="104">
        <f>VLOOKUP($B256,'Part 3 NNDR3'!$A$6:$FY$331,AR$4,FALSE)</f>
        <v>-9226386</v>
      </c>
      <c r="AS256" s="104">
        <f>VLOOKUP($B256,'Part 3 NNDR3'!$A$6:$FY$331,AS$4,FALSE)</f>
        <v>-69457</v>
      </c>
      <c r="AT256" s="104">
        <f>VLOOKUP($B256,'Part 3 NNDR3'!$A$6:$FY$331,AT$4,FALSE)</f>
        <v>0</v>
      </c>
      <c r="AU256" s="104">
        <f>VLOOKUP($B256,'Part 3 NNDR3'!$A$6:$FY$331,AU$4,FALSE)</f>
        <v>-69457</v>
      </c>
      <c r="AV256" s="104">
        <f>VLOOKUP($B256,'Part 3 NNDR3'!$A$6:$FY$331,AV$4,FALSE)</f>
        <v>-52252</v>
      </c>
      <c r="AW256" s="104">
        <f>VLOOKUP($B256,'Part 3 NNDR3'!$A$6:$FY$331,AW$4,FALSE)</f>
        <v>0</v>
      </c>
      <c r="AX256" s="104">
        <f>VLOOKUP($B256,'Part 3 NNDR3'!$A$6:$FY$331,AX$4,FALSE)</f>
        <v>-52252</v>
      </c>
      <c r="AY256" s="104">
        <f>VLOOKUP($B256,'Part 3 NNDR3'!$A$6:$FY$331,AY$4,FALSE)</f>
        <v>0</v>
      </c>
      <c r="AZ256" s="104">
        <f>VLOOKUP($B256,'Part 3 NNDR3'!$A$6:$FY$331,AZ$4,FALSE)</f>
        <v>0</v>
      </c>
      <c r="BA256" s="104">
        <f>VLOOKUP($B256,'Part 3 NNDR3'!$A$6:$FY$331,BA$4,FALSE)</f>
        <v>0</v>
      </c>
      <c r="BB256" s="104">
        <f>VLOOKUP($B256,'Part 3 NNDR3'!$A$6:$FY$331,BB$4,FALSE)</f>
        <v>0</v>
      </c>
      <c r="BC256" s="104">
        <f>VLOOKUP($B256,'Part 3 NNDR3'!$A$6:$FY$331,BC$4,FALSE)</f>
        <v>0</v>
      </c>
      <c r="BD256" s="104">
        <f>VLOOKUP($B256,'Part 3 NNDR3'!$A$6:$FY$331,BD$4,FALSE)</f>
        <v>0</v>
      </c>
      <c r="BE256" s="104">
        <f>VLOOKUP($B256,'Part 3 NNDR3'!$A$6:$FY$331,BE$4,FALSE)</f>
        <v>0</v>
      </c>
      <c r="BF256" s="104">
        <f>VLOOKUP($B256,'Part 3 NNDR3'!$A$6:$FY$331,BF$4,FALSE)</f>
        <v>0</v>
      </c>
      <c r="BG256" s="104">
        <f>VLOOKUP($B256,'Part 3 NNDR3'!$A$6:$FY$331,BG$4,FALSE)</f>
        <v>0</v>
      </c>
      <c r="BH256" s="104">
        <f>VLOOKUP($B256,'Part 3 NNDR3'!$A$6:$FY$331,BH$4,FALSE)</f>
        <v>-10119942</v>
      </c>
      <c r="BI256" s="104">
        <f>VLOOKUP($B256,'Part 3 NNDR3'!$A$6:$FY$331,BI$4,FALSE)</f>
        <v>0</v>
      </c>
      <c r="BJ256" s="104">
        <f>VLOOKUP($B256,'Part 3 NNDR3'!$A$6:$FY$331,BJ$4,FALSE)</f>
        <v>-10119942</v>
      </c>
      <c r="BK256" s="104">
        <f>VLOOKUP($B256,'Part 3 NNDR3'!$A$6:$FY$331,BK$4,FALSE)</f>
        <v>0</v>
      </c>
      <c r="BL256" s="104">
        <f>VLOOKUP($B256,'Part 3 NNDR3'!$A$6:$FY$331,BL$4,FALSE)</f>
        <v>0</v>
      </c>
      <c r="BM256" s="104">
        <f>VLOOKUP($B256,'Part 3 NNDR3'!$A$6:$FY$331,BM$4,FALSE)</f>
        <v>0</v>
      </c>
      <c r="BN256" s="104">
        <f>VLOOKUP($B256,'Part 3 NNDR3'!$A$6:$FY$331,BN$4,FALSE)</f>
        <v>-18881</v>
      </c>
      <c r="BO256" s="104">
        <f>VLOOKUP($B256,'Part 3 NNDR3'!$A$6:$FY$331,BO$4,FALSE)</f>
        <v>0</v>
      </c>
      <c r="BP256" s="104">
        <f>VLOOKUP($B256,'Part 3 NNDR3'!$A$6:$FY$331,BP$4,FALSE)</f>
        <v>-18881</v>
      </c>
      <c r="BQ256" s="104">
        <f>VLOOKUP($B256,'Part 3 NNDR3'!$A$6:$FY$331,BQ$4,FALSE)</f>
        <v>-4133626</v>
      </c>
      <c r="BR256" s="104">
        <f>VLOOKUP($B256,'Part 3 NNDR3'!$A$6:$FY$331,BR$4,FALSE)</f>
        <v>0</v>
      </c>
      <c r="BS256" s="104">
        <f>VLOOKUP($B256,'Part 3 NNDR3'!$A$6:$FY$331,BS$4,FALSE)</f>
        <v>-4133626</v>
      </c>
      <c r="BT256" s="104">
        <f>VLOOKUP($B256,'Part 3 NNDR3'!$A$6:$FY$331,BT$4,FALSE)</f>
        <v>267627</v>
      </c>
      <c r="BU256" s="104">
        <f>VLOOKUP($B256,'Part 3 NNDR3'!$A$6:$FY$331,BU$4,FALSE)</f>
        <v>0</v>
      </c>
      <c r="BV256" s="104">
        <f>VLOOKUP($B256,'Part 3 NNDR3'!$A$6:$FY$331,BV$4,FALSE)</f>
        <v>267627</v>
      </c>
      <c r="BW256" s="104">
        <f>VLOOKUP($B256,'Part 3 NNDR3'!$A$6:$FY$331,BW$4,FALSE)</f>
        <v>-3884880</v>
      </c>
      <c r="BX256" s="104">
        <f>VLOOKUP($B256,'Part 3 NNDR3'!$A$6:$FY$331,BX$4,FALSE)</f>
        <v>0</v>
      </c>
      <c r="BY256" s="104">
        <f>VLOOKUP($B256,'Part 3 NNDR3'!$A$6:$FY$331,BY$4,FALSE)</f>
        <v>-3884880</v>
      </c>
      <c r="BZ256" s="104">
        <f>VLOOKUP($B256,'Part 3 NNDR3'!$A$6:$FY$331,BZ$4,FALSE)</f>
        <v>0</v>
      </c>
      <c r="CA256" s="104">
        <f>VLOOKUP($B256,'Part 3 NNDR3'!$A$6:$FY$331,CA$4,FALSE)</f>
        <v>0</v>
      </c>
      <c r="CB256" s="104">
        <f>VLOOKUP($B256,'Part 3 NNDR3'!$A$6:$FY$331,CB$4,FALSE)</f>
        <v>0</v>
      </c>
      <c r="CC256" s="104">
        <f>VLOOKUP($B256,'Part 3 NNDR3'!$A$6:$FY$331,CC$4,FALSE)</f>
        <v>0</v>
      </c>
      <c r="CD256" s="104">
        <f>VLOOKUP($B256,'Part 3 NNDR3'!$A$6:$FY$331,CD$4,FALSE)</f>
        <v>0</v>
      </c>
      <c r="CE256" s="104">
        <f>VLOOKUP($B256,'Part 3 NNDR3'!$A$6:$FY$331,CE$4,FALSE)</f>
        <v>0</v>
      </c>
      <c r="CF256" s="104">
        <f>VLOOKUP($B256,'Part 3 NNDR3'!$A$6:$FY$331,CF$4,FALSE)</f>
        <v>-105949</v>
      </c>
      <c r="CG256" s="104">
        <f>VLOOKUP($B256,'Part 3 NNDR3'!$A$6:$FY$331,CG$4,FALSE)</f>
        <v>0</v>
      </c>
      <c r="CH256" s="104">
        <f>VLOOKUP($B256,'Part 3 NNDR3'!$A$6:$FY$331,CH$4,FALSE)</f>
        <v>-105949</v>
      </c>
      <c r="CI256" s="104">
        <f>VLOOKUP($B256,'Part 3 NNDR3'!$A$6:$FY$331,CI$4,FALSE)</f>
        <v>286</v>
      </c>
      <c r="CJ256" s="104">
        <f>VLOOKUP($B256,'Part 3 NNDR3'!$A$6:$FY$331,CJ$4,FALSE)</f>
        <v>0</v>
      </c>
      <c r="CK256" s="104">
        <f>VLOOKUP($B256,'Part 3 NNDR3'!$A$6:$FY$331,CK$4,FALSE)</f>
        <v>286</v>
      </c>
      <c r="CL256" s="104">
        <f>VLOOKUP($B256,'Part 3 NNDR3'!$A$6:$FY$331,CL$4,FALSE)</f>
        <v>0</v>
      </c>
      <c r="CM256" s="104">
        <f>VLOOKUP($B256,'Part 3 NNDR3'!$A$6:$FY$331,CM$4,FALSE)</f>
        <v>0</v>
      </c>
      <c r="CN256" s="104">
        <f>VLOOKUP($B256,'Part 3 NNDR3'!$A$6:$FY$331,CN$4,FALSE)</f>
        <v>0</v>
      </c>
      <c r="CO256" s="104">
        <f>VLOOKUP($B256,'Part 3 NNDR3'!$A$6:$FY$331,CO$4,FALSE)</f>
        <v>0</v>
      </c>
      <c r="CP256" s="104">
        <f>VLOOKUP($B256,'Part 3 NNDR3'!$A$6:$FY$331,CP$4,FALSE)</f>
        <v>0</v>
      </c>
      <c r="CQ256" s="104">
        <f>VLOOKUP($B256,'Part 3 NNDR3'!$A$6:$FY$331,CQ$4,FALSE)</f>
        <v>0</v>
      </c>
      <c r="CR256" s="104">
        <f>VLOOKUP($B256,'Part 3 NNDR3'!$A$6:$FY$331,CR$4,FALSE)</f>
        <v>0</v>
      </c>
      <c r="CS256" s="104">
        <f>VLOOKUP($B256,'Part 3 NNDR3'!$A$6:$FY$331,CS$4,FALSE)</f>
        <v>0</v>
      </c>
      <c r="CT256" s="104">
        <f>VLOOKUP($B256,'Part 3 NNDR3'!$A$6:$FY$331,CT$4,FALSE)</f>
        <v>0</v>
      </c>
      <c r="CU256" s="104">
        <f>VLOOKUP($B256,'Part 3 NNDR3'!$A$6:$FY$331,CU$4,FALSE)</f>
        <v>0</v>
      </c>
      <c r="CV256" s="104">
        <f>VLOOKUP($B256,'Part 3 NNDR3'!$A$6:$FY$331,CV$4,FALSE)</f>
        <v>0</v>
      </c>
      <c r="CW256" s="104">
        <f>VLOOKUP($B256,'Part 3 NNDR3'!$A$6:$FY$331,CW$4,FALSE)</f>
        <v>0</v>
      </c>
      <c r="CX256" s="104">
        <f>VLOOKUP($B256,'Part 3 NNDR3'!$A$6:$FY$331,CX$4,FALSE)</f>
        <v>0</v>
      </c>
      <c r="CY256" s="104">
        <f>VLOOKUP($B256,'Part 3 NNDR3'!$A$6:$FY$331,CY$4,FALSE)</f>
        <v>0</v>
      </c>
      <c r="CZ256" s="104">
        <f>VLOOKUP($B256,'Part 3 NNDR3'!$A$6:$FY$331,CZ$4,FALSE)</f>
        <v>0</v>
      </c>
      <c r="DA256" s="104">
        <f>VLOOKUP($B256,'Part 3 NNDR3'!$A$6:$FY$331,DA$4,FALSE)</f>
        <v>0</v>
      </c>
      <c r="DB256" s="104">
        <f>VLOOKUP($B256,'Part 3 NNDR3'!$A$6:$FY$331,DB$4,FALSE)</f>
        <v>0</v>
      </c>
      <c r="DC256" s="104">
        <f>VLOOKUP($B256,'Part 3 NNDR3'!$A$6:$FY$331,DC$4,FALSE)</f>
        <v>0</v>
      </c>
      <c r="DD256" s="104">
        <f>VLOOKUP($B256,'Part 3 NNDR3'!$A$6:$FY$331,DD$4,FALSE)</f>
        <v>0</v>
      </c>
      <c r="DE256" s="104">
        <f>VLOOKUP($B256,'Part 3 NNDR3'!$A$6:$FY$331,DE$4,FALSE)</f>
        <v>0</v>
      </c>
      <c r="DF256" s="104">
        <f>VLOOKUP($B256,'Part 3 NNDR3'!$A$6:$FY$331,DF$4,FALSE)</f>
        <v>0</v>
      </c>
      <c r="DG256" s="104">
        <f>VLOOKUP($B256,'Part 3 NNDR3'!$A$6:$FY$331,DG$4,FALSE)</f>
        <v>0</v>
      </c>
      <c r="DH256" s="104">
        <f>VLOOKUP($B256,'Part 3 NNDR3'!$A$6:$FY$331,DH$4,FALSE)</f>
        <v>0</v>
      </c>
      <c r="DI256" s="104">
        <f>VLOOKUP($B256,'Part 3 NNDR3'!$A$6:$FY$331,DI$4,FALSE)</f>
        <v>0</v>
      </c>
      <c r="DJ256" s="104">
        <f>VLOOKUP($B256,'Part 3 NNDR3'!$A$6:$FY$331,DJ$4,FALSE)</f>
        <v>0</v>
      </c>
      <c r="DK256" s="104">
        <f>VLOOKUP($B256,'Part 3 NNDR3'!$A$6:$FY$331,DK$4,FALSE)</f>
        <v>0</v>
      </c>
      <c r="DL256" s="104">
        <f>VLOOKUP($B256,'Part 3 NNDR3'!$A$6:$FY$331,DL$4,FALSE)</f>
        <v>-105663</v>
      </c>
      <c r="DM256" s="104">
        <f>VLOOKUP($B256,'Part 3 NNDR3'!$A$6:$FY$331,DM$4,FALSE)</f>
        <v>0</v>
      </c>
      <c r="DN256" s="104">
        <f>VLOOKUP($B256,'Part 3 NNDR3'!$A$6:$FY$331,DN$4,FALSE)</f>
        <v>-105663</v>
      </c>
      <c r="DO256" s="104">
        <f>VLOOKUP($B256,'Part 3 NNDR3'!$A$6:$FY$331,DO$4,FALSE)</f>
        <v>0</v>
      </c>
      <c r="DP256" s="104">
        <f>VLOOKUP($B256,'Part 3 NNDR3'!$A$6:$FY$331,DP$4,FALSE)</f>
        <v>0</v>
      </c>
      <c r="DQ256" s="104">
        <f>VLOOKUP($B256,'Part 3 NNDR3'!$A$6:$FY$331,DQ$4,FALSE)</f>
        <v>0</v>
      </c>
      <c r="DR256" s="104">
        <f>VLOOKUP($B256,'Part 3 NNDR3'!$A$6:$FY$331,DR$4,FALSE)</f>
        <v>0</v>
      </c>
      <c r="DS256" s="104">
        <f>VLOOKUP($B256,'Part 3 NNDR3'!$A$6:$FY$331,DS$4,FALSE)</f>
        <v>0</v>
      </c>
      <c r="DT256" s="104">
        <f>VLOOKUP($B256,'Part 3 NNDR3'!$A$6:$FY$331,DT$4,FALSE)</f>
        <v>0</v>
      </c>
      <c r="DU256" s="104">
        <f>VLOOKUP($B256,'Part 3 NNDR3'!$A$6:$FY$331,DU$4,FALSE)</f>
        <v>-52224</v>
      </c>
      <c r="DV256" s="104">
        <f>VLOOKUP($B256,'Part 3 NNDR3'!$A$6:$FY$331,DV$4,FALSE)</f>
        <v>0</v>
      </c>
      <c r="DW256" s="104">
        <f>VLOOKUP($B256,'Part 3 NNDR3'!$A$6:$FY$331,DW$4,FALSE)</f>
        <v>-52224</v>
      </c>
      <c r="DX256" s="104">
        <f>VLOOKUP($B256,'Part 3 NNDR3'!$A$6:$FY$331,DX$4,FALSE)</f>
        <v>46</v>
      </c>
      <c r="DY256" s="104">
        <f>VLOOKUP($B256,'Part 3 NNDR3'!$A$6:$FY$331,DY$4,FALSE)</f>
        <v>0</v>
      </c>
      <c r="DZ256" s="104">
        <f>VLOOKUP($B256,'Part 3 NNDR3'!$A$6:$FY$331,DZ$4,FALSE)</f>
        <v>46</v>
      </c>
      <c r="EA256" s="104">
        <f>VLOOKUP($B256,'Part 3 NNDR3'!$A$6:$FY$331,EA$4,FALSE)</f>
        <v>-995808</v>
      </c>
      <c r="EB256" s="104">
        <f>VLOOKUP($B256,'Part 3 NNDR3'!$A$6:$FY$331,EB$4,FALSE)</f>
        <v>0</v>
      </c>
      <c r="EC256" s="104">
        <f>VLOOKUP($B256,'Part 3 NNDR3'!$A$6:$FY$331,EC$4,FALSE)</f>
        <v>-995808</v>
      </c>
      <c r="ED256" s="104">
        <f>VLOOKUP($B256,'Part 3 NNDR3'!$A$6:$FY$331,ED$4,FALSE)</f>
        <v>-26633</v>
      </c>
      <c r="EE256" s="104">
        <f>VLOOKUP($B256,'Part 3 NNDR3'!$A$6:$FY$331,EE$4,FALSE)</f>
        <v>0</v>
      </c>
      <c r="EF256" s="104">
        <f>VLOOKUP($B256,'Part 3 NNDR3'!$A$6:$FY$331,EF$4,FALSE)</f>
        <v>-26633</v>
      </c>
      <c r="EG256" s="104">
        <f>VLOOKUP($B256,'Part 3 NNDR3'!$A$6:$FY$331,EG$4,FALSE)</f>
        <v>0</v>
      </c>
      <c r="EH256" s="104">
        <f>VLOOKUP($B256,'Part 3 NNDR3'!$A$6:$FY$331,EH$4,FALSE)</f>
        <v>0</v>
      </c>
      <c r="EI256" s="104">
        <f>VLOOKUP($B256,'Part 3 NNDR3'!$A$6:$FY$331,EI$4,FALSE)</f>
        <v>0</v>
      </c>
      <c r="EJ256" s="104">
        <f>VLOOKUP($B256,'Part 3 NNDR3'!$A$6:$FY$331,EJ$4,FALSE)</f>
        <v>0</v>
      </c>
      <c r="EK256" s="104">
        <f>VLOOKUP($B256,'Part 3 NNDR3'!$A$6:$FY$331,EK$4,FALSE)</f>
        <v>0</v>
      </c>
      <c r="EL256" s="104">
        <f>VLOOKUP($B256,'Part 3 NNDR3'!$A$6:$FY$331,EL$4,FALSE)</f>
        <v>0</v>
      </c>
      <c r="EM256" s="104">
        <f>VLOOKUP($B256,'Part 3 NNDR3'!$A$6:$FY$331,EM$4,FALSE)</f>
        <v>-14015</v>
      </c>
      <c r="EN256" s="104">
        <f>VLOOKUP($B256,'Part 3 NNDR3'!$A$6:$FY$331,EN$4,FALSE)</f>
        <v>0</v>
      </c>
      <c r="EO256" s="104">
        <f>VLOOKUP($B256,'Part 3 NNDR3'!$A$6:$FY$331,EO$4,FALSE)</f>
        <v>-14015</v>
      </c>
      <c r="EP256" s="104">
        <f>VLOOKUP($B256,'Part 3 NNDR3'!$A$6:$FY$331,EP$4,FALSE)</f>
        <v>-1088634</v>
      </c>
      <c r="EQ256" s="104">
        <f>VLOOKUP($B256,'Part 3 NNDR3'!$A$6:$FY$331,EQ$4,FALSE)</f>
        <v>0</v>
      </c>
      <c r="ER256" s="104">
        <f>VLOOKUP($B256,'Part 3 NNDR3'!$A$6:$FY$331,ER$4,FALSE)</f>
        <v>-1088634</v>
      </c>
      <c r="ES256" s="104">
        <f>VLOOKUP($B256,'Part 3 NNDR3'!$A$6:$FY$331,ES$4,FALSE)</f>
        <v>0</v>
      </c>
      <c r="ET256" s="104">
        <f>VLOOKUP($B256,'Part 3 NNDR3'!$A$6:$FY$331,ET$4,FALSE)</f>
        <v>0</v>
      </c>
      <c r="EU256" s="104">
        <f>VLOOKUP($B256,'Part 3 NNDR3'!$A$6:$FY$331,EU$4,FALSE)</f>
        <v>0</v>
      </c>
      <c r="EV256" s="104">
        <f>VLOOKUP($B256,'Part 3 NNDR3'!$A$6:$FY$331,EV$4,FALSE)</f>
        <v>0</v>
      </c>
      <c r="EW256" s="104">
        <f>VLOOKUP($B256,'Part 3 NNDR3'!$A$6:$FY$331,EW$4,FALSE)</f>
        <v>0</v>
      </c>
      <c r="EX256" s="104">
        <f>VLOOKUP($B256,'Part 3 NNDR3'!$A$6:$FY$331,EX$4,FALSE)</f>
        <v>0</v>
      </c>
      <c r="EY256" s="104">
        <f>VLOOKUP($B256,'Part 3 NNDR3'!$A$6:$FY$331,EY$4,FALSE)</f>
        <v>0</v>
      </c>
      <c r="EZ256" s="104">
        <f>VLOOKUP($B256,'Part 3 NNDR3'!$A$6:$FY$331,EZ$4,FALSE)</f>
        <v>0</v>
      </c>
      <c r="FA256" s="104">
        <f>VLOOKUP($B256,'Part 3 NNDR3'!$A$6:$FY$331,FA$4,FALSE)</f>
        <v>0</v>
      </c>
      <c r="FB256" s="104">
        <f>VLOOKUP($B256,'Part 3 NNDR3'!$A$6:$FY$331,FB$4,FALSE)</f>
        <v>117846475</v>
      </c>
      <c r="FC256" s="104">
        <f>VLOOKUP($B256,'Part 3 NNDR3'!$A$6:$FY$331,FC$4,FALSE)</f>
        <v>0</v>
      </c>
      <c r="FD256" s="104">
        <f>VLOOKUP($B256,'Part 3 NNDR3'!$A$6:$FY$331,FD$4,FALSE)</f>
        <v>117846475</v>
      </c>
      <c r="FE256" s="104">
        <f>VLOOKUP($B256,'Part 3 NNDR3'!$A$6:$FY$331,FE$4,FALSE)</f>
        <v>416900</v>
      </c>
      <c r="FF256" s="104">
        <f>VLOOKUP($B256,'Part 3 NNDR3'!$A$6:$FY$331,FF$4,FALSE)</f>
        <v>0</v>
      </c>
      <c r="FG256" s="104">
        <f>VLOOKUP($B256,'Part 3 NNDR3'!$A$6:$FY$331,FG$4,FALSE)</f>
        <v>416900</v>
      </c>
      <c r="FH256" s="104">
        <f>VLOOKUP($B256,'Part 3 NNDR3'!$A$6:$FY$331,FH$4,FALSE)</f>
        <v>-10119942</v>
      </c>
      <c r="FI256" s="104">
        <f>VLOOKUP($B256,'Part 3 NNDR3'!$A$6:$FY$331,FI$4,FALSE)</f>
        <v>0</v>
      </c>
      <c r="FJ256" s="104">
        <f>VLOOKUP($B256,'Part 3 NNDR3'!$A$6:$FY$331,FJ$4,FALSE)</f>
        <v>-10119942</v>
      </c>
      <c r="FK256" s="104">
        <f>VLOOKUP($B256,'Part 3 NNDR3'!$A$6:$FY$331,FK$4,FALSE)</f>
        <v>-3884880</v>
      </c>
      <c r="FL256" s="104">
        <f>VLOOKUP($B256,'Part 3 NNDR3'!$A$6:$FY$331,FL$4,FALSE)</f>
        <v>0</v>
      </c>
      <c r="FM256" s="104">
        <f>VLOOKUP($B256,'Part 3 NNDR3'!$A$6:$FY$331,FM$4,FALSE)</f>
        <v>-3884880</v>
      </c>
      <c r="FN256" s="104">
        <f>VLOOKUP($B256,'Part 3 NNDR3'!$A$6:$FY$331,FN$4,FALSE)</f>
        <v>-105663</v>
      </c>
      <c r="FO256" s="104">
        <f>VLOOKUP($B256,'Part 3 NNDR3'!$A$6:$FY$331,FO$4,FALSE)</f>
        <v>0</v>
      </c>
      <c r="FP256" s="104">
        <f>VLOOKUP($B256,'Part 3 NNDR3'!$A$6:$FY$331,FP$4,FALSE)</f>
        <v>-105663</v>
      </c>
      <c r="FQ256" s="104">
        <f>VLOOKUP($B256,'Part 3 NNDR3'!$A$6:$FY$331,FQ$4,FALSE)</f>
        <v>-1088634</v>
      </c>
      <c r="FR256" s="104">
        <f>VLOOKUP($B256,'Part 3 NNDR3'!$A$6:$FY$331,FR$4,FALSE)</f>
        <v>0</v>
      </c>
      <c r="FS256" s="104">
        <f>VLOOKUP($B256,'Part 3 NNDR3'!$A$6:$FY$331,FS$4,FALSE)</f>
        <v>-1088634</v>
      </c>
      <c r="FT256" s="104">
        <f>VLOOKUP($B256,'Part 3 NNDR3'!$A$6:$FY$331,FT$4,FALSE)</f>
        <v>0</v>
      </c>
      <c r="FU256" s="104">
        <f>VLOOKUP($B256,'Part 3 NNDR3'!$A$6:$FY$331,FU$4,FALSE)</f>
        <v>0</v>
      </c>
      <c r="FV256" s="104">
        <f>VLOOKUP($B256,'Part 3 NNDR3'!$A$6:$FY$331,FV$4,FALSE)</f>
        <v>0</v>
      </c>
      <c r="FW256" s="104">
        <f>VLOOKUP($B256,'Part 3 NNDR3'!$A$6:$FY$331,FW$4,FALSE)</f>
        <v>-14782219</v>
      </c>
      <c r="FX256" s="104">
        <f>VLOOKUP($B256,'Part 3 NNDR3'!$A$6:$FY$331,FX$4,FALSE)</f>
        <v>0</v>
      </c>
      <c r="FY256" s="104">
        <f>VLOOKUP($B256,'Part 3 NNDR3'!$A$6:$FY$331,FY$4,FALSE)</f>
        <v>-14782219</v>
      </c>
      <c r="FZ256" s="104">
        <f>VLOOKUP($B256,'Part 3 NNDR3'!$A$6:$FY$331,FZ$4,FALSE)</f>
        <v>103064256</v>
      </c>
      <c r="GA256" s="104">
        <f>VLOOKUP($B256,'Part 3 NNDR3'!$A$6:$FY$331,GA$4,FALSE)</f>
        <v>0</v>
      </c>
      <c r="GB256" s="104">
        <f>VLOOKUP($B256,'Part 3 NNDR3'!$A$6:$FY$331,GB$4,FALSE)</f>
        <v>103064256</v>
      </c>
      <c r="GC256" s="105" t="str">
        <f>VLOOKUP($B256,'Data (Updated)'!$C$4:$E$329,2,FALSE)</f>
        <v>NA</v>
      </c>
      <c r="GD256" s="106" t="str">
        <f>VLOOKUP($B256,'Data (Updated)'!$C$4:$E$329,3,FALSE)</f>
        <v>E6117</v>
      </c>
    </row>
    <row r="257" spans="1:186" ht="12.75" x14ac:dyDescent="0.2">
      <c r="A257" s="75">
        <v>252</v>
      </c>
      <c r="B257" s="100" t="s">
        <v>611</v>
      </c>
      <c r="C257" s="101" t="s">
        <v>951</v>
      </c>
      <c r="D257" s="102" t="s">
        <v>945</v>
      </c>
      <c r="E257" s="103" t="s">
        <v>999</v>
      </c>
      <c r="F257" s="104">
        <f>VLOOKUP($B257,'Part 3 NNDR3'!$A$6:$FY$331,F$4,FALSE)</f>
        <v>0</v>
      </c>
      <c r="G257" s="104">
        <f>VLOOKUP($B257,'Part 3 NNDR3'!$A$6:$FY$331,G$4,FALSE)</f>
        <v>0</v>
      </c>
      <c r="H257" s="104">
        <f>VLOOKUP($B257,'Part 3 NNDR3'!$A$6:$FY$331,H$4,FALSE)</f>
        <v>0</v>
      </c>
      <c r="I257" s="104">
        <f>VLOOKUP($B257,'Part 3 NNDR3'!$A$6:$FY$331,I$4,FALSE)</f>
        <v>15337</v>
      </c>
      <c r="J257" s="104">
        <f>VLOOKUP($B257,'Part 3 NNDR3'!$A$6:$FY$331,J$4,FALSE)</f>
        <v>0</v>
      </c>
      <c r="K257" s="104">
        <f>VLOOKUP($B257,'Part 3 NNDR3'!$A$6:$FY$331,K$4,FALSE)</f>
        <v>15337</v>
      </c>
      <c r="L257" s="104">
        <f>VLOOKUP($B257,'Part 3 NNDR3'!$A$6:$FY$331,L$4,FALSE)</f>
        <v>0</v>
      </c>
      <c r="M257" s="104">
        <f>VLOOKUP($B257,'Part 3 NNDR3'!$A$6:$FY$331,M$4,FALSE)</f>
        <v>0</v>
      </c>
      <c r="N257" s="104">
        <f>VLOOKUP($B257,'Part 3 NNDR3'!$A$6:$FY$331,N$4,FALSE)</f>
        <v>0</v>
      </c>
      <c r="O257" s="104">
        <f>VLOOKUP($B257,'Part 3 NNDR3'!$A$6:$FY$331,O$4,FALSE)</f>
        <v>289382</v>
      </c>
      <c r="P257" s="104">
        <f>VLOOKUP($B257,'Part 3 NNDR3'!$A$6:$FY$331,P$4,FALSE)</f>
        <v>0</v>
      </c>
      <c r="Q257" s="104">
        <f>VLOOKUP($B257,'Part 3 NNDR3'!$A$6:$FY$331,Q$4,FALSE)</f>
        <v>289382</v>
      </c>
      <c r="R257" s="104">
        <f>VLOOKUP($B257,'Part 3 NNDR3'!$A$6:$FY$331,R$4,FALSE)</f>
        <v>304719</v>
      </c>
      <c r="S257" s="104">
        <f>VLOOKUP($B257,'Part 3 NNDR3'!$A$6:$FY$331,S$4,FALSE)</f>
        <v>0</v>
      </c>
      <c r="T257" s="104">
        <f>VLOOKUP($B257,'Part 3 NNDR3'!$A$6:$FY$331,T$4,FALSE)</f>
        <v>304719</v>
      </c>
      <c r="U257" s="104">
        <f>VLOOKUP($B257,'Part 3 NNDR3'!$A$6:$FY$331,U$4,FALSE)</f>
        <v>-4948137</v>
      </c>
      <c r="V257" s="104">
        <f>VLOOKUP($B257,'Part 3 NNDR3'!$A$6:$FY$331,V$4,FALSE)</f>
        <v>0</v>
      </c>
      <c r="W257" s="104">
        <f>VLOOKUP($B257,'Part 3 NNDR3'!$A$6:$FY$331,W$4,FALSE)</f>
        <v>-4948137</v>
      </c>
      <c r="X257" s="104">
        <f>VLOOKUP($B257,'Part 3 NNDR3'!$A$6:$FY$331,X$4,FALSE)</f>
        <v>-24805</v>
      </c>
      <c r="Y257" s="104">
        <f>VLOOKUP($B257,'Part 3 NNDR3'!$A$6:$FY$331,Y$4,FALSE)</f>
        <v>0</v>
      </c>
      <c r="Z257" s="104">
        <f>VLOOKUP($B257,'Part 3 NNDR3'!$A$6:$FY$331,Z$4,FALSE)</f>
        <v>-24805</v>
      </c>
      <c r="AA257" s="104">
        <f>VLOOKUP($B257,'Part 3 NNDR3'!$A$6:$FY$331,AA$4,FALSE)</f>
        <v>-194909</v>
      </c>
      <c r="AB257" s="104">
        <f>VLOOKUP($B257,'Part 3 NNDR3'!$A$6:$FY$331,AB$4,FALSE)</f>
        <v>0</v>
      </c>
      <c r="AC257" s="104">
        <f>VLOOKUP($B257,'Part 3 NNDR3'!$A$6:$FY$331,AC$4,FALSE)</f>
        <v>-194909</v>
      </c>
      <c r="AD257" s="104">
        <f>VLOOKUP($B257,'Part 3 NNDR3'!$A$6:$FY$331,AD$4,FALSE)</f>
        <v>-116141</v>
      </c>
      <c r="AE257" s="104">
        <f>VLOOKUP($B257,'Part 3 NNDR3'!$A$6:$FY$331,AE$4,FALSE)</f>
        <v>0</v>
      </c>
      <c r="AF257" s="104">
        <f>VLOOKUP($B257,'Part 3 NNDR3'!$A$6:$FY$331,AF$4,FALSE)</f>
        <v>-116141</v>
      </c>
      <c r="AG257" s="104">
        <f>VLOOKUP($B257,'Part 3 NNDR3'!$A$6:$FY$331,AG$4,FALSE)</f>
        <v>657</v>
      </c>
      <c r="AH257" s="104">
        <f>VLOOKUP($B257,'Part 3 NNDR3'!$A$6:$FY$331,AH$4,FALSE)</f>
        <v>0</v>
      </c>
      <c r="AI257" s="104">
        <f>VLOOKUP($B257,'Part 3 NNDR3'!$A$6:$FY$331,AI$4,FALSE)</f>
        <v>657</v>
      </c>
      <c r="AJ257" s="104">
        <f>VLOOKUP($B257,'Part 3 NNDR3'!$A$6:$FY$331,AJ$4,FALSE)</f>
        <v>1248310</v>
      </c>
      <c r="AK257" s="104">
        <f>VLOOKUP($B257,'Part 3 NNDR3'!$A$6:$FY$331,AK$4,FALSE)</f>
        <v>0</v>
      </c>
      <c r="AL257" s="104">
        <f>VLOOKUP($B257,'Part 3 NNDR3'!$A$6:$FY$331,AL$4,FALSE)</f>
        <v>1248310</v>
      </c>
      <c r="AM257" s="104">
        <f>VLOOKUP($B257,'Part 3 NNDR3'!$A$6:$FY$331,AM$4,FALSE)</f>
        <v>2078</v>
      </c>
      <c r="AN257" s="104">
        <f>VLOOKUP($B257,'Part 3 NNDR3'!$A$6:$FY$331,AN$4,FALSE)</f>
        <v>0</v>
      </c>
      <c r="AO257" s="104">
        <f>VLOOKUP($B257,'Part 3 NNDR3'!$A$6:$FY$331,AO$4,FALSE)</f>
        <v>2078</v>
      </c>
      <c r="AP257" s="104">
        <f>VLOOKUP($B257,'Part 3 NNDR3'!$A$6:$FY$331,AP$4,FALSE)</f>
        <v>-4161550</v>
      </c>
      <c r="AQ257" s="104">
        <f>VLOOKUP($B257,'Part 3 NNDR3'!$A$6:$FY$331,AQ$4,FALSE)</f>
        <v>0</v>
      </c>
      <c r="AR257" s="104">
        <f>VLOOKUP($B257,'Part 3 NNDR3'!$A$6:$FY$331,AR$4,FALSE)</f>
        <v>-4161550</v>
      </c>
      <c r="AS257" s="104">
        <f>VLOOKUP($B257,'Part 3 NNDR3'!$A$6:$FY$331,AS$4,FALSE)</f>
        <v>-352461</v>
      </c>
      <c r="AT257" s="104">
        <f>VLOOKUP($B257,'Part 3 NNDR3'!$A$6:$FY$331,AT$4,FALSE)</f>
        <v>0</v>
      </c>
      <c r="AU257" s="104">
        <f>VLOOKUP($B257,'Part 3 NNDR3'!$A$6:$FY$331,AU$4,FALSE)</f>
        <v>-352461</v>
      </c>
      <c r="AV257" s="104">
        <f>VLOOKUP($B257,'Part 3 NNDR3'!$A$6:$FY$331,AV$4,FALSE)</f>
        <v>-57324</v>
      </c>
      <c r="AW257" s="104">
        <f>VLOOKUP($B257,'Part 3 NNDR3'!$A$6:$FY$331,AW$4,FALSE)</f>
        <v>0</v>
      </c>
      <c r="AX257" s="104">
        <f>VLOOKUP($B257,'Part 3 NNDR3'!$A$6:$FY$331,AX$4,FALSE)</f>
        <v>-57324</v>
      </c>
      <c r="AY257" s="104">
        <f>VLOOKUP($B257,'Part 3 NNDR3'!$A$6:$FY$331,AY$4,FALSE)</f>
        <v>-39138</v>
      </c>
      <c r="AZ257" s="104">
        <f>VLOOKUP($B257,'Part 3 NNDR3'!$A$6:$FY$331,AZ$4,FALSE)</f>
        <v>0</v>
      </c>
      <c r="BA257" s="104">
        <f>VLOOKUP($B257,'Part 3 NNDR3'!$A$6:$FY$331,BA$4,FALSE)</f>
        <v>-39138</v>
      </c>
      <c r="BB257" s="104">
        <f>VLOOKUP($B257,'Part 3 NNDR3'!$A$6:$FY$331,BB$4,FALSE)</f>
        <v>0</v>
      </c>
      <c r="BC257" s="104">
        <f>VLOOKUP($B257,'Part 3 NNDR3'!$A$6:$FY$331,BC$4,FALSE)</f>
        <v>0</v>
      </c>
      <c r="BD257" s="104">
        <f>VLOOKUP($B257,'Part 3 NNDR3'!$A$6:$FY$331,BD$4,FALSE)</f>
        <v>0</v>
      </c>
      <c r="BE257" s="104">
        <f>VLOOKUP($B257,'Part 3 NNDR3'!$A$6:$FY$331,BE$4,FALSE)</f>
        <v>0</v>
      </c>
      <c r="BF257" s="104">
        <f>VLOOKUP($B257,'Part 3 NNDR3'!$A$6:$FY$331,BF$4,FALSE)</f>
        <v>0</v>
      </c>
      <c r="BG257" s="104">
        <f>VLOOKUP($B257,'Part 3 NNDR3'!$A$6:$FY$331,BG$4,FALSE)</f>
        <v>0</v>
      </c>
      <c r="BH257" s="104">
        <f>VLOOKUP($B257,'Part 3 NNDR3'!$A$6:$FY$331,BH$4,FALSE)</f>
        <v>-8503131</v>
      </c>
      <c r="BI257" s="104">
        <f>VLOOKUP($B257,'Part 3 NNDR3'!$A$6:$FY$331,BI$4,FALSE)</f>
        <v>0</v>
      </c>
      <c r="BJ257" s="104">
        <f>VLOOKUP($B257,'Part 3 NNDR3'!$A$6:$FY$331,BJ$4,FALSE)</f>
        <v>-8503131</v>
      </c>
      <c r="BK257" s="104">
        <f>VLOOKUP($B257,'Part 3 NNDR3'!$A$6:$FY$331,BK$4,FALSE)</f>
        <v>-9591</v>
      </c>
      <c r="BL257" s="104">
        <f>VLOOKUP($B257,'Part 3 NNDR3'!$A$6:$FY$331,BL$4,FALSE)</f>
        <v>0</v>
      </c>
      <c r="BM257" s="104">
        <f>VLOOKUP($B257,'Part 3 NNDR3'!$A$6:$FY$331,BM$4,FALSE)</f>
        <v>-9591</v>
      </c>
      <c r="BN257" s="104">
        <f>VLOOKUP($B257,'Part 3 NNDR3'!$A$6:$FY$331,BN$4,FALSE)</f>
        <v>-827</v>
      </c>
      <c r="BO257" s="104">
        <f>VLOOKUP($B257,'Part 3 NNDR3'!$A$6:$FY$331,BO$4,FALSE)</f>
        <v>0</v>
      </c>
      <c r="BP257" s="104">
        <f>VLOOKUP($B257,'Part 3 NNDR3'!$A$6:$FY$331,BP$4,FALSE)</f>
        <v>-827</v>
      </c>
      <c r="BQ257" s="104">
        <f>VLOOKUP($B257,'Part 3 NNDR3'!$A$6:$FY$331,BQ$4,FALSE)</f>
        <v>-1432740</v>
      </c>
      <c r="BR257" s="104">
        <f>VLOOKUP($B257,'Part 3 NNDR3'!$A$6:$FY$331,BR$4,FALSE)</f>
        <v>0</v>
      </c>
      <c r="BS257" s="104">
        <f>VLOOKUP($B257,'Part 3 NNDR3'!$A$6:$FY$331,BS$4,FALSE)</f>
        <v>-1432740</v>
      </c>
      <c r="BT257" s="104">
        <f>VLOOKUP($B257,'Part 3 NNDR3'!$A$6:$FY$331,BT$4,FALSE)</f>
        <v>-25844</v>
      </c>
      <c r="BU257" s="104">
        <f>VLOOKUP($B257,'Part 3 NNDR3'!$A$6:$FY$331,BU$4,FALSE)</f>
        <v>0</v>
      </c>
      <c r="BV257" s="104">
        <f>VLOOKUP($B257,'Part 3 NNDR3'!$A$6:$FY$331,BV$4,FALSE)</f>
        <v>-25844</v>
      </c>
      <c r="BW257" s="104">
        <f>VLOOKUP($B257,'Part 3 NNDR3'!$A$6:$FY$331,BW$4,FALSE)</f>
        <v>-1469002</v>
      </c>
      <c r="BX257" s="104">
        <f>VLOOKUP($B257,'Part 3 NNDR3'!$A$6:$FY$331,BX$4,FALSE)</f>
        <v>0</v>
      </c>
      <c r="BY257" s="104">
        <f>VLOOKUP($B257,'Part 3 NNDR3'!$A$6:$FY$331,BY$4,FALSE)</f>
        <v>-1469002</v>
      </c>
      <c r="BZ257" s="104">
        <f>VLOOKUP($B257,'Part 3 NNDR3'!$A$6:$FY$331,BZ$4,FALSE)</f>
        <v>-90541</v>
      </c>
      <c r="CA257" s="104">
        <f>VLOOKUP($B257,'Part 3 NNDR3'!$A$6:$FY$331,CA$4,FALSE)</f>
        <v>0</v>
      </c>
      <c r="CB257" s="104">
        <f>VLOOKUP($B257,'Part 3 NNDR3'!$A$6:$FY$331,CB$4,FALSE)</f>
        <v>-90541</v>
      </c>
      <c r="CC257" s="104">
        <f>VLOOKUP($B257,'Part 3 NNDR3'!$A$6:$FY$331,CC$4,FALSE)</f>
        <v>-985</v>
      </c>
      <c r="CD257" s="104">
        <f>VLOOKUP($B257,'Part 3 NNDR3'!$A$6:$FY$331,CD$4,FALSE)</f>
        <v>0</v>
      </c>
      <c r="CE257" s="104">
        <f>VLOOKUP($B257,'Part 3 NNDR3'!$A$6:$FY$331,CE$4,FALSE)</f>
        <v>-985</v>
      </c>
      <c r="CF257" s="104">
        <f>VLOOKUP($B257,'Part 3 NNDR3'!$A$6:$FY$331,CF$4,FALSE)</f>
        <v>-5379</v>
      </c>
      <c r="CG257" s="104">
        <f>VLOOKUP($B257,'Part 3 NNDR3'!$A$6:$FY$331,CG$4,FALSE)</f>
        <v>0</v>
      </c>
      <c r="CH257" s="104">
        <f>VLOOKUP($B257,'Part 3 NNDR3'!$A$6:$FY$331,CH$4,FALSE)</f>
        <v>-5379</v>
      </c>
      <c r="CI257" s="104">
        <f>VLOOKUP($B257,'Part 3 NNDR3'!$A$6:$FY$331,CI$4,FALSE)</f>
        <v>0</v>
      </c>
      <c r="CJ257" s="104">
        <f>VLOOKUP($B257,'Part 3 NNDR3'!$A$6:$FY$331,CJ$4,FALSE)</f>
        <v>0</v>
      </c>
      <c r="CK257" s="104">
        <f>VLOOKUP($B257,'Part 3 NNDR3'!$A$6:$FY$331,CK$4,FALSE)</f>
        <v>0</v>
      </c>
      <c r="CL257" s="104">
        <f>VLOOKUP($B257,'Part 3 NNDR3'!$A$6:$FY$331,CL$4,FALSE)</f>
        <v>-2638</v>
      </c>
      <c r="CM257" s="104">
        <f>VLOOKUP($B257,'Part 3 NNDR3'!$A$6:$FY$331,CM$4,FALSE)</f>
        <v>0</v>
      </c>
      <c r="CN257" s="104">
        <f>VLOOKUP($B257,'Part 3 NNDR3'!$A$6:$FY$331,CN$4,FALSE)</f>
        <v>-2638</v>
      </c>
      <c r="CO257" s="104">
        <f>VLOOKUP($B257,'Part 3 NNDR3'!$A$6:$FY$331,CO$4,FALSE)</f>
        <v>0</v>
      </c>
      <c r="CP257" s="104">
        <f>VLOOKUP($B257,'Part 3 NNDR3'!$A$6:$FY$331,CP$4,FALSE)</f>
        <v>0</v>
      </c>
      <c r="CQ257" s="104">
        <f>VLOOKUP($B257,'Part 3 NNDR3'!$A$6:$FY$331,CQ$4,FALSE)</f>
        <v>0</v>
      </c>
      <c r="CR257" s="104">
        <f>VLOOKUP($B257,'Part 3 NNDR3'!$A$6:$FY$331,CR$4,FALSE)</f>
        <v>0</v>
      </c>
      <c r="CS257" s="104">
        <f>VLOOKUP($B257,'Part 3 NNDR3'!$A$6:$FY$331,CS$4,FALSE)</f>
        <v>0</v>
      </c>
      <c r="CT257" s="104">
        <f>VLOOKUP($B257,'Part 3 NNDR3'!$A$6:$FY$331,CT$4,FALSE)</f>
        <v>0</v>
      </c>
      <c r="CU257" s="104">
        <f>VLOOKUP($B257,'Part 3 NNDR3'!$A$6:$FY$331,CU$4,FALSE)</f>
        <v>0</v>
      </c>
      <c r="CV257" s="104">
        <f>VLOOKUP($B257,'Part 3 NNDR3'!$A$6:$FY$331,CV$4,FALSE)</f>
        <v>0</v>
      </c>
      <c r="CW257" s="104">
        <f>VLOOKUP($B257,'Part 3 NNDR3'!$A$6:$FY$331,CW$4,FALSE)</f>
        <v>0</v>
      </c>
      <c r="CX257" s="104">
        <f>VLOOKUP($B257,'Part 3 NNDR3'!$A$6:$FY$331,CX$4,FALSE)</f>
        <v>0</v>
      </c>
      <c r="CY257" s="104">
        <f>VLOOKUP($B257,'Part 3 NNDR3'!$A$6:$FY$331,CY$4,FALSE)</f>
        <v>0</v>
      </c>
      <c r="CZ257" s="104">
        <f>VLOOKUP($B257,'Part 3 NNDR3'!$A$6:$FY$331,CZ$4,FALSE)</f>
        <v>0</v>
      </c>
      <c r="DA257" s="104">
        <f>VLOOKUP($B257,'Part 3 NNDR3'!$A$6:$FY$331,DA$4,FALSE)</f>
        <v>0</v>
      </c>
      <c r="DB257" s="104">
        <f>VLOOKUP($B257,'Part 3 NNDR3'!$A$6:$FY$331,DB$4,FALSE)</f>
        <v>0</v>
      </c>
      <c r="DC257" s="104">
        <f>VLOOKUP($B257,'Part 3 NNDR3'!$A$6:$FY$331,DC$4,FALSE)</f>
        <v>0</v>
      </c>
      <c r="DD257" s="104">
        <f>VLOOKUP($B257,'Part 3 NNDR3'!$A$6:$FY$331,DD$4,FALSE)</f>
        <v>0</v>
      </c>
      <c r="DE257" s="104">
        <f>VLOOKUP($B257,'Part 3 NNDR3'!$A$6:$FY$331,DE$4,FALSE)</f>
        <v>0</v>
      </c>
      <c r="DF257" s="104">
        <f>VLOOKUP($B257,'Part 3 NNDR3'!$A$6:$FY$331,DF$4,FALSE)</f>
        <v>0</v>
      </c>
      <c r="DG257" s="104">
        <f>VLOOKUP($B257,'Part 3 NNDR3'!$A$6:$FY$331,DG$4,FALSE)</f>
        <v>0</v>
      </c>
      <c r="DH257" s="104">
        <f>VLOOKUP($B257,'Part 3 NNDR3'!$A$6:$FY$331,DH$4,FALSE)</f>
        <v>0</v>
      </c>
      <c r="DI257" s="104">
        <f>VLOOKUP($B257,'Part 3 NNDR3'!$A$6:$FY$331,DI$4,FALSE)</f>
        <v>0</v>
      </c>
      <c r="DJ257" s="104">
        <f>VLOOKUP($B257,'Part 3 NNDR3'!$A$6:$FY$331,DJ$4,FALSE)</f>
        <v>0</v>
      </c>
      <c r="DK257" s="104">
        <f>VLOOKUP($B257,'Part 3 NNDR3'!$A$6:$FY$331,DK$4,FALSE)</f>
        <v>0</v>
      </c>
      <c r="DL257" s="104">
        <f>VLOOKUP($B257,'Part 3 NNDR3'!$A$6:$FY$331,DL$4,FALSE)</f>
        <v>-99543</v>
      </c>
      <c r="DM257" s="104">
        <f>VLOOKUP($B257,'Part 3 NNDR3'!$A$6:$FY$331,DM$4,FALSE)</f>
        <v>0</v>
      </c>
      <c r="DN257" s="104">
        <f>VLOOKUP($B257,'Part 3 NNDR3'!$A$6:$FY$331,DN$4,FALSE)</f>
        <v>-99543</v>
      </c>
      <c r="DO257" s="104">
        <f>VLOOKUP($B257,'Part 3 NNDR3'!$A$6:$FY$331,DO$4,FALSE)</f>
        <v>-28611</v>
      </c>
      <c r="DP257" s="104">
        <f>VLOOKUP($B257,'Part 3 NNDR3'!$A$6:$FY$331,DP$4,FALSE)</f>
        <v>0</v>
      </c>
      <c r="DQ257" s="104">
        <f>VLOOKUP($B257,'Part 3 NNDR3'!$A$6:$FY$331,DQ$4,FALSE)</f>
        <v>-28611</v>
      </c>
      <c r="DR257" s="104">
        <f>VLOOKUP($B257,'Part 3 NNDR3'!$A$6:$FY$331,DR$4,FALSE)</f>
        <v>0</v>
      </c>
      <c r="DS257" s="104">
        <f>VLOOKUP($B257,'Part 3 NNDR3'!$A$6:$FY$331,DS$4,FALSE)</f>
        <v>0</v>
      </c>
      <c r="DT257" s="104">
        <f>VLOOKUP($B257,'Part 3 NNDR3'!$A$6:$FY$331,DT$4,FALSE)</f>
        <v>0</v>
      </c>
      <c r="DU257" s="104">
        <f>VLOOKUP($B257,'Part 3 NNDR3'!$A$6:$FY$331,DU$4,FALSE)</f>
        <v>-17350</v>
      </c>
      <c r="DV257" s="104">
        <f>VLOOKUP($B257,'Part 3 NNDR3'!$A$6:$FY$331,DV$4,FALSE)</f>
        <v>0</v>
      </c>
      <c r="DW257" s="104">
        <f>VLOOKUP($B257,'Part 3 NNDR3'!$A$6:$FY$331,DW$4,FALSE)</f>
        <v>-17350</v>
      </c>
      <c r="DX257" s="104">
        <f>VLOOKUP($B257,'Part 3 NNDR3'!$A$6:$FY$331,DX$4,FALSE)</f>
        <v>0</v>
      </c>
      <c r="DY257" s="104">
        <f>VLOOKUP($B257,'Part 3 NNDR3'!$A$6:$FY$331,DY$4,FALSE)</f>
        <v>0</v>
      </c>
      <c r="DZ257" s="104">
        <f>VLOOKUP($B257,'Part 3 NNDR3'!$A$6:$FY$331,DZ$4,FALSE)</f>
        <v>0</v>
      </c>
      <c r="EA257" s="104">
        <f>VLOOKUP($B257,'Part 3 NNDR3'!$A$6:$FY$331,EA$4,FALSE)</f>
        <v>-948226</v>
      </c>
      <c r="EB257" s="104">
        <f>VLOOKUP($B257,'Part 3 NNDR3'!$A$6:$FY$331,EB$4,FALSE)</f>
        <v>0</v>
      </c>
      <c r="EC257" s="104">
        <f>VLOOKUP($B257,'Part 3 NNDR3'!$A$6:$FY$331,EC$4,FALSE)</f>
        <v>-948226</v>
      </c>
      <c r="ED257" s="104">
        <f>VLOOKUP($B257,'Part 3 NNDR3'!$A$6:$FY$331,ED$4,FALSE)</f>
        <v>-60863</v>
      </c>
      <c r="EE257" s="104">
        <f>VLOOKUP($B257,'Part 3 NNDR3'!$A$6:$FY$331,EE$4,FALSE)</f>
        <v>0</v>
      </c>
      <c r="EF257" s="104">
        <f>VLOOKUP($B257,'Part 3 NNDR3'!$A$6:$FY$331,EF$4,FALSE)</f>
        <v>-60863</v>
      </c>
      <c r="EG257" s="104">
        <f>VLOOKUP($B257,'Part 3 NNDR3'!$A$6:$FY$331,EG$4,FALSE)</f>
        <v>0</v>
      </c>
      <c r="EH257" s="104">
        <f>VLOOKUP($B257,'Part 3 NNDR3'!$A$6:$FY$331,EH$4,FALSE)</f>
        <v>0</v>
      </c>
      <c r="EI257" s="104">
        <f>VLOOKUP($B257,'Part 3 NNDR3'!$A$6:$FY$331,EI$4,FALSE)</f>
        <v>0</v>
      </c>
      <c r="EJ257" s="104">
        <f>VLOOKUP($B257,'Part 3 NNDR3'!$A$6:$FY$331,EJ$4,FALSE)</f>
        <v>0</v>
      </c>
      <c r="EK257" s="104">
        <f>VLOOKUP($B257,'Part 3 NNDR3'!$A$6:$FY$331,EK$4,FALSE)</f>
        <v>0</v>
      </c>
      <c r="EL257" s="104">
        <f>VLOOKUP($B257,'Part 3 NNDR3'!$A$6:$FY$331,EL$4,FALSE)</f>
        <v>0</v>
      </c>
      <c r="EM257" s="104">
        <f>VLOOKUP($B257,'Part 3 NNDR3'!$A$6:$FY$331,EM$4,FALSE)</f>
        <v>556</v>
      </c>
      <c r="EN257" s="104">
        <f>VLOOKUP($B257,'Part 3 NNDR3'!$A$6:$FY$331,EN$4,FALSE)</f>
        <v>0</v>
      </c>
      <c r="EO257" s="104">
        <f>VLOOKUP($B257,'Part 3 NNDR3'!$A$6:$FY$331,EO$4,FALSE)</f>
        <v>556</v>
      </c>
      <c r="EP257" s="104">
        <f>VLOOKUP($B257,'Part 3 NNDR3'!$A$6:$FY$331,EP$4,FALSE)</f>
        <v>-1054494</v>
      </c>
      <c r="EQ257" s="104">
        <f>VLOOKUP($B257,'Part 3 NNDR3'!$A$6:$FY$331,EQ$4,FALSE)</f>
        <v>0</v>
      </c>
      <c r="ER257" s="104">
        <f>VLOOKUP($B257,'Part 3 NNDR3'!$A$6:$FY$331,ER$4,FALSE)</f>
        <v>-1054494</v>
      </c>
      <c r="ES257" s="104">
        <f>VLOOKUP($B257,'Part 3 NNDR3'!$A$6:$FY$331,ES$4,FALSE)</f>
        <v>0</v>
      </c>
      <c r="ET257" s="104">
        <f>VLOOKUP($B257,'Part 3 NNDR3'!$A$6:$FY$331,ET$4,FALSE)</f>
        <v>0</v>
      </c>
      <c r="EU257" s="104">
        <f>VLOOKUP($B257,'Part 3 NNDR3'!$A$6:$FY$331,EU$4,FALSE)</f>
        <v>0</v>
      </c>
      <c r="EV257" s="104">
        <f>VLOOKUP($B257,'Part 3 NNDR3'!$A$6:$FY$331,EV$4,FALSE)</f>
        <v>0</v>
      </c>
      <c r="EW257" s="104">
        <f>VLOOKUP($B257,'Part 3 NNDR3'!$A$6:$FY$331,EW$4,FALSE)</f>
        <v>0</v>
      </c>
      <c r="EX257" s="104">
        <f>VLOOKUP($B257,'Part 3 NNDR3'!$A$6:$FY$331,EX$4,FALSE)</f>
        <v>0</v>
      </c>
      <c r="EY257" s="104">
        <f>VLOOKUP($B257,'Part 3 NNDR3'!$A$6:$FY$331,EY$4,FALSE)</f>
        <v>0</v>
      </c>
      <c r="EZ257" s="104">
        <f>VLOOKUP($B257,'Part 3 NNDR3'!$A$6:$FY$331,EZ$4,FALSE)</f>
        <v>0</v>
      </c>
      <c r="FA257" s="104">
        <f>VLOOKUP($B257,'Part 3 NNDR3'!$A$6:$FY$331,FA$4,FALSE)</f>
        <v>0</v>
      </c>
      <c r="FB257" s="104">
        <f>VLOOKUP($B257,'Part 3 NNDR3'!$A$6:$FY$331,FB$4,FALSE)</f>
        <v>56871411</v>
      </c>
      <c r="FC257" s="104">
        <f>VLOOKUP($B257,'Part 3 NNDR3'!$A$6:$FY$331,FC$4,FALSE)</f>
        <v>0</v>
      </c>
      <c r="FD257" s="104">
        <f>VLOOKUP($B257,'Part 3 NNDR3'!$A$6:$FY$331,FD$4,FALSE)</f>
        <v>56871411</v>
      </c>
      <c r="FE257" s="104">
        <f>VLOOKUP($B257,'Part 3 NNDR3'!$A$6:$FY$331,FE$4,FALSE)</f>
        <v>304719</v>
      </c>
      <c r="FF257" s="104">
        <f>VLOOKUP($B257,'Part 3 NNDR3'!$A$6:$FY$331,FF$4,FALSE)</f>
        <v>0</v>
      </c>
      <c r="FG257" s="104">
        <f>VLOOKUP($B257,'Part 3 NNDR3'!$A$6:$FY$331,FG$4,FALSE)</f>
        <v>304719</v>
      </c>
      <c r="FH257" s="104">
        <f>VLOOKUP($B257,'Part 3 NNDR3'!$A$6:$FY$331,FH$4,FALSE)</f>
        <v>-8503131</v>
      </c>
      <c r="FI257" s="104">
        <f>VLOOKUP($B257,'Part 3 NNDR3'!$A$6:$FY$331,FI$4,FALSE)</f>
        <v>0</v>
      </c>
      <c r="FJ257" s="104">
        <f>VLOOKUP($B257,'Part 3 NNDR3'!$A$6:$FY$331,FJ$4,FALSE)</f>
        <v>-8503131</v>
      </c>
      <c r="FK257" s="104">
        <f>VLOOKUP($B257,'Part 3 NNDR3'!$A$6:$FY$331,FK$4,FALSE)</f>
        <v>-1469002</v>
      </c>
      <c r="FL257" s="104">
        <f>VLOOKUP($B257,'Part 3 NNDR3'!$A$6:$FY$331,FL$4,FALSE)</f>
        <v>0</v>
      </c>
      <c r="FM257" s="104">
        <f>VLOOKUP($B257,'Part 3 NNDR3'!$A$6:$FY$331,FM$4,FALSE)</f>
        <v>-1469002</v>
      </c>
      <c r="FN257" s="104">
        <f>VLOOKUP($B257,'Part 3 NNDR3'!$A$6:$FY$331,FN$4,FALSE)</f>
        <v>-99543</v>
      </c>
      <c r="FO257" s="104">
        <f>VLOOKUP($B257,'Part 3 NNDR3'!$A$6:$FY$331,FO$4,FALSE)</f>
        <v>0</v>
      </c>
      <c r="FP257" s="104">
        <f>VLOOKUP($B257,'Part 3 NNDR3'!$A$6:$FY$331,FP$4,FALSE)</f>
        <v>-99543</v>
      </c>
      <c r="FQ257" s="104">
        <f>VLOOKUP($B257,'Part 3 NNDR3'!$A$6:$FY$331,FQ$4,FALSE)</f>
        <v>-1054494</v>
      </c>
      <c r="FR257" s="104">
        <f>VLOOKUP($B257,'Part 3 NNDR3'!$A$6:$FY$331,FR$4,FALSE)</f>
        <v>0</v>
      </c>
      <c r="FS257" s="104">
        <f>VLOOKUP($B257,'Part 3 NNDR3'!$A$6:$FY$331,FS$4,FALSE)</f>
        <v>-1054494</v>
      </c>
      <c r="FT257" s="104">
        <f>VLOOKUP($B257,'Part 3 NNDR3'!$A$6:$FY$331,FT$4,FALSE)</f>
        <v>0</v>
      </c>
      <c r="FU257" s="104">
        <f>VLOOKUP($B257,'Part 3 NNDR3'!$A$6:$FY$331,FU$4,FALSE)</f>
        <v>0</v>
      </c>
      <c r="FV257" s="104">
        <f>VLOOKUP($B257,'Part 3 NNDR3'!$A$6:$FY$331,FV$4,FALSE)</f>
        <v>0</v>
      </c>
      <c r="FW257" s="104">
        <f>VLOOKUP($B257,'Part 3 NNDR3'!$A$6:$FY$331,FW$4,FALSE)</f>
        <v>-10821451</v>
      </c>
      <c r="FX257" s="104">
        <f>VLOOKUP($B257,'Part 3 NNDR3'!$A$6:$FY$331,FX$4,FALSE)</f>
        <v>0</v>
      </c>
      <c r="FY257" s="104">
        <f>VLOOKUP($B257,'Part 3 NNDR3'!$A$6:$FY$331,FY$4,FALSE)</f>
        <v>-10821451</v>
      </c>
      <c r="FZ257" s="104">
        <f>VLOOKUP($B257,'Part 3 NNDR3'!$A$6:$FY$331,FZ$4,FALSE)</f>
        <v>46049960</v>
      </c>
      <c r="GA257" s="104">
        <f>VLOOKUP($B257,'Part 3 NNDR3'!$A$6:$FY$331,GA$4,FALSE)</f>
        <v>0</v>
      </c>
      <c r="GB257" s="104">
        <f>VLOOKUP($B257,'Part 3 NNDR3'!$A$6:$FY$331,GB$4,FALSE)</f>
        <v>46049960</v>
      </c>
      <c r="GC257" s="105" t="str">
        <f>VLOOKUP($B257,'Data (Updated)'!$C$4:$E$329,2,FALSE)</f>
        <v>NA</v>
      </c>
      <c r="GD257" s="106" t="str">
        <f>VLOOKUP($B257,'Data (Updated)'!$C$4:$E$329,3,FALSE)</f>
        <v>E6115</v>
      </c>
    </row>
    <row r="258" spans="1:186" ht="12.75" x14ac:dyDescent="0.2">
      <c r="A258" s="75">
        <v>253</v>
      </c>
      <c r="B258" s="100" t="s">
        <v>613</v>
      </c>
      <c r="C258" s="101" t="s">
        <v>959</v>
      </c>
      <c r="D258" s="102" t="s">
        <v>947</v>
      </c>
      <c r="E258" s="103" t="s">
        <v>612</v>
      </c>
      <c r="F258" s="104">
        <f>VLOOKUP($B258,'Part 3 NNDR3'!$A$6:$FY$331,F$4,FALSE)</f>
        <v>0</v>
      </c>
      <c r="G258" s="104">
        <f>VLOOKUP($B258,'Part 3 NNDR3'!$A$6:$FY$331,G$4,FALSE)</f>
        <v>0</v>
      </c>
      <c r="H258" s="104">
        <f>VLOOKUP($B258,'Part 3 NNDR3'!$A$6:$FY$331,H$4,FALSE)</f>
        <v>0</v>
      </c>
      <c r="I258" s="104">
        <f>VLOOKUP($B258,'Part 3 NNDR3'!$A$6:$FY$331,I$4,FALSE)</f>
        <v>-334815</v>
      </c>
      <c r="J258" s="104">
        <f>VLOOKUP($B258,'Part 3 NNDR3'!$A$6:$FY$331,J$4,FALSE)</f>
        <v>0</v>
      </c>
      <c r="K258" s="104">
        <f>VLOOKUP($B258,'Part 3 NNDR3'!$A$6:$FY$331,K$4,FALSE)</f>
        <v>-334815</v>
      </c>
      <c r="L258" s="104">
        <f>VLOOKUP($B258,'Part 3 NNDR3'!$A$6:$FY$331,L$4,FALSE)</f>
        <v>0</v>
      </c>
      <c r="M258" s="104">
        <f>VLOOKUP($B258,'Part 3 NNDR3'!$A$6:$FY$331,M$4,FALSE)</f>
        <v>0</v>
      </c>
      <c r="N258" s="104">
        <f>VLOOKUP($B258,'Part 3 NNDR3'!$A$6:$FY$331,N$4,FALSE)</f>
        <v>0</v>
      </c>
      <c r="O258" s="104">
        <f>VLOOKUP($B258,'Part 3 NNDR3'!$A$6:$FY$331,O$4,FALSE)</f>
        <v>394642</v>
      </c>
      <c r="P258" s="104">
        <f>VLOOKUP($B258,'Part 3 NNDR3'!$A$6:$FY$331,P$4,FALSE)</f>
        <v>0</v>
      </c>
      <c r="Q258" s="104">
        <f>VLOOKUP($B258,'Part 3 NNDR3'!$A$6:$FY$331,Q$4,FALSE)</f>
        <v>394642</v>
      </c>
      <c r="R258" s="104">
        <f>VLOOKUP($B258,'Part 3 NNDR3'!$A$6:$FY$331,R$4,FALSE)</f>
        <v>59827</v>
      </c>
      <c r="S258" s="104">
        <f>VLOOKUP($B258,'Part 3 NNDR3'!$A$6:$FY$331,S$4,FALSE)</f>
        <v>0</v>
      </c>
      <c r="T258" s="104">
        <f>VLOOKUP($B258,'Part 3 NNDR3'!$A$6:$FY$331,T$4,FALSE)</f>
        <v>59827</v>
      </c>
      <c r="U258" s="104">
        <f>VLOOKUP($B258,'Part 3 NNDR3'!$A$6:$FY$331,U$4,FALSE)</f>
        <v>-5718489</v>
      </c>
      <c r="V258" s="104">
        <f>VLOOKUP($B258,'Part 3 NNDR3'!$A$6:$FY$331,V$4,FALSE)</f>
        <v>0</v>
      </c>
      <c r="W258" s="104">
        <f>VLOOKUP($B258,'Part 3 NNDR3'!$A$6:$FY$331,W$4,FALSE)</f>
        <v>-5718489</v>
      </c>
      <c r="X258" s="104">
        <f>VLOOKUP($B258,'Part 3 NNDR3'!$A$6:$FY$331,X$4,FALSE)</f>
        <v>-14582</v>
      </c>
      <c r="Y258" s="104">
        <f>VLOOKUP($B258,'Part 3 NNDR3'!$A$6:$FY$331,Y$4,FALSE)</f>
        <v>0</v>
      </c>
      <c r="Z258" s="104">
        <f>VLOOKUP($B258,'Part 3 NNDR3'!$A$6:$FY$331,Z$4,FALSE)</f>
        <v>-14582</v>
      </c>
      <c r="AA258" s="104">
        <f>VLOOKUP($B258,'Part 3 NNDR3'!$A$6:$FY$331,AA$4,FALSE)</f>
        <v>-247034</v>
      </c>
      <c r="AB258" s="104">
        <f>VLOOKUP($B258,'Part 3 NNDR3'!$A$6:$FY$331,AB$4,FALSE)</f>
        <v>0</v>
      </c>
      <c r="AC258" s="104">
        <f>VLOOKUP($B258,'Part 3 NNDR3'!$A$6:$FY$331,AC$4,FALSE)</f>
        <v>-247034</v>
      </c>
      <c r="AD258" s="104">
        <f>VLOOKUP($B258,'Part 3 NNDR3'!$A$6:$FY$331,AD$4,FALSE)</f>
        <v>0</v>
      </c>
      <c r="AE258" s="104">
        <f>VLOOKUP($B258,'Part 3 NNDR3'!$A$6:$FY$331,AE$4,FALSE)</f>
        <v>0</v>
      </c>
      <c r="AF258" s="104">
        <f>VLOOKUP($B258,'Part 3 NNDR3'!$A$6:$FY$331,AF$4,FALSE)</f>
        <v>0</v>
      </c>
      <c r="AG258" s="104">
        <f>VLOOKUP($B258,'Part 3 NNDR3'!$A$6:$FY$331,AG$4,FALSE)</f>
        <v>562</v>
      </c>
      <c r="AH258" s="104">
        <f>VLOOKUP($B258,'Part 3 NNDR3'!$A$6:$FY$331,AH$4,FALSE)</f>
        <v>0</v>
      </c>
      <c r="AI258" s="104">
        <f>VLOOKUP($B258,'Part 3 NNDR3'!$A$6:$FY$331,AI$4,FALSE)</f>
        <v>562</v>
      </c>
      <c r="AJ258" s="104">
        <f>VLOOKUP($B258,'Part 3 NNDR3'!$A$6:$FY$331,AJ$4,FALSE)</f>
        <v>6291331</v>
      </c>
      <c r="AK258" s="104">
        <f>VLOOKUP($B258,'Part 3 NNDR3'!$A$6:$FY$331,AK$4,FALSE)</f>
        <v>0</v>
      </c>
      <c r="AL258" s="104">
        <f>VLOOKUP($B258,'Part 3 NNDR3'!$A$6:$FY$331,AL$4,FALSE)</f>
        <v>6291331</v>
      </c>
      <c r="AM258" s="104">
        <f>VLOOKUP($B258,'Part 3 NNDR3'!$A$6:$FY$331,AM$4,FALSE)</f>
        <v>-14632</v>
      </c>
      <c r="AN258" s="104">
        <f>VLOOKUP($B258,'Part 3 NNDR3'!$A$6:$FY$331,AN$4,FALSE)</f>
        <v>0</v>
      </c>
      <c r="AO258" s="104">
        <f>VLOOKUP($B258,'Part 3 NNDR3'!$A$6:$FY$331,AO$4,FALSE)</f>
        <v>-14632</v>
      </c>
      <c r="AP258" s="104">
        <f>VLOOKUP($B258,'Part 3 NNDR3'!$A$6:$FY$331,AP$4,FALSE)</f>
        <v>-24426055</v>
      </c>
      <c r="AQ258" s="104">
        <f>VLOOKUP($B258,'Part 3 NNDR3'!$A$6:$FY$331,AQ$4,FALSE)</f>
        <v>0</v>
      </c>
      <c r="AR258" s="104">
        <f>VLOOKUP($B258,'Part 3 NNDR3'!$A$6:$FY$331,AR$4,FALSE)</f>
        <v>-24426055</v>
      </c>
      <c r="AS258" s="104">
        <f>VLOOKUP($B258,'Part 3 NNDR3'!$A$6:$FY$331,AS$4,FALSE)</f>
        <v>435084</v>
      </c>
      <c r="AT258" s="104">
        <f>VLOOKUP($B258,'Part 3 NNDR3'!$A$6:$FY$331,AT$4,FALSE)</f>
        <v>0</v>
      </c>
      <c r="AU258" s="104">
        <f>VLOOKUP($B258,'Part 3 NNDR3'!$A$6:$FY$331,AU$4,FALSE)</f>
        <v>435084</v>
      </c>
      <c r="AV258" s="104">
        <f>VLOOKUP($B258,'Part 3 NNDR3'!$A$6:$FY$331,AV$4,FALSE)</f>
        <v>-44895</v>
      </c>
      <c r="AW258" s="104">
        <f>VLOOKUP($B258,'Part 3 NNDR3'!$A$6:$FY$331,AW$4,FALSE)</f>
        <v>0</v>
      </c>
      <c r="AX258" s="104">
        <f>VLOOKUP($B258,'Part 3 NNDR3'!$A$6:$FY$331,AX$4,FALSE)</f>
        <v>-44895</v>
      </c>
      <c r="AY258" s="104">
        <f>VLOOKUP($B258,'Part 3 NNDR3'!$A$6:$FY$331,AY$4,FALSE)</f>
        <v>0</v>
      </c>
      <c r="AZ258" s="104">
        <f>VLOOKUP($B258,'Part 3 NNDR3'!$A$6:$FY$331,AZ$4,FALSE)</f>
        <v>0</v>
      </c>
      <c r="BA258" s="104">
        <f>VLOOKUP($B258,'Part 3 NNDR3'!$A$6:$FY$331,BA$4,FALSE)</f>
        <v>0</v>
      </c>
      <c r="BB258" s="104">
        <f>VLOOKUP($B258,'Part 3 NNDR3'!$A$6:$FY$331,BB$4,FALSE)</f>
        <v>0</v>
      </c>
      <c r="BC258" s="104">
        <f>VLOOKUP($B258,'Part 3 NNDR3'!$A$6:$FY$331,BC$4,FALSE)</f>
        <v>0</v>
      </c>
      <c r="BD258" s="104">
        <f>VLOOKUP($B258,'Part 3 NNDR3'!$A$6:$FY$331,BD$4,FALSE)</f>
        <v>0</v>
      </c>
      <c r="BE258" s="104">
        <f>VLOOKUP($B258,'Part 3 NNDR3'!$A$6:$FY$331,BE$4,FALSE)</f>
        <v>0</v>
      </c>
      <c r="BF258" s="104">
        <f>VLOOKUP($B258,'Part 3 NNDR3'!$A$6:$FY$331,BF$4,FALSE)</f>
        <v>0</v>
      </c>
      <c r="BG258" s="104">
        <f>VLOOKUP($B258,'Part 3 NNDR3'!$A$6:$FY$331,BG$4,FALSE)</f>
        <v>0</v>
      </c>
      <c r="BH258" s="104">
        <f>VLOOKUP($B258,'Part 3 NNDR3'!$A$6:$FY$331,BH$4,FALSE)</f>
        <v>-23724690</v>
      </c>
      <c r="BI258" s="104">
        <f>VLOOKUP($B258,'Part 3 NNDR3'!$A$6:$FY$331,BI$4,FALSE)</f>
        <v>0</v>
      </c>
      <c r="BJ258" s="104">
        <f>VLOOKUP($B258,'Part 3 NNDR3'!$A$6:$FY$331,BJ$4,FALSE)</f>
        <v>-23724690</v>
      </c>
      <c r="BK258" s="104">
        <f>VLOOKUP($B258,'Part 3 NNDR3'!$A$6:$FY$331,BK$4,FALSE)</f>
        <v>-491006</v>
      </c>
      <c r="BL258" s="104">
        <f>VLOOKUP($B258,'Part 3 NNDR3'!$A$6:$FY$331,BL$4,FALSE)</f>
        <v>0</v>
      </c>
      <c r="BM258" s="104">
        <f>VLOOKUP($B258,'Part 3 NNDR3'!$A$6:$FY$331,BM$4,FALSE)</f>
        <v>-491006</v>
      </c>
      <c r="BN258" s="104">
        <f>VLOOKUP($B258,'Part 3 NNDR3'!$A$6:$FY$331,BN$4,FALSE)</f>
        <v>-39194</v>
      </c>
      <c r="BO258" s="104">
        <f>VLOOKUP($B258,'Part 3 NNDR3'!$A$6:$FY$331,BO$4,FALSE)</f>
        <v>0</v>
      </c>
      <c r="BP258" s="104">
        <f>VLOOKUP($B258,'Part 3 NNDR3'!$A$6:$FY$331,BP$4,FALSE)</f>
        <v>-39194</v>
      </c>
      <c r="BQ258" s="104">
        <f>VLOOKUP($B258,'Part 3 NNDR3'!$A$6:$FY$331,BQ$4,FALSE)</f>
        <v>-5155892</v>
      </c>
      <c r="BR258" s="104">
        <f>VLOOKUP($B258,'Part 3 NNDR3'!$A$6:$FY$331,BR$4,FALSE)</f>
        <v>0</v>
      </c>
      <c r="BS258" s="104">
        <f>VLOOKUP($B258,'Part 3 NNDR3'!$A$6:$FY$331,BS$4,FALSE)</f>
        <v>-5155892</v>
      </c>
      <c r="BT258" s="104">
        <f>VLOOKUP($B258,'Part 3 NNDR3'!$A$6:$FY$331,BT$4,FALSE)</f>
        <v>806514</v>
      </c>
      <c r="BU258" s="104">
        <f>VLOOKUP($B258,'Part 3 NNDR3'!$A$6:$FY$331,BU$4,FALSE)</f>
        <v>0</v>
      </c>
      <c r="BV258" s="104">
        <f>VLOOKUP($B258,'Part 3 NNDR3'!$A$6:$FY$331,BV$4,FALSE)</f>
        <v>806514</v>
      </c>
      <c r="BW258" s="104">
        <f>VLOOKUP($B258,'Part 3 NNDR3'!$A$6:$FY$331,BW$4,FALSE)</f>
        <v>-4879578</v>
      </c>
      <c r="BX258" s="104">
        <f>VLOOKUP($B258,'Part 3 NNDR3'!$A$6:$FY$331,BX$4,FALSE)</f>
        <v>0</v>
      </c>
      <c r="BY258" s="104">
        <f>VLOOKUP($B258,'Part 3 NNDR3'!$A$6:$FY$331,BY$4,FALSE)</f>
        <v>-4879578</v>
      </c>
      <c r="BZ258" s="104">
        <f>VLOOKUP($B258,'Part 3 NNDR3'!$A$6:$FY$331,BZ$4,FALSE)</f>
        <v>-292081</v>
      </c>
      <c r="CA258" s="104">
        <f>VLOOKUP($B258,'Part 3 NNDR3'!$A$6:$FY$331,CA$4,FALSE)</f>
        <v>0</v>
      </c>
      <c r="CB258" s="104">
        <f>VLOOKUP($B258,'Part 3 NNDR3'!$A$6:$FY$331,CB$4,FALSE)</f>
        <v>-292081</v>
      </c>
      <c r="CC258" s="104">
        <f>VLOOKUP($B258,'Part 3 NNDR3'!$A$6:$FY$331,CC$4,FALSE)</f>
        <v>18039</v>
      </c>
      <c r="CD258" s="104">
        <f>VLOOKUP($B258,'Part 3 NNDR3'!$A$6:$FY$331,CD$4,FALSE)</f>
        <v>0</v>
      </c>
      <c r="CE258" s="104">
        <f>VLOOKUP($B258,'Part 3 NNDR3'!$A$6:$FY$331,CE$4,FALSE)</f>
        <v>18039</v>
      </c>
      <c r="CF258" s="104">
        <f>VLOOKUP($B258,'Part 3 NNDR3'!$A$6:$FY$331,CF$4,FALSE)</f>
        <v>-12456</v>
      </c>
      <c r="CG258" s="104">
        <f>VLOOKUP($B258,'Part 3 NNDR3'!$A$6:$FY$331,CG$4,FALSE)</f>
        <v>0</v>
      </c>
      <c r="CH258" s="104">
        <f>VLOOKUP($B258,'Part 3 NNDR3'!$A$6:$FY$331,CH$4,FALSE)</f>
        <v>-12456</v>
      </c>
      <c r="CI258" s="104">
        <f>VLOOKUP($B258,'Part 3 NNDR3'!$A$6:$FY$331,CI$4,FALSE)</f>
        <v>0</v>
      </c>
      <c r="CJ258" s="104">
        <f>VLOOKUP($B258,'Part 3 NNDR3'!$A$6:$FY$331,CJ$4,FALSE)</f>
        <v>0</v>
      </c>
      <c r="CK258" s="104">
        <f>VLOOKUP($B258,'Part 3 NNDR3'!$A$6:$FY$331,CK$4,FALSE)</f>
        <v>0</v>
      </c>
      <c r="CL258" s="104">
        <f>VLOOKUP($B258,'Part 3 NNDR3'!$A$6:$FY$331,CL$4,FALSE)</f>
        <v>0</v>
      </c>
      <c r="CM258" s="104">
        <f>VLOOKUP($B258,'Part 3 NNDR3'!$A$6:$FY$331,CM$4,FALSE)</f>
        <v>0</v>
      </c>
      <c r="CN258" s="104">
        <f>VLOOKUP($B258,'Part 3 NNDR3'!$A$6:$FY$331,CN$4,FALSE)</f>
        <v>0</v>
      </c>
      <c r="CO258" s="104">
        <f>VLOOKUP($B258,'Part 3 NNDR3'!$A$6:$FY$331,CO$4,FALSE)</f>
        <v>0</v>
      </c>
      <c r="CP258" s="104">
        <f>VLOOKUP($B258,'Part 3 NNDR3'!$A$6:$FY$331,CP$4,FALSE)</f>
        <v>0</v>
      </c>
      <c r="CQ258" s="104">
        <f>VLOOKUP($B258,'Part 3 NNDR3'!$A$6:$FY$331,CQ$4,FALSE)</f>
        <v>0</v>
      </c>
      <c r="CR258" s="104">
        <f>VLOOKUP($B258,'Part 3 NNDR3'!$A$6:$FY$331,CR$4,FALSE)</f>
        <v>0</v>
      </c>
      <c r="CS258" s="104">
        <f>VLOOKUP($B258,'Part 3 NNDR3'!$A$6:$FY$331,CS$4,FALSE)</f>
        <v>0</v>
      </c>
      <c r="CT258" s="104">
        <f>VLOOKUP($B258,'Part 3 NNDR3'!$A$6:$FY$331,CT$4,FALSE)</f>
        <v>0</v>
      </c>
      <c r="CU258" s="104">
        <f>VLOOKUP($B258,'Part 3 NNDR3'!$A$6:$FY$331,CU$4,FALSE)</f>
        <v>0</v>
      </c>
      <c r="CV258" s="104">
        <f>VLOOKUP($B258,'Part 3 NNDR3'!$A$6:$FY$331,CV$4,FALSE)</f>
        <v>0</v>
      </c>
      <c r="CW258" s="104">
        <f>VLOOKUP($B258,'Part 3 NNDR3'!$A$6:$FY$331,CW$4,FALSE)</f>
        <v>0</v>
      </c>
      <c r="CX258" s="104">
        <f>VLOOKUP($B258,'Part 3 NNDR3'!$A$6:$FY$331,CX$4,FALSE)</f>
        <v>0</v>
      </c>
      <c r="CY258" s="104">
        <f>VLOOKUP($B258,'Part 3 NNDR3'!$A$6:$FY$331,CY$4,FALSE)</f>
        <v>0</v>
      </c>
      <c r="CZ258" s="104">
        <f>VLOOKUP($B258,'Part 3 NNDR3'!$A$6:$FY$331,CZ$4,FALSE)</f>
        <v>0</v>
      </c>
      <c r="DA258" s="104">
        <f>VLOOKUP($B258,'Part 3 NNDR3'!$A$6:$FY$331,DA$4,FALSE)</f>
        <v>0</v>
      </c>
      <c r="DB258" s="104">
        <f>VLOOKUP($B258,'Part 3 NNDR3'!$A$6:$FY$331,DB$4,FALSE)</f>
        <v>0</v>
      </c>
      <c r="DC258" s="104">
        <f>VLOOKUP($B258,'Part 3 NNDR3'!$A$6:$FY$331,DC$4,FALSE)</f>
        <v>0</v>
      </c>
      <c r="DD258" s="104">
        <f>VLOOKUP($B258,'Part 3 NNDR3'!$A$6:$FY$331,DD$4,FALSE)</f>
        <v>0</v>
      </c>
      <c r="DE258" s="104">
        <f>VLOOKUP($B258,'Part 3 NNDR3'!$A$6:$FY$331,DE$4,FALSE)</f>
        <v>0</v>
      </c>
      <c r="DF258" s="104">
        <f>VLOOKUP($B258,'Part 3 NNDR3'!$A$6:$FY$331,DF$4,FALSE)</f>
        <v>0</v>
      </c>
      <c r="DG258" s="104">
        <f>VLOOKUP($B258,'Part 3 NNDR3'!$A$6:$FY$331,DG$4,FALSE)</f>
        <v>0</v>
      </c>
      <c r="DH258" s="104">
        <f>VLOOKUP($B258,'Part 3 NNDR3'!$A$6:$FY$331,DH$4,FALSE)</f>
        <v>0</v>
      </c>
      <c r="DI258" s="104">
        <f>VLOOKUP($B258,'Part 3 NNDR3'!$A$6:$FY$331,DI$4,FALSE)</f>
        <v>0</v>
      </c>
      <c r="DJ258" s="104">
        <f>VLOOKUP($B258,'Part 3 NNDR3'!$A$6:$FY$331,DJ$4,FALSE)</f>
        <v>0</v>
      </c>
      <c r="DK258" s="104">
        <f>VLOOKUP($B258,'Part 3 NNDR3'!$A$6:$FY$331,DK$4,FALSE)</f>
        <v>0</v>
      </c>
      <c r="DL258" s="104">
        <f>VLOOKUP($B258,'Part 3 NNDR3'!$A$6:$FY$331,DL$4,FALSE)</f>
        <v>-286498</v>
      </c>
      <c r="DM258" s="104">
        <f>VLOOKUP($B258,'Part 3 NNDR3'!$A$6:$FY$331,DM$4,FALSE)</f>
        <v>0</v>
      </c>
      <c r="DN258" s="104">
        <f>VLOOKUP($B258,'Part 3 NNDR3'!$A$6:$FY$331,DN$4,FALSE)</f>
        <v>-286498</v>
      </c>
      <c r="DO258" s="104">
        <f>VLOOKUP($B258,'Part 3 NNDR3'!$A$6:$FY$331,DO$4,FALSE)</f>
        <v>0</v>
      </c>
      <c r="DP258" s="104">
        <f>VLOOKUP($B258,'Part 3 NNDR3'!$A$6:$FY$331,DP$4,FALSE)</f>
        <v>0</v>
      </c>
      <c r="DQ258" s="104">
        <f>VLOOKUP($B258,'Part 3 NNDR3'!$A$6:$FY$331,DQ$4,FALSE)</f>
        <v>0</v>
      </c>
      <c r="DR258" s="104">
        <f>VLOOKUP($B258,'Part 3 NNDR3'!$A$6:$FY$331,DR$4,FALSE)</f>
        <v>0</v>
      </c>
      <c r="DS258" s="104">
        <f>VLOOKUP($B258,'Part 3 NNDR3'!$A$6:$FY$331,DS$4,FALSE)</f>
        <v>0</v>
      </c>
      <c r="DT258" s="104">
        <f>VLOOKUP($B258,'Part 3 NNDR3'!$A$6:$FY$331,DT$4,FALSE)</f>
        <v>0</v>
      </c>
      <c r="DU258" s="104">
        <f>VLOOKUP($B258,'Part 3 NNDR3'!$A$6:$FY$331,DU$4,FALSE)</f>
        <v>-21526</v>
      </c>
      <c r="DV258" s="104">
        <f>VLOOKUP($B258,'Part 3 NNDR3'!$A$6:$FY$331,DV$4,FALSE)</f>
        <v>0</v>
      </c>
      <c r="DW258" s="104">
        <f>VLOOKUP($B258,'Part 3 NNDR3'!$A$6:$FY$331,DW$4,FALSE)</f>
        <v>-21526</v>
      </c>
      <c r="DX258" s="104">
        <f>VLOOKUP($B258,'Part 3 NNDR3'!$A$6:$FY$331,DX$4,FALSE)</f>
        <v>-8521</v>
      </c>
      <c r="DY258" s="104">
        <f>VLOOKUP($B258,'Part 3 NNDR3'!$A$6:$FY$331,DY$4,FALSE)</f>
        <v>0</v>
      </c>
      <c r="DZ258" s="104">
        <f>VLOOKUP($B258,'Part 3 NNDR3'!$A$6:$FY$331,DZ$4,FALSE)</f>
        <v>-8521</v>
      </c>
      <c r="EA258" s="104">
        <f>VLOOKUP($B258,'Part 3 NNDR3'!$A$6:$FY$331,EA$4,FALSE)</f>
        <v>-1365633</v>
      </c>
      <c r="EB258" s="104">
        <f>VLOOKUP($B258,'Part 3 NNDR3'!$A$6:$FY$331,EB$4,FALSE)</f>
        <v>0</v>
      </c>
      <c r="EC258" s="104">
        <f>VLOOKUP($B258,'Part 3 NNDR3'!$A$6:$FY$331,EC$4,FALSE)</f>
        <v>-1365633</v>
      </c>
      <c r="ED258" s="104">
        <f>VLOOKUP($B258,'Part 3 NNDR3'!$A$6:$FY$331,ED$4,FALSE)</f>
        <v>-213944</v>
      </c>
      <c r="EE258" s="104">
        <f>VLOOKUP($B258,'Part 3 NNDR3'!$A$6:$FY$331,EE$4,FALSE)</f>
        <v>0</v>
      </c>
      <c r="EF258" s="104">
        <f>VLOOKUP($B258,'Part 3 NNDR3'!$A$6:$FY$331,EF$4,FALSE)</f>
        <v>-213944</v>
      </c>
      <c r="EG258" s="104">
        <f>VLOOKUP($B258,'Part 3 NNDR3'!$A$6:$FY$331,EG$4,FALSE)</f>
        <v>0</v>
      </c>
      <c r="EH258" s="104">
        <f>VLOOKUP($B258,'Part 3 NNDR3'!$A$6:$FY$331,EH$4,FALSE)</f>
        <v>0</v>
      </c>
      <c r="EI258" s="104">
        <f>VLOOKUP($B258,'Part 3 NNDR3'!$A$6:$FY$331,EI$4,FALSE)</f>
        <v>0</v>
      </c>
      <c r="EJ258" s="104">
        <f>VLOOKUP($B258,'Part 3 NNDR3'!$A$6:$FY$331,EJ$4,FALSE)</f>
        <v>0</v>
      </c>
      <c r="EK258" s="104">
        <f>VLOOKUP($B258,'Part 3 NNDR3'!$A$6:$FY$331,EK$4,FALSE)</f>
        <v>0</v>
      </c>
      <c r="EL258" s="104">
        <f>VLOOKUP($B258,'Part 3 NNDR3'!$A$6:$FY$331,EL$4,FALSE)</f>
        <v>0</v>
      </c>
      <c r="EM258" s="104">
        <f>VLOOKUP($B258,'Part 3 NNDR3'!$A$6:$FY$331,EM$4,FALSE)</f>
        <v>0</v>
      </c>
      <c r="EN258" s="104">
        <f>VLOOKUP($B258,'Part 3 NNDR3'!$A$6:$FY$331,EN$4,FALSE)</f>
        <v>0</v>
      </c>
      <c r="EO258" s="104">
        <f>VLOOKUP($B258,'Part 3 NNDR3'!$A$6:$FY$331,EO$4,FALSE)</f>
        <v>0</v>
      </c>
      <c r="EP258" s="104">
        <f>VLOOKUP($B258,'Part 3 NNDR3'!$A$6:$FY$331,EP$4,FALSE)</f>
        <v>-1609624</v>
      </c>
      <c r="EQ258" s="104">
        <f>VLOOKUP($B258,'Part 3 NNDR3'!$A$6:$FY$331,EQ$4,FALSE)</f>
        <v>0</v>
      </c>
      <c r="ER258" s="104">
        <f>VLOOKUP($B258,'Part 3 NNDR3'!$A$6:$FY$331,ER$4,FALSE)</f>
        <v>-1609624</v>
      </c>
      <c r="ES258" s="104">
        <f>VLOOKUP($B258,'Part 3 NNDR3'!$A$6:$FY$331,ES$4,FALSE)</f>
        <v>0</v>
      </c>
      <c r="ET258" s="104">
        <f>VLOOKUP($B258,'Part 3 NNDR3'!$A$6:$FY$331,ET$4,FALSE)</f>
        <v>0</v>
      </c>
      <c r="EU258" s="104">
        <f>VLOOKUP($B258,'Part 3 NNDR3'!$A$6:$FY$331,EU$4,FALSE)</f>
        <v>0</v>
      </c>
      <c r="EV258" s="104">
        <f>VLOOKUP($B258,'Part 3 NNDR3'!$A$6:$FY$331,EV$4,FALSE)</f>
        <v>0</v>
      </c>
      <c r="EW258" s="104">
        <f>VLOOKUP($B258,'Part 3 NNDR3'!$A$6:$FY$331,EW$4,FALSE)</f>
        <v>0</v>
      </c>
      <c r="EX258" s="104">
        <f>VLOOKUP($B258,'Part 3 NNDR3'!$A$6:$FY$331,EX$4,FALSE)</f>
        <v>0</v>
      </c>
      <c r="EY258" s="104">
        <f>VLOOKUP($B258,'Part 3 NNDR3'!$A$6:$FY$331,EY$4,FALSE)</f>
        <v>0</v>
      </c>
      <c r="EZ258" s="104">
        <f>VLOOKUP($B258,'Part 3 NNDR3'!$A$6:$FY$331,EZ$4,FALSE)</f>
        <v>0</v>
      </c>
      <c r="FA258" s="104">
        <f>VLOOKUP($B258,'Part 3 NNDR3'!$A$6:$FY$331,FA$4,FALSE)</f>
        <v>0</v>
      </c>
      <c r="FB258" s="104">
        <f>VLOOKUP($B258,'Part 3 NNDR3'!$A$6:$FY$331,FB$4,FALSE)</f>
        <v>254855191</v>
      </c>
      <c r="FC258" s="104">
        <f>VLOOKUP($B258,'Part 3 NNDR3'!$A$6:$FY$331,FC$4,FALSE)</f>
        <v>0</v>
      </c>
      <c r="FD258" s="104">
        <f>VLOOKUP($B258,'Part 3 NNDR3'!$A$6:$FY$331,FD$4,FALSE)</f>
        <v>254855191</v>
      </c>
      <c r="FE258" s="104">
        <f>VLOOKUP($B258,'Part 3 NNDR3'!$A$6:$FY$331,FE$4,FALSE)</f>
        <v>59827</v>
      </c>
      <c r="FF258" s="104">
        <f>VLOOKUP($B258,'Part 3 NNDR3'!$A$6:$FY$331,FF$4,FALSE)</f>
        <v>0</v>
      </c>
      <c r="FG258" s="104">
        <f>VLOOKUP($B258,'Part 3 NNDR3'!$A$6:$FY$331,FG$4,FALSE)</f>
        <v>59827</v>
      </c>
      <c r="FH258" s="104">
        <f>VLOOKUP($B258,'Part 3 NNDR3'!$A$6:$FY$331,FH$4,FALSE)</f>
        <v>-23724690</v>
      </c>
      <c r="FI258" s="104">
        <f>VLOOKUP($B258,'Part 3 NNDR3'!$A$6:$FY$331,FI$4,FALSE)</f>
        <v>0</v>
      </c>
      <c r="FJ258" s="104">
        <f>VLOOKUP($B258,'Part 3 NNDR3'!$A$6:$FY$331,FJ$4,FALSE)</f>
        <v>-23724690</v>
      </c>
      <c r="FK258" s="104">
        <f>VLOOKUP($B258,'Part 3 NNDR3'!$A$6:$FY$331,FK$4,FALSE)</f>
        <v>-4879578</v>
      </c>
      <c r="FL258" s="104">
        <f>VLOOKUP($B258,'Part 3 NNDR3'!$A$6:$FY$331,FL$4,FALSE)</f>
        <v>0</v>
      </c>
      <c r="FM258" s="104">
        <f>VLOOKUP($B258,'Part 3 NNDR3'!$A$6:$FY$331,FM$4,FALSE)</f>
        <v>-4879578</v>
      </c>
      <c r="FN258" s="104">
        <f>VLOOKUP($B258,'Part 3 NNDR3'!$A$6:$FY$331,FN$4,FALSE)</f>
        <v>-286498</v>
      </c>
      <c r="FO258" s="104">
        <f>VLOOKUP($B258,'Part 3 NNDR3'!$A$6:$FY$331,FO$4,FALSE)</f>
        <v>0</v>
      </c>
      <c r="FP258" s="104">
        <f>VLOOKUP($B258,'Part 3 NNDR3'!$A$6:$FY$331,FP$4,FALSE)</f>
        <v>-286498</v>
      </c>
      <c r="FQ258" s="104">
        <f>VLOOKUP($B258,'Part 3 NNDR3'!$A$6:$FY$331,FQ$4,FALSE)</f>
        <v>-1609624</v>
      </c>
      <c r="FR258" s="104">
        <f>VLOOKUP($B258,'Part 3 NNDR3'!$A$6:$FY$331,FR$4,FALSE)</f>
        <v>0</v>
      </c>
      <c r="FS258" s="104">
        <f>VLOOKUP($B258,'Part 3 NNDR3'!$A$6:$FY$331,FS$4,FALSE)</f>
        <v>-1609624</v>
      </c>
      <c r="FT258" s="104">
        <f>VLOOKUP($B258,'Part 3 NNDR3'!$A$6:$FY$331,FT$4,FALSE)</f>
        <v>0</v>
      </c>
      <c r="FU258" s="104">
        <f>VLOOKUP($B258,'Part 3 NNDR3'!$A$6:$FY$331,FU$4,FALSE)</f>
        <v>0</v>
      </c>
      <c r="FV258" s="104">
        <f>VLOOKUP($B258,'Part 3 NNDR3'!$A$6:$FY$331,FV$4,FALSE)</f>
        <v>0</v>
      </c>
      <c r="FW258" s="104">
        <f>VLOOKUP($B258,'Part 3 NNDR3'!$A$6:$FY$331,FW$4,FALSE)</f>
        <v>-30440563</v>
      </c>
      <c r="FX258" s="104">
        <f>VLOOKUP($B258,'Part 3 NNDR3'!$A$6:$FY$331,FX$4,FALSE)</f>
        <v>0</v>
      </c>
      <c r="FY258" s="104">
        <f>VLOOKUP($B258,'Part 3 NNDR3'!$A$6:$FY$331,FY$4,FALSE)</f>
        <v>-30440563</v>
      </c>
      <c r="FZ258" s="104">
        <f>VLOOKUP($B258,'Part 3 NNDR3'!$A$6:$FY$331,FZ$4,FALSE)</f>
        <v>224414628</v>
      </c>
      <c r="GA258" s="104">
        <f>VLOOKUP($B258,'Part 3 NNDR3'!$A$6:$FY$331,GA$4,FALSE)</f>
        <v>0</v>
      </c>
      <c r="GB258" s="104">
        <f>VLOOKUP($B258,'Part 3 NNDR3'!$A$6:$FY$331,GB$4,FALSE)</f>
        <v>224414628</v>
      </c>
      <c r="GC258" s="105" t="str">
        <f>VLOOKUP($B258,'Data (Updated)'!$C$4:$E$329,2,FALSE)</f>
        <v>E5100</v>
      </c>
      <c r="GD258" s="105" t="str">
        <f>VLOOKUP($B258,'Data (Updated)'!$C$4:$E$329,3,FALSE)</f>
        <v>NA</v>
      </c>
    </row>
    <row r="259" spans="1:186" ht="12.75" x14ac:dyDescent="0.2">
      <c r="A259" s="75">
        <v>254</v>
      </c>
      <c r="B259" s="100" t="s">
        <v>615</v>
      </c>
      <c r="C259" s="101" t="s">
        <v>941</v>
      </c>
      <c r="D259" s="102" t="s">
        <v>942</v>
      </c>
      <c r="E259" s="103" t="s">
        <v>614</v>
      </c>
      <c r="F259" s="104">
        <f>VLOOKUP($B259,'Part 3 NNDR3'!$A$6:$FY$331,F$4,FALSE)</f>
        <v>0</v>
      </c>
      <c r="G259" s="104">
        <f>VLOOKUP($B259,'Part 3 NNDR3'!$A$6:$FY$331,G$4,FALSE)</f>
        <v>0</v>
      </c>
      <c r="H259" s="104">
        <f>VLOOKUP($B259,'Part 3 NNDR3'!$A$6:$FY$331,H$4,FALSE)</f>
        <v>0</v>
      </c>
      <c r="I259" s="104">
        <f>VLOOKUP($B259,'Part 3 NNDR3'!$A$6:$FY$331,I$4,FALSE)</f>
        <v>4786</v>
      </c>
      <c r="J259" s="104">
        <f>VLOOKUP($B259,'Part 3 NNDR3'!$A$6:$FY$331,J$4,FALSE)</f>
        <v>0</v>
      </c>
      <c r="K259" s="104">
        <f>VLOOKUP($B259,'Part 3 NNDR3'!$A$6:$FY$331,K$4,FALSE)</f>
        <v>4786</v>
      </c>
      <c r="L259" s="104">
        <f>VLOOKUP($B259,'Part 3 NNDR3'!$A$6:$FY$331,L$4,FALSE)</f>
        <v>0</v>
      </c>
      <c r="M259" s="104">
        <f>VLOOKUP($B259,'Part 3 NNDR3'!$A$6:$FY$331,M$4,FALSE)</f>
        <v>0</v>
      </c>
      <c r="N259" s="104">
        <f>VLOOKUP($B259,'Part 3 NNDR3'!$A$6:$FY$331,N$4,FALSE)</f>
        <v>0</v>
      </c>
      <c r="O259" s="104">
        <f>VLOOKUP($B259,'Part 3 NNDR3'!$A$6:$FY$331,O$4,FALSE)</f>
        <v>6826</v>
      </c>
      <c r="P259" s="104">
        <f>VLOOKUP($B259,'Part 3 NNDR3'!$A$6:$FY$331,P$4,FALSE)</f>
        <v>0</v>
      </c>
      <c r="Q259" s="104">
        <f>VLOOKUP($B259,'Part 3 NNDR3'!$A$6:$FY$331,Q$4,FALSE)</f>
        <v>6826</v>
      </c>
      <c r="R259" s="104">
        <f>VLOOKUP($B259,'Part 3 NNDR3'!$A$6:$FY$331,R$4,FALSE)</f>
        <v>11612</v>
      </c>
      <c r="S259" s="104">
        <f>VLOOKUP($B259,'Part 3 NNDR3'!$A$6:$FY$331,S$4,FALSE)</f>
        <v>0</v>
      </c>
      <c r="T259" s="104">
        <f>VLOOKUP($B259,'Part 3 NNDR3'!$A$6:$FY$331,T$4,FALSE)</f>
        <v>11612</v>
      </c>
      <c r="U259" s="104">
        <f>VLOOKUP($B259,'Part 3 NNDR3'!$A$6:$FY$331,U$4,FALSE)</f>
        <v>-1292813</v>
      </c>
      <c r="V259" s="104">
        <f>VLOOKUP($B259,'Part 3 NNDR3'!$A$6:$FY$331,V$4,FALSE)</f>
        <v>0</v>
      </c>
      <c r="W259" s="104">
        <f>VLOOKUP($B259,'Part 3 NNDR3'!$A$6:$FY$331,W$4,FALSE)</f>
        <v>-1292813</v>
      </c>
      <c r="X259" s="104">
        <f>VLOOKUP($B259,'Part 3 NNDR3'!$A$6:$FY$331,X$4,FALSE)</f>
        <v>0</v>
      </c>
      <c r="Y259" s="104">
        <f>VLOOKUP($B259,'Part 3 NNDR3'!$A$6:$FY$331,Y$4,FALSE)</f>
        <v>0</v>
      </c>
      <c r="Z259" s="104">
        <f>VLOOKUP($B259,'Part 3 NNDR3'!$A$6:$FY$331,Z$4,FALSE)</f>
        <v>0</v>
      </c>
      <c r="AA259" s="104">
        <f>VLOOKUP($B259,'Part 3 NNDR3'!$A$6:$FY$331,AA$4,FALSE)</f>
        <v>-133367</v>
      </c>
      <c r="AB259" s="104">
        <f>VLOOKUP($B259,'Part 3 NNDR3'!$A$6:$FY$331,AB$4,FALSE)</f>
        <v>0</v>
      </c>
      <c r="AC259" s="104">
        <f>VLOOKUP($B259,'Part 3 NNDR3'!$A$6:$FY$331,AC$4,FALSE)</f>
        <v>-133367</v>
      </c>
      <c r="AD259" s="104">
        <f>VLOOKUP($B259,'Part 3 NNDR3'!$A$6:$FY$331,AD$4,FALSE)</f>
        <v>-72569</v>
      </c>
      <c r="AE259" s="104">
        <f>VLOOKUP($B259,'Part 3 NNDR3'!$A$6:$FY$331,AE$4,FALSE)</f>
        <v>0</v>
      </c>
      <c r="AF259" s="104">
        <f>VLOOKUP($B259,'Part 3 NNDR3'!$A$6:$FY$331,AF$4,FALSE)</f>
        <v>-72569</v>
      </c>
      <c r="AG259" s="104">
        <f>VLOOKUP($B259,'Part 3 NNDR3'!$A$6:$FY$331,AG$4,FALSE)</f>
        <v>0</v>
      </c>
      <c r="AH259" s="104">
        <f>VLOOKUP($B259,'Part 3 NNDR3'!$A$6:$FY$331,AH$4,FALSE)</f>
        <v>0</v>
      </c>
      <c r="AI259" s="104">
        <f>VLOOKUP($B259,'Part 3 NNDR3'!$A$6:$FY$331,AI$4,FALSE)</f>
        <v>0</v>
      </c>
      <c r="AJ259" s="104">
        <f>VLOOKUP($B259,'Part 3 NNDR3'!$A$6:$FY$331,AJ$4,FALSE)</f>
        <v>1201159</v>
      </c>
      <c r="AK259" s="104">
        <f>VLOOKUP($B259,'Part 3 NNDR3'!$A$6:$FY$331,AK$4,FALSE)</f>
        <v>0</v>
      </c>
      <c r="AL259" s="104">
        <f>VLOOKUP($B259,'Part 3 NNDR3'!$A$6:$FY$331,AL$4,FALSE)</f>
        <v>1201159</v>
      </c>
      <c r="AM259" s="104">
        <f>VLOOKUP($B259,'Part 3 NNDR3'!$A$6:$FY$331,AM$4,FALSE)</f>
        <v>-60182</v>
      </c>
      <c r="AN259" s="104">
        <f>VLOOKUP($B259,'Part 3 NNDR3'!$A$6:$FY$331,AN$4,FALSE)</f>
        <v>0</v>
      </c>
      <c r="AO259" s="104">
        <f>VLOOKUP($B259,'Part 3 NNDR3'!$A$6:$FY$331,AO$4,FALSE)</f>
        <v>-60182</v>
      </c>
      <c r="AP259" s="104">
        <f>VLOOKUP($B259,'Part 3 NNDR3'!$A$6:$FY$331,AP$4,FALSE)</f>
        <v>-1958980</v>
      </c>
      <c r="AQ259" s="104">
        <f>VLOOKUP($B259,'Part 3 NNDR3'!$A$6:$FY$331,AQ$4,FALSE)</f>
        <v>0</v>
      </c>
      <c r="AR259" s="104">
        <f>VLOOKUP($B259,'Part 3 NNDR3'!$A$6:$FY$331,AR$4,FALSE)</f>
        <v>-1958980</v>
      </c>
      <c r="AS259" s="104">
        <f>VLOOKUP($B259,'Part 3 NNDR3'!$A$6:$FY$331,AS$4,FALSE)</f>
        <v>-311325</v>
      </c>
      <c r="AT259" s="104">
        <f>VLOOKUP($B259,'Part 3 NNDR3'!$A$6:$FY$331,AT$4,FALSE)</f>
        <v>0</v>
      </c>
      <c r="AU259" s="104">
        <f>VLOOKUP($B259,'Part 3 NNDR3'!$A$6:$FY$331,AU$4,FALSE)</f>
        <v>-311325</v>
      </c>
      <c r="AV259" s="104">
        <f>VLOOKUP($B259,'Part 3 NNDR3'!$A$6:$FY$331,AV$4,FALSE)</f>
        <v>-29580</v>
      </c>
      <c r="AW259" s="104">
        <f>VLOOKUP($B259,'Part 3 NNDR3'!$A$6:$FY$331,AW$4,FALSE)</f>
        <v>0</v>
      </c>
      <c r="AX259" s="104">
        <f>VLOOKUP($B259,'Part 3 NNDR3'!$A$6:$FY$331,AX$4,FALSE)</f>
        <v>-29580</v>
      </c>
      <c r="AY259" s="104">
        <f>VLOOKUP($B259,'Part 3 NNDR3'!$A$6:$FY$331,AY$4,FALSE)</f>
        <v>0</v>
      </c>
      <c r="AZ259" s="104">
        <f>VLOOKUP($B259,'Part 3 NNDR3'!$A$6:$FY$331,AZ$4,FALSE)</f>
        <v>0</v>
      </c>
      <c r="BA259" s="104">
        <f>VLOOKUP($B259,'Part 3 NNDR3'!$A$6:$FY$331,BA$4,FALSE)</f>
        <v>0</v>
      </c>
      <c r="BB259" s="104">
        <f>VLOOKUP($B259,'Part 3 NNDR3'!$A$6:$FY$331,BB$4,FALSE)</f>
        <v>0</v>
      </c>
      <c r="BC259" s="104">
        <f>VLOOKUP($B259,'Part 3 NNDR3'!$A$6:$FY$331,BC$4,FALSE)</f>
        <v>0</v>
      </c>
      <c r="BD259" s="104">
        <f>VLOOKUP($B259,'Part 3 NNDR3'!$A$6:$FY$331,BD$4,FALSE)</f>
        <v>0</v>
      </c>
      <c r="BE259" s="104">
        <f>VLOOKUP($B259,'Part 3 NNDR3'!$A$6:$FY$331,BE$4,FALSE)</f>
        <v>0</v>
      </c>
      <c r="BF259" s="104">
        <f>VLOOKUP($B259,'Part 3 NNDR3'!$A$6:$FY$331,BF$4,FALSE)</f>
        <v>0</v>
      </c>
      <c r="BG259" s="104">
        <f>VLOOKUP($B259,'Part 3 NNDR3'!$A$6:$FY$331,BG$4,FALSE)</f>
        <v>0</v>
      </c>
      <c r="BH259" s="104">
        <f>VLOOKUP($B259,'Part 3 NNDR3'!$A$6:$FY$331,BH$4,FALSE)</f>
        <v>-2585088</v>
      </c>
      <c r="BI259" s="104">
        <f>VLOOKUP($B259,'Part 3 NNDR3'!$A$6:$FY$331,BI$4,FALSE)</f>
        <v>0</v>
      </c>
      <c r="BJ259" s="104">
        <f>VLOOKUP($B259,'Part 3 NNDR3'!$A$6:$FY$331,BJ$4,FALSE)</f>
        <v>-2585088</v>
      </c>
      <c r="BK259" s="104">
        <f>VLOOKUP($B259,'Part 3 NNDR3'!$A$6:$FY$331,BK$4,FALSE)</f>
        <v>-14966</v>
      </c>
      <c r="BL259" s="104">
        <f>VLOOKUP($B259,'Part 3 NNDR3'!$A$6:$FY$331,BL$4,FALSE)</f>
        <v>0</v>
      </c>
      <c r="BM259" s="104">
        <f>VLOOKUP($B259,'Part 3 NNDR3'!$A$6:$FY$331,BM$4,FALSE)</f>
        <v>-14966</v>
      </c>
      <c r="BN259" s="104">
        <f>VLOOKUP($B259,'Part 3 NNDR3'!$A$6:$FY$331,BN$4,FALSE)</f>
        <v>-14898</v>
      </c>
      <c r="BO259" s="104">
        <f>VLOOKUP($B259,'Part 3 NNDR3'!$A$6:$FY$331,BO$4,FALSE)</f>
        <v>0</v>
      </c>
      <c r="BP259" s="104">
        <f>VLOOKUP($B259,'Part 3 NNDR3'!$A$6:$FY$331,BP$4,FALSE)</f>
        <v>-14898</v>
      </c>
      <c r="BQ259" s="104">
        <f>VLOOKUP($B259,'Part 3 NNDR3'!$A$6:$FY$331,BQ$4,FALSE)</f>
        <v>-1321219</v>
      </c>
      <c r="BR259" s="104">
        <f>VLOOKUP($B259,'Part 3 NNDR3'!$A$6:$FY$331,BR$4,FALSE)</f>
        <v>0</v>
      </c>
      <c r="BS259" s="104">
        <f>VLOOKUP($B259,'Part 3 NNDR3'!$A$6:$FY$331,BS$4,FALSE)</f>
        <v>-1321219</v>
      </c>
      <c r="BT259" s="104">
        <f>VLOOKUP($B259,'Part 3 NNDR3'!$A$6:$FY$331,BT$4,FALSE)</f>
        <v>449964</v>
      </c>
      <c r="BU259" s="104">
        <f>VLOOKUP($B259,'Part 3 NNDR3'!$A$6:$FY$331,BU$4,FALSE)</f>
        <v>0</v>
      </c>
      <c r="BV259" s="104">
        <f>VLOOKUP($B259,'Part 3 NNDR3'!$A$6:$FY$331,BV$4,FALSE)</f>
        <v>449964</v>
      </c>
      <c r="BW259" s="104">
        <f>VLOOKUP($B259,'Part 3 NNDR3'!$A$6:$FY$331,BW$4,FALSE)</f>
        <v>-901119</v>
      </c>
      <c r="BX259" s="104">
        <f>VLOOKUP($B259,'Part 3 NNDR3'!$A$6:$FY$331,BX$4,FALSE)</f>
        <v>0</v>
      </c>
      <c r="BY259" s="104">
        <f>VLOOKUP($B259,'Part 3 NNDR3'!$A$6:$FY$331,BY$4,FALSE)</f>
        <v>-901119</v>
      </c>
      <c r="BZ259" s="104">
        <f>VLOOKUP($B259,'Part 3 NNDR3'!$A$6:$FY$331,BZ$4,FALSE)</f>
        <v>-51562</v>
      </c>
      <c r="CA259" s="104">
        <f>VLOOKUP($B259,'Part 3 NNDR3'!$A$6:$FY$331,CA$4,FALSE)</f>
        <v>0</v>
      </c>
      <c r="CB259" s="104">
        <f>VLOOKUP($B259,'Part 3 NNDR3'!$A$6:$FY$331,CB$4,FALSE)</f>
        <v>-51562</v>
      </c>
      <c r="CC259" s="104">
        <f>VLOOKUP($B259,'Part 3 NNDR3'!$A$6:$FY$331,CC$4,FALSE)</f>
        <v>-1954</v>
      </c>
      <c r="CD259" s="104">
        <f>VLOOKUP($B259,'Part 3 NNDR3'!$A$6:$FY$331,CD$4,FALSE)</f>
        <v>0</v>
      </c>
      <c r="CE259" s="104">
        <f>VLOOKUP($B259,'Part 3 NNDR3'!$A$6:$FY$331,CE$4,FALSE)</f>
        <v>-1954</v>
      </c>
      <c r="CF259" s="104">
        <f>VLOOKUP($B259,'Part 3 NNDR3'!$A$6:$FY$331,CF$4,FALSE)</f>
        <v>-46190</v>
      </c>
      <c r="CG259" s="104">
        <f>VLOOKUP($B259,'Part 3 NNDR3'!$A$6:$FY$331,CG$4,FALSE)</f>
        <v>0</v>
      </c>
      <c r="CH259" s="104">
        <f>VLOOKUP($B259,'Part 3 NNDR3'!$A$6:$FY$331,CH$4,FALSE)</f>
        <v>-46190</v>
      </c>
      <c r="CI259" s="104">
        <f>VLOOKUP($B259,'Part 3 NNDR3'!$A$6:$FY$331,CI$4,FALSE)</f>
        <v>25943</v>
      </c>
      <c r="CJ259" s="104">
        <f>VLOOKUP($B259,'Part 3 NNDR3'!$A$6:$FY$331,CJ$4,FALSE)</f>
        <v>0</v>
      </c>
      <c r="CK259" s="104">
        <f>VLOOKUP($B259,'Part 3 NNDR3'!$A$6:$FY$331,CK$4,FALSE)</f>
        <v>25943</v>
      </c>
      <c r="CL259" s="104">
        <f>VLOOKUP($B259,'Part 3 NNDR3'!$A$6:$FY$331,CL$4,FALSE)</f>
        <v>-6754</v>
      </c>
      <c r="CM259" s="104">
        <f>VLOOKUP($B259,'Part 3 NNDR3'!$A$6:$FY$331,CM$4,FALSE)</f>
        <v>0</v>
      </c>
      <c r="CN259" s="104">
        <f>VLOOKUP($B259,'Part 3 NNDR3'!$A$6:$FY$331,CN$4,FALSE)</f>
        <v>-6754</v>
      </c>
      <c r="CO259" s="104">
        <f>VLOOKUP($B259,'Part 3 NNDR3'!$A$6:$FY$331,CO$4,FALSE)</f>
        <v>0</v>
      </c>
      <c r="CP259" s="104">
        <f>VLOOKUP($B259,'Part 3 NNDR3'!$A$6:$FY$331,CP$4,FALSE)</f>
        <v>0</v>
      </c>
      <c r="CQ259" s="104">
        <f>VLOOKUP($B259,'Part 3 NNDR3'!$A$6:$FY$331,CQ$4,FALSE)</f>
        <v>0</v>
      </c>
      <c r="CR259" s="104">
        <f>VLOOKUP($B259,'Part 3 NNDR3'!$A$6:$FY$331,CR$4,FALSE)</f>
        <v>0</v>
      </c>
      <c r="CS259" s="104">
        <f>VLOOKUP($B259,'Part 3 NNDR3'!$A$6:$FY$331,CS$4,FALSE)</f>
        <v>0</v>
      </c>
      <c r="CT259" s="104">
        <f>VLOOKUP($B259,'Part 3 NNDR3'!$A$6:$FY$331,CT$4,FALSE)</f>
        <v>0</v>
      </c>
      <c r="CU259" s="104">
        <f>VLOOKUP($B259,'Part 3 NNDR3'!$A$6:$FY$331,CU$4,FALSE)</f>
        <v>0</v>
      </c>
      <c r="CV259" s="104">
        <f>VLOOKUP($B259,'Part 3 NNDR3'!$A$6:$FY$331,CV$4,FALSE)</f>
        <v>0</v>
      </c>
      <c r="CW259" s="104">
        <f>VLOOKUP($B259,'Part 3 NNDR3'!$A$6:$FY$331,CW$4,FALSE)</f>
        <v>0</v>
      </c>
      <c r="CX259" s="104">
        <f>VLOOKUP($B259,'Part 3 NNDR3'!$A$6:$FY$331,CX$4,FALSE)</f>
        <v>0</v>
      </c>
      <c r="CY259" s="104">
        <f>VLOOKUP($B259,'Part 3 NNDR3'!$A$6:$FY$331,CY$4,FALSE)</f>
        <v>0</v>
      </c>
      <c r="CZ259" s="104">
        <f>VLOOKUP($B259,'Part 3 NNDR3'!$A$6:$FY$331,CZ$4,FALSE)</f>
        <v>0</v>
      </c>
      <c r="DA259" s="104">
        <f>VLOOKUP($B259,'Part 3 NNDR3'!$A$6:$FY$331,DA$4,FALSE)</f>
        <v>0</v>
      </c>
      <c r="DB259" s="104">
        <f>VLOOKUP($B259,'Part 3 NNDR3'!$A$6:$FY$331,DB$4,FALSE)</f>
        <v>0</v>
      </c>
      <c r="DC259" s="104">
        <f>VLOOKUP($B259,'Part 3 NNDR3'!$A$6:$FY$331,DC$4,FALSE)</f>
        <v>0</v>
      </c>
      <c r="DD259" s="104">
        <f>VLOOKUP($B259,'Part 3 NNDR3'!$A$6:$FY$331,DD$4,FALSE)</f>
        <v>0</v>
      </c>
      <c r="DE259" s="104">
        <f>VLOOKUP($B259,'Part 3 NNDR3'!$A$6:$FY$331,DE$4,FALSE)</f>
        <v>0</v>
      </c>
      <c r="DF259" s="104">
        <f>VLOOKUP($B259,'Part 3 NNDR3'!$A$6:$FY$331,DF$4,FALSE)</f>
        <v>0</v>
      </c>
      <c r="DG259" s="104">
        <f>VLOOKUP($B259,'Part 3 NNDR3'!$A$6:$FY$331,DG$4,FALSE)</f>
        <v>406</v>
      </c>
      <c r="DH259" s="104">
        <f>VLOOKUP($B259,'Part 3 NNDR3'!$A$6:$FY$331,DH$4,FALSE)</f>
        <v>0</v>
      </c>
      <c r="DI259" s="104">
        <f>VLOOKUP($B259,'Part 3 NNDR3'!$A$6:$FY$331,DI$4,FALSE)</f>
        <v>406</v>
      </c>
      <c r="DJ259" s="104">
        <f>VLOOKUP($B259,'Part 3 NNDR3'!$A$6:$FY$331,DJ$4,FALSE)</f>
        <v>0</v>
      </c>
      <c r="DK259" s="104">
        <f>VLOOKUP($B259,'Part 3 NNDR3'!$A$6:$FY$331,DK$4,FALSE)</f>
        <v>0</v>
      </c>
      <c r="DL259" s="104">
        <f>VLOOKUP($B259,'Part 3 NNDR3'!$A$6:$FY$331,DL$4,FALSE)</f>
        <v>-80111</v>
      </c>
      <c r="DM259" s="104">
        <f>VLOOKUP($B259,'Part 3 NNDR3'!$A$6:$FY$331,DM$4,FALSE)</f>
        <v>0</v>
      </c>
      <c r="DN259" s="104">
        <f>VLOOKUP($B259,'Part 3 NNDR3'!$A$6:$FY$331,DN$4,FALSE)</f>
        <v>-80111</v>
      </c>
      <c r="DO259" s="104">
        <f>VLOOKUP($B259,'Part 3 NNDR3'!$A$6:$FY$331,DO$4,FALSE)</f>
        <v>0</v>
      </c>
      <c r="DP259" s="104">
        <f>VLOOKUP($B259,'Part 3 NNDR3'!$A$6:$FY$331,DP$4,FALSE)</f>
        <v>0</v>
      </c>
      <c r="DQ259" s="104">
        <f>VLOOKUP($B259,'Part 3 NNDR3'!$A$6:$FY$331,DQ$4,FALSE)</f>
        <v>0</v>
      </c>
      <c r="DR259" s="104">
        <f>VLOOKUP($B259,'Part 3 NNDR3'!$A$6:$FY$331,DR$4,FALSE)</f>
        <v>0</v>
      </c>
      <c r="DS259" s="104">
        <f>VLOOKUP($B259,'Part 3 NNDR3'!$A$6:$FY$331,DS$4,FALSE)</f>
        <v>0</v>
      </c>
      <c r="DT259" s="104">
        <f>VLOOKUP($B259,'Part 3 NNDR3'!$A$6:$FY$331,DT$4,FALSE)</f>
        <v>0</v>
      </c>
      <c r="DU259" s="104">
        <f>VLOOKUP($B259,'Part 3 NNDR3'!$A$6:$FY$331,DU$4,FALSE)</f>
        <v>-3960</v>
      </c>
      <c r="DV259" s="104">
        <f>VLOOKUP($B259,'Part 3 NNDR3'!$A$6:$FY$331,DV$4,FALSE)</f>
        <v>0</v>
      </c>
      <c r="DW259" s="104">
        <f>VLOOKUP($B259,'Part 3 NNDR3'!$A$6:$FY$331,DW$4,FALSE)</f>
        <v>-3960</v>
      </c>
      <c r="DX259" s="104">
        <f>VLOOKUP($B259,'Part 3 NNDR3'!$A$6:$FY$331,DX$4,FALSE)</f>
        <v>-713</v>
      </c>
      <c r="DY259" s="104">
        <f>VLOOKUP($B259,'Part 3 NNDR3'!$A$6:$FY$331,DY$4,FALSE)</f>
        <v>0</v>
      </c>
      <c r="DZ259" s="104">
        <f>VLOOKUP($B259,'Part 3 NNDR3'!$A$6:$FY$331,DZ$4,FALSE)</f>
        <v>-713</v>
      </c>
      <c r="EA259" s="104">
        <f>VLOOKUP($B259,'Part 3 NNDR3'!$A$6:$FY$331,EA$4,FALSE)</f>
        <v>-455668</v>
      </c>
      <c r="EB259" s="104">
        <f>VLOOKUP($B259,'Part 3 NNDR3'!$A$6:$FY$331,EB$4,FALSE)</f>
        <v>0</v>
      </c>
      <c r="EC259" s="104">
        <f>VLOOKUP($B259,'Part 3 NNDR3'!$A$6:$FY$331,EC$4,FALSE)</f>
        <v>-455668</v>
      </c>
      <c r="ED259" s="104">
        <f>VLOOKUP($B259,'Part 3 NNDR3'!$A$6:$FY$331,ED$4,FALSE)</f>
        <v>-32251</v>
      </c>
      <c r="EE259" s="104">
        <f>VLOOKUP($B259,'Part 3 NNDR3'!$A$6:$FY$331,EE$4,FALSE)</f>
        <v>0</v>
      </c>
      <c r="EF259" s="104">
        <f>VLOOKUP($B259,'Part 3 NNDR3'!$A$6:$FY$331,EF$4,FALSE)</f>
        <v>-32251</v>
      </c>
      <c r="EG259" s="104">
        <f>VLOOKUP($B259,'Part 3 NNDR3'!$A$6:$FY$331,EG$4,FALSE)</f>
        <v>0</v>
      </c>
      <c r="EH259" s="104">
        <f>VLOOKUP($B259,'Part 3 NNDR3'!$A$6:$FY$331,EH$4,FALSE)</f>
        <v>0</v>
      </c>
      <c r="EI259" s="104">
        <f>VLOOKUP($B259,'Part 3 NNDR3'!$A$6:$FY$331,EI$4,FALSE)</f>
        <v>0</v>
      </c>
      <c r="EJ259" s="104">
        <f>VLOOKUP($B259,'Part 3 NNDR3'!$A$6:$FY$331,EJ$4,FALSE)</f>
        <v>0</v>
      </c>
      <c r="EK259" s="104">
        <f>VLOOKUP($B259,'Part 3 NNDR3'!$A$6:$FY$331,EK$4,FALSE)</f>
        <v>0</v>
      </c>
      <c r="EL259" s="104">
        <f>VLOOKUP($B259,'Part 3 NNDR3'!$A$6:$FY$331,EL$4,FALSE)</f>
        <v>0</v>
      </c>
      <c r="EM259" s="104">
        <f>VLOOKUP($B259,'Part 3 NNDR3'!$A$6:$FY$331,EM$4,FALSE)</f>
        <v>-1907</v>
      </c>
      <c r="EN259" s="104">
        <f>VLOOKUP($B259,'Part 3 NNDR3'!$A$6:$FY$331,EN$4,FALSE)</f>
        <v>0</v>
      </c>
      <c r="EO259" s="104">
        <f>VLOOKUP($B259,'Part 3 NNDR3'!$A$6:$FY$331,EO$4,FALSE)</f>
        <v>-1907</v>
      </c>
      <c r="EP259" s="104">
        <f>VLOOKUP($B259,'Part 3 NNDR3'!$A$6:$FY$331,EP$4,FALSE)</f>
        <v>-494499</v>
      </c>
      <c r="EQ259" s="104">
        <f>VLOOKUP($B259,'Part 3 NNDR3'!$A$6:$FY$331,EQ$4,FALSE)</f>
        <v>0</v>
      </c>
      <c r="ER259" s="104">
        <f>VLOOKUP($B259,'Part 3 NNDR3'!$A$6:$FY$331,ER$4,FALSE)</f>
        <v>-494499</v>
      </c>
      <c r="ES259" s="104">
        <f>VLOOKUP($B259,'Part 3 NNDR3'!$A$6:$FY$331,ES$4,FALSE)</f>
        <v>0</v>
      </c>
      <c r="ET259" s="104">
        <f>VLOOKUP($B259,'Part 3 NNDR3'!$A$6:$FY$331,ET$4,FALSE)</f>
        <v>0</v>
      </c>
      <c r="EU259" s="104">
        <f>VLOOKUP($B259,'Part 3 NNDR3'!$A$6:$FY$331,EU$4,FALSE)</f>
        <v>0</v>
      </c>
      <c r="EV259" s="104">
        <f>VLOOKUP($B259,'Part 3 NNDR3'!$A$6:$FY$331,EV$4,FALSE)</f>
        <v>0</v>
      </c>
      <c r="EW259" s="104">
        <f>VLOOKUP($B259,'Part 3 NNDR3'!$A$6:$FY$331,EW$4,FALSE)</f>
        <v>0</v>
      </c>
      <c r="EX259" s="104">
        <f>VLOOKUP($B259,'Part 3 NNDR3'!$A$6:$FY$331,EX$4,FALSE)</f>
        <v>0</v>
      </c>
      <c r="EY259" s="104">
        <f>VLOOKUP($B259,'Part 3 NNDR3'!$A$6:$FY$331,EY$4,FALSE)</f>
        <v>0</v>
      </c>
      <c r="EZ259" s="104">
        <f>VLOOKUP($B259,'Part 3 NNDR3'!$A$6:$FY$331,EZ$4,FALSE)</f>
        <v>0</v>
      </c>
      <c r="FA259" s="104">
        <f>VLOOKUP($B259,'Part 3 NNDR3'!$A$6:$FY$331,FA$4,FALSE)</f>
        <v>0</v>
      </c>
      <c r="FB259" s="104">
        <f>VLOOKUP($B259,'Part 3 NNDR3'!$A$6:$FY$331,FB$4,FALSE)</f>
        <v>46016702</v>
      </c>
      <c r="FC259" s="104">
        <f>VLOOKUP($B259,'Part 3 NNDR3'!$A$6:$FY$331,FC$4,FALSE)</f>
        <v>0</v>
      </c>
      <c r="FD259" s="104">
        <f>VLOOKUP($B259,'Part 3 NNDR3'!$A$6:$FY$331,FD$4,FALSE)</f>
        <v>46016702</v>
      </c>
      <c r="FE259" s="104">
        <f>VLOOKUP($B259,'Part 3 NNDR3'!$A$6:$FY$331,FE$4,FALSE)</f>
        <v>11612</v>
      </c>
      <c r="FF259" s="104">
        <f>VLOOKUP($B259,'Part 3 NNDR3'!$A$6:$FY$331,FF$4,FALSE)</f>
        <v>0</v>
      </c>
      <c r="FG259" s="104">
        <f>VLOOKUP($B259,'Part 3 NNDR3'!$A$6:$FY$331,FG$4,FALSE)</f>
        <v>11612</v>
      </c>
      <c r="FH259" s="104">
        <f>VLOOKUP($B259,'Part 3 NNDR3'!$A$6:$FY$331,FH$4,FALSE)</f>
        <v>-2585088</v>
      </c>
      <c r="FI259" s="104">
        <f>VLOOKUP($B259,'Part 3 NNDR3'!$A$6:$FY$331,FI$4,FALSE)</f>
        <v>0</v>
      </c>
      <c r="FJ259" s="104">
        <f>VLOOKUP($B259,'Part 3 NNDR3'!$A$6:$FY$331,FJ$4,FALSE)</f>
        <v>-2585088</v>
      </c>
      <c r="FK259" s="104">
        <f>VLOOKUP($B259,'Part 3 NNDR3'!$A$6:$FY$331,FK$4,FALSE)</f>
        <v>-901119</v>
      </c>
      <c r="FL259" s="104">
        <f>VLOOKUP($B259,'Part 3 NNDR3'!$A$6:$FY$331,FL$4,FALSE)</f>
        <v>0</v>
      </c>
      <c r="FM259" s="104">
        <f>VLOOKUP($B259,'Part 3 NNDR3'!$A$6:$FY$331,FM$4,FALSE)</f>
        <v>-901119</v>
      </c>
      <c r="FN259" s="104">
        <f>VLOOKUP($B259,'Part 3 NNDR3'!$A$6:$FY$331,FN$4,FALSE)</f>
        <v>-80111</v>
      </c>
      <c r="FO259" s="104">
        <f>VLOOKUP($B259,'Part 3 NNDR3'!$A$6:$FY$331,FO$4,FALSE)</f>
        <v>0</v>
      </c>
      <c r="FP259" s="104">
        <f>VLOOKUP($B259,'Part 3 NNDR3'!$A$6:$FY$331,FP$4,FALSE)</f>
        <v>-80111</v>
      </c>
      <c r="FQ259" s="104">
        <f>VLOOKUP($B259,'Part 3 NNDR3'!$A$6:$FY$331,FQ$4,FALSE)</f>
        <v>-494499</v>
      </c>
      <c r="FR259" s="104">
        <f>VLOOKUP($B259,'Part 3 NNDR3'!$A$6:$FY$331,FR$4,FALSE)</f>
        <v>0</v>
      </c>
      <c r="FS259" s="104">
        <f>VLOOKUP($B259,'Part 3 NNDR3'!$A$6:$FY$331,FS$4,FALSE)</f>
        <v>-494499</v>
      </c>
      <c r="FT259" s="104">
        <f>VLOOKUP($B259,'Part 3 NNDR3'!$A$6:$FY$331,FT$4,FALSE)</f>
        <v>0</v>
      </c>
      <c r="FU259" s="104">
        <f>VLOOKUP($B259,'Part 3 NNDR3'!$A$6:$FY$331,FU$4,FALSE)</f>
        <v>0</v>
      </c>
      <c r="FV259" s="104">
        <f>VLOOKUP($B259,'Part 3 NNDR3'!$A$6:$FY$331,FV$4,FALSE)</f>
        <v>0</v>
      </c>
      <c r="FW259" s="104">
        <f>VLOOKUP($B259,'Part 3 NNDR3'!$A$6:$FY$331,FW$4,FALSE)</f>
        <v>-4049205</v>
      </c>
      <c r="FX259" s="104">
        <f>VLOOKUP($B259,'Part 3 NNDR3'!$A$6:$FY$331,FX$4,FALSE)</f>
        <v>0</v>
      </c>
      <c r="FY259" s="104">
        <f>VLOOKUP($B259,'Part 3 NNDR3'!$A$6:$FY$331,FY$4,FALSE)</f>
        <v>-4049205</v>
      </c>
      <c r="FZ259" s="104">
        <f>VLOOKUP($B259,'Part 3 NNDR3'!$A$6:$FY$331,FZ$4,FALSE)</f>
        <v>41967497</v>
      </c>
      <c r="GA259" s="104">
        <f>VLOOKUP($B259,'Part 3 NNDR3'!$A$6:$FY$331,GA$4,FALSE)</f>
        <v>0</v>
      </c>
      <c r="GB259" s="104">
        <f>VLOOKUP($B259,'Part 3 NNDR3'!$A$6:$FY$331,GB$4,FALSE)</f>
        <v>41967497</v>
      </c>
      <c r="GC259" s="105" t="str">
        <f>VLOOKUP($B259,'Data (Updated)'!$C$4:$E$329,2,FALSE)</f>
        <v>E3620</v>
      </c>
      <c r="GD259" s="106" t="str">
        <f>VLOOKUP($B259,'Data (Updated)'!$C$4:$E$329,3,FALSE)</f>
        <v>NA</v>
      </c>
    </row>
    <row r="260" spans="1:186" ht="12.75" x14ac:dyDescent="0.2">
      <c r="A260" s="75">
        <v>255</v>
      </c>
      <c r="B260" s="100" t="s">
        <v>617</v>
      </c>
      <c r="C260" s="101" t="s">
        <v>941</v>
      </c>
      <c r="D260" s="102" t="s">
        <v>945</v>
      </c>
      <c r="E260" s="103" t="s">
        <v>616</v>
      </c>
      <c r="F260" s="104">
        <f>VLOOKUP($B260,'Part 3 NNDR3'!$A$6:$FY$331,F$4,FALSE)</f>
        <v>0</v>
      </c>
      <c r="G260" s="104">
        <f>VLOOKUP($B260,'Part 3 NNDR3'!$A$6:$FY$331,G$4,FALSE)</f>
        <v>0</v>
      </c>
      <c r="H260" s="104">
        <f>VLOOKUP($B260,'Part 3 NNDR3'!$A$6:$FY$331,H$4,FALSE)</f>
        <v>0</v>
      </c>
      <c r="I260" s="104">
        <f>VLOOKUP($B260,'Part 3 NNDR3'!$A$6:$FY$331,I$4,FALSE)</f>
        <v>-36456</v>
      </c>
      <c r="J260" s="104">
        <f>VLOOKUP($B260,'Part 3 NNDR3'!$A$6:$FY$331,J$4,FALSE)</f>
        <v>0</v>
      </c>
      <c r="K260" s="104">
        <f>VLOOKUP($B260,'Part 3 NNDR3'!$A$6:$FY$331,K$4,FALSE)</f>
        <v>-36456</v>
      </c>
      <c r="L260" s="104">
        <f>VLOOKUP($B260,'Part 3 NNDR3'!$A$6:$FY$331,L$4,FALSE)</f>
        <v>0</v>
      </c>
      <c r="M260" s="104">
        <f>VLOOKUP($B260,'Part 3 NNDR3'!$A$6:$FY$331,M$4,FALSE)</f>
        <v>0</v>
      </c>
      <c r="N260" s="104">
        <f>VLOOKUP($B260,'Part 3 NNDR3'!$A$6:$FY$331,N$4,FALSE)</f>
        <v>0</v>
      </c>
      <c r="O260" s="104">
        <f>VLOOKUP($B260,'Part 3 NNDR3'!$A$6:$FY$331,O$4,FALSE)</f>
        <v>129301</v>
      </c>
      <c r="P260" s="104">
        <f>VLOOKUP($B260,'Part 3 NNDR3'!$A$6:$FY$331,P$4,FALSE)</f>
        <v>0</v>
      </c>
      <c r="Q260" s="104">
        <f>VLOOKUP($B260,'Part 3 NNDR3'!$A$6:$FY$331,Q$4,FALSE)</f>
        <v>129301</v>
      </c>
      <c r="R260" s="104">
        <f>VLOOKUP($B260,'Part 3 NNDR3'!$A$6:$FY$331,R$4,FALSE)</f>
        <v>92845</v>
      </c>
      <c r="S260" s="104">
        <f>VLOOKUP($B260,'Part 3 NNDR3'!$A$6:$FY$331,S$4,FALSE)</f>
        <v>0</v>
      </c>
      <c r="T260" s="104">
        <f>VLOOKUP($B260,'Part 3 NNDR3'!$A$6:$FY$331,T$4,FALSE)</f>
        <v>92845</v>
      </c>
      <c r="U260" s="104">
        <f>VLOOKUP($B260,'Part 3 NNDR3'!$A$6:$FY$331,U$4,FALSE)</f>
        <v>-1714755</v>
      </c>
      <c r="V260" s="104">
        <f>VLOOKUP($B260,'Part 3 NNDR3'!$A$6:$FY$331,V$4,FALSE)</f>
        <v>0</v>
      </c>
      <c r="W260" s="104">
        <f>VLOOKUP($B260,'Part 3 NNDR3'!$A$6:$FY$331,W$4,FALSE)</f>
        <v>-1714755</v>
      </c>
      <c r="X260" s="104">
        <f>VLOOKUP($B260,'Part 3 NNDR3'!$A$6:$FY$331,X$4,FALSE)</f>
        <v>0</v>
      </c>
      <c r="Y260" s="104">
        <f>VLOOKUP($B260,'Part 3 NNDR3'!$A$6:$FY$331,Y$4,FALSE)</f>
        <v>0</v>
      </c>
      <c r="Z260" s="104">
        <f>VLOOKUP($B260,'Part 3 NNDR3'!$A$6:$FY$331,Z$4,FALSE)</f>
        <v>0</v>
      </c>
      <c r="AA260" s="104">
        <f>VLOOKUP($B260,'Part 3 NNDR3'!$A$6:$FY$331,AA$4,FALSE)</f>
        <v>-48219</v>
      </c>
      <c r="AB260" s="104">
        <f>VLOOKUP($B260,'Part 3 NNDR3'!$A$6:$FY$331,AB$4,FALSE)</f>
        <v>0</v>
      </c>
      <c r="AC260" s="104">
        <f>VLOOKUP($B260,'Part 3 NNDR3'!$A$6:$FY$331,AC$4,FALSE)</f>
        <v>-48219</v>
      </c>
      <c r="AD260" s="104">
        <f>VLOOKUP($B260,'Part 3 NNDR3'!$A$6:$FY$331,AD$4,FALSE)</f>
        <v>-39213</v>
      </c>
      <c r="AE260" s="104">
        <f>VLOOKUP($B260,'Part 3 NNDR3'!$A$6:$FY$331,AE$4,FALSE)</f>
        <v>0</v>
      </c>
      <c r="AF260" s="104">
        <f>VLOOKUP($B260,'Part 3 NNDR3'!$A$6:$FY$331,AF$4,FALSE)</f>
        <v>-39213</v>
      </c>
      <c r="AG260" s="104">
        <f>VLOOKUP($B260,'Part 3 NNDR3'!$A$6:$FY$331,AG$4,FALSE)</f>
        <v>0</v>
      </c>
      <c r="AH260" s="104">
        <f>VLOOKUP($B260,'Part 3 NNDR3'!$A$6:$FY$331,AH$4,FALSE)</f>
        <v>0</v>
      </c>
      <c r="AI260" s="104">
        <f>VLOOKUP($B260,'Part 3 NNDR3'!$A$6:$FY$331,AI$4,FALSE)</f>
        <v>0</v>
      </c>
      <c r="AJ260" s="104">
        <f>VLOOKUP($B260,'Part 3 NNDR3'!$A$6:$FY$331,AJ$4,FALSE)</f>
        <v>1796301</v>
      </c>
      <c r="AK260" s="104">
        <f>VLOOKUP($B260,'Part 3 NNDR3'!$A$6:$FY$331,AK$4,FALSE)</f>
        <v>0</v>
      </c>
      <c r="AL260" s="104">
        <f>VLOOKUP($B260,'Part 3 NNDR3'!$A$6:$FY$331,AL$4,FALSE)</f>
        <v>1796301</v>
      </c>
      <c r="AM260" s="104">
        <f>VLOOKUP($B260,'Part 3 NNDR3'!$A$6:$FY$331,AM$4,FALSE)</f>
        <v>-10397</v>
      </c>
      <c r="AN260" s="104">
        <f>VLOOKUP($B260,'Part 3 NNDR3'!$A$6:$FY$331,AN$4,FALSE)</f>
        <v>0</v>
      </c>
      <c r="AO260" s="104">
        <f>VLOOKUP($B260,'Part 3 NNDR3'!$A$6:$FY$331,AO$4,FALSE)</f>
        <v>-10397</v>
      </c>
      <c r="AP260" s="104">
        <f>VLOOKUP($B260,'Part 3 NNDR3'!$A$6:$FY$331,AP$4,FALSE)</f>
        <v>-5432510</v>
      </c>
      <c r="AQ260" s="104">
        <f>VLOOKUP($B260,'Part 3 NNDR3'!$A$6:$FY$331,AQ$4,FALSE)</f>
        <v>0</v>
      </c>
      <c r="AR260" s="104">
        <f>VLOOKUP($B260,'Part 3 NNDR3'!$A$6:$FY$331,AR$4,FALSE)</f>
        <v>-5432510</v>
      </c>
      <c r="AS260" s="104">
        <f>VLOOKUP($B260,'Part 3 NNDR3'!$A$6:$FY$331,AS$4,FALSE)</f>
        <v>-14820</v>
      </c>
      <c r="AT260" s="104">
        <f>VLOOKUP($B260,'Part 3 NNDR3'!$A$6:$FY$331,AT$4,FALSE)</f>
        <v>0</v>
      </c>
      <c r="AU260" s="104">
        <f>VLOOKUP($B260,'Part 3 NNDR3'!$A$6:$FY$331,AU$4,FALSE)</f>
        <v>-14820</v>
      </c>
      <c r="AV260" s="104">
        <f>VLOOKUP($B260,'Part 3 NNDR3'!$A$6:$FY$331,AV$4,FALSE)</f>
        <v>-133199</v>
      </c>
      <c r="AW260" s="104">
        <f>VLOOKUP($B260,'Part 3 NNDR3'!$A$6:$FY$331,AW$4,FALSE)</f>
        <v>0</v>
      </c>
      <c r="AX260" s="104">
        <f>VLOOKUP($B260,'Part 3 NNDR3'!$A$6:$FY$331,AX$4,FALSE)</f>
        <v>-133199</v>
      </c>
      <c r="AY260" s="104">
        <f>VLOOKUP($B260,'Part 3 NNDR3'!$A$6:$FY$331,AY$4,FALSE)</f>
        <v>0</v>
      </c>
      <c r="AZ260" s="104">
        <f>VLOOKUP($B260,'Part 3 NNDR3'!$A$6:$FY$331,AZ$4,FALSE)</f>
        <v>0</v>
      </c>
      <c r="BA260" s="104">
        <f>VLOOKUP($B260,'Part 3 NNDR3'!$A$6:$FY$331,BA$4,FALSE)</f>
        <v>0</v>
      </c>
      <c r="BB260" s="104">
        <f>VLOOKUP($B260,'Part 3 NNDR3'!$A$6:$FY$331,BB$4,FALSE)</f>
        <v>0</v>
      </c>
      <c r="BC260" s="104">
        <f>VLOOKUP($B260,'Part 3 NNDR3'!$A$6:$FY$331,BC$4,FALSE)</f>
        <v>0</v>
      </c>
      <c r="BD260" s="104">
        <f>VLOOKUP($B260,'Part 3 NNDR3'!$A$6:$FY$331,BD$4,FALSE)</f>
        <v>0</v>
      </c>
      <c r="BE260" s="104">
        <f>VLOOKUP($B260,'Part 3 NNDR3'!$A$6:$FY$331,BE$4,FALSE)</f>
        <v>0</v>
      </c>
      <c r="BF260" s="104">
        <f>VLOOKUP($B260,'Part 3 NNDR3'!$A$6:$FY$331,BF$4,FALSE)</f>
        <v>0</v>
      </c>
      <c r="BG260" s="104">
        <f>VLOOKUP($B260,'Part 3 NNDR3'!$A$6:$FY$331,BG$4,FALSE)</f>
        <v>0</v>
      </c>
      <c r="BH260" s="104">
        <f>VLOOKUP($B260,'Part 3 NNDR3'!$A$6:$FY$331,BH$4,FALSE)</f>
        <v>-5557599</v>
      </c>
      <c r="BI260" s="104">
        <f>VLOOKUP($B260,'Part 3 NNDR3'!$A$6:$FY$331,BI$4,FALSE)</f>
        <v>0</v>
      </c>
      <c r="BJ260" s="104">
        <f>VLOOKUP($B260,'Part 3 NNDR3'!$A$6:$FY$331,BJ$4,FALSE)</f>
        <v>-5557599</v>
      </c>
      <c r="BK260" s="104">
        <f>VLOOKUP($B260,'Part 3 NNDR3'!$A$6:$FY$331,BK$4,FALSE)</f>
        <v>-138936</v>
      </c>
      <c r="BL260" s="104">
        <f>VLOOKUP($B260,'Part 3 NNDR3'!$A$6:$FY$331,BL$4,FALSE)</f>
        <v>0</v>
      </c>
      <c r="BM260" s="104">
        <f>VLOOKUP($B260,'Part 3 NNDR3'!$A$6:$FY$331,BM$4,FALSE)</f>
        <v>-138936</v>
      </c>
      <c r="BN260" s="104">
        <f>VLOOKUP($B260,'Part 3 NNDR3'!$A$6:$FY$331,BN$4,FALSE)</f>
        <v>-47696</v>
      </c>
      <c r="BO260" s="104">
        <f>VLOOKUP($B260,'Part 3 NNDR3'!$A$6:$FY$331,BO$4,FALSE)</f>
        <v>0</v>
      </c>
      <c r="BP260" s="104">
        <f>VLOOKUP($B260,'Part 3 NNDR3'!$A$6:$FY$331,BP$4,FALSE)</f>
        <v>-47696</v>
      </c>
      <c r="BQ260" s="104">
        <f>VLOOKUP($B260,'Part 3 NNDR3'!$A$6:$FY$331,BQ$4,FALSE)</f>
        <v>-2148385</v>
      </c>
      <c r="BR260" s="104">
        <f>VLOOKUP($B260,'Part 3 NNDR3'!$A$6:$FY$331,BR$4,FALSE)</f>
        <v>0</v>
      </c>
      <c r="BS260" s="104">
        <f>VLOOKUP($B260,'Part 3 NNDR3'!$A$6:$FY$331,BS$4,FALSE)</f>
        <v>-2148385</v>
      </c>
      <c r="BT260" s="104">
        <f>VLOOKUP($B260,'Part 3 NNDR3'!$A$6:$FY$331,BT$4,FALSE)</f>
        <v>-86703</v>
      </c>
      <c r="BU260" s="104">
        <f>VLOOKUP($B260,'Part 3 NNDR3'!$A$6:$FY$331,BU$4,FALSE)</f>
        <v>0</v>
      </c>
      <c r="BV260" s="104">
        <f>VLOOKUP($B260,'Part 3 NNDR3'!$A$6:$FY$331,BV$4,FALSE)</f>
        <v>-86703</v>
      </c>
      <c r="BW260" s="104">
        <f>VLOOKUP($B260,'Part 3 NNDR3'!$A$6:$FY$331,BW$4,FALSE)</f>
        <v>-2421720</v>
      </c>
      <c r="BX260" s="104">
        <f>VLOOKUP($B260,'Part 3 NNDR3'!$A$6:$FY$331,BX$4,FALSE)</f>
        <v>0</v>
      </c>
      <c r="BY260" s="104">
        <f>VLOOKUP($B260,'Part 3 NNDR3'!$A$6:$FY$331,BY$4,FALSE)</f>
        <v>-2421720</v>
      </c>
      <c r="BZ260" s="104">
        <f>VLOOKUP($B260,'Part 3 NNDR3'!$A$6:$FY$331,BZ$4,FALSE)</f>
        <v>-142319</v>
      </c>
      <c r="CA260" s="104">
        <f>VLOOKUP($B260,'Part 3 NNDR3'!$A$6:$FY$331,CA$4,FALSE)</f>
        <v>0</v>
      </c>
      <c r="CB260" s="104">
        <f>VLOOKUP($B260,'Part 3 NNDR3'!$A$6:$FY$331,CB$4,FALSE)</f>
        <v>-142319</v>
      </c>
      <c r="CC260" s="104">
        <f>VLOOKUP($B260,'Part 3 NNDR3'!$A$6:$FY$331,CC$4,FALSE)</f>
        <v>-50802</v>
      </c>
      <c r="CD260" s="104">
        <f>VLOOKUP($B260,'Part 3 NNDR3'!$A$6:$FY$331,CD$4,FALSE)</f>
        <v>0</v>
      </c>
      <c r="CE260" s="104">
        <f>VLOOKUP($B260,'Part 3 NNDR3'!$A$6:$FY$331,CE$4,FALSE)</f>
        <v>-50802</v>
      </c>
      <c r="CF260" s="104">
        <f>VLOOKUP($B260,'Part 3 NNDR3'!$A$6:$FY$331,CF$4,FALSE)</f>
        <v>-22168</v>
      </c>
      <c r="CG260" s="104">
        <f>VLOOKUP($B260,'Part 3 NNDR3'!$A$6:$FY$331,CG$4,FALSE)</f>
        <v>0</v>
      </c>
      <c r="CH260" s="104">
        <f>VLOOKUP($B260,'Part 3 NNDR3'!$A$6:$FY$331,CH$4,FALSE)</f>
        <v>-22168</v>
      </c>
      <c r="CI260" s="104">
        <f>VLOOKUP($B260,'Part 3 NNDR3'!$A$6:$FY$331,CI$4,FALSE)</f>
        <v>0</v>
      </c>
      <c r="CJ260" s="104">
        <f>VLOOKUP($B260,'Part 3 NNDR3'!$A$6:$FY$331,CJ$4,FALSE)</f>
        <v>0</v>
      </c>
      <c r="CK260" s="104">
        <f>VLOOKUP($B260,'Part 3 NNDR3'!$A$6:$FY$331,CK$4,FALSE)</f>
        <v>0</v>
      </c>
      <c r="CL260" s="104">
        <f>VLOOKUP($B260,'Part 3 NNDR3'!$A$6:$FY$331,CL$4,FALSE)</f>
        <v>-1159</v>
      </c>
      <c r="CM260" s="104">
        <f>VLOOKUP($B260,'Part 3 NNDR3'!$A$6:$FY$331,CM$4,FALSE)</f>
        <v>0</v>
      </c>
      <c r="CN260" s="104">
        <f>VLOOKUP($B260,'Part 3 NNDR3'!$A$6:$FY$331,CN$4,FALSE)</f>
        <v>-1159</v>
      </c>
      <c r="CO260" s="104">
        <f>VLOOKUP($B260,'Part 3 NNDR3'!$A$6:$FY$331,CO$4,FALSE)</f>
        <v>0</v>
      </c>
      <c r="CP260" s="104">
        <f>VLOOKUP($B260,'Part 3 NNDR3'!$A$6:$FY$331,CP$4,FALSE)</f>
        <v>0</v>
      </c>
      <c r="CQ260" s="104">
        <f>VLOOKUP($B260,'Part 3 NNDR3'!$A$6:$FY$331,CQ$4,FALSE)</f>
        <v>0</v>
      </c>
      <c r="CR260" s="104">
        <f>VLOOKUP($B260,'Part 3 NNDR3'!$A$6:$FY$331,CR$4,FALSE)</f>
        <v>0</v>
      </c>
      <c r="CS260" s="104">
        <f>VLOOKUP($B260,'Part 3 NNDR3'!$A$6:$FY$331,CS$4,FALSE)</f>
        <v>0</v>
      </c>
      <c r="CT260" s="104">
        <f>VLOOKUP($B260,'Part 3 NNDR3'!$A$6:$FY$331,CT$4,FALSE)</f>
        <v>0</v>
      </c>
      <c r="CU260" s="104">
        <f>VLOOKUP($B260,'Part 3 NNDR3'!$A$6:$FY$331,CU$4,FALSE)</f>
        <v>0</v>
      </c>
      <c r="CV260" s="104">
        <f>VLOOKUP($B260,'Part 3 NNDR3'!$A$6:$FY$331,CV$4,FALSE)</f>
        <v>0</v>
      </c>
      <c r="CW260" s="104">
        <f>VLOOKUP($B260,'Part 3 NNDR3'!$A$6:$FY$331,CW$4,FALSE)</f>
        <v>0</v>
      </c>
      <c r="CX260" s="104">
        <f>VLOOKUP($B260,'Part 3 NNDR3'!$A$6:$FY$331,CX$4,FALSE)</f>
        <v>0</v>
      </c>
      <c r="CY260" s="104">
        <f>VLOOKUP($B260,'Part 3 NNDR3'!$A$6:$FY$331,CY$4,FALSE)</f>
        <v>0</v>
      </c>
      <c r="CZ260" s="104">
        <f>VLOOKUP($B260,'Part 3 NNDR3'!$A$6:$FY$331,CZ$4,FALSE)</f>
        <v>0</v>
      </c>
      <c r="DA260" s="104">
        <f>VLOOKUP($B260,'Part 3 NNDR3'!$A$6:$FY$331,DA$4,FALSE)</f>
        <v>0</v>
      </c>
      <c r="DB260" s="104">
        <f>VLOOKUP($B260,'Part 3 NNDR3'!$A$6:$FY$331,DB$4,FALSE)</f>
        <v>0</v>
      </c>
      <c r="DC260" s="104">
        <f>VLOOKUP($B260,'Part 3 NNDR3'!$A$6:$FY$331,DC$4,FALSE)</f>
        <v>0</v>
      </c>
      <c r="DD260" s="104">
        <f>VLOOKUP($B260,'Part 3 NNDR3'!$A$6:$FY$331,DD$4,FALSE)</f>
        <v>0</v>
      </c>
      <c r="DE260" s="104">
        <f>VLOOKUP($B260,'Part 3 NNDR3'!$A$6:$FY$331,DE$4,FALSE)</f>
        <v>0</v>
      </c>
      <c r="DF260" s="104">
        <f>VLOOKUP($B260,'Part 3 NNDR3'!$A$6:$FY$331,DF$4,FALSE)</f>
        <v>0</v>
      </c>
      <c r="DG260" s="104">
        <f>VLOOKUP($B260,'Part 3 NNDR3'!$A$6:$FY$331,DG$4,FALSE)</f>
        <v>0</v>
      </c>
      <c r="DH260" s="104">
        <f>VLOOKUP($B260,'Part 3 NNDR3'!$A$6:$FY$331,DH$4,FALSE)</f>
        <v>0</v>
      </c>
      <c r="DI260" s="104">
        <f>VLOOKUP($B260,'Part 3 NNDR3'!$A$6:$FY$331,DI$4,FALSE)</f>
        <v>0</v>
      </c>
      <c r="DJ260" s="104">
        <f>VLOOKUP($B260,'Part 3 NNDR3'!$A$6:$FY$331,DJ$4,FALSE)</f>
        <v>0</v>
      </c>
      <c r="DK260" s="104">
        <f>VLOOKUP($B260,'Part 3 NNDR3'!$A$6:$FY$331,DK$4,FALSE)</f>
        <v>0</v>
      </c>
      <c r="DL260" s="104">
        <f>VLOOKUP($B260,'Part 3 NNDR3'!$A$6:$FY$331,DL$4,FALSE)</f>
        <v>-216448</v>
      </c>
      <c r="DM260" s="104">
        <f>VLOOKUP($B260,'Part 3 NNDR3'!$A$6:$FY$331,DM$4,FALSE)</f>
        <v>0</v>
      </c>
      <c r="DN260" s="104">
        <f>VLOOKUP($B260,'Part 3 NNDR3'!$A$6:$FY$331,DN$4,FALSE)</f>
        <v>-216448</v>
      </c>
      <c r="DO260" s="104">
        <f>VLOOKUP($B260,'Part 3 NNDR3'!$A$6:$FY$331,DO$4,FALSE)</f>
        <v>0</v>
      </c>
      <c r="DP260" s="104">
        <f>VLOOKUP($B260,'Part 3 NNDR3'!$A$6:$FY$331,DP$4,FALSE)</f>
        <v>0</v>
      </c>
      <c r="DQ260" s="104">
        <f>VLOOKUP($B260,'Part 3 NNDR3'!$A$6:$FY$331,DQ$4,FALSE)</f>
        <v>0</v>
      </c>
      <c r="DR260" s="104">
        <f>VLOOKUP($B260,'Part 3 NNDR3'!$A$6:$FY$331,DR$4,FALSE)</f>
        <v>0</v>
      </c>
      <c r="DS260" s="104">
        <f>VLOOKUP($B260,'Part 3 NNDR3'!$A$6:$FY$331,DS$4,FALSE)</f>
        <v>0</v>
      </c>
      <c r="DT260" s="104">
        <f>VLOOKUP($B260,'Part 3 NNDR3'!$A$6:$FY$331,DT$4,FALSE)</f>
        <v>0</v>
      </c>
      <c r="DU260" s="104">
        <f>VLOOKUP($B260,'Part 3 NNDR3'!$A$6:$FY$331,DU$4,FALSE)</f>
        <v>-10253</v>
      </c>
      <c r="DV260" s="104">
        <f>VLOOKUP($B260,'Part 3 NNDR3'!$A$6:$FY$331,DV$4,FALSE)</f>
        <v>0</v>
      </c>
      <c r="DW260" s="104">
        <f>VLOOKUP($B260,'Part 3 NNDR3'!$A$6:$FY$331,DW$4,FALSE)</f>
        <v>-10253</v>
      </c>
      <c r="DX260" s="104">
        <f>VLOOKUP($B260,'Part 3 NNDR3'!$A$6:$FY$331,DX$4,FALSE)</f>
        <v>1286</v>
      </c>
      <c r="DY260" s="104">
        <f>VLOOKUP($B260,'Part 3 NNDR3'!$A$6:$FY$331,DY$4,FALSE)</f>
        <v>0</v>
      </c>
      <c r="DZ260" s="104">
        <f>VLOOKUP($B260,'Part 3 NNDR3'!$A$6:$FY$331,DZ$4,FALSE)</f>
        <v>1286</v>
      </c>
      <c r="EA260" s="104">
        <f>VLOOKUP($B260,'Part 3 NNDR3'!$A$6:$FY$331,EA$4,FALSE)</f>
        <v>-1107410</v>
      </c>
      <c r="EB260" s="104">
        <f>VLOOKUP($B260,'Part 3 NNDR3'!$A$6:$FY$331,EB$4,FALSE)</f>
        <v>0</v>
      </c>
      <c r="EC260" s="104">
        <f>VLOOKUP($B260,'Part 3 NNDR3'!$A$6:$FY$331,EC$4,FALSE)</f>
        <v>-1107410</v>
      </c>
      <c r="ED260" s="104">
        <f>VLOOKUP($B260,'Part 3 NNDR3'!$A$6:$FY$331,ED$4,FALSE)</f>
        <v>-16417</v>
      </c>
      <c r="EE260" s="104">
        <f>VLOOKUP($B260,'Part 3 NNDR3'!$A$6:$FY$331,EE$4,FALSE)</f>
        <v>0</v>
      </c>
      <c r="EF260" s="104">
        <f>VLOOKUP($B260,'Part 3 NNDR3'!$A$6:$FY$331,EF$4,FALSE)</f>
        <v>-16417</v>
      </c>
      <c r="EG260" s="104">
        <f>VLOOKUP($B260,'Part 3 NNDR3'!$A$6:$FY$331,EG$4,FALSE)</f>
        <v>0</v>
      </c>
      <c r="EH260" s="104">
        <f>VLOOKUP($B260,'Part 3 NNDR3'!$A$6:$FY$331,EH$4,FALSE)</f>
        <v>0</v>
      </c>
      <c r="EI260" s="104">
        <f>VLOOKUP($B260,'Part 3 NNDR3'!$A$6:$FY$331,EI$4,FALSE)</f>
        <v>0</v>
      </c>
      <c r="EJ260" s="104">
        <f>VLOOKUP($B260,'Part 3 NNDR3'!$A$6:$FY$331,EJ$4,FALSE)</f>
        <v>0</v>
      </c>
      <c r="EK260" s="104">
        <f>VLOOKUP($B260,'Part 3 NNDR3'!$A$6:$FY$331,EK$4,FALSE)</f>
        <v>0</v>
      </c>
      <c r="EL260" s="104">
        <f>VLOOKUP($B260,'Part 3 NNDR3'!$A$6:$FY$331,EL$4,FALSE)</f>
        <v>0</v>
      </c>
      <c r="EM260" s="104">
        <f>VLOOKUP($B260,'Part 3 NNDR3'!$A$6:$FY$331,EM$4,FALSE)</f>
        <v>-7190</v>
      </c>
      <c r="EN260" s="104">
        <f>VLOOKUP($B260,'Part 3 NNDR3'!$A$6:$FY$331,EN$4,FALSE)</f>
        <v>0</v>
      </c>
      <c r="EO260" s="104">
        <f>VLOOKUP($B260,'Part 3 NNDR3'!$A$6:$FY$331,EO$4,FALSE)</f>
        <v>-7190</v>
      </c>
      <c r="EP260" s="104">
        <f>VLOOKUP($B260,'Part 3 NNDR3'!$A$6:$FY$331,EP$4,FALSE)</f>
        <v>-1139984</v>
      </c>
      <c r="EQ260" s="104">
        <f>VLOOKUP($B260,'Part 3 NNDR3'!$A$6:$FY$331,EQ$4,FALSE)</f>
        <v>0</v>
      </c>
      <c r="ER260" s="104">
        <f>VLOOKUP($B260,'Part 3 NNDR3'!$A$6:$FY$331,ER$4,FALSE)</f>
        <v>-1139984</v>
      </c>
      <c r="ES260" s="104">
        <f>VLOOKUP($B260,'Part 3 NNDR3'!$A$6:$FY$331,ES$4,FALSE)</f>
        <v>0</v>
      </c>
      <c r="ET260" s="104">
        <f>VLOOKUP($B260,'Part 3 NNDR3'!$A$6:$FY$331,ET$4,FALSE)</f>
        <v>0</v>
      </c>
      <c r="EU260" s="104">
        <f>VLOOKUP($B260,'Part 3 NNDR3'!$A$6:$FY$331,EU$4,FALSE)</f>
        <v>0</v>
      </c>
      <c r="EV260" s="104">
        <f>VLOOKUP($B260,'Part 3 NNDR3'!$A$6:$FY$331,EV$4,FALSE)</f>
        <v>0</v>
      </c>
      <c r="EW260" s="104">
        <f>VLOOKUP($B260,'Part 3 NNDR3'!$A$6:$FY$331,EW$4,FALSE)</f>
        <v>0</v>
      </c>
      <c r="EX260" s="104">
        <f>VLOOKUP($B260,'Part 3 NNDR3'!$A$6:$FY$331,EX$4,FALSE)</f>
        <v>0</v>
      </c>
      <c r="EY260" s="104">
        <f>VLOOKUP($B260,'Part 3 NNDR3'!$A$6:$FY$331,EY$4,FALSE)</f>
        <v>0</v>
      </c>
      <c r="EZ260" s="104">
        <f>VLOOKUP($B260,'Part 3 NNDR3'!$A$6:$FY$331,EZ$4,FALSE)</f>
        <v>0</v>
      </c>
      <c r="FA260" s="104">
        <f>VLOOKUP($B260,'Part 3 NNDR3'!$A$6:$FY$331,FA$4,FALSE)</f>
        <v>0</v>
      </c>
      <c r="FB260" s="104">
        <f>VLOOKUP($B260,'Part 3 NNDR3'!$A$6:$FY$331,FB$4,FALSE)</f>
        <v>72796888</v>
      </c>
      <c r="FC260" s="104">
        <f>VLOOKUP($B260,'Part 3 NNDR3'!$A$6:$FY$331,FC$4,FALSE)</f>
        <v>0</v>
      </c>
      <c r="FD260" s="104">
        <f>VLOOKUP($B260,'Part 3 NNDR3'!$A$6:$FY$331,FD$4,FALSE)</f>
        <v>72796888</v>
      </c>
      <c r="FE260" s="104">
        <f>VLOOKUP($B260,'Part 3 NNDR3'!$A$6:$FY$331,FE$4,FALSE)</f>
        <v>92845</v>
      </c>
      <c r="FF260" s="104">
        <f>VLOOKUP($B260,'Part 3 NNDR3'!$A$6:$FY$331,FF$4,FALSE)</f>
        <v>0</v>
      </c>
      <c r="FG260" s="104">
        <f>VLOOKUP($B260,'Part 3 NNDR3'!$A$6:$FY$331,FG$4,FALSE)</f>
        <v>92845</v>
      </c>
      <c r="FH260" s="104">
        <f>VLOOKUP($B260,'Part 3 NNDR3'!$A$6:$FY$331,FH$4,FALSE)</f>
        <v>-5557599</v>
      </c>
      <c r="FI260" s="104">
        <f>VLOOKUP($B260,'Part 3 NNDR3'!$A$6:$FY$331,FI$4,FALSE)</f>
        <v>0</v>
      </c>
      <c r="FJ260" s="104">
        <f>VLOOKUP($B260,'Part 3 NNDR3'!$A$6:$FY$331,FJ$4,FALSE)</f>
        <v>-5557599</v>
      </c>
      <c r="FK260" s="104">
        <f>VLOOKUP($B260,'Part 3 NNDR3'!$A$6:$FY$331,FK$4,FALSE)</f>
        <v>-2421720</v>
      </c>
      <c r="FL260" s="104">
        <f>VLOOKUP($B260,'Part 3 NNDR3'!$A$6:$FY$331,FL$4,FALSE)</f>
        <v>0</v>
      </c>
      <c r="FM260" s="104">
        <f>VLOOKUP($B260,'Part 3 NNDR3'!$A$6:$FY$331,FM$4,FALSE)</f>
        <v>-2421720</v>
      </c>
      <c r="FN260" s="104">
        <f>VLOOKUP($B260,'Part 3 NNDR3'!$A$6:$FY$331,FN$4,FALSE)</f>
        <v>-216448</v>
      </c>
      <c r="FO260" s="104">
        <f>VLOOKUP($B260,'Part 3 NNDR3'!$A$6:$FY$331,FO$4,FALSE)</f>
        <v>0</v>
      </c>
      <c r="FP260" s="104">
        <f>VLOOKUP($B260,'Part 3 NNDR3'!$A$6:$FY$331,FP$4,FALSE)</f>
        <v>-216448</v>
      </c>
      <c r="FQ260" s="104">
        <f>VLOOKUP($B260,'Part 3 NNDR3'!$A$6:$FY$331,FQ$4,FALSE)</f>
        <v>-1139984</v>
      </c>
      <c r="FR260" s="104">
        <f>VLOOKUP($B260,'Part 3 NNDR3'!$A$6:$FY$331,FR$4,FALSE)</f>
        <v>0</v>
      </c>
      <c r="FS260" s="104">
        <f>VLOOKUP($B260,'Part 3 NNDR3'!$A$6:$FY$331,FS$4,FALSE)</f>
        <v>-1139984</v>
      </c>
      <c r="FT260" s="104">
        <f>VLOOKUP($B260,'Part 3 NNDR3'!$A$6:$FY$331,FT$4,FALSE)</f>
        <v>0</v>
      </c>
      <c r="FU260" s="104">
        <f>VLOOKUP($B260,'Part 3 NNDR3'!$A$6:$FY$331,FU$4,FALSE)</f>
        <v>0</v>
      </c>
      <c r="FV260" s="104">
        <f>VLOOKUP($B260,'Part 3 NNDR3'!$A$6:$FY$331,FV$4,FALSE)</f>
        <v>0</v>
      </c>
      <c r="FW260" s="104">
        <f>VLOOKUP($B260,'Part 3 NNDR3'!$A$6:$FY$331,FW$4,FALSE)</f>
        <v>-9242906</v>
      </c>
      <c r="FX260" s="104">
        <f>VLOOKUP($B260,'Part 3 NNDR3'!$A$6:$FY$331,FX$4,FALSE)</f>
        <v>0</v>
      </c>
      <c r="FY260" s="104">
        <f>VLOOKUP($B260,'Part 3 NNDR3'!$A$6:$FY$331,FY$4,FALSE)</f>
        <v>-9242906</v>
      </c>
      <c r="FZ260" s="104">
        <f>VLOOKUP($B260,'Part 3 NNDR3'!$A$6:$FY$331,FZ$4,FALSE)</f>
        <v>63553982</v>
      </c>
      <c r="GA260" s="104">
        <f>VLOOKUP($B260,'Part 3 NNDR3'!$A$6:$FY$331,GA$4,FALSE)</f>
        <v>0</v>
      </c>
      <c r="GB260" s="104">
        <f>VLOOKUP($B260,'Part 3 NNDR3'!$A$6:$FY$331,GB$4,FALSE)</f>
        <v>63553982</v>
      </c>
      <c r="GC260" s="105" t="str">
        <f>VLOOKUP($B260,'Data (Updated)'!$C$4:$E$329,2,FALSE)</f>
        <v>E1920</v>
      </c>
      <c r="GD260" s="106" t="str">
        <f>VLOOKUP($B260,'Data (Updated)'!$C$4:$E$329,3,FALSE)</f>
        <v>NA</v>
      </c>
    </row>
    <row r="261" spans="1:186" ht="12.75" x14ac:dyDescent="0.2">
      <c r="A261" s="75">
        <v>256</v>
      </c>
      <c r="B261" s="100" t="s">
        <v>619</v>
      </c>
      <c r="C261" s="101" t="s">
        <v>941</v>
      </c>
      <c r="D261" s="102" t="s">
        <v>945</v>
      </c>
      <c r="E261" s="103" t="s">
        <v>618</v>
      </c>
      <c r="F261" s="104">
        <f>VLOOKUP($B261,'Part 3 NNDR3'!$A$6:$FY$331,F$4,FALSE)</f>
        <v>0</v>
      </c>
      <c r="G261" s="104">
        <f>VLOOKUP($B261,'Part 3 NNDR3'!$A$6:$FY$331,G$4,FALSE)</f>
        <v>0</v>
      </c>
      <c r="H261" s="104">
        <f>VLOOKUP($B261,'Part 3 NNDR3'!$A$6:$FY$331,H$4,FALSE)</f>
        <v>0</v>
      </c>
      <c r="I261" s="104">
        <f>VLOOKUP($B261,'Part 3 NNDR3'!$A$6:$FY$331,I$4,FALSE)</f>
        <v>33078</v>
      </c>
      <c r="J261" s="104">
        <f>VLOOKUP($B261,'Part 3 NNDR3'!$A$6:$FY$331,J$4,FALSE)</f>
        <v>0</v>
      </c>
      <c r="K261" s="104">
        <f>VLOOKUP($B261,'Part 3 NNDR3'!$A$6:$FY$331,K$4,FALSE)</f>
        <v>33078</v>
      </c>
      <c r="L261" s="104">
        <f>VLOOKUP($B261,'Part 3 NNDR3'!$A$6:$FY$331,L$4,FALSE)</f>
        <v>0</v>
      </c>
      <c r="M261" s="104">
        <f>VLOOKUP($B261,'Part 3 NNDR3'!$A$6:$FY$331,M$4,FALSE)</f>
        <v>0</v>
      </c>
      <c r="N261" s="104">
        <f>VLOOKUP($B261,'Part 3 NNDR3'!$A$6:$FY$331,N$4,FALSE)</f>
        <v>0</v>
      </c>
      <c r="O261" s="104">
        <f>VLOOKUP($B261,'Part 3 NNDR3'!$A$6:$FY$331,O$4,FALSE)</f>
        <v>93952</v>
      </c>
      <c r="P261" s="104">
        <f>VLOOKUP($B261,'Part 3 NNDR3'!$A$6:$FY$331,P$4,FALSE)</f>
        <v>0</v>
      </c>
      <c r="Q261" s="104">
        <f>VLOOKUP($B261,'Part 3 NNDR3'!$A$6:$FY$331,Q$4,FALSE)</f>
        <v>93952</v>
      </c>
      <c r="R261" s="104">
        <f>VLOOKUP($B261,'Part 3 NNDR3'!$A$6:$FY$331,R$4,FALSE)</f>
        <v>127030</v>
      </c>
      <c r="S261" s="104">
        <f>VLOOKUP($B261,'Part 3 NNDR3'!$A$6:$FY$331,S$4,FALSE)</f>
        <v>0</v>
      </c>
      <c r="T261" s="104">
        <f>VLOOKUP($B261,'Part 3 NNDR3'!$A$6:$FY$331,T$4,FALSE)</f>
        <v>127030</v>
      </c>
      <c r="U261" s="104">
        <f>VLOOKUP($B261,'Part 3 NNDR3'!$A$6:$FY$331,U$4,FALSE)</f>
        <v>-2039631</v>
      </c>
      <c r="V261" s="104">
        <f>VLOOKUP($B261,'Part 3 NNDR3'!$A$6:$FY$331,V$4,FALSE)</f>
        <v>0</v>
      </c>
      <c r="W261" s="104">
        <f>VLOOKUP($B261,'Part 3 NNDR3'!$A$6:$FY$331,W$4,FALSE)</f>
        <v>-2039631</v>
      </c>
      <c r="X261" s="104">
        <f>VLOOKUP($B261,'Part 3 NNDR3'!$A$6:$FY$331,X$4,FALSE)</f>
        <v>-8038</v>
      </c>
      <c r="Y261" s="104">
        <f>VLOOKUP($B261,'Part 3 NNDR3'!$A$6:$FY$331,Y$4,FALSE)</f>
        <v>0</v>
      </c>
      <c r="Z261" s="104">
        <f>VLOOKUP($B261,'Part 3 NNDR3'!$A$6:$FY$331,Z$4,FALSE)</f>
        <v>-8038</v>
      </c>
      <c r="AA261" s="104">
        <f>VLOOKUP($B261,'Part 3 NNDR3'!$A$6:$FY$331,AA$4,FALSE)</f>
        <v>-45981</v>
      </c>
      <c r="AB261" s="104">
        <f>VLOOKUP($B261,'Part 3 NNDR3'!$A$6:$FY$331,AB$4,FALSE)</f>
        <v>0</v>
      </c>
      <c r="AC261" s="104">
        <f>VLOOKUP($B261,'Part 3 NNDR3'!$A$6:$FY$331,AC$4,FALSE)</f>
        <v>-45981</v>
      </c>
      <c r="AD261" s="104">
        <f>VLOOKUP($B261,'Part 3 NNDR3'!$A$6:$FY$331,AD$4,FALSE)</f>
        <v>-45733</v>
      </c>
      <c r="AE261" s="104">
        <f>VLOOKUP($B261,'Part 3 NNDR3'!$A$6:$FY$331,AE$4,FALSE)</f>
        <v>0</v>
      </c>
      <c r="AF261" s="104">
        <f>VLOOKUP($B261,'Part 3 NNDR3'!$A$6:$FY$331,AF$4,FALSE)</f>
        <v>-45733</v>
      </c>
      <c r="AG261" s="104">
        <f>VLOOKUP($B261,'Part 3 NNDR3'!$A$6:$FY$331,AG$4,FALSE)</f>
        <v>-248</v>
      </c>
      <c r="AH261" s="104">
        <f>VLOOKUP($B261,'Part 3 NNDR3'!$A$6:$FY$331,AH$4,FALSE)</f>
        <v>0</v>
      </c>
      <c r="AI261" s="104">
        <f>VLOOKUP($B261,'Part 3 NNDR3'!$A$6:$FY$331,AI$4,FALSE)</f>
        <v>-248</v>
      </c>
      <c r="AJ261" s="104">
        <f>VLOOKUP($B261,'Part 3 NNDR3'!$A$6:$FY$331,AJ$4,FALSE)</f>
        <v>1266054</v>
      </c>
      <c r="AK261" s="104">
        <f>VLOOKUP($B261,'Part 3 NNDR3'!$A$6:$FY$331,AK$4,FALSE)</f>
        <v>0</v>
      </c>
      <c r="AL261" s="104">
        <f>VLOOKUP($B261,'Part 3 NNDR3'!$A$6:$FY$331,AL$4,FALSE)</f>
        <v>1266054</v>
      </c>
      <c r="AM261" s="104">
        <f>VLOOKUP($B261,'Part 3 NNDR3'!$A$6:$FY$331,AM$4,FALSE)</f>
        <v>-8041</v>
      </c>
      <c r="AN261" s="104">
        <f>VLOOKUP($B261,'Part 3 NNDR3'!$A$6:$FY$331,AN$4,FALSE)</f>
        <v>0</v>
      </c>
      <c r="AO261" s="104">
        <f>VLOOKUP($B261,'Part 3 NNDR3'!$A$6:$FY$331,AO$4,FALSE)</f>
        <v>-8041</v>
      </c>
      <c r="AP261" s="104">
        <f>VLOOKUP($B261,'Part 3 NNDR3'!$A$6:$FY$331,AP$4,FALSE)</f>
        <v>-2722206</v>
      </c>
      <c r="AQ261" s="104">
        <f>VLOOKUP($B261,'Part 3 NNDR3'!$A$6:$FY$331,AQ$4,FALSE)</f>
        <v>0</v>
      </c>
      <c r="AR261" s="104">
        <f>VLOOKUP($B261,'Part 3 NNDR3'!$A$6:$FY$331,AR$4,FALSE)</f>
        <v>-2722206</v>
      </c>
      <c r="AS261" s="104">
        <f>VLOOKUP($B261,'Part 3 NNDR3'!$A$6:$FY$331,AS$4,FALSE)</f>
        <v>-8211</v>
      </c>
      <c r="AT261" s="104">
        <f>VLOOKUP($B261,'Part 3 NNDR3'!$A$6:$FY$331,AT$4,FALSE)</f>
        <v>0</v>
      </c>
      <c r="AU261" s="104">
        <f>VLOOKUP($B261,'Part 3 NNDR3'!$A$6:$FY$331,AU$4,FALSE)</f>
        <v>-8211</v>
      </c>
      <c r="AV261" s="104">
        <f>VLOOKUP($B261,'Part 3 NNDR3'!$A$6:$FY$331,AV$4,FALSE)</f>
        <v>-34776</v>
      </c>
      <c r="AW261" s="104">
        <f>VLOOKUP($B261,'Part 3 NNDR3'!$A$6:$FY$331,AW$4,FALSE)</f>
        <v>0</v>
      </c>
      <c r="AX261" s="104">
        <f>VLOOKUP($B261,'Part 3 NNDR3'!$A$6:$FY$331,AX$4,FALSE)</f>
        <v>-34776</v>
      </c>
      <c r="AY261" s="104">
        <f>VLOOKUP($B261,'Part 3 NNDR3'!$A$6:$FY$331,AY$4,FALSE)</f>
        <v>0</v>
      </c>
      <c r="AZ261" s="104">
        <f>VLOOKUP($B261,'Part 3 NNDR3'!$A$6:$FY$331,AZ$4,FALSE)</f>
        <v>0</v>
      </c>
      <c r="BA261" s="104">
        <f>VLOOKUP($B261,'Part 3 NNDR3'!$A$6:$FY$331,BA$4,FALSE)</f>
        <v>0</v>
      </c>
      <c r="BB261" s="104">
        <f>VLOOKUP($B261,'Part 3 NNDR3'!$A$6:$FY$331,BB$4,FALSE)</f>
        <v>-51305</v>
      </c>
      <c r="BC261" s="104">
        <f>VLOOKUP($B261,'Part 3 NNDR3'!$A$6:$FY$331,BC$4,FALSE)</f>
        <v>0</v>
      </c>
      <c r="BD261" s="104">
        <f>VLOOKUP($B261,'Part 3 NNDR3'!$A$6:$FY$331,BD$4,FALSE)</f>
        <v>-51305</v>
      </c>
      <c r="BE261" s="104">
        <f>VLOOKUP($B261,'Part 3 NNDR3'!$A$6:$FY$331,BE$4,FALSE)</f>
        <v>1527</v>
      </c>
      <c r="BF261" s="104">
        <f>VLOOKUP($B261,'Part 3 NNDR3'!$A$6:$FY$331,BF$4,FALSE)</f>
        <v>0</v>
      </c>
      <c r="BG261" s="104">
        <f>VLOOKUP($B261,'Part 3 NNDR3'!$A$6:$FY$331,BG$4,FALSE)</f>
        <v>1527</v>
      </c>
      <c r="BH261" s="104">
        <f>VLOOKUP($B261,'Part 3 NNDR3'!$A$6:$FY$331,BH$4,FALSE)</f>
        <v>-3642570</v>
      </c>
      <c r="BI261" s="104">
        <f>VLOOKUP($B261,'Part 3 NNDR3'!$A$6:$FY$331,BI$4,FALSE)</f>
        <v>0</v>
      </c>
      <c r="BJ261" s="104">
        <f>VLOOKUP($B261,'Part 3 NNDR3'!$A$6:$FY$331,BJ$4,FALSE)</f>
        <v>-3642570</v>
      </c>
      <c r="BK261" s="104">
        <f>VLOOKUP($B261,'Part 3 NNDR3'!$A$6:$FY$331,BK$4,FALSE)</f>
        <v>0</v>
      </c>
      <c r="BL261" s="104">
        <f>VLOOKUP($B261,'Part 3 NNDR3'!$A$6:$FY$331,BL$4,FALSE)</f>
        <v>0</v>
      </c>
      <c r="BM261" s="104">
        <f>VLOOKUP($B261,'Part 3 NNDR3'!$A$6:$FY$331,BM$4,FALSE)</f>
        <v>0</v>
      </c>
      <c r="BN261" s="104">
        <f>VLOOKUP($B261,'Part 3 NNDR3'!$A$6:$FY$331,BN$4,FALSE)</f>
        <v>968</v>
      </c>
      <c r="BO261" s="104">
        <f>VLOOKUP($B261,'Part 3 NNDR3'!$A$6:$FY$331,BO$4,FALSE)</f>
        <v>0</v>
      </c>
      <c r="BP261" s="104">
        <f>VLOOKUP($B261,'Part 3 NNDR3'!$A$6:$FY$331,BP$4,FALSE)</f>
        <v>968</v>
      </c>
      <c r="BQ261" s="104">
        <f>VLOOKUP($B261,'Part 3 NNDR3'!$A$6:$FY$331,BQ$4,FALSE)</f>
        <v>-989858</v>
      </c>
      <c r="BR261" s="104">
        <f>VLOOKUP($B261,'Part 3 NNDR3'!$A$6:$FY$331,BR$4,FALSE)</f>
        <v>0</v>
      </c>
      <c r="BS261" s="104">
        <f>VLOOKUP($B261,'Part 3 NNDR3'!$A$6:$FY$331,BS$4,FALSE)</f>
        <v>-989858</v>
      </c>
      <c r="BT261" s="104">
        <f>VLOOKUP($B261,'Part 3 NNDR3'!$A$6:$FY$331,BT$4,FALSE)</f>
        <v>-69353</v>
      </c>
      <c r="BU261" s="104">
        <f>VLOOKUP($B261,'Part 3 NNDR3'!$A$6:$FY$331,BU$4,FALSE)</f>
        <v>0</v>
      </c>
      <c r="BV261" s="104">
        <f>VLOOKUP($B261,'Part 3 NNDR3'!$A$6:$FY$331,BV$4,FALSE)</f>
        <v>-69353</v>
      </c>
      <c r="BW261" s="104">
        <f>VLOOKUP($B261,'Part 3 NNDR3'!$A$6:$FY$331,BW$4,FALSE)</f>
        <v>-1058243</v>
      </c>
      <c r="BX261" s="104">
        <f>VLOOKUP($B261,'Part 3 NNDR3'!$A$6:$FY$331,BX$4,FALSE)</f>
        <v>0</v>
      </c>
      <c r="BY261" s="104">
        <f>VLOOKUP($B261,'Part 3 NNDR3'!$A$6:$FY$331,BY$4,FALSE)</f>
        <v>-1058243</v>
      </c>
      <c r="BZ261" s="104">
        <f>VLOOKUP($B261,'Part 3 NNDR3'!$A$6:$FY$331,BZ$4,FALSE)</f>
        <v>-38191</v>
      </c>
      <c r="CA261" s="104">
        <f>VLOOKUP($B261,'Part 3 NNDR3'!$A$6:$FY$331,CA$4,FALSE)</f>
        <v>0</v>
      </c>
      <c r="CB261" s="104">
        <f>VLOOKUP($B261,'Part 3 NNDR3'!$A$6:$FY$331,CB$4,FALSE)</f>
        <v>-38191</v>
      </c>
      <c r="CC261" s="104">
        <f>VLOOKUP($B261,'Part 3 NNDR3'!$A$6:$FY$331,CC$4,FALSE)</f>
        <v>5641</v>
      </c>
      <c r="CD261" s="104">
        <f>VLOOKUP($B261,'Part 3 NNDR3'!$A$6:$FY$331,CD$4,FALSE)</f>
        <v>0</v>
      </c>
      <c r="CE261" s="104">
        <f>VLOOKUP($B261,'Part 3 NNDR3'!$A$6:$FY$331,CE$4,FALSE)</f>
        <v>5641</v>
      </c>
      <c r="CF261" s="104">
        <f>VLOOKUP($B261,'Part 3 NNDR3'!$A$6:$FY$331,CF$4,FALSE)</f>
        <v>-113558</v>
      </c>
      <c r="CG261" s="104">
        <f>VLOOKUP($B261,'Part 3 NNDR3'!$A$6:$FY$331,CG$4,FALSE)</f>
        <v>0</v>
      </c>
      <c r="CH261" s="104">
        <f>VLOOKUP($B261,'Part 3 NNDR3'!$A$6:$FY$331,CH$4,FALSE)</f>
        <v>-113558</v>
      </c>
      <c r="CI261" s="104">
        <f>VLOOKUP($B261,'Part 3 NNDR3'!$A$6:$FY$331,CI$4,FALSE)</f>
        <v>846</v>
      </c>
      <c r="CJ261" s="104">
        <f>VLOOKUP($B261,'Part 3 NNDR3'!$A$6:$FY$331,CJ$4,FALSE)</f>
        <v>0</v>
      </c>
      <c r="CK261" s="104">
        <f>VLOOKUP($B261,'Part 3 NNDR3'!$A$6:$FY$331,CK$4,FALSE)</f>
        <v>846</v>
      </c>
      <c r="CL261" s="104">
        <f>VLOOKUP($B261,'Part 3 NNDR3'!$A$6:$FY$331,CL$4,FALSE)</f>
        <v>-4280</v>
      </c>
      <c r="CM261" s="104">
        <f>VLOOKUP($B261,'Part 3 NNDR3'!$A$6:$FY$331,CM$4,FALSE)</f>
        <v>0</v>
      </c>
      <c r="CN261" s="104">
        <f>VLOOKUP($B261,'Part 3 NNDR3'!$A$6:$FY$331,CN$4,FALSE)</f>
        <v>-4280</v>
      </c>
      <c r="CO261" s="104">
        <f>VLOOKUP($B261,'Part 3 NNDR3'!$A$6:$FY$331,CO$4,FALSE)</f>
        <v>0</v>
      </c>
      <c r="CP261" s="104">
        <f>VLOOKUP($B261,'Part 3 NNDR3'!$A$6:$FY$331,CP$4,FALSE)</f>
        <v>0</v>
      </c>
      <c r="CQ261" s="104">
        <f>VLOOKUP($B261,'Part 3 NNDR3'!$A$6:$FY$331,CQ$4,FALSE)</f>
        <v>0</v>
      </c>
      <c r="CR261" s="104">
        <f>VLOOKUP($B261,'Part 3 NNDR3'!$A$6:$FY$331,CR$4,FALSE)</f>
        <v>-18278</v>
      </c>
      <c r="CS261" s="104">
        <f>VLOOKUP($B261,'Part 3 NNDR3'!$A$6:$FY$331,CS$4,FALSE)</f>
        <v>0</v>
      </c>
      <c r="CT261" s="104">
        <f>VLOOKUP($B261,'Part 3 NNDR3'!$A$6:$FY$331,CT$4,FALSE)</f>
        <v>-18278</v>
      </c>
      <c r="CU261" s="104">
        <f>VLOOKUP($B261,'Part 3 NNDR3'!$A$6:$FY$331,CU$4,FALSE)</f>
        <v>1151</v>
      </c>
      <c r="CV261" s="104">
        <f>VLOOKUP($B261,'Part 3 NNDR3'!$A$6:$FY$331,CV$4,FALSE)</f>
        <v>0</v>
      </c>
      <c r="CW261" s="104">
        <f>VLOOKUP($B261,'Part 3 NNDR3'!$A$6:$FY$331,CW$4,FALSE)</f>
        <v>1151</v>
      </c>
      <c r="CX261" s="104">
        <f>VLOOKUP($B261,'Part 3 NNDR3'!$A$6:$FY$331,CX$4,FALSE)</f>
        <v>-8050</v>
      </c>
      <c r="CY261" s="104">
        <f>VLOOKUP($B261,'Part 3 NNDR3'!$A$6:$FY$331,CY$4,FALSE)</f>
        <v>0</v>
      </c>
      <c r="CZ261" s="104">
        <f>VLOOKUP($B261,'Part 3 NNDR3'!$A$6:$FY$331,CZ$4,FALSE)</f>
        <v>-8050</v>
      </c>
      <c r="DA261" s="104">
        <f>VLOOKUP($B261,'Part 3 NNDR3'!$A$6:$FY$331,DA$4,FALSE)</f>
        <v>0</v>
      </c>
      <c r="DB261" s="104">
        <f>VLOOKUP($B261,'Part 3 NNDR3'!$A$6:$FY$331,DB$4,FALSE)</f>
        <v>0</v>
      </c>
      <c r="DC261" s="104">
        <f>VLOOKUP($B261,'Part 3 NNDR3'!$A$6:$FY$331,DC$4,FALSE)</f>
        <v>0</v>
      </c>
      <c r="DD261" s="104">
        <f>VLOOKUP($B261,'Part 3 NNDR3'!$A$6:$FY$331,DD$4,FALSE)</f>
        <v>0</v>
      </c>
      <c r="DE261" s="104">
        <f>VLOOKUP($B261,'Part 3 NNDR3'!$A$6:$FY$331,DE$4,FALSE)</f>
        <v>0</v>
      </c>
      <c r="DF261" s="104">
        <f>VLOOKUP($B261,'Part 3 NNDR3'!$A$6:$FY$331,DF$4,FALSE)</f>
        <v>0</v>
      </c>
      <c r="DG261" s="104">
        <f>VLOOKUP($B261,'Part 3 NNDR3'!$A$6:$FY$331,DG$4,FALSE)</f>
        <v>0</v>
      </c>
      <c r="DH261" s="104">
        <f>VLOOKUP($B261,'Part 3 NNDR3'!$A$6:$FY$331,DH$4,FALSE)</f>
        <v>0</v>
      </c>
      <c r="DI261" s="104">
        <f>VLOOKUP($B261,'Part 3 NNDR3'!$A$6:$FY$331,DI$4,FALSE)</f>
        <v>0</v>
      </c>
      <c r="DJ261" s="104">
        <f>VLOOKUP($B261,'Part 3 NNDR3'!$A$6:$FY$331,DJ$4,FALSE)</f>
        <v>0</v>
      </c>
      <c r="DK261" s="104">
        <f>VLOOKUP($B261,'Part 3 NNDR3'!$A$6:$FY$331,DK$4,FALSE)</f>
        <v>0</v>
      </c>
      <c r="DL261" s="104">
        <f>VLOOKUP($B261,'Part 3 NNDR3'!$A$6:$FY$331,DL$4,FALSE)</f>
        <v>-174719</v>
      </c>
      <c r="DM261" s="104">
        <f>VLOOKUP($B261,'Part 3 NNDR3'!$A$6:$FY$331,DM$4,FALSE)</f>
        <v>0</v>
      </c>
      <c r="DN261" s="104">
        <f>VLOOKUP($B261,'Part 3 NNDR3'!$A$6:$FY$331,DN$4,FALSE)</f>
        <v>-174719</v>
      </c>
      <c r="DO261" s="104">
        <f>VLOOKUP($B261,'Part 3 NNDR3'!$A$6:$FY$331,DO$4,FALSE)</f>
        <v>-7297</v>
      </c>
      <c r="DP261" s="104">
        <f>VLOOKUP($B261,'Part 3 NNDR3'!$A$6:$FY$331,DP$4,FALSE)</f>
        <v>0</v>
      </c>
      <c r="DQ261" s="104">
        <f>VLOOKUP($B261,'Part 3 NNDR3'!$A$6:$FY$331,DQ$4,FALSE)</f>
        <v>-7297</v>
      </c>
      <c r="DR261" s="104">
        <f>VLOOKUP($B261,'Part 3 NNDR3'!$A$6:$FY$331,DR$4,FALSE)</f>
        <v>3776</v>
      </c>
      <c r="DS261" s="104">
        <f>VLOOKUP($B261,'Part 3 NNDR3'!$A$6:$FY$331,DS$4,FALSE)</f>
        <v>0</v>
      </c>
      <c r="DT261" s="104">
        <f>VLOOKUP($B261,'Part 3 NNDR3'!$A$6:$FY$331,DT$4,FALSE)</f>
        <v>3776</v>
      </c>
      <c r="DU261" s="104">
        <f>VLOOKUP($B261,'Part 3 NNDR3'!$A$6:$FY$331,DU$4,FALSE)</f>
        <v>-1515</v>
      </c>
      <c r="DV261" s="104">
        <f>VLOOKUP($B261,'Part 3 NNDR3'!$A$6:$FY$331,DV$4,FALSE)</f>
        <v>0</v>
      </c>
      <c r="DW261" s="104">
        <f>VLOOKUP($B261,'Part 3 NNDR3'!$A$6:$FY$331,DW$4,FALSE)</f>
        <v>-1515</v>
      </c>
      <c r="DX261" s="104">
        <f>VLOOKUP($B261,'Part 3 NNDR3'!$A$6:$FY$331,DX$4,FALSE)</f>
        <v>0</v>
      </c>
      <c r="DY261" s="104">
        <f>VLOOKUP($B261,'Part 3 NNDR3'!$A$6:$FY$331,DY$4,FALSE)</f>
        <v>0</v>
      </c>
      <c r="DZ261" s="104">
        <f>VLOOKUP($B261,'Part 3 NNDR3'!$A$6:$FY$331,DZ$4,FALSE)</f>
        <v>0</v>
      </c>
      <c r="EA261" s="104">
        <f>VLOOKUP($B261,'Part 3 NNDR3'!$A$6:$FY$331,EA$4,FALSE)</f>
        <v>-681487</v>
      </c>
      <c r="EB261" s="104">
        <f>VLOOKUP($B261,'Part 3 NNDR3'!$A$6:$FY$331,EB$4,FALSE)</f>
        <v>0</v>
      </c>
      <c r="EC261" s="104">
        <f>VLOOKUP($B261,'Part 3 NNDR3'!$A$6:$FY$331,EC$4,FALSE)</f>
        <v>-681487</v>
      </c>
      <c r="ED261" s="104">
        <f>VLOOKUP($B261,'Part 3 NNDR3'!$A$6:$FY$331,ED$4,FALSE)</f>
        <v>3119</v>
      </c>
      <c r="EE261" s="104">
        <f>VLOOKUP($B261,'Part 3 NNDR3'!$A$6:$FY$331,EE$4,FALSE)</f>
        <v>0</v>
      </c>
      <c r="EF261" s="104">
        <f>VLOOKUP($B261,'Part 3 NNDR3'!$A$6:$FY$331,EF$4,FALSE)</f>
        <v>3119</v>
      </c>
      <c r="EG261" s="104">
        <f>VLOOKUP($B261,'Part 3 NNDR3'!$A$6:$FY$331,EG$4,FALSE)</f>
        <v>0</v>
      </c>
      <c r="EH261" s="104">
        <f>VLOOKUP($B261,'Part 3 NNDR3'!$A$6:$FY$331,EH$4,FALSE)</f>
        <v>0</v>
      </c>
      <c r="EI261" s="104">
        <f>VLOOKUP($B261,'Part 3 NNDR3'!$A$6:$FY$331,EI$4,FALSE)</f>
        <v>0</v>
      </c>
      <c r="EJ261" s="104">
        <f>VLOOKUP($B261,'Part 3 NNDR3'!$A$6:$FY$331,EJ$4,FALSE)</f>
        <v>0</v>
      </c>
      <c r="EK261" s="104">
        <f>VLOOKUP($B261,'Part 3 NNDR3'!$A$6:$FY$331,EK$4,FALSE)</f>
        <v>0</v>
      </c>
      <c r="EL261" s="104">
        <f>VLOOKUP($B261,'Part 3 NNDR3'!$A$6:$FY$331,EL$4,FALSE)</f>
        <v>0</v>
      </c>
      <c r="EM261" s="104">
        <f>VLOOKUP($B261,'Part 3 NNDR3'!$A$6:$FY$331,EM$4,FALSE)</f>
        <v>-12239</v>
      </c>
      <c r="EN261" s="104">
        <f>VLOOKUP($B261,'Part 3 NNDR3'!$A$6:$FY$331,EN$4,FALSE)</f>
        <v>0</v>
      </c>
      <c r="EO261" s="104">
        <f>VLOOKUP($B261,'Part 3 NNDR3'!$A$6:$FY$331,EO$4,FALSE)</f>
        <v>-12239</v>
      </c>
      <c r="EP261" s="104">
        <f>VLOOKUP($B261,'Part 3 NNDR3'!$A$6:$FY$331,EP$4,FALSE)</f>
        <v>-695643</v>
      </c>
      <c r="EQ261" s="104">
        <f>VLOOKUP($B261,'Part 3 NNDR3'!$A$6:$FY$331,EQ$4,FALSE)</f>
        <v>0</v>
      </c>
      <c r="ER261" s="104">
        <f>VLOOKUP($B261,'Part 3 NNDR3'!$A$6:$FY$331,ER$4,FALSE)</f>
        <v>-695643</v>
      </c>
      <c r="ES261" s="104">
        <f>VLOOKUP($B261,'Part 3 NNDR3'!$A$6:$FY$331,ES$4,FALSE)</f>
        <v>0</v>
      </c>
      <c r="ET261" s="104">
        <f>VLOOKUP($B261,'Part 3 NNDR3'!$A$6:$FY$331,ET$4,FALSE)</f>
        <v>0</v>
      </c>
      <c r="EU261" s="104">
        <f>VLOOKUP($B261,'Part 3 NNDR3'!$A$6:$FY$331,EU$4,FALSE)</f>
        <v>0</v>
      </c>
      <c r="EV261" s="104">
        <f>VLOOKUP($B261,'Part 3 NNDR3'!$A$6:$FY$331,EV$4,FALSE)</f>
        <v>0</v>
      </c>
      <c r="EW261" s="104">
        <f>VLOOKUP($B261,'Part 3 NNDR3'!$A$6:$FY$331,EW$4,FALSE)</f>
        <v>0</v>
      </c>
      <c r="EX261" s="104">
        <f>VLOOKUP($B261,'Part 3 NNDR3'!$A$6:$FY$331,EX$4,FALSE)</f>
        <v>0</v>
      </c>
      <c r="EY261" s="104">
        <f>VLOOKUP($B261,'Part 3 NNDR3'!$A$6:$FY$331,EY$4,FALSE)</f>
        <v>0</v>
      </c>
      <c r="EZ261" s="104">
        <f>VLOOKUP($B261,'Part 3 NNDR3'!$A$6:$FY$331,EZ$4,FALSE)</f>
        <v>0</v>
      </c>
      <c r="FA261" s="104">
        <f>VLOOKUP($B261,'Part 3 NNDR3'!$A$6:$FY$331,FA$4,FALSE)</f>
        <v>0</v>
      </c>
      <c r="FB261" s="104">
        <f>VLOOKUP($B261,'Part 3 NNDR3'!$A$6:$FY$331,FB$4,FALSE)</f>
        <v>52816228</v>
      </c>
      <c r="FC261" s="104">
        <f>VLOOKUP($B261,'Part 3 NNDR3'!$A$6:$FY$331,FC$4,FALSE)</f>
        <v>0</v>
      </c>
      <c r="FD261" s="104">
        <f>VLOOKUP($B261,'Part 3 NNDR3'!$A$6:$FY$331,FD$4,FALSE)</f>
        <v>52816228</v>
      </c>
      <c r="FE261" s="104">
        <f>VLOOKUP($B261,'Part 3 NNDR3'!$A$6:$FY$331,FE$4,FALSE)</f>
        <v>127030</v>
      </c>
      <c r="FF261" s="104">
        <f>VLOOKUP($B261,'Part 3 NNDR3'!$A$6:$FY$331,FF$4,FALSE)</f>
        <v>0</v>
      </c>
      <c r="FG261" s="104">
        <f>VLOOKUP($B261,'Part 3 NNDR3'!$A$6:$FY$331,FG$4,FALSE)</f>
        <v>127030</v>
      </c>
      <c r="FH261" s="104">
        <f>VLOOKUP($B261,'Part 3 NNDR3'!$A$6:$FY$331,FH$4,FALSE)</f>
        <v>-3642570</v>
      </c>
      <c r="FI261" s="104">
        <f>VLOOKUP($B261,'Part 3 NNDR3'!$A$6:$FY$331,FI$4,FALSE)</f>
        <v>0</v>
      </c>
      <c r="FJ261" s="104">
        <f>VLOOKUP($B261,'Part 3 NNDR3'!$A$6:$FY$331,FJ$4,FALSE)</f>
        <v>-3642570</v>
      </c>
      <c r="FK261" s="104">
        <f>VLOOKUP($B261,'Part 3 NNDR3'!$A$6:$FY$331,FK$4,FALSE)</f>
        <v>-1058243</v>
      </c>
      <c r="FL261" s="104">
        <f>VLOOKUP($B261,'Part 3 NNDR3'!$A$6:$FY$331,FL$4,FALSE)</f>
        <v>0</v>
      </c>
      <c r="FM261" s="104">
        <f>VLOOKUP($B261,'Part 3 NNDR3'!$A$6:$FY$331,FM$4,FALSE)</f>
        <v>-1058243</v>
      </c>
      <c r="FN261" s="104">
        <f>VLOOKUP($B261,'Part 3 NNDR3'!$A$6:$FY$331,FN$4,FALSE)</f>
        <v>-174719</v>
      </c>
      <c r="FO261" s="104">
        <f>VLOOKUP($B261,'Part 3 NNDR3'!$A$6:$FY$331,FO$4,FALSE)</f>
        <v>0</v>
      </c>
      <c r="FP261" s="104">
        <f>VLOOKUP($B261,'Part 3 NNDR3'!$A$6:$FY$331,FP$4,FALSE)</f>
        <v>-174719</v>
      </c>
      <c r="FQ261" s="104">
        <f>VLOOKUP($B261,'Part 3 NNDR3'!$A$6:$FY$331,FQ$4,FALSE)</f>
        <v>-695643</v>
      </c>
      <c r="FR261" s="104">
        <f>VLOOKUP($B261,'Part 3 NNDR3'!$A$6:$FY$331,FR$4,FALSE)</f>
        <v>0</v>
      </c>
      <c r="FS261" s="104">
        <f>VLOOKUP($B261,'Part 3 NNDR3'!$A$6:$FY$331,FS$4,FALSE)</f>
        <v>-695643</v>
      </c>
      <c r="FT261" s="104">
        <f>VLOOKUP($B261,'Part 3 NNDR3'!$A$6:$FY$331,FT$4,FALSE)</f>
        <v>0</v>
      </c>
      <c r="FU261" s="104">
        <f>VLOOKUP($B261,'Part 3 NNDR3'!$A$6:$FY$331,FU$4,FALSE)</f>
        <v>0</v>
      </c>
      <c r="FV261" s="104">
        <f>VLOOKUP($B261,'Part 3 NNDR3'!$A$6:$FY$331,FV$4,FALSE)</f>
        <v>0</v>
      </c>
      <c r="FW261" s="104">
        <f>VLOOKUP($B261,'Part 3 NNDR3'!$A$6:$FY$331,FW$4,FALSE)</f>
        <v>-5444145</v>
      </c>
      <c r="FX261" s="104">
        <f>VLOOKUP($B261,'Part 3 NNDR3'!$A$6:$FY$331,FX$4,FALSE)</f>
        <v>0</v>
      </c>
      <c r="FY261" s="104">
        <f>VLOOKUP($B261,'Part 3 NNDR3'!$A$6:$FY$331,FY$4,FALSE)</f>
        <v>-5444145</v>
      </c>
      <c r="FZ261" s="104">
        <f>VLOOKUP($B261,'Part 3 NNDR3'!$A$6:$FY$331,FZ$4,FALSE)</f>
        <v>47372083</v>
      </c>
      <c r="GA261" s="104">
        <f>VLOOKUP($B261,'Part 3 NNDR3'!$A$6:$FY$331,GA$4,FALSE)</f>
        <v>0</v>
      </c>
      <c r="GB261" s="104">
        <f>VLOOKUP($B261,'Part 3 NNDR3'!$A$6:$FY$331,GB$4,FALSE)</f>
        <v>47372083</v>
      </c>
      <c r="GC261" s="105" t="str">
        <f>VLOOKUP($B261,'Data (Updated)'!$C$4:$E$329,2,FALSE)</f>
        <v>E3520</v>
      </c>
      <c r="GD261" s="106" t="str">
        <f>VLOOKUP($B261,'Data (Updated)'!$C$4:$E$329,3,FALSE)</f>
        <v>NA</v>
      </c>
    </row>
    <row r="262" spans="1:186" ht="12.75" x14ac:dyDescent="0.2">
      <c r="A262" s="75">
        <v>257</v>
      </c>
      <c r="B262" s="100" t="s">
        <v>621</v>
      </c>
      <c r="C262" s="101" t="s">
        <v>949</v>
      </c>
      <c r="D262" s="102" t="s">
        <v>943</v>
      </c>
      <c r="E262" s="103" t="s">
        <v>620</v>
      </c>
      <c r="F262" s="104">
        <f>VLOOKUP($B262,'Part 3 NNDR3'!$A$6:$FY$331,F$4,FALSE)</f>
        <v>0</v>
      </c>
      <c r="G262" s="104">
        <f>VLOOKUP($B262,'Part 3 NNDR3'!$A$6:$FY$331,G$4,FALSE)</f>
        <v>0</v>
      </c>
      <c r="H262" s="104">
        <f>VLOOKUP($B262,'Part 3 NNDR3'!$A$6:$FY$331,H$4,FALSE)</f>
        <v>0</v>
      </c>
      <c r="I262" s="104">
        <f>VLOOKUP($B262,'Part 3 NNDR3'!$A$6:$FY$331,I$4,FALSE)</f>
        <v>3213</v>
      </c>
      <c r="J262" s="104">
        <f>VLOOKUP($B262,'Part 3 NNDR3'!$A$6:$FY$331,J$4,FALSE)</f>
        <v>0</v>
      </c>
      <c r="K262" s="104">
        <f>VLOOKUP($B262,'Part 3 NNDR3'!$A$6:$FY$331,K$4,FALSE)</f>
        <v>3213</v>
      </c>
      <c r="L262" s="104">
        <f>VLOOKUP($B262,'Part 3 NNDR3'!$A$6:$FY$331,L$4,FALSE)</f>
        <v>0</v>
      </c>
      <c r="M262" s="104">
        <f>VLOOKUP($B262,'Part 3 NNDR3'!$A$6:$FY$331,M$4,FALSE)</f>
        <v>0</v>
      </c>
      <c r="N262" s="104">
        <f>VLOOKUP($B262,'Part 3 NNDR3'!$A$6:$FY$331,N$4,FALSE)</f>
        <v>0</v>
      </c>
      <c r="O262" s="104">
        <f>VLOOKUP($B262,'Part 3 NNDR3'!$A$6:$FY$331,O$4,FALSE)</f>
        <v>349075</v>
      </c>
      <c r="P262" s="104">
        <f>VLOOKUP($B262,'Part 3 NNDR3'!$A$6:$FY$331,P$4,FALSE)</f>
        <v>0</v>
      </c>
      <c r="Q262" s="104">
        <f>VLOOKUP($B262,'Part 3 NNDR3'!$A$6:$FY$331,Q$4,FALSE)</f>
        <v>349075</v>
      </c>
      <c r="R262" s="104">
        <f>VLOOKUP($B262,'Part 3 NNDR3'!$A$6:$FY$331,R$4,FALSE)</f>
        <v>352288</v>
      </c>
      <c r="S262" s="104">
        <f>VLOOKUP($B262,'Part 3 NNDR3'!$A$6:$FY$331,S$4,FALSE)</f>
        <v>0</v>
      </c>
      <c r="T262" s="104">
        <f>VLOOKUP($B262,'Part 3 NNDR3'!$A$6:$FY$331,T$4,FALSE)</f>
        <v>352288</v>
      </c>
      <c r="U262" s="104">
        <f>VLOOKUP($B262,'Part 3 NNDR3'!$A$6:$FY$331,U$4,FALSE)</f>
        <v>-3276244</v>
      </c>
      <c r="V262" s="104">
        <f>VLOOKUP($B262,'Part 3 NNDR3'!$A$6:$FY$331,V$4,FALSE)</f>
        <v>0</v>
      </c>
      <c r="W262" s="104">
        <f>VLOOKUP($B262,'Part 3 NNDR3'!$A$6:$FY$331,W$4,FALSE)</f>
        <v>-3276244</v>
      </c>
      <c r="X262" s="104">
        <f>VLOOKUP($B262,'Part 3 NNDR3'!$A$6:$FY$331,X$4,FALSE)</f>
        <v>-8323</v>
      </c>
      <c r="Y262" s="104">
        <f>VLOOKUP($B262,'Part 3 NNDR3'!$A$6:$FY$331,Y$4,FALSE)</f>
        <v>0</v>
      </c>
      <c r="Z262" s="104">
        <f>VLOOKUP($B262,'Part 3 NNDR3'!$A$6:$FY$331,Z$4,FALSE)</f>
        <v>-8323</v>
      </c>
      <c r="AA262" s="104">
        <f>VLOOKUP($B262,'Part 3 NNDR3'!$A$6:$FY$331,AA$4,FALSE)</f>
        <v>-120986</v>
      </c>
      <c r="AB262" s="104">
        <f>VLOOKUP($B262,'Part 3 NNDR3'!$A$6:$FY$331,AB$4,FALSE)</f>
        <v>0</v>
      </c>
      <c r="AC262" s="104">
        <f>VLOOKUP($B262,'Part 3 NNDR3'!$A$6:$FY$331,AC$4,FALSE)</f>
        <v>-120986</v>
      </c>
      <c r="AD262" s="104">
        <f>VLOOKUP($B262,'Part 3 NNDR3'!$A$6:$FY$331,AD$4,FALSE)</f>
        <v>-79623</v>
      </c>
      <c r="AE262" s="104">
        <f>VLOOKUP($B262,'Part 3 NNDR3'!$A$6:$FY$331,AE$4,FALSE)</f>
        <v>0</v>
      </c>
      <c r="AF262" s="104">
        <f>VLOOKUP($B262,'Part 3 NNDR3'!$A$6:$FY$331,AF$4,FALSE)</f>
        <v>-79623</v>
      </c>
      <c r="AG262" s="104">
        <f>VLOOKUP($B262,'Part 3 NNDR3'!$A$6:$FY$331,AG$4,FALSE)</f>
        <v>0</v>
      </c>
      <c r="AH262" s="104">
        <f>VLOOKUP($B262,'Part 3 NNDR3'!$A$6:$FY$331,AH$4,FALSE)</f>
        <v>0</v>
      </c>
      <c r="AI262" s="104">
        <f>VLOOKUP($B262,'Part 3 NNDR3'!$A$6:$FY$331,AI$4,FALSE)</f>
        <v>0</v>
      </c>
      <c r="AJ262" s="104">
        <f>VLOOKUP($B262,'Part 3 NNDR3'!$A$6:$FY$331,AJ$4,FALSE)</f>
        <v>1466865</v>
      </c>
      <c r="AK262" s="104">
        <f>VLOOKUP($B262,'Part 3 NNDR3'!$A$6:$FY$331,AK$4,FALSE)</f>
        <v>0</v>
      </c>
      <c r="AL262" s="104">
        <f>VLOOKUP($B262,'Part 3 NNDR3'!$A$6:$FY$331,AL$4,FALSE)</f>
        <v>1466865</v>
      </c>
      <c r="AM262" s="104">
        <f>VLOOKUP($B262,'Part 3 NNDR3'!$A$6:$FY$331,AM$4,FALSE)</f>
        <v>-46161</v>
      </c>
      <c r="AN262" s="104">
        <f>VLOOKUP($B262,'Part 3 NNDR3'!$A$6:$FY$331,AN$4,FALSE)</f>
        <v>0</v>
      </c>
      <c r="AO262" s="104">
        <f>VLOOKUP($B262,'Part 3 NNDR3'!$A$6:$FY$331,AO$4,FALSE)</f>
        <v>-46161</v>
      </c>
      <c r="AP262" s="104">
        <f>VLOOKUP($B262,'Part 3 NNDR3'!$A$6:$FY$331,AP$4,FALSE)</f>
        <v>-3323391</v>
      </c>
      <c r="AQ262" s="104">
        <f>VLOOKUP($B262,'Part 3 NNDR3'!$A$6:$FY$331,AQ$4,FALSE)</f>
        <v>0</v>
      </c>
      <c r="AR262" s="104">
        <f>VLOOKUP($B262,'Part 3 NNDR3'!$A$6:$FY$331,AR$4,FALSE)</f>
        <v>-3323391</v>
      </c>
      <c r="AS262" s="104">
        <f>VLOOKUP($B262,'Part 3 NNDR3'!$A$6:$FY$331,AS$4,FALSE)</f>
        <v>21240</v>
      </c>
      <c r="AT262" s="104">
        <f>VLOOKUP($B262,'Part 3 NNDR3'!$A$6:$FY$331,AT$4,FALSE)</f>
        <v>0</v>
      </c>
      <c r="AU262" s="104">
        <f>VLOOKUP($B262,'Part 3 NNDR3'!$A$6:$FY$331,AU$4,FALSE)</f>
        <v>21240</v>
      </c>
      <c r="AV262" s="104">
        <f>VLOOKUP($B262,'Part 3 NNDR3'!$A$6:$FY$331,AV$4,FALSE)</f>
        <v>-108766</v>
      </c>
      <c r="AW262" s="104">
        <f>VLOOKUP($B262,'Part 3 NNDR3'!$A$6:$FY$331,AW$4,FALSE)</f>
        <v>0</v>
      </c>
      <c r="AX262" s="104">
        <f>VLOOKUP($B262,'Part 3 NNDR3'!$A$6:$FY$331,AX$4,FALSE)</f>
        <v>-108766</v>
      </c>
      <c r="AY262" s="104">
        <f>VLOOKUP($B262,'Part 3 NNDR3'!$A$6:$FY$331,AY$4,FALSE)</f>
        <v>-7606</v>
      </c>
      <c r="AZ262" s="104">
        <f>VLOOKUP($B262,'Part 3 NNDR3'!$A$6:$FY$331,AZ$4,FALSE)</f>
        <v>0</v>
      </c>
      <c r="BA262" s="104">
        <f>VLOOKUP($B262,'Part 3 NNDR3'!$A$6:$FY$331,BA$4,FALSE)</f>
        <v>-7606</v>
      </c>
      <c r="BB262" s="104">
        <f>VLOOKUP($B262,'Part 3 NNDR3'!$A$6:$FY$331,BB$4,FALSE)</f>
        <v>0</v>
      </c>
      <c r="BC262" s="104">
        <f>VLOOKUP($B262,'Part 3 NNDR3'!$A$6:$FY$331,BC$4,FALSE)</f>
        <v>0</v>
      </c>
      <c r="BD262" s="104">
        <f>VLOOKUP($B262,'Part 3 NNDR3'!$A$6:$FY$331,BD$4,FALSE)</f>
        <v>0</v>
      </c>
      <c r="BE262" s="104">
        <f>VLOOKUP($B262,'Part 3 NNDR3'!$A$6:$FY$331,BE$4,FALSE)</f>
        <v>0</v>
      </c>
      <c r="BF262" s="104">
        <f>VLOOKUP($B262,'Part 3 NNDR3'!$A$6:$FY$331,BF$4,FALSE)</f>
        <v>0</v>
      </c>
      <c r="BG262" s="104">
        <f>VLOOKUP($B262,'Part 3 NNDR3'!$A$6:$FY$331,BG$4,FALSE)</f>
        <v>0</v>
      </c>
      <c r="BH262" s="104">
        <f>VLOOKUP($B262,'Part 3 NNDR3'!$A$6:$FY$331,BH$4,FALSE)</f>
        <v>-5395049</v>
      </c>
      <c r="BI262" s="104">
        <f>VLOOKUP($B262,'Part 3 NNDR3'!$A$6:$FY$331,BI$4,FALSE)</f>
        <v>0</v>
      </c>
      <c r="BJ262" s="104">
        <f>VLOOKUP($B262,'Part 3 NNDR3'!$A$6:$FY$331,BJ$4,FALSE)</f>
        <v>-5395049</v>
      </c>
      <c r="BK262" s="104">
        <f>VLOOKUP($B262,'Part 3 NNDR3'!$A$6:$FY$331,BK$4,FALSE)</f>
        <v>-19241</v>
      </c>
      <c r="BL262" s="104">
        <f>VLOOKUP($B262,'Part 3 NNDR3'!$A$6:$FY$331,BL$4,FALSE)</f>
        <v>0</v>
      </c>
      <c r="BM262" s="104">
        <f>VLOOKUP($B262,'Part 3 NNDR3'!$A$6:$FY$331,BM$4,FALSE)</f>
        <v>-19241</v>
      </c>
      <c r="BN262" s="104">
        <f>VLOOKUP($B262,'Part 3 NNDR3'!$A$6:$FY$331,BN$4,FALSE)</f>
        <v>875</v>
      </c>
      <c r="BO262" s="104">
        <f>VLOOKUP($B262,'Part 3 NNDR3'!$A$6:$FY$331,BO$4,FALSE)</f>
        <v>0</v>
      </c>
      <c r="BP262" s="104">
        <f>VLOOKUP($B262,'Part 3 NNDR3'!$A$6:$FY$331,BP$4,FALSE)</f>
        <v>875</v>
      </c>
      <c r="BQ262" s="104">
        <f>VLOOKUP($B262,'Part 3 NNDR3'!$A$6:$FY$331,BQ$4,FALSE)</f>
        <v>-1989787</v>
      </c>
      <c r="BR262" s="104">
        <f>VLOOKUP($B262,'Part 3 NNDR3'!$A$6:$FY$331,BR$4,FALSE)</f>
        <v>0</v>
      </c>
      <c r="BS262" s="104">
        <f>VLOOKUP($B262,'Part 3 NNDR3'!$A$6:$FY$331,BS$4,FALSE)</f>
        <v>-1989787</v>
      </c>
      <c r="BT262" s="104">
        <f>VLOOKUP($B262,'Part 3 NNDR3'!$A$6:$FY$331,BT$4,FALSE)</f>
        <v>-239511</v>
      </c>
      <c r="BU262" s="104">
        <f>VLOOKUP($B262,'Part 3 NNDR3'!$A$6:$FY$331,BU$4,FALSE)</f>
        <v>0</v>
      </c>
      <c r="BV262" s="104">
        <f>VLOOKUP($B262,'Part 3 NNDR3'!$A$6:$FY$331,BV$4,FALSE)</f>
        <v>-239511</v>
      </c>
      <c r="BW262" s="104">
        <f>VLOOKUP($B262,'Part 3 NNDR3'!$A$6:$FY$331,BW$4,FALSE)</f>
        <v>-2247664</v>
      </c>
      <c r="BX262" s="104">
        <f>VLOOKUP($B262,'Part 3 NNDR3'!$A$6:$FY$331,BX$4,FALSE)</f>
        <v>0</v>
      </c>
      <c r="BY262" s="104">
        <f>VLOOKUP($B262,'Part 3 NNDR3'!$A$6:$FY$331,BY$4,FALSE)</f>
        <v>-2247664</v>
      </c>
      <c r="BZ262" s="104">
        <f>VLOOKUP($B262,'Part 3 NNDR3'!$A$6:$FY$331,BZ$4,FALSE)</f>
        <v>-235856</v>
      </c>
      <c r="CA262" s="104">
        <f>VLOOKUP($B262,'Part 3 NNDR3'!$A$6:$FY$331,CA$4,FALSE)</f>
        <v>0</v>
      </c>
      <c r="CB262" s="104">
        <f>VLOOKUP($B262,'Part 3 NNDR3'!$A$6:$FY$331,CB$4,FALSE)</f>
        <v>-235856</v>
      </c>
      <c r="CC262" s="104">
        <f>VLOOKUP($B262,'Part 3 NNDR3'!$A$6:$FY$331,CC$4,FALSE)</f>
        <v>-15</v>
      </c>
      <c r="CD262" s="104">
        <f>VLOOKUP($B262,'Part 3 NNDR3'!$A$6:$FY$331,CD$4,FALSE)</f>
        <v>0</v>
      </c>
      <c r="CE262" s="104">
        <f>VLOOKUP($B262,'Part 3 NNDR3'!$A$6:$FY$331,CE$4,FALSE)</f>
        <v>-15</v>
      </c>
      <c r="CF262" s="104">
        <f>VLOOKUP($B262,'Part 3 NNDR3'!$A$6:$FY$331,CF$4,FALSE)</f>
        <v>-35031</v>
      </c>
      <c r="CG262" s="104">
        <f>VLOOKUP($B262,'Part 3 NNDR3'!$A$6:$FY$331,CG$4,FALSE)</f>
        <v>0</v>
      </c>
      <c r="CH262" s="104">
        <f>VLOOKUP($B262,'Part 3 NNDR3'!$A$6:$FY$331,CH$4,FALSE)</f>
        <v>-35031</v>
      </c>
      <c r="CI262" s="104">
        <f>VLOOKUP($B262,'Part 3 NNDR3'!$A$6:$FY$331,CI$4,FALSE)</f>
        <v>0</v>
      </c>
      <c r="CJ262" s="104">
        <f>VLOOKUP($B262,'Part 3 NNDR3'!$A$6:$FY$331,CJ$4,FALSE)</f>
        <v>0</v>
      </c>
      <c r="CK262" s="104">
        <f>VLOOKUP($B262,'Part 3 NNDR3'!$A$6:$FY$331,CK$4,FALSE)</f>
        <v>0</v>
      </c>
      <c r="CL262" s="104">
        <f>VLOOKUP($B262,'Part 3 NNDR3'!$A$6:$FY$331,CL$4,FALSE)</f>
        <v>-14857</v>
      </c>
      <c r="CM262" s="104">
        <f>VLOOKUP($B262,'Part 3 NNDR3'!$A$6:$FY$331,CM$4,FALSE)</f>
        <v>0</v>
      </c>
      <c r="CN262" s="104">
        <f>VLOOKUP($B262,'Part 3 NNDR3'!$A$6:$FY$331,CN$4,FALSE)</f>
        <v>-14857</v>
      </c>
      <c r="CO262" s="104">
        <f>VLOOKUP($B262,'Part 3 NNDR3'!$A$6:$FY$331,CO$4,FALSE)</f>
        <v>0</v>
      </c>
      <c r="CP262" s="104">
        <f>VLOOKUP($B262,'Part 3 NNDR3'!$A$6:$FY$331,CP$4,FALSE)</f>
        <v>0</v>
      </c>
      <c r="CQ262" s="104">
        <f>VLOOKUP($B262,'Part 3 NNDR3'!$A$6:$FY$331,CQ$4,FALSE)</f>
        <v>0</v>
      </c>
      <c r="CR262" s="104">
        <f>VLOOKUP($B262,'Part 3 NNDR3'!$A$6:$FY$331,CR$4,FALSE)</f>
        <v>0</v>
      </c>
      <c r="CS262" s="104">
        <f>VLOOKUP($B262,'Part 3 NNDR3'!$A$6:$FY$331,CS$4,FALSE)</f>
        <v>0</v>
      </c>
      <c r="CT262" s="104">
        <f>VLOOKUP($B262,'Part 3 NNDR3'!$A$6:$FY$331,CT$4,FALSE)</f>
        <v>0</v>
      </c>
      <c r="CU262" s="104">
        <f>VLOOKUP($B262,'Part 3 NNDR3'!$A$6:$FY$331,CU$4,FALSE)</f>
        <v>0</v>
      </c>
      <c r="CV262" s="104">
        <f>VLOOKUP($B262,'Part 3 NNDR3'!$A$6:$FY$331,CV$4,FALSE)</f>
        <v>0</v>
      </c>
      <c r="CW262" s="104">
        <f>VLOOKUP($B262,'Part 3 NNDR3'!$A$6:$FY$331,CW$4,FALSE)</f>
        <v>0</v>
      </c>
      <c r="CX262" s="104">
        <f>VLOOKUP($B262,'Part 3 NNDR3'!$A$6:$FY$331,CX$4,FALSE)</f>
        <v>0</v>
      </c>
      <c r="CY262" s="104">
        <f>VLOOKUP($B262,'Part 3 NNDR3'!$A$6:$FY$331,CY$4,FALSE)</f>
        <v>0</v>
      </c>
      <c r="CZ262" s="104">
        <f>VLOOKUP($B262,'Part 3 NNDR3'!$A$6:$FY$331,CZ$4,FALSE)</f>
        <v>0</v>
      </c>
      <c r="DA262" s="104">
        <f>VLOOKUP($B262,'Part 3 NNDR3'!$A$6:$FY$331,DA$4,FALSE)</f>
        <v>0</v>
      </c>
      <c r="DB262" s="104">
        <f>VLOOKUP($B262,'Part 3 NNDR3'!$A$6:$FY$331,DB$4,FALSE)</f>
        <v>0</v>
      </c>
      <c r="DC262" s="104">
        <f>VLOOKUP($B262,'Part 3 NNDR3'!$A$6:$FY$331,DC$4,FALSE)</f>
        <v>0</v>
      </c>
      <c r="DD262" s="104">
        <f>VLOOKUP($B262,'Part 3 NNDR3'!$A$6:$FY$331,DD$4,FALSE)</f>
        <v>0</v>
      </c>
      <c r="DE262" s="104">
        <f>VLOOKUP($B262,'Part 3 NNDR3'!$A$6:$FY$331,DE$4,FALSE)</f>
        <v>0</v>
      </c>
      <c r="DF262" s="104">
        <f>VLOOKUP($B262,'Part 3 NNDR3'!$A$6:$FY$331,DF$4,FALSE)</f>
        <v>0</v>
      </c>
      <c r="DG262" s="104">
        <f>VLOOKUP($B262,'Part 3 NNDR3'!$A$6:$FY$331,DG$4,FALSE)</f>
        <v>0</v>
      </c>
      <c r="DH262" s="104">
        <f>VLOOKUP($B262,'Part 3 NNDR3'!$A$6:$FY$331,DH$4,FALSE)</f>
        <v>0</v>
      </c>
      <c r="DI262" s="104">
        <f>VLOOKUP($B262,'Part 3 NNDR3'!$A$6:$FY$331,DI$4,FALSE)</f>
        <v>0</v>
      </c>
      <c r="DJ262" s="104">
        <f>VLOOKUP($B262,'Part 3 NNDR3'!$A$6:$FY$331,DJ$4,FALSE)</f>
        <v>0</v>
      </c>
      <c r="DK262" s="104">
        <f>VLOOKUP($B262,'Part 3 NNDR3'!$A$6:$FY$331,DK$4,FALSE)</f>
        <v>0</v>
      </c>
      <c r="DL262" s="104">
        <f>VLOOKUP($B262,'Part 3 NNDR3'!$A$6:$FY$331,DL$4,FALSE)</f>
        <v>-285759</v>
      </c>
      <c r="DM262" s="104">
        <f>VLOOKUP($B262,'Part 3 NNDR3'!$A$6:$FY$331,DM$4,FALSE)</f>
        <v>0</v>
      </c>
      <c r="DN262" s="104">
        <f>VLOOKUP($B262,'Part 3 NNDR3'!$A$6:$FY$331,DN$4,FALSE)</f>
        <v>-285759</v>
      </c>
      <c r="DO262" s="104">
        <f>VLOOKUP($B262,'Part 3 NNDR3'!$A$6:$FY$331,DO$4,FALSE)</f>
        <v>-252</v>
      </c>
      <c r="DP262" s="104">
        <f>VLOOKUP($B262,'Part 3 NNDR3'!$A$6:$FY$331,DP$4,FALSE)</f>
        <v>0</v>
      </c>
      <c r="DQ262" s="104">
        <f>VLOOKUP($B262,'Part 3 NNDR3'!$A$6:$FY$331,DQ$4,FALSE)</f>
        <v>-252</v>
      </c>
      <c r="DR262" s="104">
        <f>VLOOKUP($B262,'Part 3 NNDR3'!$A$6:$FY$331,DR$4,FALSE)</f>
        <v>-340</v>
      </c>
      <c r="DS262" s="104">
        <f>VLOOKUP($B262,'Part 3 NNDR3'!$A$6:$FY$331,DS$4,FALSE)</f>
        <v>0</v>
      </c>
      <c r="DT262" s="104">
        <f>VLOOKUP($B262,'Part 3 NNDR3'!$A$6:$FY$331,DT$4,FALSE)</f>
        <v>-340</v>
      </c>
      <c r="DU262" s="104">
        <f>VLOOKUP($B262,'Part 3 NNDR3'!$A$6:$FY$331,DU$4,FALSE)</f>
        <v>-40789</v>
      </c>
      <c r="DV262" s="104">
        <f>VLOOKUP($B262,'Part 3 NNDR3'!$A$6:$FY$331,DV$4,FALSE)</f>
        <v>0</v>
      </c>
      <c r="DW262" s="104">
        <f>VLOOKUP($B262,'Part 3 NNDR3'!$A$6:$FY$331,DW$4,FALSE)</f>
        <v>-40789</v>
      </c>
      <c r="DX262" s="104">
        <f>VLOOKUP($B262,'Part 3 NNDR3'!$A$6:$FY$331,DX$4,FALSE)</f>
        <v>-4739</v>
      </c>
      <c r="DY262" s="104">
        <f>VLOOKUP($B262,'Part 3 NNDR3'!$A$6:$FY$331,DY$4,FALSE)</f>
        <v>0</v>
      </c>
      <c r="DZ262" s="104">
        <f>VLOOKUP($B262,'Part 3 NNDR3'!$A$6:$FY$331,DZ$4,FALSE)</f>
        <v>-4739</v>
      </c>
      <c r="EA262" s="104">
        <f>VLOOKUP($B262,'Part 3 NNDR3'!$A$6:$FY$331,EA$4,FALSE)</f>
        <v>-685088</v>
      </c>
      <c r="EB262" s="104">
        <f>VLOOKUP($B262,'Part 3 NNDR3'!$A$6:$FY$331,EB$4,FALSE)</f>
        <v>0</v>
      </c>
      <c r="EC262" s="104">
        <f>VLOOKUP($B262,'Part 3 NNDR3'!$A$6:$FY$331,EC$4,FALSE)</f>
        <v>-685088</v>
      </c>
      <c r="ED262" s="104">
        <f>VLOOKUP($B262,'Part 3 NNDR3'!$A$6:$FY$331,ED$4,FALSE)</f>
        <v>-12348</v>
      </c>
      <c r="EE262" s="104">
        <f>VLOOKUP($B262,'Part 3 NNDR3'!$A$6:$FY$331,EE$4,FALSE)</f>
        <v>0</v>
      </c>
      <c r="EF262" s="104">
        <f>VLOOKUP($B262,'Part 3 NNDR3'!$A$6:$FY$331,EF$4,FALSE)</f>
        <v>-12348</v>
      </c>
      <c r="EG262" s="104">
        <f>VLOOKUP($B262,'Part 3 NNDR3'!$A$6:$FY$331,EG$4,FALSE)</f>
        <v>0</v>
      </c>
      <c r="EH262" s="104">
        <f>VLOOKUP($B262,'Part 3 NNDR3'!$A$6:$FY$331,EH$4,FALSE)</f>
        <v>0</v>
      </c>
      <c r="EI262" s="104">
        <f>VLOOKUP($B262,'Part 3 NNDR3'!$A$6:$FY$331,EI$4,FALSE)</f>
        <v>0</v>
      </c>
      <c r="EJ262" s="104">
        <f>VLOOKUP($B262,'Part 3 NNDR3'!$A$6:$FY$331,EJ$4,FALSE)</f>
        <v>0</v>
      </c>
      <c r="EK262" s="104">
        <f>VLOOKUP($B262,'Part 3 NNDR3'!$A$6:$FY$331,EK$4,FALSE)</f>
        <v>0</v>
      </c>
      <c r="EL262" s="104">
        <f>VLOOKUP($B262,'Part 3 NNDR3'!$A$6:$FY$331,EL$4,FALSE)</f>
        <v>0</v>
      </c>
      <c r="EM262" s="104">
        <f>VLOOKUP($B262,'Part 3 NNDR3'!$A$6:$FY$331,EM$4,FALSE)</f>
        <v>-3598</v>
      </c>
      <c r="EN262" s="104">
        <f>VLOOKUP($B262,'Part 3 NNDR3'!$A$6:$FY$331,EN$4,FALSE)</f>
        <v>0</v>
      </c>
      <c r="EO262" s="104">
        <f>VLOOKUP($B262,'Part 3 NNDR3'!$A$6:$FY$331,EO$4,FALSE)</f>
        <v>-3598</v>
      </c>
      <c r="EP262" s="104">
        <f>VLOOKUP($B262,'Part 3 NNDR3'!$A$6:$FY$331,EP$4,FALSE)</f>
        <v>-747154</v>
      </c>
      <c r="EQ262" s="104">
        <f>VLOOKUP($B262,'Part 3 NNDR3'!$A$6:$FY$331,EQ$4,FALSE)</f>
        <v>0</v>
      </c>
      <c r="ER262" s="104">
        <f>VLOOKUP($B262,'Part 3 NNDR3'!$A$6:$FY$331,ER$4,FALSE)</f>
        <v>-747154</v>
      </c>
      <c r="ES262" s="104">
        <f>VLOOKUP($B262,'Part 3 NNDR3'!$A$6:$FY$331,ES$4,FALSE)</f>
        <v>-92370</v>
      </c>
      <c r="ET262" s="104">
        <f>VLOOKUP($B262,'Part 3 NNDR3'!$A$6:$FY$331,ET$4,FALSE)</f>
        <v>0</v>
      </c>
      <c r="EU262" s="104">
        <f>VLOOKUP($B262,'Part 3 NNDR3'!$A$6:$FY$331,EU$4,FALSE)</f>
        <v>-92370</v>
      </c>
      <c r="EV262" s="104">
        <f>VLOOKUP($B262,'Part 3 NNDR3'!$A$6:$FY$331,EV$4,FALSE)</f>
        <v>0</v>
      </c>
      <c r="EW262" s="104">
        <f>VLOOKUP($B262,'Part 3 NNDR3'!$A$6:$FY$331,EW$4,FALSE)</f>
        <v>0</v>
      </c>
      <c r="EX262" s="104">
        <f>VLOOKUP($B262,'Part 3 NNDR3'!$A$6:$FY$331,EX$4,FALSE)</f>
        <v>0</v>
      </c>
      <c r="EY262" s="104">
        <f>VLOOKUP($B262,'Part 3 NNDR3'!$A$6:$FY$331,EY$4,FALSE)</f>
        <v>-92370</v>
      </c>
      <c r="EZ262" s="104">
        <f>VLOOKUP($B262,'Part 3 NNDR3'!$A$6:$FY$331,EZ$4,FALSE)</f>
        <v>0</v>
      </c>
      <c r="FA262" s="104">
        <f>VLOOKUP($B262,'Part 3 NNDR3'!$A$6:$FY$331,FA$4,FALSE)</f>
        <v>-92370</v>
      </c>
      <c r="FB262" s="104">
        <f>VLOOKUP($B262,'Part 3 NNDR3'!$A$6:$FY$331,FB$4,FALSE)</f>
        <v>60077636</v>
      </c>
      <c r="FC262" s="104">
        <f>VLOOKUP($B262,'Part 3 NNDR3'!$A$6:$FY$331,FC$4,FALSE)</f>
        <v>0</v>
      </c>
      <c r="FD262" s="104">
        <f>VLOOKUP($B262,'Part 3 NNDR3'!$A$6:$FY$331,FD$4,FALSE)</f>
        <v>60077636</v>
      </c>
      <c r="FE262" s="104">
        <f>VLOOKUP($B262,'Part 3 NNDR3'!$A$6:$FY$331,FE$4,FALSE)</f>
        <v>352288</v>
      </c>
      <c r="FF262" s="104">
        <f>VLOOKUP($B262,'Part 3 NNDR3'!$A$6:$FY$331,FF$4,FALSE)</f>
        <v>0</v>
      </c>
      <c r="FG262" s="104">
        <f>VLOOKUP($B262,'Part 3 NNDR3'!$A$6:$FY$331,FG$4,FALSE)</f>
        <v>352288</v>
      </c>
      <c r="FH262" s="104">
        <f>VLOOKUP($B262,'Part 3 NNDR3'!$A$6:$FY$331,FH$4,FALSE)</f>
        <v>-5395049</v>
      </c>
      <c r="FI262" s="104">
        <f>VLOOKUP($B262,'Part 3 NNDR3'!$A$6:$FY$331,FI$4,FALSE)</f>
        <v>0</v>
      </c>
      <c r="FJ262" s="104">
        <f>VLOOKUP($B262,'Part 3 NNDR3'!$A$6:$FY$331,FJ$4,FALSE)</f>
        <v>-5395049</v>
      </c>
      <c r="FK262" s="104">
        <f>VLOOKUP($B262,'Part 3 NNDR3'!$A$6:$FY$331,FK$4,FALSE)</f>
        <v>-2247664</v>
      </c>
      <c r="FL262" s="104">
        <f>VLOOKUP($B262,'Part 3 NNDR3'!$A$6:$FY$331,FL$4,FALSE)</f>
        <v>0</v>
      </c>
      <c r="FM262" s="104">
        <f>VLOOKUP($B262,'Part 3 NNDR3'!$A$6:$FY$331,FM$4,FALSE)</f>
        <v>-2247664</v>
      </c>
      <c r="FN262" s="104">
        <f>VLOOKUP($B262,'Part 3 NNDR3'!$A$6:$FY$331,FN$4,FALSE)</f>
        <v>-285759</v>
      </c>
      <c r="FO262" s="104">
        <f>VLOOKUP($B262,'Part 3 NNDR3'!$A$6:$FY$331,FO$4,FALSE)</f>
        <v>0</v>
      </c>
      <c r="FP262" s="104">
        <f>VLOOKUP($B262,'Part 3 NNDR3'!$A$6:$FY$331,FP$4,FALSE)</f>
        <v>-285759</v>
      </c>
      <c r="FQ262" s="104">
        <f>VLOOKUP($B262,'Part 3 NNDR3'!$A$6:$FY$331,FQ$4,FALSE)</f>
        <v>-747154</v>
      </c>
      <c r="FR262" s="104">
        <f>VLOOKUP($B262,'Part 3 NNDR3'!$A$6:$FY$331,FR$4,FALSE)</f>
        <v>0</v>
      </c>
      <c r="FS262" s="104">
        <f>VLOOKUP($B262,'Part 3 NNDR3'!$A$6:$FY$331,FS$4,FALSE)</f>
        <v>-747154</v>
      </c>
      <c r="FT262" s="104">
        <f>VLOOKUP($B262,'Part 3 NNDR3'!$A$6:$FY$331,FT$4,FALSE)</f>
        <v>-92370</v>
      </c>
      <c r="FU262" s="104">
        <f>VLOOKUP($B262,'Part 3 NNDR3'!$A$6:$FY$331,FU$4,FALSE)</f>
        <v>0</v>
      </c>
      <c r="FV262" s="104">
        <f>VLOOKUP($B262,'Part 3 NNDR3'!$A$6:$FY$331,FV$4,FALSE)</f>
        <v>-92370</v>
      </c>
      <c r="FW262" s="104">
        <f>VLOOKUP($B262,'Part 3 NNDR3'!$A$6:$FY$331,FW$4,FALSE)</f>
        <v>-8415708</v>
      </c>
      <c r="FX262" s="104">
        <f>VLOOKUP($B262,'Part 3 NNDR3'!$A$6:$FY$331,FX$4,FALSE)</f>
        <v>0</v>
      </c>
      <c r="FY262" s="104">
        <f>VLOOKUP($B262,'Part 3 NNDR3'!$A$6:$FY$331,FY$4,FALSE)</f>
        <v>-8415708</v>
      </c>
      <c r="FZ262" s="104">
        <f>VLOOKUP($B262,'Part 3 NNDR3'!$A$6:$FY$331,FZ$4,FALSE)</f>
        <v>51661928</v>
      </c>
      <c r="GA262" s="104">
        <f>VLOOKUP($B262,'Part 3 NNDR3'!$A$6:$FY$331,GA$4,FALSE)</f>
        <v>0</v>
      </c>
      <c r="GB262" s="104">
        <f>VLOOKUP($B262,'Part 3 NNDR3'!$A$6:$FY$331,GB$4,FALSE)</f>
        <v>51661928</v>
      </c>
      <c r="GC262" s="105" t="str">
        <f>VLOOKUP($B262,'Data (Updated)'!$C$4:$E$329,2,FALSE)</f>
        <v>NA</v>
      </c>
      <c r="GD262" s="106" t="str">
        <f>VLOOKUP($B262,'Data (Updated)'!$C$4:$E$329,3,FALSE)</f>
        <v>E6143</v>
      </c>
    </row>
    <row r="263" spans="1:186" ht="12.75" x14ac:dyDescent="0.2">
      <c r="A263" s="75">
        <v>258</v>
      </c>
      <c r="B263" s="100" t="s">
        <v>623</v>
      </c>
      <c r="C263" s="101" t="s">
        <v>941</v>
      </c>
      <c r="D263" s="102" t="s">
        <v>953</v>
      </c>
      <c r="E263" s="103" t="s">
        <v>622</v>
      </c>
      <c r="F263" s="104">
        <f>VLOOKUP($B263,'Part 3 NNDR3'!$A$6:$FY$331,F$4,FALSE)</f>
        <v>0</v>
      </c>
      <c r="G263" s="104">
        <f>VLOOKUP($B263,'Part 3 NNDR3'!$A$6:$FY$331,G$4,FALSE)</f>
        <v>0</v>
      </c>
      <c r="H263" s="104">
        <f>VLOOKUP($B263,'Part 3 NNDR3'!$A$6:$FY$331,H$4,FALSE)</f>
        <v>0</v>
      </c>
      <c r="I263" s="104">
        <f>VLOOKUP($B263,'Part 3 NNDR3'!$A$6:$FY$331,I$4,FALSE)</f>
        <v>-68646</v>
      </c>
      <c r="J263" s="104">
        <f>VLOOKUP($B263,'Part 3 NNDR3'!$A$6:$FY$331,J$4,FALSE)</f>
        <v>0</v>
      </c>
      <c r="K263" s="104">
        <f>VLOOKUP($B263,'Part 3 NNDR3'!$A$6:$FY$331,K$4,FALSE)</f>
        <v>-68646</v>
      </c>
      <c r="L263" s="104">
        <f>VLOOKUP($B263,'Part 3 NNDR3'!$A$6:$FY$331,L$4,FALSE)</f>
        <v>0</v>
      </c>
      <c r="M263" s="104">
        <f>VLOOKUP($B263,'Part 3 NNDR3'!$A$6:$FY$331,M$4,FALSE)</f>
        <v>0</v>
      </c>
      <c r="N263" s="104">
        <f>VLOOKUP($B263,'Part 3 NNDR3'!$A$6:$FY$331,N$4,FALSE)</f>
        <v>0</v>
      </c>
      <c r="O263" s="104">
        <f>VLOOKUP($B263,'Part 3 NNDR3'!$A$6:$FY$331,O$4,FALSE)</f>
        <v>146299</v>
      </c>
      <c r="P263" s="104">
        <f>VLOOKUP($B263,'Part 3 NNDR3'!$A$6:$FY$331,P$4,FALSE)</f>
        <v>0</v>
      </c>
      <c r="Q263" s="104">
        <f>VLOOKUP($B263,'Part 3 NNDR3'!$A$6:$FY$331,Q$4,FALSE)</f>
        <v>146299</v>
      </c>
      <c r="R263" s="104">
        <f>VLOOKUP($B263,'Part 3 NNDR3'!$A$6:$FY$331,R$4,FALSE)</f>
        <v>77653</v>
      </c>
      <c r="S263" s="104">
        <f>VLOOKUP($B263,'Part 3 NNDR3'!$A$6:$FY$331,S$4,FALSE)</f>
        <v>0</v>
      </c>
      <c r="T263" s="104">
        <f>VLOOKUP($B263,'Part 3 NNDR3'!$A$6:$FY$331,T$4,FALSE)</f>
        <v>77653</v>
      </c>
      <c r="U263" s="104">
        <f>VLOOKUP($B263,'Part 3 NNDR3'!$A$6:$FY$331,U$4,FALSE)</f>
        <v>-2495221</v>
      </c>
      <c r="V263" s="104">
        <f>VLOOKUP($B263,'Part 3 NNDR3'!$A$6:$FY$331,V$4,FALSE)</f>
        <v>0</v>
      </c>
      <c r="W263" s="104">
        <f>VLOOKUP($B263,'Part 3 NNDR3'!$A$6:$FY$331,W$4,FALSE)</f>
        <v>-2495221</v>
      </c>
      <c r="X263" s="104">
        <f>VLOOKUP($B263,'Part 3 NNDR3'!$A$6:$FY$331,X$4,FALSE)</f>
        <v>0</v>
      </c>
      <c r="Y263" s="104">
        <f>VLOOKUP($B263,'Part 3 NNDR3'!$A$6:$FY$331,Y$4,FALSE)</f>
        <v>0</v>
      </c>
      <c r="Z263" s="104">
        <f>VLOOKUP($B263,'Part 3 NNDR3'!$A$6:$FY$331,Z$4,FALSE)</f>
        <v>0</v>
      </c>
      <c r="AA263" s="104">
        <f>VLOOKUP($B263,'Part 3 NNDR3'!$A$6:$FY$331,AA$4,FALSE)</f>
        <v>-85016</v>
      </c>
      <c r="AB263" s="104">
        <f>VLOOKUP($B263,'Part 3 NNDR3'!$A$6:$FY$331,AB$4,FALSE)</f>
        <v>0</v>
      </c>
      <c r="AC263" s="104">
        <f>VLOOKUP($B263,'Part 3 NNDR3'!$A$6:$FY$331,AC$4,FALSE)</f>
        <v>-85016</v>
      </c>
      <c r="AD263" s="104">
        <f>VLOOKUP($B263,'Part 3 NNDR3'!$A$6:$FY$331,AD$4,FALSE)</f>
        <v>0</v>
      </c>
      <c r="AE263" s="104">
        <f>VLOOKUP($B263,'Part 3 NNDR3'!$A$6:$FY$331,AE$4,FALSE)</f>
        <v>0</v>
      </c>
      <c r="AF263" s="104">
        <f>VLOOKUP($B263,'Part 3 NNDR3'!$A$6:$FY$331,AF$4,FALSE)</f>
        <v>0</v>
      </c>
      <c r="AG263" s="104">
        <f>VLOOKUP($B263,'Part 3 NNDR3'!$A$6:$FY$331,AG$4,FALSE)</f>
        <v>0</v>
      </c>
      <c r="AH263" s="104">
        <f>VLOOKUP($B263,'Part 3 NNDR3'!$A$6:$FY$331,AH$4,FALSE)</f>
        <v>0</v>
      </c>
      <c r="AI263" s="104">
        <f>VLOOKUP($B263,'Part 3 NNDR3'!$A$6:$FY$331,AI$4,FALSE)</f>
        <v>0</v>
      </c>
      <c r="AJ263" s="104">
        <f>VLOOKUP($B263,'Part 3 NNDR3'!$A$6:$FY$331,AJ$4,FALSE)</f>
        <v>1234897</v>
      </c>
      <c r="AK263" s="104">
        <f>VLOOKUP($B263,'Part 3 NNDR3'!$A$6:$FY$331,AK$4,FALSE)</f>
        <v>0</v>
      </c>
      <c r="AL263" s="104">
        <f>VLOOKUP($B263,'Part 3 NNDR3'!$A$6:$FY$331,AL$4,FALSE)</f>
        <v>1234897</v>
      </c>
      <c r="AM263" s="104">
        <f>VLOOKUP($B263,'Part 3 NNDR3'!$A$6:$FY$331,AM$4,FALSE)</f>
        <v>-20673</v>
      </c>
      <c r="AN263" s="104">
        <f>VLOOKUP($B263,'Part 3 NNDR3'!$A$6:$FY$331,AN$4,FALSE)</f>
        <v>0</v>
      </c>
      <c r="AO263" s="104">
        <f>VLOOKUP($B263,'Part 3 NNDR3'!$A$6:$FY$331,AO$4,FALSE)</f>
        <v>-20673</v>
      </c>
      <c r="AP263" s="104">
        <f>VLOOKUP($B263,'Part 3 NNDR3'!$A$6:$FY$331,AP$4,FALSE)</f>
        <v>-2600839</v>
      </c>
      <c r="AQ263" s="104">
        <f>VLOOKUP($B263,'Part 3 NNDR3'!$A$6:$FY$331,AQ$4,FALSE)</f>
        <v>0</v>
      </c>
      <c r="AR263" s="104">
        <f>VLOOKUP($B263,'Part 3 NNDR3'!$A$6:$FY$331,AR$4,FALSE)</f>
        <v>-2600839</v>
      </c>
      <c r="AS263" s="104">
        <f>VLOOKUP($B263,'Part 3 NNDR3'!$A$6:$FY$331,AS$4,FALSE)</f>
        <v>290796</v>
      </c>
      <c r="AT263" s="104">
        <f>VLOOKUP($B263,'Part 3 NNDR3'!$A$6:$FY$331,AT$4,FALSE)</f>
        <v>0</v>
      </c>
      <c r="AU263" s="104">
        <f>VLOOKUP($B263,'Part 3 NNDR3'!$A$6:$FY$331,AU$4,FALSE)</f>
        <v>290796</v>
      </c>
      <c r="AV263" s="104">
        <f>VLOOKUP($B263,'Part 3 NNDR3'!$A$6:$FY$331,AV$4,FALSE)</f>
        <v>-67009</v>
      </c>
      <c r="AW263" s="104">
        <f>VLOOKUP($B263,'Part 3 NNDR3'!$A$6:$FY$331,AW$4,FALSE)</f>
        <v>0</v>
      </c>
      <c r="AX263" s="104">
        <f>VLOOKUP($B263,'Part 3 NNDR3'!$A$6:$FY$331,AX$4,FALSE)</f>
        <v>-67009</v>
      </c>
      <c r="AY263" s="104">
        <f>VLOOKUP($B263,'Part 3 NNDR3'!$A$6:$FY$331,AY$4,FALSE)</f>
        <v>-295118</v>
      </c>
      <c r="AZ263" s="104">
        <f>VLOOKUP($B263,'Part 3 NNDR3'!$A$6:$FY$331,AZ$4,FALSE)</f>
        <v>0</v>
      </c>
      <c r="BA263" s="104">
        <f>VLOOKUP($B263,'Part 3 NNDR3'!$A$6:$FY$331,BA$4,FALSE)</f>
        <v>-295118</v>
      </c>
      <c r="BB263" s="104">
        <f>VLOOKUP($B263,'Part 3 NNDR3'!$A$6:$FY$331,BB$4,FALSE)</f>
        <v>-20654</v>
      </c>
      <c r="BC263" s="104">
        <f>VLOOKUP($B263,'Part 3 NNDR3'!$A$6:$FY$331,BC$4,FALSE)</f>
        <v>0</v>
      </c>
      <c r="BD263" s="104">
        <f>VLOOKUP($B263,'Part 3 NNDR3'!$A$6:$FY$331,BD$4,FALSE)</f>
        <v>-20654</v>
      </c>
      <c r="BE263" s="104">
        <f>VLOOKUP($B263,'Part 3 NNDR3'!$A$6:$FY$331,BE$4,FALSE)</f>
        <v>0</v>
      </c>
      <c r="BF263" s="104">
        <f>VLOOKUP($B263,'Part 3 NNDR3'!$A$6:$FY$331,BF$4,FALSE)</f>
        <v>0</v>
      </c>
      <c r="BG263" s="104">
        <f>VLOOKUP($B263,'Part 3 NNDR3'!$A$6:$FY$331,BG$4,FALSE)</f>
        <v>0</v>
      </c>
      <c r="BH263" s="104">
        <f>VLOOKUP($B263,'Part 3 NNDR3'!$A$6:$FY$331,BH$4,FALSE)</f>
        <v>-4058837</v>
      </c>
      <c r="BI263" s="104">
        <f>VLOOKUP($B263,'Part 3 NNDR3'!$A$6:$FY$331,BI$4,FALSE)</f>
        <v>0</v>
      </c>
      <c r="BJ263" s="104">
        <f>VLOOKUP($B263,'Part 3 NNDR3'!$A$6:$FY$331,BJ$4,FALSE)</f>
        <v>-4058837</v>
      </c>
      <c r="BK263" s="104">
        <f>VLOOKUP($B263,'Part 3 NNDR3'!$A$6:$FY$331,BK$4,FALSE)</f>
        <v>0</v>
      </c>
      <c r="BL263" s="104">
        <f>VLOOKUP($B263,'Part 3 NNDR3'!$A$6:$FY$331,BL$4,FALSE)</f>
        <v>0</v>
      </c>
      <c r="BM263" s="104">
        <f>VLOOKUP($B263,'Part 3 NNDR3'!$A$6:$FY$331,BM$4,FALSE)</f>
        <v>0</v>
      </c>
      <c r="BN263" s="104">
        <f>VLOOKUP($B263,'Part 3 NNDR3'!$A$6:$FY$331,BN$4,FALSE)</f>
        <v>0</v>
      </c>
      <c r="BO263" s="104">
        <f>VLOOKUP($B263,'Part 3 NNDR3'!$A$6:$FY$331,BO$4,FALSE)</f>
        <v>0</v>
      </c>
      <c r="BP263" s="104">
        <f>VLOOKUP($B263,'Part 3 NNDR3'!$A$6:$FY$331,BP$4,FALSE)</f>
        <v>0</v>
      </c>
      <c r="BQ263" s="104">
        <f>VLOOKUP($B263,'Part 3 NNDR3'!$A$6:$FY$331,BQ$4,FALSE)</f>
        <v>-1608171</v>
      </c>
      <c r="BR263" s="104">
        <f>VLOOKUP($B263,'Part 3 NNDR3'!$A$6:$FY$331,BR$4,FALSE)</f>
        <v>0</v>
      </c>
      <c r="BS263" s="104">
        <f>VLOOKUP($B263,'Part 3 NNDR3'!$A$6:$FY$331,BS$4,FALSE)</f>
        <v>-1608171</v>
      </c>
      <c r="BT263" s="104">
        <f>VLOOKUP($B263,'Part 3 NNDR3'!$A$6:$FY$331,BT$4,FALSE)</f>
        <v>134570</v>
      </c>
      <c r="BU263" s="104">
        <f>VLOOKUP($B263,'Part 3 NNDR3'!$A$6:$FY$331,BU$4,FALSE)</f>
        <v>0</v>
      </c>
      <c r="BV263" s="104">
        <f>VLOOKUP($B263,'Part 3 NNDR3'!$A$6:$FY$331,BV$4,FALSE)</f>
        <v>134570</v>
      </c>
      <c r="BW263" s="104">
        <f>VLOOKUP($B263,'Part 3 NNDR3'!$A$6:$FY$331,BW$4,FALSE)</f>
        <v>-1473601</v>
      </c>
      <c r="BX263" s="104">
        <f>VLOOKUP($B263,'Part 3 NNDR3'!$A$6:$FY$331,BX$4,FALSE)</f>
        <v>0</v>
      </c>
      <c r="BY263" s="104">
        <f>VLOOKUP($B263,'Part 3 NNDR3'!$A$6:$FY$331,BY$4,FALSE)</f>
        <v>-1473601</v>
      </c>
      <c r="BZ263" s="104">
        <f>VLOOKUP($B263,'Part 3 NNDR3'!$A$6:$FY$331,BZ$4,FALSE)</f>
        <v>-220727</v>
      </c>
      <c r="CA263" s="104">
        <f>VLOOKUP($B263,'Part 3 NNDR3'!$A$6:$FY$331,CA$4,FALSE)</f>
        <v>0</v>
      </c>
      <c r="CB263" s="104">
        <f>VLOOKUP($B263,'Part 3 NNDR3'!$A$6:$FY$331,CB$4,FALSE)</f>
        <v>-220727</v>
      </c>
      <c r="CC263" s="104">
        <f>VLOOKUP($B263,'Part 3 NNDR3'!$A$6:$FY$331,CC$4,FALSE)</f>
        <v>3584</v>
      </c>
      <c r="CD263" s="104">
        <f>VLOOKUP($B263,'Part 3 NNDR3'!$A$6:$FY$331,CD$4,FALSE)</f>
        <v>0</v>
      </c>
      <c r="CE263" s="104">
        <f>VLOOKUP($B263,'Part 3 NNDR3'!$A$6:$FY$331,CE$4,FALSE)</f>
        <v>3584</v>
      </c>
      <c r="CF263" s="104">
        <f>VLOOKUP($B263,'Part 3 NNDR3'!$A$6:$FY$331,CF$4,FALSE)</f>
        <v>-84498</v>
      </c>
      <c r="CG263" s="104">
        <f>VLOOKUP($B263,'Part 3 NNDR3'!$A$6:$FY$331,CG$4,FALSE)</f>
        <v>0</v>
      </c>
      <c r="CH263" s="104">
        <f>VLOOKUP($B263,'Part 3 NNDR3'!$A$6:$FY$331,CH$4,FALSE)</f>
        <v>-84498</v>
      </c>
      <c r="CI263" s="104">
        <f>VLOOKUP($B263,'Part 3 NNDR3'!$A$6:$FY$331,CI$4,FALSE)</f>
        <v>-7852</v>
      </c>
      <c r="CJ263" s="104">
        <f>VLOOKUP($B263,'Part 3 NNDR3'!$A$6:$FY$331,CJ$4,FALSE)</f>
        <v>0</v>
      </c>
      <c r="CK263" s="104">
        <f>VLOOKUP($B263,'Part 3 NNDR3'!$A$6:$FY$331,CK$4,FALSE)</f>
        <v>-7852</v>
      </c>
      <c r="CL263" s="104">
        <f>VLOOKUP($B263,'Part 3 NNDR3'!$A$6:$FY$331,CL$4,FALSE)</f>
        <v>-4003</v>
      </c>
      <c r="CM263" s="104">
        <f>VLOOKUP($B263,'Part 3 NNDR3'!$A$6:$FY$331,CM$4,FALSE)</f>
        <v>0</v>
      </c>
      <c r="CN263" s="104">
        <f>VLOOKUP($B263,'Part 3 NNDR3'!$A$6:$FY$331,CN$4,FALSE)</f>
        <v>-4003</v>
      </c>
      <c r="CO263" s="104">
        <f>VLOOKUP($B263,'Part 3 NNDR3'!$A$6:$FY$331,CO$4,FALSE)</f>
        <v>0</v>
      </c>
      <c r="CP263" s="104">
        <f>VLOOKUP($B263,'Part 3 NNDR3'!$A$6:$FY$331,CP$4,FALSE)</f>
        <v>0</v>
      </c>
      <c r="CQ263" s="104">
        <f>VLOOKUP($B263,'Part 3 NNDR3'!$A$6:$FY$331,CQ$4,FALSE)</f>
        <v>0</v>
      </c>
      <c r="CR263" s="104">
        <f>VLOOKUP($B263,'Part 3 NNDR3'!$A$6:$FY$331,CR$4,FALSE)</f>
        <v>-17489</v>
      </c>
      <c r="CS263" s="104">
        <f>VLOOKUP($B263,'Part 3 NNDR3'!$A$6:$FY$331,CS$4,FALSE)</f>
        <v>0</v>
      </c>
      <c r="CT263" s="104">
        <f>VLOOKUP($B263,'Part 3 NNDR3'!$A$6:$FY$331,CT$4,FALSE)</f>
        <v>-17489</v>
      </c>
      <c r="CU263" s="104">
        <f>VLOOKUP($B263,'Part 3 NNDR3'!$A$6:$FY$331,CU$4,FALSE)</f>
        <v>0</v>
      </c>
      <c r="CV263" s="104">
        <f>VLOOKUP($B263,'Part 3 NNDR3'!$A$6:$FY$331,CV$4,FALSE)</f>
        <v>0</v>
      </c>
      <c r="CW263" s="104">
        <f>VLOOKUP($B263,'Part 3 NNDR3'!$A$6:$FY$331,CW$4,FALSE)</f>
        <v>0</v>
      </c>
      <c r="CX263" s="104">
        <f>VLOOKUP($B263,'Part 3 NNDR3'!$A$6:$FY$331,CX$4,FALSE)</f>
        <v>-4413</v>
      </c>
      <c r="CY263" s="104">
        <f>VLOOKUP($B263,'Part 3 NNDR3'!$A$6:$FY$331,CY$4,FALSE)</f>
        <v>0</v>
      </c>
      <c r="CZ263" s="104">
        <f>VLOOKUP($B263,'Part 3 NNDR3'!$A$6:$FY$331,CZ$4,FALSE)</f>
        <v>-4413</v>
      </c>
      <c r="DA263" s="104">
        <f>VLOOKUP($B263,'Part 3 NNDR3'!$A$6:$FY$331,DA$4,FALSE)</f>
        <v>0</v>
      </c>
      <c r="DB263" s="104">
        <f>VLOOKUP($B263,'Part 3 NNDR3'!$A$6:$FY$331,DB$4,FALSE)</f>
        <v>0</v>
      </c>
      <c r="DC263" s="104">
        <f>VLOOKUP($B263,'Part 3 NNDR3'!$A$6:$FY$331,DC$4,FALSE)</f>
        <v>0</v>
      </c>
      <c r="DD263" s="104">
        <f>VLOOKUP($B263,'Part 3 NNDR3'!$A$6:$FY$331,DD$4,FALSE)</f>
        <v>0</v>
      </c>
      <c r="DE263" s="104">
        <f>VLOOKUP($B263,'Part 3 NNDR3'!$A$6:$FY$331,DE$4,FALSE)</f>
        <v>0</v>
      </c>
      <c r="DF263" s="104">
        <f>VLOOKUP($B263,'Part 3 NNDR3'!$A$6:$FY$331,DF$4,FALSE)</f>
        <v>0</v>
      </c>
      <c r="DG263" s="104">
        <f>VLOOKUP($B263,'Part 3 NNDR3'!$A$6:$FY$331,DG$4,FALSE)</f>
        <v>0</v>
      </c>
      <c r="DH263" s="104">
        <f>VLOOKUP($B263,'Part 3 NNDR3'!$A$6:$FY$331,DH$4,FALSE)</f>
        <v>0</v>
      </c>
      <c r="DI263" s="104">
        <f>VLOOKUP($B263,'Part 3 NNDR3'!$A$6:$FY$331,DI$4,FALSE)</f>
        <v>0</v>
      </c>
      <c r="DJ263" s="104">
        <f>VLOOKUP($B263,'Part 3 NNDR3'!$A$6:$FY$331,DJ$4,FALSE)</f>
        <v>0</v>
      </c>
      <c r="DK263" s="104">
        <f>VLOOKUP($B263,'Part 3 NNDR3'!$A$6:$FY$331,DK$4,FALSE)</f>
        <v>0</v>
      </c>
      <c r="DL263" s="104">
        <f>VLOOKUP($B263,'Part 3 NNDR3'!$A$6:$FY$331,DL$4,FALSE)</f>
        <v>-335398</v>
      </c>
      <c r="DM263" s="104">
        <f>VLOOKUP($B263,'Part 3 NNDR3'!$A$6:$FY$331,DM$4,FALSE)</f>
        <v>0</v>
      </c>
      <c r="DN263" s="104">
        <f>VLOOKUP($B263,'Part 3 NNDR3'!$A$6:$FY$331,DN$4,FALSE)</f>
        <v>-335398</v>
      </c>
      <c r="DO263" s="104">
        <f>VLOOKUP($B263,'Part 3 NNDR3'!$A$6:$FY$331,DO$4,FALSE)</f>
        <v>0</v>
      </c>
      <c r="DP263" s="104">
        <f>VLOOKUP($B263,'Part 3 NNDR3'!$A$6:$FY$331,DP$4,FALSE)</f>
        <v>0</v>
      </c>
      <c r="DQ263" s="104">
        <f>VLOOKUP($B263,'Part 3 NNDR3'!$A$6:$FY$331,DQ$4,FALSE)</f>
        <v>0</v>
      </c>
      <c r="DR263" s="104">
        <f>VLOOKUP($B263,'Part 3 NNDR3'!$A$6:$FY$331,DR$4,FALSE)</f>
        <v>0</v>
      </c>
      <c r="DS263" s="104">
        <f>VLOOKUP($B263,'Part 3 NNDR3'!$A$6:$FY$331,DS$4,FALSE)</f>
        <v>0</v>
      </c>
      <c r="DT263" s="104">
        <f>VLOOKUP($B263,'Part 3 NNDR3'!$A$6:$FY$331,DT$4,FALSE)</f>
        <v>0</v>
      </c>
      <c r="DU263" s="104">
        <f>VLOOKUP($B263,'Part 3 NNDR3'!$A$6:$FY$331,DU$4,FALSE)</f>
        <v>-4631</v>
      </c>
      <c r="DV263" s="104">
        <f>VLOOKUP($B263,'Part 3 NNDR3'!$A$6:$FY$331,DV$4,FALSE)</f>
        <v>0</v>
      </c>
      <c r="DW263" s="104">
        <f>VLOOKUP($B263,'Part 3 NNDR3'!$A$6:$FY$331,DW$4,FALSE)</f>
        <v>-4631</v>
      </c>
      <c r="DX263" s="104">
        <f>VLOOKUP($B263,'Part 3 NNDR3'!$A$6:$FY$331,DX$4,FALSE)</f>
        <v>0</v>
      </c>
      <c r="DY263" s="104">
        <f>VLOOKUP($B263,'Part 3 NNDR3'!$A$6:$FY$331,DY$4,FALSE)</f>
        <v>0</v>
      </c>
      <c r="DZ263" s="104">
        <f>VLOOKUP($B263,'Part 3 NNDR3'!$A$6:$FY$331,DZ$4,FALSE)</f>
        <v>0</v>
      </c>
      <c r="EA263" s="104">
        <f>VLOOKUP($B263,'Part 3 NNDR3'!$A$6:$FY$331,EA$4,FALSE)</f>
        <v>-516667</v>
      </c>
      <c r="EB263" s="104">
        <f>VLOOKUP($B263,'Part 3 NNDR3'!$A$6:$FY$331,EB$4,FALSE)</f>
        <v>0</v>
      </c>
      <c r="EC263" s="104">
        <f>VLOOKUP($B263,'Part 3 NNDR3'!$A$6:$FY$331,EC$4,FALSE)</f>
        <v>-516667</v>
      </c>
      <c r="ED263" s="104">
        <f>VLOOKUP($B263,'Part 3 NNDR3'!$A$6:$FY$331,ED$4,FALSE)</f>
        <v>-38151</v>
      </c>
      <c r="EE263" s="104">
        <f>VLOOKUP($B263,'Part 3 NNDR3'!$A$6:$FY$331,EE$4,FALSE)</f>
        <v>0</v>
      </c>
      <c r="EF263" s="104">
        <f>VLOOKUP($B263,'Part 3 NNDR3'!$A$6:$FY$331,EF$4,FALSE)</f>
        <v>-38151</v>
      </c>
      <c r="EG263" s="104">
        <f>VLOOKUP($B263,'Part 3 NNDR3'!$A$6:$FY$331,EG$4,FALSE)</f>
        <v>0</v>
      </c>
      <c r="EH263" s="104">
        <f>VLOOKUP($B263,'Part 3 NNDR3'!$A$6:$FY$331,EH$4,FALSE)</f>
        <v>0</v>
      </c>
      <c r="EI263" s="104">
        <f>VLOOKUP($B263,'Part 3 NNDR3'!$A$6:$FY$331,EI$4,FALSE)</f>
        <v>0</v>
      </c>
      <c r="EJ263" s="104">
        <f>VLOOKUP($B263,'Part 3 NNDR3'!$A$6:$FY$331,EJ$4,FALSE)</f>
        <v>0</v>
      </c>
      <c r="EK263" s="104">
        <f>VLOOKUP($B263,'Part 3 NNDR3'!$A$6:$FY$331,EK$4,FALSE)</f>
        <v>0</v>
      </c>
      <c r="EL263" s="104">
        <f>VLOOKUP($B263,'Part 3 NNDR3'!$A$6:$FY$331,EL$4,FALSE)</f>
        <v>0</v>
      </c>
      <c r="EM263" s="104">
        <f>VLOOKUP($B263,'Part 3 NNDR3'!$A$6:$FY$331,EM$4,FALSE)</f>
        <v>-14505</v>
      </c>
      <c r="EN263" s="104">
        <f>VLOOKUP($B263,'Part 3 NNDR3'!$A$6:$FY$331,EN$4,FALSE)</f>
        <v>0</v>
      </c>
      <c r="EO263" s="104">
        <f>VLOOKUP($B263,'Part 3 NNDR3'!$A$6:$FY$331,EO$4,FALSE)</f>
        <v>-14505</v>
      </c>
      <c r="EP263" s="104">
        <f>VLOOKUP($B263,'Part 3 NNDR3'!$A$6:$FY$331,EP$4,FALSE)</f>
        <v>-573954</v>
      </c>
      <c r="EQ263" s="104">
        <f>VLOOKUP($B263,'Part 3 NNDR3'!$A$6:$FY$331,EQ$4,FALSE)</f>
        <v>0</v>
      </c>
      <c r="ER263" s="104">
        <f>VLOOKUP($B263,'Part 3 NNDR3'!$A$6:$FY$331,ER$4,FALSE)</f>
        <v>-573954</v>
      </c>
      <c r="ES263" s="104">
        <f>VLOOKUP($B263,'Part 3 NNDR3'!$A$6:$FY$331,ES$4,FALSE)</f>
        <v>0</v>
      </c>
      <c r="ET263" s="104">
        <f>VLOOKUP($B263,'Part 3 NNDR3'!$A$6:$FY$331,ET$4,FALSE)</f>
        <v>0</v>
      </c>
      <c r="EU263" s="104">
        <f>VLOOKUP($B263,'Part 3 NNDR3'!$A$6:$FY$331,EU$4,FALSE)</f>
        <v>0</v>
      </c>
      <c r="EV263" s="104">
        <f>VLOOKUP($B263,'Part 3 NNDR3'!$A$6:$FY$331,EV$4,FALSE)</f>
        <v>-16227</v>
      </c>
      <c r="EW263" s="104">
        <f>VLOOKUP($B263,'Part 3 NNDR3'!$A$6:$FY$331,EW$4,FALSE)</f>
        <v>0</v>
      </c>
      <c r="EX263" s="104">
        <f>VLOOKUP($B263,'Part 3 NNDR3'!$A$6:$FY$331,EX$4,FALSE)</f>
        <v>-16227</v>
      </c>
      <c r="EY263" s="104">
        <f>VLOOKUP($B263,'Part 3 NNDR3'!$A$6:$FY$331,EY$4,FALSE)</f>
        <v>-16227</v>
      </c>
      <c r="EZ263" s="104">
        <f>VLOOKUP($B263,'Part 3 NNDR3'!$A$6:$FY$331,EZ$4,FALSE)</f>
        <v>0</v>
      </c>
      <c r="FA263" s="104">
        <f>VLOOKUP($B263,'Part 3 NNDR3'!$A$6:$FY$331,FA$4,FALSE)</f>
        <v>-16227</v>
      </c>
      <c r="FB263" s="104">
        <f>VLOOKUP($B263,'Part 3 NNDR3'!$A$6:$FY$331,FB$4,FALSE)</f>
        <v>52244528</v>
      </c>
      <c r="FC263" s="104">
        <f>VLOOKUP($B263,'Part 3 NNDR3'!$A$6:$FY$331,FC$4,FALSE)</f>
        <v>0</v>
      </c>
      <c r="FD263" s="104">
        <f>VLOOKUP($B263,'Part 3 NNDR3'!$A$6:$FY$331,FD$4,FALSE)</f>
        <v>52244528</v>
      </c>
      <c r="FE263" s="104">
        <f>VLOOKUP($B263,'Part 3 NNDR3'!$A$6:$FY$331,FE$4,FALSE)</f>
        <v>77653</v>
      </c>
      <c r="FF263" s="104">
        <f>VLOOKUP($B263,'Part 3 NNDR3'!$A$6:$FY$331,FF$4,FALSE)</f>
        <v>0</v>
      </c>
      <c r="FG263" s="104">
        <f>VLOOKUP($B263,'Part 3 NNDR3'!$A$6:$FY$331,FG$4,FALSE)</f>
        <v>77653</v>
      </c>
      <c r="FH263" s="104">
        <f>VLOOKUP($B263,'Part 3 NNDR3'!$A$6:$FY$331,FH$4,FALSE)</f>
        <v>-4058837</v>
      </c>
      <c r="FI263" s="104">
        <f>VLOOKUP($B263,'Part 3 NNDR3'!$A$6:$FY$331,FI$4,FALSE)</f>
        <v>0</v>
      </c>
      <c r="FJ263" s="104">
        <f>VLOOKUP($B263,'Part 3 NNDR3'!$A$6:$FY$331,FJ$4,FALSE)</f>
        <v>-4058837</v>
      </c>
      <c r="FK263" s="104">
        <f>VLOOKUP($B263,'Part 3 NNDR3'!$A$6:$FY$331,FK$4,FALSE)</f>
        <v>-1473601</v>
      </c>
      <c r="FL263" s="104">
        <f>VLOOKUP($B263,'Part 3 NNDR3'!$A$6:$FY$331,FL$4,FALSE)</f>
        <v>0</v>
      </c>
      <c r="FM263" s="104">
        <f>VLOOKUP($B263,'Part 3 NNDR3'!$A$6:$FY$331,FM$4,FALSE)</f>
        <v>-1473601</v>
      </c>
      <c r="FN263" s="104">
        <f>VLOOKUP($B263,'Part 3 NNDR3'!$A$6:$FY$331,FN$4,FALSE)</f>
        <v>-335398</v>
      </c>
      <c r="FO263" s="104">
        <f>VLOOKUP($B263,'Part 3 NNDR3'!$A$6:$FY$331,FO$4,FALSE)</f>
        <v>0</v>
      </c>
      <c r="FP263" s="104">
        <f>VLOOKUP($B263,'Part 3 NNDR3'!$A$6:$FY$331,FP$4,FALSE)</f>
        <v>-335398</v>
      </c>
      <c r="FQ263" s="104">
        <f>VLOOKUP($B263,'Part 3 NNDR3'!$A$6:$FY$331,FQ$4,FALSE)</f>
        <v>-573954</v>
      </c>
      <c r="FR263" s="104">
        <f>VLOOKUP($B263,'Part 3 NNDR3'!$A$6:$FY$331,FR$4,FALSE)</f>
        <v>0</v>
      </c>
      <c r="FS263" s="104">
        <f>VLOOKUP($B263,'Part 3 NNDR3'!$A$6:$FY$331,FS$4,FALSE)</f>
        <v>-573954</v>
      </c>
      <c r="FT263" s="104">
        <f>VLOOKUP($B263,'Part 3 NNDR3'!$A$6:$FY$331,FT$4,FALSE)</f>
        <v>-16227</v>
      </c>
      <c r="FU263" s="104">
        <f>VLOOKUP($B263,'Part 3 NNDR3'!$A$6:$FY$331,FU$4,FALSE)</f>
        <v>0</v>
      </c>
      <c r="FV263" s="104">
        <f>VLOOKUP($B263,'Part 3 NNDR3'!$A$6:$FY$331,FV$4,FALSE)</f>
        <v>-16227</v>
      </c>
      <c r="FW263" s="104">
        <f>VLOOKUP($B263,'Part 3 NNDR3'!$A$6:$FY$331,FW$4,FALSE)</f>
        <v>-6380364</v>
      </c>
      <c r="FX263" s="104">
        <f>VLOOKUP($B263,'Part 3 NNDR3'!$A$6:$FY$331,FX$4,FALSE)</f>
        <v>0</v>
      </c>
      <c r="FY263" s="104">
        <f>VLOOKUP($B263,'Part 3 NNDR3'!$A$6:$FY$331,FY$4,FALSE)</f>
        <v>-6380364</v>
      </c>
      <c r="FZ263" s="104">
        <f>VLOOKUP($B263,'Part 3 NNDR3'!$A$6:$FY$331,FZ$4,FALSE)</f>
        <v>45864164</v>
      </c>
      <c r="GA263" s="104">
        <f>VLOOKUP($B263,'Part 3 NNDR3'!$A$6:$FY$331,GA$4,FALSE)</f>
        <v>0</v>
      </c>
      <c r="GB263" s="104">
        <f>VLOOKUP($B263,'Part 3 NNDR3'!$A$6:$FY$331,GB$4,FALSE)</f>
        <v>45864164</v>
      </c>
      <c r="GC263" s="105" t="str">
        <f>VLOOKUP($B263,'Data (Updated)'!$C$4:$E$329,2,FALSE)</f>
        <v>E3421</v>
      </c>
      <c r="GD263" s="106" t="str">
        <f>VLOOKUP($B263,'Data (Updated)'!$C$4:$E$329,3,FALSE)</f>
        <v>E6134</v>
      </c>
    </row>
    <row r="264" spans="1:186" ht="12.75" x14ac:dyDescent="0.2">
      <c r="A264" s="75">
        <v>259</v>
      </c>
      <c r="B264" s="100" t="s">
        <v>625</v>
      </c>
      <c r="C264" s="101" t="s">
        <v>941</v>
      </c>
      <c r="D264" s="102" t="s">
        <v>953</v>
      </c>
      <c r="E264" s="103" t="s">
        <v>624</v>
      </c>
      <c r="F264" s="104">
        <f>VLOOKUP($B264,'Part 3 NNDR3'!$A$6:$FY$331,F$4,FALSE)</f>
        <v>0</v>
      </c>
      <c r="G264" s="104">
        <f>VLOOKUP($B264,'Part 3 NNDR3'!$A$6:$FY$331,G$4,FALSE)</f>
        <v>0</v>
      </c>
      <c r="H264" s="104">
        <f>VLOOKUP($B264,'Part 3 NNDR3'!$A$6:$FY$331,H$4,FALSE)</f>
        <v>0</v>
      </c>
      <c r="I264" s="104">
        <f>VLOOKUP($B264,'Part 3 NNDR3'!$A$6:$FY$331,I$4,FALSE)</f>
        <v>24044</v>
      </c>
      <c r="J264" s="104">
        <f>VLOOKUP($B264,'Part 3 NNDR3'!$A$6:$FY$331,J$4,FALSE)</f>
        <v>0</v>
      </c>
      <c r="K264" s="104">
        <f>VLOOKUP($B264,'Part 3 NNDR3'!$A$6:$FY$331,K$4,FALSE)</f>
        <v>24044</v>
      </c>
      <c r="L264" s="104">
        <f>VLOOKUP($B264,'Part 3 NNDR3'!$A$6:$FY$331,L$4,FALSE)</f>
        <v>0</v>
      </c>
      <c r="M264" s="104">
        <f>VLOOKUP($B264,'Part 3 NNDR3'!$A$6:$FY$331,M$4,FALSE)</f>
        <v>0</v>
      </c>
      <c r="N264" s="104">
        <f>VLOOKUP($B264,'Part 3 NNDR3'!$A$6:$FY$331,N$4,FALSE)</f>
        <v>0</v>
      </c>
      <c r="O264" s="104">
        <f>VLOOKUP($B264,'Part 3 NNDR3'!$A$6:$FY$331,O$4,FALSE)</f>
        <v>-41510</v>
      </c>
      <c r="P264" s="104">
        <f>VLOOKUP($B264,'Part 3 NNDR3'!$A$6:$FY$331,P$4,FALSE)</f>
        <v>0</v>
      </c>
      <c r="Q264" s="104">
        <f>VLOOKUP($B264,'Part 3 NNDR3'!$A$6:$FY$331,Q$4,FALSE)</f>
        <v>-41510</v>
      </c>
      <c r="R264" s="104">
        <f>VLOOKUP($B264,'Part 3 NNDR3'!$A$6:$FY$331,R$4,FALSE)</f>
        <v>-17466</v>
      </c>
      <c r="S264" s="104">
        <f>VLOOKUP($B264,'Part 3 NNDR3'!$A$6:$FY$331,S$4,FALSE)</f>
        <v>0</v>
      </c>
      <c r="T264" s="104">
        <f>VLOOKUP($B264,'Part 3 NNDR3'!$A$6:$FY$331,T$4,FALSE)</f>
        <v>-17466</v>
      </c>
      <c r="U264" s="104">
        <f>VLOOKUP($B264,'Part 3 NNDR3'!$A$6:$FY$331,U$4,FALSE)</f>
        <v>-2367812</v>
      </c>
      <c r="V264" s="104">
        <f>VLOOKUP($B264,'Part 3 NNDR3'!$A$6:$FY$331,V$4,FALSE)</f>
        <v>0</v>
      </c>
      <c r="W264" s="104">
        <f>VLOOKUP($B264,'Part 3 NNDR3'!$A$6:$FY$331,W$4,FALSE)</f>
        <v>-2367812</v>
      </c>
      <c r="X264" s="104">
        <f>VLOOKUP($B264,'Part 3 NNDR3'!$A$6:$FY$331,X$4,FALSE)</f>
        <v>-96</v>
      </c>
      <c r="Y264" s="104">
        <f>VLOOKUP($B264,'Part 3 NNDR3'!$A$6:$FY$331,Y$4,FALSE)</f>
        <v>0</v>
      </c>
      <c r="Z264" s="104">
        <f>VLOOKUP($B264,'Part 3 NNDR3'!$A$6:$FY$331,Z$4,FALSE)</f>
        <v>-96</v>
      </c>
      <c r="AA264" s="104">
        <f>VLOOKUP($B264,'Part 3 NNDR3'!$A$6:$FY$331,AA$4,FALSE)</f>
        <v>-144807</v>
      </c>
      <c r="AB264" s="104">
        <f>VLOOKUP($B264,'Part 3 NNDR3'!$A$6:$FY$331,AB$4,FALSE)</f>
        <v>0</v>
      </c>
      <c r="AC264" s="104">
        <f>VLOOKUP($B264,'Part 3 NNDR3'!$A$6:$FY$331,AC$4,FALSE)</f>
        <v>-144807</v>
      </c>
      <c r="AD264" s="104">
        <f>VLOOKUP($B264,'Part 3 NNDR3'!$A$6:$FY$331,AD$4,FALSE)</f>
        <v>-90318</v>
      </c>
      <c r="AE264" s="104">
        <f>VLOOKUP($B264,'Part 3 NNDR3'!$A$6:$FY$331,AE$4,FALSE)</f>
        <v>0</v>
      </c>
      <c r="AF264" s="104">
        <f>VLOOKUP($B264,'Part 3 NNDR3'!$A$6:$FY$331,AF$4,FALSE)</f>
        <v>-90318</v>
      </c>
      <c r="AG264" s="104">
        <f>VLOOKUP($B264,'Part 3 NNDR3'!$A$6:$FY$331,AG$4,FALSE)</f>
        <v>0</v>
      </c>
      <c r="AH264" s="104">
        <f>VLOOKUP($B264,'Part 3 NNDR3'!$A$6:$FY$331,AH$4,FALSE)</f>
        <v>0</v>
      </c>
      <c r="AI264" s="104">
        <f>VLOOKUP($B264,'Part 3 NNDR3'!$A$6:$FY$331,AI$4,FALSE)</f>
        <v>0</v>
      </c>
      <c r="AJ264" s="104">
        <f>VLOOKUP($B264,'Part 3 NNDR3'!$A$6:$FY$331,AJ$4,FALSE)</f>
        <v>483773</v>
      </c>
      <c r="AK264" s="104">
        <f>VLOOKUP($B264,'Part 3 NNDR3'!$A$6:$FY$331,AK$4,FALSE)</f>
        <v>0</v>
      </c>
      <c r="AL264" s="104">
        <f>VLOOKUP($B264,'Part 3 NNDR3'!$A$6:$FY$331,AL$4,FALSE)</f>
        <v>483773</v>
      </c>
      <c r="AM264" s="104">
        <f>VLOOKUP($B264,'Part 3 NNDR3'!$A$6:$FY$331,AM$4,FALSE)</f>
        <v>-7573</v>
      </c>
      <c r="AN264" s="104">
        <f>VLOOKUP($B264,'Part 3 NNDR3'!$A$6:$FY$331,AN$4,FALSE)</f>
        <v>0</v>
      </c>
      <c r="AO264" s="104">
        <f>VLOOKUP($B264,'Part 3 NNDR3'!$A$6:$FY$331,AO$4,FALSE)</f>
        <v>-7573</v>
      </c>
      <c r="AP264" s="104">
        <f>VLOOKUP($B264,'Part 3 NNDR3'!$A$6:$FY$331,AP$4,FALSE)</f>
        <v>-1203205</v>
      </c>
      <c r="AQ264" s="104">
        <f>VLOOKUP($B264,'Part 3 NNDR3'!$A$6:$FY$331,AQ$4,FALSE)</f>
        <v>0</v>
      </c>
      <c r="AR264" s="104">
        <f>VLOOKUP($B264,'Part 3 NNDR3'!$A$6:$FY$331,AR$4,FALSE)</f>
        <v>-1203205</v>
      </c>
      <c r="AS264" s="104">
        <f>VLOOKUP($B264,'Part 3 NNDR3'!$A$6:$FY$331,AS$4,FALSE)</f>
        <v>530</v>
      </c>
      <c r="AT264" s="104">
        <f>VLOOKUP($B264,'Part 3 NNDR3'!$A$6:$FY$331,AT$4,FALSE)</f>
        <v>0</v>
      </c>
      <c r="AU264" s="104">
        <f>VLOOKUP($B264,'Part 3 NNDR3'!$A$6:$FY$331,AU$4,FALSE)</f>
        <v>530</v>
      </c>
      <c r="AV264" s="104">
        <f>VLOOKUP($B264,'Part 3 NNDR3'!$A$6:$FY$331,AV$4,FALSE)</f>
        <v>-52948</v>
      </c>
      <c r="AW264" s="104">
        <f>VLOOKUP($B264,'Part 3 NNDR3'!$A$6:$FY$331,AW$4,FALSE)</f>
        <v>0</v>
      </c>
      <c r="AX264" s="104">
        <f>VLOOKUP($B264,'Part 3 NNDR3'!$A$6:$FY$331,AX$4,FALSE)</f>
        <v>-52948</v>
      </c>
      <c r="AY264" s="104">
        <f>VLOOKUP($B264,'Part 3 NNDR3'!$A$6:$FY$331,AY$4,FALSE)</f>
        <v>-22280</v>
      </c>
      <c r="AZ264" s="104">
        <f>VLOOKUP($B264,'Part 3 NNDR3'!$A$6:$FY$331,AZ$4,FALSE)</f>
        <v>0</v>
      </c>
      <c r="BA264" s="104">
        <f>VLOOKUP($B264,'Part 3 NNDR3'!$A$6:$FY$331,BA$4,FALSE)</f>
        <v>-22280</v>
      </c>
      <c r="BB264" s="104">
        <f>VLOOKUP($B264,'Part 3 NNDR3'!$A$6:$FY$331,BB$4,FALSE)</f>
        <v>-19195</v>
      </c>
      <c r="BC264" s="104">
        <f>VLOOKUP($B264,'Part 3 NNDR3'!$A$6:$FY$331,BC$4,FALSE)</f>
        <v>0</v>
      </c>
      <c r="BD264" s="104">
        <f>VLOOKUP($B264,'Part 3 NNDR3'!$A$6:$FY$331,BD$4,FALSE)</f>
        <v>-19195</v>
      </c>
      <c r="BE264" s="104">
        <f>VLOOKUP($B264,'Part 3 NNDR3'!$A$6:$FY$331,BE$4,FALSE)</f>
        <v>216</v>
      </c>
      <c r="BF264" s="104">
        <f>VLOOKUP($B264,'Part 3 NNDR3'!$A$6:$FY$331,BF$4,FALSE)</f>
        <v>0</v>
      </c>
      <c r="BG264" s="104">
        <f>VLOOKUP($B264,'Part 3 NNDR3'!$A$6:$FY$331,BG$4,FALSE)</f>
        <v>216</v>
      </c>
      <c r="BH264" s="104">
        <f>VLOOKUP($B264,'Part 3 NNDR3'!$A$6:$FY$331,BH$4,FALSE)</f>
        <v>-3333301</v>
      </c>
      <c r="BI264" s="104">
        <f>VLOOKUP($B264,'Part 3 NNDR3'!$A$6:$FY$331,BI$4,FALSE)</f>
        <v>0</v>
      </c>
      <c r="BJ264" s="104">
        <f>VLOOKUP($B264,'Part 3 NNDR3'!$A$6:$FY$331,BJ$4,FALSE)</f>
        <v>-3333301</v>
      </c>
      <c r="BK264" s="104">
        <f>VLOOKUP($B264,'Part 3 NNDR3'!$A$6:$FY$331,BK$4,FALSE)</f>
        <v>-30140</v>
      </c>
      <c r="BL264" s="104">
        <f>VLOOKUP($B264,'Part 3 NNDR3'!$A$6:$FY$331,BL$4,FALSE)</f>
        <v>0</v>
      </c>
      <c r="BM264" s="104">
        <f>VLOOKUP($B264,'Part 3 NNDR3'!$A$6:$FY$331,BM$4,FALSE)</f>
        <v>-30140</v>
      </c>
      <c r="BN264" s="104">
        <f>VLOOKUP($B264,'Part 3 NNDR3'!$A$6:$FY$331,BN$4,FALSE)</f>
        <v>0</v>
      </c>
      <c r="BO264" s="104">
        <f>VLOOKUP($B264,'Part 3 NNDR3'!$A$6:$FY$331,BO$4,FALSE)</f>
        <v>0</v>
      </c>
      <c r="BP264" s="104">
        <f>VLOOKUP($B264,'Part 3 NNDR3'!$A$6:$FY$331,BP$4,FALSE)</f>
        <v>0</v>
      </c>
      <c r="BQ264" s="104">
        <f>VLOOKUP($B264,'Part 3 NNDR3'!$A$6:$FY$331,BQ$4,FALSE)</f>
        <v>-458150</v>
      </c>
      <c r="BR264" s="104">
        <f>VLOOKUP($B264,'Part 3 NNDR3'!$A$6:$FY$331,BR$4,FALSE)</f>
        <v>0</v>
      </c>
      <c r="BS264" s="104">
        <f>VLOOKUP($B264,'Part 3 NNDR3'!$A$6:$FY$331,BS$4,FALSE)</f>
        <v>-458150</v>
      </c>
      <c r="BT264" s="104">
        <f>VLOOKUP($B264,'Part 3 NNDR3'!$A$6:$FY$331,BT$4,FALSE)</f>
        <v>-54255</v>
      </c>
      <c r="BU264" s="104">
        <f>VLOOKUP($B264,'Part 3 NNDR3'!$A$6:$FY$331,BU$4,FALSE)</f>
        <v>0</v>
      </c>
      <c r="BV264" s="104">
        <f>VLOOKUP($B264,'Part 3 NNDR3'!$A$6:$FY$331,BV$4,FALSE)</f>
        <v>-54255</v>
      </c>
      <c r="BW264" s="104">
        <f>VLOOKUP($B264,'Part 3 NNDR3'!$A$6:$FY$331,BW$4,FALSE)</f>
        <v>-542545</v>
      </c>
      <c r="BX264" s="104">
        <f>VLOOKUP($B264,'Part 3 NNDR3'!$A$6:$FY$331,BX$4,FALSE)</f>
        <v>0</v>
      </c>
      <c r="BY264" s="104">
        <f>VLOOKUP($B264,'Part 3 NNDR3'!$A$6:$FY$331,BY$4,FALSE)</f>
        <v>-542545</v>
      </c>
      <c r="BZ264" s="104">
        <f>VLOOKUP($B264,'Part 3 NNDR3'!$A$6:$FY$331,BZ$4,FALSE)</f>
        <v>-92414</v>
      </c>
      <c r="CA264" s="104">
        <f>VLOOKUP($B264,'Part 3 NNDR3'!$A$6:$FY$331,CA$4,FALSE)</f>
        <v>0</v>
      </c>
      <c r="CB264" s="104">
        <f>VLOOKUP($B264,'Part 3 NNDR3'!$A$6:$FY$331,CB$4,FALSE)</f>
        <v>-92414</v>
      </c>
      <c r="CC264" s="104">
        <f>VLOOKUP($B264,'Part 3 NNDR3'!$A$6:$FY$331,CC$4,FALSE)</f>
        <v>810</v>
      </c>
      <c r="CD264" s="104">
        <f>VLOOKUP($B264,'Part 3 NNDR3'!$A$6:$FY$331,CD$4,FALSE)</f>
        <v>0</v>
      </c>
      <c r="CE264" s="104">
        <f>VLOOKUP($B264,'Part 3 NNDR3'!$A$6:$FY$331,CE$4,FALSE)</f>
        <v>810</v>
      </c>
      <c r="CF264" s="104">
        <f>VLOOKUP($B264,'Part 3 NNDR3'!$A$6:$FY$331,CF$4,FALSE)</f>
        <v>-116477</v>
      </c>
      <c r="CG264" s="104">
        <f>VLOOKUP($B264,'Part 3 NNDR3'!$A$6:$FY$331,CG$4,FALSE)</f>
        <v>0</v>
      </c>
      <c r="CH264" s="104">
        <f>VLOOKUP($B264,'Part 3 NNDR3'!$A$6:$FY$331,CH$4,FALSE)</f>
        <v>-116477</v>
      </c>
      <c r="CI264" s="104">
        <f>VLOOKUP($B264,'Part 3 NNDR3'!$A$6:$FY$331,CI$4,FALSE)</f>
        <v>27441</v>
      </c>
      <c r="CJ264" s="104">
        <f>VLOOKUP($B264,'Part 3 NNDR3'!$A$6:$FY$331,CJ$4,FALSE)</f>
        <v>0</v>
      </c>
      <c r="CK264" s="104">
        <f>VLOOKUP($B264,'Part 3 NNDR3'!$A$6:$FY$331,CK$4,FALSE)</f>
        <v>27441</v>
      </c>
      <c r="CL264" s="104">
        <f>VLOOKUP($B264,'Part 3 NNDR3'!$A$6:$FY$331,CL$4,FALSE)</f>
        <v>-4116</v>
      </c>
      <c r="CM264" s="104">
        <f>VLOOKUP($B264,'Part 3 NNDR3'!$A$6:$FY$331,CM$4,FALSE)</f>
        <v>0</v>
      </c>
      <c r="CN264" s="104">
        <f>VLOOKUP($B264,'Part 3 NNDR3'!$A$6:$FY$331,CN$4,FALSE)</f>
        <v>-4116</v>
      </c>
      <c r="CO264" s="104">
        <f>VLOOKUP($B264,'Part 3 NNDR3'!$A$6:$FY$331,CO$4,FALSE)</f>
        <v>-5570</v>
      </c>
      <c r="CP264" s="104">
        <f>VLOOKUP($B264,'Part 3 NNDR3'!$A$6:$FY$331,CP$4,FALSE)</f>
        <v>0</v>
      </c>
      <c r="CQ264" s="104">
        <f>VLOOKUP($B264,'Part 3 NNDR3'!$A$6:$FY$331,CQ$4,FALSE)</f>
        <v>-5570</v>
      </c>
      <c r="CR264" s="104">
        <f>VLOOKUP($B264,'Part 3 NNDR3'!$A$6:$FY$331,CR$4,FALSE)</f>
        <v>-7135</v>
      </c>
      <c r="CS264" s="104">
        <f>VLOOKUP($B264,'Part 3 NNDR3'!$A$6:$FY$331,CS$4,FALSE)</f>
        <v>0</v>
      </c>
      <c r="CT264" s="104">
        <f>VLOOKUP($B264,'Part 3 NNDR3'!$A$6:$FY$331,CT$4,FALSE)</f>
        <v>-7135</v>
      </c>
      <c r="CU264" s="104">
        <f>VLOOKUP($B264,'Part 3 NNDR3'!$A$6:$FY$331,CU$4,FALSE)</f>
        <v>0</v>
      </c>
      <c r="CV264" s="104">
        <f>VLOOKUP($B264,'Part 3 NNDR3'!$A$6:$FY$331,CV$4,FALSE)</f>
        <v>0</v>
      </c>
      <c r="CW264" s="104">
        <f>VLOOKUP($B264,'Part 3 NNDR3'!$A$6:$FY$331,CW$4,FALSE)</f>
        <v>0</v>
      </c>
      <c r="CX264" s="104">
        <f>VLOOKUP($B264,'Part 3 NNDR3'!$A$6:$FY$331,CX$4,FALSE)</f>
        <v>0</v>
      </c>
      <c r="CY264" s="104">
        <f>VLOOKUP($B264,'Part 3 NNDR3'!$A$6:$FY$331,CY$4,FALSE)</f>
        <v>0</v>
      </c>
      <c r="CZ264" s="104">
        <f>VLOOKUP($B264,'Part 3 NNDR3'!$A$6:$FY$331,CZ$4,FALSE)</f>
        <v>0</v>
      </c>
      <c r="DA264" s="104">
        <f>VLOOKUP($B264,'Part 3 NNDR3'!$A$6:$FY$331,DA$4,FALSE)</f>
        <v>0</v>
      </c>
      <c r="DB264" s="104">
        <f>VLOOKUP($B264,'Part 3 NNDR3'!$A$6:$FY$331,DB$4,FALSE)</f>
        <v>0</v>
      </c>
      <c r="DC264" s="104">
        <f>VLOOKUP($B264,'Part 3 NNDR3'!$A$6:$FY$331,DC$4,FALSE)</f>
        <v>0</v>
      </c>
      <c r="DD264" s="104">
        <f>VLOOKUP($B264,'Part 3 NNDR3'!$A$6:$FY$331,DD$4,FALSE)</f>
        <v>0</v>
      </c>
      <c r="DE264" s="104">
        <f>VLOOKUP($B264,'Part 3 NNDR3'!$A$6:$FY$331,DE$4,FALSE)</f>
        <v>0</v>
      </c>
      <c r="DF264" s="104">
        <f>VLOOKUP($B264,'Part 3 NNDR3'!$A$6:$FY$331,DF$4,FALSE)</f>
        <v>0</v>
      </c>
      <c r="DG264" s="104">
        <f>VLOOKUP($B264,'Part 3 NNDR3'!$A$6:$FY$331,DG$4,FALSE)</f>
        <v>0</v>
      </c>
      <c r="DH264" s="104">
        <f>VLOOKUP($B264,'Part 3 NNDR3'!$A$6:$FY$331,DH$4,FALSE)</f>
        <v>0</v>
      </c>
      <c r="DI264" s="104">
        <f>VLOOKUP($B264,'Part 3 NNDR3'!$A$6:$FY$331,DI$4,FALSE)</f>
        <v>0</v>
      </c>
      <c r="DJ264" s="104">
        <f>VLOOKUP($B264,'Part 3 NNDR3'!$A$6:$FY$331,DJ$4,FALSE)</f>
        <v>0</v>
      </c>
      <c r="DK264" s="104">
        <f>VLOOKUP($B264,'Part 3 NNDR3'!$A$6:$FY$331,DK$4,FALSE)</f>
        <v>0</v>
      </c>
      <c r="DL264" s="104">
        <f>VLOOKUP($B264,'Part 3 NNDR3'!$A$6:$FY$331,DL$4,FALSE)</f>
        <v>-197461</v>
      </c>
      <c r="DM264" s="104">
        <f>VLOOKUP($B264,'Part 3 NNDR3'!$A$6:$FY$331,DM$4,FALSE)</f>
        <v>0</v>
      </c>
      <c r="DN264" s="104">
        <f>VLOOKUP($B264,'Part 3 NNDR3'!$A$6:$FY$331,DN$4,FALSE)</f>
        <v>-197461</v>
      </c>
      <c r="DO264" s="104">
        <f>VLOOKUP($B264,'Part 3 NNDR3'!$A$6:$FY$331,DO$4,FALSE)</f>
        <v>-4487</v>
      </c>
      <c r="DP264" s="104">
        <f>VLOOKUP($B264,'Part 3 NNDR3'!$A$6:$FY$331,DP$4,FALSE)</f>
        <v>0</v>
      </c>
      <c r="DQ264" s="104">
        <f>VLOOKUP($B264,'Part 3 NNDR3'!$A$6:$FY$331,DQ$4,FALSE)</f>
        <v>-4487</v>
      </c>
      <c r="DR264" s="104">
        <f>VLOOKUP($B264,'Part 3 NNDR3'!$A$6:$FY$331,DR$4,FALSE)</f>
        <v>0</v>
      </c>
      <c r="DS264" s="104">
        <f>VLOOKUP($B264,'Part 3 NNDR3'!$A$6:$FY$331,DS$4,FALSE)</f>
        <v>0</v>
      </c>
      <c r="DT264" s="104">
        <f>VLOOKUP($B264,'Part 3 NNDR3'!$A$6:$FY$331,DT$4,FALSE)</f>
        <v>0</v>
      </c>
      <c r="DU264" s="104">
        <f>VLOOKUP($B264,'Part 3 NNDR3'!$A$6:$FY$331,DU$4,FALSE)</f>
        <v>-11863</v>
      </c>
      <c r="DV264" s="104">
        <f>VLOOKUP($B264,'Part 3 NNDR3'!$A$6:$FY$331,DV$4,FALSE)</f>
        <v>0</v>
      </c>
      <c r="DW264" s="104">
        <f>VLOOKUP($B264,'Part 3 NNDR3'!$A$6:$FY$331,DW$4,FALSE)</f>
        <v>-11863</v>
      </c>
      <c r="DX264" s="104">
        <f>VLOOKUP($B264,'Part 3 NNDR3'!$A$6:$FY$331,DX$4,FALSE)</f>
        <v>71</v>
      </c>
      <c r="DY264" s="104">
        <f>VLOOKUP($B264,'Part 3 NNDR3'!$A$6:$FY$331,DY$4,FALSE)</f>
        <v>0</v>
      </c>
      <c r="DZ264" s="104">
        <f>VLOOKUP($B264,'Part 3 NNDR3'!$A$6:$FY$331,DZ$4,FALSE)</f>
        <v>71</v>
      </c>
      <c r="EA264" s="104">
        <f>VLOOKUP($B264,'Part 3 NNDR3'!$A$6:$FY$331,EA$4,FALSE)</f>
        <v>-501219</v>
      </c>
      <c r="EB264" s="104">
        <f>VLOOKUP($B264,'Part 3 NNDR3'!$A$6:$FY$331,EB$4,FALSE)</f>
        <v>0</v>
      </c>
      <c r="EC264" s="104">
        <f>VLOOKUP($B264,'Part 3 NNDR3'!$A$6:$FY$331,EC$4,FALSE)</f>
        <v>-501219</v>
      </c>
      <c r="ED264" s="104">
        <f>VLOOKUP($B264,'Part 3 NNDR3'!$A$6:$FY$331,ED$4,FALSE)</f>
        <v>676</v>
      </c>
      <c r="EE264" s="104">
        <f>VLOOKUP($B264,'Part 3 NNDR3'!$A$6:$FY$331,EE$4,FALSE)</f>
        <v>0</v>
      </c>
      <c r="EF264" s="104">
        <f>VLOOKUP($B264,'Part 3 NNDR3'!$A$6:$FY$331,EF$4,FALSE)</f>
        <v>676</v>
      </c>
      <c r="EG264" s="104">
        <f>VLOOKUP($B264,'Part 3 NNDR3'!$A$6:$FY$331,EG$4,FALSE)</f>
        <v>0</v>
      </c>
      <c r="EH264" s="104">
        <f>VLOOKUP($B264,'Part 3 NNDR3'!$A$6:$FY$331,EH$4,FALSE)</f>
        <v>0</v>
      </c>
      <c r="EI264" s="104">
        <f>VLOOKUP($B264,'Part 3 NNDR3'!$A$6:$FY$331,EI$4,FALSE)</f>
        <v>0</v>
      </c>
      <c r="EJ264" s="104">
        <f>VLOOKUP($B264,'Part 3 NNDR3'!$A$6:$FY$331,EJ$4,FALSE)</f>
        <v>0</v>
      </c>
      <c r="EK264" s="104">
        <f>VLOOKUP($B264,'Part 3 NNDR3'!$A$6:$FY$331,EK$4,FALSE)</f>
        <v>0</v>
      </c>
      <c r="EL264" s="104">
        <f>VLOOKUP($B264,'Part 3 NNDR3'!$A$6:$FY$331,EL$4,FALSE)</f>
        <v>0</v>
      </c>
      <c r="EM264" s="104">
        <f>VLOOKUP($B264,'Part 3 NNDR3'!$A$6:$FY$331,EM$4,FALSE)</f>
        <v>-17749</v>
      </c>
      <c r="EN264" s="104">
        <f>VLOOKUP($B264,'Part 3 NNDR3'!$A$6:$FY$331,EN$4,FALSE)</f>
        <v>0</v>
      </c>
      <c r="EO264" s="104">
        <f>VLOOKUP($B264,'Part 3 NNDR3'!$A$6:$FY$331,EO$4,FALSE)</f>
        <v>-17749</v>
      </c>
      <c r="EP264" s="104">
        <f>VLOOKUP($B264,'Part 3 NNDR3'!$A$6:$FY$331,EP$4,FALSE)</f>
        <v>-534571</v>
      </c>
      <c r="EQ264" s="104">
        <f>VLOOKUP($B264,'Part 3 NNDR3'!$A$6:$FY$331,EQ$4,FALSE)</f>
        <v>0</v>
      </c>
      <c r="ER264" s="104">
        <f>VLOOKUP($B264,'Part 3 NNDR3'!$A$6:$FY$331,ER$4,FALSE)</f>
        <v>-534571</v>
      </c>
      <c r="ES264" s="104">
        <f>VLOOKUP($B264,'Part 3 NNDR3'!$A$6:$FY$331,ES$4,FALSE)</f>
        <v>0</v>
      </c>
      <c r="ET264" s="104">
        <f>VLOOKUP($B264,'Part 3 NNDR3'!$A$6:$FY$331,ET$4,FALSE)</f>
        <v>0</v>
      </c>
      <c r="EU264" s="104">
        <f>VLOOKUP($B264,'Part 3 NNDR3'!$A$6:$FY$331,EU$4,FALSE)</f>
        <v>0</v>
      </c>
      <c r="EV264" s="104">
        <f>VLOOKUP($B264,'Part 3 NNDR3'!$A$6:$FY$331,EV$4,FALSE)</f>
        <v>246</v>
      </c>
      <c r="EW264" s="104">
        <f>VLOOKUP($B264,'Part 3 NNDR3'!$A$6:$FY$331,EW$4,FALSE)</f>
        <v>0</v>
      </c>
      <c r="EX264" s="104">
        <f>VLOOKUP($B264,'Part 3 NNDR3'!$A$6:$FY$331,EX$4,FALSE)</f>
        <v>246</v>
      </c>
      <c r="EY264" s="104">
        <f>VLOOKUP($B264,'Part 3 NNDR3'!$A$6:$FY$331,EY$4,FALSE)</f>
        <v>246</v>
      </c>
      <c r="EZ264" s="104">
        <f>VLOOKUP($B264,'Part 3 NNDR3'!$A$6:$FY$331,EZ$4,FALSE)</f>
        <v>0</v>
      </c>
      <c r="FA264" s="104">
        <f>VLOOKUP($B264,'Part 3 NNDR3'!$A$6:$FY$331,FA$4,FALSE)</f>
        <v>246</v>
      </c>
      <c r="FB264" s="104">
        <f>VLOOKUP($B264,'Part 3 NNDR3'!$A$6:$FY$331,FB$4,FALSE)</f>
        <v>23228786</v>
      </c>
      <c r="FC264" s="104">
        <f>VLOOKUP($B264,'Part 3 NNDR3'!$A$6:$FY$331,FC$4,FALSE)</f>
        <v>0</v>
      </c>
      <c r="FD264" s="104">
        <f>VLOOKUP($B264,'Part 3 NNDR3'!$A$6:$FY$331,FD$4,FALSE)</f>
        <v>23228786</v>
      </c>
      <c r="FE264" s="104">
        <f>VLOOKUP($B264,'Part 3 NNDR3'!$A$6:$FY$331,FE$4,FALSE)</f>
        <v>-17466</v>
      </c>
      <c r="FF264" s="104">
        <f>VLOOKUP($B264,'Part 3 NNDR3'!$A$6:$FY$331,FF$4,FALSE)</f>
        <v>0</v>
      </c>
      <c r="FG264" s="104">
        <f>VLOOKUP($B264,'Part 3 NNDR3'!$A$6:$FY$331,FG$4,FALSE)</f>
        <v>-17466</v>
      </c>
      <c r="FH264" s="104">
        <f>VLOOKUP($B264,'Part 3 NNDR3'!$A$6:$FY$331,FH$4,FALSE)</f>
        <v>-3333301</v>
      </c>
      <c r="FI264" s="104">
        <f>VLOOKUP($B264,'Part 3 NNDR3'!$A$6:$FY$331,FI$4,FALSE)</f>
        <v>0</v>
      </c>
      <c r="FJ264" s="104">
        <f>VLOOKUP($B264,'Part 3 NNDR3'!$A$6:$FY$331,FJ$4,FALSE)</f>
        <v>-3333301</v>
      </c>
      <c r="FK264" s="104">
        <f>VLOOKUP($B264,'Part 3 NNDR3'!$A$6:$FY$331,FK$4,FALSE)</f>
        <v>-542545</v>
      </c>
      <c r="FL264" s="104">
        <f>VLOOKUP($B264,'Part 3 NNDR3'!$A$6:$FY$331,FL$4,FALSE)</f>
        <v>0</v>
      </c>
      <c r="FM264" s="104">
        <f>VLOOKUP($B264,'Part 3 NNDR3'!$A$6:$FY$331,FM$4,FALSE)</f>
        <v>-542545</v>
      </c>
      <c r="FN264" s="104">
        <f>VLOOKUP($B264,'Part 3 NNDR3'!$A$6:$FY$331,FN$4,FALSE)</f>
        <v>-197461</v>
      </c>
      <c r="FO264" s="104">
        <f>VLOOKUP($B264,'Part 3 NNDR3'!$A$6:$FY$331,FO$4,FALSE)</f>
        <v>0</v>
      </c>
      <c r="FP264" s="104">
        <f>VLOOKUP($B264,'Part 3 NNDR3'!$A$6:$FY$331,FP$4,FALSE)</f>
        <v>-197461</v>
      </c>
      <c r="FQ264" s="104">
        <f>VLOOKUP($B264,'Part 3 NNDR3'!$A$6:$FY$331,FQ$4,FALSE)</f>
        <v>-534571</v>
      </c>
      <c r="FR264" s="104">
        <f>VLOOKUP($B264,'Part 3 NNDR3'!$A$6:$FY$331,FR$4,FALSE)</f>
        <v>0</v>
      </c>
      <c r="FS264" s="104">
        <f>VLOOKUP($B264,'Part 3 NNDR3'!$A$6:$FY$331,FS$4,FALSE)</f>
        <v>-534571</v>
      </c>
      <c r="FT264" s="104">
        <f>VLOOKUP($B264,'Part 3 NNDR3'!$A$6:$FY$331,FT$4,FALSE)</f>
        <v>246</v>
      </c>
      <c r="FU264" s="104">
        <f>VLOOKUP($B264,'Part 3 NNDR3'!$A$6:$FY$331,FU$4,FALSE)</f>
        <v>0</v>
      </c>
      <c r="FV264" s="104">
        <f>VLOOKUP($B264,'Part 3 NNDR3'!$A$6:$FY$331,FV$4,FALSE)</f>
        <v>246</v>
      </c>
      <c r="FW264" s="104">
        <f>VLOOKUP($B264,'Part 3 NNDR3'!$A$6:$FY$331,FW$4,FALSE)</f>
        <v>-4625098</v>
      </c>
      <c r="FX264" s="104">
        <f>VLOOKUP($B264,'Part 3 NNDR3'!$A$6:$FY$331,FX$4,FALSE)</f>
        <v>0</v>
      </c>
      <c r="FY264" s="104">
        <f>VLOOKUP($B264,'Part 3 NNDR3'!$A$6:$FY$331,FY$4,FALSE)</f>
        <v>-4625098</v>
      </c>
      <c r="FZ264" s="104">
        <f>VLOOKUP($B264,'Part 3 NNDR3'!$A$6:$FY$331,FZ$4,FALSE)</f>
        <v>18603688</v>
      </c>
      <c r="GA264" s="104">
        <f>VLOOKUP($B264,'Part 3 NNDR3'!$A$6:$FY$331,GA$4,FALSE)</f>
        <v>0</v>
      </c>
      <c r="GB264" s="104">
        <f>VLOOKUP($B264,'Part 3 NNDR3'!$A$6:$FY$331,GB$4,FALSE)</f>
        <v>18603688</v>
      </c>
      <c r="GC264" s="105" t="str">
        <f>VLOOKUP($B264,'Data (Updated)'!$C$4:$E$329,2,FALSE)</f>
        <v>E3421</v>
      </c>
      <c r="GD264" s="106" t="str">
        <f>VLOOKUP($B264,'Data (Updated)'!$C$4:$E$329,3,FALSE)</f>
        <v>E6134</v>
      </c>
    </row>
    <row r="265" spans="1:186" ht="12.75" x14ac:dyDescent="0.2">
      <c r="A265" s="75">
        <v>260</v>
      </c>
      <c r="B265" s="100" t="s">
        <v>627</v>
      </c>
      <c r="C265" s="101" t="s">
        <v>941</v>
      </c>
      <c r="D265" s="102" t="s">
        <v>945</v>
      </c>
      <c r="E265" s="103" t="s">
        <v>626</v>
      </c>
      <c r="F265" s="104">
        <f>VLOOKUP($B265,'Part 3 NNDR3'!$A$6:$FY$331,F$4,FALSE)</f>
        <v>0</v>
      </c>
      <c r="G265" s="104">
        <f>VLOOKUP($B265,'Part 3 NNDR3'!$A$6:$FY$331,G$4,FALSE)</f>
        <v>0</v>
      </c>
      <c r="H265" s="104">
        <f>VLOOKUP($B265,'Part 3 NNDR3'!$A$6:$FY$331,H$4,FALSE)</f>
        <v>0</v>
      </c>
      <c r="I265" s="104">
        <f>VLOOKUP($B265,'Part 3 NNDR3'!$A$6:$FY$331,I$4,FALSE)</f>
        <v>-33472</v>
      </c>
      <c r="J265" s="104">
        <f>VLOOKUP($B265,'Part 3 NNDR3'!$A$6:$FY$331,J$4,FALSE)</f>
        <v>0</v>
      </c>
      <c r="K265" s="104">
        <f>VLOOKUP($B265,'Part 3 NNDR3'!$A$6:$FY$331,K$4,FALSE)</f>
        <v>-33472</v>
      </c>
      <c r="L265" s="104">
        <f>VLOOKUP($B265,'Part 3 NNDR3'!$A$6:$FY$331,L$4,FALSE)</f>
        <v>0</v>
      </c>
      <c r="M265" s="104">
        <f>VLOOKUP($B265,'Part 3 NNDR3'!$A$6:$FY$331,M$4,FALSE)</f>
        <v>0</v>
      </c>
      <c r="N265" s="104">
        <f>VLOOKUP($B265,'Part 3 NNDR3'!$A$6:$FY$331,N$4,FALSE)</f>
        <v>0</v>
      </c>
      <c r="O265" s="104">
        <f>VLOOKUP($B265,'Part 3 NNDR3'!$A$6:$FY$331,O$4,FALSE)</f>
        <v>246852</v>
      </c>
      <c r="P265" s="104">
        <f>VLOOKUP($B265,'Part 3 NNDR3'!$A$6:$FY$331,P$4,FALSE)</f>
        <v>0</v>
      </c>
      <c r="Q265" s="104">
        <f>VLOOKUP($B265,'Part 3 NNDR3'!$A$6:$FY$331,Q$4,FALSE)</f>
        <v>246852</v>
      </c>
      <c r="R265" s="104">
        <f>VLOOKUP($B265,'Part 3 NNDR3'!$A$6:$FY$331,R$4,FALSE)</f>
        <v>213380</v>
      </c>
      <c r="S265" s="104">
        <f>VLOOKUP($B265,'Part 3 NNDR3'!$A$6:$FY$331,S$4,FALSE)</f>
        <v>0</v>
      </c>
      <c r="T265" s="104">
        <f>VLOOKUP($B265,'Part 3 NNDR3'!$A$6:$FY$331,T$4,FALSE)</f>
        <v>213380</v>
      </c>
      <c r="U265" s="104">
        <f>VLOOKUP($B265,'Part 3 NNDR3'!$A$6:$FY$331,U$4,FALSE)</f>
        <v>-947899</v>
      </c>
      <c r="V265" s="104">
        <f>VLOOKUP($B265,'Part 3 NNDR3'!$A$6:$FY$331,V$4,FALSE)</f>
        <v>0</v>
      </c>
      <c r="W265" s="104">
        <f>VLOOKUP($B265,'Part 3 NNDR3'!$A$6:$FY$331,W$4,FALSE)</f>
        <v>-947899</v>
      </c>
      <c r="X265" s="104">
        <f>VLOOKUP($B265,'Part 3 NNDR3'!$A$6:$FY$331,X$4,FALSE)</f>
        <v>0</v>
      </c>
      <c r="Y265" s="104">
        <f>VLOOKUP($B265,'Part 3 NNDR3'!$A$6:$FY$331,Y$4,FALSE)</f>
        <v>0</v>
      </c>
      <c r="Z265" s="104">
        <f>VLOOKUP($B265,'Part 3 NNDR3'!$A$6:$FY$331,Z$4,FALSE)</f>
        <v>0</v>
      </c>
      <c r="AA265" s="104">
        <f>VLOOKUP($B265,'Part 3 NNDR3'!$A$6:$FY$331,AA$4,FALSE)</f>
        <v>-72454</v>
      </c>
      <c r="AB265" s="104">
        <f>VLOOKUP($B265,'Part 3 NNDR3'!$A$6:$FY$331,AB$4,FALSE)</f>
        <v>0</v>
      </c>
      <c r="AC265" s="104">
        <f>VLOOKUP($B265,'Part 3 NNDR3'!$A$6:$FY$331,AC$4,FALSE)</f>
        <v>-72454</v>
      </c>
      <c r="AD265" s="104">
        <f>VLOOKUP($B265,'Part 3 NNDR3'!$A$6:$FY$331,AD$4,FALSE)</f>
        <v>-72454</v>
      </c>
      <c r="AE265" s="104">
        <f>VLOOKUP($B265,'Part 3 NNDR3'!$A$6:$FY$331,AE$4,FALSE)</f>
        <v>0</v>
      </c>
      <c r="AF265" s="104">
        <f>VLOOKUP($B265,'Part 3 NNDR3'!$A$6:$FY$331,AF$4,FALSE)</f>
        <v>-72454</v>
      </c>
      <c r="AG265" s="104">
        <f>VLOOKUP($B265,'Part 3 NNDR3'!$A$6:$FY$331,AG$4,FALSE)</f>
        <v>0</v>
      </c>
      <c r="AH265" s="104">
        <f>VLOOKUP($B265,'Part 3 NNDR3'!$A$6:$FY$331,AH$4,FALSE)</f>
        <v>0</v>
      </c>
      <c r="AI265" s="104">
        <f>VLOOKUP($B265,'Part 3 NNDR3'!$A$6:$FY$331,AI$4,FALSE)</f>
        <v>0</v>
      </c>
      <c r="AJ265" s="104">
        <f>VLOOKUP($B265,'Part 3 NNDR3'!$A$6:$FY$331,AJ$4,FALSE)</f>
        <v>1352555</v>
      </c>
      <c r="AK265" s="104">
        <f>VLOOKUP($B265,'Part 3 NNDR3'!$A$6:$FY$331,AK$4,FALSE)</f>
        <v>0</v>
      </c>
      <c r="AL265" s="104">
        <f>VLOOKUP($B265,'Part 3 NNDR3'!$A$6:$FY$331,AL$4,FALSE)</f>
        <v>1352555</v>
      </c>
      <c r="AM265" s="104">
        <f>VLOOKUP($B265,'Part 3 NNDR3'!$A$6:$FY$331,AM$4,FALSE)</f>
        <v>-21881</v>
      </c>
      <c r="AN265" s="104">
        <f>VLOOKUP($B265,'Part 3 NNDR3'!$A$6:$FY$331,AN$4,FALSE)</f>
        <v>0</v>
      </c>
      <c r="AO265" s="104">
        <f>VLOOKUP($B265,'Part 3 NNDR3'!$A$6:$FY$331,AO$4,FALSE)</f>
        <v>-21881</v>
      </c>
      <c r="AP265" s="104">
        <f>VLOOKUP($B265,'Part 3 NNDR3'!$A$6:$FY$331,AP$4,FALSE)</f>
        <v>-1590168</v>
      </c>
      <c r="AQ265" s="104">
        <f>VLOOKUP($B265,'Part 3 NNDR3'!$A$6:$FY$331,AQ$4,FALSE)</f>
        <v>0</v>
      </c>
      <c r="AR265" s="104">
        <f>VLOOKUP($B265,'Part 3 NNDR3'!$A$6:$FY$331,AR$4,FALSE)</f>
        <v>-1590168</v>
      </c>
      <c r="AS265" s="104">
        <f>VLOOKUP($B265,'Part 3 NNDR3'!$A$6:$FY$331,AS$4,FALSE)</f>
        <v>21924</v>
      </c>
      <c r="AT265" s="104">
        <f>VLOOKUP($B265,'Part 3 NNDR3'!$A$6:$FY$331,AT$4,FALSE)</f>
        <v>0</v>
      </c>
      <c r="AU265" s="104">
        <f>VLOOKUP($B265,'Part 3 NNDR3'!$A$6:$FY$331,AU$4,FALSE)</f>
        <v>21924</v>
      </c>
      <c r="AV265" s="104">
        <f>VLOOKUP($B265,'Part 3 NNDR3'!$A$6:$FY$331,AV$4,FALSE)</f>
        <v>-4043</v>
      </c>
      <c r="AW265" s="104">
        <f>VLOOKUP($B265,'Part 3 NNDR3'!$A$6:$FY$331,AW$4,FALSE)</f>
        <v>0</v>
      </c>
      <c r="AX265" s="104">
        <f>VLOOKUP($B265,'Part 3 NNDR3'!$A$6:$FY$331,AX$4,FALSE)</f>
        <v>-4043</v>
      </c>
      <c r="AY265" s="104">
        <f>VLOOKUP($B265,'Part 3 NNDR3'!$A$6:$FY$331,AY$4,FALSE)</f>
        <v>0</v>
      </c>
      <c r="AZ265" s="104">
        <f>VLOOKUP($B265,'Part 3 NNDR3'!$A$6:$FY$331,AZ$4,FALSE)</f>
        <v>0</v>
      </c>
      <c r="BA265" s="104">
        <f>VLOOKUP($B265,'Part 3 NNDR3'!$A$6:$FY$331,BA$4,FALSE)</f>
        <v>0</v>
      </c>
      <c r="BB265" s="104">
        <f>VLOOKUP($B265,'Part 3 NNDR3'!$A$6:$FY$331,BB$4,FALSE)</f>
        <v>0</v>
      </c>
      <c r="BC265" s="104">
        <f>VLOOKUP($B265,'Part 3 NNDR3'!$A$6:$FY$331,BC$4,FALSE)</f>
        <v>0</v>
      </c>
      <c r="BD265" s="104">
        <f>VLOOKUP($B265,'Part 3 NNDR3'!$A$6:$FY$331,BD$4,FALSE)</f>
        <v>0</v>
      </c>
      <c r="BE265" s="104">
        <f>VLOOKUP($B265,'Part 3 NNDR3'!$A$6:$FY$331,BE$4,FALSE)</f>
        <v>0</v>
      </c>
      <c r="BF265" s="104">
        <f>VLOOKUP($B265,'Part 3 NNDR3'!$A$6:$FY$331,BF$4,FALSE)</f>
        <v>0</v>
      </c>
      <c r="BG265" s="104">
        <f>VLOOKUP($B265,'Part 3 NNDR3'!$A$6:$FY$331,BG$4,FALSE)</f>
        <v>0</v>
      </c>
      <c r="BH265" s="104">
        <f>VLOOKUP($B265,'Part 3 NNDR3'!$A$6:$FY$331,BH$4,FALSE)</f>
        <v>-1261966</v>
      </c>
      <c r="BI265" s="104">
        <f>VLOOKUP($B265,'Part 3 NNDR3'!$A$6:$FY$331,BI$4,FALSE)</f>
        <v>0</v>
      </c>
      <c r="BJ265" s="104">
        <f>VLOOKUP($B265,'Part 3 NNDR3'!$A$6:$FY$331,BJ$4,FALSE)</f>
        <v>-1261966</v>
      </c>
      <c r="BK265" s="104">
        <f>VLOOKUP($B265,'Part 3 NNDR3'!$A$6:$FY$331,BK$4,FALSE)</f>
        <v>-47133</v>
      </c>
      <c r="BL265" s="104">
        <f>VLOOKUP($B265,'Part 3 NNDR3'!$A$6:$FY$331,BL$4,FALSE)</f>
        <v>0</v>
      </c>
      <c r="BM265" s="104">
        <f>VLOOKUP($B265,'Part 3 NNDR3'!$A$6:$FY$331,BM$4,FALSE)</f>
        <v>-47133</v>
      </c>
      <c r="BN265" s="104">
        <f>VLOOKUP($B265,'Part 3 NNDR3'!$A$6:$FY$331,BN$4,FALSE)</f>
        <v>-6760</v>
      </c>
      <c r="BO265" s="104">
        <f>VLOOKUP($B265,'Part 3 NNDR3'!$A$6:$FY$331,BO$4,FALSE)</f>
        <v>0</v>
      </c>
      <c r="BP265" s="104">
        <f>VLOOKUP($B265,'Part 3 NNDR3'!$A$6:$FY$331,BP$4,FALSE)</f>
        <v>-6760</v>
      </c>
      <c r="BQ265" s="104">
        <f>VLOOKUP($B265,'Part 3 NNDR3'!$A$6:$FY$331,BQ$4,FALSE)</f>
        <v>-1754013</v>
      </c>
      <c r="BR265" s="104">
        <f>VLOOKUP($B265,'Part 3 NNDR3'!$A$6:$FY$331,BR$4,FALSE)</f>
        <v>0</v>
      </c>
      <c r="BS265" s="104">
        <f>VLOOKUP($B265,'Part 3 NNDR3'!$A$6:$FY$331,BS$4,FALSE)</f>
        <v>-1754013</v>
      </c>
      <c r="BT265" s="104">
        <f>VLOOKUP($B265,'Part 3 NNDR3'!$A$6:$FY$331,BT$4,FALSE)</f>
        <v>-56734</v>
      </c>
      <c r="BU265" s="104">
        <f>VLOOKUP($B265,'Part 3 NNDR3'!$A$6:$FY$331,BU$4,FALSE)</f>
        <v>0</v>
      </c>
      <c r="BV265" s="104">
        <f>VLOOKUP($B265,'Part 3 NNDR3'!$A$6:$FY$331,BV$4,FALSE)</f>
        <v>-56734</v>
      </c>
      <c r="BW265" s="104">
        <f>VLOOKUP($B265,'Part 3 NNDR3'!$A$6:$FY$331,BW$4,FALSE)</f>
        <v>-1864640</v>
      </c>
      <c r="BX265" s="104">
        <f>VLOOKUP($B265,'Part 3 NNDR3'!$A$6:$FY$331,BX$4,FALSE)</f>
        <v>0</v>
      </c>
      <c r="BY265" s="104">
        <f>VLOOKUP($B265,'Part 3 NNDR3'!$A$6:$FY$331,BY$4,FALSE)</f>
        <v>-1864640</v>
      </c>
      <c r="BZ265" s="104">
        <f>VLOOKUP($B265,'Part 3 NNDR3'!$A$6:$FY$331,BZ$4,FALSE)</f>
        <v>-126191</v>
      </c>
      <c r="CA265" s="104">
        <f>VLOOKUP($B265,'Part 3 NNDR3'!$A$6:$FY$331,CA$4,FALSE)</f>
        <v>0</v>
      </c>
      <c r="CB265" s="104">
        <f>VLOOKUP($B265,'Part 3 NNDR3'!$A$6:$FY$331,CB$4,FALSE)</f>
        <v>-126191</v>
      </c>
      <c r="CC265" s="104">
        <f>VLOOKUP($B265,'Part 3 NNDR3'!$A$6:$FY$331,CC$4,FALSE)</f>
        <v>4319</v>
      </c>
      <c r="CD265" s="104">
        <f>VLOOKUP($B265,'Part 3 NNDR3'!$A$6:$FY$331,CD$4,FALSE)</f>
        <v>0</v>
      </c>
      <c r="CE265" s="104">
        <f>VLOOKUP($B265,'Part 3 NNDR3'!$A$6:$FY$331,CE$4,FALSE)</f>
        <v>4319</v>
      </c>
      <c r="CF265" s="104">
        <f>VLOOKUP($B265,'Part 3 NNDR3'!$A$6:$FY$331,CF$4,FALSE)</f>
        <v>-16536</v>
      </c>
      <c r="CG265" s="104">
        <f>VLOOKUP($B265,'Part 3 NNDR3'!$A$6:$FY$331,CG$4,FALSE)</f>
        <v>0</v>
      </c>
      <c r="CH265" s="104">
        <f>VLOOKUP($B265,'Part 3 NNDR3'!$A$6:$FY$331,CH$4,FALSE)</f>
        <v>-16536</v>
      </c>
      <c r="CI265" s="104">
        <f>VLOOKUP($B265,'Part 3 NNDR3'!$A$6:$FY$331,CI$4,FALSE)</f>
        <v>521</v>
      </c>
      <c r="CJ265" s="104">
        <f>VLOOKUP($B265,'Part 3 NNDR3'!$A$6:$FY$331,CJ$4,FALSE)</f>
        <v>0</v>
      </c>
      <c r="CK265" s="104">
        <f>VLOOKUP($B265,'Part 3 NNDR3'!$A$6:$FY$331,CK$4,FALSE)</f>
        <v>521</v>
      </c>
      <c r="CL265" s="104">
        <f>VLOOKUP($B265,'Part 3 NNDR3'!$A$6:$FY$331,CL$4,FALSE)</f>
        <v>-1011</v>
      </c>
      <c r="CM265" s="104">
        <f>VLOOKUP($B265,'Part 3 NNDR3'!$A$6:$FY$331,CM$4,FALSE)</f>
        <v>0</v>
      </c>
      <c r="CN265" s="104">
        <f>VLOOKUP($B265,'Part 3 NNDR3'!$A$6:$FY$331,CN$4,FALSE)</f>
        <v>-1011</v>
      </c>
      <c r="CO265" s="104">
        <f>VLOOKUP($B265,'Part 3 NNDR3'!$A$6:$FY$331,CO$4,FALSE)</f>
        <v>0</v>
      </c>
      <c r="CP265" s="104">
        <f>VLOOKUP($B265,'Part 3 NNDR3'!$A$6:$FY$331,CP$4,FALSE)</f>
        <v>0</v>
      </c>
      <c r="CQ265" s="104">
        <f>VLOOKUP($B265,'Part 3 NNDR3'!$A$6:$FY$331,CQ$4,FALSE)</f>
        <v>0</v>
      </c>
      <c r="CR265" s="104">
        <f>VLOOKUP($B265,'Part 3 NNDR3'!$A$6:$FY$331,CR$4,FALSE)</f>
        <v>0</v>
      </c>
      <c r="CS265" s="104">
        <f>VLOOKUP($B265,'Part 3 NNDR3'!$A$6:$FY$331,CS$4,FALSE)</f>
        <v>0</v>
      </c>
      <c r="CT265" s="104">
        <f>VLOOKUP($B265,'Part 3 NNDR3'!$A$6:$FY$331,CT$4,FALSE)</f>
        <v>0</v>
      </c>
      <c r="CU265" s="104">
        <f>VLOOKUP($B265,'Part 3 NNDR3'!$A$6:$FY$331,CU$4,FALSE)</f>
        <v>0</v>
      </c>
      <c r="CV265" s="104">
        <f>VLOOKUP($B265,'Part 3 NNDR3'!$A$6:$FY$331,CV$4,FALSE)</f>
        <v>0</v>
      </c>
      <c r="CW265" s="104">
        <f>VLOOKUP($B265,'Part 3 NNDR3'!$A$6:$FY$331,CW$4,FALSE)</f>
        <v>0</v>
      </c>
      <c r="CX265" s="104">
        <f>VLOOKUP($B265,'Part 3 NNDR3'!$A$6:$FY$331,CX$4,FALSE)</f>
        <v>0</v>
      </c>
      <c r="CY265" s="104">
        <f>VLOOKUP($B265,'Part 3 NNDR3'!$A$6:$FY$331,CY$4,FALSE)</f>
        <v>0</v>
      </c>
      <c r="CZ265" s="104">
        <f>VLOOKUP($B265,'Part 3 NNDR3'!$A$6:$FY$331,CZ$4,FALSE)</f>
        <v>0</v>
      </c>
      <c r="DA265" s="104">
        <f>VLOOKUP($B265,'Part 3 NNDR3'!$A$6:$FY$331,DA$4,FALSE)</f>
        <v>0</v>
      </c>
      <c r="DB265" s="104">
        <f>VLOOKUP($B265,'Part 3 NNDR3'!$A$6:$FY$331,DB$4,FALSE)</f>
        <v>0</v>
      </c>
      <c r="DC265" s="104">
        <f>VLOOKUP($B265,'Part 3 NNDR3'!$A$6:$FY$331,DC$4,FALSE)</f>
        <v>0</v>
      </c>
      <c r="DD265" s="104">
        <f>VLOOKUP($B265,'Part 3 NNDR3'!$A$6:$FY$331,DD$4,FALSE)</f>
        <v>0</v>
      </c>
      <c r="DE265" s="104">
        <f>VLOOKUP($B265,'Part 3 NNDR3'!$A$6:$FY$331,DE$4,FALSE)</f>
        <v>0</v>
      </c>
      <c r="DF265" s="104">
        <f>VLOOKUP($B265,'Part 3 NNDR3'!$A$6:$FY$331,DF$4,FALSE)</f>
        <v>0</v>
      </c>
      <c r="DG265" s="104">
        <f>VLOOKUP($B265,'Part 3 NNDR3'!$A$6:$FY$331,DG$4,FALSE)</f>
        <v>0</v>
      </c>
      <c r="DH265" s="104">
        <f>VLOOKUP($B265,'Part 3 NNDR3'!$A$6:$FY$331,DH$4,FALSE)</f>
        <v>0</v>
      </c>
      <c r="DI265" s="104">
        <f>VLOOKUP($B265,'Part 3 NNDR3'!$A$6:$FY$331,DI$4,FALSE)</f>
        <v>0</v>
      </c>
      <c r="DJ265" s="104">
        <f>VLOOKUP($B265,'Part 3 NNDR3'!$A$6:$FY$331,DJ$4,FALSE)</f>
        <v>0</v>
      </c>
      <c r="DK265" s="104">
        <f>VLOOKUP($B265,'Part 3 NNDR3'!$A$6:$FY$331,DK$4,FALSE)</f>
        <v>0</v>
      </c>
      <c r="DL265" s="104">
        <f>VLOOKUP($B265,'Part 3 NNDR3'!$A$6:$FY$331,DL$4,FALSE)</f>
        <v>-138898</v>
      </c>
      <c r="DM265" s="104">
        <f>VLOOKUP($B265,'Part 3 NNDR3'!$A$6:$FY$331,DM$4,FALSE)</f>
        <v>0</v>
      </c>
      <c r="DN265" s="104">
        <f>VLOOKUP($B265,'Part 3 NNDR3'!$A$6:$FY$331,DN$4,FALSE)</f>
        <v>-138898</v>
      </c>
      <c r="DO265" s="104">
        <f>VLOOKUP($B265,'Part 3 NNDR3'!$A$6:$FY$331,DO$4,FALSE)</f>
        <v>-151835</v>
      </c>
      <c r="DP265" s="104">
        <f>VLOOKUP($B265,'Part 3 NNDR3'!$A$6:$FY$331,DP$4,FALSE)</f>
        <v>0</v>
      </c>
      <c r="DQ265" s="104">
        <f>VLOOKUP($B265,'Part 3 NNDR3'!$A$6:$FY$331,DQ$4,FALSE)</f>
        <v>-151835</v>
      </c>
      <c r="DR265" s="104">
        <f>VLOOKUP($B265,'Part 3 NNDR3'!$A$6:$FY$331,DR$4,FALSE)</f>
        <v>0</v>
      </c>
      <c r="DS265" s="104">
        <f>VLOOKUP($B265,'Part 3 NNDR3'!$A$6:$FY$331,DS$4,FALSE)</f>
        <v>0</v>
      </c>
      <c r="DT265" s="104">
        <f>VLOOKUP($B265,'Part 3 NNDR3'!$A$6:$FY$331,DT$4,FALSE)</f>
        <v>0</v>
      </c>
      <c r="DU265" s="104">
        <f>VLOOKUP($B265,'Part 3 NNDR3'!$A$6:$FY$331,DU$4,FALSE)</f>
        <v>-18471</v>
      </c>
      <c r="DV265" s="104">
        <f>VLOOKUP($B265,'Part 3 NNDR3'!$A$6:$FY$331,DV$4,FALSE)</f>
        <v>0</v>
      </c>
      <c r="DW265" s="104">
        <f>VLOOKUP($B265,'Part 3 NNDR3'!$A$6:$FY$331,DW$4,FALSE)</f>
        <v>-18471</v>
      </c>
      <c r="DX265" s="104">
        <f>VLOOKUP($B265,'Part 3 NNDR3'!$A$6:$FY$331,DX$4,FALSE)</f>
        <v>0</v>
      </c>
      <c r="DY265" s="104">
        <f>VLOOKUP($B265,'Part 3 NNDR3'!$A$6:$FY$331,DY$4,FALSE)</f>
        <v>0</v>
      </c>
      <c r="DZ265" s="104">
        <f>VLOOKUP($B265,'Part 3 NNDR3'!$A$6:$FY$331,DZ$4,FALSE)</f>
        <v>0</v>
      </c>
      <c r="EA265" s="104">
        <f>VLOOKUP($B265,'Part 3 NNDR3'!$A$6:$FY$331,EA$4,FALSE)</f>
        <v>-306266</v>
      </c>
      <c r="EB265" s="104">
        <f>VLOOKUP($B265,'Part 3 NNDR3'!$A$6:$FY$331,EB$4,FALSE)</f>
        <v>0</v>
      </c>
      <c r="EC265" s="104">
        <f>VLOOKUP($B265,'Part 3 NNDR3'!$A$6:$FY$331,EC$4,FALSE)</f>
        <v>-306266</v>
      </c>
      <c r="ED265" s="104">
        <f>VLOOKUP($B265,'Part 3 NNDR3'!$A$6:$FY$331,ED$4,FALSE)</f>
        <v>-35604</v>
      </c>
      <c r="EE265" s="104">
        <f>VLOOKUP($B265,'Part 3 NNDR3'!$A$6:$FY$331,EE$4,FALSE)</f>
        <v>0</v>
      </c>
      <c r="EF265" s="104">
        <f>VLOOKUP($B265,'Part 3 NNDR3'!$A$6:$FY$331,EF$4,FALSE)</f>
        <v>-35604</v>
      </c>
      <c r="EG265" s="104">
        <f>VLOOKUP($B265,'Part 3 NNDR3'!$A$6:$FY$331,EG$4,FALSE)</f>
        <v>0</v>
      </c>
      <c r="EH265" s="104">
        <f>VLOOKUP($B265,'Part 3 NNDR3'!$A$6:$FY$331,EH$4,FALSE)</f>
        <v>0</v>
      </c>
      <c r="EI265" s="104">
        <f>VLOOKUP($B265,'Part 3 NNDR3'!$A$6:$FY$331,EI$4,FALSE)</f>
        <v>0</v>
      </c>
      <c r="EJ265" s="104">
        <f>VLOOKUP($B265,'Part 3 NNDR3'!$A$6:$FY$331,EJ$4,FALSE)</f>
        <v>0</v>
      </c>
      <c r="EK265" s="104">
        <f>VLOOKUP($B265,'Part 3 NNDR3'!$A$6:$FY$331,EK$4,FALSE)</f>
        <v>0</v>
      </c>
      <c r="EL265" s="104">
        <f>VLOOKUP($B265,'Part 3 NNDR3'!$A$6:$FY$331,EL$4,FALSE)</f>
        <v>0</v>
      </c>
      <c r="EM265" s="104">
        <f>VLOOKUP($B265,'Part 3 NNDR3'!$A$6:$FY$331,EM$4,FALSE)</f>
        <v>-7319</v>
      </c>
      <c r="EN265" s="104">
        <f>VLOOKUP($B265,'Part 3 NNDR3'!$A$6:$FY$331,EN$4,FALSE)</f>
        <v>0</v>
      </c>
      <c r="EO265" s="104">
        <f>VLOOKUP($B265,'Part 3 NNDR3'!$A$6:$FY$331,EO$4,FALSE)</f>
        <v>-7319</v>
      </c>
      <c r="EP265" s="104">
        <f>VLOOKUP($B265,'Part 3 NNDR3'!$A$6:$FY$331,EP$4,FALSE)</f>
        <v>-519495</v>
      </c>
      <c r="EQ265" s="104">
        <f>VLOOKUP($B265,'Part 3 NNDR3'!$A$6:$FY$331,EQ$4,FALSE)</f>
        <v>0</v>
      </c>
      <c r="ER265" s="104">
        <f>VLOOKUP($B265,'Part 3 NNDR3'!$A$6:$FY$331,ER$4,FALSE)</f>
        <v>-519495</v>
      </c>
      <c r="ES265" s="104">
        <f>VLOOKUP($B265,'Part 3 NNDR3'!$A$6:$FY$331,ES$4,FALSE)</f>
        <v>0</v>
      </c>
      <c r="ET265" s="104">
        <f>VLOOKUP($B265,'Part 3 NNDR3'!$A$6:$FY$331,ET$4,FALSE)</f>
        <v>0</v>
      </c>
      <c r="EU265" s="104">
        <f>VLOOKUP($B265,'Part 3 NNDR3'!$A$6:$FY$331,EU$4,FALSE)</f>
        <v>0</v>
      </c>
      <c r="EV265" s="104">
        <f>VLOOKUP($B265,'Part 3 NNDR3'!$A$6:$FY$331,EV$4,FALSE)</f>
        <v>0</v>
      </c>
      <c r="EW265" s="104">
        <f>VLOOKUP($B265,'Part 3 NNDR3'!$A$6:$FY$331,EW$4,FALSE)</f>
        <v>0</v>
      </c>
      <c r="EX265" s="104">
        <f>VLOOKUP($B265,'Part 3 NNDR3'!$A$6:$FY$331,EX$4,FALSE)</f>
        <v>0</v>
      </c>
      <c r="EY265" s="104">
        <f>VLOOKUP($B265,'Part 3 NNDR3'!$A$6:$FY$331,EY$4,FALSE)</f>
        <v>0</v>
      </c>
      <c r="EZ265" s="104">
        <f>VLOOKUP($B265,'Part 3 NNDR3'!$A$6:$FY$331,EZ$4,FALSE)</f>
        <v>0</v>
      </c>
      <c r="FA265" s="104">
        <f>VLOOKUP($B265,'Part 3 NNDR3'!$A$6:$FY$331,FA$4,FALSE)</f>
        <v>0</v>
      </c>
      <c r="FB265" s="104">
        <f>VLOOKUP($B265,'Part 3 NNDR3'!$A$6:$FY$331,FB$4,FALSE)</f>
        <v>52386749</v>
      </c>
      <c r="FC265" s="104">
        <f>VLOOKUP($B265,'Part 3 NNDR3'!$A$6:$FY$331,FC$4,FALSE)</f>
        <v>0</v>
      </c>
      <c r="FD265" s="104">
        <f>VLOOKUP($B265,'Part 3 NNDR3'!$A$6:$FY$331,FD$4,FALSE)</f>
        <v>52386749</v>
      </c>
      <c r="FE265" s="104">
        <f>VLOOKUP($B265,'Part 3 NNDR3'!$A$6:$FY$331,FE$4,FALSE)</f>
        <v>213380</v>
      </c>
      <c r="FF265" s="104">
        <f>VLOOKUP($B265,'Part 3 NNDR3'!$A$6:$FY$331,FF$4,FALSE)</f>
        <v>0</v>
      </c>
      <c r="FG265" s="104">
        <f>VLOOKUP($B265,'Part 3 NNDR3'!$A$6:$FY$331,FG$4,FALSE)</f>
        <v>213380</v>
      </c>
      <c r="FH265" s="104">
        <f>VLOOKUP($B265,'Part 3 NNDR3'!$A$6:$FY$331,FH$4,FALSE)</f>
        <v>-1261966</v>
      </c>
      <c r="FI265" s="104">
        <f>VLOOKUP($B265,'Part 3 NNDR3'!$A$6:$FY$331,FI$4,FALSE)</f>
        <v>0</v>
      </c>
      <c r="FJ265" s="104">
        <f>VLOOKUP($B265,'Part 3 NNDR3'!$A$6:$FY$331,FJ$4,FALSE)</f>
        <v>-1261966</v>
      </c>
      <c r="FK265" s="104">
        <f>VLOOKUP($B265,'Part 3 NNDR3'!$A$6:$FY$331,FK$4,FALSE)</f>
        <v>-1864640</v>
      </c>
      <c r="FL265" s="104">
        <f>VLOOKUP($B265,'Part 3 NNDR3'!$A$6:$FY$331,FL$4,FALSE)</f>
        <v>0</v>
      </c>
      <c r="FM265" s="104">
        <f>VLOOKUP($B265,'Part 3 NNDR3'!$A$6:$FY$331,FM$4,FALSE)</f>
        <v>-1864640</v>
      </c>
      <c r="FN265" s="104">
        <f>VLOOKUP($B265,'Part 3 NNDR3'!$A$6:$FY$331,FN$4,FALSE)</f>
        <v>-138898</v>
      </c>
      <c r="FO265" s="104">
        <f>VLOOKUP($B265,'Part 3 NNDR3'!$A$6:$FY$331,FO$4,FALSE)</f>
        <v>0</v>
      </c>
      <c r="FP265" s="104">
        <f>VLOOKUP($B265,'Part 3 NNDR3'!$A$6:$FY$331,FP$4,FALSE)</f>
        <v>-138898</v>
      </c>
      <c r="FQ265" s="104">
        <f>VLOOKUP($B265,'Part 3 NNDR3'!$A$6:$FY$331,FQ$4,FALSE)</f>
        <v>-519495</v>
      </c>
      <c r="FR265" s="104">
        <f>VLOOKUP($B265,'Part 3 NNDR3'!$A$6:$FY$331,FR$4,FALSE)</f>
        <v>0</v>
      </c>
      <c r="FS265" s="104">
        <f>VLOOKUP($B265,'Part 3 NNDR3'!$A$6:$FY$331,FS$4,FALSE)</f>
        <v>-519495</v>
      </c>
      <c r="FT265" s="104">
        <f>VLOOKUP($B265,'Part 3 NNDR3'!$A$6:$FY$331,FT$4,FALSE)</f>
        <v>0</v>
      </c>
      <c r="FU265" s="104">
        <f>VLOOKUP($B265,'Part 3 NNDR3'!$A$6:$FY$331,FU$4,FALSE)</f>
        <v>0</v>
      </c>
      <c r="FV265" s="104">
        <f>VLOOKUP($B265,'Part 3 NNDR3'!$A$6:$FY$331,FV$4,FALSE)</f>
        <v>0</v>
      </c>
      <c r="FW265" s="104">
        <f>VLOOKUP($B265,'Part 3 NNDR3'!$A$6:$FY$331,FW$4,FALSE)</f>
        <v>-3571619</v>
      </c>
      <c r="FX265" s="104">
        <f>VLOOKUP($B265,'Part 3 NNDR3'!$A$6:$FY$331,FX$4,FALSE)</f>
        <v>0</v>
      </c>
      <c r="FY265" s="104">
        <f>VLOOKUP($B265,'Part 3 NNDR3'!$A$6:$FY$331,FY$4,FALSE)</f>
        <v>-3571619</v>
      </c>
      <c r="FZ265" s="104">
        <f>VLOOKUP($B265,'Part 3 NNDR3'!$A$6:$FY$331,FZ$4,FALSE)</f>
        <v>48815130</v>
      </c>
      <c r="GA265" s="104">
        <f>VLOOKUP($B265,'Part 3 NNDR3'!$A$6:$FY$331,GA$4,FALSE)</f>
        <v>0</v>
      </c>
      <c r="GB265" s="104">
        <f>VLOOKUP($B265,'Part 3 NNDR3'!$A$6:$FY$331,GB$4,FALSE)</f>
        <v>48815130</v>
      </c>
      <c r="GC265" s="105" t="str">
        <f>VLOOKUP($B265,'Data (Updated)'!$C$4:$E$329,2,FALSE)</f>
        <v>E1920</v>
      </c>
      <c r="GD265" s="106" t="str">
        <f>VLOOKUP($B265,'Data (Updated)'!$C$4:$E$329,3,FALSE)</f>
        <v>NA</v>
      </c>
    </row>
    <row r="266" spans="1:186" ht="12.75" x14ac:dyDescent="0.2">
      <c r="A266" s="75">
        <v>261</v>
      </c>
      <c r="B266" s="100" t="s">
        <v>629</v>
      </c>
      <c r="C266" s="101" t="s">
        <v>949</v>
      </c>
      <c r="D266" s="102" t="s">
        <v>943</v>
      </c>
      <c r="E266" s="103" t="s">
        <v>628</v>
      </c>
      <c r="F266" s="104">
        <f>VLOOKUP($B266,'Part 3 NNDR3'!$A$6:$FY$331,F$4,FALSE)</f>
        <v>0</v>
      </c>
      <c r="G266" s="104">
        <f>VLOOKUP($B266,'Part 3 NNDR3'!$A$6:$FY$331,G$4,FALSE)</f>
        <v>0</v>
      </c>
      <c r="H266" s="104">
        <f>VLOOKUP($B266,'Part 3 NNDR3'!$A$6:$FY$331,H$4,FALSE)</f>
        <v>0</v>
      </c>
      <c r="I266" s="104">
        <f>VLOOKUP($B266,'Part 3 NNDR3'!$A$6:$FY$331,I$4,FALSE)</f>
        <v>185136</v>
      </c>
      <c r="J266" s="104">
        <f>VLOOKUP($B266,'Part 3 NNDR3'!$A$6:$FY$331,J$4,FALSE)</f>
        <v>0</v>
      </c>
      <c r="K266" s="104">
        <f>VLOOKUP($B266,'Part 3 NNDR3'!$A$6:$FY$331,K$4,FALSE)</f>
        <v>185136</v>
      </c>
      <c r="L266" s="104">
        <f>VLOOKUP($B266,'Part 3 NNDR3'!$A$6:$FY$331,L$4,FALSE)</f>
        <v>0</v>
      </c>
      <c r="M266" s="104">
        <f>VLOOKUP($B266,'Part 3 NNDR3'!$A$6:$FY$331,M$4,FALSE)</f>
        <v>0</v>
      </c>
      <c r="N266" s="104">
        <f>VLOOKUP($B266,'Part 3 NNDR3'!$A$6:$FY$331,N$4,FALSE)</f>
        <v>0</v>
      </c>
      <c r="O266" s="104">
        <f>VLOOKUP($B266,'Part 3 NNDR3'!$A$6:$FY$331,O$4,FALSE)</f>
        <v>71445</v>
      </c>
      <c r="P266" s="104">
        <f>VLOOKUP($B266,'Part 3 NNDR3'!$A$6:$FY$331,P$4,FALSE)</f>
        <v>0</v>
      </c>
      <c r="Q266" s="104">
        <f>VLOOKUP($B266,'Part 3 NNDR3'!$A$6:$FY$331,Q$4,FALSE)</f>
        <v>71445</v>
      </c>
      <c r="R266" s="104">
        <f>VLOOKUP($B266,'Part 3 NNDR3'!$A$6:$FY$331,R$4,FALSE)</f>
        <v>256581</v>
      </c>
      <c r="S266" s="104">
        <f>VLOOKUP($B266,'Part 3 NNDR3'!$A$6:$FY$331,S$4,FALSE)</f>
        <v>0</v>
      </c>
      <c r="T266" s="104">
        <f>VLOOKUP($B266,'Part 3 NNDR3'!$A$6:$FY$331,T$4,FALSE)</f>
        <v>256581</v>
      </c>
      <c r="U266" s="104">
        <f>VLOOKUP($B266,'Part 3 NNDR3'!$A$6:$FY$331,U$4,FALSE)</f>
        <v>-7272233</v>
      </c>
      <c r="V266" s="104">
        <f>VLOOKUP($B266,'Part 3 NNDR3'!$A$6:$FY$331,V$4,FALSE)</f>
        <v>0</v>
      </c>
      <c r="W266" s="104">
        <f>VLOOKUP($B266,'Part 3 NNDR3'!$A$6:$FY$331,W$4,FALSE)</f>
        <v>-7272233</v>
      </c>
      <c r="X266" s="104">
        <f>VLOOKUP($B266,'Part 3 NNDR3'!$A$6:$FY$331,X$4,FALSE)</f>
        <v>-41398</v>
      </c>
      <c r="Y266" s="104">
        <f>VLOOKUP($B266,'Part 3 NNDR3'!$A$6:$FY$331,Y$4,FALSE)</f>
        <v>0</v>
      </c>
      <c r="Z266" s="104">
        <f>VLOOKUP($B266,'Part 3 NNDR3'!$A$6:$FY$331,Z$4,FALSE)</f>
        <v>-41398</v>
      </c>
      <c r="AA266" s="104">
        <f>VLOOKUP($B266,'Part 3 NNDR3'!$A$6:$FY$331,AA$4,FALSE)</f>
        <v>-320377</v>
      </c>
      <c r="AB266" s="104">
        <f>VLOOKUP($B266,'Part 3 NNDR3'!$A$6:$FY$331,AB$4,FALSE)</f>
        <v>0</v>
      </c>
      <c r="AC266" s="104">
        <f>VLOOKUP($B266,'Part 3 NNDR3'!$A$6:$FY$331,AC$4,FALSE)</f>
        <v>-320377</v>
      </c>
      <c r="AD266" s="104">
        <f>VLOOKUP($B266,'Part 3 NNDR3'!$A$6:$FY$331,AD$4,FALSE)</f>
        <v>-224956</v>
      </c>
      <c r="AE266" s="104">
        <f>VLOOKUP($B266,'Part 3 NNDR3'!$A$6:$FY$331,AE$4,FALSE)</f>
        <v>0</v>
      </c>
      <c r="AF266" s="104">
        <f>VLOOKUP($B266,'Part 3 NNDR3'!$A$6:$FY$331,AF$4,FALSE)</f>
        <v>-224956</v>
      </c>
      <c r="AG266" s="104">
        <f>VLOOKUP($B266,'Part 3 NNDR3'!$A$6:$FY$331,AG$4,FALSE)</f>
        <v>-4366</v>
      </c>
      <c r="AH266" s="104">
        <f>VLOOKUP($B266,'Part 3 NNDR3'!$A$6:$FY$331,AH$4,FALSE)</f>
        <v>0</v>
      </c>
      <c r="AI266" s="104">
        <f>VLOOKUP($B266,'Part 3 NNDR3'!$A$6:$FY$331,AI$4,FALSE)</f>
        <v>-4366</v>
      </c>
      <c r="AJ266" s="104">
        <f>VLOOKUP($B266,'Part 3 NNDR3'!$A$6:$FY$331,AJ$4,FALSE)</f>
        <v>2570238</v>
      </c>
      <c r="AK266" s="104">
        <f>VLOOKUP($B266,'Part 3 NNDR3'!$A$6:$FY$331,AK$4,FALSE)</f>
        <v>0</v>
      </c>
      <c r="AL266" s="104">
        <f>VLOOKUP($B266,'Part 3 NNDR3'!$A$6:$FY$331,AL$4,FALSE)</f>
        <v>2570238</v>
      </c>
      <c r="AM266" s="104">
        <f>VLOOKUP($B266,'Part 3 NNDR3'!$A$6:$FY$331,AM$4,FALSE)</f>
        <v>-10528</v>
      </c>
      <c r="AN266" s="104">
        <f>VLOOKUP($B266,'Part 3 NNDR3'!$A$6:$FY$331,AN$4,FALSE)</f>
        <v>0</v>
      </c>
      <c r="AO266" s="104">
        <f>VLOOKUP($B266,'Part 3 NNDR3'!$A$6:$FY$331,AO$4,FALSE)</f>
        <v>-10528</v>
      </c>
      <c r="AP266" s="104">
        <f>VLOOKUP($B266,'Part 3 NNDR3'!$A$6:$FY$331,AP$4,FALSE)</f>
        <v>-4386701</v>
      </c>
      <c r="AQ266" s="104">
        <f>VLOOKUP($B266,'Part 3 NNDR3'!$A$6:$FY$331,AQ$4,FALSE)</f>
        <v>0</v>
      </c>
      <c r="AR266" s="104">
        <f>VLOOKUP($B266,'Part 3 NNDR3'!$A$6:$FY$331,AR$4,FALSE)</f>
        <v>-4386701</v>
      </c>
      <c r="AS266" s="104">
        <f>VLOOKUP($B266,'Part 3 NNDR3'!$A$6:$FY$331,AS$4,FALSE)</f>
        <v>-112417</v>
      </c>
      <c r="AT266" s="104">
        <f>VLOOKUP($B266,'Part 3 NNDR3'!$A$6:$FY$331,AT$4,FALSE)</f>
        <v>0</v>
      </c>
      <c r="AU266" s="104">
        <f>VLOOKUP($B266,'Part 3 NNDR3'!$A$6:$FY$331,AU$4,FALSE)</f>
        <v>-112417</v>
      </c>
      <c r="AV266" s="104">
        <f>VLOOKUP($B266,'Part 3 NNDR3'!$A$6:$FY$331,AV$4,FALSE)</f>
        <v>-274417</v>
      </c>
      <c r="AW266" s="104">
        <f>VLOOKUP($B266,'Part 3 NNDR3'!$A$6:$FY$331,AW$4,FALSE)</f>
        <v>0</v>
      </c>
      <c r="AX266" s="104">
        <f>VLOOKUP($B266,'Part 3 NNDR3'!$A$6:$FY$331,AX$4,FALSE)</f>
        <v>-274417</v>
      </c>
      <c r="AY266" s="104">
        <f>VLOOKUP($B266,'Part 3 NNDR3'!$A$6:$FY$331,AY$4,FALSE)</f>
        <v>-14548</v>
      </c>
      <c r="AZ266" s="104">
        <f>VLOOKUP($B266,'Part 3 NNDR3'!$A$6:$FY$331,AZ$4,FALSE)</f>
        <v>0</v>
      </c>
      <c r="BA266" s="104">
        <f>VLOOKUP($B266,'Part 3 NNDR3'!$A$6:$FY$331,BA$4,FALSE)</f>
        <v>-14548</v>
      </c>
      <c r="BB266" s="104">
        <f>VLOOKUP($B266,'Part 3 NNDR3'!$A$6:$FY$331,BB$4,FALSE)</f>
        <v>0</v>
      </c>
      <c r="BC266" s="104">
        <f>VLOOKUP($B266,'Part 3 NNDR3'!$A$6:$FY$331,BC$4,FALSE)</f>
        <v>0</v>
      </c>
      <c r="BD266" s="104">
        <f>VLOOKUP($B266,'Part 3 NNDR3'!$A$6:$FY$331,BD$4,FALSE)</f>
        <v>0</v>
      </c>
      <c r="BE266" s="104">
        <f>VLOOKUP($B266,'Part 3 NNDR3'!$A$6:$FY$331,BE$4,FALSE)</f>
        <v>0</v>
      </c>
      <c r="BF266" s="104">
        <f>VLOOKUP($B266,'Part 3 NNDR3'!$A$6:$FY$331,BF$4,FALSE)</f>
        <v>0</v>
      </c>
      <c r="BG266" s="104">
        <f>VLOOKUP($B266,'Part 3 NNDR3'!$A$6:$FY$331,BG$4,FALSE)</f>
        <v>0</v>
      </c>
      <c r="BH266" s="104">
        <f>VLOOKUP($B266,'Part 3 NNDR3'!$A$6:$FY$331,BH$4,FALSE)</f>
        <v>-9820983</v>
      </c>
      <c r="BI266" s="104">
        <f>VLOOKUP($B266,'Part 3 NNDR3'!$A$6:$FY$331,BI$4,FALSE)</f>
        <v>0</v>
      </c>
      <c r="BJ266" s="104">
        <f>VLOOKUP($B266,'Part 3 NNDR3'!$A$6:$FY$331,BJ$4,FALSE)</f>
        <v>-9820983</v>
      </c>
      <c r="BK266" s="104">
        <f>VLOOKUP($B266,'Part 3 NNDR3'!$A$6:$FY$331,BK$4,FALSE)</f>
        <v>-30615</v>
      </c>
      <c r="BL266" s="104">
        <f>VLOOKUP($B266,'Part 3 NNDR3'!$A$6:$FY$331,BL$4,FALSE)</f>
        <v>0</v>
      </c>
      <c r="BM266" s="104">
        <f>VLOOKUP($B266,'Part 3 NNDR3'!$A$6:$FY$331,BM$4,FALSE)</f>
        <v>-30615</v>
      </c>
      <c r="BN266" s="104">
        <f>VLOOKUP($B266,'Part 3 NNDR3'!$A$6:$FY$331,BN$4,FALSE)</f>
        <v>-6396</v>
      </c>
      <c r="BO266" s="104">
        <f>VLOOKUP($B266,'Part 3 NNDR3'!$A$6:$FY$331,BO$4,FALSE)</f>
        <v>0</v>
      </c>
      <c r="BP266" s="104">
        <f>VLOOKUP($B266,'Part 3 NNDR3'!$A$6:$FY$331,BP$4,FALSE)</f>
        <v>-6396</v>
      </c>
      <c r="BQ266" s="104">
        <f>VLOOKUP($B266,'Part 3 NNDR3'!$A$6:$FY$331,BQ$4,FALSE)</f>
        <v>-4895241</v>
      </c>
      <c r="BR266" s="104">
        <f>VLOOKUP($B266,'Part 3 NNDR3'!$A$6:$FY$331,BR$4,FALSE)</f>
        <v>0</v>
      </c>
      <c r="BS266" s="104">
        <f>VLOOKUP($B266,'Part 3 NNDR3'!$A$6:$FY$331,BS$4,FALSE)</f>
        <v>-4895241</v>
      </c>
      <c r="BT266" s="104">
        <f>VLOOKUP($B266,'Part 3 NNDR3'!$A$6:$FY$331,BT$4,FALSE)</f>
        <v>-537414</v>
      </c>
      <c r="BU266" s="104">
        <f>VLOOKUP($B266,'Part 3 NNDR3'!$A$6:$FY$331,BU$4,FALSE)</f>
        <v>0</v>
      </c>
      <c r="BV266" s="104">
        <f>VLOOKUP($B266,'Part 3 NNDR3'!$A$6:$FY$331,BV$4,FALSE)</f>
        <v>-537414</v>
      </c>
      <c r="BW266" s="104">
        <f>VLOOKUP($B266,'Part 3 NNDR3'!$A$6:$FY$331,BW$4,FALSE)</f>
        <v>-5469666</v>
      </c>
      <c r="BX266" s="104">
        <f>VLOOKUP($B266,'Part 3 NNDR3'!$A$6:$FY$331,BX$4,FALSE)</f>
        <v>0</v>
      </c>
      <c r="BY266" s="104">
        <f>VLOOKUP($B266,'Part 3 NNDR3'!$A$6:$FY$331,BY$4,FALSE)</f>
        <v>-5469666</v>
      </c>
      <c r="BZ266" s="104">
        <f>VLOOKUP($B266,'Part 3 NNDR3'!$A$6:$FY$331,BZ$4,FALSE)</f>
        <v>0</v>
      </c>
      <c r="CA266" s="104">
        <f>VLOOKUP($B266,'Part 3 NNDR3'!$A$6:$FY$331,CA$4,FALSE)</f>
        <v>0</v>
      </c>
      <c r="CB266" s="104">
        <f>VLOOKUP($B266,'Part 3 NNDR3'!$A$6:$FY$331,CB$4,FALSE)</f>
        <v>0</v>
      </c>
      <c r="CC266" s="104">
        <f>VLOOKUP($B266,'Part 3 NNDR3'!$A$6:$FY$331,CC$4,FALSE)</f>
        <v>0</v>
      </c>
      <c r="CD266" s="104">
        <f>VLOOKUP($B266,'Part 3 NNDR3'!$A$6:$FY$331,CD$4,FALSE)</f>
        <v>0</v>
      </c>
      <c r="CE266" s="104">
        <f>VLOOKUP($B266,'Part 3 NNDR3'!$A$6:$FY$331,CE$4,FALSE)</f>
        <v>0</v>
      </c>
      <c r="CF266" s="104">
        <f>VLOOKUP($B266,'Part 3 NNDR3'!$A$6:$FY$331,CF$4,FALSE)</f>
        <v>-78239</v>
      </c>
      <c r="CG266" s="104">
        <f>VLOOKUP($B266,'Part 3 NNDR3'!$A$6:$FY$331,CG$4,FALSE)</f>
        <v>0</v>
      </c>
      <c r="CH266" s="104">
        <f>VLOOKUP($B266,'Part 3 NNDR3'!$A$6:$FY$331,CH$4,FALSE)</f>
        <v>-78239</v>
      </c>
      <c r="CI266" s="104">
        <f>VLOOKUP($B266,'Part 3 NNDR3'!$A$6:$FY$331,CI$4,FALSE)</f>
        <v>-5473</v>
      </c>
      <c r="CJ266" s="104">
        <f>VLOOKUP($B266,'Part 3 NNDR3'!$A$6:$FY$331,CJ$4,FALSE)</f>
        <v>0</v>
      </c>
      <c r="CK266" s="104">
        <f>VLOOKUP($B266,'Part 3 NNDR3'!$A$6:$FY$331,CK$4,FALSE)</f>
        <v>-5473</v>
      </c>
      <c r="CL266" s="104">
        <f>VLOOKUP($B266,'Part 3 NNDR3'!$A$6:$FY$331,CL$4,FALSE)</f>
        <v>-21560</v>
      </c>
      <c r="CM266" s="104">
        <f>VLOOKUP($B266,'Part 3 NNDR3'!$A$6:$FY$331,CM$4,FALSE)</f>
        <v>0</v>
      </c>
      <c r="CN266" s="104">
        <f>VLOOKUP($B266,'Part 3 NNDR3'!$A$6:$FY$331,CN$4,FALSE)</f>
        <v>-21560</v>
      </c>
      <c r="CO266" s="104">
        <f>VLOOKUP($B266,'Part 3 NNDR3'!$A$6:$FY$331,CO$4,FALSE)</f>
        <v>-28</v>
      </c>
      <c r="CP266" s="104">
        <f>VLOOKUP($B266,'Part 3 NNDR3'!$A$6:$FY$331,CP$4,FALSE)</f>
        <v>0</v>
      </c>
      <c r="CQ266" s="104">
        <f>VLOOKUP($B266,'Part 3 NNDR3'!$A$6:$FY$331,CQ$4,FALSE)</f>
        <v>-28</v>
      </c>
      <c r="CR266" s="104">
        <f>VLOOKUP($B266,'Part 3 NNDR3'!$A$6:$FY$331,CR$4,FALSE)</f>
        <v>0</v>
      </c>
      <c r="CS266" s="104">
        <f>VLOOKUP($B266,'Part 3 NNDR3'!$A$6:$FY$331,CS$4,FALSE)</f>
        <v>0</v>
      </c>
      <c r="CT266" s="104">
        <f>VLOOKUP($B266,'Part 3 NNDR3'!$A$6:$FY$331,CT$4,FALSE)</f>
        <v>0</v>
      </c>
      <c r="CU266" s="104">
        <f>VLOOKUP($B266,'Part 3 NNDR3'!$A$6:$FY$331,CU$4,FALSE)</f>
        <v>0</v>
      </c>
      <c r="CV266" s="104">
        <f>VLOOKUP($B266,'Part 3 NNDR3'!$A$6:$FY$331,CV$4,FALSE)</f>
        <v>0</v>
      </c>
      <c r="CW266" s="104">
        <f>VLOOKUP($B266,'Part 3 NNDR3'!$A$6:$FY$331,CW$4,FALSE)</f>
        <v>0</v>
      </c>
      <c r="CX266" s="104">
        <f>VLOOKUP($B266,'Part 3 NNDR3'!$A$6:$FY$331,CX$4,FALSE)</f>
        <v>0</v>
      </c>
      <c r="CY266" s="104">
        <f>VLOOKUP($B266,'Part 3 NNDR3'!$A$6:$FY$331,CY$4,FALSE)</f>
        <v>0</v>
      </c>
      <c r="CZ266" s="104">
        <f>VLOOKUP($B266,'Part 3 NNDR3'!$A$6:$FY$331,CZ$4,FALSE)</f>
        <v>0</v>
      </c>
      <c r="DA266" s="104">
        <f>VLOOKUP($B266,'Part 3 NNDR3'!$A$6:$FY$331,DA$4,FALSE)</f>
        <v>0</v>
      </c>
      <c r="DB266" s="104">
        <f>VLOOKUP($B266,'Part 3 NNDR3'!$A$6:$FY$331,DB$4,FALSE)</f>
        <v>0</v>
      </c>
      <c r="DC266" s="104">
        <f>VLOOKUP($B266,'Part 3 NNDR3'!$A$6:$FY$331,DC$4,FALSE)</f>
        <v>0</v>
      </c>
      <c r="DD266" s="104">
        <f>VLOOKUP($B266,'Part 3 NNDR3'!$A$6:$FY$331,DD$4,FALSE)</f>
        <v>-3592</v>
      </c>
      <c r="DE266" s="104">
        <f>VLOOKUP($B266,'Part 3 NNDR3'!$A$6:$FY$331,DE$4,FALSE)</f>
        <v>0</v>
      </c>
      <c r="DF266" s="104">
        <f>VLOOKUP($B266,'Part 3 NNDR3'!$A$6:$FY$331,DF$4,FALSE)</f>
        <v>-3592</v>
      </c>
      <c r="DG266" s="104">
        <f>VLOOKUP($B266,'Part 3 NNDR3'!$A$6:$FY$331,DG$4,FALSE)</f>
        <v>669</v>
      </c>
      <c r="DH266" s="104">
        <f>VLOOKUP($B266,'Part 3 NNDR3'!$A$6:$FY$331,DH$4,FALSE)</f>
        <v>0</v>
      </c>
      <c r="DI266" s="104">
        <f>VLOOKUP($B266,'Part 3 NNDR3'!$A$6:$FY$331,DI$4,FALSE)</f>
        <v>669</v>
      </c>
      <c r="DJ266" s="104">
        <f>VLOOKUP($B266,'Part 3 NNDR3'!$A$6:$FY$331,DJ$4,FALSE)</f>
        <v>0</v>
      </c>
      <c r="DK266" s="104">
        <f>VLOOKUP($B266,'Part 3 NNDR3'!$A$6:$FY$331,DK$4,FALSE)</f>
        <v>0</v>
      </c>
      <c r="DL266" s="104">
        <f>VLOOKUP($B266,'Part 3 NNDR3'!$A$6:$FY$331,DL$4,FALSE)</f>
        <v>-108223</v>
      </c>
      <c r="DM266" s="104">
        <f>VLOOKUP($B266,'Part 3 NNDR3'!$A$6:$FY$331,DM$4,FALSE)</f>
        <v>0</v>
      </c>
      <c r="DN266" s="104">
        <f>VLOOKUP($B266,'Part 3 NNDR3'!$A$6:$FY$331,DN$4,FALSE)</f>
        <v>-108223</v>
      </c>
      <c r="DO266" s="104">
        <f>VLOOKUP($B266,'Part 3 NNDR3'!$A$6:$FY$331,DO$4,FALSE)</f>
        <v>-105060</v>
      </c>
      <c r="DP266" s="104">
        <f>VLOOKUP($B266,'Part 3 NNDR3'!$A$6:$FY$331,DP$4,FALSE)</f>
        <v>0</v>
      </c>
      <c r="DQ266" s="104">
        <f>VLOOKUP($B266,'Part 3 NNDR3'!$A$6:$FY$331,DQ$4,FALSE)</f>
        <v>-105060</v>
      </c>
      <c r="DR266" s="104">
        <f>VLOOKUP($B266,'Part 3 NNDR3'!$A$6:$FY$331,DR$4,FALSE)</f>
        <v>-1930</v>
      </c>
      <c r="DS266" s="104">
        <f>VLOOKUP($B266,'Part 3 NNDR3'!$A$6:$FY$331,DS$4,FALSE)</f>
        <v>0</v>
      </c>
      <c r="DT266" s="104">
        <f>VLOOKUP($B266,'Part 3 NNDR3'!$A$6:$FY$331,DT$4,FALSE)</f>
        <v>-1930</v>
      </c>
      <c r="DU266" s="104">
        <f>VLOOKUP($B266,'Part 3 NNDR3'!$A$6:$FY$331,DU$4,FALSE)</f>
        <v>-67313</v>
      </c>
      <c r="DV266" s="104">
        <f>VLOOKUP($B266,'Part 3 NNDR3'!$A$6:$FY$331,DV$4,FALSE)</f>
        <v>0</v>
      </c>
      <c r="DW266" s="104">
        <f>VLOOKUP($B266,'Part 3 NNDR3'!$A$6:$FY$331,DW$4,FALSE)</f>
        <v>-67313</v>
      </c>
      <c r="DX266" s="104">
        <f>VLOOKUP($B266,'Part 3 NNDR3'!$A$6:$FY$331,DX$4,FALSE)</f>
        <v>-12171</v>
      </c>
      <c r="DY266" s="104">
        <f>VLOOKUP($B266,'Part 3 NNDR3'!$A$6:$FY$331,DY$4,FALSE)</f>
        <v>0</v>
      </c>
      <c r="DZ266" s="104">
        <f>VLOOKUP($B266,'Part 3 NNDR3'!$A$6:$FY$331,DZ$4,FALSE)</f>
        <v>-12171</v>
      </c>
      <c r="EA266" s="104">
        <f>VLOOKUP($B266,'Part 3 NNDR3'!$A$6:$FY$331,EA$4,FALSE)</f>
        <v>-1623423</v>
      </c>
      <c r="EB266" s="104">
        <f>VLOOKUP($B266,'Part 3 NNDR3'!$A$6:$FY$331,EB$4,FALSE)</f>
        <v>0</v>
      </c>
      <c r="EC266" s="104">
        <f>VLOOKUP($B266,'Part 3 NNDR3'!$A$6:$FY$331,EC$4,FALSE)</f>
        <v>-1623423</v>
      </c>
      <c r="ED266" s="104">
        <f>VLOOKUP($B266,'Part 3 NNDR3'!$A$6:$FY$331,ED$4,FALSE)</f>
        <v>-55466</v>
      </c>
      <c r="EE266" s="104">
        <f>VLOOKUP($B266,'Part 3 NNDR3'!$A$6:$FY$331,EE$4,FALSE)</f>
        <v>0</v>
      </c>
      <c r="EF266" s="104">
        <f>VLOOKUP($B266,'Part 3 NNDR3'!$A$6:$FY$331,EF$4,FALSE)</f>
        <v>-55466</v>
      </c>
      <c r="EG266" s="104">
        <f>VLOOKUP($B266,'Part 3 NNDR3'!$A$6:$FY$331,EG$4,FALSE)</f>
        <v>0</v>
      </c>
      <c r="EH266" s="104">
        <f>VLOOKUP($B266,'Part 3 NNDR3'!$A$6:$FY$331,EH$4,FALSE)</f>
        <v>0</v>
      </c>
      <c r="EI266" s="104">
        <f>VLOOKUP($B266,'Part 3 NNDR3'!$A$6:$FY$331,EI$4,FALSE)</f>
        <v>0</v>
      </c>
      <c r="EJ266" s="104">
        <f>VLOOKUP($B266,'Part 3 NNDR3'!$A$6:$FY$331,EJ$4,FALSE)</f>
        <v>0</v>
      </c>
      <c r="EK266" s="104">
        <f>VLOOKUP($B266,'Part 3 NNDR3'!$A$6:$FY$331,EK$4,FALSE)</f>
        <v>0</v>
      </c>
      <c r="EL266" s="104">
        <f>VLOOKUP($B266,'Part 3 NNDR3'!$A$6:$FY$331,EL$4,FALSE)</f>
        <v>0</v>
      </c>
      <c r="EM266" s="104">
        <f>VLOOKUP($B266,'Part 3 NNDR3'!$A$6:$FY$331,EM$4,FALSE)</f>
        <v>-8628</v>
      </c>
      <c r="EN266" s="104">
        <f>VLOOKUP($B266,'Part 3 NNDR3'!$A$6:$FY$331,EN$4,FALSE)</f>
        <v>0</v>
      </c>
      <c r="EO266" s="104">
        <f>VLOOKUP($B266,'Part 3 NNDR3'!$A$6:$FY$331,EO$4,FALSE)</f>
        <v>-8628</v>
      </c>
      <c r="EP266" s="104">
        <f>VLOOKUP($B266,'Part 3 NNDR3'!$A$6:$FY$331,EP$4,FALSE)</f>
        <v>-1873991</v>
      </c>
      <c r="EQ266" s="104">
        <f>VLOOKUP($B266,'Part 3 NNDR3'!$A$6:$FY$331,EQ$4,FALSE)</f>
        <v>0</v>
      </c>
      <c r="ER266" s="104">
        <f>VLOOKUP($B266,'Part 3 NNDR3'!$A$6:$FY$331,ER$4,FALSE)</f>
        <v>-1873991</v>
      </c>
      <c r="ES266" s="104">
        <f>VLOOKUP($B266,'Part 3 NNDR3'!$A$6:$FY$331,ES$4,FALSE)</f>
        <v>-94771</v>
      </c>
      <c r="ET266" s="104">
        <f>VLOOKUP($B266,'Part 3 NNDR3'!$A$6:$FY$331,ET$4,FALSE)</f>
        <v>0</v>
      </c>
      <c r="EU266" s="104">
        <f>VLOOKUP($B266,'Part 3 NNDR3'!$A$6:$FY$331,EU$4,FALSE)</f>
        <v>-94771</v>
      </c>
      <c r="EV266" s="104">
        <f>VLOOKUP($B266,'Part 3 NNDR3'!$A$6:$FY$331,EV$4,FALSE)</f>
        <v>0</v>
      </c>
      <c r="EW266" s="104">
        <f>VLOOKUP($B266,'Part 3 NNDR3'!$A$6:$FY$331,EW$4,FALSE)</f>
        <v>0</v>
      </c>
      <c r="EX266" s="104">
        <f>VLOOKUP($B266,'Part 3 NNDR3'!$A$6:$FY$331,EX$4,FALSE)</f>
        <v>0</v>
      </c>
      <c r="EY266" s="104">
        <f>VLOOKUP($B266,'Part 3 NNDR3'!$A$6:$FY$331,EY$4,FALSE)</f>
        <v>-94771</v>
      </c>
      <c r="EZ266" s="104">
        <f>VLOOKUP($B266,'Part 3 NNDR3'!$A$6:$FY$331,EZ$4,FALSE)</f>
        <v>0</v>
      </c>
      <c r="FA266" s="104">
        <f>VLOOKUP($B266,'Part 3 NNDR3'!$A$6:$FY$331,FA$4,FALSE)</f>
        <v>-94771</v>
      </c>
      <c r="FB266" s="104">
        <f>VLOOKUP($B266,'Part 3 NNDR3'!$A$6:$FY$331,FB$4,FALSE)</f>
        <v>113319297</v>
      </c>
      <c r="FC266" s="104">
        <f>VLOOKUP($B266,'Part 3 NNDR3'!$A$6:$FY$331,FC$4,FALSE)</f>
        <v>0</v>
      </c>
      <c r="FD266" s="104">
        <f>VLOOKUP($B266,'Part 3 NNDR3'!$A$6:$FY$331,FD$4,FALSE)</f>
        <v>113319297</v>
      </c>
      <c r="FE266" s="104">
        <f>VLOOKUP($B266,'Part 3 NNDR3'!$A$6:$FY$331,FE$4,FALSE)</f>
        <v>256581</v>
      </c>
      <c r="FF266" s="104">
        <f>VLOOKUP($B266,'Part 3 NNDR3'!$A$6:$FY$331,FF$4,FALSE)</f>
        <v>0</v>
      </c>
      <c r="FG266" s="104">
        <f>VLOOKUP($B266,'Part 3 NNDR3'!$A$6:$FY$331,FG$4,FALSE)</f>
        <v>256581</v>
      </c>
      <c r="FH266" s="104">
        <f>VLOOKUP($B266,'Part 3 NNDR3'!$A$6:$FY$331,FH$4,FALSE)</f>
        <v>-9820983</v>
      </c>
      <c r="FI266" s="104">
        <f>VLOOKUP($B266,'Part 3 NNDR3'!$A$6:$FY$331,FI$4,FALSE)</f>
        <v>0</v>
      </c>
      <c r="FJ266" s="104">
        <f>VLOOKUP($B266,'Part 3 NNDR3'!$A$6:$FY$331,FJ$4,FALSE)</f>
        <v>-9820983</v>
      </c>
      <c r="FK266" s="104">
        <f>VLOOKUP($B266,'Part 3 NNDR3'!$A$6:$FY$331,FK$4,FALSE)</f>
        <v>-5469666</v>
      </c>
      <c r="FL266" s="104">
        <f>VLOOKUP($B266,'Part 3 NNDR3'!$A$6:$FY$331,FL$4,FALSE)</f>
        <v>0</v>
      </c>
      <c r="FM266" s="104">
        <f>VLOOKUP($B266,'Part 3 NNDR3'!$A$6:$FY$331,FM$4,FALSE)</f>
        <v>-5469666</v>
      </c>
      <c r="FN266" s="104">
        <f>VLOOKUP($B266,'Part 3 NNDR3'!$A$6:$FY$331,FN$4,FALSE)</f>
        <v>-108223</v>
      </c>
      <c r="FO266" s="104">
        <f>VLOOKUP($B266,'Part 3 NNDR3'!$A$6:$FY$331,FO$4,FALSE)</f>
        <v>0</v>
      </c>
      <c r="FP266" s="104">
        <f>VLOOKUP($B266,'Part 3 NNDR3'!$A$6:$FY$331,FP$4,FALSE)</f>
        <v>-108223</v>
      </c>
      <c r="FQ266" s="104">
        <f>VLOOKUP($B266,'Part 3 NNDR3'!$A$6:$FY$331,FQ$4,FALSE)</f>
        <v>-1873991</v>
      </c>
      <c r="FR266" s="104">
        <f>VLOOKUP($B266,'Part 3 NNDR3'!$A$6:$FY$331,FR$4,FALSE)</f>
        <v>0</v>
      </c>
      <c r="FS266" s="104">
        <f>VLOOKUP($B266,'Part 3 NNDR3'!$A$6:$FY$331,FS$4,FALSE)</f>
        <v>-1873991</v>
      </c>
      <c r="FT266" s="104">
        <f>VLOOKUP($B266,'Part 3 NNDR3'!$A$6:$FY$331,FT$4,FALSE)</f>
        <v>-94771</v>
      </c>
      <c r="FU266" s="104">
        <f>VLOOKUP($B266,'Part 3 NNDR3'!$A$6:$FY$331,FU$4,FALSE)</f>
        <v>0</v>
      </c>
      <c r="FV266" s="104">
        <f>VLOOKUP($B266,'Part 3 NNDR3'!$A$6:$FY$331,FV$4,FALSE)</f>
        <v>-94771</v>
      </c>
      <c r="FW266" s="104">
        <f>VLOOKUP($B266,'Part 3 NNDR3'!$A$6:$FY$331,FW$4,FALSE)</f>
        <v>-17111053</v>
      </c>
      <c r="FX266" s="104">
        <f>VLOOKUP($B266,'Part 3 NNDR3'!$A$6:$FY$331,FX$4,FALSE)</f>
        <v>0</v>
      </c>
      <c r="FY266" s="104">
        <f>VLOOKUP($B266,'Part 3 NNDR3'!$A$6:$FY$331,FY$4,FALSE)</f>
        <v>-17111053</v>
      </c>
      <c r="FZ266" s="104">
        <f>VLOOKUP($B266,'Part 3 NNDR3'!$A$6:$FY$331,FZ$4,FALSE)</f>
        <v>96208244</v>
      </c>
      <c r="GA266" s="104">
        <f>VLOOKUP($B266,'Part 3 NNDR3'!$A$6:$FY$331,GA$4,FALSE)</f>
        <v>0</v>
      </c>
      <c r="GB266" s="104">
        <f>VLOOKUP($B266,'Part 3 NNDR3'!$A$6:$FY$331,GB$4,FALSE)</f>
        <v>96208244</v>
      </c>
      <c r="GC266" s="105" t="str">
        <f>VLOOKUP($B266,'Data (Updated)'!$C$4:$E$329,2,FALSE)</f>
        <v>NA</v>
      </c>
      <c r="GD266" s="106" t="str">
        <f>VLOOKUP($B266,'Data (Updated)'!$C$4:$E$329,3,FALSE)</f>
        <v>E6142</v>
      </c>
    </row>
    <row r="267" spans="1:186" ht="12.75" x14ac:dyDescent="0.2">
      <c r="A267" s="75">
        <v>262</v>
      </c>
      <c r="B267" s="100" t="s">
        <v>631</v>
      </c>
      <c r="C267" s="101" t="s">
        <v>951</v>
      </c>
      <c r="D267" s="102" t="s">
        <v>960</v>
      </c>
      <c r="E267" s="103" t="s">
        <v>1000</v>
      </c>
      <c r="F267" s="104">
        <f>VLOOKUP($B267,'Part 3 NNDR3'!$A$6:$FY$331,F$4,FALSE)</f>
        <v>0</v>
      </c>
      <c r="G267" s="104">
        <f>VLOOKUP($B267,'Part 3 NNDR3'!$A$6:$FY$331,G$4,FALSE)</f>
        <v>0</v>
      </c>
      <c r="H267" s="104">
        <f>VLOOKUP($B267,'Part 3 NNDR3'!$A$6:$FY$331,H$4,FALSE)</f>
        <v>0</v>
      </c>
      <c r="I267" s="104">
        <f>VLOOKUP($B267,'Part 3 NNDR3'!$A$6:$FY$331,I$4,FALSE)</f>
        <v>111059</v>
      </c>
      <c r="J267" s="104">
        <f>VLOOKUP($B267,'Part 3 NNDR3'!$A$6:$FY$331,J$4,FALSE)</f>
        <v>0</v>
      </c>
      <c r="K267" s="104">
        <f>VLOOKUP($B267,'Part 3 NNDR3'!$A$6:$FY$331,K$4,FALSE)</f>
        <v>111059</v>
      </c>
      <c r="L267" s="104">
        <f>VLOOKUP($B267,'Part 3 NNDR3'!$A$6:$FY$331,L$4,FALSE)</f>
        <v>0</v>
      </c>
      <c r="M267" s="104">
        <f>VLOOKUP($B267,'Part 3 NNDR3'!$A$6:$FY$331,M$4,FALSE)</f>
        <v>0</v>
      </c>
      <c r="N267" s="104">
        <f>VLOOKUP($B267,'Part 3 NNDR3'!$A$6:$FY$331,N$4,FALSE)</f>
        <v>0</v>
      </c>
      <c r="O267" s="104">
        <f>VLOOKUP($B267,'Part 3 NNDR3'!$A$6:$FY$331,O$4,FALSE)</f>
        <v>493457</v>
      </c>
      <c r="P267" s="104">
        <f>VLOOKUP($B267,'Part 3 NNDR3'!$A$6:$FY$331,P$4,FALSE)</f>
        <v>0</v>
      </c>
      <c r="Q267" s="104">
        <f>VLOOKUP($B267,'Part 3 NNDR3'!$A$6:$FY$331,Q$4,FALSE)</f>
        <v>493457</v>
      </c>
      <c r="R267" s="104">
        <f>VLOOKUP($B267,'Part 3 NNDR3'!$A$6:$FY$331,R$4,FALSE)</f>
        <v>604516</v>
      </c>
      <c r="S267" s="104">
        <f>VLOOKUP($B267,'Part 3 NNDR3'!$A$6:$FY$331,S$4,FALSE)</f>
        <v>0</v>
      </c>
      <c r="T267" s="104">
        <f>VLOOKUP($B267,'Part 3 NNDR3'!$A$6:$FY$331,T$4,FALSE)</f>
        <v>604516</v>
      </c>
      <c r="U267" s="104">
        <f>VLOOKUP($B267,'Part 3 NNDR3'!$A$6:$FY$331,U$4,FALSE)</f>
        <v>-3041708</v>
      </c>
      <c r="V267" s="104">
        <f>VLOOKUP($B267,'Part 3 NNDR3'!$A$6:$FY$331,V$4,FALSE)</f>
        <v>0</v>
      </c>
      <c r="W267" s="104">
        <f>VLOOKUP($B267,'Part 3 NNDR3'!$A$6:$FY$331,W$4,FALSE)</f>
        <v>-3041708</v>
      </c>
      <c r="X267" s="104">
        <f>VLOOKUP($B267,'Part 3 NNDR3'!$A$6:$FY$331,X$4,FALSE)</f>
        <v>0</v>
      </c>
      <c r="Y267" s="104">
        <f>VLOOKUP($B267,'Part 3 NNDR3'!$A$6:$FY$331,Y$4,FALSE)</f>
        <v>0</v>
      </c>
      <c r="Z267" s="104">
        <f>VLOOKUP($B267,'Part 3 NNDR3'!$A$6:$FY$331,Z$4,FALSE)</f>
        <v>0</v>
      </c>
      <c r="AA267" s="104">
        <f>VLOOKUP($B267,'Part 3 NNDR3'!$A$6:$FY$331,AA$4,FALSE)</f>
        <v>-104472</v>
      </c>
      <c r="AB267" s="104">
        <f>VLOOKUP($B267,'Part 3 NNDR3'!$A$6:$FY$331,AB$4,FALSE)</f>
        <v>0</v>
      </c>
      <c r="AC267" s="104">
        <f>VLOOKUP($B267,'Part 3 NNDR3'!$A$6:$FY$331,AC$4,FALSE)</f>
        <v>-104472</v>
      </c>
      <c r="AD267" s="104">
        <f>VLOOKUP($B267,'Part 3 NNDR3'!$A$6:$FY$331,AD$4,FALSE)</f>
        <v>-66555</v>
      </c>
      <c r="AE267" s="104">
        <f>VLOOKUP($B267,'Part 3 NNDR3'!$A$6:$FY$331,AE$4,FALSE)</f>
        <v>0</v>
      </c>
      <c r="AF267" s="104">
        <f>VLOOKUP($B267,'Part 3 NNDR3'!$A$6:$FY$331,AF$4,FALSE)</f>
        <v>-66555</v>
      </c>
      <c r="AG267" s="104">
        <f>VLOOKUP($B267,'Part 3 NNDR3'!$A$6:$FY$331,AG$4,FALSE)</f>
        <v>0</v>
      </c>
      <c r="AH267" s="104">
        <f>VLOOKUP($B267,'Part 3 NNDR3'!$A$6:$FY$331,AH$4,FALSE)</f>
        <v>0</v>
      </c>
      <c r="AI267" s="104">
        <f>VLOOKUP($B267,'Part 3 NNDR3'!$A$6:$FY$331,AI$4,FALSE)</f>
        <v>0</v>
      </c>
      <c r="AJ267" s="104">
        <f>VLOOKUP($B267,'Part 3 NNDR3'!$A$6:$FY$331,AJ$4,FALSE)</f>
        <v>2322711</v>
      </c>
      <c r="AK267" s="104">
        <f>VLOOKUP($B267,'Part 3 NNDR3'!$A$6:$FY$331,AK$4,FALSE)</f>
        <v>7982</v>
      </c>
      <c r="AL267" s="104">
        <f>VLOOKUP($B267,'Part 3 NNDR3'!$A$6:$FY$331,AL$4,FALSE)</f>
        <v>2330693</v>
      </c>
      <c r="AM267" s="104">
        <f>VLOOKUP($B267,'Part 3 NNDR3'!$A$6:$FY$331,AM$4,FALSE)</f>
        <v>-28552</v>
      </c>
      <c r="AN267" s="104">
        <f>VLOOKUP($B267,'Part 3 NNDR3'!$A$6:$FY$331,AN$4,FALSE)</f>
        <v>0</v>
      </c>
      <c r="AO267" s="104">
        <f>VLOOKUP($B267,'Part 3 NNDR3'!$A$6:$FY$331,AO$4,FALSE)</f>
        <v>-28552</v>
      </c>
      <c r="AP267" s="104">
        <f>VLOOKUP($B267,'Part 3 NNDR3'!$A$6:$FY$331,AP$4,FALSE)</f>
        <v>-4298055</v>
      </c>
      <c r="AQ267" s="104">
        <f>VLOOKUP($B267,'Part 3 NNDR3'!$A$6:$FY$331,AQ$4,FALSE)</f>
        <v>0</v>
      </c>
      <c r="AR267" s="104">
        <f>VLOOKUP($B267,'Part 3 NNDR3'!$A$6:$FY$331,AR$4,FALSE)</f>
        <v>-4298055</v>
      </c>
      <c r="AS267" s="104">
        <f>VLOOKUP($B267,'Part 3 NNDR3'!$A$6:$FY$331,AS$4,FALSE)</f>
        <v>-26176</v>
      </c>
      <c r="AT267" s="104">
        <f>VLOOKUP($B267,'Part 3 NNDR3'!$A$6:$FY$331,AT$4,FALSE)</f>
        <v>0</v>
      </c>
      <c r="AU267" s="104">
        <f>VLOOKUP($B267,'Part 3 NNDR3'!$A$6:$FY$331,AU$4,FALSE)</f>
        <v>-26176</v>
      </c>
      <c r="AV267" s="104">
        <f>VLOOKUP($B267,'Part 3 NNDR3'!$A$6:$FY$331,AV$4,FALSE)</f>
        <v>-41265</v>
      </c>
      <c r="AW267" s="104">
        <f>VLOOKUP($B267,'Part 3 NNDR3'!$A$6:$FY$331,AW$4,FALSE)</f>
        <v>0</v>
      </c>
      <c r="AX267" s="104">
        <f>VLOOKUP($B267,'Part 3 NNDR3'!$A$6:$FY$331,AX$4,FALSE)</f>
        <v>-41265</v>
      </c>
      <c r="AY267" s="104">
        <f>VLOOKUP($B267,'Part 3 NNDR3'!$A$6:$FY$331,AY$4,FALSE)</f>
        <v>0</v>
      </c>
      <c r="AZ267" s="104">
        <f>VLOOKUP($B267,'Part 3 NNDR3'!$A$6:$FY$331,AZ$4,FALSE)</f>
        <v>0</v>
      </c>
      <c r="BA267" s="104">
        <f>VLOOKUP($B267,'Part 3 NNDR3'!$A$6:$FY$331,BA$4,FALSE)</f>
        <v>0</v>
      </c>
      <c r="BB267" s="104">
        <f>VLOOKUP($B267,'Part 3 NNDR3'!$A$6:$FY$331,BB$4,FALSE)</f>
        <v>-9357</v>
      </c>
      <c r="BC267" s="104">
        <f>VLOOKUP($B267,'Part 3 NNDR3'!$A$6:$FY$331,BC$4,FALSE)</f>
        <v>0</v>
      </c>
      <c r="BD267" s="104">
        <f>VLOOKUP($B267,'Part 3 NNDR3'!$A$6:$FY$331,BD$4,FALSE)</f>
        <v>-9357</v>
      </c>
      <c r="BE267" s="104">
        <f>VLOOKUP($B267,'Part 3 NNDR3'!$A$6:$FY$331,BE$4,FALSE)</f>
        <v>0</v>
      </c>
      <c r="BF267" s="104">
        <f>VLOOKUP($B267,'Part 3 NNDR3'!$A$6:$FY$331,BF$4,FALSE)</f>
        <v>0</v>
      </c>
      <c r="BG267" s="104">
        <f>VLOOKUP($B267,'Part 3 NNDR3'!$A$6:$FY$331,BG$4,FALSE)</f>
        <v>0</v>
      </c>
      <c r="BH267" s="104">
        <f>VLOOKUP($B267,'Part 3 NNDR3'!$A$6:$FY$331,BH$4,FALSE)</f>
        <v>-5226874</v>
      </c>
      <c r="BI267" s="104">
        <f>VLOOKUP($B267,'Part 3 NNDR3'!$A$6:$FY$331,BI$4,FALSE)</f>
        <v>7982</v>
      </c>
      <c r="BJ267" s="104">
        <f>VLOOKUP($B267,'Part 3 NNDR3'!$A$6:$FY$331,BJ$4,FALSE)</f>
        <v>-5218892</v>
      </c>
      <c r="BK267" s="104">
        <f>VLOOKUP($B267,'Part 3 NNDR3'!$A$6:$FY$331,BK$4,FALSE)</f>
        <v>-7801</v>
      </c>
      <c r="BL267" s="104">
        <f>VLOOKUP($B267,'Part 3 NNDR3'!$A$6:$FY$331,BL$4,FALSE)</f>
        <v>0</v>
      </c>
      <c r="BM267" s="104">
        <f>VLOOKUP($B267,'Part 3 NNDR3'!$A$6:$FY$331,BM$4,FALSE)</f>
        <v>-7801</v>
      </c>
      <c r="BN267" s="104">
        <f>VLOOKUP($B267,'Part 3 NNDR3'!$A$6:$FY$331,BN$4,FALSE)</f>
        <v>-60428</v>
      </c>
      <c r="BO267" s="104">
        <f>VLOOKUP($B267,'Part 3 NNDR3'!$A$6:$FY$331,BO$4,FALSE)</f>
        <v>0</v>
      </c>
      <c r="BP267" s="104">
        <f>VLOOKUP($B267,'Part 3 NNDR3'!$A$6:$FY$331,BP$4,FALSE)</f>
        <v>-60428</v>
      </c>
      <c r="BQ267" s="104">
        <f>VLOOKUP($B267,'Part 3 NNDR3'!$A$6:$FY$331,BQ$4,FALSE)</f>
        <v>-2319011</v>
      </c>
      <c r="BR267" s="104">
        <f>VLOOKUP($B267,'Part 3 NNDR3'!$A$6:$FY$331,BR$4,FALSE)</f>
        <v>0</v>
      </c>
      <c r="BS267" s="104">
        <f>VLOOKUP($B267,'Part 3 NNDR3'!$A$6:$FY$331,BS$4,FALSE)</f>
        <v>-2319011</v>
      </c>
      <c r="BT267" s="104">
        <f>VLOOKUP($B267,'Part 3 NNDR3'!$A$6:$FY$331,BT$4,FALSE)</f>
        <v>-169735</v>
      </c>
      <c r="BU267" s="104">
        <f>VLOOKUP($B267,'Part 3 NNDR3'!$A$6:$FY$331,BU$4,FALSE)</f>
        <v>0</v>
      </c>
      <c r="BV267" s="104">
        <f>VLOOKUP($B267,'Part 3 NNDR3'!$A$6:$FY$331,BV$4,FALSE)</f>
        <v>-169735</v>
      </c>
      <c r="BW267" s="104">
        <f>VLOOKUP($B267,'Part 3 NNDR3'!$A$6:$FY$331,BW$4,FALSE)</f>
        <v>-2556975</v>
      </c>
      <c r="BX267" s="104">
        <f>VLOOKUP($B267,'Part 3 NNDR3'!$A$6:$FY$331,BX$4,FALSE)</f>
        <v>0</v>
      </c>
      <c r="BY267" s="104">
        <f>VLOOKUP($B267,'Part 3 NNDR3'!$A$6:$FY$331,BY$4,FALSE)</f>
        <v>-2556975</v>
      </c>
      <c r="BZ267" s="104">
        <f>VLOOKUP($B267,'Part 3 NNDR3'!$A$6:$FY$331,BZ$4,FALSE)</f>
        <v>-188548</v>
      </c>
      <c r="CA267" s="104">
        <f>VLOOKUP($B267,'Part 3 NNDR3'!$A$6:$FY$331,CA$4,FALSE)</f>
        <v>0</v>
      </c>
      <c r="CB267" s="104">
        <f>VLOOKUP($B267,'Part 3 NNDR3'!$A$6:$FY$331,CB$4,FALSE)</f>
        <v>-188548</v>
      </c>
      <c r="CC267" s="104">
        <f>VLOOKUP($B267,'Part 3 NNDR3'!$A$6:$FY$331,CC$4,FALSE)</f>
        <v>-252</v>
      </c>
      <c r="CD267" s="104">
        <f>VLOOKUP($B267,'Part 3 NNDR3'!$A$6:$FY$331,CD$4,FALSE)</f>
        <v>0</v>
      </c>
      <c r="CE267" s="104">
        <f>VLOOKUP($B267,'Part 3 NNDR3'!$A$6:$FY$331,CE$4,FALSE)</f>
        <v>-252</v>
      </c>
      <c r="CF267" s="104">
        <f>VLOOKUP($B267,'Part 3 NNDR3'!$A$6:$FY$331,CF$4,FALSE)</f>
        <v>-90187</v>
      </c>
      <c r="CG267" s="104">
        <f>VLOOKUP($B267,'Part 3 NNDR3'!$A$6:$FY$331,CG$4,FALSE)</f>
        <v>0</v>
      </c>
      <c r="CH267" s="104">
        <f>VLOOKUP($B267,'Part 3 NNDR3'!$A$6:$FY$331,CH$4,FALSE)</f>
        <v>-90187</v>
      </c>
      <c r="CI267" s="104">
        <f>VLOOKUP($B267,'Part 3 NNDR3'!$A$6:$FY$331,CI$4,FALSE)</f>
        <v>-248</v>
      </c>
      <c r="CJ267" s="104">
        <f>VLOOKUP($B267,'Part 3 NNDR3'!$A$6:$FY$331,CJ$4,FALSE)</f>
        <v>0</v>
      </c>
      <c r="CK267" s="104">
        <f>VLOOKUP($B267,'Part 3 NNDR3'!$A$6:$FY$331,CK$4,FALSE)</f>
        <v>-248</v>
      </c>
      <c r="CL267" s="104">
        <f>VLOOKUP($B267,'Part 3 NNDR3'!$A$6:$FY$331,CL$4,FALSE)</f>
        <v>-9507</v>
      </c>
      <c r="CM267" s="104">
        <f>VLOOKUP($B267,'Part 3 NNDR3'!$A$6:$FY$331,CM$4,FALSE)</f>
        <v>0</v>
      </c>
      <c r="CN267" s="104">
        <f>VLOOKUP($B267,'Part 3 NNDR3'!$A$6:$FY$331,CN$4,FALSE)</f>
        <v>-9507</v>
      </c>
      <c r="CO267" s="104">
        <f>VLOOKUP($B267,'Part 3 NNDR3'!$A$6:$FY$331,CO$4,FALSE)</f>
        <v>0</v>
      </c>
      <c r="CP267" s="104">
        <f>VLOOKUP($B267,'Part 3 NNDR3'!$A$6:$FY$331,CP$4,FALSE)</f>
        <v>0</v>
      </c>
      <c r="CQ267" s="104">
        <f>VLOOKUP($B267,'Part 3 NNDR3'!$A$6:$FY$331,CQ$4,FALSE)</f>
        <v>0</v>
      </c>
      <c r="CR267" s="104">
        <f>VLOOKUP($B267,'Part 3 NNDR3'!$A$6:$FY$331,CR$4,FALSE)</f>
        <v>-9357</v>
      </c>
      <c r="CS267" s="104">
        <f>VLOOKUP($B267,'Part 3 NNDR3'!$A$6:$FY$331,CS$4,FALSE)</f>
        <v>0</v>
      </c>
      <c r="CT267" s="104">
        <f>VLOOKUP($B267,'Part 3 NNDR3'!$A$6:$FY$331,CT$4,FALSE)</f>
        <v>-9357</v>
      </c>
      <c r="CU267" s="104">
        <f>VLOOKUP($B267,'Part 3 NNDR3'!$A$6:$FY$331,CU$4,FALSE)</f>
        <v>0</v>
      </c>
      <c r="CV267" s="104">
        <f>VLOOKUP($B267,'Part 3 NNDR3'!$A$6:$FY$331,CV$4,FALSE)</f>
        <v>0</v>
      </c>
      <c r="CW267" s="104">
        <f>VLOOKUP($B267,'Part 3 NNDR3'!$A$6:$FY$331,CW$4,FALSE)</f>
        <v>0</v>
      </c>
      <c r="CX267" s="104">
        <f>VLOOKUP($B267,'Part 3 NNDR3'!$A$6:$FY$331,CX$4,FALSE)</f>
        <v>0</v>
      </c>
      <c r="CY267" s="104">
        <f>VLOOKUP($B267,'Part 3 NNDR3'!$A$6:$FY$331,CY$4,FALSE)</f>
        <v>0</v>
      </c>
      <c r="CZ267" s="104">
        <f>VLOOKUP($B267,'Part 3 NNDR3'!$A$6:$FY$331,CZ$4,FALSE)</f>
        <v>0</v>
      </c>
      <c r="DA267" s="104">
        <f>VLOOKUP($B267,'Part 3 NNDR3'!$A$6:$FY$331,DA$4,FALSE)</f>
        <v>0</v>
      </c>
      <c r="DB267" s="104">
        <f>VLOOKUP($B267,'Part 3 NNDR3'!$A$6:$FY$331,DB$4,FALSE)</f>
        <v>0</v>
      </c>
      <c r="DC267" s="104">
        <f>VLOOKUP($B267,'Part 3 NNDR3'!$A$6:$FY$331,DC$4,FALSE)</f>
        <v>0</v>
      </c>
      <c r="DD267" s="104">
        <f>VLOOKUP($B267,'Part 3 NNDR3'!$A$6:$FY$331,DD$4,FALSE)</f>
        <v>-102576</v>
      </c>
      <c r="DE267" s="104">
        <f>VLOOKUP($B267,'Part 3 NNDR3'!$A$6:$FY$331,DE$4,FALSE)</f>
        <v>-123997</v>
      </c>
      <c r="DF267" s="104">
        <f>VLOOKUP($B267,'Part 3 NNDR3'!$A$6:$FY$331,DF$4,FALSE)</f>
        <v>-226573</v>
      </c>
      <c r="DG267" s="104">
        <f>VLOOKUP($B267,'Part 3 NNDR3'!$A$6:$FY$331,DG$4,FALSE)</f>
        <v>-962</v>
      </c>
      <c r="DH267" s="104">
        <f>VLOOKUP($B267,'Part 3 NNDR3'!$A$6:$FY$331,DH$4,FALSE)</f>
        <v>0</v>
      </c>
      <c r="DI267" s="104">
        <f>VLOOKUP($B267,'Part 3 NNDR3'!$A$6:$FY$331,DI$4,FALSE)</f>
        <v>-962</v>
      </c>
      <c r="DJ267" s="104">
        <f>VLOOKUP($B267,'Part 3 NNDR3'!$A$6:$FY$331,DJ$4,FALSE)</f>
        <v>-37672</v>
      </c>
      <c r="DK267" s="104">
        <f>VLOOKUP($B267,'Part 3 NNDR3'!$A$6:$FY$331,DK$4,FALSE)</f>
        <v>-86325</v>
      </c>
      <c r="DL267" s="104">
        <f>VLOOKUP($B267,'Part 3 NNDR3'!$A$6:$FY$331,DL$4,FALSE)</f>
        <v>-401637</v>
      </c>
      <c r="DM267" s="104">
        <f>VLOOKUP($B267,'Part 3 NNDR3'!$A$6:$FY$331,DM$4,FALSE)</f>
        <v>-123997</v>
      </c>
      <c r="DN267" s="104">
        <f>VLOOKUP($B267,'Part 3 NNDR3'!$A$6:$FY$331,DN$4,FALSE)</f>
        <v>-525634</v>
      </c>
      <c r="DO267" s="104">
        <f>VLOOKUP($B267,'Part 3 NNDR3'!$A$6:$FY$331,DO$4,FALSE)</f>
        <v>-38800</v>
      </c>
      <c r="DP267" s="104">
        <f>VLOOKUP($B267,'Part 3 NNDR3'!$A$6:$FY$331,DP$4,FALSE)</f>
        <v>0</v>
      </c>
      <c r="DQ267" s="104">
        <f>VLOOKUP($B267,'Part 3 NNDR3'!$A$6:$FY$331,DQ$4,FALSE)</f>
        <v>-38800</v>
      </c>
      <c r="DR267" s="104">
        <f>VLOOKUP($B267,'Part 3 NNDR3'!$A$6:$FY$331,DR$4,FALSE)</f>
        <v>0</v>
      </c>
      <c r="DS267" s="104">
        <f>VLOOKUP($B267,'Part 3 NNDR3'!$A$6:$FY$331,DS$4,FALSE)</f>
        <v>0</v>
      </c>
      <c r="DT267" s="104">
        <f>VLOOKUP($B267,'Part 3 NNDR3'!$A$6:$FY$331,DT$4,FALSE)</f>
        <v>0</v>
      </c>
      <c r="DU267" s="104">
        <f>VLOOKUP($B267,'Part 3 NNDR3'!$A$6:$FY$331,DU$4,FALSE)</f>
        <v>-38574</v>
      </c>
      <c r="DV267" s="104">
        <f>VLOOKUP($B267,'Part 3 NNDR3'!$A$6:$FY$331,DV$4,FALSE)</f>
        <v>0</v>
      </c>
      <c r="DW267" s="104">
        <f>VLOOKUP($B267,'Part 3 NNDR3'!$A$6:$FY$331,DW$4,FALSE)</f>
        <v>-38574</v>
      </c>
      <c r="DX267" s="104">
        <f>VLOOKUP($B267,'Part 3 NNDR3'!$A$6:$FY$331,DX$4,FALSE)</f>
        <v>-53</v>
      </c>
      <c r="DY267" s="104">
        <f>VLOOKUP($B267,'Part 3 NNDR3'!$A$6:$FY$331,DY$4,FALSE)</f>
        <v>0</v>
      </c>
      <c r="DZ267" s="104">
        <f>VLOOKUP($B267,'Part 3 NNDR3'!$A$6:$FY$331,DZ$4,FALSE)</f>
        <v>-53</v>
      </c>
      <c r="EA267" s="104">
        <f>VLOOKUP($B267,'Part 3 NNDR3'!$A$6:$FY$331,EA$4,FALSE)</f>
        <v>-850453</v>
      </c>
      <c r="EB267" s="104">
        <f>VLOOKUP($B267,'Part 3 NNDR3'!$A$6:$FY$331,EB$4,FALSE)</f>
        <v>0</v>
      </c>
      <c r="EC267" s="104">
        <f>VLOOKUP($B267,'Part 3 NNDR3'!$A$6:$FY$331,EC$4,FALSE)</f>
        <v>-850453</v>
      </c>
      <c r="ED267" s="104">
        <f>VLOOKUP($B267,'Part 3 NNDR3'!$A$6:$FY$331,ED$4,FALSE)</f>
        <v>-16084</v>
      </c>
      <c r="EE267" s="104">
        <f>VLOOKUP($B267,'Part 3 NNDR3'!$A$6:$FY$331,EE$4,FALSE)</f>
        <v>0</v>
      </c>
      <c r="EF267" s="104">
        <f>VLOOKUP($B267,'Part 3 NNDR3'!$A$6:$FY$331,EF$4,FALSE)</f>
        <v>-16084</v>
      </c>
      <c r="EG267" s="104">
        <f>VLOOKUP($B267,'Part 3 NNDR3'!$A$6:$FY$331,EG$4,FALSE)</f>
        <v>0</v>
      </c>
      <c r="EH267" s="104">
        <f>VLOOKUP($B267,'Part 3 NNDR3'!$A$6:$FY$331,EH$4,FALSE)</f>
        <v>0</v>
      </c>
      <c r="EI267" s="104">
        <f>VLOOKUP($B267,'Part 3 NNDR3'!$A$6:$FY$331,EI$4,FALSE)</f>
        <v>0</v>
      </c>
      <c r="EJ267" s="104">
        <f>VLOOKUP($B267,'Part 3 NNDR3'!$A$6:$FY$331,EJ$4,FALSE)</f>
        <v>0</v>
      </c>
      <c r="EK267" s="104">
        <f>VLOOKUP($B267,'Part 3 NNDR3'!$A$6:$FY$331,EK$4,FALSE)</f>
        <v>0</v>
      </c>
      <c r="EL267" s="104">
        <f>VLOOKUP($B267,'Part 3 NNDR3'!$A$6:$FY$331,EL$4,FALSE)</f>
        <v>0</v>
      </c>
      <c r="EM267" s="104">
        <f>VLOOKUP($B267,'Part 3 NNDR3'!$A$6:$FY$331,EM$4,FALSE)</f>
        <v>-10518</v>
      </c>
      <c r="EN267" s="104">
        <f>VLOOKUP($B267,'Part 3 NNDR3'!$A$6:$FY$331,EN$4,FALSE)</f>
        <v>0</v>
      </c>
      <c r="EO267" s="104">
        <f>VLOOKUP($B267,'Part 3 NNDR3'!$A$6:$FY$331,EO$4,FALSE)</f>
        <v>-10518</v>
      </c>
      <c r="EP267" s="104">
        <f>VLOOKUP($B267,'Part 3 NNDR3'!$A$6:$FY$331,EP$4,FALSE)</f>
        <v>-954482</v>
      </c>
      <c r="EQ267" s="104">
        <f>VLOOKUP($B267,'Part 3 NNDR3'!$A$6:$FY$331,EQ$4,FALSE)</f>
        <v>0</v>
      </c>
      <c r="ER267" s="104">
        <f>VLOOKUP($B267,'Part 3 NNDR3'!$A$6:$FY$331,ER$4,FALSE)</f>
        <v>-954482</v>
      </c>
      <c r="ES267" s="104">
        <f>VLOOKUP($B267,'Part 3 NNDR3'!$A$6:$FY$331,ES$4,FALSE)</f>
        <v>0</v>
      </c>
      <c r="ET267" s="104">
        <f>VLOOKUP($B267,'Part 3 NNDR3'!$A$6:$FY$331,ET$4,FALSE)</f>
        <v>0</v>
      </c>
      <c r="EU267" s="104">
        <f>VLOOKUP($B267,'Part 3 NNDR3'!$A$6:$FY$331,EU$4,FALSE)</f>
        <v>0</v>
      </c>
      <c r="EV267" s="104">
        <f>VLOOKUP($B267,'Part 3 NNDR3'!$A$6:$FY$331,EV$4,FALSE)</f>
        <v>0</v>
      </c>
      <c r="EW267" s="104">
        <f>VLOOKUP($B267,'Part 3 NNDR3'!$A$6:$FY$331,EW$4,FALSE)</f>
        <v>0</v>
      </c>
      <c r="EX267" s="104">
        <f>VLOOKUP($B267,'Part 3 NNDR3'!$A$6:$FY$331,EX$4,FALSE)</f>
        <v>0</v>
      </c>
      <c r="EY267" s="104">
        <f>VLOOKUP($B267,'Part 3 NNDR3'!$A$6:$FY$331,EY$4,FALSE)</f>
        <v>0</v>
      </c>
      <c r="EZ267" s="104">
        <f>VLOOKUP($B267,'Part 3 NNDR3'!$A$6:$FY$331,EZ$4,FALSE)</f>
        <v>0</v>
      </c>
      <c r="FA267" s="104">
        <f>VLOOKUP($B267,'Part 3 NNDR3'!$A$6:$FY$331,FA$4,FALSE)</f>
        <v>0</v>
      </c>
      <c r="FB267" s="104">
        <f>VLOOKUP($B267,'Part 3 NNDR3'!$A$6:$FY$331,FB$4,FALSE)</f>
        <v>92782092</v>
      </c>
      <c r="FC267" s="104">
        <f>VLOOKUP($B267,'Part 3 NNDR3'!$A$6:$FY$331,FC$4,FALSE)</f>
        <v>294720</v>
      </c>
      <c r="FD267" s="104">
        <f>VLOOKUP($B267,'Part 3 NNDR3'!$A$6:$FY$331,FD$4,FALSE)</f>
        <v>93076812</v>
      </c>
      <c r="FE267" s="104">
        <f>VLOOKUP($B267,'Part 3 NNDR3'!$A$6:$FY$331,FE$4,FALSE)</f>
        <v>604516</v>
      </c>
      <c r="FF267" s="104">
        <f>VLOOKUP($B267,'Part 3 NNDR3'!$A$6:$FY$331,FF$4,FALSE)</f>
        <v>0</v>
      </c>
      <c r="FG267" s="104">
        <f>VLOOKUP($B267,'Part 3 NNDR3'!$A$6:$FY$331,FG$4,FALSE)</f>
        <v>604516</v>
      </c>
      <c r="FH267" s="104">
        <f>VLOOKUP($B267,'Part 3 NNDR3'!$A$6:$FY$331,FH$4,FALSE)</f>
        <v>-5226874</v>
      </c>
      <c r="FI267" s="104">
        <f>VLOOKUP($B267,'Part 3 NNDR3'!$A$6:$FY$331,FI$4,FALSE)</f>
        <v>7982</v>
      </c>
      <c r="FJ267" s="104">
        <f>VLOOKUP($B267,'Part 3 NNDR3'!$A$6:$FY$331,FJ$4,FALSE)</f>
        <v>-5218892</v>
      </c>
      <c r="FK267" s="104">
        <f>VLOOKUP($B267,'Part 3 NNDR3'!$A$6:$FY$331,FK$4,FALSE)</f>
        <v>-2556975</v>
      </c>
      <c r="FL267" s="104">
        <f>VLOOKUP($B267,'Part 3 NNDR3'!$A$6:$FY$331,FL$4,FALSE)</f>
        <v>0</v>
      </c>
      <c r="FM267" s="104">
        <f>VLOOKUP($B267,'Part 3 NNDR3'!$A$6:$FY$331,FM$4,FALSE)</f>
        <v>-2556975</v>
      </c>
      <c r="FN267" s="104">
        <f>VLOOKUP($B267,'Part 3 NNDR3'!$A$6:$FY$331,FN$4,FALSE)</f>
        <v>-401637</v>
      </c>
      <c r="FO267" s="104">
        <f>VLOOKUP($B267,'Part 3 NNDR3'!$A$6:$FY$331,FO$4,FALSE)</f>
        <v>-123997</v>
      </c>
      <c r="FP267" s="104">
        <f>VLOOKUP($B267,'Part 3 NNDR3'!$A$6:$FY$331,FP$4,FALSE)</f>
        <v>-525634</v>
      </c>
      <c r="FQ267" s="104">
        <f>VLOOKUP($B267,'Part 3 NNDR3'!$A$6:$FY$331,FQ$4,FALSE)</f>
        <v>-954482</v>
      </c>
      <c r="FR267" s="104">
        <f>VLOOKUP($B267,'Part 3 NNDR3'!$A$6:$FY$331,FR$4,FALSE)</f>
        <v>0</v>
      </c>
      <c r="FS267" s="104">
        <f>VLOOKUP($B267,'Part 3 NNDR3'!$A$6:$FY$331,FS$4,FALSE)</f>
        <v>-954482</v>
      </c>
      <c r="FT267" s="104">
        <f>VLOOKUP($B267,'Part 3 NNDR3'!$A$6:$FY$331,FT$4,FALSE)</f>
        <v>0</v>
      </c>
      <c r="FU267" s="104">
        <f>VLOOKUP($B267,'Part 3 NNDR3'!$A$6:$FY$331,FU$4,FALSE)</f>
        <v>0</v>
      </c>
      <c r="FV267" s="104">
        <f>VLOOKUP($B267,'Part 3 NNDR3'!$A$6:$FY$331,FV$4,FALSE)</f>
        <v>0</v>
      </c>
      <c r="FW267" s="104">
        <f>VLOOKUP($B267,'Part 3 NNDR3'!$A$6:$FY$331,FW$4,FALSE)</f>
        <v>-8535452</v>
      </c>
      <c r="FX267" s="104">
        <f>VLOOKUP($B267,'Part 3 NNDR3'!$A$6:$FY$331,FX$4,FALSE)</f>
        <v>-116015</v>
      </c>
      <c r="FY267" s="104">
        <f>VLOOKUP($B267,'Part 3 NNDR3'!$A$6:$FY$331,FY$4,FALSE)</f>
        <v>-8651467</v>
      </c>
      <c r="FZ267" s="104">
        <f>VLOOKUP($B267,'Part 3 NNDR3'!$A$6:$FY$331,FZ$4,FALSE)</f>
        <v>84246640</v>
      </c>
      <c r="GA267" s="104">
        <f>VLOOKUP($B267,'Part 3 NNDR3'!$A$6:$FY$331,GA$4,FALSE)</f>
        <v>178705</v>
      </c>
      <c r="GB267" s="104">
        <f>VLOOKUP($B267,'Part 3 NNDR3'!$A$6:$FY$331,GB$4,FALSE)</f>
        <v>84425345</v>
      </c>
      <c r="GC267" s="105" t="str">
        <f>VLOOKUP($B267,'Data (Updated)'!$C$4:$E$329,2,FALSE)</f>
        <v>NA</v>
      </c>
      <c r="GD267" s="106" t="str">
        <f>VLOOKUP($B267,'Data (Updated)'!$C$4:$E$329,3,FALSE)</f>
        <v>E6107</v>
      </c>
    </row>
    <row r="268" spans="1:186" ht="12.75" x14ac:dyDescent="0.2">
      <c r="A268" s="75">
        <v>263</v>
      </c>
      <c r="B268" s="100" t="s">
        <v>633</v>
      </c>
      <c r="C268" s="101" t="s">
        <v>951</v>
      </c>
      <c r="D268" s="102" t="s">
        <v>953</v>
      </c>
      <c r="E268" s="103" t="s">
        <v>1001</v>
      </c>
      <c r="F268" s="104">
        <f>VLOOKUP($B268,'Part 3 NNDR3'!$A$6:$FY$331,F$4,FALSE)</f>
        <v>0</v>
      </c>
      <c r="G268" s="104">
        <f>VLOOKUP($B268,'Part 3 NNDR3'!$A$6:$FY$331,G$4,FALSE)</f>
        <v>0</v>
      </c>
      <c r="H268" s="104">
        <f>VLOOKUP($B268,'Part 3 NNDR3'!$A$6:$FY$331,H$4,FALSE)</f>
        <v>0</v>
      </c>
      <c r="I268" s="104">
        <f>VLOOKUP($B268,'Part 3 NNDR3'!$A$6:$FY$331,I$4,FALSE)</f>
        <v>79312</v>
      </c>
      <c r="J268" s="104">
        <f>VLOOKUP($B268,'Part 3 NNDR3'!$A$6:$FY$331,J$4,FALSE)</f>
        <v>0</v>
      </c>
      <c r="K268" s="104">
        <f>VLOOKUP($B268,'Part 3 NNDR3'!$A$6:$FY$331,K$4,FALSE)</f>
        <v>79312</v>
      </c>
      <c r="L268" s="104">
        <f>VLOOKUP($B268,'Part 3 NNDR3'!$A$6:$FY$331,L$4,FALSE)</f>
        <v>0</v>
      </c>
      <c r="M268" s="104">
        <f>VLOOKUP($B268,'Part 3 NNDR3'!$A$6:$FY$331,M$4,FALSE)</f>
        <v>0</v>
      </c>
      <c r="N268" s="104">
        <f>VLOOKUP($B268,'Part 3 NNDR3'!$A$6:$FY$331,N$4,FALSE)</f>
        <v>0</v>
      </c>
      <c r="O268" s="104">
        <f>VLOOKUP($B268,'Part 3 NNDR3'!$A$6:$FY$331,O$4,FALSE)</f>
        <v>110358</v>
      </c>
      <c r="P268" s="104">
        <f>VLOOKUP($B268,'Part 3 NNDR3'!$A$6:$FY$331,P$4,FALSE)</f>
        <v>0</v>
      </c>
      <c r="Q268" s="104">
        <f>VLOOKUP($B268,'Part 3 NNDR3'!$A$6:$FY$331,Q$4,FALSE)</f>
        <v>110358</v>
      </c>
      <c r="R268" s="104">
        <f>VLOOKUP($B268,'Part 3 NNDR3'!$A$6:$FY$331,R$4,FALSE)</f>
        <v>189670</v>
      </c>
      <c r="S268" s="104">
        <f>VLOOKUP($B268,'Part 3 NNDR3'!$A$6:$FY$331,S$4,FALSE)</f>
        <v>0</v>
      </c>
      <c r="T268" s="104">
        <f>VLOOKUP($B268,'Part 3 NNDR3'!$A$6:$FY$331,T$4,FALSE)</f>
        <v>189670</v>
      </c>
      <c r="U268" s="104">
        <f>VLOOKUP($B268,'Part 3 NNDR3'!$A$6:$FY$331,U$4,FALSE)</f>
        <v>-6361417</v>
      </c>
      <c r="V268" s="104">
        <f>VLOOKUP($B268,'Part 3 NNDR3'!$A$6:$FY$331,V$4,FALSE)</f>
        <v>0</v>
      </c>
      <c r="W268" s="104">
        <f>VLOOKUP($B268,'Part 3 NNDR3'!$A$6:$FY$331,W$4,FALSE)</f>
        <v>-6361417</v>
      </c>
      <c r="X268" s="104">
        <f>VLOOKUP($B268,'Part 3 NNDR3'!$A$6:$FY$331,X$4,FALSE)</f>
        <v>-1207</v>
      </c>
      <c r="Y268" s="104">
        <f>VLOOKUP($B268,'Part 3 NNDR3'!$A$6:$FY$331,Y$4,FALSE)</f>
        <v>0</v>
      </c>
      <c r="Z268" s="104">
        <f>VLOOKUP($B268,'Part 3 NNDR3'!$A$6:$FY$331,Z$4,FALSE)</f>
        <v>-1207</v>
      </c>
      <c r="AA268" s="104">
        <f>VLOOKUP($B268,'Part 3 NNDR3'!$A$6:$FY$331,AA$4,FALSE)</f>
        <v>-90931</v>
      </c>
      <c r="AB268" s="104">
        <f>VLOOKUP($B268,'Part 3 NNDR3'!$A$6:$FY$331,AB$4,FALSE)</f>
        <v>0</v>
      </c>
      <c r="AC268" s="104">
        <f>VLOOKUP($B268,'Part 3 NNDR3'!$A$6:$FY$331,AC$4,FALSE)</f>
        <v>-90931</v>
      </c>
      <c r="AD268" s="104">
        <f>VLOOKUP($B268,'Part 3 NNDR3'!$A$6:$FY$331,AD$4,FALSE)</f>
        <v>-91581</v>
      </c>
      <c r="AE268" s="104">
        <f>VLOOKUP($B268,'Part 3 NNDR3'!$A$6:$FY$331,AE$4,FALSE)</f>
        <v>0</v>
      </c>
      <c r="AF268" s="104">
        <f>VLOOKUP($B268,'Part 3 NNDR3'!$A$6:$FY$331,AF$4,FALSE)</f>
        <v>-91581</v>
      </c>
      <c r="AG268" s="104">
        <f>VLOOKUP($B268,'Part 3 NNDR3'!$A$6:$FY$331,AG$4,FALSE)</f>
        <v>650</v>
      </c>
      <c r="AH268" s="104">
        <f>VLOOKUP($B268,'Part 3 NNDR3'!$A$6:$FY$331,AH$4,FALSE)</f>
        <v>0</v>
      </c>
      <c r="AI268" s="104">
        <f>VLOOKUP($B268,'Part 3 NNDR3'!$A$6:$FY$331,AI$4,FALSE)</f>
        <v>650</v>
      </c>
      <c r="AJ268" s="104">
        <f>VLOOKUP($B268,'Part 3 NNDR3'!$A$6:$FY$331,AJ$4,FALSE)</f>
        <v>2387459</v>
      </c>
      <c r="AK268" s="104">
        <f>VLOOKUP($B268,'Part 3 NNDR3'!$A$6:$FY$331,AK$4,FALSE)</f>
        <v>0</v>
      </c>
      <c r="AL268" s="104">
        <f>VLOOKUP($B268,'Part 3 NNDR3'!$A$6:$FY$331,AL$4,FALSE)</f>
        <v>2387459</v>
      </c>
      <c r="AM268" s="104">
        <f>VLOOKUP($B268,'Part 3 NNDR3'!$A$6:$FY$331,AM$4,FALSE)</f>
        <v>-14537</v>
      </c>
      <c r="AN268" s="104">
        <f>VLOOKUP($B268,'Part 3 NNDR3'!$A$6:$FY$331,AN$4,FALSE)</f>
        <v>0</v>
      </c>
      <c r="AO268" s="104">
        <f>VLOOKUP($B268,'Part 3 NNDR3'!$A$6:$FY$331,AO$4,FALSE)</f>
        <v>-14537</v>
      </c>
      <c r="AP268" s="104">
        <f>VLOOKUP($B268,'Part 3 NNDR3'!$A$6:$FY$331,AP$4,FALSE)</f>
        <v>-5803057</v>
      </c>
      <c r="AQ268" s="104">
        <f>VLOOKUP($B268,'Part 3 NNDR3'!$A$6:$FY$331,AQ$4,FALSE)</f>
        <v>0</v>
      </c>
      <c r="AR268" s="104">
        <f>VLOOKUP($B268,'Part 3 NNDR3'!$A$6:$FY$331,AR$4,FALSE)</f>
        <v>-5803057</v>
      </c>
      <c r="AS268" s="104">
        <f>VLOOKUP($B268,'Part 3 NNDR3'!$A$6:$FY$331,AS$4,FALSE)</f>
        <v>75198</v>
      </c>
      <c r="AT268" s="104">
        <f>VLOOKUP($B268,'Part 3 NNDR3'!$A$6:$FY$331,AT$4,FALSE)</f>
        <v>0</v>
      </c>
      <c r="AU268" s="104">
        <f>VLOOKUP($B268,'Part 3 NNDR3'!$A$6:$FY$331,AU$4,FALSE)</f>
        <v>75198</v>
      </c>
      <c r="AV268" s="104">
        <f>VLOOKUP($B268,'Part 3 NNDR3'!$A$6:$FY$331,AV$4,FALSE)</f>
        <v>-57365</v>
      </c>
      <c r="AW268" s="104">
        <f>VLOOKUP($B268,'Part 3 NNDR3'!$A$6:$FY$331,AW$4,FALSE)</f>
        <v>0</v>
      </c>
      <c r="AX268" s="104">
        <f>VLOOKUP($B268,'Part 3 NNDR3'!$A$6:$FY$331,AX$4,FALSE)</f>
        <v>-57365</v>
      </c>
      <c r="AY268" s="104">
        <f>VLOOKUP($B268,'Part 3 NNDR3'!$A$6:$FY$331,AY$4,FALSE)</f>
        <v>0</v>
      </c>
      <c r="AZ268" s="104">
        <f>VLOOKUP($B268,'Part 3 NNDR3'!$A$6:$FY$331,AZ$4,FALSE)</f>
        <v>0</v>
      </c>
      <c r="BA268" s="104">
        <f>VLOOKUP($B268,'Part 3 NNDR3'!$A$6:$FY$331,BA$4,FALSE)</f>
        <v>0</v>
      </c>
      <c r="BB268" s="104">
        <f>VLOOKUP($B268,'Part 3 NNDR3'!$A$6:$FY$331,BB$4,FALSE)</f>
        <v>0</v>
      </c>
      <c r="BC268" s="104">
        <f>VLOOKUP($B268,'Part 3 NNDR3'!$A$6:$FY$331,BC$4,FALSE)</f>
        <v>0</v>
      </c>
      <c r="BD268" s="104">
        <f>VLOOKUP($B268,'Part 3 NNDR3'!$A$6:$FY$331,BD$4,FALSE)</f>
        <v>0</v>
      </c>
      <c r="BE268" s="104">
        <f>VLOOKUP($B268,'Part 3 NNDR3'!$A$6:$FY$331,BE$4,FALSE)</f>
        <v>0</v>
      </c>
      <c r="BF268" s="104">
        <f>VLOOKUP($B268,'Part 3 NNDR3'!$A$6:$FY$331,BF$4,FALSE)</f>
        <v>0</v>
      </c>
      <c r="BG268" s="104">
        <f>VLOOKUP($B268,'Part 3 NNDR3'!$A$6:$FY$331,BG$4,FALSE)</f>
        <v>0</v>
      </c>
      <c r="BH268" s="104">
        <f>VLOOKUP($B268,'Part 3 NNDR3'!$A$6:$FY$331,BH$4,FALSE)</f>
        <v>-9864650</v>
      </c>
      <c r="BI268" s="104">
        <f>VLOOKUP($B268,'Part 3 NNDR3'!$A$6:$FY$331,BI$4,FALSE)</f>
        <v>0</v>
      </c>
      <c r="BJ268" s="104">
        <f>VLOOKUP($B268,'Part 3 NNDR3'!$A$6:$FY$331,BJ$4,FALSE)</f>
        <v>-9864650</v>
      </c>
      <c r="BK268" s="104">
        <f>VLOOKUP($B268,'Part 3 NNDR3'!$A$6:$FY$331,BK$4,FALSE)</f>
        <v>-594199</v>
      </c>
      <c r="BL268" s="104">
        <f>VLOOKUP($B268,'Part 3 NNDR3'!$A$6:$FY$331,BL$4,FALSE)</f>
        <v>0</v>
      </c>
      <c r="BM268" s="104">
        <f>VLOOKUP($B268,'Part 3 NNDR3'!$A$6:$FY$331,BM$4,FALSE)</f>
        <v>-594199</v>
      </c>
      <c r="BN268" s="104">
        <f>VLOOKUP($B268,'Part 3 NNDR3'!$A$6:$FY$331,BN$4,FALSE)</f>
        <v>62189</v>
      </c>
      <c r="BO268" s="104">
        <f>VLOOKUP($B268,'Part 3 NNDR3'!$A$6:$FY$331,BO$4,FALSE)</f>
        <v>0</v>
      </c>
      <c r="BP268" s="104">
        <f>VLOOKUP($B268,'Part 3 NNDR3'!$A$6:$FY$331,BP$4,FALSE)</f>
        <v>62189</v>
      </c>
      <c r="BQ268" s="104">
        <f>VLOOKUP($B268,'Part 3 NNDR3'!$A$6:$FY$331,BQ$4,FALSE)</f>
        <v>-2372181</v>
      </c>
      <c r="BR268" s="104">
        <f>VLOOKUP($B268,'Part 3 NNDR3'!$A$6:$FY$331,BR$4,FALSE)</f>
        <v>0</v>
      </c>
      <c r="BS268" s="104">
        <f>VLOOKUP($B268,'Part 3 NNDR3'!$A$6:$FY$331,BS$4,FALSE)</f>
        <v>-2372181</v>
      </c>
      <c r="BT268" s="104">
        <f>VLOOKUP($B268,'Part 3 NNDR3'!$A$6:$FY$331,BT$4,FALSE)</f>
        <v>-626681</v>
      </c>
      <c r="BU268" s="104">
        <f>VLOOKUP($B268,'Part 3 NNDR3'!$A$6:$FY$331,BU$4,FALSE)</f>
        <v>0</v>
      </c>
      <c r="BV268" s="104">
        <f>VLOOKUP($B268,'Part 3 NNDR3'!$A$6:$FY$331,BV$4,FALSE)</f>
        <v>-626681</v>
      </c>
      <c r="BW268" s="104">
        <f>VLOOKUP($B268,'Part 3 NNDR3'!$A$6:$FY$331,BW$4,FALSE)</f>
        <v>-3530872</v>
      </c>
      <c r="BX268" s="104">
        <f>VLOOKUP($B268,'Part 3 NNDR3'!$A$6:$FY$331,BX$4,FALSE)</f>
        <v>0</v>
      </c>
      <c r="BY268" s="104">
        <f>VLOOKUP($B268,'Part 3 NNDR3'!$A$6:$FY$331,BY$4,FALSE)</f>
        <v>-3530872</v>
      </c>
      <c r="BZ268" s="104">
        <f>VLOOKUP($B268,'Part 3 NNDR3'!$A$6:$FY$331,BZ$4,FALSE)</f>
        <v>-128696</v>
      </c>
      <c r="CA268" s="104">
        <f>VLOOKUP($B268,'Part 3 NNDR3'!$A$6:$FY$331,CA$4,FALSE)</f>
        <v>0</v>
      </c>
      <c r="CB268" s="104">
        <f>VLOOKUP($B268,'Part 3 NNDR3'!$A$6:$FY$331,CB$4,FALSE)</f>
        <v>-128696</v>
      </c>
      <c r="CC268" s="104">
        <f>VLOOKUP($B268,'Part 3 NNDR3'!$A$6:$FY$331,CC$4,FALSE)</f>
        <v>-4290</v>
      </c>
      <c r="CD268" s="104">
        <f>VLOOKUP($B268,'Part 3 NNDR3'!$A$6:$FY$331,CD$4,FALSE)</f>
        <v>0</v>
      </c>
      <c r="CE268" s="104">
        <f>VLOOKUP($B268,'Part 3 NNDR3'!$A$6:$FY$331,CE$4,FALSE)</f>
        <v>-4290</v>
      </c>
      <c r="CF268" s="104">
        <f>VLOOKUP($B268,'Part 3 NNDR3'!$A$6:$FY$331,CF$4,FALSE)</f>
        <v>-121164</v>
      </c>
      <c r="CG268" s="104">
        <f>VLOOKUP($B268,'Part 3 NNDR3'!$A$6:$FY$331,CG$4,FALSE)</f>
        <v>0</v>
      </c>
      <c r="CH268" s="104">
        <f>VLOOKUP($B268,'Part 3 NNDR3'!$A$6:$FY$331,CH$4,FALSE)</f>
        <v>-121164</v>
      </c>
      <c r="CI268" s="104">
        <f>VLOOKUP($B268,'Part 3 NNDR3'!$A$6:$FY$331,CI$4,FALSE)</f>
        <v>-19187</v>
      </c>
      <c r="CJ268" s="104">
        <f>VLOOKUP($B268,'Part 3 NNDR3'!$A$6:$FY$331,CJ$4,FALSE)</f>
        <v>0</v>
      </c>
      <c r="CK268" s="104">
        <f>VLOOKUP($B268,'Part 3 NNDR3'!$A$6:$FY$331,CK$4,FALSE)</f>
        <v>-19187</v>
      </c>
      <c r="CL268" s="104">
        <f>VLOOKUP($B268,'Part 3 NNDR3'!$A$6:$FY$331,CL$4,FALSE)</f>
        <v>-7676</v>
      </c>
      <c r="CM268" s="104">
        <f>VLOOKUP($B268,'Part 3 NNDR3'!$A$6:$FY$331,CM$4,FALSE)</f>
        <v>0</v>
      </c>
      <c r="CN268" s="104">
        <f>VLOOKUP($B268,'Part 3 NNDR3'!$A$6:$FY$331,CN$4,FALSE)</f>
        <v>-7676</v>
      </c>
      <c r="CO268" s="104">
        <f>VLOOKUP($B268,'Part 3 NNDR3'!$A$6:$FY$331,CO$4,FALSE)</f>
        <v>0</v>
      </c>
      <c r="CP268" s="104">
        <f>VLOOKUP($B268,'Part 3 NNDR3'!$A$6:$FY$331,CP$4,FALSE)</f>
        <v>0</v>
      </c>
      <c r="CQ268" s="104">
        <f>VLOOKUP($B268,'Part 3 NNDR3'!$A$6:$FY$331,CQ$4,FALSE)</f>
        <v>0</v>
      </c>
      <c r="CR268" s="104">
        <f>VLOOKUP($B268,'Part 3 NNDR3'!$A$6:$FY$331,CR$4,FALSE)</f>
        <v>0</v>
      </c>
      <c r="CS268" s="104">
        <f>VLOOKUP($B268,'Part 3 NNDR3'!$A$6:$FY$331,CS$4,FALSE)</f>
        <v>0</v>
      </c>
      <c r="CT268" s="104">
        <f>VLOOKUP($B268,'Part 3 NNDR3'!$A$6:$FY$331,CT$4,FALSE)</f>
        <v>0</v>
      </c>
      <c r="CU268" s="104">
        <f>VLOOKUP($B268,'Part 3 NNDR3'!$A$6:$FY$331,CU$4,FALSE)</f>
        <v>0</v>
      </c>
      <c r="CV268" s="104">
        <f>VLOOKUP($B268,'Part 3 NNDR3'!$A$6:$FY$331,CV$4,FALSE)</f>
        <v>0</v>
      </c>
      <c r="CW268" s="104">
        <f>VLOOKUP($B268,'Part 3 NNDR3'!$A$6:$FY$331,CW$4,FALSE)</f>
        <v>0</v>
      </c>
      <c r="CX268" s="104">
        <f>VLOOKUP($B268,'Part 3 NNDR3'!$A$6:$FY$331,CX$4,FALSE)</f>
        <v>0</v>
      </c>
      <c r="CY268" s="104">
        <f>VLOOKUP($B268,'Part 3 NNDR3'!$A$6:$FY$331,CY$4,FALSE)</f>
        <v>0</v>
      </c>
      <c r="CZ268" s="104">
        <f>VLOOKUP($B268,'Part 3 NNDR3'!$A$6:$FY$331,CZ$4,FALSE)</f>
        <v>0</v>
      </c>
      <c r="DA268" s="104">
        <f>VLOOKUP($B268,'Part 3 NNDR3'!$A$6:$FY$331,DA$4,FALSE)</f>
        <v>0</v>
      </c>
      <c r="DB268" s="104">
        <f>VLOOKUP($B268,'Part 3 NNDR3'!$A$6:$FY$331,DB$4,FALSE)</f>
        <v>0</v>
      </c>
      <c r="DC268" s="104">
        <f>VLOOKUP($B268,'Part 3 NNDR3'!$A$6:$FY$331,DC$4,FALSE)</f>
        <v>0</v>
      </c>
      <c r="DD268" s="104">
        <f>VLOOKUP($B268,'Part 3 NNDR3'!$A$6:$FY$331,DD$4,FALSE)</f>
        <v>0</v>
      </c>
      <c r="DE268" s="104">
        <f>VLOOKUP($B268,'Part 3 NNDR3'!$A$6:$FY$331,DE$4,FALSE)</f>
        <v>0</v>
      </c>
      <c r="DF268" s="104">
        <f>VLOOKUP($B268,'Part 3 NNDR3'!$A$6:$FY$331,DF$4,FALSE)</f>
        <v>0</v>
      </c>
      <c r="DG268" s="104">
        <f>VLOOKUP($B268,'Part 3 NNDR3'!$A$6:$FY$331,DG$4,FALSE)</f>
        <v>0</v>
      </c>
      <c r="DH268" s="104">
        <f>VLOOKUP($B268,'Part 3 NNDR3'!$A$6:$FY$331,DH$4,FALSE)</f>
        <v>0</v>
      </c>
      <c r="DI268" s="104">
        <f>VLOOKUP($B268,'Part 3 NNDR3'!$A$6:$FY$331,DI$4,FALSE)</f>
        <v>0</v>
      </c>
      <c r="DJ268" s="104">
        <f>VLOOKUP($B268,'Part 3 NNDR3'!$A$6:$FY$331,DJ$4,FALSE)</f>
        <v>0</v>
      </c>
      <c r="DK268" s="104">
        <f>VLOOKUP($B268,'Part 3 NNDR3'!$A$6:$FY$331,DK$4,FALSE)</f>
        <v>0</v>
      </c>
      <c r="DL268" s="104">
        <f>VLOOKUP($B268,'Part 3 NNDR3'!$A$6:$FY$331,DL$4,FALSE)</f>
        <v>-281013</v>
      </c>
      <c r="DM268" s="104">
        <f>VLOOKUP($B268,'Part 3 NNDR3'!$A$6:$FY$331,DM$4,FALSE)</f>
        <v>0</v>
      </c>
      <c r="DN268" s="104">
        <f>VLOOKUP($B268,'Part 3 NNDR3'!$A$6:$FY$331,DN$4,FALSE)</f>
        <v>-281013</v>
      </c>
      <c r="DO268" s="104">
        <f>VLOOKUP($B268,'Part 3 NNDR3'!$A$6:$FY$331,DO$4,FALSE)</f>
        <v>-120691</v>
      </c>
      <c r="DP268" s="104">
        <f>VLOOKUP($B268,'Part 3 NNDR3'!$A$6:$FY$331,DP$4,FALSE)</f>
        <v>0</v>
      </c>
      <c r="DQ268" s="104">
        <f>VLOOKUP($B268,'Part 3 NNDR3'!$A$6:$FY$331,DQ$4,FALSE)</f>
        <v>-120691</v>
      </c>
      <c r="DR268" s="104">
        <f>VLOOKUP($B268,'Part 3 NNDR3'!$A$6:$FY$331,DR$4,FALSE)</f>
        <v>0</v>
      </c>
      <c r="DS268" s="104">
        <f>VLOOKUP($B268,'Part 3 NNDR3'!$A$6:$FY$331,DS$4,FALSE)</f>
        <v>0</v>
      </c>
      <c r="DT268" s="104">
        <f>VLOOKUP($B268,'Part 3 NNDR3'!$A$6:$FY$331,DT$4,FALSE)</f>
        <v>0</v>
      </c>
      <c r="DU268" s="104">
        <f>VLOOKUP($B268,'Part 3 NNDR3'!$A$6:$FY$331,DU$4,FALSE)</f>
        <v>-35928</v>
      </c>
      <c r="DV268" s="104">
        <f>VLOOKUP($B268,'Part 3 NNDR3'!$A$6:$FY$331,DV$4,FALSE)</f>
        <v>0</v>
      </c>
      <c r="DW268" s="104">
        <f>VLOOKUP($B268,'Part 3 NNDR3'!$A$6:$FY$331,DW$4,FALSE)</f>
        <v>-35928</v>
      </c>
      <c r="DX268" s="104">
        <f>VLOOKUP($B268,'Part 3 NNDR3'!$A$6:$FY$331,DX$4,FALSE)</f>
        <v>-375</v>
      </c>
      <c r="DY268" s="104">
        <f>VLOOKUP($B268,'Part 3 NNDR3'!$A$6:$FY$331,DY$4,FALSE)</f>
        <v>0</v>
      </c>
      <c r="DZ268" s="104">
        <f>VLOOKUP($B268,'Part 3 NNDR3'!$A$6:$FY$331,DZ$4,FALSE)</f>
        <v>-375</v>
      </c>
      <c r="EA268" s="104">
        <f>VLOOKUP($B268,'Part 3 NNDR3'!$A$6:$FY$331,EA$4,FALSE)</f>
        <v>-1189439</v>
      </c>
      <c r="EB268" s="104">
        <f>VLOOKUP($B268,'Part 3 NNDR3'!$A$6:$FY$331,EB$4,FALSE)</f>
        <v>0</v>
      </c>
      <c r="EC268" s="104">
        <f>VLOOKUP($B268,'Part 3 NNDR3'!$A$6:$FY$331,EC$4,FALSE)</f>
        <v>-1189439</v>
      </c>
      <c r="ED268" s="104">
        <f>VLOOKUP($B268,'Part 3 NNDR3'!$A$6:$FY$331,ED$4,FALSE)</f>
        <v>-71218</v>
      </c>
      <c r="EE268" s="104">
        <f>VLOOKUP($B268,'Part 3 NNDR3'!$A$6:$FY$331,EE$4,FALSE)</f>
        <v>0</v>
      </c>
      <c r="EF268" s="104">
        <f>VLOOKUP($B268,'Part 3 NNDR3'!$A$6:$FY$331,EF$4,FALSE)</f>
        <v>-71218</v>
      </c>
      <c r="EG268" s="104">
        <f>VLOOKUP($B268,'Part 3 NNDR3'!$A$6:$FY$331,EG$4,FALSE)</f>
        <v>0</v>
      </c>
      <c r="EH268" s="104">
        <f>VLOOKUP($B268,'Part 3 NNDR3'!$A$6:$FY$331,EH$4,FALSE)</f>
        <v>0</v>
      </c>
      <c r="EI268" s="104">
        <f>VLOOKUP($B268,'Part 3 NNDR3'!$A$6:$FY$331,EI$4,FALSE)</f>
        <v>0</v>
      </c>
      <c r="EJ268" s="104">
        <f>VLOOKUP($B268,'Part 3 NNDR3'!$A$6:$FY$331,EJ$4,FALSE)</f>
        <v>0</v>
      </c>
      <c r="EK268" s="104">
        <f>VLOOKUP($B268,'Part 3 NNDR3'!$A$6:$FY$331,EK$4,FALSE)</f>
        <v>0</v>
      </c>
      <c r="EL268" s="104">
        <f>VLOOKUP($B268,'Part 3 NNDR3'!$A$6:$FY$331,EL$4,FALSE)</f>
        <v>0</v>
      </c>
      <c r="EM268" s="104">
        <f>VLOOKUP($B268,'Part 3 NNDR3'!$A$6:$FY$331,EM$4,FALSE)</f>
        <v>0</v>
      </c>
      <c r="EN268" s="104">
        <f>VLOOKUP($B268,'Part 3 NNDR3'!$A$6:$FY$331,EN$4,FALSE)</f>
        <v>0</v>
      </c>
      <c r="EO268" s="104">
        <f>VLOOKUP($B268,'Part 3 NNDR3'!$A$6:$FY$331,EO$4,FALSE)</f>
        <v>0</v>
      </c>
      <c r="EP268" s="104">
        <f>VLOOKUP($B268,'Part 3 NNDR3'!$A$6:$FY$331,EP$4,FALSE)</f>
        <v>-1417651</v>
      </c>
      <c r="EQ268" s="104">
        <f>VLOOKUP($B268,'Part 3 NNDR3'!$A$6:$FY$331,EQ$4,FALSE)</f>
        <v>0</v>
      </c>
      <c r="ER268" s="104">
        <f>VLOOKUP($B268,'Part 3 NNDR3'!$A$6:$FY$331,ER$4,FALSE)</f>
        <v>-1417651</v>
      </c>
      <c r="ES268" s="104">
        <f>VLOOKUP($B268,'Part 3 NNDR3'!$A$6:$FY$331,ES$4,FALSE)</f>
        <v>0</v>
      </c>
      <c r="ET268" s="104">
        <f>VLOOKUP($B268,'Part 3 NNDR3'!$A$6:$FY$331,ET$4,FALSE)</f>
        <v>0</v>
      </c>
      <c r="EU268" s="104">
        <f>VLOOKUP($B268,'Part 3 NNDR3'!$A$6:$FY$331,EU$4,FALSE)</f>
        <v>0</v>
      </c>
      <c r="EV268" s="104">
        <f>VLOOKUP($B268,'Part 3 NNDR3'!$A$6:$FY$331,EV$4,FALSE)</f>
        <v>0</v>
      </c>
      <c r="EW268" s="104">
        <f>VLOOKUP($B268,'Part 3 NNDR3'!$A$6:$FY$331,EW$4,FALSE)</f>
        <v>0</v>
      </c>
      <c r="EX268" s="104">
        <f>VLOOKUP($B268,'Part 3 NNDR3'!$A$6:$FY$331,EX$4,FALSE)</f>
        <v>0</v>
      </c>
      <c r="EY268" s="104">
        <f>VLOOKUP($B268,'Part 3 NNDR3'!$A$6:$FY$331,EY$4,FALSE)</f>
        <v>0</v>
      </c>
      <c r="EZ268" s="104">
        <f>VLOOKUP($B268,'Part 3 NNDR3'!$A$6:$FY$331,EZ$4,FALSE)</f>
        <v>0</v>
      </c>
      <c r="FA268" s="104">
        <f>VLOOKUP($B268,'Part 3 NNDR3'!$A$6:$FY$331,FA$4,FALSE)</f>
        <v>0</v>
      </c>
      <c r="FB268" s="104">
        <f>VLOOKUP($B268,'Part 3 NNDR3'!$A$6:$FY$331,FB$4,FALSE)</f>
        <v>102718995</v>
      </c>
      <c r="FC268" s="104">
        <f>VLOOKUP($B268,'Part 3 NNDR3'!$A$6:$FY$331,FC$4,FALSE)</f>
        <v>0</v>
      </c>
      <c r="FD268" s="104">
        <f>VLOOKUP($B268,'Part 3 NNDR3'!$A$6:$FY$331,FD$4,FALSE)</f>
        <v>102718995</v>
      </c>
      <c r="FE268" s="104">
        <f>VLOOKUP($B268,'Part 3 NNDR3'!$A$6:$FY$331,FE$4,FALSE)</f>
        <v>189670</v>
      </c>
      <c r="FF268" s="104">
        <f>VLOOKUP($B268,'Part 3 NNDR3'!$A$6:$FY$331,FF$4,FALSE)</f>
        <v>0</v>
      </c>
      <c r="FG268" s="104">
        <f>VLOOKUP($B268,'Part 3 NNDR3'!$A$6:$FY$331,FG$4,FALSE)</f>
        <v>189670</v>
      </c>
      <c r="FH268" s="104">
        <f>VLOOKUP($B268,'Part 3 NNDR3'!$A$6:$FY$331,FH$4,FALSE)</f>
        <v>-9864650</v>
      </c>
      <c r="FI268" s="104">
        <f>VLOOKUP($B268,'Part 3 NNDR3'!$A$6:$FY$331,FI$4,FALSE)</f>
        <v>0</v>
      </c>
      <c r="FJ268" s="104">
        <f>VLOOKUP($B268,'Part 3 NNDR3'!$A$6:$FY$331,FJ$4,FALSE)</f>
        <v>-9864650</v>
      </c>
      <c r="FK268" s="104">
        <f>VLOOKUP($B268,'Part 3 NNDR3'!$A$6:$FY$331,FK$4,FALSE)</f>
        <v>-3530872</v>
      </c>
      <c r="FL268" s="104">
        <f>VLOOKUP($B268,'Part 3 NNDR3'!$A$6:$FY$331,FL$4,FALSE)</f>
        <v>0</v>
      </c>
      <c r="FM268" s="104">
        <f>VLOOKUP($B268,'Part 3 NNDR3'!$A$6:$FY$331,FM$4,FALSE)</f>
        <v>-3530872</v>
      </c>
      <c r="FN268" s="104">
        <f>VLOOKUP($B268,'Part 3 NNDR3'!$A$6:$FY$331,FN$4,FALSE)</f>
        <v>-281013</v>
      </c>
      <c r="FO268" s="104">
        <f>VLOOKUP($B268,'Part 3 NNDR3'!$A$6:$FY$331,FO$4,FALSE)</f>
        <v>0</v>
      </c>
      <c r="FP268" s="104">
        <f>VLOOKUP($B268,'Part 3 NNDR3'!$A$6:$FY$331,FP$4,FALSE)</f>
        <v>-281013</v>
      </c>
      <c r="FQ268" s="104">
        <f>VLOOKUP($B268,'Part 3 NNDR3'!$A$6:$FY$331,FQ$4,FALSE)</f>
        <v>-1417651</v>
      </c>
      <c r="FR268" s="104">
        <f>VLOOKUP($B268,'Part 3 NNDR3'!$A$6:$FY$331,FR$4,FALSE)</f>
        <v>0</v>
      </c>
      <c r="FS268" s="104">
        <f>VLOOKUP($B268,'Part 3 NNDR3'!$A$6:$FY$331,FS$4,FALSE)</f>
        <v>-1417651</v>
      </c>
      <c r="FT268" s="104">
        <f>VLOOKUP($B268,'Part 3 NNDR3'!$A$6:$FY$331,FT$4,FALSE)</f>
        <v>0</v>
      </c>
      <c r="FU268" s="104">
        <f>VLOOKUP($B268,'Part 3 NNDR3'!$A$6:$FY$331,FU$4,FALSE)</f>
        <v>0</v>
      </c>
      <c r="FV268" s="104">
        <f>VLOOKUP($B268,'Part 3 NNDR3'!$A$6:$FY$331,FV$4,FALSE)</f>
        <v>0</v>
      </c>
      <c r="FW268" s="104">
        <f>VLOOKUP($B268,'Part 3 NNDR3'!$A$6:$FY$331,FW$4,FALSE)</f>
        <v>-14904516</v>
      </c>
      <c r="FX268" s="104">
        <f>VLOOKUP($B268,'Part 3 NNDR3'!$A$6:$FY$331,FX$4,FALSE)</f>
        <v>0</v>
      </c>
      <c r="FY268" s="104">
        <f>VLOOKUP($B268,'Part 3 NNDR3'!$A$6:$FY$331,FY$4,FALSE)</f>
        <v>-14904516</v>
      </c>
      <c r="FZ268" s="104">
        <f>VLOOKUP($B268,'Part 3 NNDR3'!$A$6:$FY$331,FZ$4,FALSE)</f>
        <v>87814479</v>
      </c>
      <c r="GA268" s="104">
        <f>VLOOKUP($B268,'Part 3 NNDR3'!$A$6:$FY$331,GA$4,FALSE)</f>
        <v>0</v>
      </c>
      <c r="GB268" s="104">
        <f>VLOOKUP($B268,'Part 3 NNDR3'!$A$6:$FY$331,GB$4,FALSE)</f>
        <v>87814479</v>
      </c>
      <c r="GC268" s="105" t="str">
        <f>VLOOKUP($B268,'Data (Updated)'!$C$4:$E$329,2,FALSE)</f>
        <v>NA</v>
      </c>
      <c r="GD268" s="106" t="str">
        <f>VLOOKUP($B268,'Data (Updated)'!$C$4:$E$329,3,FALSE)</f>
        <v>E6134</v>
      </c>
    </row>
    <row r="269" spans="1:186" ht="12.75" x14ac:dyDescent="0.2">
      <c r="A269" s="75">
        <v>264</v>
      </c>
      <c r="B269" s="100" t="s">
        <v>635</v>
      </c>
      <c r="C269" s="101" t="s">
        <v>941</v>
      </c>
      <c r="D269" s="102" t="s">
        <v>953</v>
      </c>
      <c r="E269" s="103" t="s">
        <v>634</v>
      </c>
      <c r="F269" s="104">
        <f>VLOOKUP($B269,'Part 3 NNDR3'!$A$6:$FY$331,F$4,FALSE)</f>
        <v>0</v>
      </c>
      <c r="G269" s="104">
        <f>VLOOKUP($B269,'Part 3 NNDR3'!$A$6:$FY$331,G$4,FALSE)</f>
        <v>0</v>
      </c>
      <c r="H269" s="104">
        <f>VLOOKUP($B269,'Part 3 NNDR3'!$A$6:$FY$331,H$4,FALSE)</f>
        <v>0</v>
      </c>
      <c r="I269" s="104">
        <f>VLOOKUP($B269,'Part 3 NNDR3'!$A$6:$FY$331,I$4,FALSE)</f>
        <v>197813</v>
      </c>
      <c r="J269" s="104">
        <f>VLOOKUP($B269,'Part 3 NNDR3'!$A$6:$FY$331,J$4,FALSE)</f>
        <v>0</v>
      </c>
      <c r="K269" s="104">
        <f>VLOOKUP($B269,'Part 3 NNDR3'!$A$6:$FY$331,K$4,FALSE)</f>
        <v>197813</v>
      </c>
      <c r="L269" s="104">
        <f>VLOOKUP($B269,'Part 3 NNDR3'!$A$6:$FY$331,L$4,FALSE)</f>
        <v>0</v>
      </c>
      <c r="M269" s="104">
        <f>VLOOKUP($B269,'Part 3 NNDR3'!$A$6:$FY$331,M$4,FALSE)</f>
        <v>0</v>
      </c>
      <c r="N269" s="104">
        <f>VLOOKUP($B269,'Part 3 NNDR3'!$A$6:$FY$331,N$4,FALSE)</f>
        <v>0</v>
      </c>
      <c r="O269" s="104">
        <f>VLOOKUP($B269,'Part 3 NNDR3'!$A$6:$FY$331,O$4,FALSE)</f>
        <v>-109166</v>
      </c>
      <c r="P269" s="104">
        <f>VLOOKUP($B269,'Part 3 NNDR3'!$A$6:$FY$331,P$4,FALSE)</f>
        <v>0</v>
      </c>
      <c r="Q269" s="104">
        <f>VLOOKUP($B269,'Part 3 NNDR3'!$A$6:$FY$331,Q$4,FALSE)</f>
        <v>-109166</v>
      </c>
      <c r="R269" s="104">
        <f>VLOOKUP($B269,'Part 3 NNDR3'!$A$6:$FY$331,R$4,FALSE)</f>
        <v>88647</v>
      </c>
      <c r="S269" s="104">
        <f>VLOOKUP($B269,'Part 3 NNDR3'!$A$6:$FY$331,S$4,FALSE)</f>
        <v>0</v>
      </c>
      <c r="T269" s="104">
        <f>VLOOKUP($B269,'Part 3 NNDR3'!$A$6:$FY$331,T$4,FALSE)</f>
        <v>88647</v>
      </c>
      <c r="U269" s="104">
        <f>VLOOKUP($B269,'Part 3 NNDR3'!$A$6:$FY$331,U$4,FALSE)</f>
        <v>-3492500.21</v>
      </c>
      <c r="V269" s="104">
        <f>VLOOKUP($B269,'Part 3 NNDR3'!$A$6:$FY$331,V$4,FALSE)</f>
        <v>0</v>
      </c>
      <c r="W269" s="104">
        <f>VLOOKUP($B269,'Part 3 NNDR3'!$A$6:$FY$331,W$4,FALSE)</f>
        <v>-3492500.21</v>
      </c>
      <c r="X269" s="104">
        <f>VLOOKUP($B269,'Part 3 NNDR3'!$A$6:$FY$331,X$4,FALSE)</f>
        <v>0</v>
      </c>
      <c r="Y269" s="104">
        <f>VLOOKUP($B269,'Part 3 NNDR3'!$A$6:$FY$331,Y$4,FALSE)</f>
        <v>0</v>
      </c>
      <c r="Z269" s="104">
        <f>VLOOKUP($B269,'Part 3 NNDR3'!$A$6:$FY$331,Z$4,FALSE)</f>
        <v>0</v>
      </c>
      <c r="AA269" s="104">
        <f>VLOOKUP($B269,'Part 3 NNDR3'!$A$6:$FY$331,AA$4,FALSE)</f>
        <v>-238566.76</v>
      </c>
      <c r="AB269" s="104">
        <f>VLOOKUP($B269,'Part 3 NNDR3'!$A$6:$FY$331,AB$4,FALSE)</f>
        <v>0</v>
      </c>
      <c r="AC269" s="104">
        <f>VLOOKUP($B269,'Part 3 NNDR3'!$A$6:$FY$331,AC$4,FALSE)</f>
        <v>-238566.76</v>
      </c>
      <c r="AD269" s="104">
        <f>VLOOKUP($B269,'Part 3 NNDR3'!$A$6:$FY$331,AD$4,FALSE)</f>
        <v>0</v>
      </c>
      <c r="AE269" s="104">
        <f>VLOOKUP($B269,'Part 3 NNDR3'!$A$6:$FY$331,AE$4,FALSE)</f>
        <v>0</v>
      </c>
      <c r="AF269" s="104">
        <f>VLOOKUP($B269,'Part 3 NNDR3'!$A$6:$FY$331,AF$4,FALSE)</f>
        <v>0</v>
      </c>
      <c r="AG269" s="104">
        <f>VLOOKUP($B269,'Part 3 NNDR3'!$A$6:$FY$331,AG$4,FALSE)</f>
        <v>0</v>
      </c>
      <c r="AH269" s="104">
        <f>VLOOKUP($B269,'Part 3 NNDR3'!$A$6:$FY$331,AH$4,FALSE)</f>
        <v>0</v>
      </c>
      <c r="AI269" s="104">
        <f>VLOOKUP($B269,'Part 3 NNDR3'!$A$6:$FY$331,AI$4,FALSE)</f>
        <v>0</v>
      </c>
      <c r="AJ269" s="104">
        <f>VLOOKUP($B269,'Part 3 NNDR3'!$A$6:$FY$331,AJ$4,FALSE)</f>
        <v>1461369</v>
      </c>
      <c r="AK269" s="104">
        <f>VLOOKUP($B269,'Part 3 NNDR3'!$A$6:$FY$331,AK$4,FALSE)</f>
        <v>0</v>
      </c>
      <c r="AL269" s="104">
        <f>VLOOKUP($B269,'Part 3 NNDR3'!$A$6:$FY$331,AL$4,FALSE)</f>
        <v>1461369</v>
      </c>
      <c r="AM269" s="104">
        <f>VLOOKUP($B269,'Part 3 NNDR3'!$A$6:$FY$331,AM$4,FALSE)</f>
        <v>-31390</v>
      </c>
      <c r="AN269" s="104">
        <f>VLOOKUP($B269,'Part 3 NNDR3'!$A$6:$FY$331,AN$4,FALSE)</f>
        <v>0</v>
      </c>
      <c r="AO269" s="104">
        <f>VLOOKUP($B269,'Part 3 NNDR3'!$A$6:$FY$331,AO$4,FALSE)</f>
        <v>-31390</v>
      </c>
      <c r="AP269" s="104">
        <f>VLOOKUP($B269,'Part 3 NNDR3'!$A$6:$FY$331,AP$4,FALSE)</f>
        <v>-4146872</v>
      </c>
      <c r="AQ269" s="104">
        <f>VLOOKUP($B269,'Part 3 NNDR3'!$A$6:$FY$331,AQ$4,FALSE)</f>
        <v>0</v>
      </c>
      <c r="AR269" s="104">
        <f>VLOOKUP($B269,'Part 3 NNDR3'!$A$6:$FY$331,AR$4,FALSE)</f>
        <v>-4146872</v>
      </c>
      <c r="AS269" s="104">
        <f>VLOOKUP($B269,'Part 3 NNDR3'!$A$6:$FY$331,AS$4,FALSE)</f>
        <v>722393</v>
      </c>
      <c r="AT269" s="104">
        <f>VLOOKUP($B269,'Part 3 NNDR3'!$A$6:$FY$331,AT$4,FALSE)</f>
        <v>0</v>
      </c>
      <c r="AU269" s="104">
        <f>VLOOKUP($B269,'Part 3 NNDR3'!$A$6:$FY$331,AU$4,FALSE)</f>
        <v>722393</v>
      </c>
      <c r="AV269" s="104">
        <f>VLOOKUP($B269,'Part 3 NNDR3'!$A$6:$FY$331,AV$4,FALSE)</f>
        <v>-98799</v>
      </c>
      <c r="AW269" s="104">
        <f>VLOOKUP($B269,'Part 3 NNDR3'!$A$6:$FY$331,AW$4,FALSE)</f>
        <v>0</v>
      </c>
      <c r="AX269" s="104">
        <f>VLOOKUP($B269,'Part 3 NNDR3'!$A$6:$FY$331,AX$4,FALSE)</f>
        <v>-98799</v>
      </c>
      <c r="AY269" s="104">
        <f>VLOOKUP($B269,'Part 3 NNDR3'!$A$6:$FY$331,AY$4,FALSE)</f>
        <v>0</v>
      </c>
      <c r="AZ269" s="104">
        <f>VLOOKUP($B269,'Part 3 NNDR3'!$A$6:$FY$331,AZ$4,FALSE)</f>
        <v>0</v>
      </c>
      <c r="BA269" s="104">
        <f>VLOOKUP($B269,'Part 3 NNDR3'!$A$6:$FY$331,BA$4,FALSE)</f>
        <v>0</v>
      </c>
      <c r="BB269" s="104">
        <f>VLOOKUP($B269,'Part 3 NNDR3'!$A$6:$FY$331,BB$4,FALSE)</f>
        <v>-33843</v>
      </c>
      <c r="BC269" s="104">
        <f>VLOOKUP($B269,'Part 3 NNDR3'!$A$6:$FY$331,BC$4,FALSE)</f>
        <v>0</v>
      </c>
      <c r="BD269" s="104">
        <f>VLOOKUP($B269,'Part 3 NNDR3'!$A$6:$FY$331,BD$4,FALSE)</f>
        <v>-33843</v>
      </c>
      <c r="BE269" s="104">
        <f>VLOOKUP($B269,'Part 3 NNDR3'!$A$6:$FY$331,BE$4,FALSE)</f>
        <v>2</v>
      </c>
      <c r="BF269" s="104">
        <f>VLOOKUP($B269,'Part 3 NNDR3'!$A$6:$FY$331,BF$4,FALSE)</f>
        <v>0</v>
      </c>
      <c r="BG269" s="104">
        <f>VLOOKUP($B269,'Part 3 NNDR3'!$A$6:$FY$331,BG$4,FALSE)</f>
        <v>2</v>
      </c>
      <c r="BH269" s="104">
        <f>VLOOKUP($B269,'Part 3 NNDR3'!$A$6:$FY$331,BH$4,FALSE)</f>
        <v>-5858207</v>
      </c>
      <c r="BI269" s="104">
        <f>VLOOKUP($B269,'Part 3 NNDR3'!$A$6:$FY$331,BI$4,FALSE)</f>
        <v>0</v>
      </c>
      <c r="BJ269" s="104">
        <f>VLOOKUP($B269,'Part 3 NNDR3'!$A$6:$FY$331,BJ$4,FALSE)</f>
        <v>-5858207</v>
      </c>
      <c r="BK269" s="104">
        <f>VLOOKUP($B269,'Part 3 NNDR3'!$A$6:$FY$331,BK$4,FALSE)</f>
        <v>-178951</v>
      </c>
      <c r="BL269" s="104">
        <f>VLOOKUP($B269,'Part 3 NNDR3'!$A$6:$FY$331,BL$4,FALSE)</f>
        <v>0</v>
      </c>
      <c r="BM269" s="104">
        <f>VLOOKUP($B269,'Part 3 NNDR3'!$A$6:$FY$331,BM$4,FALSE)</f>
        <v>-178951</v>
      </c>
      <c r="BN269" s="104">
        <f>VLOOKUP($B269,'Part 3 NNDR3'!$A$6:$FY$331,BN$4,FALSE)</f>
        <v>-49122</v>
      </c>
      <c r="BO269" s="104">
        <f>VLOOKUP($B269,'Part 3 NNDR3'!$A$6:$FY$331,BO$4,FALSE)</f>
        <v>0</v>
      </c>
      <c r="BP269" s="104">
        <f>VLOOKUP($B269,'Part 3 NNDR3'!$A$6:$FY$331,BP$4,FALSE)</f>
        <v>-49122</v>
      </c>
      <c r="BQ269" s="104">
        <f>VLOOKUP($B269,'Part 3 NNDR3'!$A$6:$FY$331,BQ$4,FALSE)</f>
        <v>-2075481</v>
      </c>
      <c r="BR269" s="104">
        <f>VLOOKUP($B269,'Part 3 NNDR3'!$A$6:$FY$331,BR$4,FALSE)</f>
        <v>0</v>
      </c>
      <c r="BS269" s="104">
        <f>VLOOKUP($B269,'Part 3 NNDR3'!$A$6:$FY$331,BS$4,FALSE)</f>
        <v>-2075481</v>
      </c>
      <c r="BT269" s="104">
        <f>VLOOKUP($B269,'Part 3 NNDR3'!$A$6:$FY$331,BT$4,FALSE)</f>
        <v>-650876</v>
      </c>
      <c r="BU269" s="104">
        <f>VLOOKUP($B269,'Part 3 NNDR3'!$A$6:$FY$331,BU$4,FALSE)</f>
        <v>0</v>
      </c>
      <c r="BV269" s="104">
        <f>VLOOKUP($B269,'Part 3 NNDR3'!$A$6:$FY$331,BV$4,FALSE)</f>
        <v>-650876</v>
      </c>
      <c r="BW269" s="104">
        <f>VLOOKUP($B269,'Part 3 NNDR3'!$A$6:$FY$331,BW$4,FALSE)</f>
        <v>-2954430</v>
      </c>
      <c r="BX269" s="104">
        <f>VLOOKUP($B269,'Part 3 NNDR3'!$A$6:$FY$331,BX$4,FALSE)</f>
        <v>0</v>
      </c>
      <c r="BY269" s="104">
        <f>VLOOKUP($B269,'Part 3 NNDR3'!$A$6:$FY$331,BY$4,FALSE)</f>
        <v>-2954430</v>
      </c>
      <c r="BZ269" s="104">
        <f>VLOOKUP($B269,'Part 3 NNDR3'!$A$6:$FY$331,BZ$4,FALSE)</f>
        <v>-12401</v>
      </c>
      <c r="CA269" s="104">
        <f>VLOOKUP($B269,'Part 3 NNDR3'!$A$6:$FY$331,CA$4,FALSE)</f>
        <v>0</v>
      </c>
      <c r="CB269" s="104">
        <f>VLOOKUP($B269,'Part 3 NNDR3'!$A$6:$FY$331,CB$4,FALSE)</f>
        <v>-12401</v>
      </c>
      <c r="CC269" s="104">
        <f>VLOOKUP($B269,'Part 3 NNDR3'!$A$6:$FY$331,CC$4,FALSE)</f>
        <v>-384273</v>
      </c>
      <c r="CD269" s="104">
        <f>VLOOKUP($B269,'Part 3 NNDR3'!$A$6:$FY$331,CD$4,FALSE)</f>
        <v>0</v>
      </c>
      <c r="CE269" s="104">
        <f>VLOOKUP($B269,'Part 3 NNDR3'!$A$6:$FY$331,CE$4,FALSE)</f>
        <v>-384273</v>
      </c>
      <c r="CF269" s="104">
        <f>VLOOKUP($B269,'Part 3 NNDR3'!$A$6:$FY$331,CF$4,FALSE)</f>
        <v>-31993</v>
      </c>
      <c r="CG269" s="104">
        <f>VLOOKUP($B269,'Part 3 NNDR3'!$A$6:$FY$331,CG$4,FALSE)</f>
        <v>0</v>
      </c>
      <c r="CH269" s="104">
        <f>VLOOKUP($B269,'Part 3 NNDR3'!$A$6:$FY$331,CH$4,FALSE)</f>
        <v>-31993</v>
      </c>
      <c r="CI269" s="104">
        <f>VLOOKUP($B269,'Part 3 NNDR3'!$A$6:$FY$331,CI$4,FALSE)</f>
        <v>-18976</v>
      </c>
      <c r="CJ269" s="104">
        <f>VLOOKUP($B269,'Part 3 NNDR3'!$A$6:$FY$331,CJ$4,FALSE)</f>
        <v>0</v>
      </c>
      <c r="CK269" s="104">
        <f>VLOOKUP($B269,'Part 3 NNDR3'!$A$6:$FY$331,CK$4,FALSE)</f>
        <v>-18976</v>
      </c>
      <c r="CL269" s="104">
        <f>VLOOKUP($B269,'Part 3 NNDR3'!$A$6:$FY$331,CL$4,FALSE)</f>
        <v>0</v>
      </c>
      <c r="CM269" s="104">
        <f>VLOOKUP($B269,'Part 3 NNDR3'!$A$6:$FY$331,CM$4,FALSE)</f>
        <v>0</v>
      </c>
      <c r="CN269" s="104">
        <f>VLOOKUP($B269,'Part 3 NNDR3'!$A$6:$FY$331,CN$4,FALSE)</f>
        <v>0</v>
      </c>
      <c r="CO269" s="104">
        <f>VLOOKUP($B269,'Part 3 NNDR3'!$A$6:$FY$331,CO$4,FALSE)</f>
        <v>0</v>
      </c>
      <c r="CP269" s="104">
        <f>VLOOKUP($B269,'Part 3 NNDR3'!$A$6:$FY$331,CP$4,FALSE)</f>
        <v>0</v>
      </c>
      <c r="CQ269" s="104">
        <f>VLOOKUP($B269,'Part 3 NNDR3'!$A$6:$FY$331,CQ$4,FALSE)</f>
        <v>0</v>
      </c>
      <c r="CR269" s="104">
        <f>VLOOKUP($B269,'Part 3 NNDR3'!$A$6:$FY$331,CR$4,FALSE)</f>
        <v>-2092</v>
      </c>
      <c r="CS269" s="104">
        <f>VLOOKUP($B269,'Part 3 NNDR3'!$A$6:$FY$331,CS$4,FALSE)</f>
        <v>0</v>
      </c>
      <c r="CT269" s="104">
        <f>VLOOKUP($B269,'Part 3 NNDR3'!$A$6:$FY$331,CT$4,FALSE)</f>
        <v>-2092</v>
      </c>
      <c r="CU269" s="104">
        <f>VLOOKUP($B269,'Part 3 NNDR3'!$A$6:$FY$331,CU$4,FALSE)</f>
        <v>0</v>
      </c>
      <c r="CV269" s="104">
        <f>VLOOKUP($B269,'Part 3 NNDR3'!$A$6:$FY$331,CV$4,FALSE)</f>
        <v>0</v>
      </c>
      <c r="CW269" s="104">
        <f>VLOOKUP($B269,'Part 3 NNDR3'!$A$6:$FY$331,CW$4,FALSE)</f>
        <v>0</v>
      </c>
      <c r="CX269" s="104">
        <f>VLOOKUP($B269,'Part 3 NNDR3'!$A$6:$FY$331,CX$4,FALSE)</f>
        <v>0</v>
      </c>
      <c r="CY269" s="104">
        <f>VLOOKUP($B269,'Part 3 NNDR3'!$A$6:$FY$331,CY$4,FALSE)</f>
        <v>0</v>
      </c>
      <c r="CZ269" s="104">
        <f>VLOOKUP($B269,'Part 3 NNDR3'!$A$6:$FY$331,CZ$4,FALSE)</f>
        <v>0</v>
      </c>
      <c r="DA269" s="104">
        <f>VLOOKUP($B269,'Part 3 NNDR3'!$A$6:$FY$331,DA$4,FALSE)</f>
        <v>0</v>
      </c>
      <c r="DB269" s="104">
        <f>VLOOKUP($B269,'Part 3 NNDR3'!$A$6:$FY$331,DB$4,FALSE)</f>
        <v>0</v>
      </c>
      <c r="DC269" s="104">
        <f>VLOOKUP($B269,'Part 3 NNDR3'!$A$6:$FY$331,DC$4,FALSE)</f>
        <v>0</v>
      </c>
      <c r="DD269" s="104">
        <f>VLOOKUP($B269,'Part 3 NNDR3'!$A$6:$FY$331,DD$4,FALSE)</f>
        <v>0</v>
      </c>
      <c r="DE269" s="104">
        <f>VLOOKUP($B269,'Part 3 NNDR3'!$A$6:$FY$331,DE$4,FALSE)</f>
        <v>0</v>
      </c>
      <c r="DF269" s="104">
        <f>VLOOKUP($B269,'Part 3 NNDR3'!$A$6:$FY$331,DF$4,FALSE)</f>
        <v>0</v>
      </c>
      <c r="DG269" s="104">
        <f>VLOOKUP($B269,'Part 3 NNDR3'!$A$6:$FY$331,DG$4,FALSE)</f>
        <v>0</v>
      </c>
      <c r="DH269" s="104">
        <f>VLOOKUP($B269,'Part 3 NNDR3'!$A$6:$FY$331,DH$4,FALSE)</f>
        <v>0</v>
      </c>
      <c r="DI269" s="104">
        <f>VLOOKUP($B269,'Part 3 NNDR3'!$A$6:$FY$331,DI$4,FALSE)</f>
        <v>0</v>
      </c>
      <c r="DJ269" s="104">
        <f>VLOOKUP($B269,'Part 3 NNDR3'!$A$6:$FY$331,DJ$4,FALSE)</f>
        <v>0</v>
      </c>
      <c r="DK269" s="104">
        <f>VLOOKUP($B269,'Part 3 NNDR3'!$A$6:$FY$331,DK$4,FALSE)</f>
        <v>0</v>
      </c>
      <c r="DL269" s="104">
        <f>VLOOKUP($B269,'Part 3 NNDR3'!$A$6:$FY$331,DL$4,FALSE)</f>
        <v>-449735</v>
      </c>
      <c r="DM269" s="104">
        <f>VLOOKUP($B269,'Part 3 NNDR3'!$A$6:$FY$331,DM$4,FALSE)</f>
        <v>0</v>
      </c>
      <c r="DN269" s="104">
        <f>VLOOKUP($B269,'Part 3 NNDR3'!$A$6:$FY$331,DN$4,FALSE)</f>
        <v>-449735</v>
      </c>
      <c r="DO269" s="104">
        <f>VLOOKUP($B269,'Part 3 NNDR3'!$A$6:$FY$331,DO$4,FALSE)</f>
        <v>0</v>
      </c>
      <c r="DP269" s="104">
        <f>VLOOKUP($B269,'Part 3 NNDR3'!$A$6:$FY$331,DP$4,FALSE)</f>
        <v>0</v>
      </c>
      <c r="DQ269" s="104">
        <f>VLOOKUP($B269,'Part 3 NNDR3'!$A$6:$FY$331,DQ$4,FALSE)</f>
        <v>0</v>
      </c>
      <c r="DR269" s="104">
        <f>VLOOKUP($B269,'Part 3 NNDR3'!$A$6:$FY$331,DR$4,FALSE)</f>
        <v>0</v>
      </c>
      <c r="DS269" s="104">
        <f>VLOOKUP($B269,'Part 3 NNDR3'!$A$6:$FY$331,DS$4,FALSE)</f>
        <v>0</v>
      </c>
      <c r="DT269" s="104">
        <f>VLOOKUP($B269,'Part 3 NNDR3'!$A$6:$FY$331,DT$4,FALSE)</f>
        <v>0</v>
      </c>
      <c r="DU269" s="104">
        <f>VLOOKUP($B269,'Part 3 NNDR3'!$A$6:$FY$331,DU$4,FALSE)</f>
        <v>-49964</v>
      </c>
      <c r="DV269" s="104">
        <f>VLOOKUP($B269,'Part 3 NNDR3'!$A$6:$FY$331,DV$4,FALSE)</f>
        <v>0</v>
      </c>
      <c r="DW269" s="104">
        <f>VLOOKUP($B269,'Part 3 NNDR3'!$A$6:$FY$331,DW$4,FALSE)</f>
        <v>-49964</v>
      </c>
      <c r="DX269" s="104">
        <f>VLOOKUP($B269,'Part 3 NNDR3'!$A$6:$FY$331,DX$4,FALSE)</f>
        <v>-696</v>
      </c>
      <c r="DY269" s="104">
        <f>VLOOKUP($B269,'Part 3 NNDR3'!$A$6:$FY$331,DY$4,FALSE)</f>
        <v>0</v>
      </c>
      <c r="DZ269" s="104">
        <f>VLOOKUP($B269,'Part 3 NNDR3'!$A$6:$FY$331,DZ$4,FALSE)</f>
        <v>-696</v>
      </c>
      <c r="EA269" s="104">
        <f>VLOOKUP($B269,'Part 3 NNDR3'!$A$6:$FY$331,EA$4,FALSE)</f>
        <v>-491627</v>
      </c>
      <c r="EB269" s="104">
        <f>VLOOKUP($B269,'Part 3 NNDR3'!$A$6:$FY$331,EB$4,FALSE)</f>
        <v>0</v>
      </c>
      <c r="EC269" s="104">
        <f>VLOOKUP($B269,'Part 3 NNDR3'!$A$6:$FY$331,EC$4,FALSE)</f>
        <v>-491627</v>
      </c>
      <c r="ED269" s="104">
        <f>VLOOKUP($B269,'Part 3 NNDR3'!$A$6:$FY$331,ED$4,FALSE)</f>
        <v>-103935</v>
      </c>
      <c r="EE269" s="104">
        <f>VLOOKUP($B269,'Part 3 NNDR3'!$A$6:$FY$331,EE$4,FALSE)</f>
        <v>0</v>
      </c>
      <c r="EF269" s="104">
        <f>VLOOKUP($B269,'Part 3 NNDR3'!$A$6:$FY$331,EF$4,FALSE)</f>
        <v>-103935</v>
      </c>
      <c r="EG269" s="104">
        <f>VLOOKUP($B269,'Part 3 NNDR3'!$A$6:$FY$331,EG$4,FALSE)</f>
        <v>0</v>
      </c>
      <c r="EH269" s="104">
        <f>VLOOKUP($B269,'Part 3 NNDR3'!$A$6:$FY$331,EH$4,FALSE)</f>
        <v>0</v>
      </c>
      <c r="EI269" s="104">
        <f>VLOOKUP($B269,'Part 3 NNDR3'!$A$6:$FY$331,EI$4,FALSE)</f>
        <v>0</v>
      </c>
      <c r="EJ269" s="104">
        <f>VLOOKUP($B269,'Part 3 NNDR3'!$A$6:$FY$331,EJ$4,FALSE)</f>
        <v>0</v>
      </c>
      <c r="EK269" s="104">
        <f>VLOOKUP($B269,'Part 3 NNDR3'!$A$6:$FY$331,EK$4,FALSE)</f>
        <v>0</v>
      </c>
      <c r="EL269" s="104">
        <f>VLOOKUP($B269,'Part 3 NNDR3'!$A$6:$FY$331,EL$4,FALSE)</f>
        <v>0</v>
      </c>
      <c r="EM269" s="104">
        <f>VLOOKUP($B269,'Part 3 NNDR3'!$A$6:$FY$331,EM$4,FALSE)</f>
        <v>-5370</v>
      </c>
      <c r="EN269" s="104">
        <f>VLOOKUP($B269,'Part 3 NNDR3'!$A$6:$FY$331,EN$4,FALSE)</f>
        <v>0</v>
      </c>
      <c r="EO269" s="104">
        <f>VLOOKUP($B269,'Part 3 NNDR3'!$A$6:$FY$331,EO$4,FALSE)</f>
        <v>-5370</v>
      </c>
      <c r="EP269" s="104">
        <f>VLOOKUP($B269,'Part 3 NNDR3'!$A$6:$FY$331,EP$4,FALSE)</f>
        <v>-651592</v>
      </c>
      <c r="EQ269" s="104">
        <f>VLOOKUP($B269,'Part 3 NNDR3'!$A$6:$FY$331,EQ$4,FALSE)</f>
        <v>0</v>
      </c>
      <c r="ER269" s="104">
        <f>VLOOKUP($B269,'Part 3 NNDR3'!$A$6:$FY$331,ER$4,FALSE)</f>
        <v>-651592</v>
      </c>
      <c r="ES269" s="104">
        <f>VLOOKUP($B269,'Part 3 NNDR3'!$A$6:$FY$331,ES$4,FALSE)</f>
        <v>-57948</v>
      </c>
      <c r="ET269" s="104">
        <f>VLOOKUP($B269,'Part 3 NNDR3'!$A$6:$FY$331,ET$4,FALSE)</f>
        <v>0</v>
      </c>
      <c r="EU269" s="104">
        <f>VLOOKUP($B269,'Part 3 NNDR3'!$A$6:$FY$331,EU$4,FALSE)</f>
        <v>-57948</v>
      </c>
      <c r="EV269" s="104">
        <f>VLOOKUP($B269,'Part 3 NNDR3'!$A$6:$FY$331,EV$4,FALSE)</f>
        <v>-26013</v>
      </c>
      <c r="EW269" s="104">
        <f>VLOOKUP($B269,'Part 3 NNDR3'!$A$6:$FY$331,EW$4,FALSE)</f>
        <v>0</v>
      </c>
      <c r="EX269" s="104">
        <f>VLOOKUP($B269,'Part 3 NNDR3'!$A$6:$FY$331,EX$4,FALSE)</f>
        <v>-26013</v>
      </c>
      <c r="EY269" s="104">
        <f>VLOOKUP($B269,'Part 3 NNDR3'!$A$6:$FY$331,EY$4,FALSE)</f>
        <v>-83961</v>
      </c>
      <c r="EZ269" s="104">
        <f>VLOOKUP($B269,'Part 3 NNDR3'!$A$6:$FY$331,EZ$4,FALSE)</f>
        <v>0</v>
      </c>
      <c r="FA269" s="104">
        <f>VLOOKUP($B269,'Part 3 NNDR3'!$A$6:$FY$331,FA$4,FALSE)</f>
        <v>-83961</v>
      </c>
      <c r="FB269" s="104">
        <f>VLOOKUP($B269,'Part 3 NNDR3'!$A$6:$FY$331,FB$4,FALSE)</f>
        <v>63027930</v>
      </c>
      <c r="FC269" s="104">
        <f>VLOOKUP($B269,'Part 3 NNDR3'!$A$6:$FY$331,FC$4,FALSE)</f>
        <v>0</v>
      </c>
      <c r="FD269" s="104">
        <f>VLOOKUP($B269,'Part 3 NNDR3'!$A$6:$FY$331,FD$4,FALSE)</f>
        <v>63027930</v>
      </c>
      <c r="FE269" s="104">
        <f>VLOOKUP($B269,'Part 3 NNDR3'!$A$6:$FY$331,FE$4,FALSE)</f>
        <v>88647</v>
      </c>
      <c r="FF269" s="104">
        <f>VLOOKUP($B269,'Part 3 NNDR3'!$A$6:$FY$331,FF$4,FALSE)</f>
        <v>0</v>
      </c>
      <c r="FG269" s="104">
        <f>VLOOKUP($B269,'Part 3 NNDR3'!$A$6:$FY$331,FG$4,FALSE)</f>
        <v>88647</v>
      </c>
      <c r="FH269" s="104">
        <f>VLOOKUP($B269,'Part 3 NNDR3'!$A$6:$FY$331,FH$4,FALSE)</f>
        <v>-5858207</v>
      </c>
      <c r="FI269" s="104">
        <f>VLOOKUP($B269,'Part 3 NNDR3'!$A$6:$FY$331,FI$4,FALSE)</f>
        <v>0</v>
      </c>
      <c r="FJ269" s="104">
        <f>VLOOKUP($B269,'Part 3 NNDR3'!$A$6:$FY$331,FJ$4,FALSE)</f>
        <v>-5858207</v>
      </c>
      <c r="FK269" s="104">
        <f>VLOOKUP($B269,'Part 3 NNDR3'!$A$6:$FY$331,FK$4,FALSE)</f>
        <v>-2954430</v>
      </c>
      <c r="FL269" s="104">
        <f>VLOOKUP($B269,'Part 3 NNDR3'!$A$6:$FY$331,FL$4,FALSE)</f>
        <v>0</v>
      </c>
      <c r="FM269" s="104">
        <f>VLOOKUP($B269,'Part 3 NNDR3'!$A$6:$FY$331,FM$4,FALSE)</f>
        <v>-2954430</v>
      </c>
      <c r="FN269" s="104">
        <f>VLOOKUP($B269,'Part 3 NNDR3'!$A$6:$FY$331,FN$4,FALSE)</f>
        <v>-449735</v>
      </c>
      <c r="FO269" s="104">
        <f>VLOOKUP($B269,'Part 3 NNDR3'!$A$6:$FY$331,FO$4,FALSE)</f>
        <v>0</v>
      </c>
      <c r="FP269" s="104">
        <f>VLOOKUP($B269,'Part 3 NNDR3'!$A$6:$FY$331,FP$4,FALSE)</f>
        <v>-449735</v>
      </c>
      <c r="FQ269" s="104">
        <f>VLOOKUP($B269,'Part 3 NNDR3'!$A$6:$FY$331,FQ$4,FALSE)</f>
        <v>-651592</v>
      </c>
      <c r="FR269" s="104">
        <f>VLOOKUP($B269,'Part 3 NNDR3'!$A$6:$FY$331,FR$4,FALSE)</f>
        <v>0</v>
      </c>
      <c r="FS269" s="104">
        <f>VLOOKUP($B269,'Part 3 NNDR3'!$A$6:$FY$331,FS$4,FALSE)</f>
        <v>-651592</v>
      </c>
      <c r="FT269" s="104">
        <f>VLOOKUP($B269,'Part 3 NNDR3'!$A$6:$FY$331,FT$4,FALSE)</f>
        <v>-83961</v>
      </c>
      <c r="FU269" s="104">
        <f>VLOOKUP($B269,'Part 3 NNDR3'!$A$6:$FY$331,FU$4,FALSE)</f>
        <v>0</v>
      </c>
      <c r="FV269" s="104">
        <f>VLOOKUP($B269,'Part 3 NNDR3'!$A$6:$FY$331,FV$4,FALSE)</f>
        <v>-83961</v>
      </c>
      <c r="FW269" s="104">
        <f>VLOOKUP($B269,'Part 3 NNDR3'!$A$6:$FY$331,FW$4,FALSE)</f>
        <v>-9909278</v>
      </c>
      <c r="FX269" s="104">
        <f>VLOOKUP($B269,'Part 3 NNDR3'!$A$6:$FY$331,FX$4,FALSE)</f>
        <v>0</v>
      </c>
      <c r="FY269" s="104">
        <f>VLOOKUP($B269,'Part 3 NNDR3'!$A$6:$FY$331,FY$4,FALSE)</f>
        <v>-9909278</v>
      </c>
      <c r="FZ269" s="104">
        <f>VLOOKUP($B269,'Part 3 NNDR3'!$A$6:$FY$331,FZ$4,FALSE)</f>
        <v>53118652</v>
      </c>
      <c r="GA269" s="104">
        <f>VLOOKUP($B269,'Part 3 NNDR3'!$A$6:$FY$331,GA$4,FALSE)</f>
        <v>0</v>
      </c>
      <c r="GB269" s="104">
        <f>VLOOKUP($B269,'Part 3 NNDR3'!$A$6:$FY$331,GB$4,FALSE)</f>
        <v>53118652</v>
      </c>
      <c r="GC269" s="105" t="str">
        <f>VLOOKUP($B269,'Data (Updated)'!$C$4:$E$329,2,FALSE)</f>
        <v>E3720</v>
      </c>
      <c r="GD269" s="106" t="str">
        <f>VLOOKUP($B269,'Data (Updated)'!$C$4:$E$329,3,FALSE)</f>
        <v>NA</v>
      </c>
    </row>
    <row r="270" spans="1:186" ht="12.75" x14ac:dyDescent="0.2">
      <c r="A270" s="75">
        <v>265</v>
      </c>
      <c r="B270" s="100" t="s">
        <v>637</v>
      </c>
      <c r="C270" s="101" t="s">
        <v>941</v>
      </c>
      <c r="D270" s="102" t="s">
        <v>952</v>
      </c>
      <c r="E270" s="103" t="s">
        <v>636</v>
      </c>
      <c r="F270" s="104">
        <f>VLOOKUP($B270,'Part 3 NNDR3'!$A$6:$FY$331,F$4,FALSE)</f>
        <v>0</v>
      </c>
      <c r="G270" s="104">
        <f>VLOOKUP($B270,'Part 3 NNDR3'!$A$6:$FY$331,G$4,FALSE)</f>
        <v>0</v>
      </c>
      <c r="H270" s="104">
        <f>VLOOKUP($B270,'Part 3 NNDR3'!$A$6:$FY$331,H$4,FALSE)</f>
        <v>0</v>
      </c>
      <c r="I270" s="104">
        <f>VLOOKUP($B270,'Part 3 NNDR3'!$A$6:$FY$331,I$4,FALSE)</f>
        <v>-292787</v>
      </c>
      <c r="J270" s="104">
        <f>VLOOKUP($B270,'Part 3 NNDR3'!$A$6:$FY$331,J$4,FALSE)</f>
        <v>0</v>
      </c>
      <c r="K270" s="104">
        <f>VLOOKUP($B270,'Part 3 NNDR3'!$A$6:$FY$331,K$4,FALSE)</f>
        <v>-292787</v>
      </c>
      <c r="L270" s="104">
        <f>VLOOKUP($B270,'Part 3 NNDR3'!$A$6:$FY$331,L$4,FALSE)</f>
        <v>0</v>
      </c>
      <c r="M270" s="104">
        <f>VLOOKUP($B270,'Part 3 NNDR3'!$A$6:$FY$331,M$4,FALSE)</f>
        <v>0</v>
      </c>
      <c r="N270" s="104">
        <f>VLOOKUP($B270,'Part 3 NNDR3'!$A$6:$FY$331,N$4,FALSE)</f>
        <v>0</v>
      </c>
      <c r="O270" s="104">
        <f>VLOOKUP($B270,'Part 3 NNDR3'!$A$6:$FY$331,O$4,FALSE)</f>
        <v>134</v>
      </c>
      <c r="P270" s="104">
        <f>VLOOKUP($B270,'Part 3 NNDR3'!$A$6:$FY$331,P$4,FALSE)</f>
        <v>0</v>
      </c>
      <c r="Q270" s="104">
        <f>VLOOKUP($B270,'Part 3 NNDR3'!$A$6:$FY$331,Q$4,FALSE)</f>
        <v>134</v>
      </c>
      <c r="R270" s="104">
        <f>VLOOKUP($B270,'Part 3 NNDR3'!$A$6:$FY$331,R$4,FALSE)</f>
        <v>-292653</v>
      </c>
      <c r="S270" s="104">
        <f>VLOOKUP($B270,'Part 3 NNDR3'!$A$6:$FY$331,S$4,FALSE)</f>
        <v>0</v>
      </c>
      <c r="T270" s="104">
        <f>VLOOKUP($B270,'Part 3 NNDR3'!$A$6:$FY$331,T$4,FALSE)</f>
        <v>-292653</v>
      </c>
      <c r="U270" s="104">
        <f>VLOOKUP($B270,'Part 3 NNDR3'!$A$6:$FY$331,U$4,FALSE)</f>
        <v>-2679613</v>
      </c>
      <c r="V270" s="104">
        <f>VLOOKUP($B270,'Part 3 NNDR3'!$A$6:$FY$331,V$4,FALSE)</f>
        <v>0</v>
      </c>
      <c r="W270" s="104">
        <f>VLOOKUP($B270,'Part 3 NNDR3'!$A$6:$FY$331,W$4,FALSE)</f>
        <v>-2679613</v>
      </c>
      <c r="X270" s="104">
        <f>VLOOKUP($B270,'Part 3 NNDR3'!$A$6:$FY$331,X$4,FALSE)</f>
        <v>0</v>
      </c>
      <c r="Y270" s="104">
        <f>VLOOKUP($B270,'Part 3 NNDR3'!$A$6:$FY$331,Y$4,FALSE)</f>
        <v>0</v>
      </c>
      <c r="Z270" s="104">
        <f>VLOOKUP($B270,'Part 3 NNDR3'!$A$6:$FY$331,Z$4,FALSE)</f>
        <v>0</v>
      </c>
      <c r="AA270" s="104">
        <f>VLOOKUP($B270,'Part 3 NNDR3'!$A$6:$FY$331,AA$4,FALSE)</f>
        <v>-115756</v>
      </c>
      <c r="AB270" s="104">
        <f>VLOOKUP($B270,'Part 3 NNDR3'!$A$6:$FY$331,AB$4,FALSE)</f>
        <v>0</v>
      </c>
      <c r="AC270" s="104">
        <f>VLOOKUP($B270,'Part 3 NNDR3'!$A$6:$FY$331,AC$4,FALSE)</f>
        <v>-115756</v>
      </c>
      <c r="AD270" s="104">
        <f>VLOOKUP($B270,'Part 3 NNDR3'!$A$6:$FY$331,AD$4,FALSE)</f>
        <v>0</v>
      </c>
      <c r="AE270" s="104">
        <f>VLOOKUP($B270,'Part 3 NNDR3'!$A$6:$FY$331,AE$4,FALSE)</f>
        <v>0</v>
      </c>
      <c r="AF270" s="104">
        <f>VLOOKUP($B270,'Part 3 NNDR3'!$A$6:$FY$331,AF$4,FALSE)</f>
        <v>0</v>
      </c>
      <c r="AG270" s="104">
        <f>VLOOKUP($B270,'Part 3 NNDR3'!$A$6:$FY$331,AG$4,FALSE)</f>
        <v>0</v>
      </c>
      <c r="AH270" s="104">
        <f>VLOOKUP($B270,'Part 3 NNDR3'!$A$6:$FY$331,AH$4,FALSE)</f>
        <v>0</v>
      </c>
      <c r="AI270" s="104">
        <f>VLOOKUP($B270,'Part 3 NNDR3'!$A$6:$FY$331,AI$4,FALSE)</f>
        <v>0</v>
      </c>
      <c r="AJ270" s="104">
        <f>VLOOKUP($B270,'Part 3 NNDR3'!$A$6:$FY$331,AJ$4,FALSE)</f>
        <v>697862</v>
      </c>
      <c r="AK270" s="104">
        <f>VLOOKUP($B270,'Part 3 NNDR3'!$A$6:$FY$331,AK$4,FALSE)</f>
        <v>0</v>
      </c>
      <c r="AL270" s="104">
        <f>VLOOKUP($B270,'Part 3 NNDR3'!$A$6:$FY$331,AL$4,FALSE)</f>
        <v>697862</v>
      </c>
      <c r="AM270" s="104">
        <f>VLOOKUP($B270,'Part 3 NNDR3'!$A$6:$FY$331,AM$4,FALSE)</f>
        <v>-6170</v>
      </c>
      <c r="AN270" s="104">
        <f>VLOOKUP($B270,'Part 3 NNDR3'!$A$6:$FY$331,AN$4,FALSE)</f>
        <v>0</v>
      </c>
      <c r="AO270" s="104">
        <f>VLOOKUP($B270,'Part 3 NNDR3'!$A$6:$FY$331,AO$4,FALSE)</f>
        <v>-6170</v>
      </c>
      <c r="AP270" s="104">
        <f>VLOOKUP($B270,'Part 3 NNDR3'!$A$6:$FY$331,AP$4,FALSE)</f>
        <v>-2032752</v>
      </c>
      <c r="AQ270" s="104">
        <f>VLOOKUP($B270,'Part 3 NNDR3'!$A$6:$FY$331,AQ$4,FALSE)</f>
        <v>0</v>
      </c>
      <c r="AR270" s="104">
        <f>VLOOKUP($B270,'Part 3 NNDR3'!$A$6:$FY$331,AR$4,FALSE)</f>
        <v>-2032752</v>
      </c>
      <c r="AS270" s="104">
        <f>VLOOKUP($B270,'Part 3 NNDR3'!$A$6:$FY$331,AS$4,FALSE)</f>
        <v>33326</v>
      </c>
      <c r="AT270" s="104">
        <f>VLOOKUP($B270,'Part 3 NNDR3'!$A$6:$FY$331,AT$4,FALSE)</f>
        <v>0</v>
      </c>
      <c r="AU270" s="104">
        <f>VLOOKUP($B270,'Part 3 NNDR3'!$A$6:$FY$331,AU$4,FALSE)</f>
        <v>33326</v>
      </c>
      <c r="AV270" s="104">
        <f>VLOOKUP($B270,'Part 3 NNDR3'!$A$6:$FY$331,AV$4,FALSE)</f>
        <v>-61143</v>
      </c>
      <c r="AW270" s="104">
        <f>VLOOKUP($B270,'Part 3 NNDR3'!$A$6:$FY$331,AW$4,FALSE)</f>
        <v>0</v>
      </c>
      <c r="AX270" s="104">
        <f>VLOOKUP($B270,'Part 3 NNDR3'!$A$6:$FY$331,AX$4,FALSE)</f>
        <v>-61143</v>
      </c>
      <c r="AY270" s="104">
        <f>VLOOKUP($B270,'Part 3 NNDR3'!$A$6:$FY$331,AY$4,FALSE)</f>
        <v>0</v>
      </c>
      <c r="AZ270" s="104">
        <f>VLOOKUP($B270,'Part 3 NNDR3'!$A$6:$FY$331,AZ$4,FALSE)</f>
        <v>0</v>
      </c>
      <c r="BA270" s="104">
        <f>VLOOKUP($B270,'Part 3 NNDR3'!$A$6:$FY$331,BA$4,FALSE)</f>
        <v>0</v>
      </c>
      <c r="BB270" s="104">
        <f>VLOOKUP($B270,'Part 3 NNDR3'!$A$6:$FY$331,BB$4,FALSE)</f>
        <v>-44851</v>
      </c>
      <c r="BC270" s="104">
        <f>VLOOKUP($B270,'Part 3 NNDR3'!$A$6:$FY$331,BC$4,FALSE)</f>
        <v>0</v>
      </c>
      <c r="BD270" s="104">
        <f>VLOOKUP($B270,'Part 3 NNDR3'!$A$6:$FY$331,BD$4,FALSE)</f>
        <v>-44851</v>
      </c>
      <c r="BE270" s="104">
        <f>VLOOKUP($B270,'Part 3 NNDR3'!$A$6:$FY$331,BE$4,FALSE)</f>
        <v>0</v>
      </c>
      <c r="BF270" s="104">
        <f>VLOOKUP($B270,'Part 3 NNDR3'!$A$6:$FY$331,BF$4,FALSE)</f>
        <v>0</v>
      </c>
      <c r="BG270" s="104">
        <f>VLOOKUP($B270,'Part 3 NNDR3'!$A$6:$FY$331,BG$4,FALSE)</f>
        <v>0</v>
      </c>
      <c r="BH270" s="104">
        <f>VLOOKUP($B270,'Part 3 NNDR3'!$A$6:$FY$331,BH$4,FALSE)</f>
        <v>-4209097</v>
      </c>
      <c r="BI270" s="104">
        <f>VLOOKUP($B270,'Part 3 NNDR3'!$A$6:$FY$331,BI$4,FALSE)</f>
        <v>0</v>
      </c>
      <c r="BJ270" s="104">
        <f>VLOOKUP($B270,'Part 3 NNDR3'!$A$6:$FY$331,BJ$4,FALSE)</f>
        <v>-4209097</v>
      </c>
      <c r="BK270" s="104">
        <f>VLOOKUP($B270,'Part 3 NNDR3'!$A$6:$FY$331,BK$4,FALSE)</f>
        <v>-75674</v>
      </c>
      <c r="BL270" s="104">
        <f>VLOOKUP($B270,'Part 3 NNDR3'!$A$6:$FY$331,BL$4,FALSE)</f>
        <v>0</v>
      </c>
      <c r="BM270" s="104">
        <f>VLOOKUP($B270,'Part 3 NNDR3'!$A$6:$FY$331,BM$4,FALSE)</f>
        <v>-75674</v>
      </c>
      <c r="BN270" s="104">
        <f>VLOOKUP($B270,'Part 3 NNDR3'!$A$6:$FY$331,BN$4,FALSE)</f>
        <v>-37963</v>
      </c>
      <c r="BO270" s="104">
        <f>VLOOKUP($B270,'Part 3 NNDR3'!$A$6:$FY$331,BO$4,FALSE)</f>
        <v>0</v>
      </c>
      <c r="BP270" s="104">
        <f>VLOOKUP($B270,'Part 3 NNDR3'!$A$6:$FY$331,BP$4,FALSE)</f>
        <v>-37963</v>
      </c>
      <c r="BQ270" s="104">
        <f>VLOOKUP($B270,'Part 3 NNDR3'!$A$6:$FY$331,BQ$4,FALSE)</f>
        <v>-1125011</v>
      </c>
      <c r="BR270" s="104">
        <f>VLOOKUP($B270,'Part 3 NNDR3'!$A$6:$FY$331,BR$4,FALSE)</f>
        <v>0</v>
      </c>
      <c r="BS270" s="104">
        <f>VLOOKUP($B270,'Part 3 NNDR3'!$A$6:$FY$331,BS$4,FALSE)</f>
        <v>-1125011</v>
      </c>
      <c r="BT270" s="104">
        <f>VLOOKUP($B270,'Part 3 NNDR3'!$A$6:$FY$331,BT$4,FALSE)</f>
        <v>-72</v>
      </c>
      <c r="BU270" s="104">
        <f>VLOOKUP($B270,'Part 3 NNDR3'!$A$6:$FY$331,BU$4,FALSE)</f>
        <v>0</v>
      </c>
      <c r="BV270" s="104">
        <f>VLOOKUP($B270,'Part 3 NNDR3'!$A$6:$FY$331,BV$4,FALSE)</f>
        <v>-72</v>
      </c>
      <c r="BW270" s="104">
        <f>VLOOKUP($B270,'Part 3 NNDR3'!$A$6:$FY$331,BW$4,FALSE)</f>
        <v>-1238720</v>
      </c>
      <c r="BX270" s="104">
        <f>VLOOKUP($B270,'Part 3 NNDR3'!$A$6:$FY$331,BX$4,FALSE)</f>
        <v>0</v>
      </c>
      <c r="BY270" s="104">
        <f>VLOOKUP($B270,'Part 3 NNDR3'!$A$6:$FY$331,BY$4,FALSE)</f>
        <v>-1238720</v>
      </c>
      <c r="BZ270" s="104">
        <f>VLOOKUP($B270,'Part 3 NNDR3'!$A$6:$FY$331,BZ$4,FALSE)</f>
        <v>-79242</v>
      </c>
      <c r="CA270" s="104">
        <f>VLOOKUP($B270,'Part 3 NNDR3'!$A$6:$FY$331,CA$4,FALSE)</f>
        <v>0</v>
      </c>
      <c r="CB270" s="104">
        <f>VLOOKUP($B270,'Part 3 NNDR3'!$A$6:$FY$331,CB$4,FALSE)</f>
        <v>-79242</v>
      </c>
      <c r="CC270" s="104">
        <f>VLOOKUP($B270,'Part 3 NNDR3'!$A$6:$FY$331,CC$4,FALSE)</f>
        <v>5316</v>
      </c>
      <c r="CD270" s="104">
        <f>VLOOKUP($B270,'Part 3 NNDR3'!$A$6:$FY$331,CD$4,FALSE)</f>
        <v>0</v>
      </c>
      <c r="CE270" s="104">
        <f>VLOOKUP($B270,'Part 3 NNDR3'!$A$6:$FY$331,CE$4,FALSE)</f>
        <v>5316</v>
      </c>
      <c r="CF270" s="104">
        <f>VLOOKUP($B270,'Part 3 NNDR3'!$A$6:$FY$331,CF$4,FALSE)</f>
        <v>-85560</v>
      </c>
      <c r="CG270" s="104">
        <f>VLOOKUP($B270,'Part 3 NNDR3'!$A$6:$FY$331,CG$4,FALSE)</f>
        <v>0</v>
      </c>
      <c r="CH270" s="104">
        <f>VLOOKUP($B270,'Part 3 NNDR3'!$A$6:$FY$331,CH$4,FALSE)</f>
        <v>-85560</v>
      </c>
      <c r="CI270" s="104">
        <f>VLOOKUP($B270,'Part 3 NNDR3'!$A$6:$FY$331,CI$4,FALSE)</f>
        <v>8842</v>
      </c>
      <c r="CJ270" s="104">
        <f>VLOOKUP($B270,'Part 3 NNDR3'!$A$6:$FY$331,CJ$4,FALSE)</f>
        <v>0</v>
      </c>
      <c r="CK270" s="104">
        <f>VLOOKUP($B270,'Part 3 NNDR3'!$A$6:$FY$331,CK$4,FALSE)</f>
        <v>8842</v>
      </c>
      <c r="CL270" s="104">
        <f>VLOOKUP($B270,'Part 3 NNDR3'!$A$6:$FY$331,CL$4,FALSE)</f>
        <v>0</v>
      </c>
      <c r="CM270" s="104">
        <f>VLOOKUP($B270,'Part 3 NNDR3'!$A$6:$FY$331,CM$4,FALSE)</f>
        <v>0</v>
      </c>
      <c r="CN270" s="104">
        <f>VLOOKUP($B270,'Part 3 NNDR3'!$A$6:$FY$331,CN$4,FALSE)</f>
        <v>0</v>
      </c>
      <c r="CO270" s="104">
        <f>VLOOKUP($B270,'Part 3 NNDR3'!$A$6:$FY$331,CO$4,FALSE)</f>
        <v>0</v>
      </c>
      <c r="CP270" s="104">
        <f>VLOOKUP($B270,'Part 3 NNDR3'!$A$6:$FY$331,CP$4,FALSE)</f>
        <v>0</v>
      </c>
      <c r="CQ270" s="104">
        <f>VLOOKUP($B270,'Part 3 NNDR3'!$A$6:$FY$331,CQ$4,FALSE)</f>
        <v>0</v>
      </c>
      <c r="CR270" s="104">
        <f>VLOOKUP($B270,'Part 3 NNDR3'!$A$6:$FY$331,CR$4,FALSE)</f>
        <v>-3373</v>
      </c>
      <c r="CS270" s="104">
        <f>VLOOKUP($B270,'Part 3 NNDR3'!$A$6:$FY$331,CS$4,FALSE)</f>
        <v>0</v>
      </c>
      <c r="CT270" s="104">
        <f>VLOOKUP($B270,'Part 3 NNDR3'!$A$6:$FY$331,CT$4,FALSE)</f>
        <v>-3373</v>
      </c>
      <c r="CU270" s="104">
        <f>VLOOKUP($B270,'Part 3 NNDR3'!$A$6:$FY$331,CU$4,FALSE)</f>
        <v>0</v>
      </c>
      <c r="CV270" s="104">
        <f>VLOOKUP($B270,'Part 3 NNDR3'!$A$6:$FY$331,CV$4,FALSE)</f>
        <v>0</v>
      </c>
      <c r="CW270" s="104">
        <f>VLOOKUP($B270,'Part 3 NNDR3'!$A$6:$FY$331,CW$4,FALSE)</f>
        <v>0</v>
      </c>
      <c r="CX270" s="104">
        <f>VLOOKUP($B270,'Part 3 NNDR3'!$A$6:$FY$331,CX$4,FALSE)</f>
        <v>0</v>
      </c>
      <c r="CY270" s="104">
        <f>VLOOKUP($B270,'Part 3 NNDR3'!$A$6:$FY$331,CY$4,FALSE)</f>
        <v>0</v>
      </c>
      <c r="CZ270" s="104">
        <f>VLOOKUP($B270,'Part 3 NNDR3'!$A$6:$FY$331,CZ$4,FALSE)</f>
        <v>0</v>
      </c>
      <c r="DA270" s="104">
        <f>VLOOKUP($B270,'Part 3 NNDR3'!$A$6:$FY$331,DA$4,FALSE)</f>
        <v>0</v>
      </c>
      <c r="DB270" s="104">
        <f>VLOOKUP($B270,'Part 3 NNDR3'!$A$6:$FY$331,DB$4,FALSE)</f>
        <v>0</v>
      </c>
      <c r="DC270" s="104">
        <f>VLOOKUP($B270,'Part 3 NNDR3'!$A$6:$FY$331,DC$4,FALSE)</f>
        <v>0</v>
      </c>
      <c r="DD270" s="104">
        <f>VLOOKUP($B270,'Part 3 NNDR3'!$A$6:$FY$331,DD$4,FALSE)</f>
        <v>0</v>
      </c>
      <c r="DE270" s="104">
        <f>VLOOKUP($B270,'Part 3 NNDR3'!$A$6:$FY$331,DE$4,FALSE)</f>
        <v>0</v>
      </c>
      <c r="DF270" s="104">
        <f>VLOOKUP($B270,'Part 3 NNDR3'!$A$6:$FY$331,DF$4,FALSE)</f>
        <v>0</v>
      </c>
      <c r="DG270" s="104">
        <f>VLOOKUP($B270,'Part 3 NNDR3'!$A$6:$FY$331,DG$4,FALSE)</f>
        <v>0</v>
      </c>
      <c r="DH270" s="104">
        <f>VLOOKUP($B270,'Part 3 NNDR3'!$A$6:$FY$331,DH$4,FALSE)</f>
        <v>0</v>
      </c>
      <c r="DI270" s="104">
        <f>VLOOKUP($B270,'Part 3 NNDR3'!$A$6:$FY$331,DI$4,FALSE)</f>
        <v>0</v>
      </c>
      <c r="DJ270" s="104">
        <f>VLOOKUP($B270,'Part 3 NNDR3'!$A$6:$FY$331,DJ$4,FALSE)</f>
        <v>0</v>
      </c>
      <c r="DK270" s="104">
        <f>VLOOKUP($B270,'Part 3 NNDR3'!$A$6:$FY$331,DK$4,FALSE)</f>
        <v>0</v>
      </c>
      <c r="DL270" s="104">
        <f>VLOOKUP($B270,'Part 3 NNDR3'!$A$6:$FY$331,DL$4,FALSE)</f>
        <v>-154017</v>
      </c>
      <c r="DM270" s="104">
        <f>VLOOKUP($B270,'Part 3 NNDR3'!$A$6:$FY$331,DM$4,FALSE)</f>
        <v>0</v>
      </c>
      <c r="DN270" s="104">
        <f>VLOOKUP($B270,'Part 3 NNDR3'!$A$6:$FY$331,DN$4,FALSE)</f>
        <v>-154017</v>
      </c>
      <c r="DO270" s="104">
        <f>VLOOKUP($B270,'Part 3 NNDR3'!$A$6:$FY$331,DO$4,FALSE)</f>
        <v>0</v>
      </c>
      <c r="DP270" s="104">
        <f>VLOOKUP($B270,'Part 3 NNDR3'!$A$6:$FY$331,DP$4,FALSE)</f>
        <v>0</v>
      </c>
      <c r="DQ270" s="104">
        <f>VLOOKUP($B270,'Part 3 NNDR3'!$A$6:$FY$331,DQ$4,FALSE)</f>
        <v>0</v>
      </c>
      <c r="DR270" s="104">
        <f>VLOOKUP($B270,'Part 3 NNDR3'!$A$6:$FY$331,DR$4,FALSE)</f>
        <v>0</v>
      </c>
      <c r="DS270" s="104">
        <f>VLOOKUP($B270,'Part 3 NNDR3'!$A$6:$FY$331,DS$4,FALSE)</f>
        <v>0</v>
      </c>
      <c r="DT270" s="104">
        <f>VLOOKUP($B270,'Part 3 NNDR3'!$A$6:$FY$331,DT$4,FALSE)</f>
        <v>0</v>
      </c>
      <c r="DU270" s="104">
        <f>VLOOKUP($B270,'Part 3 NNDR3'!$A$6:$FY$331,DU$4,FALSE)</f>
        <v>-1382</v>
      </c>
      <c r="DV270" s="104">
        <f>VLOOKUP($B270,'Part 3 NNDR3'!$A$6:$FY$331,DV$4,FALSE)</f>
        <v>0</v>
      </c>
      <c r="DW270" s="104">
        <f>VLOOKUP($B270,'Part 3 NNDR3'!$A$6:$FY$331,DW$4,FALSE)</f>
        <v>-1382</v>
      </c>
      <c r="DX270" s="104">
        <f>VLOOKUP($B270,'Part 3 NNDR3'!$A$6:$FY$331,DX$4,FALSE)</f>
        <v>-22</v>
      </c>
      <c r="DY270" s="104">
        <f>VLOOKUP($B270,'Part 3 NNDR3'!$A$6:$FY$331,DY$4,FALSE)</f>
        <v>0</v>
      </c>
      <c r="DZ270" s="104">
        <f>VLOOKUP($B270,'Part 3 NNDR3'!$A$6:$FY$331,DZ$4,FALSE)</f>
        <v>-22</v>
      </c>
      <c r="EA270" s="104">
        <f>VLOOKUP($B270,'Part 3 NNDR3'!$A$6:$FY$331,EA$4,FALSE)</f>
        <v>-544140</v>
      </c>
      <c r="EB270" s="104">
        <f>VLOOKUP($B270,'Part 3 NNDR3'!$A$6:$FY$331,EB$4,FALSE)</f>
        <v>0</v>
      </c>
      <c r="EC270" s="104">
        <f>VLOOKUP($B270,'Part 3 NNDR3'!$A$6:$FY$331,EC$4,FALSE)</f>
        <v>-544140</v>
      </c>
      <c r="ED270" s="104">
        <f>VLOOKUP($B270,'Part 3 NNDR3'!$A$6:$FY$331,ED$4,FALSE)</f>
        <v>-8429</v>
      </c>
      <c r="EE270" s="104">
        <f>VLOOKUP($B270,'Part 3 NNDR3'!$A$6:$FY$331,EE$4,FALSE)</f>
        <v>0</v>
      </c>
      <c r="EF270" s="104">
        <f>VLOOKUP($B270,'Part 3 NNDR3'!$A$6:$FY$331,EF$4,FALSE)</f>
        <v>-8429</v>
      </c>
      <c r="EG270" s="104">
        <f>VLOOKUP($B270,'Part 3 NNDR3'!$A$6:$FY$331,EG$4,FALSE)</f>
        <v>0</v>
      </c>
      <c r="EH270" s="104">
        <f>VLOOKUP($B270,'Part 3 NNDR3'!$A$6:$FY$331,EH$4,FALSE)</f>
        <v>0</v>
      </c>
      <c r="EI270" s="104">
        <f>VLOOKUP($B270,'Part 3 NNDR3'!$A$6:$FY$331,EI$4,FALSE)</f>
        <v>0</v>
      </c>
      <c r="EJ270" s="104">
        <f>VLOOKUP($B270,'Part 3 NNDR3'!$A$6:$FY$331,EJ$4,FALSE)</f>
        <v>0</v>
      </c>
      <c r="EK270" s="104">
        <f>VLOOKUP($B270,'Part 3 NNDR3'!$A$6:$FY$331,EK$4,FALSE)</f>
        <v>0</v>
      </c>
      <c r="EL270" s="104">
        <f>VLOOKUP($B270,'Part 3 NNDR3'!$A$6:$FY$331,EL$4,FALSE)</f>
        <v>0</v>
      </c>
      <c r="EM270" s="104">
        <f>VLOOKUP($B270,'Part 3 NNDR3'!$A$6:$FY$331,EM$4,FALSE)</f>
        <v>-8080</v>
      </c>
      <c r="EN270" s="104">
        <f>VLOOKUP($B270,'Part 3 NNDR3'!$A$6:$FY$331,EN$4,FALSE)</f>
        <v>0</v>
      </c>
      <c r="EO270" s="104">
        <f>VLOOKUP($B270,'Part 3 NNDR3'!$A$6:$FY$331,EO$4,FALSE)</f>
        <v>-8080</v>
      </c>
      <c r="EP270" s="104">
        <f>VLOOKUP($B270,'Part 3 NNDR3'!$A$6:$FY$331,EP$4,FALSE)</f>
        <v>-562053</v>
      </c>
      <c r="EQ270" s="104">
        <f>VLOOKUP($B270,'Part 3 NNDR3'!$A$6:$FY$331,EQ$4,FALSE)</f>
        <v>0</v>
      </c>
      <c r="ER270" s="104">
        <f>VLOOKUP($B270,'Part 3 NNDR3'!$A$6:$FY$331,ER$4,FALSE)</f>
        <v>-562053</v>
      </c>
      <c r="ES270" s="104">
        <f>VLOOKUP($B270,'Part 3 NNDR3'!$A$6:$FY$331,ES$4,FALSE)</f>
        <v>-47394</v>
      </c>
      <c r="ET270" s="104">
        <f>VLOOKUP($B270,'Part 3 NNDR3'!$A$6:$FY$331,ET$4,FALSE)</f>
        <v>0</v>
      </c>
      <c r="EU270" s="104">
        <f>VLOOKUP($B270,'Part 3 NNDR3'!$A$6:$FY$331,EU$4,FALSE)</f>
        <v>-47394</v>
      </c>
      <c r="EV270" s="104">
        <f>VLOOKUP($B270,'Part 3 NNDR3'!$A$6:$FY$331,EV$4,FALSE)</f>
        <v>0</v>
      </c>
      <c r="EW270" s="104">
        <f>VLOOKUP($B270,'Part 3 NNDR3'!$A$6:$FY$331,EW$4,FALSE)</f>
        <v>0</v>
      </c>
      <c r="EX270" s="104">
        <f>VLOOKUP($B270,'Part 3 NNDR3'!$A$6:$FY$331,EX$4,FALSE)</f>
        <v>0</v>
      </c>
      <c r="EY270" s="104">
        <f>VLOOKUP($B270,'Part 3 NNDR3'!$A$6:$FY$331,EY$4,FALSE)</f>
        <v>-47394</v>
      </c>
      <c r="EZ270" s="104">
        <f>VLOOKUP($B270,'Part 3 NNDR3'!$A$6:$FY$331,EZ$4,FALSE)</f>
        <v>0</v>
      </c>
      <c r="FA270" s="104">
        <f>VLOOKUP($B270,'Part 3 NNDR3'!$A$6:$FY$331,FA$4,FALSE)</f>
        <v>-47394</v>
      </c>
      <c r="FB270" s="104">
        <f>VLOOKUP($B270,'Part 3 NNDR3'!$A$6:$FY$331,FB$4,FALSE)</f>
        <v>32673313</v>
      </c>
      <c r="FC270" s="104">
        <f>VLOOKUP($B270,'Part 3 NNDR3'!$A$6:$FY$331,FC$4,FALSE)</f>
        <v>0</v>
      </c>
      <c r="FD270" s="104">
        <f>VLOOKUP($B270,'Part 3 NNDR3'!$A$6:$FY$331,FD$4,FALSE)</f>
        <v>32673313</v>
      </c>
      <c r="FE270" s="104">
        <f>VLOOKUP($B270,'Part 3 NNDR3'!$A$6:$FY$331,FE$4,FALSE)</f>
        <v>-292653</v>
      </c>
      <c r="FF270" s="104">
        <f>VLOOKUP($B270,'Part 3 NNDR3'!$A$6:$FY$331,FF$4,FALSE)</f>
        <v>0</v>
      </c>
      <c r="FG270" s="104">
        <f>VLOOKUP($B270,'Part 3 NNDR3'!$A$6:$FY$331,FG$4,FALSE)</f>
        <v>-292653</v>
      </c>
      <c r="FH270" s="104">
        <f>VLOOKUP($B270,'Part 3 NNDR3'!$A$6:$FY$331,FH$4,FALSE)</f>
        <v>-4209097</v>
      </c>
      <c r="FI270" s="104">
        <f>VLOOKUP($B270,'Part 3 NNDR3'!$A$6:$FY$331,FI$4,FALSE)</f>
        <v>0</v>
      </c>
      <c r="FJ270" s="104">
        <f>VLOOKUP($B270,'Part 3 NNDR3'!$A$6:$FY$331,FJ$4,FALSE)</f>
        <v>-4209097</v>
      </c>
      <c r="FK270" s="104">
        <f>VLOOKUP($B270,'Part 3 NNDR3'!$A$6:$FY$331,FK$4,FALSE)</f>
        <v>-1238720</v>
      </c>
      <c r="FL270" s="104">
        <f>VLOOKUP($B270,'Part 3 NNDR3'!$A$6:$FY$331,FL$4,FALSE)</f>
        <v>0</v>
      </c>
      <c r="FM270" s="104">
        <f>VLOOKUP($B270,'Part 3 NNDR3'!$A$6:$FY$331,FM$4,FALSE)</f>
        <v>-1238720</v>
      </c>
      <c r="FN270" s="104">
        <f>VLOOKUP($B270,'Part 3 NNDR3'!$A$6:$FY$331,FN$4,FALSE)</f>
        <v>-154017</v>
      </c>
      <c r="FO270" s="104">
        <f>VLOOKUP($B270,'Part 3 NNDR3'!$A$6:$FY$331,FO$4,FALSE)</f>
        <v>0</v>
      </c>
      <c r="FP270" s="104">
        <f>VLOOKUP($B270,'Part 3 NNDR3'!$A$6:$FY$331,FP$4,FALSE)</f>
        <v>-154017</v>
      </c>
      <c r="FQ270" s="104">
        <f>VLOOKUP($B270,'Part 3 NNDR3'!$A$6:$FY$331,FQ$4,FALSE)</f>
        <v>-562053</v>
      </c>
      <c r="FR270" s="104">
        <f>VLOOKUP($B270,'Part 3 NNDR3'!$A$6:$FY$331,FR$4,FALSE)</f>
        <v>0</v>
      </c>
      <c r="FS270" s="104">
        <f>VLOOKUP($B270,'Part 3 NNDR3'!$A$6:$FY$331,FS$4,FALSE)</f>
        <v>-562053</v>
      </c>
      <c r="FT270" s="104">
        <f>VLOOKUP($B270,'Part 3 NNDR3'!$A$6:$FY$331,FT$4,FALSE)</f>
        <v>-47394</v>
      </c>
      <c r="FU270" s="104">
        <f>VLOOKUP($B270,'Part 3 NNDR3'!$A$6:$FY$331,FU$4,FALSE)</f>
        <v>0</v>
      </c>
      <c r="FV270" s="104">
        <f>VLOOKUP($B270,'Part 3 NNDR3'!$A$6:$FY$331,FV$4,FALSE)</f>
        <v>-47394</v>
      </c>
      <c r="FW270" s="104">
        <f>VLOOKUP($B270,'Part 3 NNDR3'!$A$6:$FY$331,FW$4,FALSE)</f>
        <v>-6503934</v>
      </c>
      <c r="FX270" s="104">
        <f>VLOOKUP($B270,'Part 3 NNDR3'!$A$6:$FY$331,FX$4,FALSE)</f>
        <v>0</v>
      </c>
      <c r="FY270" s="104">
        <f>VLOOKUP($B270,'Part 3 NNDR3'!$A$6:$FY$331,FY$4,FALSE)</f>
        <v>-6503934</v>
      </c>
      <c r="FZ270" s="104">
        <f>VLOOKUP($B270,'Part 3 NNDR3'!$A$6:$FY$331,FZ$4,FALSE)</f>
        <v>26169379</v>
      </c>
      <c r="GA270" s="104">
        <f>VLOOKUP($B270,'Part 3 NNDR3'!$A$6:$FY$331,GA$4,FALSE)</f>
        <v>0</v>
      </c>
      <c r="GB270" s="104">
        <f>VLOOKUP($B270,'Part 3 NNDR3'!$A$6:$FY$331,GB$4,FALSE)</f>
        <v>26169379</v>
      </c>
      <c r="GC270" s="105" t="str">
        <f>VLOOKUP($B270,'Data (Updated)'!$C$4:$E$329,2,FALSE)</f>
        <v>E1620</v>
      </c>
      <c r="GD270" s="106" t="str">
        <f>VLOOKUP($B270,'Data (Updated)'!$C$4:$E$329,3,FALSE)</f>
        <v>NA</v>
      </c>
    </row>
    <row r="271" spans="1:186" ht="12.75" x14ac:dyDescent="0.2">
      <c r="A271" s="75">
        <v>266</v>
      </c>
      <c r="B271" s="100" t="s">
        <v>639</v>
      </c>
      <c r="C271" s="101" t="s">
        <v>941</v>
      </c>
      <c r="D271" s="102" t="s">
        <v>945</v>
      </c>
      <c r="E271" s="103" t="s">
        <v>638</v>
      </c>
      <c r="F271" s="104">
        <f>VLOOKUP($B271,'Part 3 NNDR3'!$A$6:$FY$331,F$4,FALSE)</f>
        <v>0</v>
      </c>
      <c r="G271" s="104">
        <f>VLOOKUP($B271,'Part 3 NNDR3'!$A$6:$FY$331,G$4,FALSE)</f>
        <v>0</v>
      </c>
      <c r="H271" s="104">
        <f>VLOOKUP($B271,'Part 3 NNDR3'!$A$6:$FY$331,H$4,FALSE)</f>
        <v>0</v>
      </c>
      <c r="I271" s="104">
        <f>VLOOKUP($B271,'Part 3 NNDR3'!$A$6:$FY$331,I$4,FALSE)</f>
        <v>2282</v>
      </c>
      <c r="J271" s="104">
        <f>VLOOKUP($B271,'Part 3 NNDR3'!$A$6:$FY$331,J$4,FALSE)</f>
        <v>0</v>
      </c>
      <c r="K271" s="104">
        <f>VLOOKUP($B271,'Part 3 NNDR3'!$A$6:$FY$331,K$4,FALSE)</f>
        <v>2282</v>
      </c>
      <c r="L271" s="104">
        <f>VLOOKUP($B271,'Part 3 NNDR3'!$A$6:$FY$331,L$4,FALSE)</f>
        <v>0</v>
      </c>
      <c r="M271" s="104">
        <f>VLOOKUP($B271,'Part 3 NNDR3'!$A$6:$FY$331,M$4,FALSE)</f>
        <v>0</v>
      </c>
      <c r="N271" s="104">
        <f>VLOOKUP($B271,'Part 3 NNDR3'!$A$6:$FY$331,N$4,FALSE)</f>
        <v>0</v>
      </c>
      <c r="O271" s="104">
        <f>VLOOKUP($B271,'Part 3 NNDR3'!$A$6:$FY$331,O$4,FALSE)</f>
        <v>477246</v>
      </c>
      <c r="P271" s="104">
        <f>VLOOKUP($B271,'Part 3 NNDR3'!$A$6:$FY$331,P$4,FALSE)</f>
        <v>0</v>
      </c>
      <c r="Q271" s="104">
        <f>VLOOKUP($B271,'Part 3 NNDR3'!$A$6:$FY$331,Q$4,FALSE)</f>
        <v>477246</v>
      </c>
      <c r="R271" s="104">
        <f>VLOOKUP($B271,'Part 3 NNDR3'!$A$6:$FY$331,R$4,FALSE)</f>
        <v>479528</v>
      </c>
      <c r="S271" s="104">
        <f>VLOOKUP($B271,'Part 3 NNDR3'!$A$6:$FY$331,S$4,FALSE)</f>
        <v>0</v>
      </c>
      <c r="T271" s="104">
        <f>VLOOKUP($B271,'Part 3 NNDR3'!$A$6:$FY$331,T$4,FALSE)</f>
        <v>479528</v>
      </c>
      <c r="U271" s="104">
        <f>VLOOKUP($B271,'Part 3 NNDR3'!$A$6:$FY$331,U$4,FALSE)</f>
        <v>-3776312</v>
      </c>
      <c r="V271" s="104">
        <f>VLOOKUP($B271,'Part 3 NNDR3'!$A$6:$FY$331,V$4,FALSE)</f>
        <v>0</v>
      </c>
      <c r="W271" s="104">
        <f>VLOOKUP($B271,'Part 3 NNDR3'!$A$6:$FY$331,W$4,FALSE)</f>
        <v>-3776312</v>
      </c>
      <c r="X271" s="104">
        <f>VLOOKUP($B271,'Part 3 NNDR3'!$A$6:$FY$331,X$4,FALSE)</f>
        <v>-6494</v>
      </c>
      <c r="Y271" s="104">
        <f>VLOOKUP($B271,'Part 3 NNDR3'!$A$6:$FY$331,Y$4,FALSE)</f>
        <v>0</v>
      </c>
      <c r="Z271" s="104">
        <f>VLOOKUP($B271,'Part 3 NNDR3'!$A$6:$FY$331,Z$4,FALSE)</f>
        <v>-6494</v>
      </c>
      <c r="AA271" s="104">
        <f>VLOOKUP($B271,'Part 3 NNDR3'!$A$6:$FY$331,AA$4,FALSE)</f>
        <v>-132207</v>
      </c>
      <c r="AB271" s="104">
        <f>VLOOKUP($B271,'Part 3 NNDR3'!$A$6:$FY$331,AB$4,FALSE)</f>
        <v>0</v>
      </c>
      <c r="AC271" s="104">
        <f>VLOOKUP($B271,'Part 3 NNDR3'!$A$6:$FY$331,AC$4,FALSE)</f>
        <v>-132207</v>
      </c>
      <c r="AD271" s="104">
        <f>VLOOKUP($B271,'Part 3 NNDR3'!$A$6:$FY$331,AD$4,FALSE)</f>
        <v>-132207</v>
      </c>
      <c r="AE271" s="104">
        <f>VLOOKUP($B271,'Part 3 NNDR3'!$A$6:$FY$331,AE$4,FALSE)</f>
        <v>0</v>
      </c>
      <c r="AF271" s="104">
        <f>VLOOKUP($B271,'Part 3 NNDR3'!$A$6:$FY$331,AF$4,FALSE)</f>
        <v>-132207</v>
      </c>
      <c r="AG271" s="104">
        <f>VLOOKUP($B271,'Part 3 NNDR3'!$A$6:$FY$331,AG$4,FALSE)</f>
        <v>0</v>
      </c>
      <c r="AH271" s="104">
        <f>VLOOKUP($B271,'Part 3 NNDR3'!$A$6:$FY$331,AH$4,FALSE)</f>
        <v>0</v>
      </c>
      <c r="AI271" s="104">
        <f>VLOOKUP($B271,'Part 3 NNDR3'!$A$6:$FY$331,AI$4,FALSE)</f>
        <v>0</v>
      </c>
      <c r="AJ271" s="104">
        <f>VLOOKUP($B271,'Part 3 NNDR3'!$A$6:$FY$331,AJ$4,FALSE)</f>
        <v>1777019</v>
      </c>
      <c r="AK271" s="104">
        <f>VLOOKUP($B271,'Part 3 NNDR3'!$A$6:$FY$331,AK$4,FALSE)</f>
        <v>0</v>
      </c>
      <c r="AL271" s="104">
        <f>VLOOKUP($B271,'Part 3 NNDR3'!$A$6:$FY$331,AL$4,FALSE)</f>
        <v>1777019</v>
      </c>
      <c r="AM271" s="104">
        <f>VLOOKUP($B271,'Part 3 NNDR3'!$A$6:$FY$331,AM$4,FALSE)</f>
        <v>-51683</v>
      </c>
      <c r="AN271" s="104">
        <f>VLOOKUP($B271,'Part 3 NNDR3'!$A$6:$FY$331,AN$4,FALSE)</f>
        <v>0</v>
      </c>
      <c r="AO271" s="104">
        <f>VLOOKUP($B271,'Part 3 NNDR3'!$A$6:$FY$331,AO$4,FALSE)</f>
        <v>-51683</v>
      </c>
      <c r="AP271" s="104">
        <f>VLOOKUP($B271,'Part 3 NNDR3'!$A$6:$FY$331,AP$4,FALSE)</f>
        <v>-2601150</v>
      </c>
      <c r="AQ271" s="104">
        <f>VLOOKUP($B271,'Part 3 NNDR3'!$A$6:$FY$331,AQ$4,FALSE)</f>
        <v>0</v>
      </c>
      <c r="AR271" s="104">
        <f>VLOOKUP($B271,'Part 3 NNDR3'!$A$6:$FY$331,AR$4,FALSE)</f>
        <v>-2601150</v>
      </c>
      <c r="AS271" s="104">
        <f>VLOOKUP($B271,'Part 3 NNDR3'!$A$6:$FY$331,AS$4,FALSE)</f>
        <v>-10713</v>
      </c>
      <c r="AT271" s="104">
        <f>VLOOKUP($B271,'Part 3 NNDR3'!$A$6:$FY$331,AT$4,FALSE)</f>
        <v>0</v>
      </c>
      <c r="AU271" s="104">
        <f>VLOOKUP($B271,'Part 3 NNDR3'!$A$6:$FY$331,AU$4,FALSE)</f>
        <v>-10713</v>
      </c>
      <c r="AV271" s="104">
        <f>VLOOKUP($B271,'Part 3 NNDR3'!$A$6:$FY$331,AV$4,FALSE)</f>
        <v>-40633</v>
      </c>
      <c r="AW271" s="104">
        <f>VLOOKUP($B271,'Part 3 NNDR3'!$A$6:$FY$331,AW$4,FALSE)</f>
        <v>0</v>
      </c>
      <c r="AX271" s="104">
        <f>VLOOKUP($B271,'Part 3 NNDR3'!$A$6:$FY$331,AX$4,FALSE)</f>
        <v>-40633</v>
      </c>
      <c r="AY271" s="104">
        <f>VLOOKUP($B271,'Part 3 NNDR3'!$A$6:$FY$331,AY$4,FALSE)</f>
        <v>0</v>
      </c>
      <c r="AZ271" s="104">
        <f>VLOOKUP($B271,'Part 3 NNDR3'!$A$6:$FY$331,AZ$4,FALSE)</f>
        <v>0</v>
      </c>
      <c r="BA271" s="104">
        <f>VLOOKUP($B271,'Part 3 NNDR3'!$A$6:$FY$331,BA$4,FALSE)</f>
        <v>0</v>
      </c>
      <c r="BB271" s="104">
        <f>VLOOKUP($B271,'Part 3 NNDR3'!$A$6:$FY$331,BB$4,FALSE)</f>
        <v>-80026</v>
      </c>
      <c r="BC271" s="104">
        <f>VLOOKUP($B271,'Part 3 NNDR3'!$A$6:$FY$331,BC$4,FALSE)</f>
        <v>0</v>
      </c>
      <c r="BD271" s="104">
        <f>VLOOKUP($B271,'Part 3 NNDR3'!$A$6:$FY$331,BD$4,FALSE)</f>
        <v>-80026</v>
      </c>
      <c r="BE271" s="104">
        <f>VLOOKUP($B271,'Part 3 NNDR3'!$A$6:$FY$331,BE$4,FALSE)</f>
        <v>691</v>
      </c>
      <c r="BF271" s="104">
        <f>VLOOKUP($B271,'Part 3 NNDR3'!$A$6:$FY$331,BF$4,FALSE)</f>
        <v>0</v>
      </c>
      <c r="BG271" s="104">
        <f>VLOOKUP($B271,'Part 3 NNDR3'!$A$6:$FY$331,BG$4,FALSE)</f>
        <v>691</v>
      </c>
      <c r="BH271" s="104">
        <f>VLOOKUP($B271,'Part 3 NNDR3'!$A$6:$FY$331,BH$4,FALSE)</f>
        <v>-4915014</v>
      </c>
      <c r="BI271" s="104">
        <f>VLOOKUP($B271,'Part 3 NNDR3'!$A$6:$FY$331,BI$4,FALSE)</f>
        <v>0</v>
      </c>
      <c r="BJ271" s="104">
        <f>VLOOKUP($B271,'Part 3 NNDR3'!$A$6:$FY$331,BJ$4,FALSE)</f>
        <v>-4915014</v>
      </c>
      <c r="BK271" s="104">
        <f>VLOOKUP($B271,'Part 3 NNDR3'!$A$6:$FY$331,BK$4,FALSE)</f>
        <v>-3267</v>
      </c>
      <c r="BL271" s="104">
        <f>VLOOKUP($B271,'Part 3 NNDR3'!$A$6:$FY$331,BL$4,FALSE)</f>
        <v>0</v>
      </c>
      <c r="BM271" s="104">
        <f>VLOOKUP($B271,'Part 3 NNDR3'!$A$6:$FY$331,BM$4,FALSE)</f>
        <v>-3267</v>
      </c>
      <c r="BN271" s="104">
        <f>VLOOKUP($B271,'Part 3 NNDR3'!$A$6:$FY$331,BN$4,FALSE)</f>
        <v>0</v>
      </c>
      <c r="BO271" s="104">
        <f>VLOOKUP($B271,'Part 3 NNDR3'!$A$6:$FY$331,BO$4,FALSE)</f>
        <v>0</v>
      </c>
      <c r="BP271" s="104">
        <f>VLOOKUP($B271,'Part 3 NNDR3'!$A$6:$FY$331,BP$4,FALSE)</f>
        <v>0</v>
      </c>
      <c r="BQ271" s="104">
        <f>VLOOKUP($B271,'Part 3 NNDR3'!$A$6:$FY$331,BQ$4,FALSE)</f>
        <v>-737681</v>
      </c>
      <c r="BR271" s="104">
        <f>VLOOKUP($B271,'Part 3 NNDR3'!$A$6:$FY$331,BR$4,FALSE)</f>
        <v>0</v>
      </c>
      <c r="BS271" s="104">
        <f>VLOOKUP($B271,'Part 3 NNDR3'!$A$6:$FY$331,BS$4,FALSE)</f>
        <v>-737681</v>
      </c>
      <c r="BT271" s="104">
        <f>VLOOKUP($B271,'Part 3 NNDR3'!$A$6:$FY$331,BT$4,FALSE)</f>
        <v>125549</v>
      </c>
      <c r="BU271" s="104">
        <f>VLOOKUP($B271,'Part 3 NNDR3'!$A$6:$FY$331,BU$4,FALSE)</f>
        <v>0</v>
      </c>
      <c r="BV271" s="104">
        <f>VLOOKUP($B271,'Part 3 NNDR3'!$A$6:$FY$331,BV$4,FALSE)</f>
        <v>125549</v>
      </c>
      <c r="BW271" s="104">
        <f>VLOOKUP($B271,'Part 3 NNDR3'!$A$6:$FY$331,BW$4,FALSE)</f>
        <v>-615399</v>
      </c>
      <c r="BX271" s="104">
        <f>VLOOKUP($B271,'Part 3 NNDR3'!$A$6:$FY$331,BX$4,FALSE)</f>
        <v>0</v>
      </c>
      <c r="BY271" s="104">
        <f>VLOOKUP($B271,'Part 3 NNDR3'!$A$6:$FY$331,BY$4,FALSE)</f>
        <v>-615399</v>
      </c>
      <c r="BZ271" s="104">
        <f>VLOOKUP($B271,'Part 3 NNDR3'!$A$6:$FY$331,BZ$4,FALSE)</f>
        <v>-56083</v>
      </c>
      <c r="CA271" s="104">
        <f>VLOOKUP($B271,'Part 3 NNDR3'!$A$6:$FY$331,CA$4,FALSE)</f>
        <v>0</v>
      </c>
      <c r="CB271" s="104">
        <f>VLOOKUP($B271,'Part 3 NNDR3'!$A$6:$FY$331,CB$4,FALSE)</f>
        <v>-56083</v>
      </c>
      <c r="CC271" s="104">
        <f>VLOOKUP($B271,'Part 3 NNDR3'!$A$6:$FY$331,CC$4,FALSE)</f>
        <v>-4</v>
      </c>
      <c r="CD271" s="104">
        <f>VLOOKUP($B271,'Part 3 NNDR3'!$A$6:$FY$331,CD$4,FALSE)</f>
        <v>0</v>
      </c>
      <c r="CE271" s="104">
        <f>VLOOKUP($B271,'Part 3 NNDR3'!$A$6:$FY$331,CE$4,FALSE)</f>
        <v>-4</v>
      </c>
      <c r="CF271" s="104">
        <f>VLOOKUP($B271,'Part 3 NNDR3'!$A$6:$FY$331,CF$4,FALSE)</f>
        <v>-32947</v>
      </c>
      <c r="CG271" s="104">
        <f>VLOOKUP($B271,'Part 3 NNDR3'!$A$6:$FY$331,CG$4,FALSE)</f>
        <v>0</v>
      </c>
      <c r="CH271" s="104">
        <f>VLOOKUP($B271,'Part 3 NNDR3'!$A$6:$FY$331,CH$4,FALSE)</f>
        <v>-32947</v>
      </c>
      <c r="CI271" s="104">
        <f>VLOOKUP($B271,'Part 3 NNDR3'!$A$6:$FY$331,CI$4,FALSE)</f>
        <v>4113</v>
      </c>
      <c r="CJ271" s="104">
        <f>VLOOKUP($B271,'Part 3 NNDR3'!$A$6:$FY$331,CJ$4,FALSE)</f>
        <v>0</v>
      </c>
      <c r="CK271" s="104">
        <f>VLOOKUP($B271,'Part 3 NNDR3'!$A$6:$FY$331,CK$4,FALSE)</f>
        <v>4113</v>
      </c>
      <c r="CL271" s="104">
        <f>VLOOKUP($B271,'Part 3 NNDR3'!$A$6:$FY$331,CL$4,FALSE)</f>
        <v>-217</v>
      </c>
      <c r="CM271" s="104">
        <f>VLOOKUP($B271,'Part 3 NNDR3'!$A$6:$FY$331,CM$4,FALSE)</f>
        <v>0</v>
      </c>
      <c r="CN271" s="104">
        <f>VLOOKUP($B271,'Part 3 NNDR3'!$A$6:$FY$331,CN$4,FALSE)</f>
        <v>-217</v>
      </c>
      <c r="CO271" s="104">
        <f>VLOOKUP($B271,'Part 3 NNDR3'!$A$6:$FY$331,CO$4,FALSE)</f>
        <v>0</v>
      </c>
      <c r="CP271" s="104">
        <f>VLOOKUP($B271,'Part 3 NNDR3'!$A$6:$FY$331,CP$4,FALSE)</f>
        <v>0</v>
      </c>
      <c r="CQ271" s="104">
        <f>VLOOKUP($B271,'Part 3 NNDR3'!$A$6:$FY$331,CQ$4,FALSE)</f>
        <v>0</v>
      </c>
      <c r="CR271" s="104">
        <f>VLOOKUP($B271,'Part 3 NNDR3'!$A$6:$FY$331,CR$4,FALSE)</f>
        <v>-11164</v>
      </c>
      <c r="CS271" s="104">
        <f>VLOOKUP($B271,'Part 3 NNDR3'!$A$6:$FY$331,CS$4,FALSE)</f>
        <v>0</v>
      </c>
      <c r="CT271" s="104">
        <f>VLOOKUP($B271,'Part 3 NNDR3'!$A$6:$FY$331,CT$4,FALSE)</f>
        <v>-11164</v>
      </c>
      <c r="CU271" s="104">
        <f>VLOOKUP($B271,'Part 3 NNDR3'!$A$6:$FY$331,CU$4,FALSE)</f>
        <v>585</v>
      </c>
      <c r="CV271" s="104">
        <f>VLOOKUP($B271,'Part 3 NNDR3'!$A$6:$FY$331,CV$4,FALSE)</f>
        <v>0</v>
      </c>
      <c r="CW271" s="104">
        <f>VLOOKUP($B271,'Part 3 NNDR3'!$A$6:$FY$331,CW$4,FALSE)</f>
        <v>585</v>
      </c>
      <c r="CX271" s="104">
        <f>VLOOKUP($B271,'Part 3 NNDR3'!$A$6:$FY$331,CX$4,FALSE)</f>
        <v>-12879</v>
      </c>
      <c r="CY271" s="104">
        <f>VLOOKUP($B271,'Part 3 NNDR3'!$A$6:$FY$331,CY$4,FALSE)</f>
        <v>0</v>
      </c>
      <c r="CZ271" s="104">
        <f>VLOOKUP($B271,'Part 3 NNDR3'!$A$6:$FY$331,CZ$4,FALSE)</f>
        <v>-12879</v>
      </c>
      <c r="DA271" s="104">
        <f>VLOOKUP($B271,'Part 3 NNDR3'!$A$6:$FY$331,DA$4,FALSE)</f>
        <v>0</v>
      </c>
      <c r="DB271" s="104">
        <f>VLOOKUP($B271,'Part 3 NNDR3'!$A$6:$FY$331,DB$4,FALSE)</f>
        <v>0</v>
      </c>
      <c r="DC271" s="104">
        <f>VLOOKUP($B271,'Part 3 NNDR3'!$A$6:$FY$331,DC$4,FALSE)</f>
        <v>0</v>
      </c>
      <c r="DD271" s="104">
        <f>VLOOKUP($B271,'Part 3 NNDR3'!$A$6:$FY$331,DD$4,FALSE)</f>
        <v>0</v>
      </c>
      <c r="DE271" s="104">
        <f>VLOOKUP($B271,'Part 3 NNDR3'!$A$6:$FY$331,DE$4,FALSE)</f>
        <v>0</v>
      </c>
      <c r="DF271" s="104">
        <f>VLOOKUP($B271,'Part 3 NNDR3'!$A$6:$FY$331,DF$4,FALSE)</f>
        <v>0</v>
      </c>
      <c r="DG271" s="104">
        <f>VLOOKUP($B271,'Part 3 NNDR3'!$A$6:$FY$331,DG$4,FALSE)</f>
        <v>0</v>
      </c>
      <c r="DH271" s="104">
        <f>VLOOKUP($B271,'Part 3 NNDR3'!$A$6:$FY$331,DH$4,FALSE)</f>
        <v>0</v>
      </c>
      <c r="DI271" s="104">
        <f>VLOOKUP($B271,'Part 3 NNDR3'!$A$6:$FY$331,DI$4,FALSE)</f>
        <v>0</v>
      </c>
      <c r="DJ271" s="104">
        <f>VLOOKUP($B271,'Part 3 NNDR3'!$A$6:$FY$331,DJ$4,FALSE)</f>
        <v>0</v>
      </c>
      <c r="DK271" s="104">
        <f>VLOOKUP($B271,'Part 3 NNDR3'!$A$6:$FY$331,DK$4,FALSE)</f>
        <v>0</v>
      </c>
      <c r="DL271" s="104">
        <f>VLOOKUP($B271,'Part 3 NNDR3'!$A$6:$FY$331,DL$4,FALSE)</f>
        <v>-108596</v>
      </c>
      <c r="DM271" s="104">
        <f>VLOOKUP($B271,'Part 3 NNDR3'!$A$6:$FY$331,DM$4,FALSE)</f>
        <v>0</v>
      </c>
      <c r="DN271" s="104">
        <f>VLOOKUP($B271,'Part 3 NNDR3'!$A$6:$FY$331,DN$4,FALSE)</f>
        <v>-108596</v>
      </c>
      <c r="DO271" s="104">
        <f>VLOOKUP($B271,'Part 3 NNDR3'!$A$6:$FY$331,DO$4,FALSE)</f>
        <v>0</v>
      </c>
      <c r="DP271" s="104">
        <f>VLOOKUP($B271,'Part 3 NNDR3'!$A$6:$FY$331,DP$4,FALSE)</f>
        <v>0</v>
      </c>
      <c r="DQ271" s="104">
        <f>VLOOKUP($B271,'Part 3 NNDR3'!$A$6:$FY$331,DQ$4,FALSE)</f>
        <v>0</v>
      </c>
      <c r="DR271" s="104">
        <f>VLOOKUP($B271,'Part 3 NNDR3'!$A$6:$FY$331,DR$4,FALSE)</f>
        <v>0</v>
      </c>
      <c r="DS271" s="104">
        <f>VLOOKUP($B271,'Part 3 NNDR3'!$A$6:$FY$331,DS$4,FALSE)</f>
        <v>0</v>
      </c>
      <c r="DT271" s="104">
        <f>VLOOKUP($B271,'Part 3 NNDR3'!$A$6:$FY$331,DT$4,FALSE)</f>
        <v>0</v>
      </c>
      <c r="DU271" s="104">
        <f>VLOOKUP($B271,'Part 3 NNDR3'!$A$6:$FY$331,DU$4,FALSE)</f>
        <v>-14770</v>
      </c>
      <c r="DV271" s="104">
        <f>VLOOKUP($B271,'Part 3 NNDR3'!$A$6:$FY$331,DV$4,FALSE)</f>
        <v>0</v>
      </c>
      <c r="DW271" s="104">
        <f>VLOOKUP($B271,'Part 3 NNDR3'!$A$6:$FY$331,DW$4,FALSE)</f>
        <v>-14770</v>
      </c>
      <c r="DX271" s="104">
        <f>VLOOKUP($B271,'Part 3 NNDR3'!$A$6:$FY$331,DX$4,FALSE)</f>
        <v>-5312</v>
      </c>
      <c r="DY271" s="104">
        <f>VLOOKUP($B271,'Part 3 NNDR3'!$A$6:$FY$331,DY$4,FALSE)</f>
        <v>0</v>
      </c>
      <c r="DZ271" s="104">
        <f>VLOOKUP($B271,'Part 3 NNDR3'!$A$6:$FY$331,DZ$4,FALSE)</f>
        <v>-5312</v>
      </c>
      <c r="EA271" s="104">
        <f>VLOOKUP($B271,'Part 3 NNDR3'!$A$6:$FY$331,EA$4,FALSE)</f>
        <v>-761937</v>
      </c>
      <c r="EB271" s="104">
        <f>VLOOKUP($B271,'Part 3 NNDR3'!$A$6:$FY$331,EB$4,FALSE)</f>
        <v>0</v>
      </c>
      <c r="EC271" s="104">
        <f>VLOOKUP($B271,'Part 3 NNDR3'!$A$6:$FY$331,EC$4,FALSE)</f>
        <v>-761937</v>
      </c>
      <c r="ED271" s="104">
        <f>VLOOKUP($B271,'Part 3 NNDR3'!$A$6:$FY$331,ED$4,FALSE)</f>
        <v>-4799</v>
      </c>
      <c r="EE271" s="104">
        <f>VLOOKUP($B271,'Part 3 NNDR3'!$A$6:$FY$331,EE$4,FALSE)</f>
        <v>0</v>
      </c>
      <c r="EF271" s="104">
        <f>VLOOKUP($B271,'Part 3 NNDR3'!$A$6:$FY$331,EF$4,FALSE)</f>
        <v>-4799</v>
      </c>
      <c r="EG271" s="104">
        <f>VLOOKUP($B271,'Part 3 NNDR3'!$A$6:$FY$331,EG$4,FALSE)</f>
        <v>0</v>
      </c>
      <c r="EH271" s="104">
        <f>VLOOKUP($B271,'Part 3 NNDR3'!$A$6:$FY$331,EH$4,FALSE)</f>
        <v>0</v>
      </c>
      <c r="EI271" s="104">
        <f>VLOOKUP($B271,'Part 3 NNDR3'!$A$6:$FY$331,EI$4,FALSE)</f>
        <v>0</v>
      </c>
      <c r="EJ271" s="104">
        <f>VLOOKUP($B271,'Part 3 NNDR3'!$A$6:$FY$331,EJ$4,FALSE)</f>
        <v>0</v>
      </c>
      <c r="EK271" s="104">
        <f>VLOOKUP($B271,'Part 3 NNDR3'!$A$6:$FY$331,EK$4,FALSE)</f>
        <v>0</v>
      </c>
      <c r="EL271" s="104">
        <f>VLOOKUP($B271,'Part 3 NNDR3'!$A$6:$FY$331,EL$4,FALSE)</f>
        <v>0</v>
      </c>
      <c r="EM271" s="104">
        <f>VLOOKUP($B271,'Part 3 NNDR3'!$A$6:$FY$331,EM$4,FALSE)</f>
        <v>-28658</v>
      </c>
      <c r="EN271" s="104">
        <f>VLOOKUP($B271,'Part 3 NNDR3'!$A$6:$FY$331,EN$4,FALSE)</f>
        <v>0</v>
      </c>
      <c r="EO271" s="104">
        <f>VLOOKUP($B271,'Part 3 NNDR3'!$A$6:$FY$331,EO$4,FALSE)</f>
        <v>-28658</v>
      </c>
      <c r="EP271" s="104">
        <f>VLOOKUP($B271,'Part 3 NNDR3'!$A$6:$FY$331,EP$4,FALSE)</f>
        <v>-815476</v>
      </c>
      <c r="EQ271" s="104">
        <f>VLOOKUP($B271,'Part 3 NNDR3'!$A$6:$FY$331,EQ$4,FALSE)</f>
        <v>0</v>
      </c>
      <c r="ER271" s="104">
        <f>VLOOKUP($B271,'Part 3 NNDR3'!$A$6:$FY$331,ER$4,FALSE)</f>
        <v>-815476</v>
      </c>
      <c r="ES271" s="104">
        <f>VLOOKUP($B271,'Part 3 NNDR3'!$A$6:$FY$331,ES$4,FALSE)</f>
        <v>0</v>
      </c>
      <c r="ET271" s="104">
        <f>VLOOKUP($B271,'Part 3 NNDR3'!$A$6:$FY$331,ET$4,FALSE)</f>
        <v>0</v>
      </c>
      <c r="EU271" s="104">
        <f>VLOOKUP($B271,'Part 3 NNDR3'!$A$6:$FY$331,EU$4,FALSE)</f>
        <v>0</v>
      </c>
      <c r="EV271" s="104">
        <f>VLOOKUP($B271,'Part 3 NNDR3'!$A$6:$FY$331,EV$4,FALSE)</f>
        <v>0</v>
      </c>
      <c r="EW271" s="104">
        <f>VLOOKUP($B271,'Part 3 NNDR3'!$A$6:$FY$331,EW$4,FALSE)</f>
        <v>0</v>
      </c>
      <c r="EX271" s="104">
        <f>VLOOKUP($B271,'Part 3 NNDR3'!$A$6:$FY$331,EX$4,FALSE)</f>
        <v>0</v>
      </c>
      <c r="EY271" s="104">
        <f>VLOOKUP($B271,'Part 3 NNDR3'!$A$6:$FY$331,EY$4,FALSE)</f>
        <v>0</v>
      </c>
      <c r="EZ271" s="104">
        <f>VLOOKUP($B271,'Part 3 NNDR3'!$A$6:$FY$331,EZ$4,FALSE)</f>
        <v>0</v>
      </c>
      <c r="FA271" s="104">
        <f>VLOOKUP($B271,'Part 3 NNDR3'!$A$6:$FY$331,FA$4,FALSE)</f>
        <v>0</v>
      </c>
      <c r="FB271" s="104">
        <f>VLOOKUP($B271,'Part 3 NNDR3'!$A$6:$FY$331,FB$4,FALSE)</f>
        <v>72402993</v>
      </c>
      <c r="FC271" s="104">
        <f>VLOOKUP($B271,'Part 3 NNDR3'!$A$6:$FY$331,FC$4,FALSE)</f>
        <v>0</v>
      </c>
      <c r="FD271" s="104">
        <f>VLOOKUP($B271,'Part 3 NNDR3'!$A$6:$FY$331,FD$4,FALSE)</f>
        <v>72402993</v>
      </c>
      <c r="FE271" s="104">
        <f>VLOOKUP($B271,'Part 3 NNDR3'!$A$6:$FY$331,FE$4,FALSE)</f>
        <v>479528</v>
      </c>
      <c r="FF271" s="104">
        <f>VLOOKUP($B271,'Part 3 NNDR3'!$A$6:$FY$331,FF$4,FALSE)</f>
        <v>0</v>
      </c>
      <c r="FG271" s="104">
        <f>VLOOKUP($B271,'Part 3 NNDR3'!$A$6:$FY$331,FG$4,FALSE)</f>
        <v>479528</v>
      </c>
      <c r="FH271" s="104">
        <f>VLOOKUP($B271,'Part 3 NNDR3'!$A$6:$FY$331,FH$4,FALSE)</f>
        <v>-4915014</v>
      </c>
      <c r="FI271" s="104">
        <f>VLOOKUP($B271,'Part 3 NNDR3'!$A$6:$FY$331,FI$4,FALSE)</f>
        <v>0</v>
      </c>
      <c r="FJ271" s="104">
        <f>VLOOKUP($B271,'Part 3 NNDR3'!$A$6:$FY$331,FJ$4,FALSE)</f>
        <v>-4915014</v>
      </c>
      <c r="FK271" s="104">
        <f>VLOOKUP($B271,'Part 3 NNDR3'!$A$6:$FY$331,FK$4,FALSE)</f>
        <v>-615399</v>
      </c>
      <c r="FL271" s="104">
        <f>VLOOKUP($B271,'Part 3 NNDR3'!$A$6:$FY$331,FL$4,FALSE)</f>
        <v>0</v>
      </c>
      <c r="FM271" s="104">
        <f>VLOOKUP($B271,'Part 3 NNDR3'!$A$6:$FY$331,FM$4,FALSE)</f>
        <v>-615399</v>
      </c>
      <c r="FN271" s="104">
        <f>VLOOKUP($B271,'Part 3 NNDR3'!$A$6:$FY$331,FN$4,FALSE)</f>
        <v>-108596</v>
      </c>
      <c r="FO271" s="104">
        <f>VLOOKUP($B271,'Part 3 NNDR3'!$A$6:$FY$331,FO$4,FALSE)</f>
        <v>0</v>
      </c>
      <c r="FP271" s="104">
        <f>VLOOKUP($B271,'Part 3 NNDR3'!$A$6:$FY$331,FP$4,FALSE)</f>
        <v>-108596</v>
      </c>
      <c r="FQ271" s="104">
        <f>VLOOKUP($B271,'Part 3 NNDR3'!$A$6:$FY$331,FQ$4,FALSE)</f>
        <v>-815476</v>
      </c>
      <c r="FR271" s="104">
        <f>VLOOKUP($B271,'Part 3 NNDR3'!$A$6:$FY$331,FR$4,FALSE)</f>
        <v>0</v>
      </c>
      <c r="FS271" s="104">
        <f>VLOOKUP($B271,'Part 3 NNDR3'!$A$6:$FY$331,FS$4,FALSE)</f>
        <v>-815476</v>
      </c>
      <c r="FT271" s="104">
        <f>VLOOKUP($B271,'Part 3 NNDR3'!$A$6:$FY$331,FT$4,FALSE)</f>
        <v>0</v>
      </c>
      <c r="FU271" s="104">
        <f>VLOOKUP($B271,'Part 3 NNDR3'!$A$6:$FY$331,FU$4,FALSE)</f>
        <v>0</v>
      </c>
      <c r="FV271" s="104">
        <f>VLOOKUP($B271,'Part 3 NNDR3'!$A$6:$FY$331,FV$4,FALSE)</f>
        <v>0</v>
      </c>
      <c r="FW271" s="104">
        <f>VLOOKUP($B271,'Part 3 NNDR3'!$A$6:$FY$331,FW$4,FALSE)</f>
        <v>-5974957</v>
      </c>
      <c r="FX271" s="104">
        <f>VLOOKUP($B271,'Part 3 NNDR3'!$A$6:$FY$331,FX$4,FALSE)</f>
        <v>0</v>
      </c>
      <c r="FY271" s="104">
        <f>VLOOKUP($B271,'Part 3 NNDR3'!$A$6:$FY$331,FY$4,FALSE)</f>
        <v>-5974957</v>
      </c>
      <c r="FZ271" s="104">
        <f>VLOOKUP($B271,'Part 3 NNDR3'!$A$6:$FY$331,FZ$4,FALSE)</f>
        <v>66428036</v>
      </c>
      <c r="GA271" s="104">
        <f>VLOOKUP($B271,'Part 3 NNDR3'!$A$6:$FY$331,GA$4,FALSE)</f>
        <v>0</v>
      </c>
      <c r="GB271" s="104">
        <f>VLOOKUP($B271,'Part 3 NNDR3'!$A$6:$FY$331,GB$4,FALSE)</f>
        <v>66428036</v>
      </c>
      <c r="GC271" s="105" t="str">
        <f>VLOOKUP($B271,'Data (Updated)'!$C$4:$E$329,2,FALSE)</f>
        <v>E3520</v>
      </c>
      <c r="GD271" s="106" t="str">
        <f>VLOOKUP($B271,'Data (Updated)'!$C$4:$E$329,3,FALSE)</f>
        <v>NA</v>
      </c>
    </row>
    <row r="272" spans="1:186" ht="12.75" x14ac:dyDescent="0.2">
      <c r="A272" s="75">
        <v>267</v>
      </c>
      <c r="B272" s="100" t="s">
        <v>641</v>
      </c>
      <c r="C272" s="101" t="s">
        <v>949</v>
      </c>
      <c r="D272" s="102" t="s">
        <v>960</v>
      </c>
      <c r="E272" s="103" t="s">
        <v>640</v>
      </c>
      <c r="F272" s="104">
        <f>VLOOKUP($B272,'Part 3 NNDR3'!$A$6:$FY$331,F$4,FALSE)</f>
        <v>0</v>
      </c>
      <c r="G272" s="104">
        <f>VLOOKUP($B272,'Part 3 NNDR3'!$A$6:$FY$331,G$4,FALSE)</f>
        <v>0</v>
      </c>
      <c r="H272" s="104">
        <f>VLOOKUP($B272,'Part 3 NNDR3'!$A$6:$FY$331,H$4,FALSE)</f>
        <v>0</v>
      </c>
      <c r="I272" s="104">
        <f>VLOOKUP($B272,'Part 3 NNDR3'!$A$6:$FY$331,I$4,FALSE)</f>
        <v>-543074</v>
      </c>
      <c r="J272" s="104">
        <f>VLOOKUP($B272,'Part 3 NNDR3'!$A$6:$FY$331,J$4,FALSE)</f>
        <v>0</v>
      </c>
      <c r="K272" s="104">
        <f>VLOOKUP($B272,'Part 3 NNDR3'!$A$6:$FY$331,K$4,FALSE)</f>
        <v>-543074</v>
      </c>
      <c r="L272" s="104">
        <f>VLOOKUP($B272,'Part 3 NNDR3'!$A$6:$FY$331,L$4,FALSE)</f>
        <v>0</v>
      </c>
      <c r="M272" s="104">
        <f>VLOOKUP($B272,'Part 3 NNDR3'!$A$6:$FY$331,M$4,FALSE)</f>
        <v>0</v>
      </c>
      <c r="N272" s="104">
        <f>VLOOKUP($B272,'Part 3 NNDR3'!$A$6:$FY$331,N$4,FALSE)</f>
        <v>0</v>
      </c>
      <c r="O272" s="104">
        <f>VLOOKUP($B272,'Part 3 NNDR3'!$A$6:$FY$331,O$4,FALSE)</f>
        <v>742076</v>
      </c>
      <c r="P272" s="104">
        <f>VLOOKUP($B272,'Part 3 NNDR3'!$A$6:$FY$331,P$4,FALSE)</f>
        <v>0</v>
      </c>
      <c r="Q272" s="104">
        <f>VLOOKUP($B272,'Part 3 NNDR3'!$A$6:$FY$331,Q$4,FALSE)</f>
        <v>742076</v>
      </c>
      <c r="R272" s="104">
        <f>VLOOKUP($B272,'Part 3 NNDR3'!$A$6:$FY$331,R$4,FALSE)</f>
        <v>199002</v>
      </c>
      <c r="S272" s="104">
        <f>VLOOKUP($B272,'Part 3 NNDR3'!$A$6:$FY$331,S$4,FALSE)</f>
        <v>0</v>
      </c>
      <c r="T272" s="104">
        <f>VLOOKUP($B272,'Part 3 NNDR3'!$A$6:$FY$331,T$4,FALSE)</f>
        <v>199002</v>
      </c>
      <c r="U272" s="104">
        <f>VLOOKUP($B272,'Part 3 NNDR3'!$A$6:$FY$331,U$4,FALSE)</f>
        <v>-4679790</v>
      </c>
      <c r="V272" s="104">
        <f>VLOOKUP($B272,'Part 3 NNDR3'!$A$6:$FY$331,V$4,FALSE)</f>
        <v>-2493</v>
      </c>
      <c r="W272" s="104">
        <f>VLOOKUP($B272,'Part 3 NNDR3'!$A$6:$FY$331,W$4,FALSE)</f>
        <v>-4682283</v>
      </c>
      <c r="X272" s="104">
        <f>VLOOKUP($B272,'Part 3 NNDR3'!$A$6:$FY$331,X$4,FALSE)</f>
        <v>-7206</v>
      </c>
      <c r="Y272" s="104">
        <f>VLOOKUP($B272,'Part 3 NNDR3'!$A$6:$FY$331,Y$4,FALSE)</f>
        <v>0</v>
      </c>
      <c r="Z272" s="104">
        <f>VLOOKUP($B272,'Part 3 NNDR3'!$A$6:$FY$331,Z$4,FALSE)</f>
        <v>-7206</v>
      </c>
      <c r="AA272" s="104">
        <f>VLOOKUP($B272,'Part 3 NNDR3'!$A$6:$FY$331,AA$4,FALSE)</f>
        <v>-126831</v>
      </c>
      <c r="AB272" s="104">
        <f>VLOOKUP($B272,'Part 3 NNDR3'!$A$6:$FY$331,AB$4,FALSE)</f>
        <v>0</v>
      </c>
      <c r="AC272" s="104">
        <f>VLOOKUP($B272,'Part 3 NNDR3'!$A$6:$FY$331,AC$4,FALSE)</f>
        <v>-126831</v>
      </c>
      <c r="AD272" s="104">
        <f>VLOOKUP($B272,'Part 3 NNDR3'!$A$6:$FY$331,AD$4,FALSE)</f>
        <v>0</v>
      </c>
      <c r="AE272" s="104">
        <f>VLOOKUP($B272,'Part 3 NNDR3'!$A$6:$FY$331,AE$4,FALSE)</f>
        <v>0</v>
      </c>
      <c r="AF272" s="104">
        <f>VLOOKUP($B272,'Part 3 NNDR3'!$A$6:$FY$331,AF$4,FALSE)</f>
        <v>0</v>
      </c>
      <c r="AG272" s="104">
        <f>VLOOKUP($B272,'Part 3 NNDR3'!$A$6:$FY$331,AG$4,FALSE)</f>
        <v>0</v>
      </c>
      <c r="AH272" s="104">
        <f>VLOOKUP($B272,'Part 3 NNDR3'!$A$6:$FY$331,AH$4,FALSE)</f>
        <v>0</v>
      </c>
      <c r="AI272" s="104">
        <f>VLOOKUP($B272,'Part 3 NNDR3'!$A$6:$FY$331,AI$4,FALSE)</f>
        <v>0</v>
      </c>
      <c r="AJ272" s="104">
        <f>VLOOKUP($B272,'Part 3 NNDR3'!$A$6:$FY$331,AJ$4,FALSE)</f>
        <v>2517153</v>
      </c>
      <c r="AK272" s="104">
        <f>VLOOKUP($B272,'Part 3 NNDR3'!$A$6:$FY$331,AK$4,FALSE)</f>
        <v>24083</v>
      </c>
      <c r="AL272" s="104">
        <f>VLOOKUP($B272,'Part 3 NNDR3'!$A$6:$FY$331,AL$4,FALSE)</f>
        <v>2541236</v>
      </c>
      <c r="AM272" s="104">
        <f>VLOOKUP($B272,'Part 3 NNDR3'!$A$6:$FY$331,AM$4,FALSE)</f>
        <v>-90323</v>
      </c>
      <c r="AN272" s="104">
        <f>VLOOKUP($B272,'Part 3 NNDR3'!$A$6:$FY$331,AN$4,FALSE)</f>
        <v>0</v>
      </c>
      <c r="AO272" s="104">
        <f>VLOOKUP($B272,'Part 3 NNDR3'!$A$6:$FY$331,AO$4,FALSE)</f>
        <v>-90323</v>
      </c>
      <c r="AP272" s="104">
        <f>VLOOKUP($B272,'Part 3 NNDR3'!$A$6:$FY$331,AP$4,FALSE)</f>
        <v>-6167763</v>
      </c>
      <c r="AQ272" s="104">
        <f>VLOOKUP($B272,'Part 3 NNDR3'!$A$6:$FY$331,AQ$4,FALSE)</f>
        <v>-28988</v>
      </c>
      <c r="AR272" s="104">
        <f>VLOOKUP($B272,'Part 3 NNDR3'!$A$6:$FY$331,AR$4,FALSE)</f>
        <v>-6196751</v>
      </c>
      <c r="AS272" s="104">
        <f>VLOOKUP($B272,'Part 3 NNDR3'!$A$6:$FY$331,AS$4,FALSE)</f>
        <v>16147</v>
      </c>
      <c r="AT272" s="104">
        <f>VLOOKUP($B272,'Part 3 NNDR3'!$A$6:$FY$331,AT$4,FALSE)</f>
        <v>0</v>
      </c>
      <c r="AU272" s="104">
        <f>VLOOKUP($B272,'Part 3 NNDR3'!$A$6:$FY$331,AU$4,FALSE)</f>
        <v>16147</v>
      </c>
      <c r="AV272" s="104">
        <f>VLOOKUP($B272,'Part 3 NNDR3'!$A$6:$FY$331,AV$4,FALSE)</f>
        <v>-45130</v>
      </c>
      <c r="AW272" s="104">
        <f>VLOOKUP($B272,'Part 3 NNDR3'!$A$6:$FY$331,AW$4,FALSE)</f>
        <v>0</v>
      </c>
      <c r="AX272" s="104">
        <f>VLOOKUP($B272,'Part 3 NNDR3'!$A$6:$FY$331,AX$4,FALSE)</f>
        <v>-45130</v>
      </c>
      <c r="AY272" s="104">
        <f>VLOOKUP($B272,'Part 3 NNDR3'!$A$6:$FY$331,AY$4,FALSE)</f>
        <v>-9330</v>
      </c>
      <c r="AZ272" s="104">
        <f>VLOOKUP($B272,'Part 3 NNDR3'!$A$6:$FY$331,AZ$4,FALSE)</f>
        <v>0</v>
      </c>
      <c r="BA272" s="104">
        <f>VLOOKUP($B272,'Part 3 NNDR3'!$A$6:$FY$331,BA$4,FALSE)</f>
        <v>-9330</v>
      </c>
      <c r="BB272" s="104">
        <f>VLOOKUP($B272,'Part 3 NNDR3'!$A$6:$FY$331,BB$4,FALSE)</f>
        <v>-1892</v>
      </c>
      <c r="BC272" s="104">
        <f>VLOOKUP($B272,'Part 3 NNDR3'!$A$6:$FY$331,BC$4,FALSE)</f>
        <v>0</v>
      </c>
      <c r="BD272" s="104">
        <f>VLOOKUP($B272,'Part 3 NNDR3'!$A$6:$FY$331,BD$4,FALSE)</f>
        <v>-1892</v>
      </c>
      <c r="BE272" s="104">
        <f>VLOOKUP($B272,'Part 3 NNDR3'!$A$6:$FY$331,BE$4,FALSE)</f>
        <v>0</v>
      </c>
      <c r="BF272" s="104">
        <f>VLOOKUP($B272,'Part 3 NNDR3'!$A$6:$FY$331,BF$4,FALSE)</f>
        <v>0</v>
      </c>
      <c r="BG272" s="104">
        <f>VLOOKUP($B272,'Part 3 NNDR3'!$A$6:$FY$331,BG$4,FALSE)</f>
        <v>0</v>
      </c>
      <c r="BH272" s="104">
        <f>VLOOKUP($B272,'Part 3 NNDR3'!$A$6:$FY$331,BH$4,FALSE)</f>
        <v>-8587759</v>
      </c>
      <c r="BI272" s="104">
        <f>VLOOKUP($B272,'Part 3 NNDR3'!$A$6:$FY$331,BI$4,FALSE)</f>
        <v>-7398</v>
      </c>
      <c r="BJ272" s="104">
        <f>VLOOKUP($B272,'Part 3 NNDR3'!$A$6:$FY$331,BJ$4,FALSE)</f>
        <v>-8595157</v>
      </c>
      <c r="BK272" s="104">
        <f>VLOOKUP($B272,'Part 3 NNDR3'!$A$6:$FY$331,BK$4,FALSE)</f>
        <v>-104404</v>
      </c>
      <c r="BL272" s="104">
        <f>VLOOKUP($B272,'Part 3 NNDR3'!$A$6:$FY$331,BL$4,FALSE)</f>
        <v>0</v>
      </c>
      <c r="BM272" s="104">
        <f>VLOOKUP($B272,'Part 3 NNDR3'!$A$6:$FY$331,BM$4,FALSE)</f>
        <v>-104404</v>
      </c>
      <c r="BN272" s="104">
        <f>VLOOKUP($B272,'Part 3 NNDR3'!$A$6:$FY$331,BN$4,FALSE)</f>
        <v>7730</v>
      </c>
      <c r="BO272" s="104">
        <f>VLOOKUP($B272,'Part 3 NNDR3'!$A$6:$FY$331,BO$4,FALSE)</f>
        <v>0</v>
      </c>
      <c r="BP272" s="104">
        <f>VLOOKUP($B272,'Part 3 NNDR3'!$A$6:$FY$331,BP$4,FALSE)</f>
        <v>7730</v>
      </c>
      <c r="BQ272" s="104">
        <f>VLOOKUP($B272,'Part 3 NNDR3'!$A$6:$FY$331,BQ$4,FALSE)</f>
        <v>-2898437</v>
      </c>
      <c r="BR272" s="104">
        <f>VLOOKUP($B272,'Part 3 NNDR3'!$A$6:$FY$331,BR$4,FALSE)</f>
        <v>-7280</v>
      </c>
      <c r="BS272" s="104">
        <f>VLOOKUP($B272,'Part 3 NNDR3'!$A$6:$FY$331,BS$4,FALSE)</f>
        <v>-2905717</v>
      </c>
      <c r="BT272" s="104">
        <f>VLOOKUP($B272,'Part 3 NNDR3'!$A$6:$FY$331,BT$4,FALSE)</f>
        <v>1869</v>
      </c>
      <c r="BU272" s="104">
        <f>VLOOKUP($B272,'Part 3 NNDR3'!$A$6:$FY$331,BU$4,FALSE)</f>
        <v>0</v>
      </c>
      <c r="BV272" s="104">
        <f>VLOOKUP($B272,'Part 3 NNDR3'!$A$6:$FY$331,BV$4,FALSE)</f>
        <v>1869</v>
      </c>
      <c r="BW272" s="104">
        <f>VLOOKUP($B272,'Part 3 NNDR3'!$A$6:$FY$331,BW$4,FALSE)</f>
        <v>-2993242</v>
      </c>
      <c r="BX272" s="104">
        <f>VLOOKUP($B272,'Part 3 NNDR3'!$A$6:$FY$331,BX$4,FALSE)</f>
        <v>-7280</v>
      </c>
      <c r="BY272" s="104">
        <f>VLOOKUP($B272,'Part 3 NNDR3'!$A$6:$FY$331,BY$4,FALSE)</f>
        <v>-3000522</v>
      </c>
      <c r="BZ272" s="104">
        <f>VLOOKUP($B272,'Part 3 NNDR3'!$A$6:$FY$331,BZ$4,FALSE)</f>
        <v>-58854</v>
      </c>
      <c r="CA272" s="104">
        <f>VLOOKUP($B272,'Part 3 NNDR3'!$A$6:$FY$331,CA$4,FALSE)</f>
        <v>0</v>
      </c>
      <c r="CB272" s="104">
        <f>VLOOKUP($B272,'Part 3 NNDR3'!$A$6:$FY$331,CB$4,FALSE)</f>
        <v>-58854</v>
      </c>
      <c r="CC272" s="104">
        <f>VLOOKUP($B272,'Part 3 NNDR3'!$A$6:$FY$331,CC$4,FALSE)</f>
        <v>2766</v>
      </c>
      <c r="CD272" s="104">
        <f>VLOOKUP($B272,'Part 3 NNDR3'!$A$6:$FY$331,CD$4,FALSE)</f>
        <v>0</v>
      </c>
      <c r="CE272" s="104">
        <f>VLOOKUP($B272,'Part 3 NNDR3'!$A$6:$FY$331,CE$4,FALSE)</f>
        <v>2766</v>
      </c>
      <c r="CF272" s="104">
        <f>VLOOKUP($B272,'Part 3 NNDR3'!$A$6:$FY$331,CF$4,FALSE)</f>
        <v>-137687</v>
      </c>
      <c r="CG272" s="104">
        <f>VLOOKUP($B272,'Part 3 NNDR3'!$A$6:$FY$331,CG$4,FALSE)</f>
        <v>0</v>
      </c>
      <c r="CH272" s="104">
        <f>VLOOKUP($B272,'Part 3 NNDR3'!$A$6:$FY$331,CH$4,FALSE)</f>
        <v>-137687</v>
      </c>
      <c r="CI272" s="104">
        <f>VLOOKUP($B272,'Part 3 NNDR3'!$A$6:$FY$331,CI$4,FALSE)</f>
        <v>-25317</v>
      </c>
      <c r="CJ272" s="104">
        <f>VLOOKUP($B272,'Part 3 NNDR3'!$A$6:$FY$331,CJ$4,FALSE)</f>
        <v>0</v>
      </c>
      <c r="CK272" s="104">
        <f>VLOOKUP($B272,'Part 3 NNDR3'!$A$6:$FY$331,CK$4,FALSE)</f>
        <v>-25317</v>
      </c>
      <c r="CL272" s="104">
        <f>VLOOKUP($B272,'Part 3 NNDR3'!$A$6:$FY$331,CL$4,FALSE)</f>
        <v>-592</v>
      </c>
      <c r="CM272" s="104">
        <f>VLOOKUP($B272,'Part 3 NNDR3'!$A$6:$FY$331,CM$4,FALSE)</f>
        <v>0</v>
      </c>
      <c r="CN272" s="104">
        <f>VLOOKUP($B272,'Part 3 NNDR3'!$A$6:$FY$331,CN$4,FALSE)</f>
        <v>-592</v>
      </c>
      <c r="CO272" s="104">
        <f>VLOOKUP($B272,'Part 3 NNDR3'!$A$6:$FY$331,CO$4,FALSE)</f>
        <v>0</v>
      </c>
      <c r="CP272" s="104">
        <f>VLOOKUP($B272,'Part 3 NNDR3'!$A$6:$FY$331,CP$4,FALSE)</f>
        <v>0</v>
      </c>
      <c r="CQ272" s="104">
        <f>VLOOKUP($B272,'Part 3 NNDR3'!$A$6:$FY$331,CQ$4,FALSE)</f>
        <v>0</v>
      </c>
      <c r="CR272" s="104">
        <f>VLOOKUP($B272,'Part 3 NNDR3'!$A$6:$FY$331,CR$4,FALSE)</f>
        <v>0</v>
      </c>
      <c r="CS272" s="104">
        <f>VLOOKUP($B272,'Part 3 NNDR3'!$A$6:$FY$331,CS$4,FALSE)</f>
        <v>0</v>
      </c>
      <c r="CT272" s="104">
        <f>VLOOKUP($B272,'Part 3 NNDR3'!$A$6:$FY$331,CT$4,FALSE)</f>
        <v>0</v>
      </c>
      <c r="CU272" s="104">
        <f>VLOOKUP($B272,'Part 3 NNDR3'!$A$6:$FY$331,CU$4,FALSE)</f>
        <v>0</v>
      </c>
      <c r="CV272" s="104">
        <f>VLOOKUP($B272,'Part 3 NNDR3'!$A$6:$FY$331,CV$4,FALSE)</f>
        <v>0</v>
      </c>
      <c r="CW272" s="104">
        <f>VLOOKUP($B272,'Part 3 NNDR3'!$A$6:$FY$331,CW$4,FALSE)</f>
        <v>0</v>
      </c>
      <c r="CX272" s="104">
        <f>VLOOKUP($B272,'Part 3 NNDR3'!$A$6:$FY$331,CX$4,FALSE)</f>
        <v>0</v>
      </c>
      <c r="CY272" s="104">
        <f>VLOOKUP($B272,'Part 3 NNDR3'!$A$6:$FY$331,CY$4,FALSE)</f>
        <v>0</v>
      </c>
      <c r="CZ272" s="104">
        <f>VLOOKUP($B272,'Part 3 NNDR3'!$A$6:$FY$331,CZ$4,FALSE)</f>
        <v>0</v>
      </c>
      <c r="DA272" s="104">
        <f>VLOOKUP($B272,'Part 3 NNDR3'!$A$6:$FY$331,DA$4,FALSE)</f>
        <v>0</v>
      </c>
      <c r="DB272" s="104">
        <f>VLOOKUP($B272,'Part 3 NNDR3'!$A$6:$FY$331,DB$4,FALSE)</f>
        <v>0</v>
      </c>
      <c r="DC272" s="104">
        <f>VLOOKUP($B272,'Part 3 NNDR3'!$A$6:$FY$331,DC$4,FALSE)</f>
        <v>0</v>
      </c>
      <c r="DD272" s="104">
        <f>VLOOKUP($B272,'Part 3 NNDR3'!$A$6:$FY$331,DD$4,FALSE)</f>
        <v>0</v>
      </c>
      <c r="DE272" s="104">
        <f>VLOOKUP($B272,'Part 3 NNDR3'!$A$6:$FY$331,DE$4,FALSE)</f>
        <v>-34510</v>
      </c>
      <c r="DF272" s="104">
        <f>VLOOKUP($B272,'Part 3 NNDR3'!$A$6:$FY$331,DF$4,FALSE)</f>
        <v>-34510</v>
      </c>
      <c r="DG272" s="104">
        <f>VLOOKUP($B272,'Part 3 NNDR3'!$A$6:$FY$331,DG$4,FALSE)</f>
        <v>-13876</v>
      </c>
      <c r="DH272" s="104">
        <f>VLOOKUP($B272,'Part 3 NNDR3'!$A$6:$FY$331,DH$4,FALSE)</f>
        <v>0</v>
      </c>
      <c r="DI272" s="104">
        <f>VLOOKUP($B272,'Part 3 NNDR3'!$A$6:$FY$331,DI$4,FALSE)</f>
        <v>-13876</v>
      </c>
      <c r="DJ272" s="104">
        <f>VLOOKUP($B272,'Part 3 NNDR3'!$A$6:$FY$331,DJ$4,FALSE)</f>
        <v>-34510</v>
      </c>
      <c r="DK272" s="104">
        <f>VLOOKUP($B272,'Part 3 NNDR3'!$A$6:$FY$331,DK$4,FALSE)</f>
        <v>0</v>
      </c>
      <c r="DL272" s="104">
        <f>VLOOKUP($B272,'Part 3 NNDR3'!$A$6:$FY$331,DL$4,FALSE)</f>
        <v>-233560</v>
      </c>
      <c r="DM272" s="104">
        <f>VLOOKUP($B272,'Part 3 NNDR3'!$A$6:$FY$331,DM$4,FALSE)</f>
        <v>-34510</v>
      </c>
      <c r="DN272" s="104">
        <f>VLOOKUP($B272,'Part 3 NNDR3'!$A$6:$FY$331,DN$4,FALSE)</f>
        <v>-268070</v>
      </c>
      <c r="DO272" s="104">
        <f>VLOOKUP($B272,'Part 3 NNDR3'!$A$6:$FY$331,DO$4,FALSE)</f>
        <v>0</v>
      </c>
      <c r="DP272" s="104">
        <f>VLOOKUP($B272,'Part 3 NNDR3'!$A$6:$FY$331,DP$4,FALSE)</f>
        <v>0</v>
      </c>
      <c r="DQ272" s="104">
        <f>VLOOKUP($B272,'Part 3 NNDR3'!$A$6:$FY$331,DQ$4,FALSE)</f>
        <v>0</v>
      </c>
      <c r="DR272" s="104">
        <f>VLOOKUP($B272,'Part 3 NNDR3'!$A$6:$FY$331,DR$4,FALSE)</f>
        <v>0</v>
      </c>
      <c r="DS272" s="104">
        <f>VLOOKUP($B272,'Part 3 NNDR3'!$A$6:$FY$331,DS$4,FALSE)</f>
        <v>0</v>
      </c>
      <c r="DT272" s="104">
        <f>VLOOKUP($B272,'Part 3 NNDR3'!$A$6:$FY$331,DT$4,FALSE)</f>
        <v>0</v>
      </c>
      <c r="DU272" s="104">
        <f>VLOOKUP($B272,'Part 3 NNDR3'!$A$6:$FY$331,DU$4,FALSE)</f>
        <v>-93288</v>
      </c>
      <c r="DV272" s="104">
        <f>VLOOKUP($B272,'Part 3 NNDR3'!$A$6:$FY$331,DV$4,FALSE)</f>
        <v>0</v>
      </c>
      <c r="DW272" s="104">
        <f>VLOOKUP($B272,'Part 3 NNDR3'!$A$6:$FY$331,DW$4,FALSE)</f>
        <v>-93288</v>
      </c>
      <c r="DX272" s="104">
        <f>VLOOKUP($B272,'Part 3 NNDR3'!$A$6:$FY$331,DX$4,FALSE)</f>
        <v>-2937</v>
      </c>
      <c r="DY272" s="104">
        <f>VLOOKUP($B272,'Part 3 NNDR3'!$A$6:$FY$331,DY$4,FALSE)</f>
        <v>0</v>
      </c>
      <c r="DZ272" s="104">
        <f>VLOOKUP($B272,'Part 3 NNDR3'!$A$6:$FY$331,DZ$4,FALSE)</f>
        <v>-2937</v>
      </c>
      <c r="EA272" s="104">
        <f>VLOOKUP($B272,'Part 3 NNDR3'!$A$6:$FY$331,EA$4,FALSE)</f>
        <v>-1224549</v>
      </c>
      <c r="EB272" s="104">
        <f>VLOOKUP($B272,'Part 3 NNDR3'!$A$6:$FY$331,EB$4,FALSE)</f>
        <v>0</v>
      </c>
      <c r="EC272" s="104">
        <f>VLOOKUP($B272,'Part 3 NNDR3'!$A$6:$FY$331,EC$4,FALSE)</f>
        <v>-1224549</v>
      </c>
      <c r="ED272" s="104">
        <f>VLOOKUP($B272,'Part 3 NNDR3'!$A$6:$FY$331,ED$4,FALSE)</f>
        <v>-17706</v>
      </c>
      <c r="EE272" s="104">
        <f>VLOOKUP($B272,'Part 3 NNDR3'!$A$6:$FY$331,EE$4,FALSE)</f>
        <v>0</v>
      </c>
      <c r="EF272" s="104">
        <f>VLOOKUP($B272,'Part 3 NNDR3'!$A$6:$FY$331,EF$4,FALSE)</f>
        <v>-17706</v>
      </c>
      <c r="EG272" s="104">
        <f>VLOOKUP($B272,'Part 3 NNDR3'!$A$6:$FY$331,EG$4,FALSE)</f>
        <v>0</v>
      </c>
      <c r="EH272" s="104">
        <f>VLOOKUP($B272,'Part 3 NNDR3'!$A$6:$FY$331,EH$4,FALSE)</f>
        <v>0</v>
      </c>
      <c r="EI272" s="104">
        <f>VLOOKUP($B272,'Part 3 NNDR3'!$A$6:$FY$331,EI$4,FALSE)</f>
        <v>0</v>
      </c>
      <c r="EJ272" s="104">
        <f>VLOOKUP($B272,'Part 3 NNDR3'!$A$6:$FY$331,EJ$4,FALSE)</f>
        <v>0</v>
      </c>
      <c r="EK272" s="104">
        <f>VLOOKUP($B272,'Part 3 NNDR3'!$A$6:$FY$331,EK$4,FALSE)</f>
        <v>0</v>
      </c>
      <c r="EL272" s="104">
        <f>VLOOKUP($B272,'Part 3 NNDR3'!$A$6:$FY$331,EL$4,FALSE)</f>
        <v>0</v>
      </c>
      <c r="EM272" s="104">
        <f>VLOOKUP($B272,'Part 3 NNDR3'!$A$6:$FY$331,EM$4,FALSE)</f>
        <v>-20778</v>
      </c>
      <c r="EN272" s="104">
        <f>VLOOKUP($B272,'Part 3 NNDR3'!$A$6:$FY$331,EN$4,FALSE)</f>
        <v>0</v>
      </c>
      <c r="EO272" s="104">
        <f>VLOOKUP($B272,'Part 3 NNDR3'!$A$6:$FY$331,EO$4,FALSE)</f>
        <v>-20778</v>
      </c>
      <c r="EP272" s="104">
        <f>VLOOKUP($B272,'Part 3 NNDR3'!$A$6:$FY$331,EP$4,FALSE)</f>
        <v>-1359258</v>
      </c>
      <c r="EQ272" s="104">
        <f>VLOOKUP($B272,'Part 3 NNDR3'!$A$6:$FY$331,EQ$4,FALSE)</f>
        <v>0</v>
      </c>
      <c r="ER272" s="104">
        <f>VLOOKUP($B272,'Part 3 NNDR3'!$A$6:$FY$331,ER$4,FALSE)</f>
        <v>-1359258</v>
      </c>
      <c r="ES272" s="104">
        <f>VLOOKUP($B272,'Part 3 NNDR3'!$A$6:$FY$331,ES$4,FALSE)</f>
        <v>0</v>
      </c>
      <c r="ET272" s="104">
        <f>VLOOKUP($B272,'Part 3 NNDR3'!$A$6:$FY$331,ET$4,FALSE)</f>
        <v>0</v>
      </c>
      <c r="EU272" s="104">
        <f>VLOOKUP($B272,'Part 3 NNDR3'!$A$6:$FY$331,EU$4,FALSE)</f>
        <v>0</v>
      </c>
      <c r="EV272" s="104">
        <f>VLOOKUP($B272,'Part 3 NNDR3'!$A$6:$FY$331,EV$4,FALSE)</f>
        <v>0</v>
      </c>
      <c r="EW272" s="104">
        <f>VLOOKUP($B272,'Part 3 NNDR3'!$A$6:$FY$331,EW$4,FALSE)</f>
        <v>0</v>
      </c>
      <c r="EX272" s="104">
        <f>VLOOKUP($B272,'Part 3 NNDR3'!$A$6:$FY$331,EX$4,FALSE)</f>
        <v>0</v>
      </c>
      <c r="EY272" s="104">
        <f>VLOOKUP($B272,'Part 3 NNDR3'!$A$6:$FY$331,EY$4,FALSE)</f>
        <v>0</v>
      </c>
      <c r="EZ272" s="104">
        <f>VLOOKUP($B272,'Part 3 NNDR3'!$A$6:$FY$331,EZ$4,FALSE)</f>
        <v>0</v>
      </c>
      <c r="FA272" s="104">
        <f>VLOOKUP($B272,'Part 3 NNDR3'!$A$6:$FY$331,FA$4,FALSE)</f>
        <v>0</v>
      </c>
      <c r="FB272" s="104">
        <f>VLOOKUP($B272,'Part 3 NNDR3'!$A$6:$FY$331,FB$4,FALSE)</f>
        <v>102187785</v>
      </c>
      <c r="FC272" s="104">
        <f>VLOOKUP($B272,'Part 3 NNDR3'!$A$6:$FY$331,FC$4,FALSE)</f>
        <v>900584</v>
      </c>
      <c r="FD272" s="104">
        <f>VLOOKUP($B272,'Part 3 NNDR3'!$A$6:$FY$331,FD$4,FALSE)</f>
        <v>103088369</v>
      </c>
      <c r="FE272" s="104">
        <f>VLOOKUP($B272,'Part 3 NNDR3'!$A$6:$FY$331,FE$4,FALSE)</f>
        <v>199002</v>
      </c>
      <c r="FF272" s="104">
        <f>VLOOKUP($B272,'Part 3 NNDR3'!$A$6:$FY$331,FF$4,FALSE)</f>
        <v>0</v>
      </c>
      <c r="FG272" s="104">
        <f>VLOOKUP($B272,'Part 3 NNDR3'!$A$6:$FY$331,FG$4,FALSE)</f>
        <v>199002</v>
      </c>
      <c r="FH272" s="104">
        <f>VLOOKUP($B272,'Part 3 NNDR3'!$A$6:$FY$331,FH$4,FALSE)</f>
        <v>-8587759</v>
      </c>
      <c r="FI272" s="104">
        <f>VLOOKUP($B272,'Part 3 NNDR3'!$A$6:$FY$331,FI$4,FALSE)</f>
        <v>-7398</v>
      </c>
      <c r="FJ272" s="104">
        <f>VLOOKUP($B272,'Part 3 NNDR3'!$A$6:$FY$331,FJ$4,FALSE)</f>
        <v>-8595157</v>
      </c>
      <c r="FK272" s="104">
        <f>VLOOKUP($B272,'Part 3 NNDR3'!$A$6:$FY$331,FK$4,FALSE)</f>
        <v>-2993242</v>
      </c>
      <c r="FL272" s="104">
        <f>VLOOKUP($B272,'Part 3 NNDR3'!$A$6:$FY$331,FL$4,FALSE)</f>
        <v>-7280</v>
      </c>
      <c r="FM272" s="104">
        <f>VLOOKUP($B272,'Part 3 NNDR3'!$A$6:$FY$331,FM$4,FALSE)</f>
        <v>-3000522</v>
      </c>
      <c r="FN272" s="104">
        <f>VLOOKUP($B272,'Part 3 NNDR3'!$A$6:$FY$331,FN$4,FALSE)</f>
        <v>-233560</v>
      </c>
      <c r="FO272" s="104">
        <f>VLOOKUP($B272,'Part 3 NNDR3'!$A$6:$FY$331,FO$4,FALSE)</f>
        <v>-34510</v>
      </c>
      <c r="FP272" s="104">
        <f>VLOOKUP($B272,'Part 3 NNDR3'!$A$6:$FY$331,FP$4,FALSE)</f>
        <v>-268070</v>
      </c>
      <c r="FQ272" s="104">
        <f>VLOOKUP($B272,'Part 3 NNDR3'!$A$6:$FY$331,FQ$4,FALSE)</f>
        <v>-1359258</v>
      </c>
      <c r="FR272" s="104">
        <f>VLOOKUP($B272,'Part 3 NNDR3'!$A$6:$FY$331,FR$4,FALSE)</f>
        <v>0</v>
      </c>
      <c r="FS272" s="104">
        <f>VLOOKUP($B272,'Part 3 NNDR3'!$A$6:$FY$331,FS$4,FALSE)</f>
        <v>-1359258</v>
      </c>
      <c r="FT272" s="104">
        <f>VLOOKUP($B272,'Part 3 NNDR3'!$A$6:$FY$331,FT$4,FALSE)</f>
        <v>0</v>
      </c>
      <c r="FU272" s="104">
        <f>VLOOKUP($B272,'Part 3 NNDR3'!$A$6:$FY$331,FU$4,FALSE)</f>
        <v>0</v>
      </c>
      <c r="FV272" s="104">
        <f>VLOOKUP($B272,'Part 3 NNDR3'!$A$6:$FY$331,FV$4,FALSE)</f>
        <v>0</v>
      </c>
      <c r="FW272" s="104">
        <f>VLOOKUP($B272,'Part 3 NNDR3'!$A$6:$FY$331,FW$4,FALSE)</f>
        <v>-12974817</v>
      </c>
      <c r="FX272" s="104">
        <f>VLOOKUP($B272,'Part 3 NNDR3'!$A$6:$FY$331,FX$4,FALSE)</f>
        <v>-49188</v>
      </c>
      <c r="FY272" s="104">
        <f>VLOOKUP($B272,'Part 3 NNDR3'!$A$6:$FY$331,FY$4,FALSE)</f>
        <v>-13024005</v>
      </c>
      <c r="FZ272" s="104">
        <f>VLOOKUP($B272,'Part 3 NNDR3'!$A$6:$FY$331,FZ$4,FALSE)</f>
        <v>89212968</v>
      </c>
      <c r="GA272" s="104">
        <f>VLOOKUP($B272,'Part 3 NNDR3'!$A$6:$FY$331,GA$4,FALSE)</f>
        <v>851396</v>
      </c>
      <c r="GB272" s="104">
        <f>VLOOKUP($B272,'Part 3 NNDR3'!$A$6:$FY$331,GB$4,FALSE)</f>
        <v>90064364</v>
      </c>
      <c r="GC272" s="105" t="str">
        <f>VLOOKUP($B272,'Data (Updated)'!$C$4:$E$329,2,FALSE)</f>
        <v>NA</v>
      </c>
      <c r="GD272" s="106" t="str">
        <f>VLOOKUP($B272,'Data (Updated)'!$C$4:$E$329,3,FALSE)</f>
        <v>E6145</v>
      </c>
    </row>
    <row r="273" spans="1:186" ht="12.75" x14ac:dyDescent="0.2">
      <c r="A273" s="75">
        <v>268</v>
      </c>
      <c r="B273" s="100" t="s">
        <v>643</v>
      </c>
      <c r="C273" s="101" t="s">
        <v>941</v>
      </c>
      <c r="D273" s="102" t="s">
        <v>942</v>
      </c>
      <c r="E273" s="103" t="s">
        <v>642</v>
      </c>
      <c r="F273" s="104">
        <f>VLOOKUP($B273,'Part 3 NNDR3'!$A$6:$FY$331,F$4,FALSE)</f>
        <v>0</v>
      </c>
      <c r="G273" s="104">
        <f>VLOOKUP($B273,'Part 3 NNDR3'!$A$6:$FY$331,G$4,FALSE)</f>
        <v>0</v>
      </c>
      <c r="H273" s="104">
        <f>VLOOKUP($B273,'Part 3 NNDR3'!$A$6:$FY$331,H$4,FALSE)</f>
        <v>0</v>
      </c>
      <c r="I273" s="104">
        <f>VLOOKUP($B273,'Part 3 NNDR3'!$A$6:$FY$331,I$4,FALSE)</f>
        <v>1685</v>
      </c>
      <c r="J273" s="104">
        <f>VLOOKUP($B273,'Part 3 NNDR3'!$A$6:$FY$331,J$4,FALSE)</f>
        <v>0</v>
      </c>
      <c r="K273" s="104">
        <f>VLOOKUP($B273,'Part 3 NNDR3'!$A$6:$FY$331,K$4,FALSE)</f>
        <v>1685</v>
      </c>
      <c r="L273" s="104">
        <f>VLOOKUP($B273,'Part 3 NNDR3'!$A$6:$FY$331,L$4,FALSE)</f>
        <v>0</v>
      </c>
      <c r="M273" s="104">
        <f>VLOOKUP($B273,'Part 3 NNDR3'!$A$6:$FY$331,M$4,FALSE)</f>
        <v>0</v>
      </c>
      <c r="N273" s="104">
        <f>VLOOKUP($B273,'Part 3 NNDR3'!$A$6:$FY$331,N$4,FALSE)</f>
        <v>0</v>
      </c>
      <c r="O273" s="104">
        <f>VLOOKUP($B273,'Part 3 NNDR3'!$A$6:$FY$331,O$4,FALSE)</f>
        <v>37797</v>
      </c>
      <c r="P273" s="104">
        <f>VLOOKUP($B273,'Part 3 NNDR3'!$A$6:$FY$331,P$4,FALSE)</f>
        <v>0</v>
      </c>
      <c r="Q273" s="104">
        <f>VLOOKUP($B273,'Part 3 NNDR3'!$A$6:$FY$331,Q$4,FALSE)</f>
        <v>37797</v>
      </c>
      <c r="R273" s="104">
        <f>VLOOKUP($B273,'Part 3 NNDR3'!$A$6:$FY$331,R$4,FALSE)</f>
        <v>39482</v>
      </c>
      <c r="S273" s="104">
        <f>VLOOKUP($B273,'Part 3 NNDR3'!$A$6:$FY$331,S$4,FALSE)</f>
        <v>0</v>
      </c>
      <c r="T273" s="104">
        <f>VLOOKUP($B273,'Part 3 NNDR3'!$A$6:$FY$331,T$4,FALSE)</f>
        <v>39482</v>
      </c>
      <c r="U273" s="104">
        <f>VLOOKUP($B273,'Part 3 NNDR3'!$A$6:$FY$331,U$4,FALSE)</f>
        <v>-1333197</v>
      </c>
      <c r="V273" s="104">
        <f>VLOOKUP($B273,'Part 3 NNDR3'!$A$6:$FY$331,V$4,FALSE)</f>
        <v>0</v>
      </c>
      <c r="W273" s="104">
        <f>VLOOKUP($B273,'Part 3 NNDR3'!$A$6:$FY$331,W$4,FALSE)</f>
        <v>-1333197</v>
      </c>
      <c r="X273" s="104">
        <f>VLOOKUP($B273,'Part 3 NNDR3'!$A$6:$FY$331,X$4,FALSE)</f>
        <v>-652</v>
      </c>
      <c r="Y273" s="104">
        <f>VLOOKUP($B273,'Part 3 NNDR3'!$A$6:$FY$331,Y$4,FALSE)</f>
        <v>0</v>
      </c>
      <c r="Z273" s="104">
        <f>VLOOKUP($B273,'Part 3 NNDR3'!$A$6:$FY$331,Z$4,FALSE)</f>
        <v>-652</v>
      </c>
      <c r="AA273" s="104">
        <f>VLOOKUP($B273,'Part 3 NNDR3'!$A$6:$FY$331,AA$4,FALSE)</f>
        <v>-85788</v>
      </c>
      <c r="AB273" s="104">
        <f>VLOOKUP($B273,'Part 3 NNDR3'!$A$6:$FY$331,AB$4,FALSE)</f>
        <v>0</v>
      </c>
      <c r="AC273" s="104">
        <f>VLOOKUP($B273,'Part 3 NNDR3'!$A$6:$FY$331,AC$4,FALSE)</f>
        <v>-85788</v>
      </c>
      <c r="AD273" s="104">
        <f>VLOOKUP($B273,'Part 3 NNDR3'!$A$6:$FY$331,AD$4,FALSE)</f>
        <v>-63608</v>
      </c>
      <c r="AE273" s="104">
        <f>VLOOKUP($B273,'Part 3 NNDR3'!$A$6:$FY$331,AE$4,FALSE)</f>
        <v>0</v>
      </c>
      <c r="AF273" s="104">
        <f>VLOOKUP($B273,'Part 3 NNDR3'!$A$6:$FY$331,AF$4,FALSE)</f>
        <v>-63608</v>
      </c>
      <c r="AG273" s="104">
        <f>VLOOKUP($B273,'Part 3 NNDR3'!$A$6:$FY$331,AG$4,FALSE)</f>
        <v>-271</v>
      </c>
      <c r="AH273" s="104">
        <f>VLOOKUP($B273,'Part 3 NNDR3'!$A$6:$FY$331,AH$4,FALSE)</f>
        <v>0</v>
      </c>
      <c r="AI273" s="104">
        <f>VLOOKUP($B273,'Part 3 NNDR3'!$A$6:$FY$331,AI$4,FALSE)</f>
        <v>-271</v>
      </c>
      <c r="AJ273" s="104">
        <f>VLOOKUP($B273,'Part 3 NNDR3'!$A$6:$FY$331,AJ$4,FALSE)</f>
        <v>983501</v>
      </c>
      <c r="AK273" s="104">
        <f>VLOOKUP($B273,'Part 3 NNDR3'!$A$6:$FY$331,AK$4,FALSE)</f>
        <v>0</v>
      </c>
      <c r="AL273" s="104">
        <f>VLOOKUP($B273,'Part 3 NNDR3'!$A$6:$FY$331,AL$4,FALSE)</f>
        <v>983501</v>
      </c>
      <c r="AM273" s="104">
        <f>VLOOKUP($B273,'Part 3 NNDR3'!$A$6:$FY$331,AM$4,FALSE)</f>
        <v>-3384</v>
      </c>
      <c r="AN273" s="104">
        <f>VLOOKUP($B273,'Part 3 NNDR3'!$A$6:$FY$331,AN$4,FALSE)</f>
        <v>0</v>
      </c>
      <c r="AO273" s="104">
        <f>VLOOKUP($B273,'Part 3 NNDR3'!$A$6:$FY$331,AO$4,FALSE)</f>
        <v>-3384</v>
      </c>
      <c r="AP273" s="104">
        <f>VLOOKUP($B273,'Part 3 NNDR3'!$A$6:$FY$331,AP$4,FALSE)</f>
        <v>-1402649</v>
      </c>
      <c r="AQ273" s="104">
        <f>VLOOKUP($B273,'Part 3 NNDR3'!$A$6:$FY$331,AQ$4,FALSE)</f>
        <v>0</v>
      </c>
      <c r="AR273" s="104">
        <f>VLOOKUP($B273,'Part 3 NNDR3'!$A$6:$FY$331,AR$4,FALSE)</f>
        <v>-1402649</v>
      </c>
      <c r="AS273" s="104">
        <f>VLOOKUP($B273,'Part 3 NNDR3'!$A$6:$FY$331,AS$4,FALSE)</f>
        <v>-4413</v>
      </c>
      <c r="AT273" s="104">
        <f>VLOOKUP($B273,'Part 3 NNDR3'!$A$6:$FY$331,AT$4,FALSE)</f>
        <v>0</v>
      </c>
      <c r="AU273" s="104">
        <f>VLOOKUP($B273,'Part 3 NNDR3'!$A$6:$FY$331,AU$4,FALSE)</f>
        <v>-4413</v>
      </c>
      <c r="AV273" s="104">
        <f>VLOOKUP($B273,'Part 3 NNDR3'!$A$6:$FY$331,AV$4,FALSE)</f>
        <v>-5768</v>
      </c>
      <c r="AW273" s="104">
        <f>VLOOKUP($B273,'Part 3 NNDR3'!$A$6:$FY$331,AW$4,FALSE)</f>
        <v>0</v>
      </c>
      <c r="AX273" s="104">
        <f>VLOOKUP($B273,'Part 3 NNDR3'!$A$6:$FY$331,AX$4,FALSE)</f>
        <v>-5768</v>
      </c>
      <c r="AY273" s="104">
        <f>VLOOKUP($B273,'Part 3 NNDR3'!$A$6:$FY$331,AY$4,FALSE)</f>
        <v>0</v>
      </c>
      <c r="AZ273" s="104">
        <f>VLOOKUP($B273,'Part 3 NNDR3'!$A$6:$FY$331,AZ$4,FALSE)</f>
        <v>0</v>
      </c>
      <c r="BA273" s="104">
        <f>VLOOKUP($B273,'Part 3 NNDR3'!$A$6:$FY$331,BA$4,FALSE)</f>
        <v>0</v>
      </c>
      <c r="BB273" s="104">
        <f>VLOOKUP($B273,'Part 3 NNDR3'!$A$6:$FY$331,BB$4,FALSE)</f>
        <v>0</v>
      </c>
      <c r="BC273" s="104">
        <f>VLOOKUP($B273,'Part 3 NNDR3'!$A$6:$FY$331,BC$4,FALSE)</f>
        <v>0</v>
      </c>
      <c r="BD273" s="104">
        <f>VLOOKUP($B273,'Part 3 NNDR3'!$A$6:$FY$331,BD$4,FALSE)</f>
        <v>0</v>
      </c>
      <c r="BE273" s="104">
        <f>VLOOKUP($B273,'Part 3 NNDR3'!$A$6:$FY$331,BE$4,FALSE)</f>
        <v>0</v>
      </c>
      <c r="BF273" s="104">
        <f>VLOOKUP($B273,'Part 3 NNDR3'!$A$6:$FY$331,BF$4,FALSE)</f>
        <v>0</v>
      </c>
      <c r="BG273" s="104">
        <f>VLOOKUP($B273,'Part 3 NNDR3'!$A$6:$FY$331,BG$4,FALSE)</f>
        <v>0</v>
      </c>
      <c r="BH273" s="104">
        <f>VLOOKUP($B273,'Part 3 NNDR3'!$A$6:$FY$331,BH$4,FALSE)</f>
        <v>-1851698</v>
      </c>
      <c r="BI273" s="104">
        <f>VLOOKUP($B273,'Part 3 NNDR3'!$A$6:$FY$331,BI$4,FALSE)</f>
        <v>0</v>
      </c>
      <c r="BJ273" s="104">
        <f>VLOOKUP($B273,'Part 3 NNDR3'!$A$6:$FY$331,BJ$4,FALSE)</f>
        <v>-1851698</v>
      </c>
      <c r="BK273" s="104">
        <f>VLOOKUP($B273,'Part 3 NNDR3'!$A$6:$FY$331,BK$4,FALSE)</f>
        <v>-215825</v>
      </c>
      <c r="BL273" s="104">
        <f>VLOOKUP($B273,'Part 3 NNDR3'!$A$6:$FY$331,BL$4,FALSE)</f>
        <v>0</v>
      </c>
      <c r="BM273" s="104">
        <f>VLOOKUP($B273,'Part 3 NNDR3'!$A$6:$FY$331,BM$4,FALSE)</f>
        <v>-215825</v>
      </c>
      <c r="BN273" s="104">
        <f>VLOOKUP($B273,'Part 3 NNDR3'!$A$6:$FY$331,BN$4,FALSE)</f>
        <v>-1500</v>
      </c>
      <c r="BO273" s="104">
        <f>VLOOKUP($B273,'Part 3 NNDR3'!$A$6:$FY$331,BO$4,FALSE)</f>
        <v>0</v>
      </c>
      <c r="BP273" s="104">
        <f>VLOOKUP($B273,'Part 3 NNDR3'!$A$6:$FY$331,BP$4,FALSE)</f>
        <v>-1500</v>
      </c>
      <c r="BQ273" s="104">
        <f>VLOOKUP($B273,'Part 3 NNDR3'!$A$6:$FY$331,BQ$4,FALSE)</f>
        <v>-1182828</v>
      </c>
      <c r="BR273" s="104">
        <f>VLOOKUP($B273,'Part 3 NNDR3'!$A$6:$FY$331,BR$4,FALSE)</f>
        <v>0</v>
      </c>
      <c r="BS273" s="104">
        <f>VLOOKUP($B273,'Part 3 NNDR3'!$A$6:$FY$331,BS$4,FALSE)</f>
        <v>-1182828</v>
      </c>
      <c r="BT273" s="104">
        <f>VLOOKUP($B273,'Part 3 NNDR3'!$A$6:$FY$331,BT$4,FALSE)</f>
        <v>-83853</v>
      </c>
      <c r="BU273" s="104">
        <f>VLOOKUP($B273,'Part 3 NNDR3'!$A$6:$FY$331,BU$4,FALSE)</f>
        <v>0</v>
      </c>
      <c r="BV273" s="104">
        <f>VLOOKUP($B273,'Part 3 NNDR3'!$A$6:$FY$331,BV$4,FALSE)</f>
        <v>-83853</v>
      </c>
      <c r="BW273" s="104">
        <f>VLOOKUP($B273,'Part 3 NNDR3'!$A$6:$FY$331,BW$4,FALSE)</f>
        <v>-1484006</v>
      </c>
      <c r="BX273" s="104">
        <f>VLOOKUP($B273,'Part 3 NNDR3'!$A$6:$FY$331,BX$4,FALSE)</f>
        <v>0</v>
      </c>
      <c r="BY273" s="104">
        <f>VLOOKUP($B273,'Part 3 NNDR3'!$A$6:$FY$331,BY$4,FALSE)</f>
        <v>-1484006</v>
      </c>
      <c r="BZ273" s="104">
        <f>VLOOKUP($B273,'Part 3 NNDR3'!$A$6:$FY$331,BZ$4,FALSE)</f>
        <v>-82311</v>
      </c>
      <c r="CA273" s="104">
        <f>VLOOKUP($B273,'Part 3 NNDR3'!$A$6:$FY$331,CA$4,FALSE)</f>
        <v>0</v>
      </c>
      <c r="CB273" s="104">
        <f>VLOOKUP($B273,'Part 3 NNDR3'!$A$6:$FY$331,CB$4,FALSE)</f>
        <v>-82311</v>
      </c>
      <c r="CC273" s="104">
        <f>VLOOKUP($B273,'Part 3 NNDR3'!$A$6:$FY$331,CC$4,FALSE)</f>
        <v>-4217</v>
      </c>
      <c r="CD273" s="104">
        <f>VLOOKUP($B273,'Part 3 NNDR3'!$A$6:$FY$331,CD$4,FALSE)</f>
        <v>0</v>
      </c>
      <c r="CE273" s="104">
        <f>VLOOKUP($B273,'Part 3 NNDR3'!$A$6:$FY$331,CE$4,FALSE)</f>
        <v>-4217</v>
      </c>
      <c r="CF273" s="104">
        <f>VLOOKUP($B273,'Part 3 NNDR3'!$A$6:$FY$331,CF$4,FALSE)</f>
        <v>-213554</v>
      </c>
      <c r="CG273" s="104">
        <f>VLOOKUP($B273,'Part 3 NNDR3'!$A$6:$FY$331,CG$4,FALSE)</f>
        <v>0</v>
      </c>
      <c r="CH273" s="104">
        <f>VLOOKUP($B273,'Part 3 NNDR3'!$A$6:$FY$331,CH$4,FALSE)</f>
        <v>-213554</v>
      </c>
      <c r="CI273" s="104">
        <f>VLOOKUP($B273,'Part 3 NNDR3'!$A$6:$FY$331,CI$4,FALSE)</f>
        <v>-6021</v>
      </c>
      <c r="CJ273" s="104">
        <f>VLOOKUP($B273,'Part 3 NNDR3'!$A$6:$FY$331,CJ$4,FALSE)</f>
        <v>0</v>
      </c>
      <c r="CK273" s="104">
        <f>VLOOKUP($B273,'Part 3 NNDR3'!$A$6:$FY$331,CK$4,FALSE)</f>
        <v>-6021</v>
      </c>
      <c r="CL273" s="104">
        <f>VLOOKUP($B273,'Part 3 NNDR3'!$A$6:$FY$331,CL$4,FALSE)</f>
        <v>-1442</v>
      </c>
      <c r="CM273" s="104">
        <f>VLOOKUP($B273,'Part 3 NNDR3'!$A$6:$FY$331,CM$4,FALSE)</f>
        <v>0</v>
      </c>
      <c r="CN273" s="104">
        <f>VLOOKUP($B273,'Part 3 NNDR3'!$A$6:$FY$331,CN$4,FALSE)</f>
        <v>-1442</v>
      </c>
      <c r="CO273" s="104">
        <f>VLOOKUP($B273,'Part 3 NNDR3'!$A$6:$FY$331,CO$4,FALSE)</f>
        <v>0</v>
      </c>
      <c r="CP273" s="104">
        <f>VLOOKUP($B273,'Part 3 NNDR3'!$A$6:$FY$331,CP$4,FALSE)</f>
        <v>0</v>
      </c>
      <c r="CQ273" s="104">
        <f>VLOOKUP($B273,'Part 3 NNDR3'!$A$6:$FY$331,CQ$4,FALSE)</f>
        <v>0</v>
      </c>
      <c r="CR273" s="104">
        <f>VLOOKUP($B273,'Part 3 NNDR3'!$A$6:$FY$331,CR$4,FALSE)</f>
        <v>0</v>
      </c>
      <c r="CS273" s="104">
        <f>VLOOKUP($B273,'Part 3 NNDR3'!$A$6:$FY$331,CS$4,FALSE)</f>
        <v>0</v>
      </c>
      <c r="CT273" s="104">
        <f>VLOOKUP($B273,'Part 3 NNDR3'!$A$6:$FY$331,CT$4,FALSE)</f>
        <v>0</v>
      </c>
      <c r="CU273" s="104">
        <f>VLOOKUP($B273,'Part 3 NNDR3'!$A$6:$FY$331,CU$4,FALSE)</f>
        <v>0</v>
      </c>
      <c r="CV273" s="104">
        <f>VLOOKUP($B273,'Part 3 NNDR3'!$A$6:$FY$331,CV$4,FALSE)</f>
        <v>0</v>
      </c>
      <c r="CW273" s="104">
        <f>VLOOKUP($B273,'Part 3 NNDR3'!$A$6:$FY$331,CW$4,FALSE)</f>
        <v>0</v>
      </c>
      <c r="CX273" s="104">
        <f>VLOOKUP($B273,'Part 3 NNDR3'!$A$6:$FY$331,CX$4,FALSE)</f>
        <v>0</v>
      </c>
      <c r="CY273" s="104">
        <f>VLOOKUP($B273,'Part 3 NNDR3'!$A$6:$FY$331,CY$4,FALSE)</f>
        <v>0</v>
      </c>
      <c r="CZ273" s="104">
        <f>VLOOKUP($B273,'Part 3 NNDR3'!$A$6:$FY$331,CZ$4,FALSE)</f>
        <v>0</v>
      </c>
      <c r="DA273" s="104">
        <f>VLOOKUP($B273,'Part 3 NNDR3'!$A$6:$FY$331,DA$4,FALSE)</f>
        <v>0</v>
      </c>
      <c r="DB273" s="104">
        <f>VLOOKUP($B273,'Part 3 NNDR3'!$A$6:$FY$331,DB$4,FALSE)</f>
        <v>0</v>
      </c>
      <c r="DC273" s="104">
        <f>VLOOKUP($B273,'Part 3 NNDR3'!$A$6:$FY$331,DC$4,FALSE)</f>
        <v>0</v>
      </c>
      <c r="DD273" s="104">
        <f>VLOOKUP($B273,'Part 3 NNDR3'!$A$6:$FY$331,DD$4,FALSE)</f>
        <v>0</v>
      </c>
      <c r="DE273" s="104">
        <f>VLOOKUP($B273,'Part 3 NNDR3'!$A$6:$FY$331,DE$4,FALSE)</f>
        <v>0</v>
      </c>
      <c r="DF273" s="104">
        <f>VLOOKUP($B273,'Part 3 NNDR3'!$A$6:$FY$331,DF$4,FALSE)</f>
        <v>0</v>
      </c>
      <c r="DG273" s="104">
        <f>VLOOKUP($B273,'Part 3 NNDR3'!$A$6:$FY$331,DG$4,FALSE)</f>
        <v>0</v>
      </c>
      <c r="DH273" s="104">
        <f>VLOOKUP($B273,'Part 3 NNDR3'!$A$6:$FY$331,DH$4,FALSE)</f>
        <v>0</v>
      </c>
      <c r="DI273" s="104">
        <f>VLOOKUP($B273,'Part 3 NNDR3'!$A$6:$FY$331,DI$4,FALSE)</f>
        <v>0</v>
      </c>
      <c r="DJ273" s="104">
        <f>VLOOKUP($B273,'Part 3 NNDR3'!$A$6:$FY$331,DJ$4,FALSE)</f>
        <v>0</v>
      </c>
      <c r="DK273" s="104">
        <f>VLOOKUP($B273,'Part 3 NNDR3'!$A$6:$FY$331,DK$4,FALSE)</f>
        <v>0</v>
      </c>
      <c r="DL273" s="104">
        <f>VLOOKUP($B273,'Part 3 NNDR3'!$A$6:$FY$331,DL$4,FALSE)</f>
        <v>-307545</v>
      </c>
      <c r="DM273" s="104">
        <f>VLOOKUP($B273,'Part 3 NNDR3'!$A$6:$FY$331,DM$4,FALSE)</f>
        <v>0</v>
      </c>
      <c r="DN273" s="104">
        <f>VLOOKUP($B273,'Part 3 NNDR3'!$A$6:$FY$331,DN$4,FALSE)</f>
        <v>-307545</v>
      </c>
      <c r="DO273" s="104">
        <f>VLOOKUP($B273,'Part 3 NNDR3'!$A$6:$FY$331,DO$4,FALSE)</f>
        <v>-384860</v>
      </c>
      <c r="DP273" s="104">
        <f>VLOOKUP($B273,'Part 3 NNDR3'!$A$6:$FY$331,DP$4,FALSE)</f>
        <v>0</v>
      </c>
      <c r="DQ273" s="104">
        <f>VLOOKUP($B273,'Part 3 NNDR3'!$A$6:$FY$331,DQ$4,FALSE)</f>
        <v>-384860</v>
      </c>
      <c r="DR273" s="104">
        <f>VLOOKUP($B273,'Part 3 NNDR3'!$A$6:$FY$331,DR$4,FALSE)</f>
        <v>-12702</v>
      </c>
      <c r="DS273" s="104">
        <f>VLOOKUP($B273,'Part 3 NNDR3'!$A$6:$FY$331,DS$4,FALSE)</f>
        <v>0</v>
      </c>
      <c r="DT273" s="104">
        <f>VLOOKUP($B273,'Part 3 NNDR3'!$A$6:$FY$331,DT$4,FALSE)</f>
        <v>-12702</v>
      </c>
      <c r="DU273" s="104">
        <f>VLOOKUP($B273,'Part 3 NNDR3'!$A$6:$FY$331,DU$4,FALSE)</f>
        <v>-40736</v>
      </c>
      <c r="DV273" s="104">
        <f>VLOOKUP($B273,'Part 3 NNDR3'!$A$6:$FY$331,DV$4,FALSE)</f>
        <v>0</v>
      </c>
      <c r="DW273" s="104">
        <f>VLOOKUP($B273,'Part 3 NNDR3'!$A$6:$FY$331,DW$4,FALSE)</f>
        <v>-40736</v>
      </c>
      <c r="DX273" s="104">
        <f>VLOOKUP($B273,'Part 3 NNDR3'!$A$6:$FY$331,DX$4,FALSE)</f>
        <v>0</v>
      </c>
      <c r="DY273" s="104">
        <f>VLOOKUP($B273,'Part 3 NNDR3'!$A$6:$FY$331,DY$4,FALSE)</f>
        <v>0</v>
      </c>
      <c r="DZ273" s="104">
        <f>VLOOKUP($B273,'Part 3 NNDR3'!$A$6:$FY$331,DZ$4,FALSE)</f>
        <v>0</v>
      </c>
      <c r="EA273" s="104">
        <f>VLOOKUP($B273,'Part 3 NNDR3'!$A$6:$FY$331,EA$4,FALSE)</f>
        <v>-612076</v>
      </c>
      <c r="EB273" s="104">
        <f>VLOOKUP($B273,'Part 3 NNDR3'!$A$6:$FY$331,EB$4,FALSE)</f>
        <v>0</v>
      </c>
      <c r="EC273" s="104">
        <f>VLOOKUP($B273,'Part 3 NNDR3'!$A$6:$FY$331,EC$4,FALSE)</f>
        <v>-612076</v>
      </c>
      <c r="ED273" s="104">
        <f>VLOOKUP($B273,'Part 3 NNDR3'!$A$6:$FY$331,ED$4,FALSE)</f>
        <v>-125390</v>
      </c>
      <c r="EE273" s="104">
        <f>VLOOKUP($B273,'Part 3 NNDR3'!$A$6:$FY$331,EE$4,FALSE)</f>
        <v>0</v>
      </c>
      <c r="EF273" s="104">
        <f>VLOOKUP($B273,'Part 3 NNDR3'!$A$6:$FY$331,EF$4,FALSE)</f>
        <v>-125390</v>
      </c>
      <c r="EG273" s="104">
        <f>VLOOKUP($B273,'Part 3 NNDR3'!$A$6:$FY$331,EG$4,FALSE)</f>
        <v>0</v>
      </c>
      <c r="EH273" s="104">
        <f>VLOOKUP($B273,'Part 3 NNDR3'!$A$6:$FY$331,EH$4,FALSE)</f>
        <v>0</v>
      </c>
      <c r="EI273" s="104">
        <f>VLOOKUP($B273,'Part 3 NNDR3'!$A$6:$FY$331,EI$4,FALSE)</f>
        <v>0</v>
      </c>
      <c r="EJ273" s="104">
        <f>VLOOKUP($B273,'Part 3 NNDR3'!$A$6:$FY$331,EJ$4,FALSE)</f>
        <v>0</v>
      </c>
      <c r="EK273" s="104">
        <f>VLOOKUP($B273,'Part 3 NNDR3'!$A$6:$FY$331,EK$4,FALSE)</f>
        <v>0</v>
      </c>
      <c r="EL273" s="104">
        <f>VLOOKUP($B273,'Part 3 NNDR3'!$A$6:$FY$331,EL$4,FALSE)</f>
        <v>0</v>
      </c>
      <c r="EM273" s="104">
        <f>VLOOKUP($B273,'Part 3 NNDR3'!$A$6:$FY$331,EM$4,FALSE)</f>
        <v>-9392</v>
      </c>
      <c r="EN273" s="104">
        <f>VLOOKUP($B273,'Part 3 NNDR3'!$A$6:$FY$331,EN$4,FALSE)</f>
        <v>0</v>
      </c>
      <c r="EO273" s="104">
        <f>VLOOKUP($B273,'Part 3 NNDR3'!$A$6:$FY$331,EO$4,FALSE)</f>
        <v>-9392</v>
      </c>
      <c r="EP273" s="104">
        <f>VLOOKUP($B273,'Part 3 NNDR3'!$A$6:$FY$331,EP$4,FALSE)</f>
        <v>-1185156</v>
      </c>
      <c r="EQ273" s="104">
        <f>VLOOKUP($B273,'Part 3 NNDR3'!$A$6:$FY$331,EQ$4,FALSE)</f>
        <v>0</v>
      </c>
      <c r="ER273" s="104">
        <f>VLOOKUP($B273,'Part 3 NNDR3'!$A$6:$FY$331,ER$4,FALSE)</f>
        <v>-1185156</v>
      </c>
      <c r="ES273" s="104">
        <f>VLOOKUP($B273,'Part 3 NNDR3'!$A$6:$FY$331,ES$4,FALSE)</f>
        <v>0</v>
      </c>
      <c r="ET273" s="104">
        <f>VLOOKUP($B273,'Part 3 NNDR3'!$A$6:$FY$331,ET$4,FALSE)</f>
        <v>0</v>
      </c>
      <c r="EU273" s="104">
        <f>VLOOKUP($B273,'Part 3 NNDR3'!$A$6:$FY$331,EU$4,FALSE)</f>
        <v>0</v>
      </c>
      <c r="EV273" s="104">
        <f>VLOOKUP($B273,'Part 3 NNDR3'!$A$6:$FY$331,EV$4,FALSE)</f>
        <v>0</v>
      </c>
      <c r="EW273" s="104">
        <f>VLOOKUP($B273,'Part 3 NNDR3'!$A$6:$FY$331,EW$4,FALSE)</f>
        <v>0</v>
      </c>
      <c r="EX273" s="104">
        <f>VLOOKUP($B273,'Part 3 NNDR3'!$A$6:$FY$331,EX$4,FALSE)</f>
        <v>0</v>
      </c>
      <c r="EY273" s="104">
        <f>VLOOKUP($B273,'Part 3 NNDR3'!$A$6:$FY$331,EY$4,FALSE)</f>
        <v>0</v>
      </c>
      <c r="EZ273" s="104">
        <f>VLOOKUP($B273,'Part 3 NNDR3'!$A$6:$FY$331,EZ$4,FALSE)</f>
        <v>0</v>
      </c>
      <c r="FA273" s="104">
        <f>VLOOKUP($B273,'Part 3 NNDR3'!$A$6:$FY$331,FA$4,FALSE)</f>
        <v>0</v>
      </c>
      <c r="FB273" s="104">
        <f>VLOOKUP($B273,'Part 3 NNDR3'!$A$6:$FY$331,FB$4,FALSE)</f>
        <v>41001439</v>
      </c>
      <c r="FC273" s="104">
        <f>VLOOKUP($B273,'Part 3 NNDR3'!$A$6:$FY$331,FC$4,FALSE)</f>
        <v>0</v>
      </c>
      <c r="FD273" s="104">
        <f>VLOOKUP($B273,'Part 3 NNDR3'!$A$6:$FY$331,FD$4,FALSE)</f>
        <v>41001439</v>
      </c>
      <c r="FE273" s="104">
        <f>VLOOKUP($B273,'Part 3 NNDR3'!$A$6:$FY$331,FE$4,FALSE)</f>
        <v>39482</v>
      </c>
      <c r="FF273" s="104">
        <f>VLOOKUP($B273,'Part 3 NNDR3'!$A$6:$FY$331,FF$4,FALSE)</f>
        <v>0</v>
      </c>
      <c r="FG273" s="104">
        <f>VLOOKUP($B273,'Part 3 NNDR3'!$A$6:$FY$331,FG$4,FALSE)</f>
        <v>39482</v>
      </c>
      <c r="FH273" s="104">
        <f>VLOOKUP($B273,'Part 3 NNDR3'!$A$6:$FY$331,FH$4,FALSE)</f>
        <v>-1851698</v>
      </c>
      <c r="FI273" s="104">
        <f>VLOOKUP($B273,'Part 3 NNDR3'!$A$6:$FY$331,FI$4,FALSE)</f>
        <v>0</v>
      </c>
      <c r="FJ273" s="104">
        <f>VLOOKUP($B273,'Part 3 NNDR3'!$A$6:$FY$331,FJ$4,FALSE)</f>
        <v>-1851698</v>
      </c>
      <c r="FK273" s="104">
        <f>VLOOKUP($B273,'Part 3 NNDR3'!$A$6:$FY$331,FK$4,FALSE)</f>
        <v>-1484006</v>
      </c>
      <c r="FL273" s="104">
        <f>VLOOKUP($B273,'Part 3 NNDR3'!$A$6:$FY$331,FL$4,FALSE)</f>
        <v>0</v>
      </c>
      <c r="FM273" s="104">
        <f>VLOOKUP($B273,'Part 3 NNDR3'!$A$6:$FY$331,FM$4,FALSE)</f>
        <v>-1484006</v>
      </c>
      <c r="FN273" s="104">
        <f>VLOOKUP($B273,'Part 3 NNDR3'!$A$6:$FY$331,FN$4,FALSE)</f>
        <v>-307545</v>
      </c>
      <c r="FO273" s="104">
        <f>VLOOKUP($B273,'Part 3 NNDR3'!$A$6:$FY$331,FO$4,FALSE)</f>
        <v>0</v>
      </c>
      <c r="FP273" s="104">
        <f>VLOOKUP($B273,'Part 3 NNDR3'!$A$6:$FY$331,FP$4,FALSE)</f>
        <v>-307545</v>
      </c>
      <c r="FQ273" s="104">
        <f>VLOOKUP($B273,'Part 3 NNDR3'!$A$6:$FY$331,FQ$4,FALSE)</f>
        <v>-1185156</v>
      </c>
      <c r="FR273" s="104">
        <f>VLOOKUP($B273,'Part 3 NNDR3'!$A$6:$FY$331,FR$4,FALSE)</f>
        <v>0</v>
      </c>
      <c r="FS273" s="104">
        <f>VLOOKUP($B273,'Part 3 NNDR3'!$A$6:$FY$331,FS$4,FALSE)</f>
        <v>-1185156</v>
      </c>
      <c r="FT273" s="104">
        <f>VLOOKUP($B273,'Part 3 NNDR3'!$A$6:$FY$331,FT$4,FALSE)</f>
        <v>0</v>
      </c>
      <c r="FU273" s="104">
        <f>VLOOKUP($B273,'Part 3 NNDR3'!$A$6:$FY$331,FU$4,FALSE)</f>
        <v>0</v>
      </c>
      <c r="FV273" s="104">
        <f>VLOOKUP($B273,'Part 3 NNDR3'!$A$6:$FY$331,FV$4,FALSE)</f>
        <v>0</v>
      </c>
      <c r="FW273" s="104">
        <f>VLOOKUP($B273,'Part 3 NNDR3'!$A$6:$FY$331,FW$4,FALSE)</f>
        <v>-4788923</v>
      </c>
      <c r="FX273" s="104">
        <f>VLOOKUP($B273,'Part 3 NNDR3'!$A$6:$FY$331,FX$4,FALSE)</f>
        <v>0</v>
      </c>
      <c r="FY273" s="104">
        <f>VLOOKUP($B273,'Part 3 NNDR3'!$A$6:$FY$331,FY$4,FALSE)</f>
        <v>-4788923</v>
      </c>
      <c r="FZ273" s="104">
        <f>VLOOKUP($B273,'Part 3 NNDR3'!$A$6:$FY$331,FZ$4,FALSE)</f>
        <v>36212516</v>
      </c>
      <c r="GA273" s="104">
        <f>VLOOKUP($B273,'Part 3 NNDR3'!$A$6:$FY$331,GA$4,FALSE)</f>
        <v>0</v>
      </c>
      <c r="GB273" s="104">
        <f>VLOOKUP($B273,'Part 3 NNDR3'!$A$6:$FY$331,GB$4,FALSE)</f>
        <v>36212516</v>
      </c>
      <c r="GC273" s="105" t="str">
        <f>VLOOKUP($B273,'Data (Updated)'!$C$4:$E$329,2,FALSE)</f>
        <v>E3620</v>
      </c>
      <c r="GD273" s="106" t="str">
        <f>VLOOKUP($B273,'Data (Updated)'!$C$4:$E$329,3,FALSE)</f>
        <v>NA</v>
      </c>
    </row>
    <row r="274" spans="1:186" ht="12.75" x14ac:dyDescent="0.2">
      <c r="A274" s="75">
        <v>269</v>
      </c>
      <c r="B274" s="100" t="s">
        <v>645</v>
      </c>
      <c r="C274" s="101" t="s">
        <v>946</v>
      </c>
      <c r="D274" s="102" t="s">
        <v>947</v>
      </c>
      <c r="E274" s="103" t="s">
        <v>644</v>
      </c>
      <c r="F274" s="104">
        <f>VLOOKUP($B274,'Part 3 NNDR3'!$A$6:$FY$331,F$4,FALSE)</f>
        <v>0</v>
      </c>
      <c r="G274" s="104">
        <f>VLOOKUP($B274,'Part 3 NNDR3'!$A$6:$FY$331,G$4,FALSE)</f>
        <v>0</v>
      </c>
      <c r="H274" s="104">
        <f>VLOOKUP($B274,'Part 3 NNDR3'!$A$6:$FY$331,H$4,FALSE)</f>
        <v>0</v>
      </c>
      <c r="I274" s="104">
        <f>VLOOKUP($B274,'Part 3 NNDR3'!$A$6:$FY$331,I$4,FALSE)</f>
        <v>48359</v>
      </c>
      <c r="J274" s="104">
        <f>VLOOKUP($B274,'Part 3 NNDR3'!$A$6:$FY$331,J$4,FALSE)</f>
        <v>0</v>
      </c>
      <c r="K274" s="104">
        <f>VLOOKUP($B274,'Part 3 NNDR3'!$A$6:$FY$331,K$4,FALSE)</f>
        <v>48359</v>
      </c>
      <c r="L274" s="104">
        <f>VLOOKUP($B274,'Part 3 NNDR3'!$A$6:$FY$331,L$4,FALSE)</f>
        <v>0</v>
      </c>
      <c r="M274" s="104">
        <f>VLOOKUP($B274,'Part 3 NNDR3'!$A$6:$FY$331,M$4,FALSE)</f>
        <v>0</v>
      </c>
      <c r="N274" s="104">
        <f>VLOOKUP($B274,'Part 3 NNDR3'!$A$6:$FY$331,N$4,FALSE)</f>
        <v>0</v>
      </c>
      <c r="O274" s="104">
        <f>VLOOKUP($B274,'Part 3 NNDR3'!$A$6:$FY$331,O$4,FALSE)</f>
        <v>1295411</v>
      </c>
      <c r="P274" s="104">
        <f>VLOOKUP($B274,'Part 3 NNDR3'!$A$6:$FY$331,P$4,FALSE)</f>
        <v>0</v>
      </c>
      <c r="Q274" s="104">
        <f>VLOOKUP($B274,'Part 3 NNDR3'!$A$6:$FY$331,Q$4,FALSE)</f>
        <v>1295411</v>
      </c>
      <c r="R274" s="104">
        <f>VLOOKUP($B274,'Part 3 NNDR3'!$A$6:$FY$331,R$4,FALSE)</f>
        <v>1343770</v>
      </c>
      <c r="S274" s="104">
        <f>VLOOKUP($B274,'Part 3 NNDR3'!$A$6:$FY$331,S$4,FALSE)</f>
        <v>0</v>
      </c>
      <c r="T274" s="104">
        <f>VLOOKUP($B274,'Part 3 NNDR3'!$A$6:$FY$331,T$4,FALSE)</f>
        <v>1343770</v>
      </c>
      <c r="U274" s="104">
        <f>VLOOKUP($B274,'Part 3 NNDR3'!$A$6:$FY$331,U$4,FALSE)</f>
        <v>-2807635</v>
      </c>
      <c r="V274" s="104">
        <f>VLOOKUP($B274,'Part 3 NNDR3'!$A$6:$FY$331,V$4,FALSE)</f>
        <v>0</v>
      </c>
      <c r="W274" s="104">
        <f>VLOOKUP($B274,'Part 3 NNDR3'!$A$6:$FY$331,W$4,FALSE)</f>
        <v>-2807635</v>
      </c>
      <c r="X274" s="104">
        <f>VLOOKUP($B274,'Part 3 NNDR3'!$A$6:$FY$331,X$4,FALSE)</f>
        <v>-1724</v>
      </c>
      <c r="Y274" s="104">
        <f>VLOOKUP($B274,'Part 3 NNDR3'!$A$6:$FY$331,Y$4,FALSE)</f>
        <v>0</v>
      </c>
      <c r="Z274" s="104">
        <f>VLOOKUP($B274,'Part 3 NNDR3'!$A$6:$FY$331,Z$4,FALSE)</f>
        <v>-1724</v>
      </c>
      <c r="AA274" s="104">
        <f>VLOOKUP($B274,'Part 3 NNDR3'!$A$6:$FY$331,AA$4,FALSE)</f>
        <v>-61549</v>
      </c>
      <c r="AB274" s="104">
        <f>VLOOKUP($B274,'Part 3 NNDR3'!$A$6:$FY$331,AB$4,FALSE)</f>
        <v>0</v>
      </c>
      <c r="AC274" s="104">
        <f>VLOOKUP($B274,'Part 3 NNDR3'!$A$6:$FY$331,AC$4,FALSE)</f>
        <v>-61549</v>
      </c>
      <c r="AD274" s="104">
        <f>VLOOKUP($B274,'Part 3 NNDR3'!$A$6:$FY$331,AD$4,FALSE)</f>
        <v>-42494</v>
      </c>
      <c r="AE274" s="104">
        <f>VLOOKUP($B274,'Part 3 NNDR3'!$A$6:$FY$331,AE$4,FALSE)</f>
        <v>0</v>
      </c>
      <c r="AF274" s="104">
        <f>VLOOKUP($B274,'Part 3 NNDR3'!$A$6:$FY$331,AF$4,FALSE)</f>
        <v>-42494</v>
      </c>
      <c r="AG274" s="104">
        <f>VLOOKUP($B274,'Part 3 NNDR3'!$A$6:$FY$331,AG$4,FALSE)</f>
        <v>-1212</v>
      </c>
      <c r="AH274" s="104">
        <f>VLOOKUP($B274,'Part 3 NNDR3'!$A$6:$FY$331,AH$4,FALSE)</f>
        <v>0</v>
      </c>
      <c r="AI274" s="104">
        <f>VLOOKUP($B274,'Part 3 NNDR3'!$A$6:$FY$331,AI$4,FALSE)</f>
        <v>-1212</v>
      </c>
      <c r="AJ274" s="104">
        <f>VLOOKUP($B274,'Part 3 NNDR3'!$A$6:$FY$331,AJ$4,FALSE)</f>
        <v>1332549</v>
      </c>
      <c r="AK274" s="104">
        <f>VLOOKUP($B274,'Part 3 NNDR3'!$A$6:$FY$331,AK$4,FALSE)</f>
        <v>0</v>
      </c>
      <c r="AL274" s="104">
        <f>VLOOKUP($B274,'Part 3 NNDR3'!$A$6:$FY$331,AL$4,FALSE)</f>
        <v>1332549</v>
      </c>
      <c r="AM274" s="104">
        <f>VLOOKUP($B274,'Part 3 NNDR3'!$A$6:$FY$331,AM$4,FALSE)</f>
        <v>43511</v>
      </c>
      <c r="AN274" s="104">
        <f>VLOOKUP($B274,'Part 3 NNDR3'!$A$6:$FY$331,AN$4,FALSE)</f>
        <v>0</v>
      </c>
      <c r="AO274" s="104">
        <f>VLOOKUP($B274,'Part 3 NNDR3'!$A$6:$FY$331,AO$4,FALSE)</f>
        <v>43511</v>
      </c>
      <c r="AP274" s="104">
        <f>VLOOKUP($B274,'Part 3 NNDR3'!$A$6:$FY$331,AP$4,FALSE)</f>
        <v>-4612139</v>
      </c>
      <c r="AQ274" s="104">
        <f>VLOOKUP($B274,'Part 3 NNDR3'!$A$6:$FY$331,AQ$4,FALSE)</f>
        <v>0</v>
      </c>
      <c r="AR274" s="104">
        <f>VLOOKUP($B274,'Part 3 NNDR3'!$A$6:$FY$331,AR$4,FALSE)</f>
        <v>-4612139</v>
      </c>
      <c r="AS274" s="104">
        <f>VLOOKUP($B274,'Part 3 NNDR3'!$A$6:$FY$331,AS$4,FALSE)</f>
        <v>-45859</v>
      </c>
      <c r="AT274" s="104">
        <f>VLOOKUP($B274,'Part 3 NNDR3'!$A$6:$FY$331,AT$4,FALSE)</f>
        <v>0</v>
      </c>
      <c r="AU274" s="104">
        <f>VLOOKUP($B274,'Part 3 NNDR3'!$A$6:$FY$331,AU$4,FALSE)</f>
        <v>-45859</v>
      </c>
      <c r="AV274" s="104">
        <f>VLOOKUP($B274,'Part 3 NNDR3'!$A$6:$FY$331,AV$4,FALSE)</f>
        <v>-35496</v>
      </c>
      <c r="AW274" s="104">
        <f>VLOOKUP($B274,'Part 3 NNDR3'!$A$6:$FY$331,AW$4,FALSE)</f>
        <v>0</v>
      </c>
      <c r="AX274" s="104">
        <f>VLOOKUP($B274,'Part 3 NNDR3'!$A$6:$FY$331,AX$4,FALSE)</f>
        <v>-35496</v>
      </c>
      <c r="AY274" s="104">
        <f>VLOOKUP($B274,'Part 3 NNDR3'!$A$6:$FY$331,AY$4,FALSE)</f>
        <v>0</v>
      </c>
      <c r="AZ274" s="104">
        <f>VLOOKUP($B274,'Part 3 NNDR3'!$A$6:$FY$331,AZ$4,FALSE)</f>
        <v>0</v>
      </c>
      <c r="BA274" s="104">
        <f>VLOOKUP($B274,'Part 3 NNDR3'!$A$6:$FY$331,BA$4,FALSE)</f>
        <v>0</v>
      </c>
      <c r="BB274" s="104">
        <f>VLOOKUP($B274,'Part 3 NNDR3'!$A$6:$FY$331,BB$4,FALSE)</f>
        <v>0</v>
      </c>
      <c r="BC274" s="104">
        <f>VLOOKUP($B274,'Part 3 NNDR3'!$A$6:$FY$331,BC$4,FALSE)</f>
        <v>0</v>
      </c>
      <c r="BD274" s="104">
        <f>VLOOKUP($B274,'Part 3 NNDR3'!$A$6:$FY$331,BD$4,FALSE)</f>
        <v>0</v>
      </c>
      <c r="BE274" s="104">
        <f>VLOOKUP($B274,'Part 3 NNDR3'!$A$6:$FY$331,BE$4,FALSE)</f>
        <v>0</v>
      </c>
      <c r="BF274" s="104">
        <f>VLOOKUP($B274,'Part 3 NNDR3'!$A$6:$FY$331,BF$4,FALSE)</f>
        <v>0</v>
      </c>
      <c r="BG274" s="104">
        <f>VLOOKUP($B274,'Part 3 NNDR3'!$A$6:$FY$331,BG$4,FALSE)</f>
        <v>0</v>
      </c>
      <c r="BH274" s="104">
        <f>VLOOKUP($B274,'Part 3 NNDR3'!$A$6:$FY$331,BH$4,FALSE)</f>
        <v>-6186618</v>
      </c>
      <c r="BI274" s="104">
        <f>VLOOKUP($B274,'Part 3 NNDR3'!$A$6:$FY$331,BI$4,FALSE)</f>
        <v>0</v>
      </c>
      <c r="BJ274" s="104">
        <f>VLOOKUP($B274,'Part 3 NNDR3'!$A$6:$FY$331,BJ$4,FALSE)</f>
        <v>-6186618</v>
      </c>
      <c r="BK274" s="104">
        <f>VLOOKUP($B274,'Part 3 NNDR3'!$A$6:$FY$331,BK$4,FALSE)</f>
        <v>0</v>
      </c>
      <c r="BL274" s="104">
        <f>VLOOKUP($B274,'Part 3 NNDR3'!$A$6:$FY$331,BL$4,FALSE)</f>
        <v>0</v>
      </c>
      <c r="BM274" s="104">
        <f>VLOOKUP($B274,'Part 3 NNDR3'!$A$6:$FY$331,BM$4,FALSE)</f>
        <v>0</v>
      </c>
      <c r="BN274" s="104">
        <f>VLOOKUP($B274,'Part 3 NNDR3'!$A$6:$FY$331,BN$4,FALSE)</f>
        <v>0</v>
      </c>
      <c r="BO274" s="104">
        <f>VLOOKUP($B274,'Part 3 NNDR3'!$A$6:$FY$331,BO$4,FALSE)</f>
        <v>0</v>
      </c>
      <c r="BP274" s="104">
        <f>VLOOKUP($B274,'Part 3 NNDR3'!$A$6:$FY$331,BP$4,FALSE)</f>
        <v>0</v>
      </c>
      <c r="BQ274" s="104">
        <f>VLOOKUP($B274,'Part 3 NNDR3'!$A$6:$FY$331,BQ$4,FALSE)</f>
        <v>-945652</v>
      </c>
      <c r="BR274" s="104">
        <f>VLOOKUP($B274,'Part 3 NNDR3'!$A$6:$FY$331,BR$4,FALSE)</f>
        <v>0</v>
      </c>
      <c r="BS274" s="104">
        <f>VLOOKUP($B274,'Part 3 NNDR3'!$A$6:$FY$331,BS$4,FALSE)</f>
        <v>-945652</v>
      </c>
      <c r="BT274" s="104">
        <f>VLOOKUP($B274,'Part 3 NNDR3'!$A$6:$FY$331,BT$4,FALSE)</f>
        <v>-20428</v>
      </c>
      <c r="BU274" s="104">
        <f>VLOOKUP($B274,'Part 3 NNDR3'!$A$6:$FY$331,BU$4,FALSE)</f>
        <v>0</v>
      </c>
      <c r="BV274" s="104">
        <f>VLOOKUP($B274,'Part 3 NNDR3'!$A$6:$FY$331,BV$4,FALSE)</f>
        <v>-20428</v>
      </c>
      <c r="BW274" s="104">
        <f>VLOOKUP($B274,'Part 3 NNDR3'!$A$6:$FY$331,BW$4,FALSE)</f>
        <v>-966080</v>
      </c>
      <c r="BX274" s="104">
        <f>VLOOKUP($B274,'Part 3 NNDR3'!$A$6:$FY$331,BX$4,FALSE)</f>
        <v>0</v>
      </c>
      <c r="BY274" s="104">
        <f>VLOOKUP($B274,'Part 3 NNDR3'!$A$6:$FY$331,BY$4,FALSE)</f>
        <v>-966080</v>
      </c>
      <c r="BZ274" s="104">
        <f>VLOOKUP($B274,'Part 3 NNDR3'!$A$6:$FY$331,BZ$4,FALSE)</f>
        <v>-2082</v>
      </c>
      <c r="CA274" s="104">
        <f>VLOOKUP($B274,'Part 3 NNDR3'!$A$6:$FY$331,CA$4,FALSE)</f>
        <v>0</v>
      </c>
      <c r="CB274" s="104">
        <f>VLOOKUP($B274,'Part 3 NNDR3'!$A$6:$FY$331,CB$4,FALSE)</f>
        <v>-2082</v>
      </c>
      <c r="CC274" s="104">
        <f>VLOOKUP($B274,'Part 3 NNDR3'!$A$6:$FY$331,CC$4,FALSE)</f>
        <v>0</v>
      </c>
      <c r="CD274" s="104">
        <f>VLOOKUP($B274,'Part 3 NNDR3'!$A$6:$FY$331,CD$4,FALSE)</f>
        <v>0</v>
      </c>
      <c r="CE274" s="104">
        <f>VLOOKUP($B274,'Part 3 NNDR3'!$A$6:$FY$331,CE$4,FALSE)</f>
        <v>0</v>
      </c>
      <c r="CF274" s="104">
        <f>VLOOKUP($B274,'Part 3 NNDR3'!$A$6:$FY$331,CF$4,FALSE)</f>
        <v>-115674</v>
      </c>
      <c r="CG274" s="104">
        <f>VLOOKUP($B274,'Part 3 NNDR3'!$A$6:$FY$331,CG$4,FALSE)</f>
        <v>0</v>
      </c>
      <c r="CH274" s="104">
        <f>VLOOKUP($B274,'Part 3 NNDR3'!$A$6:$FY$331,CH$4,FALSE)</f>
        <v>-115674</v>
      </c>
      <c r="CI274" s="104">
        <f>VLOOKUP($B274,'Part 3 NNDR3'!$A$6:$FY$331,CI$4,FALSE)</f>
        <v>12382</v>
      </c>
      <c r="CJ274" s="104">
        <f>VLOOKUP($B274,'Part 3 NNDR3'!$A$6:$FY$331,CJ$4,FALSE)</f>
        <v>0</v>
      </c>
      <c r="CK274" s="104">
        <f>VLOOKUP($B274,'Part 3 NNDR3'!$A$6:$FY$331,CK$4,FALSE)</f>
        <v>12382</v>
      </c>
      <c r="CL274" s="104">
        <f>VLOOKUP($B274,'Part 3 NNDR3'!$A$6:$FY$331,CL$4,FALSE)</f>
        <v>0</v>
      </c>
      <c r="CM274" s="104">
        <f>VLOOKUP($B274,'Part 3 NNDR3'!$A$6:$FY$331,CM$4,FALSE)</f>
        <v>0</v>
      </c>
      <c r="CN274" s="104">
        <f>VLOOKUP($B274,'Part 3 NNDR3'!$A$6:$FY$331,CN$4,FALSE)</f>
        <v>0</v>
      </c>
      <c r="CO274" s="104">
        <f>VLOOKUP($B274,'Part 3 NNDR3'!$A$6:$FY$331,CO$4,FALSE)</f>
        <v>0</v>
      </c>
      <c r="CP274" s="104">
        <f>VLOOKUP($B274,'Part 3 NNDR3'!$A$6:$FY$331,CP$4,FALSE)</f>
        <v>0</v>
      </c>
      <c r="CQ274" s="104">
        <f>VLOOKUP($B274,'Part 3 NNDR3'!$A$6:$FY$331,CQ$4,FALSE)</f>
        <v>0</v>
      </c>
      <c r="CR274" s="104">
        <f>VLOOKUP($B274,'Part 3 NNDR3'!$A$6:$FY$331,CR$4,FALSE)</f>
        <v>0</v>
      </c>
      <c r="CS274" s="104">
        <f>VLOOKUP($B274,'Part 3 NNDR3'!$A$6:$FY$331,CS$4,FALSE)</f>
        <v>0</v>
      </c>
      <c r="CT274" s="104">
        <f>VLOOKUP($B274,'Part 3 NNDR3'!$A$6:$FY$331,CT$4,FALSE)</f>
        <v>0</v>
      </c>
      <c r="CU274" s="104">
        <f>VLOOKUP($B274,'Part 3 NNDR3'!$A$6:$FY$331,CU$4,FALSE)</f>
        <v>0</v>
      </c>
      <c r="CV274" s="104">
        <f>VLOOKUP($B274,'Part 3 NNDR3'!$A$6:$FY$331,CV$4,FALSE)</f>
        <v>0</v>
      </c>
      <c r="CW274" s="104">
        <f>VLOOKUP($B274,'Part 3 NNDR3'!$A$6:$FY$331,CW$4,FALSE)</f>
        <v>0</v>
      </c>
      <c r="CX274" s="104">
        <f>VLOOKUP($B274,'Part 3 NNDR3'!$A$6:$FY$331,CX$4,FALSE)</f>
        <v>0</v>
      </c>
      <c r="CY274" s="104">
        <f>VLOOKUP($B274,'Part 3 NNDR3'!$A$6:$FY$331,CY$4,FALSE)</f>
        <v>0</v>
      </c>
      <c r="CZ274" s="104">
        <f>VLOOKUP($B274,'Part 3 NNDR3'!$A$6:$FY$331,CZ$4,FALSE)</f>
        <v>0</v>
      </c>
      <c r="DA274" s="104">
        <f>VLOOKUP($B274,'Part 3 NNDR3'!$A$6:$FY$331,DA$4,FALSE)</f>
        <v>0</v>
      </c>
      <c r="DB274" s="104">
        <f>VLOOKUP($B274,'Part 3 NNDR3'!$A$6:$FY$331,DB$4,FALSE)</f>
        <v>0</v>
      </c>
      <c r="DC274" s="104">
        <f>VLOOKUP($B274,'Part 3 NNDR3'!$A$6:$FY$331,DC$4,FALSE)</f>
        <v>0</v>
      </c>
      <c r="DD274" s="104">
        <f>VLOOKUP($B274,'Part 3 NNDR3'!$A$6:$FY$331,DD$4,FALSE)</f>
        <v>-24966</v>
      </c>
      <c r="DE274" s="104">
        <f>VLOOKUP($B274,'Part 3 NNDR3'!$A$6:$FY$331,DE$4,FALSE)</f>
        <v>0</v>
      </c>
      <c r="DF274" s="104">
        <f>VLOOKUP($B274,'Part 3 NNDR3'!$A$6:$FY$331,DF$4,FALSE)</f>
        <v>-24966</v>
      </c>
      <c r="DG274" s="104">
        <f>VLOOKUP($B274,'Part 3 NNDR3'!$A$6:$FY$331,DG$4,FALSE)</f>
        <v>-6576</v>
      </c>
      <c r="DH274" s="104">
        <f>VLOOKUP($B274,'Part 3 NNDR3'!$A$6:$FY$331,DH$4,FALSE)</f>
        <v>0</v>
      </c>
      <c r="DI274" s="104">
        <f>VLOOKUP($B274,'Part 3 NNDR3'!$A$6:$FY$331,DI$4,FALSE)</f>
        <v>-6576</v>
      </c>
      <c r="DJ274" s="104">
        <f>VLOOKUP($B274,'Part 3 NNDR3'!$A$6:$FY$331,DJ$4,FALSE)</f>
        <v>0</v>
      </c>
      <c r="DK274" s="104">
        <f>VLOOKUP($B274,'Part 3 NNDR3'!$A$6:$FY$331,DK$4,FALSE)</f>
        <v>0</v>
      </c>
      <c r="DL274" s="104">
        <f>VLOOKUP($B274,'Part 3 NNDR3'!$A$6:$FY$331,DL$4,FALSE)</f>
        <v>-136916</v>
      </c>
      <c r="DM274" s="104">
        <f>VLOOKUP($B274,'Part 3 NNDR3'!$A$6:$FY$331,DM$4,FALSE)</f>
        <v>0</v>
      </c>
      <c r="DN274" s="104">
        <f>VLOOKUP($B274,'Part 3 NNDR3'!$A$6:$FY$331,DN$4,FALSE)</f>
        <v>-136916</v>
      </c>
      <c r="DO274" s="104">
        <f>VLOOKUP($B274,'Part 3 NNDR3'!$A$6:$FY$331,DO$4,FALSE)</f>
        <v>-54735</v>
      </c>
      <c r="DP274" s="104">
        <f>VLOOKUP($B274,'Part 3 NNDR3'!$A$6:$FY$331,DP$4,FALSE)</f>
        <v>0</v>
      </c>
      <c r="DQ274" s="104">
        <f>VLOOKUP($B274,'Part 3 NNDR3'!$A$6:$FY$331,DQ$4,FALSE)</f>
        <v>-54735</v>
      </c>
      <c r="DR274" s="104">
        <f>VLOOKUP($B274,'Part 3 NNDR3'!$A$6:$FY$331,DR$4,FALSE)</f>
        <v>2824</v>
      </c>
      <c r="DS274" s="104">
        <f>VLOOKUP($B274,'Part 3 NNDR3'!$A$6:$FY$331,DS$4,FALSE)</f>
        <v>0</v>
      </c>
      <c r="DT274" s="104">
        <f>VLOOKUP($B274,'Part 3 NNDR3'!$A$6:$FY$331,DT$4,FALSE)</f>
        <v>2824</v>
      </c>
      <c r="DU274" s="104">
        <f>VLOOKUP($B274,'Part 3 NNDR3'!$A$6:$FY$331,DU$4,FALSE)</f>
        <v>-2000</v>
      </c>
      <c r="DV274" s="104">
        <f>VLOOKUP($B274,'Part 3 NNDR3'!$A$6:$FY$331,DV$4,FALSE)</f>
        <v>0</v>
      </c>
      <c r="DW274" s="104">
        <f>VLOOKUP($B274,'Part 3 NNDR3'!$A$6:$FY$331,DW$4,FALSE)</f>
        <v>-2000</v>
      </c>
      <c r="DX274" s="104">
        <f>VLOOKUP($B274,'Part 3 NNDR3'!$A$6:$FY$331,DX$4,FALSE)</f>
        <v>0</v>
      </c>
      <c r="DY274" s="104">
        <f>VLOOKUP($B274,'Part 3 NNDR3'!$A$6:$FY$331,DY$4,FALSE)</f>
        <v>0</v>
      </c>
      <c r="DZ274" s="104">
        <f>VLOOKUP($B274,'Part 3 NNDR3'!$A$6:$FY$331,DZ$4,FALSE)</f>
        <v>0</v>
      </c>
      <c r="EA274" s="104">
        <f>VLOOKUP($B274,'Part 3 NNDR3'!$A$6:$FY$331,EA$4,FALSE)</f>
        <v>-904353</v>
      </c>
      <c r="EB274" s="104">
        <f>VLOOKUP($B274,'Part 3 NNDR3'!$A$6:$FY$331,EB$4,FALSE)</f>
        <v>0</v>
      </c>
      <c r="EC274" s="104">
        <f>VLOOKUP($B274,'Part 3 NNDR3'!$A$6:$FY$331,EC$4,FALSE)</f>
        <v>-904353</v>
      </c>
      <c r="ED274" s="104">
        <f>VLOOKUP($B274,'Part 3 NNDR3'!$A$6:$FY$331,ED$4,FALSE)</f>
        <v>-165695</v>
      </c>
      <c r="EE274" s="104">
        <f>VLOOKUP($B274,'Part 3 NNDR3'!$A$6:$FY$331,EE$4,FALSE)</f>
        <v>0</v>
      </c>
      <c r="EF274" s="104">
        <f>VLOOKUP($B274,'Part 3 NNDR3'!$A$6:$FY$331,EF$4,FALSE)</f>
        <v>-165695</v>
      </c>
      <c r="EG274" s="104">
        <f>VLOOKUP($B274,'Part 3 NNDR3'!$A$6:$FY$331,EG$4,FALSE)</f>
        <v>0</v>
      </c>
      <c r="EH274" s="104">
        <f>VLOOKUP($B274,'Part 3 NNDR3'!$A$6:$FY$331,EH$4,FALSE)</f>
        <v>0</v>
      </c>
      <c r="EI274" s="104">
        <f>VLOOKUP($B274,'Part 3 NNDR3'!$A$6:$FY$331,EI$4,FALSE)</f>
        <v>0</v>
      </c>
      <c r="EJ274" s="104">
        <f>VLOOKUP($B274,'Part 3 NNDR3'!$A$6:$FY$331,EJ$4,FALSE)</f>
        <v>0</v>
      </c>
      <c r="EK274" s="104">
        <f>VLOOKUP($B274,'Part 3 NNDR3'!$A$6:$FY$331,EK$4,FALSE)</f>
        <v>0</v>
      </c>
      <c r="EL274" s="104">
        <f>VLOOKUP($B274,'Part 3 NNDR3'!$A$6:$FY$331,EL$4,FALSE)</f>
        <v>0</v>
      </c>
      <c r="EM274" s="104">
        <f>VLOOKUP($B274,'Part 3 NNDR3'!$A$6:$FY$331,EM$4,FALSE)</f>
        <v>-4055</v>
      </c>
      <c r="EN274" s="104">
        <f>VLOOKUP($B274,'Part 3 NNDR3'!$A$6:$FY$331,EN$4,FALSE)</f>
        <v>0</v>
      </c>
      <c r="EO274" s="104">
        <f>VLOOKUP($B274,'Part 3 NNDR3'!$A$6:$FY$331,EO$4,FALSE)</f>
        <v>-4055</v>
      </c>
      <c r="EP274" s="104">
        <f>VLOOKUP($B274,'Part 3 NNDR3'!$A$6:$FY$331,EP$4,FALSE)</f>
        <v>-1128014</v>
      </c>
      <c r="EQ274" s="104">
        <f>VLOOKUP($B274,'Part 3 NNDR3'!$A$6:$FY$331,EQ$4,FALSE)</f>
        <v>0</v>
      </c>
      <c r="ER274" s="104">
        <f>VLOOKUP($B274,'Part 3 NNDR3'!$A$6:$FY$331,ER$4,FALSE)</f>
        <v>-1128014</v>
      </c>
      <c r="ES274" s="104">
        <f>VLOOKUP($B274,'Part 3 NNDR3'!$A$6:$FY$331,ES$4,FALSE)</f>
        <v>0</v>
      </c>
      <c r="ET274" s="104">
        <f>VLOOKUP($B274,'Part 3 NNDR3'!$A$6:$FY$331,ET$4,FALSE)</f>
        <v>0</v>
      </c>
      <c r="EU274" s="104">
        <f>VLOOKUP($B274,'Part 3 NNDR3'!$A$6:$FY$331,EU$4,FALSE)</f>
        <v>0</v>
      </c>
      <c r="EV274" s="104">
        <f>VLOOKUP($B274,'Part 3 NNDR3'!$A$6:$FY$331,EV$4,FALSE)</f>
        <v>0</v>
      </c>
      <c r="EW274" s="104">
        <f>VLOOKUP($B274,'Part 3 NNDR3'!$A$6:$FY$331,EW$4,FALSE)</f>
        <v>0</v>
      </c>
      <c r="EX274" s="104">
        <f>VLOOKUP($B274,'Part 3 NNDR3'!$A$6:$FY$331,EX$4,FALSE)</f>
        <v>0</v>
      </c>
      <c r="EY274" s="104">
        <f>VLOOKUP($B274,'Part 3 NNDR3'!$A$6:$FY$331,EY$4,FALSE)</f>
        <v>0</v>
      </c>
      <c r="EZ274" s="104">
        <f>VLOOKUP($B274,'Part 3 NNDR3'!$A$6:$FY$331,EZ$4,FALSE)</f>
        <v>0</v>
      </c>
      <c r="FA274" s="104">
        <f>VLOOKUP($B274,'Part 3 NNDR3'!$A$6:$FY$331,FA$4,FALSE)</f>
        <v>0</v>
      </c>
      <c r="FB274" s="104">
        <f>VLOOKUP($B274,'Part 3 NNDR3'!$A$6:$FY$331,FB$4,FALSE)</f>
        <v>58406547</v>
      </c>
      <c r="FC274" s="104">
        <f>VLOOKUP($B274,'Part 3 NNDR3'!$A$6:$FY$331,FC$4,FALSE)</f>
        <v>0</v>
      </c>
      <c r="FD274" s="104">
        <f>VLOOKUP($B274,'Part 3 NNDR3'!$A$6:$FY$331,FD$4,FALSE)</f>
        <v>58406547</v>
      </c>
      <c r="FE274" s="104">
        <f>VLOOKUP($B274,'Part 3 NNDR3'!$A$6:$FY$331,FE$4,FALSE)</f>
        <v>1343770</v>
      </c>
      <c r="FF274" s="104">
        <f>VLOOKUP($B274,'Part 3 NNDR3'!$A$6:$FY$331,FF$4,FALSE)</f>
        <v>0</v>
      </c>
      <c r="FG274" s="104">
        <f>VLOOKUP($B274,'Part 3 NNDR3'!$A$6:$FY$331,FG$4,FALSE)</f>
        <v>1343770</v>
      </c>
      <c r="FH274" s="104">
        <f>VLOOKUP($B274,'Part 3 NNDR3'!$A$6:$FY$331,FH$4,FALSE)</f>
        <v>-6186618</v>
      </c>
      <c r="FI274" s="104">
        <f>VLOOKUP($B274,'Part 3 NNDR3'!$A$6:$FY$331,FI$4,FALSE)</f>
        <v>0</v>
      </c>
      <c r="FJ274" s="104">
        <f>VLOOKUP($B274,'Part 3 NNDR3'!$A$6:$FY$331,FJ$4,FALSE)</f>
        <v>-6186618</v>
      </c>
      <c r="FK274" s="104">
        <f>VLOOKUP($B274,'Part 3 NNDR3'!$A$6:$FY$331,FK$4,FALSE)</f>
        <v>-966080</v>
      </c>
      <c r="FL274" s="104">
        <f>VLOOKUP($B274,'Part 3 NNDR3'!$A$6:$FY$331,FL$4,FALSE)</f>
        <v>0</v>
      </c>
      <c r="FM274" s="104">
        <f>VLOOKUP($B274,'Part 3 NNDR3'!$A$6:$FY$331,FM$4,FALSE)</f>
        <v>-966080</v>
      </c>
      <c r="FN274" s="104">
        <f>VLOOKUP($B274,'Part 3 NNDR3'!$A$6:$FY$331,FN$4,FALSE)</f>
        <v>-136916</v>
      </c>
      <c r="FO274" s="104">
        <f>VLOOKUP($B274,'Part 3 NNDR3'!$A$6:$FY$331,FO$4,FALSE)</f>
        <v>0</v>
      </c>
      <c r="FP274" s="104">
        <f>VLOOKUP($B274,'Part 3 NNDR3'!$A$6:$FY$331,FP$4,FALSE)</f>
        <v>-136916</v>
      </c>
      <c r="FQ274" s="104">
        <f>VLOOKUP($B274,'Part 3 NNDR3'!$A$6:$FY$331,FQ$4,FALSE)</f>
        <v>-1128014</v>
      </c>
      <c r="FR274" s="104">
        <f>VLOOKUP($B274,'Part 3 NNDR3'!$A$6:$FY$331,FR$4,FALSE)</f>
        <v>0</v>
      </c>
      <c r="FS274" s="104">
        <f>VLOOKUP($B274,'Part 3 NNDR3'!$A$6:$FY$331,FS$4,FALSE)</f>
        <v>-1128014</v>
      </c>
      <c r="FT274" s="104">
        <f>VLOOKUP($B274,'Part 3 NNDR3'!$A$6:$FY$331,FT$4,FALSE)</f>
        <v>0</v>
      </c>
      <c r="FU274" s="104">
        <f>VLOOKUP($B274,'Part 3 NNDR3'!$A$6:$FY$331,FU$4,FALSE)</f>
        <v>0</v>
      </c>
      <c r="FV274" s="104">
        <f>VLOOKUP($B274,'Part 3 NNDR3'!$A$6:$FY$331,FV$4,FALSE)</f>
        <v>0</v>
      </c>
      <c r="FW274" s="104">
        <f>VLOOKUP($B274,'Part 3 NNDR3'!$A$6:$FY$331,FW$4,FALSE)</f>
        <v>-7073858</v>
      </c>
      <c r="FX274" s="104">
        <f>VLOOKUP($B274,'Part 3 NNDR3'!$A$6:$FY$331,FX$4,FALSE)</f>
        <v>0</v>
      </c>
      <c r="FY274" s="104">
        <f>VLOOKUP($B274,'Part 3 NNDR3'!$A$6:$FY$331,FY$4,FALSE)</f>
        <v>-7073858</v>
      </c>
      <c r="FZ274" s="104">
        <f>VLOOKUP($B274,'Part 3 NNDR3'!$A$6:$FY$331,FZ$4,FALSE)</f>
        <v>51332689</v>
      </c>
      <c r="GA274" s="104">
        <f>VLOOKUP($B274,'Part 3 NNDR3'!$A$6:$FY$331,GA$4,FALSE)</f>
        <v>0</v>
      </c>
      <c r="GB274" s="104">
        <f>VLOOKUP($B274,'Part 3 NNDR3'!$A$6:$FY$331,GB$4,FALSE)</f>
        <v>51332689</v>
      </c>
      <c r="GC274" s="105" t="str">
        <f>VLOOKUP($B274,'Data (Updated)'!$C$4:$E$329,2,FALSE)</f>
        <v>E5100</v>
      </c>
      <c r="GD274" s="105" t="str">
        <f>VLOOKUP($B274,'Data (Updated)'!$C$4:$E$329,3,FALSE)</f>
        <v>NA</v>
      </c>
    </row>
    <row r="275" spans="1:186" ht="12.75" x14ac:dyDescent="0.2">
      <c r="A275" s="75">
        <v>270</v>
      </c>
      <c r="B275" s="100" t="s">
        <v>647</v>
      </c>
      <c r="C275" s="101" t="s">
        <v>941</v>
      </c>
      <c r="D275" s="102" t="s">
        <v>942</v>
      </c>
      <c r="E275" s="103" t="s">
        <v>646</v>
      </c>
      <c r="F275" s="104">
        <f>VLOOKUP($B275,'Part 3 NNDR3'!$A$6:$FY$331,F$4,FALSE)</f>
        <v>0</v>
      </c>
      <c r="G275" s="104">
        <f>VLOOKUP($B275,'Part 3 NNDR3'!$A$6:$FY$331,G$4,FALSE)</f>
        <v>0</v>
      </c>
      <c r="H275" s="104">
        <f>VLOOKUP($B275,'Part 3 NNDR3'!$A$6:$FY$331,H$4,FALSE)</f>
        <v>0</v>
      </c>
      <c r="I275" s="104">
        <f>VLOOKUP($B275,'Part 3 NNDR3'!$A$6:$FY$331,I$4,FALSE)</f>
        <v>99082</v>
      </c>
      <c r="J275" s="104">
        <f>VLOOKUP($B275,'Part 3 NNDR3'!$A$6:$FY$331,J$4,FALSE)</f>
        <v>0</v>
      </c>
      <c r="K275" s="104">
        <f>VLOOKUP($B275,'Part 3 NNDR3'!$A$6:$FY$331,K$4,FALSE)</f>
        <v>99082</v>
      </c>
      <c r="L275" s="104">
        <f>VLOOKUP($B275,'Part 3 NNDR3'!$A$6:$FY$331,L$4,FALSE)</f>
        <v>0</v>
      </c>
      <c r="M275" s="104">
        <f>VLOOKUP($B275,'Part 3 NNDR3'!$A$6:$FY$331,M$4,FALSE)</f>
        <v>0</v>
      </c>
      <c r="N275" s="104">
        <f>VLOOKUP($B275,'Part 3 NNDR3'!$A$6:$FY$331,N$4,FALSE)</f>
        <v>0</v>
      </c>
      <c r="O275" s="104">
        <f>VLOOKUP($B275,'Part 3 NNDR3'!$A$6:$FY$331,O$4,FALSE)</f>
        <v>45411</v>
      </c>
      <c r="P275" s="104">
        <f>VLOOKUP($B275,'Part 3 NNDR3'!$A$6:$FY$331,P$4,FALSE)</f>
        <v>0</v>
      </c>
      <c r="Q275" s="104">
        <f>VLOOKUP($B275,'Part 3 NNDR3'!$A$6:$FY$331,Q$4,FALSE)</f>
        <v>45411</v>
      </c>
      <c r="R275" s="104">
        <f>VLOOKUP($B275,'Part 3 NNDR3'!$A$6:$FY$331,R$4,FALSE)</f>
        <v>144493</v>
      </c>
      <c r="S275" s="104">
        <f>VLOOKUP($B275,'Part 3 NNDR3'!$A$6:$FY$331,S$4,FALSE)</f>
        <v>0</v>
      </c>
      <c r="T275" s="104">
        <f>VLOOKUP($B275,'Part 3 NNDR3'!$A$6:$FY$331,T$4,FALSE)</f>
        <v>144493</v>
      </c>
      <c r="U275" s="104">
        <f>VLOOKUP($B275,'Part 3 NNDR3'!$A$6:$FY$331,U$4,FALSE)</f>
        <v>-3414959</v>
      </c>
      <c r="V275" s="104">
        <f>VLOOKUP($B275,'Part 3 NNDR3'!$A$6:$FY$331,V$4,FALSE)</f>
        <v>0</v>
      </c>
      <c r="W275" s="104">
        <f>VLOOKUP($B275,'Part 3 NNDR3'!$A$6:$FY$331,W$4,FALSE)</f>
        <v>-3414959</v>
      </c>
      <c r="X275" s="104">
        <f>VLOOKUP($B275,'Part 3 NNDR3'!$A$6:$FY$331,X$4,FALSE)</f>
        <v>-3897</v>
      </c>
      <c r="Y275" s="104">
        <f>VLOOKUP($B275,'Part 3 NNDR3'!$A$6:$FY$331,Y$4,FALSE)</f>
        <v>0</v>
      </c>
      <c r="Z275" s="104">
        <f>VLOOKUP($B275,'Part 3 NNDR3'!$A$6:$FY$331,Z$4,FALSE)</f>
        <v>-3897</v>
      </c>
      <c r="AA275" s="104">
        <f>VLOOKUP($B275,'Part 3 NNDR3'!$A$6:$FY$331,AA$4,FALSE)</f>
        <v>-103578</v>
      </c>
      <c r="AB275" s="104">
        <f>VLOOKUP($B275,'Part 3 NNDR3'!$A$6:$FY$331,AB$4,FALSE)</f>
        <v>0</v>
      </c>
      <c r="AC275" s="104">
        <f>VLOOKUP($B275,'Part 3 NNDR3'!$A$6:$FY$331,AC$4,FALSE)</f>
        <v>-103578</v>
      </c>
      <c r="AD275" s="104">
        <f>VLOOKUP($B275,'Part 3 NNDR3'!$A$6:$FY$331,AD$4,FALSE)</f>
        <v>-61191</v>
      </c>
      <c r="AE275" s="104">
        <f>VLOOKUP($B275,'Part 3 NNDR3'!$A$6:$FY$331,AE$4,FALSE)</f>
        <v>0</v>
      </c>
      <c r="AF275" s="104">
        <f>VLOOKUP($B275,'Part 3 NNDR3'!$A$6:$FY$331,AF$4,FALSE)</f>
        <v>-61191</v>
      </c>
      <c r="AG275" s="104">
        <f>VLOOKUP($B275,'Part 3 NNDR3'!$A$6:$FY$331,AG$4,FALSE)</f>
        <v>1001</v>
      </c>
      <c r="AH275" s="104">
        <f>VLOOKUP($B275,'Part 3 NNDR3'!$A$6:$FY$331,AH$4,FALSE)</f>
        <v>0</v>
      </c>
      <c r="AI275" s="104">
        <f>VLOOKUP($B275,'Part 3 NNDR3'!$A$6:$FY$331,AI$4,FALSE)</f>
        <v>1001</v>
      </c>
      <c r="AJ275" s="104">
        <f>VLOOKUP($B275,'Part 3 NNDR3'!$A$6:$FY$331,AJ$4,FALSE)</f>
        <v>1240961</v>
      </c>
      <c r="AK275" s="104">
        <f>VLOOKUP($B275,'Part 3 NNDR3'!$A$6:$FY$331,AK$4,FALSE)</f>
        <v>0</v>
      </c>
      <c r="AL275" s="104">
        <f>VLOOKUP($B275,'Part 3 NNDR3'!$A$6:$FY$331,AL$4,FALSE)</f>
        <v>1240961</v>
      </c>
      <c r="AM275" s="104">
        <f>VLOOKUP($B275,'Part 3 NNDR3'!$A$6:$FY$331,AM$4,FALSE)</f>
        <v>-22410</v>
      </c>
      <c r="AN275" s="104">
        <f>VLOOKUP($B275,'Part 3 NNDR3'!$A$6:$FY$331,AN$4,FALSE)</f>
        <v>0</v>
      </c>
      <c r="AO275" s="104">
        <f>VLOOKUP($B275,'Part 3 NNDR3'!$A$6:$FY$331,AO$4,FALSE)</f>
        <v>-22410</v>
      </c>
      <c r="AP275" s="104">
        <f>VLOOKUP($B275,'Part 3 NNDR3'!$A$6:$FY$331,AP$4,FALSE)</f>
        <v>-2803866</v>
      </c>
      <c r="AQ275" s="104">
        <f>VLOOKUP($B275,'Part 3 NNDR3'!$A$6:$FY$331,AQ$4,FALSE)</f>
        <v>0</v>
      </c>
      <c r="AR275" s="104">
        <f>VLOOKUP($B275,'Part 3 NNDR3'!$A$6:$FY$331,AR$4,FALSE)</f>
        <v>-2803866</v>
      </c>
      <c r="AS275" s="104">
        <f>VLOOKUP($B275,'Part 3 NNDR3'!$A$6:$FY$331,AS$4,FALSE)</f>
        <v>-6137</v>
      </c>
      <c r="AT275" s="104">
        <f>VLOOKUP($B275,'Part 3 NNDR3'!$A$6:$FY$331,AT$4,FALSE)</f>
        <v>0</v>
      </c>
      <c r="AU275" s="104">
        <f>VLOOKUP($B275,'Part 3 NNDR3'!$A$6:$FY$331,AU$4,FALSE)</f>
        <v>-6137</v>
      </c>
      <c r="AV275" s="104">
        <f>VLOOKUP($B275,'Part 3 NNDR3'!$A$6:$FY$331,AV$4,FALSE)</f>
        <v>-87706</v>
      </c>
      <c r="AW275" s="104">
        <f>VLOOKUP($B275,'Part 3 NNDR3'!$A$6:$FY$331,AW$4,FALSE)</f>
        <v>0</v>
      </c>
      <c r="AX275" s="104">
        <f>VLOOKUP($B275,'Part 3 NNDR3'!$A$6:$FY$331,AX$4,FALSE)</f>
        <v>-87706</v>
      </c>
      <c r="AY275" s="104">
        <f>VLOOKUP($B275,'Part 3 NNDR3'!$A$6:$FY$331,AY$4,FALSE)</f>
        <v>19307</v>
      </c>
      <c r="AZ275" s="104">
        <f>VLOOKUP($B275,'Part 3 NNDR3'!$A$6:$FY$331,AZ$4,FALSE)</f>
        <v>0</v>
      </c>
      <c r="BA275" s="104">
        <f>VLOOKUP($B275,'Part 3 NNDR3'!$A$6:$FY$331,BA$4,FALSE)</f>
        <v>19307</v>
      </c>
      <c r="BB275" s="104">
        <f>VLOOKUP($B275,'Part 3 NNDR3'!$A$6:$FY$331,BB$4,FALSE)</f>
        <v>-36307</v>
      </c>
      <c r="BC275" s="104">
        <f>VLOOKUP($B275,'Part 3 NNDR3'!$A$6:$FY$331,BC$4,FALSE)</f>
        <v>0</v>
      </c>
      <c r="BD275" s="104">
        <f>VLOOKUP($B275,'Part 3 NNDR3'!$A$6:$FY$331,BD$4,FALSE)</f>
        <v>-36307</v>
      </c>
      <c r="BE275" s="104">
        <f>VLOOKUP($B275,'Part 3 NNDR3'!$A$6:$FY$331,BE$4,FALSE)</f>
        <v>0</v>
      </c>
      <c r="BF275" s="104">
        <f>VLOOKUP($B275,'Part 3 NNDR3'!$A$6:$FY$331,BF$4,FALSE)</f>
        <v>0</v>
      </c>
      <c r="BG275" s="104">
        <f>VLOOKUP($B275,'Part 3 NNDR3'!$A$6:$FY$331,BG$4,FALSE)</f>
        <v>0</v>
      </c>
      <c r="BH275" s="104">
        <f>VLOOKUP($B275,'Part 3 NNDR3'!$A$6:$FY$331,BH$4,FALSE)</f>
        <v>-5214695</v>
      </c>
      <c r="BI275" s="104">
        <f>VLOOKUP($B275,'Part 3 NNDR3'!$A$6:$FY$331,BI$4,FALSE)</f>
        <v>0</v>
      </c>
      <c r="BJ275" s="104">
        <f>VLOOKUP($B275,'Part 3 NNDR3'!$A$6:$FY$331,BJ$4,FALSE)</f>
        <v>-5214695</v>
      </c>
      <c r="BK275" s="104">
        <f>VLOOKUP($B275,'Part 3 NNDR3'!$A$6:$FY$331,BK$4,FALSE)</f>
        <v>-299920</v>
      </c>
      <c r="BL275" s="104">
        <f>VLOOKUP($B275,'Part 3 NNDR3'!$A$6:$FY$331,BL$4,FALSE)</f>
        <v>0</v>
      </c>
      <c r="BM275" s="104">
        <f>VLOOKUP($B275,'Part 3 NNDR3'!$A$6:$FY$331,BM$4,FALSE)</f>
        <v>-299920</v>
      </c>
      <c r="BN275" s="104">
        <f>VLOOKUP($B275,'Part 3 NNDR3'!$A$6:$FY$331,BN$4,FALSE)</f>
        <v>-126587</v>
      </c>
      <c r="BO275" s="104">
        <f>VLOOKUP($B275,'Part 3 NNDR3'!$A$6:$FY$331,BO$4,FALSE)</f>
        <v>0</v>
      </c>
      <c r="BP275" s="104">
        <f>VLOOKUP($B275,'Part 3 NNDR3'!$A$6:$FY$331,BP$4,FALSE)</f>
        <v>-126587</v>
      </c>
      <c r="BQ275" s="104">
        <f>VLOOKUP($B275,'Part 3 NNDR3'!$A$6:$FY$331,BQ$4,FALSE)</f>
        <v>-1635484</v>
      </c>
      <c r="BR275" s="104">
        <f>VLOOKUP($B275,'Part 3 NNDR3'!$A$6:$FY$331,BR$4,FALSE)</f>
        <v>0</v>
      </c>
      <c r="BS275" s="104">
        <f>VLOOKUP($B275,'Part 3 NNDR3'!$A$6:$FY$331,BS$4,FALSE)</f>
        <v>-1635484</v>
      </c>
      <c r="BT275" s="104">
        <f>VLOOKUP($B275,'Part 3 NNDR3'!$A$6:$FY$331,BT$4,FALSE)</f>
        <v>-236561</v>
      </c>
      <c r="BU275" s="104">
        <f>VLOOKUP($B275,'Part 3 NNDR3'!$A$6:$FY$331,BU$4,FALSE)</f>
        <v>0</v>
      </c>
      <c r="BV275" s="104">
        <f>VLOOKUP($B275,'Part 3 NNDR3'!$A$6:$FY$331,BV$4,FALSE)</f>
        <v>-236561</v>
      </c>
      <c r="BW275" s="104">
        <f>VLOOKUP($B275,'Part 3 NNDR3'!$A$6:$FY$331,BW$4,FALSE)</f>
        <v>-2298552</v>
      </c>
      <c r="BX275" s="104">
        <f>VLOOKUP($B275,'Part 3 NNDR3'!$A$6:$FY$331,BX$4,FALSE)</f>
        <v>0</v>
      </c>
      <c r="BY275" s="104">
        <f>VLOOKUP($B275,'Part 3 NNDR3'!$A$6:$FY$331,BY$4,FALSE)</f>
        <v>-2298552</v>
      </c>
      <c r="BZ275" s="104">
        <f>VLOOKUP($B275,'Part 3 NNDR3'!$A$6:$FY$331,BZ$4,FALSE)</f>
        <v>-235251</v>
      </c>
      <c r="CA275" s="104">
        <f>VLOOKUP($B275,'Part 3 NNDR3'!$A$6:$FY$331,CA$4,FALSE)</f>
        <v>0</v>
      </c>
      <c r="CB275" s="104">
        <f>VLOOKUP($B275,'Part 3 NNDR3'!$A$6:$FY$331,CB$4,FALSE)</f>
        <v>-235251</v>
      </c>
      <c r="CC275" s="104">
        <f>VLOOKUP($B275,'Part 3 NNDR3'!$A$6:$FY$331,CC$4,FALSE)</f>
        <v>5127</v>
      </c>
      <c r="CD275" s="104">
        <f>VLOOKUP($B275,'Part 3 NNDR3'!$A$6:$FY$331,CD$4,FALSE)</f>
        <v>0</v>
      </c>
      <c r="CE275" s="104">
        <f>VLOOKUP($B275,'Part 3 NNDR3'!$A$6:$FY$331,CE$4,FALSE)</f>
        <v>5127</v>
      </c>
      <c r="CF275" s="104">
        <f>VLOOKUP($B275,'Part 3 NNDR3'!$A$6:$FY$331,CF$4,FALSE)</f>
        <v>-152472</v>
      </c>
      <c r="CG275" s="104">
        <f>VLOOKUP($B275,'Part 3 NNDR3'!$A$6:$FY$331,CG$4,FALSE)</f>
        <v>0</v>
      </c>
      <c r="CH275" s="104">
        <f>VLOOKUP($B275,'Part 3 NNDR3'!$A$6:$FY$331,CH$4,FALSE)</f>
        <v>-152472</v>
      </c>
      <c r="CI275" s="104">
        <f>VLOOKUP($B275,'Part 3 NNDR3'!$A$6:$FY$331,CI$4,FALSE)</f>
        <v>-814</v>
      </c>
      <c r="CJ275" s="104">
        <f>VLOOKUP($B275,'Part 3 NNDR3'!$A$6:$FY$331,CJ$4,FALSE)</f>
        <v>0</v>
      </c>
      <c r="CK275" s="104">
        <f>VLOOKUP($B275,'Part 3 NNDR3'!$A$6:$FY$331,CK$4,FALSE)</f>
        <v>-814</v>
      </c>
      <c r="CL275" s="104">
        <f>VLOOKUP($B275,'Part 3 NNDR3'!$A$6:$FY$331,CL$4,FALSE)</f>
        <v>-21927</v>
      </c>
      <c r="CM275" s="104">
        <f>VLOOKUP($B275,'Part 3 NNDR3'!$A$6:$FY$331,CM$4,FALSE)</f>
        <v>0</v>
      </c>
      <c r="CN275" s="104">
        <f>VLOOKUP($B275,'Part 3 NNDR3'!$A$6:$FY$331,CN$4,FALSE)</f>
        <v>-21927</v>
      </c>
      <c r="CO275" s="104">
        <f>VLOOKUP($B275,'Part 3 NNDR3'!$A$6:$FY$331,CO$4,FALSE)</f>
        <v>4827</v>
      </c>
      <c r="CP275" s="104">
        <f>VLOOKUP($B275,'Part 3 NNDR3'!$A$6:$FY$331,CP$4,FALSE)</f>
        <v>0</v>
      </c>
      <c r="CQ275" s="104">
        <f>VLOOKUP($B275,'Part 3 NNDR3'!$A$6:$FY$331,CQ$4,FALSE)</f>
        <v>4827</v>
      </c>
      <c r="CR275" s="104">
        <f>VLOOKUP($B275,'Part 3 NNDR3'!$A$6:$FY$331,CR$4,FALSE)</f>
        <v>-36307</v>
      </c>
      <c r="CS275" s="104">
        <f>VLOOKUP($B275,'Part 3 NNDR3'!$A$6:$FY$331,CS$4,FALSE)</f>
        <v>0</v>
      </c>
      <c r="CT275" s="104">
        <f>VLOOKUP($B275,'Part 3 NNDR3'!$A$6:$FY$331,CT$4,FALSE)</f>
        <v>-36307</v>
      </c>
      <c r="CU275" s="104">
        <f>VLOOKUP($B275,'Part 3 NNDR3'!$A$6:$FY$331,CU$4,FALSE)</f>
        <v>0</v>
      </c>
      <c r="CV275" s="104">
        <f>VLOOKUP($B275,'Part 3 NNDR3'!$A$6:$FY$331,CV$4,FALSE)</f>
        <v>0</v>
      </c>
      <c r="CW275" s="104">
        <f>VLOOKUP($B275,'Part 3 NNDR3'!$A$6:$FY$331,CW$4,FALSE)</f>
        <v>0</v>
      </c>
      <c r="CX275" s="104">
        <f>VLOOKUP($B275,'Part 3 NNDR3'!$A$6:$FY$331,CX$4,FALSE)</f>
        <v>-9420</v>
      </c>
      <c r="CY275" s="104">
        <f>VLOOKUP($B275,'Part 3 NNDR3'!$A$6:$FY$331,CY$4,FALSE)</f>
        <v>0</v>
      </c>
      <c r="CZ275" s="104">
        <f>VLOOKUP($B275,'Part 3 NNDR3'!$A$6:$FY$331,CZ$4,FALSE)</f>
        <v>-9420</v>
      </c>
      <c r="DA275" s="104">
        <f>VLOOKUP($B275,'Part 3 NNDR3'!$A$6:$FY$331,DA$4,FALSE)</f>
        <v>0</v>
      </c>
      <c r="DB275" s="104">
        <f>VLOOKUP($B275,'Part 3 NNDR3'!$A$6:$FY$331,DB$4,FALSE)</f>
        <v>0</v>
      </c>
      <c r="DC275" s="104">
        <f>VLOOKUP($B275,'Part 3 NNDR3'!$A$6:$FY$331,DC$4,FALSE)</f>
        <v>0</v>
      </c>
      <c r="DD275" s="104">
        <f>VLOOKUP($B275,'Part 3 NNDR3'!$A$6:$FY$331,DD$4,FALSE)</f>
        <v>0</v>
      </c>
      <c r="DE275" s="104">
        <f>VLOOKUP($B275,'Part 3 NNDR3'!$A$6:$FY$331,DE$4,FALSE)</f>
        <v>0</v>
      </c>
      <c r="DF275" s="104">
        <f>VLOOKUP($B275,'Part 3 NNDR3'!$A$6:$FY$331,DF$4,FALSE)</f>
        <v>0</v>
      </c>
      <c r="DG275" s="104">
        <f>VLOOKUP($B275,'Part 3 NNDR3'!$A$6:$FY$331,DG$4,FALSE)</f>
        <v>0</v>
      </c>
      <c r="DH275" s="104">
        <f>VLOOKUP($B275,'Part 3 NNDR3'!$A$6:$FY$331,DH$4,FALSE)</f>
        <v>0</v>
      </c>
      <c r="DI275" s="104">
        <f>VLOOKUP($B275,'Part 3 NNDR3'!$A$6:$FY$331,DI$4,FALSE)</f>
        <v>0</v>
      </c>
      <c r="DJ275" s="104">
        <f>VLOOKUP($B275,'Part 3 NNDR3'!$A$6:$FY$331,DJ$4,FALSE)</f>
        <v>0</v>
      </c>
      <c r="DK275" s="104">
        <f>VLOOKUP($B275,'Part 3 NNDR3'!$A$6:$FY$331,DK$4,FALSE)</f>
        <v>0</v>
      </c>
      <c r="DL275" s="104">
        <f>VLOOKUP($B275,'Part 3 NNDR3'!$A$6:$FY$331,DL$4,FALSE)</f>
        <v>-446237</v>
      </c>
      <c r="DM275" s="104">
        <f>VLOOKUP($B275,'Part 3 NNDR3'!$A$6:$FY$331,DM$4,FALSE)</f>
        <v>0</v>
      </c>
      <c r="DN275" s="104">
        <f>VLOOKUP($B275,'Part 3 NNDR3'!$A$6:$FY$331,DN$4,FALSE)</f>
        <v>-446237</v>
      </c>
      <c r="DO275" s="104">
        <f>VLOOKUP($B275,'Part 3 NNDR3'!$A$6:$FY$331,DO$4,FALSE)</f>
        <v>-63945</v>
      </c>
      <c r="DP275" s="104">
        <f>VLOOKUP($B275,'Part 3 NNDR3'!$A$6:$FY$331,DP$4,FALSE)</f>
        <v>0</v>
      </c>
      <c r="DQ275" s="104">
        <f>VLOOKUP($B275,'Part 3 NNDR3'!$A$6:$FY$331,DQ$4,FALSE)</f>
        <v>-63945</v>
      </c>
      <c r="DR275" s="104">
        <f>VLOOKUP($B275,'Part 3 NNDR3'!$A$6:$FY$331,DR$4,FALSE)</f>
        <v>4837</v>
      </c>
      <c r="DS275" s="104">
        <f>VLOOKUP($B275,'Part 3 NNDR3'!$A$6:$FY$331,DS$4,FALSE)</f>
        <v>0</v>
      </c>
      <c r="DT275" s="104">
        <f>VLOOKUP($B275,'Part 3 NNDR3'!$A$6:$FY$331,DT$4,FALSE)</f>
        <v>4837</v>
      </c>
      <c r="DU275" s="104">
        <f>VLOOKUP($B275,'Part 3 NNDR3'!$A$6:$FY$331,DU$4,FALSE)</f>
        <v>-10772</v>
      </c>
      <c r="DV275" s="104">
        <f>VLOOKUP($B275,'Part 3 NNDR3'!$A$6:$FY$331,DV$4,FALSE)</f>
        <v>0</v>
      </c>
      <c r="DW275" s="104">
        <f>VLOOKUP($B275,'Part 3 NNDR3'!$A$6:$FY$331,DW$4,FALSE)</f>
        <v>-10772</v>
      </c>
      <c r="DX275" s="104">
        <f>VLOOKUP($B275,'Part 3 NNDR3'!$A$6:$FY$331,DX$4,FALSE)</f>
        <v>-3295</v>
      </c>
      <c r="DY275" s="104">
        <f>VLOOKUP($B275,'Part 3 NNDR3'!$A$6:$FY$331,DY$4,FALSE)</f>
        <v>0</v>
      </c>
      <c r="DZ275" s="104">
        <f>VLOOKUP($B275,'Part 3 NNDR3'!$A$6:$FY$331,DZ$4,FALSE)</f>
        <v>-3295</v>
      </c>
      <c r="EA275" s="104">
        <f>VLOOKUP($B275,'Part 3 NNDR3'!$A$6:$FY$331,EA$4,FALSE)</f>
        <v>-667623</v>
      </c>
      <c r="EB275" s="104">
        <f>VLOOKUP($B275,'Part 3 NNDR3'!$A$6:$FY$331,EB$4,FALSE)</f>
        <v>0</v>
      </c>
      <c r="EC275" s="104">
        <f>VLOOKUP($B275,'Part 3 NNDR3'!$A$6:$FY$331,EC$4,FALSE)</f>
        <v>-667623</v>
      </c>
      <c r="ED275" s="104">
        <f>VLOOKUP($B275,'Part 3 NNDR3'!$A$6:$FY$331,ED$4,FALSE)</f>
        <v>-12529</v>
      </c>
      <c r="EE275" s="104">
        <f>VLOOKUP($B275,'Part 3 NNDR3'!$A$6:$FY$331,EE$4,FALSE)</f>
        <v>0</v>
      </c>
      <c r="EF275" s="104">
        <f>VLOOKUP($B275,'Part 3 NNDR3'!$A$6:$FY$331,EF$4,FALSE)</f>
        <v>-12529</v>
      </c>
      <c r="EG275" s="104">
        <f>VLOOKUP($B275,'Part 3 NNDR3'!$A$6:$FY$331,EG$4,FALSE)</f>
        <v>0</v>
      </c>
      <c r="EH275" s="104">
        <f>VLOOKUP($B275,'Part 3 NNDR3'!$A$6:$FY$331,EH$4,FALSE)</f>
        <v>0</v>
      </c>
      <c r="EI275" s="104">
        <f>VLOOKUP($B275,'Part 3 NNDR3'!$A$6:$FY$331,EI$4,FALSE)</f>
        <v>0</v>
      </c>
      <c r="EJ275" s="104">
        <f>VLOOKUP($B275,'Part 3 NNDR3'!$A$6:$FY$331,EJ$4,FALSE)</f>
        <v>0</v>
      </c>
      <c r="EK275" s="104">
        <f>VLOOKUP($B275,'Part 3 NNDR3'!$A$6:$FY$331,EK$4,FALSE)</f>
        <v>0</v>
      </c>
      <c r="EL275" s="104">
        <f>VLOOKUP($B275,'Part 3 NNDR3'!$A$6:$FY$331,EL$4,FALSE)</f>
        <v>0</v>
      </c>
      <c r="EM275" s="104">
        <f>VLOOKUP($B275,'Part 3 NNDR3'!$A$6:$FY$331,EM$4,FALSE)</f>
        <v>-19762</v>
      </c>
      <c r="EN275" s="104">
        <f>VLOOKUP($B275,'Part 3 NNDR3'!$A$6:$FY$331,EN$4,FALSE)</f>
        <v>0</v>
      </c>
      <c r="EO275" s="104">
        <f>VLOOKUP($B275,'Part 3 NNDR3'!$A$6:$FY$331,EO$4,FALSE)</f>
        <v>-19762</v>
      </c>
      <c r="EP275" s="104">
        <f>VLOOKUP($B275,'Part 3 NNDR3'!$A$6:$FY$331,EP$4,FALSE)</f>
        <v>-773089</v>
      </c>
      <c r="EQ275" s="104">
        <f>VLOOKUP($B275,'Part 3 NNDR3'!$A$6:$FY$331,EQ$4,FALSE)</f>
        <v>0</v>
      </c>
      <c r="ER275" s="104">
        <f>VLOOKUP($B275,'Part 3 NNDR3'!$A$6:$FY$331,ER$4,FALSE)</f>
        <v>-773089</v>
      </c>
      <c r="ES275" s="104">
        <f>VLOOKUP($B275,'Part 3 NNDR3'!$A$6:$FY$331,ES$4,FALSE)</f>
        <v>-17925</v>
      </c>
      <c r="ET275" s="104">
        <f>VLOOKUP($B275,'Part 3 NNDR3'!$A$6:$FY$331,ET$4,FALSE)</f>
        <v>0</v>
      </c>
      <c r="EU275" s="104">
        <f>VLOOKUP($B275,'Part 3 NNDR3'!$A$6:$FY$331,EU$4,FALSE)</f>
        <v>-17925</v>
      </c>
      <c r="EV275" s="104">
        <f>VLOOKUP($B275,'Part 3 NNDR3'!$A$6:$FY$331,EV$4,FALSE)</f>
        <v>-19592</v>
      </c>
      <c r="EW275" s="104">
        <f>VLOOKUP($B275,'Part 3 NNDR3'!$A$6:$FY$331,EW$4,FALSE)</f>
        <v>0</v>
      </c>
      <c r="EX275" s="104">
        <f>VLOOKUP($B275,'Part 3 NNDR3'!$A$6:$FY$331,EX$4,FALSE)</f>
        <v>-19592</v>
      </c>
      <c r="EY275" s="104">
        <f>VLOOKUP($B275,'Part 3 NNDR3'!$A$6:$FY$331,EY$4,FALSE)</f>
        <v>-37517</v>
      </c>
      <c r="EZ275" s="104">
        <f>VLOOKUP($B275,'Part 3 NNDR3'!$A$6:$FY$331,EZ$4,FALSE)</f>
        <v>0</v>
      </c>
      <c r="FA275" s="104">
        <f>VLOOKUP($B275,'Part 3 NNDR3'!$A$6:$FY$331,FA$4,FALSE)</f>
        <v>-37517</v>
      </c>
      <c r="FB275" s="104">
        <f>VLOOKUP($B275,'Part 3 NNDR3'!$A$6:$FY$331,FB$4,FALSE)</f>
        <v>53315443</v>
      </c>
      <c r="FC275" s="104">
        <f>VLOOKUP($B275,'Part 3 NNDR3'!$A$6:$FY$331,FC$4,FALSE)</f>
        <v>0</v>
      </c>
      <c r="FD275" s="104">
        <f>VLOOKUP($B275,'Part 3 NNDR3'!$A$6:$FY$331,FD$4,FALSE)</f>
        <v>53315443</v>
      </c>
      <c r="FE275" s="104">
        <f>VLOOKUP($B275,'Part 3 NNDR3'!$A$6:$FY$331,FE$4,FALSE)</f>
        <v>144493</v>
      </c>
      <c r="FF275" s="104">
        <f>VLOOKUP($B275,'Part 3 NNDR3'!$A$6:$FY$331,FF$4,FALSE)</f>
        <v>0</v>
      </c>
      <c r="FG275" s="104">
        <f>VLOOKUP($B275,'Part 3 NNDR3'!$A$6:$FY$331,FG$4,FALSE)</f>
        <v>144493</v>
      </c>
      <c r="FH275" s="104">
        <f>VLOOKUP($B275,'Part 3 NNDR3'!$A$6:$FY$331,FH$4,FALSE)</f>
        <v>-5214695</v>
      </c>
      <c r="FI275" s="104">
        <f>VLOOKUP($B275,'Part 3 NNDR3'!$A$6:$FY$331,FI$4,FALSE)</f>
        <v>0</v>
      </c>
      <c r="FJ275" s="104">
        <f>VLOOKUP($B275,'Part 3 NNDR3'!$A$6:$FY$331,FJ$4,FALSE)</f>
        <v>-5214695</v>
      </c>
      <c r="FK275" s="104">
        <f>VLOOKUP($B275,'Part 3 NNDR3'!$A$6:$FY$331,FK$4,FALSE)</f>
        <v>-2298552</v>
      </c>
      <c r="FL275" s="104">
        <f>VLOOKUP($B275,'Part 3 NNDR3'!$A$6:$FY$331,FL$4,FALSE)</f>
        <v>0</v>
      </c>
      <c r="FM275" s="104">
        <f>VLOOKUP($B275,'Part 3 NNDR3'!$A$6:$FY$331,FM$4,FALSE)</f>
        <v>-2298552</v>
      </c>
      <c r="FN275" s="104">
        <f>VLOOKUP($B275,'Part 3 NNDR3'!$A$6:$FY$331,FN$4,FALSE)</f>
        <v>-446237</v>
      </c>
      <c r="FO275" s="104">
        <f>VLOOKUP($B275,'Part 3 NNDR3'!$A$6:$FY$331,FO$4,FALSE)</f>
        <v>0</v>
      </c>
      <c r="FP275" s="104">
        <f>VLOOKUP($B275,'Part 3 NNDR3'!$A$6:$FY$331,FP$4,FALSE)</f>
        <v>-446237</v>
      </c>
      <c r="FQ275" s="104">
        <f>VLOOKUP($B275,'Part 3 NNDR3'!$A$6:$FY$331,FQ$4,FALSE)</f>
        <v>-773089</v>
      </c>
      <c r="FR275" s="104">
        <f>VLOOKUP($B275,'Part 3 NNDR3'!$A$6:$FY$331,FR$4,FALSE)</f>
        <v>0</v>
      </c>
      <c r="FS275" s="104">
        <f>VLOOKUP($B275,'Part 3 NNDR3'!$A$6:$FY$331,FS$4,FALSE)</f>
        <v>-773089</v>
      </c>
      <c r="FT275" s="104">
        <f>VLOOKUP($B275,'Part 3 NNDR3'!$A$6:$FY$331,FT$4,FALSE)</f>
        <v>-37517</v>
      </c>
      <c r="FU275" s="104">
        <f>VLOOKUP($B275,'Part 3 NNDR3'!$A$6:$FY$331,FU$4,FALSE)</f>
        <v>0</v>
      </c>
      <c r="FV275" s="104">
        <f>VLOOKUP($B275,'Part 3 NNDR3'!$A$6:$FY$331,FV$4,FALSE)</f>
        <v>-37517</v>
      </c>
      <c r="FW275" s="104">
        <f>VLOOKUP($B275,'Part 3 NNDR3'!$A$6:$FY$331,FW$4,FALSE)</f>
        <v>-8625597</v>
      </c>
      <c r="FX275" s="104">
        <f>VLOOKUP($B275,'Part 3 NNDR3'!$A$6:$FY$331,FX$4,FALSE)</f>
        <v>0</v>
      </c>
      <c r="FY275" s="104">
        <f>VLOOKUP($B275,'Part 3 NNDR3'!$A$6:$FY$331,FY$4,FALSE)</f>
        <v>-8625597</v>
      </c>
      <c r="FZ275" s="104">
        <f>VLOOKUP($B275,'Part 3 NNDR3'!$A$6:$FY$331,FZ$4,FALSE)</f>
        <v>44689846</v>
      </c>
      <c r="GA275" s="104">
        <f>VLOOKUP($B275,'Part 3 NNDR3'!$A$6:$FY$331,GA$4,FALSE)</f>
        <v>0</v>
      </c>
      <c r="GB275" s="104">
        <f>VLOOKUP($B275,'Part 3 NNDR3'!$A$6:$FY$331,GB$4,FALSE)</f>
        <v>44689846</v>
      </c>
      <c r="GC275" s="105" t="str">
        <f>VLOOKUP($B275,'Data (Updated)'!$C$4:$E$329,2,FALSE)</f>
        <v>E2221</v>
      </c>
      <c r="GD275" s="106" t="str">
        <f>VLOOKUP($B275,'Data (Updated)'!$C$4:$E$329,3,FALSE)</f>
        <v>E6122</v>
      </c>
    </row>
    <row r="276" spans="1:186" ht="12.75" x14ac:dyDescent="0.2">
      <c r="A276" s="75">
        <v>271</v>
      </c>
      <c r="B276" s="100" t="s">
        <v>649</v>
      </c>
      <c r="C276" s="101" t="s">
        <v>951</v>
      </c>
      <c r="D276" s="102" t="s">
        <v>952</v>
      </c>
      <c r="E276" s="103" t="s">
        <v>1002</v>
      </c>
      <c r="F276" s="104">
        <f>VLOOKUP($B276,'Part 3 NNDR3'!$A$6:$FY$331,F$4,FALSE)</f>
        <v>0</v>
      </c>
      <c r="G276" s="104">
        <f>VLOOKUP($B276,'Part 3 NNDR3'!$A$6:$FY$331,G$4,FALSE)</f>
        <v>0</v>
      </c>
      <c r="H276" s="104">
        <f>VLOOKUP($B276,'Part 3 NNDR3'!$A$6:$FY$331,H$4,FALSE)</f>
        <v>0</v>
      </c>
      <c r="I276" s="104">
        <f>VLOOKUP($B276,'Part 3 NNDR3'!$A$6:$FY$331,I$4,FALSE)</f>
        <v>-29089</v>
      </c>
      <c r="J276" s="104">
        <f>VLOOKUP($B276,'Part 3 NNDR3'!$A$6:$FY$331,J$4,FALSE)</f>
        <v>0</v>
      </c>
      <c r="K276" s="104">
        <f>VLOOKUP($B276,'Part 3 NNDR3'!$A$6:$FY$331,K$4,FALSE)</f>
        <v>-29089</v>
      </c>
      <c r="L276" s="104">
        <f>VLOOKUP($B276,'Part 3 NNDR3'!$A$6:$FY$331,L$4,FALSE)</f>
        <v>0</v>
      </c>
      <c r="M276" s="104">
        <f>VLOOKUP($B276,'Part 3 NNDR3'!$A$6:$FY$331,M$4,FALSE)</f>
        <v>0</v>
      </c>
      <c r="N276" s="104">
        <f>VLOOKUP($B276,'Part 3 NNDR3'!$A$6:$FY$331,N$4,FALSE)</f>
        <v>0</v>
      </c>
      <c r="O276" s="104">
        <f>VLOOKUP($B276,'Part 3 NNDR3'!$A$6:$FY$331,O$4,FALSE)</f>
        <v>386855</v>
      </c>
      <c r="P276" s="104">
        <f>VLOOKUP($B276,'Part 3 NNDR3'!$A$6:$FY$331,P$4,FALSE)</f>
        <v>0</v>
      </c>
      <c r="Q276" s="104">
        <f>VLOOKUP($B276,'Part 3 NNDR3'!$A$6:$FY$331,Q$4,FALSE)</f>
        <v>386855</v>
      </c>
      <c r="R276" s="104">
        <f>VLOOKUP($B276,'Part 3 NNDR3'!$A$6:$FY$331,R$4,FALSE)</f>
        <v>357766</v>
      </c>
      <c r="S276" s="104">
        <f>VLOOKUP($B276,'Part 3 NNDR3'!$A$6:$FY$331,S$4,FALSE)</f>
        <v>0</v>
      </c>
      <c r="T276" s="104">
        <f>VLOOKUP($B276,'Part 3 NNDR3'!$A$6:$FY$331,T$4,FALSE)</f>
        <v>357766</v>
      </c>
      <c r="U276" s="104">
        <f>VLOOKUP($B276,'Part 3 NNDR3'!$A$6:$FY$331,U$4,FALSE)</f>
        <v>-2842461</v>
      </c>
      <c r="V276" s="104">
        <f>VLOOKUP($B276,'Part 3 NNDR3'!$A$6:$FY$331,V$4,FALSE)</f>
        <v>0</v>
      </c>
      <c r="W276" s="104">
        <f>VLOOKUP($B276,'Part 3 NNDR3'!$A$6:$FY$331,W$4,FALSE)</f>
        <v>-2842461</v>
      </c>
      <c r="X276" s="104">
        <f>VLOOKUP($B276,'Part 3 NNDR3'!$A$6:$FY$331,X$4,FALSE)</f>
        <v>-11330</v>
      </c>
      <c r="Y276" s="104">
        <f>VLOOKUP($B276,'Part 3 NNDR3'!$A$6:$FY$331,Y$4,FALSE)</f>
        <v>0</v>
      </c>
      <c r="Z276" s="104">
        <f>VLOOKUP($B276,'Part 3 NNDR3'!$A$6:$FY$331,Z$4,FALSE)</f>
        <v>-11330</v>
      </c>
      <c r="AA276" s="104">
        <f>VLOOKUP($B276,'Part 3 NNDR3'!$A$6:$FY$331,AA$4,FALSE)</f>
        <v>-114486</v>
      </c>
      <c r="AB276" s="104">
        <f>VLOOKUP($B276,'Part 3 NNDR3'!$A$6:$FY$331,AB$4,FALSE)</f>
        <v>0</v>
      </c>
      <c r="AC276" s="104">
        <f>VLOOKUP($B276,'Part 3 NNDR3'!$A$6:$FY$331,AC$4,FALSE)</f>
        <v>-114486</v>
      </c>
      <c r="AD276" s="104">
        <f>VLOOKUP($B276,'Part 3 NNDR3'!$A$6:$FY$331,AD$4,FALSE)</f>
        <v>-59108</v>
      </c>
      <c r="AE276" s="104">
        <f>VLOOKUP($B276,'Part 3 NNDR3'!$A$6:$FY$331,AE$4,FALSE)</f>
        <v>0</v>
      </c>
      <c r="AF276" s="104">
        <f>VLOOKUP($B276,'Part 3 NNDR3'!$A$6:$FY$331,AF$4,FALSE)</f>
        <v>-59108</v>
      </c>
      <c r="AG276" s="104">
        <f>VLOOKUP($B276,'Part 3 NNDR3'!$A$6:$FY$331,AG$4,FALSE)</f>
        <v>542</v>
      </c>
      <c r="AH276" s="104">
        <f>VLOOKUP($B276,'Part 3 NNDR3'!$A$6:$FY$331,AH$4,FALSE)</f>
        <v>0</v>
      </c>
      <c r="AI276" s="104">
        <f>VLOOKUP($B276,'Part 3 NNDR3'!$A$6:$FY$331,AI$4,FALSE)</f>
        <v>542</v>
      </c>
      <c r="AJ276" s="104">
        <f>VLOOKUP($B276,'Part 3 NNDR3'!$A$6:$FY$331,AJ$4,FALSE)</f>
        <v>3142707</v>
      </c>
      <c r="AK276" s="104">
        <f>VLOOKUP($B276,'Part 3 NNDR3'!$A$6:$FY$331,AK$4,FALSE)</f>
        <v>0</v>
      </c>
      <c r="AL276" s="104">
        <f>VLOOKUP($B276,'Part 3 NNDR3'!$A$6:$FY$331,AL$4,FALSE)</f>
        <v>3142707</v>
      </c>
      <c r="AM276" s="104">
        <f>VLOOKUP($B276,'Part 3 NNDR3'!$A$6:$FY$331,AM$4,FALSE)</f>
        <v>22352</v>
      </c>
      <c r="AN276" s="104">
        <f>VLOOKUP($B276,'Part 3 NNDR3'!$A$6:$FY$331,AN$4,FALSE)</f>
        <v>0</v>
      </c>
      <c r="AO276" s="104">
        <f>VLOOKUP($B276,'Part 3 NNDR3'!$A$6:$FY$331,AO$4,FALSE)</f>
        <v>22352</v>
      </c>
      <c r="AP276" s="104">
        <f>VLOOKUP($B276,'Part 3 NNDR3'!$A$6:$FY$331,AP$4,FALSE)</f>
        <v>-6480782</v>
      </c>
      <c r="AQ276" s="104">
        <f>VLOOKUP($B276,'Part 3 NNDR3'!$A$6:$FY$331,AQ$4,FALSE)</f>
        <v>0</v>
      </c>
      <c r="AR276" s="104">
        <f>VLOOKUP($B276,'Part 3 NNDR3'!$A$6:$FY$331,AR$4,FALSE)</f>
        <v>-6480782</v>
      </c>
      <c r="AS276" s="104">
        <f>VLOOKUP($B276,'Part 3 NNDR3'!$A$6:$FY$331,AS$4,FALSE)</f>
        <v>-22709</v>
      </c>
      <c r="AT276" s="104">
        <f>VLOOKUP($B276,'Part 3 NNDR3'!$A$6:$FY$331,AT$4,FALSE)</f>
        <v>0</v>
      </c>
      <c r="AU276" s="104">
        <f>VLOOKUP($B276,'Part 3 NNDR3'!$A$6:$FY$331,AU$4,FALSE)</f>
        <v>-22709</v>
      </c>
      <c r="AV276" s="104">
        <f>VLOOKUP($B276,'Part 3 NNDR3'!$A$6:$FY$331,AV$4,FALSE)</f>
        <v>-75409</v>
      </c>
      <c r="AW276" s="104">
        <f>VLOOKUP($B276,'Part 3 NNDR3'!$A$6:$FY$331,AW$4,FALSE)</f>
        <v>0</v>
      </c>
      <c r="AX276" s="104">
        <f>VLOOKUP($B276,'Part 3 NNDR3'!$A$6:$FY$331,AX$4,FALSE)</f>
        <v>-75409</v>
      </c>
      <c r="AY276" s="104">
        <f>VLOOKUP($B276,'Part 3 NNDR3'!$A$6:$FY$331,AY$4,FALSE)</f>
        <v>0</v>
      </c>
      <c r="AZ276" s="104">
        <f>VLOOKUP($B276,'Part 3 NNDR3'!$A$6:$FY$331,AZ$4,FALSE)</f>
        <v>0</v>
      </c>
      <c r="BA276" s="104">
        <f>VLOOKUP($B276,'Part 3 NNDR3'!$A$6:$FY$331,BA$4,FALSE)</f>
        <v>0</v>
      </c>
      <c r="BB276" s="104">
        <f>VLOOKUP($B276,'Part 3 NNDR3'!$A$6:$FY$331,BB$4,FALSE)</f>
        <v>-9848</v>
      </c>
      <c r="BC276" s="104">
        <f>VLOOKUP($B276,'Part 3 NNDR3'!$A$6:$FY$331,BC$4,FALSE)</f>
        <v>0</v>
      </c>
      <c r="BD276" s="104">
        <f>VLOOKUP($B276,'Part 3 NNDR3'!$A$6:$FY$331,BD$4,FALSE)</f>
        <v>-9848</v>
      </c>
      <c r="BE276" s="104">
        <f>VLOOKUP($B276,'Part 3 NNDR3'!$A$6:$FY$331,BE$4,FALSE)</f>
        <v>0</v>
      </c>
      <c r="BF276" s="104">
        <f>VLOOKUP($B276,'Part 3 NNDR3'!$A$6:$FY$331,BF$4,FALSE)</f>
        <v>0</v>
      </c>
      <c r="BG276" s="104">
        <f>VLOOKUP($B276,'Part 3 NNDR3'!$A$6:$FY$331,BG$4,FALSE)</f>
        <v>0</v>
      </c>
      <c r="BH276" s="104">
        <f>VLOOKUP($B276,'Part 3 NNDR3'!$A$6:$FY$331,BH$4,FALSE)</f>
        <v>-6380636</v>
      </c>
      <c r="BI276" s="104">
        <f>VLOOKUP($B276,'Part 3 NNDR3'!$A$6:$FY$331,BI$4,FALSE)</f>
        <v>0</v>
      </c>
      <c r="BJ276" s="104">
        <f>VLOOKUP($B276,'Part 3 NNDR3'!$A$6:$FY$331,BJ$4,FALSE)</f>
        <v>-6380636</v>
      </c>
      <c r="BK276" s="104">
        <f>VLOOKUP($B276,'Part 3 NNDR3'!$A$6:$FY$331,BK$4,FALSE)</f>
        <v>-238404</v>
      </c>
      <c r="BL276" s="104">
        <f>VLOOKUP($B276,'Part 3 NNDR3'!$A$6:$FY$331,BL$4,FALSE)</f>
        <v>0</v>
      </c>
      <c r="BM276" s="104">
        <f>VLOOKUP($B276,'Part 3 NNDR3'!$A$6:$FY$331,BM$4,FALSE)</f>
        <v>-238404</v>
      </c>
      <c r="BN276" s="104">
        <f>VLOOKUP($B276,'Part 3 NNDR3'!$A$6:$FY$331,BN$4,FALSE)</f>
        <v>-427793</v>
      </c>
      <c r="BO276" s="104">
        <f>VLOOKUP($B276,'Part 3 NNDR3'!$A$6:$FY$331,BO$4,FALSE)</f>
        <v>0</v>
      </c>
      <c r="BP276" s="104">
        <f>VLOOKUP($B276,'Part 3 NNDR3'!$A$6:$FY$331,BP$4,FALSE)</f>
        <v>-427793</v>
      </c>
      <c r="BQ276" s="104">
        <f>VLOOKUP($B276,'Part 3 NNDR3'!$A$6:$FY$331,BQ$4,FALSE)</f>
        <v>-4999480</v>
      </c>
      <c r="BR276" s="104">
        <f>VLOOKUP($B276,'Part 3 NNDR3'!$A$6:$FY$331,BR$4,FALSE)</f>
        <v>0</v>
      </c>
      <c r="BS276" s="104">
        <f>VLOOKUP($B276,'Part 3 NNDR3'!$A$6:$FY$331,BS$4,FALSE)</f>
        <v>-4999480</v>
      </c>
      <c r="BT276" s="104">
        <f>VLOOKUP($B276,'Part 3 NNDR3'!$A$6:$FY$331,BT$4,FALSE)</f>
        <v>-146994</v>
      </c>
      <c r="BU276" s="104">
        <f>VLOOKUP($B276,'Part 3 NNDR3'!$A$6:$FY$331,BU$4,FALSE)</f>
        <v>0</v>
      </c>
      <c r="BV276" s="104">
        <f>VLOOKUP($B276,'Part 3 NNDR3'!$A$6:$FY$331,BV$4,FALSE)</f>
        <v>-146994</v>
      </c>
      <c r="BW276" s="104">
        <f>VLOOKUP($B276,'Part 3 NNDR3'!$A$6:$FY$331,BW$4,FALSE)</f>
        <v>-5812671</v>
      </c>
      <c r="BX276" s="104">
        <f>VLOOKUP($B276,'Part 3 NNDR3'!$A$6:$FY$331,BX$4,FALSE)</f>
        <v>0</v>
      </c>
      <c r="BY276" s="104">
        <f>VLOOKUP($B276,'Part 3 NNDR3'!$A$6:$FY$331,BY$4,FALSE)</f>
        <v>-5812671</v>
      </c>
      <c r="BZ276" s="104">
        <f>VLOOKUP($B276,'Part 3 NNDR3'!$A$6:$FY$331,BZ$4,FALSE)</f>
        <v>-203143</v>
      </c>
      <c r="CA276" s="104">
        <f>VLOOKUP($B276,'Part 3 NNDR3'!$A$6:$FY$331,CA$4,FALSE)</f>
        <v>0</v>
      </c>
      <c r="CB276" s="104">
        <f>VLOOKUP($B276,'Part 3 NNDR3'!$A$6:$FY$331,CB$4,FALSE)</f>
        <v>-203143</v>
      </c>
      <c r="CC276" s="104">
        <f>VLOOKUP($B276,'Part 3 NNDR3'!$A$6:$FY$331,CC$4,FALSE)</f>
        <v>15934</v>
      </c>
      <c r="CD276" s="104">
        <f>VLOOKUP($B276,'Part 3 NNDR3'!$A$6:$FY$331,CD$4,FALSE)</f>
        <v>0</v>
      </c>
      <c r="CE276" s="104">
        <f>VLOOKUP($B276,'Part 3 NNDR3'!$A$6:$FY$331,CE$4,FALSE)</f>
        <v>15934</v>
      </c>
      <c r="CF276" s="104">
        <f>VLOOKUP($B276,'Part 3 NNDR3'!$A$6:$FY$331,CF$4,FALSE)</f>
        <v>-78105</v>
      </c>
      <c r="CG276" s="104">
        <f>VLOOKUP($B276,'Part 3 NNDR3'!$A$6:$FY$331,CG$4,FALSE)</f>
        <v>0</v>
      </c>
      <c r="CH276" s="104">
        <f>VLOOKUP($B276,'Part 3 NNDR3'!$A$6:$FY$331,CH$4,FALSE)</f>
        <v>-78105</v>
      </c>
      <c r="CI276" s="104">
        <f>VLOOKUP($B276,'Part 3 NNDR3'!$A$6:$FY$331,CI$4,FALSE)</f>
        <v>0</v>
      </c>
      <c r="CJ276" s="104">
        <f>VLOOKUP($B276,'Part 3 NNDR3'!$A$6:$FY$331,CJ$4,FALSE)</f>
        <v>0</v>
      </c>
      <c r="CK276" s="104">
        <f>VLOOKUP($B276,'Part 3 NNDR3'!$A$6:$FY$331,CK$4,FALSE)</f>
        <v>0</v>
      </c>
      <c r="CL276" s="104">
        <f>VLOOKUP($B276,'Part 3 NNDR3'!$A$6:$FY$331,CL$4,FALSE)</f>
        <v>-18852</v>
      </c>
      <c r="CM276" s="104">
        <f>VLOOKUP($B276,'Part 3 NNDR3'!$A$6:$FY$331,CM$4,FALSE)</f>
        <v>0</v>
      </c>
      <c r="CN276" s="104">
        <f>VLOOKUP($B276,'Part 3 NNDR3'!$A$6:$FY$331,CN$4,FALSE)</f>
        <v>-18852</v>
      </c>
      <c r="CO276" s="104">
        <f>VLOOKUP($B276,'Part 3 NNDR3'!$A$6:$FY$331,CO$4,FALSE)</f>
        <v>0</v>
      </c>
      <c r="CP276" s="104">
        <f>VLOOKUP($B276,'Part 3 NNDR3'!$A$6:$FY$331,CP$4,FALSE)</f>
        <v>0</v>
      </c>
      <c r="CQ276" s="104">
        <f>VLOOKUP($B276,'Part 3 NNDR3'!$A$6:$FY$331,CQ$4,FALSE)</f>
        <v>0</v>
      </c>
      <c r="CR276" s="104">
        <f>VLOOKUP($B276,'Part 3 NNDR3'!$A$6:$FY$331,CR$4,FALSE)</f>
        <v>-7136</v>
      </c>
      <c r="CS276" s="104">
        <f>VLOOKUP($B276,'Part 3 NNDR3'!$A$6:$FY$331,CS$4,FALSE)</f>
        <v>0</v>
      </c>
      <c r="CT276" s="104">
        <f>VLOOKUP($B276,'Part 3 NNDR3'!$A$6:$FY$331,CT$4,FALSE)</f>
        <v>-7136</v>
      </c>
      <c r="CU276" s="104">
        <f>VLOOKUP($B276,'Part 3 NNDR3'!$A$6:$FY$331,CU$4,FALSE)</f>
        <v>0</v>
      </c>
      <c r="CV276" s="104">
        <f>VLOOKUP($B276,'Part 3 NNDR3'!$A$6:$FY$331,CV$4,FALSE)</f>
        <v>0</v>
      </c>
      <c r="CW276" s="104">
        <f>VLOOKUP($B276,'Part 3 NNDR3'!$A$6:$FY$331,CW$4,FALSE)</f>
        <v>0</v>
      </c>
      <c r="CX276" s="104">
        <f>VLOOKUP($B276,'Part 3 NNDR3'!$A$6:$FY$331,CX$4,FALSE)</f>
        <v>0</v>
      </c>
      <c r="CY276" s="104">
        <f>VLOOKUP($B276,'Part 3 NNDR3'!$A$6:$FY$331,CY$4,FALSE)</f>
        <v>0</v>
      </c>
      <c r="CZ276" s="104">
        <f>VLOOKUP($B276,'Part 3 NNDR3'!$A$6:$FY$331,CZ$4,FALSE)</f>
        <v>0</v>
      </c>
      <c r="DA276" s="104">
        <f>VLOOKUP($B276,'Part 3 NNDR3'!$A$6:$FY$331,DA$4,FALSE)</f>
        <v>0</v>
      </c>
      <c r="DB276" s="104">
        <f>VLOOKUP($B276,'Part 3 NNDR3'!$A$6:$FY$331,DB$4,FALSE)</f>
        <v>0</v>
      </c>
      <c r="DC276" s="104">
        <f>VLOOKUP($B276,'Part 3 NNDR3'!$A$6:$FY$331,DC$4,FALSE)</f>
        <v>0</v>
      </c>
      <c r="DD276" s="104">
        <f>VLOOKUP($B276,'Part 3 NNDR3'!$A$6:$FY$331,DD$4,FALSE)</f>
        <v>0</v>
      </c>
      <c r="DE276" s="104">
        <f>VLOOKUP($B276,'Part 3 NNDR3'!$A$6:$FY$331,DE$4,FALSE)</f>
        <v>0</v>
      </c>
      <c r="DF276" s="104">
        <f>VLOOKUP($B276,'Part 3 NNDR3'!$A$6:$FY$331,DF$4,FALSE)</f>
        <v>0</v>
      </c>
      <c r="DG276" s="104">
        <f>VLOOKUP($B276,'Part 3 NNDR3'!$A$6:$FY$331,DG$4,FALSE)</f>
        <v>0</v>
      </c>
      <c r="DH276" s="104">
        <f>VLOOKUP($B276,'Part 3 NNDR3'!$A$6:$FY$331,DH$4,FALSE)</f>
        <v>0</v>
      </c>
      <c r="DI276" s="104">
        <f>VLOOKUP($B276,'Part 3 NNDR3'!$A$6:$FY$331,DI$4,FALSE)</f>
        <v>0</v>
      </c>
      <c r="DJ276" s="104">
        <f>VLOOKUP($B276,'Part 3 NNDR3'!$A$6:$FY$331,DJ$4,FALSE)</f>
        <v>0</v>
      </c>
      <c r="DK276" s="104">
        <f>VLOOKUP($B276,'Part 3 NNDR3'!$A$6:$FY$331,DK$4,FALSE)</f>
        <v>0</v>
      </c>
      <c r="DL276" s="104">
        <f>VLOOKUP($B276,'Part 3 NNDR3'!$A$6:$FY$331,DL$4,FALSE)</f>
        <v>-291302</v>
      </c>
      <c r="DM276" s="104">
        <f>VLOOKUP($B276,'Part 3 NNDR3'!$A$6:$FY$331,DM$4,FALSE)</f>
        <v>0</v>
      </c>
      <c r="DN276" s="104">
        <f>VLOOKUP($B276,'Part 3 NNDR3'!$A$6:$FY$331,DN$4,FALSE)</f>
        <v>-291302</v>
      </c>
      <c r="DO276" s="104">
        <f>VLOOKUP($B276,'Part 3 NNDR3'!$A$6:$FY$331,DO$4,FALSE)</f>
        <v>0</v>
      </c>
      <c r="DP276" s="104">
        <f>VLOOKUP($B276,'Part 3 NNDR3'!$A$6:$FY$331,DP$4,FALSE)</f>
        <v>0</v>
      </c>
      <c r="DQ276" s="104">
        <f>VLOOKUP($B276,'Part 3 NNDR3'!$A$6:$FY$331,DQ$4,FALSE)</f>
        <v>0</v>
      </c>
      <c r="DR276" s="104">
        <f>VLOOKUP($B276,'Part 3 NNDR3'!$A$6:$FY$331,DR$4,FALSE)</f>
        <v>0</v>
      </c>
      <c r="DS276" s="104">
        <f>VLOOKUP($B276,'Part 3 NNDR3'!$A$6:$FY$331,DS$4,FALSE)</f>
        <v>0</v>
      </c>
      <c r="DT276" s="104">
        <f>VLOOKUP($B276,'Part 3 NNDR3'!$A$6:$FY$331,DT$4,FALSE)</f>
        <v>0</v>
      </c>
      <c r="DU276" s="104">
        <f>VLOOKUP($B276,'Part 3 NNDR3'!$A$6:$FY$331,DU$4,FALSE)</f>
        <v>-2776</v>
      </c>
      <c r="DV276" s="104">
        <f>VLOOKUP($B276,'Part 3 NNDR3'!$A$6:$FY$331,DV$4,FALSE)</f>
        <v>0</v>
      </c>
      <c r="DW276" s="104">
        <f>VLOOKUP($B276,'Part 3 NNDR3'!$A$6:$FY$331,DW$4,FALSE)</f>
        <v>-2776</v>
      </c>
      <c r="DX276" s="104">
        <f>VLOOKUP($B276,'Part 3 NNDR3'!$A$6:$FY$331,DX$4,FALSE)</f>
        <v>0</v>
      </c>
      <c r="DY276" s="104">
        <f>VLOOKUP($B276,'Part 3 NNDR3'!$A$6:$FY$331,DY$4,FALSE)</f>
        <v>0</v>
      </c>
      <c r="DZ276" s="104">
        <f>VLOOKUP($B276,'Part 3 NNDR3'!$A$6:$FY$331,DZ$4,FALSE)</f>
        <v>0</v>
      </c>
      <c r="EA276" s="104">
        <f>VLOOKUP($B276,'Part 3 NNDR3'!$A$6:$FY$331,EA$4,FALSE)</f>
        <v>-721445</v>
      </c>
      <c r="EB276" s="104">
        <f>VLOOKUP($B276,'Part 3 NNDR3'!$A$6:$FY$331,EB$4,FALSE)</f>
        <v>0</v>
      </c>
      <c r="EC276" s="104">
        <f>VLOOKUP($B276,'Part 3 NNDR3'!$A$6:$FY$331,EC$4,FALSE)</f>
        <v>-721445</v>
      </c>
      <c r="ED276" s="104">
        <f>VLOOKUP($B276,'Part 3 NNDR3'!$A$6:$FY$331,ED$4,FALSE)</f>
        <v>-44010</v>
      </c>
      <c r="EE276" s="104">
        <f>VLOOKUP($B276,'Part 3 NNDR3'!$A$6:$FY$331,EE$4,FALSE)</f>
        <v>0</v>
      </c>
      <c r="EF276" s="104">
        <f>VLOOKUP($B276,'Part 3 NNDR3'!$A$6:$FY$331,EF$4,FALSE)</f>
        <v>-44010</v>
      </c>
      <c r="EG276" s="104">
        <f>VLOOKUP($B276,'Part 3 NNDR3'!$A$6:$FY$331,EG$4,FALSE)</f>
        <v>0</v>
      </c>
      <c r="EH276" s="104">
        <f>VLOOKUP($B276,'Part 3 NNDR3'!$A$6:$FY$331,EH$4,FALSE)</f>
        <v>0</v>
      </c>
      <c r="EI276" s="104">
        <f>VLOOKUP($B276,'Part 3 NNDR3'!$A$6:$FY$331,EI$4,FALSE)</f>
        <v>0</v>
      </c>
      <c r="EJ276" s="104">
        <f>VLOOKUP($B276,'Part 3 NNDR3'!$A$6:$FY$331,EJ$4,FALSE)</f>
        <v>0</v>
      </c>
      <c r="EK276" s="104">
        <f>VLOOKUP($B276,'Part 3 NNDR3'!$A$6:$FY$331,EK$4,FALSE)</f>
        <v>0</v>
      </c>
      <c r="EL276" s="104">
        <f>VLOOKUP($B276,'Part 3 NNDR3'!$A$6:$FY$331,EL$4,FALSE)</f>
        <v>0</v>
      </c>
      <c r="EM276" s="104">
        <f>VLOOKUP($B276,'Part 3 NNDR3'!$A$6:$FY$331,EM$4,FALSE)</f>
        <v>0</v>
      </c>
      <c r="EN276" s="104">
        <f>VLOOKUP($B276,'Part 3 NNDR3'!$A$6:$FY$331,EN$4,FALSE)</f>
        <v>0</v>
      </c>
      <c r="EO276" s="104">
        <f>VLOOKUP($B276,'Part 3 NNDR3'!$A$6:$FY$331,EO$4,FALSE)</f>
        <v>0</v>
      </c>
      <c r="EP276" s="104">
        <f>VLOOKUP($B276,'Part 3 NNDR3'!$A$6:$FY$331,EP$4,FALSE)</f>
        <v>-768231</v>
      </c>
      <c r="EQ276" s="104">
        <f>VLOOKUP($B276,'Part 3 NNDR3'!$A$6:$FY$331,EQ$4,FALSE)</f>
        <v>0</v>
      </c>
      <c r="ER276" s="104">
        <f>VLOOKUP($B276,'Part 3 NNDR3'!$A$6:$FY$331,ER$4,FALSE)</f>
        <v>-768231</v>
      </c>
      <c r="ES276" s="104">
        <f>VLOOKUP($B276,'Part 3 NNDR3'!$A$6:$FY$331,ES$4,FALSE)</f>
        <v>0</v>
      </c>
      <c r="ET276" s="104">
        <f>VLOOKUP($B276,'Part 3 NNDR3'!$A$6:$FY$331,ET$4,FALSE)</f>
        <v>0</v>
      </c>
      <c r="EU276" s="104">
        <f>VLOOKUP($B276,'Part 3 NNDR3'!$A$6:$FY$331,EU$4,FALSE)</f>
        <v>0</v>
      </c>
      <c r="EV276" s="104">
        <f>VLOOKUP($B276,'Part 3 NNDR3'!$A$6:$FY$331,EV$4,FALSE)</f>
        <v>0</v>
      </c>
      <c r="EW276" s="104">
        <f>VLOOKUP($B276,'Part 3 NNDR3'!$A$6:$FY$331,EW$4,FALSE)</f>
        <v>0</v>
      </c>
      <c r="EX276" s="104">
        <f>VLOOKUP($B276,'Part 3 NNDR3'!$A$6:$FY$331,EX$4,FALSE)</f>
        <v>0</v>
      </c>
      <c r="EY276" s="104">
        <f>VLOOKUP($B276,'Part 3 NNDR3'!$A$6:$FY$331,EY$4,FALSE)</f>
        <v>0</v>
      </c>
      <c r="EZ276" s="104">
        <f>VLOOKUP($B276,'Part 3 NNDR3'!$A$6:$FY$331,EZ$4,FALSE)</f>
        <v>0</v>
      </c>
      <c r="FA276" s="104">
        <f>VLOOKUP($B276,'Part 3 NNDR3'!$A$6:$FY$331,FA$4,FALSE)</f>
        <v>0</v>
      </c>
      <c r="FB276" s="104">
        <f>VLOOKUP($B276,'Part 3 NNDR3'!$A$6:$FY$331,FB$4,FALSE)</f>
        <v>123469326</v>
      </c>
      <c r="FC276" s="104">
        <f>VLOOKUP($B276,'Part 3 NNDR3'!$A$6:$FY$331,FC$4,FALSE)</f>
        <v>0</v>
      </c>
      <c r="FD276" s="104">
        <f>VLOOKUP($B276,'Part 3 NNDR3'!$A$6:$FY$331,FD$4,FALSE)</f>
        <v>123469326</v>
      </c>
      <c r="FE276" s="104">
        <f>VLOOKUP($B276,'Part 3 NNDR3'!$A$6:$FY$331,FE$4,FALSE)</f>
        <v>357766</v>
      </c>
      <c r="FF276" s="104">
        <f>VLOOKUP($B276,'Part 3 NNDR3'!$A$6:$FY$331,FF$4,FALSE)</f>
        <v>0</v>
      </c>
      <c r="FG276" s="104">
        <f>VLOOKUP($B276,'Part 3 NNDR3'!$A$6:$FY$331,FG$4,FALSE)</f>
        <v>357766</v>
      </c>
      <c r="FH276" s="104">
        <f>VLOOKUP($B276,'Part 3 NNDR3'!$A$6:$FY$331,FH$4,FALSE)</f>
        <v>-6380636</v>
      </c>
      <c r="FI276" s="104">
        <f>VLOOKUP($B276,'Part 3 NNDR3'!$A$6:$FY$331,FI$4,FALSE)</f>
        <v>0</v>
      </c>
      <c r="FJ276" s="104">
        <f>VLOOKUP($B276,'Part 3 NNDR3'!$A$6:$FY$331,FJ$4,FALSE)</f>
        <v>-6380636</v>
      </c>
      <c r="FK276" s="104">
        <f>VLOOKUP($B276,'Part 3 NNDR3'!$A$6:$FY$331,FK$4,FALSE)</f>
        <v>-5812671</v>
      </c>
      <c r="FL276" s="104">
        <f>VLOOKUP($B276,'Part 3 NNDR3'!$A$6:$FY$331,FL$4,FALSE)</f>
        <v>0</v>
      </c>
      <c r="FM276" s="104">
        <f>VLOOKUP($B276,'Part 3 NNDR3'!$A$6:$FY$331,FM$4,FALSE)</f>
        <v>-5812671</v>
      </c>
      <c r="FN276" s="104">
        <f>VLOOKUP($B276,'Part 3 NNDR3'!$A$6:$FY$331,FN$4,FALSE)</f>
        <v>-291302</v>
      </c>
      <c r="FO276" s="104">
        <f>VLOOKUP($B276,'Part 3 NNDR3'!$A$6:$FY$331,FO$4,FALSE)</f>
        <v>0</v>
      </c>
      <c r="FP276" s="104">
        <f>VLOOKUP($B276,'Part 3 NNDR3'!$A$6:$FY$331,FP$4,FALSE)</f>
        <v>-291302</v>
      </c>
      <c r="FQ276" s="104">
        <f>VLOOKUP($B276,'Part 3 NNDR3'!$A$6:$FY$331,FQ$4,FALSE)</f>
        <v>-768231</v>
      </c>
      <c r="FR276" s="104">
        <f>VLOOKUP($B276,'Part 3 NNDR3'!$A$6:$FY$331,FR$4,FALSE)</f>
        <v>0</v>
      </c>
      <c r="FS276" s="104">
        <f>VLOOKUP($B276,'Part 3 NNDR3'!$A$6:$FY$331,FS$4,FALSE)</f>
        <v>-768231</v>
      </c>
      <c r="FT276" s="104">
        <f>VLOOKUP($B276,'Part 3 NNDR3'!$A$6:$FY$331,FT$4,FALSE)</f>
        <v>0</v>
      </c>
      <c r="FU276" s="104">
        <f>VLOOKUP($B276,'Part 3 NNDR3'!$A$6:$FY$331,FU$4,FALSE)</f>
        <v>0</v>
      </c>
      <c r="FV276" s="104">
        <f>VLOOKUP($B276,'Part 3 NNDR3'!$A$6:$FY$331,FV$4,FALSE)</f>
        <v>0</v>
      </c>
      <c r="FW276" s="104">
        <f>VLOOKUP($B276,'Part 3 NNDR3'!$A$6:$FY$331,FW$4,FALSE)</f>
        <v>-12895074</v>
      </c>
      <c r="FX276" s="104">
        <f>VLOOKUP($B276,'Part 3 NNDR3'!$A$6:$FY$331,FX$4,FALSE)</f>
        <v>0</v>
      </c>
      <c r="FY276" s="104">
        <f>VLOOKUP($B276,'Part 3 NNDR3'!$A$6:$FY$331,FY$4,FALSE)</f>
        <v>-12895074</v>
      </c>
      <c r="FZ276" s="104">
        <f>VLOOKUP($B276,'Part 3 NNDR3'!$A$6:$FY$331,FZ$4,FALSE)</f>
        <v>110574252</v>
      </c>
      <c r="GA276" s="104">
        <f>VLOOKUP($B276,'Part 3 NNDR3'!$A$6:$FY$331,GA$4,FALSE)</f>
        <v>0</v>
      </c>
      <c r="GB276" s="104">
        <f>VLOOKUP($B276,'Part 3 NNDR3'!$A$6:$FY$331,GB$4,FALSE)</f>
        <v>110574252</v>
      </c>
      <c r="GC276" s="105" t="str">
        <f>VLOOKUP($B276,'Data (Updated)'!$C$4:$E$329,2,FALSE)</f>
        <v>NA</v>
      </c>
      <c r="GD276" s="106" t="str">
        <f>VLOOKUP($B276,'Data (Updated)'!$C$4:$E$329,3,FALSE)</f>
        <v>E6139</v>
      </c>
    </row>
    <row r="277" spans="1:186" ht="12.75" x14ac:dyDescent="0.2">
      <c r="A277" s="75">
        <v>272</v>
      </c>
      <c r="B277" s="100" t="s">
        <v>652</v>
      </c>
      <c r="C277" s="101" t="s">
        <v>949</v>
      </c>
      <c r="D277" s="102" t="s">
        <v>943</v>
      </c>
      <c r="E277" s="103" t="s">
        <v>651</v>
      </c>
      <c r="F277" s="104">
        <f>VLOOKUP($B277,'Part 3 NNDR3'!$A$6:$FY$331,F$4,FALSE)</f>
        <v>0</v>
      </c>
      <c r="G277" s="104">
        <f>VLOOKUP($B277,'Part 3 NNDR3'!$A$6:$FY$331,G$4,FALSE)</f>
        <v>0</v>
      </c>
      <c r="H277" s="104">
        <f>VLOOKUP($B277,'Part 3 NNDR3'!$A$6:$FY$331,H$4,FALSE)</f>
        <v>0</v>
      </c>
      <c r="I277" s="104">
        <f>VLOOKUP($B277,'Part 3 NNDR3'!$A$6:$FY$331,I$4,FALSE)</f>
        <v>25932</v>
      </c>
      <c r="J277" s="104">
        <f>VLOOKUP($B277,'Part 3 NNDR3'!$A$6:$FY$331,J$4,FALSE)</f>
        <v>0</v>
      </c>
      <c r="K277" s="104">
        <f>VLOOKUP($B277,'Part 3 NNDR3'!$A$6:$FY$331,K$4,FALSE)</f>
        <v>25932</v>
      </c>
      <c r="L277" s="104">
        <f>VLOOKUP($B277,'Part 3 NNDR3'!$A$6:$FY$331,L$4,FALSE)</f>
        <v>0</v>
      </c>
      <c r="M277" s="104">
        <f>VLOOKUP($B277,'Part 3 NNDR3'!$A$6:$FY$331,M$4,FALSE)</f>
        <v>0</v>
      </c>
      <c r="N277" s="104">
        <f>VLOOKUP($B277,'Part 3 NNDR3'!$A$6:$FY$331,N$4,FALSE)</f>
        <v>0</v>
      </c>
      <c r="O277" s="104">
        <f>VLOOKUP($B277,'Part 3 NNDR3'!$A$6:$FY$331,O$4,FALSE)</f>
        <v>74276</v>
      </c>
      <c r="P277" s="104">
        <f>VLOOKUP($B277,'Part 3 NNDR3'!$A$6:$FY$331,P$4,FALSE)</f>
        <v>0</v>
      </c>
      <c r="Q277" s="104">
        <f>VLOOKUP($B277,'Part 3 NNDR3'!$A$6:$FY$331,Q$4,FALSE)</f>
        <v>74276</v>
      </c>
      <c r="R277" s="104">
        <f>VLOOKUP($B277,'Part 3 NNDR3'!$A$6:$FY$331,R$4,FALSE)</f>
        <v>100208</v>
      </c>
      <c r="S277" s="104">
        <f>VLOOKUP($B277,'Part 3 NNDR3'!$A$6:$FY$331,S$4,FALSE)</f>
        <v>0</v>
      </c>
      <c r="T277" s="104">
        <f>VLOOKUP($B277,'Part 3 NNDR3'!$A$6:$FY$331,T$4,FALSE)</f>
        <v>100208</v>
      </c>
      <c r="U277" s="104">
        <f>VLOOKUP($B277,'Part 3 NNDR3'!$A$6:$FY$331,U$4,FALSE)</f>
        <v>-6109105</v>
      </c>
      <c r="V277" s="104">
        <f>VLOOKUP($B277,'Part 3 NNDR3'!$A$6:$FY$331,V$4,FALSE)</f>
        <v>0</v>
      </c>
      <c r="W277" s="104">
        <f>VLOOKUP($B277,'Part 3 NNDR3'!$A$6:$FY$331,W$4,FALSE)</f>
        <v>-6109105</v>
      </c>
      <c r="X277" s="104">
        <f>VLOOKUP($B277,'Part 3 NNDR3'!$A$6:$FY$331,X$4,FALSE)</f>
        <v>0</v>
      </c>
      <c r="Y277" s="104">
        <f>VLOOKUP($B277,'Part 3 NNDR3'!$A$6:$FY$331,Y$4,FALSE)</f>
        <v>0</v>
      </c>
      <c r="Z277" s="104">
        <f>VLOOKUP($B277,'Part 3 NNDR3'!$A$6:$FY$331,Z$4,FALSE)</f>
        <v>0</v>
      </c>
      <c r="AA277" s="104">
        <f>VLOOKUP($B277,'Part 3 NNDR3'!$A$6:$FY$331,AA$4,FALSE)</f>
        <v>-227239</v>
      </c>
      <c r="AB277" s="104">
        <f>VLOOKUP($B277,'Part 3 NNDR3'!$A$6:$FY$331,AB$4,FALSE)</f>
        <v>0</v>
      </c>
      <c r="AC277" s="104">
        <f>VLOOKUP($B277,'Part 3 NNDR3'!$A$6:$FY$331,AC$4,FALSE)</f>
        <v>-227239</v>
      </c>
      <c r="AD277" s="104">
        <f>VLOOKUP($B277,'Part 3 NNDR3'!$A$6:$FY$331,AD$4,FALSE)</f>
        <v>-176020</v>
      </c>
      <c r="AE277" s="104">
        <f>VLOOKUP($B277,'Part 3 NNDR3'!$A$6:$FY$331,AE$4,FALSE)</f>
        <v>0</v>
      </c>
      <c r="AF277" s="104">
        <f>VLOOKUP($B277,'Part 3 NNDR3'!$A$6:$FY$331,AF$4,FALSE)</f>
        <v>-176020</v>
      </c>
      <c r="AG277" s="104">
        <f>VLOOKUP($B277,'Part 3 NNDR3'!$A$6:$FY$331,AG$4,FALSE)</f>
        <v>-11000</v>
      </c>
      <c r="AH277" s="104">
        <f>VLOOKUP($B277,'Part 3 NNDR3'!$A$6:$FY$331,AH$4,FALSE)</f>
        <v>0</v>
      </c>
      <c r="AI277" s="104">
        <f>VLOOKUP($B277,'Part 3 NNDR3'!$A$6:$FY$331,AI$4,FALSE)</f>
        <v>-11000</v>
      </c>
      <c r="AJ277" s="104">
        <f>VLOOKUP($B277,'Part 3 NNDR3'!$A$6:$FY$331,AJ$4,FALSE)</f>
        <v>1592588</v>
      </c>
      <c r="AK277" s="104">
        <f>VLOOKUP($B277,'Part 3 NNDR3'!$A$6:$FY$331,AK$4,FALSE)</f>
        <v>0</v>
      </c>
      <c r="AL277" s="104">
        <f>VLOOKUP($B277,'Part 3 NNDR3'!$A$6:$FY$331,AL$4,FALSE)</f>
        <v>1592588</v>
      </c>
      <c r="AM277" s="104">
        <f>VLOOKUP($B277,'Part 3 NNDR3'!$A$6:$FY$331,AM$4,FALSE)</f>
        <v>-27741</v>
      </c>
      <c r="AN277" s="104">
        <f>VLOOKUP($B277,'Part 3 NNDR3'!$A$6:$FY$331,AN$4,FALSE)</f>
        <v>0</v>
      </c>
      <c r="AO277" s="104">
        <f>VLOOKUP($B277,'Part 3 NNDR3'!$A$6:$FY$331,AO$4,FALSE)</f>
        <v>-27741</v>
      </c>
      <c r="AP277" s="104">
        <f>VLOOKUP($B277,'Part 3 NNDR3'!$A$6:$FY$331,AP$4,FALSE)</f>
        <v>-3169292</v>
      </c>
      <c r="AQ277" s="104">
        <f>VLOOKUP($B277,'Part 3 NNDR3'!$A$6:$FY$331,AQ$4,FALSE)</f>
        <v>0</v>
      </c>
      <c r="AR277" s="104">
        <f>VLOOKUP($B277,'Part 3 NNDR3'!$A$6:$FY$331,AR$4,FALSE)</f>
        <v>-3169292</v>
      </c>
      <c r="AS277" s="104">
        <f>VLOOKUP($B277,'Part 3 NNDR3'!$A$6:$FY$331,AS$4,FALSE)</f>
        <v>7011</v>
      </c>
      <c r="AT277" s="104">
        <f>VLOOKUP($B277,'Part 3 NNDR3'!$A$6:$FY$331,AT$4,FALSE)</f>
        <v>0</v>
      </c>
      <c r="AU277" s="104">
        <f>VLOOKUP($B277,'Part 3 NNDR3'!$A$6:$FY$331,AU$4,FALSE)</f>
        <v>7011</v>
      </c>
      <c r="AV277" s="104">
        <f>VLOOKUP($B277,'Part 3 NNDR3'!$A$6:$FY$331,AV$4,FALSE)</f>
        <v>-157346</v>
      </c>
      <c r="AW277" s="104">
        <f>VLOOKUP($B277,'Part 3 NNDR3'!$A$6:$FY$331,AW$4,FALSE)</f>
        <v>0</v>
      </c>
      <c r="AX277" s="104">
        <f>VLOOKUP($B277,'Part 3 NNDR3'!$A$6:$FY$331,AX$4,FALSE)</f>
        <v>-157346</v>
      </c>
      <c r="AY277" s="104">
        <f>VLOOKUP($B277,'Part 3 NNDR3'!$A$6:$FY$331,AY$4,FALSE)</f>
        <v>-45486</v>
      </c>
      <c r="AZ277" s="104">
        <f>VLOOKUP($B277,'Part 3 NNDR3'!$A$6:$FY$331,AZ$4,FALSE)</f>
        <v>0</v>
      </c>
      <c r="BA277" s="104">
        <f>VLOOKUP($B277,'Part 3 NNDR3'!$A$6:$FY$331,BA$4,FALSE)</f>
        <v>-45486</v>
      </c>
      <c r="BB277" s="104">
        <f>VLOOKUP($B277,'Part 3 NNDR3'!$A$6:$FY$331,BB$4,FALSE)</f>
        <v>0</v>
      </c>
      <c r="BC277" s="104">
        <f>VLOOKUP($B277,'Part 3 NNDR3'!$A$6:$FY$331,BC$4,FALSE)</f>
        <v>0</v>
      </c>
      <c r="BD277" s="104">
        <f>VLOOKUP($B277,'Part 3 NNDR3'!$A$6:$FY$331,BD$4,FALSE)</f>
        <v>0</v>
      </c>
      <c r="BE277" s="104">
        <f>VLOOKUP($B277,'Part 3 NNDR3'!$A$6:$FY$331,BE$4,FALSE)</f>
        <v>0</v>
      </c>
      <c r="BF277" s="104">
        <f>VLOOKUP($B277,'Part 3 NNDR3'!$A$6:$FY$331,BF$4,FALSE)</f>
        <v>0</v>
      </c>
      <c r="BG277" s="104">
        <f>VLOOKUP($B277,'Part 3 NNDR3'!$A$6:$FY$331,BG$4,FALSE)</f>
        <v>0</v>
      </c>
      <c r="BH277" s="104">
        <f>VLOOKUP($B277,'Part 3 NNDR3'!$A$6:$FY$331,BH$4,FALSE)</f>
        <v>-8136610</v>
      </c>
      <c r="BI277" s="104">
        <f>VLOOKUP($B277,'Part 3 NNDR3'!$A$6:$FY$331,BI$4,FALSE)</f>
        <v>0</v>
      </c>
      <c r="BJ277" s="104">
        <f>VLOOKUP($B277,'Part 3 NNDR3'!$A$6:$FY$331,BJ$4,FALSE)</f>
        <v>-8136610</v>
      </c>
      <c r="BK277" s="104">
        <f>VLOOKUP($B277,'Part 3 NNDR3'!$A$6:$FY$331,BK$4,FALSE)</f>
        <v>-2347</v>
      </c>
      <c r="BL277" s="104">
        <f>VLOOKUP($B277,'Part 3 NNDR3'!$A$6:$FY$331,BL$4,FALSE)</f>
        <v>0</v>
      </c>
      <c r="BM277" s="104">
        <f>VLOOKUP($B277,'Part 3 NNDR3'!$A$6:$FY$331,BM$4,FALSE)</f>
        <v>-2347</v>
      </c>
      <c r="BN277" s="104">
        <f>VLOOKUP($B277,'Part 3 NNDR3'!$A$6:$FY$331,BN$4,FALSE)</f>
        <v>2195</v>
      </c>
      <c r="BO277" s="104">
        <f>VLOOKUP($B277,'Part 3 NNDR3'!$A$6:$FY$331,BO$4,FALSE)</f>
        <v>0</v>
      </c>
      <c r="BP277" s="104">
        <f>VLOOKUP($B277,'Part 3 NNDR3'!$A$6:$FY$331,BP$4,FALSE)</f>
        <v>2195</v>
      </c>
      <c r="BQ277" s="104">
        <f>VLOOKUP($B277,'Part 3 NNDR3'!$A$6:$FY$331,BQ$4,FALSE)</f>
        <v>-2323314</v>
      </c>
      <c r="BR277" s="104">
        <f>VLOOKUP($B277,'Part 3 NNDR3'!$A$6:$FY$331,BR$4,FALSE)</f>
        <v>0</v>
      </c>
      <c r="BS277" s="104">
        <f>VLOOKUP($B277,'Part 3 NNDR3'!$A$6:$FY$331,BS$4,FALSE)</f>
        <v>-2323314</v>
      </c>
      <c r="BT277" s="104">
        <f>VLOOKUP($B277,'Part 3 NNDR3'!$A$6:$FY$331,BT$4,FALSE)</f>
        <v>16892</v>
      </c>
      <c r="BU277" s="104">
        <f>VLOOKUP($B277,'Part 3 NNDR3'!$A$6:$FY$331,BU$4,FALSE)</f>
        <v>0</v>
      </c>
      <c r="BV277" s="104">
        <f>VLOOKUP($B277,'Part 3 NNDR3'!$A$6:$FY$331,BV$4,FALSE)</f>
        <v>16892</v>
      </c>
      <c r="BW277" s="104">
        <f>VLOOKUP($B277,'Part 3 NNDR3'!$A$6:$FY$331,BW$4,FALSE)</f>
        <v>-2306574</v>
      </c>
      <c r="BX277" s="104">
        <f>VLOOKUP($B277,'Part 3 NNDR3'!$A$6:$FY$331,BX$4,FALSE)</f>
        <v>0</v>
      </c>
      <c r="BY277" s="104">
        <f>VLOOKUP($B277,'Part 3 NNDR3'!$A$6:$FY$331,BY$4,FALSE)</f>
        <v>-2306574</v>
      </c>
      <c r="BZ277" s="104">
        <f>VLOOKUP($B277,'Part 3 NNDR3'!$A$6:$FY$331,BZ$4,FALSE)</f>
        <v>-26419</v>
      </c>
      <c r="CA277" s="104">
        <f>VLOOKUP($B277,'Part 3 NNDR3'!$A$6:$FY$331,CA$4,FALSE)</f>
        <v>0</v>
      </c>
      <c r="CB277" s="104">
        <f>VLOOKUP($B277,'Part 3 NNDR3'!$A$6:$FY$331,CB$4,FALSE)</f>
        <v>-26419</v>
      </c>
      <c r="CC277" s="104">
        <f>VLOOKUP($B277,'Part 3 NNDR3'!$A$6:$FY$331,CC$4,FALSE)</f>
        <v>3041</v>
      </c>
      <c r="CD277" s="104">
        <f>VLOOKUP($B277,'Part 3 NNDR3'!$A$6:$FY$331,CD$4,FALSE)</f>
        <v>0</v>
      </c>
      <c r="CE277" s="104">
        <f>VLOOKUP($B277,'Part 3 NNDR3'!$A$6:$FY$331,CE$4,FALSE)</f>
        <v>3041</v>
      </c>
      <c r="CF277" s="104">
        <f>VLOOKUP($B277,'Part 3 NNDR3'!$A$6:$FY$331,CF$4,FALSE)</f>
        <v>-35632</v>
      </c>
      <c r="CG277" s="104">
        <f>VLOOKUP($B277,'Part 3 NNDR3'!$A$6:$FY$331,CG$4,FALSE)</f>
        <v>0</v>
      </c>
      <c r="CH277" s="104">
        <f>VLOOKUP($B277,'Part 3 NNDR3'!$A$6:$FY$331,CH$4,FALSE)</f>
        <v>-35632</v>
      </c>
      <c r="CI277" s="104">
        <f>VLOOKUP($B277,'Part 3 NNDR3'!$A$6:$FY$331,CI$4,FALSE)</f>
        <v>0</v>
      </c>
      <c r="CJ277" s="104">
        <f>VLOOKUP($B277,'Part 3 NNDR3'!$A$6:$FY$331,CJ$4,FALSE)</f>
        <v>0</v>
      </c>
      <c r="CK277" s="104">
        <f>VLOOKUP($B277,'Part 3 NNDR3'!$A$6:$FY$331,CK$4,FALSE)</f>
        <v>0</v>
      </c>
      <c r="CL277" s="104">
        <f>VLOOKUP($B277,'Part 3 NNDR3'!$A$6:$FY$331,CL$4,FALSE)</f>
        <v>-2592</v>
      </c>
      <c r="CM277" s="104">
        <f>VLOOKUP($B277,'Part 3 NNDR3'!$A$6:$FY$331,CM$4,FALSE)</f>
        <v>0</v>
      </c>
      <c r="CN277" s="104">
        <f>VLOOKUP($B277,'Part 3 NNDR3'!$A$6:$FY$331,CN$4,FALSE)</f>
        <v>-2592</v>
      </c>
      <c r="CO277" s="104">
        <f>VLOOKUP($B277,'Part 3 NNDR3'!$A$6:$FY$331,CO$4,FALSE)</f>
        <v>0</v>
      </c>
      <c r="CP277" s="104">
        <f>VLOOKUP($B277,'Part 3 NNDR3'!$A$6:$FY$331,CP$4,FALSE)</f>
        <v>0</v>
      </c>
      <c r="CQ277" s="104">
        <f>VLOOKUP($B277,'Part 3 NNDR3'!$A$6:$FY$331,CQ$4,FALSE)</f>
        <v>0</v>
      </c>
      <c r="CR277" s="104">
        <f>VLOOKUP($B277,'Part 3 NNDR3'!$A$6:$FY$331,CR$4,FALSE)</f>
        <v>0</v>
      </c>
      <c r="CS277" s="104">
        <f>VLOOKUP($B277,'Part 3 NNDR3'!$A$6:$FY$331,CS$4,FALSE)</f>
        <v>0</v>
      </c>
      <c r="CT277" s="104">
        <f>VLOOKUP($B277,'Part 3 NNDR3'!$A$6:$FY$331,CT$4,FALSE)</f>
        <v>0</v>
      </c>
      <c r="CU277" s="104">
        <f>VLOOKUP($B277,'Part 3 NNDR3'!$A$6:$FY$331,CU$4,FALSE)</f>
        <v>0</v>
      </c>
      <c r="CV277" s="104">
        <f>VLOOKUP($B277,'Part 3 NNDR3'!$A$6:$FY$331,CV$4,FALSE)</f>
        <v>0</v>
      </c>
      <c r="CW277" s="104">
        <f>VLOOKUP($B277,'Part 3 NNDR3'!$A$6:$FY$331,CW$4,FALSE)</f>
        <v>0</v>
      </c>
      <c r="CX277" s="104">
        <f>VLOOKUP($B277,'Part 3 NNDR3'!$A$6:$FY$331,CX$4,FALSE)</f>
        <v>0</v>
      </c>
      <c r="CY277" s="104">
        <f>VLOOKUP($B277,'Part 3 NNDR3'!$A$6:$FY$331,CY$4,FALSE)</f>
        <v>0</v>
      </c>
      <c r="CZ277" s="104">
        <f>VLOOKUP($B277,'Part 3 NNDR3'!$A$6:$FY$331,CZ$4,FALSE)</f>
        <v>0</v>
      </c>
      <c r="DA277" s="104">
        <f>VLOOKUP($B277,'Part 3 NNDR3'!$A$6:$FY$331,DA$4,FALSE)</f>
        <v>0</v>
      </c>
      <c r="DB277" s="104">
        <f>VLOOKUP($B277,'Part 3 NNDR3'!$A$6:$FY$331,DB$4,FALSE)</f>
        <v>0</v>
      </c>
      <c r="DC277" s="104">
        <f>VLOOKUP($B277,'Part 3 NNDR3'!$A$6:$FY$331,DC$4,FALSE)</f>
        <v>0</v>
      </c>
      <c r="DD277" s="104">
        <f>VLOOKUP($B277,'Part 3 NNDR3'!$A$6:$FY$331,DD$4,FALSE)</f>
        <v>0</v>
      </c>
      <c r="DE277" s="104">
        <f>VLOOKUP($B277,'Part 3 NNDR3'!$A$6:$FY$331,DE$4,FALSE)</f>
        <v>0</v>
      </c>
      <c r="DF277" s="104">
        <f>VLOOKUP($B277,'Part 3 NNDR3'!$A$6:$FY$331,DF$4,FALSE)</f>
        <v>0</v>
      </c>
      <c r="DG277" s="104">
        <f>VLOOKUP($B277,'Part 3 NNDR3'!$A$6:$FY$331,DG$4,FALSE)</f>
        <v>0</v>
      </c>
      <c r="DH277" s="104">
        <f>VLOOKUP($B277,'Part 3 NNDR3'!$A$6:$FY$331,DH$4,FALSE)</f>
        <v>0</v>
      </c>
      <c r="DI277" s="104">
        <f>VLOOKUP($B277,'Part 3 NNDR3'!$A$6:$FY$331,DI$4,FALSE)</f>
        <v>0</v>
      </c>
      <c r="DJ277" s="104">
        <f>VLOOKUP($B277,'Part 3 NNDR3'!$A$6:$FY$331,DJ$4,FALSE)</f>
        <v>0</v>
      </c>
      <c r="DK277" s="104">
        <f>VLOOKUP($B277,'Part 3 NNDR3'!$A$6:$FY$331,DK$4,FALSE)</f>
        <v>0</v>
      </c>
      <c r="DL277" s="104">
        <f>VLOOKUP($B277,'Part 3 NNDR3'!$A$6:$FY$331,DL$4,FALSE)</f>
        <v>-61602</v>
      </c>
      <c r="DM277" s="104">
        <f>VLOOKUP($B277,'Part 3 NNDR3'!$A$6:$FY$331,DM$4,FALSE)</f>
        <v>0</v>
      </c>
      <c r="DN277" s="104">
        <f>VLOOKUP($B277,'Part 3 NNDR3'!$A$6:$FY$331,DN$4,FALSE)</f>
        <v>-61602</v>
      </c>
      <c r="DO277" s="104">
        <f>VLOOKUP($B277,'Part 3 NNDR3'!$A$6:$FY$331,DO$4,FALSE)</f>
        <v>-7065</v>
      </c>
      <c r="DP277" s="104">
        <f>VLOOKUP($B277,'Part 3 NNDR3'!$A$6:$FY$331,DP$4,FALSE)</f>
        <v>0</v>
      </c>
      <c r="DQ277" s="104">
        <f>VLOOKUP($B277,'Part 3 NNDR3'!$A$6:$FY$331,DQ$4,FALSE)</f>
        <v>-7065</v>
      </c>
      <c r="DR277" s="104">
        <f>VLOOKUP($B277,'Part 3 NNDR3'!$A$6:$FY$331,DR$4,FALSE)</f>
        <v>0</v>
      </c>
      <c r="DS277" s="104">
        <f>VLOOKUP($B277,'Part 3 NNDR3'!$A$6:$FY$331,DS$4,FALSE)</f>
        <v>0</v>
      </c>
      <c r="DT277" s="104">
        <f>VLOOKUP($B277,'Part 3 NNDR3'!$A$6:$FY$331,DT$4,FALSE)</f>
        <v>0</v>
      </c>
      <c r="DU277" s="104">
        <f>VLOOKUP($B277,'Part 3 NNDR3'!$A$6:$FY$331,DU$4,FALSE)</f>
        <v>-58105</v>
      </c>
      <c r="DV277" s="104">
        <f>VLOOKUP($B277,'Part 3 NNDR3'!$A$6:$FY$331,DV$4,FALSE)</f>
        <v>0</v>
      </c>
      <c r="DW277" s="104">
        <f>VLOOKUP($B277,'Part 3 NNDR3'!$A$6:$FY$331,DW$4,FALSE)</f>
        <v>-58105</v>
      </c>
      <c r="DX277" s="104">
        <f>VLOOKUP($B277,'Part 3 NNDR3'!$A$6:$FY$331,DX$4,FALSE)</f>
        <v>-7741</v>
      </c>
      <c r="DY277" s="104">
        <f>VLOOKUP($B277,'Part 3 NNDR3'!$A$6:$FY$331,DY$4,FALSE)</f>
        <v>0</v>
      </c>
      <c r="DZ277" s="104">
        <f>VLOOKUP($B277,'Part 3 NNDR3'!$A$6:$FY$331,DZ$4,FALSE)</f>
        <v>-7741</v>
      </c>
      <c r="EA277" s="104">
        <f>VLOOKUP($B277,'Part 3 NNDR3'!$A$6:$FY$331,EA$4,FALSE)</f>
        <v>-952701</v>
      </c>
      <c r="EB277" s="104">
        <f>VLOOKUP($B277,'Part 3 NNDR3'!$A$6:$FY$331,EB$4,FALSE)</f>
        <v>0</v>
      </c>
      <c r="EC277" s="104">
        <f>VLOOKUP($B277,'Part 3 NNDR3'!$A$6:$FY$331,EC$4,FALSE)</f>
        <v>-952701</v>
      </c>
      <c r="ED277" s="104">
        <f>VLOOKUP($B277,'Part 3 NNDR3'!$A$6:$FY$331,ED$4,FALSE)</f>
        <v>-39798</v>
      </c>
      <c r="EE277" s="104">
        <f>VLOOKUP($B277,'Part 3 NNDR3'!$A$6:$FY$331,EE$4,FALSE)</f>
        <v>0</v>
      </c>
      <c r="EF277" s="104">
        <f>VLOOKUP($B277,'Part 3 NNDR3'!$A$6:$FY$331,EF$4,FALSE)</f>
        <v>-39798</v>
      </c>
      <c r="EG277" s="104">
        <f>VLOOKUP($B277,'Part 3 NNDR3'!$A$6:$FY$331,EG$4,FALSE)</f>
        <v>0</v>
      </c>
      <c r="EH277" s="104">
        <f>VLOOKUP($B277,'Part 3 NNDR3'!$A$6:$FY$331,EH$4,FALSE)</f>
        <v>0</v>
      </c>
      <c r="EI277" s="104">
        <f>VLOOKUP($B277,'Part 3 NNDR3'!$A$6:$FY$331,EI$4,FALSE)</f>
        <v>0</v>
      </c>
      <c r="EJ277" s="104">
        <f>VLOOKUP($B277,'Part 3 NNDR3'!$A$6:$FY$331,EJ$4,FALSE)</f>
        <v>0</v>
      </c>
      <c r="EK277" s="104">
        <f>VLOOKUP($B277,'Part 3 NNDR3'!$A$6:$FY$331,EK$4,FALSE)</f>
        <v>0</v>
      </c>
      <c r="EL277" s="104">
        <f>VLOOKUP($B277,'Part 3 NNDR3'!$A$6:$FY$331,EL$4,FALSE)</f>
        <v>0</v>
      </c>
      <c r="EM277" s="104">
        <f>VLOOKUP($B277,'Part 3 NNDR3'!$A$6:$FY$331,EM$4,FALSE)</f>
        <v>0</v>
      </c>
      <c r="EN277" s="104">
        <f>VLOOKUP($B277,'Part 3 NNDR3'!$A$6:$FY$331,EN$4,FALSE)</f>
        <v>0</v>
      </c>
      <c r="EO277" s="104">
        <f>VLOOKUP($B277,'Part 3 NNDR3'!$A$6:$FY$331,EO$4,FALSE)</f>
        <v>0</v>
      </c>
      <c r="EP277" s="104">
        <f>VLOOKUP($B277,'Part 3 NNDR3'!$A$6:$FY$331,EP$4,FALSE)</f>
        <v>-1065410</v>
      </c>
      <c r="EQ277" s="104">
        <f>VLOOKUP($B277,'Part 3 NNDR3'!$A$6:$FY$331,EQ$4,FALSE)</f>
        <v>0</v>
      </c>
      <c r="ER277" s="104">
        <f>VLOOKUP($B277,'Part 3 NNDR3'!$A$6:$FY$331,ER$4,FALSE)</f>
        <v>-1065410</v>
      </c>
      <c r="ES277" s="104">
        <f>VLOOKUP($B277,'Part 3 NNDR3'!$A$6:$FY$331,ES$4,FALSE)</f>
        <v>0</v>
      </c>
      <c r="ET277" s="104">
        <f>VLOOKUP($B277,'Part 3 NNDR3'!$A$6:$FY$331,ET$4,FALSE)</f>
        <v>0</v>
      </c>
      <c r="EU277" s="104">
        <f>VLOOKUP($B277,'Part 3 NNDR3'!$A$6:$FY$331,EU$4,FALSE)</f>
        <v>0</v>
      </c>
      <c r="EV277" s="104">
        <f>VLOOKUP($B277,'Part 3 NNDR3'!$A$6:$FY$331,EV$4,FALSE)</f>
        <v>0</v>
      </c>
      <c r="EW277" s="104">
        <f>VLOOKUP($B277,'Part 3 NNDR3'!$A$6:$FY$331,EW$4,FALSE)</f>
        <v>0</v>
      </c>
      <c r="EX277" s="104">
        <f>VLOOKUP($B277,'Part 3 NNDR3'!$A$6:$FY$331,EX$4,FALSE)</f>
        <v>0</v>
      </c>
      <c r="EY277" s="104">
        <f>VLOOKUP($B277,'Part 3 NNDR3'!$A$6:$FY$331,EY$4,FALSE)</f>
        <v>0</v>
      </c>
      <c r="EZ277" s="104">
        <f>VLOOKUP($B277,'Part 3 NNDR3'!$A$6:$FY$331,EZ$4,FALSE)</f>
        <v>0</v>
      </c>
      <c r="FA277" s="104">
        <f>VLOOKUP($B277,'Part 3 NNDR3'!$A$6:$FY$331,FA$4,FALSE)</f>
        <v>0</v>
      </c>
      <c r="FB277" s="104">
        <f>VLOOKUP($B277,'Part 3 NNDR3'!$A$6:$FY$331,FB$4,FALSE)</f>
        <v>70446051</v>
      </c>
      <c r="FC277" s="104">
        <f>VLOOKUP($B277,'Part 3 NNDR3'!$A$6:$FY$331,FC$4,FALSE)</f>
        <v>0</v>
      </c>
      <c r="FD277" s="104">
        <f>VLOOKUP($B277,'Part 3 NNDR3'!$A$6:$FY$331,FD$4,FALSE)</f>
        <v>70446051</v>
      </c>
      <c r="FE277" s="104">
        <f>VLOOKUP($B277,'Part 3 NNDR3'!$A$6:$FY$331,FE$4,FALSE)</f>
        <v>100208</v>
      </c>
      <c r="FF277" s="104">
        <f>VLOOKUP($B277,'Part 3 NNDR3'!$A$6:$FY$331,FF$4,FALSE)</f>
        <v>0</v>
      </c>
      <c r="FG277" s="104">
        <f>VLOOKUP($B277,'Part 3 NNDR3'!$A$6:$FY$331,FG$4,FALSE)</f>
        <v>100208</v>
      </c>
      <c r="FH277" s="104">
        <f>VLOOKUP($B277,'Part 3 NNDR3'!$A$6:$FY$331,FH$4,FALSE)</f>
        <v>-8136610</v>
      </c>
      <c r="FI277" s="104">
        <f>VLOOKUP($B277,'Part 3 NNDR3'!$A$6:$FY$331,FI$4,FALSE)</f>
        <v>0</v>
      </c>
      <c r="FJ277" s="104">
        <f>VLOOKUP($B277,'Part 3 NNDR3'!$A$6:$FY$331,FJ$4,FALSE)</f>
        <v>-8136610</v>
      </c>
      <c r="FK277" s="104">
        <f>VLOOKUP($B277,'Part 3 NNDR3'!$A$6:$FY$331,FK$4,FALSE)</f>
        <v>-2306574</v>
      </c>
      <c r="FL277" s="104">
        <f>VLOOKUP($B277,'Part 3 NNDR3'!$A$6:$FY$331,FL$4,FALSE)</f>
        <v>0</v>
      </c>
      <c r="FM277" s="104">
        <f>VLOOKUP($B277,'Part 3 NNDR3'!$A$6:$FY$331,FM$4,FALSE)</f>
        <v>-2306574</v>
      </c>
      <c r="FN277" s="104">
        <f>VLOOKUP($B277,'Part 3 NNDR3'!$A$6:$FY$331,FN$4,FALSE)</f>
        <v>-61602</v>
      </c>
      <c r="FO277" s="104">
        <f>VLOOKUP($B277,'Part 3 NNDR3'!$A$6:$FY$331,FO$4,FALSE)</f>
        <v>0</v>
      </c>
      <c r="FP277" s="104">
        <f>VLOOKUP($B277,'Part 3 NNDR3'!$A$6:$FY$331,FP$4,FALSE)</f>
        <v>-61602</v>
      </c>
      <c r="FQ277" s="104">
        <f>VLOOKUP($B277,'Part 3 NNDR3'!$A$6:$FY$331,FQ$4,FALSE)</f>
        <v>-1065410</v>
      </c>
      <c r="FR277" s="104">
        <f>VLOOKUP($B277,'Part 3 NNDR3'!$A$6:$FY$331,FR$4,FALSE)</f>
        <v>0</v>
      </c>
      <c r="FS277" s="104">
        <f>VLOOKUP($B277,'Part 3 NNDR3'!$A$6:$FY$331,FS$4,FALSE)</f>
        <v>-1065410</v>
      </c>
      <c r="FT277" s="104">
        <f>VLOOKUP($B277,'Part 3 NNDR3'!$A$6:$FY$331,FT$4,FALSE)</f>
        <v>0</v>
      </c>
      <c r="FU277" s="104">
        <f>VLOOKUP($B277,'Part 3 NNDR3'!$A$6:$FY$331,FU$4,FALSE)</f>
        <v>0</v>
      </c>
      <c r="FV277" s="104">
        <f>VLOOKUP($B277,'Part 3 NNDR3'!$A$6:$FY$331,FV$4,FALSE)</f>
        <v>0</v>
      </c>
      <c r="FW277" s="104">
        <f>VLOOKUP($B277,'Part 3 NNDR3'!$A$6:$FY$331,FW$4,FALSE)</f>
        <v>-11469988</v>
      </c>
      <c r="FX277" s="104">
        <f>VLOOKUP($B277,'Part 3 NNDR3'!$A$6:$FY$331,FX$4,FALSE)</f>
        <v>0</v>
      </c>
      <c r="FY277" s="104">
        <f>VLOOKUP($B277,'Part 3 NNDR3'!$A$6:$FY$331,FY$4,FALSE)</f>
        <v>-11469988</v>
      </c>
      <c r="FZ277" s="104">
        <f>VLOOKUP($B277,'Part 3 NNDR3'!$A$6:$FY$331,FZ$4,FALSE)</f>
        <v>58976063</v>
      </c>
      <c r="GA277" s="104">
        <f>VLOOKUP($B277,'Part 3 NNDR3'!$A$6:$FY$331,GA$4,FALSE)</f>
        <v>0</v>
      </c>
      <c r="GB277" s="104">
        <f>VLOOKUP($B277,'Part 3 NNDR3'!$A$6:$FY$331,GB$4,FALSE)</f>
        <v>58976063</v>
      </c>
      <c r="GC277" s="105" t="str">
        <f>VLOOKUP($B277,'Data (Updated)'!$C$4:$E$329,2,FALSE)</f>
        <v>NA</v>
      </c>
      <c r="GD277" s="106" t="str">
        <f>VLOOKUP($B277,'Data (Updated)'!$C$4:$E$329,3,FALSE)</f>
        <v>E6142</v>
      </c>
    </row>
    <row r="278" spans="1:186" ht="12.75" x14ac:dyDescent="0.2">
      <c r="A278" s="75">
        <v>273</v>
      </c>
      <c r="B278" s="100" t="s">
        <v>654</v>
      </c>
      <c r="C278" s="101" t="s">
        <v>941</v>
      </c>
      <c r="D278" s="102" t="s">
        <v>953</v>
      </c>
      <c r="E278" s="103" t="s">
        <v>653</v>
      </c>
      <c r="F278" s="104">
        <f>VLOOKUP($B278,'Part 3 NNDR3'!$A$6:$FY$331,F$4,FALSE)</f>
        <v>0</v>
      </c>
      <c r="G278" s="104">
        <f>VLOOKUP($B278,'Part 3 NNDR3'!$A$6:$FY$331,G$4,FALSE)</f>
        <v>0</v>
      </c>
      <c r="H278" s="104">
        <f>VLOOKUP($B278,'Part 3 NNDR3'!$A$6:$FY$331,H$4,FALSE)</f>
        <v>0</v>
      </c>
      <c r="I278" s="104">
        <f>VLOOKUP($B278,'Part 3 NNDR3'!$A$6:$FY$331,I$4,FALSE)</f>
        <v>5113</v>
      </c>
      <c r="J278" s="104">
        <f>VLOOKUP($B278,'Part 3 NNDR3'!$A$6:$FY$331,J$4,FALSE)</f>
        <v>0</v>
      </c>
      <c r="K278" s="104">
        <f>VLOOKUP($B278,'Part 3 NNDR3'!$A$6:$FY$331,K$4,FALSE)</f>
        <v>5113</v>
      </c>
      <c r="L278" s="104">
        <f>VLOOKUP($B278,'Part 3 NNDR3'!$A$6:$FY$331,L$4,FALSE)</f>
        <v>0</v>
      </c>
      <c r="M278" s="104">
        <f>VLOOKUP($B278,'Part 3 NNDR3'!$A$6:$FY$331,M$4,FALSE)</f>
        <v>0</v>
      </c>
      <c r="N278" s="104">
        <f>VLOOKUP($B278,'Part 3 NNDR3'!$A$6:$FY$331,N$4,FALSE)</f>
        <v>0</v>
      </c>
      <c r="O278" s="104">
        <f>VLOOKUP($B278,'Part 3 NNDR3'!$A$6:$FY$331,O$4,FALSE)</f>
        <v>41361</v>
      </c>
      <c r="P278" s="104">
        <f>VLOOKUP($B278,'Part 3 NNDR3'!$A$6:$FY$331,P$4,FALSE)</f>
        <v>0</v>
      </c>
      <c r="Q278" s="104">
        <f>VLOOKUP($B278,'Part 3 NNDR3'!$A$6:$FY$331,Q$4,FALSE)</f>
        <v>41361</v>
      </c>
      <c r="R278" s="104">
        <f>VLOOKUP($B278,'Part 3 NNDR3'!$A$6:$FY$331,R$4,FALSE)</f>
        <v>46474</v>
      </c>
      <c r="S278" s="104">
        <f>VLOOKUP($B278,'Part 3 NNDR3'!$A$6:$FY$331,S$4,FALSE)</f>
        <v>0</v>
      </c>
      <c r="T278" s="104">
        <f>VLOOKUP($B278,'Part 3 NNDR3'!$A$6:$FY$331,T$4,FALSE)</f>
        <v>46474</v>
      </c>
      <c r="U278" s="104">
        <f>VLOOKUP($B278,'Part 3 NNDR3'!$A$6:$FY$331,U$4,FALSE)</f>
        <v>-1216930</v>
      </c>
      <c r="V278" s="104">
        <f>VLOOKUP($B278,'Part 3 NNDR3'!$A$6:$FY$331,V$4,FALSE)</f>
        <v>0</v>
      </c>
      <c r="W278" s="104">
        <f>VLOOKUP($B278,'Part 3 NNDR3'!$A$6:$FY$331,W$4,FALSE)</f>
        <v>-1216930</v>
      </c>
      <c r="X278" s="104">
        <f>VLOOKUP($B278,'Part 3 NNDR3'!$A$6:$FY$331,X$4,FALSE)</f>
        <v>0</v>
      </c>
      <c r="Y278" s="104">
        <f>VLOOKUP($B278,'Part 3 NNDR3'!$A$6:$FY$331,Y$4,FALSE)</f>
        <v>0</v>
      </c>
      <c r="Z278" s="104">
        <f>VLOOKUP($B278,'Part 3 NNDR3'!$A$6:$FY$331,Z$4,FALSE)</f>
        <v>0</v>
      </c>
      <c r="AA278" s="104">
        <f>VLOOKUP($B278,'Part 3 NNDR3'!$A$6:$FY$331,AA$4,FALSE)</f>
        <v>-53172</v>
      </c>
      <c r="AB278" s="104">
        <f>VLOOKUP($B278,'Part 3 NNDR3'!$A$6:$FY$331,AB$4,FALSE)</f>
        <v>0</v>
      </c>
      <c r="AC278" s="104">
        <f>VLOOKUP($B278,'Part 3 NNDR3'!$A$6:$FY$331,AC$4,FALSE)</f>
        <v>-53172</v>
      </c>
      <c r="AD278" s="104">
        <f>VLOOKUP($B278,'Part 3 NNDR3'!$A$6:$FY$331,AD$4,FALSE)</f>
        <v>-21844</v>
      </c>
      <c r="AE278" s="104">
        <f>VLOOKUP($B278,'Part 3 NNDR3'!$A$6:$FY$331,AE$4,FALSE)</f>
        <v>0</v>
      </c>
      <c r="AF278" s="104">
        <f>VLOOKUP($B278,'Part 3 NNDR3'!$A$6:$FY$331,AF$4,FALSE)</f>
        <v>-21844</v>
      </c>
      <c r="AG278" s="104">
        <f>VLOOKUP($B278,'Part 3 NNDR3'!$A$6:$FY$331,AG$4,FALSE)</f>
        <v>0</v>
      </c>
      <c r="AH278" s="104">
        <f>VLOOKUP($B278,'Part 3 NNDR3'!$A$6:$FY$331,AH$4,FALSE)</f>
        <v>0</v>
      </c>
      <c r="AI278" s="104">
        <f>VLOOKUP($B278,'Part 3 NNDR3'!$A$6:$FY$331,AI$4,FALSE)</f>
        <v>0</v>
      </c>
      <c r="AJ278" s="104">
        <f>VLOOKUP($B278,'Part 3 NNDR3'!$A$6:$FY$331,AJ$4,FALSE)</f>
        <v>922199</v>
      </c>
      <c r="AK278" s="104">
        <f>VLOOKUP($B278,'Part 3 NNDR3'!$A$6:$FY$331,AK$4,FALSE)</f>
        <v>0</v>
      </c>
      <c r="AL278" s="104">
        <f>VLOOKUP($B278,'Part 3 NNDR3'!$A$6:$FY$331,AL$4,FALSE)</f>
        <v>922199</v>
      </c>
      <c r="AM278" s="104">
        <f>VLOOKUP($B278,'Part 3 NNDR3'!$A$6:$FY$331,AM$4,FALSE)</f>
        <v>-12736</v>
      </c>
      <c r="AN278" s="104">
        <f>VLOOKUP($B278,'Part 3 NNDR3'!$A$6:$FY$331,AN$4,FALSE)</f>
        <v>0</v>
      </c>
      <c r="AO278" s="104">
        <f>VLOOKUP($B278,'Part 3 NNDR3'!$A$6:$FY$331,AO$4,FALSE)</f>
        <v>-12736</v>
      </c>
      <c r="AP278" s="104">
        <f>VLOOKUP($B278,'Part 3 NNDR3'!$A$6:$FY$331,AP$4,FALSE)</f>
        <v>-1234308</v>
      </c>
      <c r="AQ278" s="104">
        <f>VLOOKUP($B278,'Part 3 NNDR3'!$A$6:$FY$331,AQ$4,FALSE)</f>
        <v>0</v>
      </c>
      <c r="AR278" s="104">
        <f>VLOOKUP($B278,'Part 3 NNDR3'!$A$6:$FY$331,AR$4,FALSE)</f>
        <v>-1234308</v>
      </c>
      <c r="AS278" s="104">
        <f>VLOOKUP($B278,'Part 3 NNDR3'!$A$6:$FY$331,AS$4,FALSE)</f>
        <v>-70551</v>
      </c>
      <c r="AT278" s="104">
        <f>VLOOKUP($B278,'Part 3 NNDR3'!$A$6:$FY$331,AT$4,FALSE)</f>
        <v>0</v>
      </c>
      <c r="AU278" s="104">
        <f>VLOOKUP($B278,'Part 3 NNDR3'!$A$6:$FY$331,AU$4,FALSE)</f>
        <v>-70551</v>
      </c>
      <c r="AV278" s="104">
        <f>VLOOKUP($B278,'Part 3 NNDR3'!$A$6:$FY$331,AV$4,FALSE)</f>
        <v>-35187</v>
      </c>
      <c r="AW278" s="104">
        <f>VLOOKUP($B278,'Part 3 NNDR3'!$A$6:$FY$331,AW$4,FALSE)</f>
        <v>0</v>
      </c>
      <c r="AX278" s="104">
        <f>VLOOKUP($B278,'Part 3 NNDR3'!$A$6:$FY$331,AX$4,FALSE)</f>
        <v>-35187</v>
      </c>
      <c r="AY278" s="104">
        <f>VLOOKUP($B278,'Part 3 NNDR3'!$A$6:$FY$331,AY$4,FALSE)</f>
        <v>-418</v>
      </c>
      <c r="AZ278" s="104">
        <f>VLOOKUP($B278,'Part 3 NNDR3'!$A$6:$FY$331,AZ$4,FALSE)</f>
        <v>0</v>
      </c>
      <c r="BA278" s="104">
        <f>VLOOKUP($B278,'Part 3 NNDR3'!$A$6:$FY$331,BA$4,FALSE)</f>
        <v>-418</v>
      </c>
      <c r="BB278" s="104">
        <f>VLOOKUP($B278,'Part 3 NNDR3'!$A$6:$FY$331,BB$4,FALSE)</f>
        <v>0</v>
      </c>
      <c r="BC278" s="104">
        <f>VLOOKUP($B278,'Part 3 NNDR3'!$A$6:$FY$331,BC$4,FALSE)</f>
        <v>0</v>
      </c>
      <c r="BD278" s="104">
        <f>VLOOKUP($B278,'Part 3 NNDR3'!$A$6:$FY$331,BD$4,FALSE)</f>
        <v>0</v>
      </c>
      <c r="BE278" s="104">
        <f>VLOOKUP($B278,'Part 3 NNDR3'!$A$6:$FY$331,BE$4,FALSE)</f>
        <v>0</v>
      </c>
      <c r="BF278" s="104">
        <f>VLOOKUP($B278,'Part 3 NNDR3'!$A$6:$FY$331,BF$4,FALSE)</f>
        <v>0</v>
      </c>
      <c r="BG278" s="104">
        <f>VLOOKUP($B278,'Part 3 NNDR3'!$A$6:$FY$331,BG$4,FALSE)</f>
        <v>0</v>
      </c>
      <c r="BH278" s="104">
        <f>VLOOKUP($B278,'Part 3 NNDR3'!$A$6:$FY$331,BH$4,FALSE)</f>
        <v>-1701103</v>
      </c>
      <c r="BI278" s="104">
        <f>VLOOKUP($B278,'Part 3 NNDR3'!$A$6:$FY$331,BI$4,FALSE)</f>
        <v>0</v>
      </c>
      <c r="BJ278" s="104">
        <f>VLOOKUP($B278,'Part 3 NNDR3'!$A$6:$FY$331,BJ$4,FALSE)</f>
        <v>-1701103</v>
      </c>
      <c r="BK278" s="104">
        <f>VLOOKUP($B278,'Part 3 NNDR3'!$A$6:$FY$331,BK$4,FALSE)</f>
        <v>0</v>
      </c>
      <c r="BL278" s="104">
        <f>VLOOKUP($B278,'Part 3 NNDR3'!$A$6:$FY$331,BL$4,FALSE)</f>
        <v>0</v>
      </c>
      <c r="BM278" s="104">
        <f>VLOOKUP($B278,'Part 3 NNDR3'!$A$6:$FY$331,BM$4,FALSE)</f>
        <v>0</v>
      </c>
      <c r="BN278" s="104">
        <f>VLOOKUP($B278,'Part 3 NNDR3'!$A$6:$FY$331,BN$4,FALSE)</f>
        <v>3499</v>
      </c>
      <c r="BO278" s="104">
        <f>VLOOKUP($B278,'Part 3 NNDR3'!$A$6:$FY$331,BO$4,FALSE)</f>
        <v>0</v>
      </c>
      <c r="BP278" s="104">
        <f>VLOOKUP($B278,'Part 3 NNDR3'!$A$6:$FY$331,BP$4,FALSE)</f>
        <v>3499</v>
      </c>
      <c r="BQ278" s="104">
        <f>VLOOKUP($B278,'Part 3 NNDR3'!$A$6:$FY$331,BQ$4,FALSE)</f>
        <v>-1012174</v>
      </c>
      <c r="BR278" s="104">
        <f>VLOOKUP($B278,'Part 3 NNDR3'!$A$6:$FY$331,BR$4,FALSE)</f>
        <v>0</v>
      </c>
      <c r="BS278" s="104">
        <f>VLOOKUP($B278,'Part 3 NNDR3'!$A$6:$FY$331,BS$4,FALSE)</f>
        <v>-1012174</v>
      </c>
      <c r="BT278" s="104">
        <f>VLOOKUP($B278,'Part 3 NNDR3'!$A$6:$FY$331,BT$4,FALSE)</f>
        <v>36539</v>
      </c>
      <c r="BU278" s="104">
        <f>VLOOKUP($B278,'Part 3 NNDR3'!$A$6:$FY$331,BU$4,FALSE)</f>
        <v>0</v>
      </c>
      <c r="BV278" s="104">
        <f>VLOOKUP($B278,'Part 3 NNDR3'!$A$6:$FY$331,BV$4,FALSE)</f>
        <v>36539</v>
      </c>
      <c r="BW278" s="104">
        <f>VLOOKUP($B278,'Part 3 NNDR3'!$A$6:$FY$331,BW$4,FALSE)</f>
        <v>-972136</v>
      </c>
      <c r="BX278" s="104">
        <f>VLOOKUP($B278,'Part 3 NNDR3'!$A$6:$FY$331,BX$4,FALSE)</f>
        <v>0</v>
      </c>
      <c r="BY278" s="104">
        <f>VLOOKUP($B278,'Part 3 NNDR3'!$A$6:$FY$331,BY$4,FALSE)</f>
        <v>-972136</v>
      </c>
      <c r="BZ278" s="104">
        <f>VLOOKUP($B278,'Part 3 NNDR3'!$A$6:$FY$331,BZ$4,FALSE)</f>
        <v>-24321</v>
      </c>
      <c r="CA278" s="104">
        <f>VLOOKUP($B278,'Part 3 NNDR3'!$A$6:$FY$331,CA$4,FALSE)</f>
        <v>0</v>
      </c>
      <c r="CB278" s="104">
        <f>VLOOKUP($B278,'Part 3 NNDR3'!$A$6:$FY$331,CB$4,FALSE)</f>
        <v>-24321</v>
      </c>
      <c r="CC278" s="104">
        <f>VLOOKUP($B278,'Part 3 NNDR3'!$A$6:$FY$331,CC$4,FALSE)</f>
        <v>-590</v>
      </c>
      <c r="CD278" s="104">
        <f>VLOOKUP($B278,'Part 3 NNDR3'!$A$6:$FY$331,CD$4,FALSE)</f>
        <v>0</v>
      </c>
      <c r="CE278" s="104">
        <f>VLOOKUP($B278,'Part 3 NNDR3'!$A$6:$FY$331,CE$4,FALSE)</f>
        <v>-590</v>
      </c>
      <c r="CF278" s="104">
        <f>VLOOKUP($B278,'Part 3 NNDR3'!$A$6:$FY$331,CF$4,FALSE)</f>
        <v>-2040</v>
      </c>
      <c r="CG278" s="104">
        <f>VLOOKUP($B278,'Part 3 NNDR3'!$A$6:$FY$331,CG$4,FALSE)</f>
        <v>0</v>
      </c>
      <c r="CH278" s="104">
        <f>VLOOKUP($B278,'Part 3 NNDR3'!$A$6:$FY$331,CH$4,FALSE)</f>
        <v>-2040</v>
      </c>
      <c r="CI278" s="104">
        <f>VLOOKUP($B278,'Part 3 NNDR3'!$A$6:$FY$331,CI$4,FALSE)</f>
        <v>0</v>
      </c>
      <c r="CJ278" s="104">
        <f>VLOOKUP($B278,'Part 3 NNDR3'!$A$6:$FY$331,CJ$4,FALSE)</f>
        <v>0</v>
      </c>
      <c r="CK278" s="104">
        <f>VLOOKUP($B278,'Part 3 NNDR3'!$A$6:$FY$331,CK$4,FALSE)</f>
        <v>0</v>
      </c>
      <c r="CL278" s="104">
        <f>VLOOKUP($B278,'Part 3 NNDR3'!$A$6:$FY$331,CL$4,FALSE)</f>
        <v>-3218</v>
      </c>
      <c r="CM278" s="104">
        <f>VLOOKUP($B278,'Part 3 NNDR3'!$A$6:$FY$331,CM$4,FALSE)</f>
        <v>0</v>
      </c>
      <c r="CN278" s="104">
        <f>VLOOKUP($B278,'Part 3 NNDR3'!$A$6:$FY$331,CN$4,FALSE)</f>
        <v>-3218</v>
      </c>
      <c r="CO278" s="104">
        <f>VLOOKUP($B278,'Part 3 NNDR3'!$A$6:$FY$331,CO$4,FALSE)</f>
        <v>-52</v>
      </c>
      <c r="CP278" s="104">
        <f>VLOOKUP($B278,'Part 3 NNDR3'!$A$6:$FY$331,CP$4,FALSE)</f>
        <v>0</v>
      </c>
      <c r="CQ278" s="104">
        <f>VLOOKUP($B278,'Part 3 NNDR3'!$A$6:$FY$331,CQ$4,FALSE)</f>
        <v>-52</v>
      </c>
      <c r="CR278" s="104">
        <f>VLOOKUP($B278,'Part 3 NNDR3'!$A$6:$FY$331,CR$4,FALSE)</f>
        <v>0</v>
      </c>
      <c r="CS278" s="104">
        <f>VLOOKUP($B278,'Part 3 NNDR3'!$A$6:$FY$331,CS$4,FALSE)</f>
        <v>0</v>
      </c>
      <c r="CT278" s="104">
        <f>VLOOKUP($B278,'Part 3 NNDR3'!$A$6:$FY$331,CT$4,FALSE)</f>
        <v>0</v>
      </c>
      <c r="CU278" s="104">
        <f>VLOOKUP($B278,'Part 3 NNDR3'!$A$6:$FY$331,CU$4,FALSE)</f>
        <v>0</v>
      </c>
      <c r="CV278" s="104">
        <f>VLOOKUP($B278,'Part 3 NNDR3'!$A$6:$FY$331,CV$4,FALSE)</f>
        <v>0</v>
      </c>
      <c r="CW278" s="104">
        <f>VLOOKUP($B278,'Part 3 NNDR3'!$A$6:$FY$331,CW$4,FALSE)</f>
        <v>0</v>
      </c>
      <c r="CX278" s="104">
        <f>VLOOKUP($B278,'Part 3 NNDR3'!$A$6:$FY$331,CX$4,FALSE)</f>
        <v>0</v>
      </c>
      <c r="CY278" s="104">
        <f>VLOOKUP($B278,'Part 3 NNDR3'!$A$6:$FY$331,CY$4,FALSE)</f>
        <v>0</v>
      </c>
      <c r="CZ278" s="104">
        <f>VLOOKUP($B278,'Part 3 NNDR3'!$A$6:$FY$331,CZ$4,FALSE)</f>
        <v>0</v>
      </c>
      <c r="DA278" s="104">
        <f>VLOOKUP($B278,'Part 3 NNDR3'!$A$6:$FY$331,DA$4,FALSE)</f>
        <v>0</v>
      </c>
      <c r="DB278" s="104">
        <f>VLOOKUP($B278,'Part 3 NNDR3'!$A$6:$FY$331,DB$4,FALSE)</f>
        <v>0</v>
      </c>
      <c r="DC278" s="104">
        <f>VLOOKUP($B278,'Part 3 NNDR3'!$A$6:$FY$331,DC$4,FALSE)</f>
        <v>0</v>
      </c>
      <c r="DD278" s="104">
        <f>VLOOKUP($B278,'Part 3 NNDR3'!$A$6:$FY$331,DD$4,FALSE)</f>
        <v>0</v>
      </c>
      <c r="DE278" s="104">
        <f>VLOOKUP($B278,'Part 3 NNDR3'!$A$6:$FY$331,DE$4,FALSE)</f>
        <v>0</v>
      </c>
      <c r="DF278" s="104">
        <f>VLOOKUP($B278,'Part 3 NNDR3'!$A$6:$FY$331,DF$4,FALSE)</f>
        <v>0</v>
      </c>
      <c r="DG278" s="104">
        <f>VLOOKUP($B278,'Part 3 NNDR3'!$A$6:$FY$331,DG$4,FALSE)</f>
        <v>0</v>
      </c>
      <c r="DH278" s="104">
        <f>VLOOKUP($B278,'Part 3 NNDR3'!$A$6:$FY$331,DH$4,FALSE)</f>
        <v>0</v>
      </c>
      <c r="DI278" s="104">
        <f>VLOOKUP($B278,'Part 3 NNDR3'!$A$6:$FY$331,DI$4,FALSE)</f>
        <v>0</v>
      </c>
      <c r="DJ278" s="104">
        <f>VLOOKUP($B278,'Part 3 NNDR3'!$A$6:$FY$331,DJ$4,FALSE)</f>
        <v>0</v>
      </c>
      <c r="DK278" s="104">
        <f>VLOOKUP($B278,'Part 3 NNDR3'!$A$6:$FY$331,DK$4,FALSE)</f>
        <v>0</v>
      </c>
      <c r="DL278" s="104">
        <f>VLOOKUP($B278,'Part 3 NNDR3'!$A$6:$FY$331,DL$4,FALSE)</f>
        <v>-30221</v>
      </c>
      <c r="DM278" s="104">
        <f>VLOOKUP($B278,'Part 3 NNDR3'!$A$6:$FY$331,DM$4,FALSE)</f>
        <v>0</v>
      </c>
      <c r="DN278" s="104">
        <f>VLOOKUP($B278,'Part 3 NNDR3'!$A$6:$FY$331,DN$4,FALSE)</f>
        <v>-30221</v>
      </c>
      <c r="DO278" s="104">
        <f>VLOOKUP($B278,'Part 3 NNDR3'!$A$6:$FY$331,DO$4,FALSE)</f>
        <v>0</v>
      </c>
      <c r="DP278" s="104">
        <f>VLOOKUP($B278,'Part 3 NNDR3'!$A$6:$FY$331,DP$4,FALSE)</f>
        <v>0</v>
      </c>
      <c r="DQ278" s="104">
        <f>VLOOKUP($B278,'Part 3 NNDR3'!$A$6:$FY$331,DQ$4,FALSE)</f>
        <v>0</v>
      </c>
      <c r="DR278" s="104">
        <f>VLOOKUP($B278,'Part 3 NNDR3'!$A$6:$FY$331,DR$4,FALSE)</f>
        <v>0</v>
      </c>
      <c r="DS278" s="104">
        <f>VLOOKUP($B278,'Part 3 NNDR3'!$A$6:$FY$331,DS$4,FALSE)</f>
        <v>0</v>
      </c>
      <c r="DT278" s="104">
        <f>VLOOKUP($B278,'Part 3 NNDR3'!$A$6:$FY$331,DT$4,FALSE)</f>
        <v>0</v>
      </c>
      <c r="DU278" s="104">
        <f>VLOOKUP($B278,'Part 3 NNDR3'!$A$6:$FY$331,DU$4,FALSE)</f>
        <v>-68389</v>
      </c>
      <c r="DV278" s="104">
        <f>VLOOKUP($B278,'Part 3 NNDR3'!$A$6:$FY$331,DV$4,FALSE)</f>
        <v>0</v>
      </c>
      <c r="DW278" s="104">
        <f>VLOOKUP($B278,'Part 3 NNDR3'!$A$6:$FY$331,DW$4,FALSE)</f>
        <v>-68389</v>
      </c>
      <c r="DX278" s="104">
        <f>VLOOKUP($B278,'Part 3 NNDR3'!$A$6:$FY$331,DX$4,FALSE)</f>
        <v>0</v>
      </c>
      <c r="DY278" s="104">
        <f>VLOOKUP($B278,'Part 3 NNDR3'!$A$6:$FY$331,DY$4,FALSE)</f>
        <v>0</v>
      </c>
      <c r="DZ278" s="104">
        <f>VLOOKUP($B278,'Part 3 NNDR3'!$A$6:$FY$331,DZ$4,FALSE)</f>
        <v>0</v>
      </c>
      <c r="EA278" s="104">
        <f>VLOOKUP($B278,'Part 3 NNDR3'!$A$6:$FY$331,EA$4,FALSE)</f>
        <v>-273713</v>
      </c>
      <c r="EB278" s="104">
        <f>VLOOKUP($B278,'Part 3 NNDR3'!$A$6:$FY$331,EB$4,FALSE)</f>
        <v>0</v>
      </c>
      <c r="EC278" s="104">
        <f>VLOOKUP($B278,'Part 3 NNDR3'!$A$6:$FY$331,EC$4,FALSE)</f>
        <v>-273713</v>
      </c>
      <c r="ED278" s="104">
        <f>VLOOKUP($B278,'Part 3 NNDR3'!$A$6:$FY$331,ED$4,FALSE)</f>
        <v>-18150</v>
      </c>
      <c r="EE278" s="104">
        <f>VLOOKUP($B278,'Part 3 NNDR3'!$A$6:$FY$331,EE$4,FALSE)</f>
        <v>0</v>
      </c>
      <c r="EF278" s="104">
        <f>VLOOKUP($B278,'Part 3 NNDR3'!$A$6:$FY$331,EF$4,FALSE)</f>
        <v>-18150</v>
      </c>
      <c r="EG278" s="104">
        <f>VLOOKUP($B278,'Part 3 NNDR3'!$A$6:$FY$331,EG$4,FALSE)</f>
        <v>0</v>
      </c>
      <c r="EH278" s="104">
        <f>VLOOKUP($B278,'Part 3 NNDR3'!$A$6:$FY$331,EH$4,FALSE)</f>
        <v>0</v>
      </c>
      <c r="EI278" s="104">
        <f>VLOOKUP($B278,'Part 3 NNDR3'!$A$6:$FY$331,EI$4,FALSE)</f>
        <v>0</v>
      </c>
      <c r="EJ278" s="104">
        <f>VLOOKUP($B278,'Part 3 NNDR3'!$A$6:$FY$331,EJ$4,FALSE)</f>
        <v>0</v>
      </c>
      <c r="EK278" s="104">
        <f>VLOOKUP($B278,'Part 3 NNDR3'!$A$6:$FY$331,EK$4,FALSE)</f>
        <v>0</v>
      </c>
      <c r="EL278" s="104">
        <f>VLOOKUP($B278,'Part 3 NNDR3'!$A$6:$FY$331,EL$4,FALSE)</f>
        <v>0</v>
      </c>
      <c r="EM278" s="104">
        <f>VLOOKUP($B278,'Part 3 NNDR3'!$A$6:$FY$331,EM$4,FALSE)</f>
        <v>-10</v>
      </c>
      <c r="EN278" s="104">
        <f>VLOOKUP($B278,'Part 3 NNDR3'!$A$6:$FY$331,EN$4,FALSE)</f>
        <v>0</v>
      </c>
      <c r="EO278" s="104">
        <f>VLOOKUP($B278,'Part 3 NNDR3'!$A$6:$FY$331,EO$4,FALSE)</f>
        <v>-10</v>
      </c>
      <c r="EP278" s="104">
        <f>VLOOKUP($B278,'Part 3 NNDR3'!$A$6:$FY$331,EP$4,FALSE)</f>
        <v>-360262</v>
      </c>
      <c r="EQ278" s="104">
        <f>VLOOKUP($B278,'Part 3 NNDR3'!$A$6:$FY$331,EQ$4,FALSE)</f>
        <v>0</v>
      </c>
      <c r="ER278" s="104">
        <f>VLOOKUP($B278,'Part 3 NNDR3'!$A$6:$FY$331,ER$4,FALSE)</f>
        <v>-360262</v>
      </c>
      <c r="ES278" s="104">
        <f>VLOOKUP($B278,'Part 3 NNDR3'!$A$6:$FY$331,ES$4,FALSE)</f>
        <v>0</v>
      </c>
      <c r="ET278" s="104">
        <f>VLOOKUP($B278,'Part 3 NNDR3'!$A$6:$FY$331,ET$4,FALSE)</f>
        <v>0</v>
      </c>
      <c r="EU278" s="104">
        <f>VLOOKUP($B278,'Part 3 NNDR3'!$A$6:$FY$331,EU$4,FALSE)</f>
        <v>0</v>
      </c>
      <c r="EV278" s="104">
        <f>VLOOKUP($B278,'Part 3 NNDR3'!$A$6:$FY$331,EV$4,FALSE)</f>
        <v>0</v>
      </c>
      <c r="EW278" s="104">
        <f>VLOOKUP($B278,'Part 3 NNDR3'!$A$6:$FY$331,EW$4,FALSE)</f>
        <v>0</v>
      </c>
      <c r="EX278" s="104">
        <f>VLOOKUP($B278,'Part 3 NNDR3'!$A$6:$FY$331,EX$4,FALSE)</f>
        <v>0</v>
      </c>
      <c r="EY278" s="104">
        <f>VLOOKUP($B278,'Part 3 NNDR3'!$A$6:$FY$331,EY$4,FALSE)</f>
        <v>0</v>
      </c>
      <c r="EZ278" s="104">
        <f>VLOOKUP($B278,'Part 3 NNDR3'!$A$6:$FY$331,EZ$4,FALSE)</f>
        <v>0</v>
      </c>
      <c r="FA278" s="104">
        <f>VLOOKUP($B278,'Part 3 NNDR3'!$A$6:$FY$331,FA$4,FALSE)</f>
        <v>0</v>
      </c>
      <c r="FB278" s="104">
        <f>VLOOKUP($B278,'Part 3 NNDR3'!$A$6:$FY$331,FB$4,FALSE)</f>
        <v>37312863</v>
      </c>
      <c r="FC278" s="104">
        <f>VLOOKUP($B278,'Part 3 NNDR3'!$A$6:$FY$331,FC$4,FALSE)</f>
        <v>0</v>
      </c>
      <c r="FD278" s="104">
        <f>VLOOKUP($B278,'Part 3 NNDR3'!$A$6:$FY$331,FD$4,FALSE)</f>
        <v>37312863</v>
      </c>
      <c r="FE278" s="104">
        <f>VLOOKUP($B278,'Part 3 NNDR3'!$A$6:$FY$331,FE$4,FALSE)</f>
        <v>46474</v>
      </c>
      <c r="FF278" s="104">
        <f>VLOOKUP($B278,'Part 3 NNDR3'!$A$6:$FY$331,FF$4,FALSE)</f>
        <v>0</v>
      </c>
      <c r="FG278" s="104">
        <f>VLOOKUP($B278,'Part 3 NNDR3'!$A$6:$FY$331,FG$4,FALSE)</f>
        <v>46474</v>
      </c>
      <c r="FH278" s="104">
        <f>VLOOKUP($B278,'Part 3 NNDR3'!$A$6:$FY$331,FH$4,FALSE)</f>
        <v>-1701103</v>
      </c>
      <c r="FI278" s="104">
        <f>VLOOKUP($B278,'Part 3 NNDR3'!$A$6:$FY$331,FI$4,FALSE)</f>
        <v>0</v>
      </c>
      <c r="FJ278" s="104">
        <f>VLOOKUP($B278,'Part 3 NNDR3'!$A$6:$FY$331,FJ$4,FALSE)</f>
        <v>-1701103</v>
      </c>
      <c r="FK278" s="104">
        <f>VLOOKUP($B278,'Part 3 NNDR3'!$A$6:$FY$331,FK$4,FALSE)</f>
        <v>-972136</v>
      </c>
      <c r="FL278" s="104">
        <f>VLOOKUP($B278,'Part 3 NNDR3'!$A$6:$FY$331,FL$4,FALSE)</f>
        <v>0</v>
      </c>
      <c r="FM278" s="104">
        <f>VLOOKUP($B278,'Part 3 NNDR3'!$A$6:$FY$331,FM$4,FALSE)</f>
        <v>-972136</v>
      </c>
      <c r="FN278" s="104">
        <f>VLOOKUP($B278,'Part 3 NNDR3'!$A$6:$FY$331,FN$4,FALSE)</f>
        <v>-30221</v>
      </c>
      <c r="FO278" s="104">
        <f>VLOOKUP($B278,'Part 3 NNDR3'!$A$6:$FY$331,FO$4,FALSE)</f>
        <v>0</v>
      </c>
      <c r="FP278" s="104">
        <f>VLOOKUP($B278,'Part 3 NNDR3'!$A$6:$FY$331,FP$4,FALSE)</f>
        <v>-30221</v>
      </c>
      <c r="FQ278" s="104">
        <f>VLOOKUP($B278,'Part 3 NNDR3'!$A$6:$FY$331,FQ$4,FALSE)</f>
        <v>-360262</v>
      </c>
      <c r="FR278" s="104">
        <f>VLOOKUP($B278,'Part 3 NNDR3'!$A$6:$FY$331,FR$4,FALSE)</f>
        <v>0</v>
      </c>
      <c r="FS278" s="104">
        <f>VLOOKUP($B278,'Part 3 NNDR3'!$A$6:$FY$331,FS$4,FALSE)</f>
        <v>-360262</v>
      </c>
      <c r="FT278" s="104">
        <f>VLOOKUP($B278,'Part 3 NNDR3'!$A$6:$FY$331,FT$4,FALSE)</f>
        <v>0</v>
      </c>
      <c r="FU278" s="104">
        <f>VLOOKUP($B278,'Part 3 NNDR3'!$A$6:$FY$331,FU$4,FALSE)</f>
        <v>0</v>
      </c>
      <c r="FV278" s="104">
        <f>VLOOKUP($B278,'Part 3 NNDR3'!$A$6:$FY$331,FV$4,FALSE)</f>
        <v>0</v>
      </c>
      <c r="FW278" s="104">
        <f>VLOOKUP($B278,'Part 3 NNDR3'!$A$6:$FY$331,FW$4,FALSE)</f>
        <v>-3017248</v>
      </c>
      <c r="FX278" s="104">
        <f>VLOOKUP($B278,'Part 3 NNDR3'!$A$6:$FY$331,FX$4,FALSE)</f>
        <v>0</v>
      </c>
      <c r="FY278" s="104">
        <f>VLOOKUP($B278,'Part 3 NNDR3'!$A$6:$FY$331,FY$4,FALSE)</f>
        <v>-3017248</v>
      </c>
      <c r="FZ278" s="104">
        <f>VLOOKUP($B278,'Part 3 NNDR3'!$A$6:$FY$331,FZ$4,FALSE)</f>
        <v>34295615</v>
      </c>
      <c r="GA278" s="104">
        <f>VLOOKUP($B278,'Part 3 NNDR3'!$A$6:$FY$331,GA$4,FALSE)</f>
        <v>0</v>
      </c>
      <c r="GB278" s="104">
        <f>VLOOKUP($B278,'Part 3 NNDR3'!$A$6:$FY$331,GB$4,FALSE)</f>
        <v>34295615</v>
      </c>
      <c r="GC278" s="105" t="str">
        <f>VLOOKUP($B278,'Data (Updated)'!$C$4:$E$329,2,FALSE)</f>
        <v>E3421</v>
      </c>
      <c r="GD278" s="106" t="str">
        <f>VLOOKUP($B278,'Data (Updated)'!$C$4:$E$329,3,FALSE)</f>
        <v>E6134</v>
      </c>
    </row>
    <row r="279" spans="1:186" ht="12.75" x14ac:dyDescent="0.2">
      <c r="A279" s="75">
        <v>274</v>
      </c>
      <c r="B279" s="100" t="s">
        <v>656</v>
      </c>
      <c r="C279" s="101" t="s">
        <v>941</v>
      </c>
      <c r="D279" s="102" t="s">
        <v>942</v>
      </c>
      <c r="E279" s="103" t="s">
        <v>655</v>
      </c>
      <c r="F279" s="104">
        <f>VLOOKUP($B279,'Part 3 NNDR3'!$A$6:$FY$331,F$4,FALSE)</f>
        <v>0</v>
      </c>
      <c r="G279" s="104">
        <f>VLOOKUP($B279,'Part 3 NNDR3'!$A$6:$FY$331,G$4,FALSE)</f>
        <v>0</v>
      </c>
      <c r="H279" s="104">
        <f>VLOOKUP($B279,'Part 3 NNDR3'!$A$6:$FY$331,H$4,FALSE)</f>
        <v>0</v>
      </c>
      <c r="I279" s="104">
        <f>VLOOKUP($B279,'Part 3 NNDR3'!$A$6:$FY$331,I$4,FALSE)</f>
        <v>-1242</v>
      </c>
      <c r="J279" s="104">
        <f>VLOOKUP($B279,'Part 3 NNDR3'!$A$6:$FY$331,J$4,FALSE)</f>
        <v>0</v>
      </c>
      <c r="K279" s="104">
        <f>VLOOKUP($B279,'Part 3 NNDR3'!$A$6:$FY$331,K$4,FALSE)</f>
        <v>-1242</v>
      </c>
      <c r="L279" s="104">
        <f>VLOOKUP($B279,'Part 3 NNDR3'!$A$6:$FY$331,L$4,FALSE)</f>
        <v>0</v>
      </c>
      <c r="M279" s="104">
        <f>VLOOKUP($B279,'Part 3 NNDR3'!$A$6:$FY$331,M$4,FALSE)</f>
        <v>0</v>
      </c>
      <c r="N279" s="104">
        <f>VLOOKUP($B279,'Part 3 NNDR3'!$A$6:$FY$331,N$4,FALSE)</f>
        <v>0</v>
      </c>
      <c r="O279" s="104">
        <f>VLOOKUP($B279,'Part 3 NNDR3'!$A$6:$FY$331,O$4,FALSE)</f>
        <v>9876</v>
      </c>
      <c r="P279" s="104">
        <f>VLOOKUP($B279,'Part 3 NNDR3'!$A$6:$FY$331,P$4,FALSE)</f>
        <v>0</v>
      </c>
      <c r="Q279" s="104">
        <f>VLOOKUP($B279,'Part 3 NNDR3'!$A$6:$FY$331,Q$4,FALSE)</f>
        <v>9876</v>
      </c>
      <c r="R279" s="104">
        <f>VLOOKUP($B279,'Part 3 NNDR3'!$A$6:$FY$331,R$4,FALSE)</f>
        <v>8634</v>
      </c>
      <c r="S279" s="104">
        <f>VLOOKUP($B279,'Part 3 NNDR3'!$A$6:$FY$331,S$4,FALSE)</f>
        <v>0</v>
      </c>
      <c r="T279" s="104">
        <f>VLOOKUP($B279,'Part 3 NNDR3'!$A$6:$FY$331,T$4,FALSE)</f>
        <v>8634</v>
      </c>
      <c r="U279" s="104">
        <f>VLOOKUP($B279,'Part 3 NNDR3'!$A$6:$FY$331,U$4,FALSE)</f>
        <v>-2127294</v>
      </c>
      <c r="V279" s="104">
        <f>VLOOKUP($B279,'Part 3 NNDR3'!$A$6:$FY$331,V$4,FALSE)</f>
        <v>0</v>
      </c>
      <c r="W279" s="104">
        <f>VLOOKUP($B279,'Part 3 NNDR3'!$A$6:$FY$331,W$4,FALSE)</f>
        <v>-2127294</v>
      </c>
      <c r="X279" s="104">
        <f>VLOOKUP($B279,'Part 3 NNDR3'!$A$6:$FY$331,X$4,FALSE)</f>
        <v>-2868</v>
      </c>
      <c r="Y279" s="104">
        <f>VLOOKUP($B279,'Part 3 NNDR3'!$A$6:$FY$331,Y$4,FALSE)</f>
        <v>0</v>
      </c>
      <c r="Z279" s="104">
        <f>VLOOKUP($B279,'Part 3 NNDR3'!$A$6:$FY$331,Z$4,FALSE)</f>
        <v>-2868</v>
      </c>
      <c r="AA279" s="104">
        <f>VLOOKUP($B279,'Part 3 NNDR3'!$A$6:$FY$331,AA$4,FALSE)</f>
        <v>-44820</v>
      </c>
      <c r="AB279" s="104">
        <f>VLOOKUP($B279,'Part 3 NNDR3'!$A$6:$FY$331,AB$4,FALSE)</f>
        <v>0</v>
      </c>
      <c r="AC279" s="104">
        <f>VLOOKUP($B279,'Part 3 NNDR3'!$A$6:$FY$331,AC$4,FALSE)</f>
        <v>-44820</v>
      </c>
      <c r="AD279" s="104">
        <f>VLOOKUP($B279,'Part 3 NNDR3'!$A$6:$FY$331,AD$4,FALSE)</f>
        <v>-844</v>
      </c>
      <c r="AE279" s="104">
        <f>VLOOKUP($B279,'Part 3 NNDR3'!$A$6:$FY$331,AE$4,FALSE)</f>
        <v>0</v>
      </c>
      <c r="AF279" s="104">
        <f>VLOOKUP($B279,'Part 3 NNDR3'!$A$6:$FY$331,AF$4,FALSE)</f>
        <v>-844</v>
      </c>
      <c r="AG279" s="104">
        <f>VLOOKUP($B279,'Part 3 NNDR3'!$A$6:$FY$331,AG$4,FALSE)</f>
        <v>0</v>
      </c>
      <c r="AH279" s="104">
        <f>VLOOKUP($B279,'Part 3 NNDR3'!$A$6:$FY$331,AH$4,FALSE)</f>
        <v>0</v>
      </c>
      <c r="AI279" s="104">
        <f>VLOOKUP($B279,'Part 3 NNDR3'!$A$6:$FY$331,AI$4,FALSE)</f>
        <v>0</v>
      </c>
      <c r="AJ279" s="104">
        <f>VLOOKUP($B279,'Part 3 NNDR3'!$A$6:$FY$331,AJ$4,FALSE)</f>
        <v>531358</v>
      </c>
      <c r="AK279" s="104">
        <f>VLOOKUP($B279,'Part 3 NNDR3'!$A$6:$FY$331,AK$4,FALSE)</f>
        <v>0</v>
      </c>
      <c r="AL279" s="104">
        <f>VLOOKUP($B279,'Part 3 NNDR3'!$A$6:$FY$331,AL$4,FALSE)</f>
        <v>531358</v>
      </c>
      <c r="AM279" s="104">
        <f>VLOOKUP($B279,'Part 3 NNDR3'!$A$6:$FY$331,AM$4,FALSE)</f>
        <v>-3315</v>
      </c>
      <c r="AN279" s="104">
        <f>VLOOKUP($B279,'Part 3 NNDR3'!$A$6:$FY$331,AN$4,FALSE)</f>
        <v>0</v>
      </c>
      <c r="AO279" s="104">
        <f>VLOOKUP($B279,'Part 3 NNDR3'!$A$6:$FY$331,AO$4,FALSE)</f>
        <v>-3315</v>
      </c>
      <c r="AP279" s="104">
        <f>VLOOKUP($B279,'Part 3 NNDR3'!$A$6:$FY$331,AP$4,FALSE)</f>
        <v>-2666294</v>
      </c>
      <c r="AQ279" s="104">
        <f>VLOOKUP($B279,'Part 3 NNDR3'!$A$6:$FY$331,AQ$4,FALSE)</f>
        <v>0</v>
      </c>
      <c r="AR279" s="104">
        <f>VLOOKUP($B279,'Part 3 NNDR3'!$A$6:$FY$331,AR$4,FALSE)</f>
        <v>-2666294</v>
      </c>
      <c r="AS279" s="104">
        <f>VLOOKUP($B279,'Part 3 NNDR3'!$A$6:$FY$331,AS$4,FALSE)</f>
        <v>-447.06</v>
      </c>
      <c r="AT279" s="104">
        <f>VLOOKUP($B279,'Part 3 NNDR3'!$A$6:$FY$331,AT$4,FALSE)</f>
        <v>0</v>
      </c>
      <c r="AU279" s="104">
        <f>VLOOKUP($B279,'Part 3 NNDR3'!$A$6:$FY$331,AU$4,FALSE)</f>
        <v>-447.06</v>
      </c>
      <c r="AV279" s="104">
        <f>VLOOKUP($B279,'Part 3 NNDR3'!$A$6:$FY$331,AV$4,FALSE)</f>
        <v>-34255</v>
      </c>
      <c r="AW279" s="104">
        <f>VLOOKUP($B279,'Part 3 NNDR3'!$A$6:$FY$331,AW$4,FALSE)</f>
        <v>0</v>
      </c>
      <c r="AX279" s="104">
        <f>VLOOKUP($B279,'Part 3 NNDR3'!$A$6:$FY$331,AX$4,FALSE)</f>
        <v>-34255</v>
      </c>
      <c r="AY279" s="104">
        <f>VLOOKUP($B279,'Part 3 NNDR3'!$A$6:$FY$331,AY$4,FALSE)</f>
        <v>0</v>
      </c>
      <c r="AZ279" s="104">
        <f>VLOOKUP($B279,'Part 3 NNDR3'!$A$6:$FY$331,AZ$4,FALSE)</f>
        <v>0</v>
      </c>
      <c r="BA279" s="104">
        <f>VLOOKUP($B279,'Part 3 NNDR3'!$A$6:$FY$331,BA$4,FALSE)</f>
        <v>0</v>
      </c>
      <c r="BB279" s="104">
        <f>VLOOKUP($B279,'Part 3 NNDR3'!$A$6:$FY$331,BB$4,FALSE)</f>
        <v>-14482</v>
      </c>
      <c r="BC279" s="104">
        <f>VLOOKUP($B279,'Part 3 NNDR3'!$A$6:$FY$331,BC$4,FALSE)</f>
        <v>0</v>
      </c>
      <c r="BD279" s="104">
        <f>VLOOKUP($B279,'Part 3 NNDR3'!$A$6:$FY$331,BD$4,FALSE)</f>
        <v>-14482</v>
      </c>
      <c r="BE279" s="104">
        <f>VLOOKUP($B279,'Part 3 NNDR3'!$A$6:$FY$331,BE$4,FALSE)</f>
        <v>0</v>
      </c>
      <c r="BF279" s="104">
        <f>VLOOKUP($B279,'Part 3 NNDR3'!$A$6:$FY$331,BF$4,FALSE)</f>
        <v>0</v>
      </c>
      <c r="BG279" s="104">
        <f>VLOOKUP($B279,'Part 3 NNDR3'!$A$6:$FY$331,BG$4,FALSE)</f>
        <v>0</v>
      </c>
      <c r="BH279" s="104">
        <f>VLOOKUP($B279,'Part 3 NNDR3'!$A$6:$FY$331,BH$4,FALSE)</f>
        <v>-4359549</v>
      </c>
      <c r="BI279" s="104">
        <f>VLOOKUP($B279,'Part 3 NNDR3'!$A$6:$FY$331,BI$4,FALSE)</f>
        <v>0</v>
      </c>
      <c r="BJ279" s="104">
        <f>VLOOKUP($B279,'Part 3 NNDR3'!$A$6:$FY$331,BJ$4,FALSE)</f>
        <v>-4359549</v>
      </c>
      <c r="BK279" s="104">
        <f>VLOOKUP($B279,'Part 3 NNDR3'!$A$6:$FY$331,BK$4,FALSE)</f>
        <v>-16235</v>
      </c>
      <c r="BL279" s="104">
        <f>VLOOKUP($B279,'Part 3 NNDR3'!$A$6:$FY$331,BL$4,FALSE)</f>
        <v>0</v>
      </c>
      <c r="BM279" s="104">
        <f>VLOOKUP($B279,'Part 3 NNDR3'!$A$6:$FY$331,BM$4,FALSE)</f>
        <v>-16235</v>
      </c>
      <c r="BN279" s="104">
        <f>VLOOKUP($B279,'Part 3 NNDR3'!$A$6:$FY$331,BN$4,FALSE)</f>
        <v>318</v>
      </c>
      <c r="BO279" s="104">
        <f>VLOOKUP($B279,'Part 3 NNDR3'!$A$6:$FY$331,BO$4,FALSE)</f>
        <v>0</v>
      </c>
      <c r="BP279" s="104">
        <f>VLOOKUP($B279,'Part 3 NNDR3'!$A$6:$FY$331,BP$4,FALSE)</f>
        <v>318</v>
      </c>
      <c r="BQ279" s="104">
        <f>VLOOKUP($B279,'Part 3 NNDR3'!$A$6:$FY$331,BQ$4,FALSE)</f>
        <v>-650592</v>
      </c>
      <c r="BR279" s="104">
        <f>VLOOKUP($B279,'Part 3 NNDR3'!$A$6:$FY$331,BR$4,FALSE)</f>
        <v>0</v>
      </c>
      <c r="BS279" s="104">
        <f>VLOOKUP($B279,'Part 3 NNDR3'!$A$6:$FY$331,BS$4,FALSE)</f>
        <v>-650592</v>
      </c>
      <c r="BT279" s="104">
        <f>VLOOKUP($B279,'Part 3 NNDR3'!$A$6:$FY$331,BT$4,FALSE)</f>
        <v>-18729</v>
      </c>
      <c r="BU279" s="104">
        <f>VLOOKUP($B279,'Part 3 NNDR3'!$A$6:$FY$331,BU$4,FALSE)</f>
        <v>0</v>
      </c>
      <c r="BV279" s="104">
        <f>VLOOKUP($B279,'Part 3 NNDR3'!$A$6:$FY$331,BV$4,FALSE)</f>
        <v>-18729</v>
      </c>
      <c r="BW279" s="104">
        <f>VLOOKUP($B279,'Part 3 NNDR3'!$A$6:$FY$331,BW$4,FALSE)</f>
        <v>-685238</v>
      </c>
      <c r="BX279" s="104">
        <f>VLOOKUP($B279,'Part 3 NNDR3'!$A$6:$FY$331,BX$4,FALSE)</f>
        <v>0</v>
      </c>
      <c r="BY279" s="104">
        <f>VLOOKUP($B279,'Part 3 NNDR3'!$A$6:$FY$331,BY$4,FALSE)</f>
        <v>-685238</v>
      </c>
      <c r="BZ279" s="104">
        <f>VLOOKUP($B279,'Part 3 NNDR3'!$A$6:$FY$331,BZ$4,FALSE)</f>
        <v>-47553</v>
      </c>
      <c r="CA279" s="104">
        <f>VLOOKUP($B279,'Part 3 NNDR3'!$A$6:$FY$331,CA$4,FALSE)</f>
        <v>0</v>
      </c>
      <c r="CB279" s="104">
        <f>VLOOKUP($B279,'Part 3 NNDR3'!$A$6:$FY$331,CB$4,FALSE)</f>
        <v>-47553</v>
      </c>
      <c r="CC279" s="104">
        <f>VLOOKUP($B279,'Part 3 NNDR3'!$A$6:$FY$331,CC$4,FALSE)</f>
        <v>-58</v>
      </c>
      <c r="CD279" s="104">
        <f>VLOOKUP($B279,'Part 3 NNDR3'!$A$6:$FY$331,CD$4,FALSE)</f>
        <v>0</v>
      </c>
      <c r="CE279" s="104">
        <f>VLOOKUP($B279,'Part 3 NNDR3'!$A$6:$FY$331,CE$4,FALSE)</f>
        <v>-58</v>
      </c>
      <c r="CF279" s="104">
        <f>VLOOKUP($B279,'Part 3 NNDR3'!$A$6:$FY$331,CF$4,FALSE)</f>
        <v>-12865</v>
      </c>
      <c r="CG279" s="104">
        <f>VLOOKUP($B279,'Part 3 NNDR3'!$A$6:$FY$331,CG$4,FALSE)</f>
        <v>0</v>
      </c>
      <c r="CH279" s="104">
        <f>VLOOKUP($B279,'Part 3 NNDR3'!$A$6:$FY$331,CH$4,FALSE)</f>
        <v>-12865</v>
      </c>
      <c r="CI279" s="104">
        <f>VLOOKUP($B279,'Part 3 NNDR3'!$A$6:$FY$331,CI$4,FALSE)</f>
        <v>0</v>
      </c>
      <c r="CJ279" s="104">
        <f>VLOOKUP($B279,'Part 3 NNDR3'!$A$6:$FY$331,CJ$4,FALSE)</f>
        <v>0</v>
      </c>
      <c r="CK279" s="104">
        <f>VLOOKUP($B279,'Part 3 NNDR3'!$A$6:$FY$331,CK$4,FALSE)</f>
        <v>0</v>
      </c>
      <c r="CL279" s="104">
        <f>VLOOKUP($B279,'Part 3 NNDR3'!$A$6:$FY$331,CL$4,FALSE)</f>
        <v>-688</v>
      </c>
      <c r="CM279" s="104">
        <f>VLOOKUP($B279,'Part 3 NNDR3'!$A$6:$FY$331,CM$4,FALSE)</f>
        <v>0</v>
      </c>
      <c r="CN279" s="104">
        <f>VLOOKUP($B279,'Part 3 NNDR3'!$A$6:$FY$331,CN$4,FALSE)</f>
        <v>-688</v>
      </c>
      <c r="CO279" s="104">
        <f>VLOOKUP($B279,'Part 3 NNDR3'!$A$6:$FY$331,CO$4,FALSE)</f>
        <v>0</v>
      </c>
      <c r="CP279" s="104">
        <f>VLOOKUP($B279,'Part 3 NNDR3'!$A$6:$FY$331,CP$4,FALSE)</f>
        <v>0</v>
      </c>
      <c r="CQ279" s="104">
        <f>VLOOKUP($B279,'Part 3 NNDR3'!$A$6:$FY$331,CQ$4,FALSE)</f>
        <v>0</v>
      </c>
      <c r="CR279" s="104">
        <f>VLOOKUP($B279,'Part 3 NNDR3'!$A$6:$FY$331,CR$4,FALSE)</f>
        <v>-14482</v>
      </c>
      <c r="CS279" s="104">
        <f>VLOOKUP($B279,'Part 3 NNDR3'!$A$6:$FY$331,CS$4,FALSE)</f>
        <v>0</v>
      </c>
      <c r="CT279" s="104">
        <f>VLOOKUP($B279,'Part 3 NNDR3'!$A$6:$FY$331,CT$4,FALSE)</f>
        <v>-14482</v>
      </c>
      <c r="CU279" s="104">
        <f>VLOOKUP($B279,'Part 3 NNDR3'!$A$6:$FY$331,CU$4,FALSE)</f>
        <v>0</v>
      </c>
      <c r="CV279" s="104">
        <f>VLOOKUP($B279,'Part 3 NNDR3'!$A$6:$FY$331,CV$4,FALSE)</f>
        <v>0</v>
      </c>
      <c r="CW279" s="104">
        <f>VLOOKUP($B279,'Part 3 NNDR3'!$A$6:$FY$331,CW$4,FALSE)</f>
        <v>0</v>
      </c>
      <c r="CX279" s="104">
        <f>VLOOKUP($B279,'Part 3 NNDR3'!$A$6:$FY$331,CX$4,FALSE)</f>
        <v>-5280</v>
      </c>
      <c r="CY279" s="104">
        <f>VLOOKUP($B279,'Part 3 NNDR3'!$A$6:$FY$331,CY$4,FALSE)</f>
        <v>0</v>
      </c>
      <c r="CZ279" s="104">
        <f>VLOOKUP($B279,'Part 3 NNDR3'!$A$6:$FY$331,CZ$4,FALSE)</f>
        <v>-5280</v>
      </c>
      <c r="DA279" s="104">
        <f>VLOOKUP($B279,'Part 3 NNDR3'!$A$6:$FY$331,DA$4,FALSE)</f>
        <v>0</v>
      </c>
      <c r="DB279" s="104">
        <f>VLOOKUP($B279,'Part 3 NNDR3'!$A$6:$FY$331,DB$4,FALSE)</f>
        <v>0</v>
      </c>
      <c r="DC279" s="104">
        <f>VLOOKUP($B279,'Part 3 NNDR3'!$A$6:$FY$331,DC$4,FALSE)</f>
        <v>0</v>
      </c>
      <c r="DD279" s="104">
        <f>VLOOKUP($B279,'Part 3 NNDR3'!$A$6:$FY$331,DD$4,FALSE)</f>
        <v>0</v>
      </c>
      <c r="DE279" s="104">
        <f>VLOOKUP($B279,'Part 3 NNDR3'!$A$6:$FY$331,DE$4,FALSE)</f>
        <v>0</v>
      </c>
      <c r="DF279" s="104">
        <f>VLOOKUP($B279,'Part 3 NNDR3'!$A$6:$FY$331,DF$4,FALSE)</f>
        <v>0</v>
      </c>
      <c r="DG279" s="104">
        <f>VLOOKUP($B279,'Part 3 NNDR3'!$A$6:$FY$331,DG$4,FALSE)</f>
        <v>0</v>
      </c>
      <c r="DH279" s="104">
        <f>VLOOKUP($B279,'Part 3 NNDR3'!$A$6:$FY$331,DH$4,FALSE)</f>
        <v>0</v>
      </c>
      <c r="DI279" s="104">
        <f>VLOOKUP($B279,'Part 3 NNDR3'!$A$6:$FY$331,DI$4,FALSE)</f>
        <v>0</v>
      </c>
      <c r="DJ279" s="104">
        <f>VLOOKUP($B279,'Part 3 NNDR3'!$A$6:$FY$331,DJ$4,FALSE)</f>
        <v>0</v>
      </c>
      <c r="DK279" s="104">
        <f>VLOOKUP($B279,'Part 3 NNDR3'!$A$6:$FY$331,DK$4,FALSE)</f>
        <v>0</v>
      </c>
      <c r="DL279" s="104">
        <f>VLOOKUP($B279,'Part 3 NNDR3'!$A$6:$FY$331,DL$4,FALSE)</f>
        <v>-80926</v>
      </c>
      <c r="DM279" s="104">
        <f>VLOOKUP($B279,'Part 3 NNDR3'!$A$6:$FY$331,DM$4,FALSE)</f>
        <v>0</v>
      </c>
      <c r="DN279" s="104">
        <f>VLOOKUP($B279,'Part 3 NNDR3'!$A$6:$FY$331,DN$4,FALSE)</f>
        <v>-80926</v>
      </c>
      <c r="DO279" s="104">
        <f>VLOOKUP($B279,'Part 3 NNDR3'!$A$6:$FY$331,DO$4,FALSE)</f>
        <v>0</v>
      </c>
      <c r="DP279" s="104">
        <f>VLOOKUP($B279,'Part 3 NNDR3'!$A$6:$FY$331,DP$4,FALSE)</f>
        <v>0</v>
      </c>
      <c r="DQ279" s="104">
        <f>VLOOKUP($B279,'Part 3 NNDR3'!$A$6:$FY$331,DQ$4,FALSE)</f>
        <v>0</v>
      </c>
      <c r="DR279" s="104">
        <f>VLOOKUP($B279,'Part 3 NNDR3'!$A$6:$FY$331,DR$4,FALSE)</f>
        <v>0</v>
      </c>
      <c r="DS279" s="104">
        <f>VLOOKUP($B279,'Part 3 NNDR3'!$A$6:$FY$331,DS$4,FALSE)</f>
        <v>0</v>
      </c>
      <c r="DT279" s="104">
        <f>VLOOKUP($B279,'Part 3 NNDR3'!$A$6:$FY$331,DT$4,FALSE)</f>
        <v>0</v>
      </c>
      <c r="DU279" s="104">
        <f>VLOOKUP($B279,'Part 3 NNDR3'!$A$6:$FY$331,DU$4,FALSE)</f>
        <v>0</v>
      </c>
      <c r="DV279" s="104">
        <f>VLOOKUP($B279,'Part 3 NNDR3'!$A$6:$FY$331,DV$4,FALSE)</f>
        <v>0</v>
      </c>
      <c r="DW279" s="104">
        <f>VLOOKUP($B279,'Part 3 NNDR3'!$A$6:$FY$331,DW$4,FALSE)</f>
        <v>0</v>
      </c>
      <c r="DX279" s="104">
        <f>VLOOKUP($B279,'Part 3 NNDR3'!$A$6:$FY$331,DX$4,FALSE)</f>
        <v>0</v>
      </c>
      <c r="DY279" s="104">
        <f>VLOOKUP($B279,'Part 3 NNDR3'!$A$6:$FY$331,DY$4,FALSE)</f>
        <v>0</v>
      </c>
      <c r="DZ279" s="104">
        <f>VLOOKUP($B279,'Part 3 NNDR3'!$A$6:$FY$331,DZ$4,FALSE)</f>
        <v>0</v>
      </c>
      <c r="EA279" s="104">
        <f>VLOOKUP($B279,'Part 3 NNDR3'!$A$6:$FY$331,EA$4,FALSE)</f>
        <v>-443371</v>
      </c>
      <c r="EB279" s="104">
        <f>VLOOKUP($B279,'Part 3 NNDR3'!$A$6:$FY$331,EB$4,FALSE)</f>
        <v>0</v>
      </c>
      <c r="EC279" s="104">
        <f>VLOOKUP($B279,'Part 3 NNDR3'!$A$6:$FY$331,EC$4,FALSE)</f>
        <v>-443371</v>
      </c>
      <c r="ED279" s="104">
        <f>VLOOKUP($B279,'Part 3 NNDR3'!$A$6:$FY$331,ED$4,FALSE)</f>
        <v>-9651</v>
      </c>
      <c r="EE279" s="104">
        <f>VLOOKUP($B279,'Part 3 NNDR3'!$A$6:$FY$331,EE$4,FALSE)</f>
        <v>0</v>
      </c>
      <c r="EF279" s="104">
        <f>VLOOKUP($B279,'Part 3 NNDR3'!$A$6:$FY$331,EF$4,FALSE)</f>
        <v>-9651</v>
      </c>
      <c r="EG279" s="104">
        <f>VLOOKUP($B279,'Part 3 NNDR3'!$A$6:$FY$331,EG$4,FALSE)</f>
        <v>0</v>
      </c>
      <c r="EH279" s="104">
        <f>VLOOKUP($B279,'Part 3 NNDR3'!$A$6:$FY$331,EH$4,FALSE)</f>
        <v>0</v>
      </c>
      <c r="EI279" s="104">
        <f>VLOOKUP($B279,'Part 3 NNDR3'!$A$6:$FY$331,EI$4,FALSE)</f>
        <v>0</v>
      </c>
      <c r="EJ279" s="104">
        <f>VLOOKUP($B279,'Part 3 NNDR3'!$A$6:$FY$331,EJ$4,FALSE)</f>
        <v>0</v>
      </c>
      <c r="EK279" s="104">
        <f>VLOOKUP($B279,'Part 3 NNDR3'!$A$6:$FY$331,EK$4,FALSE)</f>
        <v>0</v>
      </c>
      <c r="EL279" s="104">
        <f>VLOOKUP($B279,'Part 3 NNDR3'!$A$6:$FY$331,EL$4,FALSE)</f>
        <v>0</v>
      </c>
      <c r="EM279" s="104">
        <f>VLOOKUP($B279,'Part 3 NNDR3'!$A$6:$FY$331,EM$4,FALSE)</f>
        <v>-7511</v>
      </c>
      <c r="EN279" s="104">
        <f>VLOOKUP($B279,'Part 3 NNDR3'!$A$6:$FY$331,EN$4,FALSE)</f>
        <v>0</v>
      </c>
      <c r="EO279" s="104">
        <f>VLOOKUP($B279,'Part 3 NNDR3'!$A$6:$FY$331,EO$4,FALSE)</f>
        <v>-7511</v>
      </c>
      <c r="EP279" s="104">
        <f>VLOOKUP($B279,'Part 3 NNDR3'!$A$6:$FY$331,EP$4,FALSE)</f>
        <v>-460533</v>
      </c>
      <c r="EQ279" s="104">
        <f>VLOOKUP($B279,'Part 3 NNDR3'!$A$6:$FY$331,EQ$4,FALSE)</f>
        <v>0</v>
      </c>
      <c r="ER279" s="104">
        <f>VLOOKUP($B279,'Part 3 NNDR3'!$A$6:$FY$331,ER$4,FALSE)</f>
        <v>-460533</v>
      </c>
      <c r="ES279" s="104">
        <f>VLOOKUP($B279,'Part 3 NNDR3'!$A$6:$FY$331,ES$4,FALSE)</f>
        <v>0</v>
      </c>
      <c r="ET279" s="104">
        <f>VLOOKUP($B279,'Part 3 NNDR3'!$A$6:$FY$331,ET$4,FALSE)</f>
        <v>0</v>
      </c>
      <c r="EU279" s="104">
        <f>VLOOKUP($B279,'Part 3 NNDR3'!$A$6:$FY$331,EU$4,FALSE)</f>
        <v>0</v>
      </c>
      <c r="EV279" s="104">
        <f>VLOOKUP($B279,'Part 3 NNDR3'!$A$6:$FY$331,EV$4,FALSE)</f>
        <v>2721.03</v>
      </c>
      <c r="EW279" s="104">
        <f>VLOOKUP($B279,'Part 3 NNDR3'!$A$6:$FY$331,EW$4,FALSE)</f>
        <v>0</v>
      </c>
      <c r="EX279" s="104">
        <f>VLOOKUP($B279,'Part 3 NNDR3'!$A$6:$FY$331,EX$4,FALSE)</f>
        <v>2721.03</v>
      </c>
      <c r="EY279" s="104">
        <f>VLOOKUP($B279,'Part 3 NNDR3'!$A$6:$FY$331,EY$4,FALSE)</f>
        <v>2721</v>
      </c>
      <c r="EZ279" s="104">
        <f>VLOOKUP($B279,'Part 3 NNDR3'!$A$6:$FY$331,EZ$4,FALSE)</f>
        <v>0</v>
      </c>
      <c r="FA279" s="104">
        <f>VLOOKUP($B279,'Part 3 NNDR3'!$A$6:$FY$331,FA$4,FALSE)</f>
        <v>2721</v>
      </c>
      <c r="FB279" s="104">
        <f>VLOOKUP($B279,'Part 3 NNDR3'!$A$6:$FY$331,FB$4,FALSE)</f>
        <v>25576142</v>
      </c>
      <c r="FC279" s="104">
        <f>VLOOKUP($B279,'Part 3 NNDR3'!$A$6:$FY$331,FC$4,FALSE)</f>
        <v>0</v>
      </c>
      <c r="FD279" s="104">
        <f>VLOOKUP($B279,'Part 3 NNDR3'!$A$6:$FY$331,FD$4,FALSE)</f>
        <v>25576142</v>
      </c>
      <c r="FE279" s="104">
        <f>VLOOKUP($B279,'Part 3 NNDR3'!$A$6:$FY$331,FE$4,FALSE)</f>
        <v>8634</v>
      </c>
      <c r="FF279" s="104">
        <f>VLOOKUP($B279,'Part 3 NNDR3'!$A$6:$FY$331,FF$4,FALSE)</f>
        <v>0</v>
      </c>
      <c r="FG279" s="104">
        <f>VLOOKUP($B279,'Part 3 NNDR3'!$A$6:$FY$331,FG$4,FALSE)</f>
        <v>8634</v>
      </c>
      <c r="FH279" s="104">
        <f>VLOOKUP($B279,'Part 3 NNDR3'!$A$6:$FY$331,FH$4,FALSE)</f>
        <v>-4359549</v>
      </c>
      <c r="FI279" s="104">
        <f>VLOOKUP($B279,'Part 3 NNDR3'!$A$6:$FY$331,FI$4,FALSE)</f>
        <v>0</v>
      </c>
      <c r="FJ279" s="104">
        <f>VLOOKUP($B279,'Part 3 NNDR3'!$A$6:$FY$331,FJ$4,FALSE)</f>
        <v>-4359549</v>
      </c>
      <c r="FK279" s="104">
        <f>VLOOKUP($B279,'Part 3 NNDR3'!$A$6:$FY$331,FK$4,FALSE)</f>
        <v>-685238</v>
      </c>
      <c r="FL279" s="104">
        <f>VLOOKUP($B279,'Part 3 NNDR3'!$A$6:$FY$331,FL$4,FALSE)</f>
        <v>0</v>
      </c>
      <c r="FM279" s="104">
        <f>VLOOKUP($B279,'Part 3 NNDR3'!$A$6:$FY$331,FM$4,FALSE)</f>
        <v>-685238</v>
      </c>
      <c r="FN279" s="104">
        <f>VLOOKUP($B279,'Part 3 NNDR3'!$A$6:$FY$331,FN$4,FALSE)</f>
        <v>-80926</v>
      </c>
      <c r="FO279" s="104">
        <f>VLOOKUP($B279,'Part 3 NNDR3'!$A$6:$FY$331,FO$4,FALSE)</f>
        <v>0</v>
      </c>
      <c r="FP279" s="104">
        <f>VLOOKUP($B279,'Part 3 NNDR3'!$A$6:$FY$331,FP$4,FALSE)</f>
        <v>-80926</v>
      </c>
      <c r="FQ279" s="104">
        <f>VLOOKUP($B279,'Part 3 NNDR3'!$A$6:$FY$331,FQ$4,FALSE)</f>
        <v>-460533</v>
      </c>
      <c r="FR279" s="104">
        <f>VLOOKUP($B279,'Part 3 NNDR3'!$A$6:$FY$331,FR$4,FALSE)</f>
        <v>0</v>
      </c>
      <c r="FS279" s="104">
        <f>VLOOKUP($B279,'Part 3 NNDR3'!$A$6:$FY$331,FS$4,FALSE)</f>
        <v>-460533</v>
      </c>
      <c r="FT279" s="104">
        <f>VLOOKUP($B279,'Part 3 NNDR3'!$A$6:$FY$331,FT$4,FALSE)</f>
        <v>2721</v>
      </c>
      <c r="FU279" s="104">
        <f>VLOOKUP($B279,'Part 3 NNDR3'!$A$6:$FY$331,FU$4,FALSE)</f>
        <v>0</v>
      </c>
      <c r="FV279" s="104">
        <f>VLOOKUP($B279,'Part 3 NNDR3'!$A$6:$FY$331,FV$4,FALSE)</f>
        <v>2721</v>
      </c>
      <c r="FW279" s="104">
        <f>VLOOKUP($B279,'Part 3 NNDR3'!$A$6:$FY$331,FW$4,FALSE)</f>
        <v>-5574891</v>
      </c>
      <c r="FX279" s="104">
        <f>VLOOKUP($B279,'Part 3 NNDR3'!$A$6:$FY$331,FX$4,FALSE)</f>
        <v>0</v>
      </c>
      <c r="FY279" s="104">
        <f>VLOOKUP($B279,'Part 3 NNDR3'!$A$6:$FY$331,FY$4,FALSE)</f>
        <v>-5574891</v>
      </c>
      <c r="FZ279" s="104">
        <f>VLOOKUP($B279,'Part 3 NNDR3'!$A$6:$FY$331,FZ$4,FALSE)</f>
        <v>20001251</v>
      </c>
      <c r="GA279" s="104">
        <f>VLOOKUP($B279,'Part 3 NNDR3'!$A$6:$FY$331,GA$4,FALSE)</f>
        <v>0</v>
      </c>
      <c r="GB279" s="104">
        <f>VLOOKUP($B279,'Part 3 NNDR3'!$A$6:$FY$331,GB$4,FALSE)</f>
        <v>20001251</v>
      </c>
      <c r="GC279" s="105" t="str">
        <f>VLOOKUP($B279,'Data (Updated)'!$C$4:$E$329,2,FALSE)</f>
        <v>E3620</v>
      </c>
      <c r="GD279" s="106" t="str">
        <f>VLOOKUP($B279,'Data (Updated)'!$C$4:$E$329,3,FALSE)</f>
        <v>NA</v>
      </c>
    </row>
    <row r="280" spans="1:186" ht="12.75" x14ac:dyDescent="0.2">
      <c r="A280" s="75">
        <v>275</v>
      </c>
      <c r="B280" s="100" t="s">
        <v>658</v>
      </c>
      <c r="C280" s="101" t="s">
        <v>941</v>
      </c>
      <c r="D280" s="102" t="s">
        <v>952</v>
      </c>
      <c r="E280" s="103" t="s">
        <v>657</v>
      </c>
      <c r="F280" s="104">
        <f>VLOOKUP($B280,'Part 3 NNDR3'!$A$6:$FY$331,F$4,FALSE)</f>
        <v>0</v>
      </c>
      <c r="G280" s="104">
        <f>VLOOKUP($B280,'Part 3 NNDR3'!$A$6:$FY$331,G$4,FALSE)</f>
        <v>0</v>
      </c>
      <c r="H280" s="104">
        <f>VLOOKUP($B280,'Part 3 NNDR3'!$A$6:$FY$331,H$4,FALSE)</f>
        <v>0</v>
      </c>
      <c r="I280" s="104">
        <f>VLOOKUP($B280,'Part 3 NNDR3'!$A$6:$FY$331,I$4,FALSE)</f>
        <v>-311861</v>
      </c>
      <c r="J280" s="104">
        <f>VLOOKUP($B280,'Part 3 NNDR3'!$A$6:$FY$331,J$4,FALSE)</f>
        <v>0</v>
      </c>
      <c r="K280" s="104">
        <f>VLOOKUP($B280,'Part 3 NNDR3'!$A$6:$FY$331,K$4,FALSE)</f>
        <v>-311861</v>
      </c>
      <c r="L280" s="104">
        <f>VLOOKUP($B280,'Part 3 NNDR3'!$A$6:$FY$331,L$4,FALSE)</f>
        <v>0</v>
      </c>
      <c r="M280" s="104">
        <f>VLOOKUP($B280,'Part 3 NNDR3'!$A$6:$FY$331,M$4,FALSE)</f>
        <v>0</v>
      </c>
      <c r="N280" s="104">
        <f>VLOOKUP($B280,'Part 3 NNDR3'!$A$6:$FY$331,N$4,FALSE)</f>
        <v>0</v>
      </c>
      <c r="O280" s="104">
        <f>VLOOKUP($B280,'Part 3 NNDR3'!$A$6:$FY$331,O$4,FALSE)</f>
        <v>134552</v>
      </c>
      <c r="P280" s="104">
        <f>VLOOKUP($B280,'Part 3 NNDR3'!$A$6:$FY$331,P$4,FALSE)</f>
        <v>0</v>
      </c>
      <c r="Q280" s="104">
        <f>VLOOKUP($B280,'Part 3 NNDR3'!$A$6:$FY$331,Q$4,FALSE)</f>
        <v>134552</v>
      </c>
      <c r="R280" s="104">
        <f>VLOOKUP($B280,'Part 3 NNDR3'!$A$6:$FY$331,R$4,FALSE)</f>
        <v>-177309</v>
      </c>
      <c r="S280" s="104">
        <f>VLOOKUP($B280,'Part 3 NNDR3'!$A$6:$FY$331,S$4,FALSE)</f>
        <v>0</v>
      </c>
      <c r="T280" s="104">
        <f>VLOOKUP($B280,'Part 3 NNDR3'!$A$6:$FY$331,T$4,FALSE)</f>
        <v>-177309</v>
      </c>
      <c r="U280" s="104">
        <f>VLOOKUP($B280,'Part 3 NNDR3'!$A$6:$FY$331,U$4,FALSE)</f>
        <v>-2490305</v>
      </c>
      <c r="V280" s="104">
        <f>VLOOKUP($B280,'Part 3 NNDR3'!$A$6:$FY$331,V$4,FALSE)</f>
        <v>0</v>
      </c>
      <c r="W280" s="104">
        <f>VLOOKUP($B280,'Part 3 NNDR3'!$A$6:$FY$331,W$4,FALSE)</f>
        <v>-2490305</v>
      </c>
      <c r="X280" s="104">
        <f>VLOOKUP($B280,'Part 3 NNDR3'!$A$6:$FY$331,X$4,FALSE)</f>
        <v>-8339</v>
      </c>
      <c r="Y280" s="104">
        <f>VLOOKUP($B280,'Part 3 NNDR3'!$A$6:$FY$331,Y$4,FALSE)</f>
        <v>0</v>
      </c>
      <c r="Z280" s="104">
        <f>VLOOKUP($B280,'Part 3 NNDR3'!$A$6:$FY$331,Z$4,FALSE)</f>
        <v>-8339</v>
      </c>
      <c r="AA280" s="104">
        <f>VLOOKUP($B280,'Part 3 NNDR3'!$A$6:$FY$331,AA$4,FALSE)</f>
        <v>-171461</v>
      </c>
      <c r="AB280" s="104">
        <f>VLOOKUP($B280,'Part 3 NNDR3'!$A$6:$FY$331,AB$4,FALSE)</f>
        <v>0</v>
      </c>
      <c r="AC280" s="104">
        <f>VLOOKUP($B280,'Part 3 NNDR3'!$A$6:$FY$331,AC$4,FALSE)</f>
        <v>-171461</v>
      </c>
      <c r="AD280" s="104">
        <f>VLOOKUP($B280,'Part 3 NNDR3'!$A$6:$FY$331,AD$4,FALSE)</f>
        <v>0</v>
      </c>
      <c r="AE280" s="104">
        <f>VLOOKUP($B280,'Part 3 NNDR3'!$A$6:$FY$331,AE$4,FALSE)</f>
        <v>0</v>
      </c>
      <c r="AF280" s="104">
        <f>VLOOKUP($B280,'Part 3 NNDR3'!$A$6:$FY$331,AF$4,FALSE)</f>
        <v>0</v>
      </c>
      <c r="AG280" s="104">
        <f>VLOOKUP($B280,'Part 3 NNDR3'!$A$6:$FY$331,AG$4,FALSE)</f>
        <v>-26499</v>
      </c>
      <c r="AH280" s="104">
        <f>VLOOKUP($B280,'Part 3 NNDR3'!$A$6:$FY$331,AH$4,FALSE)</f>
        <v>0</v>
      </c>
      <c r="AI280" s="104">
        <f>VLOOKUP($B280,'Part 3 NNDR3'!$A$6:$FY$331,AI$4,FALSE)</f>
        <v>-26499</v>
      </c>
      <c r="AJ280" s="104">
        <f>VLOOKUP($B280,'Part 3 NNDR3'!$A$6:$FY$331,AJ$4,FALSE)</f>
        <v>1063794</v>
      </c>
      <c r="AK280" s="104">
        <f>VLOOKUP($B280,'Part 3 NNDR3'!$A$6:$FY$331,AK$4,FALSE)</f>
        <v>0</v>
      </c>
      <c r="AL280" s="104">
        <f>VLOOKUP($B280,'Part 3 NNDR3'!$A$6:$FY$331,AL$4,FALSE)</f>
        <v>1063794</v>
      </c>
      <c r="AM280" s="104">
        <f>VLOOKUP($B280,'Part 3 NNDR3'!$A$6:$FY$331,AM$4,FALSE)</f>
        <v>42595</v>
      </c>
      <c r="AN280" s="104">
        <f>VLOOKUP($B280,'Part 3 NNDR3'!$A$6:$FY$331,AN$4,FALSE)</f>
        <v>0</v>
      </c>
      <c r="AO280" s="104">
        <f>VLOOKUP($B280,'Part 3 NNDR3'!$A$6:$FY$331,AO$4,FALSE)</f>
        <v>42595</v>
      </c>
      <c r="AP280" s="104">
        <f>VLOOKUP($B280,'Part 3 NNDR3'!$A$6:$FY$331,AP$4,FALSE)</f>
        <v>-3609747</v>
      </c>
      <c r="AQ280" s="104">
        <f>VLOOKUP($B280,'Part 3 NNDR3'!$A$6:$FY$331,AQ$4,FALSE)</f>
        <v>0</v>
      </c>
      <c r="AR280" s="104">
        <f>VLOOKUP($B280,'Part 3 NNDR3'!$A$6:$FY$331,AR$4,FALSE)</f>
        <v>-3609747</v>
      </c>
      <c r="AS280" s="104">
        <f>VLOOKUP($B280,'Part 3 NNDR3'!$A$6:$FY$331,AS$4,FALSE)</f>
        <v>-47564</v>
      </c>
      <c r="AT280" s="104">
        <f>VLOOKUP($B280,'Part 3 NNDR3'!$A$6:$FY$331,AT$4,FALSE)</f>
        <v>0</v>
      </c>
      <c r="AU280" s="104">
        <f>VLOOKUP($B280,'Part 3 NNDR3'!$A$6:$FY$331,AU$4,FALSE)</f>
        <v>-47564</v>
      </c>
      <c r="AV280" s="104">
        <f>VLOOKUP($B280,'Part 3 NNDR3'!$A$6:$FY$331,AV$4,FALSE)</f>
        <v>-55494</v>
      </c>
      <c r="AW280" s="104">
        <f>VLOOKUP($B280,'Part 3 NNDR3'!$A$6:$FY$331,AW$4,FALSE)</f>
        <v>0</v>
      </c>
      <c r="AX280" s="104">
        <f>VLOOKUP($B280,'Part 3 NNDR3'!$A$6:$FY$331,AX$4,FALSE)</f>
        <v>-55494</v>
      </c>
      <c r="AY280" s="104">
        <f>VLOOKUP($B280,'Part 3 NNDR3'!$A$6:$FY$331,AY$4,FALSE)</f>
        <v>0</v>
      </c>
      <c r="AZ280" s="104">
        <f>VLOOKUP($B280,'Part 3 NNDR3'!$A$6:$FY$331,AZ$4,FALSE)</f>
        <v>0</v>
      </c>
      <c r="BA280" s="104">
        <f>VLOOKUP($B280,'Part 3 NNDR3'!$A$6:$FY$331,BA$4,FALSE)</f>
        <v>0</v>
      </c>
      <c r="BB280" s="104">
        <f>VLOOKUP($B280,'Part 3 NNDR3'!$A$6:$FY$331,BB$4,FALSE)</f>
        <v>-33827</v>
      </c>
      <c r="BC280" s="104">
        <f>VLOOKUP($B280,'Part 3 NNDR3'!$A$6:$FY$331,BC$4,FALSE)</f>
        <v>0</v>
      </c>
      <c r="BD280" s="104">
        <f>VLOOKUP($B280,'Part 3 NNDR3'!$A$6:$FY$331,BD$4,FALSE)</f>
        <v>-33827</v>
      </c>
      <c r="BE280" s="104">
        <f>VLOOKUP($B280,'Part 3 NNDR3'!$A$6:$FY$331,BE$4,FALSE)</f>
        <v>-327</v>
      </c>
      <c r="BF280" s="104">
        <f>VLOOKUP($B280,'Part 3 NNDR3'!$A$6:$FY$331,BF$4,FALSE)</f>
        <v>0</v>
      </c>
      <c r="BG280" s="104">
        <f>VLOOKUP($B280,'Part 3 NNDR3'!$A$6:$FY$331,BG$4,FALSE)</f>
        <v>-327</v>
      </c>
      <c r="BH280" s="104">
        <f>VLOOKUP($B280,'Part 3 NNDR3'!$A$6:$FY$331,BH$4,FALSE)</f>
        <v>-5302336</v>
      </c>
      <c r="BI280" s="104">
        <f>VLOOKUP($B280,'Part 3 NNDR3'!$A$6:$FY$331,BI$4,FALSE)</f>
        <v>0</v>
      </c>
      <c r="BJ280" s="104">
        <f>VLOOKUP($B280,'Part 3 NNDR3'!$A$6:$FY$331,BJ$4,FALSE)</f>
        <v>-5302336</v>
      </c>
      <c r="BK280" s="104">
        <f>VLOOKUP($B280,'Part 3 NNDR3'!$A$6:$FY$331,BK$4,FALSE)</f>
        <v>-27069</v>
      </c>
      <c r="BL280" s="104">
        <f>VLOOKUP($B280,'Part 3 NNDR3'!$A$6:$FY$331,BL$4,FALSE)</f>
        <v>0</v>
      </c>
      <c r="BM280" s="104">
        <f>VLOOKUP($B280,'Part 3 NNDR3'!$A$6:$FY$331,BM$4,FALSE)</f>
        <v>-27069</v>
      </c>
      <c r="BN280" s="104">
        <f>VLOOKUP($B280,'Part 3 NNDR3'!$A$6:$FY$331,BN$4,FALSE)</f>
        <v>3484</v>
      </c>
      <c r="BO280" s="104">
        <f>VLOOKUP($B280,'Part 3 NNDR3'!$A$6:$FY$331,BO$4,FALSE)</f>
        <v>0</v>
      </c>
      <c r="BP280" s="104">
        <f>VLOOKUP($B280,'Part 3 NNDR3'!$A$6:$FY$331,BP$4,FALSE)</f>
        <v>3484</v>
      </c>
      <c r="BQ280" s="104">
        <f>VLOOKUP($B280,'Part 3 NNDR3'!$A$6:$FY$331,BQ$4,FALSE)</f>
        <v>-1429198</v>
      </c>
      <c r="BR280" s="104">
        <f>VLOOKUP($B280,'Part 3 NNDR3'!$A$6:$FY$331,BR$4,FALSE)</f>
        <v>0</v>
      </c>
      <c r="BS280" s="104">
        <f>VLOOKUP($B280,'Part 3 NNDR3'!$A$6:$FY$331,BS$4,FALSE)</f>
        <v>-1429198</v>
      </c>
      <c r="BT280" s="104">
        <f>VLOOKUP($B280,'Part 3 NNDR3'!$A$6:$FY$331,BT$4,FALSE)</f>
        <v>-26576</v>
      </c>
      <c r="BU280" s="104">
        <f>VLOOKUP($B280,'Part 3 NNDR3'!$A$6:$FY$331,BU$4,FALSE)</f>
        <v>0</v>
      </c>
      <c r="BV280" s="104">
        <f>VLOOKUP($B280,'Part 3 NNDR3'!$A$6:$FY$331,BV$4,FALSE)</f>
        <v>-26576</v>
      </c>
      <c r="BW280" s="104">
        <f>VLOOKUP($B280,'Part 3 NNDR3'!$A$6:$FY$331,BW$4,FALSE)</f>
        <v>-1479359</v>
      </c>
      <c r="BX280" s="104">
        <f>VLOOKUP($B280,'Part 3 NNDR3'!$A$6:$FY$331,BX$4,FALSE)</f>
        <v>0</v>
      </c>
      <c r="BY280" s="104">
        <f>VLOOKUP($B280,'Part 3 NNDR3'!$A$6:$FY$331,BY$4,FALSE)</f>
        <v>-1479359</v>
      </c>
      <c r="BZ280" s="104">
        <f>VLOOKUP($B280,'Part 3 NNDR3'!$A$6:$FY$331,BZ$4,FALSE)</f>
        <v>-193882</v>
      </c>
      <c r="CA280" s="104">
        <f>VLOOKUP($B280,'Part 3 NNDR3'!$A$6:$FY$331,CA$4,FALSE)</f>
        <v>0</v>
      </c>
      <c r="CB280" s="104">
        <f>VLOOKUP($B280,'Part 3 NNDR3'!$A$6:$FY$331,CB$4,FALSE)</f>
        <v>-193882</v>
      </c>
      <c r="CC280" s="104">
        <f>VLOOKUP($B280,'Part 3 NNDR3'!$A$6:$FY$331,CC$4,FALSE)</f>
        <v>-21068</v>
      </c>
      <c r="CD280" s="104">
        <f>VLOOKUP($B280,'Part 3 NNDR3'!$A$6:$FY$331,CD$4,FALSE)</f>
        <v>0</v>
      </c>
      <c r="CE280" s="104">
        <f>VLOOKUP($B280,'Part 3 NNDR3'!$A$6:$FY$331,CE$4,FALSE)</f>
        <v>-21068</v>
      </c>
      <c r="CF280" s="104">
        <f>VLOOKUP($B280,'Part 3 NNDR3'!$A$6:$FY$331,CF$4,FALSE)</f>
        <v>-54940</v>
      </c>
      <c r="CG280" s="104">
        <f>VLOOKUP($B280,'Part 3 NNDR3'!$A$6:$FY$331,CG$4,FALSE)</f>
        <v>0</v>
      </c>
      <c r="CH280" s="104">
        <f>VLOOKUP($B280,'Part 3 NNDR3'!$A$6:$FY$331,CH$4,FALSE)</f>
        <v>-54940</v>
      </c>
      <c r="CI280" s="104">
        <f>VLOOKUP($B280,'Part 3 NNDR3'!$A$6:$FY$331,CI$4,FALSE)</f>
        <v>-405</v>
      </c>
      <c r="CJ280" s="104">
        <f>VLOOKUP($B280,'Part 3 NNDR3'!$A$6:$FY$331,CJ$4,FALSE)</f>
        <v>0</v>
      </c>
      <c r="CK280" s="104">
        <f>VLOOKUP($B280,'Part 3 NNDR3'!$A$6:$FY$331,CK$4,FALSE)</f>
        <v>-405</v>
      </c>
      <c r="CL280" s="104">
        <f>VLOOKUP($B280,'Part 3 NNDR3'!$A$6:$FY$331,CL$4,FALSE)</f>
        <v>-2391</v>
      </c>
      <c r="CM280" s="104">
        <f>VLOOKUP($B280,'Part 3 NNDR3'!$A$6:$FY$331,CM$4,FALSE)</f>
        <v>0</v>
      </c>
      <c r="CN280" s="104">
        <f>VLOOKUP($B280,'Part 3 NNDR3'!$A$6:$FY$331,CN$4,FALSE)</f>
        <v>-2391</v>
      </c>
      <c r="CO280" s="104">
        <f>VLOOKUP($B280,'Part 3 NNDR3'!$A$6:$FY$331,CO$4,FALSE)</f>
        <v>0</v>
      </c>
      <c r="CP280" s="104">
        <f>VLOOKUP($B280,'Part 3 NNDR3'!$A$6:$FY$331,CP$4,FALSE)</f>
        <v>0</v>
      </c>
      <c r="CQ280" s="104">
        <f>VLOOKUP($B280,'Part 3 NNDR3'!$A$6:$FY$331,CQ$4,FALSE)</f>
        <v>0</v>
      </c>
      <c r="CR280" s="104">
        <f>VLOOKUP($B280,'Part 3 NNDR3'!$A$6:$FY$331,CR$4,FALSE)</f>
        <v>-6508</v>
      </c>
      <c r="CS280" s="104">
        <f>VLOOKUP($B280,'Part 3 NNDR3'!$A$6:$FY$331,CS$4,FALSE)</f>
        <v>0</v>
      </c>
      <c r="CT280" s="104">
        <f>VLOOKUP($B280,'Part 3 NNDR3'!$A$6:$FY$331,CT$4,FALSE)</f>
        <v>-6508</v>
      </c>
      <c r="CU280" s="104">
        <f>VLOOKUP($B280,'Part 3 NNDR3'!$A$6:$FY$331,CU$4,FALSE)</f>
        <v>220</v>
      </c>
      <c r="CV280" s="104">
        <f>VLOOKUP($B280,'Part 3 NNDR3'!$A$6:$FY$331,CV$4,FALSE)</f>
        <v>0</v>
      </c>
      <c r="CW280" s="104">
        <f>VLOOKUP($B280,'Part 3 NNDR3'!$A$6:$FY$331,CW$4,FALSE)</f>
        <v>220</v>
      </c>
      <c r="CX280" s="104">
        <f>VLOOKUP($B280,'Part 3 NNDR3'!$A$6:$FY$331,CX$4,FALSE)</f>
        <v>-4560</v>
      </c>
      <c r="CY280" s="104">
        <f>VLOOKUP($B280,'Part 3 NNDR3'!$A$6:$FY$331,CY$4,FALSE)</f>
        <v>0</v>
      </c>
      <c r="CZ280" s="104">
        <f>VLOOKUP($B280,'Part 3 NNDR3'!$A$6:$FY$331,CZ$4,FALSE)</f>
        <v>-4560</v>
      </c>
      <c r="DA280" s="104">
        <f>VLOOKUP($B280,'Part 3 NNDR3'!$A$6:$FY$331,DA$4,FALSE)</f>
        <v>3231</v>
      </c>
      <c r="DB280" s="104">
        <f>VLOOKUP($B280,'Part 3 NNDR3'!$A$6:$FY$331,DB$4,FALSE)</f>
        <v>0</v>
      </c>
      <c r="DC280" s="104">
        <f>VLOOKUP($B280,'Part 3 NNDR3'!$A$6:$FY$331,DC$4,FALSE)</f>
        <v>3231</v>
      </c>
      <c r="DD280" s="104">
        <f>VLOOKUP($B280,'Part 3 NNDR3'!$A$6:$FY$331,DD$4,FALSE)</f>
        <v>0</v>
      </c>
      <c r="DE280" s="104">
        <f>VLOOKUP($B280,'Part 3 NNDR3'!$A$6:$FY$331,DE$4,FALSE)</f>
        <v>0</v>
      </c>
      <c r="DF280" s="104">
        <f>VLOOKUP($B280,'Part 3 NNDR3'!$A$6:$FY$331,DF$4,FALSE)</f>
        <v>0</v>
      </c>
      <c r="DG280" s="104">
        <f>VLOOKUP($B280,'Part 3 NNDR3'!$A$6:$FY$331,DG$4,FALSE)</f>
        <v>0</v>
      </c>
      <c r="DH280" s="104">
        <f>VLOOKUP($B280,'Part 3 NNDR3'!$A$6:$FY$331,DH$4,FALSE)</f>
        <v>0</v>
      </c>
      <c r="DI280" s="104">
        <f>VLOOKUP($B280,'Part 3 NNDR3'!$A$6:$FY$331,DI$4,FALSE)</f>
        <v>0</v>
      </c>
      <c r="DJ280" s="104">
        <f>VLOOKUP($B280,'Part 3 NNDR3'!$A$6:$FY$331,DJ$4,FALSE)</f>
        <v>0</v>
      </c>
      <c r="DK280" s="104">
        <f>VLOOKUP($B280,'Part 3 NNDR3'!$A$6:$FY$331,DK$4,FALSE)</f>
        <v>0</v>
      </c>
      <c r="DL280" s="104">
        <f>VLOOKUP($B280,'Part 3 NNDR3'!$A$6:$FY$331,DL$4,FALSE)</f>
        <v>-280303</v>
      </c>
      <c r="DM280" s="104">
        <f>VLOOKUP($B280,'Part 3 NNDR3'!$A$6:$FY$331,DM$4,FALSE)</f>
        <v>0</v>
      </c>
      <c r="DN280" s="104">
        <f>VLOOKUP($B280,'Part 3 NNDR3'!$A$6:$FY$331,DN$4,FALSE)</f>
        <v>-280303</v>
      </c>
      <c r="DO280" s="104">
        <f>VLOOKUP($B280,'Part 3 NNDR3'!$A$6:$FY$331,DO$4,FALSE)</f>
        <v>-6744</v>
      </c>
      <c r="DP280" s="104">
        <f>VLOOKUP($B280,'Part 3 NNDR3'!$A$6:$FY$331,DP$4,FALSE)</f>
        <v>0</v>
      </c>
      <c r="DQ280" s="104">
        <f>VLOOKUP($B280,'Part 3 NNDR3'!$A$6:$FY$331,DQ$4,FALSE)</f>
        <v>-6744</v>
      </c>
      <c r="DR280" s="104">
        <f>VLOOKUP($B280,'Part 3 NNDR3'!$A$6:$FY$331,DR$4,FALSE)</f>
        <v>4262</v>
      </c>
      <c r="DS280" s="104">
        <f>VLOOKUP($B280,'Part 3 NNDR3'!$A$6:$FY$331,DS$4,FALSE)</f>
        <v>0</v>
      </c>
      <c r="DT280" s="104">
        <f>VLOOKUP($B280,'Part 3 NNDR3'!$A$6:$FY$331,DT$4,FALSE)</f>
        <v>4262</v>
      </c>
      <c r="DU280" s="104">
        <f>VLOOKUP($B280,'Part 3 NNDR3'!$A$6:$FY$331,DU$4,FALSE)</f>
        <v>0</v>
      </c>
      <c r="DV280" s="104">
        <f>VLOOKUP($B280,'Part 3 NNDR3'!$A$6:$FY$331,DV$4,FALSE)</f>
        <v>0</v>
      </c>
      <c r="DW280" s="104">
        <f>VLOOKUP($B280,'Part 3 NNDR3'!$A$6:$FY$331,DW$4,FALSE)</f>
        <v>0</v>
      </c>
      <c r="DX280" s="104">
        <f>VLOOKUP($B280,'Part 3 NNDR3'!$A$6:$FY$331,DX$4,FALSE)</f>
        <v>0</v>
      </c>
      <c r="DY280" s="104">
        <f>VLOOKUP($B280,'Part 3 NNDR3'!$A$6:$FY$331,DY$4,FALSE)</f>
        <v>0</v>
      </c>
      <c r="DZ280" s="104">
        <f>VLOOKUP($B280,'Part 3 NNDR3'!$A$6:$FY$331,DZ$4,FALSE)</f>
        <v>0</v>
      </c>
      <c r="EA280" s="104">
        <f>VLOOKUP($B280,'Part 3 NNDR3'!$A$6:$FY$331,EA$4,FALSE)</f>
        <v>-600370</v>
      </c>
      <c r="EB280" s="104">
        <f>VLOOKUP($B280,'Part 3 NNDR3'!$A$6:$FY$331,EB$4,FALSE)</f>
        <v>0</v>
      </c>
      <c r="EC280" s="104">
        <f>VLOOKUP($B280,'Part 3 NNDR3'!$A$6:$FY$331,EC$4,FALSE)</f>
        <v>-600370</v>
      </c>
      <c r="ED280" s="104">
        <f>VLOOKUP($B280,'Part 3 NNDR3'!$A$6:$FY$331,ED$4,FALSE)</f>
        <v>-13666</v>
      </c>
      <c r="EE280" s="104">
        <f>VLOOKUP($B280,'Part 3 NNDR3'!$A$6:$FY$331,EE$4,FALSE)</f>
        <v>0</v>
      </c>
      <c r="EF280" s="104">
        <f>VLOOKUP($B280,'Part 3 NNDR3'!$A$6:$FY$331,EF$4,FALSE)</f>
        <v>-13666</v>
      </c>
      <c r="EG280" s="104">
        <f>VLOOKUP($B280,'Part 3 NNDR3'!$A$6:$FY$331,EG$4,FALSE)</f>
        <v>0</v>
      </c>
      <c r="EH280" s="104">
        <f>VLOOKUP($B280,'Part 3 NNDR3'!$A$6:$FY$331,EH$4,FALSE)</f>
        <v>0</v>
      </c>
      <c r="EI280" s="104">
        <f>VLOOKUP($B280,'Part 3 NNDR3'!$A$6:$FY$331,EI$4,FALSE)</f>
        <v>0</v>
      </c>
      <c r="EJ280" s="104">
        <f>VLOOKUP($B280,'Part 3 NNDR3'!$A$6:$FY$331,EJ$4,FALSE)</f>
        <v>0</v>
      </c>
      <c r="EK280" s="104">
        <f>VLOOKUP($B280,'Part 3 NNDR3'!$A$6:$FY$331,EK$4,FALSE)</f>
        <v>0</v>
      </c>
      <c r="EL280" s="104">
        <f>VLOOKUP($B280,'Part 3 NNDR3'!$A$6:$FY$331,EL$4,FALSE)</f>
        <v>0</v>
      </c>
      <c r="EM280" s="104">
        <f>VLOOKUP($B280,'Part 3 NNDR3'!$A$6:$FY$331,EM$4,FALSE)</f>
        <v>-20183</v>
      </c>
      <c r="EN280" s="104">
        <f>VLOOKUP($B280,'Part 3 NNDR3'!$A$6:$FY$331,EN$4,FALSE)</f>
        <v>0</v>
      </c>
      <c r="EO280" s="104">
        <f>VLOOKUP($B280,'Part 3 NNDR3'!$A$6:$FY$331,EO$4,FALSE)</f>
        <v>-20183</v>
      </c>
      <c r="EP280" s="104">
        <f>VLOOKUP($B280,'Part 3 NNDR3'!$A$6:$FY$331,EP$4,FALSE)</f>
        <v>-636701</v>
      </c>
      <c r="EQ280" s="104">
        <f>VLOOKUP($B280,'Part 3 NNDR3'!$A$6:$FY$331,EQ$4,FALSE)</f>
        <v>0</v>
      </c>
      <c r="ER280" s="104">
        <f>VLOOKUP($B280,'Part 3 NNDR3'!$A$6:$FY$331,ER$4,FALSE)</f>
        <v>-636701</v>
      </c>
      <c r="ES280" s="104">
        <f>VLOOKUP($B280,'Part 3 NNDR3'!$A$6:$FY$331,ES$4,FALSE)</f>
        <v>0</v>
      </c>
      <c r="ET280" s="104">
        <f>VLOOKUP($B280,'Part 3 NNDR3'!$A$6:$FY$331,ET$4,FALSE)</f>
        <v>0</v>
      </c>
      <c r="EU280" s="104">
        <f>VLOOKUP($B280,'Part 3 NNDR3'!$A$6:$FY$331,EU$4,FALSE)</f>
        <v>0</v>
      </c>
      <c r="EV280" s="104">
        <f>VLOOKUP($B280,'Part 3 NNDR3'!$A$6:$FY$331,EV$4,FALSE)</f>
        <v>0</v>
      </c>
      <c r="EW280" s="104">
        <f>VLOOKUP($B280,'Part 3 NNDR3'!$A$6:$FY$331,EW$4,FALSE)</f>
        <v>0</v>
      </c>
      <c r="EX280" s="104">
        <f>VLOOKUP($B280,'Part 3 NNDR3'!$A$6:$FY$331,EX$4,FALSE)</f>
        <v>0</v>
      </c>
      <c r="EY280" s="104">
        <f>VLOOKUP($B280,'Part 3 NNDR3'!$A$6:$FY$331,EY$4,FALSE)</f>
        <v>0</v>
      </c>
      <c r="EZ280" s="104">
        <f>VLOOKUP($B280,'Part 3 NNDR3'!$A$6:$FY$331,EZ$4,FALSE)</f>
        <v>0</v>
      </c>
      <c r="FA280" s="104">
        <f>VLOOKUP($B280,'Part 3 NNDR3'!$A$6:$FY$331,FA$4,FALSE)</f>
        <v>0</v>
      </c>
      <c r="FB280" s="104">
        <f>VLOOKUP($B280,'Part 3 NNDR3'!$A$6:$FY$331,FB$4,FALSE)</f>
        <v>46484834</v>
      </c>
      <c r="FC280" s="104">
        <f>VLOOKUP($B280,'Part 3 NNDR3'!$A$6:$FY$331,FC$4,FALSE)</f>
        <v>0</v>
      </c>
      <c r="FD280" s="104">
        <f>VLOOKUP($B280,'Part 3 NNDR3'!$A$6:$FY$331,FD$4,FALSE)</f>
        <v>46484834</v>
      </c>
      <c r="FE280" s="104">
        <f>VLOOKUP($B280,'Part 3 NNDR3'!$A$6:$FY$331,FE$4,FALSE)</f>
        <v>-177309</v>
      </c>
      <c r="FF280" s="104">
        <f>VLOOKUP($B280,'Part 3 NNDR3'!$A$6:$FY$331,FF$4,FALSE)</f>
        <v>0</v>
      </c>
      <c r="FG280" s="104">
        <f>VLOOKUP($B280,'Part 3 NNDR3'!$A$6:$FY$331,FG$4,FALSE)</f>
        <v>-177309</v>
      </c>
      <c r="FH280" s="104">
        <f>VLOOKUP($B280,'Part 3 NNDR3'!$A$6:$FY$331,FH$4,FALSE)</f>
        <v>-5302336</v>
      </c>
      <c r="FI280" s="104">
        <f>VLOOKUP($B280,'Part 3 NNDR3'!$A$6:$FY$331,FI$4,FALSE)</f>
        <v>0</v>
      </c>
      <c r="FJ280" s="104">
        <f>VLOOKUP($B280,'Part 3 NNDR3'!$A$6:$FY$331,FJ$4,FALSE)</f>
        <v>-5302336</v>
      </c>
      <c r="FK280" s="104">
        <f>VLOOKUP($B280,'Part 3 NNDR3'!$A$6:$FY$331,FK$4,FALSE)</f>
        <v>-1479359</v>
      </c>
      <c r="FL280" s="104">
        <f>VLOOKUP($B280,'Part 3 NNDR3'!$A$6:$FY$331,FL$4,FALSE)</f>
        <v>0</v>
      </c>
      <c r="FM280" s="104">
        <f>VLOOKUP($B280,'Part 3 NNDR3'!$A$6:$FY$331,FM$4,FALSE)</f>
        <v>-1479359</v>
      </c>
      <c r="FN280" s="104">
        <f>VLOOKUP($B280,'Part 3 NNDR3'!$A$6:$FY$331,FN$4,FALSE)</f>
        <v>-280303</v>
      </c>
      <c r="FO280" s="104">
        <f>VLOOKUP($B280,'Part 3 NNDR3'!$A$6:$FY$331,FO$4,FALSE)</f>
        <v>0</v>
      </c>
      <c r="FP280" s="104">
        <f>VLOOKUP($B280,'Part 3 NNDR3'!$A$6:$FY$331,FP$4,FALSE)</f>
        <v>-280303</v>
      </c>
      <c r="FQ280" s="104">
        <f>VLOOKUP($B280,'Part 3 NNDR3'!$A$6:$FY$331,FQ$4,FALSE)</f>
        <v>-636701</v>
      </c>
      <c r="FR280" s="104">
        <f>VLOOKUP($B280,'Part 3 NNDR3'!$A$6:$FY$331,FR$4,FALSE)</f>
        <v>0</v>
      </c>
      <c r="FS280" s="104">
        <f>VLOOKUP($B280,'Part 3 NNDR3'!$A$6:$FY$331,FS$4,FALSE)</f>
        <v>-636701</v>
      </c>
      <c r="FT280" s="104">
        <f>VLOOKUP($B280,'Part 3 NNDR3'!$A$6:$FY$331,FT$4,FALSE)</f>
        <v>0</v>
      </c>
      <c r="FU280" s="104">
        <f>VLOOKUP($B280,'Part 3 NNDR3'!$A$6:$FY$331,FU$4,FALSE)</f>
        <v>0</v>
      </c>
      <c r="FV280" s="104">
        <f>VLOOKUP($B280,'Part 3 NNDR3'!$A$6:$FY$331,FV$4,FALSE)</f>
        <v>0</v>
      </c>
      <c r="FW280" s="104">
        <f>VLOOKUP($B280,'Part 3 NNDR3'!$A$6:$FY$331,FW$4,FALSE)</f>
        <v>-7876008</v>
      </c>
      <c r="FX280" s="104">
        <f>VLOOKUP($B280,'Part 3 NNDR3'!$A$6:$FY$331,FX$4,FALSE)</f>
        <v>0</v>
      </c>
      <c r="FY280" s="104">
        <f>VLOOKUP($B280,'Part 3 NNDR3'!$A$6:$FY$331,FY$4,FALSE)</f>
        <v>-7876008</v>
      </c>
      <c r="FZ280" s="104">
        <f>VLOOKUP($B280,'Part 3 NNDR3'!$A$6:$FY$331,FZ$4,FALSE)</f>
        <v>38608826</v>
      </c>
      <c r="GA280" s="104">
        <f>VLOOKUP($B280,'Part 3 NNDR3'!$A$6:$FY$331,GA$4,FALSE)</f>
        <v>0</v>
      </c>
      <c r="GB280" s="104">
        <f>VLOOKUP($B280,'Part 3 NNDR3'!$A$6:$FY$331,GB$4,FALSE)</f>
        <v>38608826</v>
      </c>
      <c r="GC280" s="105" t="str">
        <f>VLOOKUP($B280,'Data (Updated)'!$C$4:$E$329,2,FALSE)</f>
        <v>E3320</v>
      </c>
      <c r="GD280" s="106" t="str">
        <f>VLOOKUP($B280,'Data (Updated)'!$C$4:$E$329,3,FALSE)</f>
        <v>E6161</v>
      </c>
    </row>
    <row r="281" spans="1:186" ht="12.75" x14ac:dyDescent="0.2">
      <c r="A281" s="75">
        <v>276</v>
      </c>
      <c r="B281" s="100" t="s">
        <v>660</v>
      </c>
      <c r="C281" s="101" t="s">
        <v>941</v>
      </c>
      <c r="D281" s="102" t="s">
        <v>952</v>
      </c>
      <c r="E281" s="103" t="s">
        <v>659</v>
      </c>
      <c r="F281" s="104">
        <f>VLOOKUP($B281,'Part 3 NNDR3'!$A$6:$FY$331,F$4,FALSE)</f>
        <v>0</v>
      </c>
      <c r="G281" s="104">
        <f>VLOOKUP($B281,'Part 3 NNDR3'!$A$6:$FY$331,G$4,FALSE)</f>
        <v>0</v>
      </c>
      <c r="H281" s="104">
        <f>VLOOKUP($B281,'Part 3 NNDR3'!$A$6:$FY$331,H$4,FALSE)</f>
        <v>0</v>
      </c>
      <c r="I281" s="104">
        <f>VLOOKUP($B281,'Part 3 NNDR3'!$A$6:$FY$331,I$4,FALSE)</f>
        <v>-291361</v>
      </c>
      <c r="J281" s="104">
        <f>VLOOKUP($B281,'Part 3 NNDR3'!$A$6:$FY$331,J$4,FALSE)</f>
        <v>0</v>
      </c>
      <c r="K281" s="104">
        <f>VLOOKUP($B281,'Part 3 NNDR3'!$A$6:$FY$331,K$4,FALSE)</f>
        <v>-291361</v>
      </c>
      <c r="L281" s="104">
        <f>VLOOKUP($B281,'Part 3 NNDR3'!$A$6:$FY$331,L$4,FALSE)</f>
        <v>0</v>
      </c>
      <c r="M281" s="104">
        <f>VLOOKUP($B281,'Part 3 NNDR3'!$A$6:$FY$331,M$4,FALSE)</f>
        <v>0</v>
      </c>
      <c r="N281" s="104">
        <f>VLOOKUP($B281,'Part 3 NNDR3'!$A$6:$FY$331,N$4,FALSE)</f>
        <v>0</v>
      </c>
      <c r="O281" s="104">
        <f>VLOOKUP($B281,'Part 3 NNDR3'!$A$6:$FY$331,O$4,FALSE)</f>
        <v>134311</v>
      </c>
      <c r="P281" s="104">
        <f>VLOOKUP($B281,'Part 3 NNDR3'!$A$6:$FY$331,P$4,FALSE)</f>
        <v>0</v>
      </c>
      <c r="Q281" s="104">
        <f>VLOOKUP($B281,'Part 3 NNDR3'!$A$6:$FY$331,Q$4,FALSE)</f>
        <v>134311</v>
      </c>
      <c r="R281" s="104">
        <f>VLOOKUP($B281,'Part 3 NNDR3'!$A$6:$FY$331,R$4,FALSE)</f>
        <v>-157050</v>
      </c>
      <c r="S281" s="104">
        <f>VLOOKUP($B281,'Part 3 NNDR3'!$A$6:$FY$331,S$4,FALSE)</f>
        <v>0</v>
      </c>
      <c r="T281" s="104">
        <f>VLOOKUP($B281,'Part 3 NNDR3'!$A$6:$FY$331,T$4,FALSE)</f>
        <v>-157050</v>
      </c>
      <c r="U281" s="104">
        <f>VLOOKUP($B281,'Part 3 NNDR3'!$A$6:$FY$331,U$4,FALSE)</f>
        <v>-3825418</v>
      </c>
      <c r="V281" s="104">
        <f>VLOOKUP($B281,'Part 3 NNDR3'!$A$6:$FY$331,V$4,FALSE)</f>
        <v>0</v>
      </c>
      <c r="W281" s="104">
        <f>VLOOKUP($B281,'Part 3 NNDR3'!$A$6:$FY$331,W$4,FALSE)</f>
        <v>-3825418</v>
      </c>
      <c r="X281" s="104">
        <f>VLOOKUP($B281,'Part 3 NNDR3'!$A$6:$FY$331,X$4,FALSE)</f>
        <v>-16593</v>
      </c>
      <c r="Y281" s="104">
        <f>VLOOKUP($B281,'Part 3 NNDR3'!$A$6:$FY$331,Y$4,FALSE)</f>
        <v>0</v>
      </c>
      <c r="Z281" s="104">
        <f>VLOOKUP($B281,'Part 3 NNDR3'!$A$6:$FY$331,Z$4,FALSE)</f>
        <v>-16593</v>
      </c>
      <c r="AA281" s="104">
        <f>VLOOKUP($B281,'Part 3 NNDR3'!$A$6:$FY$331,AA$4,FALSE)</f>
        <v>-44468</v>
      </c>
      <c r="AB281" s="104">
        <f>VLOOKUP($B281,'Part 3 NNDR3'!$A$6:$FY$331,AB$4,FALSE)</f>
        <v>0</v>
      </c>
      <c r="AC281" s="104">
        <f>VLOOKUP($B281,'Part 3 NNDR3'!$A$6:$FY$331,AC$4,FALSE)</f>
        <v>-44468</v>
      </c>
      <c r="AD281" s="104">
        <f>VLOOKUP($B281,'Part 3 NNDR3'!$A$6:$FY$331,AD$4,FALSE)</f>
        <v>0</v>
      </c>
      <c r="AE281" s="104">
        <f>VLOOKUP($B281,'Part 3 NNDR3'!$A$6:$FY$331,AE$4,FALSE)</f>
        <v>0</v>
      </c>
      <c r="AF281" s="104">
        <f>VLOOKUP($B281,'Part 3 NNDR3'!$A$6:$FY$331,AF$4,FALSE)</f>
        <v>0</v>
      </c>
      <c r="AG281" s="104">
        <f>VLOOKUP($B281,'Part 3 NNDR3'!$A$6:$FY$331,AG$4,FALSE)</f>
        <v>0</v>
      </c>
      <c r="AH281" s="104">
        <f>VLOOKUP($B281,'Part 3 NNDR3'!$A$6:$FY$331,AH$4,FALSE)</f>
        <v>0</v>
      </c>
      <c r="AI281" s="104">
        <f>VLOOKUP($B281,'Part 3 NNDR3'!$A$6:$FY$331,AI$4,FALSE)</f>
        <v>0</v>
      </c>
      <c r="AJ281" s="104">
        <f>VLOOKUP($B281,'Part 3 NNDR3'!$A$6:$FY$331,AJ$4,FALSE)</f>
        <v>821618</v>
      </c>
      <c r="AK281" s="104">
        <f>VLOOKUP($B281,'Part 3 NNDR3'!$A$6:$FY$331,AK$4,FALSE)</f>
        <v>0</v>
      </c>
      <c r="AL281" s="104">
        <f>VLOOKUP($B281,'Part 3 NNDR3'!$A$6:$FY$331,AL$4,FALSE)</f>
        <v>821618</v>
      </c>
      <c r="AM281" s="104">
        <f>VLOOKUP($B281,'Part 3 NNDR3'!$A$6:$FY$331,AM$4,FALSE)</f>
        <v>-11494</v>
      </c>
      <c r="AN281" s="104">
        <f>VLOOKUP($B281,'Part 3 NNDR3'!$A$6:$FY$331,AN$4,FALSE)</f>
        <v>0</v>
      </c>
      <c r="AO281" s="104">
        <f>VLOOKUP($B281,'Part 3 NNDR3'!$A$6:$FY$331,AO$4,FALSE)</f>
        <v>-11494</v>
      </c>
      <c r="AP281" s="104">
        <f>VLOOKUP($B281,'Part 3 NNDR3'!$A$6:$FY$331,AP$4,FALSE)</f>
        <v>-2354547</v>
      </c>
      <c r="AQ281" s="104">
        <f>VLOOKUP($B281,'Part 3 NNDR3'!$A$6:$FY$331,AQ$4,FALSE)</f>
        <v>0</v>
      </c>
      <c r="AR281" s="104">
        <f>VLOOKUP($B281,'Part 3 NNDR3'!$A$6:$FY$331,AR$4,FALSE)</f>
        <v>-2354547</v>
      </c>
      <c r="AS281" s="104">
        <f>VLOOKUP($B281,'Part 3 NNDR3'!$A$6:$FY$331,AS$4,FALSE)</f>
        <v>-33447</v>
      </c>
      <c r="AT281" s="104">
        <f>VLOOKUP($B281,'Part 3 NNDR3'!$A$6:$FY$331,AT$4,FALSE)</f>
        <v>0</v>
      </c>
      <c r="AU281" s="104">
        <f>VLOOKUP($B281,'Part 3 NNDR3'!$A$6:$FY$331,AU$4,FALSE)</f>
        <v>-33447</v>
      </c>
      <c r="AV281" s="104">
        <f>VLOOKUP($B281,'Part 3 NNDR3'!$A$6:$FY$331,AV$4,FALSE)</f>
        <v>-76182</v>
      </c>
      <c r="AW281" s="104">
        <f>VLOOKUP($B281,'Part 3 NNDR3'!$A$6:$FY$331,AW$4,FALSE)</f>
        <v>0</v>
      </c>
      <c r="AX281" s="104">
        <f>VLOOKUP($B281,'Part 3 NNDR3'!$A$6:$FY$331,AX$4,FALSE)</f>
        <v>-76182</v>
      </c>
      <c r="AY281" s="104">
        <f>VLOOKUP($B281,'Part 3 NNDR3'!$A$6:$FY$331,AY$4,FALSE)</f>
        <v>0</v>
      </c>
      <c r="AZ281" s="104">
        <f>VLOOKUP($B281,'Part 3 NNDR3'!$A$6:$FY$331,AZ$4,FALSE)</f>
        <v>0</v>
      </c>
      <c r="BA281" s="104">
        <f>VLOOKUP($B281,'Part 3 NNDR3'!$A$6:$FY$331,BA$4,FALSE)</f>
        <v>0</v>
      </c>
      <c r="BB281" s="104">
        <f>VLOOKUP($B281,'Part 3 NNDR3'!$A$6:$FY$331,BB$4,FALSE)</f>
        <v>-52162</v>
      </c>
      <c r="BC281" s="104">
        <f>VLOOKUP($B281,'Part 3 NNDR3'!$A$6:$FY$331,BC$4,FALSE)</f>
        <v>0</v>
      </c>
      <c r="BD281" s="104">
        <f>VLOOKUP($B281,'Part 3 NNDR3'!$A$6:$FY$331,BD$4,FALSE)</f>
        <v>-52162</v>
      </c>
      <c r="BE281" s="104">
        <f>VLOOKUP($B281,'Part 3 NNDR3'!$A$6:$FY$331,BE$4,FALSE)</f>
        <v>4259</v>
      </c>
      <c r="BF281" s="104">
        <f>VLOOKUP($B281,'Part 3 NNDR3'!$A$6:$FY$331,BF$4,FALSE)</f>
        <v>0</v>
      </c>
      <c r="BG281" s="104">
        <f>VLOOKUP($B281,'Part 3 NNDR3'!$A$6:$FY$331,BG$4,FALSE)</f>
        <v>4259</v>
      </c>
      <c r="BH281" s="104">
        <f>VLOOKUP($B281,'Part 3 NNDR3'!$A$6:$FY$331,BH$4,FALSE)</f>
        <v>-5571841</v>
      </c>
      <c r="BI281" s="104">
        <f>VLOOKUP($B281,'Part 3 NNDR3'!$A$6:$FY$331,BI$4,FALSE)</f>
        <v>0</v>
      </c>
      <c r="BJ281" s="104">
        <f>VLOOKUP($B281,'Part 3 NNDR3'!$A$6:$FY$331,BJ$4,FALSE)</f>
        <v>-5571841</v>
      </c>
      <c r="BK281" s="104">
        <f>VLOOKUP($B281,'Part 3 NNDR3'!$A$6:$FY$331,BK$4,FALSE)</f>
        <v>-1403</v>
      </c>
      <c r="BL281" s="104">
        <f>VLOOKUP($B281,'Part 3 NNDR3'!$A$6:$FY$331,BL$4,FALSE)</f>
        <v>0</v>
      </c>
      <c r="BM281" s="104">
        <f>VLOOKUP($B281,'Part 3 NNDR3'!$A$6:$FY$331,BM$4,FALSE)</f>
        <v>-1403</v>
      </c>
      <c r="BN281" s="104">
        <f>VLOOKUP($B281,'Part 3 NNDR3'!$A$6:$FY$331,BN$4,FALSE)</f>
        <v>-297</v>
      </c>
      <c r="BO281" s="104">
        <f>VLOOKUP($B281,'Part 3 NNDR3'!$A$6:$FY$331,BO$4,FALSE)</f>
        <v>0</v>
      </c>
      <c r="BP281" s="104">
        <f>VLOOKUP($B281,'Part 3 NNDR3'!$A$6:$FY$331,BP$4,FALSE)</f>
        <v>-297</v>
      </c>
      <c r="BQ281" s="104">
        <f>VLOOKUP($B281,'Part 3 NNDR3'!$A$6:$FY$331,BQ$4,FALSE)</f>
        <v>-794167</v>
      </c>
      <c r="BR281" s="104">
        <f>VLOOKUP($B281,'Part 3 NNDR3'!$A$6:$FY$331,BR$4,FALSE)</f>
        <v>0</v>
      </c>
      <c r="BS281" s="104">
        <f>VLOOKUP($B281,'Part 3 NNDR3'!$A$6:$FY$331,BS$4,FALSE)</f>
        <v>-794167</v>
      </c>
      <c r="BT281" s="104">
        <f>VLOOKUP($B281,'Part 3 NNDR3'!$A$6:$FY$331,BT$4,FALSE)</f>
        <v>45731</v>
      </c>
      <c r="BU281" s="104">
        <f>VLOOKUP($B281,'Part 3 NNDR3'!$A$6:$FY$331,BU$4,FALSE)</f>
        <v>0</v>
      </c>
      <c r="BV281" s="104">
        <f>VLOOKUP($B281,'Part 3 NNDR3'!$A$6:$FY$331,BV$4,FALSE)</f>
        <v>45731</v>
      </c>
      <c r="BW281" s="104">
        <f>VLOOKUP($B281,'Part 3 NNDR3'!$A$6:$FY$331,BW$4,FALSE)</f>
        <v>-750136</v>
      </c>
      <c r="BX281" s="104">
        <f>VLOOKUP($B281,'Part 3 NNDR3'!$A$6:$FY$331,BX$4,FALSE)</f>
        <v>0</v>
      </c>
      <c r="BY281" s="104">
        <f>VLOOKUP($B281,'Part 3 NNDR3'!$A$6:$FY$331,BY$4,FALSE)</f>
        <v>-750136</v>
      </c>
      <c r="BZ281" s="104">
        <f>VLOOKUP($B281,'Part 3 NNDR3'!$A$6:$FY$331,BZ$4,FALSE)</f>
        <v>-84268</v>
      </c>
      <c r="CA281" s="104">
        <f>VLOOKUP($B281,'Part 3 NNDR3'!$A$6:$FY$331,CA$4,FALSE)</f>
        <v>0</v>
      </c>
      <c r="CB281" s="104">
        <f>VLOOKUP($B281,'Part 3 NNDR3'!$A$6:$FY$331,CB$4,FALSE)</f>
        <v>-84268</v>
      </c>
      <c r="CC281" s="104">
        <f>VLOOKUP($B281,'Part 3 NNDR3'!$A$6:$FY$331,CC$4,FALSE)</f>
        <v>-798</v>
      </c>
      <c r="CD281" s="104">
        <f>VLOOKUP($B281,'Part 3 NNDR3'!$A$6:$FY$331,CD$4,FALSE)</f>
        <v>0</v>
      </c>
      <c r="CE281" s="104">
        <f>VLOOKUP($B281,'Part 3 NNDR3'!$A$6:$FY$331,CE$4,FALSE)</f>
        <v>-798</v>
      </c>
      <c r="CF281" s="104">
        <f>VLOOKUP($B281,'Part 3 NNDR3'!$A$6:$FY$331,CF$4,FALSE)</f>
        <v>-37605</v>
      </c>
      <c r="CG281" s="104">
        <f>VLOOKUP($B281,'Part 3 NNDR3'!$A$6:$FY$331,CG$4,FALSE)</f>
        <v>0</v>
      </c>
      <c r="CH281" s="104">
        <f>VLOOKUP($B281,'Part 3 NNDR3'!$A$6:$FY$331,CH$4,FALSE)</f>
        <v>-37605</v>
      </c>
      <c r="CI281" s="104">
        <f>VLOOKUP($B281,'Part 3 NNDR3'!$A$6:$FY$331,CI$4,FALSE)</f>
        <v>0</v>
      </c>
      <c r="CJ281" s="104">
        <f>VLOOKUP($B281,'Part 3 NNDR3'!$A$6:$FY$331,CJ$4,FALSE)</f>
        <v>0</v>
      </c>
      <c r="CK281" s="104">
        <f>VLOOKUP($B281,'Part 3 NNDR3'!$A$6:$FY$331,CK$4,FALSE)</f>
        <v>0</v>
      </c>
      <c r="CL281" s="104">
        <f>VLOOKUP($B281,'Part 3 NNDR3'!$A$6:$FY$331,CL$4,FALSE)</f>
        <v>-7319</v>
      </c>
      <c r="CM281" s="104">
        <f>VLOOKUP($B281,'Part 3 NNDR3'!$A$6:$FY$331,CM$4,FALSE)</f>
        <v>0</v>
      </c>
      <c r="CN281" s="104">
        <f>VLOOKUP($B281,'Part 3 NNDR3'!$A$6:$FY$331,CN$4,FALSE)</f>
        <v>-7319</v>
      </c>
      <c r="CO281" s="104">
        <f>VLOOKUP($B281,'Part 3 NNDR3'!$A$6:$FY$331,CO$4,FALSE)</f>
        <v>-255</v>
      </c>
      <c r="CP281" s="104">
        <f>VLOOKUP($B281,'Part 3 NNDR3'!$A$6:$FY$331,CP$4,FALSE)</f>
        <v>0</v>
      </c>
      <c r="CQ281" s="104">
        <f>VLOOKUP($B281,'Part 3 NNDR3'!$A$6:$FY$331,CQ$4,FALSE)</f>
        <v>-255</v>
      </c>
      <c r="CR281" s="104">
        <f>VLOOKUP($B281,'Part 3 NNDR3'!$A$6:$FY$331,CR$4,FALSE)</f>
        <v>-23006</v>
      </c>
      <c r="CS281" s="104">
        <f>VLOOKUP($B281,'Part 3 NNDR3'!$A$6:$FY$331,CS$4,FALSE)</f>
        <v>0</v>
      </c>
      <c r="CT281" s="104">
        <f>VLOOKUP($B281,'Part 3 NNDR3'!$A$6:$FY$331,CT$4,FALSE)</f>
        <v>-23006</v>
      </c>
      <c r="CU281" s="104">
        <f>VLOOKUP($B281,'Part 3 NNDR3'!$A$6:$FY$331,CU$4,FALSE)</f>
        <v>4073</v>
      </c>
      <c r="CV281" s="104">
        <f>VLOOKUP($B281,'Part 3 NNDR3'!$A$6:$FY$331,CV$4,FALSE)</f>
        <v>0</v>
      </c>
      <c r="CW281" s="104">
        <f>VLOOKUP($B281,'Part 3 NNDR3'!$A$6:$FY$331,CW$4,FALSE)</f>
        <v>4073</v>
      </c>
      <c r="CX281" s="104">
        <f>VLOOKUP($B281,'Part 3 NNDR3'!$A$6:$FY$331,CX$4,FALSE)</f>
        <v>-2043</v>
      </c>
      <c r="CY281" s="104">
        <f>VLOOKUP($B281,'Part 3 NNDR3'!$A$6:$FY$331,CY$4,FALSE)</f>
        <v>0</v>
      </c>
      <c r="CZ281" s="104">
        <f>VLOOKUP($B281,'Part 3 NNDR3'!$A$6:$FY$331,CZ$4,FALSE)</f>
        <v>-2043</v>
      </c>
      <c r="DA281" s="104">
        <f>VLOOKUP($B281,'Part 3 NNDR3'!$A$6:$FY$331,DA$4,FALSE)</f>
        <v>0</v>
      </c>
      <c r="DB281" s="104">
        <f>VLOOKUP($B281,'Part 3 NNDR3'!$A$6:$FY$331,DB$4,FALSE)</f>
        <v>0</v>
      </c>
      <c r="DC281" s="104">
        <f>VLOOKUP($B281,'Part 3 NNDR3'!$A$6:$FY$331,DC$4,FALSE)</f>
        <v>0</v>
      </c>
      <c r="DD281" s="104">
        <f>VLOOKUP($B281,'Part 3 NNDR3'!$A$6:$FY$331,DD$4,FALSE)</f>
        <v>0</v>
      </c>
      <c r="DE281" s="104">
        <f>VLOOKUP($B281,'Part 3 NNDR3'!$A$6:$FY$331,DE$4,FALSE)</f>
        <v>0</v>
      </c>
      <c r="DF281" s="104">
        <f>VLOOKUP($B281,'Part 3 NNDR3'!$A$6:$FY$331,DF$4,FALSE)</f>
        <v>0</v>
      </c>
      <c r="DG281" s="104">
        <f>VLOOKUP($B281,'Part 3 NNDR3'!$A$6:$FY$331,DG$4,FALSE)</f>
        <v>0</v>
      </c>
      <c r="DH281" s="104">
        <f>VLOOKUP($B281,'Part 3 NNDR3'!$A$6:$FY$331,DH$4,FALSE)</f>
        <v>0</v>
      </c>
      <c r="DI281" s="104">
        <f>VLOOKUP($B281,'Part 3 NNDR3'!$A$6:$FY$331,DI$4,FALSE)</f>
        <v>0</v>
      </c>
      <c r="DJ281" s="104">
        <f>VLOOKUP($B281,'Part 3 NNDR3'!$A$6:$FY$331,DJ$4,FALSE)</f>
        <v>0</v>
      </c>
      <c r="DK281" s="104">
        <f>VLOOKUP($B281,'Part 3 NNDR3'!$A$6:$FY$331,DK$4,FALSE)</f>
        <v>0</v>
      </c>
      <c r="DL281" s="104">
        <f>VLOOKUP($B281,'Part 3 NNDR3'!$A$6:$FY$331,DL$4,FALSE)</f>
        <v>-151221</v>
      </c>
      <c r="DM281" s="104">
        <f>VLOOKUP($B281,'Part 3 NNDR3'!$A$6:$FY$331,DM$4,FALSE)</f>
        <v>0</v>
      </c>
      <c r="DN281" s="104">
        <f>VLOOKUP($B281,'Part 3 NNDR3'!$A$6:$FY$331,DN$4,FALSE)</f>
        <v>-151221</v>
      </c>
      <c r="DO281" s="104">
        <f>VLOOKUP($B281,'Part 3 NNDR3'!$A$6:$FY$331,DO$4,FALSE)</f>
        <v>0</v>
      </c>
      <c r="DP281" s="104">
        <f>VLOOKUP($B281,'Part 3 NNDR3'!$A$6:$FY$331,DP$4,FALSE)</f>
        <v>0</v>
      </c>
      <c r="DQ281" s="104">
        <f>VLOOKUP($B281,'Part 3 NNDR3'!$A$6:$FY$331,DQ$4,FALSE)</f>
        <v>0</v>
      </c>
      <c r="DR281" s="104">
        <f>VLOOKUP($B281,'Part 3 NNDR3'!$A$6:$FY$331,DR$4,FALSE)</f>
        <v>0</v>
      </c>
      <c r="DS281" s="104">
        <f>VLOOKUP($B281,'Part 3 NNDR3'!$A$6:$FY$331,DS$4,FALSE)</f>
        <v>0</v>
      </c>
      <c r="DT281" s="104">
        <f>VLOOKUP($B281,'Part 3 NNDR3'!$A$6:$FY$331,DT$4,FALSE)</f>
        <v>0</v>
      </c>
      <c r="DU281" s="104">
        <f>VLOOKUP($B281,'Part 3 NNDR3'!$A$6:$FY$331,DU$4,FALSE)</f>
        <v>-765</v>
      </c>
      <c r="DV281" s="104">
        <f>VLOOKUP($B281,'Part 3 NNDR3'!$A$6:$FY$331,DV$4,FALSE)</f>
        <v>0</v>
      </c>
      <c r="DW281" s="104">
        <f>VLOOKUP($B281,'Part 3 NNDR3'!$A$6:$FY$331,DW$4,FALSE)</f>
        <v>-765</v>
      </c>
      <c r="DX281" s="104">
        <f>VLOOKUP($B281,'Part 3 NNDR3'!$A$6:$FY$331,DX$4,FALSE)</f>
        <v>0</v>
      </c>
      <c r="DY281" s="104">
        <f>VLOOKUP($B281,'Part 3 NNDR3'!$A$6:$FY$331,DY$4,FALSE)</f>
        <v>0</v>
      </c>
      <c r="DZ281" s="104">
        <f>VLOOKUP($B281,'Part 3 NNDR3'!$A$6:$FY$331,DZ$4,FALSE)</f>
        <v>0</v>
      </c>
      <c r="EA281" s="104">
        <f>VLOOKUP($B281,'Part 3 NNDR3'!$A$6:$FY$331,EA$4,FALSE)</f>
        <v>-840547</v>
      </c>
      <c r="EB281" s="104">
        <f>VLOOKUP($B281,'Part 3 NNDR3'!$A$6:$FY$331,EB$4,FALSE)</f>
        <v>0</v>
      </c>
      <c r="EC281" s="104">
        <f>VLOOKUP($B281,'Part 3 NNDR3'!$A$6:$FY$331,EC$4,FALSE)</f>
        <v>-840547</v>
      </c>
      <c r="ED281" s="104">
        <f>VLOOKUP($B281,'Part 3 NNDR3'!$A$6:$FY$331,ED$4,FALSE)</f>
        <v>-10398</v>
      </c>
      <c r="EE281" s="104">
        <f>VLOOKUP($B281,'Part 3 NNDR3'!$A$6:$FY$331,EE$4,FALSE)</f>
        <v>0</v>
      </c>
      <c r="EF281" s="104">
        <f>VLOOKUP($B281,'Part 3 NNDR3'!$A$6:$FY$331,EF$4,FALSE)</f>
        <v>-10398</v>
      </c>
      <c r="EG281" s="104">
        <f>VLOOKUP($B281,'Part 3 NNDR3'!$A$6:$FY$331,EG$4,FALSE)</f>
        <v>0</v>
      </c>
      <c r="EH281" s="104">
        <f>VLOOKUP($B281,'Part 3 NNDR3'!$A$6:$FY$331,EH$4,FALSE)</f>
        <v>0</v>
      </c>
      <c r="EI281" s="104">
        <f>VLOOKUP($B281,'Part 3 NNDR3'!$A$6:$FY$331,EI$4,FALSE)</f>
        <v>0</v>
      </c>
      <c r="EJ281" s="104">
        <f>VLOOKUP($B281,'Part 3 NNDR3'!$A$6:$FY$331,EJ$4,FALSE)</f>
        <v>0</v>
      </c>
      <c r="EK281" s="104">
        <f>VLOOKUP($B281,'Part 3 NNDR3'!$A$6:$FY$331,EK$4,FALSE)</f>
        <v>0</v>
      </c>
      <c r="EL281" s="104">
        <f>VLOOKUP($B281,'Part 3 NNDR3'!$A$6:$FY$331,EL$4,FALSE)</f>
        <v>0</v>
      </c>
      <c r="EM281" s="104">
        <f>VLOOKUP($B281,'Part 3 NNDR3'!$A$6:$FY$331,EM$4,FALSE)</f>
        <v>-36177</v>
      </c>
      <c r="EN281" s="104">
        <f>VLOOKUP($B281,'Part 3 NNDR3'!$A$6:$FY$331,EN$4,FALSE)</f>
        <v>0</v>
      </c>
      <c r="EO281" s="104">
        <f>VLOOKUP($B281,'Part 3 NNDR3'!$A$6:$FY$331,EO$4,FALSE)</f>
        <v>-36177</v>
      </c>
      <c r="EP281" s="104">
        <f>VLOOKUP($B281,'Part 3 NNDR3'!$A$6:$FY$331,EP$4,FALSE)</f>
        <v>-887887</v>
      </c>
      <c r="EQ281" s="104">
        <f>VLOOKUP($B281,'Part 3 NNDR3'!$A$6:$FY$331,EQ$4,FALSE)</f>
        <v>0</v>
      </c>
      <c r="ER281" s="104">
        <f>VLOOKUP($B281,'Part 3 NNDR3'!$A$6:$FY$331,ER$4,FALSE)</f>
        <v>-887887</v>
      </c>
      <c r="ES281" s="104">
        <f>VLOOKUP($B281,'Part 3 NNDR3'!$A$6:$FY$331,ES$4,FALSE)</f>
        <v>0</v>
      </c>
      <c r="ET281" s="104">
        <f>VLOOKUP($B281,'Part 3 NNDR3'!$A$6:$FY$331,ET$4,FALSE)</f>
        <v>0</v>
      </c>
      <c r="EU281" s="104">
        <f>VLOOKUP($B281,'Part 3 NNDR3'!$A$6:$FY$331,EU$4,FALSE)</f>
        <v>0</v>
      </c>
      <c r="EV281" s="104">
        <f>VLOOKUP($B281,'Part 3 NNDR3'!$A$6:$FY$331,EV$4,FALSE)</f>
        <v>0</v>
      </c>
      <c r="EW281" s="104">
        <f>VLOOKUP($B281,'Part 3 NNDR3'!$A$6:$FY$331,EW$4,FALSE)</f>
        <v>0</v>
      </c>
      <c r="EX281" s="104">
        <f>VLOOKUP($B281,'Part 3 NNDR3'!$A$6:$FY$331,EX$4,FALSE)</f>
        <v>0</v>
      </c>
      <c r="EY281" s="104">
        <f>VLOOKUP($B281,'Part 3 NNDR3'!$A$6:$FY$331,EY$4,FALSE)</f>
        <v>0</v>
      </c>
      <c r="EZ281" s="104">
        <f>VLOOKUP($B281,'Part 3 NNDR3'!$A$6:$FY$331,EZ$4,FALSE)</f>
        <v>0</v>
      </c>
      <c r="FA281" s="104">
        <f>VLOOKUP($B281,'Part 3 NNDR3'!$A$6:$FY$331,FA$4,FALSE)</f>
        <v>0</v>
      </c>
      <c r="FB281" s="104">
        <f>VLOOKUP($B281,'Part 3 NNDR3'!$A$6:$FY$331,FB$4,FALSE)</f>
        <v>39212950</v>
      </c>
      <c r="FC281" s="104">
        <f>VLOOKUP($B281,'Part 3 NNDR3'!$A$6:$FY$331,FC$4,FALSE)</f>
        <v>0</v>
      </c>
      <c r="FD281" s="104">
        <f>VLOOKUP($B281,'Part 3 NNDR3'!$A$6:$FY$331,FD$4,FALSE)</f>
        <v>39212950</v>
      </c>
      <c r="FE281" s="104">
        <f>VLOOKUP($B281,'Part 3 NNDR3'!$A$6:$FY$331,FE$4,FALSE)</f>
        <v>-157050</v>
      </c>
      <c r="FF281" s="104">
        <f>VLOOKUP($B281,'Part 3 NNDR3'!$A$6:$FY$331,FF$4,FALSE)</f>
        <v>0</v>
      </c>
      <c r="FG281" s="104">
        <f>VLOOKUP($B281,'Part 3 NNDR3'!$A$6:$FY$331,FG$4,FALSE)</f>
        <v>-157050</v>
      </c>
      <c r="FH281" s="104">
        <f>VLOOKUP($B281,'Part 3 NNDR3'!$A$6:$FY$331,FH$4,FALSE)</f>
        <v>-5571841</v>
      </c>
      <c r="FI281" s="104">
        <f>VLOOKUP($B281,'Part 3 NNDR3'!$A$6:$FY$331,FI$4,FALSE)</f>
        <v>0</v>
      </c>
      <c r="FJ281" s="104">
        <f>VLOOKUP($B281,'Part 3 NNDR3'!$A$6:$FY$331,FJ$4,FALSE)</f>
        <v>-5571841</v>
      </c>
      <c r="FK281" s="104">
        <f>VLOOKUP($B281,'Part 3 NNDR3'!$A$6:$FY$331,FK$4,FALSE)</f>
        <v>-750136</v>
      </c>
      <c r="FL281" s="104">
        <f>VLOOKUP($B281,'Part 3 NNDR3'!$A$6:$FY$331,FL$4,FALSE)</f>
        <v>0</v>
      </c>
      <c r="FM281" s="104">
        <f>VLOOKUP($B281,'Part 3 NNDR3'!$A$6:$FY$331,FM$4,FALSE)</f>
        <v>-750136</v>
      </c>
      <c r="FN281" s="104">
        <f>VLOOKUP($B281,'Part 3 NNDR3'!$A$6:$FY$331,FN$4,FALSE)</f>
        <v>-151221</v>
      </c>
      <c r="FO281" s="104">
        <f>VLOOKUP($B281,'Part 3 NNDR3'!$A$6:$FY$331,FO$4,FALSE)</f>
        <v>0</v>
      </c>
      <c r="FP281" s="104">
        <f>VLOOKUP($B281,'Part 3 NNDR3'!$A$6:$FY$331,FP$4,FALSE)</f>
        <v>-151221</v>
      </c>
      <c r="FQ281" s="104">
        <f>VLOOKUP($B281,'Part 3 NNDR3'!$A$6:$FY$331,FQ$4,FALSE)</f>
        <v>-887887</v>
      </c>
      <c r="FR281" s="104">
        <f>VLOOKUP($B281,'Part 3 NNDR3'!$A$6:$FY$331,FR$4,FALSE)</f>
        <v>0</v>
      </c>
      <c r="FS281" s="104">
        <f>VLOOKUP($B281,'Part 3 NNDR3'!$A$6:$FY$331,FS$4,FALSE)</f>
        <v>-887887</v>
      </c>
      <c r="FT281" s="104">
        <f>VLOOKUP($B281,'Part 3 NNDR3'!$A$6:$FY$331,FT$4,FALSE)</f>
        <v>0</v>
      </c>
      <c r="FU281" s="104">
        <f>VLOOKUP($B281,'Part 3 NNDR3'!$A$6:$FY$331,FU$4,FALSE)</f>
        <v>0</v>
      </c>
      <c r="FV281" s="104">
        <f>VLOOKUP($B281,'Part 3 NNDR3'!$A$6:$FY$331,FV$4,FALSE)</f>
        <v>0</v>
      </c>
      <c r="FW281" s="104">
        <f>VLOOKUP($B281,'Part 3 NNDR3'!$A$6:$FY$331,FW$4,FALSE)</f>
        <v>-7518135</v>
      </c>
      <c r="FX281" s="104">
        <f>VLOOKUP($B281,'Part 3 NNDR3'!$A$6:$FY$331,FX$4,FALSE)</f>
        <v>0</v>
      </c>
      <c r="FY281" s="104">
        <f>VLOOKUP($B281,'Part 3 NNDR3'!$A$6:$FY$331,FY$4,FALSE)</f>
        <v>-7518135</v>
      </c>
      <c r="FZ281" s="104">
        <f>VLOOKUP($B281,'Part 3 NNDR3'!$A$6:$FY$331,FZ$4,FALSE)</f>
        <v>31694815</v>
      </c>
      <c r="GA281" s="104">
        <f>VLOOKUP($B281,'Part 3 NNDR3'!$A$6:$FY$331,GA$4,FALSE)</f>
        <v>0</v>
      </c>
      <c r="GB281" s="104">
        <f>VLOOKUP($B281,'Part 3 NNDR3'!$A$6:$FY$331,GB$4,FALSE)</f>
        <v>31694815</v>
      </c>
      <c r="GC281" s="105" t="str">
        <f>VLOOKUP($B281,'Data (Updated)'!$C$4:$E$329,2,FALSE)</f>
        <v>E1121</v>
      </c>
      <c r="GD281" s="106" t="str">
        <f>VLOOKUP($B281,'Data (Updated)'!$C$4:$E$329,3,FALSE)</f>
        <v>E6161</v>
      </c>
    </row>
    <row r="282" spans="1:186" ht="12.75" x14ac:dyDescent="0.2">
      <c r="A282" s="75">
        <v>277</v>
      </c>
      <c r="B282" s="100" t="s">
        <v>662</v>
      </c>
      <c r="C282" s="101" t="s">
        <v>951</v>
      </c>
      <c r="D282" s="102" t="s">
        <v>953</v>
      </c>
      <c r="E282" s="103" t="s">
        <v>1003</v>
      </c>
      <c r="F282" s="104">
        <f>VLOOKUP($B282,'Part 3 NNDR3'!$A$6:$FY$331,F$4,FALSE)</f>
        <v>0</v>
      </c>
      <c r="G282" s="104">
        <f>VLOOKUP($B282,'Part 3 NNDR3'!$A$6:$FY$331,G$4,FALSE)</f>
        <v>0</v>
      </c>
      <c r="H282" s="104">
        <f>VLOOKUP($B282,'Part 3 NNDR3'!$A$6:$FY$331,H$4,FALSE)</f>
        <v>0</v>
      </c>
      <c r="I282" s="104">
        <f>VLOOKUP($B282,'Part 3 NNDR3'!$A$6:$FY$331,I$4,FALSE)</f>
        <v>-152055</v>
      </c>
      <c r="J282" s="104">
        <f>VLOOKUP($B282,'Part 3 NNDR3'!$A$6:$FY$331,J$4,FALSE)</f>
        <v>0</v>
      </c>
      <c r="K282" s="104">
        <f>VLOOKUP($B282,'Part 3 NNDR3'!$A$6:$FY$331,K$4,FALSE)</f>
        <v>-152055</v>
      </c>
      <c r="L282" s="104">
        <f>VLOOKUP($B282,'Part 3 NNDR3'!$A$6:$FY$331,L$4,FALSE)</f>
        <v>0</v>
      </c>
      <c r="M282" s="104">
        <f>VLOOKUP($B282,'Part 3 NNDR3'!$A$6:$FY$331,M$4,FALSE)</f>
        <v>0</v>
      </c>
      <c r="N282" s="104">
        <f>VLOOKUP($B282,'Part 3 NNDR3'!$A$6:$FY$331,N$4,FALSE)</f>
        <v>0</v>
      </c>
      <c r="O282" s="104">
        <f>VLOOKUP($B282,'Part 3 NNDR3'!$A$6:$FY$331,O$4,FALSE)</f>
        <v>78600</v>
      </c>
      <c r="P282" s="104">
        <f>VLOOKUP($B282,'Part 3 NNDR3'!$A$6:$FY$331,P$4,FALSE)</f>
        <v>0</v>
      </c>
      <c r="Q282" s="104">
        <f>VLOOKUP($B282,'Part 3 NNDR3'!$A$6:$FY$331,Q$4,FALSE)</f>
        <v>78600</v>
      </c>
      <c r="R282" s="104">
        <f>VLOOKUP($B282,'Part 3 NNDR3'!$A$6:$FY$331,R$4,FALSE)</f>
        <v>-73455</v>
      </c>
      <c r="S282" s="104">
        <f>VLOOKUP($B282,'Part 3 NNDR3'!$A$6:$FY$331,S$4,FALSE)</f>
        <v>0</v>
      </c>
      <c r="T282" s="104">
        <f>VLOOKUP($B282,'Part 3 NNDR3'!$A$6:$FY$331,T$4,FALSE)</f>
        <v>-73455</v>
      </c>
      <c r="U282" s="104">
        <f>VLOOKUP($B282,'Part 3 NNDR3'!$A$6:$FY$331,U$4,FALSE)</f>
        <v>-2867960</v>
      </c>
      <c r="V282" s="104">
        <f>VLOOKUP($B282,'Part 3 NNDR3'!$A$6:$FY$331,V$4,FALSE)</f>
        <v>0</v>
      </c>
      <c r="W282" s="104">
        <f>VLOOKUP($B282,'Part 3 NNDR3'!$A$6:$FY$331,W$4,FALSE)</f>
        <v>-2867960</v>
      </c>
      <c r="X282" s="104">
        <f>VLOOKUP($B282,'Part 3 NNDR3'!$A$6:$FY$331,X$4,FALSE)</f>
        <v>-13814</v>
      </c>
      <c r="Y282" s="104">
        <f>VLOOKUP($B282,'Part 3 NNDR3'!$A$6:$FY$331,Y$4,FALSE)</f>
        <v>0</v>
      </c>
      <c r="Z282" s="104">
        <f>VLOOKUP($B282,'Part 3 NNDR3'!$A$6:$FY$331,Z$4,FALSE)</f>
        <v>-13814</v>
      </c>
      <c r="AA282" s="104">
        <f>VLOOKUP($B282,'Part 3 NNDR3'!$A$6:$FY$331,AA$4,FALSE)</f>
        <v>-148608</v>
      </c>
      <c r="AB282" s="104">
        <f>VLOOKUP($B282,'Part 3 NNDR3'!$A$6:$FY$331,AB$4,FALSE)</f>
        <v>0</v>
      </c>
      <c r="AC282" s="104">
        <f>VLOOKUP($B282,'Part 3 NNDR3'!$A$6:$FY$331,AC$4,FALSE)</f>
        <v>-148608</v>
      </c>
      <c r="AD282" s="104">
        <f>VLOOKUP($B282,'Part 3 NNDR3'!$A$6:$FY$331,AD$4,FALSE)</f>
        <v>-54301</v>
      </c>
      <c r="AE282" s="104">
        <f>VLOOKUP($B282,'Part 3 NNDR3'!$A$6:$FY$331,AE$4,FALSE)</f>
        <v>0</v>
      </c>
      <c r="AF282" s="104">
        <f>VLOOKUP($B282,'Part 3 NNDR3'!$A$6:$FY$331,AF$4,FALSE)</f>
        <v>-54301</v>
      </c>
      <c r="AG282" s="104">
        <f>VLOOKUP($B282,'Part 3 NNDR3'!$A$6:$FY$331,AG$4,FALSE)</f>
        <v>-149</v>
      </c>
      <c r="AH282" s="104">
        <f>VLOOKUP($B282,'Part 3 NNDR3'!$A$6:$FY$331,AH$4,FALSE)</f>
        <v>0</v>
      </c>
      <c r="AI282" s="104">
        <f>VLOOKUP($B282,'Part 3 NNDR3'!$A$6:$FY$331,AI$4,FALSE)</f>
        <v>-149</v>
      </c>
      <c r="AJ282" s="104">
        <f>VLOOKUP($B282,'Part 3 NNDR3'!$A$6:$FY$331,AJ$4,FALSE)</f>
        <v>2022982</v>
      </c>
      <c r="AK282" s="104">
        <f>VLOOKUP($B282,'Part 3 NNDR3'!$A$6:$FY$331,AK$4,FALSE)</f>
        <v>0</v>
      </c>
      <c r="AL282" s="104">
        <f>VLOOKUP($B282,'Part 3 NNDR3'!$A$6:$FY$331,AL$4,FALSE)</f>
        <v>2022982</v>
      </c>
      <c r="AM282" s="104">
        <f>VLOOKUP($B282,'Part 3 NNDR3'!$A$6:$FY$331,AM$4,FALSE)</f>
        <v>18426</v>
      </c>
      <c r="AN282" s="104">
        <f>VLOOKUP($B282,'Part 3 NNDR3'!$A$6:$FY$331,AN$4,FALSE)</f>
        <v>0</v>
      </c>
      <c r="AO282" s="104">
        <f>VLOOKUP($B282,'Part 3 NNDR3'!$A$6:$FY$331,AO$4,FALSE)</f>
        <v>18426</v>
      </c>
      <c r="AP282" s="104">
        <f>VLOOKUP($B282,'Part 3 NNDR3'!$A$6:$FY$331,AP$4,FALSE)</f>
        <v>-4517648</v>
      </c>
      <c r="AQ282" s="104">
        <f>VLOOKUP($B282,'Part 3 NNDR3'!$A$6:$FY$331,AQ$4,FALSE)</f>
        <v>0</v>
      </c>
      <c r="AR282" s="104">
        <f>VLOOKUP($B282,'Part 3 NNDR3'!$A$6:$FY$331,AR$4,FALSE)</f>
        <v>-4517648</v>
      </c>
      <c r="AS282" s="104">
        <f>VLOOKUP($B282,'Part 3 NNDR3'!$A$6:$FY$331,AS$4,FALSE)</f>
        <v>82969</v>
      </c>
      <c r="AT282" s="104">
        <f>VLOOKUP($B282,'Part 3 NNDR3'!$A$6:$FY$331,AT$4,FALSE)</f>
        <v>0</v>
      </c>
      <c r="AU282" s="104">
        <f>VLOOKUP($B282,'Part 3 NNDR3'!$A$6:$FY$331,AU$4,FALSE)</f>
        <v>82969</v>
      </c>
      <c r="AV282" s="104">
        <f>VLOOKUP($B282,'Part 3 NNDR3'!$A$6:$FY$331,AV$4,FALSE)</f>
        <v>-32558</v>
      </c>
      <c r="AW282" s="104">
        <f>VLOOKUP($B282,'Part 3 NNDR3'!$A$6:$FY$331,AW$4,FALSE)</f>
        <v>0</v>
      </c>
      <c r="AX282" s="104">
        <f>VLOOKUP($B282,'Part 3 NNDR3'!$A$6:$FY$331,AX$4,FALSE)</f>
        <v>-32558</v>
      </c>
      <c r="AY282" s="104">
        <f>VLOOKUP($B282,'Part 3 NNDR3'!$A$6:$FY$331,AY$4,FALSE)</f>
        <v>0</v>
      </c>
      <c r="AZ282" s="104">
        <f>VLOOKUP($B282,'Part 3 NNDR3'!$A$6:$FY$331,AZ$4,FALSE)</f>
        <v>0</v>
      </c>
      <c r="BA282" s="104">
        <f>VLOOKUP($B282,'Part 3 NNDR3'!$A$6:$FY$331,BA$4,FALSE)</f>
        <v>0</v>
      </c>
      <c r="BB282" s="104">
        <f>VLOOKUP($B282,'Part 3 NNDR3'!$A$6:$FY$331,BB$4,FALSE)</f>
        <v>-5228</v>
      </c>
      <c r="BC282" s="104">
        <f>VLOOKUP($B282,'Part 3 NNDR3'!$A$6:$FY$331,BC$4,FALSE)</f>
        <v>0</v>
      </c>
      <c r="BD282" s="104">
        <f>VLOOKUP($B282,'Part 3 NNDR3'!$A$6:$FY$331,BD$4,FALSE)</f>
        <v>-5228</v>
      </c>
      <c r="BE282" s="104">
        <f>VLOOKUP($B282,'Part 3 NNDR3'!$A$6:$FY$331,BE$4,FALSE)</f>
        <v>3782</v>
      </c>
      <c r="BF282" s="104">
        <f>VLOOKUP($B282,'Part 3 NNDR3'!$A$6:$FY$331,BF$4,FALSE)</f>
        <v>0</v>
      </c>
      <c r="BG282" s="104">
        <f>VLOOKUP($B282,'Part 3 NNDR3'!$A$6:$FY$331,BG$4,FALSE)</f>
        <v>3782</v>
      </c>
      <c r="BH282" s="104">
        <f>VLOOKUP($B282,'Part 3 NNDR3'!$A$6:$FY$331,BH$4,FALSE)</f>
        <v>-5443843</v>
      </c>
      <c r="BI282" s="104">
        <f>VLOOKUP($B282,'Part 3 NNDR3'!$A$6:$FY$331,BI$4,FALSE)</f>
        <v>0</v>
      </c>
      <c r="BJ282" s="104">
        <f>VLOOKUP($B282,'Part 3 NNDR3'!$A$6:$FY$331,BJ$4,FALSE)</f>
        <v>-5443843</v>
      </c>
      <c r="BK282" s="104">
        <f>VLOOKUP($B282,'Part 3 NNDR3'!$A$6:$FY$331,BK$4,FALSE)</f>
        <v>-66338</v>
      </c>
      <c r="BL282" s="104">
        <f>VLOOKUP($B282,'Part 3 NNDR3'!$A$6:$FY$331,BL$4,FALSE)</f>
        <v>0</v>
      </c>
      <c r="BM282" s="104">
        <f>VLOOKUP($B282,'Part 3 NNDR3'!$A$6:$FY$331,BM$4,FALSE)</f>
        <v>-66338</v>
      </c>
      <c r="BN282" s="104">
        <f>VLOOKUP($B282,'Part 3 NNDR3'!$A$6:$FY$331,BN$4,FALSE)</f>
        <v>-53592</v>
      </c>
      <c r="BO282" s="104">
        <f>VLOOKUP($B282,'Part 3 NNDR3'!$A$6:$FY$331,BO$4,FALSE)</f>
        <v>0</v>
      </c>
      <c r="BP282" s="104">
        <f>VLOOKUP($B282,'Part 3 NNDR3'!$A$6:$FY$331,BP$4,FALSE)</f>
        <v>-53592</v>
      </c>
      <c r="BQ282" s="104">
        <f>VLOOKUP($B282,'Part 3 NNDR3'!$A$6:$FY$331,BQ$4,FALSE)</f>
        <v>-2497543</v>
      </c>
      <c r="BR282" s="104">
        <f>VLOOKUP($B282,'Part 3 NNDR3'!$A$6:$FY$331,BR$4,FALSE)</f>
        <v>0</v>
      </c>
      <c r="BS282" s="104">
        <f>VLOOKUP($B282,'Part 3 NNDR3'!$A$6:$FY$331,BS$4,FALSE)</f>
        <v>-2497543</v>
      </c>
      <c r="BT282" s="104">
        <f>VLOOKUP($B282,'Part 3 NNDR3'!$A$6:$FY$331,BT$4,FALSE)</f>
        <v>-210916</v>
      </c>
      <c r="BU282" s="104">
        <f>VLOOKUP($B282,'Part 3 NNDR3'!$A$6:$FY$331,BU$4,FALSE)</f>
        <v>0</v>
      </c>
      <c r="BV282" s="104">
        <f>VLOOKUP($B282,'Part 3 NNDR3'!$A$6:$FY$331,BV$4,FALSE)</f>
        <v>-210916</v>
      </c>
      <c r="BW282" s="104">
        <f>VLOOKUP($B282,'Part 3 NNDR3'!$A$6:$FY$331,BW$4,FALSE)</f>
        <v>-2828389</v>
      </c>
      <c r="BX282" s="104">
        <f>VLOOKUP($B282,'Part 3 NNDR3'!$A$6:$FY$331,BX$4,FALSE)</f>
        <v>0</v>
      </c>
      <c r="BY282" s="104">
        <f>VLOOKUP($B282,'Part 3 NNDR3'!$A$6:$FY$331,BY$4,FALSE)</f>
        <v>-2828389</v>
      </c>
      <c r="BZ282" s="104">
        <f>VLOOKUP($B282,'Part 3 NNDR3'!$A$6:$FY$331,BZ$4,FALSE)</f>
        <v>-322432</v>
      </c>
      <c r="CA282" s="104">
        <f>VLOOKUP($B282,'Part 3 NNDR3'!$A$6:$FY$331,CA$4,FALSE)</f>
        <v>0</v>
      </c>
      <c r="CB282" s="104">
        <f>VLOOKUP($B282,'Part 3 NNDR3'!$A$6:$FY$331,CB$4,FALSE)</f>
        <v>-322432</v>
      </c>
      <c r="CC282" s="104">
        <f>VLOOKUP($B282,'Part 3 NNDR3'!$A$6:$FY$331,CC$4,FALSE)</f>
        <v>11875</v>
      </c>
      <c r="CD282" s="104">
        <f>VLOOKUP($B282,'Part 3 NNDR3'!$A$6:$FY$331,CD$4,FALSE)</f>
        <v>0</v>
      </c>
      <c r="CE282" s="104">
        <f>VLOOKUP($B282,'Part 3 NNDR3'!$A$6:$FY$331,CE$4,FALSE)</f>
        <v>11875</v>
      </c>
      <c r="CF282" s="104">
        <f>VLOOKUP($B282,'Part 3 NNDR3'!$A$6:$FY$331,CF$4,FALSE)</f>
        <v>-68320</v>
      </c>
      <c r="CG282" s="104">
        <f>VLOOKUP($B282,'Part 3 NNDR3'!$A$6:$FY$331,CG$4,FALSE)</f>
        <v>0</v>
      </c>
      <c r="CH282" s="104">
        <f>VLOOKUP($B282,'Part 3 NNDR3'!$A$6:$FY$331,CH$4,FALSE)</f>
        <v>-68320</v>
      </c>
      <c r="CI282" s="104">
        <f>VLOOKUP($B282,'Part 3 NNDR3'!$A$6:$FY$331,CI$4,FALSE)</f>
        <v>-93161</v>
      </c>
      <c r="CJ282" s="104">
        <f>VLOOKUP($B282,'Part 3 NNDR3'!$A$6:$FY$331,CJ$4,FALSE)</f>
        <v>0</v>
      </c>
      <c r="CK282" s="104">
        <f>VLOOKUP($B282,'Part 3 NNDR3'!$A$6:$FY$331,CK$4,FALSE)</f>
        <v>-93161</v>
      </c>
      <c r="CL282" s="104">
        <f>VLOOKUP($B282,'Part 3 NNDR3'!$A$6:$FY$331,CL$4,FALSE)</f>
        <v>-4932</v>
      </c>
      <c r="CM282" s="104">
        <f>VLOOKUP($B282,'Part 3 NNDR3'!$A$6:$FY$331,CM$4,FALSE)</f>
        <v>0</v>
      </c>
      <c r="CN282" s="104">
        <f>VLOOKUP($B282,'Part 3 NNDR3'!$A$6:$FY$331,CN$4,FALSE)</f>
        <v>-4932</v>
      </c>
      <c r="CO282" s="104">
        <f>VLOOKUP($B282,'Part 3 NNDR3'!$A$6:$FY$331,CO$4,FALSE)</f>
        <v>0</v>
      </c>
      <c r="CP282" s="104">
        <f>VLOOKUP($B282,'Part 3 NNDR3'!$A$6:$FY$331,CP$4,FALSE)</f>
        <v>0</v>
      </c>
      <c r="CQ282" s="104">
        <f>VLOOKUP($B282,'Part 3 NNDR3'!$A$6:$FY$331,CQ$4,FALSE)</f>
        <v>0</v>
      </c>
      <c r="CR282" s="104">
        <f>VLOOKUP($B282,'Part 3 NNDR3'!$A$6:$FY$331,CR$4,FALSE)</f>
        <v>-5228</v>
      </c>
      <c r="CS282" s="104">
        <f>VLOOKUP($B282,'Part 3 NNDR3'!$A$6:$FY$331,CS$4,FALSE)</f>
        <v>0</v>
      </c>
      <c r="CT282" s="104">
        <f>VLOOKUP($B282,'Part 3 NNDR3'!$A$6:$FY$331,CT$4,FALSE)</f>
        <v>-5228</v>
      </c>
      <c r="CU282" s="104">
        <f>VLOOKUP($B282,'Part 3 NNDR3'!$A$6:$FY$331,CU$4,FALSE)</f>
        <v>3782</v>
      </c>
      <c r="CV282" s="104">
        <f>VLOOKUP($B282,'Part 3 NNDR3'!$A$6:$FY$331,CV$4,FALSE)</f>
        <v>0</v>
      </c>
      <c r="CW282" s="104">
        <f>VLOOKUP($B282,'Part 3 NNDR3'!$A$6:$FY$331,CW$4,FALSE)</f>
        <v>3782</v>
      </c>
      <c r="CX282" s="104">
        <f>VLOOKUP($B282,'Part 3 NNDR3'!$A$6:$FY$331,CX$4,FALSE)</f>
        <v>0</v>
      </c>
      <c r="CY282" s="104">
        <f>VLOOKUP($B282,'Part 3 NNDR3'!$A$6:$FY$331,CY$4,FALSE)</f>
        <v>0</v>
      </c>
      <c r="CZ282" s="104">
        <f>VLOOKUP($B282,'Part 3 NNDR3'!$A$6:$FY$331,CZ$4,FALSE)</f>
        <v>0</v>
      </c>
      <c r="DA282" s="104">
        <f>VLOOKUP($B282,'Part 3 NNDR3'!$A$6:$FY$331,DA$4,FALSE)</f>
        <v>0</v>
      </c>
      <c r="DB282" s="104">
        <f>VLOOKUP($B282,'Part 3 NNDR3'!$A$6:$FY$331,DB$4,FALSE)</f>
        <v>0</v>
      </c>
      <c r="DC282" s="104">
        <f>VLOOKUP($B282,'Part 3 NNDR3'!$A$6:$FY$331,DC$4,FALSE)</f>
        <v>0</v>
      </c>
      <c r="DD282" s="104">
        <f>VLOOKUP($B282,'Part 3 NNDR3'!$A$6:$FY$331,DD$4,FALSE)</f>
        <v>-2762</v>
      </c>
      <c r="DE282" s="104">
        <f>VLOOKUP($B282,'Part 3 NNDR3'!$A$6:$FY$331,DE$4,FALSE)</f>
        <v>0</v>
      </c>
      <c r="DF282" s="104">
        <f>VLOOKUP($B282,'Part 3 NNDR3'!$A$6:$FY$331,DF$4,FALSE)</f>
        <v>-2762</v>
      </c>
      <c r="DG282" s="104">
        <f>VLOOKUP($B282,'Part 3 NNDR3'!$A$6:$FY$331,DG$4,FALSE)</f>
        <v>0</v>
      </c>
      <c r="DH282" s="104">
        <f>VLOOKUP($B282,'Part 3 NNDR3'!$A$6:$FY$331,DH$4,FALSE)</f>
        <v>0</v>
      </c>
      <c r="DI282" s="104">
        <f>VLOOKUP($B282,'Part 3 NNDR3'!$A$6:$FY$331,DI$4,FALSE)</f>
        <v>0</v>
      </c>
      <c r="DJ282" s="104">
        <f>VLOOKUP($B282,'Part 3 NNDR3'!$A$6:$FY$331,DJ$4,FALSE)</f>
        <v>0</v>
      </c>
      <c r="DK282" s="104">
        <f>VLOOKUP($B282,'Part 3 NNDR3'!$A$6:$FY$331,DK$4,FALSE)</f>
        <v>0</v>
      </c>
      <c r="DL282" s="104">
        <f>VLOOKUP($B282,'Part 3 NNDR3'!$A$6:$FY$331,DL$4,FALSE)</f>
        <v>-481178</v>
      </c>
      <c r="DM282" s="104">
        <f>VLOOKUP($B282,'Part 3 NNDR3'!$A$6:$FY$331,DM$4,FALSE)</f>
        <v>0</v>
      </c>
      <c r="DN282" s="104">
        <f>VLOOKUP($B282,'Part 3 NNDR3'!$A$6:$FY$331,DN$4,FALSE)</f>
        <v>-481178</v>
      </c>
      <c r="DO282" s="104">
        <f>VLOOKUP($B282,'Part 3 NNDR3'!$A$6:$FY$331,DO$4,FALSE)</f>
        <v>-27015</v>
      </c>
      <c r="DP282" s="104">
        <f>VLOOKUP($B282,'Part 3 NNDR3'!$A$6:$FY$331,DP$4,FALSE)</f>
        <v>0</v>
      </c>
      <c r="DQ282" s="104">
        <f>VLOOKUP($B282,'Part 3 NNDR3'!$A$6:$FY$331,DQ$4,FALSE)</f>
        <v>-27015</v>
      </c>
      <c r="DR282" s="104">
        <f>VLOOKUP($B282,'Part 3 NNDR3'!$A$6:$FY$331,DR$4,FALSE)</f>
        <v>15</v>
      </c>
      <c r="DS282" s="104">
        <f>VLOOKUP($B282,'Part 3 NNDR3'!$A$6:$FY$331,DS$4,FALSE)</f>
        <v>0</v>
      </c>
      <c r="DT282" s="104">
        <f>VLOOKUP($B282,'Part 3 NNDR3'!$A$6:$FY$331,DT$4,FALSE)</f>
        <v>15</v>
      </c>
      <c r="DU282" s="104">
        <f>VLOOKUP($B282,'Part 3 NNDR3'!$A$6:$FY$331,DU$4,FALSE)</f>
        <v>-35917</v>
      </c>
      <c r="DV282" s="104">
        <f>VLOOKUP($B282,'Part 3 NNDR3'!$A$6:$FY$331,DV$4,FALSE)</f>
        <v>0</v>
      </c>
      <c r="DW282" s="104">
        <f>VLOOKUP($B282,'Part 3 NNDR3'!$A$6:$FY$331,DW$4,FALSE)</f>
        <v>-35917</v>
      </c>
      <c r="DX282" s="104">
        <f>VLOOKUP($B282,'Part 3 NNDR3'!$A$6:$FY$331,DX$4,FALSE)</f>
        <v>-573</v>
      </c>
      <c r="DY282" s="104">
        <f>VLOOKUP($B282,'Part 3 NNDR3'!$A$6:$FY$331,DY$4,FALSE)</f>
        <v>0</v>
      </c>
      <c r="DZ282" s="104">
        <f>VLOOKUP($B282,'Part 3 NNDR3'!$A$6:$FY$331,DZ$4,FALSE)</f>
        <v>-573</v>
      </c>
      <c r="EA282" s="104">
        <f>VLOOKUP($B282,'Part 3 NNDR3'!$A$6:$FY$331,EA$4,FALSE)</f>
        <v>-445259</v>
      </c>
      <c r="EB282" s="104">
        <f>VLOOKUP($B282,'Part 3 NNDR3'!$A$6:$FY$331,EB$4,FALSE)</f>
        <v>0</v>
      </c>
      <c r="EC282" s="104">
        <f>VLOOKUP($B282,'Part 3 NNDR3'!$A$6:$FY$331,EC$4,FALSE)</f>
        <v>-445259</v>
      </c>
      <c r="ED282" s="104">
        <f>VLOOKUP($B282,'Part 3 NNDR3'!$A$6:$FY$331,ED$4,FALSE)</f>
        <v>-40071</v>
      </c>
      <c r="EE282" s="104">
        <f>VLOOKUP($B282,'Part 3 NNDR3'!$A$6:$FY$331,EE$4,FALSE)</f>
        <v>0</v>
      </c>
      <c r="EF282" s="104">
        <f>VLOOKUP($B282,'Part 3 NNDR3'!$A$6:$FY$331,EF$4,FALSE)</f>
        <v>-40071</v>
      </c>
      <c r="EG282" s="104">
        <f>VLOOKUP($B282,'Part 3 NNDR3'!$A$6:$FY$331,EG$4,FALSE)</f>
        <v>0</v>
      </c>
      <c r="EH282" s="104">
        <f>VLOOKUP($B282,'Part 3 NNDR3'!$A$6:$FY$331,EH$4,FALSE)</f>
        <v>0</v>
      </c>
      <c r="EI282" s="104">
        <f>VLOOKUP($B282,'Part 3 NNDR3'!$A$6:$FY$331,EI$4,FALSE)</f>
        <v>0</v>
      </c>
      <c r="EJ282" s="104">
        <f>VLOOKUP($B282,'Part 3 NNDR3'!$A$6:$FY$331,EJ$4,FALSE)</f>
        <v>0</v>
      </c>
      <c r="EK282" s="104">
        <f>VLOOKUP($B282,'Part 3 NNDR3'!$A$6:$FY$331,EK$4,FALSE)</f>
        <v>0</v>
      </c>
      <c r="EL282" s="104">
        <f>VLOOKUP($B282,'Part 3 NNDR3'!$A$6:$FY$331,EL$4,FALSE)</f>
        <v>0</v>
      </c>
      <c r="EM282" s="104">
        <f>VLOOKUP($B282,'Part 3 NNDR3'!$A$6:$FY$331,EM$4,FALSE)</f>
        <v>-11362</v>
      </c>
      <c r="EN282" s="104">
        <f>VLOOKUP($B282,'Part 3 NNDR3'!$A$6:$FY$331,EN$4,FALSE)</f>
        <v>0</v>
      </c>
      <c r="EO282" s="104">
        <f>VLOOKUP($B282,'Part 3 NNDR3'!$A$6:$FY$331,EO$4,FALSE)</f>
        <v>-11362</v>
      </c>
      <c r="EP282" s="104">
        <f>VLOOKUP($B282,'Part 3 NNDR3'!$A$6:$FY$331,EP$4,FALSE)</f>
        <v>-560182</v>
      </c>
      <c r="EQ282" s="104">
        <f>VLOOKUP($B282,'Part 3 NNDR3'!$A$6:$FY$331,EQ$4,FALSE)</f>
        <v>0</v>
      </c>
      <c r="ER282" s="104">
        <f>VLOOKUP($B282,'Part 3 NNDR3'!$A$6:$FY$331,ER$4,FALSE)</f>
        <v>-560182</v>
      </c>
      <c r="ES282" s="104">
        <f>VLOOKUP($B282,'Part 3 NNDR3'!$A$6:$FY$331,ES$4,FALSE)</f>
        <v>0</v>
      </c>
      <c r="ET282" s="104">
        <f>VLOOKUP($B282,'Part 3 NNDR3'!$A$6:$FY$331,ET$4,FALSE)</f>
        <v>0</v>
      </c>
      <c r="EU282" s="104">
        <f>VLOOKUP($B282,'Part 3 NNDR3'!$A$6:$FY$331,EU$4,FALSE)</f>
        <v>0</v>
      </c>
      <c r="EV282" s="104">
        <f>VLOOKUP($B282,'Part 3 NNDR3'!$A$6:$FY$331,EV$4,FALSE)</f>
        <v>0</v>
      </c>
      <c r="EW282" s="104">
        <f>VLOOKUP($B282,'Part 3 NNDR3'!$A$6:$FY$331,EW$4,FALSE)</f>
        <v>0</v>
      </c>
      <c r="EX282" s="104">
        <f>VLOOKUP($B282,'Part 3 NNDR3'!$A$6:$FY$331,EX$4,FALSE)</f>
        <v>0</v>
      </c>
      <c r="EY282" s="104">
        <f>VLOOKUP($B282,'Part 3 NNDR3'!$A$6:$FY$331,EY$4,FALSE)</f>
        <v>0</v>
      </c>
      <c r="EZ282" s="104">
        <f>VLOOKUP($B282,'Part 3 NNDR3'!$A$6:$FY$331,EZ$4,FALSE)</f>
        <v>0</v>
      </c>
      <c r="FA282" s="104">
        <f>VLOOKUP($B282,'Part 3 NNDR3'!$A$6:$FY$331,FA$4,FALSE)</f>
        <v>0</v>
      </c>
      <c r="FB282" s="104">
        <f>VLOOKUP($B282,'Part 3 NNDR3'!$A$6:$FY$331,FB$4,FALSE)</f>
        <v>82725280</v>
      </c>
      <c r="FC282" s="104">
        <f>VLOOKUP($B282,'Part 3 NNDR3'!$A$6:$FY$331,FC$4,FALSE)</f>
        <v>0</v>
      </c>
      <c r="FD282" s="104">
        <f>VLOOKUP($B282,'Part 3 NNDR3'!$A$6:$FY$331,FD$4,FALSE)</f>
        <v>82725280</v>
      </c>
      <c r="FE282" s="104">
        <f>VLOOKUP($B282,'Part 3 NNDR3'!$A$6:$FY$331,FE$4,FALSE)</f>
        <v>-73455</v>
      </c>
      <c r="FF282" s="104">
        <f>VLOOKUP($B282,'Part 3 NNDR3'!$A$6:$FY$331,FF$4,FALSE)</f>
        <v>0</v>
      </c>
      <c r="FG282" s="104">
        <f>VLOOKUP($B282,'Part 3 NNDR3'!$A$6:$FY$331,FG$4,FALSE)</f>
        <v>-73455</v>
      </c>
      <c r="FH282" s="104">
        <f>VLOOKUP($B282,'Part 3 NNDR3'!$A$6:$FY$331,FH$4,FALSE)</f>
        <v>-5443843</v>
      </c>
      <c r="FI282" s="104">
        <f>VLOOKUP($B282,'Part 3 NNDR3'!$A$6:$FY$331,FI$4,FALSE)</f>
        <v>0</v>
      </c>
      <c r="FJ282" s="104">
        <f>VLOOKUP($B282,'Part 3 NNDR3'!$A$6:$FY$331,FJ$4,FALSE)</f>
        <v>-5443843</v>
      </c>
      <c r="FK282" s="104">
        <f>VLOOKUP($B282,'Part 3 NNDR3'!$A$6:$FY$331,FK$4,FALSE)</f>
        <v>-2828389</v>
      </c>
      <c r="FL282" s="104">
        <f>VLOOKUP($B282,'Part 3 NNDR3'!$A$6:$FY$331,FL$4,FALSE)</f>
        <v>0</v>
      </c>
      <c r="FM282" s="104">
        <f>VLOOKUP($B282,'Part 3 NNDR3'!$A$6:$FY$331,FM$4,FALSE)</f>
        <v>-2828389</v>
      </c>
      <c r="FN282" s="104">
        <f>VLOOKUP($B282,'Part 3 NNDR3'!$A$6:$FY$331,FN$4,FALSE)</f>
        <v>-481178</v>
      </c>
      <c r="FO282" s="104">
        <f>VLOOKUP($B282,'Part 3 NNDR3'!$A$6:$FY$331,FO$4,FALSE)</f>
        <v>0</v>
      </c>
      <c r="FP282" s="104">
        <f>VLOOKUP($B282,'Part 3 NNDR3'!$A$6:$FY$331,FP$4,FALSE)</f>
        <v>-481178</v>
      </c>
      <c r="FQ282" s="104">
        <f>VLOOKUP($B282,'Part 3 NNDR3'!$A$6:$FY$331,FQ$4,FALSE)</f>
        <v>-560182</v>
      </c>
      <c r="FR282" s="104">
        <f>VLOOKUP($B282,'Part 3 NNDR3'!$A$6:$FY$331,FR$4,FALSE)</f>
        <v>0</v>
      </c>
      <c r="FS282" s="104">
        <f>VLOOKUP($B282,'Part 3 NNDR3'!$A$6:$FY$331,FS$4,FALSE)</f>
        <v>-560182</v>
      </c>
      <c r="FT282" s="104">
        <f>VLOOKUP($B282,'Part 3 NNDR3'!$A$6:$FY$331,FT$4,FALSE)</f>
        <v>0</v>
      </c>
      <c r="FU282" s="104">
        <f>VLOOKUP($B282,'Part 3 NNDR3'!$A$6:$FY$331,FU$4,FALSE)</f>
        <v>0</v>
      </c>
      <c r="FV282" s="104">
        <f>VLOOKUP($B282,'Part 3 NNDR3'!$A$6:$FY$331,FV$4,FALSE)</f>
        <v>0</v>
      </c>
      <c r="FW282" s="104">
        <f>VLOOKUP($B282,'Part 3 NNDR3'!$A$6:$FY$331,FW$4,FALSE)</f>
        <v>-9387047</v>
      </c>
      <c r="FX282" s="104">
        <f>VLOOKUP($B282,'Part 3 NNDR3'!$A$6:$FY$331,FX$4,FALSE)</f>
        <v>0</v>
      </c>
      <c r="FY282" s="104">
        <f>VLOOKUP($B282,'Part 3 NNDR3'!$A$6:$FY$331,FY$4,FALSE)</f>
        <v>-9387047</v>
      </c>
      <c r="FZ282" s="104">
        <f>VLOOKUP($B282,'Part 3 NNDR3'!$A$6:$FY$331,FZ$4,FALSE)</f>
        <v>73338233</v>
      </c>
      <c r="GA282" s="104">
        <f>VLOOKUP($B282,'Part 3 NNDR3'!$A$6:$FY$331,GA$4,FALSE)</f>
        <v>0</v>
      </c>
      <c r="GB282" s="104">
        <f>VLOOKUP($B282,'Part 3 NNDR3'!$A$6:$FY$331,GB$4,FALSE)</f>
        <v>73338233</v>
      </c>
      <c r="GC282" s="105" t="str">
        <f>VLOOKUP($B282,'Data (Updated)'!$C$4:$E$329,2,FALSE)</f>
        <v>NA</v>
      </c>
      <c r="GD282" s="106" t="str">
        <f>VLOOKUP($B282,'Data (Updated)'!$C$4:$E$329,3,FALSE)</f>
        <v>E6132</v>
      </c>
    </row>
    <row r="283" spans="1:186" ht="12.75" x14ac:dyDescent="0.2">
      <c r="A283" s="75">
        <v>278</v>
      </c>
      <c r="B283" s="100" t="s">
        <v>664</v>
      </c>
      <c r="C283" s="101" t="s">
        <v>941</v>
      </c>
      <c r="D283" s="102" t="s">
        <v>945</v>
      </c>
      <c r="E283" s="103" t="s">
        <v>663</v>
      </c>
      <c r="F283" s="104">
        <f>VLOOKUP($B283,'Part 3 NNDR3'!$A$6:$FY$331,F$4,FALSE)</f>
        <v>0</v>
      </c>
      <c r="G283" s="104">
        <f>VLOOKUP($B283,'Part 3 NNDR3'!$A$6:$FY$331,G$4,FALSE)</f>
        <v>0</v>
      </c>
      <c r="H283" s="104">
        <f>VLOOKUP($B283,'Part 3 NNDR3'!$A$6:$FY$331,H$4,FALSE)</f>
        <v>0</v>
      </c>
      <c r="I283" s="104">
        <f>VLOOKUP($B283,'Part 3 NNDR3'!$A$6:$FY$331,I$4,FALSE)</f>
        <v>47009</v>
      </c>
      <c r="J283" s="104">
        <f>VLOOKUP($B283,'Part 3 NNDR3'!$A$6:$FY$331,J$4,FALSE)</f>
        <v>0</v>
      </c>
      <c r="K283" s="104">
        <f>VLOOKUP($B283,'Part 3 NNDR3'!$A$6:$FY$331,K$4,FALSE)</f>
        <v>47009</v>
      </c>
      <c r="L283" s="104">
        <f>VLOOKUP($B283,'Part 3 NNDR3'!$A$6:$FY$331,L$4,FALSE)</f>
        <v>0</v>
      </c>
      <c r="M283" s="104">
        <f>VLOOKUP($B283,'Part 3 NNDR3'!$A$6:$FY$331,M$4,FALSE)</f>
        <v>0</v>
      </c>
      <c r="N283" s="104">
        <f>VLOOKUP($B283,'Part 3 NNDR3'!$A$6:$FY$331,N$4,FALSE)</f>
        <v>0</v>
      </c>
      <c r="O283" s="104">
        <f>VLOOKUP($B283,'Part 3 NNDR3'!$A$6:$FY$331,O$4,FALSE)</f>
        <v>16117</v>
      </c>
      <c r="P283" s="104">
        <f>VLOOKUP($B283,'Part 3 NNDR3'!$A$6:$FY$331,P$4,FALSE)</f>
        <v>0</v>
      </c>
      <c r="Q283" s="104">
        <f>VLOOKUP($B283,'Part 3 NNDR3'!$A$6:$FY$331,Q$4,FALSE)</f>
        <v>16117</v>
      </c>
      <c r="R283" s="104">
        <f>VLOOKUP($B283,'Part 3 NNDR3'!$A$6:$FY$331,R$4,FALSE)</f>
        <v>63126</v>
      </c>
      <c r="S283" s="104">
        <f>VLOOKUP($B283,'Part 3 NNDR3'!$A$6:$FY$331,S$4,FALSE)</f>
        <v>0</v>
      </c>
      <c r="T283" s="104">
        <f>VLOOKUP($B283,'Part 3 NNDR3'!$A$6:$FY$331,T$4,FALSE)</f>
        <v>63126</v>
      </c>
      <c r="U283" s="104">
        <f>VLOOKUP($B283,'Part 3 NNDR3'!$A$6:$FY$331,U$4,FALSE)</f>
        <v>-4485015</v>
      </c>
      <c r="V283" s="104">
        <f>VLOOKUP($B283,'Part 3 NNDR3'!$A$6:$FY$331,V$4,FALSE)</f>
        <v>0</v>
      </c>
      <c r="W283" s="104">
        <f>VLOOKUP($B283,'Part 3 NNDR3'!$A$6:$FY$331,W$4,FALSE)</f>
        <v>-4485015</v>
      </c>
      <c r="X283" s="104">
        <f>VLOOKUP($B283,'Part 3 NNDR3'!$A$6:$FY$331,X$4,FALSE)</f>
        <v>-11116</v>
      </c>
      <c r="Y283" s="104">
        <f>VLOOKUP($B283,'Part 3 NNDR3'!$A$6:$FY$331,Y$4,FALSE)</f>
        <v>0</v>
      </c>
      <c r="Z283" s="104">
        <f>VLOOKUP($B283,'Part 3 NNDR3'!$A$6:$FY$331,Z$4,FALSE)</f>
        <v>-11116</v>
      </c>
      <c r="AA283" s="104">
        <f>VLOOKUP($B283,'Part 3 NNDR3'!$A$6:$FY$331,AA$4,FALSE)</f>
        <v>-52552</v>
      </c>
      <c r="AB283" s="104">
        <f>VLOOKUP($B283,'Part 3 NNDR3'!$A$6:$FY$331,AB$4,FALSE)</f>
        <v>0</v>
      </c>
      <c r="AC283" s="104">
        <f>VLOOKUP($B283,'Part 3 NNDR3'!$A$6:$FY$331,AC$4,FALSE)</f>
        <v>-52552</v>
      </c>
      <c r="AD283" s="104">
        <f>VLOOKUP($B283,'Part 3 NNDR3'!$A$6:$FY$331,AD$4,FALSE)</f>
        <v>-41130</v>
      </c>
      <c r="AE283" s="104">
        <f>VLOOKUP($B283,'Part 3 NNDR3'!$A$6:$FY$331,AE$4,FALSE)</f>
        <v>0</v>
      </c>
      <c r="AF283" s="104">
        <f>VLOOKUP($B283,'Part 3 NNDR3'!$A$6:$FY$331,AF$4,FALSE)</f>
        <v>-41130</v>
      </c>
      <c r="AG283" s="104">
        <f>VLOOKUP($B283,'Part 3 NNDR3'!$A$6:$FY$331,AG$4,FALSE)</f>
        <v>3902</v>
      </c>
      <c r="AH283" s="104">
        <f>VLOOKUP($B283,'Part 3 NNDR3'!$A$6:$FY$331,AH$4,FALSE)</f>
        <v>0</v>
      </c>
      <c r="AI283" s="104">
        <f>VLOOKUP($B283,'Part 3 NNDR3'!$A$6:$FY$331,AI$4,FALSE)</f>
        <v>3902</v>
      </c>
      <c r="AJ283" s="104">
        <f>VLOOKUP($B283,'Part 3 NNDR3'!$A$6:$FY$331,AJ$4,FALSE)</f>
        <v>673837</v>
      </c>
      <c r="AK283" s="104">
        <f>VLOOKUP($B283,'Part 3 NNDR3'!$A$6:$FY$331,AK$4,FALSE)</f>
        <v>0</v>
      </c>
      <c r="AL283" s="104">
        <f>VLOOKUP($B283,'Part 3 NNDR3'!$A$6:$FY$331,AL$4,FALSE)</f>
        <v>673837</v>
      </c>
      <c r="AM283" s="104">
        <f>VLOOKUP($B283,'Part 3 NNDR3'!$A$6:$FY$331,AM$4,FALSE)</f>
        <v>16174</v>
      </c>
      <c r="AN283" s="104">
        <f>VLOOKUP($B283,'Part 3 NNDR3'!$A$6:$FY$331,AN$4,FALSE)</f>
        <v>0</v>
      </c>
      <c r="AO283" s="104">
        <f>VLOOKUP($B283,'Part 3 NNDR3'!$A$6:$FY$331,AO$4,FALSE)</f>
        <v>16174</v>
      </c>
      <c r="AP283" s="104">
        <f>VLOOKUP($B283,'Part 3 NNDR3'!$A$6:$FY$331,AP$4,FALSE)</f>
        <v>-2146643</v>
      </c>
      <c r="AQ283" s="104">
        <f>VLOOKUP($B283,'Part 3 NNDR3'!$A$6:$FY$331,AQ$4,FALSE)</f>
        <v>0</v>
      </c>
      <c r="AR283" s="104">
        <f>VLOOKUP($B283,'Part 3 NNDR3'!$A$6:$FY$331,AR$4,FALSE)</f>
        <v>-2146643</v>
      </c>
      <c r="AS283" s="104">
        <f>VLOOKUP($B283,'Part 3 NNDR3'!$A$6:$FY$331,AS$4,FALSE)</f>
        <v>56</v>
      </c>
      <c r="AT283" s="104">
        <f>VLOOKUP($B283,'Part 3 NNDR3'!$A$6:$FY$331,AT$4,FALSE)</f>
        <v>0</v>
      </c>
      <c r="AU283" s="104">
        <f>VLOOKUP($B283,'Part 3 NNDR3'!$A$6:$FY$331,AU$4,FALSE)</f>
        <v>56</v>
      </c>
      <c r="AV283" s="104">
        <f>VLOOKUP($B283,'Part 3 NNDR3'!$A$6:$FY$331,AV$4,FALSE)</f>
        <v>-132613</v>
      </c>
      <c r="AW283" s="104">
        <f>VLOOKUP($B283,'Part 3 NNDR3'!$A$6:$FY$331,AW$4,FALSE)</f>
        <v>0</v>
      </c>
      <c r="AX283" s="104">
        <f>VLOOKUP($B283,'Part 3 NNDR3'!$A$6:$FY$331,AX$4,FALSE)</f>
        <v>-132613</v>
      </c>
      <c r="AY283" s="104">
        <f>VLOOKUP($B283,'Part 3 NNDR3'!$A$6:$FY$331,AY$4,FALSE)</f>
        <v>0</v>
      </c>
      <c r="AZ283" s="104">
        <f>VLOOKUP($B283,'Part 3 NNDR3'!$A$6:$FY$331,AZ$4,FALSE)</f>
        <v>0</v>
      </c>
      <c r="BA283" s="104">
        <f>VLOOKUP($B283,'Part 3 NNDR3'!$A$6:$FY$331,BA$4,FALSE)</f>
        <v>0</v>
      </c>
      <c r="BB283" s="104">
        <f>VLOOKUP($B283,'Part 3 NNDR3'!$A$6:$FY$331,BB$4,FALSE)</f>
        <v>-44530</v>
      </c>
      <c r="BC283" s="104">
        <f>VLOOKUP($B283,'Part 3 NNDR3'!$A$6:$FY$331,BC$4,FALSE)</f>
        <v>0</v>
      </c>
      <c r="BD283" s="104">
        <f>VLOOKUP($B283,'Part 3 NNDR3'!$A$6:$FY$331,BD$4,FALSE)</f>
        <v>-44530</v>
      </c>
      <c r="BE283" s="104">
        <f>VLOOKUP($B283,'Part 3 NNDR3'!$A$6:$FY$331,BE$4,FALSE)</f>
        <v>0</v>
      </c>
      <c r="BF283" s="104">
        <f>VLOOKUP($B283,'Part 3 NNDR3'!$A$6:$FY$331,BF$4,FALSE)</f>
        <v>0</v>
      </c>
      <c r="BG283" s="104">
        <f>VLOOKUP($B283,'Part 3 NNDR3'!$A$6:$FY$331,BG$4,FALSE)</f>
        <v>0</v>
      </c>
      <c r="BH283" s="104">
        <f>VLOOKUP($B283,'Part 3 NNDR3'!$A$6:$FY$331,BH$4,FALSE)</f>
        <v>-6171286</v>
      </c>
      <c r="BI283" s="104">
        <f>VLOOKUP($B283,'Part 3 NNDR3'!$A$6:$FY$331,BI$4,FALSE)</f>
        <v>0</v>
      </c>
      <c r="BJ283" s="104">
        <f>VLOOKUP($B283,'Part 3 NNDR3'!$A$6:$FY$331,BJ$4,FALSE)</f>
        <v>-6171286</v>
      </c>
      <c r="BK283" s="104">
        <f>VLOOKUP($B283,'Part 3 NNDR3'!$A$6:$FY$331,BK$4,FALSE)</f>
        <v>-4353</v>
      </c>
      <c r="BL283" s="104">
        <f>VLOOKUP($B283,'Part 3 NNDR3'!$A$6:$FY$331,BL$4,FALSE)</f>
        <v>0</v>
      </c>
      <c r="BM283" s="104">
        <f>VLOOKUP($B283,'Part 3 NNDR3'!$A$6:$FY$331,BM$4,FALSE)</f>
        <v>-4353</v>
      </c>
      <c r="BN283" s="104">
        <f>VLOOKUP($B283,'Part 3 NNDR3'!$A$6:$FY$331,BN$4,FALSE)</f>
        <v>0</v>
      </c>
      <c r="BO283" s="104">
        <f>VLOOKUP($B283,'Part 3 NNDR3'!$A$6:$FY$331,BO$4,FALSE)</f>
        <v>0</v>
      </c>
      <c r="BP283" s="104">
        <f>VLOOKUP($B283,'Part 3 NNDR3'!$A$6:$FY$331,BP$4,FALSE)</f>
        <v>0</v>
      </c>
      <c r="BQ283" s="104">
        <f>VLOOKUP($B283,'Part 3 NNDR3'!$A$6:$FY$331,BQ$4,FALSE)</f>
        <v>-669710</v>
      </c>
      <c r="BR283" s="104">
        <f>VLOOKUP($B283,'Part 3 NNDR3'!$A$6:$FY$331,BR$4,FALSE)</f>
        <v>0</v>
      </c>
      <c r="BS283" s="104">
        <f>VLOOKUP($B283,'Part 3 NNDR3'!$A$6:$FY$331,BS$4,FALSE)</f>
        <v>-669710</v>
      </c>
      <c r="BT283" s="104">
        <f>VLOOKUP($B283,'Part 3 NNDR3'!$A$6:$FY$331,BT$4,FALSE)</f>
        <v>-28660</v>
      </c>
      <c r="BU283" s="104">
        <f>VLOOKUP($B283,'Part 3 NNDR3'!$A$6:$FY$331,BU$4,FALSE)</f>
        <v>0</v>
      </c>
      <c r="BV283" s="104">
        <f>VLOOKUP($B283,'Part 3 NNDR3'!$A$6:$FY$331,BV$4,FALSE)</f>
        <v>-28660</v>
      </c>
      <c r="BW283" s="104">
        <f>VLOOKUP($B283,'Part 3 NNDR3'!$A$6:$FY$331,BW$4,FALSE)</f>
        <v>-702723</v>
      </c>
      <c r="BX283" s="104">
        <f>VLOOKUP($B283,'Part 3 NNDR3'!$A$6:$FY$331,BX$4,FALSE)</f>
        <v>0</v>
      </c>
      <c r="BY283" s="104">
        <f>VLOOKUP($B283,'Part 3 NNDR3'!$A$6:$FY$331,BY$4,FALSE)</f>
        <v>-702723</v>
      </c>
      <c r="BZ283" s="104">
        <f>VLOOKUP($B283,'Part 3 NNDR3'!$A$6:$FY$331,BZ$4,FALSE)</f>
        <v>-32153</v>
      </c>
      <c r="CA283" s="104">
        <f>VLOOKUP($B283,'Part 3 NNDR3'!$A$6:$FY$331,CA$4,FALSE)</f>
        <v>0</v>
      </c>
      <c r="CB283" s="104">
        <f>VLOOKUP($B283,'Part 3 NNDR3'!$A$6:$FY$331,CB$4,FALSE)</f>
        <v>-32153</v>
      </c>
      <c r="CC283" s="104">
        <f>VLOOKUP($B283,'Part 3 NNDR3'!$A$6:$FY$331,CC$4,FALSE)</f>
        <v>28</v>
      </c>
      <c r="CD283" s="104">
        <f>VLOOKUP($B283,'Part 3 NNDR3'!$A$6:$FY$331,CD$4,FALSE)</f>
        <v>0</v>
      </c>
      <c r="CE283" s="104">
        <f>VLOOKUP($B283,'Part 3 NNDR3'!$A$6:$FY$331,CE$4,FALSE)</f>
        <v>28</v>
      </c>
      <c r="CF283" s="104">
        <f>VLOOKUP($B283,'Part 3 NNDR3'!$A$6:$FY$331,CF$4,FALSE)</f>
        <v>-579</v>
      </c>
      <c r="CG283" s="104">
        <f>VLOOKUP($B283,'Part 3 NNDR3'!$A$6:$FY$331,CG$4,FALSE)</f>
        <v>0</v>
      </c>
      <c r="CH283" s="104">
        <f>VLOOKUP($B283,'Part 3 NNDR3'!$A$6:$FY$331,CH$4,FALSE)</f>
        <v>-579</v>
      </c>
      <c r="CI283" s="104">
        <f>VLOOKUP($B283,'Part 3 NNDR3'!$A$6:$FY$331,CI$4,FALSE)</f>
        <v>0</v>
      </c>
      <c r="CJ283" s="104">
        <f>VLOOKUP($B283,'Part 3 NNDR3'!$A$6:$FY$331,CJ$4,FALSE)</f>
        <v>0</v>
      </c>
      <c r="CK283" s="104">
        <f>VLOOKUP($B283,'Part 3 NNDR3'!$A$6:$FY$331,CK$4,FALSE)</f>
        <v>0</v>
      </c>
      <c r="CL283" s="104">
        <f>VLOOKUP($B283,'Part 3 NNDR3'!$A$6:$FY$331,CL$4,FALSE)</f>
        <v>0</v>
      </c>
      <c r="CM283" s="104">
        <f>VLOOKUP($B283,'Part 3 NNDR3'!$A$6:$FY$331,CM$4,FALSE)</f>
        <v>0</v>
      </c>
      <c r="CN283" s="104">
        <f>VLOOKUP($B283,'Part 3 NNDR3'!$A$6:$FY$331,CN$4,FALSE)</f>
        <v>0</v>
      </c>
      <c r="CO283" s="104">
        <f>VLOOKUP($B283,'Part 3 NNDR3'!$A$6:$FY$331,CO$4,FALSE)</f>
        <v>0</v>
      </c>
      <c r="CP283" s="104">
        <f>VLOOKUP($B283,'Part 3 NNDR3'!$A$6:$FY$331,CP$4,FALSE)</f>
        <v>0</v>
      </c>
      <c r="CQ283" s="104">
        <f>VLOOKUP($B283,'Part 3 NNDR3'!$A$6:$FY$331,CQ$4,FALSE)</f>
        <v>0</v>
      </c>
      <c r="CR283" s="104">
        <f>VLOOKUP($B283,'Part 3 NNDR3'!$A$6:$FY$331,CR$4,FALSE)</f>
        <v>-44530</v>
      </c>
      <c r="CS283" s="104">
        <f>VLOOKUP($B283,'Part 3 NNDR3'!$A$6:$FY$331,CS$4,FALSE)</f>
        <v>0</v>
      </c>
      <c r="CT283" s="104">
        <f>VLOOKUP($B283,'Part 3 NNDR3'!$A$6:$FY$331,CT$4,FALSE)</f>
        <v>-44530</v>
      </c>
      <c r="CU283" s="104">
        <f>VLOOKUP($B283,'Part 3 NNDR3'!$A$6:$FY$331,CU$4,FALSE)</f>
        <v>0</v>
      </c>
      <c r="CV283" s="104">
        <f>VLOOKUP($B283,'Part 3 NNDR3'!$A$6:$FY$331,CV$4,FALSE)</f>
        <v>0</v>
      </c>
      <c r="CW283" s="104">
        <f>VLOOKUP($B283,'Part 3 NNDR3'!$A$6:$FY$331,CW$4,FALSE)</f>
        <v>0</v>
      </c>
      <c r="CX283" s="104">
        <f>VLOOKUP($B283,'Part 3 NNDR3'!$A$6:$FY$331,CX$4,FALSE)</f>
        <v>0</v>
      </c>
      <c r="CY283" s="104">
        <f>VLOOKUP($B283,'Part 3 NNDR3'!$A$6:$FY$331,CY$4,FALSE)</f>
        <v>0</v>
      </c>
      <c r="CZ283" s="104">
        <f>VLOOKUP($B283,'Part 3 NNDR3'!$A$6:$FY$331,CZ$4,FALSE)</f>
        <v>0</v>
      </c>
      <c r="DA283" s="104">
        <f>VLOOKUP($B283,'Part 3 NNDR3'!$A$6:$FY$331,DA$4,FALSE)</f>
        <v>0</v>
      </c>
      <c r="DB283" s="104">
        <f>VLOOKUP($B283,'Part 3 NNDR3'!$A$6:$FY$331,DB$4,FALSE)</f>
        <v>0</v>
      </c>
      <c r="DC283" s="104">
        <f>VLOOKUP($B283,'Part 3 NNDR3'!$A$6:$FY$331,DC$4,FALSE)</f>
        <v>0</v>
      </c>
      <c r="DD283" s="104">
        <f>VLOOKUP($B283,'Part 3 NNDR3'!$A$6:$FY$331,DD$4,FALSE)</f>
        <v>0</v>
      </c>
      <c r="DE283" s="104">
        <f>VLOOKUP($B283,'Part 3 NNDR3'!$A$6:$FY$331,DE$4,FALSE)</f>
        <v>0</v>
      </c>
      <c r="DF283" s="104">
        <f>VLOOKUP($B283,'Part 3 NNDR3'!$A$6:$FY$331,DF$4,FALSE)</f>
        <v>0</v>
      </c>
      <c r="DG283" s="104">
        <f>VLOOKUP($B283,'Part 3 NNDR3'!$A$6:$FY$331,DG$4,FALSE)</f>
        <v>0</v>
      </c>
      <c r="DH283" s="104">
        <f>VLOOKUP($B283,'Part 3 NNDR3'!$A$6:$FY$331,DH$4,FALSE)</f>
        <v>0</v>
      </c>
      <c r="DI283" s="104">
        <f>VLOOKUP($B283,'Part 3 NNDR3'!$A$6:$FY$331,DI$4,FALSE)</f>
        <v>0</v>
      </c>
      <c r="DJ283" s="104">
        <f>VLOOKUP($B283,'Part 3 NNDR3'!$A$6:$FY$331,DJ$4,FALSE)</f>
        <v>0</v>
      </c>
      <c r="DK283" s="104">
        <f>VLOOKUP($B283,'Part 3 NNDR3'!$A$6:$FY$331,DK$4,FALSE)</f>
        <v>0</v>
      </c>
      <c r="DL283" s="104">
        <f>VLOOKUP($B283,'Part 3 NNDR3'!$A$6:$FY$331,DL$4,FALSE)</f>
        <v>-77234</v>
      </c>
      <c r="DM283" s="104">
        <f>VLOOKUP($B283,'Part 3 NNDR3'!$A$6:$FY$331,DM$4,FALSE)</f>
        <v>0</v>
      </c>
      <c r="DN283" s="104">
        <f>VLOOKUP($B283,'Part 3 NNDR3'!$A$6:$FY$331,DN$4,FALSE)</f>
        <v>-77234</v>
      </c>
      <c r="DO283" s="104">
        <f>VLOOKUP($B283,'Part 3 NNDR3'!$A$6:$FY$331,DO$4,FALSE)</f>
        <v>0</v>
      </c>
      <c r="DP283" s="104">
        <f>VLOOKUP($B283,'Part 3 NNDR3'!$A$6:$FY$331,DP$4,FALSE)</f>
        <v>0</v>
      </c>
      <c r="DQ283" s="104">
        <f>VLOOKUP($B283,'Part 3 NNDR3'!$A$6:$FY$331,DQ$4,FALSE)</f>
        <v>0</v>
      </c>
      <c r="DR283" s="104">
        <f>VLOOKUP($B283,'Part 3 NNDR3'!$A$6:$FY$331,DR$4,FALSE)</f>
        <v>0</v>
      </c>
      <c r="DS283" s="104">
        <f>VLOOKUP($B283,'Part 3 NNDR3'!$A$6:$FY$331,DS$4,FALSE)</f>
        <v>0</v>
      </c>
      <c r="DT283" s="104">
        <f>VLOOKUP($B283,'Part 3 NNDR3'!$A$6:$FY$331,DT$4,FALSE)</f>
        <v>0</v>
      </c>
      <c r="DU283" s="104">
        <f>VLOOKUP($B283,'Part 3 NNDR3'!$A$6:$FY$331,DU$4,FALSE)</f>
        <v>-12229</v>
      </c>
      <c r="DV283" s="104">
        <f>VLOOKUP($B283,'Part 3 NNDR3'!$A$6:$FY$331,DV$4,FALSE)</f>
        <v>0</v>
      </c>
      <c r="DW283" s="104">
        <f>VLOOKUP($B283,'Part 3 NNDR3'!$A$6:$FY$331,DW$4,FALSE)</f>
        <v>-12229</v>
      </c>
      <c r="DX283" s="104">
        <f>VLOOKUP($B283,'Part 3 NNDR3'!$A$6:$FY$331,DX$4,FALSE)</f>
        <v>0</v>
      </c>
      <c r="DY283" s="104">
        <f>VLOOKUP($B283,'Part 3 NNDR3'!$A$6:$FY$331,DY$4,FALSE)</f>
        <v>0</v>
      </c>
      <c r="DZ283" s="104">
        <f>VLOOKUP($B283,'Part 3 NNDR3'!$A$6:$FY$331,DZ$4,FALSE)</f>
        <v>0</v>
      </c>
      <c r="EA283" s="104">
        <f>VLOOKUP($B283,'Part 3 NNDR3'!$A$6:$FY$331,EA$4,FALSE)</f>
        <v>-730144</v>
      </c>
      <c r="EB283" s="104">
        <f>VLOOKUP($B283,'Part 3 NNDR3'!$A$6:$FY$331,EB$4,FALSE)</f>
        <v>0</v>
      </c>
      <c r="EC283" s="104">
        <f>VLOOKUP($B283,'Part 3 NNDR3'!$A$6:$FY$331,EC$4,FALSE)</f>
        <v>-730144</v>
      </c>
      <c r="ED283" s="104">
        <f>VLOOKUP($B283,'Part 3 NNDR3'!$A$6:$FY$331,ED$4,FALSE)</f>
        <v>-8576</v>
      </c>
      <c r="EE283" s="104">
        <f>VLOOKUP($B283,'Part 3 NNDR3'!$A$6:$FY$331,EE$4,FALSE)</f>
        <v>0</v>
      </c>
      <c r="EF283" s="104">
        <f>VLOOKUP($B283,'Part 3 NNDR3'!$A$6:$FY$331,EF$4,FALSE)</f>
        <v>-8576</v>
      </c>
      <c r="EG283" s="104">
        <f>VLOOKUP($B283,'Part 3 NNDR3'!$A$6:$FY$331,EG$4,FALSE)</f>
        <v>0</v>
      </c>
      <c r="EH283" s="104">
        <f>VLOOKUP($B283,'Part 3 NNDR3'!$A$6:$FY$331,EH$4,FALSE)</f>
        <v>0</v>
      </c>
      <c r="EI283" s="104">
        <f>VLOOKUP($B283,'Part 3 NNDR3'!$A$6:$FY$331,EI$4,FALSE)</f>
        <v>0</v>
      </c>
      <c r="EJ283" s="104">
        <f>VLOOKUP($B283,'Part 3 NNDR3'!$A$6:$FY$331,EJ$4,FALSE)</f>
        <v>0</v>
      </c>
      <c r="EK283" s="104">
        <f>VLOOKUP($B283,'Part 3 NNDR3'!$A$6:$FY$331,EK$4,FALSE)</f>
        <v>0</v>
      </c>
      <c r="EL283" s="104">
        <f>VLOOKUP($B283,'Part 3 NNDR3'!$A$6:$FY$331,EL$4,FALSE)</f>
        <v>0</v>
      </c>
      <c r="EM283" s="104">
        <f>VLOOKUP($B283,'Part 3 NNDR3'!$A$6:$FY$331,EM$4,FALSE)</f>
        <v>-16081</v>
      </c>
      <c r="EN283" s="104">
        <f>VLOOKUP($B283,'Part 3 NNDR3'!$A$6:$FY$331,EN$4,FALSE)</f>
        <v>0</v>
      </c>
      <c r="EO283" s="104">
        <f>VLOOKUP($B283,'Part 3 NNDR3'!$A$6:$FY$331,EO$4,FALSE)</f>
        <v>-16081</v>
      </c>
      <c r="EP283" s="104">
        <f>VLOOKUP($B283,'Part 3 NNDR3'!$A$6:$FY$331,EP$4,FALSE)</f>
        <v>-767030</v>
      </c>
      <c r="EQ283" s="104">
        <f>VLOOKUP($B283,'Part 3 NNDR3'!$A$6:$FY$331,EQ$4,FALSE)</f>
        <v>0</v>
      </c>
      <c r="ER283" s="104">
        <f>VLOOKUP($B283,'Part 3 NNDR3'!$A$6:$FY$331,ER$4,FALSE)</f>
        <v>-767030</v>
      </c>
      <c r="ES283" s="104">
        <f>VLOOKUP($B283,'Part 3 NNDR3'!$A$6:$FY$331,ES$4,FALSE)</f>
        <v>0</v>
      </c>
      <c r="ET283" s="104">
        <f>VLOOKUP($B283,'Part 3 NNDR3'!$A$6:$FY$331,ET$4,FALSE)</f>
        <v>0</v>
      </c>
      <c r="EU283" s="104">
        <f>VLOOKUP($B283,'Part 3 NNDR3'!$A$6:$FY$331,EU$4,FALSE)</f>
        <v>0</v>
      </c>
      <c r="EV283" s="104">
        <f>VLOOKUP($B283,'Part 3 NNDR3'!$A$6:$FY$331,EV$4,FALSE)</f>
        <v>0</v>
      </c>
      <c r="EW283" s="104">
        <f>VLOOKUP($B283,'Part 3 NNDR3'!$A$6:$FY$331,EW$4,FALSE)</f>
        <v>0</v>
      </c>
      <c r="EX283" s="104">
        <f>VLOOKUP($B283,'Part 3 NNDR3'!$A$6:$FY$331,EX$4,FALSE)</f>
        <v>0</v>
      </c>
      <c r="EY283" s="104">
        <f>VLOOKUP($B283,'Part 3 NNDR3'!$A$6:$FY$331,EY$4,FALSE)</f>
        <v>0</v>
      </c>
      <c r="EZ283" s="104">
        <f>VLOOKUP($B283,'Part 3 NNDR3'!$A$6:$FY$331,EZ$4,FALSE)</f>
        <v>0</v>
      </c>
      <c r="FA283" s="104">
        <f>VLOOKUP($B283,'Part 3 NNDR3'!$A$6:$FY$331,FA$4,FALSE)</f>
        <v>0</v>
      </c>
      <c r="FB283" s="104">
        <f>VLOOKUP($B283,'Part 3 NNDR3'!$A$6:$FY$331,FB$4,FALSE)</f>
        <v>33938012</v>
      </c>
      <c r="FC283" s="104">
        <f>VLOOKUP($B283,'Part 3 NNDR3'!$A$6:$FY$331,FC$4,FALSE)</f>
        <v>0</v>
      </c>
      <c r="FD283" s="104">
        <f>VLOOKUP($B283,'Part 3 NNDR3'!$A$6:$FY$331,FD$4,FALSE)</f>
        <v>33938012</v>
      </c>
      <c r="FE283" s="104">
        <f>VLOOKUP($B283,'Part 3 NNDR3'!$A$6:$FY$331,FE$4,FALSE)</f>
        <v>63126</v>
      </c>
      <c r="FF283" s="104">
        <f>VLOOKUP($B283,'Part 3 NNDR3'!$A$6:$FY$331,FF$4,FALSE)</f>
        <v>0</v>
      </c>
      <c r="FG283" s="104">
        <f>VLOOKUP($B283,'Part 3 NNDR3'!$A$6:$FY$331,FG$4,FALSE)</f>
        <v>63126</v>
      </c>
      <c r="FH283" s="104">
        <f>VLOOKUP($B283,'Part 3 NNDR3'!$A$6:$FY$331,FH$4,FALSE)</f>
        <v>-6171286</v>
      </c>
      <c r="FI283" s="104">
        <f>VLOOKUP($B283,'Part 3 NNDR3'!$A$6:$FY$331,FI$4,FALSE)</f>
        <v>0</v>
      </c>
      <c r="FJ283" s="104">
        <f>VLOOKUP($B283,'Part 3 NNDR3'!$A$6:$FY$331,FJ$4,FALSE)</f>
        <v>-6171286</v>
      </c>
      <c r="FK283" s="104">
        <f>VLOOKUP($B283,'Part 3 NNDR3'!$A$6:$FY$331,FK$4,FALSE)</f>
        <v>-702723</v>
      </c>
      <c r="FL283" s="104">
        <f>VLOOKUP($B283,'Part 3 NNDR3'!$A$6:$FY$331,FL$4,FALSE)</f>
        <v>0</v>
      </c>
      <c r="FM283" s="104">
        <f>VLOOKUP($B283,'Part 3 NNDR3'!$A$6:$FY$331,FM$4,FALSE)</f>
        <v>-702723</v>
      </c>
      <c r="FN283" s="104">
        <f>VLOOKUP($B283,'Part 3 NNDR3'!$A$6:$FY$331,FN$4,FALSE)</f>
        <v>-77234</v>
      </c>
      <c r="FO283" s="104">
        <f>VLOOKUP($B283,'Part 3 NNDR3'!$A$6:$FY$331,FO$4,FALSE)</f>
        <v>0</v>
      </c>
      <c r="FP283" s="104">
        <f>VLOOKUP($B283,'Part 3 NNDR3'!$A$6:$FY$331,FP$4,FALSE)</f>
        <v>-77234</v>
      </c>
      <c r="FQ283" s="104">
        <f>VLOOKUP($B283,'Part 3 NNDR3'!$A$6:$FY$331,FQ$4,FALSE)</f>
        <v>-767030</v>
      </c>
      <c r="FR283" s="104">
        <f>VLOOKUP($B283,'Part 3 NNDR3'!$A$6:$FY$331,FR$4,FALSE)</f>
        <v>0</v>
      </c>
      <c r="FS283" s="104">
        <f>VLOOKUP($B283,'Part 3 NNDR3'!$A$6:$FY$331,FS$4,FALSE)</f>
        <v>-767030</v>
      </c>
      <c r="FT283" s="104">
        <f>VLOOKUP($B283,'Part 3 NNDR3'!$A$6:$FY$331,FT$4,FALSE)</f>
        <v>0</v>
      </c>
      <c r="FU283" s="104">
        <f>VLOOKUP($B283,'Part 3 NNDR3'!$A$6:$FY$331,FU$4,FALSE)</f>
        <v>0</v>
      </c>
      <c r="FV283" s="104">
        <f>VLOOKUP($B283,'Part 3 NNDR3'!$A$6:$FY$331,FV$4,FALSE)</f>
        <v>0</v>
      </c>
      <c r="FW283" s="104">
        <f>VLOOKUP($B283,'Part 3 NNDR3'!$A$6:$FY$331,FW$4,FALSE)</f>
        <v>-7655147</v>
      </c>
      <c r="FX283" s="104">
        <f>VLOOKUP($B283,'Part 3 NNDR3'!$A$6:$FY$331,FX$4,FALSE)</f>
        <v>0</v>
      </c>
      <c r="FY283" s="104">
        <f>VLOOKUP($B283,'Part 3 NNDR3'!$A$6:$FY$331,FY$4,FALSE)</f>
        <v>-7655147</v>
      </c>
      <c r="FZ283" s="104">
        <f>VLOOKUP($B283,'Part 3 NNDR3'!$A$6:$FY$331,FZ$4,FALSE)</f>
        <v>26282865</v>
      </c>
      <c r="GA283" s="104">
        <f>VLOOKUP($B283,'Part 3 NNDR3'!$A$6:$FY$331,GA$4,FALSE)</f>
        <v>0</v>
      </c>
      <c r="GB283" s="104">
        <f>VLOOKUP($B283,'Part 3 NNDR3'!$A$6:$FY$331,GB$4,FALSE)</f>
        <v>26282865</v>
      </c>
      <c r="GC283" s="105" t="str">
        <f>VLOOKUP($B283,'Data (Updated)'!$C$4:$E$329,2,FALSE)</f>
        <v>E1521</v>
      </c>
      <c r="GD283" s="106" t="str">
        <f>VLOOKUP($B283,'Data (Updated)'!$C$4:$E$329,3,FALSE)</f>
        <v>E6115</v>
      </c>
    </row>
    <row r="284" spans="1:186" ht="12.75" x14ac:dyDescent="0.2">
      <c r="A284" s="75">
        <v>279</v>
      </c>
      <c r="B284" s="100" t="s">
        <v>666</v>
      </c>
      <c r="C284" s="101" t="s">
        <v>941</v>
      </c>
      <c r="D284" s="102" t="s">
        <v>942</v>
      </c>
      <c r="E284" s="103" t="s">
        <v>665</v>
      </c>
      <c r="F284" s="104">
        <f>VLOOKUP($B284,'Part 3 NNDR3'!$A$6:$FY$331,F$4,FALSE)</f>
        <v>0</v>
      </c>
      <c r="G284" s="104">
        <f>VLOOKUP($B284,'Part 3 NNDR3'!$A$6:$FY$331,G$4,FALSE)</f>
        <v>0</v>
      </c>
      <c r="H284" s="104">
        <f>VLOOKUP($B284,'Part 3 NNDR3'!$A$6:$FY$331,H$4,FALSE)</f>
        <v>0</v>
      </c>
      <c r="I284" s="104">
        <f>VLOOKUP($B284,'Part 3 NNDR3'!$A$6:$FY$331,I$4,FALSE)</f>
        <v>-397849</v>
      </c>
      <c r="J284" s="104">
        <f>VLOOKUP($B284,'Part 3 NNDR3'!$A$6:$FY$331,J$4,FALSE)</f>
        <v>0</v>
      </c>
      <c r="K284" s="104">
        <f>VLOOKUP($B284,'Part 3 NNDR3'!$A$6:$FY$331,K$4,FALSE)</f>
        <v>-397849</v>
      </c>
      <c r="L284" s="104">
        <f>VLOOKUP($B284,'Part 3 NNDR3'!$A$6:$FY$331,L$4,FALSE)</f>
        <v>0</v>
      </c>
      <c r="M284" s="104">
        <f>VLOOKUP($B284,'Part 3 NNDR3'!$A$6:$FY$331,M$4,FALSE)</f>
        <v>0</v>
      </c>
      <c r="N284" s="104">
        <f>VLOOKUP($B284,'Part 3 NNDR3'!$A$6:$FY$331,N$4,FALSE)</f>
        <v>0</v>
      </c>
      <c r="O284" s="104">
        <f>VLOOKUP($B284,'Part 3 NNDR3'!$A$6:$FY$331,O$4,FALSE)</f>
        <v>164051</v>
      </c>
      <c r="P284" s="104">
        <f>VLOOKUP($B284,'Part 3 NNDR3'!$A$6:$FY$331,P$4,FALSE)</f>
        <v>0</v>
      </c>
      <c r="Q284" s="104">
        <f>VLOOKUP($B284,'Part 3 NNDR3'!$A$6:$FY$331,Q$4,FALSE)</f>
        <v>164051</v>
      </c>
      <c r="R284" s="104">
        <f>VLOOKUP($B284,'Part 3 NNDR3'!$A$6:$FY$331,R$4,FALSE)</f>
        <v>-233798</v>
      </c>
      <c r="S284" s="104">
        <f>VLOOKUP($B284,'Part 3 NNDR3'!$A$6:$FY$331,S$4,FALSE)</f>
        <v>0</v>
      </c>
      <c r="T284" s="104">
        <f>VLOOKUP($B284,'Part 3 NNDR3'!$A$6:$FY$331,T$4,FALSE)</f>
        <v>-233798</v>
      </c>
      <c r="U284" s="104">
        <f>VLOOKUP($B284,'Part 3 NNDR3'!$A$6:$FY$331,U$4,FALSE)</f>
        <v>-2582791</v>
      </c>
      <c r="V284" s="104">
        <f>VLOOKUP($B284,'Part 3 NNDR3'!$A$6:$FY$331,V$4,FALSE)</f>
        <v>0</v>
      </c>
      <c r="W284" s="104">
        <f>VLOOKUP($B284,'Part 3 NNDR3'!$A$6:$FY$331,W$4,FALSE)</f>
        <v>-2582791</v>
      </c>
      <c r="X284" s="104">
        <f>VLOOKUP($B284,'Part 3 NNDR3'!$A$6:$FY$331,X$4,FALSE)</f>
        <v>-19907</v>
      </c>
      <c r="Y284" s="104">
        <f>VLOOKUP($B284,'Part 3 NNDR3'!$A$6:$FY$331,Y$4,FALSE)</f>
        <v>0</v>
      </c>
      <c r="Z284" s="104">
        <f>VLOOKUP($B284,'Part 3 NNDR3'!$A$6:$FY$331,Z$4,FALSE)</f>
        <v>-19907</v>
      </c>
      <c r="AA284" s="104">
        <f>VLOOKUP($B284,'Part 3 NNDR3'!$A$6:$FY$331,AA$4,FALSE)</f>
        <v>-107797</v>
      </c>
      <c r="AB284" s="104">
        <f>VLOOKUP($B284,'Part 3 NNDR3'!$A$6:$FY$331,AB$4,FALSE)</f>
        <v>0</v>
      </c>
      <c r="AC284" s="104">
        <f>VLOOKUP($B284,'Part 3 NNDR3'!$A$6:$FY$331,AC$4,FALSE)</f>
        <v>-107797</v>
      </c>
      <c r="AD284" s="104">
        <f>VLOOKUP($B284,'Part 3 NNDR3'!$A$6:$FY$331,AD$4,FALSE)</f>
        <v>-107083</v>
      </c>
      <c r="AE284" s="104">
        <f>VLOOKUP($B284,'Part 3 NNDR3'!$A$6:$FY$331,AE$4,FALSE)</f>
        <v>0</v>
      </c>
      <c r="AF284" s="104">
        <f>VLOOKUP($B284,'Part 3 NNDR3'!$A$6:$FY$331,AF$4,FALSE)</f>
        <v>-107083</v>
      </c>
      <c r="AG284" s="104">
        <f>VLOOKUP($B284,'Part 3 NNDR3'!$A$6:$FY$331,AG$4,FALSE)</f>
        <v>-714</v>
      </c>
      <c r="AH284" s="104">
        <f>VLOOKUP($B284,'Part 3 NNDR3'!$A$6:$FY$331,AH$4,FALSE)</f>
        <v>0</v>
      </c>
      <c r="AI284" s="104">
        <f>VLOOKUP($B284,'Part 3 NNDR3'!$A$6:$FY$331,AI$4,FALSE)</f>
        <v>-714</v>
      </c>
      <c r="AJ284" s="104">
        <f>VLOOKUP($B284,'Part 3 NNDR3'!$A$6:$FY$331,AJ$4,FALSE)</f>
        <v>1313214</v>
      </c>
      <c r="AK284" s="104">
        <f>VLOOKUP($B284,'Part 3 NNDR3'!$A$6:$FY$331,AK$4,FALSE)</f>
        <v>0</v>
      </c>
      <c r="AL284" s="104">
        <f>VLOOKUP($B284,'Part 3 NNDR3'!$A$6:$FY$331,AL$4,FALSE)</f>
        <v>1313214</v>
      </c>
      <c r="AM284" s="104">
        <f>VLOOKUP($B284,'Part 3 NNDR3'!$A$6:$FY$331,AM$4,FALSE)</f>
        <v>4512</v>
      </c>
      <c r="AN284" s="104">
        <f>VLOOKUP($B284,'Part 3 NNDR3'!$A$6:$FY$331,AN$4,FALSE)</f>
        <v>0</v>
      </c>
      <c r="AO284" s="104">
        <f>VLOOKUP($B284,'Part 3 NNDR3'!$A$6:$FY$331,AO$4,FALSE)</f>
        <v>4512</v>
      </c>
      <c r="AP284" s="104">
        <f>VLOOKUP($B284,'Part 3 NNDR3'!$A$6:$FY$331,AP$4,FALSE)</f>
        <v>-2698584</v>
      </c>
      <c r="AQ284" s="104">
        <f>VLOOKUP($B284,'Part 3 NNDR3'!$A$6:$FY$331,AQ$4,FALSE)</f>
        <v>0</v>
      </c>
      <c r="AR284" s="104">
        <f>VLOOKUP($B284,'Part 3 NNDR3'!$A$6:$FY$331,AR$4,FALSE)</f>
        <v>-2698584</v>
      </c>
      <c r="AS284" s="104">
        <f>VLOOKUP($B284,'Part 3 NNDR3'!$A$6:$FY$331,AS$4,FALSE)</f>
        <v>-116604</v>
      </c>
      <c r="AT284" s="104">
        <f>VLOOKUP($B284,'Part 3 NNDR3'!$A$6:$FY$331,AT$4,FALSE)</f>
        <v>0</v>
      </c>
      <c r="AU284" s="104">
        <f>VLOOKUP($B284,'Part 3 NNDR3'!$A$6:$FY$331,AU$4,FALSE)</f>
        <v>-116604</v>
      </c>
      <c r="AV284" s="104">
        <f>VLOOKUP($B284,'Part 3 NNDR3'!$A$6:$FY$331,AV$4,FALSE)</f>
        <v>-77592</v>
      </c>
      <c r="AW284" s="104">
        <f>VLOOKUP($B284,'Part 3 NNDR3'!$A$6:$FY$331,AW$4,FALSE)</f>
        <v>0</v>
      </c>
      <c r="AX284" s="104">
        <f>VLOOKUP($B284,'Part 3 NNDR3'!$A$6:$FY$331,AX$4,FALSE)</f>
        <v>-77592</v>
      </c>
      <c r="AY284" s="104">
        <f>VLOOKUP($B284,'Part 3 NNDR3'!$A$6:$FY$331,AY$4,FALSE)</f>
        <v>0</v>
      </c>
      <c r="AZ284" s="104">
        <f>VLOOKUP($B284,'Part 3 NNDR3'!$A$6:$FY$331,AZ$4,FALSE)</f>
        <v>0</v>
      </c>
      <c r="BA284" s="104">
        <f>VLOOKUP($B284,'Part 3 NNDR3'!$A$6:$FY$331,BA$4,FALSE)</f>
        <v>0</v>
      </c>
      <c r="BB284" s="104">
        <f>VLOOKUP($B284,'Part 3 NNDR3'!$A$6:$FY$331,BB$4,FALSE)</f>
        <v>-35798</v>
      </c>
      <c r="BC284" s="104">
        <f>VLOOKUP($B284,'Part 3 NNDR3'!$A$6:$FY$331,BC$4,FALSE)</f>
        <v>0</v>
      </c>
      <c r="BD284" s="104">
        <f>VLOOKUP($B284,'Part 3 NNDR3'!$A$6:$FY$331,BD$4,FALSE)</f>
        <v>-35798</v>
      </c>
      <c r="BE284" s="104">
        <f>VLOOKUP($B284,'Part 3 NNDR3'!$A$6:$FY$331,BE$4,FALSE)</f>
        <v>-3758</v>
      </c>
      <c r="BF284" s="104">
        <f>VLOOKUP($B284,'Part 3 NNDR3'!$A$6:$FY$331,BF$4,FALSE)</f>
        <v>0</v>
      </c>
      <c r="BG284" s="104">
        <f>VLOOKUP($B284,'Part 3 NNDR3'!$A$6:$FY$331,BG$4,FALSE)</f>
        <v>-3758</v>
      </c>
      <c r="BH284" s="104">
        <f>VLOOKUP($B284,'Part 3 NNDR3'!$A$6:$FY$331,BH$4,FALSE)</f>
        <v>-4305198</v>
      </c>
      <c r="BI284" s="104">
        <f>VLOOKUP($B284,'Part 3 NNDR3'!$A$6:$FY$331,BI$4,FALSE)</f>
        <v>0</v>
      </c>
      <c r="BJ284" s="104">
        <f>VLOOKUP($B284,'Part 3 NNDR3'!$A$6:$FY$331,BJ$4,FALSE)</f>
        <v>-4305198</v>
      </c>
      <c r="BK284" s="104">
        <f>VLOOKUP($B284,'Part 3 NNDR3'!$A$6:$FY$331,BK$4,FALSE)</f>
        <v>-3734</v>
      </c>
      <c r="BL284" s="104">
        <f>VLOOKUP($B284,'Part 3 NNDR3'!$A$6:$FY$331,BL$4,FALSE)</f>
        <v>0</v>
      </c>
      <c r="BM284" s="104">
        <f>VLOOKUP($B284,'Part 3 NNDR3'!$A$6:$FY$331,BM$4,FALSE)</f>
        <v>-3734</v>
      </c>
      <c r="BN284" s="104">
        <f>VLOOKUP($B284,'Part 3 NNDR3'!$A$6:$FY$331,BN$4,FALSE)</f>
        <v>-19031</v>
      </c>
      <c r="BO284" s="104">
        <f>VLOOKUP($B284,'Part 3 NNDR3'!$A$6:$FY$331,BO$4,FALSE)</f>
        <v>0</v>
      </c>
      <c r="BP284" s="104">
        <f>VLOOKUP($B284,'Part 3 NNDR3'!$A$6:$FY$331,BP$4,FALSE)</f>
        <v>-19031</v>
      </c>
      <c r="BQ284" s="104">
        <f>VLOOKUP($B284,'Part 3 NNDR3'!$A$6:$FY$331,BQ$4,FALSE)</f>
        <v>-1334629</v>
      </c>
      <c r="BR284" s="104">
        <f>VLOOKUP($B284,'Part 3 NNDR3'!$A$6:$FY$331,BR$4,FALSE)</f>
        <v>0</v>
      </c>
      <c r="BS284" s="104">
        <f>VLOOKUP($B284,'Part 3 NNDR3'!$A$6:$FY$331,BS$4,FALSE)</f>
        <v>-1334629</v>
      </c>
      <c r="BT284" s="104">
        <f>VLOOKUP($B284,'Part 3 NNDR3'!$A$6:$FY$331,BT$4,FALSE)</f>
        <v>-71241</v>
      </c>
      <c r="BU284" s="104">
        <f>VLOOKUP($B284,'Part 3 NNDR3'!$A$6:$FY$331,BU$4,FALSE)</f>
        <v>0</v>
      </c>
      <c r="BV284" s="104">
        <f>VLOOKUP($B284,'Part 3 NNDR3'!$A$6:$FY$331,BV$4,FALSE)</f>
        <v>-71241</v>
      </c>
      <c r="BW284" s="104">
        <f>VLOOKUP($B284,'Part 3 NNDR3'!$A$6:$FY$331,BW$4,FALSE)</f>
        <v>-1428635</v>
      </c>
      <c r="BX284" s="104">
        <f>VLOOKUP($B284,'Part 3 NNDR3'!$A$6:$FY$331,BX$4,FALSE)</f>
        <v>0</v>
      </c>
      <c r="BY284" s="104">
        <f>VLOOKUP($B284,'Part 3 NNDR3'!$A$6:$FY$331,BY$4,FALSE)</f>
        <v>-1428635</v>
      </c>
      <c r="BZ284" s="104">
        <f>VLOOKUP($B284,'Part 3 NNDR3'!$A$6:$FY$331,BZ$4,FALSE)</f>
        <v>-169559</v>
      </c>
      <c r="CA284" s="104">
        <f>VLOOKUP($B284,'Part 3 NNDR3'!$A$6:$FY$331,CA$4,FALSE)</f>
        <v>0</v>
      </c>
      <c r="CB284" s="104">
        <f>VLOOKUP($B284,'Part 3 NNDR3'!$A$6:$FY$331,CB$4,FALSE)</f>
        <v>-169559</v>
      </c>
      <c r="CC284" s="104">
        <f>VLOOKUP($B284,'Part 3 NNDR3'!$A$6:$FY$331,CC$4,FALSE)</f>
        <v>-644</v>
      </c>
      <c r="CD284" s="104">
        <f>VLOOKUP($B284,'Part 3 NNDR3'!$A$6:$FY$331,CD$4,FALSE)</f>
        <v>0</v>
      </c>
      <c r="CE284" s="104">
        <f>VLOOKUP($B284,'Part 3 NNDR3'!$A$6:$FY$331,CE$4,FALSE)</f>
        <v>-644</v>
      </c>
      <c r="CF284" s="104">
        <f>VLOOKUP($B284,'Part 3 NNDR3'!$A$6:$FY$331,CF$4,FALSE)</f>
        <v>-115584</v>
      </c>
      <c r="CG284" s="104">
        <f>VLOOKUP($B284,'Part 3 NNDR3'!$A$6:$FY$331,CG$4,FALSE)</f>
        <v>0</v>
      </c>
      <c r="CH284" s="104">
        <f>VLOOKUP($B284,'Part 3 NNDR3'!$A$6:$FY$331,CH$4,FALSE)</f>
        <v>-115584</v>
      </c>
      <c r="CI284" s="104">
        <f>VLOOKUP($B284,'Part 3 NNDR3'!$A$6:$FY$331,CI$4,FALSE)</f>
        <v>-50346</v>
      </c>
      <c r="CJ284" s="104">
        <f>VLOOKUP($B284,'Part 3 NNDR3'!$A$6:$FY$331,CJ$4,FALSE)</f>
        <v>0</v>
      </c>
      <c r="CK284" s="104">
        <f>VLOOKUP($B284,'Part 3 NNDR3'!$A$6:$FY$331,CK$4,FALSE)</f>
        <v>-50346</v>
      </c>
      <c r="CL284" s="104">
        <f>VLOOKUP($B284,'Part 3 NNDR3'!$A$6:$FY$331,CL$4,FALSE)</f>
        <v>-19398</v>
      </c>
      <c r="CM284" s="104">
        <f>VLOOKUP($B284,'Part 3 NNDR3'!$A$6:$FY$331,CM$4,FALSE)</f>
        <v>0</v>
      </c>
      <c r="CN284" s="104">
        <f>VLOOKUP($B284,'Part 3 NNDR3'!$A$6:$FY$331,CN$4,FALSE)</f>
        <v>-19398</v>
      </c>
      <c r="CO284" s="104">
        <f>VLOOKUP($B284,'Part 3 NNDR3'!$A$6:$FY$331,CO$4,FALSE)</f>
        <v>0</v>
      </c>
      <c r="CP284" s="104">
        <f>VLOOKUP($B284,'Part 3 NNDR3'!$A$6:$FY$331,CP$4,FALSE)</f>
        <v>0</v>
      </c>
      <c r="CQ284" s="104">
        <f>VLOOKUP($B284,'Part 3 NNDR3'!$A$6:$FY$331,CQ$4,FALSE)</f>
        <v>0</v>
      </c>
      <c r="CR284" s="104">
        <f>VLOOKUP($B284,'Part 3 NNDR3'!$A$6:$FY$331,CR$4,FALSE)</f>
        <v>-45770</v>
      </c>
      <c r="CS284" s="104">
        <f>VLOOKUP($B284,'Part 3 NNDR3'!$A$6:$FY$331,CS$4,FALSE)</f>
        <v>0</v>
      </c>
      <c r="CT284" s="104">
        <f>VLOOKUP($B284,'Part 3 NNDR3'!$A$6:$FY$331,CT$4,FALSE)</f>
        <v>-45770</v>
      </c>
      <c r="CU284" s="104">
        <f>VLOOKUP($B284,'Part 3 NNDR3'!$A$6:$FY$331,CU$4,FALSE)</f>
        <v>-9580</v>
      </c>
      <c r="CV284" s="104">
        <f>VLOOKUP($B284,'Part 3 NNDR3'!$A$6:$FY$331,CV$4,FALSE)</f>
        <v>0</v>
      </c>
      <c r="CW284" s="104">
        <f>VLOOKUP($B284,'Part 3 NNDR3'!$A$6:$FY$331,CW$4,FALSE)</f>
        <v>-9580</v>
      </c>
      <c r="CX284" s="104">
        <f>VLOOKUP($B284,'Part 3 NNDR3'!$A$6:$FY$331,CX$4,FALSE)</f>
        <v>-35077</v>
      </c>
      <c r="CY284" s="104">
        <f>VLOOKUP($B284,'Part 3 NNDR3'!$A$6:$FY$331,CY$4,FALSE)</f>
        <v>0</v>
      </c>
      <c r="CZ284" s="104">
        <f>VLOOKUP($B284,'Part 3 NNDR3'!$A$6:$FY$331,CZ$4,FALSE)</f>
        <v>-35077</v>
      </c>
      <c r="DA284" s="104">
        <f>VLOOKUP($B284,'Part 3 NNDR3'!$A$6:$FY$331,DA$4,FALSE)</f>
        <v>-3758</v>
      </c>
      <c r="DB284" s="104">
        <f>VLOOKUP($B284,'Part 3 NNDR3'!$A$6:$FY$331,DB$4,FALSE)</f>
        <v>0</v>
      </c>
      <c r="DC284" s="104">
        <f>VLOOKUP($B284,'Part 3 NNDR3'!$A$6:$FY$331,DC$4,FALSE)</f>
        <v>-3758</v>
      </c>
      <c r="DD284" s="104">
        <f>VLOOKUP($B284,'Part 3 NNDR3'!$A$6:$FY$331,DD$4,FALSE)</f>
        <v>0</v>
      </c>
      <c r="DE284" s="104">
        <f>VLOOKUP($B284,'Part 3 NNDR3'!$A$6:$FY$331,DE$4,FALSE)</f>
        <v>0</v>
      </c>
      <c r="DF284" s="104">
        <f>VLOOKUP($B284,'Part 3 NNDR3'!$A$6:$FY$331,DF$4,FALSE)</f>
        <v>0</v>
      </c>
      <c r="DG284" s="104">
        <f>VLOOKUP($B284,'Part 3 NNDR3'!$A$6:$FY$331,DG$4,FALSE)</f>
        <v>0</v>
      </c>
      <c r="DH284" s="104">
        <f>VLOOKUP($B284,'Part 3 NNDR3'!$A$6:$FY$331,DH$4,FALSE)</f>
        <v>0</v>
      </c>
      <c r="DI284" s="104">
        <f>VLOOKUP($B284,'Part 3 NNDR3'!$A$6:$FY$331,DI$4,FALSE)</f>
        <v>0</v>
      </c>
      <c r="DJ284" s="104">
        <f>VLOOKUP($B284,'Part 3 NNDR3'!$A$6:$FY$331,DJ$4,FALSE)</f>
        <v>0</v>
      </c>
      <c r="DK284" s="104">
        <f>VLOOKUP($B284,'Part 3 NNDR3'!$A$6:$FY$331,DK$4,FALSE)</f>
        <v>0</v>
      </c>
      <c r="DL284" s="104">
        <f>VLOOKUP($B284,'Part 3 NNDR3'!$A$6:$FY$331,DL$4,FALSE)</f>
        <v>-449716</v>
      </c>
      <c r="DM284" s="104">
        <f>VLOOKUP($B284,'Part 3 NNDR3'!$A$6:$FY$331,DM$4,FALSE)</f>
        <v>0</v>
      </c>
      <c r="DN284" s="104">
        <f>VLOOKUP($B284,'Part 3 NNDR3'!$A$6:$FY$331,DN$4,FALSE)</f>
        <v>-449716</v>
      </c>
      <c r="DO284" s="104">
        <f>VLOOKUP($B284,'Part 3 NNDR3'!$A$6:$FY$331,DO$4,FALSE)</f>
        <v>0</v>
      </c>
      <c r="DP284" s="104">
        <f>VLOOKUP($B284,'Part 3 NNDR3'!$A$6:$FY$331,DP$4,FALSE)</f>
        <v>0</v>
      </c>
      <c r="DQ284" s="104">
        <f>VLOOKUP($B284,'Part 3 NNDR3'!$A$6:$FY$331,DQ$4,FALSE)</f>
        <v>0</v>
      </c>
      <c r="DR284" s="104">
        <f>VLOOKUP($B284,'Part 3 NNDR3'!$A$6:$FY$331,DR$4,FALSE)</f>
        <v>0</v>
      </c>
      <c r="DS284" s="104">
        <f>VLOOKUP($B284,'Part 3 NNDR3'!$A$6:$FY$331,DS$4,FALSE)</f>
        <v>0</v>
      </c>
      <c r="DT284" s="104">
        <f>VLOOKUP($B284,'Part 3 NNDR3'!$A$6:$FY$331,DT$4,FALSE)</f>
        <v>0</v>
      </c>
      <c r="DU284" s="104">
        <f>VLOOKUP($B284,'Part 3 NNDR3'!$A$6:$FY$331,DU$4,FALSE)</f>
        <v>-24158</v>
      </c>
      <c r="DV284" s="104">
        <f>VLOOKUP($B284,'Part 3 NNDR3'!$A$6:$FY$331,DV$4,FALSE)</f>
        <v>0</v>
      </c>
      <c r="DW284" s="104">
        <f>VLOOKUP($B284,'Part 3 NNDR3'!$A$6:$FY$331,DW$4,FALSE)</f>
        <v>-24158</v>
      </c>
      <c r="DX284" s="104">
        <f>VLOOKUP($B284,'Part 3 NNDR3'!$A$6:$FY$331,DX$4,FALSE)</f>
        <v>-6121</v>
      </c>
      <c r="DY284" s="104">
        <f>VLOOKUP($B284,'Part 3 NNDR3'!$A$6:$FY$331,DY$4,FALSE)</f>
        <v>0</v>
      </c>
      <c r="DZ284" s="104">
        <f>VLOOKUP($B284,'Part 3 NNDR3'!$A$6:$FY$331,DZ$4,FALSE)</f>
        <v>-6121</v>
      </c>
      <c r="EA284" s="104">
        <f>VLOOKUP($B284,'Part 3 NNDR3'!$A$6:$FY$331,EA$4,FALSE)</f>
        <v>-422073</v>
      </c>
      <c r="EB284" s="104">
        <f>VLOOKUP($B284,'Part 3 NNDR3'!$A$6:$FY$331,EB$4,FALSE)</f>
        <v>0</v>
      </c>
      <c r="EC284" s="104">
        <f>VLOOKUP($B284,'Part 3 NNDR3'!$A$6:$FY$331,EC$4,FALSE)</f>
        <v>-422073</v>
      </c>
      <c r="ED284" s="104">
        <f>VLOOKUP($B284,'Part 3 NNDR3'!$A$6:$FY$331,ED$4,FALSE)</f>
        <v>-30048</v>
      </c>
      <c r="EE284" s="104">
        <f>VLOOKUP($B284,'Part 3 NNDR3'!$A$6:$FY$331,EE$4,FALSE)</f>
        <v>0</v>
      </c>
      <c r="EF284" s="104">
        <f>VLOOKUP($B284,'Part 3 NNDR3'!$A$6:$FY$331,EF$4,FALSE)</f>
        <v>-30048</v>
      </c>
      <c r="EG284" s="104">
        <f>VLOOKUP($B284,'Part 3 NNDR3'!$A$6:$FY$331,EG$4,FALSE)</f>
        <v>0</v>
      </c>
      <c r="EH284" s="104">
        <f>VLOOKUP($B284,'Part 3 NNDR3'!$A$6:$FY$331,EH$4,FALSE)</f>
        <v>0</v>
      </c>
      <c r="EI284" s="104">
        <f>VLOOKUP($B284,'Part 3 NNDR3'!$A$6:$FY$331,EI$4,FALSE)</f>
        <v>0</v>
      </c>
      <c r="EJ284" s="104">
        <f>VLOOKUP($B284,'Part 3 NNDR3'!$A$6:$FY$331,EJ$4,FALSE)</f>
        <v>-568</v>
      </c>
      <c r="EK284" s="104">
        <f>VLOOKUP($B284,'Part 3 NNDR3'!$A$6:$FY$331,EK$4,FALSE)</f>
        <v>0</v>
      </c>
      <c r="EL284" s="104">
        <f>VLOOKUP($B284,'Part 3 NNDR3'!$A$6:$FY$331,EL$4,FALSE)</f>
        <v>-568</v>
      </c>
      <c r="EM284" s="104">
        <f>VLOOKUP($B284,'Part 3 NNDR3'!$A$6:$FY$331,EM$4,FALSE)</f>
        <v>0</v>
      </c>
      <c r="EN284" s="104">
        <f>VLOOKUP($B284,'Part 3 NNDR3'!$A$6:$FY$331,EN$4,FALSE)</f>
        <v>0</v>
      </c>
      <c r="EO284" s="104">
        <f>VLOOKUP($B284,'Part 3 NNDR3'!$A$6:$FY$331,EO$4,FALSE)</f>
        <v>0</v>
      </c>
      <c r="EP284" s="104">
        <f>VLOOKUP($B284,'Part 3 NNDR3'!$A$6:$FY$331,EP$4,FALSE)</f>
        <v>-482968</v>
      </c>
      <c r="EQ284" s="104">
        <f>VLOOKUP($B284,'Part 3 NNDR3'!$A$6:$FY$331,EQ$4,FALSE)</f>
        <v>0</v>
      </c>
      <c r="ER284" s="104">
        <f>VLOOKUP($B284,'Part 3 NNDR3'!$A$6:$FY$331,ER$4,FALSE)</f>
        <v>-482968</v>
      </c>
      <c r="ES284" s="104">
        <f>VLOOKUP($B284,'Part 3 NNDR3'!$A$6:$FY$331,ES$4,FALSE)</f>
        <v>0</v>
      </c>
      <c r="ET284" s="104">
        <f>VLOOKUP($B284,'Part 3 NNDR3'!$A$6:$FY$331,ET$4,FALSE)</f>
        <v>0</v>
      </c>
      <c r="EU284" s="104">
        <f>VLOOKUP($B284,'Part 3 NNDR3'!$A$6:$FY$331,EU$4,FALSE)</f>
        <v>0</v>
      </c>
      <c r="EV284" s="104">
        <f>VLOOKUP($B284,'Part 3 NNDR3'!$A$6:$FY$331,EV$4,FALSE)</f>
        <v>0</v>
      </c>
      <c r="EW284" s="104">
        <f>VLOOKUP($B284,'Part 3 NNDR3'!$A$6:$FY$331,EW$4,FALSE)</f>
        <v>0</v>
      </c>
      <c r="EX284" s="104">
        <f>VLOOKUP($B284,'Part 3 NNDR3'!$A$6:$FY$331,EX$4,FALSE)</f>
        <v>0</v>
      </c>
      <c r="EY284" s="104">
        <f>VLOOKUP($B284,'Part 3 NNDR3'!$A$6:$FY$331,EY$4,FALSE)</f>
        <v>0</v>
      </c>
      <c r="EZ284" s="104">
        <f>VLOOKUP($B284,'Part 3 NNDR3'!$A$6:$FY$331,EZ$4,FALSE)</f>
        <v>0</v>
      </c>
      <c r="FA284" s="104">
        <f>VLOOKUP($B284,'Part 3 NNDR3'!$A$6:$FY$331,FA$4,FALSE)</f>
        <v>0</v>
      </c>
      <c r="FB284" s="104">
        <f>VLOOKUP($B284,'Part 3 NNDR3'!$A$6:$FY$331,FB$4,FALSE)</f>
        <v>55901681</v>
      </c>
      <c r="FC284" s="104">
        <f>VLOOKUP($B284,'Part 3 NNDR3'!$A$6:$FY$331,FC$4,FALSE)</f>
        <v>0</v>
      </c>
      <c r="FD284" s="104">
        <f>VLOOKUP($B284,'Part 3 NNDR3'!$A$6:$FY$331,FD$4,FALSE)</f>
        <v>55901681</v>
      </c>
      <c r="FE284" s="104">
        <f>VLOOKUP($B284,'Part 3 NNDR3'!$A$6:$FY$331,FE$4,FALSE)</f>
        <v>-233798</v>
      </c>
      <c r="FF284" s="104">
        <f>VLOOKUP($B284,'Part 3 NNDR3'!$A$6:$FY$331,FF$4,FALSE)</f>
        <v>0</v>
      </c>
      <c r="FG284" s="104">
        <f>VLOOKUP($B284,'Part 3 NNDR3'!$A$6:$FY$331,FG$4,FALSE)</f>
        <v>-233798</v>
      </c>
      <c r="FH284" s="104">
        <f>VLOOKUP($B284,'Part 3 NNDR3'!$A$6:$FY$331,FH$4,FALSE)</f>
        <v>-4305198</v>
      </c>
      <c r="FI284" s="104">
        <f>VLOOKUP($B284,'Part 3 NNDR3'!$A$6:$FY$331,FI$4,FALSE)</f>
        <v>0</v>
      </c>
      <c r="FJ284" s="104">
        <f>VLOOKUP($B284,'Part 3 NNDR3'!$A$6:$FY$331,FJ$4,FALSE)</f>
        <v>-4305198</v>
      </c>
      <c r="FK284" s="104">
        <f>VLOOKUP($B284,'Part 3 NNDR3'!$A$6:$FY$331,FK$4,FALSE)</f>
        <v>-1428635</v>
      </c>
      <c r="FL284" s="104">
        <f>VLOOKUP($B284,'Part 3 NNDR3'!$A$6:$FY$331,FL$4,FALSE)</f>
        <v>0</v>
      </c>
      <c r="FM284" s="104">
        <f>VLOOKUP($B284,'Part 3 NNDR3'!$A$6:$FY$331,FM$4,FALSE)</f>
        <v>-1428635</v>
      </c>
      <c r="FN284" s="104">
        <f>VLOOKUP($B284,'Part 3 NNDR3'!$A$6:$FY$331,FN$4,FALSE)</f>
        <v>-449716</v>
      </c>
      <c r="FO284" s="104">
        <f>VLOOKUP($B284,'Part 3 NNDR3'!$A$6:$FY$331,FO$4,FALSE)</f>
        <v>0</v>
      </c>
      <c r="FP284" s="104">
        <f>VLOOKUP($B284,'Part 3 NNDR3'!$A$6:$FY$331,FP$4,FALSE)</f>
        <v>-449716</v>
      </c>
      <c r="FQ284" s="104">
        <f>VLOOKUP($B284,'Part 3 NNDR3'!$A$6:$FY$331,FQ$4,FALSE)</f>
        <v>-482968</v>
      </c>
      <c r="FR284" s="104">
        <f>VLOOKUP($B284,'Part 3 NNDR3'!$A$6:$FY$331,FR$4,FALSE)</f>
        <v>0</v>
      </c>
      <c r="FS284" s="104">
        <f>VLOOKUP($B284,'Part 3 NNDR3'!$A$6:$FY$331,FS$4,FALSE)</f>
        <v>-482968</v>
      </c>
      <c r="FT284" s="104">
        <f>VLOOKUP($B284,'Part 3 NNDR3'!$A$6:$FY$331,FT$4,FALSE)</f>
        <v>0</v>
      </c>
      <c r="FU284" s="104">
        <f>VLOOKUP($B284,'Part 3 NNDR3'!$A$6:$FY$331,FU$4,FALSE)</f>
        <v>0</v>
      </c>
      <c r="FV284" s="104">
        <f>VLOOKUP($B284,'Part 3 NNDR3'!$A$6:$FY$331,FV$4,FALSE)</f>
        <v>0</v>
      </c>
      <c r="FW284" s="104">
        <f>VLOOKUP($B284,'Part 3 NNDR3'!$A$6:$FY$331,FW$4,FALSE)</f>
        <v>-6900315</v>
      </c>
      <c r="FX284" s="104">
        <f>VLOOKUP($B284,'Part 3 NNDR3'!$A$6:$FY$331,FX$4,FALSE)</f>
        <v>0</v>
      </c>
      <c r="FY284" s="104">
        <f>VLOOKUP($B284,'Part 3 NNDR3'!$A$6:$FY$331,FY$4,FALSE)</f>
        <v>-6900315</v>
      </c>
      <c r="FZ284" s="104">
        <f>VLOOKUP($B284,'Part 3 NNDR3'!$A$6:$FY$331,FZ$4,FALSE)</f>
        <v>49001366</v>
      </c>
      <c r="GA284" s="104">
        <f>VLOOKUP($B284,'Part 3 NNDR3'!$A$6:$FY$331,GA$4,FALSE)</f>
        <v>0</v>
      </c>
      <c r="GB284" s="104">
        <f>VLOOKUP($B284,'Part 3 NNDR3'!$A$6:$FY$331,GB$4,FALSE)</f>
        <v>49001366</v>
      </c>
      <c r="GC284" s="105" t="str">
        <f>VLOOKUP($B284,'Data (Updated)'!$C$4:$E$329,2,FALSE)</f>
        <v>E1721</v>
      </c>
      <c r="GD284" s="106" t="str">
        <f>VLOOKUP($B284,'Data (Updated)'!$C$4:$E$329,3,FALSE)</f>
        <v>E6117</v>
      </c>
    </row>
    <row r="285" spans="1:186" ht="12.75" x14ac:dyDescent="0.2">
      <c r="A285" s="75">
        <v>280</v>
      </c>
      <c r="B285" s="100" t="s">
        <v>668</v>
      </c>
      <c r="C285" s="101" t="s">
        <v>941</v>
      </c>
      <c r="D285" s="102" t="s">
        <v>952</v>
      </c>
      <c r="E285" s="103" t="s">
        <v>667</v>
      </c>
      <c r="F285" s="104">
        <f>VLOOKUP($B285,'Part 3 NNDR3'!$A$6:$FY$331,F$4,FALSE)</f>
        <v>0</v>
      </c>
      <c r="G285" s="104">
        <f>VLOOKUP($B285,'Part 3 NNDR3'!$A$6:$FY$331,G$4,FALSE)</f>
        <v>0</v>
      </c>
      <c r="H285" s="104">
        <f>VLOOKUP($B285,'Part 3 NNDR3'!$A$6:$FY$331,H$4,FALSE)</f>
        <v>0</v>
      </c>
      <c r="I285" s="104">
        <f>VLOOKUP($B285,'Part 3 NNDR3'!$A$6:$FY$331,I$4,FALSE)</f>
        <v>-18176</v>
      </c>
      <c r="J285" s="104">
        <f>VLOOKUP($B285,'Part 3 NNDR3'!$A$6:$FY$331,J$4,FALSE)</f>
        <v>0</v>
      </c>
      <c r="K285" s="104">
        <f>VLOOKUP($B285,'Part 3 NNDR3'!$A$6:$FY$331,K$4,FALSE)</f>
        <v>-18176</v>
      </c>
      <c r="L285" s="104">
        <f>VLOOKUP($B285,'Part 3 NNDR3'!$A$6:$FY$331,L$4,FALSE)</f>
        <v>0</v>
      </c>
      <c r="M285" s="104">
        <f>VLOOKUP($B285,'Part 3 NNDR3'!$A$6:$FY$331,M$4,FALSE)</f>
        <v>0</v>
      </c>
      <c r="N285" s="104">
        <f>VLOOKUP($B285,'Part 3 NNDR3'!$A$6:$FY$331,N$4,FALSE)</f>
        <v>0</v>
      </c>
      <c r="O285" s="104">
        <f>VLOOKUP($B285,'Part 3 NNDR3'!$A$6:$FY$331,O$4,FALSE)</f>
        <v>-626118</v>
      </c>
      <c r="P285" s="104">
        <f>VLOOKUP($B285,'Part 3 NNDR3'!$A$6:$FY$331,P$4,FALSE)</f>
        <v>0</v>
      </c>
      <c r="Q285" s="104">
        <f>VLOOKUP($B285,'Part 3 NNDR3'!$A$6:$FY$331,Q$4,FALSE)</f>
        <v>-626118</v>
      </c>
      <c r="R285" s="104">
        <f>VLOOKUP($B285,'Part 3 NNDR3'!$A$6:$FY$331,R$4,FALSE)</f>
        <v>-644294</v>
      </c>
      <c r="S285" s="104">
        <f>VLOOKUP($B285,'Part 3 NNDR3'!$A$6:$FY$331,S$4,FALSE)</f>
        <v>0</v>
      </c>
      <c r="T285" s="104">
        <f>VLOOKUP($B285,'Part 3 NNDR3'!$A$6:$FY$331,T$4,FALSE)</f>
        <v>-644294</v>
      </c>
      <c r="U285" s="104">
        <f>VLOOKUP($B285,'Part 3 NNDR3'!$A$6:$FY$331,U$4,FALSE)</f>
        <v>-1839724</v>
      </c>
      <c r="V285" s="104">
        <f>VLOOKUP($B285,'Part 3 NNDR3'!$A$6:$FY$331,V$4,FALSE)</f>
        <v>0</v>
      </c>
      <c r="W285" s="104">
        <f>VLOOKUP($B285,'Part 3 NNDR3'!$A$6:$FY$331,W$4,FALSE)</f>
        <v>-1839724</v>
      </c>
      <c r="X285" s="104">
        <f>VLOOKUP($B285,'Part 3 NNDR3'!$A$6:$FY$331,X$4,FALSE)</f>
        <v>0</v>
      </c>
      <c r="Y285" s="104">
        <f>VLOOKUP($B285,'Part 3 NNDR3'!$A$6:$FY$331,Y$4,FALSE)</f>
        <v>0</v>
      </c>
      <c r="Z285" s="104">
        <f>VLOOKUP($B285,'Part 3 NNDR3'!$A$6:$FY$331,Z$4,FALSE)</f>
        <v>0</v>
      </c>
      <c r="AA285" s="104">
        <f>VLOOKUP($B285,'Part 3 NNDR3'!$A$6:$FY$331,AA$4,FALSE)</f>
        <v>-151613</v>
      </c>
      <c r="AB285" s="104">
        <f>VLOOKUP($B285,'Part 3 NNDR3'!$A$6:$FY$331,AB$4,FALSE)</f>
        <v>0</v>
      </c>
      <c r="AC285" s="104">
        <f>VLOOKUP($B285,'Part 3 NNDR3'!$A$6:$FY$331,AC$4,FALSE)</f>
        <v>-151613</v>
      </c>
      <c r="AD285" s="104">
        <f>VLOOKUP($B285,'Part 3 NNDR3'!$A$6:$FY$331,AD$4,FALSE)</f>
        <v>-22202</v>
      </c>
      <c r="AE285" s="104">
        <f>VLOOKUP($B285,'Part 3 NNDR3'!$A$6:$FY$331,AE$4,FALSE)</f>
        <v>0</v>
      </c>
      <c r="AF285" s="104">
        <f>VLOOKUP($B285,'Part 3 NNDR3'!$A$6:$FY$331,AF$4,FALSE)</f>
        <v>-22202</v>
      </c>
      <c r="AG285" s="104">
        <f>VLOOKUP($B285,'Part 3 NNDR3'!$A$6:$FY$331,AG$4,FALSE)</f>
        <v>0</v>
      </c>
      <c r="AH285" s="104">
        <f>VLOOKUP($B285,'Part 3 NNDR3'!$A$6:$FY$331,AH$4,FALSE)</f>
        <v>0</v>
      </c>
      <c r="AI285" s="104">
        <f>VLOOKUP($B285,'Part 3 NNDR3'!$A$6:$FY$331,AI$4,FALSE)</f>
        <v>0</v>
      </c>
      <c r="AJ285" s="104">
        <f>VLOOKUP($B285,'Part 3 NNDR3'!$A$6:$FY$331,AJ$4,FALSE)</f>
        <v>994791</v>
      </c>
      <c r="AK285" s="104">
        <f>VLOOKUP($B285,'Part 3 NNDR3'!$A$6:$FY$331,AK$4,FALSE)</f>
        <v>0</v>
      </c>
      <c r="AL285" s="104">
        <f>VLOOKUP($B285,'Part 3 NNDR3'!$A$6:$FY$331,AL$4,FALSE)</f>
        <v>994791</v>
      </c>
      <c r="AM285" s="104">
        <f>VLOOKUP($B285,'Part 3 NNDR3'!$A$6:$FY$331,AM$4,FALSE)</f>
        <v>-88617</v>
      </c>
      <c r="AN285" s="104">
        <f>VLOOKUP($B285,'Part 3 NNDR3'!$A$6:$FY$331,AN$4,FALSE)</f>
        <v>0</v>
      </c>
      <c r="AO285" s="104">
        <f>VLOOKUP($B285,'Part 3 NNDR3'!$A$6:$FY$331,AO$4,FALSE)</f>
        <v>-88617</v>
      </c>
      <c r="AP285" s="104">
        <f>VLOOKUP($B285,'Part 3 NNDR3'!$A$6:$FY$331,AP$4,FALSE)</f>
        <v>-1164507</v>
      </c>
      <c r="AQ285" s="104">
        <f>VLOOKUP($B285,'Part 3 NNDR3'!$A$6:$FY$331,AQ$4,FALSE)</f>
        <v>0</v>
      </c>
      <c r="AR285" s="104">
        <f>VLOOKUP($B285,'Part 3 NNDR3'!$A$6:$FY$331,AR$4,FALSE)</f>
        <v>-1164507</v>
      </c>
      <c r="AS285" s="104">
        <f>VLOOKUP($B285,'Part 3 NNDR3'!$A$6:$FY$331,AS$4,FALSE)</f>
        <v>4681</v>
      </c>
      <c r="AT285" s="104">
        <f>VLOOKUP($B285,'Part 3 NNDR3'!$A$6:$FY$331,AT$4,FALSE)</f>
        <v>0</v>
      </c>
      <c r="AU285" s="104">
        <f>VLOOKUP($B285,'Part 3 NNDR3'!$A$6:$FY$331,AU$4,FALSE)</f>
        <v>4681</v>
      </c>
      <c r="AV285" s="104">
        <f>VLOOKUP($B285,'Part 3 NNDR3'!$A$6:$FY$331,AV$4,FALSE)</f>
        <v>-34687</v>
      </c>
      <c r="AW285" s="104">
        <f>VLOOKUP($B285,'Part 3 NNDR3'!$A$6:$FY$331,AW$4,FALSE)</f>
        <v>0</v>
      </c>
      <c r="AX285" s="104">
        <f>VLOOKUP($B285,'Part 3 NNDR3'!$A$6:$FY$331,AX$4,FALSE)</f>
        <v>-34687</v>
      </c>
      <c r="AY285" s="104">
        <f>VLOOKUP($B285,'Part 3 NNDR3'!$A$6:$FY$331,AY$4,FALSE)</f>
        <v>0</v>
      </c>
      <c r="AZ285" s="104">
        <f>VLOOKUP($B285,'Part 3 NNDR3'!$A$6:$FY$331,AZ$4,FALSE)</f>
        <v>0</v>
      </c>
      <c r="BA285" s="104">
        <f>VLOOKUP($B285,'Part 3 NNDR3'!$A$6:$FY$331,BA$4,FALSE)</f>
        <v>0</v>
      </c>
      <c r="BB285" s="104">
        <f>VLOOKUP($B285,'Part 3 NNDR3'!$A$6:$FY$331,BB$4,FALSE)</f>
        <v>-9416</v>
      </c>
      <c r="BC285" s="104">
        <f>VLOOKUP($B285,'Part 3 NNDR3'!$A$6:$FY$331,BC$4,FALSE)</f>
        <v>0</v>
      </c>
      <c r="BD285" s="104">
        <f>VLOOKUP($B285,'Part 3 NNDR3'!$A$6:$FY$331,BD$4,FALSE)</f>
        <v>-9416</v>
      </c>
      <c r="BE285" s="104">
        <f>VLOOKUP($B285,'Part 3 NNDR3'!$A$6:$FY$331,BE$4,FALSE)</f>
        <v>188</v>
      </c>
      <c r="BF285" s="104">
        <f>VLOOKUP($B285,'Part 3 NNDR3'!$A$6:$FY$331,BF$4,FALSE)</f>
        <v>0</v>
      </c>
      <c r="BG285" s="104">
        <f>VLOOKUP($B285,'Part 3 NNDR3'!$A$6:$FY$331,BG$4,FALSE)</f>
        <v>188</v>
      </c>
      <c r="BH285" s="104">
        <f>VLOOKUP($B285,'Part 3 NNDR3'!$A$6:$FY$331,BH$4,FALSE)</f>
        <v>-2288904</v>
      </c>
      <c r="BI285" s="104">
        <f>VLOOKUP($B285,'Part 3 NNDR3'!$A$6:$FY$331,BI$4,FALSE)</f>
        <v>0</v>
      </c>
      <c r="BJ285" s="104">
        <f>VLOOKUP($B285,'Part 3 NNDR3'!$A$6:$FY$331,BJ$4,FALSE)</f>
        <v>-2288904</v>
      </c>
      <c r="BK285" s="104">
        <f>VLOOKUP($B285,'Part 3 NNDR3'!$A$6:$FY$331,BK$4,FALSE)</f>
        <v>-5178</v>
      </c>
      <c r="BL285" s="104">
        <f>VLOOKUP($B285,'Part 3 NNDR3'!$A$6:$FY$331,BL$4,FALSE)</f>
        <v>0</v>
      </c>
      <c r="BM285" s="104">
        <f>VLOOKUP($B285,'Part 3 NNDR3'!$A$6:$FY$331,BM$4,FALSE)</f>
        <v>-5178</v>
      </c>
      <c r="BN285" s="104">
        <f>VLOOKUP($B285,'Part 3 NNDR3'!$A$6:$FY$331,BN$4,FALSE)</f>
        <v>-14658</v>
      </c>
      <c r="BO285" s="104">
        <f>VLOOKUP($B285,'Part 3 NNDR3'!$A$6:$FY$331,BO$4,FALSE)</f>
        <v>0</v>
      </c>
      <c r="BP285" s="104">
        <f>VLOOKUP($B285,'Part 3 NNDR3'!$A$6:$FY$331,BP$4,FALSE)</f>
        <v>-14658</v>
      </c>
      <c r="BQ285" s="104">
        <f>VLOOKUP($B285,'Part 3 NNDR3'!$A$6:$FY$331,BQ$4,FALSE)</f>
        <v>-1336107</v>
      </c>
      <c r="BR285" s="104">
        <f>VLOOKUP($B285,'Part 3 NNDR3'!$A$6:$FY$331,BR$4,FALSE)</f>
        <v>0</v>
      </c>
      <c r="BS285" s="104">
        <f>VLOOKUP($B285,'Part 3 NNDR3'!$A$6:$FY$331,BS$4,FALSE)</f>
        <v>-1336107</v>
      </c>
      <c r="BT285" s="104">
        <f>VLOOKUP($B285,'Part 3 NNDR3'!$A$6:$FY$331,BT$4,FALSE)</f>
        <v>-121204</v>
      </c>
      <c r="BU285" s="104">
        <f>VLOOKUP($B285,'Part 3 NNDR3'!$A$6:$FY$331,BU$4,FALSE)</f>
        <v>0</v>
      </c>
      <c r="BV285" s="104">
        <f>VLOOKUP($B285,'Part 3 NNDR3'!$A$6:$FY$331,BV$4,FALSE)</f>
        <v>-121204</v>
      </c>
      <c r="BW285" s="104">
        <f>VLOOKUP($B285,'Part 3 NNDR3'!$A$6:$FY$331,BW$4,FALSE)</f>
        <v>-1477147</v>
      </c>
      <c r="BX285" s="104">
        <f>VLOOKUP($B285,'Part 3 NNDR3'!$A$6:$FY$331,BX$4,FALSE)</f>
        <v>0</v>
      </c>
      <c r="BY285" s="104">
        <f>VLOOKUP($B285,'Part 3 NNDR3'!$A$6:$FY$331,BY$4,FALSE)</f>
        <v>-1477147</v>
      </c>
      <c r="BZ285" s="104">
        <f>VLOOKUP($B285,'Part 3 NNDR3'!$A$6:$FY$331,BZ$4,FALSE)</f>
        <v>-43880</v>
      </c>
      <c r="CA285" s="104">
        <f>VLOOKUP($B285,'Part 3 NNDR3'!$A$6:$FY$331,CA$4,FALSE)</f>
        <v>0</v>
      </c>
      <c r="CB285" s="104">
        <f>VLOOKUP($B285,'Part 3 NNDR3'!$A$6:$FY$331,CB$4,FALSE)</f>
        <v>-43880</v>
      </c>
      <c r="CC285" s="104">
        <f>VLOOKUP($B285,'Part 3 NNDR3'!$A$6:$FY$331,CC$4,FALSE)</f>
        <v>945</v>
      </c>
      <c r="CD285" s="104">
        <f>VLOOKUP($B285,'Part 3 NNDR3'!$A$6:$FY$331,CD$4,FALSE)</f>
        <v>0</v>
      </c>
      <c r="CE285" s="104">
        <f>VLOOKUP($B285,'Part 3 NNDR3'!$A$6:$FY$331,CE$4,FALSE)</f>
        <v>945</v>
      </c>
      <c r="CF285" s="104">
        <f>VLOOKUP($B285,'Part 3 NNDR3'!$A$6:$FY$331,CF$4,FALSE)</f>
        <v>-8918</v>
      </c>
      <c r="CG285" s="104">
        <f>VLOOKUP($B285,'Part 3 NNDR3'!$A$6:$FY$331,CG$4,FALSE)</f>
        <v>0</v>
      </c>
      <c r="CH285" s="104">
        <f>VLOOKUP($B285,'Part 3 NNDR3'!$A$6:$FY$331,CH$4,FALSE)</f>
        <v>-8918</v>
      </c>
      <c r="CI285" s="104">
        <f>VLOOKUP($B285,'Part 3 NNDR3'!$A$6:$FY$331,CI$4,FALSE)</f>
        <v>0</v>
      </c>
      <c r="CJ285" s="104">
        <f>VLOOKUP($B285,'Part 3 NNDR3'!$A$6:$FY$331,CJ$4,FALSE)</f>
        <v>0</v>
      </c>
      <c r="CK285" s="104">
        <f>VLOOKUP($B285,'Part 3 NNDR3'!$A$6:$FY$331,CK$4,FALSE)</f>
        <v>0</v>
      </c>
      <c r="CL285" s="104">
        <f>VLOOKUP($B285,'Part 3 NNDR3'!$A$6:$FY$331,CL$4,FALSE)</f>
        <v>-375</v>
      </c>
      <c r="CM285" s="104">
        <f>VLOOKUP($B285,'Part 3 NNDR3'!$A$6:$FY$331,CM$4,FALSE)</f>
        <v>0</v>
      </c>
      <c r="CN285" s="104">
        <f>VLOOKUP($B285,'Part 3 NNDR3'!$A$6:$FY$331,CN$4,FALSE)</f>
        <v>-375</v>
      </c>
      <c r="CO285" s="104">
        <f>VLOOKUP($B285,'Part 3 NNDR3'!$A$6:$FY$331,CO$4,FALSE)</f>
        <v>0</v>
      </c>
      <c r="CP285" s="104">
        <f>VLOOKUP($B285,'Part 3 NNDR3'!$A$6:$FY$331,CP$4,FALSE)</f>
        <v>0</v>
      </c>
      <c r="CQ285" s="104">
        <f>VLOOKUP($B285,'Part 3 NNDR3'!$A$6:$FY$331,CQ$4,FALSE)</f>
        <v>0</v>
      </c>
      <c r="CR285" s="104">
        <f>VLOOKUP($B285,'Part 3 NNDR3'!$A$6:$FY$331,CR$4,FALSE)</f>
        <v>-9624</v>
      </c>
      <c r="CS285" s="104">
        <f>VLOOKUP($B285,'Part 3 NNDR3'!$A$6:$FY$331,CS$4,FALSE)</f>
        <v>0</v>
      </c>
      <c r="CT285" s="104">
        <f>VLOOKUP($B285,'Part 3 NNDR3'!$A$6:$FY$331,CT$4,FALSE)</f>
        <v>-9624</v>
      </c>
      <c r="CU285" s="104">
        <f>VLOOKUP($B285,'Part 3 NNDR3'!$A$6:$FY$331,CU$4,FALSE)</f>
        <v>-511</v>
      </c>
      <c r="CV285" s="104">
        <f>VLOOKUP($B285,'Part 3 NNDR3'!$A$6:$FY$331,CV$4,FALSE)</f>
        <v>0</v>
      </c>
      <c r="CW285" s="104">
        <f>VLOOKUP($B285,'Part 3 NNDR3'!$A$6:$FY$331,CW$4,FALSE)</f>
        <v>-511</v>
      </c>
      <c r="CX285" s="104">
        <f>VLOOKUP($B285,'Part 3 NNDR3'!$A$6:$FY$331,CX$4,FALSE)</f>
        <v>0</v>
      </c>
      <c r="CY285" s="104">
        <f>VLOOKUP($B285,'Part 3 NNDR3'!$A$6:$FY$331,CY$4,FALSE)</f>
        <v>0</v>
      </c>
      <c r="CZ285" s="104">
        <f>VLOOKUP($B285,'Part 3 NNDR3'!$A$6:$FY$331,CZ$4,FALSE)</f>
        <v>0</v>
      </c>
      <c r="DA285" s="104">
        <f>VLOOKUP($B285,'Part 3 NNDR3'!$A$6:$FY$331,DA$4,FALSE)</f>
        <v>0</v>
      </c>
      <c r="DB285" s="104">
        <f>VLOOKUP($B285,'Part 3 NNDR3'!$A$6:$FY$331,DB$4,FALSE)</f>
        <v>0</v>
      </c>
      <c r="DC285" s="104">
        <f>VLOOKUP($B285,'Part 3 NNDR3'!$A$6:$FY$331,DC$4,FALSE)</f>
        <v>0</v>
      </c>
      <c r="DD285" s="104">
        <f>VLOOKUP($B285,'Part 3 NNDR3'!$A$6:$FY$331,DD$4,FALSE)</f>
        <v>0</v>
      </c>
      <c r="DE285" s="104">
        <f>VLOOKUP($B285,'Part 3 NNDR3'!$A$6:$FY$331,DE$4,FALSE)</f>
        <v>0</v>
      </c>
      <c r="DF285" s="104">
        <f>VLOOKUP($B285,'Part 3 NNDR3'!$A$6:$FY$331,DF$4,FALSE)</f>
        <v>0</v>
      </c>
      <c r="DG285" s="104">
        <f>VLOOKUP($B285,'Part 3 NNDR3'!$A$6:$FY$331,DG$4,FALSE)</f>
        <v>0</v>
      </c>
      <c r="DH285" s="104">
        <f>VLOOKUP($B285,'Part 3 NNDR3'!$A$6:$FY$331,DH$4,FALSE)</f>
        <v>0</v>
      </c>
      <c r="DI285" s="104">
        <f>VLOOKUP($B285,'Part 3 NNDR3'!$A$6:$FY$331,DI$4,FALSE)</f>
        <v>0</v>
      </c>
      <c r="DJ285" s="104">
        <f>VLOOKUP($B285,'Part 3 NNDR3'!$A$6:$FY$331,DJ$4,FALSE)</f>
        <v>0</v>
      </c>
      <c r="DK285" s="104">
        <f>VLOOKUP($B285,'Part 3 NNDR3'!$A$6:$FY$331,DK$4,FALSE)</f>
        <v>0</v>
      </c>
      <c r="DL285" s="104">
        <f>VLOOKUP($B285,'Part 3 NNDR3'!$A$6:$FY$331,DL$4,FALSE)</f>
        <v>-62363</v>
      </c>
      <c r="DM285" s="104">
        <f>VLOOKUP($B285,'Part 3 NNDR3'!$A$6:$FY$331,DM$4,FALSE)</f>
        <v>0</v>
      </c>
      <c r="DN285" s="104">
        <f>VLOOKUP($B285,'Part 3 NNDR3'!$A$6:$FY$331,DN$4,FALSE)</f>
        <v>-62363</v>
      </c>
      <c r="DO285" s="104">
        <f>VLOOKUP($B285,'Part 3 NNDR3'!$A$6:$FY$331,DO$4,FALSE)</f>
        <v>0</v>
      </c>
      <c r="DP285" s="104">
        <f>VLOOKUP($B285,'Part 3 NNDR3'!$A$6:$FY$331,DP$4,FALSE)</f>
        <v>0</v>
      </c>
      <c r="DQ285" s="104">
        <f>VLOOKUP($B285,'Part 3 NNDR3'!$A$6:$FY$331,DQ$4,FALSE)</f>
        <v>0</v>
      </c>
      <c r="DR285" s="104">
        <f>VLOOKUP($B285,'Part 3 NNDR3'!$A$6:$FY$331,DR$4,FALSE)</f>
        <v>0</v>
      </c>
      <c r="DS285" s="104">
        <f>VLOOKUP($B285,'Part 3 NNDR3'!$A$6:$FY$331,DS$4,FALSE)</f>
        <v>0</v>
      </c>
      <c r="DT285" s="104">
        <f>VLOOKUP($B285,'Part 3 NNDR3'!$A$6:$FY$331,DT$4,FALSE)</f>
        <v>0</v>
      </c>
      <c r="DU285" s="104">
        <f>VLOOKUP($B285,'Part 3 NNDR3'!$A$6:$FY$331,DU$4,FALSE)</f>
        <v>-21137</v>
      </c>
      <c r="DV285" s="104">
        <f>VLOOKUP($B285,'Part 3 NNDR3'!$A$6:$FY$331,DV$4,FALSE)</f>
        <v>0</v>
      </c>
      <c r="DW285" s="104">
        <f>VLOOKUP($B285,'Part 3 NNDR3'!$A$6:$FY$331,DW$4,FALSE)</f>
        <v>-21137</v>
      </c>
      <c r="DX285" s="104">
        <f>VLOOKUP($B285,'Part 3 NNDR3'!$A$6:$FY$331,DX$4,FALSE)</f>
        <v>-4772</v>
      </c>
      <c r="DY285" s="104">
        <f>VLOOKUP($B285,'Part 3 NNDR3'!$A$6:$FY$331,DY$4,FALSE)</f>
        <v>0</v>
      </c>
      <c r="DZ285" s="104">
        <f>VLOOKUP($B285,'Part 3 NNDR3'!$A$6:$FY$331,DZ$4,FALSE)</f>
        <v>-4772</v>
      </c>
      <c r="EA285" s="104">
        <f>VLOOKUP($B285,'Part 3 NNDR3'!$A$6:$FY$331,EA$4,FALSE)</f>
        <v>-306398</v>
      </c>
      <c r="EB285" s="104">
        <f>VLOOKUP($B285,'Part 3 NNDR3'!$A$6:$FY$331,EB$4,FALSE)</f>
        <v>0</v>
      </c>
      <c r="EC285" s="104">
        <f>VLOOKUP($B285,'Part 3 NNDR3'!$A$6:$FY$331,EC$4,FALSE)</f>
        <v>-306398</v>
      </c>
      <c r="ED285" s="104">
        <f>VLOOKUP($B285,'Part 3 NNDR3'!$A$6:$FY$331,ED$4,FALSE)</f>
        <v>-20217</v>
      </c>
      <c r="EE285" s="104">
        <f>VLOOKUP($B285,'Part 3 NNDR3'!$A$6:$FY$331,EE$4,FALSE)</f>
        <v>0</v>
      </c>
      <c r="EF285" s="104">
        <f>VLOOKUP($B285,'Part 3 NNDR3'!$A$6:$FY$331,EF$4,FALSE)</f>
        <v>-20217</v>
      </c>
      <c r="EG285" s="104">
        <f>VLOOKUP($B285,'Part 3 NNDR3'!$A$6:$FY$331,EG$4,FALSE)</f>
        <v>0</v>
      </c>
      <c r="EH285" s="104">
        <f>VLOOKUP($B285,'Part 3 NNDR3'!$A$6:$FY$331,EH$4,FALSE)</f>
        <v>0</v>
      </c>
      <c r="EI285" s="104">
        <f>VLOOKUP($B285,'Part 3 NNDR3'!$A$6:$FY$331,EI$4,FALSE)</f>
        <v>0</v>
      </c>
      <c r="EJ285" s="104">
        <f>VLOOKUP($B285,'Part 3 NNDR3'!$A$6:$FY$331,EJ$4,FALSE)</f>
        <v>0</v>
      </c>
      <c r="EK285" s="104">
        <f>VLOOKUP($B285,'Part 3 NNDR3'!$A$6:$FY$331,EK$4,FALSE)</f>
        <v>0</v>
      </c>
      <c r="EL285" s="104">
        <f>VLOOKUP($B285,'Part 3 NNDR3'!$A$6:$FY$331,EL$4,FALSE)</f>
        <v>0</v>
      </c>
      <c r="EM285" s="104">
        <f>VLOOKUP($B285,'Part 3 NNDR3'!$A$6:$FY$331,EM$4,FALSE)</f>
        <v>-4914</v>
      </c>
      <c r="EN285" s="104">
        <f>VLOOKUP($B285,'Part 3 NNDR3'!$A$6:$FY$331,EN$4,FALSE)</f>
        <v>0</v>
      </c>
      <c r="EO285" s="104">
        <f>VLOOKUP($B285,'Part 3 NNDR3'!$A$6:$FY$331,EO$4,FALSE)</f>
        <v>-4914</v>
      </c>
      <c r="EP285" s="104">
        <f>VLOOKUP($B285,'Part 3 NNDR3'!$A$6:$FY$331,EP$4,FALSE)</f>
        <v>-357438</v>
      </c>
      <c r="EQ285" s="104">
        <f>VLOOKUP($B285,'Part 3 NNDR3'!$A$6:$FY$331,EQ$4,FALSE)</f>
        <v>0</v>
      </c>
      <c r="ER285" s="104">
        <f>VLOOKUP($B285,'Part 3 NNDR3'!$A$6:$FY$331,ER$4,FALSE)</f>
        <v>-357438</v>
      </c>
      <c r="ES285" s="104">
        <f>VLOOKUP($B285,'Part 3 NNDR3'!$A$6:$FY$331,ES$4,FALSE)</f>
        <v>0</v>
      </c>
      <c r="ET285" s="104">
        <f>VLOOKUP($B285,'Part 3 NNDR3'!$A$6:$FY$331,ET$4,FALSE)</f>
        <v>0</v>
      </c>
      <c r="EU285" s="104">
        <f>VLOOKUP($B285,'Part 3 NNDR3'!$A$6:$FY$331,EU$4,FALSE)</f>
        <v>0</v>
      </c>
      <c r="EV285" s="104">
        <f>VLOOKUP($B285,'Part 3 NNDR3'!$A$6:$FY$331,EV$4,FALSE)</f>
        <v>0</v>
      </c>
      <c r="EW285" s="104">
        <f>VLOOKUP($B285,'Part 3 NNDR3'!$A$6:$FY$331,EW$4,FALSE)</f>
        <v>0</v>
      </c>
      <c r="EX285" s="104">
        <f>VLOOKUP($B285,'Part 3 NNDR3'!$A$6:$FY$331,EX$4,FALSE)</f>
        <v>0</v>
      </c>
      <c r="EY285" s="104">
        <f>VLOOKUP($B285,'Part 3 NNDR3'!$A$6:$FY$331,EY$4,FALSE)</f>
        <v>0</v>
      </c>
      <c r="EZ285" s="104">
        <f>VLOOKUP($B285,'Part 3 NNDR3'!$A$6:$FY$331,EZ$4,FALSE)</f>
        <v>0</v>
      </c>
      <c r="FA285" s="104">
        <f>VLOOKUP($B285,'Part 3 NNDR3'!$A$6:$FY$331,FA$4,FALSE)</f>
        <v>0</v>
      </c>
      <c r="FB285" s="104">
        <f>VLOOKUP($B285,'Part 3 NNDR3'!$A$6:$FY$331,FB$4,FALSE)</f>
        <v>32513296</v>
      </c>
      <c r="FC285" s="104">
        <f>VLOOKUP($B285,'Part 3 NNDR3'!$A$6:$FY$331,FC$4,FALSE)</f>
        <v>0</v>
      </c>
      <c r="FD285" s="104">
        <f>VLOOKUP($B285,'Part 3 NNDR3'!$A$6:$FY$331,FD$4,FALSE)</f>
        <v>32513296</v>
      </c>
      <c r="FE285" s="104">
        <f>VLOOKUP($B285,'Part 3 NNDR3'!$A$6:$FY$331,FE$4,FALSE)</f>
        <v>-644294</v>
      </c>
      <c r="FF285" s="104">
        <f>VLOOKUP($B285,'Part 3 NNDR3'!$A$6:$FY$331,FF$4,FALSE)</f>
        <v>0</v>
      </c>
      <c r="FG285" s="104">
        <f>VLOOKUP($B285,'Part 3 NNDR3'!$A$6:$FY$331,FG$4,FALSE)</f>
        <v>-644294</v>
      </c>
      <c r="FH285" s="104">
        <f>VLOOKUP($B285,'Part 3 NNDR3'!$A$6:$FY$331,FH$4,FALSE)</f>
        <v>-2288904</v>
      </c>
      <c r="FI285" s="104">
        <f>VLOOKUP($B285,'Part 3 NNDR3'!$A$6:$FY$331,FI$4,FALSE)</f>
        <v>0</v>
      </c>
      <c r="FJ285" s="104">
        <f>VLOOKUP($B285,'Part 3 NNDR3'!$A$6:$FY$331,FJ$4,FALSE)</f>
        <v>-2288904</v>
      </c>
      <c r="FK285" s="104">
        <f>VLOOKUP($B285,'Part 3 NNDR3'!$A$6:$FY$331,FK$4,FALSE)</f>
        <v>-1477147</v>
      </c>
      <c r="FL285" s="104">
        <f>VLOOKUP($B285,'Part 3 NNDR3'!$A$6:$FY$331,FL$4,FALSE)</f>
        <v>0</v>
      </c>
      <c r="FM285" s="104">
        <f>VLOOKUP($B285,'Part 3 NNDR3'!$A$6:$FY$331,FM$4,FALSE)</f>
        <v>-1477147</v>
      </c>
      <c r="FN285" s="104">
        <f>VLOOKUP($B285,'Part 3 NNDR3'!$A$6:$FY$331,FN$4,FALSE)</f>
        <v>-62363</v>
      </c>
      <c r="FO285" s="104">
        <f>VLOOKUP($B285,'Part 3 NNDR3'!$A$6:$FY$331,FO$4,FALSE)</f>
        <v>0</v>
      </c>
      <c r="FP285" s="104">
        <f>VLOOKUP($B285,'Part 3 NNDR3'!$A$6:$FY$331,FP$4,FALSE)</f>
        <v>-62363</v>
      </c>
      <c r="FQ285" s="104">
        <f>VLOOKUP($B285,'Part 3 NNDR3'!$A$6:$FY$331,FQ$4,FALSE)</f>
        <v>-357438</v>
      </c>
      <c r="FR285" s="104">
        <f>VLOOKUP($B285,'Part 3 NNDR3'!$A$6:$FY$331,FR$4,FALSE)</f>
        <v>0</v>
      </c>
      <c r="FS285" s="104">
        <f>VLOOKUP($B285,'Part 3 NNDR3'!$A$6:$FY$331,FS$4,FALSE)</f>
        <v>-357438</v>
      </c>
      <c r="FT285" s="104">
        <f>VLOOKUP($B285,'Part 3 NNDR3'!$A$6:$FY$331,FT$4,FALSE)</f>
        <v>0</v>
      </c>
      <c r="FU285" s="104">
        <f>VLOOKUP($B285,'Part 3 NNDR3'!$A$6:$FY$331,FU$4,FALSE)</f>
        <v>0</v>
      </c>
      <c r="FV285" s="104">
        <f>VLOOKUP($B285,'Part 3 NNDR3'!$A$6:$FY$331,FV$4,FALSE)</f>
        <v>0</v>
      </c>
      <c r="FW285" s="104">
        <f>VLOOKUP($B285,'Part 3 NNDR3'!$A$6:$FY$331,FW$4,FALSE)</f>
        <v>-4830146</v>
      </c>
      <c r="FX285" s="104">
        <f>VLOOKUP($B285,'Part 3 NNDR3'!$A$6:$FY$331,FX$4,FALSE)</f>
        <v>0</v>
      </c>
      <c r="FY285" s="104">
        <f>VLOOKUP($B285,'Part 3 NNDR3'!$A$6:$FY$331,FY$4,FALSE)</f>
        <v>-4830146</v>
      </c>
      <c r="FZ285" s="104">
        <f>VLOOKUP($B285,'Part 3 NNDR3'!$A$6:$FY$331,FZ$4,FALSE)</f>
        <v>27683150</v>
      </c>
      <c r="GA285" s="104">
        <f>VLOOKUP($B285,'Part 3 NNDR3'!$A$6:$FY$331,GA$4,FALSE)</f>
        <v>0</v>
      </c>
      <c r="GB285" s="104">
        <f>VLOOKUP($B285,'Part 3 NNDR3'!$A$6:$FY$331,GB$4,FALSE)</f>
        <v>27683150</v>
      </c>
      <c r="GC285" s="105" t="str">
        <f>VLOOKUP($B285,'Data (Updated)'!$C$4:$E$329,2,FALSE)</f>
        <v>E1620</v>
      </c>
      <c r="GD285" s="106" t="str">
        <f>VLOOKUP($B285,'Data (Updated)'!$C$4:$E$329,3,FALSE)</f>
        <v>NA</v>
      </c>
    </row>
    <row r="286" spans="1:186" ht="12.75" x14ac:dyDescent="0.2">
      <c r="A286" s="75">
        <v>281</v>
      </c>
      <c r="B286" s="100" t="s">
        <v>670</v>
      </c>
      <c r="C286" s="101" t="s">
        <v>941</v>
      </c>
      <c r="D286" s="102" t="s">
        <v>942</v>
      </c>
      <c r="E286" s="103" t="s">
        <v>669</v>
      </c>
      <c r="F286" s="104">
        <f>VLOOKUP($B286,'Part 3 NNDR3'!$A$6:$FY$331,F$4,FALSE)</f>
        <v>0</v>
      </c>
      <c r="G286" s="104">
        <f>VLOOKUP($B286,'Part 3 NNDR3'!$A$6:$FY$331,G$4,FALSE)</f>
        <v>0</v>
      </c>
      <c r="H286" s="104">
        <f>VLOOKUP($B286,'Part 3 NNDR3'!$A$6:$FY$331,H$4,FALSE)</f>
        <v>0</v>
      </c>
      <c r="I286" s="104">
        <f>VLOOKUP($B286,'Part 3 NNDR3'!$A$6:$FY$331,I$4,FALSE)</f>
        <v>-119025</v>
      </c>
      <c r="J286" s="104">
        <f>VLOOKUP($B286,'Part 3 NNDR3'!$A$6:$FY$331,J$4,FALSE)</f>
        <v>0</v>
      </c>
      <c r="K286" s="104">
        <f>VLOOKUP($B286,'Part 3 NNDR3'!$A$6:$FY$331,K$4,FALSE)</f>
        <v>-119025</v>
      </c>
      <c r="L286" s="104">
        <f>VLOOKUP($B286,'Part 3 NNDR3'!$A$6:$FY$331,L$4,FALSE)</f>
        <v>0</v>
      </c>
      <c r="M286" s="104">
        <f>VLOOKUP($B286,'Part 3 NNDR3'!$A$6:$FY$331,M$4,FALSE)</f>
        <v>0</v>
      </c>
      <c r="N286" s="104">
        <f>VLOOKUP($B286,'Part 3 NNDR3'!$A$6:$FY$331,N$4,FALSE)</f>
        <v>0</v>
      </c>
      <c r="O286" s="104">
        <f>VLOOKUP($B286,'Part 3 NNDR3'!$A$6:$FY$331,O$4,FALSE)</f>
        <v>5952</v>
      </c>
      <c r="P286" s="104">
        <f>VLOOKUP($B286,'Part 3 NNDR3'!$A$6:$FY$331,P$4,FALSE)</f>
        <v>0</v>
      </c>
      <c r="Q286" s="104">
        <f>VLOOKUP($B286,'Part 3 NNDR3'!$A$6:$FY$331,Q$4,FALSE)</f>
        <v>5952</v>
      </c>
      <c r="R286" s="104">
        <f>VLOOKUP($B286,'Part 3 NNDR3'!$A$6:$FY$331,R$4,FALSE)</f>
        <v>-113073</v>
      </c>
      <c r="S286" s="104">
        <f>VLOOKUP($B286,'Part 3 NNDR3'!$A$6:$FY$331,S$4,FALSE)</f>
        <v>0</v>
      </c>
      <c r="T286" s="104">
        <f>VLOOKUP($B286,'Part 3 NNDR3'!$A$6:$FY$331,T$4,FALSE)</f>
        <v>-113073</v>
      </c>
      <c r="U286" s="104">
        <f>VLOOKUP($B286,'Part 3 NNDR3'!$A$6:$FY$331,U$4,FALSE)</f>
        <v>-3886328</v>
      </c>
      <c r="V286" s="104">
        <f>VLOOKUP($B286,'Part 3 NNDR3'!$A$6:$FY$331,V$4,FALSE)</f>
        <v>0</v>
      </c>
      <c r="W286" s="104">
        <f>VLOOKUP($B286,'Part 3 NNDR3'!$A$6:$FY$331,W$4,FALSE)</f>
        <v>-3886328</v>
      </c>
      <c r="X286" s="104">
        <f>VLOOKUP($B286,'Part 3 NNDR3'!$A$6:$FY$331,X$4,FALSE)</f>
        <v>5404</v>
      </c>
      <c r="Y286" s="104">
        <f>VLOOKUP($B286,'Part 3 NNDR3'!$A$6:$FY$331,Y$4,FALSE)</f>
        <v>0</v>
      </c>
      <c r="Z286" s="104">
        <f>VLOOKUP($B286,'Part 3 NNDR3'!$A$6:$FY$331,Z$4,FALSE)</f>
        <v>5404</v>
      </c>
      <c r="AA286" s="104">
        <f>VLOOKUP($B286,'Part 3 NNDR3'!$A$6:$FY$331,AA$4,FALSE)</f>
        <v>-128938</v>
      </c>
      <c r="AB286" s="104">
        <f>VLOOKUP($B286,'Part 3 NNDR3'!$A$6:$FY$331,AB$4,FALSE)</f>
        <v>0</v>
      </c>
      <c r="AC286" s="104">
        <f>VLOOKUP($B286,'Part 3 NNDR3'!$A$6:$FY$331,AC$4,FALSE)</f>
        <v>-128938</v>
      </c>
      <c r="AD286" s="104">
        <f>VLOOKUP($B286,'Part 3 NNDR3'!$A$6:$FY$331,AD$4,FALSE)</f>
        <v>0</v>
      </c>
      <c r="AE286" s="104">
        <f>VLOOKUP($B286,'Part 3 NNDR3'!$A$6:$FY$331,AE$4,FALSE)</f>
        <v>0</v>
      </c>
      <c r="AF286" s="104">
        <f>VLOOKUP($B286,'Part 3 NNDR3'!$A$6:$FY$331,AF$4,FALSE)</f>
        <v>0</v>
      </c>
      <c r="AG286" s="104">
        <f>VLOOKUP($B286,'Part 3 NNDR3'!$A$6:$FY$331,AG$4,FALSE)</f>
        <v>0</v>
      </c>
      <c r="AH286" s="104">
        <f>VLOOKUP($B286,'Part 3 NNDR3'!$A$6:$FY$331,AH$4,FALSE)</f>
        <v>0</v>
      </c>
      <c r="AI286" s="104">
        <f>VLOOKUP($B286,'Part 3 NNDR3'!$A$6:$FY$331,AI$4,FALSE)</f>
        <v>0</v>
      </c>
      <c r="AJ286" s="104">
        <f>VLOOKUP($B286,'Part 3 NNDR3'!$A$6:$FY$331,AJ$4,FALSE)</f>
        <v>937896</v>
      </c>
      <c r="AK286" s="104">
        <f>VLOOKUP($B286,'Part 3 NNDR3'!$A$6:$FY$331,AK$4,FALSE)</f>
        <v>0</v>
      </c>
      <c r="AL286" s="104">
        <f>VLOOKUP($B286,'Part 3 NNDR3'!$A$6:$FY$331,AL$4,FALSE)</f>
        <v>937896</v>
      </c>
      <c r="AM286" s="104">
        <f>VLOOKUP($B286,'Part 3 NNDR3'!$A$6:$FY$331,AM$4,FALSE)</f>
        <v>-36565</v>
      </c>
      <c r="AN286" s="104">
        <f>VLOOKUP($B286,'Part 3 NNDR3'!$A$6:$FY$331,AN$4,FALSE)</f>
        <v>0</v>
      </c>
      <c r="AO286" s="104">
        <f>VLOOKUP($B286,'Part 3 NNDR3'!$A$6:$FY$331,AO$4,FALSE)</f>
        <v>-36565</v>
      </c>
      <c r="AP286" s="104">
        <f>VLOOKUP($B286,'Part 3 NNDR3'!$A$6:$FY$331,AP$4,FALSE)</f>
        <v>-3773240</v>
      </c>
      <c r="AQ286" s="104">
        <f>VLOOKUP($B286,'Part 3 NNDR3'!$A$6:$FY$331,AQ$4,FALSE)</f>
        <v>0</v>
      </c>
      <c r="AR286" s="104">
        <f>VLOOKUP($B286,'Part 3 NNDR3'!$A$6:$FY$331,AR$4,FALSE)</f>
        <v>-3773240</v>
      </c>
      <c r="AS286" s="104">
        <f>VLOOKUP($B286,'Part 3 NNDR3'!$A$6:$FY$331,AS$4,FALSE)</f>
        <v>-113411</v>
      </c>
      <c r="AT286" s="104">
        <f>VLOOKUP($B286,'Part 3 NNDR3'!$A$6:$FY$331,AT$4,FALSE)</f>
        <v>0</v>
      </c>
      <c r="AU286" s="104">
        <f>VLOOKUP($B286,'Part 3 NNDR3'!$A$6:$FY$331,AU$4,FALSE)</f>
        <v>-113411</v>
      </c>
      <c r="AV286" s="104">
        <f>VLOOKUP($B286,'Part 3 NNDR3'!$A$6:$FY$331,AV$4,FALSE)</f>
        <v>-39036</v>
      </c>
      <c r="AW286" s="104">
        <f>VLOOKUP($B286,'Part 3 NNDR3'!$A$6:$FY$331,AW$4,FALSE)</f>
        <v>0</v>
      </c>
      <c r="AX286" s="104">
        <f>VLOOKUP($B286,'Part 3 NNDR3'!$A$6:$FY$331,AX$4,FALSE)</f>
        <v>-39036</v>
      </c>
      <c r="AY286" s="104">
        <f>VLOOKUP($B286,'Part 3 NNDR3'!$A$6:$FY$331,AY$4,FALSE)</f>
        <v>-2079</v>
      </c>
      <c r="AZ286" s="104">
        <f>VLOOKUP($B286,'Part 3 NNDR3'!$A$6:$FY$331,AZ$4,FALSE)</f>
        <v>0</v>
      </c>
      <c r="BA286" s="104">
        <f>VLOOKUP($B286,'Part 3 NNDR3'!$A$6:$FY$331,BA$4,FALSE)</f>
        <v>-2079</v>
      </c>
      <c r="BB286" s="104">
        <f>VLOOKUP($B286,'Part 3 NNDR3'!$A$6:$FY$331,BB$4,FALSE)</f>
        <v>-5066</v>
      </c>
      <c r="BC286" s="104">
        <f>VLOOKUP($B286,'Part 3 NNDR3'!$A$6:$FY$331,BC$4,FALSE)</f>
        <v>0</v>
      </c>
      <c r="BD286" s="104">
        <f>VLOOKUP($B286,'Part 3 NNDR3'!$A$6:$FY$331,BD$4,FALSE)</f>
        <v>-5066</v>
      </c>
      <c r="BE286" s="104">
        <f>VLOOKUP($B286,'Part 3 NNDR3'!$A$6:$FY$331,BE$4,FALSE)</f>
        <v>0</v>
      </c>
      <c r="BF286" s="104">
        <f>VLOOKUP($B286,'Part 3 NNDR3'!$A$6:$FY$331,BF$4,FALSE)</f>
        <v>0</v>
      </c>
      <c r="BG286" s="104">
        <f>VLOOKUP($B286,'Part 3 NNDR3'!$A$6:$FY$331,BG$4,FALSE)</f>
        <v>0</v>
      </c>
      <c r="BH286" s="104">
        <f>VLOOKUP($B286,'Part 3 NNDR3'!$A$6:$FY$331,BH$4,FALSE)</f>
        <v>-7046767</v>
      </c>
      <c r="BI286" s="104">
        <f>VLOOKUP($B286,'Part 3 NNDR3'!$A$6:$FY$331,BI$4,FALSE)</f>
        <v>0</v>
      </c>
      <c r="BJ286" s="104">
        <f>VLOOKUP($B286,'Part 3 NNDR3'!$A$6:$FY$331,BJ$4,FALSE)</f>
        <v>-7046767</v>
      </c>
      <c r="BK286" s="104">
        <f>VLOOKUP($B286,'Part 3 NNDR3'!$A$6:$FY$331,BK$4,FALSE)</f>
        <v>0</v>
      </c>
      <c r="BL286" s="104">
        <f>VLOOKUP($B286,'Part 3 NNDR3'!$A$6:$FY$331,BL$4,FALSE)</f>
        <v>0</v>
      </c>
      <c r="BM286" s="104">
        <f>VLOOKUP($B286,'Part 3 NNDR3'!$A$6:$FY$331,BM$4,FALSE)</f>
        <v>0</v>
      </c>
      <c r="BN286" s="104">
        <f>VLOOKUP($B286,'Part 3 NNDR3'!$A$6:$FY$331,BN$4,FALSE)</f>
        <v>83527</v>
      </c>
      <c r="BO286" s="104">
        <f>VLOOKUP($B286,'Part 3 NNDR3'!$A$6:$FY$331,BO$4,FALSE)</f>
        <v>0</v>
      </c>
      <c r="BP286" s="104">
        <f>VLOOKUP($B286,'Part 3 NNDR3'!$A$6:$FY$331,BP$4,FALSE)</f>
        <v>83527</v>
      </c>
      <c r="BQ286" s="104">
        <f>VLOOKUP($B286,'Part 3 NNDR3'!$A$6:$FY$331,BQ$4,FALSE)</f>
        <v>-1526463</v>
      </c>
      <c r="BR286" s="104">
        <f>VLOOKUP($B286,'Part 3 NNDR3'!$A$6:$FY$331,BR$4,FALSE)</f>
        <v>0</v>
      </c>
      <c r="BS286" s="104">
        <f>VLOOKUP($B286,'Part 3 NNDR3'!$A$6:$FY$331,BS$4,FALSE)</f>
        <v>-1526463</v>
      </c>
      <c r="BT286" s="104">
        <f>VLOOKUP($B286,'Part 3 NNDR3'!$A$6:$FY$331,BT$4,FALSE)</f>
        <v>33798</v>
      </c>
      <c r="BU286" s="104">
        <f>VLOOKUP($B286,'Part 3 NNDR3'!$A$6:$FY$331,BU$4,FALSE)</f>
        <v>0</v>
      </c>
      <c r="BV286" s="104">
        <f>VLOOKUP($B286,'Part 3 NNDR3'!$A$6:$FY$331,BV$4,FALSE)</f>
        <v>33798</v>
      </c>
      <c r="BW286" s="104">
        <f>VLOOKUP($B286,'Part 3 NNDR3'!$A$6:$FY$331,BW$4,FALSE)</f>
        <v>-1409138</v>
      </c>
      <c r="BX286" s="104">
        <f>VLOOKUP($B286,'Part 3 NNDR3'!$A$6:$FY$331,BX$4,FALSE)</f>
        <v>0</v>
      </c>
      <c r="BY286" s="104">
        <f>VLOOKUP($B286,'Part 3 NNDR3'!$A$6:$FY$331,BY$4,FALSE)</f>
        <v>-1409138</v>
      </c>
      <c r="BZ286" s="104">
        <f>VLOOKUP($B286,'Part 3 NNDR3'!$A$6:$FY$331,BZ$4,FALSE)</f>
        <v>-149559</v>
      </c>
      <c r="CA286" s="104">
        <f>VLOOKUP($B286,'Part 3 NNDR3'!$A$6:$FY$331,CA$4,FALSE)</f>
        <v>0</v>
      </c>
      <c r="CB286" s="104">
        <f>VLOOKUP($B286,'Part 3 NNDR3'!$A$6:$FY$331,CB$4,FALSE)</f>
        <v>-149559</v>
      </c>
      <c r="CC286" s="104">
        <f>VLOOKUP($B286,'Part 3 NNDR3'!$A$6:$FY$331,CC$4,FALSE)</f>
        <v>0</v>
      </c>
      <c r="CD286" s="104">
        <f>VLOOKUP($B286,'Part 3 NNDR3'!$A$6:$FY$331,CD$4,FALSE)</f>
        <v>0</v>
      </c>
      <c r="CE286" s="104">
        <f>VLOOKUP($B286,'Part 3 NNDR3'!$A$6:$FY$331,CE$4,FALSE)</f>
        <v>0</v>
      </c>
      <c r="CF286" s="104">
        <f>VLOOKUP($B286,'Part 3 NNDR3'!$A$6:$FY$331,CF$4,FALSE)</f>
        <v>-39488</v>
      </c>
      <c r="CG286" s="104">
        <f>VLOOKUP($B286,'Part 3 NNDR3'!$A$6:$FY$331,CG$4,FALSE)</f>
        <v>0</v>
      </c>
      <c r="CH286" s="104">
        <f>VLOOKUP($B286,'Part 3 NNDR3'!$A$6:$FY$331,CH$4,FALSE)</f>
        <v>-39488</v>
      </c>
      <c r="CI286" s="104">
        <f>VLOOKUP($B286,'Part 3 NNDR3'!$A$6:$FY$331,CI$4,FALSE)</f>
        <v>-5337</v>
      </c>
      <c r="CJ286" s="104">
        <f>VLOOKUP($B286,'Part 3 NNDR3'!$A$6:$FY$331,CJ$4,FALSE)</f>
        <v>0</v>
      </c>
      <c r="CK286" s="104">
        <f>VLOOKUP($B286,'Part 3 NNDR3'!$A$6:$FY$331,CK$4,FALSE)</f>
        <v>-5337</v>
      </c>
      <c r="CL286" s="104">
        <f>VLOOKUP($B286,'Part 3 NNDR3'!$A$6:$FY$331,CL$4,FALSE)</f>
        <v>0</v>
      </c>
      <c r="CM286" s="104">
        <f>VLOOKUP($B286,'Part 3 NNDR3'!$A$6:$FY$331,CM$4,FALSE)</f>
        <v>0</v>
      </c>
      <c r="CN286" s="104">
        <f>VLOOKUP($B286,'Part 3 NNDR3'!$A$6:$FY$331,CN$4,FALSE)</f>
        <v>0</v>
      </c>
      <c r="CO286" s="104">
        <f>VLOOKUP($B286,'Part 3 NNDR3'!$A$6:$FY$331,CO$4,FALSE)</f>
        <v>0</v>
      </c>
      <c r="CP286" s="104">
        <f>VLOOKUP($B286,'Part 3 NNDR3'!$A$6:$FY$331,CP$4,FALSE)</f>
        <v>0</v>
      </c>
      <c r="CQ286" s="104">
        <f>VLOOKUP($B286,'Part 3 NNDR3'!$A$6:$FY$331,CQ$4,FALSE)</f>
        <v>0</v>
      </c>
      <c r="CR286" s="104">
        <f>VLOOKUP($B286,'Part 3 NNDR3'!$A$6:$FY$331,CR$4,FALSE)</f>
        <v>-752</v>
      </c>
      <c r="CS286" s="104">
        <f>VLOOKUP($B286,'Part 3 NNDR3'!$A$6:$FY$331,CS$4,FALSE)</f>
        <v>0</v>
      </c>
      <c r="CT286" s="104">
        <f>VLOOKUP($B286,'Part 3 NNDR3'!$A$6:$FY$331,CT$4,FALSE)</f>
        <v>-752</v>
      </c>
      <c r="CU286" s="104">
        <f>VLOOKUP($B286,'Part 3 NNDR3'!$A$6:$FY$331,CU$4,FALSE)</f>
        <v>0</v>
      </c>
      <c r="CV286" s="104">
        <f>VLOOKUP($B286,'Part 3 NNDR3'!$A$6:$FY$331,CV$4,FALSE)</f>
        <v>0</v>
      </c>
      <c r="CW286" s="104">
        <f>VLOOKUP($B286,'Part 3 NNDR3'!$A$6:$FY$331,CW$4,FALSE)</f>
        <v>0</v>
      </c>
      <c r="CX286" s="104">
        <f>VLOOKUP($B286,'Part 3 NNDR3'!$A$6:$FY$331,CX$4,FALSE)</f>
        <v>0</v>
      </c>
      <c r="CY286" s="104">
        <f>VLOOKUP($B286,'Part 3 NNDR3'!$A$6:$FY$331,CY$4,FALSE)</f>
        <v>0</v>
      </c>
      <c r="CZ286" s="104">
        <f>VLOOKUP($B286,'Part 3 NNDR3'!$A$6:$FY$331,CZ$4,FALSE)</f>
        <v>0</v>
      </c>
      <c r="DA286" s="104">
        <f>VLOOKUP($B286,'Part 3 NNDR3'!$A$6:$FY$331,DA$4,FALSE)</f>
        <v>0</v>
      </c>
      <c r="DB286" s="104">
        <f>VLOOKUP($B286,'Part 3 NNDR3'!$A$6:$FY$331,DB$4,FALSE)</f>
        <v>0</v>
      </c>
      <c r="DC286" s="104">
        <f>VLOOKUP($B286,'Part 3 NNDR3'!$A$6:$FY$331,DC$4,FALSE)</f>
        <v>0</v>
      </c>
      <c r="DD286" s="104">
        <f>VLOOKUP($B286,'Part 3 NNDR3'!$A$6:$FY$331,DD$4,FALSE)</f>
        <v>0</v>
      </c>
      <c r="DE286" s="104">
        <f>VLOOKUP($B286,'Part 3 NNDR3'!$A$6:$FY$331,DE$4,FALSE)</f>
        <v>0</v>
      </c>
      <c r="DF286" s="104">
        <f>VLOOKUP($B286,'Part 3 NNDR3'!$A$6:$FY$331,DF$4,FALSE)</f>
        <v>0</v>
      </c>
      <c r="DG286" s="104">
        <f>VLOOKUP($B286,'Part 3 NNDR3'!$A$6:$FY$331,DG$4,FALSE)</f>
        <v>0</v>
      </c>
      <c r="DH286" s="104">
        <f>VLOOKUP($B286,'Part 3 NNDR3'!$A$6:$FY$331,DH$4,FALSE)</f>
        <v>0</v>
      </c>
      <c r="DI286" s="104">
        <f>VLOOKUP($B286,'Part 3 NNDR3'!$A$6:$FY$331,DI$4,FALSE)</f>
        <v>0</v>
      </c>
      <c r="DJ286" s="104">
        <f>VLOOKUP($B286,'Part 3 NNDR3'!$A$6:$FY$331,DJ$4,FALSE)</f>
        <v>0</v>
      </c>
      <c r="DK286" s="104">
        <f>VLOOKUP($B286,'Part 3 NNDR3'!$A$6:$FY$331,DK$4,FALSE)</f>
        <v>0</v>
      </c>
      <c r="DL286" s="104">
        <f>VLOOKUP($B286,'Part 3 NNDR3'!$A$6:$FY$331,DL$4,FALSE)</f>
        <v>-195136</v>
      </c>
      <c r="DM286" s="104">
        <f>VLOOKUP($B286,'Part 3 NNDR3'!$A$6:$FY$331,DM$4,FALSE)</f>
        <v>0</v>
      </c>
      <c r="DN286" s="104">
        <f>VLOOKUP($B286,'Part 3 NNDR3'!$A$6:$FY$331,DN$4,FALSE)</f>
        <v>-195136</v>
      </c>
      <c r="DO286" s="104">
        <f>VLOOKUP($B286,'Part 3 NNDR3'!$A$6:$FY$331,DO$4,FALSE)</f>
        <v>-22705</v>
      </c>
      <c r="DP286" s="104">
        <f>VLOOKUP($B286,'Part 3 NNDR3'!$A$6:$FY$331,DP$4,FALSE)</f>
        <v>0</v>
      </c>
      <c r="DQ286" s="104">
        <f>VLOOKUP($B286,'Part 3 NNDR3'!$A$6:$FY$331,DQ$4,FALSE)</f>
        <v>-22705</v>
      </c>
      <c r="DR286" s="104">
        <f>VLOOKUP($B286,'Part 3 NNDR3'!$A$6:$FY$331,DR$4,FALSE)</f>
        <v>0</v>
      </c>
      <c r="DS286" s="104">
        <f>VLOOKUP($B286,'Part 3 NNDR3'!$A$6:$FY$331,DS$4,FALSE)</f>
        <v>0</v>
      </c>
      <c r="DT286" s="104">
        <f>VLOOKUP($B286,'Part 3 NNDR3'!$A$6:$FY$331,DT$4,FALSE)</f>
        <v>0</v>
      </c>
      <c r="DU286" s="104">
        <f>VLOOKUP($B286,'Part 3 NNDR3'!$A$6:$FY$331,DU$4,FALSE)</f>
        <v>-22024</v>
      </c>
      <c r="DV286" s="104">
        <f>VLOOKUP($B286,'Part 3 NNDR3'!$A$6:$FY$331,DV$4,FALSE)</f>
        <v>0</v>
      </c>
      <c r="DW286" s="104">
        <f>VLOOKUP($B286,'Part 3 NNDR3'!$A$6:$FY$331,DW$4,FALSE)</f>
        <v>-22024</v>
      </c>
      <c r="DX286" s="104">
        <f>VLOOKUP($B286,'Part 3 NNDR3'!$A$6:$FY$331,DX$4,FALSE)</f>
        <v>357</v>
      </c>
      <c r="DY286" s="104">
        <f>VLOOKUP($B286,'Part 3 NNDR3'!$A$6:$FY$331,DY$4,FALSE)</f>
        <v>0</v>
      </c>
      <c r="DZ286" s="104">
        <f>VLOOKUP($B286,'Part 3 NNDR3'!$A$6:$FY$331,DZ$4,FALSE)</f>
        <v>357</v>
      </c>
      <c r="EA286" s="104">
        <f>VLOOKUP($B286,'Part 3 NNDR3'!$A$6:$FY$331,EA$4,FALSE)</f>
        <v>-834089</v>
      </c>
      <c r="EB286" s="104">
        <f>VLOOKUP($B286,'Part 3 NNDR3'!$A$6:$FY$331,EB$4,FALSE)</f>
        <v>0</v>
      </c>
      <c r="EC286" s="104">
        <f>VLOOKUP($B286,'Part 3 NNDR3'!$A$6:$FY$331,EC$4,FALSE)</f>
        <v>-834089</v>
      </c>
      <c r="ED286" s="104">
        <f>VLOOKUP($B286,'Part 3 NNDR3'!$A$6:$FY$331,ED$4,FALSE)</f>
        <v>12985</v>
      </c>
      <c r="EE286" s="104">
        <f>VLOOKUP($B286,'Part 3 NNDR3'!$A$6:$FY$331,EE$4,FALSE)</f>
        <v>0</v>
      </c>
      <c r="EF286" s="104">
        <f>VLOOKUP($B286,'Part 3 NNDR3'!$A$6:$FY$331,EF$4,FALSE)</f>
        <v>12985</v>
      </c>
      <c r="EG286" s="104">
        <f>VLOOKUP($B286,'Part 3 NNDR3'!$A$6:$FY$331,EG$4,FALSE)</f>
        <v>0</v>
      </c>
      <c r="EH286" s="104">
        <f>VLOOKUP($B286,'Part 3 NNDR3'!$A$6:$FY$331,EH$4,FALSE)</f>
        <v>0</v>
      </c>
      <c r="EI286" s="104">
        <f>VLOOKUP($B286,'Part 3 NNDR3'!$A$6:$FY$331,EI$4,FALSE)</f>
        <v>0</v>
      </c>
      <c r="EJ286" s="104">
        <f>VLOOKUP($B286,'Part 3 NNDR3'!$A$6:$FY$331,EJ$4,FALSE)</f>
        <v>0</v>
      </c>
      <c r="EK286" s="104">
        <f>VLOOKUP($B286,'Part 3 NNDR3'!$A$6:$FY$331,EK$4,FALSE)</f>
        <v>0</v>
      </c>
      <c r="EL286" s="104">
        <f>VLOOKUP($B286,'Part 3 NNDR3'!$A$6:$FY$331,EL$4,FALSE)</f>
        <v>0</v>
      </c>
      <c r="EM286" s="104">
        <f>VLOOKUP($B286,'Part 3 NNDR3'!$A$6:$FY$331,EM$4,FALSE)</f>
        <v>-15941</v>
      </c>
      <c r="EN286" s="104">
        <f>VLOOKUP($B286,'Part 3 NNDR3'!$A$6:$FY$331,EN$4,FALSE)</f>
        <v>0</v>
      </c>
      <c r="EO286" s="104">
        <f>VLOOKUP($B286,'Part 3 NNDR3'!$A$6:$FY$331,EO$4,FALSE)</f>
        <v>-15941</v>
      </c>
      <c r="EP286" s="104">
        <f>VLOOKUP($B286,'Part 3 NNDR3'!$A$6:$FY$331,EP$4,FALSE)</f>
        <v>-881417</v>
      </c>
      <c r="EQ286" s="104">
        <f>VLOOKUP($B286,'Part 3 NNDR3'!$A$6:$FY$331,EQ$4,FALSE)</f>
        <v>0</v>
      </c>
      <c r="ER286" s="104">
        <f>VLOOKUP($B286,'Part 3 NNDR3'!$A$6:$FY$331,ER$4,FALSE)</f>
        <v>-881417</v>
      </c>
      <c r="ES286" s="104">
        <f>VLOOKUP($B286,'Part 3 NNDR3'!$A$6:$FY$331,ES$4,FALSE)</f>
        <v>0</v>
      </c>
      <c r="ET286" s="104">
        <f>VLOOKUP($B286,'Part 3 NNDR3'!$A$6:$FY$331,ET$4,FALSE)</f>
        <v>0</v>
      </c>
      <c r="EU286" s="104">
        <f>VLOOKUP($B286,'Part 3 NNDR3'!$A$6:$FY$331,EU$4,FALSE)</f>
        <v>0</v>
      </c>
      <c r="EV286" s="104">
        <f>VLOOKUP($B286,'Part 3 NNDR3'!$A$6:$FY$331,EV$4,FALSE)</f>
        <v>0</v>
      </c>
      <c r="EW286" s="104">
        <f>VLOOKUP($B286,'Part 3 NNDR3'!$A$6:$FY$331,EW$4,FALSE)</f>
        <v>0</v>
      </c>
      <c r="EX286" s="104">
        <f>VLOOKUP($B286,'Part 3 NNDR3'!$A$6:$FY$331,EX$4,FALSE)</f>
        <v>0</v>
      </c>
      <c r="EY286" s="104">
        <f>VLOOKUP($B286,'Part 3 NNDR3'!$A$6:$FY$331,EY$4,FALSE)</f>
        <v>0</v>
      </c>
      <c r="EZ286" s="104">
        <f>VLOOKUP($B286,'Part 3 NNDR3'!$A$6:$FY$331,EZ$4,FALSE)</f>
        <v>0</v>
      </c>
      <c r="FA286" s="104">
        <f>VLOOKUP($B286,'Part 3 NNDR3'!$A$6:$FY$331,FA$4,FALSE)</f>
        <v>0</v>
      </c>
      <c r="FB286" s="104">
        <f>VLOOKUP($B286,'Part 3 NNDR3'!$A$6:$FY$331,FB$4,FALSE)</f>
        <v>41485907</v>
      </c>
      <c r="FC286" s="104">
        <f>VLOOKUP($B286,'Part 3 NNDR3'!$A$6:$FY$331,FC$4,FALSE)</f>
        <v>0</v>
      </c>
      <c r="FD286" s="104">
        <f>VLOOKUP($B286,'Part 3 NNDR3'!$A$6:$FY$331,FD$4,FALSE)</f>
        <v>41485907</v>
      </c>
      <c r="FE286" s="104">
        <f>VLOOKUP($B286,'Part 3 NNDR3'!$A$6:$FY$331,FE$4,FALSE)</f>
        <v>-113073</v>
      </c>
      <c r="FF286" s="104">
        <f>VLOOKUP($B286,'Part 3 NNDR3'!$A$6:$FY$331,FF$4,FALSE)</f>
        <v>0</v>
      </c>
      <c r="FG286" s="104">
        <f>VLOOKUP($B286,'Part 3 NNDR3'!$A$6:$FY$331,FG$4,FALSE)</f>
        <v>-113073</v>
      </c>
      <c r="FH286" s="104">
        <f>VLOOKUP($B286,'Part 3 NNDR3'!$A$6:$FY$331,FH$4,FALSE)</f>
        <v>-7046767</v>
      </c>
      <c r="FI286" s="104">
        <f>VLOOKUP($B286,'Part 3 NNDR3'!$A$6:$FY$331,FI$4,FALSE)</f>
        <v>0</v>
      </c>
      <c r="FJ286" s="104">
        <f>VLOOKUP($B286,'Part 3 NNDR3'!$A$6:$FY$331,FJ$4,FALSE)</f>
        <v>-7046767</v>
      </c>
      <c r="FK286" s="104">
        <f>VLOOKUP($B286,'Part 3 NNDR3'!$A$6:$FY$331,FK$4,FALSE)</f>
        <v>-1409138</v>
      </c>
      <c r="FL286" s="104">
        <f>VLOOKUP($B286,'Part 3 NNDR3'!$A$6:$FY$331,FL$4,FALSE)</f>
        <v>0</v>
      </c>
      <c r="FM286" s="104">
        <f>VLOOKUP($B286,'Part 3 NNDR3'!$A$6:$FY$331,FM$4,FALSE)</f>
        <v>-1409138</v>
      </c>
      <c r="FN286" s="104">
        <f>VLOOKUP($B286,'Part 3 NNDR3'!$A$6:$FY$331,FN$4,FALSE)</f>
        <v>-195136</v>
      </c>
      <c r="FO286" s="104">
        <f>VLOOKUP($B286,'Part 3 NNDR3'!$A$6:$FY$331,FO$4,FALSE)</f>
        <v>0</v>
      </c>
      <c r="FP286" s="104">
        <f>VLOOKUP($B286,'Part 3 NNDR3'!$A$6:$FY$331,FP$4,FALSE)</f>
        <v>-195136</v>
      </c>
      <c r="FQ286" s="104">
        <f>VLOOKUP($B286,'Part 3 NNDR3'!$A$6:$FY$331,FQ$4,FALSE)</f>
        <v>-881417</v>
      </c>
      <c r="FR286" s="104">
        <f>VLOOKUP($B286,'Part 3 NNDR3'!$A$6:$FY$331,FR$4,FALSE)</f>
        <v>0</v>
      </c>
      <c r="FS286" s="104">
        <f>VLOOKUP($B286,'Part 3 NNDR3'!$A$6:$FY$331,FS$4,FALSE)</f>
        <v>-881417</v>
      </c>
      <c r="FT286" s="104">
        <f>VLOOKUP($B286,'Part 3 NNDR3'!$A$6:$FY$331,FT$4,FALSE)</f>
        <v>0</v>
      </c>
      <c r="FU286" s="104">
        <f>VLOOKUP($B286,'Part 3 NNDR3'!$A$6:$FY$331,FU$4,FALSE)</f>
        <v>0</v>
      </c>
      <c r="FV286" s="104">
        <f>VLOOKUP($B286,'Part 3 NNDR3'!$A$6:$FY$331,FV$4,FALSE)</f>
        <v>0</v>
      </c>
      <c r="FW286" s="104">
        <f>VLOOKUP($B286,'Part 3 NNDR3'!$A$6:$FY$331,FW$4,FALSE)</f>
        <v>-9645531</v>
      </c>
      <c r="FX286" s="104">
        <f>VLOOKUP($B286,'Part 3 NNDR3'!$A$6:$FY$331,FX$4,FALSE)</f>
        <v>0</v>
      </c>
      <c r="FY286" s="104">
        <f>VLOOKUP($B286,'Part 3 NNDR3'!$A$6:$FY$331,FY$4,FALSE)</f>
        <v>-9645531</v>
      </c>
      <c r="FZ286" s="104">
        <f>VLOOKUP($B286,'Part 3 NNDR3'!$A$6:$FY$331,FZ$4,FALSE)</f>
        <v>31840376</v>
      </c>
      <c r="GA286" s="104">
        <f>VLOOKUP($B286,'Part 3 NNDR3'!$A$6:$FY$331,GA$4,FALSE)</f>
        <v>0</v>
      </c>
      <c r="GB286" s="104">
        <f>VLOOKUP($B286,'Part 3 NNDR3'!$A$6:$FY$331,GB$4,FALSE)</f>
        <v>31840376</v>
      </c>
      <c r="GC286" s="105" t="str">
        <f>VLOOKUP($B286,'Data (Updated)'!$C$4:$E$329,2,FALSE)</f>
        <v>E2221</v>
      </c>
      <c r="GD286" s="106" t="str">
        <f>VLOOKUP($B286,'Data (Updated)'!$C$4:$E$329,3,FALSE)</f>
        <v>E6122</v>
      </c>
    </row>
    <row r="287" spans="1:186" ht="12.75" x14ac:dyDescent="0.2">
      <c r="A287" s="75">
        <v>282</v>
      </c>
      <c r="B287" s="100" t="s">
        <v>672</v>
      </c>
      <c r="C287" s="101" t="s">
        <v>941</v>
      </c>
      <c r="D287" s="102" t="s">
        <v>945</v>
      </c>
      <c r="E287" s="103" t="s">
        <v>671</v>
      </c>
      <c r="F287" s="104">
        <f>VLOOKUP($B287,'Part 3 NNDR3'!$A$6:$FY$331,F$4,FALSE)</f>
        <v>0</v>
      </c>
      <c r="G287" s="104">
        <f>VLOOKUP($B287,'Part 3 NNDR3'!$A$6:$FY$331,G$4,FALSE)</f>
        <v>0</v>
      </c>
      <c r="H287" s="104">
        <f>VLOOKUP($B287,'Part 3 NNDR3'!$A$6:$FY$331,H$4,FALSE)</f>
        <v>0</v>
      </c>
      <c r="I287" s="104">
        <f>VLOOKUP($B287,'Part 3 NNDR3'!$A$6:$FY$331,I$4,FALSE)</f>
        <v>13242</v>
      </c>
      <c r="J287" s="104">
        <f>VLOOKUP($B287,'Part 3 NNDR3'!$A$6:$FY$331,J$4,FALSE)</f>
        <v>0</v>
      </c>
      <c r="K287" s="104">
        <f>VLOOKUP($B287,'Part 3 NNDR3'!$A$6:$FY$331,K$4,FALSE)</f>
        <v>13242</v>
      </c>
      <c r="L287" s="104">
        <f>VLOOKUP($B287,'Part 3 NNDR3'!$A$6:$FY$331,L$4,FALSE)</f>
        <v>0</v>
      </c>
      <c r="M287" s="104">
        <f>VLOOKUP($B287,'Part 3 NNDR3'!$A$6:$FY$331,M$4,FALSE)</f>
        <v>0</v>
      </c>
      <c r="N287" s="104">
        <f>VLOOKUP($B287,'Part 3 NNDR3'!$A$6:$FY$331,N$4,FALSE)</f>
        <v>0</v>
      </c>
      <c r="O287" s="104">
        <f>VLOOKUP($B287,'Part 3 NNDR3'!$A$6:$FY$331,O$4,FALSE)</f>
        <v>33905</v>
      </c>
      <c r="P287" s="104">
        <f>VLOOKUP($B287,'Part 3 NNDR3'!$A$6:$FY$331,P$4,FALSE)</f>
        <v>0</v>
      </c>
      <c r="Q287" s="104">
        <f>VLOOKUP($B287,'Part 3 NNDR3'!$A$6:$FY$331,Q$4,FALSE)</f>
        <v>33905</v>
      </c>
      <c r="R287" s="104">
        <f>VLOOKUP($B287,'Part 3 NNDR3'!$A$6:$FY$331,R$4,FALSE)</f>
        <v>47147</v>
      </c>
      <c r="S287" s="104">
        <f>VLOOKUP($B287,'Part 3 NNDR3'!$A$6:$FY$331,S$4,FALSE)</f>
        <v>0</v>
      </c>
      <c r="T287" s="104">
        <f>VLOOKUP($B287,'Part 3 NNDR3'!$A$6:$FY$331,T$4,FALSE)</f>
        <v>47147</v>
      </c>
      <c r="U287" s="104">
        <f>VLOOKUP($B287,'Part 3 NNDR3'!$A$6:$FY$331,U$4,FALSE)</f>
        <v>-954303</v>
      </c>
      <c r="V287" s="104">
        <f>VLOOKUP($B287,'Part 3 NNDR3'!$A$6:$FY$331,V$4,FALSE)</f>
        <v>0</v>
      </c>
      <c r="W287" s="104">
        <f>VLOOKUP($B287,'Part 3 NNDR3'!$A$6:$FY$331,W$4,FALSE)</f>
        <v>-954303</v>
      </c>
      <c r="X287" s="104">
        <f>VLOOKUP($B287,'Part 3 NNDR3'!$A$6:$FY$331,X$4,FALSE)</f>
        <v>0</v>
      </c>
      <c r="Y287" s="104">
        <f>VLOOKUP($B287,'Part 3 NNDR3'!$A$6:$FY$331,Y$4,FALSE)</f>
        <v>0</v>
      </c>
      <c r="Z287" s="104">
        <f>VLOOKUP($B287,'Part 3 NNDR3'!$A$6:$FY$331,Z$4,FALSE)</f>
        <v>0</v>
      </c>
      <c r="AA287" s="104">
        <f>VLOOKUP($B287,'Part 3 NNDR3'!$A$6:$FY$331,AA$4,FALSE)</f>
        <v>-94913</v>
      </c>
      <c r="AB287" s="104">
        <f>VLOOKUP($B287,'Part 3 NNDR3'!$A$6:$FY$331,AB$4,FALSE)</f>
        <v>0</v>
      </c>
      <c r="AC287" s="104">
        <f>VLOOKUP($B287,'Part 3 NNDR3'!$A$6:$FY$331,AC$4,FALSE)</f>
        <v>-94913</v>
      </c>
      <c r="AD287" s="104">
        <f>VLOOKUP($B287,'Part 3 NNDR3'!$A$6:$FY$331,AD$4,FALSE)</f>
        <v>-62377</v>
      </c>
      <c r="AE287" s="104">
        <f>VLOOKUP($B287,'Part 3 NNDR3'!$A$6:$FY$331,AE$4,FALSE)</f>
        <v>0</v>
      </c>
      <c r="AF287" s="104">
        <f>VLOOKUP($B287,'Part 3 NNDR3'!$A$6:$FY$331,AF$4,FALSE)</f>
        <v>-62377</v>
      </c>
      <c r="AG287" s="104">
        <f>VLOOKUP($B287,'Part 3 NNDR3'!$A$6:$FY$331,AG$4,FALSE)</f>
        <v>0</v>
      </c>
      <c r="AH287" s="104">
        <f>VLOOKUP($B287,'Part 3 NNDR3'!$A$6:$FY$331,AH$4,FALSE)</f>
        <v>0</v>
      </c>
      <c r="AI287" s="104">
        <f>VLOOKUP($B287,'Part 3 NNDR3'!$A$6:$FY$331,AI$4,FALSE)</f>
        <v>0</v>
      </c>
      <c r="AJ287" s="104">
        <f>VLOOKUP($B287,'Part 3 NNDR3'!$A$6:$FY$331,AJ$4,FALSE)</f>
        <v>780651</v>
      </c>
      <c r="AK287" s="104">
        <f>VLOOKUP($B287,'Part 3 NNDR3'!$A$6:$FY$331,AK$4,FALSE)</f>
        <v>0</v>
      </c>
      <c r="AL287" s="104">
        <f>VLOOKUP($B287,'Part 3 NNDR3'!$A$6:$FY$331,AL$4,FALSE)</f>
        <v>780651</v>
      </c>
      <c r="AM287" s="104">
        <f>VLOOKUP($B287,'Part 3 NNDR3'!$A$6:$FY$331,AM$4,FALSE)</f>
        <v>-5705</v>
      </c>
      <c r="AN287" s="104">
        <f>VLOOKUP($B287,'Part 3 NNDR3'!$A$6:$FY$331,AN$4,FALSE)</f>
        <v>0</v>
      </c>
      <c r="AO287" s="104">
        <f>VLOOKUP($B287,'Part 3 NNDR3'!$A$6:$FY$331,AO$4,FALSE)</f>
        <v>-5705</v>
      </c>
      <c r="AP287" s="104">
        <f>VLOOKUP($B287,'Part 3 NNDR3'!$A$6:$FY$331,AP$4,FALSE)</f>
        <v>-2363780</v>
      </c>
      <c r="AQ287" s="104">
        <f>VLOOKUP($B287,'Part 3 NNDR3'!$A$6:$FY$331,AQ$4,FALSE)</f>
        <v>0</v>
      </c>
      <c r="AR287" s="104">
        <f>VLOOKUP($B287,'Part 3 NNDR3'!$A$6:$FY$331,AR$4,FALSE)</f>
        <v>-2363780</v>
      </c>
      <c r="AS287" s="104">
        <f>VLOOKUP($B287,'Part 3 NNDR3'!$A$6:$FY$331,AS$4,FALSE)</f>
        <v>-51783</v>
      </c>
      <c r="AT287" s="104">
        <f>VLOOKUP($B287,'Part 3 NNDR3'!$A$6:$FY$331,AT$4,FALSE)</f>
        <v>0</v>
      </c>
      <c r="AU287" s="104">
        <f>VLOOKUP($B287,'Part 3 NNDR3'!$A$6:$FY$331,AU$4,FALSE)</f>
        <v>-51783</v>
      </c>
      <c r="AV287" s="104">
        <f>VLOOKUP($B287,'Part 3 NNDR3'!$A$6:$FY$331,AV$4,FALSE)</f>
        <v>-28235</v>
      </c>
      <c r="AW287" s="104">
        <f>VLOOKUP($B287,'Part 3 NNDR3'!$A$6:$FY$331,AW$4,FALSE)</f>
        <v>0</v>
      </c>
      <c r="AX287" s="104">
        <f>VLOOKUP($B287,'Part 3 NNDR3'!$A$6:$FY$331,AX$4,FALSE)</f>
        <v>-28235</v>
      </c>
      <c r="AY287" s="104">
        <f>VLOOKUP($B287,'Part 3 NNDR3'!$A$6:$FY$331,AY$4,FALSE)</f>
        <v>0</v>
      </c>
      <c r="AZ287" s="104">
        <f>VLOOKUP($B287,'Part 3 NNDR3'!$A$6:$FY$331,AZ$4,FALSE)</f>
        <v>0</v>
      </c>
      <c r="BA287" s="104">
        <f>VLOOKUP($B287,'Part 3 NNDR3'!$A$6:$FY$331,BA$4,FALSE)</f>
        <v>0</v>
      </c>
      <c r="BB287" s="104">
        <f>VLOOKUP($B287,'Part 3 NNDR3'!$A$6:$FY$331,BB$4,FALSE)</f>
        <v>-1849</v>
      </c>
      <c r="BC287" s="104">
        <f>VLOOKUP($B287,'Part 3 NNDR3'!$A$6:$FY$331,BC$4,FALSE)</f>
        <v>0</v>
      </c>
      <c r="BD287" s="104">
        <f>VLOOKUP($B287,'Part 3 NNDR3'!$A$6:$FY$331,BD$4,FALSE)</f>
        <v>-1849</v>
      </c>
      <c r="BE287" s="104">
        <f>VLOOKUP($B287,'Part 3 NNDR3'!$A$6:$FY$331,BE$4,FALSE)</f>
        <v>0</v>
      </c>
      <c r="BF287" s="104">
        <f>VLOOKUP($B287,'Part 3 NNDR3'!$A$6:$FY$331,BF$4,FALSE)</f>
        <v>0</v>
      </c>
      <c r="BG287" s="104">
        <f>VLOOKUP($B287,'Part 3 NNDR3'!$A$6:$FY$331,BG$4,FALSE)</f>
        <v>0</v>
      </c>
      <c r="BH287" s="104">
        <f>VLOOKUP($B287,'Part 3 NNDR3'!$A$6:$FY$331,BH$4,FALSE)</f>
        <v>-2719917</v>
      </c>
      <c r="BI287" s="104">
        <f>VLOOKUP($B287,'Part 3 NNDR3'!$A$6:$FY$331,BI$4,FALSE)</f>
        <v>0</v>
      </c>
      <c r="BJ287" s="104">
        <f>VLOOKUP($B287,'Part 3 NNDR3'!$A$6:$FY$331,BJ$4,FALSE)</f>
        <v>-2719917</v>
      </c>
      <c r="BK287" s="104">
        <f>VLOOKUP($B287,'Part 3 NNDR3'!$A$6:$FY$331,BK$4,FALSE)</f>
        <v>-12073</v>
      </c>
      <c r="BL287" s="104">
        <f>VLOOKUP($B287,'Part 3 NNDR3'!$A$6:$FY$331,BL$4,FALSE)</f>
        <v>0</v>
      </c>
      <c r="BM287" s="104">
        <f>VLOOKUP($B287,'Part 3 NNDR3'!$A$6:$FY$331,BM$4,FALSE)</f>
        <v>-12073</v>
      </c>
      <c r="BN287" s="104">
        <f>VLOOKUP($B287,'Part 3 NNDR3'!$A$6:$FY$331,BN$4,FALSE)</f>
        <v>1916</v>
      </c>
      <c r="BO287" s="104">
        <f>VLOOKUP($B287,'Part 3 NNDR3'!$A$6:$FY$331,BO$4,FALSE)</f>
        <v>0</v>
      </c>
      <c r="BP287" s="104">
        <f>VLOOKUP($B287,'Part 3 NNDR3'!$A$6:$FY$331,BP$4,FALSE)</f>
        <v>1916</v>
      </c>
      <c r="BQ287" s="104">
        <f>VLOOKUP($B287,'Part 3 NNDR3'!$A$6:$FY$331,BQ$4,FALSE)</f>
        <v>-855680</v>
      </c>
      <c r="BR287" s="104">
        <f>VLOOKUP($B287,'Part 3 NNDR3'!$A$6:$FY$331,BR$4,FALSE)</f>
        <v>0</v>
      </c>
      <c r="BS287" s="104">
        <f>VLOOKUP($B287,'Part 3 NNDR3'!$A$6:$FY$331,BS$4,FALSE)</f>
        <v>-855680</v>
      </c>
      <c r="BT287" s="104">
        <f>VLOOKUP($B287,'Part 3 NNDR3'!$A$6:$FY$331,BT$4,FALSE)</f>
        <v>14436</v>
      </c>
      <c r="BU287" s="104">
        <f>VLOOKUP($B287,'Part 3 NNDR3'!$A$6:$FY$331,BU$4,FALSE)</f>
        <v>0</v>
      </c>
      <c r="BV287" s="104">
        <f>VLOOKUP($B287,'Part 3 NNDR3'!$A$6:$FY$331,BV$4,FALSE)</f>
        <v>14436</v>
      </c>
      <c r="BW287" s="104">
        <f>VLOOKUP($B287,'Part 3 NNDR3'!$A$6:$FY$331,BW$4,FALSE)</f>
        <v>-851401</v>
      </c>
      <c r="BX287" s="104">
        <f>VLOOKUP($B287,'Part 3 NNDR3'!$A$6:$FY$331,BX$4,FALSE)</f>
        <v>0</v>
      </c>
      <c r="BY287" s="104">
        <f>VLOOKUP($B287,'Part 3 NNDR3'!$A$6:$FY$331,BY$4,FALSE)</f>
        <v>-851401</v>
      </c>
      <c r="BZ287" s="104">
        <f>VLOOKUP($B287,'Part 3 NNDR3'!$A$6:$FY$331,BZ$4,FALSE)</f>
        <v>-129044</v>
      </c>
      <c r="CA287" s="104">
        <f>VLOOKUP($B287,'Part 3 NNDR3'!$A$6:$FY$331,CA$4,FALSE)</f>
        <v>0</v>
      </c>
      <c r="CB287" s="104">
        <f>VLOOKUP($B287,'Part 3 NNDR3'!$A$6:$FY$331,CB$4,FALSE)</f>
        <v>-129044</v>
      </c>
      <c r="CC287" s="104">
        <f>VLOOKUP($B287,'Part 3 NNDR3'!$A$6:$FY$331,CC$4,FALSE)</f>
        <v>184</v>
      </c>
      <c r="CD287" s="104">
        <f>VLOOKUP($B287,'Part 3 NNDR3'!$A$6:$FY$331,CD$4,FALSE)</f>
        <v>0</v>
      </c>
      <c r="CE287" s="104">
        <f>VLOOKUP($B287,'Part 3 NNDR3'!$A$6:$FY$331,CE$4,FALSE)</f>
        <v>184</v>
      </c>
      <c r="CF287" s="104">
        <f>VLOOKUP($B287,'Part 3 NNDR3'!$A$6:$FY$331,CF$4,FALSE)</f>
        <v>-147009</v>
      </c>
      <c r="CG287" s="104">
        <f>VLOOKUP($B287,'Part 3 NNDR3'!$A$6:$FY$331,CG$4,FALSE)</f>
        <v>0</v>
      </c>
      <c r="CH287" s="104">
        <f>VLOOKUP($B287,'Part 3 NNDR3'!$A$6:$FY$331,CH$4,FALSE)</f>
        <v>-147009</v>
      </c>
      <c r="CI287" s="104">
        <f>VLOOKUP($B287,'Part 3 NNDR3'!$A$6:$FY$331,CI$4,FALSE)</f>
        <v>0</v>
      </c>
      <c r="CJ287" s="104">
        <f>VLOOKUP($B287,'Part 3 NNDR3'!$A$6:$FY$331,CJ$4,FALSE)</f>
        <v>0</v>
      </c>
      <c r="CK287" s="104">
        <f>VLOOKUP($B287,'Part 3 NNDR3'!$A$6:$FY$331,CK$4,FALSE)</f>
        <v>0</v>
      </c>
      <c r="CL287" s="104">
        <f>VLOOKUP($B287,'Part 3 NNDR3'!$A$6:$FY$331,CL$4,FALSE)</f>
        <v>-7012</v>
      </c>
      <c r="CM287" s="104">
        <f>VLOOKUP($B287,'Part 3 NNDR3'!$A$6:$FY$331,CM$4,FALSE)</f>
        <v>0</v>
      </c>
      <c r="CN287" s="104">
        <f>VLOOKUP($B287,'Part 3 NNDR3'!$A$6:$FY$331,CN$4,FALSE)</f>
        <v>-7012</v>
      </c>
      <c r="CO287" s="104">
        <f>VLOOKUP($B287,'Part 3 NNDR3'!$A$6:$FY$331,CO$4,FALSE)</f>
        <v>0</v>
      </c>
      <c r="CP287" s="104">
        <f>VLOOKUP($B287,'Part 3 NNDR3'!$A$6:$FY$331,CP$4,FALSE)</f>
        <v>0</v>
      </c>
      <c r="CQ287" s="104">
        <f>VLOOKUP($B287,'Part 3 NNDR3'!$A$6:$FY$331,CQ$4,FALSE)</f>
        <v>0</v>
      </c>
      <c r="CR287" s="104">
        <f>VLOOKUP($B287,'Part 3 NNDR3'!$A$6:$FY$331,CR$4,FALSE)</f>
        <v>-1849</v>
      </c>
      <c r="CS287" s="104">
        <f>VLOOKUP($B287,'Part 3 NNDR3'!$A$6:$FY$331,CS$4,FALSE)</f>
        <v>0</v>
      </c>
      <c r="CT287" s="104">
        <f>VLOOKUP($B287,'Part 3 NNDR3'!$A$6:$FY$331,CT$4,FALSE)</f>
        <v>-1849</v>
      </c>
      <c r="CU287" s="104">
        <f>VLOOKUP($B287,'Part 3 NNDR3'!$A$6:$FY$331,CU$4,FALSE)</f>
        <v>0</v>
      </c>
      <c r="CV287" s="104">
        <f>VLOOKUP($B287,'Part 3 NNDR3'!$A$6:$FY$331,CV$4,FALSE)</f>
        <v>0</v>
      </c>
      <c r="CW287" s="104">
        <f>VLOOKUP($B287,'Part 3 NNDR3'!$A$6:$FY$331,CW$4,FALSE)</f>
        <v>0</v>
      </c>
      <c r="CX287" s="104">
        <f>VLOOKUP($B287,'Part 3 NNDR3'!$A$6:$FY$331,CX$4,FALSE)</f>
        <v>0</v>
      </c>
      <c r="CY287" s="104">
        <f>VLOOKUP($B287,'Part 3 NNDR3'!$A$6:$FY$331,CY$4,FALSE)</f>
        <v>0</v>
      </c>
      <c r="CZ287" s="104">
        <f>VLOOKUP($B287,'Part 3 NNDR3'!$A$6:$FY$331,CZ$4,FALSE)</f>
        <v>0</v>
      </c>
      <c r="DA287" s="104">
        <f>VLOOKUP($B287,'Part 3 NNDR3'!$A$6:$FY$331,DA$4,FALSE)</f>
        <v>0</v>
      </c>
      <c r="DB287" s="104">
        <f>VLOOKUP($B287,'Part 3 NNDR3'!$A$6:$FY$331,DB$4,FALSE)</f>
        <v>0</v>
      </c>
      <c r="DC287" s="104">
        <f>VLOOKUP($B287,'Part 3 NNDR3'!$A$6:$FY$331,DC$4,FALSE)</f>
        <v>0</v>
      </c>
      <c r="DD287" s="104">
        <f>VLOOKUP($B287,'Part 3 NNDR3'!$A$6:$FY$331,DD$4,FALSE)</f>
        <v>0</v>
      </c>
      <c r="DE287" s="104">
        <f>VLOOKUP($B287,'Part 3 NNDR3'!$A$6:$FY$331,DE$4,FALSE)</f>
        <v>0</v>
      </c>
      <c r="DF287" s="104">
        <f>VLOOKUP($B287,'Part 3 NNDR3'!$A$6:$FY$331,DF$4,FALSE)</f>
        <v>0</v>
      </c>
      <c r="DG287" s="104">
        <f>VLOOKUP($B287,'Part 3 NNDR3'!$A$6:$FY$331,DG$4,FALSE)</f>
        <v>0</v>
      </c>
      <c r="DH287" s="104">
        <f>VLOOKUP($B287,'Part 3 NNDR3'!$A$6:$FY$331,DH$4,FALSE)</f>
        <v>0</v>
      </c>
      <c r="DI287" s="104">
        <f>VLOOKUP($B287,'Part 3 NNDR3'!$A$6:$FY$331,DI$4,FALSE)</f>
        <v>0</v>
      </c>
      <c r="DJ287" s="104">
        <f>VLOOKUP($B287,'Part 3 NNDR3'!$A$6:$FY$331,DJ$4,FALSE)</f>
        <v>0</v>
      </c>
      <c r="DK287" s="104">
        <f>VLOOKUP($B287,'Part 3 NNDR3'!$A$6:$FY$331,DK$4,FALSE)</f>
        <v>0</v>
      </c>
      <c r="DL287" s="104">
        <f>VLOOKUP($B287,'Part 3 NNDR3'!$A$6:$FY$331,DL$4,FALSE)</f>
        <v>-284730</v>
      </c>
      <c r="DM287" s="104">
        <f>VLOOKUP($B287,'Part 3 NNDR3'!$A$6:$FY$331,DM$4,FALSE)</f>
        <v>0</v>
      </c>
      <c r="DN287" s="104">
        <f>VLOOKUP($B287,'Part 3 NNDR3'!$A$6:$FY$331,DN$4,FALSE)</f>
        <v>-284730</v>
      </c>
      <c r="DO287" s="104">
        <f>VLOOKUP($B287,'Part 3 NNDR3'!$A$6:$FY$331,DO$4,FALSE)</f>
        <v>0</v>
      </c>
      <c r="DP287" s="104">
        <f>VLOOKUP($B287,'Part 3 NNDR3'!$A$6:$FY$331,DP$4,FALSE)</f>
        <v>0</v>
      </c>
      <c r="DQ287" s="104">
        <f>VLOOKUP($B287,'Part 3 NNDR3'!$A$6:$FY$331,DQ$4,FALSE)</f>
        <v>0</v>
      </c>
      <c r="DR287" s="104">
        <f>VLOOKUP($B287,'Part 3 NNDR3'!$A$6:$FY$331,DR$4,FALSE)</f>
        <v>0</v>
      </c>
      <c r="DS287" s="104">
        <f>VLOOKUP($B287,'Part 3 NNDR3'!$A$6:$FY$331,DS$4,FALSE)</f>
        <v>0</v>
      </c>
      <c r="DT287" s="104">
        <f>VLOOKUP($B287,'Part 3 NNDR3'!$A$6:$FY$331,DT$4,FALSE)</f>
        <v>0</v>
      </c>
      <c r="DU287" s="104">
        <f>VLOOKUP($B287,'Part 3 NNDR3'!$A$6:$FY$331,DU$4,FALSE)</f>
        <v>-3669</v>
      </c>
      <c r="DV287" s="104">
        <f>VLOOKUP($B287,'Part 3 NNDR3'!$A$6:$FY$331,DV$4,FALSE)</f>
        <v>0</v>
      </c>
      <c r="DW287" s="104">
        <f>VLOOKUP($B287,'Part 3 NNDR3'!$A$6:$FY$331,DW$4,FALSE)</f>
        <v>-3669</v>
      </c>
      <c r="DX287" s="104">
        <f>VLOOKUP($B287,'Part 3 NNDR3'!$A$6:$FY$331,DX$4,FALSE)</f>
        <v>-2302</v>
      </c>
      <c r="DY287" s="104">
        <f>VLOOKUP($B287,'Part 3 NNDR3'!$A$6:$FY$331,DY$4,FALSE)</f>
        <v>0</v>
      </c>
      <c r="DZ287" s="104">
        <f>VLOOKUP($B287,'Part 3 NNDR3'!$A$6:$FY$331,DZ$4,FALSE)</f>
        <v>-2302</v>
      </c>
      <c r="EA287" s="104">
        <f>VLOOKUP($B287,'Part 3 NNDR3'!$A$6:$FY$331,EA$4,FALSE)</f>
        <v>-529641</v>
      </c>
      <c r="EB287" s="104">
        <f>VLOOKUP($B287,'Part 3 NNDR3'!$A$6:$FY$331,EB$4,FALSE)</f>
        <v>0</v>
      </c>
      <c r="EC287" s="104">
        <f>VLOOKUP($B287,'Part 3 NNDR3'!$A$6:$FY$331,EC$4,FALSE)</f>
        <v>-529641</v>
      </c>
      <c r="ED287" s="104">
        <f>VLOOKUP($B287,'Part 3 NNDR3'!$A$6:$FY$331,ED$4,FALSE)</f>
        <v>5650</v>
      </c>
      <c r="EE287" s="104">
        <f>VLOOKUP($B287,'Part 3 NNDR3'!$A$6:$FY$331,EE$4,FALSE)</f>
        <v>0</v>
      </c>
      <c r="EF287" s="104">
        <f>VLOOKUP($B287,'Part 3 NNDR3'!$A$6:$FY$331,EF$4,FALSE)</f>
        <v>5650</v>
      </c>
      <c r="EG287" s="104">
        <f>VLOOKUP($B287,'Part 3 NNDR3'!$A$6:$FY$331,EG$4,FALSE)</f>
        <v>0</v>
      </c>
      <c r="EH287" s="104">
        <f>VLOOKUP($B287,'Part 3 NNDR3'!$A$6:$FY$331,EH$4,FALSE)</f>
        <v>0</v>
      </c>
      <c r="EI287" s="104">
        <f>VLOOKUP($B287,'Part 3 NNDR3'!$A$6:$FY$331,EI$4,FALSE)</f>
        <v>0</v>
      </c>
      <c r="EJ287" s="104">
        <f>VLOOKUP($B287,'Part 3 NNDR3'!$A$6:$FY$331,EJ$4,FALSE)</f>
        <v>0</v>
      </c>
      <c r="EK287" s="104">
        <f>VLOOKUP($B287,'Part 3 NNDR3'!$A$6:$FY$331,EK$4,FALSE)</f>
        <v>0</v>
      </c>
      <c r="EL287" s="104">
        <f>VLOOKUP($B287,'Part 3 NNDR3'!$A$6:$FY$331,EL$4,FALSE)</f>
        <v>0</v>
      </c>
      <c r="EM287" s="104">
        <f>VLOOKUP($B287,'Part 3 NNDR3'!$A$6:$FY$331,EM$4,FALSE)</f>
        <v>-9642</v>
      </c>
      <c r="EN287" s="104">
        <f>VLOOKUP($B287,'Part 3 NNDR3'!$A$6:$FY$331,EN$4,FALSE)</f>
        <v>0</v>
      </c>
      <c r="EO287" s="104">
        <f>VLOOKUP($B287,'Part 3 NNDR3'!$A$6:$FY$331,EO$4,FALSE)</f>
        <v>-9642</v>
      </c>
      <c r="EP287" s="104">
        <f>VLOOKUP($B287,'Part 3 NNDR3'!$A$6:$FY$331,EP$4,FALSE)</f>
        <v>-539604</v>
      </c>
      <c r="EQ287" s="104">
        <f>VLOOKUP($B287,'Part 3 NNDR3'!$A$6:$FY$331,EQ$4,FALSE)</f>
        <v>0</v>
      </c>
      <c r="ER287" s="104">
        <f>VLOOKUP($B287,'Part 3 NNDR3'!$A$6:$FY$331,ER$4,FALSE)</f>
        <v>-539604</v>
      </c>
      <c r="ES287" s="104">
        <f>VLOOKUP($B287,'Part 3 NNDR3'!$A$6:$FY$331,ES$4,FALSE)</f>
        <v>0</v>
      </c>
      <c r="ET287" s="104">
        <f>VLOOKUP($B287,'Part 3 NNDR3'!$A$6:$FY$331,ET$4,FALSE)</f>
        <v>0</v>
      </c>
      <c r="EU287" s="104">
        <f>VLOOKUP($B287,'Part 3 NNDR3'!$A$6:$FY$331,EU$4,FALSE)</f>
        <v>0</v>
      </c>
      <c r="EV287" s="104">
        <f>VLOOKUP($B287,'Part 3 NNDR3'!$A$6:$FY$331,EV$4,FALSE)</f>
        <v>0</v>
      </c>
      <c r="EW287" s="104">
        <f>VLOOKUP($B287,'Part 3 NNDR3'!$A$6:$FY$331,EW$4,FALSE)</f>
        <v>0</v>
      </c>
      <c r="EX287" s="104">
        <f>VLOOKUP($B287,'Part 3 NNDR3'!$A$6:$FY$331,EX$4,FALSE)</f>
        <v>0</v>
      </c>
      <c r="EY287" s="104">
        <f>VLOOKUP($B287,'Part 3 NNDR3'!$A$6:$FY$331,EY$4,FALSE)</f>
        <v>0</v>
      </c>
      <c r="EZ287" s="104">
        <f>VLOOKUP($B287,'Part 3 NNDR3'!$A$6:$FY$331,EZ$4,FALSE)</f>
        <v>0</v>
      </c>
      <c r="FA287" s="104">
        <f>VLOOKUP($B287,'Part 3 NNDR3'!$A$6:$FY$331,FA$4,FALSE)</f>
        <v>0</v>
      </c>
      <c r="FB287" s="104">
        <f>VLOOKUP($B287,'Part 3 NNDR3'!$A$6:$FY$331,FB$4,FALSE)</f>
        <v>32756791</v>
      </c>
      <c r="FC287" s="104">
        <f>VLOOKUP($B287,'Part 3 NNDR3'!$A$6:$FY$331,FC$4,FALSE)</f>
        <v>0</v>
      </c>
      <c r="FD287" s="104">
        <f>VLOOKUP($B287,'Part 3 NNDR3'!$A$6:$FY$331,FD$4,FALSE)</f>
        <v>32756791</v>
      </c>
      <c r="FE287" s="104">
        <f>VLOOKUP($B287,'Part 3 NNDR3'!$A$6:$FY$331,FE$4,FALSE)</f>
        <v>47147</v>
      </c>
      <c r="FF287" s="104">
        <f>VLOOKUP($B287,'Part 3 NNDR3'!$A$6:$FY$331,FF$4,FALSE)</f>
        <v>0</v>
      </c>
      <c r="FG287" s="104">
        <f>VLOOKUP($B287,'Part 3 NNDR3'!$A$6:$FY$331,FG$4,FALSE)</f>
        <v>47147</v>
      </c>
      <c r="FH287" s="104">
        <f>VLOOKUP($B287,'Part 3 NNDR3'!$A$6:$FY$331,FH$4,FALSE)</f>
        <v>-2719917</v>
      </c>
      <c r="FI287" s="104">
        <f>VLOOKUP($B287,'Part 3 NNDR3'!$A$6:$FY$331,FI$4,FALSE)</f>
        <v>0</v>
      </c>
      <c r="FJ287" s="104">
        <f>VLOOKUP($B287,'Part 3 NNDR3'!$A$6:$FY$331,FJ$4,FALSE)</f>
        <v>-2719917</v>
      </c>
      <c r="FK287" s="104">
        <f>VLOOKUP($B287,'Part 3 NNDR3'!$A$6:$FY$331,FK$4,FALSE)</f>
        <v>-851401</v>
      </c>
      <c r="FL287" s="104">
        <f>VLOOKUP($B287,'Part 3 NNDR3'!$A$6:$FY$331,FL$4,FALSE)</f>
        <v>0</v>
      </c>
      <c r="FM287" s="104">
        <f>VLOOKUP($B287,'Part 3 NNDR3'!$A$6:$FY$331,FM$4,FALSE)</f>
        <v>-851401</v>
      </c>
      <c r="FN287" s="104">
        <f>VLOOKUP($B287,'Part 3 NNDR3'!$A$6:$FY$331,FN$4,FALSE)</f>
        <v>-284730</v>
      </c>
      <c r="FO287" s="104">
        <f>VLOOKUP($B287,'Part 3 NNDR3'!$A$6:$FY$331,FO$4,FALSE)</f>
        <v>0</v>
      </c>
      <c r="FP287" s="104">
        <f>VLOOKUP($B287,'Part 3 NNDR3'!$A$6:$FY$331,FP$4,FALSE)</f>
        <v>-284730</v>
      </c>
      <c r="FQ287" s="104">
        <f>VLOOKUP($B287,'Part 3 NNDR3'!$A$6:$FY$331,FQ$4,FALSE)</f>
        <v>-539604</v>
      </c>
      <c r="FR287" s="104">
        <f>VLOOKUP($B287,'Part 3 NNDR3'!$A$6:$FY$331,FR$4,FALSE)</f>
        <v>0</v>
      </c>
      <c r="FS287" s="104">
        <f>VLOOKUP($B287,'Part 3 NNDR3'!$A$6:$FY$331,FS$4,FALSE)</f>
        <v>-539604</v>
      </c>
      <c r="FT287" s="104">
        <f>VLOOKUP($B287,'Part 3 NNDR3'!$A$6:$FY$331,FT$4,FALSE)</f>
        <v>0</v>
      </c>
      <c r="FU287" s="104">
        <f>VLOOKUP($B287,'Part 3 NNDR3'!$A$6:$FY$331,FU$4,FALSE)</f>
        <v>0</v>
      </c>
      <c r="FV287" s="104">
        <f>VLOOKUP($B287,'Part 3 NNDR3'!$A$6:$FY$331,FV$4,FALSE)</f>
        <v>0</v>
      </c>
      <c r="FW287" s="104">
        <f>VLOOKUP($B287,'Part 3 NNDR3'!$A$6:$FY$331,FW$4,FALSE)</f>
        <v>-4348505</v>
      </c>
      <c r="FX287" s="104">
        <f>VLOOKUP($B287,'Part 3 NNDR3'!$A$6:$FY$331,FX$4,FALSE)</f>
        <v>0</v>
      </c>
      <c r="FY287" s="104">
        <f>VLOOKUP($B287,'Part 3 NNDR3'!$A$6:$FY$331,FY$4,FALSE)</f>
        <v>-4348505</v>
      </c>
      <c r="FZ287" s="104">
        <f>VLOOKUP($B287,'Part 3 NNDR3'!$A$6:$FY$331,FZ$4,FALSE)</f>
        <v>28408286</v>
      </c>
      <c r="GA287" s="104">
        <f>VLOOKUP($B287,'Part 3 NNDR3'!$A$6:$FY$331,GA$4,FALSE)</f>
        <v>0</v>
      </c>
      <c r="GB287" s="104">
        <f>VLOOKUP($B287,'Part 3 NNDR3'!$A$6:$FY$331,GB$4,FALSE)</f>
        <v>28408286</v>
      </c>
      <c r="GC287" s="105" t="str">
        <f>VLOOKUP($B287,'Data (Updated)'!$C$4:$E$329,2,FALSE)</f>
        <v>E1920</v>
      </c>
      <c r="GD287" s="106" t="str">
        <f>VLOOKUP($B287,'Data (Updated)'!$C$4:$E$329,3,FALSE)</f>
        <v>NA</v>
      </c>
    </row>
    <row r="288" spans="1:186" ht="12.75" x14ac:dyDescent="0.2">
      <c r="A288" s="75">
        <v>283</v>
      </c>
      <c r="B288" s="100" t="s">
        <v>674</v>
      </c>
      <c r="C288" s="101" t="s">
        <v>951</v>
      </c>
      <c r="D288" s="102" t="s">
        <v>945</v>
      </c>
      <c r="E288" s="103" t="s">
        <v>1004</v>
      </c>
      <c r="F288" s="104">
        <f>VLOOKUP($B288,'Part 3 NNDR3'!$A$6:$FY$331,F$4,FALSE)</f>
        <v>0</v>
      </c>
      <c r="G288" s="104">
        <f>VLOOKUP($B288,'Part 3 NNDR3'!$A$6:$FY$331,G$4,FALSE)</f>
        <v>0</v>
      </c>
      <c r="H288" s="104">
        <f>VLOOKUP($B288,'Part 3 NNDR3'!$A$6:$FY$331,H$4,FALSE)</f>
        <v>0</v>
      </c>
      <c r="I288" s="104">
        <f>VLOOKUP($B288,'Part 3 NNDR3'!$A$6:$FY$331,I$4,FALSE)</f>
        <v>33893</v>
      </c>
      <c r="J288" s="104">
        <f>VLOOKUP($B288,'Part 3 NNDR3'!$A$6:$FY$331,J$4,FALSE)</f>
        <v>0</v>
      </c>
      <c r="K288" s="104">
        <f>VLOOKUP($B288,'Part 3 NNDR3'!$A$6:$FY$331,K$4,FALSE)</f>
        <v>33893</v>
      </c>
      <c r="L288" s="104">
        <f>VLOOKUP($B288,'Part 3 NNDR3'!$A$6:$FY$331,L$4,FALSE)</f>
        <v>0</v>
      </c>
      <c r="M288" s="104">
        <f>VLOOKUP($B288,'Part 3 NNDR3'!$A$6:$FY$331,M$4,FALSE)</f>
        <v>0</v>
      </c>
      <c r="N288" s="104">
        <f>VLOOKUP($B288,'Part 3 NNDR3'!$A$6:$FY$331,N$4,FALSE)</f>
        <v>0</v>
      </c>
      <c r="O288" s="104">
        <f>VLOOKUP($B288,'Part 3 NNDR3'!$A$6:$FY$331,O$4,FALSE)</f>
        <v>418420</v>
      </c>
      <c r="P288" s="104">
        <f>VLOOKUP($B288,'Part 3 NNDR3'!$A$6:$FY$331,P$4,FALSE)</f>
        <v>0</v>
      </c>
      <c r="Q288" s="104">
        <f>VLOOKUP($B288,'Part 3 NNDR3'!$A$6:$FY$331,Q$4,FALSE)</f>
        <v>418420</v>
      </c>
      <c r="R288" s="104">
        <f>VLOOKUP($B288,'Part 3 NNDR3'!$A$6:$FY$331,R$4,FALSE)</f>
        <v>452313</v>
      </c>
      <c r="S288" s="104">
        <f>VLOOKUP($B288,'Part 3 NNDR3'!$A$6:$FY$331,S$4,FALSE)</f>
        <v>0</v>
      </c>
      <c r="T288" s="104">
        <f>VLOOKUP($B288,'Part 3 NNDR3'!$A$6:$FY$331,T$4,FALSE)</f>
        <v>452313</v>
      </c>
      <c r="U288" s="104">
        <f>VLOOKUP($B288,'Part 3 NNDR3'!$A$6:$FY$331,U$4,FALSE)</f>
        <v>-2261137</v>
      </c>
      <c r="V288" s="104">
        <f>VLOOKUP($B288,'Part 3 NNDR3'!$A$6:$FY$331,V$4,FALSE)</f>
        <v>0</v>
      </c>
      <c r="W288" s="104">
        <f>VLOOKUP($B288,'Part 3 NNDR3'!$A$6:$FY$331,W$4,FALSE)</f>
        <v>-2261137</v>
      </c>
      <c r="X288" s="104">
        <f>VLOOKUP($B288,'Part 3 NNDR3'!$A$6:$FY$331,X$4,FALSE)</f>
        <v>-12082</v>
      </c>
      <c r="Y288" s="104">
        <f>VLOOKUP($B288,'Part 3 NNDR3'!$A$6:$FY$331,Y$4,FALSE)</f>
        <v>0</v>
      </c>
      <c r="Z288" s="104">
        <f>VLOOKUP($B288,'Part 3 NNDR3'!$A$6:$FY$331,Z$4,FALSE)</f>
        <v>-12082</v>
      </c>
      <c r="AA288" s="104">
        <f>VLOOKUP($B288,'Part 3 NNDR3'!$A$6:$FY$331,AA$4,FALSE)</f>
        <v>-74387</v>
      </c>
      <c r="AB288" s="104">
        <f>VLOOKUP($B288,'Part 3 NNDR3'!$A$6:$FY$331,AB$4,FALSE)</f>
        <v>0</v>
      </c>
      <c r="AC288" s="104">
        <f>VLOOKUP($B288,'Part 3 NNDR3'!$A$6:$FY$331,AC$4,FALSE)</f>
        <v>-74387</v>
      </c>
      <c r="AD288" s="104">
        <f>VLOOKUP($B288,'Part 3 NNDR3'!$A$6:$FY$331,AD$4,FALSE)</f>
        <v>-403</v>
      </c>
      <c r="AE288" s="104">
        <f>VLOOKUP($B288,'Part 3 NNDR3'!$A$6:$FY$331,AE$4,FALSE)</f>
        <v>0</v>
      </c>
      <c r="AF288" s="104">
        <f>VLOOKUP($B288,'Part 3 NNDR3'!$A$6:$FY$331,AF$4,FALSE)</f>
        <v>-403</v>
      </c>
      <c r="AG288" s="104">
        <f>VLOOKUP($B288,'Part 3 NNDR3'!$A$6:$FY$331,AG$4,FALSE)</f>
        <v>0</v>
      </c>
      <c r="AH288" s="104">
        <f>VLOOKUP($B288,'Part 3 NNDR3'!$A$6:$FY$331,AH$4,FALSE)</f>
        <v>0</v>
      </c>
      <c r="AI288" s="104">
        <f>VLOOKUP($B288,'Part 3 NNDR3'!$A$6:$FY$331,AI$4,FALSE)</f>
        <v>0</v>
      </c>
      <c r="AJ288" s="104">
        <f>VLOOKUP($B288,'Part 3 NNDR3'!$A$6:$FY$331,AJ$4,FALSE)</f>
        <v>3207892</v>
      </c>
      <c r="AK288" s="104">
        <f>VLOOKUP($B288,'Part 3 NNDR3'!$A$6:$FY$331,AK$4,FALSE)</f>
        <v>0</v>
      </c>
      <c r="AL288" s="104">
        <f>VLOOKUP($B288,'Part 3 NNDR3'!$A$6:$FY$331,AL$4,FALSE)</f>
        <v>3207892</v>
      </c>
      <c r="AM288" s="104">
        <f>VLOOKUP($B288,'Part 3 NNDR3'!$A$6:$FY$331,AM$4,FALSE)</f>
        <v>263802</v>
      </c>
      <c r="AN288" s="104">
        <f>VLOOKUP($B288,'Part 3 NNDR3'!$A$6:$FY$331,AN$4,FALSE)</f>
        <v>0</v>
      </c>
      <c r="AO288" s="104">
        <f>VLOOKUP($B288,'Part 3 NNDR3'!$A$6:$FY$331,AO$4,FALSE)</f>
        <v>263802</v>
      </c>
      <c r="AP288" s="104">
        <f>VLOOKUP($B288,'Part 3 NNDR3'!$A$6:$FY$331,AP$4,FALSE)</f>
        <v>-3953907</v>
      </c>
      <c r="AQ288" s="104">
        <f>VLOOKUP($B288,'Part 3 NNDR3'!$A$6:$FY$331,AQ$4,FALSE)</f>
        <v>0</v>
      </c>
      <c r="AR288" s="104">
        <f>VLOOKUP($B288,'Part 3 NNDR3'!$A$6:$FY$331,AR$4,FALSE)</f>
        <v>-3953907</v>
      </c>
      <c r="AS288" s="104">
        <f>VLOOKUP($B288,'Part 3 NNDR3'!$A$6:$FY$331,AS$4,FALSE)</f>
        <v>-300065</v>
      </c>
      <c r="AT288" s="104">
        <f>VLOOKUP($B288,'Part 3 NNDR3'!$A$6:$FY$331,AT$4,FALSE)</f>
        <v>0</v>
      </c>
      <c r="AU288" s="104">
        <f>VLOOKUP($B288,'Part 3 NNDR3'!$A$6:$FY$331,AU$4,FALSE)</f>
        <v>-300065</v>
      </c>
      <c r="AV288" s="104">
        <f>VLOOKUP($B288,'Part 3 NNDR3'!$A$6:$FY$331,AV$4,FALSE)</f>
        <v>-34658</v>
      </c>
      <c r="AW288" s="104">
        <f>VLOOKUP($B288,'Part 3 NNDR3'!$A$6:$FY$331,AW$4,FALSE)</f>
        <v>0</v>
      </c>
      <c r="AX288" s="104">
        <f>VLOOKUP($B288,'Part 3 NNDR3'!$A$6:$FY$331,AX$4,FALSE)</f>
        <v>-34658</v>
      </c>
      <c r="AY288" s="104">
        <f>VLOOKUP($B288,'Part 3 NNDR3'!$A$6:$FY$331,AY$4,FALSE)</f>
        <v>0</v>
      </c>
      <c r="AZ288" s="104">
        <f>VLOOKUP($B288,'Part 3 NNDR3'!$A$6:$FY$331,AZ$4,FALSE)</f>
        <v>0</v>
      </c>
      <c r="BA288" s="104">
        <f>VLOOKUP($B288,'Part 3 NNDR3'!$A$6:$FY$331,BA$4,FALSE)</f>
        <v>0</v>
      </c>
      <c r="BB288" s="104">
        <f>VLOOKUP($B288,'Part 3 NNDR3'!$A$6:$FY$331,BB$4,FALSE)</f>
        <v>0</v>
      </c>
      <c r="BC288" s="104">
        <f>VLOOKUP($B288,'Part 3 NNDR3'!$A$6:$FY$331,BC$4,FALSE)</f>
        <v>0</v>
      </c>
      <c r="BD288" s="104">
        <f>VLOOKUP($B288,'Part 3 NNDR3'!$A$6:$FY$331,BD$4,FALSE)</f>
        <v>0</v>
      </c>
      <c r="BE288" s="104">
        <f>VLOOKUP($B288,'Part 3 NNDR3'!$A$6:$FY$331,BE$4,FALSE)</f>
        <v>0</v>
      </c>
      <c r="BF288" s="104">
        <f>VLOOKUP($B288,'Part 3 NNDR3'!$A$6:$FY$331,BF$4,FALSE)</f>
        <v>0</v>
      </c>
      <c r="BG288" s="104">
        <f>VLOOKUP($B288,'Part 3 NNDR3'!$A$6:$FY$331,BG$4,FALSE)</f>
        <v>0</v>
      </c>
      <c r="BH288" s="104">
        <f>VLOOKUP($B288,'Part 3 NNDR3'!$A$6:$FY$331,BH$4,FALSE)</f>
        <v>-3152460</v>
      </c>
      <c r="BI288" s="104">
        <f>VLOOKUP($B288,'Part 3 NNDR3'!$A$6:$FY$331,BI$4,FALSE)</f>
        <v>0</v>
      </c>
      <c r="BJ288" s="104">
        <f>VLOOKUP($B288,'Part 3 NNDR3'!$A$6:$FY$331,BJ$4,FALSE)</f>
        <v>-3152460</v>
      </c>
      <c r="BK288" s="104">
        <f>VLOOKUP($B288,'Part 3 NNDR3'!$A$6:$FY$331,BK$4,FALSE)</f>
        <v>-73719</v>
      </c>
      <c r="BL288" s="104">
        <f>VLOOKUP($B288,'Part 3 NNDR3'!$A$6:$FY$331,BL$4,FALSE)</f>
        <v>0</v>
      </c>
      <c r="BM288" s="104">
        <f>VLOOKUP($B288,'Part 3 NNDR3'!$A$6:$FY$331,BM$4,FALSE)</f>
        <v>-73719</v>
      </c>
      <c r="BN288" s="104">
        <f>VLOOKUP($B288,'Part 3 NNDR3'!$A$6:$FY$331,BN$4,FALSE)</f>
        <v>-82177</v>
      </c>
      <c r="BO288" s="104">
        <f>VLOOKUP($B288,'Part 3 NNDR3'!$A$6:$FY$331,BO$4,FALSE)</f>
        <v>0</v>
      </c>
      <c r="BP288" s="104">
        <f>VLOOKUP($B288,'Part 3 NNDR3'!$A$6:$FY$331,BP$4,FALSE)</f>
        <v>-82177</v>
      </c>
      <c r="BQ288" s="104">
        <f>VLOOKUP($B288,'Part 3 NNDR3'!$A$6:$FY$331,BQ$4,FALSE)</f>
        <v>-10864462</v>
      </c>
      <c r="BR288" s="104">
        <f>VLOOKUP($B288,'Part 3 NNDR3'!$A$6:$FY$331,BR$4,FALSE)</f>
        <v>0</v>
      </c>
      <c r="BS288" s="104">
        <f>VLOOKUP($B288,'Part 3 NNDR3'!$A$6:$FY$331,BS$4,FALSE)</f>
        <v>-10864462</v>
      </c>
      <c r="BT288" s="104">
        <f>VLOOKUP($B288,'Part 3 NNDR3'!$A$6:$FY$331,BT$4,FALSE)</f>
        <v>472342</v>
      </c>
      <c r="BU288" s="104">
        <f>VLOOKUP($B288,'Part 3 NNDR3'!$A$6:$FY$331,BU$4,FALSE)</f>
        <v>0</v>
      </c>
      <c r="BV288" s="104">
        <f>VLOOKUP($B288,'Part 3 NNDR3'!$A$6:$FY$331,BV$4,FALSE)</f>
        <v>472342</v>
      </c>
      <c r="BW288" s="104">
        <f>VLOOKUP($B288,'Part 3 NNDR3'!$A$6:$FY$331,BW$4,FALSE)</f>
        <v>-10548016</v>
      </c>
      <c r="BX288" s="104">
        <f>VLOOKUP($B288,'Part 3 NNDR3'!$A$6:$FY$331,BX$4,FALSE)</f>
        <v>0</v>
      </c>
      <c r="BY288" s="104">
        <f>VLOOKUP($B288,'Part 3 NNDR3'!$A$6:$FY$331,BY$4,FALSE)</f>
        <v>-10548016</v>
      </c>
      <c r="BZ288" s="104">
        <f>VLOOKUP($B288,'Part 3 NNDR3'!$A$6:$FY$331,BZ$4,FALSE)</f>
        <v>-45506</v>
      </c>
      <c r="CA288" s="104">
        <f>VLOOKUP($B288,'Part 3 NNDR3'!$A$6:$FY$331,CA$4,FALSE)</f>
        <v>0</v>
      </c>
      <c r="CB288" s="104">
        <f>VLOOKUP($B288,'Part 3 NNDR3'!$A$6:$FY$331,CB$4,FALSE)</f>
        <v>-45506</v>
      </c>
      <c r="CC288" s="104">
        <f>VLOOKUP($B288,'Part 3 NNDR3'!$A$6:$FY$331,CC$4,FALSE)</f>
        <v>11</v>
      </c>
      <c r="CD288" s="104">
        <f>VLOOKUP($B288,'Part 3 NNDR3'!$A$6:$FY$331,CD$4,FALSE)</f>
        <v>0</v>
      </c>
      <c r="CE288" s="104">
        <f>VLOOKUP($B288,'Part 3 NNDR3'!$A$6:$FY$331,CE$4,FALSE)</f>
        <v>11</v>
      </c>
      <c r="CF288" s="104">
        <f>VLOOKUP($B288,'Part 3 NNDR3'!$A$6:$FY$331,CF$4,FALSE)</f>
        <v>-29625</v>
      </c>
      <c r="CG288" s="104">
        <f>VLOOKUP($B288,'Part 3 NNDR3'!$A$6:$FY$331,CG$4,FALSE)</f>
        <v>0</v>
      </c>
      <c r="CH288" s="104">
        <f>VLOOKUP($B288,'Part 3 NNDR3'!$A$6:$FY$331,CH$4,FALSE)</f>
        <v>-29625</v>
      </c>
      <c r="CI288" s="104">
        <f>VLOOKUP($B288,'Part 3 NNDR3'!$A$6:$FY$331,CI$4,FALSE)</f>
        <v>-29441</v>
      </c>
      <c r="CJ288" s="104">
        <f>VLOOKUP($B288,'Part 3 NNDR3'!$A$6:$FY$331,CJ$4,FALSE)</f>
        <v>0</v>
      </c>
      <c r="CK288" s="104">
        <f>VLOOKUP($B288,'Part 3 NNDR3'!$A$6:$FY$331,CK$4,FALSE)</f>
        <v>-29441</v>
      </c>
      <c r="CL288" s="104">
        <f>VLOOKUP($B288,'Part 3 NNDR3'!$A$6:$FY$331,CL$4,FALSE)</f>
        <v>-934</v>
      </c>
      <c r="CM288" s="104">
        <f>VLOOKUP($B288,'Part 3 NNDR3'!$A$6:$FY$331,CM$4,FALSE)</f>
        <v>0</v>
      </c>
      <c r="CN288" s="104">
        <f>VLOOKUP($B288,'Part 3 NNDR3'!$A$6:$FY$331,CN$4,FALSE)</f>
        <v>-934</v>
      </c>
      <c r="CO288" s="104">
        <f>VLOOKUP($B288,'Part 3 NNDR3'!$A$6:$FY$331,CO$4,FALSE)</f>
        <v>0</v>
      </c>
      <c r="CP288" s="104">
        <f>VLOOKUP($B288,'Part 3 NNDR3'!$A$6:$FY$331,CP$4,FALSE)</f>
        <v>0</v>
      </c>
      <c r="CQ288" s="104">
        <f>VLOOKUP($B288,'Part 3 NNDR3'!$A$6:$FY$331,CQ$4,FALSE)</f>
        <v>0</v>
      </c>
      <c r="CR288" s="104">
        <f>VLOOKUP($B288,'Part 3 NNDR3'!$A$6:$FY$331,CR$4,FALSE)</f>
        <v>0</v>
      </c>
      <c r="CS288" s="104">
        <f>VLOOKUP($B288,'Part 3 NNDR3'!$A$6:$FY$331,CS$4,FALSE)</f>
        <v>0</v>
      </c>
      <c r="CT288" s="104">
        <f>VLOOKUP($B288,'Part 3 NNDR3'!$A$6:$FY$331,CT$4,FALSE)</f>
        <v>0</v>
      </c>
      <c r="CU288" s="104">
        <f>VLOOKUP($B288,'Part 3 NNDR3'!$A$6:$FY$331,CU$4,FALSE)</f>
        <v>0</v>
      </c>
      <c r="CV288" s="104">
        <f>VLOOKUP($B288,'Part 3 NNDR3'!$A$6:$FY$331,CV$4,FALSE)</f>
        <v>0</v>
      </c>
      <c r="CW288" s="104">
        <f>VLOOKUP($B288,'Part 3 NNDR3'!$A$6:$FY$331,CW$4,FALSE)</f>
        <v>0</v>
      </c>
      <c r="CX288" s="104">
        <f>VLOOKUP($B288,'Part 3 NNDR3'!$A$6:$FY$331,CX$4,FALSE)</f>
        <v>0</v>
      </c>
      <c r="CY288" s="104">
        <f>VLOOKUP($B288,'Part 3 NNDR3'!$A$6:$FY$331,CY$4,FALSE)</f>
        <v>0</v>
      </c>
      <c r="CZ288" s="104">
        <f>VLOOKUP($B288,'Part 3 NNDR3'!$A$6:$FY$331,CZ$4,FALSE)</f>
        <v>0</v>
      </c>
      <c r="DA288" s="104">
        <f>VLOOKUP($B288,'Part 3 NNDR3'!$A$6:$FY$331,DA$4,FALSE)</f>
        <v>0</v>
      </c>
      <c r="DB288" s="104">
        <f>VLOOKUP($B288,'Part 3 NNDR3'!$A$6:$FY$331,DB$4,FALSE)</f>
        <v>0</v>
      </c>
      <c r="DC288" s="104">
        <f>VLOOKUP($B288,'Part 3 NNDR3'!$A$6:$FY$331,DC$4,FALSE)</f>
        <v>0</v>
      </c>
      <c r="DD288" s="104">
        <f>VLOOKUP($B288,'Part 3 NNDR3'!$A$6:$FY$331,DD$4,FALSE)</f>
        <v>0</v>
      </c>
      <c r="DE288" s="104">
        <f>VLOOKUP($B288,'Part 3 NNDR3'!$A$6:$FY$331,DE$4,FALSE)</f>
        <v>0</v>
      </c>
      <c r="DF288" s="104">
        <f>VLOOKUP($B288,'Part 3 NNDR3'!$A$6:$FY$331,DF$4,FALSE)</f>
        <v>0</v>
      </c>
      <c r="DG288" s="104">
        <f>VLOOKUP($B288,'Part 3 NNDR3'!$A$6:$FY$331,DG$4,FALSE)</f>
        <v>0</v>
      </c>
      <c r="DH288" s="104">
        <f>VLOOKUP($B288,'Part 3 NNDR3'!$A$6:$FY$331,DH$4,FALSE)</f>
        <v>0</v>
      </c>
      <c r="DI288" s="104">
        <f>VLOOKUP($B288,'Part 3 NNDR3'!$A$6:$FY$331,DI$4,FALSE)</f>
        <v>0</v>
      </c>
      <c r="DJ288" s="104">
        <f>VLOOKUP($B288,'Part 3 NNDR3'!$A$6:$FY$331,DJ$4,FALSE)</f>
        <v>0</v>
      </c>
      <c r="DK288" s="104">
        <f>VLOOKUP($B288,'Part 3 NNDR3'!$A$6:$FY$331,DK$4,FALSE)</f>
        <v>0</v>
      </c>
      <c r="DL288" s="104">
        <f>VLOOKUP($B288,'Part 3 NNDR3'!$A$6:$FY$331,DL$4,FALSE)</f>
        <v>-105495</v>
      </c>
      <c r="DM288" s="104">
        <f>VLOOKUP($B288,'Part 3 NNDR3'!$A$6:$FY$331,DM$4,FALSE)</f>
        <v>0</v>
      </c>
      <c r="DN288" s="104">
        <f>VLOOKUP($B288,'Part 3 NNDR3'!$A$6:$FY$331,DN$4,FALSE)</f>
        <v>-105495</v>
      </c>
      <c r="DO288" s="104">
        <f>VLOOKUP($B288,'Part 3 NNDR3'!$A$6:$FY$331,DO$4,FALSE)</f>
        <v>0</v>
      </c>
      <c r="DP288" s="104">
        <f>VLOOKUP($B288,'Part 3 NNDR3'!$A$6:$FY$331,DP$4,FALSE)</f>
        <v>0</v>
      </c>
      <c r="DQ288" s="104">
        <f>VLOOKUP($B288,'Part 3 NNDR3'!$A$6:$FY$331,DQ$4,FALSE)</f>
        <v>0</v>
      </c>
      <c r="DR288" s="104">
        <f>VLOOKUP($B288,'Part 3 NNDR3'!$A$6:$FY$331,DR$4,FALSE)</f>
        <v>0</v>
      </c>
      <c r="DS288" s="104">
        <f>VLOOKUP($B288,'Part 3 NNDR3'!$A$6:$FY$331,DS$4,FALSE)</f>
        <v>0</v>
      </c>
      <c r="DT288" s="104">
        <f>VLOOKUP($B288,'Part 3 NNDR3'!$A$6:$FY$331,DT$4,FALSE)</f>
        <v>0</v>
      </c>
      <c r="DU288" s="104">
        <f>VLOOKUP($B288,'Part 3 NNDR3'!$A$6:$FY$331,DU$4,FALSE)</f>
        <v>-1882</v>
      </c>
      <c r="DV288" s="104">
        <f>VLOOKUP($B288,'Part 3 NNDR3'!$A$6:$FY$331,DV$4,FALSE)</f>
        <v>0</v>
      </c>
      <c r="DW288" s="104">
        <f>VLOOKUP($B288,'Part 3 NNDR3'!$A$6:$FY$331,DW$4,FALSE)</f>
        <v>-1882</v>
      </c>
      <c r="DX288" s="104">
        <f>VLOOKUP($B288,'Part 3 NNDR3'!$A$6:$FY$331,DX$4,FALSE)</f>
        <v>0</v>
      </c>
      <c r="DY288" s="104">
        <f>VLOOKUP($B288,'Part 3 NNDR3'!$A$6:$FY$331,DY$4,FALSE)</f>
        <v>0</v>
      </c>
      <c r="DZ288" s="104">
        <f>VLOOKUP($B288,'Part 3 NNDR3'!$A$6:$FY$331,DZ$4,FALSE)</f>
        <v>0</v>
      </c>
      <c r="EA288" s="104">
        <f>VLOOKUP($B288,'Part 3 NNDR3'!$A$6:$FY$331,EA$4,FALSE)</f>
        <v>-403145</v>
      </c>
      <c r="EB288" s="104">
        <f>VLOOKUP($B288,'Part 3 NNDR3'!$A$6:$FY$331,EB$4,FALSE)</f>
        <v>0</v>
      </c>
      <c r="EC288" s="104">
        <f>VLOOKUP($B288,'Part 3 NNDR3'!$A$6:$FY$331,EC$4,FALSE)</f>
        <v>-403145</v>
      </c>
      <c r="ED288" s="104">
        <f>VLOOKUP($B288,'Part 3 NNDR3'!$A$6:$FY$331,ED$4,FALSE)</f>
        <v>-12398</v>
      </c>
      <c r="EE288" s="104">
        <f>VLOOKUP($B288,'Part 3 NNDR3'!$A$6:$FY$331,EE$4,FALSE)</f>
        <v>0</v>
      </c>
      <c r="EF288" s="104">
        <f>VLOOKUP($B288,'Part 3 NNDR3'!$A$6:$FY$331,EF$4,FALSE)</f>
        <v>-12398</v>
      </c>
      <c r="EG288" s="104">
        <f>VLOOKUP($B288,'Part 3 NNDR3'!$A$6:$FY$331,EG$4,FALSE)</f>
        <v>0</v>
      </c>
      <c r="EH288" s="104">
        <f>VLOOKUP($B288,'Part 3 NNDR3'!$A$6:$FY$331,EH$4,FALSE)</f>
        <v>0</v>
      </c>
      <c r="EI288" s="104">
        <f>VLOOKUP($B288,'Part 3 NNDR3'!$A$6:$FY$331,EI$4,FALSE)</f>
        <v>0</v>
      </c>
      <c r="EJ288" s="104">
        <f>VLOOKUP($B288,'Part 3 NNDR3'!$A$6:$FY$331,EJ$4,FALSE)</f>
        <v>0</v>
      </c>
      <c r="EK288" s="104">
        <f>VLOOKUP($B288,'Part 3 NNDR3'!$A$6:$FY$331,EK$4,FALSE)</f>
        <v>0</v>
      </c>
      <c r="EL288" s="104">
        <f>VLOOKUP($B288,'Part 3 NNDR3'!$A$6:$FY$331,EL$4,FALSE)</f>
        <v>0</v>
      </c>
      <c r="EM288" s="104">
        <f>VLOOKUP($B288,'Part 3 NNDR3'!$A$6:$FY$331,EM$4,FALSE)</f>
        <v>-14741</v>
      </c>
      <c r="EN288" s="104">
        <f>VLOOKUP($B288,'Part 3 NNDR3'!$A$6:$FY$331,EN$4,FALSE)</f>
        <v>0</v>
      </c>
      <c r="EO288" s="104">
        <f>VLOOKUP($B288,'Part 3 NNDR3'!$A$6:$FY$331,EO$4,FALSE)</f>
        <v>-14741</v>
      </c>
      <c r="EP288" s="104">
        <f>VLOOKUP($B288,'Part 3 NNDR3'!$A$6:$FY$331,EP$4,FALSE)</f>
        <v>-432166</v>
      </c>
      <c r="EQ288" s="104">
        <f>VLOOKUP($B288,'Part 3 NNDR3'!$A$6:$FY$331,EQ$4,FALSE)</f>
        <v>0</v>
      </c>
      <c r="ER288" s="104">
        <f>VLOOKUP($B288,'Part 3 NNDR3'!$A$6:$FY$331,ER$4,FALSE)</f>
        <v>-432166</v>
      </c>
      <c r="ES288" s="104">
        <f>VLOOKUP($B288,'Part 3 NNDR3'!$A$6:$FY$331,ES$4,FALSE)</f>
        <v>0</v>
      </c>
      <c r="ET288" s="104">
        <f>VLOOKUP($B288,'Part 3 NNDR3'!$A$6:$FY$331,ET$4,FALSE)</f>
        <v>0</v>
      </c>
      <c r="EU288" s="104">
        <f>VLOOKUP($B288,'Part 3 NNDR3'!$A$6:$FY$331,EU$4,FALSE)</f>
        <v>0</v>
      </c>
      <c r="EV288" s="104">
        <f>VLOOKUP($B288,'Part 3 NNDR3'!$A$6:$FY$331,EV$4,FALSE)</f>
        <v>0</v>
      </c>
      <c r="EW288" s="104">
        <f>VLOOKUP($B288,'Part 3 NNDR3'!$A$6:$FY$331,EW$4,FALSE)</f>
        <v>0</v>
      </c>
      <c r="EX288" s="104">
        <f>VLOOKUP($B288,'Part 3 NNDR3'!$A$6:$FY$331,EX$4,FALSE)</f>
        <v>0</v>
      </c>
      <c r="EY288" s="104">
        <f>VLOOKUP($B288,'Part 3 NNDR3'!$A$6:$FY$331,EY$4,FALSE)</f>
        <v>0</v>
      </c>
      <c r="EZ288" s="104">
        <f>VLOOKUP($B288,'Part 3 NNDR3'!$A$6:$FY$331,EZ$4,FALSE)</f>
        <v>0</v>
      </c>
      <c r="FA288" s="104">
        <f>VLOOKUP($B288,'Part 3 NNDR3'!$A$6:$FY$331,FA$4,FALSE)</f>
        <v>0</v>
      </c>
      <c r="FB288" s="104">
        <f>VLOOKUP($B288,'Part 3 NNDR3'!$A$6:$FY$331,FB$4,FALSE)</f>
        <v>119917531</v>
      </c>
      <c r="FC288" s="104">
        <f>VLOOKUP($B288,'Part 3 NNDR3'!$A$6:$FY$331,FC$4,FALSE)</f>
        <v>0</v>
      </c>
      <c r="FD288" s="104">
        <f>VLOOKUP($B288,'Part 3 NNDR3'!$A$6:$FY$331,FD$4,FALSE)</f>
        <v>119917531</v>
      </c>
      <c r="FE288" s="104">
        <f>VLOOKUP($B288,'Part 3 NNDR3'!$A$6:$FY$331,FE$4,FALSE)</f>
        <v>452313</v>
      </c>
      <c r="FF288" s="104">
        <f>VLOOKUP($B288,'Part 3 NNDR3'!$A$6:$FY$331,FF$4,FALSE)</f>
        <v>0</v>
      </c>
      <c r="FG288" s="104">
        <f>VLOOKUP($B288,'Part 3 NNDR3'!$A$6:$FY$331,FG$4,FALSE)</f>
        <v>452313</v>
      </c>
      <c r="FH288" s="104">
        <f>VLOOKUP($B288,'Part 3 NNDR3'!$A$6:$FY$331,FH$4,FALSE)</f>
        <v>-3152460</v>
      </c>
      <c r="FI288" s="104">
        <f>VLOOKUP($B288,'Part 3 NNDR3'!$A$6:$FY$331,FI$4,FALSE)</f>
        <v>0</v>
      </c>
      <c r="FJ288" s="104">
        <f>VLOOKUP($B288,'Part 3 NNDR3'!$A$6:$FY$331,FJ$4,FALSE)</f>
        <v>-3152460</v>
      </c>
      <c r="FK288" s="104">
        <f>VLOOKUP($B288,'Part 3 NNDR3'!$A$6:$FY$331,FK$4,FALSE)</f>
        <v>-10548016</v>
      </c>
      <c r="FL288" s="104">
        <f>VLOOKUP($B288,'Part 3 NNDR3'!$A$6:$FY$331,FL$4,FALSE)</f>
        <v>0</v>
      </c>
      <c r="FM288" s="104">
        <f>VLOOKUP($B288,'Part 3 NNDR3'!$A$6:$FY$331,FM$4,FALSE)</f>
        <v>-10548016</v>
      </c>
      <c r="FN288" s="104">
        <f>VLOOKUP($B288,'Part 3 NNDR3'!$A$6:$FY$331,FN$4,FALSE)</f>
        <v>-105495</v>
      </c>
      <c r="FO288" s="104">
        <f>VLOOKUP($B288,'Part 3 NNDR3'!$A$6:$FY$331,FO$4,FALSE)</f>
        <v>0</v>
      </c>
      <c r="FP288" s="104">
        <f>VLOOKUP($B288,'Part 3 NNDR3'!$A$6:$FY$331,FP$4,FALSE)</f>
        <v>-105495</v>
      </c>
      <c r="FQ288" s="104">
        <f>VLOOKUP($B288,'Part 3 NNDR3'!$A$6:$FY$331,FQ$4,FALSE)</f>
        <v>-432166</v>
      </c>
      <c r="FR288" s="104">
        <f>VLOOKUP($B288,'Part 3 NNDR3'!$A$6:$FY$331,FR$4,FALSE)</f>
        <v>0</v>
      </c>
      <c r="FS288" s="104">
        <f>VLOOKUP($B288,'Part 3 NNDR3'!$A$6:$FY$331,FS$4,FALSE)</f>
        <v>-432166</v>
      </c>
      <c r="FT288" s="104">
        <f>VLOOKUP($B288,'Part 3 NNDR3'!$A$6:$FY$331,FT$4,FALSE)</f>
        <v>0</v>
      </c>
      <c r="FU288" s="104">
        <f>VLOOKUP($B288,'Part 3 NNDR3'!$A$6:$FY$331,FU$4,FALSE)</f>
        <v>0</v>
      </c>
      <c r="FV288" s="104">
        <f>VLOOKUP($B288,'Part 3 NNDR3'!$A$6:$FY$331,FV$4,FALSE)</f>
        <v>0</v>
      </c>
      <c r="FW288" s="104">
        <f>VLOOKUP($B288,'Part 3 NNDR3'!$A$6:$FY$331,FW$4,FALSE)</f>
        <v>-13785824</v>
      </c>
      <c r="FX288" s="104">
        <f>VLOOKUP($B288,'Part 3 NNDR3'!$A$6:$FY$331,FX$4,FALSE)</f>
        <v>0</v>
      </c>
      <c r="FY288" s="104">
        <f>VLOOKUP($B288,'Part 3 NNDR3'!$A$6:$FY$331,FY$4,FALSE)</f>
        <v>-13785824</v>
      </c>
      <c r="FZ288" s="104">
        <f>VLOOKUP($B288,'Part 3 NNDR3'!$A$6:$FY$331,FZ$4,FALSE)</f>
        <v>106131707</v>
      </c>
      <c r="GA288" s="104">
        <f>VLOOKUP($B288,'Part 3 NNDR3'!$A$6:$FY$331,GA$4,FALSE)</f>
        <v>0</v>
      </c>
      <c r="GB288" s="104">
        <f>VLOOKUP($B288,'Part 3 NNDR3'!$A$6:$FY$331,GB$4,FALSE)</f>
        <v>106131707</v>
      </c>
      <c r="GC288" s="105" t="str">
        <f>VLOOKUP($B288,'Data (Updated)'!$C$4:$E$329,2,FALSE)</f>
        <v>NA</v>
      </c>
      <c r="GD288" s="106" t="str">
        <f>VLOOKUP($B288,'Data (Updated)'!$C$4:$E$329,3,FALSE)</f>
        <v>E6115</v>
      </c>
    </row>
    <row r="289" spans="1:186" ht="12.75" x14ac:dyDescent="0.2">
      <c r="A289" s="75">
        <v>284</v>
      </c>
      <c r="B289" s="100" t="s">
        <v>676</v>
      </c>
      <c r="C289" s="101" t="s">
        <v>941</v>
      </c>
      <c r="D289" s="102" t="s">
        <v>942</v>
      </c>
      <c r="E289" s="103" t="s">
        <v>1005</v>
      </c>
      <c r="F289" s="104">
        <f>VLOOKUP($B289,'Part 3 NNDR3'!$A$6:$FY$331,F$4,FALSE)</f>
        <v>0</v>
      </c>
      <c r="G289" s="104">
        <f>VLOOKUP($B289,'Part 3 NNDR3'!$A$6:$FY$331,G$4,FALSE)</f>
        <v>0</v>
      </c>
      <c r="H289" s="104">
        <f>VLOOKUP($B289,'Part 3 NNDR3'!$A$6:$FY$331,H$4,FALSE)</f>
        <v>0</v>
      </c>
      <c r="I289" s="104">
        <f>VLOOKUP($B289,'Part 3 NNDR3'!$A$6:$FY$331,I$4,FALSE)</f>
        <v>51680</v>
      </c>
      <c r="J289" s="104">
        <f>VLOOKUP($B289,'Part 3 NNDR3'!$A$6:$FY$331,J$4,FALSE)</f>
        <v>0</v>
      </c>
      <c r="K289" s="104">
        <f>VLOOKUP($B289,'Part 3 NNDR3'!$A$6:$FY$331,K$4,FALSE)</f>
        <v>51680</v>
      </c>
      <c r="L289" s="104">
        <f>VLOOKUP($B289,'Part 3 NNDR3'!$A$6:$FY$331,L$4,FALSE)</f>
        <v>0</v>
      </c>
      <c r="M289" s="104">
        <f>VLOOKUP($B289,'Part 3 NNDR3'!$A$6:$FY$331,M$4,FALSE)</f>
        <v>0</v>
      </c>
      <c r="N289" s="104">
        <f>VLOOKUP($B289,'Part 3 NNDR3'!$A$6:$FY$331,N$4,FALSE)</f>
        <v>0</v>
      </c>
      <c r="O289" s="104">
        <f>VLOOKUP($B289,'Part 3 NNDR3'!$A$6:$FY$331,O$4,FALSE)</f>
        <v>0</v>
      </c>
      <c r="P289" s="104">
        <f>VLOOKUP($B289,'Part 3 NNDR3'!$A$6:$FY$331,P$4,FALSE)</f>
        <v>0</v>
      </c>
      <c r="Q289" s="104">
        <f>VLOOKUP($B289,'Part 3 NNDR3'!$A$6:$FY$331,Q$4,FALSE)</f>
        <v>0</v>
      </c>
      <c r="R289" s="104">
        <f>VLOOKUP($B289,'Part 3 NNDR3'!$A$6:$FY$331,R$4,FALSE)</f>
        <v>51680</v>
      </c>
      <c r="S289" s="104">
        <f>VLOOKUP($B289,'Part 3 NNDR3'!$A$6:$FY$331,S$4,FALSE)</f>
        <v>0</v>
      </c>
      <c r="T289" s="104">
        <f>VLOOKUP($B289,'Part 3 NNDR3'!$A$6:$FY$331,T$4,FALSE)</f>
        <v>51680</v>
      </c>
      <c r="U289" s="104">
        <f>VLOOKUP($B289,'Part 3 NNDR3'!$A$6:$FY$331,U$4,FALSE)</f>
        <v>-1784863</v>
      </c>
      <c r="V289" s="104">
        <f>VLOOKUP($B289,'Part 3 NNDR3'!$A$6:$FY$331,V$4,FALSE)</f>
        <v>0</v>
      </c>
      <c r="W289" s="104">
        <f>VLOOKUP($B289,'Part 3 NNDR3'!$A$6:$FY$331,W$4,FALSE)</f>
        <v>-1784863</v>
      </c>
      <c r="X289" s="104">
        <f>VLOOKUP($B289,'Part 3 NNDR3'!$A$6:$FY$331,X$4,FALSE)</f>
        <v>0</v>
      </c>
      <c r="Y289" s="104">
        <f>VLOOKUP($B289,'Part 3 NNDR3'!$A$6:$FY$331,Y$4,FALSE)</f>
        <v>0</v>
      </c>
      <c r="Z289" s="104">
        <f>VLOOKUP($B289,'Part 3 NNDR3'!$A$6:$FY$331,Z$4,FALSE)</f>
        <v>0</v>
      </c>
      <c r="AA289" s="104">
        <f>VLOOKUP($B289,'Part 3 NNDR3'!$A$6:$FY$331,AA$4,FALSE)</f>
        <v>-71382</v>
      </c>
      <c r="AB289" s="104">
        <f>VLOOKUP($B289,'Part 3 NNDR3'!$A$6:$FY$331,AB$4,FALSE)</f>
        <v>0</v>
      </c>
      <c r="AC289" s="104">
        <f>VLOOKUP($B289,'Part 3 NNDR3'!$A$6:$FY$331,AC$4,FALSE)</f>
        <v>-71382</v>
      </c>
      <c r="AD289" s="104">
        <f>VLOOKUP($B289,'Part 3 NNDR3'!$A$6:$FY$331,AD$4,FALSE)</f>
        <v>-40265</v>
      </c>
      <c r="AE289" s="104">
        <f>VLOOKUP($B289,'Part 3 NNDR3'!$A$6:$FY$331,AE$4,FALSE)</f>
        <v>0</v>
      </c>
      <c r="AF289" s="104">
        <f>VLOOKUP($B289,'Part 3 NNDR3'!$A$6:$FY$331,AF$4,FALSE)</f>
        <v>-40265</v>
      </c>
      <c r="AG289" s="104">
        <f>VLOOKUP($B289,'Part 3 NNDR3'!$A$6:$FY$331,AG$4,FALSE)</f>
        <v>0</v>
      </c>
      <c r="AH289" s="104">
        <f>VLOOKUP($B289,'Part 3 NNDR3'!$A$6:$FY$331,AH$4,FALSE)</f>
        <v>0</v>
      </c>
      <c r="AI289" s="104">
        <f>VLOOKUP($B289,'Part 3 NNDR3'!$A$6:$FY$331,AI$4,FALSE)</f>
        <v>0</v>
      </c>
      <c r="AJ289" s="104">
        <f>VLOOKUP($B289,'Part 3 NNDR3'!$A$6:$FY$331,AJ$4,FALSE)</f>
        <v>1576013</v>
      </c>
      <c r="AK289" s="104">
        <f>VLOOKUP($B289,'Part 3 NNDR3'!$A$6:$FY$331,AK$4,FALSE)</f>
        <v>0</v>
      </c>
      <c r="AL289" s="104">
        <f>VLOOKUP($B289,'Part 3 NNDR3'!$A$6:$FY$331,AL$4,FALSE)</f>
        <v>1576013</v>
      </c>
      <c r="AM289" s="104">
        <f>VLOOKUP($B289,'Part 3 NNDR3'!$A$6:$FY$331,AM$4,FALSE)</f>
        <v>3155</v>
      </c>
      <c r="AN289" s="104">
        <f>VLOOKUP($B289,'Part 3 NNDR3'!$A$6:$FY$331,AN$4,FALSE)</f>
        <v>0</v>
      </c>
      <c r="AO289" s="104">
        <f>VLOOKUP($B289,'Part 3 NNDR3'!$A$6:$FY$331,AO$4,FALSE)</f>
        <v>3155</v>
      </c>
      <c r="AP289" s="104">
        <f>VLOOKUP($B289,'Part 3 NNDR3'!$A$6:$FY$331,AP$4,FALSE)</f>
        <v>-4732755</v>
      </c>
      <c r="AQ289" s="104">
        <f>VLOOKUP($B289,'Part 3 NNDR3'!$A$6:$FY$331,AQ$4,FALSE)</f>
        <v>0</v>
      </c>
      <c r="AR289" s="104">
        <f>VLOOKUP($B289,'Part 3 NNDR3'!$A$6:$FY$331,AR$4,FALSE)</f>
        <v>-4732755</v>
      </c>
      <c r="AS289" s="104">
        <f>VLOOKUP($B289,'Part 3 NNDR3'!$A$6:$FY$331,AS$4,FALSE)</f>
        <v>-8995</v>
      </c>
      <c r="AT289" s="104">
        <f>VLOOKUP($B289,'Part 3 NNDR3'!$A$6:$FY$331,AT$4,FALSE)</f>
        <v>0</v>
      </c>
      <c r="AU289" s="104">
        <f>VLOOKUP($B289,'Part 3 NNDR3'!$A$6:$FY$331,AU$4,FALSE)</f>
        <v>-8995</v>
      </c>
      <c r="AV289" s="104">
        <f>VLOOKUP($B289,'Part 3 NNDR3'!$A$6:$FY$331,AV$4,FALSE)</f>
        <v>-83937</v>
      </c>
      <c r="AW289" s="104">
        <f>VLOOKUP($B289,'Part 3 NNDR3'!$A$6:$FY$331,AW$4,FALSE)</f>
        <v>0</v>
      </c>
      <c r="AX289" s="104">
        <f>VLOOKUP($B289,'Part 3 NNDR3'!$A$6:$FY$331,AX$4,FALSE)</f>
        <v>-83937</v>
      </c>
      <c r="AY289" s="104">
        <f>VLOOKUP($B289,'Part 3 NNDR3'!$A$6:$FY$331,AY$4,FALSE)</f>
        <v>0</v>
      </c>
      <c r="AZ289" s="104">
        <f>VLOOKUP($B289,'Part 3 NNDR3'!$A$6:$FY$331,AZ$4,FALSE)</f>
        <v>0</v>
      </c>
      <c r="BA289" s="104">
        <f>VLOOKUP($B289,'Part 3 NNDR3'!$A$6:$FY$331,BA$4,FALSE)</f>
        <v>0</v>
      </c>
      <c r="BB289" s="104">
        <f>VLOOKUP($B289,'Part 3 NNDR3'!$A$6:$FY$331,BB$4,FALSE)</f>
        <v>-9034</v>
      </c>
      <c r="BC289" s="104">
        <f>VLOOKUP($B289,'Part 3 NNDR3'!$A$6:$FY$331,BC$4,FALSE)</f>
        <v>0</v>
      </c>
      <c r="BD289" s="104">
        <f>VLOOKUP($B289,'Part 3 NNDR3'!$A$6:$FY$331,BD$4,FALSE)</f>
        <v>-9034</v>
      </c>
      <c r="BE289" s="104">
        <f>VLOOKUP($B289,'Part 3 NNDR3'!$A$6:$FY$331,BE$4,FALSE)</f>
        <v>0</v>
      </c>
      <c r="BF289" s="104">
        <f>VLOOKUP($B289,'Part 3 NNDR3'!$A$6:$FY$331,BF$4,FALSE)</f>
        <v>0</v>
      </c>
      <c r="BG289" s="104">
        <f>VLOOKUP($B289,'Part 3 NNDR3'!$A$6:$FY$331,BG$4,FALSE)</f>
        <v>0</v>
      </c>
      <c r="BH289" s="104">
        <f>VLOOKUP($B289,'Part 3 NNDR3'!$A$6:$FY$331,BH$4,FALSE)</f>
        <v>-5111798</v>
      </c>
      <c r="BI289" s="104">
        <f>VLOOKUP($B289,'Part 3 NNDR3'!$A$6:$FY$331,BI$4,FALSE)</f>
        <v>0</v>
      </c>
      <c r="BJ289" s="104">
        <f>VLOOKUP($B289,'Part 3 NNDR3'!$A$6:$FY$331,BJ$4,FALSE)</f>
        <v>-5111798</v>
      </c>
      <c r="BK289" s="104">
        <f>VLOOKUP($B289,'Part 3 NNDR3'!$A$6:$FY$331,BK$4,FALSE)</f>
        <v>-291075</v>
      </c>
      <c r="BL289" s="104">
        <f>VLOOKUP($B289,'Part 3 NNDR3'!$A$6:$FY$331,BL$4,FALSE)</f>
        <v>0</v>
      </c>
      <c r="BM289" s="104">
        <f>VLOOKUP($B289,'Part 3 NNDR3'!$A$6:$FY$331,BM$4,FALSE)</f>
        <v>-291075</v>
      </c>
      <c r="BN289" s="104">
        <f>VLOOKUP($B289,'Part 3 NNDR3'!$A$6:$FY$331,BN$4,FALSE)</f>
        <v>-120072</v>
      </c>
      <c r="BO289" s="104">
        <f>VLOOKUP($B289,'Part 3 NNDR3'!$A$6:$FY$331,BO$4,FALSE)</f>
        <v>0</v>
      </c>
      <c r="BP289" s="104">
        <f>VLOOKUP($B289,'Part 3 NNDR3'!$A$6:$FY$331,BP$4,FALSE)</f>
        <v>-120072</v>
      </c>
      <c r="BQ289" s="104">
        <f>VLOOKUP($B289,'Part 3 NNDR3'!$A$6:$FY$331,BQ$4,FALSE)</f>
        <v>-3302373</v>
      </c>
      <c r="BR289" s="104">
        <f>VLOOKUP($B289,'Part 3 NNDR3'!$A$6:$FY$331,BR$4,FALSE)</f>
        <v>0</v>
      </c>
      <c r="BS289" s="104">
        <f>VLOOKUP($B289,'Part 3 NNDR3'!$A$6:$FY$331,BS$4,FALSE)</f>
        <v>-3302373</v>
      </c>
      <c r="BT289" s="104">
        <f>VLOOKUP($B289,'Part 3 NNDR3'!$A$6:$FY$331,BT$4,FALSE)</f>
        <v>174469</v>
      </c>
      <c r="BU289" s="104">
        <f>VLOOKUP($B289,'Part 3 NNDR3'!$A$6:$FY$331,BU$4,FALSE)</f>
        <v>0</v>
      </c>
      <c r="BV289" s="104">
        <f>VLOOKUP($B289,'Part 3 NNDR3'!$A$6:$FY$331,BV$4,FALSE)</f>
        <v>174469</v>
      </c>
      <c r="BW289" s="104">
        <f>VLOOKUP($B289,'Part 3 NNDR3'!$A$6:$FY$331,BW$4,FALSE)</f>
        <v>-3539051</v>
      </c>
      <c r="BX289" s="104">
        <f>VLOOKUP($B289,'Part 3 NNDR3'!$A$6:$FY$331,BX$4,FALSE)</f>
        <v>0</v>
      </c>
      <c r="BY289" s="104">
        <f>VLOOKUP($B289,'Part 3 NNDR3'!$A$6:$FY$331,BY$4,FALSE)</f>
        <v>-3539051</v>
      </c>
      <c r="BZ289" s="104">
        <f>VLOOKUP($B289,'Part 3 NNDR3'!$A$6:$FY$331,BZ$4,FALSE)</f>
        <v>-133135</v>
      </c>
      <c r="CA289" s="104">
        <f>VLOOKUP($B289,'Part 3 NNDR3'!$A$6:$FY$331,CA$4,FALSE)</f>
        <v>0</v>
      </c>
      <c r="CB289" s="104">
        <f>VLOOKUP($B289,'Part 3 NNDR3'!$A$6:$FY$331,CB$4,FALSE)</f>
        <v>-133135</v>
      </c>
      <c r="CC289" s="104">
        <f>VLOOKUP($B289,'Part 3 NNDR3'!$A$6:$FY$331,CC$4,FALSE)</f>
        <v>-72</v>
      </c>
      <c r="CD289" s="104">
        <f>VLOOKUP($B289,'Part 3 NNDR3'!$A$6:$FY$331,CD$4,FALSE)</f>
        <v>0</v>
      </c>
      <c r="CE289" s="104">
        <f>VLOOKUP($B289,'Part 3 NNDR3'!$A$6:$FY$331,CE$4,FALSE)</f>
        <v>-72</v>
      </c>
      <c r="CF289" s="104">
        <f>VLOOKUP($B289,'Part 3 NNDR3'!$A$6:$FY$331,CF$4,FALSE)</f>
        <v>-28472</v>
      </c>
      <c r="CG289" s="104">
        <f>VLOOKUP($B289,'Part 3 NNDR3'!$A$6:$FY$331,CG$4,FALSE)</f>
        <v>0</v>
      </c>
      <c r="CH289" s="104">
        <f>VLOOKUP($B289,'Part 3 NNDR3'!$A$6:$FY$331,CH$4,FALSE)</f>
        <v>-28472</v>
      </c>
      <c r="CI289" s="104">
        <f>VLOOKUP($B289,'Part 3 NNDR3'!$A$6:$FY$331,CI$4,FALSE)</f>
        <v>0</v>
      </c>
      <c r="CJ289" s="104">
        <f>VLOOKUP($B289,'Part 3 NNDR3'!$A$6:$FY$331,CJ$4,FALSE)</f>
        <v>0</v>
      </c>
      <c r="CK289" s="104">
        <f>VLOOKUP($B289,'Part 3 NNDR3'!$A$6:$FY$331,CK$4,FALSE)</f>
        <v>0</v>
      </c>
      <c r="CL289" s="104">
        <f>VLOOKUP($B289,'Part 3 NNDR3'!$A$6:$FY$331,CL$4,FALSE)</f>
        <v>-16918</v>
      </c>
      <c r="CM289" s="104">
        <f>VLOOKUP($B289,'Part 3 NNDR3'!$A$6:$FY$331,CM$4,FALSE)</f>
        <v>0</v>
      </c>
      <c r="CN289" s="104">
        <f>VLOOKUP($B289,'Part 3 NNDR3'!$A$6:$FY$331,CN$4,FALSE)</f>
        <v>-16918</v>
      </c>
      <c r="CO289" s="104">
        <f>VLOOKUP($B289,'Part 3 NNDR3'!$A$6:$FY$331,CO$4,FALSE)</f>
        <v>0</v>
      </c>
      <c r="CP289" s="104">
        <f>VLOOKUP($B289,'Part 3 NNDR3'!$A$6:$FY$331,CP$4,FALSE)</f>
        <v>0</v>
      </c>
      <c r="CQ289" s="104">
        <f>VLOOKUP($B289,'Part 3 NNDR3'!$A$6:$FY$331,CQ$4,FALSE)</f>
        <v>0</v>
      </c>
      <c r="CR289" s="104">
        <f>VLOOKUP($B289,'Part 3 NNDR3'!$A$6:$FY$331,CR$4,FALSE)</f>
        <v>-1368</v>
      </c>
      <c r="CS289" s="104">
        <f>VLOOKUP($B289,'Part 3 NNDR3'!$A$6:$FY$331,CS$4,FALSE)</f>
        <v>0</v>
      </c>
      <c r="CT289" s="104">
        <f>VLOOKUP($B289,'Part 3 NNDR3'!$A$6:$FY$331,CT$4,FALSE)</f>
        <v>-1368</v>
      </c>
      <c r="CU289" s="104">
        <f>VLOOKUP($B289,'Part 3 NNDR3'!$A$6:$FY$331,CU$4,FALSE)</f>
        <v>0</v>
      </c>
      <c r="CV289" s="104">
        <f>VLOOKUP($B289,'Part 3 NNDR3'!$A$6:$FY$331,CV$4,FALSE)</f>
        <v>0</v>
      </c>
      <c r="CW289" s="104">
        <f>VLOOKUP($B289,'Part 3 NNDR3'!$A$6:$FY$331,CW$4,FALSE)</f>
        <v>0</v>
      </c>
      <c r="CX289" s="104">
        <f>VLOOKUP($B289,'Part 3 NNDR3'!$A$6:$FY$331,CX$4,FALSE)</f>
        <v>-17624</v>
      </c>
      <c r="CY289" s="104">
        <f>VLOOKUP($B289,'Part 3 NNDR3'!$A$6:$FY$331,CY$4,FALSE)</f>
        <v>0</v>
      </c>
      <c r="CZ289" s="104">
        <f>VLOOKUP($B289,'Part 3 NNDR3'!$A$6:$FY$331,CZ$4,FALSE)</f>
        <v>-17624</v>
      </c>
      <c r="DA289" s="104">
        <f>VLOOKUP($B289,'Part 3 NNDR3'!$A$6:$FY$331,DA$4,FALSE)</f>
        <v>0</v>
      </c>
      <c r="DB289" s="104">
        <f>VLOOKUP($B289,'Part 3 NNDR3'!$A$6:$FY$331,DB$4,FALSE)</f>
        <v>0</v>
      </c>
      <c r="DC289" s="104">
        <f>VLOOKUP($B289,'Part 3 NNDR3'!$A$6:$FY$331,DC$4,FALSE)</f>
        <v>0</v>
      </c>
      <c r="DD289" s="104">
        <f>VLOOKUP($B289,'Part 3 NNDR3'!$A$6:$FY$331,DD$4,FALSE)</f>
        <v>0</v>
      </c>
      <c r="DE289" s="104">
        <f>VLOOKUP($B289,'Part 3 NNDR3'!$A$6:$FY$331,DE$4,FALSE)</f>
        <v>0</v>
      </c>
      <c r="DF289" s="104">
        <f>VLOOKUP($B289,'Part 3 NNDR3'!$A$6:$FY$331,DF$4,FALSE)</f>
        <v>0</v>
      </c>
      <c r="DG289" s="104">
        <f>VLOOKUP($B289,'Part 3 NNDR3'!$A$6:$FY$331,DG$4,FALSE)</f>
        <v>0</v>
      </c>
      <c r="DH289" s="104">
        <f>VLOOKUP($B289,'Part 3 NNDR3'!$A$6:$FY$331,DH$4,FALSE)</f>
        <v>0</v>
      </c>
      <c r="DI289" s="104">
        <f>VLOOKUP($B289,'Part 3 NNDR3'!$A$6:$FY$331,DI$4,FALSE)</f>
        <v>0</v>
      </c>
      <c r="DJ289" s="104">
        <f>VLOOKUP($B289,'Part 3 NNDR3'!$A$6:$FY$331,DJ$4,FALSE)</f>
        <v>0</v>
      </c>
      <c r="DK289" s="104">
        <f>VLOOKUP($B289,'Part 3 NNDR3'!$A$6:$FY$331,DK$4,FALSE)</f>
        <v>0</v>
      </c>
      <c r="DL289" s="104">
        <f>VLOOKUP($B289,'Part 3 NNDR3'!$A$6:$FY$331,DL$4,FALSE)</f>
        <v>-197589</v>
      </c>
      <c r="DM289" s="104">
        <f>VLOOKUP($B289,'Part 3 NNDR3'!$A$6:$FY$331,DM$4,FALSE)</f>
        <v>0</v>
      </c>
      <c r="DN289" s="104">
        <f>VLOOKUP($B289,'Part 3 NNDR3'!$A$6:$FY$331,DN$4,FALSE)</f>
        <v>-197589</v>
      </c>
      <c r="DO289" s="104">
        <f>VLOOKUP($B289,'Part 3 NNDR3'!$A$6:$FY$331,DO$4,FALSE)</f>
        <v>-14323</v>
      </c>
      <c r="DP289" s="104">
        <f>VLOOKUP($B289,'Part 3 NNDR3'!$A$6:$FY$331,DP$4,FALSE)</f>
        <v>0</v>
      </c>
      <c r="DQ289" s="104">
        <f>VLOOKUP($B289,'Part 3 NNDR3'!$A$6:$FY$331,DQ$4,FALSE)</f>
        <v>-14323</v>
      </c>
      <c r="DR289" s="104">
        <f>VLOOKUP($B289,'Part 3 NNDR3'!$A$6:$FY$331,DR$4,FALSE)</f>
        <v>1459</v>
      </c>
      <c r="DS289" s="104">
        <f>VLOOKUP($B289,'Part 3 NNDR3'!$A$6:$FY$331,DS$4,FALSE)</f>
        <v>0</v>
      </c>
      <c r="DT289" s="104">
        <f>VLOOKUP($B289,'Part 3 NNDR3'!$A$6:$FY$331,DT$4,FALSE)</f>
        <v>1459</v>
      </c>
      <c r="DU289" s="104">
        <f>VLOOKUP($B289,'Part 3 NNDR3'!$A$6:$FY$331,DU$4,FALSE)</f>
        <v>-18622</v>
      </c>
      <c r="DV289" s="104">
        <f>VLOOKUP($B289,'Part 3 NNDR3'!$A$6:$FY$331,DV$4,FALSE)</f>
        <v>0</v>
      </c>
      <c r="DW289" s="104">
        <f>VLOOKUP($B289,'Part 3 NNDR3'!$A$6:$FY$331,DW$4,FALSE)</f>
        <v>-18622</v>
      </c>
      <c r="DX289" s="104">
        <f>VLOOKUP($B289,'Part 3 NNDR3'!$A$6:$FY$331,DX$4,FALSE)</f>
        <v>-1058</v>
      </c>
      <c r="DY289" s="104">
        <f>VLOOKUP($B289,'Part 3 NNDR3'!$A$6:$FY$331,DY$4,FALSE)</f>
        <v>0</v>
      </c>
      <c r="DZ289" s="104">
        <f>VLOOKUP($B289,'Part 3 NNDR3'!$A$6:$FY$331,DZ$4,FALSE)</f>
        <v>-1058</v>
      </c>
      <c r="EA289" s="104">
        <f>VLOOKUP($B289,'Part 3 NNDR3'!$A$6:$FY$331,EA$4,FALSE)</f>
        <v>-577714</v>
      </c>
      <c r="EB289" s="104">
        <f>VLOOKUP($B289,'Part 3 NNDR3'!$A$6:$FY$331,EB$4,FALSE)</f>
        <v>0</v>
      </c>
      <c r="EC289" s="104">
        <f>VLOOKUP($B289,'Part 3 NNDR3'!$A$6:$FY$331,EC$4,FALSE)</f>
        <v>-577714</v>
      </c>
      <c r="ED289" s="104">
        <f>VLOOKUP($B289,'Part 3 NNDR3'!$A$6:$FY$331,ED$4,FALSE)</f>
        <v>1555</v>
      </c>
      <c r="EE289" s="104">
        <f>VLOOKUP($B289,'Part 3 NNDR3'!$A$6:$FY$331,EE$4,FALSE)</f>
        <v>0</v>
      </c>
      <c r="EF289" s="104">
        <f>VLOOKUP($B289,'Part 3 NNDR3'!$A$6:$FY$331,EF$4,FALSE)</f>
        <v>1555</v>
      </c>
      <c r="EG289" s="104">
        <f>VLOOKUP($B289,'Part 3 NNDR3'!$A$6:$FY$331,EG$4,FALSE)</f>
        <v>0</v>
      </c>
      <c r="EH289" s="104">
        <f>VLOOKUP($B289,'Part 3 NNDR3'!$A$6:$FY$331,EH$4,FALSE)</f>
        <v>0</v>
      </c>
      <c r="EI289" s="104">
        <f>VLOOKUP($B289,'Part 3 NNDR3'!$A$6:$FY$331,EI$4,FALSE)</f>
        <v>0</v>
      </c>
      <c r="EJ289" s="104">
        <f>VLOOKUP($B289,'Part 3 NNDR3'!$A$6:$FY$331,EJ$4,FALSE)</f>
        <v>352</v>
      </c>
      <c r="EK289" s="104">
        <f>VLOOKUP($B289,'Part 3 NNDR3'!$A$6:$FY$331,EK$4,FALSE)</f>
        <v>0</v>
      </c>
      <c r="EL289" s="104">
        <f>VLOOKUP($B289,'Part 3 NNDR3'!$A$6:$FY$331,EL$4,FALSE)</f>
        <v>352</v>
      </c>
      <c r="EM289" s="104">
        <f>VLOOKUP($B289,'Part 3 NNDR3'!$A$6:$FY$331,EM$4,FALSE)</f>
        <v>0</v>
      </c>
      <c r="EN289" s="104">
        <f>VLOOKUP($B289,'Part 3 NNDR3'!$A$6:$FY$331,EN$4,FALSE)</f>
        <v>0</v>
      </c>
      <c r="EO289" s="104">
        <f>VLOOKUP($B289,'Part 3 NNDR3'!$A$6:$FY$331,EO$4,FALSE)</f>
        <v>0</v>
      </c>
      <c r="EP289" s="104">
        <f>VLOOKUP($B289,'Part 3 NNDR3'!$A$6:$FY$331,EP$4,FALSE)</f>
        <v>-608351</v>
      </c>
      <c r="EQ289" s="104">
        <f>VLOOKUP($B289,'Part 3 NNDR3'!$A$6:$FY$331,EQ$4,FALSE)</f>
        <v>0</v>
      </c>
      <c r="ER289" s="104">
        <f>VLOOKUP($B289,'Part 3 NNDR3'!$A$6:$FY$331,ER$4,FALSE)</f>
        <v>-608351</v>
      </c>
      <c r="ES289" s="104">
        <f>VLOOKUP($B289,'Part 3 NNDR3'!$A$6:$FY$331,ES$4,FALSE)</f>
        <v>0</v>
      </c>
      <c r="ET289" s="104">
        <f>VLOOKUP($B289,'Part 3 NNDR3'!$A$6:$FY$331,ET$4,FALSE)</f>
        <v>0</v>
      </c>
      <c r="EU289" s="104">
        <f>VLOOKUP($B289,'Part 3 NNDR3'!$A$6:$FY$331,EU$4,FALSE)</f>
        <v>0</v>
      </c>
      <c r="EV289" s="104">
        <f>VLOOKUP($B289,'Part 3 NNDR3'!$A$6:$FY$331,EV$4,FALSE)</f>
        <v>0</v>
      </c>
      <c r="EW289" s="104">
        <f>VLOOKUP($B289,'Part 3 NNDR3'!$A$6:$FY$331,EW$4,FALSE)</f>
        <v>0</v>
      </c>
      <c r="EX289" s="104">
        <f>VLOOKUP($B289,'Part 3 NNDR3'!$A$6:$FY$331,EX$4,FALSE)</f>
        <v>0</v>
      </c>
      <c r="EY289" s="104">
        <f>VLOOKUP($B289,'Part 3 NNDR3'!$A$6:$FY$331,EY$4,FALSE)</f>
        <v>0</v>
      </c>
      <c r="EZ289" s="104">
        <f>VLOOKUP($B289,'Part 3 NNDR3'!$A$6:$FY$331,EZ$4,FALSE)</f>
        <v>0</v>
      </c>
      <c r="FA289" s="104">
        <f>VLOOKUP($B289,'Part 3 NNDR3'!$A$6:$FY$331,FA$4,FALSE)</f>
        <v>0</v>
      </c>
      <c r="FB289" s="104">
        <f>VLOOKUP($B289,'Part 3 NNDR3'!$A$6:$FY$331,FB$4,FALSE)</f>
        <v>64448192</v>
      </c>
      <c r="FC289" s="104">
        <f>VLOOKUP($B289,'Part 3 NNDR3'!$A$6:$FY$331,FC$4,FALSE)</f>
        <v>0</v>
      </c>
      <c r="FD289" s="104">
        <f>VLOOKUP($B289,'Part 3 NNDR3'!$A$6:$FY$331,FD$4,FALSE)</f>
        <v>64448192</v>
      </c>
      <c r="FE289" s="104">
        <f>VLOOKUP($B289,'Part 3 NNDR3'!$A$6:$FY$331,FE$4,FALSE)</f>
        <v>51680</v>
      </c>
      <c r="FF289" s="104">
        <f>VLOOKUP($B289,'Part 3 NNDR3'!$A$6:$FY$331,FF$4,FALSE)</f>
        <v>0</v>
      </c>
      <c r="FG289" s="104">
        <f>VLOOKUP($B289,'Part 3 NNDR3'!$A$6:$FY$331,FG$4,FALSE)</f>
        <v>51680</v>
      </c>
      <c r="FH289" s="104">
        <f>VLOOKUP($B289,'Part 3 NNDR3'!$A$6:$FY$331,FH$4,FALSE)</f>
        <v>-5111798</v>
      </c>
      <c r="FI289" s="104">
        <f>VLOOKUP($B289,'Part 3 NNDR3'!$A$6:$FY$331,FI$4,FALSE)</f>
        <v>0</v>
      </c>
      <c r="FJ289" s="104">
        <f>VLOOKUP($B289,'Part 3 NNDR3'!$A$6:$FY$331,FJ$4,FALSE)</f>
        <v>-5111798</v>
      </c>
      <c r="FK289" s="104">
        <f>VLOOKUP($B289,'Part 3 NNDR3'!$A$6:$FY$331,FK$4,FALSE)</f>
        <v>-3539051</v>
      </c>
      <c r="FL289" s="104">
        <f>VLOOKUP($B289,'Part 3 NNDR3'!$A$6:$FY$331,FL$4,FALSE)</f>
        <v>0</v>
      </c>
      <c r="FM289" s="104">
        <f>VLOOKUP($B289,'Part 3 NNDR3'!$A$6:$FY$331,FM$4,FALSE)</f>
        <v>-3539051</v>
      </c>
      <c r="FN289" s="104">
        <f>VLOOKUP($B289,'Part 3 NNDR3'!$A$6:$FY$331,FN$4,FALSE)</f>
        <v>-197589</v>
      </c>
      <c r="FO289" s="104">
        <f>VLOOKUP($B289,'Part 3 NNDR3'!$A$6:$FY$331,FO$4,FALSE)</f>
        <v>0</v>
      </c>
      <c r="FP289" s="104">
        <f>VLOOKUP($B289,'Part 3 NNDR3'!$A$6:$FY$331,FP$4,FALSE)</f>
        <v>-197589</v>
      </c>
      <c r="FQ289" s="104">
        <f>VLOOKUP($B289,'Part 3 NNDR3'!$A$6:$FY$331,FQ$4,FALSE)</f>
        <v>-608351</v>
      </c>
      <c r="FR289" s="104">
        <f>VLOOKUP($B289,'Part 3 NNDR3'!$A$6:$FY$331,FR$4,FALSE)</f>
        <v>0</v>
      </c>
      <c r="FS289" s="104">
        <f>VLOOKUP($B289,'Part 3 NNDR3'!$A$6:$FY$331,FS$4,FALSE)</f>
        <v>-608351</v>
      </c>
      <c r="FT289" s="104">
        <f>VLOOKUP($B289,'Part 3 NNDR3'!$A$6:$FY$331,FT$4,FALSE)</f>
        <v>0</v>
      </c>
      <c r="FU289" s="104">
        <f>VLOOKUP($B289,'Part 3 NNDR3'!$A$6:$FY$331,FU$4,FALSE)</f>
        <v>0</v>
      </c>
      <c r="FV289" s="104">
        <f>VLOOKUP($B289,'Part 3 NNDR3'!$A$6:$FY$331,FV$4,FALSE)</f>
        <v>0</v>
      </c>
      <c r="FW289" s="104">
        <f>VLOOKUP($B289,'Part 3 NNDR3'!$A$6:$FY$331,FW$4,FALSE)</f>
        <v>-9405109</v>
      </c>
      <c r="FX289" s="104">
        <f>VLOOKUP($B289,'Part 3 NNDR3'!$A$6:$FY$331,FX$4,FALSE)</f>
        <v>0</v>
      </c>
      <c r="FY289" s="104">
        <f>VLOOKUP($B289,'Part 3 NNDR3'!$A$6:$FY$331,FY$4,FALSE)</f>
        <v>-9405109</v>
      </c>
      <c r="FZ289" s="104">
        <f>VLOOKUP($B289,'Part 3 NNDR3'!$A$6:$FY$331,FZ$4,FALSE)</f>
        <v>55043083</v>
      </c>
      <c r="GA289" s="104">
        <f>VLOOKUP($B289,'Part 3 NNDR3'!$A$6:$FY$331,GA$4,FALSE)</f>
        <v>0</v>
      </c>
      <c r="GB289" s="104">
        <f>VLOOKUP($B289,'Part 3 NNDR3'!$A$6:$FY$331,GB$4,FALSE)</f>
        <v>55043083</v>
      </c>
      <c r="GC289" s="105" t="str">
        <f>VLOOKUP($B289,'Data (Updated)'!$C$4:$E$329,2,FALSE)</f>
        <v>E2221</v>
      </c>
      <c r="GD289" s="106" t="str">
        <f>VLOOKUP($B289,'Data (Updated)'!$C$4:$E$329,3,FALSE)</f>
        <v>E6122</v>
      </c>
    </row>
    <row r="290" spans="1:186" ht="12.75" x14ac:dyDescent="0.2">
      <c r="A290" s="75">
        <v>285</v>
      </c>
      <c r="B290" s="100" t="s">
        <v>678</v>
      </c>
      <c r="C290" s="101" t="s">
        <v>951</v>
      </c>
      <c r="D290" s="102" t="s">
        <v>952</v>
      </c>
      <c r="E290" s="103" t="s">
        <v>1006</v>
      </c>
      <c r="F290" s="104">
        <f>VLOOKUP($B290,'Part 3 NNDR3'!$A$6:$FY$331,F$4,FALSE)</f>
        <v>0</v>
      </c>
      <c r="G290" s="104">
        <f>VLOOKUP($B290,'Part 3 NNDR3'!$A$6:$FY$331,G$4,FALSE)</f>
        <v>0</v>
      </c>
      <c r="H290" s="104">
        <f>VLOOKUP($B290,'Part 3 NNDR3'!$A$6:$FY$331,H$4,FALSE)</f>
        <v>0</v>
      </c>
      <c r="I290" s="104">
        <f>VLOOKUP($B290,'Part 3 NNDR3'!$A$6:$FY$331,I$4,FALSE)</f>
        <v>-140701</v>
      </c>
      <c r="J290" s="104">
        <f>VLOOKUP($B290,'Part 3 NNDR3'!$A$6:$FY$331,J$4,FALSE)</f>
        <v>0</v>
      </c>
      <c r="K290" s="104">
        <f>VLOOKUP($B290,'Part 3 NNDR3'!$A$6:$FY$331,K$4,FALSE)</f>
        <v>-140701</v>
      </c>
      <c r="L290" s="104">
        <f>VLOOKUP($B290,'Part 3 NNDR3'!$A$6:$FY$331,L$4,FALSE)</f>
        <v>0</v>
      </c>
      <c r="M290" s="104">
        <f>VLOOKUP($B290,'Part 3 NNDR3'!$A$6:$FY$331,M$4,FALSE)</f>
        <v>0</v>
      </c>
      <c r="N290" s="104">
        <f>VLOOKUP($B290,'Part 3 NNDR3'!$A$6:$FY$331,N$4,FALSE)</f>
        <v>0</v>
      </c>
      <c r="O290" s="104">
        <f>VLOOKUP($B290,'Part 3 NNDR3'!$A$6:$FY$331,O$4,FALSE)</f>
        <v>-107400</v>
      </c>
      <c r="P290" s="104">
        <f>VLOOKUP($B290,'Part 3 NNDR3'!$A$6:$FY$331,P$4,FALSE)</f>
        <v>0</v>
      </c>
      <c r="Q290" s="104">
        <f>VLOOKUP($B290,'Part 3 NNDR3'!$A$6:$FY$331,Q$4,FALSE)</f>
        <v>-107400</v>
      </c>
      <c r="R290" s="104">
        <f>VLOOKUP($B290,'Part 3 NNDR3'!$A$6:$FY$331,R$4,FALSE)</f>
        <v>-248101</v>
      </c>
      <c r="S290" s="104">
        <f>VLOOKUP($B290,'Part 3 NNDR3'!$A$6:$FY$331,S$4,FALSE)</f>
        <v>0</v>
      </c>
      <c r="T290" s="104">
        <f>VLOOKUP($B290,'Part 3 NNDR3'!$A$6:$FY$331,T$4,FALSE)</f>
        <v>-248101</v>
      </c>
      <c r="U290" s="104">
        <f>VLOOKUP($B290,'Part 3 NNDR3'!$A$6:$FY$331,U$4,FALSE)</f>
        <v>-4295959</v>
      </c>
      <c r="V290" s="104">
        <f>VLOOKUP($B290,'Part 3 NNDR3'!$A$6:$FY$331,V$4,FALSE)</f>
        <v>0</v>
      </c>
      <c r="W290" s="104">
        <f>VLOOKUP($B290,'Part 3 NNDR3'!$A$6:$FY$331,W$4,FALSE)</f>
        <v>-4295959</v>
      </c>
      <c r="X290" s="104">
        <f>VLOOKUP($B290,'Part 3 NNDR3'!$A$6:$FY$331,X$4,FALSE)</f>
        <v>-148273</v>
      </c>
      <c r="Y290" s="104">
        <f>VLOOKUP($B290,'Part 3 NNDR3'!$A$6:$FY$331,Y$4,FALSE)</f>
        <v>0</v>
      </c>
      <c r="Z290" s="104">
        <f>VLOOKUP($B290,'Part 3 NNDR3'!$A$6:$FY$331,Z$4,FALSE)</f>
        <v>-148273</v>
      </c>
      <c r="AA290" s="104">
        <f>VLOOKUP($B290,'Part 3 NNDR3'!$A$6:$FY$331,AA$4,FALSE)</f>
        <v>-70932</v>
      </c>
      <c r="AB290" s="104">
        <f>VLOOKUP($B290,'Part 3 NNDR3'!$A$6:$FY$331,AB$4,FALSE)</f>
        <v>0</v>
      </c>
      <c r="AC290" s="104">
        <f>VLOOKUP($B290,'Part 3 NNDR3'!$A$6:$FY$331,AC$4,FALSE)</f>
        <v>-70932</v>
      </c>
      <c r="AD290" s="104">
        <f>VLOOKUP($B290,'Part 3 NNDR3'!$A$6:$FY$331,AD$4,FALSE)</f>
        <v>-51634</v>
      </c>
      <c r="AE290" s="104">
        <f>VLOOKUP($B290,'Part 3 NNDR3'!$A$6:$FY$331,AE$4,FALSE)</f>
        <v>0</v>
      </c>
      <c r="AF290" s="104">
        <f>VLOOKUP($B290,'Part 3 NNDR3'!$A$6:$FY$331,AF$4,FALSE)</f>
        <v>-51634</v>
      </c>
      <c r="AG290" s="104">
        <f>VLOOKUP($B290,'Part 3 NNDR3'!$A$6:$FY$331,AG$4,FALSE)</f>
        <v>-181</v>
      </c>
      <c r="AH290" s="104">
        <f>VLOOKUP($B290,'Part 3 NNDR3'!$A$6:$FY$331,AH$4,FALSE)</f>
        <v>0</v>
      </c>
      <c r="AI290" s="104">
        <f>VLOOKUP($B290,'Part 3 NNDR3'!$A$6:$FY$331,AI$4,FALSE)</f>
        <v>-181</v>
      </c>
      <c r="AJ290" s="104">
        <f>VLOOKUP($B290,'Part 3 NNDR3'!$A$6:$FY$331,AJ$4,FALSE)</f>
        <v>1011712</v>
      </c>
      <c r="AK290" s="104">
        <f>VLOOKUP($B290,'Part 3 NNDR3'!$A$6:$FY$331,AK$4,FALSE)</f>
        <v>0</v>
      </c>
      <c r="AL290" s="104">
        <f>VLOOKUP($B290,'Part 3 NNDR3'!$A$6:$FY$331,AL$4,FALSE)</f>
        <v>1011712</v>
      </c>
      <c r="AM290" s="104">
        <f>VLOOKUP($B290,'Part 3 NNDR3'!$A$6:$FY$331,AM$4,FALSE)</f>
        <v>-11161</v>
      </c>
      <c r="AN290" s="104">
        <f>VLOOKUP($B290,'Part 3 NNDR3'!$A$6:$FY$331,AN$4,FALSE)</f>
        <v>0</v>
      </c>
      <c r="AO290" s="104">
        <f>VLOOKUP($B290,'Part 3 NNDR3'!$A$6:$FY$331,AO$4,FALSE)</f>
        <v>-11161</v>
      </c>
      <c r="AP290" s="104">
        <f>VLOOKUP($B290,'Part 3 NNDR3'!$A$6:$FY$331,AP$4,FALSE)</f>
        <v>-3514629</v>
      </c>
      <c r="AQ290" s="104">
        <f>VLOOKUP($B290,'Part 3 NNDR3'!$A$6:$FY$331,AQ$4,FALSE)</f>
        <v>0</v>
      </c>
      <c r="AR290" s="104">
        <f>VLOOKUP($B290,'Part 3 NNDR3'!$A$6:$FY$331,AR$4,FALSE)</f>
        <v>-3514629</v>
      </c>
      <c r="AS290" s="104">
        <f>VLOOKUP($B290,'Part 3 NNDR3'!$A$6:$FY$331,AS$4,FALSE)</f>
        <v>-54617</v>
      </c>
      <c r="AT290" s="104">
        <f>VLOOKUP($B290,'Part 3 NNDR3'!$A$6:$FY$331,AT$4,FALSE)</f>
        <v>0</v>
      </c>
      <c r="AU290" s="104">
        <f>VLOOKUP($B290,'Part 3 NNDR3'!$A$6:$FY$331,AU$4,FALSE)</f>
        <v>-54617</v>
      </c>
      <c r="AV290" s="104">
        <f>VLOOKUP($B290,'Part 3 NNDR3'!$A$6:$FY$331,AV$4,FALSE)</f>
        <v>-137284</v>
      </c>
      <c r="AW290" s="104">
        <f>VLOOKUP($B290,'Part 3 NNDR3'!$A$6:$FY$331,AW$4,FALSE)</f>
        <v>0</v>
      </c>
      <c r="AX290" s="104">
        <f>VLOOKUP($B290,'Part 3 NNDR3'!$A$6:$FY$331,AX$4,FALSE)</f>
        <v>-137284</v>
      </c>
      <c r="AY290" s="104">
        <f>VLOOKUP($B290,'Part 3 NNDR3'!$A$6:$FY$331,AY$4,FALSE)</f>
        <v>39972</v>
      </c>
      <c r="AZ290" s="104">
        <f>VLOOKUP($B290,'Part 3 NNDR3'!$A$6:$FY$331,AZ$4,FALSE)</f>
        <v>0</v>
      </c>
      <c r="BA290" s="104">
        <f>VLOOKUP($B290,'Part 3 NNDR3'!$A$6:$FY$331,BA$4,FALSE)</f>
        <v>39972</v>
      </c>
      <c r="BB290" s="104">
        <f>VLOOKUP($B290,'Part 3 NNDR3'!$A$6:$FY$331,BB$4,FALSE)</f>
        <v>0</v>
      </c>
      <c r="BC290" s="104">
        <f>VLOOKUP($B290,'Part 3 NNDR3'!$A$6:$FY$331,BC$4,FALSE)</f>
        <v>0</v>
      </c>
      <c r="BD290" s="104">
        <f>VLOOKUP($B290,'Part 3 NNDR3'!$A$6:$FY$331,BD$4,FALSE)</f>
        <v>0</v>
      </c>
      <c r="BE290" s="104">
        <f>VLOOKUP($B290,'Part 3 NNDR3'!$A$6:$FY$331,BE$4,FALSE)</f>
        <v>0</v>
      </c>
      <c r="BF290" s="104">
        <f>VLOOKUP($B290,'Part 3 NNDR3'!$A$6:$FY$331,BF$4,FALSE)</f>
        <v>0</v>
      </c>
      <c r="BG290" s="104">
        <f>VLOOKUP($B290,'Part 3 NNDR3'!$A$6:$FY$331,BG$4,FALSE)</f>
        <v>0</v>
      </c>
      <c r="BH290" s="104">
        <f>VLOOKUP($B290,'Part 3 NNDR3'!$A$6:$FY$331,BH$4,FALSE)</f>
        <v>-7032898</v>
      </c>
      <c r="BI290" s="104">
        <f>VLOOKUP($B290,'Part 3 NNDR3'!$A$6:$FY$331,BI$4,FALSE)</f>
        <v>0</v>
      </c>
      <c r="BJ290" s="104">
        <f>VLOOKUP($B290,'Part 3 NNDR3'!$A$6:$FY$331,BJ$4,FALSE)</f>
        <v>-7032898</v>
      </c>
      <c r="BK290" s="104">
        <f>VLOOKUP($B290,'Part 3 NNDR3'!$A$6:$FY$331,BK$4,FALSE)</f>
        <v>-11774</v>
      </c>
      <c r="BL290" s="104">
        <f>VLOOKUP($B290,'Part 3 NNDR3'!$A$6:$FY$331,BL$4,FALSE)</f>
        <v>0</v>
      </c>
      <c r="BM290" s="104">
        <f>VLOOKUP($B290,'Part 3 NNDR3'!$A$6:$FY$331,BM$4,FALSE)</f>
        <v>-11774</v>
      </c>
      <c r="BN290" s="104">
        <f>VLOOKUP($B290,'Part 3 NNDR3'!$A$6:$FY$331,BN$4,FALSE)</f>
        <v>-44518</v>
      </c>
      <c r="BO290" s="104">
        <f>VLOOKUP($B290,'Part 3 NNDR3'!$A$6:$FY$331,BO$4,FALSE)</f>
        <v>0</v>
      </c>
      <c r="BP290" s="104">
        <f>VLOOKUP($B290,'Part 3 NNDR3'!$A$6:$FY$331,BP$4,FALSE)</f>
        <v>-44518</v>
      </c>
      <c r="BQ290" s="104">
        <f>VLOOKUP($B290,'Part 3 NNDR3'!$A$6:$FY$331,BQ$4,FALSE)</f>
        <v>-1165637</v>
      </c>
      <c r="BR290" s="104">
        <f>VLOOKUP($B290,'Part 3 NNDR3'!$A$6:$FY$331,BR$4,FALSE)</f>
        <v>0</v>
      </c>
      <c r="BS290" s="104">
        <f>VLOOKUP($B290,'Part 3 NNDR3'!$A$6:$FY$331,BS$4,FALSE)</f>
        <v>-1165637</v>
      </c>
      <c r="BT290" s="104">
        <f>VLOOKUP($B290,'Part 3 NNDR3'!$A$6:$FY$331,BT$4,FALSE)</f>
        <v>-123268</v>
      </c>
      <c r="BU290" s="104">
        <f>VLOOKUP($B290,'Part 3 NNDR3'!$A$6:$FY$331,BU$4,FALSE)</f>
        <v>0</v>
      </c>
      <c r="BV290" s="104">
        <f>VLOOKUP($B290,'Part 3 NNDR3'!$A$6:$FY$331,BV$4,FALSE)</f>
        <v>-123268</v>
      </c>
      <c r="BW290" s="104">
        <f>VLOOKUP($B290,'Part 3 NNDR3'!$A$6:$FY$331,BW$4,FALSE)</f>
        <v>-1345197</v>
      </c>
      <c r="BX290" s="104">
        <f>VLOOKUP($B290,'Part 3 NNDR3'!$A$6:$FY$331,BX$4,FALSE)</f>
        <v>0</v>
      </c>
      <c r="BY290" s="104">
        <f>VLOOKUP($B290,'Part 3 NNDR3'!$A$6:$FY$331,BY$4,FALSE)</f>
        <v>-1345197</v>
      </c>
      <c r="BZ290" s="104">
        <f>VLOOKUP($B290,'Part 3 NNDR3'!$A$6:$FY$331,BZ$4,FALSE)</f>
        <v>-67976</v>
      </c>
      <c r="CA290" s="104">
        <f>VLOOKUP($B290,'Part 3 NNDR3'!$A$6:$FY$331,CA$4,FALSE)</f>
        <v>0</v>
      </c>
      <c r="CB290" s="104">
        <f>VLOOKUP($B290,'Part 3 NNDR3'!$A$6:$FY$331,CB$4,FALSE)</f>
        <v>-67976</v>
      </c>
      <c r="CC290" s="104">
        <f>VLOOKUP($B290,'Part 3 NNDR3'!$A$6:$FY$331,CC$4,FALSE)</f>
        <v>-974</v>
      </c>
      <c r="CD290" s="104">
        <f>VLOOKUP($B290,'Part 3 NNDR3'!$A$6:$FY$331,CD$4,FALSE)</f>
        <v>0</v>
      </c>
      <c r="CE290" s="104">
        <f>VLOOKUP($B290,'Part 3 NNDR3'!$A$6:$FY$331,CE$4,FALSE)</f>
        <v>-974</v>
      </c>
      <c r="CF290" s="104">
        <f>VLOOKUP($B290,'Part 3 NNDR3'!$A$6:$FY$331,CF$4,FALSE)</f>
        <v>-321225</v>
      </c>
      <c r="CG290" s="104">
        <f>VLOOKUP($B290,'Part 3 NNDR3'!$A$6:$FY$331,CG$4,FALSE)</f>
        <v>0</v>
      </c>
      <c r="CH290" s="104">
        <f>VLOOKUP($B290,'Part 3 NNDR3'!$A$6:$FY$331,CH$4,FALSE)</f>
        <v>-321225</v>
      </c>
      <c r="CI290" s="104">
        <f>VLOOKUP($B290,'Part 3 NNDR3'!$A$6:$FY$331,CI$4,FALSE)</f>
        <v>-248</v>
      </c>
      <c r="CJ290" s="104">
        <f>VLOOKUP($B290,'Part 3 NNDR3'!$A$6:$FY$331,CJ$4,FALSE)</f>
        <v>0</v>
      </c>
      <c r="CK290" s="104">
        <f>VLOOKUP($B290,'Part 3 NNDR3'!$A$6:$FY$331,CK$4,FALSE)</f>
        <v>-248</v>
      </c>
      <c r="CL290" s="104">
        <f>VLOOKUP($B290,'Part 3 NNDR3'!$A$6:$FY$331,CL$4,FALSE)</f>
        <v>-4952</v>
      </c>
      <c r="CM290" s="104">
        <f>VLOOKUP($B290,'Part 3 NNDR3'!$A$6:$FY$331,CM$4,FALSE)</f>
        <v>0</v>
      </c>
      <c r="CN290" s="104">
        <f>VLOOKUP($B290,'Part 3 NNDR3'!$A$6:$FY$331,CN$4,FALSE)</f>
        <v>-4952</v>
      </c>
      <c r="CO290" s="104">
        <f>VLOOKUP($B290,'Part 3 NNDR3'!$A$6:$FY$331,CO$4,FALSE)</f>
        <v>0</v>
      </c>
      <c r="CP290" s="104">
        <f>VLOOKUP($B290,'Part 3 NNDR3'!$A$6:$FY$331,CP$4,FALSE)</f>
        <v>0</v>
      </c>
      <c r="CQ290" s="104">
        <f>VLOOKUP($B290,'Part 3 NNDR3'!$A$6:$FY$331,CQ$4,FALSE)</f>
        <v>0</v>
      </c>
      <c r="CR290" s="104">
        <f>VLOOKUP($B290,'Part 3 NNDR3'!$A$6:$FY$331,CR$4,FALSE)</f>
        <v>0</v>
      </c>
      <c r="CS290" s="104">
        <f>VLOOKUP($B290,'Part 3 NNDR3'!$A$6:$FY$331,CS$4,FALSE)</f>
        <v>0</v>
      </c>
      <c r="CT290" s="104">
        <f>VLOOKUP($B290,'Part 3 NNDR3'!$A$6:$FY$331,CT$4,FALSE)</f>
        <v>0</v>
      </c>
      <c r="CU290" s="104">
        <f>VLOOKUP($B290,'Part 3 NNDR3'!$A$6:$FY$331,CU$4,FALSE)</f>
        <v>0</v>
      </c>
      <c r="CV290" s="104">
        <f>VLOOKUP($B290,'Part 3 NNDR3'!$A$6:$FY$331,CV$4,FALSE)</f>
        <v>0</v>
      </c>
      <c r="CW290" s="104">
        <f>VLOOKUP($B290,'Part 3 NNDR3'!$A$6:$FY$331,CW$4,FALSE)</f>
        <v>0</v>
      </c>
      <c r="CX290" s="104">
        <f>VLOOKUP($B290,'Part 3 NNDR3'!$A$6:$FY$331,CX$4,FALSE)</f>
        <v>0</v>
      </c>
      <c r="CY290" s="104">
        <f>VLOOKUP($B290,'Part 3 NNDR3'!$A$6:$FY$331,CY$4,FALSE)</f>
        <v>0</v>
      </c>
      <c r="CZ290" s="104">
        <f>VLOOKUP($B290,'Part 3 NNDR3'!$A$6:$FY$331,CZ$4,FALSE)</f>
        <v>0</v>
      </c>
      <c r="DA290" s="104">
        <f>VLOOKUP($B290,'Part 3 NNDR3'!$A$6:$FY$331,DA$4,FALSE)</f>
        <v>0</v>
      </c>
      <c r="DB290" s="104">
        <f>VLOOKUP($B290,'Part 3 NNDR3'!$A$6:$FY$331,DB$4,FALSE)</f>
        <v>0</v>
      </c>
      <c r="DC290" s="104">
        <f>VLOOKUP($B290,'Part 3 NNDR3'!$A$6:$FY$331,DC$4,FALSE)</f>
        <v>0</v>
      </c>
      <c r="DD290" s="104">
        <f>VLOOKUP($B290,'Part 3 NNDR3'!$A$6:$FY$331,DD$4,FALSE)</f>
        <v>0</v>
      </c>
      <c r="DE290" s="104">
        <f>VLOOKUP($B290,'Part 3 NNDR3'!$A$6:$FY$331,DE$4,FALSE)</f>
        <v>0</v>
      </c>
      <c r="DF290" s="104">
        <f>VLOOKUP($B290,'Part 3 NNDR3'!$A$6:$FY$331,DF$4,FALSE)</f>
        <v>0</v>
      </c>
      <c r="DG290" s="104">
        <f>VLOOKUP($B290,'Part 3 NNDR3'!$A$6:$FY$331,DG$4,FALSE)</f>
        <v>0</v>
      </c>
      <c r="DH290" s="104">
        <f>VLOOKUP($B290,'Part 3 NNDR3'!$A$6:$FY$331,DH$4,FALSE)</f>
        <v>0</v>
      </c>
      <c r="DI290" s="104">
        <f>VLOOKUP($B290,'Part 3 NNDR3'!$A$6:$FY$331,DI$4,FALSE)</f>
        <v>0</v>
      </c>
      <c r="DJ290" s="104">
        <f>VLOOKUP($B290,'Part 3 NNDR3'!$A$6:$FY$331,DJ$4,FALSE)</f>
        <v>0</v>
      </c>
      <c r="DK290" s="104">
        <f>VLOOKUP($B290,'Part 3 NNDR3'!$A$6:$FY$331,DK$4,FALSE)</f>
        <v>0</v>
      </c>
      <c r="DL290" s="104">
        <f>VLOOKUP($B290,'Part 3 NNDR3'!$A$6:$FY$331,DL$4,FALSE)</f>
        <v>-395375</v>
      </c>
      <c r="DM290" s="104">
        <f>VLOOKUP($B290,'Part 3 NNDR3'!$A$6:$FY$331,DM$4,FALSE)</f>
        <v>0</v>
      </c>
      <c r="DN290" s="104">
        <f>VLOOKUP($B290,'Part 3 NNDR3'!$A$6:$FY$331,DN$4,FALSE)</f>
        <v>-395375</v>
      </c>
      <c r="DO290" s="104">
        <f>VLOOKUP($B290,'Part 3 NNDR3'!$A$6:$FY$331,DO$4,FALSE)</f>
        <v>-59000</v>
      </c>
      <c r="DP290" s="104">
        <f>VLOOKUP($B290,'Part 3 NNDR3'!$A$6:$FY$331,DP$4,FALSE)</f>
        <v>0</v>
      </c>
      <c r="DQ290" s="104">
        <f>VLOOKUP($B290,'Part 3 NNDR3'!$A$6:$FY$331,DQ$4,FALSE)</f>
        <v>-59000</v>
      </c>
      <c r="DR290" s="104">
        <f>VLOOKUP($B290,'Part 3 NNDR3'!$A$6:$FY$331,DR$4,FALSE)</f>
        <v>-886</v>
      </c>
      <c r="DS290" s="104">
        <f>VLOOKUP($B290,'Part 3 NNDR3'!$A$6:$FY$331,DS$4,FALSE)</f>
        <v>0</v>
      </c>
      <c r="DT290" s="104">
        <f>VLOOKUP($B290,'Part 3 NNDR3'!$A$6:$FY$331,DT$4,FALSE)</f>
        <v>-886</v>
      </c>
      <c r="DU290" s="104">
        <f>VLOOKUP($B290,'Part 3 NNDR3'!$A$6:$FY$331,DU$4,FALSE)</f>
        <v>-56309</v>
      </c>
      <c r="DV290" s="104">
        <f>VLOOKUP($B290,'Part 3 NNDR3'!$A$6:$FY$331,DV$4,FALSE)</f>
        <v>0</v>
      </c>
      <c r="DW290" s="104">
        <f>VLOOKUP($B290,'Part 3 NNDR3'!$A$6:$FY$331,DW$4,FALSE)</f>
        <v>-56309</v>
      </c>
      <c r="DX290" s="104">
        <f>VLOOKUP($B290,'Part 3 NNDR3'!$A$6:$FY$331,DX$4,FALSE)</f>
        <v>-8065</v>
      </c>
      <c r="DY290" s="104">
        <f>VLOOKUP($B290,'Part 3 NNDR3'!$A$6:$FY$331,DY$4,FALSE)</f>
        <v>0</v>
      </c>
      <c r="DZ290" s="104">
        <f>VLOOKUP($B290,'Part 3 NNDR3'!$A$6:$FY$331,DZ$4,FALSE)</f>
        <v>-8065</v>
      </c>
      <c r="EA290" s="104">
        <f>VLOOKUP($B290,'Part 3 NNDR3'!$A$6:$FY$331,EA$4,FALSE)</f>
        <v>-932256</v>
      </c>
      <c r="EB290" s="104">
        <f>VLOOKUP($B290,'Part 3 NNDR3'!$A$6:$FY$331,EB$4,FALSE)</f>
        <v>0</v>
      </c>
      <c r="EC290" s="104">
        <f>VLOOKUP($B290,'Part 3 NNDR3'!$A$6:$FY$331,EC$4,FALSE)</f>
        <v>-932256</v>
      </c>
      <c r="ED290" s="104">
        <f>VLOOKUP($B290,'Part 3 NNDR3'!$A$6:$FY$331,ED$4,FALSE)</f>
        <v>-123887</v>
      </c>
      <c r="EE290" s="104">
        <f>VLOOKUP($B290,'Part 3 NNDR3'!$A$6:$FY$331,EE$4,FALSE)</f>
        <v>0</v>
      </c>
      <c r="EF290" s="104">
        <f>VLOOKUP($B290,'Part 3 NNDR3'!$A$6:$FY$331,EF$4,FALSE)</f>
        <v>-123887</v>
      </c>
      <c r="EG290" s="104">
        <f>VLOOKUP($B290,'Part 3 NNDR3'!$A$6:$FY$331,EG$4,FALSE)</f>
        <v>0</v>
      </c>
      <c r="EH290" s="104">
        <f>VLOOKUP($B290,'Part 3 NNDR3'!$A$6:$FY$331,EH$4,FALSE)</f>
        <v>0</v>
      </c>
      <c r="EI290" s="104">
        <f>VLOOKUP($B290,'Part 3 NNDR3'!$A$6:$FY$331,EI$4,FALSE)</f>
        <v>0</v>
      </c>
      <c r="EJ290" s="104">
        <f>VLOOKUP($B290,'Part 3 NNDR3'!$A$6:$FY$331,EJ$4,FALSE)</f>
        <v>0</v>
      </c>
      <c r="EK290" s="104">
        <f>VLOOKUP($B290,'Part 3 NNDR3'!$A$6:$FY$331,EK$4,FALSE)</f>
        <v>0</v>
      </c>
      <c r="EL290" s="104">
        <f>VLOOKUP($B290,'Part 3 NNDR3'!$A$6:$FY$331,EL$4,FALSE)</f>
        <v>0</v>
      </c>
      <c r="EM290" s="104">
        <f>VLOOKUP($B290,'Part 3 NNDR3'!$A$6:$FY$331,EM$4,FALSE)</f>
        <v>-17427</v>
      </c>
      <c r="EN290" s="104">
        <f>VLOOKUP($B290,'Part 3 NNDR3'!$A$6:$FY$331,EN$4,FALSE)</f>
        <v>0</v>
      </c>
      <c r="EO290" s="104">
        <f>VLOOKUP($B290,'Part 3 NNDR3'!$A$6:$FY$331,EO$4,FALSE)</f>
        <v>-17427</v>
      </c>
      <c r="EP290" s="104">
        <f>VLOOKUP($B290,'Part 3 NNDR3'!$A$6:$FY$331,EP$4,FALSE)</f>
        <v>-1197830</v>
      </c>
      <c r="EQ290" s="104">
        <f>VLOOKUP($B290,'Part 3 NNDR3'!$A$6:$FY$331,EQ$4,FALSE)</f>
        <v>0</v>
      </c>
      <c r="ER290" s="104">
        <f>VLOOKUP($B290,'Part 3 NNDR3'!$A$6:$FY$331,ER$4,FALSE)</f>
        <v>-1197830</v>
      </c>
      <c r="ES290" s="104">
        <f>VLOOKUP($B290,'Part 3 NNDR3'!$A$6:$FY$331,ES$4,FALSE)</f>
        <v>0</v>
      </c>
      <c r="ET290" s="104">
        <f>VLOOKUP($B290,'Part 3 NNDR3'!$A$6:$FY$331,ET$4,FALSE)</f>
        <v>0</v>
      </c>
      <c r="EU290" s="104">
        <f>VLOOKUP($B290,'Part 3 NNDR3'!$A$6:$FY$331,EU$4,FALSE)</f>
        <v>0</v>
      </c>
      <c r="EV290" s="104">
        <f>VLOOKUP($B290,'Part 3 NNDR3'!$A$6:$FY$331,EV$4,FALSE)</f>
        <v>0</v>
      </c>
      <c r="EW290" s="104">
        <f>VLOOKUP($B290,'Part 3 NNDR3'!$A$6:$FY$331,EW$4,FALSE)</f>
        <v>0</v>
      </c>
      <c r="EX290" s="104">
        <f>VLOOKUP($B290,'Part 3 NNDR3'!$A$6:$FY$331,EX$4,FALSE)</f>
        <v>0</v>
      </c>
      <c r="EY290" s="104">
        <f>VLOOKUP($B290,'Part 3 NNDR3'!$A$6:$FY$331,EY$4,FALSE)</f>
        <v>0</v>
      </c>
      <c r="EZ290" s="104">
        <f>VLOOKUP($B290,'Part 3 NNDR3'!$A$6:$FY$331,EZ$4,FALSE)</f>
        <v>0</v>
      </c>
      <c r="FA290" s="104">
        <f>VLOOKUP($B290,'Part 3 NNDR3'!$A$6:$FY$331,FA$4,FALSE)</f>
        <v>0</v>
      </c>
      <c r="FB290" s="104">
        <f>VLOOKUP($B290,'Part 3 NNDR3'!$A$6:$FY$331,FB$4,FALSE)</f>
        <v>46529650</v>
      </c>
      <c r="FC290" s="104">
        <f>VLOOKUP($B290,'Part 3 NNDR3'!$A$6:$FY$331,FC$4,FALSE)</f>
        <v>0</v>
      </c>
      <c r="FD290" s="104">
        <f>VLOOKUP($B290,'Part 3 NNDR3'!$A$6:$FY$331,FD$4,FALSE)</f>
        <v>46529650</v>
      </c>
      <c r="FE290" s="104">
        <f>VLOOKUP($B290,'Part 3 NNDR3'!$A$6:$FY$331,FE$4,FALSE)</f>
        <v>-248101</v>
      </c>
      <c r="FF290" s="104">
        <f>VLOOKUP($B290,'Part 3 NNDR3'!$A$6:$FY$331,FF$4,FALSE)</f>
        <v>0</v>
      </c>
      <c r="FG290" s="104">
        <f>VLOOKUP($B290,'Part 3 NNDR3'!$A$6:$FY$331,FG$4,FALSE)</f>
        <v>-248101</v>
      </c>
      <c r="FH290" s="104">
        <f>VLOOKUP($B290,'Part 3 NNDR3'!$A$6:$FY$331,FH$4,FALSE)</f>
        <v>-7032898</v>
      </c>
      <c r="FI290" s="104">
        <f>VLOOKUP($B290,'Part 3 NNDR3'!$A$6:$FY$331,FI$4,FALSE)</f>
        <v>0</v>
      </c>
      <c r="FJ290" s="104">
        <f>VLOOKUP($B290,'Part 3 NNDR3'!$A$6:$FY$331,FJ$4,FALSE)</f>
        <v>-7032898</v>
      </c>
      <c r="FK290" s="104">
        <f>VLOOKUP($B290,'Part 3 NNDR3'!$A$6:$FY$331,FK$4,FALSE)</f>
        <v>-1345197</v>
      </c>
      <c r="FL290" s="104">
        <f>VLOOKUP($B290,'Part 3 NNDR3'!$A$6:$FY$331,FL$4,FALSE)</f>
        <v>0</v>
      </c>
      <c r="FM290" s="104">
        <f>VLOOKUP($B290,'Part 3 NNDR3'!$A$6:$FY$331,FM$4,FALSE)</f>
        <v>-1345197</v>
      </c>
      <c r="FN290" s="104">
        <f>VLOOKUP($B290,'Part 3 NNDR3'!$A$6:$FY$331,FN$4,FALSE)</f>
        <v>-395375</v>
      </c>
      <c r="FO290" s="104">
        <f>VLOOKUP($B290,'Part 3 NNDR3'!$A$6:$FY$331,FO$4,FALSE)</f>
        <v>0</v>
      </c>
      <c r="FP290" s="104">
        <f>VLOOKUP($B290,'Part 3 NNDR3'!$A$6:$FY$331,FP$4,FALSE)</f>
        <v>-395375</v>
      </c>
      <c r="FQ290" s="104">
        <f>VLOOKUP($B290,'Part 3 NNDR3'!$A$6:$FY$331,FQ$4,FALSE)</f>
        <v>-1197830</v>
      </c>
      <c r="FR290" s="104">
        <f>VLOOKUP($B290,'Part 3 NNDR3'!$A$6:$FY$331,FR$4,FALSE)</f>
        <v>0</v>
      </c>
      <c r="FS290" s="104">
        <f>VLOOKUP($B290,'Part 3 NNDR3'!$A$6:$FY$331,FS$4,FALSE)</f>
        <v>-1197830</v>
      </c>
      <c r="FT290" s="104">
        <f>VLOOKUP($B290,'Part 3 NNDR3'!$A$6:$FY$331,FT$4,FALSE)</f>
        <v>0</v>
      </c>
      <c r="FU290" s="104">
        <f>VLOOKUP($B290,'Part 3 NNDR3'!$A$6:$FY$331,FU$4,FALSE)</f>
        <v>0</v>
      </c>
      <c r="FV290" s="104">
        <f>VLOOKUP($B290,'Part 3 NNDR3'!$A$6:$FY$331,FV$4,FALSE)</f>
        <v>0</v>
      </c>
      <c r="FW290" s="104">
        <f>VLOOKUP($B290,'Part 3 NNDR3'!$A$6:$FY$331,FW$4,FALSE)</f>
        <v>-10219401</v>
      </c>
      <c r="FX290" s="104">
        <f>VLOOKUP($B290,'Part 3 NNDR3'!$A$6:$FY$331,FX$4,FALSE)</f>
        <v>0</v>
      </c>
      <c r="FY290" s="104">
        <f>VLOOKUP($B290,'Part 3 NNDR3'!$A$6:$FY$331,FY$4,FALSE)</f>
        <v>-10219401</v>
      </c>
      <c r="FZ290" s="104">
        <f>VLOOKUP($B290,'Part 3 NNDR3'!$A$6:$FY$331,FZ$4,FALSE)</f>
        <v>36310249</v>
      </c>
      <c r="GA290" s="104">
        <f>VLOOKUP($B290,'Part 3 NNDR3'!$A$6:$FY$331,GA$4,FALSE)</f>
        <v>0</v>
      </c>
      <c r="GB290" s="104">
        <f>VLOOKUP($B290,'Part 3 NNDR3'!$A$6:$FY$331,GB$4,FALSE)</f>
        <v>36310249</v>
      </c>
      <c r="GC290" s="105" t="str">
        <f>VLOOKUP($B290,'Data (Updated)'!$C$4:$E$329,2,FALSE)</f>
        <v>NA</v>
      </c>
      <c r="GD290" s="106" t="str">
        <f>VLOOKUP($B290,'Data (Updated)'!$C$4:$E$329,3,FALSE)</f>
        <v>E6161</v>
      </c>
    </row>
    <row r="291" spans="1:186" ht="12.75" x14ac:dyDescent="0.2">
      <c r="A291" s="75">
        <v>286</v>
      </c>
      <c r="B291" s="100" t="s">
        <v>680</v>
      </c>
      <c r="C291" s="101" t="s">
        <v>941</v>
      </c>
      <c r="D291" s="102" t="s">
        <v>952</v>
      </c>
      <c r="E291" s="103" t="s">
        <v>679</v>
      </c>
      <c r="F291" s="104">
        <f>VLOOKUP($B291,'Part 3 NNDR3'!$A$6:$FY$331,F$4,FALSE)</f>
        <v>0</v>
      </c>
      <c r="G291" s="104">
        <f>VLOOKUP($B291,'Part 3 NNDR3'!$A$6:$FY$331,G$4,FALSE)</f>
        <v>0</v>
      </c>
      <c r="H291" s="104">
        <f>VLOOKUP($B291,'Part 3 NNDR3'!$A$6:$FY$331,H$4,FALSE)</f>
        <v>0</v>
      </c>
      <c r="I291" s="104">
        <f>VLOOKUP($B291,'Part 3 NNDR3'!$A$6:$FY$331,I$4,FALSE)</f>
        <v>-215134</v>
      </c>
      <c r="J291" s="104">
        <f>VLOOKUP($B291,'Part 3 NNDR3'!$A$6:$FY$331,J$4,FALSE)</f>
        <v>0</v>
      </c>
      <c r="K291" s="104">
        <f>VLOOKUP($B291,'Part 3 NNDR3'!$A$6:$FY$331,K$4,FALSE)</f>
        <v>-215134</v>
      </c>
      <c r="L291" s="104">
        <f>VLOOKUP($B291,'Part 3 NNDR3'!$A$6:$FY$331,L$4,FALSE)</f>
        <v>0</v>
      </c>
      <c r="M291" s="104">
        <f>VLOOKUP($B291,'Part 3 NNDR3'!$A$6:$FY$331,M$4,FALSE)</f>
        <v>0</v>
      </c>
      <c r="N291" s="104">
        <f>VLOOKUP($B291,'Part 3 NNDR3'!$A$6:$FY$331,N$4,FALSE)</f>
        <v>0</v>
      </c>
      <c r="O291" s="104">
        <f>VLOOKUP($B291,'Part 3 NNDR3'!$A$6:$FY$331,O$4,FALSE)</f>
        <v>32145</v>
      </c>
      <c r="P291" s="104">
        <f>VLOOKUP($B291,'Part 3 NNDR3'!$A$6:$FY$331,P$4,FALSE)</f>
        <v>0</v>
      </c>
      <c r="Q291" s="104">
        <f>VLOOKUP($B291,'Part 3 NNDR3'!$A$6:$FY$331,Q$4,FALSE)</f>
        <v>32145</v>
      </c>
      <c r="R291" s="104">
        <f>VLOOKUP($B291,'Part 3 NNDR3'!$A$6:$FY$331,R$4,FALSE)</f>
        <v>-182989</v>
      </c>
      <c r="S291" s="104">
        <f>VLOOKUP($B291,'Part 3 NNDR3'!$A$6:$FY$331,S$4,FALSE)</f>
        <v>0</v>
      </c>
      <c r="T291" s="104">
        <f>VLOOKUP($B291,'Part 3 NNDR3'!$A$6:$FY$331,T$4,FALSE)</f>
        <v>-182989</v>
      </c>
      <c r="U291" s="104">
        <f>VLOOKUP($B291,'Part 3 NNDR3'!$A$6:$FY$331,U$4,FALSE)</f>
        <v>-2945118</v>
      </c>
      <c r="V291" s="104">
        <f>VLOOKUP($B291,'Part 3 NNDR3'!$A$6:$FY$331,V$4,FALSE)</f>
        <v>0</v>
      </c>
      <c r="W291" s="104">
        <f>VLOOKUP($B291,'Part 3 NNDR3'!$A$6:$FY$331,W$4,FALSE)</f>
        <v>-2945118</v>
      </c>
      <c r="X291" s="104">
        <f>VLOOKUP($B291,'Part 3 NNDR3'!$A$6:$FY$331,X$4,FALSE)</f>
        <v>-5140</v>
      </c>
      <c r="Y291" s="104">
        <f>VLOOKUP($B291,'Part 3 NNDR3'!$A$6:$FY$331,Y$4,FALSE)</f>
        <v>0</v>
      </c>
      <c r="Z291" s="104">
        <f>VLOOKUP($B291,'Part 3 NNDR3'!$A$6:$FY$331,Z$4,FALSE)</f>
        <v>-5140</v>
      </c>
      <c r="AA291" s="104">
        <f>VLOOKUP($B291,'Part 3 NNDR3'!$A$6:$FY$331,AA$4,FALSE)</f>
        <v>-163955</v>
      </c>
      <c r="AB291" s="104">
        <f>VLOOKUP($B291,'Part 3 NNDR3'!$A$6:$FY$331,AB$4,FALSE)</f>
        <v>0</v>
      </c>
      <c r="AC291" s="104">
        <f>VLOOKUP($B291,'Part 3 NNDR3'!$A$6:$FY$331,AC$4,FALSE)</f>
        <v>-163955</v>
      </c>
      <c r="AD291" s="104">
        <f>VLOOKUP($B291,'Part 3 NNDR3'!$A$6:$FY$331,AD$4,FALSE)</f>
        <v>-163452</v>
      </c>
      <c r="AE291" s="104">
        <f>VLOOKUP($B291,'Part 3 NNDR3'!$A$6:$FY$331,AE$4,FALSE)</f>
        <v>0</v>
      </c>
      <c r="AF291" s="104">
        <f>VLOOKUP($B291,'Part 3 NNDR3'!$A$6:$FY$331,AF$4,FALSE)</f>
        <v>-163452</v>
      </c>
      <c r="AG291" s="104">
        <f>VLOOKUP($B291,'Part 3 NNDR3'!$A$6:$FY$331,AG$4,FALSE)</f>
        <v>-503</v>
      </c>
      <c r="AH291" s="104">
        <f>VLOOKUP($B291,'Part 3 NNDR3'!$A$6:$FY$331,AH$4,FALSE)</f>
        <v>0</v>
      </c>
      <c r="AI291" s="104">
        <f>VLOOKUP($B291,'Part 3 NNDR3'!$A$6:$FY$331,AI$4,FALSE)</f>
        <v>-503</v>
      </c>
      <c r="AJ291" s="104">
        <f>VLOOKUP($B291,'Part 3 NNDR3'!$A$6:$FY$331,AJ$4,FALSE)</f>
        <v>271204</v>
      </c>
      <c r="AK291" s="104">
        <f>VLOOKUP($B291,'Part 3 NNDR3'!$A$6:$FY$331,AK$4,FALSE)</f>
        <v>0</v>
      </c>
      <c r="AL291" s="104">
        <f>VLOOKUP($B291,'Part 3 NNDR3'!$A$6:$FY$331,AL$4,FALSE)</f>
        <v>271204</v>
      </c>
      <c r="AM291" s="104">
        <f>VLOOKUP($B291,'Part 3 NNDR3'!$A$6:$FY$331,AM$4,FALSE)</f>
        <v>-4063</v>
      </c>
      <c r="AN291" s="104">
        <f>VLOOKUP($B291,'Part 3 NNDR3'!$A$6:$FY$331,AN$4,FALSE)</f>
        <v>0</v>
      </c>
      <c r="AO291" s="104">
        <f>VLOOKUP($B291,'Part 3 NNDR3'!$A$6:$FY$331,AO$4,FALSE)</f>
        <v>-4063</v>
      </c>
      <c r="AP291" s="104">
        <f>VLOOKUP($B291,'Part 3 NNDR3'!$A$6:$FY$331,AP$4,FALSE)</f>
        <v>-1267172</v>
      </c>
      <c r="AQ291" s="104">
        <f>VLOOKUP($B291,'Part 3 NNDR3'!$A$6:$FY$331,AQ$4,FALSE)</f>
        <v>0</v>
      </c>
      <c r="AR291" s="104">
        <f>VLOOKUP($B291,'Part 3 NNDR3'!$A$6:$FY$331,AR$4,FALSE)</f>
        <v>-1267172</v>
      </c>
      <c r="AS291" s="104">
        <f>VLOOKUP($B291,'Part 3 NNDR3'!$A$6:$FY$331,AS$4,FALSE)</f>
        <v>-323002</v>
      </c>
      <c r="AT291" s="104">
        <f>VLOOKUP($B291,'Part 3 NNDR3'!$A$6:$FY$331,AT$4,FALSE)</f>
        <v>0</v>
      </c>
      <c r="AU291" s="104">
        <f>VLOOKUP($B291,'Part 3 NNDR3'!$A$6:$FY$331,AU$4,FALSE)</f>
        <v>-323002</v>
      </c>
      <c r="AV291" s="104">
        <f>VLOOKUP($B291,'Part 3 NNDR3'!$A$6:$FY$331,AV$4,FALSE)</f>
        <v>-30623</v>
      </c>
      <c r="AW291" s="104">
        <f>VLOOKUP($B291,'Part 3 NNDR3'!$A$6:$FY$331,AW$4,FALSE)</f>
        <v>0</v>
      </c>
      <c r="AX291" s="104">
        <f>VLOOKUP($B291,'Part 3 NNDR3'!$A$6:$FY$331,AX$4,FALSE)</f>
        <v>-30623</v>
      </c>
      <c r="AY291" s="104">
        <f>VLOOKUP($B291,'Part 3 NNDR3'!$A$6:$FY$331,AY$4,FALSE)</f>
        <v>23</v>
      </c>
      <c r="AZ291" s="104">
        <f>VLOOKUP($B291,'Part 3 NNDR3'!$A$6:$FY$331,AZ$4,FALSE)</f>
        <v>0</v>
      </c>
      <c r="BA291" s="104">
        <f>VLOOKUP($B291,'Part 3 NNDR3'!$A$6:$FY$331,BA$4,FALSE)</f>
        <v>23</v>
      </c>
      <c r="BB291" s="104">
        <f>VLOOKUP($B291,'Part 3 NNDR3'!$A$6:$FY$331,BB$4,FALSE)</f>
        <v>-61521</v>
      </c>
      <c r="BC291" s="104">
        <f>VLOOKUP($B291,'Part 3 NNDR3'!$A$6:$FY$331,BC$4,FALSE)</f>
        <v>0</v>
      </c>
      <c r="BD291" s="104">
        <f>VLOOKUP($B291,'Part 3 NNDR3'!$A$6:$FY$331,BD$4,FALSE)</f>
        <v>-61521</v>
      </c>
      <c r="BE291" s="104">
        <f>VLOOKUP($B291,'Part 3 NNDR3'!$A$6:$FY$331,BE$4,FALSE)</f>
        <v>0</v>
      </c>
      <c r="BF291" s="104">
        <f>VLOOKUP($B291,'Part 3 NNDR3'!$A$6:$FY$331,BF$4,FALSE)</f>
        <v>0</v>
      </c>
      <c r="BG291" s="104">
        <f>VLOOKUP($B291,'Part 3 NNDR3'!$A$6:$FY$331,BG$4,FALSE)</f>
        <v>0</v>
      </c>
      <c r="BH291" s="104">
        <f>VLOOKUP($B291,'Part 3 NNDR3'!$A$6:$FY$331,BH$4,FALSE)</f>
        <v>-4524227</v>
      </c>
      <c r="BI291" s="104">
        <f>VLOOKUP($B291,'Part 3 NNDR3'!$A$6:$FY$331,BI$4,FALSE)</f>
        <v>0</v>
      </c>
      <c r="BJ291" s="104">
        <f>VLOOKUP($B291,'Part 3 NNDR3'!$A$6:$FY$331,BJ$4,FALSE)</f>
        <v>-4524227</v>
      </c>
      <c r="BK291" s="104">
        <f>VLOOKUP($B291,'Part 3 NNDR3'!$A$6:$FY$331,BK$4,FALSE)</f>
        <v>-2649</v>
      </c>
      <c r="BL291" s="104">
        <f>VLOOKUP($B291,'Part 3 NNDR3'!$A$6:$FY$331,BL$4,FALSE)</f>
        <v>0</v>
      </c>
      <c r="BM291" s="104">
        <f>VLOOKUP($B291,'Part 3 NNDR3'!$A$6:$FY$331,BM$4,FALSE)</f>
        <v>-2649</v>
      </c>
      <c r="BN291" s="104">
        <f>VLOOKUP($B291,'Part 3 NNDR3'!$A$6:$FY$331,BN$4,FALSE)</f>
        <v>-1516</v>
      </c>
      <c r="BO291" s="104">
        <f>VLOOKUP($B291,'Part 3 NNDR3'!$A$6:$FY$331,BO$4,FALSE)</f>
        <v>0</v>
      </c>
      <c r="BP291" s="104">
        <f>VLOOKUP($B291,'Part 3 NNDR3'!$A$6:$FY$331,BP$4,FALSE)</f>
        <v>-1516</v>
      </c>
      <c r="BQ291" s="104">
        <f>VLOOKUP($B291,'Part 3 NNDR3'!$A$6:$FY$331,BQ$4,FALSE)</f>
        <v>-330211</v>
      </c>
      <c r="BR291" s="104">
        <f>VLOOKUP($B291,'Part 3 NNDR3'!$A$6:$FY$331,BR$4,FALSE)</f>
        <v>0</v>
      </c>
      <c r="BS291" s="104">
        <f>VLOOKUP($B291,'Part 3 NNDR3'!$A$6:$FY$331,BS$4,FALSE)</f>
        <v>-330211</v>
      </c>
      <c r="BT291" s="104">
        <f>VLOOKUP($B291,'Part 3 NNDR3'!$A$6:$FY$331,BT$4,FALSE)</f>
        <v>-6348</v>
      </c>
      <c r="BU291" s="104">
        <f>VLOOKUP($B291,'Part 3 NNDR3'!$A$6:$FY$331,BU$4,FALSE)</f>
        <v>0</v>
      </c>
      <c r="BV291" s="104">
        <f>VLOOKUP($B291,'Part 3 NNDR3'!$A$6:$FY$331,BV$4,FALSE)</f>
        <v>-6348</v>
      </c>
      <c r="BW291" s="104">
        <f>VLOOKUP($B291,'Part 3 NNDR3'!$A$6:$FY$331,BW$4,FALSE)</f>
        <v>-340724</v>
      </c>
      <c r="BX291" s="104">
        <f>VLOOKUP($B291,'Part 3 NNDR3'!$A$6:$FY$331,BX$4,FALSE)</f>
        <v>0</v>
      </c>
      <c r="BY291" s="104">
        <f>VLOOKUP($B291,'Part 3 NNDR3'!$A$6:$FY$331,BY$4,FALSE)</f>
        <v>-340724</v>
      </c>
      <c r="BZ291" s="104">
        <f>VLOOKUP($B291,'Part 3 NNDR3'!$A$6:$FY$331,BZ$4,FALSE)</f>
        <v>-74261</v>
      </c>
      <c r="CA291" s="104">
        <f>VLOOKUP($B291,'Part 3 NNDR3'!$A$6:$FY$331,CA$4,FALSE)</f>
        <v>0</v>
      </c>
      <c r="CB291" s="104">
        <f>VLOOKUP($B291,'Part 3 NNDR3'!$A$6:$FY$331,CB$4,FALSE)</f>
        <v>-74261</v>
      </c>
      <c r="CC291" s="104">
        <f>VLOOKUP($B291,'Part 3 NNDR3'!$A$6:$FY$331,CC$4,FALSE)</f>
        <v>57</v>
      </c>
      <c r="CD291" s="104">
        <f>VLOOKUP($B291,'Part 3 NNDR3'!$A$6:$FY$331,CD$4,FALSE)</f>
        <v>0</v>
      </c>
      <c r="CE291" s="104">
        <f>VLOOKUP($B291,'Part 3 NNDR3'!$A$6:$FY$331,CE$4,FALSE)</f>
        <v>57</v>
      </c>
      <c r="CF291" s="104">
        <f>VLOOKUP($B291,'Part 3 NNDR3'!$A$6:$FY$331,CF$4,FALSE)</f>
        <v>-20582</v>
      </c>
      <c r="CG291" s="104">
        <f>VLOOKUP($B291,'Part 3 NNDR3'!$A$6:$FY$331,CG$4,FALSE)</f>
        <v>0</v>
      </c>
      <c r="CH291" s="104">
        <f>VLOOKUP($B291,'Part 3 NNDR3'!$A$6:$FY$331,CH$4,FALSE)</f>
        <v>-20582</v>
      </c>
      <c r="CI291" s="104">
        <f>VLOOKUP($B291,'Part 3 NNDR3'!$A$6:$FY$331,CI$4,FALSE)</f>
        <v>0</v>
      </c>
      <c r="CJ291" s="104">
        <f>VLOOKUP($B291,'Part 3 NNDR3'!$A$6:$FY$331,CJ$4,FALSE)</f>
        <v>0</v>
      </c>
      <c r="CK291" s="104">
        <f>VLOOKUP($B291,'Part 3 NNDR3'!$A$6:$FY$331,CK$4,FALSE)</f>
        <v>0</v>
      </c>
      <c r="CL291" s="104">
        <f>VLOOKUP($B291,'Part 3 NNDR3'!$A$6:$FY$331,CL$4,FALSE)</f>
        <v>-3479</v>
      </c>
      <c r="CM291" s="104">
        <f>VLOOKUP($B291,'Part 3 NNDR3'!$A$6:$FY$331,CM$4,FALSE)</f>
        <v>0</v>
      </c>
      <c r="CN291" s="104">
        <f>VLOOKUP($B291,'Part 3 NNDR3'!$A$6:$FY$331,CN$4,FALSE)</f>
        <v>-3479</v>
      </c>
      <c r="CO291" s="104">
        <f>VLOOKUP($B291,'Part 3 NNDR3'!$A$6:$FY$331,CO$4,FALSE)</f>
        <v>6</v>
      </c>
      <c r="CP291" s="104">
        <f>VLOOKUP($B291,'Part 3 NNDR3'!$A$6:$FY$331,CP$4,FALSE)</f>
        <v>0</v>
      </c>
      <c r="CQ291" s="104">
        <f>VLOOKUP($B291,'Part 3 NNDR3'!$A$6:$FY$331,CQ$4,FALSE)</f>
        <v>6</v>
      </c>
      <c r="CR291" s="104">
        <f>VLOOKUP($B291,'Part 3 NNDR3'!$A$6:$FY$331,CR$4,FALSE)</f>
        <v>-14878</v>
      </c>
      <c r="CS291" s="104">
        <f>VLOOKUP($B291,'Part 3 NNDR3'!$A$6:$FY$331,CS$4,FALSE)</f>
        <v>0</v>
      </c>
      <c r="CT291" s="104">
        <f>VLOOKUP($B291,'Part 3 NNDR3'!$A$6:$FY$331,CT$4,FALSE)</f>
        <v>-14878</v>
      </c>
      <c r="CU291" s="104">
        <f>VLOOKUP($B291,'Part 3 NNDR3'!$A$6:$FY$331,CU$4,FALSE)</f>
        <v>0</v>
      </c>
      <c r="CV291" s="104">
        <f>VLOOKUP($B291,'Part 3 NNDR3'!$A$6:$FY$331,CV$4,FALSE)</f>
        <v>0</v>
      </c>
      <c r="CW291" s="104">
        <f>VLOOKUP($B291,'Part 3 NNDR3'!$A$6:$FY$331,CW$4,FALSE)</f>
        <v>0</v>
      </c>
      <c r="CX291" s="104">
        <f>VLOOKUP($B291,'Part 3 NNDR3'!$A$6:$FY$331,CX$4,FALSE)</f>
        <v>-3242</v>
      </c>
      <c r="CY291" s="104">
        <f>VLOOKUP($B291,'Part 3 NNDR3'!$A$6:$FY$331,CY$4,FALSE)</f>
        <v>0</v>
      </c>
      <c r="CZ291" s="104">
        <f>VLOOKUP($B291,'Part 3 NNDR3'!$A$6:$FY$331,CZ$4,FALSE)</f>
        <v>-3242</v>
      </c>
      <c r="DA291" s="104">
        <f>VLOOKUP($B291,'Part 3 NNDR3'!$A$6:$FY$331,DA$4,FALSE)</f>
        <v>0</v>
      </c>
      <c r="DB291" s="104">
        <f>VLOOKUP($B291,'Part 3 NNDR3'!$A$6:$FY$331,DB$4,FALSE)</f>
        <v>0</v>
      </c>
      <c r="DC291" s="104">
        <f>VLOOKUP($B291,'Part 3 NNDR3'!$A$6:$FY$331,DC$4,FALSE)</f>
        <v>0</v>
      </c>
      <c r="DD291" s="104">
        <f>VLOOKUP($B291,'Part 3 NNDR3'!$A$6:$FY$331,DD$4,FALSE)</f>
        <v>-300</v>
      </c>
      <c r="DE291" s="104">
        <f>VLOOKUP($B291,'Part 3 NNDR3'!$A$6:$FY$331,DE$4,FALSE)</f>
        <v>0</v>
      </c>
      <c r="DF291" s="104">
        <f>VLOOKUP($B291,'Part 3 NNDR3'!$A$6:$FY$331,DF$4,FALSE)</f>
        <v>-300</v>
      </c>
      <c r="DG291" s="104">
        <f>VLOOKUP($B291,'Part 3 NNDR3'!$A$6:$FY$331,DG$4,FALSE)</f>
        <v>0</v>
      </c>
      <c r="DH291" s="104">
        <f>VLOOKUP($B291,'Part 3 NNDR3'!$A$6:$FY$331,DH$4,FALSE)</f>
        <v>0</v>
      </c>
      <c r="DI291" s="104">
        <f>VLOOKUP($B291,'Part 3 NNDR3'!$A$6:$FY$331,DI$4,FALSE)</f>
        <v>0</v>
      </c>
      <c r="DJ291" s="104">
        <f>VLOOKUP($B291,'Part 3 NNDR3'!$A$6:$FY$331,DJ$4,FALSE)</f>
        <v>0</v>
      </c>
      <c r="DK291" s="104">
        <f>VLOOKUP($B291,'Part 3 NNDR3'!$A$6:$FY$331,DK$4,FALSE)</f>
        <v>0</v>
      </c>
      <c r="DL291" s="104">
        <f>VLOOKUP($B291,'Part 3 NNDR3'!$A$6:$FY$331,DL$4,FALSE)</f>
        <v>-116679</v>
      </c>
      <c r="DM291" s="104">
        <f>VLOOKUP($B291,'Part 3 NNDR3'!$A$6:$FY$331,DM$4,FALSE)</f>
        <v>0</v>
      </c>
      <c r="DN291" s="104">
        <f>VLOOKUP($B291,'Part 3 NNDR3'!$A$6:$FY$331,DN$4,FALSE)</f>
        <v>-116679</v>
      </c>
      <c r="DO291" s="104">
        <f>VLOOKUP($B291,'Part 3 NNDR3'!$A$6:$FY$331,DO$4,FALSE)</f>
        <v>-3977</v>
      </c>
      <c r="DP291" s="104">
        <f>VLOOKUP($B291,'Part 3 NNDR3'!$A$6:$FY$331,DP$4,FALSE)</f>
        <v>0</v>
      </c>
      <c r="DQ291" s="104">
        <f>VLOOKUP($B291,'Part 3 NNDR3'!$A$6:$FY$331,DQ$4,FALSE)</f>
        <v>-3977</v>
      </c>
      <c r="DR291" s="104">
        <f>VLOOKUP($B291,'Part 3 NNDR3'!$A$6:$FY$331,DR$4,FALSE)</f>
        <v>-1103</v>
      </c>
      <c r="DS291" s="104">
        <f>VLOOKUP($B291,'Part 3 NNDR3'!$A$6:$FY$331,DS$4,FALSE)</f>
        <v>0</v>
      </c>
      <c r="DT291" s="104">
        <f>VLOOKUP($B291,'Part 3 NNDR3'!$A$6:$FY$331,DT$4,FALSE)</f>
        <v>-1103</v>
      </c>
      <c r="DU291" s="104">
        <f>VLOOKUP($B291,'Part 3 NNDR3'!$A$6:$FY$331,DU$4,FALSE)</f>
        <v>-9914</v>
      </c>
      <c r="DV291" s="104">
        <f>VLOOKUP($B291,'Part 3 NNDR3'!$A$6:$FY$331,DV$4,FALSE)</f>
        <v>0</v>
      </c>
      <c r="DW291" s="104">
        <f>VLOOKUP($B291,'Part 3 NNDR3'!$A$6:$FY$331,DW$4,FALSE)</f>
        <v>-9914</v>
      </c>
      <c r="DX291" s="104">
        <f>VLOOKUP($B291,'Part 3 NNDR3'!$A$6:$FY$331,DX$4,FALSE)</f>
        <v>-452</v>
      </c>
      <c r="DY291" s="104">
        <f>VLOOKUP($B291,'Part 3 NNDR3'!$A$6:$FY$331,DY$4,FALSE)</f>
        <v>0</v>
      </c>
      <c r="DZ291" s="104">
        <f>VLOOKUP($B291,'Part 3 NNDR3'!$A$6:$FY$331,DZ$4,FALSE)</f>
        <v>-452</v>
      </c>
      <c r="EA291" s="104">
        <f>VLOOKUP($B291,'Part 3 NNDR3'!$A$6:$FY$331,EA$4,FALSE)</f>
        <v>-321380</v>
      </c>
      <c r="EB291" s="104">
        <f>VLOOKUP($B291,'Part 3 NNDR3'!$A$6:$FY$331,EB$4,FALSE)</f>
        <v>0</v>
      </c>
      <c r="EC291" s="104">
        <f>VLOOKUP($B291,'Part 3 NNDR3'!$A$6:$FY$331,EC$4,FALSE)</f>
        <v>-321380</v>
      </c>
      <c r="ED291" s="104">
        <f>VLOOKUP($B291,'Part 3 NNDR3'!$A$6:$FY$331,ED$4,FALSE)</f>
        <v>-4455</v>
      </c>
      <c r="EE291" s="104">
        <f>VLOOKUP($B291,'Part 3 NNDR3'!$A$6:$FY$331,EE$4,FALSE)</f>
        <v>0</v>
      </c>
      <c r="EF291" s="104">
        <f>VLOOKUP($B291,'Part 3 NNDR3'!$A$6:$FY$331,EF$4,FALSE)</f>
        <v>-4455</v>
      </c>
      <c r="EG291" s="104">
        <f>VLOOKUP($B291,'Part 3 NNDR3'!$A$6:$FY$331,EG$4,FALSE)</f>
        <v>0</v>
      </c>
      <c r="EH291" s="104">
        <f>VLOOKUP($B291,'Part 3 NNDR3'!$A$6:$FY$331,EH$4,FALSE)</f>
        <v>0</v>
      </c>
      <c r="EI291" s="104">
        <f>VLOOKUP($B291,'Part 3 NNDR3'!$A$6:$FY$331,EI$4,FALSE)</f>
        <v>0</v>
      </c>
      <c r="EJ291" s="104">
        <f>VLOOKUP($B291,'Part 3 NNDR3'!$A$6:$FY$331,EJ$4,FALSE)</f>
        <v>0</v>
      </c>
      <c r="EK291" s="104">
        <f>VLOOKUP($B291,'Part 3 NNDR3'!$A$6:$FY$331,EK$4,FALSE)</f>
        <v>0</v>
      </c>
      <c r="EL291" s="104">
        <f>VLOOKUP($B291,'Part 3 NNDR3'!$A$6:$FY$331,EL$4,FALSE)</f>
        <v>0</v>
      </c>
      <c r="EM291" s="104">
        <f>VLOOKUP($B291,'Part 3 NNDR3'!$A$6:$FY$331,EM$4,FALSE)</f>
        <v>-8569</v>
      </c>
      <c r="EN291" s="104">
        <f>VLOOKUP($B291,'Part 3 NNDR3'!$A$6:$FY$331,EN$4,FALSE)</f>
        <v>0</v>
      </c>
      <c r="EO291" s="104">
        <f>VLOOKUP($B291,'Part 3 NNDR3'!$A$6:$FY$331,EO$4,FALSE)</f>
        <v>-8569</v>
      </c>
      <c r="EP291" s="104">
        <f>VLOOKUP($B291,'Part 3 NNDR3'!$A$6:$FY$331,EP$4,FALSE)</f>
        <v>-349850</v>
      </c>
      <c r="EQ291" s="104">
        <f>VLOOKUP($B291,'Part 3 NNDR3'!$A$6:$FY$331,EQ$4,FALSE)</f>
        <v>0</v>
      </c>
      <c r="ER291" s="104">
        <f>VLOOKUP($B291,'Part 3 NNDR3'!$A$6:$FY$331,ER$4,FALSE)</f>
        <v>-349850</v>
      </c>
      <c r="ES291" s="104">
        <f>VLOOKUP($B291,'Part 3 NNDR3'!$A$6:$FY$331,ES$4,FALSE)</f>
        <v>0</v>
      </c>
      <c r="ET291" s="104">
        <f>VLOOKUP($B291,'Part 3 NNDR3'!$A$6:$FY$331,ET$4,FALSE)</f>
        <v>0</v>
      </c>
      <c r="EU291" s="104">
        <f>VLOOKUP($B291,'Part 3 NNDR3'!$A$6:$FY$331,EU$4,FALSE)</f>
        <v>0</v>
      </c>
      <c r="EV291" s="104">
        <f>VLOOKUP($B291,'Part 3 NNDR3'!$A$6:$FY$331,EV$4,FALSE)</f>
        <v>12118</v>
      </c>
      <c r="EW291" s="104">
        <f>VLOOKUP($B291,'Part 3 NNDR3'!$A$6:$FY$331,EW$4,FALSE)</f>
        <v>0</v>
      </c>
      <c r="EX291" s="104">
        <f>VLOOKUP($B291,'Part 3 NNDR3'!$A$6:$FY$331,EX$4,FALSE)</f>
        <v>12118</v>
      </c>
      <c r="EY291" s="104">
        <f>VLOOKUP($B291,'Part 3 NNDR3'!$A$6:$FY$331,EY$4,FALSE)</f>
        <v>12118</v>
      </c>
      <c r="EZ291" s="104">
        <f>VLOOKUP($B291,'Part 3 NNDR3'!$A$6:$FY$331,EZ$4,FALSE)</f>
        <v>0</v>
      </c>
      <c r="FA291" s="104">
        <f>VLOOKUP($B291,'Part 3 NNDR3'!$A$6:$FY$331,FA$4,FALSE)</f>
        <v>12118</v>
      </c>
      <c r="FB291" s="104">
        <f>VLOOKUP($B291,'Part 3 NNDR3'!$A$6:$FY$331,FB$4,FALSE)</f>
        <v>15783428</v>
      </c>
      <c r="FC291" s="104">
        <f>VLOOKUP($B291,'Part 3 NNDR3'!$A$6:$FY$331,FC$4,FALSE)</f>
        <v>0</v>
      </c>
      <c r="FD291" s="104">
        <f>VLOOKUP($B291,'Part 3 NNDR3'!$A$6:$FY$331,FD$4,FALSE)</f>
        <v>15783428</v>
      </c>
      <c r="FE291" s="104">
        <f>VLOOKUP($B291,'Part 3 NNDR3'!$A$6:$FY$331,FE$4,FALSE)</f>
        <v>-182989</v>
      </c>
      <c r="FF291" s="104">
        <f>VLOOKUP($B291,'Part 3 NNDR3'!$A$6:$FY$331,FF$4,FALSE)</f>
        <v>0</v>
      </c>
      <c r="FG291" s="104">
        <f>VLOOKUP($B291,'Part 3 NNDR3'!$A$6:$FY$331,FG$4,FALSE)</f>
        <v>-182989</v>
      </c>
      <c r="FH291" s="104">
        <f>VLOOKUP($B291,'Part 3 NNDR3'!$A$6:$FY$331,FH$4,FALSE)</f>
        <v>-4524227</v>
      </c>
      <c r="FI291" s="104">
        <f>VLOOKUP($B291,'Part 3 NNDR3'!$A$6:$FY$331,FI$4,FALSE)</f>
        <v>0</v>
      </c>
      <c r="FJ291" s="104">
        <f>VLOOKUP($B291,'Part 3 NNDR3'!$A$6:$FY$331,FJ$4,FALSE)</f>
        <v>-4524227</v>
      </c>
      <c r="FK291" s="104">
        <f>VLOOKUP($B291,'Part 3 NNDR3'!$A$6:$FY$331,FK$4,FALSE)</f>
        <v>-340724</v>
      </c>
      <c r="FL291" s="104">
        <f>VLOOKUP($B291,'Part 3 NNDR3'!$A$6:$FY$331,FL$4,FALSE)</f>
        <v>0</v>
      </c>
      <c r="FM291" s="104">
        <f>VLOOKUP($B291,'Part 3 NNDR3'!$A$6:$FY$331,FM$4,FALSE)</f>
        <v>-340724</v>
      </c>
      <c r="FN291" s="104">
        <f>VLOOKUP($B291,'Part 3 NNDR3'!$A$6:$FY$331,FN$4,FALSE)</f>
        <v>-116679</v>
      </c>
      <c r="FO291" s="104">
        <f>VLOOKUP($B291,'Part 3 NNDR3'!$A$6:$FY$331,FO$4,FALSE)</f>
        <v>0</v>
      </c>
      <c r="FP291" s="104">
        <f>VLOOKUP($B291,'Part 3 NNDR3'!$A$6:$FY$331,FP$4,FALSE)</f>
        <v>-116679</v>
      </c>
      <c r="FQ291" s="104">
        <f>VLOOKUP($B291,'Part 3 NNDR3'!$A$6:$FY$331,FQ$4,FALSE)</f>
        <v>-349850</v>
      </c>
      <c r="FR291" s="104">
        <f>VLOOKUP($B291,'Part 3 NNDR3'!$A$6:$FY$331,FR$4,FALSE)</f>
        <v>0</v>
      </c>
      <c r="FS291" s="104">
        <f>VLOOKUP($B291,'Part 3 NNDR3'!$A$6:$FY$331,FS$4,FALSE)</f>
        <v>-349850</v>
      </c>
      <c r="FT291" s="104">
        <f>VLOOKUP($B291,'Part 3 NNDR3'!$A$6:$FY$331,FT$4,FALSE)</f>
        <v>12118</v>
      </c>
      <c r="FU291" s="104">
        <f>VLOOKUP($B291,'Part 3 NNDR3'!$A$6:$FY$331,FU$4,FALSE)</f>
        <v>0</v>
      </c>
      <c r="FV291" s="104">
        <f>VLOOKUP($B291,'Part 3 NNDR3'!$A$6:$FY$331,FV$4,FALSE)</f>
        <v>12118</v>
      </c>
      <c r="FW291" s="104">
        <f>VLOOKUP($B291,'Part 3 NNDR3'!$A$6:$FY$331,FW$4,FALSE)</f>
        <v>-5502351</v>
      </c>
      <c r="FX291" s="104">
        <f>VLOOKUP($B291,'Part 3 NNDR3'!$A$6:$FY$331,FX$4,FALSE)</f>
        <v>0</v>
      </c>
      <c r="FY291" s="104">
        <f>VLOOKUP($B291,'Part 3 NNDR3'!$A$6:$FY$331,FY$4,FALSE)</f>
        <v>-5502351</v>
      </c>
      <c r="FZ291" s="104">
        <f>VLOOKUP($B291,'Part 3 NNDR3'!$A$6:$FY$331,FZ$4,FALSE)</f>
        <v>10281077</v>
      </c>
      <c r="GA291" s="104">
        <f>VLOOKUP($B291,'Part 3 NNDR3'!$A$6:$FY$331,GA$4,FALSE)</f>
        <v>0</v>
      </c>
      <c r="GB291" s="104">
        <f>VLOOKUP($B291,'Part 3 NNDR3'!$A$6:$FY$331,GB$4,FALSE)</f>
        <v>10281077</v>
      </c>
      <c r="GC291" s="105" t="str">
        <f>VLOOKUP($B291,'Data (Updated)'!$C$4:$E$329,2,FALSE)</f>
        <v>E1121</v>
      </c>
      <c r="GD291" s="106" t="str">
        <f>VLOOKUP($B291,'Data (Updated)'!$C$4:$E$329,3,FALSE)</f>
        <v>E6161</v>
      </c>
    </row>
    <row r="292" spans="1:186" ht="12.75" x14ac:dyDescent="0.2">
      <c r="A292" s="75">
        <v>287</v>
      </c>
      <c r="B292" s="100" t="s">
        <v>682</v>
      </c>
      <c r="C292" s="101" t="s">
        <v>959</v>
      </c>
      <c r="D292" s="102" t="s">
        <v>947</v>
      </c>
      <c r="E292" s="103" t="s">
        <v>681</v>
      </c>
      <c r="F292" s="104">
        <f>VLOOKUP($B292,'Part 3 NNDR3'!$A$6:$FY$331,F$4,FALSE)</f>
        <v>0</v>
      </c>
      <c r="G292" s="104">
        <f>VLOOKUP($B292,'Part 3 NNDR3'!$A$6:$FY$331,G$4,FALSE)</f>
        <v>0</v>
      </c>
      <c r="H292" s="104">
        <f>VLOOKUP($B292,'Part 3 NNDR3'!$A$6:$FY$331,H$4,FALSE)</f>
        <v>0</v>
      </c>
      <c r="I292" s="104">
        <f>VLOOKUP($B292,'Part 3 NNDR3'!$A$6:$FY$331,I$4,FALSE)</f>
        <v>290141.40999999997</v>
      </c>
      <c r="J292" s="104">
        <f>VLOOKUP($B292,'Part 3 NNDR3'!$A$6:$FY$331,J$4,FALSE)</f>
        <v>0</v>
      </c>
      <c r="K292" s="104">
        <f>VLOOKUP($B292,'Part 3 NNDR3'!$A$6:$FY$331,K$4,FALSE)</f>
        <v>290141.40999999997</v>
      </c>
      <c r="L292" s="104">
        <f>VLOOKUP($B292,'Part 3 NNDR3'!$A$6:$FY$331,L$4,FALSE)</f>
        <v>0</v>
      </c>
      <c r="M292" s="104">
        <f>VLOOKUP($B292,'Part 3 NNDR3'!$A$6:$FY$331,M$4,FALSE)</f>
        <v>0</v>
      </c>
      <c r="N292" s="104">
        <f>VLOOKUP($B292,'Part 3 NNDR3'!$A$6:$FY$331,N$4,FALSE)</f>
        <v>0</v>
      </c>
      <c r="O292" s="104">
        <f>VLOOKUP($B292,'Part 3 NNDR3'!$A$6:$FY$331,O$4,FALSE)</f>
        <v>-331132.62</v>
      </c>
      <c r="P292" s="104">
        <f>VLOOKUP($B292,'Part 3 NNDR3'!$A$6:$FY$331,P$4,FALSE)</f>
        <v>0</v>
      </c>
      <c r="Q292" s="104">
        <f>VLOOKUP($B292,'Part 3 NNDR3'!$A$6:$FY$331,Q$4,FALSE)</f>
        <v>-331132.62</v>
      </c>
      <c r="R292" s="104">
        <f>VLOOKUP($B292,'Part 3 NNDR3'!$A$6:$FY$331,R$4,FALSE)</f>
        <v>-40991</v>
      </c>
      <c r="S292" s="104">
        <f>VLOOKUP($B292,'Part 3 NNDR3'!$A$6:$FY$331,S$4,FALSE)</f>
        <v>0</v>
      </c>
      <c r="T292" s="104">
        <f>VLOOKUP($B292,'Part 3 NNDR3'!$A$6:$FY$331,T$4,FALSE)</f>
        <v>-40991</v>
      </c>
      <c r="U292" s="104">
        <f>VLOOKUP($B292,'Part 3 NNDR3'!$A$6:$FY$331,U$4,FALSE)</f>
        <v>-6571847</v>
      </c>
      <c r="V292" s="104">
        <f>VLOOKUP($B292,'Part 3 NNDR3'!$A$6:$FY$331,V$4,FALSE)</f>
        <v>0</v>
      </c>
      <c r="W292" s="104">
        <f>VLOOKUP($B292,'Part 3 NNDR3'!$A$6:$FY$331,W$4,FALSE)</f>
        <v>-6571847</v>
      </c>
      <c r="X292" s="104">
        <f>VLOOKUP($B292,'Part 3 NNDR3'!$A$6:$FY$331,X$4,FALSE)</f>
        <v>0</v>
      </c>
      <c r="Y292" s="104">
        <f>VLOOKUP($B292,'Part 3 NNDR3'!$A$6:$FY$331,Y$4,FALSE)</f>
        <v>0</v>
      </c>
      <c r="Z292" s="104">
        <f>VLOOKUP($B292,'Part 3 NNDR3'!$A$6:$FY$331,Z$4,FALSE)</f>
        <v>0</v>
      </c>
      <c r="AA292" s="104">
        <f>VLOOKUP($B292,'Part 3 NNDR3'!$A$6:$FY$331,AA$4,FALSE)</f>
        <v>-366780</v>
      </c>
      <c r="AB292" s="104">
        <f>VLOOKUP($B292,'Part 3 NNDR3'!$A$6:$FY$331,AB$4,FALSE)</f>
        <v>0</v>
      </c>
      <c r="AC292" s="104">
        <f>VLOOKUP($B292,'Part 3 NNDR3'!$A$6:$FY$331,AC$4,FALSE)</f>
        <v>-366780</v>
      </c>
      <c r="AD292" s="104">
        <f>VLOOKUP($B292,'Part 3 NNDR3'!$A$6:$FY$331,AD$4,FALSE)</f>
        <v>-292732</v>
      </c>
      <c r="AE292" s="104">
        <f>VLOOKUP($B292,'Part 3 NNDR3'!$A$6:$FY$331,AE$4,FALSE)</f>
        <v>0</v>
      </c>
      <c r="AF292" s="104">
        <f>VLOOKUP($B292,'Part 3 NNDR3'!$A$6:$FY$331,AF$4,FALSE)</f>
        <v>-292732</v>
      </c>
      <c r="AG292" s="104">
        <f>VLOOKUP($B292,'Part 3 NNDR3'!$A$6:$FY$331,AG$4,FALSE)</f>
        <v>0</v>
      </c>
      <c r="AH292" s="104">
        <f>VLOOKUP($B292,'Part 3 NNDR3'!$A$6:$FY$331,AH$4,FALSE)</f>
        <v>0</v>
      </c>
      <c r="AI292" s="104">
        <f>VLOOKUP($B292,'Part 3 NNDR3'!$A$6:$FY$331,AI$4,FALSE)</f>
        <v>0</v>
      </c>
      <c r="AJ292" s="104">
        <f>VLOOKUP($B292,'Part 3 NNDR3'!$A$6:$FY$331,AJ$4,FALSE)</f>
        <v>9981754</v>
      </c>
      <c r="AK292" s="104">
        <f>VLOOKUP($B292,'Part 3 NNDR3'!$A$6:$FY$331,AK$4,FALSE)</f>
        <v>0</v>
      </c>
      <c r="AL292" s="104">
        <f>VLOOKUP($B292,'Part 3 NNDR3'!$A$6:$FY$331,AL$4,FALSE)</f>
        <v>9981754</v>
      </c>
      <c r="AM292" s="104">
        <f>VLOOKUP($B292,'Part 3 NNDR3'!$A$6:$FY$331,AM$4,FALSE)</f>
        <v>-62318</v>
      </c>
      <c r="AN292" s="104">
        <f>VLOOKUP($B292,'Part 3 NNDR3'!$A$6:$FY$331,AN$4,FALSE)</f>
        <v>0</v>
      </c>
      <c r="AO292" s="104">
        <f>VLOOKUP($B292,'Part 3 NNDR3'!$A$6:$FY$331,AO$4,FALSE)</f>
        <v>-62318</v>
      </c>
      <c r="AP292" s="104">
        <f>VLOOKUP($B292,'Part 3 NNDR3'!$A$6:$FY$331,AP$4,FALSE)</f>
        <v>-13545808</v>
      </c>
      <c r="AQ292" s="104">
        <f>VLOOKUP($B292,'Part 3 NNDR3'!$A$6:$FY$331,AQ$4,FALSE)</f>
        <v>0</v>
      </c>
      <c r="AR292" s="104">
        <f>VLOOKUP($B292,'Part 3 NNDR3'!$A$6:$FY$331,AR$4,FALSE)</f>
        <v>-13545808</v>
      </c>
      <c r="AS292" s="104">
        <f>VLOOKUP($B292,'Part 3 NNDR3'!$A$6:$FY$331,AS$4,FALSE)</f>
        <v>-674900</v>
      </c>
      <c r="AT292" s="104">
        <f>VLOOKUP($B292,'Part 3 NNDR3'!$A$6:$FY$331,AT$4,FALSE)</f>
        <v>0</v>
      </c>
      <c r="AU292" s="104">
        <f>VLOOKUP($B292,'Part 3 NNDR3'!$A$6:$FY$331,AU$4,FALSE)</f>
        <v>-674900</v>
      </c>
      <c r="AV292" s="104">
        <f>VLOOKUP($B292,'Part 3 NNDR3'!$A$6:$FY$331,AV$4,FALSE)</f>
        <v>0</v>
      </c>
      <c r="AW292" s="104">
        <f>VLOOKUP($B292,'Part 3 NNDR3'!$A$6:$FY$331,AW$4,FALSE)</f>
        <v>0</v>
      </c>
      <c r="AX292" s="104">
        <f>VLOOKUP($B292,'Part 3 NNDR3'!$A$6:$FY$331,AX$4,FALSE)</f>
        <v>0</v>
      </c>
      <c r="AY292" s="104">
        <f>VLOOKUP($B292,'Part 3 NNDR3'!$A$6:$FY$331,AY$4,FALSE)</f>
        <v>0</v>
      </c>
      <c r="AZ292" s="104">
        <f>VLOOKUP($B292,'Part 3 NNDR3'!$A$6:$FY$331,AZ$4,FALSE)</f>
        <v>0</v>
      </c>
      <c r="BA292" s="104">
        <f>VLOOKUP($B292,'Part 3 NNDR3'!$A$6:$FY$331,BA$4,FALSE)</f>
        <v>0</v>
      </c>
      <c r="BB292" s="104">
        <f>VLOOKUP($B292,'Part 3 NNDR3'!$A$6:$FY$331,BB$4,FALSE)</f>
        <v>0</v>
      </c>
      <c r="BC292" s="104">
        <f>VLOOKUP($B292,'Part 3 NNDR3'!$A$6:$FY$331,BC$4,FALSE)</f>
        <v>0</v>
      </c>
      <c r="BD292" s="104">
        <f>VLOOKUP($B292,'Part 3 NNDR3'!$A$6:$FY$331,BD$4,FALSE)</f>
        <v>0</v>
      </c>
      <c r="BE292" s="104">
        <f>VLOOKUP($B292,'Part 3 NNDR3'!$A$6:$FY$331,BE$4,FALSE)</f>
        <v>0</v>
      </c>
      <c r="BF292" s="104">
        <f>VLOOKUP($B292,'Part 3 NNDR3'!$A$6:$FY$331,BF$4,FALSE)</f>
        <v>0</v>
      </c>
      <c r="BG292" s="104">
        <f>VLOOKUP($B292,'Part 3 NNDR3'!$A$6:$FY$331,BG$4,FALSE)</f>
        <v>0</v>
      </c>
      <c r="BH292" s="104">
        <f>VLOOKUP($B292,'Part 3 NNDR3'!$A$6:$FY$331,BH$4,FALSE)</f>
        <v>-11239899</v>
      </c>
      <c r="BI292" s="104">
        <f>VLOOKUP($B292,'Part 3 NNDR3'!$A$6:$FY$331,BI$4,FALSE)</f>
        <v>0</v>
      </c>
      <c r="BJ292" s="104">
        <f>VLOOKUP($B292,'Part 3 NNDR3'!$A$6:$FY$331,BJ$4,FALSE)</f>
        <v>-11239899</v>
      </c>
      <c r="BK292" s="104">
        <f>VLOOKUP($B292,'Part 3 NNDR3'!$A$6:$FY$331,BK$4,FALSE)</f>
        <v>-6789</v>
      </c>
      <c r="BL292" s="104">
        <f>VLOOKUP($B292,'Part 3 NNDR3'!$A$6:$FY$331,BL$4,FALSE)</f>
        <v>0</v>
      </c>
      <c r="BM292" s="104">
        <f>VLOOKUP($B292,'Part 3 NNDR3'!$A$6:$FY$331,BM$4,FALSE)</f>
        <v>-6789</v>
      </c>
      <c r="BN292" s="104">
        <f>VLOOKUP($B292,'Part 3 NNDR3'!$A$6:$FY$331,BN$4,FALSE)</f>
        <v>-323410</v>
      </c>
      <c r="BO292" s="104">
        <f>VLOOKUP($B292,'Part 3 NNDR3'!$A$6:$FY$331,BO$4,FALSE)</f>
        <v>0</v>
      </c>
      <c r="BP292" s="104">
        <f>VLOOKUP($B292,'Part 3 NNDR3'!$A$6:$FY$331,BP$4,FALSE)</f>
        <v>-323410</v>
      </c>
      <c r="BQ292" s="104">
        <f>VLOOKUP($B292,'Part 3 NNDR3'!$A$6:$FY$331,BQ$4,FALSE)</f>
        <v>-11645159</v>
      </c>
      <c r="BR292" s="104">
        <f>VLOOKUP($B292,'Part 3 NNDR3'!$A$6:$FY$331,BR$4,FALSE)</f>
        <v>0</v>
      </c>
      <c r="BS292" s="104">
        <f>VLOOKUP($B292,'Part 3 NNDR3'!$A$6:$FY$331,BS$4,FALSE)</f>
        <v>-11645159</v>
      </c>
      <c r="BT292" s="104">
        <f>VLOOKUP($B292,'Part 3 NNDR3'!$A$6:$FY$331,BT$4,FALSE)</f>
        <v>-2315355</v>
      </c>
      <c r="BU292" s="104">
        <f>VLOOKUP($B292,'Part 3 NNDR3'!$A$6:$FY$331,BU$4,FALSE)</f>
        <v>0</v>
      </c>
      <c r="BV292" s="104">
        <f>VLOOKUP($B292,'Part 3 NNDR3'!$A$6:$FY$331,BV$4,FALSE)</f>
        <v>-2315355</v>
      </c>
      <c r="BW292" s="104">
        <f>VLOOKUP($B292,'Part 3 NNDR3'!$A$6:$FY$331,BW$4,FALSE)</f>
        <v>-14290713</v>
      </c>
      <c r="BX292" s="104">
        <f>VLOOKUP($B292,'Part 3 NNDR3'!$A$6:$FY$331,BX$4,FALSE)</f>
        <v>0</v>
      </c>
      <c r="BY292" s="104">
        <f>VLOOKUP($B292,'Part 3 NNDR3'!$A$6:$FY$331,BY$4,FALSE)</f>
        <v>-14290713</v>
      </c>
      <c r="BZ292" s="104">
        <f>VLOOKUP($B292,'Part 3 NNDR3'!$A$6:$FY$331,BZ$4,FALSE)</f>
        <v>-570838</v>
      </c>
      <c r="CA292" s="104">
        <f>VLOOKUP($B292,'Part 3 NNDR3'!$A$6:$FY$331,CA$4,FALSE)</f>
        <v>0</v>
      </c>
      <c r="CB292" s="104">
        <f>VLOOKUP($B292,'Part 3 NNDR3'!$A$6:$FY$331,CB$4,FALSE)</f>
        <v>-570838</v>
      </c>
      <c r="CC292" s="104">
        <f>VLOOKUP($B292,'Part 3 NNDR3'!$A$6:$FY$331,CC$4,FALSE)</f>
        <v>-4826</v>
      </c>
      <c r="CD292" s="104">
        <f>VLOOKUP($B292,'Part 3 NNDR3'!$A$6:$FY$331,CD$4,FALSE)</f>
        <v>0</v>
      </c>
      <c r="CE292" s="104">
        <f>VLOOKUP($B292,'Part 3 NNDR3'!$A$6:$FY$331,CE$4,FALSE)</f>
        <v>-4826</v>
      </c>
      <c r="CF292" s="104">
        <f>VLOOKUP($B292,'Part 3 NNDR3'!$A$6:$FY$331,CF$4,FALSE)</f>
        <v>-345924</v>
      </c>
      <c r="CG292" s="104">
        <f>VLOOKUP($B292,'Part 3 NNDR3'!$A$6:$FY$331,CG$4,FALSE)</f>
        <v>0</v>
      </c>
      <c r="CH292" s="104">
        <f>VLOOKUP($B292,'Part 3 NNDR3'!$A$6:$FY$331,CH$4,FALSE)</f>
        <v>-345924</v>
      </c>
      <c r="CI292" s="104">
        <f>VLOOKUP($B292,'Part 3 NNDR3'!$A$6:$FY$331,CI$4,FALSE)</f>
        <v>-29226</v>
      </c>
      <c r="CJ292" s="104">
        <f>VLOOKUP($B292,'Part 3 NNDR3'!$A$6:$FY$331,CJ$4,FALSE)</f>
        <v>0</v>
      </c>
      <c r="CK292" s="104">
        <f>VLOOKUP($B292,'Part 3 NNDR3'!$A$6:$FY$331,CK$4,FALSE)</f>
        <v>-29226</v>
      </c>
      <c r="CL292" s="104">
        <f>VLOOKUP($B292,'Part 3 NNDR3'!$A$6:$FY$331,CL$4,FALSE)</f>
        <v>0</v>
      </c>
      <c r="CM292" s="104">
        <f>VLOOKUP($B292,'Part 3 NNDR3'!$A$6:$FY$331,CM$4,FALSE)</f>
        <v>0</v>
      </c>
      <c r="CN292" s="104">
        <f>VLOOKUP($B292,'Part 3 NNDR3'!$A$6:$FY$331,CN$4,FALSE)</f>
        <v>0</v>
      </c>
      <c r="CO292" s="104">
        <f>VLOOKUP($B292,'Part 3 NNDR3'!$A$6:$FY$331,CO$4,FALSE)</f>
        <v>0</v>
      </c>
      <c r="CP292" s="104">
        <f>VLOOKUP($B292,'Part 3 NNDR3'!$A$6:$FY$331,CP$4,FALSE)</f>
        <v>0</v>
      </c>
      <c r="CQ292" s="104">
        <f>VLOOKUP($B292,'Part 3 NNDR3'!$A$6:$FY$331,CQ$4,FALSE)</f>
        <v>0</v>
      </c>
      <c r="CR292" s="104">
        <f>VLOOKUP($B292,'Part 3 NNDR3'!$A$6:$FY$331,CR$4,FALSE)</f>
        <v>0</v>
      </c>
      <c r="CS292" s="104">
        <f>VLOOKUP($B292,'Part 3 NNDR3'!$A$6:$FY$331,CS$4,FALSE)</f>
        <v>0</v>
      </c>
      <c r="CT292" s="104">
        <f>VLOOKUP($B292,'Part 3 NNDR3'!$A$6:$FY$331,CT$4,FALSE)</f>
        <v>0</v>
      </c>
      <c r="CU292" s="104">
        <f>VLOOKUP($B292,'Part 3 NNDR3'!$A$6:$FY$331,CU$4,FALSE)</f>
        <v>0</v>
      </c>
      <c r="CV292" s="104">
        <f>VLOOKUP($B292,'Part 3 NNDR3'!$A$6:$FY$331,CV$4,FALSE)</f>
        <v>0</v>
      </c>
      <c r="CW292" s="104">
        <f>VLOOKUP($B292,'Part 3 NNDR3'!$A$6:$FY$331,CW$4,FALSE)</f>
        <v>0</v>
      </c>
      <c r="CX292" s="104">
        <f>VLOOKUP($B292,'Part 3 NNDR3'!$A$6:$FY$331,CX$4,FALSE)</f>
        <v>0</v>
      </c>
      <c r="CY292" s="104">
        <f>VLOOKUP($B292,'Part 3 NNDR3'!$A$6:$FY$331,CY$4,FALSE)</f>
        <v>0</v>
      </c>
      <c r="CZ292" s="104">
        <f>VLOOKUP($B292,'Part 3 NNDR3'!$A$6:$FY$331,CZ$4,FALSE)</f>
        <v>0</v>
      </c>
      <c r="DA292" s="104">
        <f>VLOOKUP($B292,'Part 3 NNDR3'!$A$6:$FY$331,DA$4,FALSE)</f>
        <v>0</v>
      </c>
      <c r="DB292" s="104">
        <f>VLOOKUP($B292,'Part 3 NNDR3'!$A$6:$FY$331,DB$4,FALSE)</f>
        <v>0</v>
      </c>
      <c r="DC292" s="104">
        <f>VLOOKUP($B292,'Part 3 NNDR3'!$A$6:$FY$331,DC$4,FALSE)</f>
        <v>0</v>
      </c>
      <c r="DD292" s="104">
        <f>VLOOKUP($B292,'Part 3 NNDR3'!$A$6:$FY$331,DD$4,FALSE)</f>
        <v>0</v>
      </c>
      <c r="DE292" s="104">
        <f>VLOOKUP($B292,'Part 3 NNDR3'!$A$6:$FY$331,DE$4,FALSE)</f>
        <v>0</v>
      </c>
      <c r="DF292" s="104">
        <f>VLOOKUP($B292,'Part 3 NNDR3'!$A$6:$FY$331,DF$4,FALSE)</f>
        <v>0</v>
      </c>
      <c r="DG292" s="104">
        <f>VLOOKUP($B292,'Part 3 NNDR3'!$A$6:$FY$331,DG$4,FALSE)</f>
        <v>0</v>
      </c>
      <c r="DH292" s="104">
        <f>VLOOKUP($B292,'Part 3 NNDR3'!$A$6:$FY$331,DH$4,FALSE)</f>
        <v>0</v>
      </c>
      <c r="DI292" s="104">
        <f>VLOOKUP($B292,'Part 3 NNDR3'!$A$6:$FY$331,DI$4,FALSE)</f>
        <v>0</v>
      </c>
      <c r="DJ292" s="104">
        <f>VLOOKUP($B292,'Part 3 NNDR3'!$A$6:$FY$331,DJ$4,FALSE)</f>
        <v>0</v>
      </c>
      <c r="DK292" s="104">
        <f>VLOOKUP($B292,'Part 3 NNDR3'!$A$6:$FY$331,DK$4,FALSE)</f>
        <v>0</v>
      </c>
      <c r="DL292" s="104">
        <f>VLOOKUP($B292,'Part 3 NNDR3'!$A$6:$FY$331,DL$4,FALSE)</f>
        <v>-950814</v>
      </c>
      <c r="DM292" s="104">
        <f>VLOOKUP($B292,'Part 3 NNDR3'!$A$6:$FY$331,DM$4,FALSE)</f>
        <v>0</v>
      </c>
      <c r="DN292" s="104">
        <f>VLOOKUP($B292,'Part 3 NNDR3'!$A$6:$FY$331,DN$4,FALSE)</f>
        <v>-950814</v>
      </c>
      <c r="DO292" s="104">
        <f>VLOOKUP($B292,'Part 3 NNDR3'!$A$6:$FY$331,DO$4,FALSE)</f>
        <v>-6455</v>
      </c>
      <c r="DP292" s="104">
        <f>VLOOKUP($B292,'Part 3 NNDR3'!$A$6:$FY$331,DP$4,FALSE)</f>
        <v>0</v>
      </c>
      <c r="DQ292" s="104">
        <f>VLOOKUP($B292,'Part 3 NNDR3'!$A$6:$FY$331,DQ$4,FALSE)</f>
        <v>-6455</v>
      </c>
      <c r="DR292" s="104">
        <f>VLOOKUP($B292,'Part 3 NNDR3'!$A$6:$FY$331,DR$4,FALSE)</f>
        <v>0</v>
      </c>
      <c r="DS292" s="104">
        <f>VLOOKUP($B292,'Part 3 NNDR3'!$A$6:$FY$331,DS$4,FALSE)</f>
        <v>0</v>
      </c>
      <c r="DT292" s="104">
        <f>VLOOKUP($B292,'Part 3 NNDR3'!$A$6:$FY$331,DT$4,FALSE)</f>
        <v>0</v>
      </c>
      <c r="DU292" s="104">
        <f>VLOOKUP($B292,'Part 3 NNDR3'!$A$6:$FY$331,DU$4,FALSE)</f>
        <v>-25698</v>
      </c>
      <c r="DV292" s="104">
        <f>VLOOKUP($B292,'Part 3 NNDR3'!$A$6:$FY$331,DV$4,FALSE)</f>
        <v>0</v>
      </c>
      <c r="DW292" s="104">
        <f>VLOOKUP($B292,'Part 3 NNDR3'!$A$6:$FY$331,DW$4,FALSE)</f>
        <v>-25698</v>
      </c>
      <c r="DX292" s="104">
        <f>VLOOKUP($B292,'Part 3 NNDR3'!$A$6:$FY$331,DX$4,FALSE)</f>
        <v>0</v>
      </c>
      <c r="DY292" s="104">
        <f>VLOOKUP($B292,'Part 3 NNDR3'!$A$6:$FY$331,DY$4,FALSE)</f>
        <v>0</v>
      </c>
      <c r="DZ292" s="104">
        <f>VLOOKUP($B292,'Part 3 NNDR3'!$A$6:$FY$331,DZ$4,FALSE)</f>
        <v>0</v>
      </c>
      <c r="EA292" s="104">
        <f>VLOOKUP($B292,'Part 3 NNDR3'!$A$6:$FY$331,EA$4,FALSE)</f>
        <v>-2721094</v>
      </c>
      <c r="EB292" s="104">
        <f>VLOOKUP($B292,'Part 3 NNDR3'!$A$6:$FY$331,EB$4,FALSE)</f>
        <v>0</v>
      </c>
      <c r="EC292" s="104">
        <f>VLOOKUP($B292,'Part 3 NNDR3'!$A$6:$FY$331,EC$4,FALSE)</f>
        <v>-2721094</v>
      </c>
      <c r="ED292" s="104">
        <f>VLOOKUP($B292,'Part 3 NNDR3'!$A$6:$FY$331,ED$4,FALSE)</f>
        <v>-55893</v>
      </c>
      <c r="EE292" s="104">
        <f>VLOOKUP($B292,'Part 3 NNDR3'!$A$6:$FY$331,EE$4,FALSE)</f>
        <v>0</v>
      </c>
      <c r="EF292" s="104">
        <f>VLOOKUP($B292,'Part 3 NNDR3'!$A$6:$FY$331,EF$4,FALSE)</f>
        <v>-55893</v>
      </c>
      <c r="EG292" s="104">
        <f>VLOOKUP($B292,'Part 3 NNDR3'!$A$6:$FY$331,EG$4,FALSE)</f>
        <v>0</v>
      </c>
      <c r="EH292" s="104">
        <f>VLOOKUP($B292,'Part 3 NNDR3'!$A$6:$FY$331,EH$4,FALSE)</f>
        <v>0</v>
      </c>
      <c r="EI292" s="104">
        <f>VLOOKUP($B292,'Part 3 NNDR3'!$A$6:$FY$331,EI$4,FALSE)</f>
        <v>0</v>
      </c>
      <c r="EJ292" s="104">
        <f>VLOOKUP($B292,'Part 3 NNDR3'!$A$6:$FY$331,EJ$4,FALSE)</f>
        <v>0</v>
      </c>
      <c r="EK292" s="104">
        <f>VLOOKUP($B292,'Part 3 NNDR3'!$A$6:$FY$331,EK$4,FALSE)</f>
        <v>0</v>
      </c>
      <c r="EL292" s="104">
        <f>VLOOKUP($B292,'Part 3 NNDR3'!$A$6:$FY$331,EL$4,FALSE)</f>
        <v>0</v>
      </c>
      <c r="EM292" s="104">
        <f>VLOOKUP($B292,'Part 3 NNDR3'!$A$6:$FY$331,EM$4,FALSE)</f>
        <v>-129604</v>
      </c>
      <c r="EN292" s="104">
        <f>VLOOKUP($B292,'Part 3 NNDR3'!$A$6:$FY$331,EN$4,FALSE)</f>
        <v>0</v>
      </c>
      <c r="EO292" s="104">
        <f>VLOOKUP($B292,'Part 3 NNDR3'!$A$6:$FY$331,EO$4,FALSE)</f>
        <v>-129604</v>
      </c>
      <c r="EP292" s="104">
        <f>VLOOKUP($B292,'Part 3 NNDR3'!$A$6:$FY$331,EP$4,FALSE)</f>
        <v>-2938744</v>
      </c>
      <c r="EQ292" s="104">
        <f>VLOOKUP($B292,'Part 3 NNDR3'!$A$6:$FY$331,EQ$4,FALSE)</f>
        <v>0</v>
      </c>
      <c r="ER292" s="104">
        <f>VLOOKUP($B292,'Part 3 NNDR3'!$A$6:$FY$331,ER$4,FALSE)</f>
        <v>-2938744</v>
      </c>
      <c r="ES292" s="104">
        <f>VLOOKUP($B292,'Part 3 NNDR3'!$A$6:$FY$331,ES$4,FALSE)</f>
        <v>0</v>
      </c>
      <c r="ET292" s="104">
        <f>VLOOKUP($B292,'Part 3 NNDR3'!$A$6:$FY$331,ET$4,FALSE)</f>
        <v>0</v>
      </c>
      <c r="EU292" s="104">
        <f>VLOOKUP($B292,'Part 3 NNDR3'!$A$6:$FY$331,EU$4,FALSE)</f>
        <v>0</v>
      </c>
      <c r="EV292" s="104">
        <f>VLOOKUP($B292,'Part 3 NNDR3'!$A$6:$FY$331,EV$4,FALSE)</f>
        <v>0</v>
      </c>
      <c r="EW292" s="104">
        <f>VLOOKUP($B292,'Part 3 NNDR3'!$A$6:$FY$331,EW$4,FALSE)</f>
        <v>0</v>
      </c>
      <c r="EX292" s="104">
        <f>VLOOKUP($B292,'Part 3 NNDR3'!$A$6:$FY$331,EX$4,FALSE)</f>
        <v>0</v>
      </c>
      <c r="EY292" s="104">
        <f>VLOOKUP($B292,'Part 3 NNDR3'!$A$6:$FY$331,EY$4,FALSE)</f>
        <v>0</v>
      </c>
      <c r="EZ292" s="104">
        <f>VLOOKUP($B292,'Part 3 NNDR3'!$A$6:$FY$331,EZ$4,FALSE)</f>
        <v>0</v>
      </c>
      <c r="FA292" s="104">
        <f>VLOOKUP($B292,'Part 3 NNDR3'!$A$6:$FY$331,FA$4,FALSE)</f>
        <v>0</v>
      </c>
      <c r="FB292" s="104">
        <f>VLOOKUP($B292,'Part 3 NNDR3'!$A$6:$FY$331,FB$4,FALSE)</f>
        <v>399370314</v>
      </c>
      <c r="FC292" s="104">
        <f>VLOOKUP($B292,'Part 3 NNDR3'!$A$6:$FY$331,FC$4,FALSE)</f>
        <v>0</v>
      </c>
      <c r="FD292" s="104">
        <f>VLOOKUP($B292,'Part 3 NNDR3'!$A$6:$FY$331,FD$4,FALSE)</f>
        <v>399370314</v>
      </c>
      <c r="FE292" s="104">
        <f>VLOOKUP($B292,'Part 3 NNDR3'!$A$6:$FY$331,FE$4,FALSE)</f>
        <v>-40991</v>
      </c>
      <c r="FF292" s="104">
        <f>VLOOKUP($B292,'Part 3 NNDR3'!$A$6:$FY$331,FF$4,FALSE)</f>
        <v>0</v>
      </c>
      <c r="FG292" s="104">
        <f>VLOOKUP($B292,'Part 3 NNDR3'!$A$6:$FY$331,FG$4,FALSE)</f>
        <v>-40991</v>
      </c>
      <c r="FH292" s="104">
        <f>VLOOKUP($B292,'Part 3 NNDR3'!$A$6:$FY$331,FH$4,FALSE)</f>
        <v>-11239899</v>
      </c>
      <c r="FI292" s="104">
        <f>VLOOKUP($B292,'Part 3 NNDR3'!$A$6:$FY$331,FI$4,FALSE)</f>
        <v>0</v>
      </c>
      <c r="FJ292" s="104">
        <f>VLOOKUP($B292,'Part 3 NNDR3'!$A$6:$FY$331,FJ$4,FALSE)</f>
        <v>-11239899</v>
      </c>
      <c r="FK292" s="104">
        <f>VLOOKUP($B292,'Part 3 NNDR3'!$A$6:$FY$331,FK$4,FALSE)</f>
        <v>-14290713</v>
      </c>
      <c r="FL292" s="104">
        <f>VLOOKUP($B292,'Part 3 NNDR3'!$A$6:$FY$331,FL$4,FALSE)</f>
        <v>0</v>
      </c>
      <c r="FM292" s="104">
        <f>VLOOKUP($B292,'Part 3 NNDR3'!$A$6:$FY$331,FM$4,FALSE)</f>
        <v>-14290713</v>
      </c>
      <c r="FN292" s="104">
        <f>VLOOKUP($B292,'Part 3 NNDR3'!$A$6:$FY$331,FN$4,FALSE)</f>
        <v>-950814</v>
      </c>
      <c r="FO292" s="104">
        <f>VLOOKUP($B292,'Part 3 NNDR3'!$A$6:$FY$331,FO$4,FALSE)</f>
        <v>0</v>
      </c>
      <c r="FP292" s="104">
        <f>VLOOKUP($B292,'Part 3 NNDR3'!$A$6:$FY$331,FP$4,FALSE)</f>
        <v>-950814</v>
      </c>
      <c r="FQ292" s="104">
        <f>VLOOKUP($B292,'Part 3 NNDR3'!$A$6:$FY$331,FQ$4,FALSE)</f>
        <v>-2938744</v>
      </c>
      <c r="FR292" s="104">
        <f>VLOOKUP($B292,'Part 3 NNDR3'!$A$6:$FY$331,FR$4,FALSE)</f>
        <v>0</v>
      </c>
      <c r="FS292" s="104">
        <f>VLOOKUP($B292,'Part 3 NNDR3'!$A$6:$FY$331,FS$4,FALSE)</f>
        <v>-2938744</v>
      </c>
      <c r="FT292" s="104">
        <f>VLOOKUP($B292,'Part 3 NNDR3'!$A$6:$FY$331,FT$4,FALSE)</f>
        <v>0</v>
      </c>
      <c r="FU292" s="104">
        <f>VLOOKUP($B292,'Part 3 NNDR3'!$A$6:$FY$331,FU$4,FALSE)</f>
        <v>0</v>
      </c>
      <c r="FV292" s="104">
        <f>VLOOKUP($B292,'Part 3 NNDR3'!$A$6:$FY$331,FV$4,FALSE)</f>
        <v>0</v>
      </c>
      <c r="FW292" s="104">
        <f>VLOOKUP($B292,'Part 3 NNDR3'!$A$6:$FY$331,FW$4,FALSE)</f>
        <v>-29461161</v>
      </c>
      <c r="FX292" s="104">
        <f>VLOOKUP($B292,'Part 3 NNDR3'!$A$6:$FY$331,FX$4,FALSE)</f>
        <v>0</v>
      </c>
      <c r="FY292" s="104">
        <f>VLOOKUP($B292,'Part 3 NNDR3'!$A$6:$FY$331,FY$4,FALSE)</f>
        <v>-29461161</v>
      </c>
      <c r="FZ292" s="104">
        <f>VLOOKUP($B292,'Part 3 NNDR3'!$A$6:$FY$331,FZ$4,FALSE)</f>
        <v>369909153</v>
      </c>
      <c r="GA292" s="104">
        <f>VLOOKUP($B292,'Part 3 NNDR3'!$A$6:$FY$331,GA$4,FALSE)</f>
        <v>0</v>
      </c>
      <c r="GB292" s="104">
        <f>VLOOKUP($B292,'Part 3 NNDR3'!$A$6:$FY$331,GB$4,FALSE)</f>
        <v>369909153</v>
      </c>
      <c r="GC292" s="105" t="str">
        <f>VLOOKUP($B292,'Data (Updated)'!$C$4:$E$329,2,FALSE)</f>
        <v>E5100</v>
      </c>
      <c r="GD292" s="105" t="str">
        <f>VLOOKUP($B292,'Data (Updated)'!$C$4:$E$329,3,FALSE)</f>
        <v>NA</v>
      </c>
    </row>
    <row r="293" spans="1:186" ht="12.75" x14ac:dyDescent="0.2">
      <c r="A293" s="75">
        <v>288</v>
      </c>
      <c r="B293" s="100" t="s">
        <v>684</v>
      </c>
      <c r="C293" s="101" t="s">
        <v>949</v>
      </c>
      <c r="D293" s="102" t="s">
        <v>943</v>
      </c>
      <c r="E293" s="103" t="s">
        <v>683</v>
      </c>
      <c r="F293" s="104">
        <f>VLOOKUP($B293,'Part 3 NNDR3'!$A$6:$FY$331,F$4,FALSE)</f>
        <v>0</v>
      </c>
      <c r="G293" s="104">
        <f>VLOOKUP($B293,'Part 3 NNDR3'!$A$6:$FY$331,G$4,FALSE)</f>
        <v>0</v>
      </c>
      <c r="H293" s="104">
        <f>VLOOKUP($B293,'Part 3 NNDR3'!$A$6:$FY$331,H$4,FALSE)</f>
        <v>0</v>
      </c>
      <c r="I293" s="104">
        <f>VLOOKUP($B293,'Part 3 NNDR3'!$A$6:$FY$331,I$4,FALSE)</f>
        <v>81010</v>
      </c>
      <c r="J293" s="104">
        <f>VLOOKUP($B293,'Part 3 NNDR3'!$A$6:$FY$331,J$4,FALSE)</f>
        <v>0</v>
      </c>
      <c r="K293" s="104">
        <f>VLOOKUP($B293,'Part 3 NNDR3'!$A$6:$FY$331,K$4,FALSE)</f>
        <v>81010</v>
      </c>
      <c r="L293" s="104">
        <f>VLOOKUP($B293,'Part 3 NNDR3'!$A$6:$FY$331,L$4,FALSE)</f>
        <v>0</v>
      </c>
      <c r="M293" s="104">
        <f>VLOOKUP($B293,'Part 3 NNDR3'!$A$6:$FY$331,M$4,FALSE)</f>
        <v>0</v>
      </c>
      <c r="N293" s="104">
        <f>VLOOKUP($B293,'Part 3 NNDR3'!$A$6:$FY$331,N$4,FALSE)</f>
        <v>0</v>
      </c>
      <c r="O293" s="104">
        <f>VLOOKUP($B293,'Part 3 NNDR3'!$A$6:$FY$331,O$4,FALSE)</f>
        <v>654945</v>
      </c>
      <c r="P293" s="104">
        <f>VLOOKUP($B293,'Part 3 NNDR3'!$A$6:$FY$331,P$4,FALSE)</f>
        <v>0</v>
      </c>
      <c r="Q293" s="104">
        <f>VLOOKUP($B293,'Part 3 NNDR3'!$A$6:$FY$331,Q$4,FALSE)</f>
        <v>654945</v>
      </c>
      <c r="R293" s="104">
        <f>VLOOKUP($B293,'Part 3 NNDR3'!$A$6:$FY$331,R$4,FALSE)</f>
        <v>735955</v>
      </c>
      <c r="S293" s="104">
        <f>VLOOKUP($B293,'Part 3 NNDR3'!$A$6:$FY$331,S$4,FALSE)</f>
        <v>0</v>
      </c>
      <c r="T293" s="104">
        <f>VLOOKUP($B293,'Part 3 NNDR3'!$A$6:$FY$331,T$4,FALSE)</f>
        <v>735955</v>
      </c>
      <c r="U293" s="104">
        <f>VLOOKUP($B293,'Part 3 NNDR3'!$A$6:$FY$331,U$4,FALSE)</f>
        <v>-4442332</v>
      </c>
      <c r="V293" s="104">
        <f>VLOOKUP($B293,'Part 3 NNDR3'!$A$6:$FY$331,V$4,FALSE)</f>
        <v>0</v>
      </c>
      <c r="W293" s="104">
        <f>VLOOKUP($B293,'Part 3 NNDR3'!$A$6:$FY$331,W$4,FALSE)</f>
        <v>-4442332</v>
      </c>
      <c r="X293" s="104">
        <f>VLOOKUP($B293,'Part 3 NNDR3'!$A$6:$FY$331,X$4,FALSE)</f>
        <v>0</v>
      </c>
      <c r="Y293" s="104">
        <f>VLOOKUP($B293,'Part 3 NNDR3'!$A$6:$FY$331,Y$4,FALSE)</f>
        <v>0</v>
      </c>
      <c r="Z293" s="104">
        <f>VLOOKUP($B293,'Part 3 NNDR3'!$A$6:$FY$331,Z$4,FALSE)</f>
        <v>0</v>
      </c>
      <c r="AA293" s="104">
        <f>VLOOKUP($B293,'Part 3 NNDR3'!$A$6:$FY$331,AA$4,FALSE)</f>
        <v>-194638</v>
      </c>
      <c r="AB293" s="104">
        <f>VLOOKUP($B293,'Part 3 NNDR3'!$A$6:$FY$331,AB$4,FALSE)</f>
        <v>0</v>
      </c>
      <c r="AC293" s="104">
        <f>VLOOKUP($B293,'Part 3 NNDR3'!$A$6:$FY$331,AC$4,FALSE)</f>
        <v>-194638</v>
      </c>
      <c r="AD293" s="104">
        <f>VLOOKUP($B293,'Part 3 NNDR3'!$A$6:$FY$331,AD$4,FALSE)</f>
        <v>-120340</v>
      </c>
      <c r="AE293" s="104">
        <f>VLOOKUP($B293,'Part 3 NNDR3'!$A$6:$FY$331,AE$4,FALSE)</f>
        <v>0</v>
      </c>
      <c r="AF293" s="104">
        <f>VLOOKUP($B293,'Part 3 NNDR3'!$A$6:$FY$331,AF$4,FALSE)</f>
        <v>-120340</v>
      </c>
      <c r="AG293" s="104">
        <f>VLOOKUP($B293,'Part 3 NNDR3'!$A$6:$FY$331,AG$4,FALSE)</f>
        <v>0</v>
      </c>
      <c r="AH293" s="104">
        <f>VLOOKUP($B293,'Part 3 NNDR3'!$A$6:$FY$331,AH$4,FALSE)</f>
        <v>0</v>
      </c>
      <c r="AI293" s="104">
        <f>VLOOKUP($B293,'Part 3 NNDR3'!$A$6:$FY$331,AI$4,FALSE)</f>
        <v>0</v>
      </c>
      <c r="AJ293" s="104">
        <f>VLOOKUP($B293,'Part 3 NNDR3'!$A$6:$FY$331,AJ$4,FALSE)</f>
        <v>4520760</v>
      </c>
      <c r="AK293" s="104">
        <f>VLOOKUP($B293,'Part 3 NNDR3'!$A$6:$FY$331,AK$4,FALSE)</f>
        <v>0</v>
      </c>
      <c r="AL293" s="104">
        <f>VLOOKUP($B293,'Part 3 NNDR3'!$A$6:$FY$331,AL$4,FALSE)</f>
        <v>4520760</v>
      </c>
      <c r="AM293" s="104">
        <f>VLOOKUP($B293,'Part 3 NNDR3'!$A$6:$FY$331,AM$4,FALSE)</f>
        <v>-77228</v>
      </c>
      <c r="AN293" s="104">
        <f>VLOOKUP($B293,'Part 3 NNDR3'!$A$6:$FY$331,AN$4,FALSE)</f>
        <v>0</v>
      </c>
      <c r="AO293" s="104">
        <f>VLOOKUP($B293,'Part 3 NNDR3'!$A$6:$FY$331,AO$4,FALSE)</f>
        <v>-77228</v>
      </c>
      <c r="AP293" s="104">
        <f>VLOOKUP($B293,'Part 3 NNDR3'!$A$6:$FY$331,AP$4,FALSE)</f>
        <v>-4824687</v>
      </c>
      <c r="AQ293" s="104">
        <f>VLOOKUP($B293,'Part 3 NNDR3'!$A$6:$FY$331,AQ$4,FALSE)</f>
        <v>0</v>
      </c>
      <c r="AR293" s="104">
        <f>VLOOKUP($B293,'Part 3 NNDR3'!$A$6:$FY$331,AR$4,FALSE)</f>
        <v>-4824687</v>
      </c>
      <c r="AS293" s="104">
        <f>VLOOKUP($B293,'Part 3 NNDR3'!$A$6:$FY$331,AS$4,FALSE)</f>
        <v>-59602</v>
      </c>
      <c r="AT293" s="104">
        <f>VLOOKUP($B293,'Part 3 NNDR3'!$A$6:$FY$331,AT$4,FALSE)</f>
        <v>0</v>
      </c>
      <c r="AU293" s="104">
        <f>VLOOKUP($B293,'Part 3 NNDR3'!$A$6:$FY$331,AU$4,FALSE)</f>
        <v>-59602</v>
      </c>
      <c r="AV293" s="104">
        <f>VLOOKUP($B293,'Part 3 NNDR3'!$A$6:$FY$331,AV$4,FALSE)</f>
        <v>-62118</v>
      </c>
      <c r="AW293" s="104">
        <f>VLOOKUP($B293,'Part 3 NNDR3'!$A$6:$FY$331,AW$4,FALSE)</f>
        <v>0</v>
      </c>
      <c r="AX293" s="104">
        <f>VLOOKUP($B293,'Part 3 NNDR3'!$A$6:$FY$331,AX$4,FALSE)</f>
        <v>-62118</v>
      </c>
      <c r="AY293" s="104">
        <f>VLOOKUP($B293,'Part 3 NNDR3'!$A$6:$FY$331,AY$4,FALSE)</f>
        <v>0</v>
      </c>
      <c r="AZ293" s="104">
        <f>VLOOKUP($B293,'Part 3 NNDR3'!$A$6:$FY$331,AZ$4,FALSE)</f>
        <v>0</v>
      </c>
      <c r="BA293" s="104">
        <f>VLOOKUP($B293,'Part 3 NNDR3'!$A$6:$FY$331,BA$4,FALSE)</f>
        <v>0</v>
      </c>
      <c r="BB293" s="104">
        <f>VLOOKUP($B293,'Part 3 NNDR3'!$A$6:$FY$331,BB$4,FALSE)</f>
        <v>-505</v>
      </c>
      <c r="BC293" s="104">
        <f>VLOOKUP($B293,'Part 3 NNDR3'!$A$6:$FY$331,BC$4,FALSE)</f>
        <v>0</v>
      </c>
      <c r="BD293" s="104">
        <f>VLOOKUP($B293,'Part 3 NNDR3'!$A$6:$FY$331,BD$4,FALSE)</f>
        <v>-505</v>
      </c>
      <c r="BE293" s="104">
        <f>VLOOKUP($B293,'Part 3 NNDR3'!$A$6:$FY$331,BE$4,FALSE)</f>
        <v>0</v>
      </c>
      <c r="BF293" s="104">
        <f>VLOOKUP($B293,'Part 3 NNDR3'!$A$6:$FY$331,BF$4,FALSE)</f>
        <v>0</v>
      </c>
      <c r="BG293" s="104">
        <f>VLOOKUP($B293,'Part 3 NNDR3'!$A$6:$FY$331,BG$4,FALSE)</f>
        <v>0</v>
      </c>
      <c r="BH293" s="104">
        <f>VLOOKUP($B293,'Part 3 NNDR3'!$A$6:$FY$331,BH$4,FALSE)</f>
        <v>-5140350</v>
      </c>
      <c r="BI293" s="104">
        <f>VLOOKUP($B293,'Part 3 NNDR3'!$A$6:$FY$331,BI$4,FALSE)</f>
        <v>0</v>
      </c>
      <c r="BJ293" s="104">
        <f>VLOOKUP($B293,'Part 3 NNDR3'!$A$6:$FY$331,BJ$4,FALSE)</f>
        <v>-5140350</v>
      </c>
      <c r="BK293" s="104">
        <f>VLOOKUP($B293,'Part 3 NNDR3'!$A$6:$FY$331,BK$4,FALSE)</f>
        <v>0</v>
      </c>
      <c r="BL293" s="104">
        <f>VLOOKUP($B293,'Part 3 NNDR3'!$A$6:$FY$331,BL$4,FALSE)</f>
        <v>0</v>
      </c>
      <c r="BM293" s="104">
        <f>VLOOKUP($B293,'Part 3 NNDR3'!$A$6:$FY$331,BM$4,FALSE)</f>
        <v>0</v>
      </c>
      <c r="BN293" s="104">
        <f>VLOOKUP($B293,'Part 3 NNDR3'!$A$6:$FY$331,BN$4,FALSE)</f>
        <v>-2271</v>
      </c>
      <c r="BO293" s="104">
        <f>VLOOKUP($B293,'Part 3 NNDR3'!$A$6:$FY$331,BO$4,FALSE)</f>
        <v>0</v>
      </c>
      <c r="BP293" s="104">
        <f>VLOOKUP($B293,'Part 3 NNDR3'!$A$6:$FY$331,BP$4,FALSE)</f>
        <v>-2271</v>
      </c>
      <c r="BQ293" s="104">
        <f>VLOOKUP($B293,'Part 3 NNDR3'!$A$6:$FY$331,BQ$4,FALSE)</f>
        <v>-7293646</v>
      </c>
      <c r="BR293" s="104">
        <f>VLOOKUP($B293,'Part 3 NNDR3'!$A$6:$FY$331,BR$4,FALSE)</f>
        <v>0</v>
      </c>
      <c r="BS293" s="104">
        <f>VLOOKUP($B293,'Part 3 NNDR3'!$A$6:$FY$331,BS$4,FALSE)</f>
        <v>-7293646</v>
      </c>
      <c r="BT293" s="104">
        <f>VLOOKUP($B293,'Part 3 NNDR3'!$A$6:$FY$331,BT$4,FALSE)</f>
        <v>-61358</v>
      </c>
      <c r="BU293" s="104">
        <f>VLOOKUP($B293,'Part 3 NNDR3'!$A$6:$FY$331,BU$4,FALSE)</f>
        <v>0</v>
      </c>
      <c r="BV293" s="104">
        <f>VLOOKUP($B293,'Part 3 NNDR3'!$A$6:$FY$331,BV$4,FALSE)</f>
        <v>-61358</v>
      </c>
      <c r="BW293" s="104">
        <f>VLOOKUP($B293,'Part 3 NNDR3'!$A$6:$FY$331,BW$4,FALSE)</f>
        <v>-7357275</v>
      </c>
      <c r="BX293" s="104">
        <f>VLOOKUP($B293,'Part 3 NNDR3'!$A$6:$FY$331,BX$4,FALSE)</f>
        <v>0</v>
      </c>
      <c r="BY293" s="104">
        <f>VLOOKUP($B293,'Part 3 NNDR3'!$A$6:$FY$331,BY$4,FALSE)</f>
        <v>-7357275</v>
      </c>
      <c r="BZ293" s="104">
        <f>VLOOKUP($B293,'Part 3 NNDR3'!$A$6:$FY$331,BZ$4,FALSE)</f>
        <v>-144545</v>
      </c>
      <c r="CA293" s="104">
        <f>VLOOKUP($B293,'Part 3 NNDR3'!$A$6:$FY$331,CA$4,FALSE)</f>
        <v>0</v>
      </c>
      <c r="CB293" s="104">
        <f>VLOOKUP($B293,'Part 3 NNDR3'!$A$6:$FY$331,CB$4,FALSE)</f>
        <v>-144545</v>
      </c>
      <c r="CC293" s="104">
        <f>VLOOKUP($B293,'Part 3 NNDR3'!$A$6:$FY$331,CC$4,FALSE)</f>
        <v>-7487</v>
      </c>
      <c r="CD293" s="104">
        <f>VLOOKUP($B293,'Part 3 NNDR3'!$A$6:$FY$331,CD$4,FALSE)</f>
        <v>0</v>
      </c>
      <c r="CE293" s="104">
        <f>VLOOKUP($B293,'Part 3 NNDR3'!$A$6:$FY$331,CE$4,FALSE)</f>
        <v>-7487</v>
      </c>
      <c r="CF293" s="104">
        <f>VLOOKUP($B293,'Part 3 NNDR3'!$A$6:$FY$331,CF$4,FALSE)</f>
        <v>-305287</v>
      </c>
      <c r="CG293" s="104">
        <f>VLOOKUP($B293,'Part 3 NNDR3'!$A$6:$FY$331,CG$4,FALSE)</f>
        <v>0</v>
      </c>
      <c r="CH293" s="104">
        <f>VLOOKUP($B293,'Part 3 NNDR3'!$A$6:$FY$331,CH$4,FALSE)</f>
        <v>-305287</v>
      </c>
      <c r="CI293" s="104">
        <f>VLOOKUP($B293,'Part 3 NNDR3'!$A$6:$FY$331,CI$4,FALSE)</f>
        <v>-14720</v>
      </c>
      <c r="CJ293" s="104">
        <f>VLOOKUP($B293,'Part 3 NNDR3'!$A$6:$FY$331,CJ$4,FALSE)</f>
        <v>0</v>
      </c>
      <c r="CK293" s="104">
        <f>VLOOKUP($B293,'Part 3 NNDR3'!$A$6:$FY$331,CK$4,FALSE)</f>
        <v>-14720</v>
      </c>
      <c r="CL293" s="104">
        <f>VLOOKUP($B293,'Part 3 NNDR3'!$A$6:$FY$331,CL$4,FALSE)</f>
        <v>-11167</v>
      </c>
      <c r="CM293" s="104">
        <f>VLOOKUP($B293,'Part 3 NNDR3'!$A$6:$FY$331,CM$4,FALSE)</f>
        <v>0</v>
      </c>
      <c r="CN293" s="104">
        <f>VLOOKUP($B293,'Part 3 NNDR3'!$A$6:$FY$331,CN$4,FALSE)</f>
        <v>-11167</v>
      </c>
      <c r="CO293" s="104">
        <f>VLOOKUP($B293,'Part 3 NNDR3'!$A$6:$FY$331,CO$4,FALSE)</f>
        <v>0</v>
      </c>
      <c r="CP293" s="104">
        <f>VLOOKUP($B293,'Part 3 NNDR3'!$A$6:$FY$331,CP$4,FALSE)</f>
        <v>0</v>
      </c>
      <c r="CQ293" s="104">
        <f>VLOOKUP($B293,'Part 3 NNDR3'!$A$6:$FY$331,CQ$4,FALSE)</f>
        <v>0</v>
      </c>
      <c r="CR293" s="104">
        <f>VLOOKUP($B293,'Part 3 NNDR3'!$A$6:$FY$331,CR$4,FALSE)</f>
        <v>-505</v>
      </c>
      <c r="CS293" s="104">
        <f>VLOOKUP($B293,'Part 3 NNDR3'!$A$6:$FY$331,CS$4,FALSE)</f>
        <v>0</v>
      </c>
      <c r="CT293" s="104">
        <f>VLOOKUP($B293,'Part 3 NNDR3'!$A$6:$FY$331,CT$4,FALSE)</f>
        <v>-505</v>
      </c>
      <c r="CU293" s="104">
        <f>VLOOKUP($B293,'Part 3 NNDR3'!$A$6:$FY$331,CU$4,FALSE)</f>
        <v>0</v>
      </c>
      <c r="CV293" s="104">
        <f>VLOOKUP($B293,'Part 3 NNDR3'!$A$6:$FY$331,CV$4,FALSE)</f>
        <v>0</v>
      </c>
      <c r="CW293" s="104">
        <f>VLOOKUP($B293,'Part 3 NNDR3'!$A$6:$FY$331,CW$4,FALSE)</f>
        <v>0</v>
      </c>
      <c r="CX293" s="104">
        <f>VLOOKUP($B293,'Part 3 NNDR3'!$A$6:$FY$331,CX$4,FALSE)</f>
        <v>0</v>
      </c>
      <c r="CY293" s="104">
        <f>VLOOKUP($B293,'Part 3 NNDR3'!$A$6:$FY$331,CY$4,FALSE)</f>
        <v>0</v>
      </c>
      <c r="CZ293" s="104">
        <f>VLOOKUP($B293,'Part 3 NNDR3'!$A$6:$FY$331,CZ$4,FALSE)</f>
        <v>0</v>
      </c>
      <c r="DA293" s="104">
        <f>VLOOKUP($B293,'Part 3 NNDR3'!$A$6:$FY$331,DA$4,FALSE)</f>
        <v>0</v>
      </c>
      <c r="DB293" s="104">
        <f>VLOOKUP($B293,'Part 3 NNDR3'!$A$6:$FY$331,DB$4,FALSE)</f>
        <v>0</v>
      </c>
      <c r="DC293" s="104">
        <f>VLOOKUP($B293,'Part 3 NNDR3'!$A$6:$FY$331,DC$4,FALSE)</f>
        <v>0</v>
      </c>
      <c r="DD293" s="104">
        <f>VLOOKUP($B293,'Part 3 NNDR3'!$A$6:$FY$331,DD$4,FALSE)</f>
        <v>0</v>
      </c>
      <c r="DE293" s="104">
        <f>VLOOKUP($B293,'Part 3 NNDR3'!$A$6:$FY$331,DE$4,FALSE)</f>
        <v>0</v>
      </c>
      <c r="DF293" s="104">
        <f>VLOOKUP($B293,'Part 3 NNDR3'!$A$6:$FY$331,DF$4,FALSE)</f>
        <v>0</v>
      </c>
      <c r="DG293" s="104">
        <f>VLOOKUP($B293,'Part 3 NNDR3'!$A$6:$FY$331,DG$4,FALSE)</f>
        <v>-3774</v>
      </c>
      <c r="DH293" s="104">
        <f>VLOOKUP($B293,'Part 3 NNDR3'!$A$6:$FY$331,DH$4,FALSE)</f>
        <v>0</v>
      </c>
      <c r="DI293" s="104">
        <f>VLOOKUP($B293,'Part 3 NNDR3'!$A$6:$FY$331,DI$4,FALSE)</f>
        <v>-3774</v>
      </c>
      <c r="DJ293" s="104">
        <f>VLOOKUP($B293,'Part 3 NNDR3'!$A$6:$FY$331,DJ$4,FALSE)</f>
        <v>0</v>
      </c>
      <c r="DK293" s="104">
        <f>VLOOKUP($B293,'Part 3 NNDR3'!$A$6:$FY$331,DK$4,FALSE)</f>
        <v>0</v>
      </c>
      <c r="DL293" s="104">
        <f>VLOOKUP($B293,'Part 3 NNDR3'!$A$6:$FY$331,DL$4,FALSE)</f>
        <v>-487485</v>
      </c>
      <c r="DM293" s="104">
        <f>VLOOKUP($B293,'Part 3 NNDR3'!$A$6:$FY$331,DM$4,FALSE)</f>
        <v>0</v>
      </c>
      <c r="DN293" s="104">
        <f>VLOOKUP($B293,'Part 3 NNDR3'!$A$6:$FY$331,DN$4,FALSE)</f>
        <v>-487485</v>
      </c>
      <c r="DO293" s="104">
        <f>VLOOKUP($B293,'Part 3 NNDR3'!$A$6:$FY$331,DO$4,FALSE)</f>
        <v>-2035</v>
      </c>
      <c r="DP293" s="104">
        <f>VLOOKUP($B293,'Part 3 NNDR3'!$A$6:$FY$331,DP$4,FALSE)</f>
        <v>0</v>
      </c>
      <c r="DQ293" s="104">
        <f>VLOOKUP($B293,'Part 3 NNDR3'!$A$6:$FY$331,DQ$4,FALSE)</f>
        <v>-2035</v>
      </c>
      <c r="DR293" s="104">
        <f>VLOOKUP($B293,'Part 3 NNDR3'!$A$6:$FY$331,DR$4,FALSE)</f>
        <v>1638</v>
      </c>
      <c r="DS293" s="104">
        <f>VLOOKUP($B293,'Part 3 NNDR3'!$A$6:$FY$331,DS$4,FALSE)</f>
        <v>0</v>
      </c>
      <c r="DT293" s="104">
        <f>VLOOKUP($B293,'Part 3 NNDR3'!$A$6:$FY$331,DT$4,FALSE)</f>
        <v>1638</v>
      </c>
      <c r="DU293" s="104">
        <f>VLOOKUP($B293,'Part 3 NNDR3'!$A$6:$FY$331,DU$4,FALSE)</f>
        <v>-78371</v>
      </c>
      <c r="DV293" s="104">
        <f>VLOOKUP($B293,'Part 3 NNDR3'!$A$6:$FY$331,DV$4,FALSE)</f>
        <v>0</v>
      </c>
      <c r="DW293" s="104">
        <f>VLOOKUP($B293,'Part 3 NNDR3'!$A$6:$FY$331,DW$4,FALSE)</f>
        <v>-78371</v>
      </c>
      <c r="DX293" s="104">
        <f>VLOOKUP($B293,'Part 3 NNDR3'!$A$6:$FY$331,DX$4,FALSE)</f>
        <v>-8916</v>
      </c>
      <c r="DY293" s="104">
        <f>VLOOKUP($B293,'Part 3 NNDR3'!$A$6:$FY$331,DY$4,FALSE)</f>
        <v>0</v>
      </c>
      <c r="DZ293" s="104">
        <f>VLOOKUP($B293,'Part 3 NNDR3'!$A$6:$FY$331,DZ$4,FALSE)</f>
        <v>-8916</v>
      </c>
      <c r="EA293" s="104">
        <f>VLOOKUP($B293,'Part 3 NNDR3'!$A$6:$FY$331,EA$4,FALSE)</f>
        <v>-1482781</v>
      </c>
      <c r="EB293" s="104">
        <f>VLOOKUP($B293,'Part 3 NNDR3'!$A$6:$FY$331,EB$4,FALSE)</f>
        <v>0</v>
      </c>
      <c r="EC293" s="104">
        <f>VLOOKUP($B293,'Part 3 NNDR3'!$A$6:$FY$331,EC$4,FALSE)</f>
        <v>-1482781</v>
      </c>
      <c r="ED293" s="104">
        <f>VLOOKUP($B293,'Part 3 NNDR3'!$A$6:$FY$331,ED$4,FALSE)</f>
        <v>-90033</v>
      </c>
      <c r="EE293" s="104">
        <f>VLOOKUP($B293,'Part 3 NNDR3'!$A$6:$FY$331,EE$4,FALSE)</f>
        <v>0</v>
      </c>
      <c r="EF293" s="104">
        <f>VLOOKUP($B293,'Part 3 NNDR3'!$A$6:$FY$331,EF$4,FALSE)</f>
        <v>-90033</v>
      </c>
      <c r="EG293" s="104">
        <f>VLOOKUP($B293,'Part 3 NNDR3'!$A$6:$FY$331,EG$4,FALSE)</f>
        <v>0</v>
      </c>
      <c r="EH293" s="104">
        <f>VLOOKUP($B293,'Part 3 NNDR3'!$A$6:$FY$331,EH$4,FALSE)</f>
        <v>0</v>
      </c>
      <c r="EI293" s="104">
        <f>VLOOKUP($B293,'Part 3 NNDR3'!$A$6:$FY$331,EI$4,FALSE)</f>
        <v>0</v>
      </c>
      <c r="EJ293" s="104">
        <f>VLOOKUP($B293,'Part 3 NNDR3'!$A$6:$FY$331,EJ$4,FALSE)</f>
        <v>0</v>
      </c>
      <c r="EK293" s="104">
        <f>VLOOKUP($B293,'Part 3 NNDR3'!$A$6:$FY$331,EK$4,FALSE)</f>
        <v>0</v>
      </c>
      <c r="EL293" s="104">
        <f>VLOOKUP($B293,'Part 3 NNDR3'!$A$6:$FY$331,EL$4,FALSE)</f>
        <v>0</v>
      </c>
      <c r="EM293" s="104">
        <f>VLOOKUP($B293,'Part 3 NNDR3'!$A$6:$FY$331,EM$4,FALSE)</f>
        <v>-5831</v>
      </c>
      <c r="EN293" s="104">
        <f>VLOOKUP($B293,'Part 3 NNDR3'!$A$6:$FY$331,EN$4,FALSE)</f>
        <v>0</v>
      </c>
      <c r="EO293" s="104">
        <f>VLOOKUP($B293,'Part 3 NNDR3'!$A$6:$FY$331,EO$4,FALSE)</f>
        <v>-5831</v>
      </c>
      <c r="EP293" s="104">
        <f>VLOOKUP($B293,'Part 3 NNDR3'!$A$6:$FY$331,EP$4,FALSE)</f>
        <v>-1666329</v>
      </c>
      <c r="EQ293" s="104">
        <f>VLOOKUP($B293,'Part 3 NNDR3'!$A$6:$FY$331,EQ$4,FALSE)</f>
        <v>0</v>
      </c>
      <c r="ER293" s="104">
        <f>VLOOKUP($B293,'Part 3 NNDR3'!$A$6:$FY$331,ER$4,FALSE)</f>
        <v>-1666329</v>
      </c>
      <c r="ES293" s="104">
        <f>VLOOKUP($B293,'Part 3 NNDR3'!$A$6:$FY$331,ES$4,FALSE)</f>
        <v>0</v>
      </c>
      <c r="ET293" s="104">
        <f>VLOOKUP($B293,'Part 3 NNDR3'!$A$6:$FY$331,ET$4,FALSE)</f>
        <v>0</v>
      </c>
      <c r="EU293" s="104">
        <f>VLOOKUP($B293,'Part 3 NNDR3'!$A$6:$FY$331,EU$4,FALSE)</f>
        <v>0</v>
      </c>
      <c r="EV293" s="104">
        <f>VLOOKUP($B293,'Part 3 NNDR3'!$A$6:$FY$331,EV$4,FALSE)</f>
        <v>0</v>
      </c>
      <c r="EW293" s="104">
        <f>VLOOKUP($B293,'Part 3 NNDR3'!$A$6:$FY$331,EW$4,FALSE)</f>
        <v>0</v>
      </c>
      <c r="EX293" s="104">
        <f>VLOOKUP($B293,'Part 3 NNDR3'!$A$6:$FY$331,EX$4,FALSE)</f>
        <v>0</v>
      </c>
      <c r="EY293" s="104">
        <f>VLOOKUP($B293,'Part 3 NNDR3'!$A$6:$FY$331,EY$4,FALSE)</f>
        <v>0</v>
      </c>
      <c r="EZ293" s="104">
        <f>VLOOKUP($B293,'Part 3 NNDR3'!$A$6:$FY$331,EZ$4,FALSE)</f>
        <v>0</v>
      </c>
      <c r="FA293" s="104">
        <f>VLOOKUP($B293,'Part 3 NNDR3'!$A$6:$FY$331,FA$4,FALSE)</f>
        <v>0</v>
      </c>
      <c r="FB293" s="104">
        <f>VLOOKUP($B293,'Part 3 NNDR3'!$A$6:$FY$331,FB$4,FALSE)</f>
        <v>178670564</v>
      </c>
      <c r="FC293" s="104">
        <f>VLOOKUP($B293,'Part 3 NNDR3'!$A$6:$FY$331,FC$4,FALSE)</f>
        <v>0</v>
      </c>
      <c r="FD293" s="104">
        <f>VLOOKUP($B293,'Part 3 NNDR3'!$A$6:$FY$331,FD$4,FALSE)</f>
        <v>178670564</v>
      </c>
      <c r="FE293" s="104">
        <f>VLOOKUP($B293,'Part 3 NNDR3'!$A$6:$FY$331,FE$4,FALSE)</f>
        <v>735955</v>
      </c>
      <c r="FF293" s="104">
        <f>VLOOKUP($B293,'Part 3 NNDR3'!$A$6:$FY$331,FF$4,FALSE)</f>
        <v>0</v>
      </c>
      <c r="FG293" s="104">
        <f>VLOOKUP($B293,'Part 3 NNDR3'!$A$6:$FY$331,FG$4,FALSE)</f>
        <v>735955</v>
      </c>
      <c r="FH293" s="104">
        <f>VLOOKUP($B293,'Part 3 NNDR3'!$A$6:$FY$331,FH$4,FALSE)</f>
        <v>-5140350</v>
      </c>
      <c r="FI293" s="104">
        <f>VLOOKUP($B293,'Part 3 NNDR3'!$A$6:$FY$331,FI$4,FALSE)</f>
        <v>0</v>
      </c>
      <c r="FJ293" s="104">
        <f>VLOOKUP($B293,'Part 3 NNDR3'!$A$6:$FY$331,FJ$4,FALSE)</f>
        <v>-5140350</v>
      </c>
      <c r="FK293" s="104">
        <f>VLOOKUP($B293,'Part 3 NNDR3'!$A$6:$FY$331,FK$4,FALSE)</f>
        <v>-7357275</v>
      </c>
      <c r="FL293" s="104">
        <f>VLOOKUP($B293,'Part 3 NNDR3'!$A$6:$FY$331,FL$4,FALSE)</f>
        <v>0</v>
      </c>
      <c r="FM293" s="104">
        <f>VLOOKUP($B293,'Part 3 NNDR3'!$A$6:$FY$331,FM$4,FALSE)</f>
        <v>-7357275</v>
      </c>
      <c r="FN293" s="104">
        <f>VLOOKUP($B293,'Part 3 NNDR3'!$A$6:$FY$331,FN$4,FALSE)</f>
        <v>-487485</v>
      </c>
      <c r="FO293" s="104">
        <f>VLOOKUP($B293,'Part 3 NNDR3'!$A$6:$FY$331,FO$4,FALSE)</f>
        <v>0</v>
      </c>
      <c r="FP293" s="104">
        <f>VLOOKUP($B293,'Part 3 NNDR3'!$A$6:$FY$331,FP$4,FALSE)</f>
        <v>-487485</v>
      </c>
      <c r="FQ293" s="104">
        <f>VLOOKUP($B293,'Part 3 NNDR3'!$A$6:$FY$331,FQ$4,FALSE)</f>
        <v>-1666329</v>
      </c>
      <c r="FR293" s="104">
        <f>VLOOKUP($B293,'Part 3 NNDR3'!$A$6:$FY$331,FR$4,FALSE)</f>
        <v>0</v>
      </c>
      <c r="FS293" s="104">
        <f>VLOOKUP($B293,'Part 3 NNDR3'!$A$6:$FY$331,FS$4,FALSE)</f>
        <v>-1666329</v>
      </c>
      <c r="FT293" s="104">
        <f>VLOOKUP($B293,'Part 3 NNDR3'!$A$6:$FY$331,FT$4,FALSE)</f>
        <v>0</v>
      </c>
      <c r="FU293" s="104">
        <f>VLOOKUP($B293,'Part 3 NNDR3'!$A$6:$FY$331,FU$4,FALSE)</f>
        <v>0</v>
      </c>
      <c r="FV293" s="104">
        <f>VLOOKUP($B293,'Part 3 NNDR3'!$A$6:$FY$331,FV$4,FALSE)</f>
        <v>0</v>
      </c>
      <c r="FW293" s="104">
        <f>VLOOKUP($B293,'Part 3 NNDR3'!$A$6:$FY$331,FW$4,FALSE)</f>
        <v>-13915484</v>
      </c>
      <c r="FX293" s="104">
        <f>VLOOKUP($B293,'Part 3 NNDR3'!$A$6:$FY$331,FX$4,FALSE)</f>
        <v>0</v>
      </c>
      <c r="FY293" s="104">
        <f>VLOOKUP($B293,'Part 3 NNDR3'!$A$6:$FY$331,FY$4,FALSE)</f>
        <v>-13915484</v>
      </c>
      <c r="FZ293" s="104">
        <f>VLOOKUP($B293,'Part 3 NNDR3'!$A$6:$FY$331,FZ$4,FALSE)</f>
        <v>164755080</v>
      </c>
      <c r="GA293" s="104">
        <f>VLOOKUP($B293,'Part 3 NNDR3'!$A$6:$FY$331,GA$4,FALSE)</f>
        <v>0</v>
      </c>
      <c r="GB293" s="104">
        <f>VLOOKUP($B293,'Part 3 NNDR3'!$A$6:$FY$331,GB$4,FALSE)</f>
        <v>164755080</v>
      </c>
      <c r="GC293" s="105" t="str">
        <f>VLOOKUP($B293,'Data (Updated)'!$C$4:$E$329,2,FALSE)</f>
        <v>NA</v>
      </c>
      <c r="GD293" s="106" t="str">
        <f>VLOOKUP($B293,'Data (Updated)'!$C$4:$E$329,3,FALSE)</f>
        <v>E6142</v>
      </c>
    </row>
    <row r="294" spans="1:186" ht="12.75" x14ac:dyDescent="0.2">
      <c r="A294" s="75">
        <v>289</v>
      </c>
      <c r="B294" s="100" t="s">
        <v>686</v>
      </c>
      <c r="C294" s="101" t="s">
        <v>941</v>
      </c>
      <c r="D294" s="102" t="s">
        <v>942</v>
      </c>
      <c r="E294" s="103" t="s">
        <v>685</v>
      </c>
      <c r="F294" s="104">
        <f>VLOOKUP($B294,'Part 3 NNDR3'!$A$6:$FY$331,F$4,FALSE)</f>
        <v>0</v>
      </c>
      <c r="G294" s="104">
        <f>VLOOKUP($B294,'Part 3 NNDR3'!$A$6:$FY$331,G$4,FALSE)</f>
        <v>0</v>
      </c>
      <c r="H294" s="104">
        <f>VLOOKUP($B294,'Part 3 NNDR3'!$A$6:$FY$331,H$4,FALSE)</f>
        <v>0</v>
      </c>
      <c r="I294" s="104">
        <f>VLOOKUP($B294,'Part 3 NNDR3'!$A$6:$FY$331,I$4,FALSE)</f>
        <v>8421</v>
      </c>
      <c r="J294" s="104">
        <f>VLOOKUP($B294,'Part 3 NNDR3'!$A$6:$FY$331,J$4,FALSE)</f>
        <v>0</v>
      </c>
      <c r="K294" s="104">
        <f>VLOOKUP($B294,'Part 3 NNDR3'!$A$6:$FY$331,K$4,FALSE)</f>
        <v>8421</v>
      </c>
      <c r="L294" s="104">
        <f>VLOOKUP($B294,'Part 3 NNDR3'!$A$6:$FY$331,L$4,FALSE)</f>
        <v>0</v>
      </c>
      <c r="M294" s="104">
        <f>VLOOKUP($B294,'Part 3 NNDR3'!$A$6:$FY$331,M$4,FALSE)</f>
        <v>0</v>
      </c>
      <c r="N294" s="104">
        <f>VLOOKUP($B294,'Part 3 NNDR3'!$A$6:$FY$331,N$4,FALSE)</f>
        <v>0</v>
      </c>
      <c r="O294" s="104">
        <f>VLOOKUP($B294,'Part 3 NNDR3'!$A$6:$FY$331,O$4,FALSE)</f>
        <v>46717</v>
      </c>
      <c r="P294" s="104">
        <f>VLOOKUP($B294,'Part 3 NNDR3'!$A$6:$FY$331,P$4,FALSE)</f>
        <v>0</v>
      </c>
      <c r="Q294" s="104">
        <f>VLOOKUP($B294,'Part 3 NNDR3'!$A$6:$FY$331,Q$4,FALSE)</f>
        <v>46717</v>
      </c>
      <c r="R294" s="104">
        <f>VLOOKUP($B294,'Part 3 NNDR3'!$A$6:$FY$331,R$4,FALSE)</f>
        <v>55138</v>
      </c>
      <c r="S294" s="104">
        <f>VLOOKUP($B294,'Part 3 NNDR3'!$A$6:$FY$331,S$4,FALSE)</f>
        <v>0</v>
      </c>
      <c r="T294" s="104">
        <f>VLOOKUP($B294,'Part 3 NNDR3'!$A$6:$FY$331,T$4,FALSE)</f>
        <v>55138</v>
      </c>
      <c r="U294" s="104">
        <f>VLOOKUP($B294,'Part 3 NNDR3'!$A$6:$FY$331,U$4,FALSE)</f>
        <v>-2399681</v>
      </c>
      <c r="V294" s="104">
        <f>VLOOKUP($B294,'Part 3 NNDR3'!$A$6:$FY$331,V$4,FALSE)</f>
        <v>0</v>
      </c>
      <c r="W294" s="104">
        <f>VLOOKUP($B294,'Part 3 NNDR3'!$A$6:$FY$331,W$4,FALSE)</f>
        <v>-2399681</v>
      </c>
      <c r="X294" s="104">
        <f>VLOOKUP($B294,'Part 3 NNDR3'!$A$6:$FY$331,X$4,FALSE)</f>
        <v>-2738</v>
      </c>
      <c r="Y294" s="104">
        <f>VLOOKUP($B294,'Part 3 NNDR3'!$A$6:$FY$331,Y$4,FALSE)</f>
        <v>0</v>
      </c>
      <c r="Z294" s="104">
        <f>VLOOKUP($B294,'Part 3 NNDR3'!$A$6:$FY$331,Z$4,FALSE)</f>
        <v>-2738</v>
      </c>
      <c r="AA294" s="104">
        <f>VLOOKUP($B294,'Part 3 NNDR3'!$A$6:$FY$331,AA$4,FALSE)</f>
        <v>-166516</v>
      </c>
      <c r="AB294" s="104">
        <f>VLOOKUP($B294,'Part 3 NNDR3'!$A$6:$FY$331,AB$4,FALSE)</f>
        <v>0</v>
      </c>
      <c r="AC294" s="104">
        <f>VLOOKUP($B294,'Part 3 NNDR3'!$A$6:$FY$331,AC$4,FALSE)</f>
        <v>-166516</v>
      </c>
      <c r="AD294" s="104">
        <f>VLOOKUP($B294,'Part 3 NNDR3'!$A$6:$FY$331,AD$4,FALSE)</f>
        <v>-166516</v>
      </c>
      <c r="AE294" s="104">
        <f>VLOOKUP($B294,'Part 3 NNDR3'!$A$6:$FY$331,AE$4,FALSE)</f>
        <v>0</v>
      </c>
      <c r="AF294" s="104">
        <f>VLOOKUP($B294,'Part 3 NNDR3'!$A$6:$FY$331,AF$4,FALSE)</f>
        <v>-166516</v>
      </c>
      <c r="AG294" s="104">
        <f>VLOOKUP($B294,'Part 3 NNDR3'!$A$6:$FY$331,AG$4,FALSE)</f>
        <v>0</v>
      </c>
      <c r="AH294" s="104">
        <f>VLOOKUP($B294,'Part 3 NNDR3'!$A$6:$FY$331,AH$4,FALSE)</f>
        <v>0</v>
      </c>
      <c r="AI294" s="104">
        <f>VLOOKUP($B294,'Part 3 NNDR3'!$A$6:$FY$331,AI$4,FALSE)</f>
        <v>0</v>
      </c>
      <c r="AJ294" s="104">
        <f>VLOOKUP($B294,'Part 3 NNDR3'!$A$6:$FY$331,AJ$4,FALSE)</f>
        <v>1443266</v>
      </c>
      <c r="AK294" s="104">
        <f>VLOOKUP($B294,'Part 3 NNDR3'!$A$6:$FY$331,AK$4,FALSE)</f>
        <v>0</v>
      </c>
      <c r="AL294" s="104">
        <f>VLOOKUP($B294,'Part 3 NNDR3'!$A$6:$FY$331,AL$4,FALSE)</f>
        <v>1443266</v>
      </c>
      <c r="AM294" s="104">
        <f>VLOOKUP($B294,'Part 3 NNDR3'!$A$6:$FY$331,AM$4,FALSE)</f>
        <v>1427</v>
      </c>
      <c r="AN294" s="104">
        <f>VLOOKUP($B294,'Part 3 NNDR3'!$A$6:$FY$331,AN$4,FALSE)</f>
        <v>0</v>
      </c>
      <c r="AO294" s="104">
        <f>VLOOKUP($B294,'Part 3 NNDR3'!$A$6:$FY$331,AO$4,FALSE)</f>
        <v>1427</v>
      </c>
      <c r="AP294" s="104">
        <f>VLOOKUP($B294,'Part 3 NNDR3'!$A$6:$FY$331,AP$4,FALSE)</f>
        <v>-4219183</v>
      </c>
      <c r="AQ294" s="104">
        <f>VLOOKUP($B294,'Part 3 NNDR3'!$A$6:$FY$331,AQ$4,FALSE)</f>
        <v>0</v>
      </c>
      <c r="AR294" s="104">
        <f>VLOOKUP($B294,'Part 3 NNDR3'!$A$6:$FY$331,AR$4,FALSE)</f>
        <v>-4219183</v>
      </c>
      <c r="AS294" s="104">
        <f>VLOOKUP($B294,'Part 3 NNDR3'!$A$6:$FY$331,AS$4,FALSE)</f>
        <v>-346949</v>
      </c>
      <c r="AT294" s="104">
        <f>VLOOKUP($B294,'Part 3 NNDR3'!$A$6:$FY$331,AT$4,FALSE)</f>
        <v>0</v>
      </c>
      <c r="AU294" s="104">
        <f>VLOOKUP($B294,'Part 3 NNDR3'!$A$6:$FY$331,AU$4,FALSE)</f>
        <v>-346949</v>
      </c>
      <c r="AV294" s="104">
        <f>VLOOKUP($B294,'Part 3 NNDR3'!$A$6:$FY$331,AV$4,FALSE)</f>
        <v>-20509</v>
      </c>
      <c r="AW294" s="104">
        <f>VLOOKUP($B294,'Part 3 NNDR3'!$A$6:$FY$331,AW$4,FALSE)</f>
        <v>0</v>
      </c>
      <c r="AX294" s="104">
        <f>VLOOKUP($B294,'Part 3 NNDR3'!$A$6:$FY$331,AX$4,FALSE)</f>
        <v>-20509</v>
      </c>
      <c r="AY294" s="104">
        <f>VLOOKUP($B294,'Part 3 NNDR3'!$A$6:$FY$331,AY$4,FALSE)</f>
        <v>0</v>
      </c>
      <c r="AZ294" s="104">
        <f>VLOOKUP($B294,'Part 3 NNDR3'!$A$6:$FY$331,AZ$4,FALSE)</f>
        <v>0</v>
      </c>
      <c r="BA294" s="104">
        <f>VLOOKUP($B294,'Part 3 NNDR3'!$A$6:$FY$331,BA$4,FALSE)</f>
        <v>0</v>
      </c>
      <c r="BB294" s="104">
        <f>VLOOKUP($B294,'Part 3 NNDR3'!$A$6:$FY$331,BB$4,FALSE)</f>
        <v>-8073</v>
      </c>
      <c r="BC294" s="104">
        <f>VLOOKUP($B294,'Part 3 NNDR3'!$A$6:$FY$331,BC$4,FALSE)</f>
        <v>0</v>
      </c>
      <c r="BD294" s="104">
        <f>VLOOKUP($B294,'Part 3 NNDR3'!$A$6:$FY$331,BD$4,FALSE)</f>
        <v>-8073</v>
      </c>
      <c r="BE294" s="104">
        <f>VLOOKUP($B294,'Part 3 NNDR3'!$A$6:$FY$331,BE$4,FALSE)</f>
        <v>4345</v>
      </c>
      <c r="BF294" s="104">
        <f>VLOOKUP($B294,'Part 3 NNDR3'!$A$6:$FY$331,BF$4,FALSE)</f>
        <v>0</v>
      </c>
      <c r="BG294" s="104">
        <f>VLOOKUP($B294,'Part 3 NNDR3'!$A$6:$FY$331,BG$4,FALSE)</f>
        <v>4345</v>
      </c>
      <c r="BH294" s="104">
        <f>VLOOKUP($B294,'Part 3 NNDR3'!$A$6:$FY$331,BH$4,FALSE)</f>
        <v>-5711873</v>
      </c>
      <c r="BI294" s="104">
        <f>VLOOKUP($B294,'Part 3 NNDR3'!$A$6:$FY$331,BI$4,FALSE)</f>
        <v>0</v>
      </c>
      <c r="BJ294" s="104">
        <f>VLOOKUP($B294,'Part 3 NNDR3'!$A$6:$FY$331,BJ$4,FALSE)</f>
        <v>-5711873</v>
      </c>
      <c r="BK294" s="104">
        <f>VLOOKUP($B294,'Part 3 NNDR3'!$A$6:$FY$331,BK$4,FALSE)</f>
        <v>-7765</v>
      </c>
      <c r="BL294" s="104">
        <f>VLOOKUP($B294,'Part 3 NNDR3'!$A$6:$FY$331,BL$4,FALSE)</f>
        <v>0</v>
      </c>
      <c r="BM294" s="104">
        <f>VLOOKUP($B294,'Part 3 NNDR3'!$A$6:$FY$331,BM$4,FALSE)</f>
        <v>-7765</v>
      </c>
      <c r="BN294" s="104">
        <f>VLOOKUP($B294,'Part 3 NNDR3'!$A$6:$FY$331,BN$4,FALSE)</f>
        <v>0</v>
      </c>
      <c r="BO294" s="104">
        <f>VLOOKUP($B294,'Part 3 NNDR3'!$A$6:$FY$331,BO$4,FALSE)</f>
        <v>0</v>
      </c>
      <c r="BP294" s="104">
        <f>VLOOKUP($B294,'Part 3 NNDR3'!$A$6:$FY$331,BP$4,FALSE)</f>
        <v>0</v>
      </c>
      <c r="BQ294" s="104">
        <f>VLOOKUP($B294,'Part 3 NNDR3'!$A$6:$FY$331,BQ$4,FALSE)</f>
        <v>-1334170</v>
      </c>
      <c r="BR294" s="104">
        <f>VLOOKUP($B294,'Part 3 NNDR3'!$A$6:$FY$331,BR$4,FALSE)</f>
        <v>0</v>
      </c>
      <c r="BS294" s="104">
        <f>VLOOKUP($B294,'Part 3 NNDR3'!$A$6:$FY$331,BS$4,FALSE)</f>
        <v>-1334170</v>
      </c>
      <c r="BT294" s="104">
        <f>VLOOKUP($B294,'Part 3 NNDR3'!$A$6:$FY$331,BT$4,FALSE)</f>
        <v>228244</v>
      </c>
      <c r="BU294" s="104">
        <f>VLOOKUP($B294,'Part 3 NNDR3'!$A$6:$FY$331,BU$4,FALSE)</f>
        <v>0</v>
      </c>
      <c r="BV294" s="104">
        <f>VLOOKUP($B294,'Part 3 NNDR3'!$A$6:$FY$331,BV$4,FALSE)</f>
        <v>228244</v>
      </c>
      <c r="BW294" s="104">
        <f>VLOOKUP($B294,'Part 3 NNDR3'!$A$6:$FY$331,BW$4,FALSE)</f>
        <v>-1113691</v>
      </c>
      <c r="BX294" s="104">
        <f>VLOOKUP($B294,'Part 3 NNDR3'!$A$6:$FY$331,BX$4,FALSE)</f>
        <v>0</v>
      </c>
      <c r="BY294" s="104">
        <f>VLOOKUP($B294,'Part 3 NNDR3'!$A$6:$FY$331,BY$4,FALSE)</f>
        <v>-1113691</v>
      </c>
      <c r="BZ294" s="104">
        <f>VLOOKUP($B294,'Part 3 NNDR3'!$A$6:$FY$331,BZ$4,FALSE)</f>
        <v>-23339</v>
      </c>
      <c r="CA294" s="104">
        <f>VLOOKUP($B294,'Part 3 NNDR3'!$A$6:$FY$331,CA$4,FALSE)</f>
        <v>0</v>
      </c>
      <c r="CB294" s="104">
        <f>VLOOKUP($B294,'Part 3 NNDR3'!$A$6:$FY$331,CB$4,FALSE)</f>
        <v>-23339</v>
      </c>
      <c r="CC294" s="104">
        <f>VLOOKUP($B294,'Part 3 NNDR3'!$A$6:$FY$331,CC$4,FALSE)</f>
        <v>98</v>
      </c>
      <c r="CD294" s="104">
        <f>VLOOKUP($B294,'Part 3 NNDR3'!$A$6:$FY$331,CD$4,FALSE)</f>
        <v>0</v>
      </c>
      <c r="CE294" s="104">
        <f>VLOOKUP($B294,'Part 3 NNDR3'!$A$6:$FY$331,CE$4,FALSE)</f>
        <v>98</v>
      </c>
      <c r="CF294" s="104">
        <f>VLOOKUP($B294,'Part 3 NNDR3'!$A$6:$FY$331,CF$4,FALSE)</f>
        <v>-12742</v>
      </c>
      <c r="CG294" s="104">
        <f>VLOOKUP($B294,'Part 3 NNDR3'!$A$6:$FY$331,CG$4,FALSE)</f>
        <v>0</v>
      </c>
      <c r="CH294" s="104">
        <f>VLOOKUP($B294,'Part 3 NNDR3'!$A$6:$FY$331,CH$4,FALSE)</f>
        <v>-12742</v>
      </c>
      <c r="CI294" s="104">
        <f>VLOOKUP($B294,'Part 3 NNDR3'!$A$6:$FY$331,CI$4,FALSE)</f>
        <v>0</v>
      </c>
      <c r="CJ294" s="104">
        <f>VLOOKUP($B294,'Part 3 NNDR3'!$A$6:$FY$331,CJ$4,FALSE)</f>
        <v>0</v>
      </c>
      <c r="CK294" s="104">
        <f>VLOOKUP($B294,'Part 3 NNDR3'!$A$6:$FY$331,CK$4,FALSE)</f>
        <v>0</v>
      </c>
      <c r="CL294" s="104">
        <f>VLOOKUP($B294,'Part 3 NNDR3'!$A$6:$FY$331,CL$4,FALSE)</f>
        <v>-759</v>
      </c>
      <c r="CM294" s="104">
        <f>VLOOKUP($B294,'Part 3 NNDR3'!$A$6:$FY$331,CM$4,FALSE)</f>
        <v>0</v>
      </c>
      <c r="CN294" s="104">
        <f>VLOOKUP($B294,'Part 3 NNDR3'!$A$6:$FY$331,CN$4,FALSE)</f>
        <v>-759</v>
      </c>
      <c r="CO294" s="104">
        <f>VLOOKUP($B294,'Part 3 NNDR3'!$A$6:$FY$331,CO$4,FALSE)</f>
        <v>0</v>
      </c>
      <c r="CP294" s="104">
        <f>VLOOKUP($B294,'Part 3 NNDR3'!$A$6:$FY$331,CP$4,FALSE)</f>
        <v>0</v>
      </c>
      <c r="CQ294" s="104">
        <f>VLOOKUP($B294,'Part 3 NNDR3'!$A$6:$FY$331,CQ$4,FALSE)</f>
        <v>0</v>
      </c>
      <c r="CR294" s="104">
        <f>VLOOKUP($B294,'Part 3 NNDR3'!$A$6:$FY$331,CR$4,FALSE)</f>
        <v>-4265</v>
      </c>
      <c r="CS294" s="104">
        <f>VLOOKUP($B294,'Part 3 NNDR3'!$A$6:$FY$331,CS$4,FALSE)</f>
        <v>0</v>
      </c>
      <c r="CT294" s="104">
        <f>VLOOKUP($B294,'Part 3 NNDR3'!$A$6:$FY$331,CT$4,FALSE)</f>
        <v>-4265</v>
      </c>
      <c r="CU294" s="104">
        <f>VLOOKUP($B294,'Part 3 NNDR3'!$A$6:$FY$331,CU$4,FALSE)</f>
        <v>4345</v>
      </c>
      <c r="CV294" s="104">
        <f>VLOOKUP($B294,'Part 3 NNDR3'!$A$6:$FY$331,CV$4,FALSE)</f>
        <v>0</v>
      </c>
      <c r="CW294" s="104">
        <f>VLOOKUP($B294,'Part 3 NNDR3'!$A$6:$FY$331,CW$4,FALSE)</f>
        <v>4345</v>
      </c>
      <c r="CX294" s="104">
        <f>VLOOKUP($B294,'Part 3 NNDR3'!$A$6:$FY$331,CX$4,FALSE)</f>
        <v>-17022</v>
      </c>
      <c r="CY294" s="104">
        <f>VLOOKUP($B294,'Part 3 NNDR3'!$A$6:$FY$331,CY$4,FALSE)</f>
        <v>0</v>
      </c>
      <c r="CZ294" s="104">
        <f>VLOOKUP($B294,'Part 3 NNDR3'!$A$6:$FY$331,CZ$4,FALSE)</f>
        <v>-17022</v>
      </c>
      <c r="DA294" s="104">
        <f>VLOOKUP($B294,'Part 3 NNDR3'!$A$6:$FY$331,DA$4,FALSE)</f>
        <v>11756</v>
      </c>
      <c r="DB294" s="104">
        <f>VLOOKUP($B294,'Part 3 NNDR3'!$A$6:$FY$331,DB$4,FALSE)</f>
        <v>0</v>
      </c>
      <c r="DC294" s="104">
        <f>VLOOKUP($B294,'Part 3 NNDR3'!$A$6:$FY$331,DC$4,FALSE)</f>
        <v>11756</v>
      </c>
      <c r="DD294" s="104">
        <f>VLOOKUP($B294,'Part 3 NNDR3'!$A$6:$FY$331,DD$4,FALSE)</f>
        <v>0</v>
      </c>
      <c r="DE294" s="104">
        <f>VLOOKUP($B294,'Part 3 NNDR3'!$A$6:$FY$331,DE$4,FALSE)</f>
        <v>0</v>
      </c>
      <c r="DF294" s="104">
        <f>VLOOKUP($B294,'Part 3 NNDR3'!$A$6:$FY$331,DF$4,FALSE)</f>
        <v>0</v>
      </c>
      <c r="DG294" s="104">
        <f>VLOOKUP($B294,'Part 3 NNDR3'!$A$6:$FY$331,DG$4,FALSE)</f>
        <v>0</v>
      </c>
      <c r="DH294" s="104">
        <f>VLOOKUP($B294,'Part 3 NNDR3'!$A$6:$FY$331,DH$4,FALSE)</f>
        <v>0</v>
      </c>
      <c r="DI294" s="104">
        <f>VLOOKUP($B294,'Part 3 NNDR3'!$A$6:$FY$331,DI$4,FALSE)</f>
        <v>0</v>
      </c>
      <c r="DJ294" s="104">
        <f>VLOOKUP($B294,'Part 3 NNDR3'!$A$6:$FY$331,DJ$4,FALSE)</f>
        <v>0</v>
      </c>
      <c r="DK294" s="104">
        <f>VLOOKUP($B294,'Part 3 NNDR3'!$A$6:$FY$331,DK$4,FALSE)</f>
        <v>0</v>
      </c>
      <c r="DL294" s="104">
        <f>VLOOKUP($B294,'Part 3 NNDR3'!$A$6:$FY$331,DL$4,FALSE)</f>
        <v>-41928</v>
      </c>
      <c r="DM294" s="104">
        <f>VLOOKUP($B294,'Part 3 NNDR3'!$A$6:$FY$331,DM$4,FALSE)</f>
        <v>0</v>
      </c>
      <c r="DN294" s="104">
        <f>VLOOKUP($B294,'Part 3 NNDR3'!$A$6:$FY$331,DN$4,FALSE)</f>
        <v>-41928</v>
      </c>
      <c r="DO294" s="104">
        <f>VLOOKUP($B294,'Part 3 NNDR3'!$A$6:$FY$331,DO$4,FALSE)</f>
        <v>0</v>
      </c>
      <c r="DP294" s="104">
        <f>VLOOKUP($B294,'Part 3 NNDR3'!$A$6:$FY$331,DP$4,FALSE)</f>
        <v>0</v>
      </c>
      <c r="DQ294" s="104">
        <f>VLOOKUP($B294,'Part 3 NNDR3'!$A$6:$FY$331,DQ$4,FALSE)</f>
        <v>0</v>
      </c>
      <c r="DR294" s="104">
        <f>VLOOKUP($B294,'Part 3 NNDR3'!$A$6:$FY$331,DR$4,FALSE)</f>
        <v>0</v>
      </c>
      <c r="DS294" s="104">
        <f>VLOOKUP($B294,'Part 3 NNDR3'!$A$6:$FY$331,DS$4,FALSE)</f>
        <v>0</v>
      </c>
      <c r="DT294" s="104">
        <f>VLOOKUP($B294,'Part 3 NNDR3'!$A$6:$FY$331,DT$4,FALSE)</f>
        <v>0</v>
      </c>
      <c r="DU294" s="104">
        <f>VLOOKUP($B294,'Part 3 NNDR3'!$A$6:$FY$331,DU$4,FALSE)</f>
        <v>-31078</v>
      </c>
      <c r="DV294" s="104">
        <f>VLOOKUP($B294,'Part 3 NNDR3'!$A$6:$FY$331,DV$4,FALSE)</f>
        <v>0</v>
      </c>
      <c r="DW294" s="104">
        <f>VLOOKUP($B294,'Part 3 NNDR3'!$A$6:$FY$331,DW$4,FALSE)</f>
        <v>-31078</v>
      </c>
      <c r="DX294" s="104">
        <f>VLOOKUP($B294,'Part 3 NNDR3'!$A$6:$FY$331,DX$4,FALSE)</f>
        <v>-1562</v>
      </c>
      <c r="DY294" s="104">
        <f>VLOOKUP($B294,'Part 3 NNDR3'!$A$6:$FY$331,DY$4,FALSE)</f>
        <v>0</v>
      </c>
      <c r="DZ294" s="104">
        <f>VLOOKUP($B294,'Part 3 NNDR3'!$A$6:$FY$331,DZ$4,FALSE)</f>
        <v>-1562</v>
      </c>
      <c r="EA294" s="104">
        <f>VLOOKUP($B294,'Part 3 NNDR3'!$A$6:$FY$331,EA$4,FALSE)</f>
        <v>-976538</v>
      </c>
      <c r="EB294" s="104">
        <f>VLOOKUP($B294,'Part 3 NNDR3'!$A$6:$FY$331,EB$4,FALSE)</f>
        <v>0</v>
      </c>
      <c r="EC294" s="104">
        <f>VLOOKUP($B294,'Part 3 NNDR3'!$A$6:$FY$331,EC$4,FALSE)</f>
        <v>-976538</v>
      </c>
      <c r="ED294" s="104">
        <f>VLOOKUP($B294,'Part 3 NNDR3'!$A$6:$FY$331,ED$4,FALSE)</f>
        <v>-10179</v>
      </c>
      <c r="EE294" s="104">
        <f>VLOOKUP($B294,'Part 3 NNDR3'!$A$6:$FY$331,EE$4,FALSE)</f>
        <v>0</v>
      </c>
      <c r="EF294" s="104">
        <f>VLOOKUP($B294,'Part 3 NNDR3'!$A$6:$FY$331,EF$4,FALSE)</f>
        <v>-10179</v>
      </c>
      <c r="EG294" s="104">
        <f>VLOOKUP($B294,'Part 3 NNDR3'!$A$6:$FY$331,EG$4,FALSE)</f>
        <v>0</v>
      </c>
      <c r="EH294" s="104">
        <f>VLOOKUP($B294,'Part 3 NNDR3'!$A$6:$FY$331,EH$4,FALSE)</f>
        <v>0</v>
      </c>
      <c r="EI294" s="104">
        <f>VLOOKUP($B294,'Part 3 NNDR3'!$A$6:$FY$331,EI$4,FALSE)</f>
        <v>0</v>
      </c>
      <c r="EJ294" s="104">
        <f>VLOOKUP($B294,'Part 3 NNDR3'!$A$6:$FY$331,EJ$4,FALSE)</f>
        <v>0</v>
      </c>
      <c r="EK294" s="104">
        <f>VLOOKUP($B294,'Part 3 NNDR3'!$A$6:$FY$331,EK$4,FALSE)</f>
        <v>0</v>
      </c>
      <c r="EL294" s="104">
        <f>VLOOKUP($B294,'Part 3 NNDR3'!$A$6:$FY$331,EL$4,FALSE)</f>
        <v>0</v>
      </c>
      <c r="EM294" s="104">
        <f>VLOOKUP($B294,'Part 3 NNDR3'!$A$6:$FY$331,EM$4,FALSE)</f>
        <v>-6850</v>
      </c>
      <c r="EN294" s="104">
        <f>VLOOKUP($B294,'Part 3 NNDR3'!$A$6:$FY$331,EN$4,FALSE)</f>
        <v>0</v>
      </c>
      <c r="EO294" s="104">
        <f>VLOOKUP($B294,'Part 3 NNDR3'!$A$6:$FY$331,EO$4,FALSE)</f>
        <v>-6850</v>
      </c>
      <c r="EP294" s="104">
        <f>VLOOKUP($B294,'Part 3 NNDR3'!$A$6:$FY$331,EP$4,FALSE)</f>
        <v>-1026207</v>
      </c>
      <c r="EQ294" s="104">
        <f>VLOOKUP($B294,'Part 3 NNDR3'!$A$6:$FY$331,EQ$4,FALSE)</f>
        <v>0</v>
      </c>
      <c r="ER294" s="104">
        <f>VLOOKUP($B294,'Part 3 NNDR3'!$A$6:$FY$331,ER$4,FALSE)</f>
        <v>-1026207</v>
      </c>
      <c r="ES294" s="104">
        <f>VLOOKUP($B294,'Part 3 NNDR3'!$A$6:$FY$331,ES$4,FALSE)</f>
        <v>0</v>
      </c>
      <c r="ET294" s="104">
        <f>VLOOKUP($B294,'Part 3 NNDR3'!$A$6:$FY$331,ET$4,FALSE)</f>
        <v>0</v>
      </c>
      <c r="EU294" s="104">
        <f>VLOOKUP($B294,'Part 3 NNDR3'!$A$6:$FY$331,EU$4,FALSE)</f>
        <v>0</v>
      </c>
      <c r="EV294" s="104">
        <f>VLOOKUP($B294,'Part 3 NNDR3'!$A$6:$FY$331,EV$4,FALSE)</f>
        <v>0</v>
      </c>
      <c r="EW294" s="104">
        <f>VLOOKUP($B294,'Part 3 NNDR3'!$A$6:$FY$331,EW$4,FALSE)</f>
        <v>0</v>
      </c>
      <c r="EX294" s="104">
        <f>VLOOKUP($B294,'Part 3 NNDR3'!$A$6:$FY$331,EX$4,FALSE)</f>
        <v>0</v>
      </c>
      <c r="EY294" s="104">
        <f>VLOOKUP($B294,'Part 3 NNDR3'!$A$6:$FY$331,EY$4,FALSE)</f>
        <v>0</v>
      </c>
      <c r="EZ294" s="104">
        <f>VLOOKUP($B294,'Part 3 NNDR3'!$A$6:$FY$331,EZ$4,FALSE)</f>
        <v>0</v>
      </c>
      <c r="FA294" s="104">
        <f>VLOOKUP($B294,'Part 3 NNDR3'!$A$6:$FY$331,FA$4,FALSE)</f>
        <v>0</v>
      </c>
      <c r="FB294" s="104">
        <f>VLOOKUP($B294,'Part 3 NNDR3'!$A$6:$FY$331,FB$4,FALSE)</f>
        <v>61051340</v>
      </c>
      <c r="FC294" s="104">
        <f>VLOOKUP($B294,'Part 3 NNDR3'!$A$6:$FY$331,FC$4,FALSE)</f>
        <v>0</v>
      </c>
      <c r="FD294" s="104">
        <f>VLOOKUP($B294,'Part 3 NNDR3'!$A$6:$FY$331,FD$4,FALSE)</f>
        <v>61051340</v>
      </c>
      <c r="FE294" s="104">
        <f>VLOOKUP($B294,'Part 3 NNDR3'!$A$6:$FY$331,FE$4,FALSE)</f>
        <v>55138</v>
      </c>
      <c r="FF294" s="104">
        <f>VLOOKUP($B294,'Part 3 NNDR3'!$A$6:$FY$331,FF$4,FALSE)</f>
        <v>0</v>
      </c>
      <c r="FG294" s="104">
        <f>VLOOKUP($B294,'Part 3 NNDR3'!$A$6:$FY$331,FG$4,FALSE)</f>
        <v>55138</v>
      </c>
      <c r="FH294" s="104">
        <f>VLOOKUP($B294,'Part 3 NNDR3'!$A$6:$FY$331,FH$4,FALSE)</f>
        <v>-5711873</v>
      </c>
      <c r="FI294" s="104">
        <f>VLOOKUP($B294,'Part 3 NNDR3'!$A$6:$FY$331,FI$4,FALSE)</f>
        <v>0</v>
      </c>
      <c r="FJ294" s="104">
        <f>VLOOKUP($B294,'Part 3 NNDR3'!$A$6:$FY$331,FJ$4,FALSE)</f>
        <v>-5711873</v>
      </c>
      <c r="FK294" s="104">
        <f>VLOOKUP($B294,'Part 3 NNDR3'!$A$6:$FY$331,FK$4,FALSE)</f>
        <v>-1113691</v>
      </c>
      <c r="FL294" s="104">
        <f>VLOOKUP($B294,'Part 3 NNDR3'!$A$6:$FY$331,FL$4,FALSE)</f>
        <v>0</v>
      </c>
      <c r="FM294" s="104">
        <f>VLOOKUP($B294,'Part 3 NNDR3'!$A$6:$FY$331,FM$4,FALSE)</f>
        <v>-1113691</v>
      </c>
      <c r="FN294" s="104">
        <f>VLOOKUP($B294,'Part 3 NNDR3'!$A$6:$FY$331,FN$4,FALSE)</f>
        <v>-41928</v>
      </c>
      <c r="FO294" s="104">
        <f>VLOOKUP($B294,'Part 3 NNDR3'!$A$6:$FY$331,FO$4,FALSE)</f>
        <v>0</v>
      </c>
      <c r="FP294" s="104">
        <f>VLOOKUP($B294,'Part 3 NNDR3'!$A$6:$FY$331,FP$4,FALSE)</f>
        <v>-41928</v>
      </c>
      <c r="FQ294" s="104">
        <f>VLOOKUP($B294,'Part 3 NNDR3'!$A$6:$FY$331,FQ$4,FALSE)</f>
        <v>-1026207</v>
      </c>
      <c r="FR294" s="104">
        <f>VLOOKUP($B294,'Part 3 NNDR3'!$A$6:$FY$331,FR$4,FALSE)</f>
        <v>0</v>
      </c>
      <c r="FS294" s="104">
        <f>VLOOKUP($B294,'Part 3 NNDR3'!$A$6:$FY$331,FS$4,FALSE)</f>
        <v>-1026207</v>
      </c>
      <c r="FT294" s="104">
        <f>VLOOKUP($B294,'Part 3 NNDR3'!$A$6:$FY$331,FT$4,FALSE)</f>
        <v>0</v>
      </c>
      <c r="FU294" s="104">
        <f>VLOOKUP($B294,'Part 3 NNDR3'!$A$6:$FY$331,FU$4,FALSE)</f>
        <v>0</v>
      </c>
      <c r="FV294" s="104">
        <f>VLOOKUP($B294,'Part 3 NNDR3'!$A$6:$FY$331,FV$4,FALSE)</f>
        <v>0</v>
      </c>
      <c r="FW294" s="104">
        <f>VLOOKUP($B294,'Part 3 NNDR3'!$A$6:$FY$331,FW$4,FALSE)</f>
        <v>-7838561</v>
      </c>
      <c r="FX294" s="104">
        <f>VLOOKUP($B294,'Part 3 NNDR3'!$A$6:$FY$331,FX$4,FALSE)</f>
        <v>0</v>
      </c>
      <c r="FY294" s="104">
        <f>VLOOKUP($B294,'Part 3 NNDR3'!$A$6:$FY$331,FY$4,FALSE)</f>
        <v>-7838561</v>
      </c>
      <c r="FZ294" s="104">
        <f>VLOOKUP($B294,'Part 3 NNDR3'!$A$6:$FY$331,FZ$4,FALSE)</f>
        <v>53212779</v>
      </c>
      <c r="GA294" s="104">
        <f>VLOOKUP($B294,'Part 3 NNDR3'!$A$6:$FY$331,GA$4,FALSE)</f>
        <v>0</v>
      </c>
      <c r="GB294" s="104">
        <f>VLOOKUP($B294,'Part 3 NNDR3'!$A$6:$FY$331,GB$4,FALSE)</f>
        <v>53212779</v>
      </c>
      <c r="GC294" s="105" t="str">
        <f>VLOOKUP($B294,'Data (Updated)'!$C$4:$E$329,2,FALSE)</f>
        <v>E2221</v>
      </c>
      <c r="GD294" s="106" t="str">
        <f>VLOOKUP($B294,'Data (Updated)'!$C$4:$E$329,3,FALSE)</f>
        <v>E6122</v>
      </c>
    </row>
    <row r="295" spans="1:186" ht="12.75" x14ac:dyDescent="0.2">
      <c r="A295" s="75">
        <v>290</v>
      </c>
      <c r="B295" s="100" t="s">
        <v>688</v>
      </c>
      <c r="C295" s="101" t="s">
        <v>941</v>
      </c>
      <c r="D295" s="102" t="s">
        <v>945</v>
      </c>
      <c r="E295" s="103" t="s">
        <v>687</v>
      </c>
      <c r="F295" s="104">
        <f>VLOOKUP($B295,'Part 3 NNDR3'!$A$6:$FY$331,F$4,FALSE)</f>
        <v>0</v>
      </c>
      <c r="G295" s="104">
        <f>VLOOKUP($B295,'Part 3 NNDR3'!$A$6:$FY$331,G$4,FALSE)</f>
        <v>0</v>
      </c>
      <c r="H295" s="104">
        <f>VLOOKUP($B295,'Part 3 NNDR3'!$A$6:$FY$331,H$4,FALSE)</f>
        <v>0</v>
      </c>
      <c r="I295" s="104">
        <f>VLOOKUP($B295,'Part 3 NNDR3'!$A$6:$FY$331,I$4,FALSE)</f>
        <v>125479</v>
      </c>
      <c r="J295" s="104">
        <f>VLOOKUP($B295,'Part 3 NNDR3'!$A$6:$FY$331,J$4,FALSE)</f>
        <v>0</v>
      </c>
      <c r="K295" s="104">
        <f>VLOOKUP($B295,'Part 3 NNDR3'!$A$6:$FY$331,K$4,FALSE)</f>
        <v>125479</v>
      </c>
      <c r="L295" s="104">
        <f>VLOOKUP($B295,'Part 3 NNDR3'!$A$6:$FY$331,L$4,FALSE)</f>
        <v>0</v>
      </c>
      <c r="M295" s="104">
        <f>VLOOKUP($B295,'Part 3 NNDR3'!$A$6:$FY$331,M$4,FALSE)</f>
        <v>0</v>
      </c>
      <c r="N295" s="104">
        <f>VLOOKUP($B295,'Part 3 NNDR3'!$A$6:$FY$331,N$4,FALSE)</f>
        <v>0</v>
      </c>
      <c r="O295" s="104">
        <f>VLOOKUP($B295,'Part 3 NNDR3'!$A$6:$FY$331,O$4,FALSE)</f>
        <v>32874</v>
      </c>
      <c r="P295" s="104">
        <f>VLOOKUP($B295,'Part 3 NNDR3'!$A$6:$FY$331,P$4,FALSE)</f>
        <v>0</v>
      </c>
      <c r="Q295" s="104">
        <f>VLOOKUP($B295,'Part 3 NNDR3'!$A$6:$FY$331,Q$4,FALSE)</f>
        <v>32874</v>
      </c>
      <c r="R295" s="104">
        <f>VLOOKUP($B295,'Part 3 NNDR3'!$A$6:$FY$331,R$4,FALSE)</f>
        <v>158353</v>
      </c>
      <c r="S295" s="104">
        <f>VLOOKUP($B295,'Part 3 NNDR3'!$A$6:$FY$331,S$4,FALSE)</f>
        <v>0</v>
      </c>
      <c r="T295" s="104">
        <f>VLOOKUP($B295,'Part 3 NNDR3'!$A$6:$FY$331,T$4,FALSE)</f>
        <v>158353</v>
      </c>
      <c r="U295" s="104">
        <f>VLOOKUP($B295,'Part 3 NNDR3'!$A$6:$FY$331,U$4,FALSE)</f>
        <v>-1951767</v>
      </c>
      <c r="V295" s="104">
        <f>VLOOKUP($B295,'Part 3 NNDR3'!$A$6:$FY$331,V$4,FALSE)</f>
        <v>0</v>
      </c>
      <c r="W295" s="104">
        <f>VLOOKUP($B295,'Part 3 NNDR3'!$A$6:$FY$331,W$4,FALSE)</f>
        <v>-1951767</v>
      </c>
      <c r="X295" s="104">
        <f>VLOOKUP($B295,'Part 3 NNDR3'!$A$6:$FY$331,X$4,FALSE)</f>
        <v>-8480</v>
      </c>
      <c r="Y295" s="104">
        <f>VLOOKUP($B295,'Part 3 NNDR3'!$A$6:$FY$331,Y$4,FALSE)</f>
        <v>0</v>
      </c>
      <c r="Z295" s="104">
        <f>VLOOKUP($B295,'Part 3 NNDR3'!$A$6:$FY$331,Z$4,FALSE)</f>
        <v>-8480</v>
      </c>
      <c r="AA295" s="104">
        <f>VLOOKUP($B295,'Part 3 NNDR3'!$A$6:$FY$331,AA$4,FALSE)</f>
        <v>-348977</v>
      </c>
      <c r="AB295" s="104">
        <f>VLOOKUP($B295,'Part 3 NNDR3'!$A$6:$FY$331,AB$4,FALSE)</f>
        <v>0</v>
      </c>
      <c r="AC295" s="104">
        <f>VLOOKUP($B295,'Part 3 NNDR3'!$A$6:$FY$331,AC$4,FALSE)</f>
        <v>-348977</v>
      </c>
      <c r="AD295" s="104">
        <f>VLOOKUP($B295,'Part 3 NNDR3'!$A$6:$FY$331,AD$4,FALSE)</f>
        <v>-191118</v>
      </c>
      <c r="AE295" s="104">
        <f>VLOOKUP($B295,'Part 3 NNDR3'!$A$6:$FY$331,AE$4,FALSE)</f>
        <v>0</v>
      </c>
      <c r="AF295" s="104">
        <f>VLOOKUP($B295,'Part 3 NNDR3'!$A$6:$FY$331,AF$4,FALSE)</f>
        <v>-191118</v>
      </c>
      <c r="AG295" s="104">
        <f>VLOOKUP($B295,'Part 3 NNDR3'!$A$6:$FY$331,AG$4,FALSE)</f>
        <v>-6629</v>
      </c>
      <c r="AH295" s="104">
        <f>VLOOKUP($B295,'Part 3 NNDR3'!$A$6:$FY$331,AH$4,FALSE)</f>
        <v>0</v>
      </c>
      <c r="AI295" s="104">
        <f>VLOOKUP($B295,'Part 3 NNDR3'!$A$6:$FY$331,AI$4,FALSE)</f>
        <v>-6629</v>
      </c>
      <c r="AJ295" s="104">
        <f>VLOOKUP($B295,'Part 3 NNDR3'!$A$6:$FY$331,AJ$4,FALSE)</f>
        <v>1161941</v>
      </c>
      <c r="AK295" s="104">
        <f>VLOOKUP($B295,'Part 3 NNDR3'!$A$6:$FY$331,AK$4,FALSE)</f>
        <v>0</v>
      </c>
      <c r="AL295" s="104">
        <f>VLOOKUP($B295,'Part 3 NNDR3'!$A$6:$FY$331,AL$4,FALSE)</f>
        <v>1161941</v>
      </c>
      <c r="AM295" s="104">
        <f>VLOOKUP($B295,'Part 3 NNDR3'!$A$6:$FY$331,AM$4,FALSE)</f>
        <v>-1476</v>
      </c>
      <c r="AN295" s="104">
        <f>VLOOKUP($B295,'Part 3 NNDR3'!$A$6:$FY$331,AN$4,FALSE)</f>
        <v>0</v>
      </c>
      <c r="AO295" s="104">
        <f>VLOOKUP($B295,'Part 3 NNDR3'!$A$6:$FY$331,AO$4,FALSE)</f>
        <v>-1476</v>
      </c>
      <c r="AP295" s="104">
        <f>VLOOKUP($B295,'Part 3 NNDR3'!$A$6:$FY$331,AP$4,FALSE)</f>
        <v>-1939745</v>
      </c>
      <c r="AQ295" s="104">
        <f>VLOOKUP($B295,'Part 3 NNDR3'!$A$6:$FY$331,AQ$4,FALSE)</f>
        <v>0</v>
      </c>
      <c r="AR295" s="104">
        <f>VLOOKUP($B295,'Part 3 NNDR3'!$A$6:$FY$331,AR$4,FALSE)</f>
        <v>-1939745</v>
      </c>
      <c r="AS295" s="104">
        <f>VLOOKUP($B295,'Part 3 NNDR3'!$A$6:$FY$331,AS$4,FALSE)</f>
        <v>-24173</v>
      </c>
      <c r="AT295" s="104">
        <f>VLOOKUP($B295,'Part 3 NNDR3'!$A$6:$FY$331,AT$4,FALSE)</f>
        <v>0</v>
      </c>
      <c r="AU295" s="104">
        <f>VLOOKUP($B295,'Part 3 NNDR3'!$A$6:$FY$331,AU$4,FALSE)</f>
        <v>-24173</v>
      </c>
      <c r="AV295" s="104">
        <f>VLOOKUP($B295,'Part 3 NNDR3'!$A$6:$FY$331,AV$4,FALSE)</f>
        <v>-54526</v>
      </c>
      <c r="AW295" s="104">
        <f>VLOOKUP($B295,'Part 3 NNDR3'!$A$6:$FY$331,AW$4,FALSE)</f>
        <v>0</v>
      </c>
      <c r="AX295" s="104">
        <f>VLOOKUP($B295,'Part 3 NNDR3'!$A$6:$FY$331,AX$4,FALSE)</f>
        <v>-54526</v>
      </c>
      <c r="AY295" s="104">
        <f>VLOOKUP($B295,'Part 3 NNDR3'!$A$6:$FY$331,AY$4,FALSE)</f>
        <v>0</v>
      </c>
      <c r="AZ295" s="104">
        <f>VLOOKUP($B295,'Part 3 NNDR3'!$A$6:$FY$331,AZ$4,FALSE)</f>
        <v>0</v>
      </c>
      <c r="BA295" s="104">
        <f>VLOOKUP($B295,'Part 3 NNDR3'!$A$6:$FY$331,BA$4,FALSE)</f>
        <v>0</v>
      </c>
      <c r="BB295" s="104">
        <f>VLOOKUP($B295,'Part 3 NNDR3'!$A$6:$FY$331,BB$4,FALSE)</f>
        <v>-47883</v>
      </c>
      <c r="BC295" s="104">
        <f>VLOOKUP($B295,'Part 3 NNDR3'!$A$6:$FY$331,BC$4,FALSE)</f>
        <v>0</v>
      </c>
      <c r="BD295" s="104">
        <f>VLOOKUP($B295,'Part 3 NNDR3'!$A$6:$FY$331,BD$4,FALSE)</f>
        <v>-47883</v>
      </c>
      <c r="BE295" s="104">
        <f>VLOOKUP($B295,'Part 3 NNDR3'!$A$6:$FY$331,BE$4,FALSE)</f>
        <v>0</v>
      </c>
      <c r="BF295" s="104">
        <f>VLOOKUP($B295,'Part 3 NNDR3'!$A$6:$FY$331,BF$4,FALSE)</f>
        <v>0</v>
      </c>
      <c r="BG295" s="104">
        <f>VLOOKUP($B295,'Part 3 NNDR3'!$A$6:$FY$331,BG$4,FALSE)</f>
        <v>0</v>
      </c>
      <c r="BH295" s="104">
        <f>VLOOKUP($B295,'Part 3 NNDR3'!$A$6:$FY$331,BH$4,FALSE)</f>
        <v>-3206606</v>
      </c>
      <c r="BI295" s="104">
        <f>VLOOKUP($B295,'Part 3 NNDR3'!$A$6:$FY$331,BI$4,FALSE)</f>
        <v>0</v>
      </c>
      <c r="BJ295" s="104">
        <f>VLOOKUP($B295,'Part 3 NNDR3'!$A$6:$FY$331,BJ$4,FALSE)</f>
        <v>-3206606</v>
      </c>
      <c r="BK295" s="104">
        <f>VLOOKUP($B295,'Part 3 NNDR3'!$A$6:$FY$331,BK$4,FALSE)</f>
        <v>-96322</v>
      </c>
      <c r="BL295" s="104">
        <f>VLOOKUP($B295,'Part 3 NNDR3'!$A$6:$FY$331,BL$4,FALSE)</f>
        <v>0</v>
      </c>
      <c r="BM295" s="104">
        <f>VLOOKUP($B295,'Part 3 NNDR3'!$A$6:$FY$331,BM$4,FALSE)</f>
        <v>-96322</v>
      </c>
      <c r="BN295" s="104">
        <f>VLOOKUP($B295,'Part 3 NNDR3'!$A$6:$FY$331,BN$4,FALSE)</f>
        <v>833</v>
      </c>
      <c r="BO295" s="104">
        <f>VLOOKUP($B295,'Part 3 NNDR3'!$A$6:$FY$331,BO$4,FALSE)</f>
        <v>0</v>
      </c>
      <c r="BP295" s="104">
        <f>VLOOKUP($B295,'Part 3 NNDR3'!$A$6:$FY$331,BP$4,FALSE)</f>
        <v>833</v>
      </c>
      <c r="BQ295" s="104">
        <f>VLOOKUP($B295,'Part 3 NNDR3'!$A$6:$FY$331,BQ$4,FALSE)</f>
        <v>-1362433</v>
      </c>
      <c r="BR295" s="104">
        <f>VLOOKUP($B295,'Part 3 NNDR3'!$A$6:$FY$331,BR$4,FALSE)</f>
        <v>0</v>
      </c>
      <c r="BS295" s="104">
        <f>VLOOKUP($B295,'Part 3 NNDR3'!$A$6:$FY$331,BS$4,FALSE)</f>
        <v>-1362433</v>
      </c>
      <c r="BT295" s="104">
        <f>VLOOKUP($B295,'Part 3 NNDR3'!$A$6:$FY$331,BT$4,FALSE)</f>
        <v>471583</v>
      </c>
      <c r="BU295" s="104">
        <f>VLOOKUP($B295,'Part 3 NNDR3'!$A$6:$FY$331,BU$4,FALSE)</f>
        <v>0</v>
      </c>
      <c r="BV295" s="104">
        <f>VLOOKUP($B295,'Part 3 NNDR3'!$A$6:$FY$331,BV$4,FALSE)</f>
        <v>471583</v>
      </c>
      <c r="BW295" s="104">
        <f>VLOOKUP($B295,'Part 3 NNDR3'!$A$6:$FY$331,BW$4,FALSE)</f>
        <v>-986339</v>
      </c>
      <c r="BX295" s="104">
        <f>VLOOKUP($B295,'Part 3 NNDR3'!$A$6:$FY$331,BX$4,FALSE)</f>
        <v>0</v>
      </c>
      <c r="BY295" s="104">
        <f>VLOOKUP($B295,'Part 3 NNDR3'!$A$6:$FY$331,BY$4,FALSE)</f>
        <v>-986339</v>
      </c>
      <c r="BZ295" s="104">
        <f>VLOOKUP($B295,'Part 3 NNDR3'!$A$6:$FY$331,BZ$4,FALSE)</f>
        <v>-45998</v>
      </c>
      <c r="CA295" s="104">
        <f>VLOOKUP($B295,'Part 3 NNDR3'!$A$6:$FY$331,CA$4,FALSE)</f>
        <v>0</v>
      </c>
      <c r="CB295" s="104">
        <f>VLOOKUP($B295,'Part 3 NNDR3'!$A$6:$FY$331,CB$4,FALSE)</f>
        <v>-45998</v>
      </c>
      <c r="CC295" s="104">
        <f>VLOOKUP($B295,'Part 3 NNDR3'!$A$6:$FY$331,CC$4,FALSE)</f>
        <v>1323</v>
      </c>
      <c r="CD295" s="104">
        <f>VLOOKUP($B295,'Part 3 NNDR3'!$A$6:$FY$331,CD$4,FALSE)</f>
        <v>0</v>
      </c>
      <c r="CE295" s="104">
        <f>VLOOKUP($B295,'Part 3 NNDR3'!$A$6:$FY$331,CE$4,FALSE)</f>
        <v>1323</v>
      </c>
      <c r="CF295" s="104">
        <f>VLOOKUP($B295,'Part 3 NNDR3'!$A$6:$FY$331,CF$4,FALSE)</f>
        <v>-123620</v>
      </c>
      <c r="CG295" s="104">
        <f>VLOOKUP($B295,'Part 3 NNDR3'!$A$6:$FY$331,CG$4,FALSE)</f>
        <v>0</v>
      </c>
      <c r="CH295" s="104">
        <f>VLOOKUP($B295,'Part 3 NNDR3'!$A$6:$FY$331,CH$4,FALSE)</f>
        <v>-123620</v>
      </c>
      <c r="CI295" s="104">
        <f>VLOOKUP($B295,'Part 3 NNDR3'!$A$6:$FY$331,CI$4,FALSE)</f>
        <v>-1502</v>
      </c>
      <c r="CJ295" s="104">
        <f>VLOOKUP($B295,'Part 3 NNDR3'!$A$6:$FY$331,CJ$4,FALSE)</f>
        <v>0</v>
      </c>
      <c r="CK295" s="104">
        <f>VLOOKUP($B295,'Part 3 NNDR3'!$A$6:$FY$331,CK$4,FALSE)</f>
        <v>-1502</v>
      </c>
      <c r="CL295" s="104">
        <f>VLOOKUP($B295,'Part 3 NNDR3'!$A$6:$FY$331,CL$4,FALSE)</f>
        <v>-168</v>
      </c>
      <c r="CM295" s="104">
        <f>VLOOKUP($B295,'Part 3 NNDR3'!$A$6:$FY$331,CM$4,FALSE)</f>
        <v>0</v>
      </c>
      <c r="CN295" s="104">
        <f>VLOOKUP($B295,'Part 3 NNDR3'!$A$6:$FY$331,CN$4,FALSE)</f>
        <v>-168</v>
      </c>
      <c r="CO295" s="104">
        <f>VLOOKUP($B295,'Part 3 NNDR3'!$A$6:$FY$331,CO$4,FALSE)</f>
        <v>0</v>
      </c>
      <c r="CP295" s="104">
        <f>VLOOKUP($B295,'Part 3 NNDR3'!$A$6:$FY$331,CP$4,FALSE)</f>
        <v>0</v>
      </c>
      <c r="CQ295" s="104">
        <f>VLOOKUP($B295,'Part 3 NNDR3'!$A$6:$FY$331,CQ$4,FALSE)</f>
        <v>0</v>
      </c>
      <c r="CR295" s="104">
        <f>VLOOKUP($B295,'Part 3 NNDR3'!$A$6:$FY$331,CR$4,FALSE)</f>
        <v>-44133</v>
      </c>
      <c r="CS295" s="104">
        <f>VLOOKUP($B295,'Part 3 NNDR3'!$A$6:$FY$331,CS$4,FALSE)</f>
        <v>0</v>
      </c>
      <c r="CT295" s="104">
        <f>VLOOKUP($B295,'Part 3 NNDR3'!$A$6:$FY$331,CT$4,FALSE)</f>
        <v>-44133</v>
      </c>
      <c r="CU295" s="104">
        <f>VLOOKUP($B295,'Part 3 NNDR3'!$A$6:$FY$331,CU$4,FALSE)</f>
        <v>-74</v>
      </c>
      <c r="CV295" s="104">
        <f>VLOOKUP($B295,'Part 3 NNDR3'!$A$6:$FY$331,CV$4,FALSE)</f>
        <v>0</v>
      </c>
      <c r="CW295" s="104">
        <f>VLOOKUP($B295,'Part 3 NNDR3'!$A$6:$FY$331,CW$4,FALSE)</f>
        <v>-74</v>
      </c>
      <c r="CX295" s="104">
        <f>VLOOKUP($B295,'Part 3 NNDR3'!$A$6:$FY$331,CX$4,FALSE)</f>
        <v>-111812</v>
      </c>
      <c r="CY295" s="104">
        <f>VLOOKUP($B295,'Part 3 NNDR3'!$A$6:$FY$331,CY$4,FALSE)</f>
        <v>0</v>
      </c>
      <c r="CZ295" s="104">
        <f>VLOOKUP($B295,'Part 3 NNDR3'!$A$6:$FY$331,CZ$4,FALSE)</f>
        <v>-111812</v>
      </c>
      <c r="DA295" s="104">
        <f>VLOOKUP($B295,'Part 3 NNDR3'!$A$6:$FY$331,DA$4,FALSE)</f>
        <v>0</v>
      </c>
      <c r="DB295" s="104">
        <f>VLOOKUP($B295,'Part 3 NNDR3'!$A$6:$FY$331,DB$4,FALSE)</f>
        <v>0</v>
      </c>
      <c r="DC295" s="104">
        <f>VLOOKUP($B295,'Part 3 NNDR3'!$A$6:$FY$331,DC$4,FALSE)</f>
        <v>0</v>
      </c>
      <c r="DD295" s="104">
        <f>VLOOKUP($B295,'Part 3 NNDR3'!$A$6:$FY$331,DD$4,FALSE)</f>
        <v>-32100</v>
      </c>
      <c r="DE295" s="104">
        <f>VLOOKUP($B295,'Part 3 NNDR3'!$A$6:$FY$331,DE$4,FALSE)</f>
        <v>0</v>
      </c>
      <c r="DF295" s="104">
        <f>VLOOKUP($B295,'Part 3 NNDR3'!$A$6:$FY$331,DF$4,FALSE)</f>
        <v>-32100</v>
      </c>
      <c r="DG295" s="104">
        <f>VLOOKUP($B295,'Part 3 NNDR3'!$A$6:$FY$331,DG$4,FALSE)</f>
        <v>0</v>
      </c>
      <c r="DH295" s="104">
        <f>VLOOKUP($B295,'Part 3 NNDR3'!$A$6:$FY$331,DH$4,FALSE)</f>
        <v>0</v>
      </c>
      <c r="DI295" s="104">
        <f>VLOOKUP($B295,'Part 3 NNDR3'!$A$6:$FY$331,DI$4,FALSE)</f>
        <v>0</v>
      </c>
      <c r="DJ295" s="104">
        <f>VLOOKUP($B295,'Part 3 NNDR3'!$A$6:$FY$331,DJ$4,FALSE)</f>
        <v>0</v>
      </c>
      <c r="DK295" s="104">
        <f>VLOOKUP($B295,'Part 3 NNDR3'!$A$6:$FY$331,DK$4,FALSE)</f>
        <v>0</v>
      </c>
      <c r="DL295" s="104">
        <f>VLOOKUP($B295,'Part 3 NNDR3'!$A$6:$FY$331,DL$4,FALSE)</f>
        <v>-358084</v>
      </c>
      <c r="DM295" s="104">
        <f>VLOOKUP($B295,'Part 3 NNDR3'!$A$6:$FY$331,DM$4,FALSE)</f>
        <v>0</v>
      </c>
      <c r="DN295" s="104">
        <f>VLOOKUP($B295,'Part 3 NNDR3'!$A$6:$FY$331,DN$4,FALSE)</f>
        <v>-358084</v>
      </c>
      <c r="DO295" s="104">
        <f>VLOOKUP($B295,'Part 3 NNDR3'!$A$6:$FY$331,DO$4,FALSE)</f>
        <v>-3245</v>
      </c>
      <c r="DP295" s="104">
        <f>VLOOKUP($B295,'Part 3 NNDR3'!$A$6:$FY$331,DP$4,FALSE)</f>
        <v>0</v>
      </c>
      <c r="DQ295" s="104">
        <f>VLOOKUP($B295,'Part 3 NNDR3'!$A$6:$FY$331,DQ$4,FALSE)</f>
        <v>-3245</v>
      </c>
      <c r="DR295" s="104">
        <f>VLOOKUP($B295,'Part 3 NNDR3'!$A$6:$FY$331,DR$4,FALSE)</f>
        <v>0</v>
      </c>
      <c r="DS295" s="104">
        <f>VLOOKUP($B295,'Part 3 NNDR3'!$A$6:$FY$331,DS$4,FALSE)</f>
        <v>0</v>
      </c>
      <c r="DT295" s="104">
        <f>VLOOKUP($B295,'Part 3 NNDR3'!$A$6:$FY$331,DT$4,FALSE)</f>
        <v>0</v>
      </c>
      <c r="DU295" s="104">
        <f>VLOOKUP($B295,'Part 3 NNDR3'!$A$6:$FY$331,DU$4,FALSE)</f>
        <v>-13093</v>
      </c>
      <c r="DV295" s="104">
        <f>VLOOKUP($B295,'Part 3 NNDR3'!$A$6:$FY$331,DV$4,FALSE)</f>
        <v>0</v>
      </c>
      <c r="DW295" s="104">
        <f>VLOOKUP($B295,'Part 3 NNDR3'!$A$6:$FY$331,DW$4,FALSE)</f>
        <v>-13093</v>
      </c>
      <c r="DX295" s="104">
        <f>VLOOKUP($B295,'Part 3 NNDR3'!$A$6:$FY$331,DX$4,FALSE)</f>
        <v>0</v>
      </c>
      <c r="DY295" s="104">
        <f>VLOOKUP($B295,'Part 3 NNDR3'!$A$6:$FY$331,DY$4,FALSE)</f>
        <v>0</v>
      </c>
      <c r="DZ295" s="104">
        <f>VLOOKUP($B295,'Part 3 NNDR3'!$A$6:$FY$331,DZ$4,FALSE)</f>
        <v>0</v>
      </c>
      <c r="EA295" s="104">
        <f>VLOOKUP($B295,'Part 3 NNDR3'!$A$6:$FY$331,EA$4,FALSE)</f>
        <v>-434206</v>
      </c>
      <c r="EB295" s="104">
        <f>VLOOKUP($B295,'Part 3 NNDR3'!$A$6:$FY$331,EB$4,FALSE)</f>
        <v>0</v>
      </c>
      <c r="EC295" s="104">
        <f>VLOOKUP($B295,'Part 3 NNDR3'!$A$6:$FY$331,EC$4,FALSE)</f>
        <v>-434206</v>
      </c>
      <c r="ED295" s="104">
        <f>VLOOKUP($B295,'Part 3 NNDR3'!$A$6:$FY$331,ED$4,FALSE)</f>
        <v>-5626</v>
      </c>
      <c r="EE295" s="104">
        <f>VLOOKUP($B295,'Part 3 NNDR3'!$A$6:$FY$331,EE$4,FALSE)</f>
        <v>0</v>
      </c>
      <c r="EF295" s="104">
        <f>VLOOKUP($B295,'Part 3 NNDR3'!$A$6:$FY$331,EF$4,FALSE)</f>
        <v>-5626</v>
      </c>
      <c r="EG295" s="104">
        <f>VLOOKUP($B295,'Part 3 NNDR3'!$A$6:$FY$331,EG$4,FALSE)</f>
        <v>0</v>
      </c>
      <c r="EH295" s="104">
        <f>VLOOKUP($B295,'Part 3 NNDR3'!$A$6:$FY$331,EH$4,FALSE)</f>
        <v>0</v>
      </c>
      <c r="EI295" s="104">
        <f>VLOOKUP($B295,'Part 3 NNDR3'!$A$6:$FY$331,EI$4,FALSE)</f>
        <v>0</v>
      </c>
      <c r="EJ295" s="104">
        <f>VLOOKUP($B295,'Part 3 NNDR3'!$A$6:$FY$331,EJ$4,FALSE)</f>
        <v>0</v>
      </c>
      <c r="EK295" s="104">
        <f>VLOOKUP($B295,'Part 3 NNDR3'!$A$6:$FY$331,EK$4,FALSE)</f>
        <v>0</v>
      </c>
      <c r="EL295" s="104">
        <f>VLOOKUP($B295,'Part 3 NNDR3'!$A$6:$FY$331,EL$4,FALSE)</f>
        <v>0</v>
      </c>
      <c r="EM295" s="104">
        <f>VLOOKUP($B295,'Part 3 NNDR3'!$A$6:$FY$331,EM$4,FALSE)</f>
        <v>-16495</v>
      </c>
      <c r="EN295" s="104">
        <f>VLOOKUP($B295,'Part 3 NNDR3'!$A$6:$FY$331,EN$4,FALSE)</f>
        <v>0</v>
      </c>
      <c r="EO295" s="104">
        <f>VLOOKUP($B295,'Part 3 NNDR3'!$A$6:$FY$331,EO$4,FALSE)</f>
        <v>-16495</v>
      </c>
      <c r="EP295" s="104">
        <f>VLOOKUP($B295,'Part 3 NNDR3'!$A$6:$FY$331,EP$4,FALSE)</f>
        <v>-472665</v>
      </c>
      <c r="EQ295" s="104">
        <f>VLOOKUP($B295,'Part 3 NNDR3'!$A$6:$FY$331,EQ$4,FALSE)</f>
        <v>0</v>
      </c>
      <c r="ER295" s="104">
        <f>VLOOKUP($B295,'Part 3 NNDR3'!$A$6:$FY$331,ER$4,FALSE)</f>
        <v>-472665</v>
      </c>
      <c r="ES295" s="104">
        <f>VLOOKUP($B295,'Part 3 NNDR3'!$A$6:$FY$331,ES$4,FALSE)</f>
        <v>0</v>
      </c>
      <c r="ET295" s="104">
        <f>VLOOKUP($B295,'Part 3 NNDR3'!$A$6:$FY$331,ET$4,FALSE)</f>
        <v>0</v>
      </c>
      <c r="EU295" s="104">
        <f>VLOOKUP($B295,'Part 3 NNDR3'!$A$6:$FY$331,EU$4,FALSE)</f>
        <v>0</v>
      </c>
      <c r="EV295" s="104">
        <f>VLOOKUP($B295,'Part 3 NNDR3'!$A$6:$FY$331,EV$4,FALSE)</f>
        <v>0</v>
      </c>
      <c r="EW295" s="104">
        <f>VLOOKUP($B295,'Part 3 NNDR3'!$A$6:$FY$331,EW$4,FALSE)</f>
        <v>0</v>
      </c>
      <c r="EX295" s="104">
        <f>VLOOKUP($B295,'Part 3 NNDR3'!$A$6:$FY$331,EX$4,FALSE)</f>
        <v>0</v>
      </c>
      <c r="EY295" s="104">
        <f>VLOOKUP($B295,'Part 3 NNDR3'!$A$6:$FY$331,EY$4,FALSE)</f>
        <v>0</v>
      </c>
      <c r="EZ295" s="104">
        <f>VLOOKUP($B295,'Part 3 NNDR3'!$A$6:$FY$331,EZ$4,FALSE)</f>
        <v>0</v>
      </c>
      <c r="FA295" s="104">
        <f>VLOOKUP($B295,'Part 3 NNDR3'!$A$6:$FY$331,FA$4,FALSE)</f>
        <v>0</v>
      </c>
      <c r="FB295" s="104">
        <f>VLOOKUP($B295,'Part 3 NNDR3'!$A$6:$FY$331,FB$4,FALSE)</f>
        <v>48797658</v>
      </c>
      <c r="FC295" s="104">
        <f>VLOOKUP($B295,'Part 3 NNDR3'!$A$6:$FY$331,FC$4,FALSE)</f>
        <v>0</v>
      </c>
      <c r="FD295" s="104">
        <f>VLOOKUP($B295,'Part 3 NNDR3'!$A$6:$FY$331,FD$4,FALSE)</f>
        <v>48797658</v>
      </c>
      <c r="FE295" s="104">
        <f>VLOOKUP($B295,'Part 3 NNDR3'!$A$6:$FY$331,FE$4,FALSE)</f>
        <v>158353</v>
      </c>
      <c r="FF295" s="104">
        <f>VLOOKUP($B295,'Part 3 NNDR3'!$A$6:$FY$331,FF$4,FALSE)</f>
        <v>0</v>
      </c>
      <c r="FG295" s="104">
        <f>VLOOKUP($B295,'Part 3 NNDR3'!$A$6:$FY$331,FG$4,FALSE)</f>
        <v>158353</v>
      </c>
      <c r="FH295" s="104">
        <f>VLOOKUP($B295,'Part 3 NNDR3'!$A$6:$FY$331,FH$4,FALSE)</f>
        <v>-3206606</v>
      </c>
      <c r="FI295" s="104">
        <f>VLOOKUP($B295,'Part 3 NNDR3'!$A$6:$FY$331,FI$4,FALSE)</f>
        <v>0</v>
      </c>
      <c r="FJ295" s="104">
        <f>VLOOKUP($B295,'Part 3 NNDR3'!$A$6:$FY$331,FJ$4,FALSE)</f>
        <v>-3206606</v>
      </c>
      <c r="FK295" s="104">
        <f>VLOOKUP($B295,'Part 3 NNDR3'!$A$6:$FY$331,FK$4,FALSE)</f>
        <v>-986339</v>
      </c>
      <c r="FL295" s="104">
        <f>VLOOKUP($B295,'Part 3 NNDR3'!$A$6:$FY$331,FL$4,FALSE)</f>
        <v>0</v>
      </c>
      <c r="FM295" s="104">
        <f>VLOOKUP($B295,'Part 3 NNDR3'!$A$6:$FY$331,FM$4,FALSE)</f>
        <v>-986339</v>
      </c>
      <c r="FN295" s="104">
        <f>VLOOKUP($B295,'Part 3 NNDR3'!$A$6:$FY$331,FN$4,FALSE)</f>
        <v>-358084</v>
      </c>
      <c r="FO295" s="104">
        <f>VLOOKUP($B295,'Part 3 NNDR3'!$A$6:$FY$331,FO$4,FALSE)</f>
        <v>0</v>
      </c>
      <c r="FP295" s="104">
        <f>VLOOKUP($B295,'Part 3 NNDR3'!$A$6:$FY$331,FP$4,FALSE)</f>
        <v>-358084</v>
      </c>
      <c r="FQ295" s="104">
        <f>VLOOKUP($B295,'Part 3 NNDR3'!$A$6:$FY$331,FQ$4,FALSE)</f>
        <v>-472665</v>
      </c>
      <c r="FR295" s="104">
        <f>VLOOKUP($B295,'Part 3 NNDR3'!$A$6:$FY$331,FR$4,FALSE)</f>
        <v>0</v>
      </c>
      <c r="FS295" s="104">
        <f>VLOOKUP($B295,'Part 3 NNDR3'!$A$6:$FY$331,FS$4,FALSE)</f>
        <v>-472665</v>
      </c>
      <c r="FT295" s="104">
        <f>VLOOKUP($B295,'Part 3 NNDR3'!$A$6:$FY$331,FT$4,FALSE)</f>
        <v>0</v>
      </c>
      <c r="FU295" s="104">
        <f>VLOOKUP($B295,'Part 3 NNDR3'!$A$6:$FY$331,FU$4,FALSE)</f>
        <v>0</v>
      </c>
      <c r="FV295" s="104">
        <f>VLOOKUP($B295,'Part 3 NNDR3'!$A$6:$FY$331,FV$4,FALSE)</f>
        <v>0</v>
      </c>
      <c r="FW295" s="104">
        <f>VLOOKUP($B295,'Part 3 NNDR3'!$A$6:$FY$331,FW$4,FALSE)</f>
        <v>-4865341</v>
      </c>
      <c r="FX295" s="104">
        <f>VLOOKUP($B295,'Part 3 NNDR3'!$A$6:$FY$331,FX$4,FALSE)</f>
        <v>0</v>
      </c>
      <c r="FY295" s="104">
        <f>VLOOKUP($B295,'Part 3 NNDR3'!$A$6:$FY$331,FY$4,FALSE)</f>
        <v>-4865341</v>
      </c>
      <c r="FZ295" s="104">
        <f>VLOOKUP($B295,'Part 3 NNDR3'!$A$6:$FY$331,FZ$4,FALSE)</f>
        <v>43932317</v>
      </c>
      <c r="GA295" s="104">
        <f>VLOOKUP($B295,'Part 3 NNDR3'!$A$6:$FY$331,GA$4,FALSE)</f>
        <v>0</v>
      </c>
      <c r="GB295" s="104">
        <f>VLOOKUP($B295,'Part 3 NNDR3'!$A$6:$FY$331,GB$4,FALSE)</f>
        <v>43932317</v>
      </c>
      <c r="GC295" s="105" t="str">
        <f>VLOOKUP($B295,'Data (Updated)'!$C$4:$E$329,2,FALSE)</f>
        <v>E1521</v>
      </c>
      <c r="GD295" s="106" t="str">
        <f>VLOOKUP($B295,'Data (Updated)'!$C$4:$E$329,3,FALSE)</f>
        <v>E6115</v>
      </c>
    </row>
    <row r="296" spans="1:186" ht="12.75" x14ac:dyDescent="0.2">
      <c r="A296" s="75">
        <v>291</v>
      </c>
      <c r="B296" s="100" t="s">
        <v>690</v>
      </c>
      <c r="C296" s="101" t="s">
        <v>941</v>
      </c>
      <c r="D296" s="102" t="s">
        <v>942</v>
      </c>
      <c r="E296" s="103" t="s">
        <v>689</v>
      </c>
      <c r="F296" s="104">
        <f>VLOOKUP($B296,'Part 3 NNDR3'!$A$6:$FY$331,F$4,FALSE)</f>
        <v>0</v>
      </c>
      <c r="G296" s="104">
        <f>VLOOKUP($B296,'Part 3 NNDR3'!$A$6:$FY$331,G$4,FALSE)</f>
        <v>0</v>
      </c>
      <c r="H296" s="104">
        <f>VLOOKUP($B296,'Part 3 NNDR3'!$A$6:$FY$331,H$4,FALSE)</f>
        <v>0</v>
      </c>
      <c r="I296" s="104">
        <f>VLOOKUP($B296,'Part 3 NNDR3'!$A$6:$FY$331,I$4,FALSE)</f>
        <v>18238</v>
      </c>
      <c r="J296" s="104">
        <f>VLOOKUP($B296,'Part 3 NNDR3'!$A$6:$FY$331,J$4,FALSE)</f>
        <v>0</v>
      </c>
      <c r="K296" s="104">
        <f>VLOOKUP($B296,'Part 3 NNDR3'!$A$6:$FY$331,K$4,FALSE)</f>
        <v>18238</v>
      </c>
      <c r="L296" s="104">
        <f>VLOOKUP($B296,'Part 3 NNDR3'!$A$6:$FY$331,L$4,FALSE)</f>
        <v>0</v>
      </c>
      <c r="M296" s="104">
        <f>VLOOKUP($B296,'Part 3 NNDR3'!$A$6:$FY$331,M$4,FALSE)</f>
        <v>0</v>
      </c>
      <c r="N296" s="104">
        <f>VLOOKUP($B296,'Part 3 NNDR3'!$A$6:$FY$331,N$4,FALSE)</f>
        <v>0</v>
      </c>
      <c r="O296" s="104">
        <f>VLOOKUP($B296,'Part 3 NNDR3'!$A$6:$FY$331,O$4,FALSE)</f>
        <v>494640</v>
      </c>
      <c r="P296" s="104">
        <f>VLOOKUP($B296,'Part 3 NNDR3'!$A$6:$FY$331,P$4,FALSE)</f>
        <v>-24</v>
      </c>
      <c r="Q296" s="104">
        <f>VLOOKUP($B296,'Part 3 NNDR3'!$A$6:$FY$331,Q$4,FALSE)</f>
        <v>494616</v>
      </c>
      <c r="R296" s="104">
        <f>VLOOKUP($B296,'Part 3 NNDR3'!$A$6:$FY$331,R$4,FALSE)</f>
        <v>512878</v>
      </c>
      <c r="S296" s="104">
        <f>VLOOKUP($B296,'Part 3 NNDR3'!$A$6:$FY$331,S$4,FALSE)</f>
        <v>-24</v>
      </c>
      <c r="T296" s="104">
        <f>VLOOKUP($B296,'Part 3 NNDR3'!$A$6:$FY$331,T$4,FALSE)</f>
        <v>512854</v>
      </c>
      <c r="U296" s="104">
        <f>VLOOKUP($B296,'Part 3 NNDR3'!$A$6:$FY$331,U$4,FALSE)</f>
        <v>-1686740</v>
      </c>
      <c r="V296" s="104">
        <f>VLOOKUP($B296,'Part 3 NNDR3'!$A$6:$FY$331,V$4,FALSE)</f>
        <v>-27232</v>
      </c>
      <c r="W296" s="104">
        <f>VLOOKUP($B296,'Part 3 NNDR3'!$A$6:$FY$331,W$4,FALSE)</f>
        <v>-1713972</v>
      </c>
      <c r="X296" s="104">
        <f>VLOOKUP($B296,'Part 3 NNDR3'!$A$6:$FY$331,X$4,FALSE)</f>
        <v>-2267</v>
      </c>
      <c r="Y296" s="104">
        <f>VLOOKUP($B296,'Part 3 NNDR3'!$A$6:$FY$331,Y$4,FALSE)</f>
        <v>0</v>
      </c>
      <c r="Z296" s="104">
        <f>VLOOKUP($B296,'Part 3 NNDR3'!$A$6:$FY$331,Z$4,FALSE)</f>
        <v>-2267</v>
      </c>
      <c r="AA296" s="104">
        <f>VLOOKUP($B296,'Part 3 NNDR3'!$A$6:$FY$331,AA$4,FALSE)</f>
        <v>-85394</v>
      </c>
      <c r="AB296" s="104">
        <f>VLOOKUP($B296,'Part 3 NNDR3'!$A$6:$FY$331,AB$4,FALSE)</f>
        <v>86</v>
      </c>
      <c r="AC296" s="104">
        <f>VLOOKUP($B296,'Part 3 NNDR3'!$A$6:$FY$331,AC$4,FALSE)</f>
        <v>-85308</v>
      </c>
      <c r="AD296" s="104">
        <f>VLOOKUP($B296,'Part 3 NNDR3'!$A$6:$FY$331,AD$4,FALSE)</f>
        <v>-55378</v>
      </c>
      <c r="AE296" s="104">
        <f>VLOOKUP($B296,'Part 3 NNDR3'!$A$6:$FY$331,AE$4,FALSE)</f>
        <v>4</v>
      </c>
      <c r="AF296" s="104">
        <f>VLOOKUP($B296,'Part 3 NNDR3'!$A$6:$FY$331,AF$4,FALSE)</f>
        <v>-55374</v>
      </c>
      <c r="AG296" s="104">
        <f>VLOOKUP($B296,'Part 3 NNDR3'!$A$6:$FY$331,AG$4,FALSE)</f>
        <v>0</v>
      </c>
      <c r="AH296" s="104">
        <f>VLOOKUP($B296,'Part 3 NNDR3'!$A$6:$FY$331,AH$4,FALSE)</f>
        <v>0</v>
      </c>
      <c r="AI296" s="104">
        <f>VLOOKUP($B296,'Part 3 NNDR3'!$A$6:$FY$331,AI$4,FALSE)</f>
        <v>0</v>
      </c>
      <c r="AJ296" s="104">
        <f>VLOOKUP($B296,'Part 3 NNDR3'!$A$6:$FY$331,AJ$4,FALSE)</f>
        <v>1616779</v>
      </c>
      <c r="AK296" s="104">
        <f>VLOOKUP($B296,'Part 3 NNDR3'!$A$6:$FY$331,AK$4,FALSE)</f>
        <v>46041</v>
      </c>
      <c r="AL296" s="104">
        <f>VLOOKUP($B296,'Part 3 NNDR3'!$A$6:$FY$331,AL$4,FALSE)</f>
        <v>1662820</v>
      </c>
      <c r="AM296" s="104">
        <f>VLOOKUP($B296,'Part 3 NNDR3'!$A$6:$FY$331,AM$4,FALSE)</f>
        <v>-89613</v>
      </c>
      <c r="AN296" s="104">
        <f>VLOOKUP($B296,'Part 3 NNDR3'!$A$6:$FY$331,AN$4,FALSE)</f>
        <v>889</v>
      </c>
      <c r="AO296" s="104">
        <f>VLOOKUP($B296,'Part 3 NNDR3'!$A$6:$FY$331,AO$4,FALSE)</f>
        <v>-88724</v>
      </c>
      <c r="AP296" s="104">
        <f>VLOOKUP($B296,'Part 3 NNDR3'!$A$6:$FY$331,AP$4,FALSE)</f>
        <v>-6792501</v>
      </c>
      <c r="AQ296" s="104">
        <f>VLOOKUP($B296,'Part 3 NNDR3'!$A$6:$FY$331,AQ$4,FALSE)</f>
        <v>-83218</v>
      </c>
      <c r="AR296" s="104">
        <f>VLOOKUP($B296,'Part 3 NNDR3'!$A$6:$FY$331,AR$4,FALSE)</f>
        <v>-6875719</v>
      </c>
      <c r="AS296" s="104">
        <f>VLOOKUP($B296,'Part 3 NNDR3'!$A$6:$FY$331,AS$4,FALSE)</f>
        <v>106262</v>
      </c>
      <c r="AT296" s="104">
        <f>VLOOKUP($B296,'Part 3 NNDR3'!$A$6:$FY$331,AT$4,FALSE)</f>
        <v>0</v>
      </c>
      <c r="AU296" s="104">
        <f>VLOOKUP($B296,'Part 3 NNDR3'!$A$6:$FY$331,AU$4,FALSE)</f>
        <v>106262</v>
      </c>
      <c r="AV296" s="104">
        <f>VLOOKUP($B296,'Part 3 NNDR3'!$A$6:$FY$331,AV$4,FALSE)</f>
        <v>-86468</v>
      </c>
      <c r="AW296" s="104">
        <f>VLOOKUP($B296,'Part 3 NNDR3'!$A$6:$FY$331,AW$4,FALSE)</f>
        <v>0</v>
      </c>
      <c r="AX296" s="104">
        <f>VLOOKUP($B296,'Part 3 NNDR3'!$A$6:$FY$331,AX$4,FALSE)</f>
        <v>-86468</v>
      </c>
      <c r="AY296" s="104">
        <f>VLOOKUP($B296,'Part 3 NNDR3'!$A$6:$FY$331,AY$4,FALSE)</f>
        <v>0</v>
      </c>
      <c r="AZ296" s="104">
        <f>VLOOKUP($B296,'Part 3 NNDR3'!$A$6:$FY$331,AZ$4,FALSE)</f>
        <v>0</v>
      </c>
      <c r="BA296" s="104">
        <f>VLOOKUP($B296,'Part 3 NNDR3'!$A$6:$FY$331,BA$4,FALSE)</f>
        <v>0</v>
      </c>
      <c r="BB296" s="104">
        <f>VLOOKUP($B296,'Part 3 NNDR3'!$A$6:$FY$331,BB$4,FALSE)</f>
        <v>-38637</v>
      </c>
      <c r="BC296" s="104">
        <f>VLOOKUP($B296,'Part 3 NNDR3'!$A$6:$FY$331,BC$4,FALSE)</f>
        <v>0</v>
      </c>
      <c r="BD296" s="104">
        <f>VLOOKUP($B296,'Part 3 NNDR3'!$A$6:$FY$331,BD$4,FALSE)</f>
        <v>-38637</v>
      </c>
      <c r="BE296" s="104">
        <f>VLOOKUP($B296,'Part 3 NNDR3'!$A$6:$FY$331,BE$4,FALSE)</f>
        <v>-1431</v>
      </c>
      <c r="BF296" s="104">
        <f>VLOOKUP($B296,'Part 3 NNDR3'!$A$6:$FY$331,BF$4,FALSE)</f>
        <v>0</v>
      </c>
      <c r="BG296" s="104">
        <f>VLOOKUP($B296,'Part 3 NNDR3'!$A$6:$FY$331,BG$4,FALSE)</f>
        <v>-1431</v>
      </c>
      <c r="BH296" s="104">
        <f>VLOOKUP($B296,'Part 3 NNDR3'!$A$6:$FY$331,BH$4,FALSE)</f>
        <v>-7057743</v>
      </c>
      <c r="BI296" s="104">
        <f>VLOOKUP($B296,'Part 3 NNDR3'!$A$6:$FY$331,BI$4,FALSE)</f>
        <v>-63434</v>
      </c>
      <c r="BJ296" s="104">
        <f>VLOOKUP($B296,'Part 3 NNDR3'!$A$6:$FY$331,BJ$4,FALSE)</f>
        <v>-7121177</v>
      </c>
      <c r="BK296" s="104">
        <f>VLOOKUP($B296,'Part 3 NNDR3'!$A$6:$FY$331,BK$4,FALSE)</f>
        <v>0</v>
      </c>
      <c r="BL296" s="104">
        <f>VLOOKUP($B296,'Part 3 NNDR3'!$A$6:$FY$331,BL$4,FALSE)</f>
        <v>0</v>
      </c>
      <c r="BM296" s="104">
        <f>VLOOKUP($B296,'Part 3 NNDR3'!$A$6:$FY$331,BM$4,FALSE)</f>
        <v>0</v>
      </c>
      <c r="BN296" s="104">
        <f>VLOOKUP($B296,'Part 3 NNDR3'!$A$6:$FY$331,BN$4,FALSE)</f>
        <v>19</v>
      </c>
      <c r="BO296" s="104">
        <f>VLOOKUP($B296,'Part 3 NNDR3'!$A$6:$FY$331,BO$4,FALSE)</f>
        <v>0</v>
      </c>
      <c r="BP296" s="104">
        <f>VLOOKUP($B296,'Part 3 NNDR3'!$A$6:$FY$331,BP$4,FALSE)</f>
        <v>19</v>
      </c>
      <c r="BQ296" s="104">
        <f>VLOOKUP($B296,'Part 3 NNDR3'!$A$6:$FY$331,BQ$4,FALSE)</f>
        <v>-1843257</v>
      </c>
      <c r="BR296" s="104">
        <f>VLOOKUP($B296,'Part 3 NNDR3'!$A$6:$FY$331,BR$4,FALSE)</f>
        <v>-19379</v>
      </c>
      <c r="BS296" s="104">
        <f>VLOOKUP($B296,'Part 3 NNDR3'!$A$6:$FY$331,BS$4,FALSE)</f>
        <v>-1862636</v>
      </c>
      <c r="BT296" s="104">
        <f>VLOOKUP($B296,'Part 3 NNDR3'!$A$6:$FY$331,BT$4,FALSE)</f>
        <v>95976</v>
      </c>
      <c r="BU296" s="104">
        <f>VLOOKUP($B296,'Part 3 NNDR3'!$A$6:$FY$331,BU$4,FALSE)</f>
        <v>1872</v>
      </c>
      <c r="BV296" s="104">
        <f>VLOOKUP($B296,'Part 3 NNDR3'!$A$6:$FY$331,BV$4,FALSE)</f>
        <v>97848</v>
      </c>
      <c r="BW296" s="104">
        <f>VLOOKUP($B296,'Part 3 NNDR3'!$A$6:$FY$331,BW$4,FALSE)</f>
        <v>-1747262</v>
      </c>
      <c r="BX296" s="104">
        <f>VLOOKUP($B296,'Part 3 NNDR3'!$A$6:$FY$331,BX$4,FALSE)</f>
        <v>-17507</v>
      </c>
      <c r="BY296" s="104">
        <f>VLOOKUP($B296,'Part 3 NNDR3'!$A$6:$FY$331,BY$4,FALSE)</f>
        <v>-1764769</v>
      </c>
      <c r="BZ296" s="104">
        <f>VLOOKUP($B296,'Part 3 NNDR3'!$A$6:$FY$331,BZ$4,FALSE)</f>
        <v>-158970</v>
      </c>
      <c r="CA296" s="104">
        <f>VLOOKUP($B296,'Part 3 NNDR3'!$A$6:$FY$331,CA$4,FALSE)</f>
        <v>0</v>
      </c>
      <c r="CB296" s="104">
        <f>VLOOKUP($B296,'Part 3 NNDR3'!$A$6:$FY$331,CB$4,FALSE)</f>
        <v>-158970</v>
      </c>
      <c r="CC296" s="104">
        <f>VLOOKUP($B296,'Part 3 NNDR3'!$A$6:$FY$331,CC$4,FALSE)</f>
        <v>8736</v>
      </c>
      <c r="CD296" s="104">
        <f>VLOOKUP($B296,'Part 3 NNDR3'!$A$6:$FY$331,CD$4,FALSE)</f>
        <v>0</v>
      </c>
      <c r="CE296" s="104">
        <f>VLOOKUP($B296,'Part 3 NNDR3'!$A$6:$FY$331,CE$4,FALSE)</f>
        <v>8736</v>
      </c>
      <c r="CF296" s="104">
        <f>VLOOKUP($B296,'Part 3 NNDR3'!$A$6:$FY$331,CF$4,FALSE)</f>
        <v>-8068</v>
      </c>
      <c r="CG296" s="104">
        <f>VLOOKUP($B296,'Part 3 NNDR3'!$A$6:$FY$331,CG$4,FALSE)</f>
        <v>0</v>
      </c>
      <c r="CH296" s="104">
        <f>VLOOKUP($B296,'Part 3 NNDR3'!$A$6:$FY$331,CH$4,FALSE)</f>
        <v>-8068</v>
      </c>
      <c r="CI296" s="104">
        <f>VLOOKUP($B296,'Part 3 NNDR3'!$A$6:$FY$331,CI$4,FALSE)</f>
        <v>234</v>
      </c>
      <c r="CJ296" s="104">
        <f>VLOOKUP($B296,'Part 3 NNDR3'!$A$6:$FY$331,CJ$4,FALSE)</f>
        <v>0</v>
      </c>
      <c r="CK296" s="104">
        <f>VLOOKUP($B296,'Part 3 NNDR3'!$A$6:$FY$331,CK$4,FALSE)</f>
        <v>234</v>
      </c>
      <c r="CL296" s="104">
        <f>VLOOKUP($B296,'Part 3 NNDR3'!$A$6:$FY$331,CL$4,FALSE)</f>
        <v>-5404</v>
      </c>
      <c r="CM296" s="104">
        <f>VLOOKUP($B296,'Part 3 NNDR3'!$A$6:$FY$331,CM$4,FALSE)</f>
        <v>0</v>
      </c>
      <c r="CN296" s="104">
        <f>VLOOKUP($B296,'Part 3 NNDR3'!$A$6:$FY$331,CN$4,FALSE)</f>
        <v>-5404</v>
      </c>
      <c r="CO296" s="104">
        <f>VLOOKUP($B296,'Part 3 NNDR3'!$A$6:$FY$331,CO$4,FALSE)</f>
        <v>0</v>
      </c>
      <c r="CP296" s="104">
        <f>VLOOKUP($B296,'Part 3 NNDR3'!$A$6:$FY$331,CP$4,FALSE)</f>
        <v>0</v>
      </c>
      <c r="CQ296" s="104">
        <f>VLOOKUP($B296,'Part 3 NNDR3'!$A$6:$FY$331,CQ$4,FALSE)</f>
        <v>0</v>
      </c>
      <c r="CR296" s="104">
        <f>VLOOKUP($B296,'Part 3 NNDR3'!$A$6:$FY$331,CR$4,FALSE)</f>
        <v>-14900</v>
      </c>
      <c r="CS296" s="104">
        <f>VLOOKUP($B296,'Part 3 NNDR3'!$A$6:$FY$331,CS$4,FALSE)</f>
        <v>0</v>
      </c>
      <c r="CT296" s="104">
        <f>VLOOKUP($B296,'Part 3 NNDR3'!$A$6:$FY$331,CT$4,FALSE)</f>
        <v>-14900</v>
      </c>
      <c r="CU296" s="104">
        <f>VLOOKUP($B296,'Part 3 NNDR3'!$A$6:$FY$331,CU$4,FALSE)</f>
        <v>0</v>
      </c>
      <c r="CV296" s="104">
        <f>VLOOKUP($B296,'Part 3 NNDR3'!$A$6:$FY$331,CV$4,FALSE)</f>
        <v>0</v>
      </c>
      <c r="CW296" s="104">
        <f>VLOOKUP($B296,'Part 3 NNDR3'!$A$6:$FY$331,CW$4,FALSE)</f>
        <v>0</v>
      </c>
      <c r="CX296" s="104">
        <f>VLOOKUP($B296,'Part 3 NNDR3'!$A$6:$FY$331,CX$4,FALSE)</f>
        <v>0</v>
      </c>
      <c r="CY296" s="104">
        <f>VLOOKUP($B296,'Part 3 NNDR3'!$A$6:$FY$331,CY$4,FALSE)</f>
        <v>0</v>
      </c>
      <c r="CZ296" s="104">
        <f>VLOOKUP($B296,'Part 3 NNDR3'!$A$6:$FY$331,CZ$4,FALSE)</f>
        <v>0</v>
      </c>
      <c r="DA296" s="104">
        <f>VLOOKUP($B296,'Part 3 NNDR3'!$A$6:$FY$331,DA$4,FALSE)</f>
        <v>0</v>
      </c>
      <c r="DB296" s="104">
        <f>VLOOKUP($B296,'Part 3 NNDR3'!$A$6:$FY$331,DB$4,FALSE)</f>
        <v>0</v>
      </c>
      <c r="DC296" s="104">
        <f>VLOOKUP($B296,'Part 3 NNDR3'!$A$6:$FY$331,DC$4,FALSE)</f>
        <v>0</v>
      </c>
      <c r="DD296" s="104">
        <f>VLOOKUP($B296,'Part 3 NNDR3'!$A$6:$FY$331,DD$4,FALSE)</f>
        <v>0</v>
      </c>
      <c r="DE296" s="104">
        <f>VLOOKUP($B296,'Part 3 NNDR3'!$A$6:$FY$331,DE$4,FALSE)</f>
        <v>-500908</v>
      </c>
      <c r="DF296" s="104">
        <f>VLOOKUP($B296,'Part 3 NNDR3'!$A$6:$FY$331,DF$4,FALSE)</f>
        <v>-500908</v>
      </c>
      <c r="DG296" s="104">
        <f>VLOOKUP($B296,'Part 3 NNDR3'!$A$6:$FY$331,DG$4,FALSE)</f>
        <v>0</v>
      </c>
      <c r="DH296" s="104">
        <f>VLOOKUP($B296,'Part 3 NNDR3'!$A$6:$FY$331,DH$4,FALSE)</f>
        <v>-28418</v>
      </c>
      <c r="DI296" s="104">
        <f>VLOOKUP($B296,'Part 3 NNDR3'!$A$6:$FY$331,DI$4,FALSE)</f>
        <v>-28418</v>
      </c>
      <c r="DJ296" s="104">
        <f>VLOOKUP($B296,'Part 3 NNDR3'!$A$6:$FY$331,DJ$4,FALSE)</f>
        <v>-529326</v>
      </c>
      <c r="DK296" s="104">
        <f>VLOOKUP($B296,'Part 3 NNDR3'!$A$6:$FY$331,DK$4,FALSE)</f>
        <v>0</v>
      </c>
      <c r="DL296" s="104">
        <f>VLOOKUP($B296,'Part 3 NNDR3'!$A$6:$FY$331,DL$4,FALSE)</f>
        <v>-178372</v>
      </c>
      <c r="DM296" s="104">
        <f>VLOOKUP($B296,'Part 3 NNDR3'!$A$6:$FY$331,DM$4,FALSE)</f>
        <v>-529326</v>
      </c>
      <c r="DN296" s="104">
        <f>VLOOKUP($B296,'Part 3 NNDR3'!$A$6:$FY$331,DN$4,FALSE)</f>
        <v>-707698</v>
      </c>
      <c r="DO296" s="104">
        <f>VLOOKUP($B296,'Part 3 NNDR3'!$A$6:$FY$331,DO$4,FALSE)</f>
        <v>0</v>
      </c>
      <c r="DP296" s="104">
        <f>VLOOKUP($B296,'Part 3 NNDR3'!$A$6:$FY$331,DP$4,FALSE)</f>
        <v>0</v>
      </c>
      <c r="DQ296" s="104">
        <f>VLOOKUP($B296,'Part 3 NNDR3'!$A$6:$FY$331,DQ$4,FALSE)</f>
        <v>0</v>
      </c>
      <c r="DR296" s="104">
        <f>VLOOKUP($B296,'Part 3 NNDR3'!$A$6:$FY$331,DR$4,FALSE)</f>
        <v>0</v>
      </c>
      <c r="DS296" s="104">
        <f>VLOOKUP($B296,'Part 3 NNDR3'!$A$6:$FY$331,DS$4,FALSE)</f>
        <v>0</v>
      </c>
      <c r="DT296" s="104">
        <f>VLOOKUP($B296,'Part 3 NNDR3'!$A$6:$FY$331,DT$4,FALSE)</f>
        <v>0</v>
      </c>
      <c r="DU296" s="104">
        <f>VLOOKUP($B296,'Part 3 NNDR3'!$A$6:$FY$331,DU$4,FALSE)</f>
        <v>-5875</v>
      </c>
      <c r="DV296" s="104">
        <f>VLOOKUP($B296,'Part 3 NNDR3'!$A$6:$FY$331,DV$4,FALSE)</f>
        <v>0</v>
      </c>
      <c r="DW296" s="104">
        <f>VLOOKUP($B296,'Part 3 NNDR3'!$A$6:$FY$331,DW$4,FALSE)</f>
        <v>-5875</v>
      </c>
      <c r="DX296" s="104">
        <f>VLOOKUP($B296,'Part 3 NNDR3'!$A$6:$FY$331,DX$4,FALSE)</f>
        <v>-1028</v>
      </c>
      <c r="DY296" s="104">
        <f>VLOOKUP($B296,'Part 3 NNDR3'!$A$6:$FY$331,DY$4,FALSE)</f>
        <v>0</v>
      </c>
      <c r="DZ296" s="104">
        <f>VLOOKUP($B296,'Part 3 NNDR3'!$A$6:$FY$331,DZ$4,FALSE)</f>
        <v>-1028</v>
      </c>
      <c r="EA296" s="104">
        <f>VLOOKUP($B296,'Part 3 NNDR3'!$A$6:$FY$331,EA$4,FALSE)</f>
        <v>-450792</v>
      </c>
      <c r="EB296" s="104">
        <f>VLOOKUP($B296,'Part 3 NNDR3'!$A$6:$FY$331,EB$4,FALSE)</f>
        <v>-1500</v>
      </c>
      <c r="EC296" s="104">
        <f>VLOOKUP($B296,'Part 3 NNDR3'!$A$6:$FY$331,EC$4,FALSE)</f>
        <v>-452292</v>
      </c>
      <c r="ED296" s="104">
        <f>VLOOKUP($B296,'Part 3 NNDR3'!$A$6:$FY$331,ED$4,FALSE)</f>
        <v>-22106</v>
      </c>
      <c r="EE296" s="104">
        <f>VLOOKUP($B296,'Part 3 NNDR3'!$A$6:$FY$331,EE$4,FALSE)</f>
        <v>0</v>
      </c>
      <c r="EF296" s="104">
        <f>VLOOKUP($B296,'Part 3 NNDR3'!$A$6:$FY$331,EF$4,FALSE)</f>
        <v>-22106</v>
      </c>
      <c r="EG296" s="104">
        <f>VLOOKUP($B296,'Part 3 NNDR3'!$A$6:$FY$331,EG$4,FALSE)</f>
        <v>0</v>
      </c>
      <c r="EH296" s="104">
        <f>VLOOKUP($B296,'Part 3 NNDR3'!$A$6:$FY$331,EH$4,FALSE)</f>
        <v>0</v>
      </c>
      <c r="EI296" s="104">
        <f>VLOOKUP($B296,'Part 3 NNDR3'!$A$6:$FY$331,EI$4,FALSE)</f>
        <v>0</v>
      </c>
      <c r="EJ296" s="104">
        <f>VLOOKUP($B296,'Part 3 NNDR3'!$A$6:$FY$331,EJ$4,FALSE)</f>
        <v>0</v>
      </c>
      <c r="EK296" s="104">
        <f>VLOOKUP($B296,'Part 3 NNDR3'!$A$6:$FY$331,EK$4,FALSE)</f>
        <v>0</v>
      </c>
      <c r="EL296" s="104">
        <f>VLOOKUP($B296,'Part 3 NNDR3'!$A$6:$FY$331,EL$4,FALSE)</f>
        <v>0</v>
      </c>
      <c r="EM296" s="104">
        <f>VLOOKUP($B296,'Part 3 NNDR3'!$A$6:$FY$331,EM$4,FALSE)</f>
        <v>-6343</v>
      </c>
      <c r="EN296" s="104">
        <f>VLOOKUP($B296,'Part 3 NNDR3'!$A$6:$FY$331,EN$4,FALSE)</f>
        <v>0</v>
      </c>
      <c r="EO296" s="104">
        <f>VLOOKUP($B296,'Part 3 NNDR3'!$A$6:$FY$331,EO$4,FALSE)</f>
        <v>-6343</v>
      </c>
      <c r="EP296" s="104">
        <f>VLOOKUP($B296,'Part 3 NNDR3'!$A$6:$FY$331,EP$4,FALSE)</f>
        <v>-486144</v>
      </c>
      <c r="EQ296" s="104">
        <f>VLOOKUP($B296,'Part 3 NNDR3'!$A$6:$FY$331,EQ$4,FALSE)</f>
        <v>-1500</v>
      </c>
      <c r="ER296" s="104">
        <f>VLOOKUP($B296,'Part 3 NNDR3'!$A$6:$FY$331,ER$4,FALSE)</f>
        <v>-487644</v>
      </c>
      <c r="ES296" s="104">
        <f>VLOOKUP($B296,'Part 3 NNDR3'!$A$6:$FY$331,ES$4,FALSE)</f>
        <v>0</v>
      </c>
      <c r="ET296" s="104">
        <f>VLOOKUP($B296,'Part 3 NNDR3'!$A$6:$FY$331,ET$4,FALSE)</f>
        <v>0</v>
      </c>
      <c r="EU296" s="104">
        <f>VLOOKUP($B296,'Part 3 NNDR3'!$A$6:$FY$331,EU$4,FALSE)</f>
        <v>0</v>
      </c>
      <c r="EV296" s="104">
        <f>VLOOKUP($B296,'Part 3 NNDR3'!$A$6:$FY$331,EV$4,FALSE)</f>
        <v>0</v>
      </c>
      <c r="EW296" s="104">
        <f>VLOOKUP($B296,'Part 3 NNDR3'!$A$6:$FY$331,EW$4,FALSE)</f>
        <v>0</v>
      </c>
      <c r="EX296" s="104">
        <f>VLOOKUP($B296,'Part 3 NNDR3'!$A$6:$FY$331,EX$4,FALSE)</f>
        <v>0</v>
      </c>
      <c r="EY296" s="104">
        <f>VLOOKUP($B296,'Part 3 NNDR3'!$A$6:$FY$331,EY$4,FALSE)</f>
        <v>0</v>
      </c>
      <c r="EZ296" s="104">
        <f>VLOOKUP($B296,'Part 3 NNDR3'!$A$6:$FY$331,EZ$4,FALSE)</f>
        <v>0</v>
      </c>
      <c r="FA296" s="104">
        <f>VLOOKUP($B296,'Part 3 NNDR3'!$A$6:$FY$331,FA$4,FALSE)</f>
        <v>0</v>
      </c>
      <c r="FB296" s="104">
        <f>VLOOKUP($B296,'Part 3 NNDR3'!$A$6:$FY$331,FB$4,FALSE)</f>
        <v>60733239</v>
      </c>
      <c r="FC296" s="104">
        <f>VLOOKUP($B296,'Part 3 NNDR3'!$A$6:$FY$331,FC$4,FALSE)</f>
        <v>2126601</v>
      </c>
      <c r="FD296" s="104">
        <f>VLOOKUP($B296,'Part 3 NNDR3'!$A$6:$FY$331,FD$4,FALSE)</f>
        <v>62859840</v>
      </c>
      <c r="FE296" s="104">
        <f>VLOOKUP($B296,'Part 3 NNDR3'!$A$6:$FY$331,FE$4,FALSE)</f>
        <v>512878</v>
      </c>
      <c r="FF296" s="104">
        <f>VLOOKUP($B296,'Part 3 NNDR3'!$A$6:$FY$331,FF$4,FALSE)</f>
        <v>-24</v>
      </c>
      <c r="FG296" s="104">
        <f>VLOOKUP($B296,'Part 3 NNDR3'!$A$6:$FY$331,FG$4,FALSE)</f>
        <v>512854</v>
      </c>
      <c r="FH296" s="104">
        <f>VLOOKUP($B296,'Part 3 NNDR3'!$A$6:$FY$331,FH$4,FALSE)</f>
        <v>-7057743</v>
      </c>
      <c r="FI296" s="104">
        <f>VLOOKUP($B296,'Part 3 NNDR3'!$A$6:$FY$331,FI$4,FALSE)</f>
        <v>-63434</v>
      </c>
      <c r="FJ296" s="104">
        <f>VLOOKUP($B296,'Part 3 NNDR3'!$A$6:$FY$331,FJ$4,FALSE)</f>
        <v>-7121177</v>
      </c>
      <c r="FK296" s="104">
        <f>VLOOKUP($B296,'Part 3 NNDR3'!$A$6:$FY$331,FK$4,FALSE)</f>
        <v>-1747262</v>
      </c>
      <c r="FL296" s="104">
        <f>VLOOKUP($B296,'Part 3 NNDR3'!$A$6:$FY$331,FL$4,FALSE)</f>
        <v>-17507</v>
      </c>
      <c r="FM296" s="104">
        <f>VLOOKUP($B296,'Part 3 NNDR3'!$A$6:$FY$331,FM$4,FALSE)</f>
        <v>-1764769</v>
      </c>
      <c r="FN296" s="104">
        <f>VLOOKUP($B296,'Part 3 NNDR3'!$A$6:$FY$331,FN$4,FALSE)</f>
        <v>-178372</v>
      </c>
      <c r="FO296" s="104">
        <f>VLOOKUP($B296,'Part 3 NNDR3'!$A$6:$FY$331,FO$4,FALSE)</f>
        <v>-529326</v>
      </c>
      <c r="FP296" s="104">
        <f>VLOOKUP($B296,'Part 3 NNDR3'!$A$6:$FY$331,FP$4,FALSE)</f>
        <v>-707698</v>
      </c>
      <c r="FQ296" s="104">
        <f>VLOOKUP($B296,'Part 3 NNDR3'!$A$6:$FY$331,FQ$4,FALSE)</f>
        <v>-486144</v>
      </c>
      <c r="FR296" s="104">
        <f>VLOOKUP($B296,'Part 3 NNDR3'!$A$6:$FY$331,FR$4,FALSE)</f>
        <v>-1500</v>
      </c>
      <c r="FS296" s="104">
        <f>VLOOKUP($B296,'Part 3 NNDR3'!$A$6:$FY$331,FS$4,FALSE)</f>
        <v>-487644</v>
      </c>
      <c r="FT296" s="104">
        <f>VLOOKUP($B296,'Part 3 NNDR3'!$A$6:$FY$331,FT$4,FALSE)</f>
        <v>0</v>
      </c>
      <c r="FU296" s="104">
        <f>VLOOKUP($B296,'Part 3 NNDR3'!$A$6:$FY$331,FU$4,FALSE)</f>
        <v>0</v>
      </c>
      <c r="FV296" s="104">
        <f>VLOOKUP($B296,'Part 3 NNDR3'!$A$6:$FY$331,FV$4,FALSE)</f>
        <v>0</v>
      </c>
      <c r="FW296" s="104">
        <f>VLOOKUP($B296,'Part 3 NNDR3'!$A$6:$FY$331,FW$4,FALSE)</f>
        <v>-8956643</v>
      </c>
      <c r="FX296" s="104">
        <f>VLOOKUP($B296,'Part 3 NNDR3'!$A$6:$FY$331,FX$4,FALSE)</f>
        <v>-611791</v>
      </c>
      <c r="FY296" s="104">
        <f>VLOOKUP($B296,'Part 3 NNDR3'!$A$6:$FY$331,FY$4,FALSE)</f>
        <v>-9568434</v>
      </c>
      <c r="FZ296" s="104">
        <f>VLOOKUP($B296,'Part 3 NNDR3'!$A$6:$FY$331,FZ$4,FALSE)</f>
        <v>51776596</v>
      </c>
      <c r="GA296" s="104">
        <f>VLOOKUP($B296,'Part 3 NNDR3'!$A$6:$FY$331,GA$4,FALSE)</f>
        <v>1514810</v>
      </c>
      <c r="GB296" s="104">
        <f>VLOOKUP($B296,'Part 3 NNDR3'!$A$6:$FY$331,GB$4,FALSE)</f>
        <v>53291406</v>
      </c>
      <c r="GC296" s="105" t="str">
        <f>VLOOKUP($B296,'Data (Updated)'!$C$4:$E$329,2,FALSE)</f>
        <v>E3120</v>
      </c>
      <c r="GD296" s="106" t="str">
        <f>VLOOKUP($B296,'Data (Updated)'!$C$4:$E$329,3,FALSE)</f>
        <v>NA</v>
      </c>
    </row>
    <row r="297" spans="1:186" ht="12.75" x14ac:dyDescent="0.2">
      <c r="A297" s="75">
        <v>292</v>
      </c>
      <c r="B297" s="100" t="s">
        <v>692</v>
      </c>
      <c r="C297" s="101" t="s">
        <v>949</v>
      </c>
      <c r="D297" s="102" t="s">
        <v>950</v>
      </c>
      <c r="E297" s="103" t="s">
        <v>691</v>
      </c>
      <c r="F297" s="104">
        <f>VLOOKUP($B297,'Part 3 NNDR3'!$A$6:$FY$331,F$4,FALSE)</f>
        <v>0</v>
      </c>
      <c r="G297" s="104">
        <f>VLOOKUP($B297,'Part 3 NNDR3'!$A$6:$FY$331,G$4,FALSE)</f>
        <v>0</v>
      </c>
      <c r="H297" s="104">
        <f>VLOOKUP($B297,'Part 3 NNDR3'!$A$6:$FY$331,H$4,FALSE)</f>
        <v>0</v>
      </c>
      <c r="I297" s="104">
        <f>VLOOKUP($B297,'Part 3 NNDR3'!$A$6:$FY$331,I$4,FALSE)</f>
        <v>-1701466</v>
      </c>
      <c r="J297" s="104">
        <f>VLOOKUP($B297,'Part 3 NNDR3'!$A$6:$FY$331,J$4,FALSE)</f>
        <v>0</v>
      </c>
      <c r="K297" s="104">
        <f>VLOOKUP($B297,'Part 3 NNDR3'!$A$6:$FY$331,K$4,FALSE)</f>
        <v>-1701466</v>
      </c>
      <c r="L297" s="104">
        <f>VLOOKUP($B297,'Part 3 NNDR3'!$A$6:$FY$331,L$4,FALSE)</f>
        <v>0</v>
      </c>
      <c r="M297" s="104">
        <f>VLOOKUP($B297,'Part 3 NNDR3'!$A$6:$FY$331,M$4,FALSE)</f>
        <v>0</v>
      </c>
      <c r="N297" s="104">
        <f>VLOOKUP($B297,'Part 3 NNDR3'!$A$6:$FY$331,N$4,FALSE)</f>
        <v>0</v>
      </c>
      <c r="O297" s="104">
        <f>VLOOKUP($B297,'Part 3 NNDR3'!$A$6:$FY$331,O$4,FALSE)</f>
        <v>2455260</v>
      </c>
      <c r="P297" s="104">
        <f>VLOOKUP($B297,'Part 3 NNDR3'!$A$6:$FY$331,P$4,FALSE)</f>
        <v>0</v>
      </c>
      <c r="Q297" s="104">
        <f>VLOOKUP($B297,'Part 3 NNDR3'!$A$6:$FY$331,Q$4,FALSE)</f>
        <v>2455260</v>
      </c>
      <c r="R297" s="104">
        <f>VLOOKUP($B297,'Part 3 NNDR3'!$A$6:$FY$331,R$4,FALSE)</f>
        <v>753794</v>
      </c>
      <c r="S297" s="104">
        <f>VLOOKUP($B297,'Part 3 NNDR3'!$A$6:$FY$331,S$4,FALSE)</f>
        <v>0</v>
      </c>
      <c r="T297" s="104">
        <f>VLOOKUP($B297,'Part 3 NNDR3'!$A$6:$FY$331,T$4,FALSE)</f>
        <v>753794</v>
      </c>
      <c r="U297" s="104">
        <f>VLOOKUP($B297,'Part 3 NNDR3'!$A$6:$FY$331,U$4,FALSE)</f>
        <v>-7886335</v>
      </c>
      <c r="V297" s="104">
        <f>VLOOKUP($B297,'Part 3 NNDR3'!$A$6:$FY$331,V$4,FALSE)</f>
        <v>0</v>
      </c>
      <c r="W297" s="104">
        <f>VLOOKUP($B297,'Part 3 NNDR3'!$A$6:$FY$331,W$4,FALSE)</f>
        <v>-7886335</v>
      </c>
      <c r="X297" s="104">
        <f>VLOOKUP($B297,'Part 3 NNDR3'!$A$6:$FY$331,X$4,FALSE)</f>
        <v>-5000</v>
      </c>
      <c r="Y297" s="104">
        <f>VLOOKUP($B297,'Part 3 NNDR3'!$A$6:$FY$331,Y$4,FALSE)</f>
        <v>0</v>
      </c>
      <c r="Z297" s="104">
        <f>VLOOKUP($B297,'Part 3 NNDR3'!$A$6:$FY$331,Z$4,FALSE)</f>
        <v>-5000</v>
      </c>
      <c r="AA297" s="104">
        <f>VLOOKUP($B297,'Part 3 NNDR3'!$A$6:$FY$331,AA$4,FALSE)</f>
        <v>-161344</v>
      </c>
      <c r="AB297" s="104">
        <f>VLOOKUP($B297,'Part 3 NNDR3'!$A$6:$FY$331,AB$4,FALSE)</f>
        <v>0</v>
      </c>
      <c r="AC297" s="104">
        <f>VLOOKUP($B297,'Part 3 NNDR3'!$A$6:$FY$331,AC$4,FALSE)</f>
        <v>-161344</v>
      </c>
      <c r="AD297" s="104">
        <f>VLOOKUP($B297,'Part 3 NNDR3'!$A$6:$FY$331,AD$4,FALSE)</f>
        <v>-104864</v>
      </c>
      <c r="AE297" s="104">
        <f>VLOOKUP($B297,'Part 3 NNDR3'!$A$6:$FY$331,AE$4,FALSE)</f>
        <v>0</v>
      </c>
      <c r="AF297" s="104">
        <f>VLOOKUP($B297,'Part 3 NNDR3'!$A$6:$FY$331,AF$4,FALSE)</f>
        <v>-104864</v>
      </c>
      <c r="AG297" s="104">
        <f>VLOOKUP($B297,'Part 3 NNDR3'!$A$6:$FY$331,AG$4,FALSE)</f>
        <v>-500</v>
      </c>
      <c r="AH297" s="104">
        <f>VLOOKUP($B297,'Part 3 NNDR3'!$A$6:$FY$331,AH$4,FALSE)</f>
        <v>0</v>
      </c>
      <c r="AI297" s="104">
        <f>VLOOKUP($B297,'Part 3 NNDR3'!$A$6:$FY$331,AI$4,FALSE)</f>
        <v>-500</v>
      </c>
      <c r="AJ297" s="104">
        <f>VLOOKUP($B297,'Part 3 NNDR3'!$A$6:$FY$331,AJ$4,FALSE)</f>
        <v>3473690</v>
      </c>
      <c r="AK297" s="104">
        <f>VLOOKUP($B297,'Part 3 NNDR3'!$A$6:$FY$331,AK$4,FALSE)</f>
        <v>0</v>
      </c>
      <c r="AL297" s="104">
        <f>VLOOKUP($B297,'Part 3 NNDR3'!$A$6:$FY$331,AL$4,FALSE)</f>
        <v>3473690</v>
      </c>
      <c r="AM297" s="104">
        <f>VLOOKUP($B297,'Part 3 NNDR3'!$A$6:$FY$331,AM$4,FALSE)</f>
        <v>-212999</v>
      </c>
      <c r="AN297" s="104">
        <f>VLOOKUP($B297,'Part 3 NNDR3'!$A$6:$FY$331,AN$4,FALSE)</f>
        <v>0</v>
      </c>
      <c r="AO297" s="104">
        <f>VLOOKUP($B297,'Part 3 NNDR3'!$A$6:$FY$331,AO$4,FALSE)</f>
        <v>-212999</v>
      </c>
      <c r="AP297" s="104">
        <f>VLOOKUP($B297,'Part 3 NNDR3'!$A$6:$FY$331,AP$4,FALSE)</f>
        <v>-7170354</v>
      </c>
      <c r="AQ297" s="104">
        <f>VLOOKUP($B297,'Part 3 NNDR3'!$A$6:$FY$331,AQ$4,FALSE)</f>
        <v>0</v>
      </c>
      <c r="AR297" s="104">
        <f>VLOOKUP($B297,'Part 3 NNDR3'!$A$6:$FY$331,AR$4,FALSE)</f>
        <v>-7170354</v>
      </c>
      <c r="AS297" s="104">
        <f>VLOOKUP($B297,'Part 3 NNDR3'!$A$6:$FY$331,AS$4,FALSE)</f>
        <v>191399</v>
      </c>
      <c r="AT297" s="104">
        <f>VLOOKUP($B297,'Part 3 NNDR3'!$A$6:$FY$331,AT$4,FALSE)</f>
        <v>0</v>
      </c>
      <c r="AU297" s="104">
        <f>VLOOKUP($B297,'Part 3 NNDR3'!$A$6:$FY$331,AU$4,FALSE)</f>
        <v>191399</v>
      </c>
      <c r="AV297" s="104">
        <f>VLOOKUP($B297,'Part 3 NNDR3'!$A$6:$FY$331,AV$4,FALSE)</f>
        <v>-72781</v>
      </c>
      <c r="AW297" s="104">
        <f>VLOOKUP($B297,'Part 3 NNDR3'!$A$6:$FY$331,AW$4,FALSE)</f>
        <v>0</v>
      </c>
      <c r="AX297" s="104">
        <f>VLOOKUP($B297,'Part 3 NNDR3'!$A$6:$FY$331,AX$4,FALSE)</f>
        <v>-72781</v>
      </c>
      <c r="AY297" s="104">
        <f>VLOOKUP($B297,'Part 3 NNDR3'!$A$6:$FY$331,AY$4,FALSE)</f>
        <v>0</v>
      </c>
      <c r="AZ297" s="104">
        <f>VLOOKUP($B297,'Part 3 NNDR3'!$A$6:$FY$331,AZ$4,FALSE)</f>
        <v>0</v>
      </c>
      <c r="BA297" s="104">
        <f>VLOOKUP($B297,'Part 3 NNDR3'!$A$6:$FY$331,BA$4,FALSE)</f>
        <v>0</v>
      </c>
      <c r="BB297" s="104">
        <f>VLOOKUP($B297,'Part 3 NNDR3'!$A$6:$FY$331,BB$4,FALSE)</f>
        <v>-9071</v>
      </c>
      <c r="BC297" s="104">
        <f>VLOOKUP($B297,'Part 3 NNDR3'!$A$6:$FY$331,BC$4,FALSE)</f>
        <v>0</v>
      </c>
      <c r="BD297" s="104">
        <f>VLOOKUP($B297,'Part 3 NNDR3'!$A$6:$FY$331,BD$4,FALSE)</f>
        <v>-9071</v>
      </c>
      <c r="BE297" s="104">
        <f>VLOOKUP($B297,'Part 3 NNDR3'!$A$6:$FY$331,BE$4,FALSE)</f>
        <v>0</v>
      </c>
      <c r="BF297" s="104">
        <f>VLOOKUP($B297,'Part 3 NNDR3'!$A$6:$FY$331,BF$4,FALSE)</f>
        <v>0</v>
      </c>
      <c r="BG297" s="104">
        <f>VLOOKUP($B297,'Part 3 NNDR3'!$A$6:$FY$331,BG$4,FALSE)</f>
        <v>0</v>
      </c>
      <c r="BH297" s="104">
        <f>VLOOKUP($B297,'Part 3 NNDR3'!$A$6:$FY$331,BH$4,FALSE)</f>
        <v>-11847795</v>
      </c>
      <c r="BI297" s="104">
        <f>VLOOKUP($B297,'Part 3 NNDR3'!$A$6:$FY$331,BI$4,FALSE)</f>
        <v>0</v>
      </c>
      <c r="BJ297" s="104">
        <f>VLOOKUP($B297,'Part 3 NNDR3'!$A$6:$FY$331,BJ$4,FALSE)</f>
        <v>-11847795</v>
      </c>
      <c r="BK297" s="104">
        <f>VLOOKUP($B297,'Part 3 NNDR3'!$A$6:$FY$331,BK$4,FALSE)</f>
        <v>-234801</v>
      </c>
      <c r="BL297" s="104">
        <f>VLOOKUP($B297,'Part 3 NNDR3'!$A$6:$FY$331,BL$4,FALSE)</f>
        <v>0</v>
      </c>
      <c r="BM297" s="104">
        <f>VLOOKUP($B297,'Part 3 NNDR3'!$A$6:$FY$331,BM$4,FALSE)</f>
        <v>-234801</v>
      </c>
      <c r="BN297" s="104">
        <f>VLOOKUP($B297,'Part 3 NNDR3'!$A$6:$FY$331,BN$4,FALSE)</f>
        <v>-33542</v>
      </c>
      <c r="BO297" s="104">
        <f>VLOOKUP($B297,'Part 3 NNDR3'!$A$6:$FY$331,BO$4,FALSE)</f>
        <v>0</v>
      </c>
      <c r="BP297" s="104">
        <f>VLOOKUP($B297,'Part 3 NNDR3'!$A$6:$FY$331,BP$4,FALSE)</f>
        <v>-33542</v>
      </c>
      <c r="BQ297" s="104">
        <f>VLOOKUP($B297,'Part 3 NNDR3'!$A$6:$FY$331,BQ$4,FALSE)</f>
        <v>-5078912</v>
      </c>
      <c r="BR297" s="104">
        <f>VLOOKUP($B297,'Part 3 NNDR3'!$A$6:$FY$331,BR$4,FALSE)</f>
        <v>0</v>
      </c>
      <c r="BS297" s="104">
        <f>VLOOKUP($B297,'Part 3 NNDR3'!$A$6:$FY$331,BS$4,FALSE)</f>
        <v>-5078912</v>
      </c>
      <c r="BT297" s="104">
        <f>VLOOKUP($B297,'Part 3 NNDR3'!$A$6:$FY$331,BT$4,FALSE)</f>
        <v>-17978</v>
      </c>
      <c r="BU297" s="104">
        <f>VLOOKUP($B297,'Part 3 NNDR3'!$A$6:$FY$331,BU$4,FALSE)</f>
        <v>0</v>
      </c>
      <c r="BV297" s="104">
        <f>VLOOKUP($B297,'Part 3 NNDR3'!$A$6:$FY$331,BV$4,FALSE)</f>
        <v>-17978</v>
      </c>
      <c r="BW297" s="104">
        <f>VLOOKUP($B297,'Part 3 NNDR3'!$A$6:$FY$331,BW$4,FALSE)</f>
        <v>-5365233</v>
      </c>
      <c r="BX297" s="104">
        <f>VLOOKUP($B297,'Part 3 NNDR3'!$A$6:$FY$331,BX$4,FALSE)</f>
        <v>0</v>
      </c>
      <c r="BY297" s="104">
        <f>VLOOKUP($B297,'Part 3 NNDR3'!$A$6:$FY$331,BY$4,FALSE)</f>
        <v>-5365233</v>
      </c>
      <c r="BZ297" s="104">
        <f>VLOOKUP($B297,'Part 3 NNDR3'!$A$6:$FY$331,BZ$4,FALSE)</f>
        <v>-790577</v>
      </c>
      <c r="CA297" s="104">
        <f>VLOOKUP($B297,'Part 3 NNDR3'!$A$6:$FY$331,CA$4,FALSE)</f>
        <v>0</v>
      </c>
      <c r="CB297" s="104">
        <f>VLOOKUP($B297,'Part 3 NNDR3'!$A$6:$FY$331,CB$4,FALSE)</f>
        <v>-790577</v>
      </c>
      <c r="CC297" s="104">
        <f>VLOOKUP($B297,'Part 3 NNDR3'!$A$6:$FY$331,CC$4,FALSE)</f>
        <v>22031</v>
      </c>
      <c r="CD297" s="104">
        <f>VLOOKUP($B297,'Part 3 NNDR3'!$A$6:$FY$331,CD$4,FALSE)</f>
        <v>0</v>
      </c>
      <c r="CE297" s="104">
        <f>VLOOKUP($B297,'Part 3 NNDR3'!$A$6:$FY$331,CE$4,FALSE)</f>
        <v>22031</v>
      </c>
      <c r="CF297" s="104">
        <f>VLOOKUP($B297,'Part 3 NNDR3'!$A$6:$FY$331,CF$4,FALSE)</f>
        <v>-452467</v>
      </c>
      <c r="CG297" s="104">
        <f>VLOOKUP($B297,'Part 3 NNDR3'!$A$6:$FY$331,CG$4,FALSE)</f>
        <v>0</v>
      </c>
      <c r="CH297" s="104">
        <f>VLOOKUP($B297,'Part 3 NNDR3'!$A$6:$FY$331,CH$4,FALSE)</f>
        <v>-452467</v>
      </c>
      <c r="CI297" s="104">
        <f>VLOOKUP($B297,'Part 3 NNDR3'!$A$6:$FY$331,CI$4,FALSE)</f>
        <v>-2032</v>
      </c>
      <c r="CJ297" s="104">
        <f>VLOOKUP($B297,'Part 3 NNDR3'!$A$6:$FY$331,CJ$4,FALSE)</f>
        <v>0</v>
      </c>
      <c r="CK297" s="104">
        <f>VLOOKUP($B297,'Part 3 NNDR3'!$A$6:$FY$331,CK$4,FALSE)</f>
        <v>-2032</v>
      </c>
      <c r="CL297" s="104">
        <f>VLOOKUP($B297,'Part 3 NNDR3'!$A$6:$FY$331,CL$4,FALSE)</f>
        <v>-11688</v>
      </c>
      <c r="CM297" s="104">
        <f>VLOOKUP($B297,'Part 3 NNDR3'!$A$6:$FY$331,CM$4,FALSE)</f>
        <v>0</v>
      </c>
      <c r="CN297" s="104">
        <f>VLOOKUP($B297,'Part 3 NNDR3'!$A$6:$FY$331,CN$4,FALSE)</f>
        <v>-11688</v>
      </c>
      <c r="CO297" s="104">
        <f>VLOOKUP($B297,'Part 3 NNDR3'!$A$6:$FY$331,CO$4,FALSE)</f>
        <v>0</v>
      </c>
      <c r="CP297" s="104">
        <f>VLOOKUP($B297,'Part 3 NNDR3'!$A$6:$FY$331,CP$4,FALSE)</f>
        <v>0</v>
      </c>
      <c r="CQ297" s="104">
        <f>VLOOKUP($B297,'Part 3 NNDR3'!$A$6:$FY$331,CQ$4,FALSE)</f>
        <v>0</v>
      </c>
      <c r="CR297" s="104">
        <f>VLOOKUP($B297,'Part 3 NNDR3'!$A$6:$FY$331,CR$4,FALSE)</f>
        <v>0</v>
      </c>
      <c r="CS297" s="104">
        <f>VLOOKUP($B297,'Part 3 NNDR3'!$A$6:$FY$331,CS$4,FALSE)</f>
        <v>0</v>
      </c>
      <c r="CT297" s="104">
        <f>VLOOKUP($B297,'Part 3 NNDR3'!$A$6:$FY$331,CT$4,FALSE)</f>
        <v>0</v>
      </c>
      <c r="CU297" s="104">
        <f>VLOOKUP($B297,'Part 3 NNDR3'!$A$6:$FY$331,CU$4,FALSE)</f>
        <v>0</v>
      </c>
      <c r="CV297" s="104">
        <f>VLOOKUP($B297,'Part 3 NNDR3'!$A$6:$FY$331,CV$4,FALSE)</f>
        <v>0</v>
      </c>
      <c r="CW297" s="104">
        <f>VLOOKUP($B297,'Part 3 NNDR3'!$A$6:$FY$331,CW$4,FALSE)</f>
        <v>0</v>
      </c>
      <c r="CX297" s="104">
        <f>VLOOKUP($B297,'Part 3 NNDR3'!$A$6:$FY$331,CX$4,FALSE)</f>
        <v>0</v>
      </c>
      <c r="CY297" s="104">
        <f>VLOOKUP($B297,'Part 3 NNDR3'!$A$6:$FY$331,CY$4,FALSE)</f>
        <v>0</v>
      </c>
      <c r="CZ297" s="104">
        <f>VLOOKUP($B297,'Part 3 NNDR3'!$A$6:$FY$331,CZ$4,FALSE)</f>
        <v>0</v>
      </c>
      <c r="DA297" s="104">
        <f>VLOOKUP($B297,'Part 3 NNDR3'!$A$6:$FY$331,DA$4,FALSE)</f>
        <v>0</v>
      </c>
      <c r="DB297" s="104">
        <f>VLOOKUP($B297,'Part 3 NNDR3'!$A$6:$FY$331,DB$4,FALSE)</f>
        <v>0</v>
      </c>
      <c r="DC297" s="104">
        <f>VLOOKUP($B297,'Part 3 NNDR3'!$A$6:$FY$331,DC$4,FALSE)</f>
        <v>0</v>
      </c>
      <c r="DD297" s="104">
        <f>VLOOKUP($B297,'Part 3 NNDR3'!$A$6:$FY$331,DD$4,FALSE)</f>
        <v>0</v>
      </c>
      <c r="DE297" s="104">
        <f>VLOOKUP($B297,'Part 3 NNDR3'!$A$6:$FY$331,DE$4,FALSE)</f>
        <v>0</v>
      </c>
      <c r="DF297" s="104">
        <f>VLOOKUP($B297,'Part 3 NNDR3'!$A$6:$FY$331,DF$4,FALSE)</f>
        <v>0</v>
      </c>
      <c r="DG297" s="104">
        <f>VLOOKUP($B297,'Part 3 NNDR3'!$A$6:$FY$331,DG$4,FALSE)</f>
        <v>0</v>
      </c>
      <c r="DH297" s="104">
        <f>VLOOKUP($B297,'Part 3 NNDR3'!$A$6:$FY$331,DH$4,FALSE)</f>
        <v>0</v>
      </c>
      <c r="DI297" s="104">
        <f>VLOOKUP($B297,'Part 3 NNDR3'!$A$6:$FY$331,DI$4,FALSE)</f>
        <v>0</v>
      </c>
      <c r="DJ297" s="104">
        <f>VLOOKUP($B297,'Part 3 NNDR3'!$A$6:$FY$331,DJ$4,FALSE)</f>
        <v>0</v>
      </c>
      <c r="DK297" s="104">
        <f>VLOOKUP($B297,'Part 3 NNDR3'!$A$6:$FY$331,DK$4,FALSE)</f>
        <v>0</v>
      </c>
      <c r="DL297" s="104">
        <f>VLOOKUP($B297,'Part 3 NNDR3'!$A$6:$FY$331,DL$4,FALSE)</f>
        <v>-1234733</v>
      </c>
      <c r="DM297" s="104">
        <f>VLOOKUP($B297,'Part 3 NNDR3'!$A$6:$FY$331,DM$4,FALSE)</f>
        <v>0</v>
      </c>
      <c r="DN297" s="104">
        <f>VLOOKUP($B297,'Part 3 NNDR3'!$A$6:$FY$331,DN$4,FALSE)</f>
        <v>-1234733</v>
      </c>
      <c r="DO297" s="104">
        <f>VLOOKUP($B297,'Part 3 NNDR3'!$A$6:$FY$331,DO$4,FALSE)</f>
        <v>0</v>
      </c>
      <c r="DP297" s="104">
        <f>VLOOKUP($B297,'Part 3 NNDR3'!$A$6:$FY$331,DP$4,FALSE)</f>
        <v>0</v>
      </c>
      <c r="DQ297" s="104">
        <f>VLOOKUP($B297,'Part 3 NNDR3'!$A$6:$FY$331,DQ$4,FALSE)</f>
        <v>0</v>
      </c>
      <c r="DR297" s="104">
        <f>VLOOKUP($B297,'Part 3 NNDR3'!$A$6:$FY$331,DR$4,FALSE)</f>
        <v>0</v>
      </c>
      <c r="DS297" s="104">
        <f>VLOOKUP($B297,'Part 3 NNDR3'!$A$6:$FY$331,DS$4,FALSE)</f>
        <v>0</v>
      </c>
      <c r="DT297" s="104">
        <f>VLOOKUP($B297,'Part 3 NNDR3'!$A$6:$FY$331,DT$4,FALSE)</f>
        <v>0</v>
      </c>
      <c r="DU297" s="104">
        <f>VLOOKUP($B297,'Part 3 NNDR3'!$A$6:$FY$331,DU$4,FALSE)</f>
        <v>-186111</v>
      </c>
      <c r="DV297" s="104">
        <f>VLOOKUP($B297,'Part 3 NNDR3'!$A$6:$FY$331,DV$4,FALSE)</f>
        <v>0</v>
      </c>
      <c r="DW297" s="104">
        <f>VLOOKUP($B297,'Part 3 NNDR3'!$A$6:$FY$331,DW$4,FALSE)</f>
        <v>-186111</v>
      </c>
      <c r="DX297" s="104">
        <f>VLOOKUP($B297,'Part 3 NNDR3'!$A$6:$FY$331,DX$4,FALSE)</f>
        <v>0</v>
      </c>
      <c r="DY297" s="104">
        <f>VLOOKUP($B297,'Part 3 NNDR3'!$A$6:$FY$331,DY$4,FALSE)</f>
        <v>0</v>
      </c>
      <c r="DZ297" s="104">
        <f>VLOOKUP($B297,'Part 3 NNDR3'!$A$6:$FY$331,DZ$4,FALSE)</f>
        <v>0</v>
      </c>
      <c r="EA297" s="104">
        <f>VLOOKUP($B297,'Part 3 NNDR3'!$A$6:$FY$331,EA$4,FALSE)</f>
        <v>-1750109</v>
      </c>
      <c r="EB297" s="104">
        <f>VLOOKUP($B297,'Part 3 NNDR3'!$A$6:$FY$331,EB$4,FALSE)</f>
        <v>0</v>
      </c>
      <c r="EC297" s="104">
        <f>VLOOKUP($B297,'Part 3 NNDR3'!$A$6:$FY$331,EC$4,FALSE)</f>
        <v>-1750109</v>
      </c>
      <c r="ED297" s="104">
        <f>VLOOKUP($B297,'Part 3 NNDR3'!$A$6:$FY$331,ED$4,FALSE)</f>
        <v>-5011</v>
      </c>
      <c r="EE297" s="104">
        <f>VLOOKUP($B297,'Part 3 NNDR3'!$A$6:$FY$331,EE$4,FALSE)</f>
        <v>0</v>
      </c>
      <c r="EF297" s="104">
        <f>VLOOKUP($B297,'Part 3 NNDR3'!$A$6:$FY$331,EF$4,FALSE)</f>
        <v>-5011</v>
      </c>
      <c r="EG297" s="104">
        <f>VLOOKUP($B297,'Part 3 NNDR3'!$A$6:$FY$331,EG$4,FALSE)</f>
        <v>-235</v>
      </c>
      <c r="EH297" s="104">
        <f>VLOOKUP($B297,'Part 3 NNDR3'!$A$6:$FY$331,EH$4,FALSE)</f>
        <v>0</v>
      </c>
      <c r="EI297" s="104">
        <f>VLOOKUP($B297,'Part 3 NNDR3'!$A$6:$FY$331,EI$4,FALSE)</f>
        <v>-235</v>
      </c>
      <c r="EJ297" s="104">
        <f>VLOOKUP($B297,'Part 3 NNDR3'!$A$6:$FY$331,EJ$4,FALSE)</f>
        <v>0</v>
      </c>
      <c r="EK297" s="104">
        <f>VLOOKUP($B297,'Part 3 NNDR3'!$A$6:$FY$331,EK$4,FALSE)</f>
        <v>0</v>
      </c>
      <c r="EL297" s="104">
        <f>VLOOKUP($B297,'Part 3 NNDR3'!$A$6:$FY$331,EL$4,FALSE)</f>
        <v>0</v>
      </c>
      <c r="EM297" s="104">
        <f>VLOOKUP($B297,'Part 3 NNDR3'!$A$6:$FY$331,EM$4,FALSE)</f>
        <v>-40350</v>
      </c>
      <c r="EN297" s="104">
        <f>VLOOKUP($B297,'Part 3 NNDR3'!$A$6:$FY$331,EN$4,FALSE)</f>
        <v>0</v>
      </c>
      <c r="EO297" s="104">
        <f>VLOOKUP($B297,'Part 3 NNDR3'!$A$6:$FY$331,EO$4,FALSE)</f>
        <v>-40350</v>
      </c>
      <c r="EP297" s="104">
        <f>VLOOKUP($B297,'Part 3 NNDR3'!$A$6:$FY$331,EP$4,FALSE)</f>
        <v>-1981816</v>
      </c>
      <c r="EQ297" s="104">
        <f>VLOOKUP($B297,'Part 3 NNDR3'!$A$6:$FY$331,EQ$4,FALSE)</f>
        <v>0</v>
      </c>
      <c r="ER297" s="104">
        <f>VLOOKUP($B297,'Part 3 NNDR3'!$A$6:$FY$331,ER$4,FALSE)</f>
        <v>-1981816</v>
      </c>
      <c r="ES297" s="104">
        <f>VLOOKUP($B297,'Part 3 NNDR3'!$A$6:$FY$331,ES$4,FALSE)</f>
        <v>0</v>
      </c>
      <c r="ET297" s="104">
        <f>VLOOKUP($B297,'Part 3 NNDR3'!$A$6:$FY$331,ET$4,FALSE)</f>
        <v>0</v>
      </c>
      <c r="EU297" s="104">
        <f>VLOOKUP($B297,'Part 3 NNDR3'!$A$6:$FY$331,EU$4,FALSE)</f>
        <v>0</v>
      </c>
      <c r="EV297" s="104">
        <f>VLOOKUP($B297,'Part 3 NNDR3'!$A$6:$FY$331,EV$4,FALSE)</f>
        <v>0</v>
      </c>
      <c r="EW297" s="104">
        <f>VLOOKUP($B297,'Part 3 NNDR3'!$A$6:$FY$331,EW$4,FALSE)</f>
        <v>0</v>
      </c>
      <c r="EX297" s="104">
        <f>VLOOKUP($B297,'Part 3 NNDR3'!$A$6:$FY$331,EX$4,FALSE)</f>
        <v>0</v>
      </c>
      <c r="EY297" s="104">
        <f>VLOOKUP($B297,'Part 3 NNDR3'!$A$6:$FY$331,EY$4,FALSE)</f>
        <v>0</v>
      </c>
      <c r="EZ297" s="104">
        <f>VLOOKUP($B297,'Part 3 NNDR3'!$A$6:$FY$331,EZ$4,FALSE)</f>
        <v>0</v>
      </c>
      <c r="FA297" s="104">
        <f>VLOOKUP($B297,'Part 3 NNDR3'!$A$6:$FY$331,FA$4,FALSE)</f>
        <v>0</v>
      </c>
      <c r="FB297" s="104">
        <f>VLOOKUP($B297,'Part 3 NNDR3'!$A$6:$FY$331,FB$4,FALSE)</f>
        <v>135759482</v>
      </c>
      <c r="FC297" s="104">
        <f>VLOOKUP($B297,'Part 3 NNDR3'!$A$6:$FY$331,FC$4,FALSE)</f>
        <v>0</v>
      </c>
      <c r="FD297" s="104">
        <f>VLOOKUP($B297,'Part 3 NNDR3'!$A$6:$FY$331,FD$4,FALSE)</f>
        <v>135759482</v>
      </c>
      <c r="FE297" s="104">
        <f>VLOOKUP($B297,'Part 3 NNDR3'!$A$6:$FY$331,FE$4,FALSE)</f>
        <v>753794</v>
      </c>
      <c r="FF297" s="104">
        <f>VLOOKUP($B297,'Part 3 NNDR3'!$A$6:$FY$331,FF$4,FALSE)</f>
        <v>0</v>
      </c>
      <c r="FG297" s="104">
        <f>VLOOKUP($B297,'Part 3 NNDR3'!$A$6:$FY$331,FG$4,FALSE)</f>
        <v>753794</v>
      </c>
      <c r="FH297" s="104">
        <f>VLOOKUP($B297,'Part 3 NNDR3'!$A$6:$FY$331,FH$4,FALSE)</f>
        <v>-11847795</v>
      </c>
      <c r="FI297" s="104">
        <f>VLOOKUP($B297,'Part 3 NNDR3'!$A$6:$FY$331,FI$4,FALSE)</f>
        <v>0</v>
      </c>
      <c r="FJ297" s="104">
        <f>VLOOKUP($B297,'Part 3 NNDR3'!$A$6:$FY$331,FJ$4,FALSE)</f>
        <v>-11847795</v>
      </c>
      <c r="FK297" s="104">
        <f>VLOOKUP($B297,'Part 3 NNDR3'!$A$6:$FY$331,FK$4,FALSE)</f>
        <v>-5365233</v>
      </c>
      <c r="FL297" s="104">
        <f>VLOOKUP($B297,'Part 3 NNDR3'!$A$6:$FY$331,FL$4,FALSE)</f>
        <v>0</v>
      </c>
      <c r="FM297" s="104">
        <f>VLOOKUP($B297,'Part 3 NNDR3'!$A$6:$FY$331,FM$4,FALSE)</f>
        <v>-5365233</v>
      </c>
      <c r="FN297" s="104">
        <f>VLOOKUP($B297,'Part 3 NNDR3'!$A$6:$FY$331,FN$4,FALSE)</f>
        <v>-1234733</v>
      </c>
      <c r="FO297" s="104">
        <f>VLOOKUP($B297,'Part 3 NNDR3'!$A$6:$FY$331,FO$4,FALSE)</f>
        <v>0</v>
      </c>
      <c r="FP297" s="104">
        <f>VLOOKUP($B297,'Part 3 NNDR3'!$A$6:$FY$331,FP$4,FALSE)</f>
        <v>-1234733</v>
      </c>
      <c r="FQ297" s="104">
        <f>VLOOKUP($B297,'Part 3 NNDR3'!$A$6:$FY$331,FQ$4,FALSE)</f>
        <v>-1981816</v>
      </c>
      <c r="FR297" s="104">
        <f>VLOOKUP($B297,'Part 3 NNDR3'!$A$6:$FY$331,FR$4,FALSE)</f>
        <v>0</v>
      </c>
      <c r="FS297" s="104">
        <f>VLOOKUP($B297,'Part 3 NNDR3'!$A$6:$FY$331,FS$4,FALSE)</f>
        <v>-1981816</v>
      </c>
      <c r="FT297" s="104">
        <f>VLOOKUP($B297,'Part 3 NNDR3'!$A$6:$FY$331,FT$4,FALSE)</f>
        <v>0</v>
      </c>
      <c r="FU297" s="104">
        <f>VLOOKUP($B297,'Part 3 NNDR3'!$A$6:$FY$331,FU$4,FALSE)</f>
        <v>0</v>
      </c>
      <c r="FV297" s="104">
        <f>VLOOKUP($B297,'Part 3 NNDR3'!$A$6:$FY$331,FV$4,FALSE)</f>
        <v>0</v>
      </c>
      <c r="FW297" s="104">
        <f>VLOOKUP($B297,'Part 3 NNDR3'!$A$6:$FY$331,FW$4,FALSE)</f>
        <v>-19675783</v>
      </c>
      <c r="FX297" s="104">
        <f>VLOOKUP($B297,'Part 3 NNDR3'!$A$6:$FY$331,FX$4,FALSE)</f>
        <v>0</v>
      </c>
      <c r="FY297" s="104">
        <f>VLOOKUP($B297,'Part 3 NNDR3'!$A$6:$FY$331,FY$4,FALSE)</f>
        <v>-19675783</v>
      </c>
      <c r="FZ297" s="104">
        <f>VLOOKUP($B297,'Part 3 NNDR3'!$A$6:$FY$331,FZ$4,FALSE)</f>
        <v>116083699</v>
      </c>
      <c r="GA297" s="104">
        <f>VLOOKUP($B297,'Part 3 NNDR3'!$A$6:$FY$331,GA$4,FALSE)</f>
        <v>0</v>
      </c>
      <c r="GB297" s="104">
        <f>VLOOKUP($B297,'Part 3 NNDR3'!$A$6:$FY$331,GB$4,FALSE)</f>
        <v>116083699</v>
      </c>
      <c r="GC297" s="105" t="str">
        <f>VLOOKUP($B297,'Data (Updated)'!$C$4:$E$329,2,FALSE)</f>
        <v>NA</v>
      </c>
      <c r="GD297" s="106" t="str">
        <f>VLOOKUP($B297,'Data (Updated)'!$C$4:$E$329,3,FALSE)</f>
        <v>E6147</v>
      </c>
    </row>
    <row r="298" spans="1:186" ht="12.75" x14ac:dyDescent="0.2">
      <c r="A298" s="75">
        <v>293</v>
      </c>
      <c r="B298" s="100" t="s">
        <v>694</v>
      </c>
      <c r="C298" s="101" t="s">
        <v>949</v>
      </c>
      <c r="D298" s="102" t="s">
        <v>953</v>
      </c>
      <c r="E298" s="103" t="s">
        <v>693</v>
      </c>
      <c r="F298" s="104">
        <f>VLOOKUP($B298,'Part 3 NNDR3'!$A$6:$FY$331,F$4,FALSE)</f>
        <v>0</v>
      </c>
      <c r="G298" s="104">
        <f>VLOOKUP($B298,'Part 3 NNDR3'!$A$6:$FY$331,G$4,FALSE)</f>
        <v>0</v>
      </c>
      <c r="H298" s="104">
        <f>VLOOKUP($B298,'Part 3 NNDR3'!$A$6:$FY$331,H$4,FALSE)</f>
        <v>0</v>
      </c>
      <c r="I298" s="104">
        <f>VLOOKUP($B298,'Part 3 NNDR3'!$A$6:$FY$331,I$4,FALSE)</f>
        <v>787103</v>
      </c>
      <c r="J298" s="104">
        <f>VLOOKUP($B298,'Part 3 NNDR3'!$A$6:$FY$331,J$4,FALSE)</f>
        <v>0</v>
      </c>
      <c r="K298" s="104">
        <f>VLOOKUP($B298,'Part 3 NNDR3'!$A$6:$FY$331,K$4,FALSE)</f>
        <v>787103</v>
      </c>
      <c r="L298" s="104">
        <f>VLOOKUP($B298,'Part 3 NNDR3'!$A$6:$FY$331,L$4,FALSE)</f>
        <v>0</v>
      </c>
      <c r="M298" s="104">
        <f>VLOOKUP($B298,'Part 3 NNDR3'!$A$6:$FY$331,M$4,FALSE)</f>
        <v>0</v>
      </c>
      <c r="N298" s="104">
        <f>VLOOKUP($B298,'Part 3 NNDR3'!$A$6:$FY$331,N$4,FALSE)</f>
        <v>0</v>
      </c>
      <c r="O298" s="104">
        <f>VLOOKUP($B298,'Part 3 NNDR3'!$A$6:$FY$331,O$4,FALSE)</f>
        <v>132398</v>
      </c>
      <c r="P298" s="104">
        <f>VLOOKUP($B298,'Part 3 NNDR3'!$A$6:$FY$331,P$4,FALSE)</f>
        <v>0</v>
      </c>
      <c r="Q298" s="104">
        <f>VLOOKUP($B298,'Part 3 NNDR3'!$A$6:$FY$331,Q$4,FALSE)</f>
        <v>132398</v>
      </c>
      <c r="R298" s="104">
        <f>VLOOKUP($B298,'Part 3 NNDR3'!$A$6:$FY$331,R$4,FALSE)</f>
        <v>919501</v>
      </c>
      <c r="S298" s="104">
        <f>VLOOKUP($B298,'Part 3 NNDR3'!$A$6:$FY$331,S$4,FALSE)</f>
        <v>0</v>
      </c>
      <c r="T298" s="104">
        <f>VLOOKUP($B298,'Part 3 NNDR3'!$A$6:$FY$331,T$4,FALSE)</f>
        <v>919501</v>
      </c>
      <c r="U298" s="104">
        <f>VLOOKUP($B298,'Part 3 NNDR3'!$A$6:$FY$331,U$4,FALSE)</f>
        <v>-5896899</v>
      </c>
      <c r="V298" s="104">
        <f>VLOOKUP($B298,'Part 3 NNDR3'!$A$6:$FY$331,V$4,FALSE)</f>
        <v>-804</v>
      </c>
      <c r="W298" s="104">
        <f>VLOOKUP($B298,'Part 3 NNDR3'!$A$6:$FY$331,W$4,FALSE)</f>
        <v>-5897703</v>
      </c>
      <c r="X298" s="104">
        <f>VLOOKUP($B298,'Part 3 NNDR3'!$A$6:$FY$331,X$4,FALSE)</f>
        <v>-27780</v>
      </c>
      <c r="Y298" s="104">
        <f>VLOOKUP($B298,'Part 3 NNDR3'!$A$6:$FY$331,Y$4,FALSE)</f>
        <v>0</v>
      </c>
      <c r="Z298" s="104">
        <f>VLOOKUP($B298,'Part 3 NNDR3'!$A$6:$FY$331,Z$4,FALSE)</f>
        <v>-27780</v>
      </c>
      <c r="AA298" s="104">
        <f>VLOOKUP($B298,'Part 3 NNDR3'!$A$6:$FY$331,AA$4,FALSE)</f>
        <v>-300303</v>
      </c>
      <c r="AB298" s="104">
        <f>VLOOKUP($B298,'Part 3 NNDR3'!$A$6:$FY$331,AB$4,FALSE)</f>
        <v>0</v>
      </c>
      <c r="AC298" s="104">
        <f>VLOOKUP($B298,'Part 3 NNDR3'!$A$6:$FY$331,AC$4,FALSE)</f>
        <v>-300303</v>
      </c>
      <c r="AD298" s="104">
        <f>VLOOKUP($B298,'Part 3 NNDR3'!$A$6:$FY$331,AD$4,FALSE)</f>
        <v>-183955</v>
      </c>
      <c r="AE298" s="104">
        <f>VLOOKUP($B298,'Part 3 NNDR3'!$A$6:$FY$331,AE$4,FALSE)</f>
        <v>0</v>
      </c>
      <c r="AF298" s="104">
        <f>VLOOKUP($B298,'Part 3 NNDR3'!$A$6:$FY$331,AF$4,FALSE)</f>
        <v>-183955</v>
      </c>
      <c r="AG298" s="104">
        <f>VLOOKUP($B298,'Part 3 NNDR3'!$A$6:$FY$331,AG$4,FALSE)</f>
        <v>15269</v>
      </c>
      <c r="AH298" s="104">
        <f>VLOOKUP($B298,'Part 3 NNDR3'!$A$6:$FY$331,AH$4,FALSE)</f>
        <v>0</v>
      </c>
      <c r="AI298" s="104">
        <f>VLOOKUP($B298,'Part 3 NNDR3'!$A$6:$FY$331,AI$4,FALSE)</f>
        <v>15269</v>
      </c>
      <c r="AJ298" s="104">
        <f>VLOOKUP($B298,'Part 3 NNDR3'!$A$6:$FY$331,AJ$4,FALSE)</f>
        <v>1876858</v>
      </c>
      <c r="AK298" s="104">
        <f>VLOOKUP($B298,'Part 3 NNDR3'!$A$6:$FY$331,AK$4,FALSE)</f>
        <v>0</v>
      </c>
      <c r="AL298" s="104">
        <f>VLOOKUP($B298,'Part 3 NNDR3'!$A$6:$FY$331,AL$4,FALSE)</f>
        <v>1876858</v>
      </c>
      <c r="AM298" s="104">
        <f>VLOOKUP($B298,'Part 3 NNDR3'!$A$6:$FY$331,AM$4,FALSE)</f>
        <v>-19642</v>
      </c>
      <c r="AN298" s="104">
        <f>VLOOKUP($B298,'Part 3 NNDR3'!$A$6:$FY$331,AN$4,FALSE)</f>
        <v>0</v>
      </c>
      <c r="AO298" s="104">
        <f>VLOOKUP($B298,'Part 3 NNDR3'!$A$6:$FY$331,AO$4,FALSE)</f>
        <v>-19642</v>
      </c>
      <c r="AP298" s="104">
        <f>VLOOKUP($B298,'Part 3 NNDR3'!$A$6:$FY$331,AP$4,FALSE)</f>
        <v>-4883295</v>
      </c>
      <c r="AQ298" s="104">
        <f>VLOOKUP($B298,'Part 3 NNDR3'!$A$6:$FY$331,AQ$4,FALSE)</f>
        <v>0</v>
      </c>
      <c r="AR298" s="104">
        <f>VLOOKUP($B298,'Part 3 NNDR3'!$A$6:$FY$331,AR$4,FALSE)</f>
        <v>-4883295</v>
      </c>
      <c r="AS298" s="104">
        <f>VLOOKUP($B298,'Part 3 NNDR3'!$A$6:$FY$331,AS$4,FALSE)</f>
        <v>-49888</v>
      </c>
      <c r="AT298" s="104">
        <f>VLOOKUP($B298,'Part 3 NNDR3'!$A$6:$FY$331,AT$4,FALSE)</f>
        <v>0</v>
      </c>
      <c r="AU298" s="104">
        <f>VLOOKUP($B298,'Part 3 NNDR3'!$A$6:$FY$331,AU$4,FALSE)</f>
        <v>-49888</v>
      </c>
      <c r="AV298" s="104">
        <f>VLOOKUP($B298,'Part 3 NNDR3'!$A$6:$FY$331,AV$4,FALSE)</f>
        <v>-38400</v>
      </c>
      <c r="AW298" s="104">
        <f>VLOOKUP($B298,'Part 3 NNDR3'!$A$6:$FY$331,AW$4,FALSE)</f>
        <v>0</v>
      </c>
      <c r="AX298" s="104">
        <f>VLOOKUP($B298,'Part 3 NNDR3'!$A$6:$FY$331,AX$4,FALSE)</f>
        <v>-38400</v>
      </c>
      <c r="AY298" s="104">
        <f>VLOOKUP($B298,'Part 3 NNDR3'!$A$6:$FY$331,AY$4,FALSE)</f>
        <v>0</v>
      </c>
      <c r="AZ298" s="104">
        <f>VLOOKUP($B298,'Part 3 NNDR3'!$A$6:$FY$331,AZ$4,FALSE)</f>
        <v>0</v>
      </c>
      <c r="BA298" s="104">
        <f>VLOOKUP($B298,'Part 3 NNDR3'!$A$6:$FY$331,BA$4,FALSE)</f>
        <v>0</v>
      </c>
      <c r="BB298" s="104">
        <f>VLOOKUP($B298,'Part 3 NNDR3'!$A$6:$FY$331,BB$4,FALSE)</f>
        <v>0</v>
      </c>
      <c r="BC298" s="104">
        <f>VLOOKUP($B298,'Part 3 NNDR3'!$A$6:$FY$331,BC$4,FALSE)</f>
        <v>0</v>
      </c>
      <c r="BD298" s="104">
        <f>VLOOKUP($B298,'Part 3 NNDR3'!$A$6:$FY$331,BD$4,FALSE)</f>
        <v>0</v>
      </c>
      <c r="BE298" s="104">
        <f>VLOOKUP($B298,'Part 3 NNDR3'!$A$6:$FY$331,BE$4,FALSE)</f>
        <v>0</v>
      </c>
      <c r="BF298" s="104">
        <f>VLOOKUP($B298,'Part 3 NNDR3'!$A$6:$FY$331,BF$4,FALSE)</f>
        <v>0</v>
      </c>
      <c r="BG298" s="104">
        <f>VLOOKUP($B298,'Part 3 NNDR3'!$A$6:$FY$331,BG$4,FALSE)</f>
        <v>0</v>
      </c>
      <c r="BH298" s="104">
        <f>VLOOKUP($B298,'Part 3 NNDR3'!$A$6:$FY$331,BH$4,FALSE)</f>
        <v>-9311569</v>
      </c>
      <c r="BI298" s="104">
        <f>VLOOKUP($B298,'Part 3 NNDR3'!$A$6:$FY$331,BI$4,FALSE)</f>
        <v>-804</v>
      </c>
      <c r="BJ298" s="104">
        <f>VLOOKUP($B298,'Part 3 NNDR3'!$A$6:$FY$331,BJ$4,FALSE)</f>
        <v>-9312373</v>
      </c>
      <c r="BK298" s="104">
        <f>VLOOKUP($B298,'Part 3 NNDR3'!$A$6:$FY$331,BK$4,FALSE)</f>
        <v>-66675</v>
      </c>
      <c r="BL298" s="104">
        <f>VLOOKUP($B298,'Part 3 NNDR3'!$A$6:$FY$331,BL$4,FALSE)</f>
        <v>0</v>
      </c>
      <c r="BM298" s="104">
        <f>VLOOKUP($B298,'Part 3 NNDR3'!$A$6:$FY$331,BM$4,FALSE)</f>
        <v>-66675</v>
      </c>
      <c r="BN298" s="104">
        <f>VLOOKUP($B298,'Part 3 NNDR3'!$A$6:$FY$331,BN$4,FALSE)</f>
        <v>-120210</v>
      </c>
      <c r="BO298" s="104">
        <f>VLOOKUP($B298,'Part 3 NNDR3'!$A$6:$FY$331,BO$4,FALSE)</f>
        <v>0</v>
      </c>
      <c r="BP298" s="104">
        <f>VLOOKUP($B298,'Part 3 NNDR3'!$A$6:$FY$331,BP$4,FALSE)</f>
        <v>-120210</v>
      </c>
      <c r="BQ298" s="104">
        <f>VLOOKUP($B298,'Part 3 NNDR3'!$A$6:$FY$331,BQ$4,FALSE)</f>
        <v>-2464712</v>
      </c>
      <c r="BR298" s="104">
        <f>VLOOKUP($B298,'Part 3 NNDR3'!$A$6:$FY$331,BR$4,FALSE)</f>
        <v>-5393</v>
      </c>
      <c r="BS298" s="104">
        <f>VLOOKUP($B298,'Part 3 NNDR3'!$A$6:$FY$331,BS$4,FALSE)</f>
        <v>-2470105</v>
      </c>
      <c r="BT298" s="104">
        <f>VLOOKUP($B298,'Part 3 NNDR3'!$A$6:$FY$331,BT$4,FALSE)</f>
        <v>82247</v>
      </c>
      <c r="BU298" s="104">
        <f>VLOOKUP($B298,'Part 3 NNDR3'!$A$6:$FY$331,BU$4,FALSE)</f>
        <v>0</v>
      </c>
      <c r="BV298" s="104">
        <f>VLOOKUP($B298,'Part 3 NNDR3'!$A$6:$FY$331,BV$4,FALSE)</f>
        <v>82247</v>
      </c>
      <c r="BW298" s="104">
        <f>VLOOKUP($B298,'Part 3 NNDR3'!$A$6:$FY$331,BW$4,FALSE)</f>
        <v>-2569350</v>
      </c>
      <c r="BX298" s="104">
        <f>VLOOKUP($B298,'Part 3 NNDR3'!$A$6:$FY$331,BX$4,FALSE)</f>
        <v>-5393</v>
      </c>
      <c r="BY298" s="104">
        <f>VLOOKUP($B298,'Part 3 NNDR3'!$A$6:$FY$331,BY$4,FALSE)</f>
        <v>-2574743</v>
      </c>
      <c r="BZ298" s="104">
        <f>VLOOKUP($B298,'Part 3 NNDR3'!$A$6:$FY$331,BZ$4,FALSE)</f>
        <v>-163404</v>
      </c>
      <c r="CA298" s="104">
        <f>VLOOKUP($B298,'Part 3 NNDR3'!$A$6:$FY$331,CA$4,FALSE)</f>
        <v>0</v>
      </c>
      <c r="CB298" s="104">
        <f>VLOOKUP($B298,'Part 3 NNDR3'!$A$6:$FY$331,CB$4,FALSE)</f>
        <v>-163404</v>
      </c>
      <c r="CC298" s="104">
        <f>VLOOKUP($B298,'Part 3 NNDR3'!$A$6:$FY$331,CC$4,FALSE)</f>
        <v>3732</v>
      </c>
      <c r="CD298" s="104">
        <f>VLOOKUP($B298,'Part 3 NNDR3'!$A$6:$FY$331,CD$4,FALSE)</f>
        <v>0</v>
      </c>
      <c r="CE298" s="104">
        <f>VLOOKUP($B298,'Part 3 NNDR3'!$A$6:$FY$331,CE$4,FALSE)</f>
        <v>3732</v>
      </c>
      <c r="CF298" s="104">
        <f>VLOOKUP($B298,'Part 3 NNDR3'!$A$6:$FY$331,CF$4,FALSE)</f>
        <v>-56077</v>
      </c>
      <c r="CG298" s="104">
        <f>VLOOKUP($B298,'Part 3 NNDR3'!$A$6:$FY$331,CG$4,FALSE)</f>
        <v>0</v>
      </c>
      <c r="CH298" s="104">
        <f>VLOOKUP($B298,'Part 3 NNDR3'!$A$6:$FY$331,CH$4,FALSE)</f>
        <v>-56077</v>
      </c>
      <c r="CI298" s="104">
        <f>VLOOKUP($B298,'Part 3 NNDR3'!$A$6:$FY$331,CI$4,FALSE)</f>
        <v>346</v>
      </c>
      <c r="CJ298" s="104">
        <f>VLOOKUP($B298,'Part 3 NNDR3'!$A$6:$FY$331,CJ$4,FALSE)</f>
        <v>0</v>
      </c>
      <c r="CK298" s="104">
        <f>VLOOKUP($B298,'Part 3 NNDR3'!$A$6:$FY$331,CK$4,FALSE)</f>
        <v>346</v>
      </c>
      <c r="CL298" s="104">
        <f>VLOOKUP($B298,'Part 3 NNDR3'!$A$6:$FY$331,CL$4,FALSE)</f>
        <v>-3201</v>
      </c>
      <c r="CM298" s="104">
        <f>VLOOKUP($B298,'Part 3 NNDR3'!$A$6:$FY$331,CM$4,FALSE)</f>
        <v>0</v>
      </c>
      <c r="CN298" s="104">
        <f>VLOOKUP($B298,'Part 3 NNDR3'!$A$6:$FY$331,CN$4,FALSE)</f>
        <v>-3201</v>
      </c>
      <c r="CO298" s="104">
        <f>VLOOKUP($B298,'Part 3 NNDR3'!$A$6:$FY$331,CO$4,FALSE)</f>
        <v>0</v>
      </c>
      <c r="CP298" s="104">
        <f>VLOOKUP($B298,'Part 3 NNDR3'!$A$6:$FY$331,CP$4,FALSE)</f>
        <v>0</v>
      </c>
      <c r="CQ298" s="104">
        <f>VLOOKUP($B298,'Part 3 NNDR3'!$A$6:$FY$331,CQ$4,FALSE)</f>
        <v>0</v>
      </c>
      <c r="CR298" s="104">
        <f>VLOOKUP($B298,'Part 3 NNDR3'!$A$6:$FY$331,CR$4,FALSE)</f>
        <v>0</v>
      </c>
      <c r="CS298" s="104">
        <f>VLOOKUP($B298,'Part 3 NNDR3'!$A$6:$FY$331,CS$4,FALSE)</f>
        <v>0</v>
      </c>
      <c r="CT298" s="104">
        <f>VLOOKUP($B298,'Part 3 NNDR3'!$A$6:$FY$331,CT$4,FALSE)</f>
        <v>0</v>
      </c>
      <c r="CU298" s="104">
        <f>VLOOKUP($B298,'Part 3 NNDR3'!$A$6:$FY$331,CU$4,FALSE)</f>
        <v>0</v>
      </c>
      <c r="CV298" s="104">
        <f>VLOOKUP($B298,'Part 3 NNDR3'!$A$6:$FY$331,CV$4,FALSE)</f>
        <v>0</v>
      </c>
      <c r="CW298" s="104">
        <f>VLOOKUP($B298,'Part 3 NNDR3'!$A$6:$FY$331,CW$4,FALSE)</f>
        <v>0</v>
      </c>
      <c r="CX298" s="104">
        <f>VLOOKUP($B298,'Part 3 NNDR3'!$A$6:$FY$331,CX$4,FALSE)</f>
        <v>0</v>
      </c>
      <c r="CY298" s="104">
        <f>VLOOKUP($B298,'Part 3 NNDR3'!$A$6:$FY$331,CY$4,FALSE)</f>
        <v>0</v>
      </c>
      <c r="CZ298" s="104">
        <f>VLOOKUP($B298,'Part 3 NNDR3'!$A$6:$FY$331,CZ$4,FALSE)</f>
        <v>0</v>
      </c>
      <c r="DA298" s="104">
        <f>VLOOKUP($B298,'Part 3 NNDR3'!$A$6:$FY$331,DA$4,FALSE)</f>
        <v>0</v>
      </c>
      <c r="DB298" s="104">
        <f>VLOOKUP($B298,'Part 3 NNDR3'!$A$6:$FY$331,DB$4,FALSE)</f>
        <v>0</v>
      </c>
      <c r="DC298" s="104">
        <f>VLOOKUP($B298,'Part 3 NNDR3'!$A$6:$FY$331,DC$4,FALSE)</f>
        <v>0</v>
      </c>
      <c r="DD298" s="104">
        <f>VLOOKUP($B298,'Part 3 NNDR3'!$A$6:$FY$331,DD$4,FALSE)</f>
        <v>0</v>
      </c>
      <c r="DE298" s="104">
        <f>VLOOKUP($B298,'Part 3 NNDR3'!$A$6:$FY$331,DE$4,FALSE)</f>
        <v>0</v>
      </c>
      <c r="DF298" s="104">
        <f>VLOOKUP($B298,'Part 3 NNDR3'!$A$6:$FY$331,DF$4,FALSE)</f>
        <v>0</v>
      </c>
      <c r="DG298" s="104">
        <f>VLOOKUP($B298,'Part 3 NNDR3'!$A$6:$FY$331,DG$4,FALSE)</f>
        <v>0</v>
      </c>
      <c r="DH298" s="104">
        <f>VLOOKUP($B298,'Part 3 NNDR3'!$A$6:$FY$331,DH$4,FALSE)</f>
        <v>0</v>
      </c>
      <c r="DI298" s="104">
        <f>VLOOKUP($B298,'Part 3 NNDR3'!$A$6:$FY$331,DI$4,FALSE)</f>
        <v>0</v>
      </c>
      <c r="DJ298" s="104">
        <f>VLOOKUP($B298,'Part 3 NNDR3'!$A$6:$FY$331,DJ$4,FALSE)</f>
        <v>0</v>
      </c>
      <c r="DK298" s="104">
        <f>VLOOKUP($B298,'Part 3 NNDR3'!$A$6:$FY$331,DK$4,FALSE)</f>
        <v>0</v>
      </c>
      <c r="DL298" s="104">
        <f>VLOOKUP($B298,'Part 3 NNDR3'!$A$6:$FY$331,DL$4,FALSE)</f>
        <v>-218604</v>
      </c>
      <c r="DM298" s="104">
        <f>VLOOKUP($B298,'Part 3 NNDR3'!$A$6:$FY$331,DM$4,FALSE)</f>
        <v>0</v>
      </c>
      <c r="DN298" s="104">
        <f>VLOOKUP($B298,'Part 3 NNDR3'!$A$6:$FY$331,DN$4,FALSE)</f>
        <v>-218604</v>
      </c>
      <c r="DO298" s="104">
        <f>VLOOKUP($B298,'Part 3 NNDR3'!$A$6:$FY$331,DO$4,FALSE)</f>
        <v>0</v>
      </c>
      <c r="DP298" s="104">
        <f>VLOOKUP($B298,'Part 3 NNDR3'!$A$6:$FY$331,DP$4,FALSE)</f>
        <v>0</v>
      </c>
      <c r="DQ298" s="104">
        <f>VLOOKUP($B298,'Part 3 NNDR3'!$A$6:$FY$331,DQ$4,FALSE)</f>
        <v>0</v>
      </c>
      <c r="DR298" s="104">
        <f>VLOOKUP($B298,'Part 3 NNDR3'!$A$6:$FY$331,DR$4,FALSE)</f>
        <v>0</v>
      </c>
      <c r="DS298" s="104">
        <f>VLOOKUP($B298,'Part 3 NNDR3'!$A$6:$FY$331,DS$4,FALSE)</f>
        <v>0</v>
      </c>
      <c r="DT298" s="104">
        <f>VLOOKUP($B298,'Part 3 NNDR3'!$A$6:$FY$331,DT$4,FALSE)</f>
        <v>0</v>
      </c>
      <c r="DU298" s="104">
        <f>VLOOKUP($B298,'Part 3 NNDR3'!$A$6:$FY$331,DU$4,FALSE)</f>
        <v>-62476</v>
      </c>
      <c r="DV298" s="104">
        <f>VLOOKUP($B298,'Part 3 NNDR3'!$A$6:$FY$331,DV$4,FALSE)</f>
        <v>0</v>
      </c>
      <c r="DW298" s="104">
        <f>VLOOKUP($B298,'Part 3 NNDR3'!$A$6:$FY$331,DW$4,FALSE)</f>
        <v>-62476</v>
      </c>
      <c r="DX298" s="104">
        <f>VLOOKUP($B298,'Part 3 NNDR3'!$A$6:$FY$331,DX$4,FALSE)</f>
        <v>1558</v>
      </c>
      <c r="DY298" s="104">
        <f>VLOOKUP($B298,'Part 3 NNDR3'!$A$6:$FY$331,DY$4,FALSE)</f>
        <v>0</v>
      </c>
      <c r="DZ298" s="104">
        <f>VLOOKUP($B298,'Part 3 NNDR3'!$A$6:$FY$331,DZ$4,FALSE)</f>
        <v>1558</v>
      </c>
      <c r="EA298" s="104">
        <f>VLOOKUP($B298,'Part 3 NNDR3'!$A$6:$FY$331,EA$4,FALSE)</f>
        <v>-958463</v>
      </c>
      <c r="EB298" s="104">
        <f>VLOOKUP($B298,'Part 3 NNDR3'!$A$6:$FY$331,EB$4,FALSE)</f>
        <v>0</v>
      </c>
      <c r="EC298" s="104">
        <f>VLOOKUP($B298,'Part 3 NNDR3'!$A$6:$FY$331,EC$4,FALSE)</f>
        <v>-958463</v>
      </c>
      <c r="ED298" s="104">
        <f>VLOOKUP($B298,'Part 3 NNDR3'!$A$6:$FY$331,ED$4,FALSE)</f>
        <v>-10811</v>
      </c>
      <c r="EE298" s="104">
        <f>VLOOKUP($B298,'Part 3 NNDR3'!$A$6:$FY$331,EE$4,FALSE)</f>
        <v>0</v>
      </c>
      <c r="EF298" s="104">
        <f>VLOOKUP($B298,'Part 3 NNDR3'!$A$6:$FY$331,EF$4,FALSE)</f>
        <v>-10811</v>
      </c>
      <c r="EG298" s="104">
        <f>VLOOKUP($B298,'Part 3 NNDR3'!$A$6:$FY$331,EG$4,FALSE)</f>
        <v>0</v>
      </c>
      <c r="EH298" s="104">
        <f>VLOOKUP($B298,'Part 3 NNDR3'!$A$6:$FY$331,EH$4,FALSE)</f>
        <v>0</v>
      </c>
      <c r="EI298" s="104">
        <f>VLOOKUP($B298,'Part 3 NNDR3'!$A$6:$FY$331,EI$4,FALSE)</f>
        <v>0</v>
      </c>
      <c r="EJ298" s="104">
        <f>VLOOKUP($B298,'Part 3 NNDR3'!$A$6:$FY$331,EJ$4,FALSE)</f>
        <v>0</v>
      </c>
      <c r="EK298" s="104">
        <f>VLOOKUP($B298,'Part 3 NNDR3'!$A$6:$FY$331,EK$4,FALSE)</f>
        <v>0</v>
      </c>
      <c r="EL298" s="104">
        <f>VLOOKUP($B298,'Part 3 NNDR3'!$A$6:$FY$331,EL$4,FALSE)</f>
        <v>0</v>
      </c>
      <c r="EM298" s="104">
        <f>VLOOKUP($B298,'Part 3 NNDR3'!$A$6:$FY$331,EM$4,FALSE)</f>
        <v>0</v>
      </c>
      <c r="EN298" s="104">
        <f>VLOOKUP($B298,'Part 3 NNDR3'!$A$6:$FY$331,EN$4,FALSE)</f>
        <v>0</v>
      </c>
      <c r="EO298" s="104">
        <f>VLOOKUP($B298,'Part 3 NNDR3'!$A$6:$FY$331,EO$4,FALSE)</f>
        <v>0</v>
      </c>
      <c r="EP298" s="104">
        <f>VLOOKUP($B298,'Part 3 NNDR3'!$A$6:$FY$331,EP$4,FALSE)</f>
        <v>-1030192</v>
      </c>
      <c r="EQ298" s="104">
        <f>VLOOKUP($B298,'Part 3 NNDR3'!$A$6:$FY$331,EQ$4,FALSE)</f>
        <v>0</v>
      </c>
      <c r="ER298" s="104">
        <f>VLOOKUP($B298,'Part 3 NNDR3'!$A$6:$FY$331,ER$4,FALSE)</f>
        <v>-1030192</v>
      </c>
      <c r="ES298" s="104">
        <f>VLOOKUP($B298,'Part 3 NNDR3'!$A$6:$FY$331,ES$4,FALSE)</f>
        <v>0</v>
      </c>
      <c r="ET298" s="104">
        <f>VLOOKUP($B298,'Part 3 NNDR3'!$A$6:$FY$331,ET$4,FALSE)</f>
        <v>0</v>
      </c>
      <c r="EU298" s="104">
        <f>VLOOKUP($B298,'Part 3 NNDR3'!$A$6:$FY$331,EU$4,FALSE)</f>
        <v>0</v>
      </c>
      <c r="EV298" s="104">
        <f>VLOOKUP($B298,'Part 3 NNDR3'!$A$6:$FY$331,EV$4,FALSE)</f>
        <v>0</v>
      </c>
      <c r="EW298" s="104">
        <f>VLOOKUP($B298,'Part 3 NNDR3'!$A$6:$FY$331,EW$4,FALSE)</f>
        <v>0</v>
      </c>
      <c r="EX298" s="104">
        <f>VLOOKUP($B298,'Part 3 NNDR3'!$A$6:$FY$331,EX$4,FALSE)</f>
        <v>0</v>
      </c>
      <c r="EY298" s="104">
        <f>VLOOKUP($B298,'Part 3 NNDR3'!$A$6:$FY$331,EY$4,FALSE)</f>
        <v>0</v>
      </c>
      <c r="EZ298" s="104">
        <f>VLOOKUP($B298,'Part 3 NNDR3'!$A$6:$FY$331,EZ$4,FALSE)</f>
        <v>0</v>
      </c>
      <c r="FA298" s="104">
        <f>VLOOKUP($B298,'Part 3 NNDR3'!$A$6:$FY$331,FA$4,FALSE)</f>
        <v>0</v>
      </c>
      <c r="FB298" s="104">
        <f>VLOOKUP($B298,'Part 3 NNDR3'!$A$6:$FY$331,FB$4,FALSE)</f>
        <v>78771623</v>
      </c>
      <c r="FC298" s="104">
        <f>VLOOKUP($B298,'Part 3 NNDR3'!$A$6:$FY$331,FC$4,FALSE)</f>
        <v>197494</v>
      </c>
      <c r="FD298" s="104">
        <f>VLOOKUP($B298,'Part 3 NNDR3'!$A$6:$FY$331,FD$4,FALSE)</f>
        <v>78969117</v>
      </c>
      <c r="FE298" s="104">
        <f>VLOOKUP($B298,'Part 3 NNDR3'!$A$6:$FY$331,FE$4,FALSE)</f>
        <v>919501</v>
      </c>
      <c r="FF298" s="104">
        <f>VLOOKUP($B298,'Part 3 NNDR3'!$A$6:$FY$331,FF$4,FALSE)</f>
        <v>0</v>
      </c>
      <c r="FG298" s="104">
        <f>VLOOKUP($B298,'Part 3 NNDR3'!$A$6:$FY$331,FG$4,FALSE)</f>
        <v>919501</v>
      </c>
      <c r="FH298" s="104">
        <f>VLOOKUP($B298,'Part 3 NNDR3'!$A$6:$FY$331,FH$4,FALSE)</f>
        <v>-9311569</v>
      </c>
      <c r="FI298" s="104">
        <f>VLOOKUP($B298,'Part 3 NNDR3'!$A$6:$FY$331,FI$4,FALSE)</f>
        <v>-804</v>
      </c>
      <c r="FJ298" s="104">
        <f>VLOOKUP($B298,'Part 3 NNDR3'!$A$6:$FY$331,FJ$4,FALSE)</f>
        <v>-9312373</v>
      </c>
      <c r="FK298" s="104">
        <f>VLOOKUP($B298,'Part 3 NNDR3'!$A$6:$FY$331,FK$4,FALSE)</f>
        <v>-2569350</v>
      </c>
      <c r="FL298" s="104">
        <f>VLOOKUP($B298,'Part 3 NNDR3'!$A$6:$FY$331,FL$4,FALSE)</f>
        <v>-5393</v>
      </c>
      <c r="FM298" s="104">
        <f>VLOOKUP($B298,'Part 3 NNDR3'!$A$6:$FY$331,FM$4,FALSE)</f>
        <v>-2574743</v>
      </c>
      <c r="FN298" s="104">
        <f>VLOOKUP($B298,'Part 3 NNDR3'!$A$6:$FY$331,FN$4,FALSE)</f>
        <v>-218604</v>
      </c>
      <c r="FO298" s="104">
        <f>VLOOKUP($B298,'Part 3 NNDR3'!$A$6:$FY$331,FO$4,FALSE)</f>
        <v>0</v>
      </c>
      <c r="FP298" s="104">
        <f>VLOOKUP($B298,'Part 3 NNDR3'!$A$6:$FY$331,FP$4,FALSE)</f>
        <v>-218604</v>
      </c>
      <c r="FQ298" s="104">
        <f>VLOOKUP($B298,'Part 3 NNDR3'!$A$6:$FY$331,FQ$4,FALSE)</f>
        <v>-1030192</v>
      </c>
      <c r="FR298" s="104">
        <f>VLOOKUP($B298,'Part 3 NNDR3'!$A$6:$FY$331,FR$4,FALSE)</f>
        <v>0</v>
      </c>
      <c r="FS298" s="104">
        <f>VLOOKUP($B298,'Part 3 NNDR3'!$A$6:$FY$331,FS$4,FALSE)</f>
        <v>-1030192</v>
      </c>
      <c r="FT298" s="104">
        <f>VLOOKUP($B298,'Part 3 NNDR3'!$A$6:$FY$331,FT$4,FALSE)</f>
        <v>0</v>
      </c>
      <c r="FU298" s="104">
        <f>VLOOKUP($B298,'Part 3 NNDR3'!$A$6:$FY$331,FU$4,FALSE)</f>
        <v>0</v>
      </c>
      <c r="FV298" s="104">
        <f>VLOOKUP($B298,'Part 3 NNDR3'!$A$6:$FY$331,FV$4,FALSE)</f>
        <v>0</v>
      </c>
      <c r="FW298" s="104">
        <f>VLOOKUP($B298,'Part 3 NNDR3'!$A$6:$FY$331,FW$4,FALSE)</f>
        <v>-12210214</v>
      </c>
      <c r="FX298" s="104">
        <f>VLOOKUP($B298,'Part 3 NNDR3'!$A$6:$FY$331,FX$4,FALSE)</f>
        <v>-6197</v>
      </c>
      <c r="FY298" s="104">
        <f>VLOOKUP($B298,'Part 3 NNDR3'!$A$6:$FY$331,FY$4,FALSE)</f>
        <v>-12216411</v>
      </c>
      <c r="FZ298" s="104">
        <f>VLOOKUP($B298,'Part 3 NNDR3'!$A$6:$FY$331,FZ$4,FALSE)</f>
        <v>66561409</v>
      </c>
      <c r="GA298" s="104">
        <f>VLOOKUP($B298,'Part 3 NNDR3'!$A$6:$FY$331,GA$4,FALSE)</f>
        <v>191297</v>
      </c>
      <c r="GB298" s="104">
        <f>VLOOKUP($B298,'Part 3 NNDR3'!$A$6:$FY$331,GB$4,FALSE)</f>
        <v>66752706</v>
      </c>
      <c r="GC298" s="105" t="str">
        <f>VLOOKUP($B298,'Data (Updated)'!$C$4:$E$329,2,FALSE)</f>
        <v>NA</v>
      </c>
      <c r="GD298" s="106" t="str">
        <f>VLOOKUP($B298,'Data (Updated)'!$C$4:$E$329,3,FALSE)</f>
        <v>E6146</v>
      </c>
    </row>
    <row r="299" spans="1:186" ht="12.75" x14ac:dyDescent="0.2">
      <c r="A299" s="75">
        <v>294</v>
      </c>
      <c r="B299" s="100" t="s">
        <v>696</v>
      </c>
      <c r="C299" s="101" t="s">
        <v>946</v>
      </c>
      <c r="D299" s="102" t="s">
        <v>947</v>
      </c>
      <c r="E299" s="103" t="s">
        <v>695</v>
      </c>
      <c r="F299" s="104">
        <f>VLOOKUP($B299,'Part 3 NNDR3'!$A$6:$FY$331,F$4,FALSE)</f>
        <v>0</v>
      </c>
      <c r="G299" s="104">
        <f>VLOOKUP($B299,'Part 3 NNDR3'!$A$6:$FY$331,G$4,FALSE)</f>
        <v>0</v>
      </c>
      <c r="H299" s="104">
        <f>VLOOKUP($B299,'Part 3 NNDR3'!$A$6:$FY$331,H$4,FALSE)</f>
        <v>0</v>
      </c>
      <c r="I299" s="104">
        <f>VLOOKUP($B299,'Part 3 NNDR3'!$A$6:$FY$331,I$4,FALSE)</f>
        <v>172770</v>
      </c>
      <c r="J299" s="104">
        <f>VLOOKUP($B299,'Part 3 NNDR3'!$A$6:$FY$331,J$4,FALSE)</f>
        <v>0</v>
      </c>
      <c r="K299" s="104">
        <f>VLOOKUP($B299,'Part 3 NNDR3'!$A$6:$FY$331,K$4,FALSE)</f>
        <v>172770</v>
      </c>
      <c r="L299" s="104">
        <f>VLOOKUP($B299,'Part 3 NNDR3'!$A$6:$FY$331,L$4,FALSE)</f>
        <v>0</v>
      </c>
      <c r="M299" s="104">
        <f>VLOOKUP($B299,'Part 3 NNDR3'!$A$6:$FY$331,M$4,FALSE)</f>
        <v>0</v>
      </c>
      <c r="N299" s="104">
        <f>VLOOKUP($B299,'Part 3 NNDR3'!$A$6:$FY$331,N$4,FALSE)</f>
        <v>0</v>
      </c>
      <c r="O299" s="104">
        <f>VLOOKUP($B299,'Part 3 NNDR3'!$A$6:$FY$331,O$4,FALSE)</f>
        <v>141370</v>
      </c>
      <c r="P299" s="104">
        <f>VLOOKUP($B299,'Part 3 NNDR3'!$A$6:$FY$331,P$4,FALSE)</f>
        <v>0</v>
      </c>
      <c r="Q299" s="104">
        <f>VLOOKUP($B299,'Part 3 NNDR3'!$A$6:$FY$331,Q$4,FALSE)</f>
        <v>141370</v>
      </c>
      <c r="R299" s="104">
        <f>VLOOKUP($B299,'Part 3 NNDR3'!$A$6:$FY$331,R$4,FALSE)</f>
        <v>314140</v>
      </c>
      <c r="S299" s="104">
        <f>VLOOKUP($B299,'Part 3 NNDR3'!$A$6:$FY$331,S$4,FALSE)</f>
        <v>0</v>
      </c>
      <c r="T299" s="104">
        <f>VLOOKUP($B299,'Part 3 NNDR3'!$A$6:$FY$331,T$4,FALSE)</f>
        <v>314140</v>
      </c>
      <c r="U299" s="104">
        <f>VLOOKUP($B299,'Part 3 NNDR3'!$A$6:$FY$331,U$4,FALSE)</f>
        <v>-5445948</v>
      </c>
      <c r="V299" s="104">
        <f>VLOOKUP($B299,'Part 3 NNDR3'!$A$6:$FY$331,V$4,FALSE)</f>
        <v>0</v>
      </c>
      <c r="W299" s="104">
        <f>VLOOKUP($B299,'Part 3 NNDR3'!$A$6:$FY$331,W$4,FALSE)</f>
        <v>-5445948</v>
      </c>
      <c r="X299" s="104">
        <f>VLOOKUP($B299,'Part 3 NNDR3'!$A$6:$FY$331,X$4,FALSE)</f>
        <v>-1728</v>
      </c>
      <c r="Y299" s="104">
        <f>VLOOKUP($B299,'Part 3 NNDR3'!$A$6:$FY$331,Y$4,FALSE)</f>
        <v>0</v>
      </c>
      <c r="Z299" s="104">
        <f>VLOOKUP($B299,'Part 3 NNDR3'!$A$6:$FY$331,Z$4,FALSE)</f>
        <v>-1728</v>
      </c>
      <c r="AA299" s="104">
        <f>VLOOKUP($B299,'Part 3 NNDR3'!$A$6:$FY$331,AA$4,FALSE)</f>
        <v>-102013</v>
      </c>
      <c r="AB299" s="104">
        <f>VLOOKUP($B299,'Part 3 NNDR3'!$A$6:$FY$331,AB$4,FALSE)</f>
        <v>0</v>
      </c>
      <c r="AC299" s="104">
        <f>VLOOKUP($B299,'Part 3 NNDR3'!$A$6:$FY$331,AC$4,FALSE)</f>
        <v>-102013</v>
      </c>
      <c r="AD299" s="104">
        <f>VLOOKUP($B299,'Part 3 NNDR3'!$A$6:$FY$331,AD$4,FALSE)</f>
        <v>0</v>
      </c>
      <c r="AE299" s="104">
        <f>VLOOKUP($B299,'Part 3 NNDR3'!$A$6:$FY$331,AE$4,FALSE)</f>
        <v>0</v>
      </c>
      <c r="AF299" s="104">
        <f>VLOOKUP($B299,'Part 3 NNDR3'!$A$6:$FY$331,AF$4,FALSE)</f>
        <v>0</v>
      </c>
      <c r="AG299" s="104">
        <f>VLOOKUP($B299,'Part 3 NNDR3'!$A$6:$FY$331,AG$4,FALSE)</f>
        <v>-43</v>
      </c>
      <c r="AH299" s="104">
        <f>VLOOKUP($B299,'Part 3 NNDR3'!$A$6:$FY$331,AH$4,FALSE)</f>
        <v>0</v>
      </c>
      <c r="AI299" s="104">
        <f>VLOOKUP($B299,'Part 3 NNDR3'!$A$6:$FY$331,AI$4,FALSE)</f>
        <v>-43</v>
      </c>
      <c r="AJ299" s="104">
        <f>VLOOKUP($B299,'Part 3 NNDR3'!$A$6:$FY$331,AJ$4,FALSE)</f>
        <v>1349579</v>
      </c>
      <c r="AK299" s="104">
        <f>VLOOKUP($B299,'Part 3 NNDR3'!$A$6:$FY$331,AK$4,FALSE)</f>
        <v>0</v>
      </c>
      <c r="AL299" s="104">
        <f>VLOOKUP($B299,'Part 3 NNDR3'!$A$6:$FY$331,AL$4,FALSE)</f>
        <v>1349579</v>
      </c>
      <c r="AM299" s="104">
        <f>VLOOKUP($B299,'Part 3 NNDR3'!$A$6:$FY$331,AM$4,FALSE)</f>
        <v>-16198</v>
      </c>
      <c r="AN299" s="104">
        <f>VLOOKUP($B299,'Part 3 NNDR3'!$A$6:$FY$331,AN$4,FALSE)</f>
        <v>0</v>
      </c>
      <c r="AO299" s="104">
        <f>VLOOKUP($B299,'Part 3 NNDR3'!$A$6:$FY$331,AO$4,FALSE)</f>
        <v>-16198</v>
      </c>
      <c r="AP299" s="104">
        <f>VLOOKUP($B299,'Part 3 NNDR3'!$A$6:$FY$331,AP$4,FALSE)</f>
        <v>-5116050</v>
      </c>
      <c r="AQ299" s="104">
        <f>VLOOKUP($B299,'Part 3 NNDR3'!$A$6:$FY$331,AQ$4,FALSE)</f>
        <v>0</v>
      </c>
      <c r="AR299" s="104">
        <f>VLOOKUP($B299,'Part 3 NNDR3'!$A$6:$FY$331,AR$4,FALSE)</f>
        <v>-5116050</v>
      </c>
      <c r="AS299" s="104">
        <f>VLOOKUP($B299,'Part 3 NNDR3'!$A$6:$FY$331,AS$4,FALSE)</f>
        <v>-14871</v>
      </c>
      <c r="AT299" s="104">
        <f>VLOOKUP($B299,'Part 3 NNDR3'!$A$6:$FY$331,AT$4,FALSE)</f>
        <v>0</v>
      </c>
      <c r="AU299" s="104">
        <f>VLOOKUP($B299,'Part 3 NNDR3'!$A$6:$FY$331,AU$4,FALSE)</f>
        <v>-14871</v>
      </c>
      <c r="AV299" s="104">
        <f>VLOOKUP($B299,'Part 3 NNDR3'!$A$6:$FY$331,AV$4,FALSE)</f>
        <v>-45780</v>
      </c>
      <c r="AW299" s="104">
        <f>VLOOKUP($B299,'Part 3 NNDR3'!$A$6:$FY$331,AW$4,FALSE)</f>
        <v>0</v>
      </c>
      <c r="AX299" s="104">
        <f>VLOOKUP($B299,'Part 3 NNDR3'!$A$6:$FY$331,AX$4,FALSE)</f>
        <v>-45780</v>
      </c>
      <c r="AY299" s="104">
        <f>VLOOKUP($B299,'Part 3 NNDR3'!$A$6:$FY$331,AY$4,FALSE)</f>
        <v>-336</v>
      </c>
      <c r="AZ299" s="104">
        <f>VLOOKUP($B299,'Part 3 NNDR3'!$A$6:$FY$331,AZ$4,FALSE)</f>
        <v>0</v>
      </c>
      <c r="BA299" s="104">
        <f>VLOOKUP($B299,'Part 3 NNDR3'!$A$6:$FY$331,BA$4,FALSE)</f>
        <v>-336</v>
      </c>
      <c r="BB299" s="104">
        <f>VLOOKUP($B299,'Part 3 NNDR3'!$A$6:$FY$331,BB$4,FALSE)</f>
        <v>0</v>
      </c>
      <c r="BC299" s="104">
        <f>VLOOKUP($B299,'Part 3 NNDR3'!$A$6:$FY$331,BC$4,FALSE)</f>
        <v>0</v>
      </c>
      <c r="BD299" s="104">
        <f>VLOOKUP($B299,'Part 3 NNDR3'!$A$6:$FY$331,BD$4,FALSE)</f>
        <v>0</v>
      </c>
      <c r="BE299" s="104">
        <f>VLOOKUP($B299,'Part 3 NNDR3'!$A$6:$FY$331,BE$4,FALSE)</f>
        <v>0</v>
      </c>
      <c r="BF299" s="104">
        <f>VLOOKUP($B299,'Part 3 NNDR3'!$A$6:$FY$331,BF$4,FALSE)</f>
        <v>0</v>
      </c>
      <c r="BG299" s="104">
        <f>VLOOKUP($B299,'Part 3 NNDR3'!$A$6:$FY$331,BG$4,FALSE)</f>
        <v>0</v>
      </c>
      <c r="BH299" s="104">
        <f>VLOOKUP($B299,'Part 3 NNDR3'!$A$6:$FY$331,BH$4,FALSE)</f>
        <v>-9391617</v>
      </c>
      <c r="BI299" s="104">
        <f>VLOOKUP($B299,'Part 3 NNDR3'!$A$6:$FY$331,BI$4,FALSE)</f>
        <v>0</v>
      </c>
      <c r="BJ299" s="104">
        <f>VLOOKUP($B299,'Part 3 NNDR3'!$A$6:$FY$331,BJ$4,FALSE)</f>
        <v>-9391617</v>
      </c>
      <c r="BK299" s="104">
        <f>VLOOKUP($B299,'Part 3 NNDR3'!$A$6:$FY$331,BK$4,FALSE)</f>
        <v>-2503</v>
      </c>
      <c r="BL299" s="104">
        <f>VLOOKUP($B299,'Part 3 NNDR3'!$A$6:$FY$331,BL$4,FALSE)</f>
        <v>0</v>
      </c>
      <c r="BM299" s="104">
        <f>VLOOKUP($B299,'Part 3 NNDR3'!$A$6:$FY$331,BM$4,FALSE)</f>
        <v>-2503</v>
      </c>
      <c r="BN299" s="104">
        <f>VLOOKUP($B299,'Part 3 NNDR3'!$A$6:$FY$331,BN$4,FALSE)</f>
        <v>-17294</v>
      </c>
      <c r="BO299" s="104">
        <f>VLOOKUP($B299,'Part 3 NNDR3'!$A$6:$FY$331,BO$4,FALSE)</f>
        <v>0</v>
      </c>
      <c r="BP299" s="104">
        <f>VLOOKUP($B299,'Part 3 NNDR3'!$A$6:$FY$331,BP$4,FALSE)</f>
        <v>-17294</v>
      </c>
      <c r="BQ299" s="104">
        <f>VLOOKUP($B299,'Part 3 NNDR3'!$A$6:$FY$331,BQ$4,FALSE)</f>
        <v>-1526937</v>
      </c>
      <c r="BR299" s="104">
        <f>VLOOKUP($B299,'Part 3 NNDR3'!$A$6:$FY$331,BR$4,FALSE)</f>
        <v>0</v>
      </c>
      <c r="BS299" s="104">
        <f>VLOOKUP($B299,'Part 3 NNDR3'!$A$6:$FY$331,BS$4,FALSE)</f>
        <v>-1526937</v>
      </c>
      <c r="BT299" s="104">
        <f>VLOOKUP($B299,'Part 3 NNDR3'!$A$6:$FY$331,BT$4,FALSE)</f>
        <v>-7249</v>
      </c>
      <c r="BU299" s="104">
        <f>VLOOKUP($B299,'Part 3 NNDR3'!$A$6:$FY$331,BU$4,FALSE)</f>
        <v>0</v>
      </c>
      <c r="BV299" s="104">
        <f>VLOOKUP($B299,'Part 3 NNDR3'!$A$6:$FY$331,BV$4,FALSE)</f>
        <v>-7249</v>
      </c>
      <c r="BW299" s="104">
        <f>VLOOKUP($B299,'Part 3 NNDR3'!$A$6:$FY$331,BW$4,FALSE)</f>
        <v>-1553983</v>
      </c>
      <c r="BX299" s="104">
        <f>VLOOKUP($B299,'Part 3 NNDR3'!$A$6:$FY$331,BX$4,FALSE)</f>
        <v>0</v>
      </c>
      <c r="BY299" s="104">
        <f>VLOOKUP($B299,'Part 3 NNDR3'!$A$6:$FY$331,BY$4,FALSE)</f>
        <v>-1553983</v>
      </c>
      <c r="BZ299" s="104">
        <f>VLOOKUP($B299,'Part 3 NNDR3'!$A$6:$FY$331,BZ$4,FALSE)</f>
        <v>-150026</v>
      </c>
      <c r="CA299" s="104">
        <f>VLOOKUP($B299,'Part 3 NNDR3'!$A$6:$FY$331,CA$4,FALSE)</f>
        <v>0</v>
      </c>
      <c r="CB299" s="104">
        <f>VLOOKUP($B299,'Part 3 NNDR3'!$A$6:$FY$331,CB$4,FALSE)</f>
        <v>-150026</v>
      </c>
      <c r="CC299" s="104">
        <f>VLOOKUP($B299,'Part 3 NNDR3'!$A$6:$FY$331,CC$4,FALSE)</f>
        <v>-384</v>
      </c>
      <c r="CD299" s="104">
        <f>VLOOKUP($B299,'Part 3 NNDR3'!$A$6:$FY$331,CD$4,FALSE)</f>
        <v>0</v>
      </c>
      <c r="CE299" s="104">
        <f>VLOOKUP($B299,'Part 3 NNDR3'!$A$6:$FY$331,CE$4,FALSE)</f>
        <v>-384</v>
      </c>
      <c r="CF299" s="104">
        <f>VLOOKUP($B299,'Part 3 NNDR3'!$A$6:$FY$331,CF$4,FALSE)</f>
        <v>-39708</v>
      </c>
      <c r="CG299" s="104">
        <f>VLOOKUP($B299,'Part 3 NNDR3'!$A$6:$FY$331,CG$4,FALSE)</f>
        <v>0</v>
      </c>
      <c r="CH299" s="104">
        <f>VLOOKUP($B299,'Part 3 NNDR3'!$A$6:$FY$331,CH$4,FALSE)</f>
        <v>-39708</v>
      </c>
      <c r="CI299" s="104">
        <f>VLOOKUP($B299,'Part 3 NNDR3'!$A$6:$FY$331,CI$4,FALSE)</f>
        <v>0</v>
      </c>
      <c r="CJ299" s="104">
        <f>VLOOKUP($B299,'Part 3 NNDR3'!$A$6:$FY$331,CJ$4,FALSE)</f>
        <v>0</v>
      </c>
      <c r="CK299" s="104">
        <f>VLOOKUP($B299,'Part 3 NNDR3'!$A$6:$FY$331,CK$4,FALSE)</f>
        <v>0</v>
      </c>
      <c r="CL299" s="104">
        <f>VLOOKUP($B299,'Part 3 NNDR3'!$A$6:$FY$331,CL$4,FALSE)</f>
        <v>-2712</v>
      </c>
      <c r="CM299" s="104">
        <f>VLOOKUP($B299,'Part 3 NNDR3'!$A$6:$FY$331,CM$4,FALSE)</f>
        <v>0</v>
      </c>
      <c r="CN299" s="104">
        <f>VLOOKUP($B299,'Part 3 NNDR3'!$A$6:$FY$331,CN$4,FALSE)</f>
        <v>-2712</v>
      </c>
      <c r="CO299" s="104">
        <f>VLOOKUP($B299,'Part 3 NNDR3'!$A$6:$FY$331,CO$4,FALSE)</f>
        <v>0</v>
      </c>
      <c r="CP299" s="104">
        <f>VLOOKUP($B299,'Part 3 NNDR3'!$A$6:$FY$331,CP$4,FALSE)</f>
        <v>0</v>
      </c>
      <c r="CQ299" s="104">
        <f>VLOOKUP($B299,'Part 3 NNDR3'!$A$6:$FY$331,CQ$4,FALSE)</f>
        <v>0</v>
      </c>
      <c r="CR299" s="104">
        <f>VLOOKUP($B299,'Part 3 NNDR3'!$A$6:$FY$331,CR$4,FALSE)</f>
        <v>0</v>
      </c>
      <c r="CS299" s="104">
        <f>VLOOKUP($B299,'Part 3 NNDR3'!$A$6:$FY$331,CS$4,FALSE)</f>
        <v>0</v>
      </c>
      <c r="CT299" s="104">
        <f>VLOOKUP($B299,'Part 3 NNDR3'!$A$6:$FY$331,CT$4,FALSE)</f>
        <v>0</v>
      </c>
      <c r="CU299" s="104">
        <f>VLOOKUP($B299,'Part 3 NNDR3'!$A$6:$FY$331,CU$4,FALSE)</f>
        <v>0</v>
      </c>
      <c r="CV299" s="104">
        <f>VLOOKUP($B299,'Part 3 NNDR3'!$A$6:$FY$331,CV$4,FALSE)</f>
        <v>0</v>
      </c>
      <c r="CW299" s="104">
        <f>VLOOKUP($B299,'Part 3 NNDR3'!$A$6:$FY$331,CW$4,FALSE)</f>
        <v>0</v>
      </c>
      <c r="CX299" s="104">
        <f>VLOOKUP($B299,'Part 3 NNDR3'!$A$6:$FY$331,CX$4,FALSE)</f>
        <v>0</v>
      </c>
      <c r="CY299" s="104">
        <f>VLOOKUP($B299,'Part 3 NNDR3'!$A$6:$FY$331,CY$4,FALSE)</f>
        <v>0</v>
      </c>
      <c r="CZ299" s="104">
        <f>VLOOKUP($B299,'Part 3 NNDR3'!$A$6:$FY$331,CZ$4,FALSE)</f>
        <v>0</v>
      </c>
      <c r="DA299" s="104">
        <f>VLOOKUP($B299,'Part 3 NNDR3'!$A$6:$FY$331,DA$4,FALSE)</f>
        <v>0</v>
      </c>
      <c r="DB299" s="104">
        <f>VLOOKUP($B299,'Part 3 NNDR3'!$A$6:$FY$331,DB$4,FALSE)</f>
        <v>0</v>
      </c>
      <c r="DC299" s="104">
        <f>VLOOKUP($B299,'Part 3 NNDR3'!$A$6:$FY$331,DC$4,FALSE)</f>
        <v>0</v>
      </c>
      <c r="DD299" s="104">
        <f>VLOOKUP($B299,'Part 3 NNDR3'!$A$6:$FY$331,DD$4,FALSE)</f>
        <v>0</v>
      </c>
      <c r="DE299" s="104">
        <f>VLOOKUP($B299,'Part 3 NNDR3'!$A$6:$FY$331,DE$4,FALSE)</f>
        <v>0</v>
      </c>
      <c r="DF299" s="104">
        <f>VLOOKUP($B299,'Part 3 NNDR3'!$A$6:$FY$331,DF$4,FALSE)</f>
        <v>0</v>
      </c>
      <c r="DG299" s="104">
        <f>VLOOKUP($B299,'Part 3 NNDR3'!$A$6:$FY$331,DG$4,FALSE)</f>
        <v>0</v>
      </c>
      <c r="DH299" s="104">
        <f>VLOOKUP($B299,'Part 3 NNDR3'!$A$6:$FY$331,DH$4,FALSE)</f>
        <v>0</v>
      </c>
      <c r="DI299" s="104">
        <f>VLOOKUP($B299,'Part 3 NNDR3'!$A$6:$FY$331,DI$4,FALSE)</f>
        <v>0</v>
      </c>
      <c r="DJ299" s="104">
        <f>VLOOKUP($B299,'Part 3 NNDR3'!$A$6:$FY$331,DJ$4,FALSE)</f>
        <v>0</v>
      </c>
      <c r="DK299" s="104">
        <f>VLOOKUP($B299,'Part 3 NNDR3'!$A$6:$FY$331,DK$4,FALSE)</f>
        <v>0</v>
      </c>
      <c r="DL299" s="104">
        <f>VLOOKUP($B299,'Part 3 NNDR3'!$A$6:$FY$331,DL$4,FALSE)</f>
        <v>-192830</v>
      </c>
      <c r="DM299" s="104">
        <f>VLOOKUP($B299,'Part 3 NNDR3'!$A$6:$FY$331,DM$4,FALSE)</f>
        <v>0</v>
      </c>
      <c r="DN299" s="104">
        <f>VLOOKUP($B299,'Part 3 NNDR3'!$A$6:$FY$331,DN$4,FALSE)</f>
        <v>-192830</v>
      </c>
      <c r="DO299" s="104">
        <f>VLOOKUP($B299,'Part 3 NNDR3'!$A$6:$FY$331,DO$4,FALSE)</f>
        <v>-84455</v>
      </c>
      <c r="DP299" s="104">
        <f>VLOOKUP($B299,'Part 3 NNDR3'!$A$6:$FY$331,DP$4,FALSE)</f>
        <v>0</v>
      </c>
      <c r="DQ299" s="104">
        <f>VLOOKUP($B299,'Part 3 NNDR3'!$A$6:$FY$331,DQ$4,FALSE)</f>
        <v>-84455</v>
      </c>
      <c r="DR299" s="104">
        <f>VLOOKUP($B299,'Part 3 NNDR3'!$A$6:$FY$331,DR$4,FALSE)</f>
        <v>1508</v>
      </c>
      <c r="DS299" s="104">
        <f>VLOOKUP($B299,'Part 3 NNDR3'!$A$6:$FY$331,DS$4,FALSE)</f>
        <v>0</v>
      </c>
      <c r="DT299" s="104">
        <f>VLOOKUP($B299,'Part 3 NNDR3'!$A$6:$FY$331,DT$4,FALSE)</f>
        <v>1508</v>
      </c>
      <c r="DU299" s="104">
        <f>VLOOKUP($B299,'Part 3 NNDR3'!$A$6:$FY$331,DU$4,FALSE)</f>
        <v>-5838</v>
      </c>
      <c r="DV299" s="104">
        <f>VLOOKUP($B299,'Part 3 NNDR3'!$A$6:$FY$331,DV$4,FALSE)</f>
        <v>0</v>
      </c>
      <c r="DW299" s="104">
        <f>VLOOKUP($B299,'Part 3 NNDR3'!$A$6:$FY$331,DW$4,FALSE)</f>
        <v>-5838</v>
      </c>
      <c r="DX299" s="104">
        <f>VLOOKUP($B299,'Part 3 NNDR3'!$A$6:$FY$331,DX$4,FALSE)</f>
        <v>-708</v>
      </c>
      <c r="DY299" s="104">
        <f>VLOOKUP($B299,'Part 3 NNDR3'!$A$6:$FY$331,DY$4,FALSE)</f>
        <v>0</v>
      </c>
      <c r="DZ299" s="104">
        <f>VLOOKUP($B299,'Part 3 NNDR3'!$A$6:$FY$331,DZ$4,FALSE)</f>
        <v>-708</v>
      </c>
      <c r="EA299" s="104">
        <f>VLOOKUP($B299,'Part 3 NNDR3'!$A$6:$FY$331,EA$4,FALSE)</f>
        <v>-1841974</v>
      </c>
      <c r="EB299" s="104">
        <f>VLOOKUP($B299,'Part 3 NNDR3'!$A$6:$FY$331,EB$4,FALSE)</f>
        <v>0</v>
      </c>
      <c r="EC299" s="104">
        <f>VLOOKUP($B299,'Part 3 NNDR3'!$A$6:$FY$331,EC$4,FALSE)</f>
        <v>-1841974</v>
      </c>
      <c r="ED299" s="104">
        <f>VLOOKUP($B299,'Part 3 NNDR3'!$A$6:$FY$331,ED$4,FALSE)</f>
        <v>-47096</v>
      </c>
      <c r="EE299" s="104">
        <f>VLOOKUP($B299,'Part 3 NNDR3'!$A$6:$FY$331,EE$4,FALSE)</f>
        <v>0</v>
      </c>
      <c r="EF299" s="104">
        <f>VLOOKUP($B299,'Part 3 NNDR3'!$A$6:$FY$331,EF$4,FALSE)</f>
        <v>-47096</v>
      </c>
      <c r="EG299" s="104">
        <f>VLOOKUP($B299,'Part 3 NNDR3'!$A$6:$FY$331,EG$4,FALSE)</f>
        <v>0</v>
      </c>
      <c r="EH299" s="104">
        <f>VLOOKUP($B299,'Part 3 NNDR3'!$A$6:$FY$331,EH$4,FALSE)</f>
        <v>0</v>
      </c>
      <c r="EI299" s="104">
        <f>VLOOKUP($B299,'Part 3 NNDR3'!$A$6:$FY$331,EI$4,FALSE)</f>
        <v>0</v>
      </c>
      <c r="EJ299" s="104">
        <f>VLOOKUP($B299,'Part 3 NNDR3'!$A$6:$FY$331,EJ$4,FALSE)</f>
        <v>0</v>
      </c>
      <c r="EK299" s="104">
        <f>VLOOKUP($B299,'Part 3 NNDR3'!$A$6:$FY$331,EK$4,FALSE)</f>
        <v>0</v>
      </c>
      <c r="EL299" s="104">
        <f>VLOOKUP($B299,'Part 3 NNDR3'!$A$6:$FY$331,EL$4,FALSE)</f>
        <v>0</v>
      </c>
      <c r="EM299" s="104">
        <f>VLOOKUP($B299,'Part 3 NNDR3'!$A$6:$FY$331,EM$4,FALSE)</f>
        <v>-12736</v>
      </c>
      <c r="EN299" s="104">
        <f>VLOOKUP($B299,'Part 3 NNDR3'!$A$6:$FY$331,EN$4,FALSE)</f>
        <v>0</v>
      </c>
      <c r="EO299" s="104">
        <f>VLOOKUP($B299,'Part 3 NNDR3'!$A$6:$FY$331,EO$4,FALSE)</f>
        <v>-12736</v>
      </c>
      <c r="EP299" s="104">
        <f>VLOOKUP($B299,'Part 3 NNDR3'!$A$6:$FY$331,EP$4,FALSE)</f>
        <v>-1991299</v>
      </c>
      <c r="EQ299" s="104">
        <f>VLOOKUP($B299,'Part 3 NNDR3'!$A$6:$FY$331,EQ$4,FALSE)</f>
        <v>0</v>
      </c>
      <c r="ER299" s="104">
        <f>VLOOKUP($B299,'Part 3 NNDR3'!$A$6:$FY$331,ER$4,FALSE)</f>
        <v>-1991299</v>
      </c>
      <c r="ES299" s="104">
        <f>VLOOKUP($B299,'Part 3 NNDR3'!$A$6:$FY$331,ES$4,FALSE)</f>
        <v>-20</v>
      </c>
      <c r="ET299" s="104">
        <f>VLOOKUP($B299,'Part 3 NNDR3'!$A$6:$FY$331,ET$4,FALSE)</f>
        <v>0</v>
      </c>
      <c r="EU299" s="104">
        <f>VLOOKUP($B299,'Part 3 NNDR3'!$A$6:$FY$331,EU$4,FALSE)</f>
        <v>-20</v>
      </c>
      <c r="EV299" s="104">
        <f>VLOOKUP($B299,'Part 3 NNDR3'!$A$6:$FY$331,EV$4,FALSE)</f>
        <v>-607</v>
      </c>
      <c r="EW299" s="104">
        <f>VLOOKUP($B299,'Part 3 NNDR3'!$A$6:$FY$331,EW$4,FALSE)</f>
        <v>0</v>
      </c>
      <c r="EX299" s="104">
        <f>VLOOKUP($B299,'Part 3 NNDR3'!$A$6:$FY$331,EX$4,FALSE)</f>
        <v>-607</v>
      </c>
      <c r="EY299" s="104">
        <f>VLOOKUP($B299,'Part 3 NNDR3'!$A$6:$FY$331,EY$4,FALSE)</f>
        <v>-627</v>
      </c>
      <c r="EZ299" s="104">
        <f>VLOOKUP($B299,'Part 3 NNDR3'!$A$6:$FY$331,EZ$4,FALSE)</f>
        <v>0</v>
      </c>
      <c r="FA299" s="104">
        <f>VLOOKUP($B299,'Part 3 NNDR3'!$A$6:$FY$331,FA$4,FALSE)</f>
        <v>-627</v>
      </c>
      <c r="FB299" s="104">
        <f>VLOOKUP($B299,'Part 3 NNDR3'!$A$6:$FY$331,FB$4,FALSE)</f>
        <v>69165366</v>
      </c>
      <c r="FC299" s="104">
        <f>VLOOKUP($B299,'Part 3 NNDR3'!$A$6:$FY$331,FC$4,FALSE)</f>
        <v>0</v>
      </c>
      <c r="FD299" s="104">
        <f>VLOOKUP($B299,'Part 3 NNDR3'!$A$6:$FY$331,FD$4,FALSE)</f>
        <v>69165366</v>
      </c>
      <c r="FE299" s="104">
        <f>VLOOKUP($B299,'Part 3 NNDR3'!$A$6:$FY$331,FE$4,FALSE)</f>
        <v>314140</v>
      </c>
      <c r="FF299" s="104">
        <f>VLOOKUP($B299,'Part 3 NNDR3'!$A$6:$FY$331,FF$4,FALSE)</f>
        <v>0</v>
      </c>
      <c r="FG299" s="104">
        <f>VLOOKUP($B299,'Part 3 NNDR3'!$A$6:$FY$331,FG$4,FALSE)</f>
        <v>314140</v>
      </c>
      <c r="FH299" s="104">
        <f>VLOOKUP($B299,'Part 3 NNDR3'!$A$6:$FY$331,FH$4,FALSE)</f>
        <v>-9391617</v>
      </c>
      <c r="FI299" s="104">
        <f>VLOOKUP($B299,'Part 3 NNDR3'!$A$6:$FY$331,FI$4,FALSE)</f>
        <v>0</v>
      </c>
      <c r="FJ299" s="104">
        <f>VLOOKUP($B299,'Part 3 NNDR3'!$A$6:$FY$331,FJ$4,FALSE)</f>
        <v>-9391617</v>
      </c>
      <c r="FK299" s="104">
        <f>VLOOKUP($B299,'Part 3 NNDR3'!$A$6:$FY$331,FK$4,FALSE)</f>
        <v>-1553983</v>
      </c>
      <c r="FL299" s="104">
        <f>VLOOKUP($B299,'Part 3 NNDR3'!$A$6:$FY$331,FL$4,FALSE)</f>
        <v>0</v>
      </c>
      <c r="FM299" s="104">
        <f>VLOOKUP($B299,'Part 3 NNDR3'!$A$6:$FY$331,FM$4,FALSE)</f>
        <v>-1553983</v>
      </c>
      <c r="FN299" s="104">
        <f>VLOOKUP($B299,'Part 3 NNDR3'!$A$6:$FY$331,FN$4,FALSE)</f>
        <v>-192830</v>
      </c>
      <c r="FO299" s="104">
        <f>VLOOKUP($B299,'Part 3 NNDR3'!$A$6:$FY$331,FO$4,FALSE)</f>
        <v>0</v>
      </c>
      <c r="FP299" s="104">
        <f>VLOOKUP($B299,'Part 3 NNDR3'!$A$6:$FY$331,FP$4,FALSE)</f>
        <v>-192830</v>
      </c>
      <c r="FQ299" s="104">
        <f>VLOOKUP($B299,'Part 3 NNDR3'!$A$6:$FY$331,FQ$4,FALSE)</f>
        <v>-1991299</v>
      </c>
      <c r="FR299" s="104">
        <f>VLOOKUP($B299,'Part 3 NNDR3'!$A$6:$FY$331,FR$4,FALSE)</f>
        <v>0</v>
      </c>
      <c r="FS299" s="104">
        <f>VLOOKUP($B299,'Part 3 NNDR3'!$A$6:$FY$331,FS$4,FALSE)</f>
        <v>-1991299</v>
      </c>
      <c r="FT299" s="104">
        <f>VLOOKUP($B299,'Part 3 NNDR3'!$A$6:$FY$331,FT$4,FALSE)</f>
        <v>-627</v>
      </c>
      <c r="FU299" s="104">
        <f>VLOOKUP($B299,'Part 3 NNDR3'!$A$6:$FY$331,FU$4,FALSE)</f>
        <v>0</v>
      </c>
      <c r="FV299" s="104">
        <f>VLOOKUP($B299,'Part 3 NNDR3'!$A$6:$FY$331,FV$4,FALSE)</f>
        <v>-627</v>
      </c>
      <c r="FW299" s="104">
        <f>VLOOKUP($B299,'Part 3 NNDR3'!$A$6:$FY$331,FW$4,FALSE)</f>
        <v>-12816216</v>
      </c>
      <c r="FX299" s="104">
        <f>VLOOKUP($B299,'Part 3 NNDR3'!$A$6:$FY$331,FX$4,FALSE)</f>
        <v>0</v>
      </c>
      <c r="FY299" s="104">
        <f>VLOOKUP($B299,'Part 3 NNDR3'!$A$6:$FY$331,FY$4,FALSE)</f>
        <v>-12816216</v>
      </c>
      <c r="FZ299" s="104">
        <f>VLOOKUP($B299,'Part 3 NNDR3'!$A$6:$FY$331,FZ$4,FALSE)</f>
        <v>56349150</v>
      </c>
      <c r="GA299" s="104">
        <f>VLOOKUP($B299,'Part 3 NNDR3'!$A$6:$FY$331,GA$4,FALSE)</f>
        <v>0</v>
      </c>
      <c r="GB299" s="104">
        <f>VLOOKUP($B299,'Part 3 NNDR3'!$A$6:$FY$331,GB$4,FALSE)</f>
        <v>56349150</v>
      </c>
      <c r="GC299" s="105" t="str">
        <f>VLOOKUP($B299,'Data (Updated)'!$C$4:$E$329,2,FALSE)</f>
        <v>E5100</v>
      </c>
      <c r="GD299" s="105" t="str">
        <f>VLOOKUP($B299,'Data (Updated)'!$C$4:$E$329,3,FALSE)</f>
        <v>NA</v>
      </c>
    </row>
    <row r="300" spans="1:186" ht="12.75" x14ac:dyDescent="0.2">
      <c r="A300" s="75">
        <v>295</v>
      </c>
      <c r="B300" s="100" t="s">
        <v>698</v>
      </c>
      <c r="C300" s="101" t="s">
        <v>959</v>
      </c>
      <c r="D300" s="102" t="s">
        <v>947</v>
      </c>
      <c r="E300" s="103" t="s">
        <v>697</v>
      </c>
      <c r="F300" s="104">
        <f>VLOOKUP($B300,'Part 3 NNDR3'!$A$6:$FY$331,F$4,FALSE)</f>
        <v>0</v>
      </c>
      <c r="G300" s="104">
        <f>VLOOKUP($B300,'Part 3 NNDR3'!$A$6:$FY$331,G$4,FALSE)</f>
        <v>0</v>
      </c>
      <c r="H300" s="104">
        <f>VLOOKUP($B300,'Part 3 NNDR3'!$A$6:$FY$331,H$4,FALSE)</f>
        <v>0</v>
      </c>
      <c r="I300" s="104">
        <f>VLOOKUP($B300,'Part 3 NNDR3'!$A$6:$FY$331,I$4,FALSE)</f>
        <v>33255</v>
      </c>
      <c r="J300" s="104">
        <f>VLOOKUP($B300,'Part 3 NNDR3'!$A$6:$FY$331,J$4,FALSE)</f>
        <v>0</v>
      </c>
      <c r="K300" s="104">
        <f>VLOOKUP($B300,'Part 3 NNDR3'!$A$6:$FY$331,K$4,FALSE)</f>
        <v>33255</v>
      </c>
      <c r="L300" s="104">
        <f>VLOOKUP($B300,'Part 3 NNDR3'!$A$6:$FY$331,L$4,FALSE)</f>
        <v>0</v>
      </c>
      <c r="M300" s="104">
        <f>VLOOKUP($B300,'Part 3 NNDR3'!$A$6:$FY$331,M$4,FALSE)</f>
        <v>0</v>
      </c>
      <c r="N300" s="104">
        <f>VLOOKUP($B300,'Part 3 NNDR3'!$A$6:$FY$331,N$4,FALSE)</f>
        <v>0</v>
      </c>
      <c r="O300" s="104">
        <f>VLOOKUP($B300,'Part 3 NNDR3'!$A$6:$FY$331,O$4,FALSE)</f>
        <v>1600354</v>
      </c>
      <c r="P300" s="104">
        <f>VLOOKUP($B300,'Part 3 NNDR3'!$A$6:$FY$331,P$4,FALSE)</f>
        <v>0</v>
      </c>
      <c r="Q300" s="104">
        <f>VLOOKUP($B300,'Part 3 NNDR3'!$A$6:$FY$331,Q$4,FALSE)</f>
        <v>1600354</v>
      </c>
      <c r="R300" s="104">
        <f>VLOOKUP($B300,'Part 3 NNDR3'!$A$6:$FY$331,R$4,FALSE)</f>
        <v>1633609</v>
      </c>
      <c r="S300" s="104">
        <f>VLOOKUP($B300,'Part 3 NNDR3'!$A$6:$FY$331,S$4,FALSE)</f>
        <v>0</v>
      </c>
      <c r="T300" s="104">
        <f>VLOOKUP($B300,'Part 3 NNDR3'!$A$6:$FY$331,T$4,FALSE)</f>
        <v>1633609</v>
      </c>
      <c r="U300" s="104">
        <f>VLOOKUP($B300,'Part 3 NNDR3'!$A$6:$FY$331,U$4,FALSE)</f>
        <v>-3926632</v>
      </c>
      <c r="V300" s="104">
        <f>VLOOKUP($B300,'Part 3 NNDR3'!$A$6:$FY$331,V$4,FALSE)</f>
        <v>0</v>
      </c>
      <c r="W300" s="104">
        <f>VLOOKUP($B300,'Part 3 NNDR3'!$A$6:$FY$331,W$4,FALSE)</f>
        <v>-3926632</v>
      </c>
      <c r="X300" s="104">
        <f>VLOOKUP($B300,'Part 3 NNDR3'!$A$6:$FY$331,X$4,FALSE)</f>
        <v>-23094</v>
      </c>
      <c r="Y300" s="104">
        <f>VLOOKUP($B300,'Part 3 NNDR3'!$A$6:$FY$331,Y$4,FALSE)</f>
        <v>0</v>
      </c>
      <c r="Z300" s="104">
        <f>VLOOKUP($B300,'Part 3 NNDR3'!$A$6:$FY$331,Z$4,FALSE)</f>
        <v>-23094</v>
      </c>
      <c r="AA300" s="104">
        <f>VLOOKUP($B300,'Part 3 NNDR3'!$A$6:$FY$331,AA$4,FALSE)</f>
        <v>-301320</v>
      </c>
      <c r="AB300" s="104">
        <f>VLOOKUP($B300,'Part 3 NNDR3'!$A$6:$FY$331,AB$4,FALSE)</f>
        <v>0</v>
      </c>
      <c r="AC300" s="104">
        <f>VLOOKUP($B300,'Part 3 NNDR3'!$A$6:$FY$331,AC$4,FALSE)</f>
        <v>-301320</v>
      </c>
      <c r="AD300" s="104">
        <f>VLOOKUP($B300,'Part 3 NNDR3'!$A$6:$FY$331,AD$4,FALSE)</f>
        <v>-210458</v>
      </c>
      <c r="AE300" s="104">
        <f>VLOOKUP($B300,'Part 3 NNDR3'!$A$6:$FY$331,AE$4,FALSE)</f>
        <v>0</v>
      </c>
      <c r="AF300" s="104">
        <f>VLOOKUP($B300,'Part 3 NNDR3'!$A$6:$FY$331,AF$4,FALSE)</f>
        <v>-210458</v>
      </c>
      <c r="AG300" s="104">
        <f>VLOOKUP($B300,'Part 3 NNDR3'!$A$6:$FY$331,AG$4,FALSE)</f>
        <v>-2208</v>
      </c>
      <c r="AH300" s="104">
        <f>VLOOKUP($B300,'Part 3 NNDR3'!$A$6:$FY$331,AH$4,FALSE)</f>
        <v>0</v>
      </c>
      <c r="AI300" s="104">
        <f>VLOOKUP($B300,'Part 3 NNDR3'!$A$6:$FY$331,AI$4,FALSE)</f>
        <v>-2208</v>
      </c>
      <c r="AJ300" s="104">
        <f>VLOOKUP($B300,'Part 3 NNDR3'!$A$6:$FY$331,AJ$4,FALSE)</f>
        <v>2554901</v>
      </c>
      <c r="AK300" s="104">
        <f>VLOOKUP($B300,'Part 3 NNDR3'!$A$6:$FY$331,AK$4,FALSE)</f>
        <v>0</v>
      </c>
      <c r="AL300" s="104">
        <f>VLOOKUP($B300,'Part 3 NNDR3'!$A$6:$FY$331,AL$4,FALSE)</f>
        <v>2554901</v>
      </c>
      <c r="AM300" s="104">
        <f>VLOOKUP($B300,'Part 3 NNDR3'!$A$6:$FY$331,AM$4,FALSE)</f>
        <v>-62169</v>
      </c>
      <c r="AN300" s="104">
        <f>VLOOKUP($B300,'Part 3 NNDR3'!$A$6:$FY$331,AN$4,FALSE)</f>
        <v>0</v>
      </c>
      <c r="AO300" s="104">
        <f>VLOOKUP($B300,'Part 3 NNDR3'!$A$6:$FY$331,AO$4,FALSE)</f>
        <v>-62169</v>
      </c>
      <c r="AP300" s="104">
        <f>VLOOKUP($B300,'Part 3 NNDR3'!$A$6:$FY$331,AP$4,FALSE)</f>
        <v>-8468387</v>
      </c>
      <c r="AQ300" s="104">
        <f>VLOOKUP($B300,'Part 3 NNDR3'!$A$6:$FY$331,AQ$4,FALSE)</f>
        <v>0</v>
      </c>
      <c r="AR300" s="104">
        <f>VLOOKUP($B300,'Part 3 NNDR3'!$A$6:$FY$331,AR$4,FALSE)</f>
        <v>-8468387</v>
      </c>
      <c r="AS300" s="104">
        <f>VLOOKUP($B300,'Part 3 NNDR3'!$A$6:$FY$331,AS$4,FALSE)</f>
        <v>-414409</v>
      </c>
      <c r="AT300" s="104">
        <f>VLOOKUP($B300,'Part 3 NNDR3'!$A$6:$FY$331,AT$4,FALSE)</f>
        <v>0</v>
      </c>
      <c r="AU300" s="104">
        <f>VLOOKUP($B300,'Part 3 NNDR3'!$A$6:$FY$331,AU$4,FALSE)</f>
        <v>-414409</v>
      </c>
      <c r="AV300" s="104">
        <f>VLOOKUP($B300,'Part 3 NNDR3'!$A$6:$FY$331,AV$4,FALSE)</f>
        <v>-30278</v>
      </c>
      <c r="AW300" s="104">
        <f>VLOOKUP($B300,'Part 3 NNDR3'!$A$6:$FY$331,AW$4,FALSE)</f>
        <v>0</v>
      </c>
      <c r="AX300" s="104">
        <f>VLOOKUP($B300,'Part 3 NNDR3'!$A$6:$FY$331,AX$4,FALSE)</f>
        <v>-30278</v>
      </c>
      <c r="AY300" s="104">
        <f>VLOOKUP($B300,'Part 3 NNDR3'!$A$6:$FY$331,AY$4,FALSE)</f>
        <v>0</v>
      </c>
      <c r="AZ300" s="104">
        <f>VLOOKUP($B300,'Part 3 NNDR3'!$A$6:$FY$331,AZ$4,FALSE)</f>
        <v>0</v>
      </c>
      <c r="BA300" s="104">
        <f>VLOOKUP($B300,'Part 3 NNDR3'!$A$6:$FY$331,BA$4,FALSE)</f>
        <v>0</v>
      </c>
      <c r="BB300" s="104">
        <f>VLOOKUP($B300,'Part 3 NNDR3'!$A$6:$FY$331,BB$4,FALSE)</f>
        <v>0</v>
      </c>
      <c r="BC300" s="104">
        <f>VLOOKUP($B300,'Part 3 NNDR3'!$A$6:$FY$331,BC$4,FALSE)</f>
        <v>0</v>
      </c>
      <c r="BD300" s="104">
        <f>VLOOKUP($B300,'Part 3 NNDR3'!$A$6:$FY$331,BD$4,FALSE)</f>
        <v>0</v>
      </c>
      <c r="BE300" s="104">
        <f>VLOOKUP($B300,'Part 3 NNDR3'!$A$6:$FY$331,BE$4,FALSE)</f>
        <v>0</v>
      </c>
      <c r="BF300" s="104">
        <f>VLOOKUP($B300,'Part 3 NNDR3'!$A$6:$FY$331,BF$4,FALSE)</f>
        <v>0</v>
      </c>
      <c r="BG300" s="104">
        <f>VLOOKUP($B300,'Part 3 NNDR3'!$A$6:$FY$331,BG$4,FALSE)</f>
        <v>0</v>
      </c>
      <c r="BH300" s="104">
        <f>VLOOKUP($B300,'Part 3 NNDR3'!$A$6:$FY$331,BH$4,FALSE)</f>
        <v>-10648294</v>
      </c>
      <c r="BI300" s="104">
        <f>VLOOKUP($B300,'Part 3 NNDR3'!$A$6:$FY$331,BI$4,FALSE)</f>
        <v>0</v>
      </c>
      <c r="BJ300" s="104">
        <f>VLOOKUP($B300,'Part 3 NNDR3'!$A$6:$FY$331,BJ$4,FALSE)</f>
        <v>-10648294</v>
      </c>
      <c r="BK300" s="104">
        <f>VLOOKUP($B300,'Part 3 NNDR3'!$A$6:$FY$331,BK$4,FALSE)</f>
        <v>-2059</v>
      </c>
      <c r="BL300" s="104">
        <f>VLOOKUP($B300,'Part 3 NNDR3'!$A$6:$FY$331,BL$4,FALSE)</f>
        <v>0</v>
      </c>
      <c r="BM300" s="104">
        <f>VLOOKUP($B300,'Part 3 NNDR3'!$A$6:$FY$331,BM$4,FALSE)</f>
        <v>-2059</v>
      </c>
      <c r="BN300" s="104">
        <f>VLOOKUP($B300,'Part 3 NNDR3'!$A$6:$FY$331,BN$4,FALSE)</f>
        <v>7039</v>
      </c>
      <c r="BO300" s="104">
        <f>VLOOKUP($B300,'Part 3 NNDR3'!$A$6:$FY$331,BO$4,FALSE)</f>
        <v>0</v>
      </c>
      <c r="BP300" s="104">
        <f>VLOOKUP($B300,'Part 3 NNDR3'!$A$6:$FY$331,BP$4,FALSE)</f>
        <v>7039</v>
      </c>
      <c r="BQ300" s="104">
        <f>VLOOKUP($B300,'Part 3 NNDR3'!$A$6:$FY$331,BQ$4,FALSE)</f>
        <v>-3429971</v>
      </c>
      <c r="BR300" s="104">
        <f>VLOOKUP($B300,'Part 3 NNDR3'!$A$6:$FY$331,BR$4,FALSE)</f>
        <v>0</v>
      </c>
      <c r="BS300" s="104">
        <f>VLOOKUP($B300,'Part 3 NNDR3'!$A$6:$FY$331,BS$4,FALSE)</f>
        <v>-3429971</v>
      </c>
      <c r="BT300" s="104">
        <f>VLOOKUP($B300,'Part 3 NNDR3'!$A$6:$FY$331,BT$4,FALSE)</f>
        <v>1107193</v>
      </c>
      <c r="BU300" s="104">
        <f>VLOOKUP($B300,'Part 3 NNDR3'!$A$6:$FY$331,BU$4,FALSE)</f>
        <v>0</v>
      </c>
      <c r="BV300" s="104">
        <f>VLOOKUP($B300,'Part 3 NNDR3'!$A$6:$FY$331,BV$4,FALSE)</f>
        <v>1107193</v>
      </c>
      <c r="BW300" s="104">
        <f>VLOOKUP($B300,'Part 3 NNDR3'!$A$6:$FY$331,BW$4,FALSE)</f>
        <v>-2317798</v>
      </c>
      <c r="BX300" s="104">
        <f>VLOOKUP($B300,'Part 3 NNDR3'!$A$6:$FY$331,BX$4,FALSE)</f>
        <v>0</v>
      </c>
      <c r="BY300" s="104">
        <f>VLOOKUP($B300,'Part 3 NNDR3'!$A$6:$FY$331,BY$4,FALSE)</f>
        <v>-2317798</v>
      </c>
      <c r="BZ300" s="104">
        <f>VLOOKUP($B300,'Part 3 NNDR3'!$A$6:$FY$331,BZ$4,FALSE)</f>
        <v>-175294</v>
      </c>
      <c r="CA300" s="104">
        <f>VLOOKUP($B300,'Part 3 NNDR3'!$A$6:$FY$331,CA$4,FALSE)</f>
        <v>0</v>
      </c>
      <c r="CB300" s="104">
        <f>VLOOKUP($B300,'Part 3 NNDR3'!$A$6:$FY$331,CB$4,FALSE)</f>
        <v>-175294</v>
      </c>
      <c r="CC300" s="104">
        <f>VLOOKUP($B300,'Part 3 NNDR3'!$A$6:$FY$331,CC$4,FALSE)</f>
        <v>-37502</v>
      </c>
      <c r="CD300" s="104">
        <f>VLOOKUP($B300,'Part 3 NNDR3'!$A$6:$FY$331,CD$4,FALSE)</f>
        <v>0</v>
      </c>
      <c r="CE300" s="104">
        <f>VLOOKUP($B300,'Part 3 NNDR3'!$A$6:$FY$331,CE$4,FALSE)</f>
        <v>-37502</v>
      </c>
      <c r="CF300" s="104">
        <f>VLOOKUP($B300,'Part 3 NNDR3'!$A$6:$FY$331,CF$4,FALSE)</f>
        <v>-814913</v>
      </c>
      <c r="CG300" s="104">
        <f>VLOOKUP($B300,'Part 3 NNDR3'!$A$6:$FY$331,CG$4,FALSE)</f>
        <v>0</v>
      </c>
      <c r="CH300" s="104">
        <f>VLOOKUP($B300,'Part 3 NNDR3'!$A$6:$FY$331,CH$4,FALSE)</f>
        <v>-814913</v>
      </c>
      <c r="CI300" s="104">
        <f>VLOOKUP($B300,'Part 3 NNDR3'!$A$6:$FY$331,CI$4,FALSE)</f>
        <v>8801</v>
      </c>
      <c r="CJ300" s="104">
        <f>VLOOKUP($B300,'Part 3 NNDR3'!$A$6:$FY$331,CJ$4,FALSE)</f>
        <v>0</v>
      </c>
      <c r="CK300" s="104">
        <f>VLOOKUP($B300,'Part 3 NNDR3'!$A$6:$FY$331,CK$4,FALSE)</f>
        <v>8801</v>
      </c>
      <c r="CL300" s="104">
        <f>VLOOKUP($B300,'Part 3 NNDR3'!$A$6:$FY$331,CL$4,FALSE)</f>
        <v>-1373</v>
      </c>
      <c r="CM300" s="104">
        <f>VLOOKUP($B300,'Part 3 NNDR3'!$A$6:$FY$331,CM$4,FALSE)</f>
        <v>0</v>
      </c>
      <c r="CN300" s="104">
        <f>VLOOKUP($B300,'Part 3 NNDR3'!$A$6:$FY$331,CN$4,FALSE)</f>
        <v>-1373</v>
      </c>
      <c r="CO300" s="104">
        <f>VLOOKUP($B300,'Part 3 NNDR3'!$A$6:$FY$331,CO$4,FALSE)</f>
        <v>0</v>
      </c>
      <c r="CP300" s="104">
        <f>VLOOKUP($B300,'Part 3 NNDR3'!$A$6:$FY$331,CP$4,FALSE)</f>
        <v>0</v>
      </c>
      <c r="CQ300" s="104">
        <f>VLOOKUP($B300,'Part 3 NNDR3'!$A$6:$FY$331,CQ$4,FALSE)</f>
        <v>0</v>
      </c>
      <c r="CR300" s="104">
        <f>VLOOKUP($B300,'Part 3 NNDR3'!$A$6:$FY$331,CR$4,FALSE)</f>
        <v>0</v>
      </c>
      <c r="CS300" s="104">
        <f>VLOOKUP($B300,'Part 3 NNDR3'!$A$6:$FY$331,CS$4,FALSE)</f>
        <v>0</v>
      </c>
      <c r="CT300" s="104">
        <f>VLOOKUP($B300,'Part 3 NNDR3'!$A$6:$FY$331,CT$4,FALSE)</f>
        <v>0</v>
      </c>
      <c r="CU300" s="104">
        <f>VLOOKUP($B300,'Part 3 NNDR3'!$A$6:$FY$331,CU$4,FALSE)</f>
        <v>0</v>
      </c>
      <c r="CV300" s="104">
        <f>VLOOKUP($B300,'Part 3 NNDR3'!$A$6:$FY$331,CV$4,FALSE)</f>
        <v>0</v>
      </c>
      <c r="CW300" s="104">
        <f>VLOOKUP($B300,'Part 3 NNDR3'!$A$6:$FY$331,CW$4,FALSE)</f>
        <v>0</v>
      </c>
      <c r="CX300" s="104">
        <f>VLOOKUP($B300,'Part 3 NNDR3'!$A$6:$FY$331,CX$4,FALSE)</f>
        <v>0</v>
      </c>
      <c r="CY300" s="104">
        <f>VLOOKUP($B300,'Part 3 NNDR3'!$A$6:$FY$331,CY$4,FALSE)</f>
        <v>0</v>
      </c>
      <c r="CZ300" s="104">
        <f>VLOOKUP($B300,'Part 3 NNDR3'!$A$6:$FY$331,CZ$4,FALSE)</f>
        <v>0</v>
      </c>
      <c r="DA300" s="104">
        <f>VLOOKUP($B300,'Part 3 NNDR3'!$A$6:$FY$331,DA$4,FALSE)</f>
        <v>0</v>
      </c>
      <c r="DB300" s="104">
        <f>VLOOKUP($B300,'Part 3 NNDR3'!$A$6:$FY$331,DB$4,FALSE)</f>
        <v>0</v>
      </c>
      <c r="DC300" s="104">
        <f>VLOOKUP($B300,'Part 3 NNDR3'!$A$6:$FY$331,DC$4,FALSE)</f>
        <v>0</v>
      </c>
      <c r="DD300" s="104">
        <f>VLOOKUP($B300,'Part 3 NNDR3'!$A$6:$FY$331,DD$4,FALSE)</f>
        <v>0</v>
      </c>
      <c r="DE300" s="104">
        <f>VLOOKUP($B300,'Part 3 NNDR3'!$A$6:$FY$331,DE$4,FALSE)</f>
        <v>0</v>
      </c>
      <c r="DF300" s="104">
        <f>VLOOKUP($B300,'Part 3 NNDR3'!$A$6:$FY$331,DF$4,FALSE)</f>
        <v>0</v>
      </c>
      <c r="DG300" s="104">
        <f>VLOOKUP($B300,'Part 3 NNDR3'!$A$6:$FY$331,DG$4,FALSE)</f>
        <v>0</v>
      </c>
      <c r="DH300" s="104">
        <f>VLOOKUP($B300,'Part 3 NNDR3'!$A$6:$FY$331,DH$4,FALSE)</f>
        <v>0</v>
      </c>
      <c r="DI300" s="104">
        <f>VLOOKUP($B300,'Part 3 NNDR3'!$A$6:$FY$331,DI$4,FALSE)</f>
        <v>0</v>
      </c>
      <c r="DJ300" s="104">
        <f>VLOOKUP($B300,'Part 3 NNDR3'!$A$6:$FY$331,DJ$4,FALSE)</f>
        <v>0</v>
      </c>
      <c r="DK300" s="104">
        <f>VLOOKUP($B300,'Part 3 NNDR3'!$A$6:$FY$331,DK$4,FALSE)</f>
        <v>0</v>
      </c>
      <c r="DL300" s="104">
        <f>VLOOKUP($B300,'Part 3 NNDR3'!$A$6:$FY$331,DL$4,FALSE)</f>
        <v>-1020281</v>
      </c>
      <c r="DM300" s="104">
        <f>VLOOKUP($B300,'Part 3 NNDR3'!$A$6:$FY$331,DM$4,FALSE)</f>
        <v>0</v>
      </c>
      <c r="DN300" s="104">
        <f>VLOOKUP($B300,'Part 3 NNDR3'!$A$6:$FY$331,DN$4,FALSE)</f>
        <v>-1020281</v>
      </c>
      <c r="DO300" s="104">
        <f>VLOOKUP($B300,'Part 3 NNDR3'!$A$6:$FY$331,DO$4,FALSE)</f>
        <v>-9609</v>
      </c>
      <c r="DP300" s="104">
        <f>VLOOKUP($B300,'Part 3 NNDR3'!$A$6:$FY$331,DP$4,FALSE)</f>
        <v>0</v>
      </c>
      <c r="DQ300" s="104">
        <f>VLOOKUP($B300,'Part 3 NNDR3'!$A$6:$FY$331,DQ$4,FALSE)</f>
        <v>-9609</v>
      </c>
      <c r="DR300" s="104">
        <f>VLOOKUP($B300,'Part 3 NNDR3'!$A$6:$FY$331,DR$4,FALSE)</f>
        <v>0</v>
      </c>
      <c r="DS300" s="104">
        <f>VLOOKUP($B300,'Part 3 NNDR3'!$A$6:$FY$331,DS$4,FALSE)</f>
        <v>0</v>
      </c>
      <c r="DT300" s="104">
        <f>VLOOKUP($B300,'Part 3 NNDR3'!$A$6:$FY$331,DT$4,FALSE)</f>
        <v>0</v>
      </c>
      <c r="DU300" s="104">
        <f>VLOOKUP($B300,'Part 3 NNDR3'!$A$6:$FY$331,DU$4,FALSE)</f>
        <v>-41989</v>
      </c>
      <c r="DV300" s="104">
        <f>VLOOKUP($B300,'Part 3 NNDR3'!$A$6:$FY$331,DV$4,FALSE)</f>
        <v>0</v>
      </c>
      <c r="DW300" s="104">
        <f>VLOOKUP($B300,'Part 3 NNDR3'!$A$6:$FY$331,DW$4,FALSE)</f>
        <v>-41989</v>
      </c>
      <c r="DX300" s="104">
        <f>VLOOKUP($B300,'Part 3 NNDR3'!$A$6:$FY$331,DX$4,FALSE)</f>
        <v>-8285</v>
      </c>
      <c r="DY300" s="104">
        <f>VLOOKUP($B300,'Part 3 NNDR3'!$A$6:$FY$331,DY$4,FALSE)</f>
        <v>0</v>
      </c>
      <c r="DZ300" s="104">
        <f>VLOOKUP($B300,'Part 3 NNDR3'!$A$6:$FY$331,DZ$4,FALSE)</f>
        <v>-8285</v>
      </c>
      <c r="EA300" s="104">
        <f>VLOOKUP($B300,'Part 3 NNDR3'!$A$6:$FY$331,EA$4,FALSE)</f>
        <v>-2614382</v>
      </c>
      <c r="EB300" s="104">
        <f>VLOOKUP($B300,'Part 3 NNDR3'!$A$6:$FY$331,EB$4,FALSE)</f>
        <v>0</v>
      </c>
      <c r="EC300" s="104">
        <f>VLOOKUP($B300,'Part 3 NNDR3'!$A$6:$FY$331,EC$4,FALSE)</f>
        <v>-2614382</v>
      </c>
      <c r="ED300" s="104">
        <f>VLOOKUP($B300,'Part 3 NNDR3'!$A$6:$FY$331,ED$4,FALSE)</f>
        <v>-102899</v>
      </c>
      <c r="EE300" s="104">
        <f>VLOOKUP($B300,'Part 3 NNDR3'!$A$6:$FY$331,EE$4,FALSE)</f>
        <v>0</v>
      </c>
      <c r="EF300" s="104">
        <f>VLOOKUP($B300,'Part 3 NNDR3'!$A$6:$FY$331,EF$4,FALSE)</f>
        <v>-102899</v>
      </c>
      <c r="EG300" s="104">
        <f>VLOOKUP($B300,'Part 3 NNDR3'!$A$6:$FY$331,EG$4,FALSE)</f>
        <v>0</v>
      </c>
      <c r="EH300" s="104">
        <f>VLOOKUP($B300,'Part 3 NNDR3'!$A$6:$FY$331,EH$4,FALSE)</f>
        <v>0</v>
      </c>
      <c r="EI300" s="104">
        <f>VLOOKUP($B300,'Part 3 NNDR3'!$A$6:$FY$331,EI$4,FALSE)</f>
        <v>0</v>
      </c>
      <c r="EJ300" s="104">
        <f>VLOOKUP($B300,'Part 3 NNDR3'!$A$6:$FY$331,EJ$4,FALSE)</f>
        <v>0</v>
      </c>
      <c r="EK300" s="104">
        <f>VLOOKUP($B300,'Part 3 NNDR3'!$A$6:$FY$331,EK$4,FALSE)</f>
        <v>0</v>
      </c>
      <c r="EL300" s="104">
        <f>VLOOKUP($B300,'Part 3 NNDR3'!$A$6:$FY$331,EL$4,FALSE)</f>
        <v>0</v>
      </c>
      <c r="EM300" s="104">
        <f>VLOOKUP($B300,'Part 3 NNDR3'!$A$6:$FY$331,EM$4,FALSE)</f>
        <v>-45117</v>
      </c>
      <c r="EN300" s="104">
        <f>VLOOKUP($B300,'Part 3 NNDR3'!$A$6:$FY$331,EN$4,FALSE)</f>
        <v>0</v>
      </c>
      <c r="EO300" s="104">
        <f>VLOOKUP($B300,'Part 3 NNDR3'!$A$6:$FY$331,EO$4,FALSE)</f>
        <v>-45117</v>
      </c>
      <c r="EP300" s="104">
        <f>VLOOKUP($B300,'Part 3 NNDR3'!$A$6:$FY$331,EP$4,FALSE)</f>
        <v>-2822281</v>
      </c>
      <c r="EQ300" s="104">
        <f>VLOOKUP($B300,'Part 3 NNDR3'!$A$6:$FY$331,EQ$4,FALSE)</f>
        <v>0</v>
      </c>
      <c r="ER300" s="104">
        <f>VLOOKUP($B300,'Part 3 NNDR3'!$A$6:$FY$331,ER$4,FALSE)</f>
        <v>-2822281</v>
      </c>
      <c r="ES300" s="104">
        <f>VLOOKUP($B300,'Part 3 NNDR3'!$A$6:$FY$331,ES$4,FALSE)</f>
        <v>0</v>
      </c>
      <c r="ET300" s="104">
        <f>VLOOKUP($B300,'Part 3 NNDR3'!$A$6:$FY$331,ET$4,FALSE)</f>
        <v>0</v>
      </c>
      <c r="EU300" s="104">
        <f>VLOOKUP($B300,'Part 3 NNDR3'!$A$6:$FY$331,EU$4,FALSE)</f>
        <v>0</v>
      </c>
      <c r="EV300" s="104">
        <f>VLOOKUP($B300,'Part 3 NNDR3'!$A$6:$FY$331,EV$4,FALSE)</f>
        <v>0</v>
      </c>
      <c r="EW300" s="104">
        <f>VLOOKUP($B300,'Part 3 NNDR3'!$A$6:$FY$331,EW$4,FALSE)</f>
        <v>0</v>
      </c>
      <c r="EX300" s="104">
        <f>VLOOKUP($B300,'Part 3 NNDR3'!$A$6:$FY$331,EX$4,FALSE)</f>
        <v>0</v>
      </c>
      <c r="EY300" s="104">
        <f>VLOOKUP($B300,'Part 3 NNDR3'!$A$6:$FY$331,EY$4,FALSE)</f>
        <v>0</v>
      </c>
      <c r="EZ300" s="104">
        <f>VLOOKUP($B300,'Part 3 NNDR3'!$A$6:$FY$331,EZ$4,FALSE)</f>
        <v>0</v>
      </c>
      <c r="FA300" s="104">
        <f>VLOOKUP($B300,'Part 3 NNDR3'!$A$6:$FY$331,FA$4,FALSE)</f>
        <v>0</v>
      </c>
      <c r="FB300" s="104">
        <f>VLOOKUP($B300,'Part 3 NNDR3'!$A$6:$FY$331,FB$4,FALSE)</f>
        <v>113398657</v>
      </c>
      <c r="FC300" s="104">
        <f>VLOOKUP($B300,'Part 3 NNDR3'!$A$6:$FY$331,FC$4,FALSE)</f>
        <v>0</v>
      </c>
      <c r="FD300" s="104">
        <f>VLOOKUP($B300,'Part 3 NNDR3'!$A$6:$FY$331,FD$4,FALSE)</f>
        <v>113398657</v>
      </c>
      <c r="FE300" s="104">
        <f>VLOOKUP($B300,'Part 3 NNDR3'!$A$6:$FY$331,FE$4,FALSE)</f>
        <v>1633609</v>
      </c>
      <c r="FF300" s="104">
        <f>VLOOKUP($B300,'Part 3 NNDR3'!$A$6:$FY$331,FF$4,FALSE)</f>
        <v>0</v>
      </c>
      <c r="FG300" s="104">
        <f>VLOOKUP($B300,'Part 3 NNDR3'!$A$6:$FY$331,FG$4,FALSE)</f>
        <v>1633609</v>
      </c>
      <c r="FH300" s="104">
        <f>VLOOKUP($B300,'Part 3 NNDR3'!$A$6:$FY$331,FH$4,FALSE)</f>
        <v>-10648294</v>
      </c>
      <c r="FI300" s="104">
        <f>VLOOKUP($B300,'Part 3 NNDR3'!$A$6:$FY$331,FI$4,FALSE)</f>
        <v>0</v>
      </c>
      <c r="FJ300" s="104">
        <f>VLOOKUP($B300,'Part 3 NNDR3'!$A$6:$FY$331,FJ$4,FALSE)</f>
        <v>-10648294</v>
      </c>
      <c r="FK300" s="104">
        <f>VLOOKUP($B300,'Part 3 NNDR3'!$A$6:$FY$331,FK$4,FALSE)</f>
        <v>-2317798</v>
      </c>
      <c r="FL300" s="104">
        <f>VLOOKUP($B300,'Part 3 NNDR3'!$A$6:$FY$331,FL$4,FALSE)</f>
        <v>0</v>
      </c>
      <c r="FM300" s="104">
        <f>VLOOKUP($B300,'Part 3 NNDR3'!$A$6:$FY$331,FM$4,FALSE)</f>
        <v>-2317798</v>
      </c>
      <c r="FN300" s="104">
        <f>VLOOKUP($B300,'Part 3 NNDR3'!$A$6:$FY$331,FN$4,FALSE)</f>
        <v>-1020281</v>
      </c>
      <c r="FO300" s="104">
        <f>VLOOKUP($B300,'Part 3 NNDR3'!$A$6:$FY$331,FO$4,FALSE)</f>
        <v>0</v>
      </c>
      <c r="FP300" s="104">
        <f>VLOOKUP($B300,'Part 3 NNDR3'!$A$6:$FY$331,FP$4,FALSE)</f>
        <v>-1020281</v>
      </c>
      <c r="FQ300" s="104">
        <f>VLOOKUP($B300,'Part 3 NNDR3'!$A$6:$FY$331,FQ$4,FALSE)</f>
        <v>-2822281</v>
      </c>
      <c r="FR300" s="104">
        <f>VLOOKUP($B300,'Part 3 NNDR3'!$A$6:$FY$331,FR$4,FALSE)</f>
        <v>0</v>
      </c>
      <c r="FS300" s="104">
        <f>VLOOKUP($B300,'Part 3 NNDR3'!$A$6:$FY$331,FS$4,FALSE)</f>
        <v>-2822281</v>
      </c>
      <c r="FT300" s="104">
        <f>VLOOKUP($B300,'Part 3 NNDR3'!$A$6:$FY$331,FT$4,FALSE)</f>
        <v>0</v>
      </c>
      <c r="FU300" s="104">
        <f>VLOOKUP($B300,'Part 3 NNDR3'!$A$6:$FY$331,FU$4,FALSE)</f>
        <v>0</v>
      </c>
      <c r="FV300" s="104">
        <f>VLOOKUP($B300,'Part 3 NNDR3'!$A$6:$FY$331,FV$4,FALSE)</f>
        <v>0</v>
      </c>
      <c r="FW300" s="104">
        <f>VLOOKUP($B300,'Part 3 NNDR3'!$A$6:$FY$331,FW$4,FALSE)</f>
        <v>-15175045</v>
      </c>
      <c r="FX300" s="104">
        <f>VLOOKUP($B300,'Part 3 NNDR3'!$A$6:$FY$331,FX$4,FALSE)</f>
        <v>0</v>
      </c>
      <c r="FY300" s="104">
        <f>VLOOKUP($B300,'Part 3 NNDR3'!$A$6:$FY$331,FY$4,FALSE)</f>
        <v>-15175045</v>
      </c>
      <c r="FZ300" s="104">
        <f>VLOOKUP($B300,'Part 3 NNDR3'!$A$6:$FY$331,FZ$4,FALSE)</f>
        <v>98223612</v>
      </c>
      <c r="GA300" s="104">
        <f>VLOOKUP($B300,'Part 3 NNDR3'!$A$6:$FY$331,GA$4,FALSE)</f>
        <v>0</v>
      </c>
      <c r="GB300" s="104">
        <f>VLOOKUP($B300,'Part 3 NNDR3'!$A$6:$FY$331,GB$4,FALSE)</f>
        <v>98223612</v>
      </c>
      <c r="GC300" s="105" t="str">
        <f>VLOOKUP($B300,'Data (Updated)'!$C$4:$E$329,2,FALSE)</f>
        <v>E5100</v>
      </c>
      <c r="GD300" s="105" t="str">
        <f>VLOOKUP($B300,'Data (Updated)'!$C$4:$E$329,3,FALSE)</f>
        <v>NA</v>
      </c>
    </row>
    <row r="301" spans="1:186" ht="12.75" x14ac:dyDescent="0.2">
      <c r="A301" s="75">
        <v>296</v>
      </c>
      <c r="B301" s="100" t="s">
        <v>700</v>
      </c>
      <c r="C301" s="101" t="s">
        <v>951</v>
      </c>
      <c r="D301" s="102" t="s">
        <v>943</v>
      </c>
      <c r="E301" s="103" t="s">
        <v>1007</v>
      </c>
      <c r="F301" s="104">
        <f>VLOOKUP($B301,'Part 3 NNDR3'!$A$6:$FY$331,F$4,FALSE)</f>
        <v>0</v>
      </c>
      <c r="G301" s="104">
        <f>VLOOKUP($B301,'Part 3 NNDR3'!$A$6:$FY$331,G$4,FALSE)</f>
        <v>0</v>
      </c>
      <c r="H301" s="104">
        <f>VLOOKUP($B301,'Part 3 NNDR3'!$A$6:$FY$331,H$4,FALSE)</f>
        <v>0</v>
      </c>
      <c r="I301" s="104">
        <f>VLOOKUP($B301,'Part 3 NNDR3'!$A$6:$FY$331,I$4,FALSE)</f>
        <v>18862</v>
      </c>
      <c r="J301" s="104">
        <f>VLOOKUP($B301,'Part 3 NNDR3'!$A$6:$FY$331,J$4,FALSE)</f>
        <v>0</v>
      </c>
      <c r="K301" s="104">
        <f>VLOOKUP($B301,'Part 3 NNDR3'!$A$6:$FY$331,K$4,FALSE)</f>
        <v>18862</v>
      </c>
      <c r="L301" s="104">
        <f>VLOOKUP($B301,'Part 3 NNDR3'!$A$6:$FY$331,L$4,FALSE)</f>
        <v>0</v>
      </c>
      <c r="M301" s="104">
        <f>VLOOKUP($B301,'Part 3 NNDR3'!$A$6:$FY$331,M$4,FALSE)</f>
        <v>0</v>
      </c>
      <c r="N301" s="104">
        <f>VLOOKUP($B301,'Part 3 NNDR3'!$A$6:$FY$331,N$4,FALSE)</f>
        <v>0</v>
      </c>
      <c r="O301" s="104">
        <f>VLOOKUP($B301,'Part 3 NNDR3'!$A$6:$FY$331,O$4,FALSE)</f>
        <v>797747</v>
      </c>
      <c r="P301" s="104">
        <f>VLOOKUP($B301,'Part 3 NNDR3'!$A$6:$FY$331,P$4,FALSE)</f>
        <v>0</v>
      </c>
      <c r="Q301" s="104">
        <f>VLOOKUP($B301,'Part 3 NNDR3'!$A$6:$FY$331,Q$4,FALSE)</f>
        <v>797747</v>
      </c>
      <c r="R301" s="104">
        <f>VLOOKUP($B301,'Part 3 NNDR3'!$A$6:$FY$331,R$4,FALSE)</f>
        <v>816609</v>
      </c>
      <c r="S301" s="104">
        <f>VLOOKUP($B301,'Part 3 NNDR3'!$A$6:$FY$331,S$4,FALSE)</f>
        <v>0</v>
      </c>
      <c r="T301" s="104">
        <f>VLOOKUP($B301,'Part 3 NNDR3'!$A$6:$FY$331,T$4,FALSE)</f>
        <v>816609</v>
      </c>
      <c r="U301" s="104">
        <f>VLOOKUP($B301,'Part 3 NNDR3'!$A$6:$FY$331,U$4,FALSE)</f>
        <v>-3185998</v>
      </c>
      <c r="V301" s="104">
        <f>VLOOKUP($B301,'Part 3 NNDR3'!$A$6:$FY$331,V$4,FALSE)</f>
        <v>0</v>
      </c>
      <c r="W301" s="104">
        <f>VLOOKUP($B301,'Part 3 NNDR3'!$A$6:$FY$331,W$4,FALSE)</f>
        <v>-3185998</v>
      </c>
      <c r="X301" s="104">
        <f>VLOOKUP($B301,'Part 3 NNDR3'!$A$6:$FY$331,X$4,FALSE)</f>
        <v>0</v>
      </c>
      <c r="Y301" s="104">
        <f>VLOOKUP($B301,'Part 3 NNDR3'!$A$6:$FY$331,Y$4,FALSE)</f>
        <v>0</v>
      </c>
      <c r="Z301" s="104">
        <f>VLOOKUP($B301,'Part 3 NNDR3'!$A$6:$FY$331,Z$4,FALSE)</f>
        <v>0</v>
      </c>
      <c r="AA301" s="104">
        <f>VLOOKUP($B301,'Part 3 NNDR3'!$A$6:$FY$331,AA$4,FALSE)</f>
        <v>-323008</v>
      </c>
      <c r="AB301" s="104">
        <f>VLOOKUP($B301,'Part 3 NNDR3'!$A$6:$FY$331,AB$4,FALSE)</f>
        <v>0</v>
      </c>
      <c r="AC301" s="104">
        <f>VLOOKUP($B301,'Part 3 NNDR3'!$A$6:$FY$331,AC$4,FALSE)</f>
        <v>-323008</v>
      </c>
      <c r="AD301" s="104">
        <f>VLOOKUP($B301,'Part 3 NNDR3'!$A$6:$FY$331,AD$4,FALSE)</f>
        <v>0</v>
      </c>
      <c r="AE301" s="104">
        <f>VLOOKUP($B301,'Part 3 NNDR3'!$A$6:$FY$331,AE$4,FALSE)</f>
        <v>0</v>
      </c>
      <c r="AF301" s="104">
        <f>VLOOKUP($B301,'Part 3 NNDR3'!$A$6:$FY$331,AF$4,FALSE)</f>
        <v>0</v>
      </c>
      <c r="AG301" s="104">
        <f>VLOOKUP($B301,'Part 3 NNDR3'!$A$6:$FY$331,AG$4,FALSE)</f>
        <v>0</v>
      </c>
      <c r="AH301" s="104">
        <f>VLOOKUP($B301,'Part 3 NNDR3'!$A$6:$FY$331,AH$4,FALSE)</f>
        <v>0</v>
      </c>
      <c r="AI301" s="104">
        <f>VLOOKUP($B301,'Part 3 NNDR3'!$A$6:$FY$331,AI$4,FALSE)</f>
        <v>0</v>
      </c>
      <c r="AJ301" s="104">
        <f>VLOOKUP($B301,'Part 3 NNDR3'!$A$6:$FY$331,AJ$4,FALSE)</f>
        <v>3005547</v>
      </c>
      <c r="AK301" s="104">
        <f>VLOOKUP($B301,'Part 3 NNDR3'!$A$6:$FY$331,AK$4,FALSE)</f>
        <v>0</v>
      </c>
      <c r="AL301" s="104">
        <f>VLOOKUP($B301,'Part 3 NNDR3'!$A$6:$FY$331,AL$4,FALSE)</f>
        <v>3005547</v>
      </c>
      <c r="AM301" s="104">
        <f>VLOOKUP($B301,'Part 3 NNDR3'!$A$6:$FY$331,AM$4,FALSE)</f>
        <v>-56463</v>
      </c>
      <c r="AN301" s="104">
        <f>VLOOKUP($B301,'Part 3 NNDR3'!$A$6:$FY$331,AN$4,FALSE)</f>
        <v>0</v>
      </c>
      <c r="AO301" s="104">
        <f>VLOOKUP($B301,'Part 3 NNDR3'!$A$6:$FY$331,AO$4,FALSE)</f>
        <v>-56463</v>
      </c>
      <c r="AP301" s="104">
        <f>VLOOKUP($B301,'Part 3 NNDR3'!$A$6:$FY$331,AP$4,FALSE)</f>
        <v>-3746831</v>
      </c>
      <c r="AQ301" s="104">
        <f>VLOOKUP($B301,'Part 3 NNDR3'!$A$6:$FY$331,AQ$4,FALSE)</f>
        <v>0</v>
      </c>
      <c r="AR301" s="104">
        <f>VLOOKUP($B301,'Part 3 NNDR3'!$A$6:$FY$331,AR$4,FALSE)</f>
        <v>-3746831</v>
      </c>
      <c r="AS301" s="104">
        <f>VLOOKUP($B301,'Part 3 NNDR3'!$A$6:$FY$331,AS$4,FALSE)</f>
        <v>462285</v>
      </c>
      <c r="AT301" s="104">
        <f>VLOOKUP($B301,'Part 3 NNDR3'!$A$6:$FY$331,AT$4,FALSE)</f>
        <v>0</v>
      </c>
      <c r="AU301" s="104">
        <f>VLOOKUP($B301,'Part 3 NNDR3'!$A$6:$FY$331,AU$4,FALSE)</f>
        <v>462285</v>
      </c>
      <c r="AV301" s="104">
        <f>VLOOKUP($B301,'Part 3 NNDR3'!$A$6:$FY$331,AV$4,FALSE)</f>
        <v>-77460</v>
      </c>
      <c r="AW301" s="104">
        <f>VLOOKUP($B301,'Part 3 NNDR3'!$A$6:$FY$331,AW$4,FALSE)</f>
        <v>0</v>
      </c>
      <c r="AX301" s="104">
        <f>VLOOKUP($B301,'Part 3 NNDR3'!$A$6:$FY$331,AX$4,FALSE)</f>
        <v>-77460</v>
      </c>
      <c r="AY301" s="104">
        <f>VLOOKUP($B301,'Part 3 NNDR3'!$A$6:$FY$331,AY$4,FALSE)</f>
        <v>-7432</v>
      </c>
      <c r="AZ301" s="104">
        <f>VLOOKUP($B301,'Part 3 NNDR3'!$A$6:$FY$331,AZ$4,FALSE)</f>
        <v>0</v>
      </c>
      <c r="BA301" s="104">
        <f>VLOOKUP($B301,'Part 3 NNDR3'!$A$6:$FY$331,BA$4,FALSE)</f>
        <v>-7432</v>
      </c>
      <c r="BB301" s="104">
        <f>VLOOKUP($B301,'Part 3 NNDR3'!$A$6:$FY$331,BB$4,FALSE)</f>
        <v>-1818</v>
      </c>
      <c r="BC301" s="104">
        <f>VLOOKUP($B301,'Part 3 NNDR3'!$A$6:$FY$331,BC$4,FALSE)</f>
        <v>0</v>
      </c>
      <c r="BD301" s="104">
        <f>VLOOKUP($B301,'Part 3 NNDR3'!$A$6:$FY$331,BD$4,FALSE)</f>
        <v>-1818</v>
      </c>
      <c r="BE301" s="104">
        <f>VLOOKUP($B301,'Part 3 NNDR3'!$A$6:$FY$331,BE$4,FALSE)</f>
        <v>0</v>
      </c>
      <c r="BF301" s="104">
        <f>VLOOKUP($B301,'Part 3 NNDR3'!$A$6:$FY$331,BF$4,FALSE)</f>
        <v>0</v>
      </c>
      <c r="BG301" s="104">
        <f>VLOOKUP($B301,'Part 3 NNDR3'!$A$6:$FY$331,BG$4,FALSE)</f>
        <v>0</v>
      </c>
      <c r="BH301" s="104">
        <f>VLOOKUP($B301,'Part 3 NNDR3'!$A$6:$FY$331,BH$4,FALSE)</f>
        <v>-3931178</v>
      </c>
      <c r="BI301" s="104">
        <f>VLOOKUP($B301,'Part 3 NNDR3'!$A$6:$FY$331,BI$4,FALSE)</f>
        <v>0</v>
      </c>
      <c r="BJ301" s="104">
        <f>VLOOKUP($B301,'Part 3 NNDR3'!$A$6:$FY$331,BJ$4,FALSE)</f>
        <v>-3931178</v>
      </c>
      <c r="BK301" s="104">
        <f>VLOOKUP($B301,'Part 3 NNDR3'!$A$6:$FY$331,BK$4,FALSE)</f>
        <v>-10661</v>
      </c>
      <c r="BL301" s="104">
        <f>VLOOKUP($B301,'Part 3 NNDR3'!$A$6:$FY$331,BL$4,FALSE)</f>
        <v>0</v>
      </c>
      <c r="BM301" s="104">
        <f>VLOOKUP($B301,'Part 3 NNDR3'!$A$6:$FY$331,BM$4,FALSE)</f>
        <v>-10661</v>
      </c>
      <c r="BN301" s="104">
        <f>VLOOKUP($B301,'Part 3 NNDR3'!$A$6:$FY$331,BN$4,FALSE)</f>
        <v>-57988</v>
      </c>
      <c r="BO301" s="104">
        <f>VLOOKUP($B301,'Part 3 NNDR3'!$A$6:$FY$331,BO$4,FALSE)</f>
        <v>0</v>
      </c>
      <c r="BP301" s="104">
        <f>VLOOKUP($B301,'Part 3 NNDR3'!$A$6:$FY$331,BP$4,FALSE)</f>
        <v>-57988</v>
      </c>
      <c r="BQ301" s="104">
        <f>VLOOKUP($B301,'Part 3 NNDR3'!$A$6:$FY$331,BQ$4,FALSE)</f>
        <v>-3966746</v>
      </c>
      <c r="BR301" s="104">
        <f>VLOOKUP($B301,'Part 3 NNDR3'!$A$6:$FY$331,BR$4,FALSE)</f>
        <v>0</v>
      </c>
      <c r="BS301" s="104">
        <f>VLOOKUP($B301,'Part 3 NNDR3'!$A$6:$FY$331,BS$4,FALSE)</f>
        <v>-3966746</v>
      </c>
      <c r="BT301" s="104">
        <f>VLOOKUP($B301,'Part 3 NNDR3'!$A$6:$FY$331,BT$4,FALSE)</f>
        <v>173439</v>
      </c>
      <c r="BU301" s="104">
        <f>VLOOKUP($B301,'Part 3 NNDR3'!$A$6:$FY$331,BU$4,FALSE)</f>
        <v>0</v>
      </c>
      <c r="BV301" s="104">
        <f>VLOOKUP($B301,'Part 3 NNDR3'!$A$6:$FY$331,BV$4,FALSE)</f>
        <v>173439</v>
      </c>
      <c r="BW301" s="104">
        <f>VLOOKUP($B301,'Part 3 NNDR3'!$A$6:$FY$331,BW$4,FALSE)</f>
        <v>-3861956</v>
      </c>
      <c r="BX301" s="104">
        <f>VLOOKUP($B301,'Part 3 NNDR3'!$A$6:$FY$331,BX$4,FALSE)</f>
        <v>0</v>
      </c>
      <c r="BY301" s="104">
        <f>VLOOKUP($B301,'Part 3 NNDR3'!$A$6:$FY$331,BY$4,FALSE)</f>
        <v>-3861956</v>
      </c>
      <c r="BZ301" s="104">
        <f>VLOOKUP($B301,'Part 3 NNDR3'!$A$6:$FY$331,BZ$4,FALSE)</f>
        <v>-141784</v>
      </c>
      <c r="CA301" s="104">
        <f>VLOOKUP($B301,'Part 3 NNDR3'!$A$6:$FY$331,CA$4,FALSE)</f>
        <v>0</v>
      </c>
      <c r="CB301" s="104">
        <f>VLOOKUP($B301,'Part 3 NNDR3'!$A$6:$FY$331,CB$4,FALSE)</f>
        <v>-141784</v>
      </c>
      <c r="CC301" s="104">
        <f>VLOOKUP($B301,'Part 3 NNDR3'!$A$6:$FY$331,CC$4,FALSE)</f>
        <v>4071</v>
      </c>
      <c r="CD301" s="104">
        <f>VLOOKUP($B301,'Part 3 NNDR3'!$A$6:$FY$331,CD$4,FALSE)</f>
        <v>0</v>
      </c>
      <c r="CE301" s="104">
        <f>VLOOKUP($B301,'Part 3 NNDR3'!$A$6:$FY$331,CE$4,FALSE)</f>
        <v>4071</v>
      </c>
      <c r="CF301" s="104">
        <f>VLOOKUP($B301,'Part 3 NNDR3'!$A$6:$FY$331,CF$4,FALSE)</f>
        <v>-752012</v>
      </c>
      <c r="CG301" s="104">
        <f>VLOOKUP($B301,'Part 3 NNDR3'!$A$6:$FY$331,CG$4,FALSE)</f>
        <v>0</v>
      </c>
      <c r="CH301" s="104">
        <f>VLOOKUP($B301,'Part 3 NNDR3'!$A$6:$FY$331,CH$4,FALSE)</f>
        <v>-752012</v>
      </c>
      <c r="CI301" s="104">
        <f>VLOOKUP($B301,'Part 3 NNDR3'!$A$6:$FY$331,CI$4,FALSE)</f>
        <v>-540303</v>
      </c>
      <c r="CJ301" s="104">
        <f>VLOOKUP($B301,'Part 3 NNDR3'!$A$6:$FY$331,CJ$4,FALSE)</f>
        <v>0</v>
      </c>
      <c r="CK301" s="104">
        <f>VLOOKUP($B301,'Part 3 NNDR3'!$A$6:$FY$331,CK$4,FALSE)</f>
        <v>-540303</v>
      </c>
      <c r="CL301" s="104">
        <f>VLOOKUP($B301,'Part 3 NNDR3'!$A$6:$FY$331,CL$4,FALSE)</f>
        <v>-5226</v>
      </c>
      <c r="CM301" s="104">
        <f>VLOOKUP($B301,'Part 3 NNDR3'!$A$6:$FY$331,CM$4,FALSE)</f>
        <v>0</v>
      </c>
      <c r="CN301" s="104">
        <f>VLOOKUP($B301,'Part 3 NNDR3'!$A$6:$FY$331,CN$4,FALSE)</f>
        <v>-5226</v>
      </c>
      <c r="CO301" s="104">
        <f>VLOOKUP($B301,'Part 3 NNDR3'!$A$6:$FY$331,CO$4,FALSE)</f>
        <v>-1858</v>
      </c>
      <c r="CP301" s="104">
        <f>VLOOKUP($B301,'Part 3 NNDR3'!$A$6:$FY$331,CP$4,FALSE)</f>
        <v>0</v>
      </c>
      <c r="CQ301" s="104">
        <f>VLOOKUP($B301,'Part 3 NNDR3'!$A$6:$FY$331,CQ$4,FALSE)</f>
        <v>-1858</v>
      </c>
      <c r="CR301" s="104">
        <f>VLOOKUP($B301,'Part 3 NNDR3'!$A$6:$FY$331,CR$4,FALSE)</f>
        <v>-1011</v>
      </c>
      <c r="CS301" s="104">
        <f>VLOOKUP($B301,'Part 3 NNDR3'!$A$6:$FY$331,CS$4,FALSE)</f>
        <v>0</v>
      </c>
      <c r="CT301" s="104">
        <f>VLOOKUP($B301,'Part 3 NNDR3'!$A$6:$FY$331,CT$4,FALSE)</f>
        <v>-1011</v>
      </c>
      <c r="CU301" s="104">
        <f>VLOOKUP($B301,'Part 3 NNDR3'!$A$6:$FY$331,CU$4,FALSE)</f>
        <v>0</v>
      </c>
      <c r="CV301" s="104">
        <f>VLOOKUP($B301,'Part 3 NNDR3'!$A$6:$FY$331,CV$4,FALSE)</f>
        <v>0</v>
      </c>
      <c r="CW301" s="104">
        <f>VLOOKUP($B301,'Part 3 NNDR3'!$A$6:$FY$331,CW$4,FALSE)</f>
        <v>0</v>
      </c>
      <c r="CX301" s="104">
        <f>VLOOKUP($B301,'Part 3 NNDR3'!$A$6:$FY$331,CX$4,FALSE)</f>
        <v>-3528</v>
      </c>
      <c r="CY301" s="104">
        <f>VLOOKUP($B301,'Part 3 NNDR3'!$A$6:$FY$331,CY$4,FALSE)</f>
        <v>0</v>
      </c>
      <c r="CZ301" s="104">
        <f>VLOOKUP($B301,'Part 3 NNDR3'!$A$6:$FY$331,CZ$4,FALSE)</f>
        <v>-3528</v>
      </c>
      <c r="DA301" s="104">
        <f>VLOOKUP($B301,'Part 3 NNDR3'!$A$6:$FY$331,DA$4,FALSE)</f>
        <v>0</v>
      </c>
      <c r="DB301" s="104">
        <f>VLOOKUP($B301,'Part 3 NNDR3'!$A$6:$FY$331,DB$4,FALSE)</f>
        <v>0</v>
      </c>
      <c r="DC301" s="104">
        <f>VLOOKUP($B301,'Part 3 NNDR3'!$A$6:$FY$331,DC$4,FALSE)</f>
        <v>0</v>
      </c>
      <c r="DD301" s="104">
        <f>VLOOKUP($B301,'Part 3 NNDR3'!$A$6:$FY$331,DD$4,FALSE)</f>
        <v>0</v>
      </c>
      <c r="DE301" s="104">
        <f>VLOOKUP($B301,'Part 3 NNDR3'!$A$6:$FY$331,DE$4,FALSE)</f>
        <v>0</v>
      </c>
      <c r="DF301" s="104">
        <f>VLOOKUP($B301,'Part 3 NNDR3'!$A$6:$FY$331,DF$4,FALSE)</f>
        <v>0</v>
      </c>
      <c r="DG301" s="104">
        <f>VLOOKUP($B301,'Part 3 NNDR3'!$A$6:$FY$331,DG$4,FALSE)</f>
        <v>0</v>
      </c>
      <c r="DH301" s="104">
        <f>VLOOKUP($B301,'Part 3 NNDR3'!$A$6:$FY$331,DH$4,FALSE)</f>
        <v>0</v>
      </c>
      <c r="DI301" s="104">
        <f>VLOOKUP($B301,'Part 3 NNDR3'!$A$6:$FY$331,DI$4,FALSE)</f>
        <v>0</v>
      </c>
      <c r="DJ301" s="104">
        <f>VLOOKUP($B301,'Part 3 NNDR3'!$A$6:$FY$331,DJ$4,FALSE)</f>
        <v>0</v>
      </c>
      <c r="DK301" s="104">
        <f>VLOOKUP($B301,'Part 3 NNDR3'!$A$6:$FY$331,DK$4,FALSE)</f>
        <v>0</v>
      </c>
      <c r="DL301" s="104">
        <f>VLOOKUP($B301,'Part 3 NNDR3'!$A$6:$FY$331,DL$4,FALSE)</f>
        <v>-1441651</v>
      </c>
      <c r="DM301" s="104">
        <f>VLOOKUP($B301,'Part 3 NNDR3'!$A$6:$FY$331,DM$4,FALSE)</f>
        <v>0</v>
      </c>
      <c r="DN301" s="104">
        <f>VLOOKUP($B301,'Part 3 NNDR3'!$A$6:$FY$331,DN$4,FALSE)</f>
        <v>-1441651</v>
      </c>
      <c r="DO301" s="104">
        <f>VLOOKUP($B301,'Part 3 NNDR3'!$A$6:$FY$331,DO$4,FALSE)</f>
        <v>-38018</v>
      </c>
      <c r="DP301" s="104">
        <f>VLOOKUP($B301,'Part 3 NNDR3'!$A$6:$FY$331,DP$4,FALSE)</f>
        <v>0</v>
      </c>
      <c r="DQ301" s="104">
        <f>VLOOKUP($B301,'Part 3 NNDR3'!$A$6:$FY$331,DQ$4,FALSE)</f>
        <v>-38018</v>
      </c>
      <c r="DR301" s="104">
        <f>VLOOKUP($B301,'Part 3 NNDR3'!$A$6:$FY$331,DR$4,FALSE)</f>
        <v>-14642</v>
      </c>
      <c r="DS301" s="104">
        <f>VLOOKUP($B301,'Part 3 NNDR3'!$A$6:$FY$331,DS$4,FALSE)</f>
        <v>0</v>
      </c>
      <c r="DT301" s="104">
        <f>VLOOKUP($B301,'Part 3 NNDR3'!$A$6:$FY$331,DT$4,FALSE)</f>
        <v>-14642</v>
      </c>
      <c r="DU301" s="104">
        <f>VLOOKUP($B301,'Part 3 NNDR3'!$A$6:$FY$331,DU$4,FALSE)</f>
        <v>-26421</v>
      </c>
      <c r="DV301" s="104">
        <f>VLOOKUP($B301,'Part 3 NNDR3'!$A$6:$FY$331,DV$4,FALSE)</f>
        <v>0</v>
      </c>
      <c r="DW301" s="104">
        <f>VLOOKUP($B301,'Part 3 NNDR3'!$A$6:$FY$331,DW$4,FALSE)</f>
        <v>-26421</v>
      </c>
      <c r="DX301" s="104">
        <f>VLOOKUP($B301,'Part 3 NNDR3'!$A$6:$FY$331,DX$4,FALSE)</f>
        <v>-4247</v>
      </c>
      <c r="DY301" s="104">
        <f>VLOOKUP($B301,'Part 3 NNDR3'!$A$6:$FY$331,DY$4,FALSE)</f>
        <v>0</v>
      </c>
      <c r="DZ301" s="104">
        <f>VLOOKUP($B301,'Part 3 NNDR3'!$A$6:$FY$331,DZ$4,FALSE)</f>
        <v>-4247</v>
      </c>
      <c r="EA301" s="104">
        <f>VLOOKUP($B301,'Part 3 NNDR3'!$A$6:$FY$331,EA$4,FALSE)</f>
        <v>-822500</v>
      </c>
      <c r="EB301" s="104">
        <f>VLOOKUP($B301,'Part 3 NNDR3'!$A$6:$FY$331,EB$4,FALSE)</f>
        <v>0</v>
      </c>
      <c r="EC301" s="104">
        <f>VLOOKUP($B301,'Part 3 NNDR3'!$A$6:$FY$331,EC$4,FALSE)</f>
        <v>-822500</v>
      </c>
      <c r="ED301" s="104">
        <f>VLOOKUP($B301,'Part 3 NNDR3'!$A$6:$FY$331,ED$4,FALSE)</f>
        <v>-10245</v>
      </c>
      <c r="EE301" s="104">
        <f>VLOOKUP($B301,'Part 3 NNDR3'!$A$6:$FY$331,EE$4,FALSE)</f>
        <v>0</v>
      </c>
      <c r="EF301" s="104">
        <f>VLOOKUP($B301,'Part 3 NNDR3'!$A$6:$FY$331,EF$4,FALSE)</f>
        <v>-10245</v>
      </c>
      <c r="EG301" s="104">
        <f>VLOOKUP($B301,'Part 3 NNDR3'!$A$6:$FY$331,EG$4,FALSE)</f>
        <v>0</v>
      </c>
      <c r="EH301" s="104">
        <f>VLOOKUP($B301,'Part 3 NNDR3'!$A$6:$FY$331,EH$4,FALSE)</f>
        <v>0</v>
      </c>
      <c r="EI301" s="104">
        <f>VLOOKUP($B301,'Part 3 NNDR3'!$A$6:$FY$331,EI$4,FALSE)</f>
        <v>0</v>
      </c>
      <c r="EJ301" s="104">
        <f>VLOOKUP($B301,'Part 3 NNDR3'!$A$6:$FY$331,EJ$4,FALSE)</f>
        <v>-1253</v>
      </c>
      <c r="EK301" s="104">
        <f>VLOOKUP($B301,'Part 3 NNDR3'!$A$6:$FY$331,EK$4,FALSE)</f>
        <v>0</v>
      </c>
      <c r="EL301" s="104">
        <f>VLOOKUP($B301,'Part 3 NNDR3'!$A$6:$FY$331,EL$4,FALSE)</f>
        <v>-1253</v>
      </c>
      <c r="EM301" s="104">
        <f>VLOOKUP($B301,'Part 3 NNDR3'!$A$6:$FY$331,EM$4,FALSE)</f>
        <v>-12248</v>
      </c>
      <c r="EN301" s="104">
        <f>VLOOKUP($B301,'Part 3 NNDR3'!$A$6:$FY$331,EN$4,FALSE)</f>
        <v>0</v>
      </c>
      <c r="EO301" s="104">
        <f>VLOOKUP($B301,'Part 3 NNDR3'!$A$6:$FY$331,EO$4,FALSE)</f>
        <v>-12248</v>
      </c>
      <c r="EP301" s="104">
        <f>VLOOKUP($B301,'Part 3 NNDR3'!$A$6:$FY$331,EP$4,FALSE)</f>
        <v>-929574</v>
      </c>
      <c r="EQ301" s="104">
        <f>VLOOKUP($B301,'Part 3 NNDR3'!$A$6:$FY$331,EQ$4,FALSE)</f>
        <v>0</v>
      </c>
      <c r="ER301" s="104">
        <f>VLOOKUP($B301,'Part 3 NNDR3'!$A$6:$FY$331,ER$4,FALSE)</f>
        <v>-929574</v>
      </c>
      <c r="ES301" s="104">
        <f>VLOOKUP($B301,'Part 3 NNDR3'!$A$6:$FY$331,ES$4,FALSE)</f>
        <v>-4860</v>
      </c>
      <c r="ET301" s="104">
        <f>VLOOKUP($B301,'Part 3 NNDR3'!$A$6:$FY$331,ET$4,FALSE)</f>
        <v>0</v>
      </c>
      <c r="EU301" s="104">
        <f>VLOOKUP($B301,'Part 3 NNDR3'!$A$6:$FY$331,EU$4,FALSE)</f>
        <v>-4860</v>
      </c>
      <c r="EV301" s="104">
        <f>VLOOKUP($B301,'Part 3 NNDR3'!$A$6:$FY$331,EV$4,FALSE)</f>
        <v>-8238</v>
      </c>
      <c r="EW301" s="104">
        <f>VLOOKUP($B301,'Part 3 NNDR3'!$A$6:$FY$331,EW$4,FALSE)</f>
        <v>0</v>
      </c>
      <c r="EX301" s="104">
        <f>VLOOKUP($B301,'Part 3 NNDR3'!$A$6:$FY$331,EX$4,FALSE)</f>
        <v>-8238</v>
      </c>
      <c r="EY301" s="104">
        <f>VLOOKUP($B301,'Part 3 NNDR3'!$A$6:$FY$331,EY$4,FALSE)</f>
        <v>-13098</v>
      </c>
      <c r="EZ301" s="104">
        <f>VLOOKUP($B301,'Part 3 NNDR3'!$A$6:$FY$331,EZ$4,FALSE)</f>
        <v>0</v>
      </c>
      <c r="FA301" s="104">
        <f>VLOOKUP($B301,'Part 3 NNDR3'!$A$6:$FY$331,FA$4,FALSE)</f>
        <v>-13098</v>
      </c>
      <c r="FB301" s="104">
        <f>VLOOKUP($B301,'Part 3 NNDR3'!$A$6:$FY$331,FB$4,FALSE)</f>
        <v>119583502</v>
      </c>
      <c r="FC301" s="104">
        <f>VLOOKUP($B301,'Part 3 NNDR3'!$A$6:$FY$331,FC$4,FALSE)</f>
        <v>0</v>
      </c>
      <c r="FD301" s="104">
        <f>VLOOKUP($B301,'Part 3 NNDR3'!$A$6:$FY$331,FD$4,FALSE)</f>
        <v>119583502</v>
      </c>
      <c r="FE301" s="104">
        <f>VLOOKUP($B301,'Part 3 NNDR3'!$A$6:$FY$331,FE$4,FALSE)</f>
        <v>816609</v>
      </c>
      <c r="FF301" s="104">
        <f>VLOOKUP($B301,'Part 3 NNDR3'!$A$6:$FY$331,FF$4,FALSE)</f>
        <v>0</v>
      </c>
      <c r="FG301" s="104">
        <f>VLOOKUP($B301,'Part 3 NNDR3'!$A$6:$FY$331,FG$4,FALSE)</f>
        <v>816609</v>
      </c>
      <c r="FH301" s="104">
        <f>VLOOKUP($B301,'Part 3 NNDR3'!$A$6:$FY$331,FH$4,FALSE)</f>
        <v>-3931178</v>
      </c>
      <c r="FI301" s="104">
        <f>VLOOKUP($B301,'Part 3 NNDR3'!$A$6:$FY$331,FI$4,FALSE)</f>
        <v>0</v>
      </c>
      <c r="FJ301" s="104">
        <f>VLOOKUP($B301,'Part 3 NNDR3'!$A$6:$FY$331,FJ$4,FALSE)</f>
        <v>-3931178</v>
      </c>
      <c r="FK301" s="104">
        <f>VLOOKUP($B301,'Part 3 NNDR3'!$A$6:$FY$331,FK$4,FALSE)</f>
        <v>-3861956</v>
      </c>
      <c r="FL301" s="104">
        <f>VLOOKUP($B301,'Part 3 NNDR3'!$A$6:$FY$331,FL$4,FALSE)</f>
        <v>0</v>
      </c>
      <c r="FM301" s="104">
        <f>VLOOKUP($B301,'Part 3 NNDR3'!$A$6:$FY$331,FM$4,FALSE)</f>
        <v>-3861956</v>
      </c>
      <c r="FN301" s="104">
        <f>VLOOKUP($B301,'Part 3 NNDR3'!$A$6:$FY$331,FN$4,FALSE)</f>
        <v>-1441651</v>
      </c>
      <c r="FO301" s="104">
        <f>VLOOKUP($B301,'Part 3 NNDR3'!$A$6:$FY$331,FO$4,FALSE)</f>
        <v>0</v>
      </c>
      <c r="FP301" s="104">
        <f>VLOOKUP($B301,'Part 3 NNDR3'!$A$6:$FY$331,FP$4,FALSE)</f>
        <v>-1441651</v>
      </c>
      <c r="FQ301" s="104">
        <f>VLOOKUP($B301,'Part 3 NNDR3'!$A$6:$FY$331,FQ$4,FALSE)</f>
        <v>-929574</v>
      </c>
      <c r="FR301" s="104">
        <f>VLOOKUP($B301,'Part 3 NNDR3'!$A$6:$FY$331,FR$4,FALSE)</f>
        <v>0</v>
      </c>
      <c r="FS301" s="104">
        <f>VLOOKUP($B301,'Part 3 NNDR3'!$A$6:$FY$331,FS$4,FALSE)</f>
        <v>-929574</v>
      </c>
      <c r="FT301" s="104">
        <f>VLOOKUP($B301,'Part 3 NNDR3'!$A$6:$FY$331,FT$4,FALSE)</f>
        <v>-13098</v>
      </c>
      <c r="FU301" s="104">
        <f>VLOOKUP($B301,'Part 3 NNDR3'!$A$6:$FY$331,FU$4,FALSE)</f>
        <v>0</v>
      </c>
      <c r="FV301" s="104">
        <f>VLOOKUP($B301,'Part 3 NNDR3'!$A$6:$FY$331,FV$4,FALSE)</f>
        <v>-13098</v>
      </c>
      <c r="FW301" s="104">
        <f>VLOOKUP($B301,'Part 3 NNDR3'!$A$6:$FY$331,FW$4,FALSE)</f>
        <v>-9360848</v>
      </c>
      <c r="FX301" s="104">
        <f>VLOOKUP($B301,'Part 3 NNDR3'!$A$6:$FY$331,FX$4,FALSE)</f>
        <v>0</v>
      </c>
      <c r="FY301" s="104">
        <f>VLOOKUP($B301,'Part 3 NNDR3'!$A$6:$FY$331,FY$4,FALSE)</f>
        <v>-9360848</v>
      </c>
      <c r="FZ301" s="104">
        <f>VLOOKUP($B301,'Part 3 NNDR3'!$A$6:$FY$331,FZ$4,FALSE)</f>
        <v>110222654</v>
      </c>
      <c r="GA301" s="104">
        <f>VLOOKUP($B301,'Part 3 NNDR3'!$A$6:$FY$331,GA$4,FALSE)</f>
        <v>0</v>
      </c>
      <c r="GB301" s="104">
        <f>VLOOKUP($B301,'Part 3 NNDR3'!$A$6:$FY$331,GB$4,FALSE)</f>
        <v>110222654</v>
      </c>
      <c r="GC301" s="105" t="str">
        <f>VLOOKUP($B301,'Data (Updated)'!$C$4:$E$329,2,FALSE)</f>
        <v>NA</v>
      </c>
      <c r="GD301" s="106" t="str">
        <f>VLOOKUP($B301,'Data (Updated)'!$C$4:$E$329,3,FALSE)</f>
        <v>E6106</v>
      </c>
    </row>
    <row r="302" spans="1:186" ht="12.75" x14ac:dyDescent="0.2">
      <c r="A302" s="75">
        <v>297</v>
      </c>
      <c r="B302" s="100" t="s">
        <v>702</v>
      </c>
      <c r="C302" s="101" t="s">
        <v>941</v>
      </c>
      <c r="D302" s="102" t="s">
        <v>953</v>
      </c>
      <c r="E302" s="103" t="s">
        <v>701</v>
      </c>
      <c r="F302" s="104">
        <f>VLOOKUP($B302,'Part 3 NNDR3'!$A$6:$FY$331,F$4,FALSE)</f>
        <v>0</v>
      </c>
      <c r="G302" s="104">
        <f>VLOOKUP($B302,'Part 3 NNDR3'!$A$6:$FY$331,G$4,FALSE)</f>
        <v>0</v>
      </c>
      <c r="H302" s="104">
        <f>VLOOKUP($B302,'Part 3 NNDR3'!$A$6:$FY$331,H$4,FALSE)</f>
        <v>0</v>
      </c>
      <c r="I302" s="104">
        <f>VLOOKUP($B302,'Part 3 NNDR3'!$A$6:$FY$331,I$4,FALSE)</f>
        <v>2184</v>
      </c>
      <c r="J302" s="104">
        <f>VLOOKUP($B302,'Part 3 NNDR3'!$A$6:$FY$331,J$4,FALSE)</f>
        <v>0</v>
      </c>
      <c r="K302" s="104">
        <f>VLOOKUP($B302,'Part 3 NNDR3'!$A$6:$FY$331,K$4,FALSE)</f>
        <v>2184</v>
      </c>
      <c r="L302" s="104">
        <f>VLOOKUP($B302,'Part 3 NNDR3'!$A$6:$FY$331,L$4,FALSE)</f>
        <v>0</v>
      </c>
      <c r="M302" s="104">
        <f>VLOOKUP($B302,'Part 3 NNDR3'!$A$6:$FY$331,M$4,FALSE)</f>
        <v>0</v>
      </c>
      <c r="N302" s="104">
        <f>VLOOKUP($B302,'Part 3 NNDR3'!$A$6:$FY$331,N$4,FALSE)</f>
        <v>0</v>
      </c>
      <c r="O302" s="104">
        <f>VLOOKUP($B302,'Part 3 NNDR3'!$A$6:$FY$331,O$4,FALSE)</f>
        <v>463141</v>
      </c>
      <c r="P302" s="104">
        <f>VLOOKUP($B302,'Part 3 NNDR3'!$A$6:$FY$331,P$4,FALSE)</f>
        <v>0</v>
      </c>
      <c r="Q302" s="104">
        <f>VLOOKUP($B302,'Part 3 NNDR3'!$A$6:$FY$331,Q$4,FALSE)</f>
        <v>463141</v>
      </c>
      <c r="R302" s="104">
        <f>VLOOKUP($B302,'Part 3 NNDR3'!$A$6:$FY$331,R$4,FALSE)</f>
        <v>465325</v>
      </c>
      <c r="S302" s="104">
        <f>VLOOKUP($B302,'Part 3 NNDR3'!$A$6:$FY$331,S$4,FALSE)</f>
        <v>0</v>
      </c>
      <c r="T302" s="104">
        <f>VLOOKUP($B302,'Part 3 NNDR3'!$A$6:$FY$331,T$4,FALSE)</f>
        <v>465325</v>
      </c>
      <c r="U302" s="104">
        <f>VLOOKUP($B302,'Part 3 NNDR3'!$A$6:$FY$331,U$4,FALSE)</f>
        <v>-2963378</v>
      </c>
      <c r="V302" s="104">
        <f>VLOOKUP($B302,'Part 3 NNDR3'!$A$6:$FY$331,V$4,FALSE)</f>
        <v>0</v>
      </c>
      <c r="W302" s="104">
        <f>VLOOKUP($B302,'Part 3 NNDR3'!$A$6:$FY$331,W$4,FALSE)</f>
        <v>-2963378</v>
      </c>
      <c r="X302" s="104">
        <f>VLOOKUP($B302,'Part 3 NNDR3'!$A$6:$FY$331,X$4,FALSE)</f>
        <v>-20000</v>
      </c>
      <c r="Y302" s="104">
        <f>VLOOKUP($B302,'Part 3 NNDR3'!$A$6:$FY$331,Y$4,FALSE)</f>
        <v>0</v>
      </c>
      <c r="Z302" s="104">
        <f>VLOOKUP($B302,'Part 3 NNDR3'!$A$6:$FY$331,Z$4,FALSE)</f>
        <v>-20000</v>
      </c>
      <c r="AA302" s="104">
        <f>VLOOKUP($B302,'Part 3 NNDR3'!$A$6:$FY$331,AA$4,FALSE)</f>
        <v>-97715</v>
      </c>
      <c r="AB302" s="104">
        <f>VLOOKUP($B302,'Part 3 NNDR3'!$A$6:$FY$331,AB$4,FALSE)</f>
        <v>0</v>
      </c>
      <c r="AC302" s="104">
        <f>VLOOKUP($B302,'Part 3 NNDR3'!$A$6:$FY$331,AC$4,FALSE)</f>
        <v>-97715</v>
      </c>
      <c r="AD302" s="104">
        <f>VLOOKUP($B302,'Part 3 NNDR3'!$A$6:$FY$331,AD$4,FALSE)</f>
        <v>-75000</v>
      </c>
      <c r="AE302" s="104">
        <f>VLOOKUP($B302,'Part 3 NNDR3'!$A$6:$FY$331,AE$4,FALSE)</f>
        <v>0</v>
      </c>
      <c r="AF302" s="104">
        <f>VLOOKUP($B302,'Part 3 NNDR3'!$A$6:$FY$331,AF$4,FALSE)</f>
        <v>-75000</v>
      </c>
      <c r="AG302" s="104">
        <f>VLOOKUP($B302,'Part 3 NNDR3'!$A$6:$FY$331,AG$4,FALSE)</f>
        <v>-10000</v>
      </c>
      <c r="AH302" s="104">
        <f>VLOOKUP($B302,'Part 3 NNDR3'!$A$6:$FY$331,AH$4,FALSE)</f>
        <v>0</v>
      </c>
      <c r="AI302" s="104">
        <f>VLOOKUP($B302,'Part 3 NNDR3'!$A$6:$FY$331,AI$4,FALSE)</f>
        <v>-10000</v>
      </c>
      <c r="AJ302" s="104">
        <f>VLOOKUP($B302,'Part 3 NNDR3'!$A$6:$FY$331,AJ$4,FALSE)</f>
        <v>1865314</v>
      </c>
      <c r="AK302" s="104">
        <f>VLOOKUP($B302,'Part 3 NNDR3'!$A$6:$FY$331,AK$4,FALSE)</f>
        <v>0</v>
      </c>
      <c r="AL302" s="104">
        <f>VLOOKUP($B302,'Part 3 NNDR3'!$A$6:$FY$331,AL$4,FALSE)</f>
        <v>1865314</v>
      </c>
      <c r="AM302" s="104">
        <f>VLOOKUP($B302,'Part 3 NNDR3'!$A$6:$FY$331,AM$4,FALSE)</f>
        <v>-31133</v>
      </c>
      <c r="AN302" s="104">
        <f>VLOOKUP($B302,'Part 3 NNDR3'!$A$6:$FY$331,AN$4,FALSE)</f>
        <v>0</v>
      </c>
      <c r="AO302" s="104">
        <f>VLOOKUP($B302,'Part 3 NNDR3'!$A$6:$FY$331,AO$4,FALSE)</f>
        <v>-31133</v>
      </c>
      <c r="AP302" s="104">
        <f>VLOOKUP($B302,'Part 3 NNDR3'!$A$6:$FY$331,AP$4,FALSE)</f>
        <v>-4073455</v>
      </c>
      <c r="AQ302" s="104">
        <f>VLOOKUP($B302,'Part 3 NNDR3'!$A$6:$FY$331,AQ$4,FALSE)</f>
        <v>0</v>
      </c>
      <c r="AR302" s="104">
        <f>VLOOKUP($B302,'Part 3 NNDR3'!$A$6:$FY$331,AR$4,FALSE)</f>
        <v>-4073455</v>
      </c>
      <c r="AS302" s="104">
        <f>VLOOKUP($B302,'Part 3 NNDR3'!$A$6:$FY$331,AS$4,FALSE)</f>
        <v>66129</v>
      </c>
      <c r="AT302" s="104">
        <f>VLOOKUP($B302,'Part 3 NNDR3'!$A$6:$FY$331,AT$4,FALSE)</f>
        <v>0</v>
      </c>
      <c r="AU302" s="104">
        <f>VLOOKUP($B302,'Part 3 NNDR3'!$A$6:$FY$331,AU$4,FALSE)</f>
        <v>66129</v>
      </c>
      <c r="AV302" s="104">
        <f>VLOOKUP($B302,'Part 3 NNDR3'!$A$6:$FY$331,AV$4,FALSE)</f>
        <v>-60841</v>
      </c>
      <c r="AW302" s="104">
        <f>VLOOKUP($B302,'Part 3 NNDR3'!$A$6:$FY$331,AW$4,FALSE)</f>
        <v>0</v>
      </c>
      <c r="AX302" s="104">
        <f>VLOOKUP($B302,'Part 3 NNDR3'!$A$6:$FY$331,AX$4,FALSE)</f>
        <v>-60841</v>
      </c>
      <c r="AY302" s="104">
        <f>VLOOKUP($B302,'Part 3 NNDR3'!$A$6:$FY$331,AY$4,FALSE)</f>
        <v>-94</v>
      </c>
      <c r="AZ302" s="104">
        <f>VLOOKUP($B302,'Part 3 NNDR3'!$A$6:$FY$331,AZ$4,FALSE)</f>
        <v>0</v>
      </c>
      <c r="BA302" s="104">
        <f>VLOOKUP($B302,'Part 3 NNDR3'!$A$6:$FY$331,BA$4,FALSE)</f>
        <v>-94</v>
      </c>
      <c r="BB302" s="104">
        <f>VLOOKUP($B302,'Part 3 NNDR3'!$A$6:$FY$331,BB$4,FALSE)</f>
        <v>-8535</v>
      </c>
      <c r="BC302" s="104">
        <f>VLOOKUP($B302,'Part 3 NNDR3'!$A$6:$FY$331,BC$4,FALSE)</f>
        <v>0</v>
      </c>
      <c r="BD302" s="104">
        <f>VLOOKUP($B302,'Part 3 NNDR3'!$A$6:$FY$331,BD$4,FALSE)</f>
        <v>-8535</v>
      </c>
      <c r="BE302" s="104">
        <f>VLOOKUP($B302,'Part 3 NNDR3'!$A$6:$FY$331,BE$4,FALSE)</f>
        <v>0</v>
      </c>
      <c r="BF302" s="104">
        <f>VLOOKUP($B302,'Part 3 NNDR3'!$A$6:$FY$331,BF$4,FALSE)</f>
        <v>0</v>
      </c>
      <c r="BG302" s="104">
        <f>VLOOKUP($B302,'Part 3 NNDR3'!$A$6:$FY$331,BG$4,FALSE)</f>
        <v>0</v>
      </c>
      <c r="BH302" s="104">
        <f>VLOOKUP($B302,'Part 3 NNDR3'!$A$6:$FY$331,BH$4,FALSE)</f>
        <v>-5303708</v>
      </c>
      <c r="BI302" s="104">
        <f>VLOOKUP($B302,'Part 3 NNDR3'!$A$6:$FY$331,BI$4,FALSE)</f>
        <v>0</v>
      </c>
      <c r="BJ302" s="104">
        <f>VLOOKUP($B302,'Part 3 NNDR3'!$A$6:$FY$331,BJ$4,FALSE)</f>
        <v>-5303708</v>
      </c>
      <c r="BK302" s="104">
        <f>VLOOKUP($B302,'Part 3 NNDR3'!$A$6:$FY$331,BK$4,FALSE)</f>
        <v>-73322</v>
      </c>
      <c r="BL302" s="104">
        <f>VLOOKUP($B302,'Part 3 NNDR3'!$A$6:$FY$331,BL$4,FALSE)</f>
        <v>0</v>
      </c>
      <c r="BM302" s="104">
        <f>VLOOKUP($B302,'Part 3 NNDR3'!$A$6:$FY$331,BM$4,FALSE)</f>
        <v>-73322</v>
      </c>
      <c r="BN302" s="104">
        <f>VLOOKUP($B302,'Part 3 NNDR3'!$A$6:$FY$331,BN$4,FALSE)</f>
        <v>-14868</v>
      </c>
      <c r="BO302" s="104">
        <f>VLOOKUP($B302,'Part 3 NNDR3'!$A$6:$FY$331,BO$4,FALSE)</f>
        <v>0</v>
      </c>
      <c r="BP302" s="104">
        <f>VLOOKUP($B302,'Part 3 NNDR3'!$A$6:$FY$331,BP$4,FALSE)</f>
        <v>-14868</v>
      </c>
      <c r="BQ302" s="104">
        <f>VLOOKUP($B302,'Part 3 NNDR3'!$A$6:$FY$331,BQ$4,FALSE)</f>
        <v>-2612322</v>
      </c>
      <c r="BR302" s="104">
        <f>VLOOKUP($B302,'Part 3 NNDR3'!$A$6:$FY$331,BR$4,FALSE)</f>
        <v>0</v>
      </c>
      <c r="BS302" s="104">
        <f>VLOOKUP($B302,'Part 3 NNDR3'!$A$6:$FY$331,BS$4,FALSE)</f>
        <v>-2612322</v>
      </c>
      <c r="BT302" s="104">
        <f>VLOOKUP($B302,'Part 3 NNDR3'!$A$6:$FY$331,BT$4,FALSE)</f>
        <v>-6034</v>
      </c>
      <c r="BU302" s="104">
        <f>VLOOKUP($B302,'Part 3 NNDR3'!$A$6:$FY$331,BU$4,FALSE)</f>
        <v>0</v>
      </c>
      <c r="BV302" s="104">
        <f>VLOOKUP($B302,'Part 3 NNDR3'!$A$6:$FY$331,BV$4,FALSE)</f>
        <v>-6034</v>
      </c>
      <c r="BW302" s="104">
        <f>VLOOKUP($B302,'Part 3 NNDR3'!$A$6:$FY$331,BW$4,FALSE)</f>
        <v>-2706546</v>
      </c>
      <c r="BX302" s="104">
        <f>VLOOKUP($B302,'Part 3 NNDR3'!$A$6:$FY$331,BX$4,FALSE)</f>
        <v>0</v>
      </c>
      <c r="BY302" s="104">
        <f>VLOOKUP($B302,'Part 3 NNDR3'!$A$6:$FY$331,BY$4,FALSE)</f>
        <v>-2706546</v>
      </c>
      <c r="BZ302" s="104">
        <f>VLOOKUP($B302,'Part 3 NNDR3'!$A$6:$FY$331,BZ$4,FALSE)</f>
        <v>-6800</v>
      </c>
      <c r="CA302" s="104">
        <f>VLOOKUP($B302,'Part 3 NNDR3'!$A$6:$FY$331,CA$4,FALSE)</f>
        <v>0</v>
      </c>
      <c r="CB302" s="104">
        <f>VLOOKUP($B302,'Part 3 NNDR3'!$A$6:$FY$331,CB$4,FALSE)</f>
        <v>-6800</v>
      </c>
      <c r="CC302" s="104">
        <f>VLOOKUP($B302,'Part 3 NNDR3'!$A$6:$FY$331,CC$4,FALSE)</f>
        <v>0</v>
      </c>
      <c r="CD302" s="104">
        <f>VLOOKUP($B302,'Part 3 NNDR3'!$A$6:$FY$331,CD$4,FALSE)</f>
        <v>0</v>
      </c>
      <c r="CE302" s="104">
        <f>VLOOKUP($B302,'Part 3 NNDR3'!$A$6:$FY$331,CE$4,FALSE)</f>
        <v>0</v>
      </c>
      <c r="CF302" s="104">
        <f>VLOOKUP($B302,'Part 3 NNDR3'!$A$6:$FY$331,CF$4,FALSE)</f>
        <v>-91409</v>
      </c>
      <c r="CG302" s="104">
        <f>VLOOKUP($B302,'Part 3 NNDR3'!$A$6:$FY$331,CG$4,FALSE)</f>
        <v>0</v>
      </c>
      <c r="CH302" s="104">
        <f>VLOOKUP($B302,'Part 3 NNDR3'!$A$6:$FY$331,CH$4,FALSE)</f>
        <v>-91409</v>
      </c>
      <c r="CI302" s="104">
        <f>VLOOKUP($B302,'Part 3 NNDR3'!$A$6:$FY$331,CI$4,FALSE)</f>
        <v>0</v>
      </c>
      <c r="CJ302" s="104">
        <f>VLOOKUP($B302,'Part 3 NNDR3'!$A$6:$FY$331,CJ$4,FALSE)</f>
        <v>0</v>
      </c>
      <c r="CK302" s="104">
        <f>VLOOKUP($B302,'Part 3 NNDR3'!$A$6:$FY$331,CK$4,FALSE)</f>
        <v>0</v>
      </c>
      <c r="CL302" s="104">
        <f>VLOOKUP($B302,'Part 3 NNDR3'!$A$6:$FY$331,CL$4,FALSE)</f>
        <v>0</v>
      </c>
      <c r="CM302" s="104">
        <f>VLOOKUP($B302,'Part 3 NNDR3'!$A$6:$FY$331,CM$4,FALSE)</f>
        <v>0</v>
      </c>
      <c r="CN302" s="104">
        <f>VLOOKUP($B302,'Part 3 NNDR3'!$A$6:$FY$331,CN$4,FALSE)</f>
        <v>0</v>
      </c>
      <c r="CO302" s="104">
        <f>VLOOKUP($B302,'Part 3 NNDR3'!$A$6:$FY$331,CO$4,FALSE)</f>
        <v>0</v>
      </c>
      <c r="CP302" s="104">
        <f>VLOOKUP($B302,'Part 3 NNDR3'!$A$6:$FY$331,CP$4,FALSE)</f>
        <v>0</v>
      </c>
      <c r="CQ302" s="104">
        <f>VLOOKUP($B302,'Part 3 NNDR3'!$A$6:$FY$331,CQ$4,FALSE)</f>
        <v>0</v>
      </c>
      <c r="CR302" s="104">
        <f>VLOOKUP($B302,'Part 3 NNDR3'!$A$6:$FY$331,CR$4,FALSE)</f>
        <v>-11600</v>
      </c>
      <c r="CS302" s="104">
        <f>VLOOKUP($B302,'Part 3 NNDR3'!$A$6:$FY$331,CS$4,FALSE)</f>
        <v>0</v>
      </c>
      <c r="CT302" s="104">
        <f>VLOOKUP($B302,'Part 3 NNDR3'!$A$6:$FY$331,CT$4,FALSE)</f>
        <v>-11600</v>
      </c>
      <c r="CU302" s="104">
        <f>VLOOKUP($B302,'Part 3 NNDR3'!$A$6:$FY$331,CU$4,FALSE)</f>
        <v>0</v>
      </c>
      <c r="CV302" s="104">
        <f>VLOOKUP($B302,'Part 3 NNDR3'!$A$6:$FY$331,CV$4,FALSE)</f>
        <v>0</v>
      </c>
      <c r="CW302" s="104">
        <f>VLOOKUP($B302,'Part 3 NNDR3'!$A$6:$FY$331,CW$4,FALSE)</f>
        <v>0</v>
      </c>
      <c r="CX302" s="104">
        <f>VLOOKUP($B302,'Part 3 NNDR3'!$A$6:$FY$331,CX$4,FALSE)</f>
        <v>0</v>
      </c>
      <c r="CY302" s="104">
        <f>VLOOKUP($B302,'Part 3 NNDR3'!$A$6:$FY$331,CY$4,FALSE)</f>
        <v>0</v>
      </c>
      <c r="CZ302" s="104">
        <f>VLOOKUP($B302,'Part 3 NNDR3'!$A$6:$FY$331,CZ$4,FALSE)</f>
        <v>0</v>
      </c>
      <c r="DA302" s="104">
        <f>VLOOKUP($B302,'Part 3 NNDR3'!$A$6:$FY$331,DA$4,FALSE)</f>
        <v>0</v>
      </c>
      <c r="DB302" s="104">
        <f>VLOOKUP($B302,'Part 3 NNDR3'!$A$6:$FY$331,DB$4,FALSE)</f>
        <v>0</v>
      </c>
      <c r="DC302" s="104">
        <f>VLOOKUP($B302,'Part 3 NNDR3'!$A$6:$FY$331,DC$4,FALSE)</f>
        <v>0</v>
      </c>
      <c r="DD302" s="104">
        <f>VLOOKUP($B302,'Part 3 NNDR3'!$A$6:$FY$331,DD$4,FALSE)</f>
        <v>0</v>
      </c>
      <c r="DE302" s="104">
        <f>VLOOKUP($B302,'Part 3 NNDR3'!$A$6:$FY$331,DE$4,FALSE)</f>
        <v>0</v>
      </c>
      <c r="DF302" s="104">
        <f>VLOOKUP($B302,'Part 3 NNDR3'!$A$6:$FY$331,DF$4,FALSE)</f>
        <v>0</v>
      </c>
      <c r="DG302" s="104">
        <f>VLOOKUP($B302,'Part 3 NNDR3'!$A$6:$FY$331,DG$4,FALSE)</f>
        <v>0</v>
      </c>
      <c r="DH302" s="104">
        <f>VLOOKUP($B302,'Part 3 NNDR3'!$A$6:$FY$331,DH$4,FALSE)</f>
        <v>0</v>
      </c>
      <c r="DI302" s="104">
        <f>VLOOKUP($B302,'Part 3 NNDR3'!$A$6:$FY$331,DI$4,FALSE)</f>
        <v>0</v>
      </c>
      <c r="DJ302" s="104">
        <f>VLOOKUP($B302,'Part 3 NNDR3'!$A$6:$FY$331,DJ$4,FALSE)</f>
        <v>0</v>
      </c>
      <c r="DK302" s="104">
        <f>VLOOKUP($B302,'Part 3 NNDR3'!$A$6:$FY$331,DK$4,FALSE)</f>
        <v>0</v>
      </c>
      <c r="DL302" s="104">
        <f>VLOOKUP($B302,'Part 3 NNDR3'!$A$6:$FY$331,DL$4,FALSE)</f>
        <v>-109809</v>
      </c>
      <c r="DM302" s="104">
        <f>VLOOKUP($B302,'Part 3 NNDR3'!$A$6:$FY$331,DM$4,FALSE)</f>
        <v>0</v>
      </c>
      <c r="DN302" s="104">
        <f>VLOOKUP($B302,'Part 3 NNDR3'!$A$6:$FY$331,DN$4,FALSE)</f>
        <v>-109809</v>
      </c>
      <c r="DO302" s="104">
        <f>VLOOKUP($B302,'Part 3 NNDR3'!$A$6:$FY$331,DO$4,FALSE)</f>
        <v>0</v>
      </c>
      <c r="DP302" s="104">
        <f>VLOOKUP($B302,'Part 3 NNDR3'!$A$6:$FY$331,DP$4,FALSE)</f>
        <v>0</v>
      </c>
      <c r="DQ302" s="104">
        <f>VLOOKUP($B302,'Part 3 NNDR3'!$A$6:$FY$331,DQ$4,FALSE)</f>
        <v>0</v>
      </c>
      <c r="DR302" s="104">
        <f>VLOOKUP($B302,'Part 3 NNDR3'!$A$6:$FY$331,DR$4,FALSE)</f>
        <v>0</v>
      </c>
      <c r="DS302" s="104">
        <f>VLOOKUP($B302,'Part 3 NNDR3'!$A$6:$FY$331,DS$4,FALSE)</f>
        <v>0</v>
      </c>
      <c r="DT302" s="104">
        <f>VLOOKUP($B302,'Part 3 NNDR3'!$A$6:$FY$331,DT$4,FALSE)</f>
        <v>0</v>
      </c>
      <c r="DU302" s="104">
        <f>VLOOKUP($B302,'Part 3 NNDR3'!$A$6:$FY$331,DU$4,FALSE)</f>
        <v>-44540</v>
      </c>
      <c r="DV302" s="104">
        <f>VLOOKUP($B302,'Part 3 NNDR3'!$A$6:$FY$331,DV$4,FALSE)</f>
        <v>0</v>
      </c>
      <c r="DW302" s="104">
        <f>VLOOKUP($B302,'Part 3 NNDR3'!$A$6:$FY$331,DW$4,FALSE)</f>
        <v>-44540</v>
      </c>
      <c r="DX302" s="104">
        <f>VLOOKUP($B302,'Part 3 NNDR3'!$A$6:$FY$331,DX$4,FALSE)</f>
        <v>-12077</v>
      </c>
      <c r="DY302" s="104">
        <f>VLOOKUP($B302,'Part 3 NNDR3'!$A$6:$FY$331,DY$4,FALSE)</f>
        <v>0</v>
      </c>
      <c r="DZ302" s="104">
        <f>VLOOKUP($B302,'Part 3 NNDR3'!$A$6:$FY$331,DZ$4,FALSE)</f>
        <v>-12077</v>
      </c>
      <c r="EA302" s="104">
        <f>VLOOKUP($B302,'Part 3 NNDR3'!$A$6:$FY$331,EA$4,FALSE)</f>
        <v>-864638</v>
      </c>
      <c r="EB302" s="104">
        <f>VLOOKUP($B302,'Part 3 NNDR3'!$A$6:$FY$331,EB$4,FALSE)</f>
        <v>0</v>
      </c>
      <c r="EC302" s="104">
        <f>VLOOKUP($B302,'Part 3 NNDR3'!$A$6:$FY$331,EC$4,FALSE)</f>
        <v>-864638</v>
      </c>
      <c r="ED302" s="104">
        <f>VLOOKUP($B302,'Part 3 NNDR3'!$A$6:$FY$331,ED$4,FALSE)</f>
        <v>-46421</v>
      </c>
      <c r="EE302" s="104">
        <f>VLOOKUP($B302,'Part 3 NNDR3'!$A$6:$FY$331,EE$4,FALSE)</f>
        <v>0</v>
      </c>
      <c r="EF302" s="104">
        <f>VLOOKUP($B302,'Part 3 NNDR3'!$A$6:$FY$331,EF$4,FALSE)</f>
        <v>-46421</v>
      </c>
      <c r="EG302" s="104">
        <f>VLOOKUP($B302,'Part 3 NNDR3'!$A$6:$FY$331,EG$4,FALSE)</f>
        <v>0</v>
      </c>
      <c r="EH302" s="104">
        <f>VLOOKUP($B302,'Part 3 NNDR3'!$A$6:$FY$331,EH$4,FALSE)</f>
        <v>0</v>
      </c>
      <c r="EI302" s="104">
        <f>VLOOKUP($B302,'Part 3 NNDR3'!$A$6:$FY$331,EI$4,FALSE)</f>
        <v>0</v>
      </c>
      <c r="EJ302" s="104">
        <f>VLOOKUP($B302,'Part 3 NNDR3'!$A$6:$FY$331,EJ$4,FALSE)</f>
        <v>0</v>
      </c>
      <c r="EK302" s="104">
        <f>VLOOKUP($B302,'Part 3 NNDR3'!$A$6:$FY$331,EK$4,FALSE)</f>
        <v>0</v>
      </c>
      <c r="EL302" s="104">
        <f>VLOOKUP($B302,'Part 3 NNDR3'!$A$6:$FY$331,EL$4,FALSE)</f>
        <v>0</v>
      </c>
      <c r="EM302" s="104">
        <f>VLOOKUP($B302,'Part 3 NNDR3'!$A$6:$FY$331,EM$4,FALSE)</f>
        <v>-10269</v>
      </c>
      <c r="EN302" s="104">
        <f>VLOOKUP($B302,'Part 3 NNDR3'!$A$6:$FY$331,EN$4,FALSE)</f>
        <v>0</v>
      </c>
      <c r="EO302" s="104">
        <f>VLOOKUP($B302,'Part 3 NNDR3'!$A$6:$FY$331,EO$4,FALSE)</f>
        <v>-10269</v>
      </c>
      <c r="EP302" s="104">
        <f>VLOOKUP($B302,'Part 3 NNDR3'!$A$6:$FY$331,EP$4,FALSE)</f>
        <v>-977945</v>
      </c>
      <c r="EQ302" s="104">
        <f>VLOOKUP($B302,'Part 3 NNDR3'!$A$6:$FY$331,EQ$4,FALSE)</f>
        <v>0</v>
      </c>
      <c r="ER302" s="104">
        <f>VLOOKUP($B302,'Part 3 NNDR3'!$A$6:$FY$331,ER$4,FALSE)</f>
        <v>-977945</v>
      </c>
      <c r="ES302" s="104">
        <f>VLOOKUP($B302,'Part 3 NNDR3'!$A$6:$FY$331,ES$4,FALSE)</f>
        <v>0</v>
      </c>
      <c r="ET302" s="104">
        <f>VLOOKUP($B302,'Part 3 NNDR3'!$A$6:$FY$331,ET$4,FALSE)</f>
        <v>0</v>
      </c>
      <c r="EU302" s="104">
        <f>VLOOKUP($B302,'Part 3 NNDR3'!$A$6:$FY$331,EU$4,FALSE)</f>
        <v>0</v>
      </c>
      <c r="EV302" s="104">
        <f>VLOOKUP($B302,'Part 3 NNDR3'!$A$6:$FY$331,EV$4,FALSE)</f>
        <v>0</v>
      </c>
      <c r="EW302" s="104">
        <f>VLOOKUP($B302,'Part 3 NNDR3'!$A$6:$FY$331,EW$4,FALSE)</f>
        <v>0</v>
      </c>
      <c r="EX302" s="104">
        <f>VLOOKUP($B302,'Part 3 NNDR3'!$A$6:$FY$331,EX$4,FALSE)</f>
        <v>0</v>
      </c>
      <c r="EY302" s="104">
        <f>VLOOKUP($B302,'Part 3 NNDR3'!$A$6:$FY$331,EY$4,FALSE)</f>
        <v>0</v>
      </c>
      <c r="EZ302" s="104">
        <f>VLOOKUP($B302,'Part 3 NNDR3'!$A$6:$FY$331,EZ$4,FALSE)</f>
        <v>0</v>
      </c>
      <c r="FA302" s="104">
        <f>VLOOKUP($B302,'Part 3 NNDR3'!$A$6:$FY$331,FA$4,FALSE)</f>
        <v>0</v>
      </c>
      <c r="FB302" s="104">
        <f>VLOOKUP($B302,'Part 3 NNDR3'!$A$6:$FY$331,FB$4,FALSE)</f>
        <v>76854031</v>
      </c>
      <c r="FC302" s="104">
        <f>VLOOKUP($B302,'Part 3 NNDR3'!$A$6:$FY$331,FC$4,FALSE)</f>
        <v>0</v>
      </c>
      <c r="FD302" s="104">
        <f>VLOOKUP($B302,'Part 3 NNDR3'!$A$6:$FY$331,FD$4,FALSE)</f>
        <v>76854031</v>
      </c>
      <c r="FE302" s="104">
        <f>VLOOKUP($B302,'Part 3 NNDR3'!$A$6:$FY$331,FE$4,FALSE)</f>
        <v>465325</v>
      </c>
      <c r="FF302" s="104">
        <f>VLOOKUP($B302,'Part 3 NNDR3'!$A$6:$FY$331,FF$4,FALSE)</f>
        <v>0</v>
      </c>
      <c r="FG302" s="104">
        <f>VLOOKUP($B302,'Part 3 NNDR3'!$A$6:$FY$331,FG$4,FALSE)</f>
        <v>465325</v>
      </c>
      <c r="FH302" s="104">
        <f>VLOOKUP($B302,'Part 3 NNDR3'!$A$6:$FY$331,FH$4,FALSE)</f>
        <v>-5303708</v>
      </c>
      <c r="FI302" s="104">
        <f>VLOOKUP($B302,'Part 3 NNDR3'!$A$6:$FY$331,FI$4,FALSE)</f>
        <v>0</v>
      </c>
      <c r="FJ302" s="104">
        <f>VLOOKUP($B302,'Part 3 NNDR3'!$A$6:$FY$331,FJ$4,FALSE)</f>
        <v>-5303708</v>
      </c>
      <c r="FK302" s="104">
        <f>VLOOKUP($B302,'Part 3 NNDR3'!$A$6:$FY$331,FK$4,FALSE)</f>
        <v>-2706546</v>
      </c>
      <c r="FL302" s="104">
        <f>VLOOKUP($B302,'Part 3 NNDR3'!$A$6:$FY$331,FL$4,FALSE)</f>
        <v>0</v>
      </c>
      <c r="FM302" s="104">
        <f>VLOOKUP($B302,'Part 3 NNDR3'!$A$6:$FY$331,FM$4,FALSE)</f>
        <v>-2706546</v>
      </c>
      <c r="FN302" s="104">
        <f>VLOOKUP($B302,'Part 3 NNDR3'!$A$6:$FY$331,FN$4,FALSE)</f>
        <v>-109809</v>
      </c>
      <c r="FO302" s="104">
        <f>VLOOKUP($B302,'Part 3 NNDR3'!$A$6:$FY$331,FO$4,FALSE)</f>
        <v>0</v>
      </c>
      <c r="FP302" s="104">
        <f>VLOOKUP($B302,'Part 3 NNDR3'!$A$6:$FY$331,FP$4,FALSE)</f>
        <v>-109809</v>
      </c>
      <c r="FQ302" s="104">
        <f>VLOOKUP($B302,'Part 3 NNDR3'!$A$6:$FY$331,FQ$4,FALSE)</f>
        <v>-977945</v>
      </c>
      <c r="FR302" s="104">
        <f>VLOOKUP($B302,'Part 3 NNDR3'!$A$6:$FY$331,FR$4,FALSE)</f>
        <v>0</v>
      </c>
      <c r="FS302" s="104">
        <f>VLOOKUP($B302,'Part 3 NNDR3'!$A$6:$FY$331,FS$4,FALSE)</f>
        <v>-977945</v>
      </c>
      <c r="FT302" s="104">
        <f>VLOOKUP($B302,'Part 3 NNDR3'!$A$6:$FY$331,FT$4,FALSE)</f>
        <v>0</v>
      </c>
      <c r="FU302" s="104">
        <f>VLOOKUP($B302,'Part 3 NNDR3'!$A$6:$FY$331,FU$4,FALSE)</f>
        <v>0</v>
      </c>
      <c r="FV302" s="104">
        <f>VLOOKUP($B302,'Part 3 NNDR3'!$A$6:$FY$331,FV$4,FALSE)</f>
        <v>0</v>
      </c>
      <c r="FW302" s="104">
        <f>VLOOKUP($B302,'Part 3 NNDR3'!$A$6:$FY$331,FW$4,FALSE)</f>
        <v>-8632683</v>
      </c>
      <c r="FX302" s="104">
        <f>VLOOKUP($B302,'Part 3 NNDR3'!$A$6:$FY$331,FX$4,FALSE)</f>
        <v>0</v>
      </c>
      <c r="FY302" s="104">
        <f>VLOOKUP($B302,'Part 3 NNDR3'!$A$6:$FY$331,FY$4,FALSE)</f>
        <v>-8632683</v>
      </c>
      <c r="FZ302" s="104">
        <f>VLOOKUP($B302,'Part 3 NNDR3'!$A$6:$FY$331,FZ$4,FALSE)</f>
        <v>68221348</v>
      </c>
      <c r="GA302" s="104">
        <f>VLOOKUP($B302,'Part 3 NNDR3'!$A$6:$FY$331,GA$4,FALSE)</f>
        <v>0</v>
      </c>
      <c r="GB302" s="104">
        <f>VLOOKUP($B302,'Part 3 NNDR3'!$A$6:$FY$331,GB$4,FALSE)</f>
        <v>68221348</v>
      </c>
      <c r="GC302" s="105" t="str">
        <f>VLOOKUP($B302,'Data (Updated)'!$C$4:$E$329,2,FALSE)</f>
        <v>E3720</v>
      </c>
      <c r="GD302" s="106" t="str">
        <f>VLOOKUP($B302,'Data (Updated)'!$C$4:$E$329,3,FALSE)</f>
        <v>NA</v>
      </c>
    </row>
    <row r="303" spans="1:186" ht="12.75" x14ac:dyDescent="0.2">
      <c r="A303" s="75">
        <v>298</v>
      </c>
      <c r="B303" s="100" t="s">
        <v>704</v>
      </c>
      <c r="C303" s="101" t="s">
        <v>941</v>
      </c>
      <c r="D303" s="102" t="s">
        <v>945</v>
      </c>
      <c r="E303" s="103" t="s">
        <v>703</v>
      </c>
      <c r="F303" s="104">
        <f>VLOOKUP($B303,'Part 3 NNDR3'!$A$6:$FY$331,F$4,FALSE)</f>
        <v>0</v>
      </c>
      <c r="G303" s="104">
        <f>VLOOKUP($B303,'Part 3 NNDR3'!$A$6:$FY$331,G$4,FALSE)</f>
        <v>0</v>
      </c>
      <c r="H303" s="104">
        <f>VLOOKUP($B303,'Part 3 NNDR3'!$A$6:$FY$331,H$4,FALSE)</f>
        <v>0</v>
      </c>
      <c r="I303" s="104">
        <f>VLOOKUP($B303,'Part 3 NNDR3'!$A$6:$FY$331,I$4,FALSE)</f>
        <v>59192</v>
      </c>
      <c r="J303" s="104">
        <f>VLOOKUP($B303,'Part 3 NNDR3'!$A$6:$FY$331,J$4,FALSE)</f>
        <v>0</v>
      </c>
      <c r="K303" s="104">
        <f>VLOOKUP($B303,'Part 3 NNDR3'!$A$6:$FY$331,K$4,FALSE)</f>
        <v>59192</v>
      </c>
      <c r="L303" s="104">
        <f>VLOOKUP($B303,'Part 3 NNDR3'!$A$6:$FY$331,L$4,FALSE)</f>
        <v>0</v>
      </c>
      <c r="M303" s="104">
        <f>VLOOKUP($B303,'Part 3 NNDR3'!$A$6:$FY$331,M$4,FALSE)</f>
        <v>0</v>
      </c>
      <c r="N303" s="104">
        <f>VLOOKUP($B303,'Part 3 NNDR3'!$A$6:$FY$331,N$4,FALSE)</f>
        <v>0</v>
      </c>
      <c r="O303" s="104">
        <f>VLOOKUP($B303,'Part 3 NNDR3'!$A$6:$FY$331,O$4,FALSE)</f>
        <v>181999</v>
      </c>
      <c r="P303" s="104">
        <f>VLOOKUP($B303,'Part 3 NNDR3'!$A$6:$FY$331,P$4,FALSE)</f>
        <v>0</v>
      </c>
      <c r="Q303" s="104">
        <f>VLOOKUP($B303,'Part 3 NNDR3'!$A$6:$FY$331,Q$4,FALSE)</f>
        <v>181999</v>
      </c>
      <c r="R303" s="104">
        <f>VLOOKUP($B303,'Part 3 NNDR3'!$A$6:$FY$331,R$4,FALSE)</f>
        <v>241191</v>
      </c>
      <c r="S303" s="104">
        <f>VLOOKUP($B303,'Part 3 NNDR3'!$A$6:$FY$331,S$4,FALSE)</f>
        <v>0</v>
      </c>
      <c r="T303" s="104">
        <f>VLOOKUP($B303,'Part 3 NNDR3'!$A$6:$FY$331,T$4,FALSE)</f>
        <v>241191</v>
      </c>
      <c r="U303" s="104">
        <f>VLOOKUP($B303,'Part 3 NNDR3'!$A$6:$FY$331,U$4,FALSE)</f>
        <v>-1370203</v>
      </c>
      <c r="V303" s="104">
        <f>VLOOKUP($B303,'Part 3 NNDR3'!$A$6:$FY$331,V$4,FALSE)</f>
        <v>0</v>
      </c>
      <c r="W303" s="104">
        <f>VLOOKUP($B303,'Part 3 NNDR3'!$A$6:$FY$331,W$4,FALSE)</f>
        <v>-1370203</v>
      </c>
      <c r="X303" s="104">
        <f>VLOOKUP($B303,'Part 3 NNDR3'!$A$6:$FY$331,X$4,FALSE)</f>
        <v>-2396</v>
      </c>
      <c r="Y303" s="104">
        <f>VLOOKUP($B303,'Part 3 NNDR3'!$A$6:$FY$331,Y$4,FALSE)</f>
        <v>0</v>
      </c>
      <c r="Z303" s="104">
        <f>VLOOKUP($B303,'Part 3 NNDR3'!$A$6:$FY$331,Z$4,FALSE)</f>
        <v>-2396</v>
      </c>
      <c r="AA303" s="104">
        <f>VLOOKUP($B303,'Part 3 NNDR3'!$A$6:$FY$331,AA$4,FALSE)</f>
        <v>-182431</v>
      </c>
      <c r="AB303" s="104">
        <f>VLOOKUP($B303,'Part 3 NNDR3'!$A$6:$FY$331,AB$4,FALSE)</f>
        <v>0</v>
      </c>
      <c r="AC303" s="104">
        <f>VLOOKUP($B303,'Part 3 NNDR3'!$A$6:$FY$331,AC$4,FALSE)</f>
        <v>-182431</v>
      </c>
      <c r="AD303" s="104">
        <f>VLOOKUP($B303,'Part 3 NNDR3'!$A$6:$FY$331,AD$4,FALSE)</f>
        <v>-86520</v>
      </c>
      <c r="AE303" s="104">
        <f>VLOOKUP($B303,'Part 3 NNDR3'!$A$6:$FY$331,AE$4,FALSE)</f>
        <v>0</v>
      </c>
      <c r="AF303" s="104">
        <f>VLOOKUP($B303,'Part 3 NNDR3'!$A$6:$FY$331,AF$4,FALSE)</f>
        <v>-86520</v>
      </c>
      <c r="AG303" s="104">
        <f>VLOOKUP($B303,'Part 3 NNDR3'!$A$6:$FY$331,AG$4,FALSE)</f>
        <v>0</v>
      </c>
      <c r="AH303" s="104">
        <f>VLOOKUP($B303,'Part 3 NNDR3'!$A$6:$FY$331,AH$4,FALSE)</f>
        <v>0</v>
      </c>
      <c r="AI303" s="104">
        <f>VLOOKUP($B303,'Part 3 NNDR3'!$A$6:$FY$331,AI$4,FALSE)</f>
        <v>0</v>
      </c>
      <c r="AJ303" s="104">
        <f>VLOOKUP($B303,'Part 3 NNDR3'!$A$6:$FY$331,AJ$4,FALSE)</f>
        <v>1890645</v>
      </c>
      <c r="AK303" s="104">
        <f>VLOOKUP($B303,'Part 3 NNDR3'!$A$6:$FY$331,AK$4,FALSE)</f>
        <v>0</v>
      </c>
      <c r="AL303" s="104">
        <f>VLOOKUP($B303,'Part 3 NNDR3'!$A$6:$FY$331,AL$4,FALSE)</f>
        <v>1890645</v>
      </c>
      <c r="AM303" s="104">
        <f>VLOOKUP($B303,'Part 3 NNDR3'!$A$6:$FY$331,AM$4,FALSE)</f>
        <v>-17710</v>
      </c>
      <c r="AN303" s="104">
        <f>VLOOKUP($B303,'Part 3 NNDR3'!$A$6:$FY$331,AN$4,FALSE)</f>
        <v>0</v>
      </c>
      <c r="AO303" s="104">
        <f>VLOOKUP($B303,'Part 3 NNDR3'!$A$6:$FY$331,AO$4,FALSE)</f>
        <v>-17710</v>
      </c>
      <c r="AP303" s="104">
        <f>VLOOKUP($B303,'Part 3 NNDR3'!$A$6:$FY$331,AP$4,FALSE)</f>
        <v>-3116848</v>
      </c>
      <c r="AQ303" s="104">
        <f>VLOOKUP($B303,'Part 3 NNDR3'!$A$6:$FY$331,AQ$4,FALSE)</f>
        <v>0</v>
      </c>
      <c r="AR303" s="104">
        <f>VLOOKUP($B303,'Part 3 NNDR3'!$A$6:$FY$331,AR$4,FALSE)</f>
        <v>-3116848</v>
      </c>
      <c r="AS303" s="104">
        <f>VLOOKUP($B303,'Part 3 NNDR3'!$A$6:$FY$331,AS$4,FALSE)</f>
        <v>-319614</v>
      </c>
      <c r="AT303" s="104">
        <f>VLOOKUP($B303,'Part 3 NNDR3'!$A$6:$FY$331,AT$4,FALSE)</f>
        <v>0</v>
      </c>
      <c r="AU303" s="104">
        <f>VLOOKUP($B303,'Part 3 NNDR3'!$A$6:$FY$331,AU$4,FALSE)</f>
        <v>-319614</v>
      </c>
      <c r="AV303" s="104">
        <f>VLOOKUP($B303,'Part 3 NNDR3'!$A$6:$FY$331,AV$4,FALSE)</f>
        <v>0</v>
      </c>
      <c r="AW303" s="104">
        <f>VLOOKUP($B303,'Part 3 NNDR3'!$A$6:$FY$331,AW$4,FALSE)</f>
        <v>0</v>
      </c>
      <c r="AX303" s="104">
        <f>VLOOKUP($B303,'Part 3 NNDR3'!$A$6:$FY$331,AX$4,FALSE)</f>
        <v>0</v>
      </c>
      <c r="AY303" s="104">
        <f>VLOOKUP($B303,'Part 3 NNDR3'!$A$6:$FY$331,AY$4,FALSE)</f>
        <v>0</v>
      </c>
      <c r="AZ303" s="104">
        <f>VLOOKUP($B303,'Part 3 NNDR3'!$A$6:$FY$331,AZ$4,FALSE)</f>
        <v>0</v>
      </c>
      <c r="BA303" s="104">
        <f>VLOOKUP($B303,'Part 3 NNDR3'!$A$6:$FY$331,BA$4,FALSE)</f>
        <v>0</v>
      </c>
      <c r="BB303" s="104">
        <f>VLOOKUP($B303,'Part 3 NNDR3'!$A$6:$FY$331,BB$4,FALSE)</f>
        <v>0</v>
      </c>
      <c r="BC303" s="104">
        <f>VLOOKUP($B303,'Part 3 NNDR3'!$A$6:$FY$331,BC$4,FALSE)</f>
        <v>0</v>
      </c>
      <c r="BD303" s="104">
        <f>VLOOKUP($B303,'Part 3 NNDR3'!$A$6:$FY$331,BD$4,FALSE)</f>
        <v>0</v>
      </c>
      <c r="BE303" s="104">
        <f>VLOOKUP($B303,'Part 3 NNDR3'!$A$6:$FY$331,BE$4,FALSE)</f>
        <v>0</v>
      </c>
      <c r="BF303" s="104">
        <f>VLOOKUP($B303,'Part 3 NNDR3'!$A$6:$FY$331,BF$4,FALSE)</f>
        <v>0</v>
      </c>
      <c r="BG303" s="104">
        <f>VLOOKUP($B303,'Part 3 NNDR3'!$A$6:$FY$331,BG$4,FALSE)</f>
        <v>0</v>
      </c>
      <c r="BH303" s="104">
        <f>VLOOKUP($B303,'Part 3 NNDR3'!$A$6:$FY$331,BH$4,FALSE)</f>
        <v>-3116161</v>
      </c>
      <c r="BI303" s="104">
        <f>VLOOKUP($B303,'Part 3 NNDR3'!$A$6:$FY$331,BI$4,FALSE)</f>
        <v>0</v>
      </c>
      <c r="BJ303" s="104">
        <f>VLOOKUP($B303,'Part 3 NNDR3'!$A$6:$FY$331,BJ$4,FALSE)</f>
        <v>-3116161</v>
      </c>
      <c r="BK303" s="104">
        <f>VLOOKUP($B303,'Part 3 NNDR3'!$A$6:$FY$331,BK$4,FALSE)</f>
        <v>-11100</v>
      </c>
      <c r="BL303" s="104">
        <f>VLOOKUP($B303,'Part 3 NNDR3'!$A$6:$FY$331,BL$4,FALSE)</f>
        <v>0</v>
      </c>
      <c r="BM303" s="104">
        <f>VLOOKUP($B303,'Part 3 NNDR3'!$A$6:$FY$331,BM$4,FALSE)</f>
        <v>-11100</v>
      </c>
      <c r="BN303" s="104">
        <f>VLOOKUP($B303,'Part 3 NNDR3'!$A$6:$FY$331,BN$4,FALSE)</f>
        <v>-4987</v>
      </c>
      <c r="BO303" s="104">
        <f>VLOOKUP($B303,'Part 3 NNDR3'!$A$6:$FY$331,BO$4,FALSE)</f>
        <v>0</v>
      </c>
      <c r="BP303" s="104">
        <f>VLOOKUP($B303,'Part 3 NNDR3'!$A$6:$FY$331,BP$4,FALSE)</f>
        <v>-4987</v>
      </c>
      <c r="BQ303" s="104">
        <f>VLOOKUP($B303,'Part 3 NNDR3'!$A$6:$FY$331,BQ$4,FALSE)</f>
        <v>-3493226</v>
      </c>
      <c r="BR303" s="104">
        <f>VLOOKUP($B303,'Part 3 NNDR3'!$A$6:$FY$331,BR$4,FALSE)</f>
        <v>0</v>
      </c>
      <c r="BS303" s="104">
        <f>VLOOKUP($B303,'Part 3 NNDR3'!$A$6:$FY$331,BS$4,FALSE)</f>
        <v>-3493226</v>
      </c>
      <c r="BT303" s="104">
        <f>VLOOKUP($B303,'Part 3 NNDR3'!$A$6:$FY$331,BT$4,FALSE)</f>
        <v>184263</v>
      </c>
      <c r="BU303" s="104">
        <f>VLOOKUP($B303,'Part 3 NNDR3'!$A$6:$FY$331,BU$4,FALSE)</f>
        <v>0</v>
      </c>
      <c r="BV303" s="104">
        <f>VLOOKUP($B303,'Part 3 NNDR3'!$A$6:$FY$331,BV$4,FALSE)</f>
        <v>184263</v>
      </c>
      <c r="BW303" s="104">
        <f>VLOOKUP($B303,'Part 3 NNDR3'!$A$6:$FY$331,BW$4,FALSE)</f>
        <v>-3325050</v>
      </c>
      <c r="BX303" s="104">
        <f>VLOOKUP($B303,'Part 3 NNDR3'!$A$6:$FY$331,BX$4,FALSE)</f>
        <v>0</v>
      </c>
      <c r="BY303" s="104">
        <f>VLOOKUP($B303,'Part 3 NNDR3'!$A$6:$FY$331,BY$4,FALSE)</f>
        <v>-3325050</v>
      </c>
      <c r="BZ303" s="104">
        <f>VLOOKUP($B303,'Part 3 NNDR3'!$A$6:$FY$331,BZ$4,FALSE)</f>
        <v>-277984</v>
      </c>
      <c r="CA303" s="104">
        <f>VLOOKUP($B303,'Part 3 NNDR3'!$A$6:$FY$331,CA$4,FALSE)</f>
        <v>0</v>
      </c>
      <c r="CB303" s="104">
        <f>VLOOKUP($B303,'Part 3 NNDR3'!$A$6:$FY$331,CB$4,FALSE)</f>
        <v>-277984</v>
      </c>
      <c r="CC303" s="104">
        <f>VLOOKUP($B303,'Part 3 NNDR3'!$A$6:$FY$331,CC$4,FALSE)</f>
        <v>4498</v>
      </c>
      <c r="CD303" s="104">
        <f>VLOOKUP($B303,'Part 3 NNDR3'!$A$6:$FY$331,CD$4,FALSE)</f>
        <v>0</v>
      </c>
      <c r="CE303" s="104">
        <f>VLOOKUP($B303,'Part 3 NNDR3'!$A$6:$FY$331,CE$4,FALSE)</f>
        <v>4498</v>
      </c>
      <c r="CF303" s="104">
        <f>VLOOKUP($B303,'Part 3 NNDR3'!$A$6:$FY$331,CF$4,FALSE)</f>
        <v>-100818</v>
      </c>
      <c r="CG303" s="104">
        <f>VLOOKUP($B303,'Part 3 NNDR3'!$A$6:$FY$331,CG$4,FALSE)</f>
        <v>0</v>
      </c>
      <c r="CH303" s="104">
        <f>VLOOKUP($B303,'Part 3 NNDR3'!$A$6:$FY$331,CH$4,FALSE)</f>
        <v>-100818</v>
      </c>
      <c r="CI303" s="104">
        <f>VLOOKUP($B303,'Part 3 NNDR3'!$A$6:$FY$331,CI$4,FALSE)</f>
        <v>6639</v>
      </c>
      <c r="CJ303" s="104">
        <f>VLOOKUP($B303,'Part 3 NNDR3'!$A$6:$FY$331,CJ$4,FALSE)</f>
        <v>0</v>
      </c>
      <c r="CK303" s="104">
        <f>VLOOKUP($B303,'Part 3 NNDR3'!$A$6:$FY$331,CK$4,FALSE)</f>
        <v>6639</v>
      </c>
      <c r="CL303" s="104">
        <f>VLOOKUP($B303,'Part 3 NNDR3'!$A$6:$FY$331,CL$4,FALSE)</f>
        <v>0</v>
      </c>
      <c r="CM303" s="104">
        <f>VLOOKUP($B303,'Part 3 NNDR3'!$A$6:$FY$331,CM$4,FALSE)</f>
        <v>0</v>
      </c>
      <c r="CN303" s="104">
        <f>VLOOKUP($B303,'Part 3 NNDR3'!$A$6:$FY$331,CN$4,FALSE)</f>
        <v>0</v>
      </c>
      <c r="CO303" s="104">
        <f>VLOOKUP($B303,'Part 3 NNDR3'!$A$6:$FY$331,CO$4,FALSE)</f>
        <v>0</v>
      </c>
      <c r="CP303" s="104">
        <f>VLOOKUP($B303,'Part 3 NNDR3'!$A$6:$FY$331,CP$4,FALSE)</f>
        <v>0</v>
      </c>
      <c r="CQ303" s="104">
        <f>VLOOKUP($B303,'Part 3 NNDR3'!$A$6:$FY$331,CQ$4,FALSE)</f>
        <v>0</v>
      </c>
      <c r="CR303" s="104">
        <f>VLOOKUP($B303,'Part 3 NNDR3'!$A$6:$FY$331,CR$4,FALSE)</f>
        <v>0</v>
      </c>
      <c r="CS303" s="104">
        <f>VLOOKUP($B303,'Part 3 NNDR3'!$A$6:$FY$331,CS$4,FALSE)</f>
        <v>0</v>
      </c>
      <c r="CT303" s="104">
        <f>VLOOKUP($B303,'Part 3 NNDR3'!$A$6:$FY$331,CT$4,FALSE)</f>
        <v>0</v>
      </c>
      <c r="CU303" s="104">
        <f>VLOOKUP($B303,'Part 3 NNDR3'!$A$6:$FY$331,CU$4,FALSE)</f>
        <v>0</v>
      </c>
      <c r="CV303" s="104">
        <f>VLOOKUP($B303,'Part 3 NNDR3'!$A$6:$FY$331,CV$4,FALSE)</f>
        <v>0</v>
      </c>
      <c r="CW303" s="104">
        <f>VLOOKUP($B303,'Part 3 NNDR3'!$A$6:$FY$331,CW$4,FALSE)</f>
        <v>0</v>
      </c>
      <c r="CX303" s="104">
        <f>VLOOKUP($B303,'Part 3 NNDR3'!$A$6:$FY$331,CX$4,FALSE)</f>
        <v>0</v>
      </c>
      <c r="CY303" s="104">
        <f>VLOOKUP($B303,'Part 3 NNDR3'!$A$6:$FY$331,CY$4,FALSE)</f>
        <v>0</v>
      </c>
      <c r="CZ303" s="104">
        <f>VLOOKUP($B303,'Part 3 NNDR3'!$A$6:$FY$331,CZ$4,FALSE)</f>
        <v>0</v>
      </c>
      <c r="DA303" s="104">
        <f>VLOOKUP($B303,'Part 3 NNDR3'!$A$6:$FY$331,DA$4,FALSE)</f>
        <v>0</v>
      </c>
      <c r="DB303" s="104">
        <f>VLOOKUP($B303,'Part 3 NNDR3'!$A$6:$FY$331,DB$4,FALSE)</f>
        <v>0</v>
      </c>
      <c r="DC303" s="104">
        <f>VLOOKUP($B303,'Part 3 NNDR3'!$A$6:$FY$331,DC$4,FALSE)</f>
        <v>0</v>
      </c>
      <c r="DD303" s="104">
        <f>VLOOKUP($B303,'Part 3 NNDR3'!$A$6:$FY$331,DD$4,FALSE)</f>
        <v>0</v>
      </c>
      <c r="DE303" s="104">
        <f>VLOOKUP($B303,'Part 3 NNDR3'!$A$6:$FY$331,DE$4,FALSE)</f>
        <v>0</v>
      </c>
      <c r="DF303" s="104">
        <f>VLOOKUP($B303,'Part 3 NNDR3'!$A$6:$FY$331,DF$4,FALSE)</f>
        <v>0</v>
      </c>
      <c r="DG303" s="104">
        <f>VLOOKUP($B303,'Part 3 NNDR3'!$A$6:$FY$331,DG$4,FALSE)</f>
        <v>0</v>
      </c>
      <c r="DH303" s="104">
        <f>VLOOKUP($B303,'Part 3 NNDR3'!$A$6:$FY$331,DH$4,FALSE)</f>
        <v>0</v>
      </c>
      <c r="DI303" s="104">
        <f>VLOOKUP($B303,'Part 3 NNDR3'!$A$6:$FY$331,DI$4,FALSE)</f>
        <v>0</v>
      </c>
      <c r="DJ303" s="104">
        <f>VLOOKUP($B303,'Part 3 NNDR3'!$A$6:$FY$331,DJ$4,FALSE)</f>
        <v>0</v>
      </c>
      <c r="DK303" s="104">
        <f>VLOOKUP($B303,'Part 3 NNDR3'!$A$6:$FY$331,DK$4,FALSE)</f>
        <v>0</v>
      </c>
      <c r="DL303" s="104">
        <f>VLOOKUP($B303,'Part 3 NNDR3'!$A$6:$FY$331,DL$4,FALSE)</f>
        <v>-367665</v>
      </c>
      <c r="DM303" s="104">
        <f>VLOOKUP($B303,'Part 3 NNDR3'!$A$6:$FY$331,DM$4,FALSE)</f>
        <v>0</v>
      </c>
      <c r="DN303" s="104">
        <f>VLOOKUP($B303,'Part 3 NNDR3'!$A$6:$FY$331,DN$4,FALSE)</f>
        <v>-367665</v>
      </c>
      <c r="DO303" s="104">
        <f>VLOOKUP($B303,'Part 3 NNDR3'!$A$6:$FY$331,DO$4,FALSE)</f>
        <v>0</v>
      </c>
      <c r="DP303" s="104">
        <f>VLOOKUP($B303,'Part 3 NNDR3'!$A$6:$FY$331,DP$4,FALSE)</f>
        <v>0</v>
      </c>
      <c r="DQ303" s="104">
        <f>VLOOKUP($B303,'Part 3 NNDR3'!$A$6:$FY$331,DQ$4,FALSE)</f>
        <v>0</v>
      </c>
      <c r="DR303" s="104">
        <f>VLOOKUP($B303,'Part 3 NNDR3'!$A$6:$FY$331,DR$4,FALSE)</f>
        <v>0</v>
      </c>
      <c r="DS303" s="104">
        <f>VLOOKUP($B303,'Part 3 NNDR3'!$A$6:$FY$331,DS$4,FALSE)</f>
        <v>0</v>
      </c>
      <c r="DT303" s="104">
        <f>VLOOKUP($B303,'Part 3 NNDR3'!$A$6:$FY$331,DT$4,FALSE)</f>
        <v>0</v>
      </c>
      <c r="DU303" s="104">
        <f>VLOOKUP($B303,'Part 3 NNDR3'!$A$6:$FY$331,DU$4,FALSE)</f>
        <v>-37959</v>
      </c>
      <c r="DV303" s="104">
        <f>VLOOKUP($B303,'Part 3 NNDR3'!$A$6:$FY$331,DV$4,FALSE)</f>
        <v>0</v>
      </c>
      <c r="DW303" s="104">
        <f>VLOOKUP($B303,'Part 3 NNDR3'!$A$6:$FY$331,DW$4,FALSE)</f>
        <v>-37959</v>
      </c>
      <c r="DX303" s="104">
        <f>VLOOKUP($B303,'Part 3 NNDR3'!$A$6:$FY$331,DX$4,FALSE)</f>
        <v>-1400</v>
      </c>
      <c r="DY303" s="104">
        <f>VLOOKUP($B303,'Part 3 NNDR3'!$A$6:$FY$331,DY$4,FALSE)</f>
        <v>0</v>
      </c>
      <c r="DZ303" s="104">
        <f>VLOOKUP($B303,'Part 3 NNDR3'!$A$6:$FY$331,DZ$4,FALSE)</f>
        <v>-1400</v>
      </c>
      <c r="EA303" s="104">
        <f>VLOOKUP($B303,'Part 3 NNDR3'!$A$6:$FY$331,EA$4,FALSE)</f>
        <v>-698017</v>
      </c>
      <c r="EB303" s="104">
        <f>VLOOKUP($B303,'Part 3 NNDR3'!$A$6:$FY$331,EB$4,FALSE)</f>
        <v>0</v>
      </c>
      <c r="EC303" s="104">
        <f>VLOOKUP($B303,'Part 3 NNDR3'!$A$6:$FY$331,EC$4,FALSE)</f>
        <v>-698017</v>
      </c>
      <c r="ED303" s="104">
        <f>VLOOKUP($B303,'Part 3 NNDR3'!$A$6:$FY$331,ED$4,FALSE)</f>
        <v>765</v>
      </c>
      <c r="EE303" s="104">
        <f>VLOOKUP($B303,'Part 3 NNDR3'!$A$6:$FY$331,EE$4,FALSE)</f>
        <v>0</v>
      </c>
      <c r="EF303" s="104">
        <f>VLOOKUP($B303,'Part 3 NNDR3'!$A$6:$FY$331,EF$4,FALSE)</f>
        <v>765</v>
      </c>
      <c r="EG303" s="104">
        <f>VLOOKUP($B303,'Part 3 NNDR3'!$A$6:$FY$331,EG$4,FALSE)</f>
        <v>0</v>
      </c>
      <c r="EH303" s="104">
        <f>VLOOKUP($B303,'Part 3 NNDR3'!$A$6:$FY$331,EH$4,FALSE)</f>
        <v>0</v>
      </c>
      <c r="EI303" s="104">
        <f>VLOOKUP($B303,'Part 3 NNDR3'!$A$6:$FY$331,EI$4,FALSE)</f>
        <v>0</v>
      </c>
      <c r="EJ303" s="104">
        <f>VLOOKUP($B303,'Part 3 NNDR3'!$A$6:$FY$331,EJ$4,FALSE)</f>
        <v>0</v>
      </c>
      <c r="EK303" s="104">
        <f>VLOOKUP($B303,'Part 3 NNDR3'!$A$6:$FY$331,EK$4,FALSE)</f>
        <v>0</v>
      </c>
      <c r="EL303" s="104">
        <f>VLOOKUP($B303,'Part 3 NNDR3'!$A$6:$FY$331,EL$4,FALSE)</f>
        <v>0</v>
      </c>
      <c r="EM303" s="104">
        <f>VLOOKUP($B303,'Part 3 NNDR3'!$A$6:$FY$331,EM$4,FALSE)</f>
        <v>-13533</v>
      </c>
      <c r="EN303" s="104">
        <f>VLOOKUP($B303,'Part 3 NNDR3'!$A$6:$FY$331,EN$4,FALSE)</f>
        <v>0</v>
      </c>
      <c r="EO303" s="104">
        <f>VLOOKUP($B303,'Part 3 NNDR3'!$A$6:$FY$331,EO$4,FALSE)</f>
        <v>-13533</v>
      </c>
      <c r="EP303" s="104">
        <f>VLOOKUP($B303,'Part 3 NNDR3'!$A$6:$FY$331,EP$4,FALSE)</f>
        <v>-750144</v>
      </c>
      <c r="EQ303" s="104">
        <f>VLOOKUP($B303,'Part 3 NNDR3'!$A$6:$FY$331,EQ$4,FALSE)</f>
        <v>0</v>
      </c>
      <c r="ER303" s="104">
        <f>VLOOKUP($B303,'Part 3 NNDR3'!$A$6:$FY$331,ER$4,FALSE)</f>
        <v>-750144</v>
      </c>
      <c r="ES303" s="104">
        <f>VLOOKUP($B303,'Part 3 NNDR3'!$A$6:$FY$331,ES$4,FALSE)</f>
        <v>0</v>
      </c>
      <c r="ET303" s="104">
        <f>VLOOKUP($B303,'Part 3 NNDR3'!$A$6:$FY$331,ET$4,FALSE)</f>
        <v>0</v>
      </c>
      <c r="EU303" s="104">
        <f>VLOOKUP($B303,'Part 3 NNDR3'!$A$6:$FY$331,EU$4,FALSE)</f>
        <v>0</v>
      </c>
      <c r="EV303" s="104">
        <f>VLOOKUP($B303,'Part 3 NNDR3'!$A$6:$FY$331,EV$4,FALSE)</f>
        <v>0</v>
      </c>
      <c r="EW303" s="104">
        <f>VLOOKUP($B303,'Part 3 NNDR3'!$A$6:$FY$331,EW$4,FALSE)</f>
        <v>0</v>
      </c>
      <c r="EX303" s="104">
        <f>VLOOKUP($B303,'Part 3 NNDR3'!$A$6:$FY$331,EX$4,FALSE)</f>
        <v>0</v>
      </c>
      <c r="EY303" s="104">
        <f>VLOOKUP($B303,'Part 3 NNDR3'!$A$6:$FY$331,EY$4,FALSE)</f>
        <v>0</v>
      </c>
      <c r="EZ303" s="104">
        <f>VLOOKUP($B303,'Part 3 NNDR3'!$A$6:$FY$331,EZ$4,FALSE)</f>
        <v>0</v>
      </c>
      <c r="FA303" s="104">
        <f>VLOOKUP($B303,'Part 3 NNDR3'!$A$6:$FY$331,FA$4,FALSE)</f>
        <v>0</v>
      </c>
      <c r="FB303" s="104">
        <f>VLOOKUP($B303,'Part 3 NNDR3'!$A$6:$FY$331,FB$4,FALSE)</f>
        <v>73958683</v>
      </c>
      <c r="FC303" s="104">
        <f>VLOOKUP($B303,'Part 3 NNDR3'!$A$6:$FY$331,FC$4,FALSE)</f>
        <v>0</v>
      </c>
      <c r="FD303" s="104">
        <f>VLOOKUP($B303,'Part 3 NNDR3'!$A$6:$FY$331,FD$4,FALSE)</f>
        <v>73958683</v>
      </c>
      <c r="FE303" s="104">
        <f>VLOOKUP($B303,'Part 3 NNDR3'!$A$6:$FY$331,FE$4,FALSE)</f>
        <v>241191</v>
      </c>
      <c r="FF303" s="104">
        <f>VLOOKUP($B303,'Part 3 NNDR3'!$A$6:$FY$331,FF$4,FALSE)</f>
        <v>0</v>
      </c>
      <c r="FG303" s="104">
        <f>VLOOKUP($B303,'Part 3 NNDR3'!$A$6:$FY$331,FG$4,FALSE)</f>
        <v>241191</v>
      </c>
      <c r="FH303" s="104">
        <f>VLOOKUP($B303,'Part 3 NNDR3'!$A$6:$FY$331,FH$4,FALSE)</f>
        <v>-3116161</v>
      </c>
      <c r="FI303" s="104">
        <f>VLOOKUP($B303,'Part 3 NNDR3'!$A$6:$FY$331,FI$4,FALSE)</f>
        <v>0</v>
      </c>
      <c r="FJ303" s="104">
        <f>VLOOKUP($B303,'Part 3 NNDR3'!$A$6:$FY$331,FJ$4,FALSE)</f>
        <v>-3116161</v>
      </c>
      <c r="FK303" s="104">
        <f>VLOOKUP($B303,'Part 3 NNDR3'!$A$6:$FY$331,FK$4,FALSE)</f>
        <v>-3325050</v>
      </c>
      <c r="FL303" s="104">
        <f>VLOOKUP($B303,'Part 3 NNDR3'!$A$6:$FY$331,FL$4,FALSE)</f>
        <v>0</v>
      </c>
      <c r="FM303" s="104">
        <f>VLOOKUP($B303,'Part 3 NNDR3'!$A$6:$FY$331,FM$4,FALSE)</f>
        <v>-3325050</v>
      </c>
      <c r="FN303" s="104">
        <f>VLOOKUP($B303,'Part 3 NNDR3'!$A$6:$FY$331,FN$4,FALSE)</f>
        <v>-367665</v>
      </c>
      <c r="FO303" s="104">
        <f>VLOOKUP($B303,'Part 3 NNDR3'!$A$6:$FY$331,FO$4,FALSE)</f>
        <v>0</v>
      </c>
      <c r="FP303" s="104">
        <f>VLOOKUP($B303,'Part 3 NNDR3'!$A$6:$FY$331,FP$4,FALSE)</f>
        <v>-367665</v>
      </c>
      <c r="FQ303" s="104">
        <f>VLOOKUP($B303,'Part 3 NNDR3'!$A$6:$FY$331,FQ$4,FALSE)</f>
        <v>-750144</v>
      </c>
      <c r="FR303" s="104">
        <f>VLOOKUP($B303,'Part 3 NNDR3'!$A$6:$FY$331,FR$4,FALSE)</f>
        <v>0</v>
      </c>
      <c r="FS303" s="104">
        <f>VLOOKUP($B303,'Part 3 NNDR3'!$A$6:$FY$331,FS$4,FALSE)</f>
        <v>-750144</v>
      </c>
      <c r="FT303" s="104">
        <f>VLOOKUP($B303,'Part 3 NNDR3'!$A$6:$FY$331,FT$4,FALSE)</f>
        <v>0</v>
      </c>
      <c r="FU303" s="104">
        <f>VLOOKUP($B303,'Part 3 NNDR3'!$A$6:$FY$331,FU$4,FALSE)</f>
        <v>0</v>
      </c>
      <c r="FV303" s="104">
        <f>VLOOKUP($B303,'Part 3 NNDR3'!$A$6:$FY$331,FV$4,FALSE)</f>
        <v>0</v>
      </c>
      <c r="FW303" s="104">
        <f>VLOOKUP($B303,'Part 3 NNDR3'!$A$6:$FY$331,FW$4,FALSE)</f>
        <v>-7317829</v>
      </c>
      <c r="FX303" s="104">
        <f>VLOOKUP($B303,'Part 3 NNDR3'!$A$6:$FY$331,FX$4,FALSE)</f>
        <v>0</v>
      </c>
      <c r="FY303" s="104">
        <f>VLOOKUP($B303,'Part 3 NNDR3'!$A$6:$FY$331,FY$4,FALSE)</f>
        <v>-7317829</v>
      </c>
      <c r="FZ303" s="104">
        <f>VLOOKUP($B303,'Part 3 NNDR3'!$A$6:$FY$331,FZ$4,FALSE)</f>
        <v>66640854</v>
      </c>
      <c r="GA303" s="104">
        <f>VLOOKUP($B303,'Part 3 NNDR3'!$A$6:$FY$331,GA$4,FALSE)</f>
        <v>0</v>
      </c>
      <c r="GB303" s="104">
        <f>VLOOKUP($B303,'Part 3 NNDR3'!$A$6:$FY$331,GB$4,FALSE)</f>
        <v>66640854</v>
      </c>
      <c r="GC303" s="105" t="str">
        <f>VLOOKUP($B303,'Data (Updated)'!$C$4:$E$329,2,FALSE)</f>
        <v>E1920</v>
      </c>
      <c r="GD303" s="106" t="str">
        <f>VLOOKUP($B303,'Data (Updated)'!$C$4:$E$329,3,FALSE)</f>
        <v>NA</v>
      </c>
    </row>
    <row r="304" spans="1:186" ht="12.75" x14ac:dyDescent="0.2">
      <c r="A304" s="75">
        <v>299</v>
      </c>
      <c r="B304" s="100" t="s">
        <v>706</v>
      </c>
      <c r="C304" s="101" t="s">
        <v>941</v>
      </c>
      <c r="D304" s="102" t="s">
        <v>945</v>
      </c>
      <c r="E304" s="103" t="s">
        <v>705</v>
      </c>
      <c r="F304" s="104">
        <f>VLOOKUP($B304,'Part 3 NNDR3'!$A$6:$FY$331,F$4,FALSE)</f>
        <v>0</v>
      </c>
      <c r="G304" s="104">
        <f>VLOOKUP($B304,'Part 3 NNDR3'!$A$6:$FY$331,G$4,FALSE)</f>
        <v>0</v>
      </c>
      <c r="H304" s="104">
        <f>VLOOKUP($B304,'Part 3 NNDR3'!$A$6:$FY$331,H$4,FALSE)</f>
        <v>0</v>
      </c>
      <c r="I304" s="104">
        <f>VLOOKUP($B304,'Part 3 NNDR3'!$A$6:$FY$331,I$4,FALSE)</f>
        <v>33774</v>
      </c>
      <c r="J304" s="104">
        <f>VLOOKUP($B304,'Part 3 NNDR3'!$A$6:$FY$331,J$4,FALSE)</f>
        <v>0</v>
      </c>
      <c r="K304" s="104">
        <f>VLOOKUP($B304,'Part 3 NNDR3'!$A$6:$FY$331,K$4,FALSE)</f>
        <v>33774</v>
      </c>
      <c r="L304" s="104">
        <f>VLOOKUP($B304,'Part 3 NNDR3'!$A$6:$FY$331,L$4,FALSE)</f>
        <v>0</v>
      </c>
      <c r="M304" s="104">
        <f>VLOOKUP($B304,'Part 3 NNDR3'!$A$6:$FY$331,M$4,FALSE)</f>
        <v>0</v>
      </c>
      <c r="N304" s="104">
        <f>VLOOKUP($B304,'Part 3 NNDR3'!$A$6:$FY$331,N$4,FALSE)</f>
        <v>0</v>
      </c>
      <c r="O304" s="104">
        <f>VLOOKUP($B304,'Part 3 NNDR3'!$A$6:$FY$331,O$4,FALSE)</f>
        <v>237700</v>
      </c>
      <c r="P304" s="104">
        <f>VLOOKUP($B304,'Part 3 NNDR3'!$A$6:$FY$331,P$4,FALSE)</f>
        <v>0</v>
      </c>
      <c r="Q304" s="104">
        <f>VLOOKUP($B304,'Part 3 NNDR3'!$A$6:$FY$331,Q$4,FALSE)</f>
        <v>237700</v>
      </c>
      <c r="R304" s="104">
        <f>VLOOKUP($B304,'Part 3 NNDR3'!$A$6:$FY$331,R$4,FALSE)</f>
        <v>271474</v>
      </c>
      <c r="S304" s="104">
        <f>VLOOKUP($B304,'Part 3 NNDR3'!$A$6:$FY$331,S$4,FALSE)</f>
        <v>0</v>
      </c>
      <c r="T304" s="104">
        <f>VLOOKUP($B304,'Part 3 NNDR3'!$A$6:$FY$331,T$4,FALSE)</f>
        <v>271474</v>
      </c>
      <c r="U304" s="104">
        <f>VLOOKUP($B304,'Part 3 NNDR3'!$A$6:$FY$331,U$4,FALSE)</f>
        <v>-3285635</v>
      </c>
      <c r="V304" s="104">
        <f>VLOOKUP($B304,'Part 3 NNDR3'!$A$6:$FY$331,V$4,FALSE)</f>
        <v>0</v>
      </c>
      <c r="W304" s="104">
        <f>VLOOKUP($B304,'Part 3 NNDR3'!$A$6:$FY$331,W$4,FALSE)</f>
        <v>-3285635</v>
      </c>
      <c r="X304" s="104">
        <f>VLOOKUP($B304,'Part 3 NNDR3'!$A$6:$FY$331,X$4,FALSE)</f>
        <v>-411</v>
      </c>
      <c r="Y304" s="104">
        <f>VLOOKUP($B304,'Part 3 NNDR3'!$A$6:$FY$331,Y$4,FALSE)</f>
        <v>0</v>
      </c>
      <c r="Z304" s="104">
        <f>VLOOKUP($B304,'Part 3 NNDR3'!$A$6:$FY$331,Z$4,FALSE)</f>
        <v>-411</v>
      </c>
      <c r="AA304" s="104">
        <f>VLOOKUP($B304,'Part 3 NNDR3'!$A$6:$FY$331,AA$4,FALSE)</f>
        <v>-150814</v>
      </c>
      <c r="AB304" s="104">
        <f>VLOOKUP($B304,'Part 3 NNDR3'!$A$6:$FY$331,AB$4,FALSE)</f>
        <v>0</v>
      </c>
      <c r="AC304" s="104">
        <f>VLOOKUP($B304,'Part 3 NNDR3'!$A$6:$FY$331,AC$4,FALSE)</f>
        <v>-150814</v>
      </c>
      <c r="AD304" s="104">
        <f>VLOOKUP($B304,'Part 3 NNDR3'!$A$6:$FY$331,AD$4,FALSE)</f>
        <v>-150814</v>
      </c>
      <c r="AE304" s="104">
        <f>VLOOKUP($B304,'Part 3 NNDR3'!$A$6:$FY$331,AE$4,FALSE)</f>
        <v>0</v>
      </c>
      <c r="AF304" s="104">
        <f>VLOOKUP($B304,'Part 3 NNDR3'!$A$6:$FY$331,AF$4,FALSE)</f>
        <v>-150814</v>
      </c>
      <c r="AG304" s="104">
        <f>VLOOKUP($B304,'Part 3 NNDR3'!$A$6:$FY$331,AG$4,FALSE)</f>
        <v>0</v>
      </c>
      <c r="AH304" s="104">
        <f>VLOOKUP($B304,'Part 3 NNDR3'!$A$6:$FY$331,AH$4,FALSE)</f>
        <v>0</v>
      </c>
      <c r="AI304" s="104">
        <f>VLOOKUP($B304,'Part 3 NNDR3'!$A$6:$FY$331,AI$4,FALSE)</f>
        <v>0</v>
      </c>
      <c r="AJ304" s="104">
        <f>VLOOKUP($B304,'Part 3 NNDR3'!$A$6:$FY$331,AJ$4,FALSE)</f>
        <v>710767</v>
      </c>
      <c r="AK304" s="104">
        <f>VLOOKUP($B304,'Part 3 NNDR3'!$A$6:$FY$331,AK$4,FALSE)</f>
        <v>8389</v>
      </c>
      <c r="AL304" s="104">
        <f>VLOOKUP($B304,'Part 3 NNDR3'!$A$6:$FY$331,AL$4,FALSE)</f>
        <v>719156</v>
      </c>
      <c r="AM304" s="104">
        <f>VLOOKUP($B304,'Part 3 NNDR3'!$A$6:$FY$331,AM$4,FALSE)</f>
        <v>-15568</v>
      </c>
      <c r="AN304" s="104">
        <f>VLOOKUP($B304,'Part 3 NNDR3'!$A$6:$FY$331,AN$4,FALSE)</f>
        <v>-19</v>
      </c>
      <c r="AO304" s="104">
        <f>VLOOKUP($B304,'Part 3 NNDR3'!$A$6:$FY$331,AO$4,FALSE)</f>
        <v>-15587</v>
      </c>
      <c r="AP304" s="104">
        <f>VLOOKUP($B304,'Part 3 NNDR3'!$A$6:$FY$331,AP$4,FALSE)</f>
        <v>-2211821</v>
      </c>
      <c r="AQ304" s="104">
        <f>VLOOKUP($B304,'Part 3 NNDR3'!$A$6:$FY$331,AQ$4,FALSE)</f>
        <v>0</v>
      </c>
      <c r="AR304" s="104">
        <f>VLOOKUP($B304,'Part 3 NNDR3'!$A$6:$FY$331,AR$4,FALSE)</f>
        <v>-2211821</v>
      </c>
      <c r="AS304" s="104">
        <f>VLOOKUP($B304,'Part 3 NNDR3'!$A$6:$FY$331,AS$4,FALSE)</f>
        <v>14696</v>
      </c>
      <c r="AT304" s="104">
        <f>VLOOKUP($B304,'Part 3 NNDR3'!$A$6:$FY$331,AT$4,FALSE)</f>
        <v>0</v>
      </c>
      <c r="AU304" s="104">
        <f>VLOOKUP($B304,'Part 3 NNDR3'!$A$6:$FY$331,AU$4,FALSE)</f>
        <v>14696</v>
      </c>
      <c r="AV304" s="104">
        <f>VLOOKUP($B304,'Part 3 NNDR3'!$A$6:$FY$331,AV$4,FALSE)</f>
        <v>-64252</v>
      </c>
      <c r="AW304" s="104">
        <f>VLOOKUP($B304,'Part 3 NNDR3'!$A$6:$FY$331,AW$4,FALSE)</f>
        <v>0</v>
      </c>
      <c r="AX304" s="104">
        <f>VLOOKUP($B304,'Part 3 NNDR3'!$A$6:$FY$331,AX$4,FALSE)</f>
        <v>-64252</v>
      </c>
      <c r="AY304" s="104">
        <f>VLOOKUP($B304,'Part 3 NNDR3'!$A$6:$FY$331,AY$4,FALSE)</f>
        <v>0</v>
      </c>
      <c r="AZ304" s="104">
        <f>VLOOKUP($B304,'Part 3 NNDR3'!$A$6:$FY$331,AZ$4,FALSE)</f>
        <v>0</v>
      </c>
      <c r="BA304" s="104">
        <f>VLOOKUP($B304,'Part 3 NNDR3'!$A$6:$FY$331,BA$4,FALSE)</f>
        <v>0</v>
      </c>
      <c r="BB304" s="104">
        <f>VLOOKUP($B304,'Part 3 NNDR3'!$A$6:$FY$331,BB$4,FALSE)</f>
        <v>-18582</v>
      </c>
      <c r="BC304" s="104">
        <f>VLOOKUP($B304,'Part 3 NNDR3'!$A$6:$FY$331,BC$4,FALSE)</f>
        <v>0</v>
      </c>
      <c r="BD304" s="104">
        <f>VLOOKUP($B304,'Part 3 NNDR3'!$A$6:$FY$331,BD$4,FALSE)</f>
        <v>-18582</v>
      </c>
      <c r="BE304" s="104">
        <f>VLOOKUP($B304,'Part 3 NNDR3'!$A$6:$FY$331,BE$4,FALSE)</f>
        <v>-1230</v>
      </c>
      <c r="BF304" s="104">
        <f>VLOOKUP($B304,'Part 3 NNDR3'!$A$6:$FY$331,BF$4,FALSE)</f>
        <v>0</v>
      </c>
      <c r="BG304" s="104">
        <f>VLOOKUP($B304,'Part 3 NNDR3'!$A$6:$FY$331,BG$4,FALSE)</f>
        <v>-1230</v>
      </c>
      <c r="BH304" s="104">
        <f>VLOOKUP($B304,'Part 3 NNDR3'!$A$6:$FY$331,BH$4,FALSE)</f>
        <v>-5022439</v>
      </c>
      <c r="BI304" s="104">
        <f>VLOOKUP($B304,'Part 3 NNDR3'!$A$6:$FY$331,BI$4,FALSE)</f>
        <v>8370</v>
      </c>
      <c r="BJ304" s="104">
        <f>VLOOKUP($B304,'Part 3 NNDR3'!$A$6:$FY$331,BJ$4,FALSE)</f>
        <v>-5014069</v>
      </c>
      <c r="BK304" s="104">
        <f>VLOOKUP($B304,'Part 3 NNDR3'!$A$6:$FY$331,BK$4,FALSE)</f>
        <v>-1736</v>
      </c>
      <c r="BL304" s="104">
        <f>VLOOKUP($B304,'Part 3 NNDR3'!$A$6:$FY$331,BL$4,FALSE)</f>
        <v>0</v>
      </c>
      <c r="BM304" s="104">
        <f>VLOOKUP($B304,'Part 3 NNDR3'!$A$6:$FY$331,BM$4,FALSE)</f>
        <v>-1736</v>
      </c>
      <c r="BN304" s="104">
        <f>VLOOKUP($B304,'Part 3 NNDR3'!$A$6:$FY$331,BN$4,FALSE)</f>
        <v>-2863</v>
      </c>
      <c r="BO304" s="104">
        <f>VLOOKUP($B304,'Part 3 NNDR3'!$A$6:$FY$331,BO$4,FALSE)</f>
        <v>0</v>
      </c>
      <c r="BP304" s="104">
        <f>VLOOKUP($B304,'Part 3 NNDR3'!$A$6:$FY$331,BP$4,FALSE)</f>
        <v>-2863</v>
      </c>
      <c r="BQ304" s="104">
        <f>VLOOKUP($B304,'Part 3 NNDR3'!$A$6:$FY$331,BQ$4,FALSE)</f>
        <v>-994286</v>
      </c>
      <c r="BR304" s="104">
        <f>VLOOKUP($B304,'Part 3 NNDR3'!$A$6:$FY$331,BR$4,FALSE)</f>
        <v>-5244</v>
      </c>
      <c r="BS304" s="104">
        <f>VLOOKUP($B304,'Part 3 NNDR3'!$A$6:$FY$331,BS$4,FALSE)</f>
        <v>-999530</v>
      </c>
      <c r="BT304" s="104">
        <f>VLOOKUP($B304,'Part 3 NNDR3'!$A$6:$FY$331,BT$4,FALSE)</f>
        <v>99962</v>
      </c>
      <c r="BU304" s="104">
        <f>VLOOKUP($B304,'Part 3 NNDR3'!$A$6:$FY$331,BU$4,FALSE)</f>
        <v>-2718</v>
      </c>
      <c r="BV304" s="104">
        <f>VLOOKUP($B304,'Part 3 NNDR3'!$A$6:$FY$331,BV$4,FALSE)</f>
        <v>97244</v>
      </c>
      <c r="BW304" s="104">
        <f>VLOOKUP($B304,'Part 3 NNDR3'!$A$6:$FY$331,BW$4,FALSE)</f>
        <v>-898923</v>
      </c>
      <c r="BX304" s="104">
        <f>VLOOKUP($B304,'Part 3 NNDR3'!$A$6:$FY$331,BX$4,FALSE)</f>
        <v>-7962</v>
      </c>
      <c r="BY304" s="104">
        <f>VLOOKUP($B304,'Part 3 NNDR3'!$A$6:$FY$331,BY$4,FALSE)</f>
        <v>-906885</v>
      </c>
      <c r="BZ304" s="104">
        <f>VLOOKUP($B304,'Part 3 NNDR3'!$A$6:$FY$331,BZ$4,FALSE)</f>
        <v>-75378</v>
      </c>
      <c r="CA304" s="104">
        <f>VLOOKUP($B304,'Part 3 NNDR3'!$A$6:$FY$331,CA$4,FALSE)</f>
        <v>0</v>
      </c>
      <c r="CB304" s="104">
        <f>VLOOKUP($B304,'Part 3 NNDR3'!$A$6:$FY$331,CB$4,FALSE)</f>
        <v>-75378</v>
      </c>
      <c r="CC304" s="104">
        <f>VLOOKUP($B304,'Part 3 NNDR3'!$A$6:$FY$331,CC$4,FALSE)</f>
        <v>8269</v>
      </c>
      <c r="CD304" s="104">
        <f>VLOOKUP($B304,'Part 3 NNDR3'!$A$6:$FY$331,CD$4,FALSE)</f>
        <v>0</v>
      </c>
      <c r="CE304" s="104">
        <f>VLOOKUP($B304,'Part 3 NNDR3'!$A$6:$FY$331,CE$4,FALSE)</f>
        <v>8269</v>
      </c>
      <c r="CF304" s="104">
        <f>VLOOKUP($B304,'Part 3 NNDR3'!$A$6:$FY$331,CF$4,FALSE)</f>
        <v>-5355</v>
      </c>
      <c r="CG304" s="104">
        <f>VLOOKUP($B304,'Part 3 NNDR3'!$A$6:$FY$331,CG$4,FALSE)</f>
        <v>0</v>
      </c>
      <c r="CH304" s="104">
        <f>VLOOKUP($B304,'Part 3 NNDR3'!$A$6:$FY$331,CH$4,FALSE)</f>
        <v>-5355</v>
      </c>
      <c r="CI304" s="104">
        <f>VLOOKUP($B304,'Part 3 NNDR3'!$A$6:$FY$331,CI$4,FALSE)</f>
        <v>-45</v>
      </c>
      <c r="CJ304" s="104">
        <f>VLOOKUP($B304,'Part 3 NNDR3'!$A$6:$FY$331,CJ$4,FALSE)</f>
        <v>0</v>
      </c>
      <c r="CK304" s="104">
        <f>VLOOKUP($B304,'Part 3 NNDR3'!$A$6:$FY$331,CK$4,FALSE)</f>
        <v>-45</v>
      </c>
      <c r="CL304" s="104">
        <f>VLOOKUP($B304,'Part 3 NNDR3'!$A$6:$FY$331,CL$4,FALSE)</f>
        <v>-202</v>
      </c>
      <c r="CM304" s="104">
        <f>VLOOKUP($B304,'Part 3 NNDR3'!$A$6:$FY$331,CM$4,FALSE)</f>
        <v>0</v>
      </c>
      <c r="CN304" s="104">
        <f>VLOOKUP($B304,'Part 3 NNDR3'!$A$6:$FY$331,CN$4,FALSE)</f>
        <v>-202</v>
      </c>
      <c r="CO304" s="104">
        <f>VLOOKUP($B304,'Part 3 NNDR3'!$A$6:$FY$331,CO$4,FALSE)</f>
        <v>0</v>
      </c>
      <c r="CP304" s="104">
        <f>VLOOKUP($B304,'Part 3 NNDR3'!$A$6:$FY$331,CP$4,FALSE)</f>
        <v>0</v>
      </c>
      <c r="CQ304" s="104">
        <f>VLOOKUP($B304,'Part 3 NNDR3'!$A$6:$FY$331,CQ$4,FALSE)</f>
        <v>0</v>
      </c>
      <c r="CR304" s="104">
        <f>VLOOKUP($B304,'Part 3 NNDR3'!$A$6:$FY$331,CR$4,FALSE)</f>
        <v>0</v>
      </c>
      <c r="CS304" s="104">
        <f>VLOOKUP($B304,'Part 3 NNDR3'!$A$6:$FY$331,CS$4,FALSE)</f>
        <v>0</v>
      </c>
      <c r="CT304" s="104">
        <f>VLOOKUP($B304,'Part 3 NNDR3'!$A$6:$FY$331,CT$4,FALSE)</f>
        <v>0</v>
      </c>
      <c r="CU304" s="104">
        <f>VLOOKUP($B304,'Part 3 NNDR3'!$A$6:$FY$331,CU$4,FALSE)</f>
        <v>0</v>
      </c>
      <c r="CV304" s="104">
        <f>VLOOKUP($B304,'Part 3 NNDR3'!$A$6:$FY$331,CV$4,FALSE)</f>
        <v>0</v>
      </c>
      <c r="CW304" s="104">
        <f>VLOOKUP($B304,'Part 3 NNDR3'!$A$6:$FY$331,CW$4,FALSE)</f>
        <v>0</v>
      </c>
      <c r="CX304" s="104">
        <f>VLOOKUP($B304,'Part 3 NNDR3'!$A$6:$FY$331,CX$4,FALSE)</f>
        <v>0</v>
      </c>
      <c r="CY304" s="104">
        <f>VLOOKUP($B304,'Part 3 NNDR3'!$A$6:$FY$331,CY$4,FALSE)</f>
        <v>0</v>
      </c>
      <c r="CZ304" s="104">
        <f>VLOOKUP($B304,'Part 3 NNDR3'!$A$6:$FY$331,CZ$4,FALSE)</f>
        <v>0</v>
      </c>
      <c r="DA304" s="104">
        <f>VLOOKUP($B304,'Part 3 NNDR3'!$A$6:$FY$331,DA$4,FALSE)</f>
        <v>0</v>
      </c>
      <c r="DB304" s="104">
        <f>VLOOKUP($B304,'Part 3 NNDR3'!$A$6:$FY$331,DB$4,FALSE)</f>
        <v>0</v>
      </c>
      <c r="DC304" s="104">
        <f>VLOOKUP($B304,'Part 3 NNDR3'!$A$6:$FY$331,DC$4,FALSE)</f>
        <v>0</v>
      </c>
      <c r="DD304" s="104">
        <f>VLOOKUP($B304,'Part 3 NNDR3'!$A$6:$FY$331,DD$4,FALSE)</f>
        <v>0</v>
      </c>
      <c r="DE304" s="104">
        <f>VLOOKUP($B304,'Part 3 NNDR3'!$A$6:$FY$331,DE$4,FALSE)</f>
        <v>-132964</v>
      </c>
      <c r="DF304" s="104">
        <f>VLOOKUP($B304,'Part 3 NNDR3'!$A$6:$FY$331,DF$4,FALSE)</f>
        <v>-132964</v>
      </c>
      <c r="DG304" s="104">
        <f>VLOOKUP($B304,'Part 3 NNDR3'!$A$6:$FY$331,DG$4,FALSE)</f>
        <v>0</v>
      </c>
      <c r="DH304" s="104">
        <f>VLOOKUP($B304,'Part 3 NNDR3'!$A$6:$FY$331,DH$4,FALSE)</f>
        <v>-4163</v>
      </c>
      <c r="DI304" s="104">
        <f>VLOOKUP($B304,'Part 3 NNDR3'!$A$6:$FY$331,DI$4,FALSE)</f>
        <v>-4163</v>
      </c>
      <c r="DJ304" s="104">
        <f>VLOOKUP($B304,'Part 3 NNDR3'!$A$6:$FY$331,DJ$4,FALSE)</f>
        <v>-137127</v>
      </c>
      <c r="DK304" s="104">
        <f>VLOOKUP($B304,'Part 3 NNDR3'!$A$6:$FY$331,DK$4,FALSE)</f>
        <v>0</v>
      </c>
      <c r="DL304" s="104">
        <f>VLOOKUP($B304,'Part 3 NNDR3'!$A$6:$FY$331,DL$4,FALSE)</f>
        <v>-72711</v>
      </c>
      <c r="DM304" s="104">
        <f>VLOOKUP($B304,'Part 3 NNDR3'!$A$6:$FY$331,DM$4,FALSE)</f>
        <v>-137127</v>
      </c>
      <c r="DN304" s="104">
        <f>VLOOKUP($B304,'Part 3 NNDR3'!$A$6:$FY$331,DN$4,FALSE)</f>
        <v>-209838</v>
      </c>
      <c r="DO304" s="104">
        <f>VLOOKUP($B304,'Part 3 NNDR3'!$A$6:$FY$331,DO$4,FALSE)</f>
        <v>0</v>
      </c>
      <c r="DP304" s="104">
        <f>VLOOKUP($B304,'Part 3 NNDR3'!$A$6:$FY$331,DP$4,FALSE)</f>
        <v>0</v>
      </c>
      <c r="DQ304" s="104">
        <f>VLOOKUP($B304,'Part 3 NNDR3'!$A$6:$FY$331,DQ$4,FALSE)</f>
        <v>0</v>
      </c>
      <c r="DR304" s="104">
        <f>VLOOKUP($B304,'Part 3 NNDR3'!$A$6:$FY$331,DR$4,FALSE)</f>
        <v>0</v>
      </c>
      <c r="DS304" s="104">
        <f>VLOOKUP($B304,'Part 3 NNDR3'!$A$6:$FY$331,DS$4,FALSE)</f>
        <v>-351</v>
      </c>
      <c r="DT304" s="104">
        <f>VLOOKUP($B304,'Part 3 NNDR3'!$A$6:$FY$331,DT$4,FALSE)</f>
        <v>-351</v>
      </c>
      <c r="DU304" s="104">
        <f>VLOOKUP($B304,'Part 3 NNDR3'!$A$6:$FY$331,DU$4,FALSE)</f>
        <v>-11281</v>
      </c>
      <c r="DV304" s="104">
        <f>VLOOKUP($B304,'Part 3 NNDR3'!$A$6:$FY$331,DV$4,FALSE)</f>
        <v>0</v>
      </c>
      <c r="DW304" s="104">
        <f>VLOOKUP($B304,'Part 3 NNDR3'!$A$6:$FY$331,DW$4,FALSE)</f>
        <v>-11281</v>
      </c>
      <c r="DX304" s="104">
        <f>VLOOKUP($B304,'Part 3 NNDR3'!$A$6:$FY$331,DX$4,FALSE)</f>
        <v>0</v>
      </c>
      <c r="DY304" s="104">
        <f>VLOOKUP($B304,'Part 3 NNDR3'!$A$6:$FY$331,DY$4,FALSE)</f>
        <v>0</v>
      </c>
      <c r="DZ304" s="104">
        <f>VLOOKUP($B304,'Part 3 NNDR3'!$A$6:$FY$331,DZ$4,FALSE)</f>
        <v>0</v>
      </c>
      <c r="EA304" s="104">
        <f>VLOOKUP($B304,'Part 3 NNDR3'!$A$6:$FY$331,EA$4,FALSE)</f>
        <v>-660662</v>
      </c>
      <c r="EB304" s="104">
        <f>VLOOKUP($B304,'Part 3 NNDR3'!$A$6:$FY$331,EB$4,FALSE)</f>
        <v>0</v>
      </c>
      <c r="EC304" s="104">
        <f>VLOOKUP($B304,'Part 3 NNDR3'!$A$6:$FY$331,EC$4,FALSE)</f>
        <v>-660662</v>
      </c>
      <c r="ED304" s="104">
        <f>VLOOKUP($B304,'Part 3 NNDR3'!$A$6:$FY$331,ED$4,FALSE)</f>
        <v>-1574</v>
      </c>
      <c r="EE304" s="104">
        <f>VLOOKUP($B304,'Part 3 NNDR3'!$A$6:$FY$331,EE$4,FALSE)</f>
        <v>0</v>
      </c>
      <c r="EF304" s="104">
        <f>VLOOKUP($B304,'Part 3 NNDR3'!$A$6:$FY$331,EF$4,FALSE)</f>
        <v>-1574</v>
      </c>
      <c r="EG304" s="104">
        <f>VLOOKUP($B304,'Part 3 NNDR3'!$A$6:$FY$331,EG$4,FALSE)</f>
        <v>0</v>
      </c>
      <c r="EH304" s="104">
        <f>VLOOKUP($B304,'Part 3 NNDR3'!$A$6:$FY$331,EH$4,FALSE)</f>
        <v>0</v>
      </c>
      <c r="EI304" s="104">
        <f>VLOOKUP($B304,'Part 3 NNDR3'!$A$6:$FY$331,EI$4,FALSE)</f>
        <v>0</v>
      </c>
      <c r="EJ304" s="104">
        <f>VLOOKUP($B304,'Part 3 NNDR3'!$A$6:$FY$331,EJ$4,FALSE)</f>
        <v>-33</v>
      </c>
      <c r="EK304" s="104">
        <f>VLOOKUP($B304,'Part 3 NNDR3'!$A$6:$FY$331,EK$4,FALSE)</f>
        <v>0</v>
      </c>
      <c r="EL304" s="104">
        <f>VLOOKUP($B304,'Part 3 NNDR3'!$A$6:$FY$331,EL$4,FALSE)</f>
        <v>-33</v>
      </c>
      <c r="EM304" s="104">
        <f>VLOOKUP($B304,'Part 3 NNDR3'!$A$6:$FY$331,EM$4,FALSE)</f>
        <v>-4310</v>
      </c>
      <c r="EN304" s="104">
        <f>VLOOKUP($B304,'Part 3 NNDR3'!$A$6:$FY$331,EN$4,FALSE)</f>
        <v>0</v>
      </c>
      <c r="EO304" s="104">
        <f>VLOOKUP($B304,'Part 3 NNDR3'!$A$6:$FY$331,EO$4,FALSE)</f>
        <v>-4310</v>
      </c>
      <c r="EP304" s="104">
        <f>VLOOKUP($B304,'Part 3 NNDR3'!$A$6:$FY$331,EP$4,FALSE)</f>
        <v>-677860</v>
      </c>
      <c r="EQ304" s="104">
        <f>VLOOKUP($B304,'Part 3 NNDR3'!$A$6:$FY$331,EQ$4,FALSE)</f>
        <v>-351</v>
      </c>
      <c r="ER304" s="104">
        <f>VLOOKUP($B304,'Part 3 NNDR3'!$A$6:$FY$331,ER$4,FALSE)</f>
        <v>-678211</v>
      </c>
      <c r="ES304" s="104">
        <f>VLOOKUP($B304,'Part 3 NNDR3'!$A$6:$FY$331,ES$4,FALSE)</f>
        <v>0</v>
      </c>
      <c r="ET304" s="104">
        <f>VLOOKUP($B304,'Part 3 NNDR3'!$A$6:$FY$331,ET$4,FALSE)</f>
        <v>0</v>
      </c>
      <c r="EU304" s="104">
        <f>VLOOKUP($B304,'Part 3 NNDR3'!$A$6:$FY$331,EU$4,FALSE)</f>
        <v>0</v>
      </c>
      <c r="EV304" s="104">
        <f>VLOOKUP($B304,'Part 3 NNDR3'!$A$6:$FY$331,EV$4,FALSE)</f>
        <v>0</v>
      </c>
      <c r="EW304" s="104">
        <f>VLOOKUP($B304,'Part 3 NNDR3'!$A$6:$FY$331,EW$4,FALSE)</f>
        <v>0</v>
      </c>
      <c r="EX304" s="104">
        <f>VLOOKUP($B304,'Part 3 NNDR3'!$A$6:$FY$331,EX$4,FALSE)</f>
        <v>0</v>
      </c>
      <c r="EY304" s="104">
        <f>VLOOKUP($B304,'Part 3 NNDR3'!$A$6:$FY$331,EY$4,FALSE)</f>
        <v>0</v>
      </c>
      <c r="EZ304" s="104">
        <f>VLOOKUP($B304,'Part 3 NNDR3'!$A$6:$FY$331,EZ$4,FALSE)</f>
        <v>0</v>
      </c>
      <c r="FA304" s="104">
        <f>VLOOKUP($B304,'Part 3 NNDR3'!$A$6:$FY$331,FA$4,FALSE)</f>
        <v>0</v>
      </c>
      <c r="FB304" s="104">
        <f>VLOOKUP($B304,'Part 3 NNDR3'!$A$6:$FY$331,FB$4,FALSE)</f>
        <v>33007896</v>
      </c>
      <c r="FC304" s="104">
        <f>VLOOKUP($B304,'Part 3 NNDR3'!$A$6:$FY$331,FC$4,FALSE)</f>
        <v>361358</v>
      </c>
      <c r="FD304" s="104">
        <f>VLOOKUP($B304,'Part 3 NNDR3'!$A$6:$FY$331,FD$4,FALSE)</f>
        <v>33369254</v>
      </c>
      <c r="FE304" s="104">
        <f>VLOOKUP($B304,'Part 3 NNDR3'!$A$6:$FY$331,FE$4,FALSE)</f>
        <v>271474</v>
      </c>
      <c r="FF304" s="104">
        <f>VLOOKUP($B304,'Part 3 NNDR3'!$A$6:$FY$331,FF$4,FALSE)</f>
        <v>0</v>
      </c>
      <c r="FG304" s="104">
        <f>VLOOKUP($B304,'Part 3 NNDR3'!$A$6:$FY$331,FG$4,FALSE)</f>
        <v>271474</v>
      </c>
      <c r="FH304" s="104">
        <f>VLOOKUP($B304,'Part 3 NNDR3'!$A$6:$FY$331,FH$4,FALSE)</f>
        <v>-5022439</v>
      </c>
      <c r="FI304" s="104">
        <f>VLOOKUP($B304,'Part 3 NNDR3'!$A$6:$FY$331,FI$4,FALSE)</f>
        <v>8370</v>
      </c>
      <c r="FJ304" s="104">
        <f>VLOOKUP($B304,'Part 3 NNDR3'!$A$6:$FY$331,FJ$4,FALSE)</f>
        <v>-5014069</v>
      </c>
      <c r="FK304" s="104">
        <f>VLOOKUP($B304,'Part 3 NNDR3'!$A$6:$FY$331,FK$4,FALSE)</f>
        <v>-898923</v>
      </c>
      <c r="FL304" s="104">
        <f>VLOOKUP($B304,'Part 3 NNDR3'!$A$6:$FY$331,FL$4,FALSE)</f>
        <v>-7962</v>
      </c>
      <c r="FM304" s="104">
        <f>VLOOKUP($B304,'Part 3 NNDR3'!$A$6:$FY$331,FM$4,FALSE)</f>
        <v>-906885</v>
      </c>
      <c r="FN304" s="104">
        <f>VLOOKUP($B304,'Part 3 NNDR3'!$A$6:$FY$331,FN$4,FALSE)</f>
        <v>-72711</v>
      </c>
      <c r="FO304" s="104">
        <f>VLOOKUP($B304,'Part 3 NNDR3'!$A$6:$FY$331,FO$4,FALSE)</f>
        <v>-137127</v>
      </c>
      <c r="FP304" s="104">
        <f>VLOOKUP($B304,'Part 3 NNDR3'!$A$6:$FY$331,FP$4,FALSE)</f>
        <v>-209838</v>
      </c>
      <c r="FQ304" s="104">
        <f>VLOOKUP($B304,'Part 3 NNDR3'!$A$6:$FY$331,FQ$4,FALSE)</f>
        <v>-677860</v>
      </c>
      <c r="FR304" s="104">
        <f>VLOOKUP($B304,'Part 3 NNDR3'!$A$6:$FY$331,FR$4,FALSE)</f>
        <v>-351</v>
      </c>
      <c r="FS304" s="104">
        <f>VLOOKUP($B304,'Part 3 NNDR3'!$A$6:$FY$331,FS$4,FALSE)</f>
        <v>-678211</v>
      </c>
      <c r="FT304" s="104">
        <f>VLOOKUP($B304,'Part 3 NNDR3'!$A$6:$FY$331,FT$4,FALSE)</f>
        <v>0</v>
      </c>
      <c r="FU304" s="104">
        <f>VLOOKUP($B304,'Part 3 NNDR3'!$A$6:$FY$331,FU$4,FALSE)</f>
        <v>0</v>
      </c>
      <c r="FV304" s="104">
        <f>VLOOKUP($B304,'Part 3 NNDR3'!$A$6:$FY$331,FV$4,FALSE)</f>
        <v>0</v>
      </c>
      <c r="FW304" s="104">
        <f>VLOOKUP($B304,'Part 3 NNDR3'!$A$6:$FY$331,FW$4,FALSE)</f>
        <v>-6400459</v>
      </c>
      <c r="FX304" s="104">
        <f>VLOOKUP($B304,'Part 3 NNDR3'!$A$6:$FY$331,FX$4,FALSE)</f>
        <v>-137070</v>
      </c>
      <c r="FY304" s="104">
        <f>VLOOKUP($B304,'Part 3 NNDR3'!$A$6:$FY$331,FY$4,FALSE)</f>
        <v>-6537529</v>
      </c>
      <c r="FZ304" s="104">
        <f>VLOOKUP($B304,'Part 3 NNDR3'!$A$6:$FY$331,FZ$4,FALSE)</f>
        <v>26607437</v>
      </c>
      <c r="GA304" s="104">
        <f>VLOOKUP($B304,'Part 3 NNDR3'!$A$6:$FY$331,GA$4,FALSE)</f>
        <v>224288</v>
      </c>
      <c r="GB304" s="104">
        <f>VLOOKUP($B304,'Part 3 NNDR3'!$A$6:$FY$331,GB$4,FALSE)</f>
        <v>26831725</v>
      </c>
      <c r="GC304" s="105" t="str">
        <f>VLOOKUP($B304,'Data (Updated)'!$C$4:$E$329,2,FALSE)</f>
        <v>E3520</v>
      </c>
      <c r="GD304" s="106" t="str">
        <f>VLOOKUP($B304,'Data (Updated)'!$C$4:$E$329,3,FALSE)</f>
        <v>NA</v>
      </c>
    </row>
    <row r="305" spans="1:186" ht="12.75" x14ac:dyDescent="0.2">
      <c r="A305" s="75">
        <v>300</v>
      </c>
      <c r="B305" s="100" t="s">
        <v>708</v>
      </c>
      <c r="C305" s="101" t="s">
        <v>941</v>
      </c>
      <c r="D305" s="102" t="s">
        <v>942</v>
      </c>
      <c r="E305" s="103" t="s">
        <v>707</v>
      </c>
      <c r="F305" s="104">
        <f>VLOOKUP($B305,'Part 3 NNDR3'!$A$6:$FY$331,F$4,FALSE)</f>
        <v>0</v>
      </c>
      <c r="G305" s="104">
        <f>VLOOKUP($B305,'Part 3 NNDR3'!$A$6:$FY$331,G$4,FALSE)</f>
        <v>0</v>
      </c>
      <c r="H305" s="104">
        <f>VLOOKUP($B305,'Part 3 NNDR3'!$A$6:$FY$331,H$4,FALSE)</f>
        <v>0</v>
      </c>
      <c r="I305" s="104">
        <f>VLOOKUP($B305,'Part 3 NNDR3'!$A$6:$FY$331,I$4,FALSE)</f>
        <v>-35039</v>
      </c>
      <c r="J305" s="104">
        <f>VLOOKUP($B305,'Part 3 NNDR3'!$A$6:$FY$331,J$4,FALSE)</f>
        <v>0</v>
      </c>
      <c r="K305" s="104">
        <f>VLOOKUP($B305,'Part 3 NNDR3'!$A$6:$FY$331,K$4,FALSE)</f>
        <v>-35039</v>
      </c>
      <c r="L305" s="104">
        <f>VLOOKUP($B305,'Part 3 NNDR3'!$A$6:$FY$331,L$4,FALSE)</f>
        <v>0</v>
      </c>
      <c r="M305" s="104">
        <f>VLOOKUP($B305,'Part 3 NNDR3'!$A$6:$FY$331,M$4,FALSE)</f>
        <v>0</v>
      </c>
      <c r="N305" s="104">
        <f>VLOOKUP($B305,'Part 3 NNDR3'!$A$6:$FY$331,N$4,FALSE)</f>
        <v>0</v>
      </c>
      <c r="O305" s="104">
        <f>VLOOKUP($B305,'Part 3 NNDR3'!$A$6:$FY$331,O$4,FALSE)</f>
        <v>24027</v>
      </c>
      <c r="P305" s="104">
        <f>VLOOKUP($B305,'Part 3 NNDR3'!$A$6:$FY$331,P$4,FALSE)</f>
        <v>0</v>
      </c>
      <c r="Q305" s="104">
        <f>VLOOKUP($B305,'Part 3 NNDR3'!$A$6:$FY$331,Q$4,FALSE)</f>
        <v>24027</v>
      </c>
      <c r="R305" s="104">
        <f>VLOOKUP($B305,'Part 3 NNDR3'!$A$6:$FY$331,R$4,FALSE)</f>
        <v>-11012</v>
      </c>
      <c r="S305" s="104">
        <f>VLOOKUP($B305,'Part 3 NNDR3'!$A$6:$FY$331,S$4,FALSE)</f>
        <v>0</v>
      </c>
      <c r="T305" s="104">
        <f>VLOOKUP($B305,'Part 3 NNDR3'!$A$6:$FY$331,T$4,FALSE)</f>
        <v>-11012</v>
      </c>
      <c r="U305" s="104">
        <f>VLOOKUP($B305,'Part 3 NNDR3'!$A$6:$FY$331,U$4,FALSE)</f>
        <v>-2257727</v>
      </c>
      <c r="V305" s="104">
        <f>VLOOKUP($B305,'Part 3 NNDR3'!$A$6:$FY$331,V$4,FALSE)</f>
        <v>0</v>
      </c>
      <c r="W305" s="104">
        <f>VLOOKUP($B305,'Part 3 NNDR3'!$A$6:$FY$331,W$4,FALSE)</f>
        <v>-2257727</v>
      </c>
      <c r="X305" s="104">
        <f>VLOOKUP($B305,'Part 3 NNDR3'!$A$6:$FY$331,X$4,FALSE)</f>
        <v>-15752</v>
      </c>
      <c r="Y305" s="104">
        <f>VLOOKUP($B305,'Part 3 NNDR3'!$A$6:$FY$331,Y$4,FALSE)</f>
        <v>0</v>
      </c>
      <c r="Z305" s="104">
        <f>VLOOKUP($B305,'Part 3 NNDR3'!$A$6:$FY$331,Z$4,FALSE)</f>
        <v>-15752</v>
      </c>
      <c r="AA305" s="104">
        <f>VLOOKUP($B305,'Part 3 NNDR3'!$A$6:$FY$331,AA$4,FALSE)</f>
        <v>-145819</v>
      </c>
      <c r="AB305" s="104">
        <f>VLOOKUP($B305,'Part 3 NNDR3'!$A$6:$FY$331,AB$4,FALSE)</f>
        <v>0</v>
      </c>
      <c r="AC305" s="104">
        <f>VLOOKUP($B305,'Part 3 NNDR3'!$A$6:$FY$331,AC$4,FALSE)</f>
        <v>-145819</v>
      </c>
      <c r="AD305" s="104">
        <f>VLOOKUP($B305,'Part 3 NNDR3'!$A$6:$FY$331,AD$4,FALSE)</f>
        <v>-86256</v>
      </c>
      <c r="AE305" s="104">
        <f>VLOOKUP($B305,'Part 3 NNDR3'!$A$6:$FY$331,AE$4,FALSE)</f>
        <v>0</v>
      </c>
      <c r="AF305" s="104">
        <f>VLOOKUP($B305,'Part 3 NNDR3'!$A$6:$FY$331,AF$4,FALSE)</f>
        <v>-86256</v>
      </c>
      <c r="AG305" s="104">
        <f>VLOOKUP($B305,'Part 3 NNDR3'!$A$6:$FY$331,AG$4,FALSE)</f>
        <v>0</v>
      </c>
      <c r="AH305" s="104">
        <f>VLOOKUP($B305,'Part 3 NNDR3'!$A$6:$FY$331,AH$4,FALSE)</f>
        <v>0</v>
      </c>
      <c r="AI305" s="104">
        <f>VLOOKUP($B305,'Part 3 NNDR3'!$A$6:$FY$331,AI$4,FALSE)</f>
        <v>0</v>
      </c>
      <c r="AJ305" s="104">
        <f>VLOOKUP($B305,'Part 3 NNDR3'!$A$6:$FY$331,AJ$4,FALSE)</f>
        <v>1031763</v>
      </c>
      <c r="AK305" s="104">
        <f>VLOOKUP($B305,'Part 3 NNDR3'!$A$6:$FY$331,AK$4,FALSE)</f>
        <v>0</v>
      </c>
      <c r="AL305" s="104">
        <f>VLOOKUP($B305,'Part 3 NNDR3'!$A$6:$FY$331,AL$4,FALSE)</f>
        <v>1031763</v>
      </c>
      <c r="AM305" s="104">
        <f>VLOOKUP($B305,'Part 3 NNDR3'!$A$6:$FY$331,AM$4,FALSE)</f>
        <v>-12573</v>
      </c>
      <c r="AN305" s="104">
        <f>VLOOKUP($B305,'Part 3 NNDR3'!$A$6:$FY$331,AN$4,FALSE)</f>
        <v>0</v>
      </c>
      <c r="AO305" s="104">
        <f>VLOOKUP($B305,'Part 3 NNDR3'!$A$6:$FY$331,AO$4,FALSE)</f>
        <v>-12573</v>
      </c>
      <c r="AP305" s="104">
        <f>VLOOKUP($B305,'Part 3 NNDR3'!$A$6:$FY$331,AP$4,FALSE)</f>
        <v>-4947320</v>
      </c>
      <c r="AQ305" s="104">
        <f>VLOOKUP($B305,'Part 3 NNDR3'!$A$6:$FY$331,AQ$4,FALSE)</f>
        <v>0</v>
      </c>
      <c r="AR305" s="104">
        <f>VLOOKUP($B305,'Part 3 NNDR3'!$A$6:$FY$331,AR$4,FALSE)</f>
        <v>-4947320</v>
      </c>
      <c r="AS305" s="104">
        <f>VLOOKUP($B305,'Part 3 NNDR3'!$A$6:$FY$331,AS$4,FALSE)</f>
        <v>-179312</v>
      </c>
      <c r="AT305" s="104">
        <f>VLOOKUP($B305,'Part 3 NNDR3'!$A$6:$FY$331,AT$4,FALSE)</f>
        <v>0</v>
      </c>
      <c r="AU305" s="104">
        <f>VLOOKUP($B305,'Part 3 NNDR3'!$A$6:$FY$331,AU$4,FALSE)</f>
        <v>-179312</v>
      </c>
      <c r="AV305" s="104">
        <f>VLOOKUP($B305,'Part 3 NNDR3'!$A$6:$FY$331,AV$4,FALSE)</f>
        <v>-44733</v>
      </c>
      <c r="AW305" s="104">
        <f>VLOOKUP($B305,'Part 3 NNDR3'!$A$6:$FY$331,AW$4,FALSE)</f>
        <v>0</v>
      </c>
      <c r="AX305" s="104">
        <f>VLOOKUP($B305,'Part 3 NNDR3'!$A$6:$FY$331,AX$4,FALSE)</f>
        <v>-44733</v>
      </c>
      <c r="AY305" s="104">
        <f>VLOOKUP($B305,'Part 3 NNDR3'!$A$6:$FY$331,AY$4,FALSE)</f>
        <v>0</v>
      </c>
      <c r="AZ305" s="104">
        <f>VLOOKUP($B305,'Part 3 NNDR3'!$A$6:$FY$331,AZ$4,FALSE)</f>
        <v>0</v>
      </c>
      <c r="BA305" s="104">
        <f>VLOOKUP($B305,'Part 3 NNDR3'!$A$6:$FY$331,BA$4,FALSE)</f>
        <v>0</v>
      </c>
      <c r="BB305" s="104">
        <f>VLOOKUP($B305,'Part 3 NNDR3'!$A$6:$FY$331,BB$4,FALSE)</f>
        <v>-7050</v>
      </c>
      <c r="BC305" s="104">
        <f>VLOOKUP($B305,'Part 3 NNDR3'!$A$6:$FY$331,BC$4,FALSE)</f>
        <v>0</v>
      </c>
      <c r="BD305" s="104">
        <f>VLOOKUP($B305,'Part 3 NNDR3'!$A$6:$FY$331,BD$4,FALSE)</f>
        <v>-7050</v>
      </c>
      <c r="BE305" s="104">
        <f>VLOOKUP($B305,'Part 3 NNDR3'!$A$6:$FY$331,BE$4,FALSE)</f>
        <v>0</v>
      </c>
      <c r="BF305" s="104">
        <f>VLOOKUP($B305,'Part 3 NNDR3'!$A$6:$FY$331,BF$4,FALSE)</f>
        <v>0</v>
      </c>
      <c r="BG305" s="104">
        <f>VLOOKUP($B305,'Part 3 NNDR3'!$A$6:$FY$331,BG$4,FALSE)</f>
        <v>0</v>
      </c>
      <c r="BH305" s="104">
        <f>VLOOKUP($B305,'Part 3 NNDR3'!$A$6:$FY$331,BH$4,FALSE)</f>
        <v>-6562771</v>
      </c>
      <c r="BI305" s="104">
        <f>VLOOKUP($B305,'Part 3 NNDR3'!$A$6:$FY$331,BI$4,FALSE)</f>
        <v>0</v>
      </c>
      <c r="BJ305" s="104">
        <f>VLOOKUP($B305,'Part 3 NNDR3'!$A$6:$FY$331,BJ$4,FALSE)</f>
        <v>-6562771</v>
      </c>
      <c r="BK305" s="104">
        <f>VLOOKUP($B305,'Part 3 NNDR3'!$A$6:$FY$331,BK$4,FALSE)</f>
        <v>-5166</v>
      </c>
      <c r="BL305" s="104">
        <f>VLOOKUP($B305,'Part 3 NNDR3'!$A$6:$FY$331,BL$4,FALSE)</f>
        <v>0</v>
      </c>
      <c r="BM305" s="104">
        <f>VLOOKUP($B305,'Part 3 NNDR3'!$A$6:$FY$331,BM$4,FALSE)</f>
        <v>-5166</v>
      </c>
      <c r="BN305" s="104">
        <f>VLOOKUP($B305,'Part 3 NNDR3'!$A$6:$FY$331,BN$4,FALSE)</f>
        <v>-3865</v>
      </c>
      <c r="BO305" s="104">
        <f>VLOOKUP($B305,'Part 3 NNDR3'!$A$6:$FY$331,BO$4,FALSE)</f>
        <v>0</v>
      </c>
      <c r="BP305" s="104">
        <f>VLOOKUP($B305,'Part 3 NNDR3'!$A$6:$FY$331,BP$4,FALSE)</f>
        <v>-3865</v>
      </c>
      <c r="BQ305" s="104">
        <f>VLOOKUP($B305,'Part 3 NNDR3'!$A$6:$FY$331,BQ$4,FALSE)</f>
        <v>-1172316</v>
      </c>
      <c r="BR305" s="104">
        <f>VLOOKUP($B305,'Part 3 NNDR3'!$A$6:$FY$331,BR$4,FALSE)</f>
        <v>0</v>
      </c>
      <c r="BS305" s="104">
        <f>VLOOKUP($B305,'Part 3 NNDR3'!$A$6:$FY$331,BS$4,FALSE)</f>
        <v>-1172316</v>
      </c>
      <c r="BT305" s="104">
        <f>VLOOKUP($B305,'Part 3 NNDR3'!$A$6:$FY$331,BT$4,FALSE)</f>
        <v>-37767</v>
      </c>
      <c r="BU305" s="104">
        <f>VLOOKUP($B305,'Part 3 NNDR3'!$A$6:$FY$331,BU$4,FALSE)</f>
        <v>0</v>
      </c>
      <c r="BV305" s="104">
        <f>VLOOKUP($B305,'Part 3 NNDR3'!$A$6:$FY$331,BV$4,FALSE)</f>
        <v>-37767</v>
      </c>
      <c r="BW305" s="104">
        <f>VLOOKUP($B305,'Part 3 NNDR3'!$A$6:$FY$331,BW$4,FALSE)</f>
        <v>-1219114</v>
      </c>
      <c r="BX305" s="104">
        <f>VLOOKUP($B305,'Part 3 NNDR3'!$A$6:$FY$331,BX$4,FALSE)</f>
        <v>0</v>
      </c>
      <c r="BY305" s="104">
        <f>VLOOKUP($B305,'Part 3 NNDR3'!$A$6:$FY$331,BY$4,FALSE)</f>
        <v>-1219114</v>
      </c>
      <c r="BZ305" s="104">
        <f>VLOOKUP($B305,'Part 3 NNDR3'!$A$6:$FY$331,BZ$4,FALSE)</f>
        <v>-66292</v>
      </c>
      <c r="CA305" s="104">
        <f>VLOOKUP($B305,'Part 3 NNDR3'!$A$6:$FY$331,CA$4,FALSE)</f>
        <v>0</v>
      </c>
      <c r="CB305" s="104">
        <f>VLOOKUP($B305,'Part 3 NNDR3'!$A$6:$FY$331,CB$4,FALSE)</f>
        <v>-66292</v>
      </c>
      <c r="CC305" s="104">
        <f>VLOOKUP($B305,'Part 3 NNDR3'!$A$6:$FY$331,CC$4,FALSE)</f>
        <v>0</v>
      </c>
      <c r="CD305" s="104">
        <f>VLOOKUP($B305,'Part 3 NNDR3'!$A$6:$FY$331,CD$4,FALSE)</f>
        <v>0</v>
      </c>
      <c r="CE305" s="104">
        <f>VLOOKUP($B305,'Part 3 NNDR3'!$A$6:$FY$331,CE$4,FALSE)</f>
        <v>0</v>
      </c>
      <c r="CF305" s="104">
        <f>VLOOKUP($B305,'Part 3 NNDR3'!$A$6:$FY$331,CF$4,FALSE)</f>
        <v>-486439</v>
      </c>
      <c r="CG305" s="104">
        <f>VLOOKUP($B305,'Part 3 NNDR3'!$A$6:$FY$331,CG$4,FALSE)</f>
        <v>0</v>
      </c>
      <c r="CH305" s="104">
        <f>VLOOKUP($B305,'Part 3 NNDR3'!$A$6:$FY$331,CH$4,FALSE)</f>
        <v>-486439</v>
      </c>
      <c r="CI305" s="104">
        <f>VLOOKUP($B305,'Part 3 NNDR3'!$A$6:$FY$331,CI$4,FALSE)</f>
        <v>0</v>
      </c>
      <c r="CJ305" s="104">
        <f>VLOOKUP($B305,'Part 3 NNDR3'!$A$6:$FY$331,CJ$4,FALSE)</f>
        <v>0</v>
      </c>
      <c r="CK305" s="104">
        <f>VLOOKUP($B305,'Part 3 NNDR3'!$A$6:$FY$331,CK$4,FALSE)</f>
        <v>0</v>
      </c>
      <c r="CL305" s="104">
        <f>VLOOKUP($B305,'Part 3 NNDR3'!$A$6:$FY$331,CL$4,FALSE)</f>
        <v>0</v>
      </c>
      <c r="CM305" s="104">
        <f>VLOOKUP($B305,'Part 3 NNDR3'!$A$6:$FY$331,CM$4,FALSE)</f>
        <v>0</v>
      </c>
      <c r="CN305" s="104">
        <f>VLOOKUP($B305,'Part 3 NNDR3'!$A$6:$FY$331,CN$4,FALSE)</f>
        <v>0</v>
      </c>
      <c r="CO305" s="104">
        <f>VLOOKUP($B305,'Part 3 NNDR3'!$A$6:$FY$331,CO$4,FALSE)</f>
        <v>0</v>
      </c>
      <c r="CP305" s="104">
        <f>VLOOKUP($B305,'Part 3 NNDR3'!$A$6:$FY$331,CP$4,FALSE)</f>
        <v>0</v>
      </c>
      <c r="CQ305" s="104">
        <f>VLOOKUP($B305,'Part 3 NNDR3'!$A$6:$FY$331,CQ$4,FALSE)</f>
        <v>0</v>
      </c>
      <c r="CR305" s="104">
        <f>VLOOKUP($B305,'Part 3 NNDR3'!$A$6:$FY$331,CR$4,FALSE)</f>
        <v>-4230</v>
      </c>
      <c r="CS305" s="104">
        <f>VLOOKUP($B305,'Part 3 NNDR3'!$A$6:$FY$331,CS$4,FALSE)</f>
        <v>0</v>
      </c>
      <c r="CT305" s="104">
        <f>VLOOKUP($B305,'Part 3 NNDR3'!$A$6:$FY$331,CT$4,FALSE)</f>
        <v>-4230</v>
      </c>
      <c r="CU305" s="104">
        <f>VLOOKUP($B305,'Part 3 NNDR3'!$A$6:$FY$331,CU$4,FALSE)</f>
        <v>0</v>
      </c>
      <c r="CV305" s="104">
        <f>VLOOKUP($B305,'Part 3 NNDR3'!$A$6:$FY$331,CV$4,FALSE)</f>
        <v>0</v>
      </c>
      <c r="CW305" s="104">
        <f>VLOOKUP($B305,'Part 3 NNDR3'!$A$6:$FY$331,CW$4,FALSE)</f>
        <v>0</v>
      </c>
      <c r="CX305" s="104">
        <f>VLOOKUP($B305,'Part 3 NNDR3'!$A$6:$FY$331,CX$4,FALSE)</f>
        <v>-6643</v>
      </c>
      <c r="CY305" s="104">
        <f>VLOOKUP($B305,'Part 3 NNDR3'!$A$6:$FY$331,CY$4,FALSE)</f>
        <v>0</v>
      </c>
      <c r="CZ305" s="104">
        <f>VLOOKUP($B305,'Part 3 NNDR3'!$A$6:$FY$331,CZ$4,FALSE)</f>
        <v>-6643</v>
      </c>
      <c r="DA305" s="104">
        <f>VLOOKUP($B305,'Part 3 NNDR3'!$A$6:$FY$331,DA$4,FALSE)</f>
        <v>0</v>
      </c>
      <c r="DB305" s="104">
        <f>VLOOKUP($B305,'Part 3 NNDR3'!$A$6:$FY$331,DB$4,FALSE)</f>
        <v>0</v>
      </c>
      <c r="DC305" s="104">
        <f>VLOOKUP($B305,'Part 3 NNDR3'!$A$6:$FY$331,DC$4,FALSE)</f>
        <v>0</v>
      </c>
      <c r="DD305" s="104">
        <f>VLOOKUP($B305,'Part 3 NNDR3'!$A$6:$FY$331,DD$4,FALSE)</f>
        <v>0</v>
      </c>
      <c r="DE305" s="104">
        <f>VLOOKUP($B305,'Part 3 NNDR3'!$A$6:$FY$331,DE$4,FALSE)</f>
        <v>0</v>
      </c>
      <c r="DF305" s="104">
        <f>VLOOKUP($B305,'Part 3 NNDR3'!$A$6:$FY$331,DF$4,FALSE)</f>
        <v>0</v>
      </c>
      <c r="DG305" s="104">
        <f>VLOOKUP($B305,'Part 3 NNDR3'!$A$6:$FY$331,DG$4,FALSE)</f>
        <v>0</v>
      </c>
      <c r="DH305" s="104">
        <f>VLOOKUP($B305,'Part 3 NNDR3'!$A$6:$FY$331,DH$4,FALSE)</f>
        <v>0</v>
      </c>
      <c r="DI305" s="104">
        <f>VLOOKUP($B305,'Part 3 NNDR3'!$A$6:$FY$331,DI$4,FALSE)</f>
        <v>0</v>
      </c>
      <c r="DJ305" s="104">
        <f>VLOOKUP($B305,'Part 3 NNDR3'!$A$6:$FY$331,DJ$4,FALSE)</f>
        <v>0</v>
      </c>
      <c r="DK305" s="104">
        <f>VLOOKUP($B305,'Part 3 NNDR3'!$A$6:$FY$331,DK$4,FALSE)</f>
        <v>0</v>
      </c>
      <c r="DL305" s="104">
        <f>VLOOKUP($B305,'Part 3 NNDR3'!$A$6:$FY$331,DL$4,FALSE)</f>
        <v>-563604</v>
      </c>
      <c r="DM305" s="104">
        <f>VLOOKUP($B305,'Part 3 NNDR3'!$A$6:$FY$331,DM$4,FALSE)</f>
        <v>0</v>
      </c>
      <c r="DN305" s="104">
        <f>VLOOKUP($B305,'Part 3 NNDR3'!$A$6:$FY$331,DN$4,FALSE)</f>
        <v>-563604</v>
      </c>
      <c r="DO305" s="104">
        <f>VLOOKUP($B305,'Part 3 NNDR3'!$A$6:$FY$331,DO$4,FALSE)</f>
        <v>-25987</v>
      </c>
      <c r="DP305" s="104">
        <f>VLOOKUP($B305,'Part 3 NNDR3'!$A$6:$FY$331,DP$4,FALSE)</f>
        <v>0</v>
      </c>
      <c r="DQ305" s="104">
        <f>VLOOKUP($B305,'Part 3 NNDR3'!$A$6:$FY$331,DQ$4,FALSE)</f>
        <v>-25987</v>
      </c>
      <c r="DR305" s="104">
        <f>VLOOKUP($B305,'Part 3 NNDR3'!$A$6:$FY$331,DR$4,FALSE)</f>
        <v>5956</v>
      </c>
      <c r="DS305" s="104">
        <f>VLOOKUP($B305,'Part 3 NNDR3'!$A$6:$FY$331,DS$4,FALSE)</f>
        <v>0</v>
      </c>
      <c r="DT305" s="104">
        <f>VLOOKUP($B305,'Part 3 NNDR3'!$A$6:$FY$331,DT$4,FALSE)</f>
        <v>5956</v>
      </c>
      <c r="DU305" s="104">
        <f>VLOOKUP($B305,'Part 3 NNDR3'!$A$6:$FY$331,DU$4,FALSE)</f>
        <v>-24081</v>
      </c>
      <c r="DV305" s="104">
        <f>VLOOKUP($B305,'Part 3 NNDR3'!$A$6:$FY$331,DV$4,FALSE)</f>
        <v>0</v>
      </c>
      <c r="DW305" s="104">
        <f>VLOOKUP($B305,'Part 3 NNDR3'!$A$6:$FY$331,DW$4,FALSE)</f>
        <v>-24081</v>
      </c>
      <c r="DX305" s="104">
        <f>VLOOKUP($B305,'Part 3 NNDR3'!$A$6:$FY$331,DX$4,FALSE)</f>
        <v>-1836</v>
      </c>
      <c r="DY305" s="104">
        <f>VLOOKUP($B305,'Part 3 NNDR3'!$A$6:$FY$331,DY$4,FALSE)</f>
        <v>0</v>
      </c>
      <c r="DZ305" s="104">
        <f>VLOOKUP($B305,'Part 3 NNDR3'!$A$6:$FY$331,DZ$4,FALSE)</f>
        <v>-1836</v>
      </c>
      <c r="EA305" s="104">
        <f>VLOOKUP($B305,'Part 3 NNDR3'!$A$6:$FY$331,EA$4,FALSE)</f>
        <v>-1137018</v>
      </c>
      <c r="EB305" s="104">
        <f>VLOOKUP($B305,'Part 3 NNDR3'!$A$6:$FY$331,EB$4,FALSE)</f>
        <v>0</v>
      </c>
      <c r="EC305" s="104">
        <f>VLOOKUP($B305,'Part 3 NNDR3'!$A$6:$FY$331,EC$4,FALSE)</f>
        <v>-1137018</v>
      </c>
      <c r="ED305" s="104">
        <f>VLOOKUP($B305,'Part 3 NNDR3'!$A$6:$FY$331,ED$4,FALSE)</f>
        <v>-5905</v>
      </c>
      <c r="EE305" s="104">
        <f>VLOOKUP($B305,'Part 3 NNDR3'!$A$6:$FY$331,EE$4,FALSE)</f>
        <v>0</v>
      </c>
      <c r="EF305" s="104">
        <f>VLOOKUP($B305,'Part 3 NNDR3'!$A$6:$FY$331,EF$4,FALSE)</f>
        <v>-5905</v>
      </c>
      <c r="EG305" s="104">
        <f>VLOOKUP($B305,'Part 3 NNDR3'!$A$6:$FY$331,EG$4,FALSE)</f>
        <v>0</v>
      </c>
      <c r="EH305" s="104">
        <f>VLOOKUP($B305,'Part 3 NNDR3'!$A$6:$FY$331,EH$4,FALSE)</f>
        <v>0</v>
      </c>
      <c r="EI305" s="104">
        <f>VLOOKUP($B305,'Part 3 NNDR3'!$A$6:$FY$331,EI$4,FALSE)</f>
        <v>0</v>
      </c>
      <c r="EJ305" s="104">
        <f>VLOOKUP($B305,'Part 3 NNDR3'!$A$6:$FY$331,EJ$4,FALSE)</f>
        <v>0</v>
      </c>
      <c r="EK305" s="104">
        <f>VLOOKUP($B305,'Part 3 NNDR3'!$A$6:$FY$331,EK$4,FALSE)</f>
        <v>0</v>
      </c>
      <c r="EL305" s="104">
        <f>VLOOKUP($B305,'Part 3 NNDR3'!$A$6:$FY$331,EL$4,FALSE)</f>
        <v>0</v>
      </c>
      <c r="EM305" s="104">
        <f>VLOOKUP($B305,'Part 3 NNDR3'!$A$6:$FY$331,EM$4,FALSE)</f>
        <v>-1791</v>
      </c>
      <c r="EN305" s="104">
        <f>VLOOKUP($B305,'Part 3 NNDR3'!$A$6:$FY$331,EN$4,FALSE)</f>
        <v>0</v>
      </c>
      <c r="EO305" s="104">
        <f>VLOOKUP($B305,'Part 3 NNDR3'!$A$6:$FY$331,EO$4,FALSE)</f>
        <v>-1791</v>
      </c>
      <c r="EP305" s="104">
        <f>VLOOKUP($B305,'Part 3 NNDR3'!$A$6:$FY$331,EP$4,FALSE)</f>
        <v>-1190662</v>
      </c>
      <c r="EQ305" s="104">
        <f>VLOOKUP($B305,'Part 3 NNDR3'!$A$6:$FY$331,EQ$4,FALSE)</f>
        <v>0</v>
      </c>
      <c r="ER305" s="104">
        <f>VLOOKUP($B305,'Part 3 NNDR3'!$A$6:$FY$331,ER$4,FALSE)</f>
        <v>-1190662</v>
      </c>
      <c r="ES305" s="104">
        <f>VLOOKUP($B305,'Part 3 NNDR3'!$A$6:$FY$331,ES$4,FALSE)</f>
        <v>0</v>
      </c>
      <c r="ET305" s="104">
        <f>VLOOKUP($B305,'Part 3 NNDR3'!$A$6:$FY$331,ET$4,FALSE)</f>
        <v>0</v>
      </c>
      <c r="EU305" s="104">
        <f>VLOOKUP($B305,'Part 3 NNDR3'!$A$6:$FY$331,EU$4,FALSE)</f>
        <v>0</v>
      </c>
      <c r="EV305" s="104">
        <f>VLOOKUP($B305,'Part 3 NNDR3'!$A$6:$FY$331,EV$4,FALSE)</f>
        <v>0</v>
      </c>
      <c r="EW305" s="104">
        <f>VLOOKUP($B305,'Part 3 NNDR3'!$A$6:$FY$331,EW$4,FALSE)</f>
        <v>0</v>
      </c>
      <c r="EX305" s="104">
        <f>VLOOKUP($B305,'Part 3 NNDR3'!$A$6:$FY$331,EX$4,FALSE)</f>
        <v>0</v>
      </c>
      <c r="EY305" s="104">
        <f>VLOOKUP($B305,'Part 3 NNDR3'!$A$6:$FY$331,EY$4,FALSE)</f>
        <v>0</v>
      </c>
      <c r="EZ305" s="104">
        <f>VLOOKUP($B305,'Part 3 NNDR3'!$A$6:$FY$331,EZ$4,FALSE)</f>
        <v>0</v>
      </c>
      <c r="FA305" s="104">
        <f>VLOOKUP($B305,'Part 3 NNDR3'!$A$6:$FY$331,FA$4,FALSE)</f>
        <v>0</v>
      </c>
      <c r="FB305" s="104">
        <f>VLOOKUP($B305,'Part 3 NNDR3'!$A$6:$FY$331,FB$4,FALSE)</f>
        <v>45338723</v>
      </c>
      <c r="FC305" s="104">
        <f>VLOOKUP($B305,'Part 3 NNDR3'!$A$6:$FY$331,FC$4,FALSE)</f>
        <v>0</v>
      </c>
      <c r="FD305" s="104">
        <f>VLOOKUP($B305,'Part 3 NNDR3'!$A$6:$FY$331,FD$4,FALSE)</f>
        <v>45338723</v>
      </c>
      <c r="FE305" s="104">
        <f>VLOOKUP($B305,'Part 3 NNDR3'!$A$6:$FY$331,FE$4,FALSE)</f>
        <v>-11012</v>
      </c>
      <c r="FF305" s="104">
        <f>VLOOKUP($B305,'Part 3 NNDR3'!$A$6:$FY$331,FF$4,FALSE)</f>
        <v>0</v>
      </c>
      <c r="FG305" s="104">
        <f>VLOOKUP($B305,'Part 3 NNDR3'!$A$6:$FY$331,FG$4,FALSE)</f>
        <v>-11012</v>
      </c>
      <c r="FH305" s="104">
        <f>VLOOKUP($B305,'Part 3 NNDR3'!$A$6:$FY$331,FH$4,FALSE)</f>
        <v>-6562771</v>
      </c>
      <c r="FI305" s="104">
        <f>VLOOKUP($B305,'Part 3 NNDR3'!$A$6:$FY$331,FI$4,FALSE)</f>
        <v>0</v>
      </c>
      <c r="FJ305" s="104">
        <f>VLOOKUP($B305,'Part 3 NNDR3'!$A$6:$FY$331,FJ$4,FALSE)</f>
        <v>-6562771</v>
      </c>
      <c r="FK305" s="104">
        <f>VLOOKUP($B305,'Part 3 NNDR3'!$A$6:$FY$331,FK$4,FALSE)</f>
        <v>-1219114</v>
      </c>
      <c r="FL305" s="104">
        <f>VLOOKUP($B305,'Part 3 NNDR3'!$A$6:$FY$331,FL$4,FALSE)</f>
        <v>0</v>
      </c>
      <c r="FM305" s="104">
        <f>VLOOKUP($B305,'Part 3 NNDR3'!$A$6:$FY$331,FM$4,FALSE)</f>
        <v>-1219114</v>
      </c>
      <c r="FN305" s="104">
        <f>VLOOKUP($B305,'Part 3 NNDR3'!$A$6:$FY$331,FN$4,FALSE)</f>
        <v>-563604</v>
      </c>
      <c r="FO305" s="104">
        <f>VLOOKUP($B305,'Part 3 NNDR3'!$A$6:$FY$331,FO$4,FALSE)</f>
        <v>0</v>
      </c>
      <c r="FP305" s="104">
        <f>VLOOKUP($B305,'Part 3 NNDR3'!$A$6:$FY$331,FP$4,FALSE)</f>
        <v>-563604</v>
      </c>
      <c r="FQ305" s="104">
        <f>VLOOKUP($B305,'Part 3 NNDR3'!$A$6:$FY$331,FQ$4,FALSE)</f>
        <v>-1190662</v>
      </c>
      <c r="FR305" s="104">
        <f>VLOOKUP($B305,'Part 3 NNDR3'!$A$6:$FY$331,FR$4,FALSE)</f>
        <v>0</v>
      </c>
      <c r="FS305" s="104">
        <f>VLOOKUP($B305,'Part 3 NNDR3'!$A$6:$FY$331,FS$4,FALSE)</f>
        <v>-1190662</v>
      </c>
      <c r="FT305" s="104">
        <f>VLOOKUP($B305,'Part 3 NNDR3'!$A$6:$FY$331,FT$4,FALSE)</f>
        <v>0</v>
      </c>
      <c r="FU305" s="104">
        <f>VLOOKUP($B305,'Part 3 NNDR3'!$A$6:$FY$331,FU$4,FALSE)</f>
        <v>0</v>
      </c>
      <c r="FV305" s="104">
        <f>VLOOKUP($B305,'Part 3 NNDR3'!$A$6:$FY$331,FV$4,FALSE)</f>
        <v>0</v>
      </c>
      <c r="FW305" s="104">
        <f>VLOOKUP($B305,'Part 3 NNDR3'!$A$6:$FY$331,FW$4,FALSE)</f>
        <v>-9547163</v>
      </c>
      <c r="FX305" s="104">
        <f>VLOOKUP($B305,'Part 3 NNDR3'!$A$6:$FY$331,FX$4,FALSE)</f>
        <v>0</v>
      </c>
      <c r="FY305" s="104">
        <f>VLOOKUP($B305,'Part 3 NNDR3'!$A$6:$FY$331,FY$4,FALSE)</f>
        <v>-9547163</v>
      </c>
      <c r="FZ305" s="104">
        <f>VLOOKUP($B305,'Part 3 NNDR3'!$A$6:$FY$331,FZ$4,FALSE)</f>
        <v>35791560</v>
      </c>
      <c r="GA305" s="104">
        <f>VLOOKUP($B305,'Part 3 NNDR3'!$A$6:$FY$331,GA$4,FALSE)</f>
        <v>0</v>
      </c>
      <c r="GB305" s="104">
        <f>VLOOKUP($B305,'Part 3 NNDR3'!$A$6:$FY$331,GB$4,FALSE)</f>
        <v>35791560</v>
      </c>
      <c r="GC305" s="105" t="str">
        <f>VLOOKUP($B305,'Data (Updated)'!$C$4:$E$329,2,FALSE)</f>
        <v>E3620</v>
      </c>
      <c r="GD305" s="106" t="str">
        <f>VLOOKUP($B305,'Data (Updated)'!$C$4:$E$329,3,FALSE)</f>
        <v>NA</v>
      </c>
    </row>
    <row r="306" spans="1:186" ht="12.75" x14ac:dyDescent="0.2">
      <c r="A306" s="75">
        <v>301</v>
      </c>
      <c r="B306" s="100" t="s">
        <v>710</v>
      </c>
      <c r="C306" s="101" t="s">
        <v>941</v>
      </c>
      <c r="D306" s="102" t="s">
        <v>942</v>
      </c>
      <c r="E306" s="103" t="s">
        <v>709</v>
      </c>
      <c r="F306" s="104">
        <f>VLOOKUP($B306,'Part 3 NNDR3'!$A$6:$FY$331,F$4,FALSE)</f>
        <v>0</v>
      </c>
      <c r="G306" s="104">
        <f>VLOOKUP($B306,'Part 3 NNDR3'!$A$6:$FY$331,G$4,FALSE)</f>
        <v>0</v>
      </c>
      <c r="H306" s="104">
        <f>VLOOKUP($B306,'Part 3 NNDR3'!$A$6:$FY$331,H$4,FALSE)</f>
        <v>0</v>
      </c>
      <c r="I306" s="104">
        <f>VLOOKUP($B306,'Part 3 NNDR3'!$A$6:$FY$331,I$4,FALSE)</f>
        <v>23963</v>
      </c>
      <c r="J306" s="104">
        <f>VLOOKUP($B306,'Part 3 NNDR3'!$A$6:$FY$331,J$4,FALSE)</f>
        <v>0</v>
      </c>
      <c r="K306" s="104">
        <f>VLOOKUP($B306,'Part 3 NNDR3'!$A$6:$FY$331,K$4,FALSE)</f>
        <v>23963</v>
      </c>
      <c r="L306" s="104">
        <f>VLOOKUP($B306,'Part 3 NNDR3'!$A$6:$FY$331,L$4,FALSE)</f>
        <v>0</v>
      </c>
      <c r="M306" s="104">
        <f>VLOOKUP($B306,'Part 3 NNDR3'!$A$6:$FY$331,M$4,FALSE)</f>
        <v>0</v>
      </c>
      <c r="N306" s="104">
        <f>VLOOKUP($B306,'Part 3 NNDR3'!$A$6:$FY$331,N$4,FALSE)</f>
        <v>0</v>
      </c>
      <c r="O306" s="104">
        <f>VLOOKUP($B306,'Part 3 NNDR3'!$A$6:$FY$331,O$4,FALSE)</f>
        <v>5729</v>
      </c>
      <c r="P306" s="104">
        <f>VLOOKUP($B306,'Part 3 NNDR3'!$A$6:$FY$331,P$4,FALSE)</f>
        <v>0</v>
      </c>
      <c r="Q306" s="104">
        <f>VLOOKUP($B306,'Part 3 NNDR3'!$A$6:$FY$331,Q$4,FALSE)</f>
        <v>5729</v>
      </c>
      <c r="R306" s="104">
        <f>VLOOKUP($B306,'Part 3 NNDR3'!$A$6:$FY$331,R$4,FALSE)</f>
        <v>29692</v>
      </c>
      <c r="S306" s="104">
        <f>VLOOKUP($B306,'Part 3 NNDR3'!$A$6:$FY$331,S$4,FALSE)</f>
        <v>0</v>
      </c>
      <c r="T306" s="104">
        <f>VLOOKUP($B306,'Part 3 NNDR3'!$A$6:$FY$331,T$4,FALSE)</f>
        <v>29692</v>
      </c>
      <c r="U306" s="104">
        <f>VLOOKUP($B306,'Part 3 NNDR3'!$A$6:$FY$331,U$4,FALSE)</f>
        <v>-4936272</v>
      </c>
      <c r="V306" s="104">
        <f>VLOOKUP($B306,'Part 3 NNDR3'!$A$6:$FY$331,V$4,FALSE)</f>
        <v>0</v>
      </c>
      <c r="W306" s="104">
        <f>VLOOKUP($B306,'Part 3 NNDR3'!$A$6:$FY$331,W$4,FALSE)</f>
        <v>-4936272</v>
      </c>
      <c r="X306" s="104">
        <f>VLOOKUP($B306,'Part 3 NNDR3'!$A$6:$FY$331,X$4,FALSE)</f>
        <v>-12504</v>
      </c>
      <c r="Y306" s="104">
        <f>VLOOKUP($B306,'Part 3 NNDR3'!$A$6:$FY$331,Y$4,FALSE)</f>
        <v>0</v>
      </c>
      <c r="Z306" s="104">
        <f>VLOOKUP($B306,'Part 3 NNDR3'!$A$6:$FY$331,Z$4,FALSE)</f>
        <v>-12504</v>
      </c>
      <c r="AA306" s="104">
        <f>VLOOKUP($B306,'Part 3 NNDR3'!$A$6:$FY$331,AA$4,FALSE)</f>
        <v>-330749</v>
      </c>
      <c r="AB306" s="104">
        <f>VLOOKUP($B306,'Part 3 NNDR3'!$A$6:$FY$331,AB$4,FALSE)</f>
        <v>0</v>
      </c>
      <c r="AC306" s="104">
        <f>VLOOKUP($B306,'Part 3 NNDR3'!$A$6:$FY$331,AC$4,FALSE)</f>
        <v>-330749</v>
      </c>
      <c r="AD306" s="104">
        <f>VLOOKUP($B306,'Part 3 NNDR3'!$A$6:$FY$331,AD$4,FALSE)</f>
        <v>-207226</v>
      </c>
      <c r="AE306" s="104">
        <f>VLOOKUP($B306,'Part 3 NNDR3'!$A$6:$FY$331,AE$4,FALSE)</f>
        <v>0</v>
      </c>
      <c r="AF306" s="104">
        <f>VLOOKUP($B306,'Part 3 NNDR3'!$A$6:$FY$331,AF$4,FALSE)</f>
        <v>-207226</v>
      </c>
      <c r="AG306" s="104">
        <f>VLOOKUP($B306,'Part 3 NNDR3'!$A$6:$FY$331,AG$4,FALSE)</f>
        <v>1833</v>
      </c>
      <c r="AH306" s="104">
        <f>VLOOKUP($B306,'Part 3 NNDR3'!$A$6:$FY$331,AH$4,FALSE)</f>
        <v>0</v>
      </c>
      <c r="AI306" s="104">
        <f>VLOOKUP($B306,'Part 3 NNDR3'!$A$6:$FY$331,AI$4,FALSE)</f>
        <v>1833</v>
      </c>
      <c r="AJ306" s="104">
        <f>VLOOKUP($B306,'Part 3 NNDR3'!$A$6:$FY$331,AJ$4,FALSE)</f>
        <v>733071</v>
      </c>
      <c r="AK306" s="104">
        <f>VLOOKUP($B306,'Part 3 NNDR3'!$A$6:$FY$331,AK$4,FALSE)</f>
        <v>0</v>
      </c>
      <c r="AL306" s="104">
        <f>VLOOKUP($B306,'Part 3 NNDR3'!$A$6:$FY$331,AL$4,FALSE)</f>
        <v>733071</v>
      </c>
      <c r="AM306" s="104">
        <f>VLOOKUP($B306,'Part 3 NNDR3'!$A$6:$FY$331,AM$4,FALSE)</f>
        <v>-599</v>
      </c>
      <c r="AN306" s="104">
        <f>VLOOKUP($B306,'Part 3 NNDR3'!$A$6:$FY$331,AN$4,FALSE)</f>
        <v>0</v>
      </c>
      <c r="AO306" s="104">
        <f>VLOOKUP($B306,'Part 3 NNDR3'!$A$6:$FY$331,AO$4,FALSE)</f>
        <v>-599</v>
      </c>
      <c r="AP306" s="104">
        <f>VLOOKUP($B306,'Part 3 NNDR3'!$A$6:$FY$331,AP$4,FALSE)</f>
        <v>-2649812</v>
      </c>
      <c r="AQ306" s="104">
        <f>VLOOKUP($B306,'Part 3 NNDR3'!$A$6:$FY$331,AQ$4,FALSE)</f>
        <v>0</v>
      </c>
      <c r="AR306" s="104">
        <f>VLOOKUP($B306,'Part 3 NNDR3'!$A$6:$FY$331,AR$4,FALSE)</f>
        <v>-2649812</v>
      </c>
      <c r="AS306" s="104">
        <f>VLOOKUP($B306,'Part 3 NNDR3'!$A$6:$FY$331,AS$4,FALSE)</f>
        <v>2633</v>
      </c>
      <c r="AT306" s="104">
        <f>VLOOKUP($B306,'Part 3 NNDR3'!$A$6:$FY$331,AT$4,FALSE)</f>
        <v>0</v>
      </c>
      <c r="AU306" s="104">
        <f>VLOOKUP($B306,'Part 3 NNDR3'!$A$6:$FY$331,AU$4,FALSE)</f>
        <v>2633</v>
      </c>
      <c r="AV306" s="104">
        <f>VLOOKUP($B306,'Part 3 NNDR3'!$A$6:$FY$331,AV$4,FALSE)</f>
        <v>-125172</v>
      </c>
      <c r="AW306" s="104">
        <f>VLOOKUP($B306,'Part 3 NNDR3'!$A$6:$FY$331,AW$4,FALSE)</f>
        <v>0</v>
      </c>
      <c r="AX306" s="104">
        <f>VLOOKUP($B306,'Part 3 NNDR3'!$A$6:$FY$331,AX$4,FALSE)</f>
        <v>-125172</v>
      </c>
      <c r="AY306" s="104">
        <f>VLOOKUP($B306,'Part 3 NNDR3'!$A$6:$FY$331,AY$4,FALSE)</f>
        <v>0</v>
      </c>
      <c r="AZ306" s="104">
        <f>VLOOKUP($B306,'Part 3 NNDR3'!$A$6:$FY$331,AZ$4,FALSE)</f>
        <v>0</v>
      </c>
      <c r="BA306" s="104">
        <f>VLOOKUP($B306,'Part 3 NNDR3'!$A$6:$FY$331,BA$4,FALSE)</f>
        <v>0</v>
      </c>
      <c r="BB306" s="104">
        <f>VLOOKUP($B306,'Part 3 NNDR3'!$A$6:$FY$331,BB$4,FALSE)</f>
        <v>-67485</v>
      </c>
      <c r="BC306" s="104">
        <f>VLOOKUP($B306,'Part 3 NNDR3'!$A$6:$FY$331,BC$4,FALSE)</f>
        <v>0</v>
      </c>
      <c r="BD306" s="104">
        <f>VLOOKUP($B306,'Part 3 NNDR3'!$A$6:$FY$331,BD$4,FALSE)</f>
        <v>-67485</v>
      </c>
      <c r="BE306" s="104">
        <f>VLOOKUP($B306,'Part 3 NNDR3'!$A$6:$FY$331,BE$4,FALSE)</f>
        <v>-7</v>
      </c>
      <c r="BF306" s="104">
        <f>VLOOKUP($B306,'Part 3 NNDR3'!$A$6:$FY$331,BF$4,FALSE)</f>
        <v>0</v>
      </c>
      <c r="BG306" s="104">
        <f>VLOOKUP($B306,'Part 3 NNDR3'!$A$6:$FY$331,BG$4,FALSE)</f>
        <v>-7</v>
      </c>
      <c r="BH306" s="104">
        <f>VLOOKUP($B306,'Part 3 NNDR3'!$A$6:$FY$331,BH$4,FALSE)</f>
        <v>-7374392</v>
      </c>
      <c r="BI306" s="104">
        <f>VLOOKUP($B306,'Part 3 NNDR3'!$A$6:$FY$331,BI$4,FALSE)</f>
        <v>0</v>
      </c>
      <c r="BJ306" s="104">
        <f>VLOOKUP($B306,'Part 3 NNDR3'!$A$6:$FY$331,BJ$4,FALSE)</f>
        <v>-7374392</v>
      </c>
      <c r="BK306" s="104">
        <f>VLOOKUP($B306,'Part 3 NNDR3'!$A$6:$FY$331,BK$4,FALSE)</f>
        <v>-4567</v>
      </c>
      <c r="BL306" s="104">
        <f>VLOOKUP($B306,'Part 3 NNDR3'!$A$6:$FY$331,BL$4,FALSE)</f>
        <v>0</v>
      </c>
      <c r="BM306" s="104">
        <f>VLOOKUP($B306,'Part 3 NNDR3'!$A$6:$FY$331,BM$4,FALSE)</f>
        <v>-4567</v>
      </c>
      <c r="BN306" s="104">
        <f>VLOOKUP($B306,'Part 3 NNDR3'!$A$6:$FY$331,BN$4,FALSE)</f>
        <v>-15290</v>
      </c>
      <c r="BO306" s="104">
        <f>VLOOKUP($B306,'Part 3 NNDR3'!$A$6:$FY$331,BO$4,FALSE)</f>
        <v>0</v>
      </c>
      <c r="BP306" s="104">
        <f>VLOOKUP($B306,'Part 3 NNDR3'!$A$6:$FY$331,BP$4,FALSE)</f>
        <v>-15290</v>
      </c>
      <c r="BQ306" s="104">
        <f>VLOOKUP($B306,'Part 3 NNDR3'!$A$6:$FY$331,BQ$4,FALSE)</f>
        <v>-618601</v>
      </c>
      <c r="BR306" s="104">
        <f>VLOOKUP($B306,'Part 3 NNDR3'!$A$6:$FY$331,BR$4,FALSE)</f>
        <v>0</v>
      </c>
      <c r="BS306" s="104">
        <f>VLOOKUP($B306,'Part 3 NNDR3'!$A$6:$FY$331,BS$4,FALSE)</f>
        <v>-618601</v>
      </c>
      <c r="BT306" s="104">
        <f>VLOOKUP($B306,'Part 3 NNDR3'!$A$6:$FY$331,BT$4,FALSE)</f>
        <v>-34399</v>
      </c>
      <c r="BU306" s="104">
        <f>VLOOKUP($B306,'Part 3 NNDR3'!$A$6:$FY$331,BU$4,FALSE)</f>
        <v>0</v>
      </c>
      <c r="BV306" s="104">
        <f>VLOOKUP($B306,'Part 3 NNDR3'!$A$6:$FY$331,BV$4,FALSE)</f>
        <v>-34399</v>
      </c>
      <c r="BW306" s="104">
        <f>VLOOKUP($B306,'Part 3 NNDR3'!$A$6:$FY$331,BW$4,FALSE)</f>
        <v>-672857</v>
      </c>
      <c r="BX306" s="104">
        <f>VLOOKUP($B306,'Part 3 NNDR3'!$A$6:$FY$331,BX$4,FALSE)</f>
        <v>0</v>
      </c>
      <c r="BY306" s="104">
        <f>VLOOKUP($B306,'Part 3 NNDR3'!$A$6:$FY$331,BY$4,FALSE)</f>
        <v>-672857</v>
      </c>
      <c r="BZ306" s="104">
        <f>VLOOKUP($B306,'Part 3 NNDR3'!$A$6:$FY$331,BZ$4,FALSE)</f>
        <v>-81934</v>
      </c>
      <c r="CA306" s="104">
        <f>VLOOKUP($B306,'Part 3 NNDR3'!$A$6:$FY$331,CA$4,FALSE)</f>
        <v>0</v>
      </c>
      <c r="CB306" s="104">
        <f>VLOOKUP($B306,'Part 3 NNDR3'!$A$6:$FY$331,CB$4,FALSE)</f>
        <v>-81934</v>
      </c>
      <c r="CC306" s="104">
        <f>VLOOKUP($B306,'Part 3 NNDR3'!$A$6:$FY$331,CC$4,FALSE)</f>
        <v>0</v>
      </c>
      <c r="CD306" s="104">
        <f>VLOOKUP($B306,'Part 3 NNDR3'!$A$6:$FY$331,CD$4,FALSE)</f>
        <v>0</v>
      </c>
      <c r="CE306" s="104">
        <f>VLOOKUP($B306,'Part 3 NNDR3'!$A$6:$FY$331,CE$4,FALSE)</f>
        <v>0</v>
      </c>
      <c r="CF306" s="104">
        <f>VLOOKUP($B306,'Part 3 NNDR3'!$A$6:$FY$331,CF$4,FALSE)</f>
        <v>-10098</v>
      </c>
      <c r="CG306" s="104">
        <f>VLOOKUP($B306,'Part 3 NNDR3'!$A$6:$FY$331,CG$4,FALSE)</f>
        <v>0</v>
      </c>
      <c r="CH306" s="104">
        <f>VLOOKUP($B306,'Part 3 NNDR3'!$A$6:$FY$331,CH$4,FALSE)</f>
        <v>-10098</v>
      </c>
      <c r="CI306" s="104">
        <f>VLOOKUP($B306,'Part 3 NNDR3'!$A$6:$FY$331,CI$4,FALSE)</f>
        <v>0</v>
      </c>
      <c r="CJ306" s="104">
        <f>VLOOKUP($B306,'Part 3 NNDR3'!$A$6:$FY$331,CJ$4,FALSE)</f>
        <v>0</v>
      </c>
      <c r="CK306" s="104">
        <f>VLOOKUP($B306,'Part 3 NNDR3'!$A$6:$FY$331,CK$4,FALSE)</f>
        <v>0</v>
      </c>
      <c r="CL306" s="104">
        <f>VLOOKUP($B306,'Part 3 NNDR3'!$A$6:$FY$331,CL$4,FALSE)</f>
        <v>0</v>
      </c>
      <c r="CM306" s="104">
        <f>VLOOKUP($B306,'Part 3 NNDR3'!$A$6:$FY$331,CM$4,FALSE)</f>
        <v>0</v>
      </c>
      <c r="CN306" s="104">
        <f>VLOOKUP($B306,'Part 3 NNDR3'!$A$6:$FY$331,CN$4,FALSE)</f>
        <v>0</v>
      </c>
      <c r="CO306" s="104">
        <f>VLOOKUP($B306,'Part 3 NNDR3'!$A$6:$FY$331,CO$4,FALSE)</f>
        <v>0</v>
      </c>
      <c r="CP306" s="104">
        <f>VLOOKUP($B306,'Part 3 NNDR3'!$A$6:$FY$331,CP$4,FALSE)</f>
        <v>0</v>
      </c>
      <c r="CQ306" s="104">
        <f>VLOOKUP($B306,'Part 3 NNDR3'!$A$6:$FY$331,CQ$4,FALSE)</f>
        <v>0</v>
      </c>
      <c r="CR306" s="104">
        <f>VLOOKUP($B306,'Part 3 NNDR3'!$A$6:$FY$331,CR$4,FALSE)</f>
        <v>-10247</v>
      </c>
      <c r="CS306" s="104">
        <f>VLOOKUP($B306,'Part 3 NNDR3'!$A$6:$FY$331,CS$4,FALSE)</f>
        <v>0</v>
      </c>
      <c r="CT306" s="104">
        <f>VLOOKUP($B306,'Part 3 NNDR3'!$A$6:$FY$331,CT$4,FALSE)</f>
        <v>-10247</v>
      </c>
      <c r="CU306" s="104">
        <f>VLOOKUP($B306,'Part 3 NNDR3'!$A$6:$FY$331,CU$4,FALSE)</f>
        <v>0</v>
      </c>
      <c r="CV306" s="104">
        <f>VLOOKUP($B306,'Part 3 NNDR3'!$A$6:$FY$331,CV$4,FALSE)</f>
        <v>0</v>
      </c>
      <c r="CW306" s="104">
        <f>VLOOKUP($B306,'Part 3 NNDR3'!$A$6:$FY$331,CW$4,FALSE)</f>
        <v>0</v>
      </c>
      <c r="CX306" s="104">
        <f>VLOOKUP($B306,'Part 3 NNDR3'!$A$6:$FY$331,CX$4,FALSE)</f>
        <v>-13728</v>
      </c>
      <c r="CY306" s="104">
        <f>VLOOKUP($B306,'Part 3 NNDR3'!$A$6:$FY$331,CY$4,FALSE)</f>
        <v>0</v>
      </c>
      <c r="CZ306" s="104">
        <f>VLOOKUP($B306,'Part 3 NNDR3'!$A$6:$FY$331,CZ$4,FALSE)</f>
        <v>-13728</v>
      </c>
      <c r="DA306" s="104">
        <f>VLOOKUP($B306,'Part 3 NNDR3'!$A$6:$FY$331,DA$4,FALSE)</f>
        <v>120</v>
      </c>
      <c r="DB306" s="104">
        <f>VLOOKUP($B306,'Part 3 NNDR3'!$A$6:$FY$331,DB$4,FALSE)</f>
        <v>0</v>
      </c>
      <c r="DC306" s="104">
        <f>VLOOKUP($B306,'Part 3 NNDR3'!$A$6:$FY$331,DC$4,FALSE)</f>
        <v>120</v>
      </c>
      <c r="DD306" s="104">
        <f>VLOOKUP($B306,'Part 3 NNDR3'!$A$6:$FY$331,DD$4,FALSE)</f>
        <v>0</v>
      </c>
      <c r="DE306" s="104">
        <f>VLOOKUP($B306,'Part 3 NNDR3'!$A$6:$FY$331,DE$4,FALSE)</f>
        <v>0</v>
      </c>
      <c r="DF306" s="104">
        <f>VLOOKUP($B306,'Part 3 NNDR3'!$A$6:$FY$331,DF$4,FALSE)</f>
        <v>0</v>
      </c>
      <c r="DG306" s="104">
        <f>VLOOKUP($B306,'Part 3 NNDR3'!$A$6:$FY$331,DG$4,FALSE)</f>
        <v>-10381</v>
      </c>
      <c r="DH306" s="104">
        <f>VLOOKUP($B306,'Part 3 NNDR3'!$A$6:$FY$331,DH$4,FALSE)</f>
        <v>0</v>
      </c>
      <c r="DI306" s="104">
        <f>VLOOKUP($B306,'Part 3 NNDR3'!$A$6:$FY$331,DI$4,FALSE)</f>
        <v>-10381</v>
      </c>
      <c r="DJ306" s="104">
        <f>VLOOKUP($B306,'Part 3 NNDR3'!$A$6:$FY$331,DJ$4,FALSE)</f>
        <v>0</v>
      </c>
      <c r="DK306" s="104">
        <f>VLOOKUP($B306,'Part 3 NNDR3'!$A$6:$FY$331,DK$4,FALSE)</f>
        <v>0</v>
      </c>
      <c r="DL306" s="104">
        <f>VLOOKUP($B306,'Part 3 NNDR3'!$A$6:$FY$331,DL$4,FALSE)</f>
        <v>-126268</v>
      </c>
      <c r="DM306" s="104">
        <f>VLOOKUP($B306,'Part 3 NNDR3'!$A$6:$FY$331,DM$4,FALSE)</f>
        <v>0</v>
      </c>
      <c r="DN306" s="104">
        <f>VLOOKUP($B306,'Part 3 NNDR3'!$A$6:$FY$331,DN$4,FALSE)</f>
        <v>-126268</v>
      </c>
      <c r="DO306" s="104">
        <f>VLOOKUP($B306,'Part 3 NNDR3'!$A$6:$FY$331,DO$4,FALSE)</f>
        <v>0</v>
      </c>
      <c r="DP306" s="104">
        <f>VLOOKUP($B306,'Part 3 NNDR3'!$A$6:$FY$331,DP$4,FALSE)</f>
        <v>0</v>
      </c>
      <c r="DQ306" s="104">
        <f>VLOOKUP($B306,'Part 3 NNDR3'!$A$6:$FY$331,DQ$4,FALSE)</f>
        <v>0</v>
      </c>
      <c r="DR306" s="104">
        <f>VLOOKUP($B306,'Part 3 NNDR3'!$A$6:$FY$331,DR$4,FALSE)</f>
        <v>0</v>
      </c>
      <c r="DS306" s="104">
        <f>VLOOKUP($B306,'Part 3 NNDR3'!$A$6:$FY$331,DS$4,FALSE)</f>
        <v>0</v>
      </c>
      <c r="DT306" s="104">
        <f>VLOOKUP($B306,'Part 3 NNDR3'!$A$6:$FY$331,DT$4,FALSE)</f>
        <v>0</v>
      </c>
      <c r="DU306" s="104">
        <f>VLOOKUP($B306,'Part 3 NNDR3'!$A$6:$FY$331,DU$4,FALSE)</f>
        <v>-6940</v>
      </c>
      <c r="DV306" s="104">
        <f>VLOOKUP($B306,'Part 3 NNDR3'!$A$6:$FY$331,DV$4,FALSE)</f>
        <v>0</v>
      </c>
      <c r="DW306" s="104">
        <f>VLOOKUP($B306,'Part 3 NNDR3'!$A$6:$FY$331,DW$4,FALSE)</f>
        <v>-6940</v>
      </c>
      <c r="DX306" s="104">
        <f>VLOOKUP($B306,'Part 3 NNDR3'!$A$6:$FY$331,DX$4,FALSE)</f>
        <v>0</v>
      </c>
      <c r="DY306" s="104">
        <f>VLOOKUP($B306,'Part 3 NNDR3'!$A$6:$FY$331,DY$4,FALSE)</f>
        <v>0</v>
      </c>
      <c r="DZ306" s="104">
        <f>VLOOKUP($B306,'Part 3 NNDR3'!$A$6:$FY$331,DZ$4,FALSE)</f>
        <v>0</v>
      </c>
      <c r="EA306" s="104">
        <f>VLOOKUP($B306,'Part 3 NNDR3'!$A$6:$FY$331,EA$4,FALSE)</f>
        <v>-1062462</v>
      </c>
      <c r="EB306" s="104">
        <f>VLOOKUP($B306,'Part 3 NNDR3'!$A$6:$FY$331,EB$4,FALSE)</f>
        <v>0</v>
      </c>
      <c r="EC306" s="104">
        <f>VLOOKUP($B306,'Part 3 NNDR3'!$A$6:$FY$331,EC$4,FALSE)</f>
        <v>-1062462</v>
      </c>
      <c r="ED306" s="104">
        <f>VLOOKUP($B306,'Part 3 NNDR3'!$A$6:$FY$331,ED$4,FALSE)</f>
        <v>-26881</v>
      </c>
      <c r="EE306" s="104">
        <f>VLOOKUP($B306,'Part 3 NNDR3'!$A$6:$FY$331,EE$4,FALSE)</f>
        <v>0</v>
      </c>
      <c r="EF306" s="104">
        <f>VLOOKUP($B306,'Part 3 NNDR3'!$A$6:$FY$331,EF$4,FALSE)</f>
        <v>-26881</v>
      </c>
      <c r="EG306" s="104">
        <f>VLOOKUP($B306,'Part 3 NNDR3'!$A$6:$FY$331,EG$4,FALSE)</f>
        <v>0</v>
      </c>
      <c r="EH306" s="104">
        <f>VLOOKUP($B306,'Part 3 NNDR3'!$A$6:$FY$331,EH$4,FALSE)</f>
        <v>0</v>
      </c>
      <c r="EI306" s="104">
        <f>VLOOKUP($B306,'Part 3 NNDR3'!$A$6:$FY$331,EI$4,FALSE)</f>
        <v>0</v>
      </c>
      <c r="EJ306" s="104">
        <f>VLOOKUP($B306,'Part 3 NNDR3'!$A$6:$FY$331,EJ$4,FALSE)</f>
        <v>0</v>
      </c>
      <c r="EK306" s="104">
        <f>VLOOKUP($B306,'Part 3 NNDR3'!$A$6:$FY$331,EK$4,FALSE)</f>
        <v>0</v>
      </c>
      <c r="EL306" s="104">
        <f>VLOOKUP($B306,'Part 3 NNDR3'!$A$6:$FY$331,EL$4,FALSE)</f>
        <v>0</v>
      </c>
      <c r="EM306" s="104">
        <f>VLOOKUP($B306,'Part 3 NNDR3'!$A$6:$FY$331,EM$4,FALSE)</f>
        <v>-12568</v>
      </c>
      <c r="EN306" s="104">
        <f>VLOOKUP($B306,'Part 3 NNDR3'!$A$6:$FY$331,EN$4,FALSE)</f>
        <v>0</v>
      </c>
      <c r="EO306" s="104">
        <f>VLOOKUP($B306,'Part 3 NNDR3'!$A$6:$FY$331,EO$4,FALSE)</f>
        <v>-12568</v>
      </c>
      <c r="EP306" s="104">
        <f>VLOOKUP($B306,'Part 3 NNDR3'!$A$6:$FY$331,EP$4,FALSE)</f>
        <v>-1108851</v>
      </c>
      <c r="EQ306" s="104">
        <f>VLOOKUP($B306,'Part 3 NNDR3'!$A$6:$FY$331,EQ$4,FALSE)</f>
        <v>0</v>
      </c>
      <c r="ER306" s="104">
        <f>VLOOKUP($B306,'Part 3 NNDR3'!$A$6:$FY$331,ER$4,FALSE)</f>
        <v>-1108851</v>
      </c>
      <c r="ES306" s="104">
        <f>VLOOKUP($B306,'Part 3 NNDR3'!$A$6:$FY$331,ES$4,FALSE)</f>
        <v>0</v>
      </c>
      <c r="ET306" s="104">
        <f>VLOOKUP($B306,'Part 3 NNDR3'!$A$6:$FY$331,ET$4,FALSE)</f>
        <v>0</v>
      </c>
      <c r="EU306" s="104">
        <f>VLOOKUP($B306,'Part 3 NNDR3'!$A$6:$FY$331,EU$4,FALSE)</f>
        <v>0</v>
      </c>
      <c r="EV306" s="104">
        <f>VLOOKUP($B306,'Part 3 NNDR3'!$A$6:$FY$331,EV$4,FALSE)</f>
        <v>0</v>
      </c>
      <c r="EW306" s="104">
        <f>VLOOKUP($B306,'Part 3 NNDR3'!$A$6:$FY$331,EW$4,FALSE)</f>
        <v>0</v>
      </c>
      <c r="EX306" s="104">
        <f>VLOOKUP($B306,'Part 3 NNDR3'!$A$6:$FY$331,EX$4,FALSE)</f>
        <v>0</v>
      </c>
      <c r="EY306" s="104">
        <f>VLOOKUP($B306,'Part 3 NNDR3'!$A$6:$FY$331,EY$4,FALSE)</f>
        <v>0</v>
      </c>
      <c r="EZ306" s="104">
        <f>VLOOKUP($B306,'Part 3 NNDR3'!$A$6:$FY$331,EZ$4,FALSE)</f>
        <v>0</v>
      </c>
      <c r="FA306" s="104">
        <f>VLOOKUP($B306,'Part 3 NNDR3'!$A$6:$FY$331,FA$4,FALSE)</f>
        <v>0</v>
      </c>
      <c r="FB306" s="104">
        <f>VLOOKUP($B306,'Part 3 NNDR3'!$A$6:$FY$331,FB$4,FALSE)</f>
        <v>39528542</v>
      </c>
      <c r="FC306" s="104">
        <f>VLOOKUP($B306,'Part 3 NNDR3'!$A$6:$FY$331,FC$4,FALSE)</f>
        <v>0</v>
      </c>
      <c r="FD306" s="104">
        <f>VLOOKUP($B306,'Part 3 NNDR3'!$A$6:$FY$331,FD$4,FALSE)</f>
        <v>39528542</v>
      </c>
      <c r="FE306" s="104">
        <f>VLOOKUP($B306,'Part 3 NNDR3'!$A$6:$FY$331,FE$4,FALSE)</f>
        <v>29692</v>
      </c>
      <c r="FF306" s="104">
        <f>VLOOKUP($B306,'Part 3 NNDR3'!$A$6:$FY$331,FF$4,FALSE)</f>
        <v>0</v>
      </c>
      <c r="FG306" s="104">
        <f>VLOOKUP($B306,'Part 3 NNDR3'!$A$6:$FY$331,FG$4,FALSE)</f>
        <v>29692</v>
      </c>
      <c r="FH306" s="104">
        <f>VLOOKUP($B306,'Part 3 NNDR3'!$A$6:$FY$331,FH$4,FALSE)</f>
        <v>-7374392</v>
      </c>
      <c r="FI306" s="104">
        <f>VLOOKUP($B306,'Part 3 NNDR3'!$A$6:$FY$331,FI$4,FALSE)</f>
        <v>0</v>
      </c>
      <c r="FJ306" s="104">
        <f>VLOOKUP($B306,'Part 3 NNDR3'!$A$6:$FY$331,FJ$4,FALSE)</f>
        <v>-7374392</v>
      </c>
      <c r="FK306" s="104">
        <f>VLOOKUP($B306,'Part 3 NNDR3'!$A$6:$FY$331,FK$4,FALSE)</f>
        <v>-672857</v>
      </c>
      <c r="FL306" s="104">
        <f>VLOOKUP($B306,'Part 3 NNDR3'!$A$6:$FY$331,FL$4,FALSE)</f>
        <v>0</v>
      </c>
      <c r="FM306" s="104">
        <f>VLOOKUP($B306,'Part 3 NNDR3'!$A$6:$FY$331,FM$4,FALSE)</f>
        <v>-672857</v>
      </c>
      <c r="FN306" s="104">
        <f>VLOOKUP($B306,'Part 3 NNDR3'!$A$6:$FY$331,FN$4,FALSE)</f>
        <v>-126268</v>
      </c>
      <c r="FO306" s="104">
        <f>VLOOKUP($B306,'Part 3 NNDR3'!$A$6:$FY$331,FO$4,FALSE)</f>
        <v>0</v>
      </c>
      <c r="FP306" s="104">
        <f>VLOOKUP($B306,'Part 3 NNDR3'!$A$6:$FY$331,FP$4,FALSE)</f>
        <v>-126268</v>
      </c>
      <c r="FQ306" s="104">
        <f>VLOOKUP($B306,'Part 3 NNDR3'!$A$6:$FY$331,FQ$4,FALSE)</f>
        <v>-1108851</v>
      </c>
      <c r="FR306" s="104">
        <f>VLOOKUP($B306,'Part 3 NNDR3'!$A$6:$FY$331,FR$4,FALSE)</f>
        <v>0</v>
      </c>
      <c r="FS306" s="104">
        <f>VLOOKUP($B306,'Part 3 NNDR3'!$A$6:$FY$331,FS$4,FALSE)</f>
        <v>-1108851</v>
      </c>
      <c r="FT306" s="104">
        <f>VLOOKUP($B306,'Part 3 NNDR3'!$A$6:$FY$331,FT$4,FALSE)</f>
        <v>0</v>
      </c>
      <c r="FU306" s="104">
        <f>VLOOKUP($B306,'Part 3 NNDR3'!$A$6:$FY$331,FU$4,FALSE)</f>
        <v>0</v>
      </c>
      <c r="FV306" s="104">
        <f>VLOOKUP($B306,'Part 3 NNDR3'!$A$6:$FY$331,FV$4,FALSE)</f>
        <v>0</v>
      </c>
      <c r="FW306" s="104">
        <f>VLOOKUP($B306,'Part 3 NNDR3'!$A$6:$FY$331,FW$4,FALSE)</f>
        <v>-9252676</v>
      </c>
      <c r="FX306" s="104">
        <f>VLOOKUP($B306,'Part 3 NNDR3'!$A$6:$FY$331,FX$4,FALSE)</f>
        <v>0</v>
      </c>
      <c r="FY306" s="104">
        <f>VLOOKUP($B306,'Part 3 NNDR3'!$A$6:$FY$331,FY$4,FALSE)</f>
        <v>-9252676</v>
      </c>
      <c r="FZ306" s="104">
        <f>VLOOKUP($B306,'Part 3 NNDR3'!$A$6:$FY$331,FZ$4,FALSE)</f>
        <v>30275866</v>
      </c>
      <c r="GA306" s="104">
        <f>VLOOKUP($B306,'Part 3 NNDR3'!$A$6:$FY$331,GA$4,FALSE)</f>
        <v>0</v>
      </c>
      <c r="GB306" s="104">
        <f>VLOOKUP($B306,'Part 3 NNDR3'!$A$6:$FY$331,GB$4,FALSE)</f>
        <v>30275866</v>
      </c>
      <c r="GC306" s="105" t="str">
        <f>VLOOKUP($B306,'Data (Updated)'!$C$4:$E$329,2,FALSE)</f>
        <v>E1421</v>
      </c>
      <c r="GD306" s="106" t="str">
        <f>VLOOKUP($B306,'Data (Updated)'!$C$4:$E$329,3,FALSE)</f>
        <v>E6114</v>
      </c>
    </row>
    <row r="307" spans="1:186" ht="12.75" x14ac:dyDescent="0.2">
      <c r="A307" s="75">
        <v>302</v>
      </c>
      <c r="B307" s="100" t="s">
        <v>712</v>
      </c>
      <c r="C307" s="101" t="s">
        <v>941</v>
      </c>
      <c r="D307" s="102" t="s">
        <v>944</v>
      </c>
      <c r="E307" s="103" t="s">
        <v>711</v>
      </c>
      <c r="F307" s="104">
        <f>VLOOKUP($B307,'Part 3 NNDR3'!$A$6:$FY$331,F$4,FALSE)</f>
        <v>0</v>
      </c>
      <c r="G307" s="104">
        <f>VLOOKUP($B307,'Part 3 NNDR3'!$A$6:$FY$331,G$4,FALSE)</f>
        <v>0</v>
      </c>
      <c r="H307" s="104">
        <f>VLOOKUP($B307,'Part 3 NNDR3'!$A$6:$FY$331,H$4,FALSE)</f>
        <v>0</v>
      </c>
      <c r="I307" s="104">
        <f>VLOOKUP($B307,'Part 3 NNDR3'!$A$6:$FY$331,I$4,FALSE)</f>
        <v>-2182</v>
      </c>
      <c r="J307" s="104">
        <f>VLOOKUP($B307,'Part 3 NNDR3'!$A$6:$FY$331,J$4,FALSE)</f>
        <v>0</v>
      </c>
      <c r="K307" s="104">
        <f>VLOOKUP($B307,'Part 3 NNDR3'!$A$6:$FY$331,K$4,FALSE)</f>
        <v>-2182</v>
      </c>
      <c r="L307" s="104">
        <f>VLOOKUP($B307,'Part 3 NNDR3'!$A$6:$FY$331,L$4,FALSE)</f>
        <v>0</v>
      </c>
      <c r="M307" s="104">
        <f>VLOOKUP($B307,'Part 3 NNDR3'!$A$6:$FY$331,M$4,FALSE)</f>
        <v>0</v>
      </c>
      <c r="N307" s="104">
        <f>VLOOKUP($B307,'Part 3 NNDR3'!$A$6:$FY$331,N$4,FALSE)</f>
        <v>0</v>
      </c>
      <c r="O307" s="104">
        <f>VLOOKUP($B307,'Part 3 NNDR3'!$A$6:$FY$331,O$4,FALSE)</f>
        <v>41208</v>
      </c>
      <c r="P307" s="104">
        <f>VLOOKUP($B307,'Part 3 NNDR3'!$A$6:$FY$331,P$4,FALSE)</f>
        <v>0</v>
      </c>
      <c r="Q307" s="104">
        <f>VLOOKUP($B307,'Part 3 NNDR3'!$A$6:$FY$331,Q$4,FALSE)</f>
        <v>41208</v>
      </c>
      <c r="R307" s="104">
        <f>VLOOKUP($B307,'Part 3 NNDR3'!$A$6:$FY$331,R$4,FALSE)</f>
        <v>39026</v>
      </c>
      <c r="S307" s="104">
        <f>VLOOKUP($B307,'Part 3 NNDR3'!$A$6:$FY$331,S$4,FALSE)</f>
        <v>0</v>
      </c>
      <c r="T307" s="104">
        <f>VLOOKUP($B307,'Part 3 NNDR3'!$A$6:$FY$331,T$4,FALSE)</f>
        <v>39026</v>
      </c>
      <c r="U307" s="104">
        <f>VLOOKUP($B307,'Part 3 NNDR3'!$A$6:$FY$331,U$4,FALSE)</f>
        <v>-2009070</v>
      </c>
      <c r="V307" s="104">
        <f>VLOOKUP($B307,'Part 3 NNDR3'!$A$6:$FY$331,V$4,FALSE)</f>
        <v>0</v>
      </c>
      <c r="W307" s="104">
        <f>VLOOKUP($B307,'Part 3 NNDR3'!$A$6:$FY$331,W$4,FALSE)</f>
        <v>-2009070</v>
      </c>
      <c r="X307" s="104">
        <f>VLOOKUP($B307,'Part 3 NNDR3'!$A$6:$FY$331,X$4,FALSE)</f>
        <v>0</v>
      </c>
      <c r="Y307" s="104">
        <f>VLOOKUP($B307,'Part 3 NNDR3'!$A$6:$FY$331,Y$4,FALSE)</f>
        <v>0</v>
      </c>
      <c r="Z307" s="104">
        <f>VLOOKUP($B307,'Part 3 NNDR3'!$A$6:$FY$331,Z$4,FALSE)</f>
        <v>0</v>
      </c>
      <c r="AA307" s="104">
        <f>VLOOKUP($B307,'Part 3 NNDR3'!$A$6:$FY$331,AA$4,FALSE)</f>
        <v>-62172</v>
      </c>
      <c r="AB307" s="104">
        <f>VLOOKUP($B307,'Part 3 NNDR3'!$A$6:$FY$331,AB$4,FALSE)</f>
        <v>0</v>
      </c>
      <c r="AC307" s="104">
        <f>VLOOKUP($B307,'Part 3 NNDR3'!$A$6:$FY$331,AC$4,FALSE)</f>
        <v>-62172</v>
      </c>
      <c r="AD307" s="104">
        <f>VLOOKUP($B307,'Part 3 NNDR3'!$A$6:$FY$331,AD$4,FALSE)</f>
        <v>-29827</v>
      </c>
      <c r="AE307" s="104">
        <f>VLOOKUP($B307,'Part 3 NNDR3'!$A$6:$FY$331,AE$4,FALSE)</f>
        <v>0</v>
      </c>
      <c r="AF307" s="104">
        <f>VLOOKUP($B307,'Part 3 NNDR3'!$A$6:$FY$331,AF$4,FALSE)</f>
        <v>-29827</v>
      </c>
      <c r="AG307" s="104">
        <f>VLOOKUP($B307,'Part 3 NNDR3'!$A$6:$FY$331,AG$4,FALSE)</f>
        <v>0</v>
      </c>
      <c r="AH307" s="104">
        <f>VLOOKUP($B307,'Part 3 NNDR3'!$A$6:$FY$331,AH$4,FALSE)</f>
        <v>0</v>
      </c>
      <c r="AI307" s="104">
        <f>VLOOKUP($B307,'Part 3 NNDR3'!$A$6:$FY$331,AI$4,FALSE)</f>
        <v>0</v>
      </c>
      <c r="AJ307" s="104">
        <f>VLOOKUP($B307,'Part 3 NNDR3'!$A$6:$FY$331,AJ$4,FALSE)</f>
        <v>798044</v>
      </c>
      <c r="AK307" s="104">
        <f>VLOOKUP($B307,'Part 3 NNDR3'!$A$6:$FY$331,AK$4,FALSE)</f>
        <v>0</v>
      </c>
      <c r="AL307" s="104">
        <f>VLOOKUP($B307,'Part 3 NNDR3'!$A$6:$FY$331,AL$4,FALSE)</f>
        <v>798044</v>
      </c>
      <c r="AM307" s="104">
        <f>VLOOKUP($B307,'Part 3 NNDR3'!$A$6:$FY$331,AM$4,FALSE)</f>
        <v>-18160</v>
      </c>
      <c r="AN307" s="104">
        <f>VLOOKUP($B307,'Part 3 NNDR3'!$A$6:$FY$331,AN$4,FALSE)</f>
        <v>0</v>
      </c>
      <c r="AO307" s="104">
        <f>VLOOKUP($B307,'Part 3 NNDR3'!$A$6:$FY$331,AO$4,FALSE)</f>
        <v>-18160</v>
      </c>
      <c r="AP307" s="104">
        <f>VLOOKUP($B307,'Part 3 NNDR3'!$A$6:$FY$331,AP$4,FALSE)</f>
        <v>-1735279</v>
      </c>
      <c r="AQ307" s="104">
        <f>VLOOKUP($B307,'Part 3 NNDR3'!$A$6:$FY$331,AQ$4,FALSE)</f>
        <v>0</v>
      </c>
      <c r="AR307" s="104">
        <f>VLOOKUP($B307,'Part 3 NNDR3'!$A$6:$FY$331,AR$4,FALSE)</f>
        <v>-1735279</v>
      </c>
      <c r="AS307" s="104">
        <f>VLOOKUP($B307,'Part 3 NNDR3'!$A$6:$FY$331,AS$4,FALSE)</f>
        <v>14668</v>
      </c>
      <c r="AT307" s="104">
        <f>VLOOKUP($B307,'Part 3 NNDR3'!$A$6:$FY$331,AT$4,FALSE)</f>
        <v>0</v>
      </c>
      <c r="AU307" s="104">
        <f>VLOOKUP($B307,'Part 3 NNDR3'!$A$6:$FY$331,AU$4,FALSE)</f>
        <v>14668</v>
      </c>
      <c r="AV307" s="104">
        <f>VLOOKUP($B307,'Part 3 NNDR3'!$A$6:$FY$331,AV$4,FALSE)</f>
        <v>-8361</v>
      </c>
      <c r="AW307" s="104">
        <f>VLOOKUP($B307,'Part 3 NNDR3'!$A$6:$FY$331,AW$4,FALSE)</f>
        <v>0</v>
      </c>
      <c r="AX307" s="104">
        <f>VLOOKUP($B307,'Part 3 NNDR3'!$A$6:$FY$331,AX$4,FALSE)</f>
        <v>-8361</v>
      </c>
      <c r="AY307" s="104">
        <f>VLOOKUP($B307,'Part 3 NNDR3'!$A$6:$FY$331,AY$4,FALSE)</f>
        <v>0</v>
      </c>
      <c r="AZ307" s="104">
        <f>VLOOKUP($B307,'Part 3 NNDR3'!$A$6:$FY$331,AZ$4,FALSE)</f>
        <v>0</v>
      </c>
      <c r="BA307" s="104">
        <f>VLOOKUP($B307,'Part 3 NNDR3'!$A$6:$FY$331,BA$4,FALSE)</f>
        <v>0</v>
      </c>
      <c r="BB307" s="104">
        <f>VLOOKUP($B307,'Part 3 NNDR3'!$A$6:$FY$331,BB$4,FALSE)</f>
        <v>-4351</v>
      </c>
      <c r="BC307" s="104">
        <f>VLOOKUP($B307,'Part 3 NNDR3'!$A$6:$FY$331,BC$4,FALSE)</f>
        <v>0</v>
      </c>
      <c r="BD307" s="104">
        <f>VLOOKUP($B307,'Part 3 NNDR3'!$A$6:$FY$331,BD$4,FALSE)</f>
        <v>-4351</v>
      </c>
      <c r="BE307" s="104">
        <f>VLOOKUP($B307,'Part 3 NNDR3'!$A$6:$FY$331,BE$4,FALSE)</f>
        <v>-8355</v>
      </c>
      <c r="BF307" s="104">
        <f>VLOOKUP($B307,'Part 3 NNDR3'!$A$6:$FY$331,BF$4,FALSE)</f>
        <v>0</v>
      </c>
      <c r="BG307" s="104">
        <f>VLOOKUP($B307,'Part 3 NNDR3'!$A$6:$FY$331,BG$4,FALSE)</f>
        <v>-8355</v>
      </c>
      <c r="BH307" s="104">
        <f>VLOOKUP($B307,'Part 3 NNDR3'!$A$6:$FY$331,BH$4,FALSE)</f>
        <v>-3033036</v>
      </c>
      <c r="BI307" s="104">
        <f>VLOOKUP($B307,'Part 3 NNDR3'!$A$6:$FY$331,BI$4,FALSE)</f>
        <v>0</v>
      </c>
      <c r="BJ307" s="104">
        <f>VLOOKUP($B307,'Part 3 NNDR3'!$A$6:$FY$331,BJ$4,FALSE)</f>
        <v>-3033036</v>
      </c>
      <c r="BK307" s="104">
        <f>VLOOKUP($B307,'Part 3 NNDR3'!$A$6:$FY$331,BK$4,FALSE)</f>
        <v>-62333</v>
      </c>
      <c r="BL307" s="104">
        <f>VLOOKUP($B307,'Part 3 NNDR3'!$A$6:$FY$331,BL$4,FALSE)</f>
        <v>0</v>
      </c>
      <c r="BM307" s="104">
        <f>VLOOKUP($B307,'Part 3 NNDR3'!$A$6:$FY$331,BM$4,FALSE)</f>
        <v>-62333</v>
      </c>
      <c r="BN307" s="104">
        <f>VLOOKUP($B307,'Part 3 NNDR3'!$A$6:$FY$331,BN$4,FALSE)</f>
        <v>45067</v>
      </c>
      <c r="BO307" s="104">
        <f>VLOOKUP($B307,'Part 3 NNDR3'!$A$6:$FY$331,BO$4,FALSE)</f>
        <v>0</v>
      </c>
      <c r="BP307" s="104">
        <f>VLOOKUP($B307,'Part 3 NNDR3'!$A$6:$FY$331,BP$4,FALSE)</f>
        <v>45067</v>
      </c>
      <c r="BQ307" s="104">
        <f>VLOOKUP($B307,'Part 3 NNDR3'!$A$6:$FY$331,BQ$4,FALSE)</f>
        <v>-964927</v>
      </c>
      <c r="BR307" s="104">
        <f>VLOOKUP($B307,'Part 3 NNDR3'!$A$6:$FY$331,BR$4,FALSE)</f>
        <v>0</v>
      </c>
      <c r="BS307" s="104">
        <f>VLOOKUP($B307,'Part 3 NNDR3'!$A$6:$FY$331,BS$4,FALSE)</f>
        <v>-964927</v>
      </c>
      <c r="BT307" s="104">
        <f>VLOOKUP($B307,'Part 3 NNDR3'!$A$6:$FY$331,BT$4,FALSE)</f>
        <v>38028</v>
      </c>
      <c r="BU307" s="104">
        <f>VLOOKUP($B307,'Part 3 NNDR3'!$A$6:$FY$331,BU$4,FALSE)</f>
        <v>0</v>
      </c>
      <c r="BV307" s="104">
        <f>VLOOKUP($B307,'Part 3 NNDR3'!$A$6:$FY$331,BV$4,FALSE)</f>
        <v>38028</v>
      </c>
      <c r="BW307" s="104">
        <f>VLOOKUP($B307,'Part 3 NNDR3'!$A$6:$FY$331,BW$4,FALSE)</f>
        <v>-944165</v>
      </c>
      <c r="BX307" s="104">
        <f>VLOOKUP($B307,'Part 3 NNDR3'!$A$6:$FY$331,BX$4,FALSE)</f>
        <v>0</v>
      </c>
      <c r="BY307" s="104">
        <f>VLOOKUP($B307,'Part 3 NNDR3'!$A$6:$FY$331,BY$4,FALSE)</f>
        <v>-944165</v>
      </c>
      <c r="BZ307" s="104">
        <f>VLOOKUP($B307,'Part 3 NNDR3'!$A$6:$FY$331,BZ$4,FALSE)</f>
        <v>-90251</v>
      </c>
      <c r="CA307" s="104">
        <f>VLOOKUP($B307,'Part 3 NNDR3'!$A$6:$FY$331,CA$4,FALSE)</f>
        <v>0</v>
      </c>
      <c r="CB307" s="104">
        <f>VLOOKUP($B307,'Part 3 NNDR3'!$A$6:$FY$331,CB$4,FALSE)</f>
        <v>-90251</v>
      </c>
      <c r="CC307" s="104">
        <f>VLOOKUP($B307,'Part 3 NNDR3'!$A$6:$FY$331,CC$4,FALSE)</f>
        <v>-409</v>
      </c>
      <c r="CD307" s="104">
        <f>VLOOKUP($B307,'Part 3 NNDR3'!$A$6:$FY$331,CD$4,FALSE)</f>
        <v>0</v>
      </c>
      <c r="CE307" s="104">
        <f>VLOOKUP($B307,'Part 3 NNDR3'!$A$6:$FY$331,CE$4,FALSE)</f>
        <v>-409</v>
      </c>
      <c r="CF307" s="104">
        <f>VLOOKUP($B307,'Part 3 NNDR3'!$A$6:$FY$331,CF$4,FALSE)</f>
        <v>-11723</v>
      </c>
      <c r="CG307" s="104">
        <f>VLOOKUP($B307,'Part 3 NNDR3'!$A$6:$FY$331,CG$4,FALSE)</f>
        <v>0</v>
      </c>
      <c r="CH307" s="104">
        <f>VLOOKUP($B307,'Part 3 NNDR3'!$A$6:$FY$331,CH$4,FALSE)</f>
        <v>-11723</v>
      </c>
      <c r="CI307" s="104">
        <f>VLOOKUP($B307,'Part 3 NNDR3'!$A$6:$FY$331,CI$4,FALSE)</f>
        <v>0</v>
      </c>
      <c r="CJ307" s="104">
        <f>VLOOKUP($B307,'Part 3 NNDR3'!$A$6:$FY$331,CJ$4,FALSE)</f>
        <v>0</v>
      </c>
      <c r="CK307" s="104">
        <f>VLOOKUP($B307,'Part 3 NNDR3'!$A$6:$FY$331,CK$4,FALSE)</f>
        <v>0</v>
      </c>
      <c r="CL307" s="104">
        <f>VLOOKUP($B307,'Part 3 NNDR3'!$A$6:$FY$331,CL$4,FALSE)</f>
        <v>-375</v>
      </c>
      <c r="CM307" s="104">
        <f>VLOOKUP($B307,'Part 3 NNDR3'!$A$6:$FY$331,CM$4,FALSE)</f>
        <v>0</v>
      </c>
      <c r="CN307" s="104">
        <f>VLOOKUP($B307,'Part 3 NNDR3'!$A$6:$FY$331,CN$4,FALSE)</f>
        <v>-375</v>
      </c>
      <c r="CO307" s="104">
        <f>VLOOKUP($B307,'Part 3 NNDR3'!$A$6:$FY$331,CO$4,FALSE)</f>
        <v>0</v>
      </c>
      <c r="CP307" s="104">
        <f>VLOOKUP($B307,'Part 3 NNDR3'!$A$6:$FY$331,CP$4,FALSE)</f>
        <v>0</v>
      </c>
      <c r="CQ307" s="104">
        <f>VLOOKUP($B307,'Part 3 NNDR3'!$A$6:$FY$331,CQ$4,FALSE)</f>
        <v>0</v>
      </c>
      <c r="CR307" s="104">
        <f>VLOOKUP($B307,'Part 3 NNDR3'!$A$6:$FY$331,CR$4,FALSE)</f>
        <v>0</v>
      </c>
      <c r="CS307" s="104">
        <f>VLOOKUP($B307,'Part 3 NNDR3'!$A$6:$FY$331,CS$4,FALSE)</f>
        <v>0</v>
      </c>
      <c r="CT307" s="104">
        <f>VLOOKUP($B307,'Part 3 NNDR3'!$A$6:$FY$331,CT$4,FALSE)</f>
        <v>0</v>
      </c>
      <c r="CU307" s="104">
        <f>VLOOKUP($B307,'Part 3 NNDR3'!$A$6:$FY$331,CU$4,FALSE)</f>
        <v>0</v>
      </c>
      <c r="CV307" s="104">
        <f>VLOOKUP($B307,'Part 3 NNDR3'!$A$6:$FY$331,CV$4,FALSE)</f>
        <v>0</v>
      </c>
      <c r="CW307" s="104">
        <f>VLOOKUP($B307,'Part 3 NNDR3'!$A$6:$FY$331,CW$4,FALSE)</f>
        <v>0</v>
      </c>
      <c r="CX307" s="104">
        <f>VLOOKUP($B307,'Part 3 NNDR3'!$A$6:$FY$331,CX$4,FALSE)</f>
        <v>0</v>
      </c>
      <c r="CY307" s="104">
        <f>VLOOKUP($B307,'Part 3 NNDR3'!$A$6:$FY$331,CY$4,FALSE)</f>
        <v>0</v>
      </c>
      <c r="CZ307" s="104">
        <f>VLOOKUP($B307,'Part 3 NNDR3'!$A$6:$FY$331,CZ$4,FALSE)</f>
        <v>0</v>
      </c>
      <c r="DA307" s="104">
        <f>VLOOKUP($B307,'Part 3 NNDR3'!$A$6:$FY$331,DA$4,FALSE)</f>
        <v>0</v>
      </c>
      <c r="DB307" s="104">
        <f>VLOOKUP($B307,'Part 3 NNDR3'!$A$6:$FY$331,DB$4,FALSE)</f>
        <v>0</v>
      </c>
      <c r="DC307" s="104">
        <f>VLOOKUP($B307,'Part 3 NNDR3'!$A$6:$FY$331,DC$4,FALSE)</f>
        <v>0</v>
      </c>
      <c r="DD307" s="104">
        <f>VLOOKUP($B307,'Part 3 NNDR3'!$A$6:$FY$331,DD$4,FALSE)</f>
        <v>0</v>
      </c>
      <c r="DE307" s="104">
        <f>VLOOKUP($B307,'Part 3 NNDR3'!$A$6:$FY$331,DE$4,FALSE)</f>
        <v>0</v>
      </c>
      <c r="DF307" s="104">
        <f>VLOOKUP($B307,'Part 3 NNDR3'!$A$6:$FY$331,DF$4,FALSE)</f>
        <v>0</v>
      </c>
      <c r="DG307" s="104">
        <f>VLOOKUP($B307,'Part 3 NNDR3'!$A$6:$FY$331,DG$4,FALSE)</f>
        <v>0</v>
      </c>
      <c r="DH307" s="104">
        <f>VLOOKUP($B307,'Part 3 NNDR3'!$A$6:$FY$331,DH$4,FALSE)</f>
        <v>0</v>
      </c>
      <c r="DI307" s="104">
        <f>VLOOKUP($B307,'Part 3 NNDR3'!$A$6:$FY$331,DI$4,FALSE)</f>
        <v>0</v>
      </c>
      <c r="DJ307" s="104">
        <f>VLOOKUP($B307,'Part 3 NNDR3'!$A$6:$FY$331,DJ$4,FALSE)</f>
        <v>0</v>
      </c>
      <c r="DK307" s="104">
        <f>VLOOKUP($B307,'Part 3 NNDR3'!$A$6:$FY$331,DK$4,FALSE)</f>
        <v>0</v>
      </c>
      <c r="DL307" s="104">
        <f>VLOOKUP($B307,'Part 3 NNDR3'!$A$6:$FY$331,DL$4,FALSE)</f>
        <v>-102758</v>
      </c>
      <c r="DM307" s="104">
        <f>VLOOKUP($B307,'Part 3 NNDR3'!$A$6:$FY$331,DM$4,FALSE)</f>
        <v>0</v>
      </c>
      <c r="DN307" s="104">
        <f>VLOOKUP($B307,'Part 3 NNDR3'!$A$6:$FY$331,DN$4,FALSE)</f>
        <v>-102758</v>
      </c>
      <c r="DO307" s="104">
        <f>VLOOKUP($B307,'Part 3 NNDR3'!$A$6:$FY$331,DO$4,FALSE)</f>
        <v>0</v>
      </c>
      <c r="DP307" s="104">
        <f>VLOOKUP($B307,'Part 3 NNDR3'!$A$6:$FY$331,DP$4,FALSE)</f>
        <v>0</v>
      </c>
      <c r="DQ307" s="104">
        <f>VLOOKUP($B307,'Part 3 NNDR3'!$A$6:$FY$331,DQ$4,FALSE)</f>
        <v>0</v>
      </c>
      <c r="DR307" s="104">
        <f>VLOOKUP($B307,'Part 3 NNDR3'!$A$6:$FY$331,DR$4,FALSE)</f>
        <v>0</v>
      </c>
      <c r="DS307" s="104">
        <f>VLOOKUP($B307,'Part 3 NNDR3'!$A$6:$FY$331,DS$4,FALSE)</f>
        <v>0</v>
      </c>
      <c r="DT307" s="104">
        <f>VLOOKUP($B307,'Part 3 NNDR3'!$A$6:$FY$331,DT$4,FALSE)</f>
        <v>0</v>
      </c>
      <c r="DU307" s="104">
        <f>VLOOKUP($B307,'Part 3 NNDR3'!$A$6:$FY$331,DU$4,FALSE)</f>
        <v>-73961</v>
      </c>
      <c r="DV307" s="104">
        <f>VLOOKUP($B307,'Part 3 NNDR3'!$A$6:$FY$331,DV$4,FALSE)</f>
        <v>0</v>
      </c>
      <c r="DW307" s="104">
        <f>VLOOKUP($B307,'Part 3 NNDR3'!$A$6:$FY$331,DW$4,FALSE)</f>
        <v>-73961</v>
      </c>
      <c r="DX307" s="104">
        <f>VLOOKUP($B307,'Part 3 NNDR3'!$A$6:$FY$331,DX$4,FALSE)</f>
        <v>-11215</v>
      </c>
      <c r="DY307" s="104">
        <f>VLOOKUP($B307,'Part 3 NNDR3'!$A$6:$FY$331,DY$4,FALSE)</f>
        <v>0</v>
      </c>
      <c r="DZ307" s="104">
        <f>VLOOKUP($B307,'Part 3 NNDR3'!$A$6:$FY$331,DZ$4,FALSE)</f>
        <v>-11215</v>
      </c>
      <c r="EA307" s="104">
        <f>VLOOKUP($B307,'Part 3 NNDR3'!$A$6:$FY$331,EA$4,FALSE)</f>
        <v>-383850</v>
      </c>
      <c r="EB307" s="104">
        <f>VLOOKUP($B307,'Part 3 NNDR3'!$A$6:$FY$331,EB$4,FALSE)</f>
        <v>0</v>
      </c>
      <c r="EC307" s="104">
        <f>VLOOKUP($B307,'Part 3 NNDR3'!$A$6:$FY$331,EC$4,FALSE)</f>
        <v>-383850</v>
      </c>
      <c r="ED307" s="104">
        <f>VLOOKUP($B307,'Part 3 NNDR3'!$A$6:$FY$331,ED$4,FALSE)</f>
        <v>-9552</v>
      </c>
      <c r="EE307" s="104">
        <f>VLOOKUP($B307,'Part 3 NNDR3'!$A$6:$FY$331,EE$4,FALSE)</f>
        <v>0</v>
      </c>
      <c r="EF307" s="104">
        <f>VLOOKUP($B307,'Part 3 NNDR3'!$A$6:$FY$331,EF$4,FALSE)</f>
        <v>-9552</v>
      </c>
      <c r="EG307" s="104">
        <f>VLOOKUP($B307,'Part 3 NNDR3'!$A$6:$FY$331,EG$4,FALSE)</f>
        <v>0</v>
      </c>
      <c r="EH307" s="104">
        <f>VLOOKUP($B307,'Part 3 NNDR3'!$A$6:$FY$331,EH$4,FALSE)</f>
        <v>0</v>
      </c>
      <c r="EI307" s="104">
        <f>VLOOKUP($B307,'Part 3 NNDR3'!$A$6:$FY$331,EI$4,FALSE)</f>
        <v>0</v>
      </c>
      <c r="EJ307" s="104">
        <f>VLOOKUP($B307,'Part 3 NNDR3'!$A$6:$FY$331,EJ$4,FALSE)</f>
        <v>0</v>
      </c>
      <c r="EK307" s="104">
        <f>VLOOKUP($B307,'Part 3 NNDR3'!$A$6:$FY$331,EK$4,FALSE)</f>
        <v>0</v>
      </c>
      <c r="EL307" s="104">
        <f>VLOOKUP($B307,'Part 3 NNDR3'!$A$6:$FY$331,EL$4,FALSE)</f>
        <v>0</v>
      </c>
      <c r="EM307" s="104">
        <f>VLOOKUP($B307,'Part 3 NNDR3'!$A$6:$FY$331,EM$4,FALSE)</f>
        <v>0</v>
      </c>
      <c r="EN307" s="104">
        <f>VLOOKUP($B307,'Part 3 NNDR3'!$A$6:$FY$331,EN$4,FALSE)</f>
        <v>0</v>
      </c>
      <c r="EO307" s="104">
        <f>VLOOKUP($B307,'Part 3 NNDR3'!$A$6:$FY$331,EO$4,FALSE)</f>
        <v>0</v>
      </c>
      <c r="EP307" s="104">
        <f>VLOOKUP($B307,'Part 3 NNDR3'!$A$6:$FY$331,EP$4,FALSE)</f>
        <v>-478578</v>
      </c>
      <c r="EQ307" s="104">
        <f>VLOOKUP($B307,'Part 3 NNDR3'!$A$6:$FY$331,EQ$4,FALSE)</f>
        <v>0</v>
      </c>
      <c r="ER307" s="104">
        <f>VLOOKUP($B307,'Part 3 NNDR3'!$A$6:$FY$331,ER$4,FALSE)</f>
        <v>-478578</v>
      </c>
      <c r="ES307" s="104">
        <f>VLOOKUP($B307,'Part 3 NNDR3'!$A$6:$FY$331,ES$4,FALSE)</f>
        <v>0</v>
      </c>
      <c r="ET307" s="104">
        <f>VLOOKUP($B307,'Part 3 NNDR3'!$A$6:$FY$331,ET$4,FALSE)</f>
        <v>0</v>
      </c>
      <c r="EU307" s="104">
        <f>VLOOKUP($B307,'Part 3 NNDR3'!$A$6:$FY$331,EU$4,FALSE)</f>
        <v>0</v>
      </c>
      <c r="EV307" s="104">
        <f>VLOOKUP($B307,'Part 3 NNDR3'!$A$6:$FY$331,EV$4,FALSE)</f>
        <v>0</v>
      </c>
      <c r="EW307" s="104">
        <f>VLOOKUP($B307,'Part 3 NNDR3'!$A$6:$FY$331,EW$4,FALSE)</f>
        <v>0</v>
      </c>
      <c r="EX307" s="104">
        <f>VLOOKUP($B307,'Part 3 NNDR3'!$A$6:$FY$331,EX$4,FALSE)</f>
        <v>0</v>
      </c>
      <c r="EY307" s="104">
        <f>VLOOKUP($B307,'Part 3 NNDR3'!$A$6:$FY$331,EY$4,FALSE)</f>
        <v>0</v>
      </c>
      <c r="EZ307" s="104">
        <f>VLOOKUP($B307,'Part 3 NNDR3'!$A$6:$FY$331,EZ$4,FALSE)</f>
        <v>0</v>
      </c>
      <c r="FA307" s="104">
        <f>VLOOKUP($B307,'Part 3 NNDR3'!$A$6:$FY$331,FA$4,FALSE)</f>
        <v>0</v>
      </c>
      <c r="FB307" s="104">
        <f>VLOOKUP($B307,'Part 3 NNDR3'!$A$6:$FY$331,FB$4,FALSE)</f>
        <v>33480490</v>
      </c>
      <c r="FC307" s="104">
        <f>VLOOKUP($B307,'Part 3 NNDR3'!$A$6:$FY$331,FC$4,FALSE)</f>
        <v>0</v>
      </c>
      <c r="FD307" s="104">
        <f>VLOOKUP($B307,'Part 3 NNDR3'!$A$6:$FY$331,FD$4,FALSE)</f>
        <v>33480490</v>
      </c>
      <c r="FE307" s="104">
        <f>VLOOKUP($B307,'Part 3 NNDR3'!$A$6:$FY$331,FE$4,FALSE)</f>
        <v>39026</v>
      </c>
      <c r="FF307" s="104">
        <f>VLOOKUP($B307,'Part 3 NNDR3'!$A$6:$FY$331,FF$4,FALSE)</f>
        <v>0</v>
      </c>
      <c r="FG307" s="104">
        <f>VLOOKUP($B307,'Part 3 NNDR3'!$A$6:$FY$331,FG$4,FALSE)</f>
        <v>39026</v>
      </c>
      <c r="FH307" s="104">
        <f>VLOOKUP($B307,'Part 3 NNDR3'!$A$6:$FY$331,FH$4,FALSE)</f>
        <v>-3033036</v>
      </c>
      <c r="FI307" s="104">
        <f>VLOOKUP($B307,'Part 3 NNDR3'!$A$6:$FY$331,FI$4,FALSE)</f>
        <v>0</v>
      </c>
      <c r="FJ307" s="104">
        <f>VLOOKUP($B307,'Part 3 NNDR3'!$A$6:$FY$331,FJ$4,FALSE)</f>
        <v>-3033036</v>
      </c>
      <c r="FK307" s="104">
        <f>VLOOKUP($B307,'Part 3 NNDR3'!$A$6:$FY$331,FK$4,FALSE)</f>
        <v>-944165</v>
      </c>
      <c r="FL307" s="104">
        <f>VLOOKUP($B307,'Part 3 NNDR3'!$A$6:$FY$331,FL$4,FALSE)</f>
        <v>0</v>
      </c>
      <c r="FM307" s="104">
        <f>VLOOKUP($B307,'Part 3 NNDR3'!$A$6:$FY$331,FM$4,FALSE)</f>
        <v>-944165</v>
      </c>
      <c r="FN307" s="104">
        <f>VLOOKUP($B307,'Part 3 NNDR3'!$A$6:$FY$331,FN$4,FALSE)</f>
        <v>-102758</v>
      </c>
      <c r="FO307" s="104">
        <f>VLOOKUP($B307,'Part 3 NNDR3'!$A$6:$FY$331,FO$4,FALSE)</f>
        <v>0</v>
      </c>
      <c r="FP307" s="104">
        <f>VLOOKUP($B307,'Part 3 NNDR3'!$A$6:$FY$331,FP$4,FALSE)</f>
        <v>-102758</v>
      </c>
      <c r="FQ307" s="104">
        <f>VLOOKUP($B307,'Part 3 NNDR3'!$A$6:$FY$331,FQ$4,FALSE)</f>
        <v>-478578</v>
      </c>
      <c r="FR307" s="104">
        <f>VLOOKUP($B307,'Part 3 NNDR3'!$A$6:$FY$331,FR$4,FALSE)</f>
        <v>0</v>
      </c>
      <c r="FS307" s="104">
        <f>VLOOKUP($B307,'Part 3 NNDR3'!$A$6:$FY$331,FS$4,FALSE)</f>
        <v>-478578</v>
      </c>
      <c r="FT307" s="104">
        <f>VLOOKUP($B307,'Part 3 NNDR3'!$A$6:$FY$331,FT$4,FALSE)</f>
        <v>0</v>
      </c>
      <c r="FU307" s="104">
        <f>VLOOKUP($B307,'Part 3 NNDR3'!$A$6:$FY$331,FU$4,FALSE)</f>
        <v>0</v>
      </c>
      <c r="FV307" s="104">
        <f>VLOOKUP($B307,'Part 3 NNDR3'!$A$6:$FY$331,FV$4,FALSE)</f>
        <v>0</v>
      </c>
      <c r="FW307" s="104">
        <f>VLOOKUP($B307,'Part 3 NNDR3'!$A$6:$FY$331,FW$4,FALSE)</f>
        <v>-4519511</v>
      </c>
      <c r="FX307" s="104">
        <f>VLOOKUP($B307,'Part 3 NNDR3'!$A$6:$FY$331,FX$4,FALSE)</f>
        <v>0</v>
      </c>
      <c r="FY307" s="104">
        <f>VLOOKUP($B307,'Part 3 NNDR3'!$A$6:$FY$331,FY$4,FALSE)</f>
        <v>-4519511</v>
      </c>
      <c r="FZ307" s="104">
        <f>VLOOKUP($B307,'Part 3 NNDR3'!$A$6:$FY$331,FZ$4,FALSE)</f>
        <v>28960979</v>
      </c>
      <c r="GA307" s="104">
        <f>VLOOKUP($B307,'Part 3 NNDR3'!$A$6:$FY$331,GA$4,FALSE)</f>
        <v>0</v>
      </c>
      <c r="GB307" s="104">
        <f>VLOOKUP($B307,'Part 3 NNDR3'!$A$6:$FY$331,GB$4,FALSE)</f>
        <v>28960979</v>
      </c>
      <c r="GC307" s="105" t="str">
        <f>VLOOKUP($B307,'Data (Updated)'!$C$4:$E$329,2,FALSE)</f>
        <v>E2820</v>
      </c>
      <c r="GD307" s="106" t="str">
        <f>VLOOKUP($B307,'Data (Updated)'!$C$4:$E$329,3,FALSE)</f>
        <v>NA</v>
      </c>
    </row>
    <row r="308" spans="1:186" ht="12.75" x14ac:dyDescent="0.2">
      <c r="A308" s="75">
        <v>303</v>
      </c>
      <c r="B308" s="100" t="s">
        <v>714</v>
      </c>
      <c r="C308" s="101" t="s">
        <v>941</v>
      </c>
      <c r="D308" s="102" t="s">
        <v>945</v>
      </c>
      <c r="E308" s="103" t="s">
        <v>713</v>
      </c>
      <c r="F308" s="104">
        <f>VLOOKUP($B308,'Part 3 NNDR3'!$A$6:$FY$331,F$4,FALSE)</f>
        <v>0</v>
      </c>
      <c r="G308" s="104">
        <f>VLOOKUP($B308,'Part 3 NNDR3'!$A$6:$FY$331,G$4,FALSE)</f>
        <v>0</v>
      </c>
      <c r="H308" s="104">
        <f>VLOOKUP($B308,'Part 3 NNDR3'!$A$6:$FY$331,H$4,FALSE)</f>
        <v>0</v>
      </c>
      <c r="I308" s="104">
        <f>VLOOKUP($B308,'Part 3 NNDR3'!$A$6:$FY$331,I$4,FALSE)</f>
        <v>-208253</v>
      </c>
      <c r="J308" s="104">
        <f>VLOOKUP($B308,'Part 3 NNDR3'!$A$6:$FY$331,J$4,FALSE)</f>
        <v>0</v>
      </c>
      <c r="K308" s="104">
        <f>VLOOKUP($B308,'Part 3 NNDR3'!$A$6:$FY$331,K$4,FALSE)</f>
        <v>-208253</v>
      </c>
      <c r="L308" s="104">
        <f>VLOOKUP($B308,'Part 3 NNDR3'!$A$6:$FY$331,L$4,FALSE)</f>
        <v>0</v>
      </c>
      <c r="M308" s="104">
        <f>VLOOKUP($B308,'Part 3 NNDR3'!$A$6:$FY$331,M$4,FALSE)</f>
        <v>0</v>
      </c>
      <c r="N308" s="104">
        <f>VLOOKUP($B308,'Part 3 NNDR3'!$A$6:$FY$331,N$4,FALSE)</f>
        <v>0</v>
      </c>
      <c r="O308" s="104">
        <f>VLOOKUP($B308,'Part 3 NNDR3'!$A$6:$FY$331,O$4,FALSE)</f>
        <v>259564</v>
      </c>
      <c r="P308" s="104">
        <f>VLOOKUP($B308,'Part 3 NNDR3'!$A$6:$FY$331,P$4,FALSE)</f>
        <v>0</v>
      </c>
      <c r="Q308" s="104">
        <f>VLOOKUP($B308,'Part 3 NNDR3'!$A$6:$FY$331,Q$4,FALSE)</f>
        <v>259564</v>
      </c>
      <c r="R308" s="104">
        <f>VLOOKUP($B308,'Part 3 NNDR3'!$A$6:$FY$331,R$4,FALSE)</f>
        <v>51311</v>
      </c>
      <c r="S308" s="104">
        <f>VLOOKUP($B308,'Part 3 NNDR3'!$A$6:$FY$331,S$4,FALSE)</f>
        <v>0</v>
      </c>
      <c r="T308" s="104">
        <f>VLOOKUP($B308,'Part 3 NNDR3'!$A$6:$FY$331,T$4,FALSE)</f>
        <v>51311</v>
      </c>
      <c r="U308" s="104">
        <f>VLOOKUP($B308,'Part 3 NNDR3'!$A$6:$FY$331,U$4,FALSE)</f>
        <v>-1344114</v>
      </c>
      <c r="V308" s="104">
        <f>VLOOKUP($B308,'Part 3 NNDR3'!$A$6:$FY$331,V$4,FALSE)</f>
        <v>0</v>
      </c>
      <c r="W308" s="104">
        <f>VLOOKUP($B308,'Part 3 NNDR3'!$A$6:$FY$331,W$4,FALSE)</f>
        <v>-1344114</v>
      </c>
      <c r="X308" s="104">
        <f>VLOOKUP($B308,'Part 3 NNDR3'!$A$6:$FY$331,X$4,FALSE)</f>
        <v>0</v>
      </c>
      <c r="Y308" s="104">
        <f>VLOOKUP($B308,'Part 3 NNDR3'!$A$6:$FY$331,Y$4,FALSE)</f>
        <v>0</v>
      </c>
      <c r="Z308" s="104">
        <f>VLOOKUP($B308,'Part 3 NNDR3'!$A$6:$FY$331,Z$4,FALSE)</f>
        <v>0</v>
      </c>
      <c r="AA308" s="104">
        <f>VLOOKUP($B308,'Part 3 NNDR3'!$A$6:$FY$331,AA$4,FALSE)</f>
        <v>-39469</v>
      </c>
      <c r="AB308" s="104">
        <f>VLOOKUP($B308,'Part 3 NNDR3'!$A$6:$FY$331,AB$4,FALSE)</f>
        <v>0</v>
      </c>
      <c r="AC308" s="104">
        <f>VLOOKUP($B308,'Part 3 NNDR3'!$A$6:$FY$331,AC$4,FALSE)</f>
        <v>-39469</v>
      </c>
      <c r="AD308" s="104">
        <f>VLOOKUP($B308,'Part 3 NNDR3'!$A$6:$FY$331,AD$4,FALSE)</f>
        <v>-29548</v>
      </c>
      <c r="AE308" s="104">
        <f>VLOOKUP($B308,'Part 3 NNDR3'!$A$6:$FY$331,AE$4,FALSE)</f>
        <v>0</v>
      </c>
      <c r="AF308" s="104">
        <f>VLOOKUP($B308,'Part 3 NNDR3'!$A$6:$FY$331,AF$4,FALSE)</f>
        <v>-29548</v>
      </c>
      <c r="AG308" s="104">
        <f>VLOOKUP($B308,'Part 3 NNDR3'!$A$6:$FY$331,AG$4,FALSE)</f>
        <v>0</v>
      </c>
      <c r="AH308" s="104">
        <f>VLOOKUP($B308,'Part 3 NNDR3'!$A$6:$FY$331,AH$4,FALSE)</f>
        <v>0</v>
      </c>
      <c r="AI308" s="104">
        <f>VLOOKUP($B308,'Part 3 NNDR3'!$A$6:$FY$331,AI$4,FALSE)</f>
        <v>0</v>
      </c>
      <c r="AJ308" s="104">
        <f>VLOOKUP($B308,'Part 3 NNDR3'!$A$6:$FY$331,AJ$4,FALSE)</f>
        <v>1708978</v>
      </c>
      <c r="AK308" s="104">
        <f>VLOOKUP($B308,'Part 3 NNDR3'!$A$6:$FY$331,AK$4,FALSE)</f>
        <v>0</v>
      </c>
      <c r="AL308" s="104">
        <f>VLOOKUP($B308,'Part 3 NNDR3'!$A$6:$FY$331,AL$4,FALSE)</f>
        <v>1708978</v>
      </c>
      <c r="AM308" s="104">
        <f>VLOOKUP($B308,'Part 3 NNDR3'!$A$6:$FY$331,AM$4,FALSE)</f>
        <v>-39917</v>
      </c>
      <c r="AN308" s="104">
        <f>VLOOKUP($B308,'Part 3 NNDR3'!$A$6:$FY$331,AN$4,FALSE)</f>
        <v>0</v>
      </c>
      <c r="AO308" s="104">
        <f>VLOOKUP($B308,'Part 3 NNDR3'!$A$6:$FY$331,AO$4,FALSE)</f>
        <v>-39917</v>
      </c>
      <c r="AP308" s="104">
        <f>VLOOKUP($B308,'Part 3 NNDR3'!$A$6:$FY$331,AP$4,FALSE)</f>
        <v>-5607298</v>
      </c>
      <c r="AQ308" s="104">
        <f>VLOOKUP($B308,'Part 3 NNDR3'!$A$6:$FY$331,AQ$4,FALSE)</f>
        <v>0</v>
      </c>
      <c r="AR308" s="104">
        <f>VLOOKUP($B308,'Part 3 NNDR3'!$A$6:$FY$331,AR$4,FALSE)</f>
        <v>-5607298</v>
      </c>
      <c r="AS308" s="104">
        <f>VLOOKUP($B308,'Part 3 NNDR3'!$A$6:$FY$331,AS$4,FALSE)</f>
        <v>268544</v>
      </c>
      <c r="AT308" s="104">
        <f>VLOOKUP($B308,'Part 3 NNDR3'!$A$6:$FY$331,AT$4,FALSE)</f>
        <v>0</v>
      </c>
      <c r="AU308" s="104">
        <f>VLOOKUP($B308,'Part 3 NNDR3'!$A$6:$FY$331,AU$4,FALSE)</f>
        <v>268544</v>
      </c>
      <c r="AV308" s="104">
        <f>VLOOKUP($B308,'Part 3 NNDR3'!$A$6:$FY$331,AV$4,FALSE)</f>
        <v>-40958</v>
      </c>
      <c r="AW308" s="104">
        <f>VLOOKUP($B308,'Part 3 NNDR3'!$A$6:$FY$331,AW$4,FALSE)</f>
        <v>0</v>
      </c>
      <c r="AX308" s="104">
        <f>VLOOKUP($B308,'Part 3 NNDR3'!$A$6:$FY$331,AX$4,FALSE)</f>
        <v>-40958</v>
      </c>
      <c r="AY308" s="104">
        <f>VLOOKUP($B308,'Part 3 NNDR3'!$A$6:$FY$331,AY$4,FALSE)</f>
        <v>0</v>
      </c>
      <c r="AZ308" s="104">
        <f>VLOOKUP($B308,'Part 3 NNDR3'!$A$6:$FY$331,AZ$4,FALSE)</f>
        <v>0</v>
      </c>
      <c r="BA308" s="104">
        <f>VLOOKUP($B308,'Part 3 NNDR3'!$A$6:$FY$331,BA$4,FALSE)</f>
        <v>0</v>
      </c>
      <c r="BB308" s="104">
        <f>VLOOKUP($B308,'Part 3 NNDR3'!$A$6:$FY$331,BB$4,FALSE)</f>
        <v>0</v>
      </c>
      <c r="BC308" s="104">
        <f>VLOOKUP($B308,'Part 3 NNDR3'!$A$6:$FY$331,BC$4,FALSE)</f>
        <v>0</v>
      </c>
      <c r="BD308" s="104">
        <f>VLOOKUP($B308,'Part 3 NNDR3'!$A$6:$FY$331,BD$4,FALSE)</f>
        <v>0</v>
      </c>
      <c r="BE308" s="104">
        <f>VLOOKUP($B308,'Part 3 NNDR3'!$A$6:$FY$331,BE$4,FALSE)</f>
        <v>0</v>
      </c>
      <c r="BF308" s="104">
        <f>VLOOKUP($B308,'Part 3 NNDR3'!$A$6:$FY$331,BF$4,FALSE)</f>
        <v>0</v>
      </c>
      <c r="BG308" s="104">
        <f>VLOOKUP($B308,'Part 3 NNDR3'!$A$6:$FY$331,BG$4,FALSE)</f>
        <v>0</v>
      </c>
      <c r="BH308" s="104">
        <f>VLOOKUP($B308,'Part 3 NNDR3'!$A$6:$FY$331,BH$4,FALSE)</f>
        <v>-5094234</v>
      </c>
      <c r="BI308" s="104">
        <f>VLOOKUP($B308,'Part 3 NNDR3'!$A$6:$FY$331,BI$4,FALSE)</f>
        <v>0</v>
      </c>
      <c r="BJ308" s="104">
        <f>VLOOKUP($B308,'Part 3 NNDR3'!$A$6:$FY$331,BJ$4,FALSE)</f>
        <v>-5094234</v>
      </c>
      <c r="BK308" s="104">
        <f>VLOOKUP($B308,'Part 3 NNDR3'!$A$6:$FY$331,BK$4,FALSE)</f>
        <v>-172023</v>
      </c>
      <c r="BL308" s="104">
        <f>VLOOKUP($B308,'Part 3 NNDR3'!$A$6:$FY$331,BL$4,FALSE)</f>
        <v>0</v>
      </c>
      <c r="BM308" s="104">
        <f>VLOOKUP($B308,'Part 3 NNDR3'!$A$6:$FY$331,BM$4,FALSE)</f>
        <v>-172023</v>
      </c>
      <c r="BN308" s="104">
        <f>VLOOKUP($B308,'Part 3 NNDR3'!$A$6:$FY$331,BN$4,FALSE)</f>
        <v>297172</v>
      </c>
      <c r="BO308" s="104">
        <f>VLOOKUP($B308,'Part 3 NNDR3'!$A$6:$FY$331,BO$4,FALSE)</f>
        <v>0</v>
      </c>
      <c r="BP308" s="104">
        <f>VLOOKUP($B308,'Part 3 NNDR3'!$A$6:$FY$331,BP$4,FALSE)</f>
        <v>297172</v>
      </c>
      <c r="BQ308" s="104">
        <f>VLOOKUP($B308,'Part 3 NNDR3'!$A$6:$FY$331,BQ$4,FALSE)</f>
        <v>-1432413</v>
      </c>
      <c r="BR308" s="104">
        <f>VLOOKUP($B308,'Part 3 NNDR3'!$A$6:$FY$331,BR$4,FALSE)</f>
        <v>0</v>
      </c>
      <c r="BS308" s="104">
        <f>VLOOKUP($B308,'Part 3 NNDR3'!$A$6:$FY$331,BS$4,FALSE)</f>
        <v>-1432413</v>
      </c>
      <c r="BT308" s="104">
        <f>VLOOKUP($B308,'Part 3 NNDR3'!$A$6:$FY$331,BT$4,FALSE)</f>
        <v>-8922</v>
      </c>
      <c r="BU308" s="104">
        <f>VLOOKUP($B308,'Part 3 NNDR3'!$A$6:$FY$331,BU$4,FALSE)</f>
        <v>0</v>
      </c>
      <c r="BV308" s="104">
        <f>VLOOKUP($B308,'Part 3 NNDR3'!$A$6:$FY$331,BV$4,FALSE)</f>
        <v>-8922</v>
      </c>
      <c r="BW308" s="104">
        <f>VLOOKUP($B308,'Part 3 NNDR3'!$A$6:$FY$331,BW$4,FALSE)</f>
        <v>-1316186</v>
      </c>
      <c r="BX308" s="104">
        <f>VLOOKUP($B308,'Part 3 NNDR3'!$A$6:$FY$331,BX$4,FALSE)</f>
        <v>0</v>
      </c>
      <c r="BY308" s="104">
        <f>VLOOKUP($B308,'Part 3 NNDR3'!$A$6:$FY$331,BY$4,FALSE)</f>
        <v>-1316186</v>
      </c>
      <c r="BZ308" s="104">
        <f>VLOOKUP($B308,'Part 3 NNDR3'!$A$6:$FY$331,BZ$4,FALSE)</f>
        <v>-242489</v>
      </c>
      <c r="CA308" s="104">
        <f>VLOOKUP($B308,'Part 3 NNDR3'!$A$6:$FY$331,CA$4,FALSE)</f>
        <v>0</v>
      </c>
      <c r="CB308" s="104">
        <f>VLOOKUP($B308,'Part 3 NNDR3'!$A$6:$FY$331,CB$4,FALSE)</f>
        <v>-242489</v>
      </c>
      <c r="CC308" s="104">
        <f>VLOOKUP($B308,'Part 3 NNDR3'!$A$6:$FY$331,CC$4,FALSE)</f>
        <v>-563</v>
      </c>
      <c r="CD308" s="104">
        <f>VLOOKUP($B308,'Part 3 NNDR3'!$A$6:$FY$331,CD$4,FALSE)</f>
        <v>0</v>
      </c>
      <c r="CE308" s="104">
        <f>VLOOKUP($B308,'Part 3 NNDR3'!$A$6:$FY$331,CE$4,FALSE)</f>
        <v>-563</v>
      </c>
      <c r="CF308" s="104">
        <f>VLOOKUP($B308,'Part 3 NNDR3'!$A$6:$FY$331,CF$4,FALSE)</f>
        <v>-48088</v>
      </c>
      <c r="CG308" s="104">
        <f>VLOOKUP($B308,'Part 3 NNDR3'!$A$6:$FY$331,CG$4,FALSE)</f>
        <v>0</v>
      </c>
      <c r="CH308" s="104">
        <f>VLOOKUP($B308,'Part 3 NNDR3'!$A$6:$FY$331,CH$4,FALSE)</f>
        <v>-48088</v>
      </c>
      <c r="CI308" s="104">
        <f>VLOOKUP($B308,'Part 3 NNDR3'!$A$6:$FY$331,CI$4,FALSE)</f>
        <v>0</v>
      </c>
      <c r="CJ308" s="104">
        <f>VLOOKUP($B308,'Part 3 NNDR3'!$A$6:$FY$331,CJ$4,FALSE)</f>
        <v>0</v>
      </c>
      <c r="CK308" s="104">
        <f>VLOOKUP($B308,'Part 3 NNDR3'!$A$6:$FY$331,CK$4,FALSE)</f>
        <v>0</v>
      </c>
      <c r="CL308" s="104">
        <f>VLOOKUP($B308,'Part 3 NNDR3'!$A$6:$FY$331,CL$4,FALSE)</f>
        <v>-4793</v>
      </c>
      <c r="CM308" s="104">
        <f>VLOOKUP($B308,'Part 3 NNDR3'!$A$6:$FY$331,CM$4,FALSE)</f>
        <v>0</v>
      </c>
      <c r="CN308" s="104">
        <f>VLOOKUP($B308,'Part 3 NNDR3'!$A$6:$FY$331,CN$4,FALSE)</f>
        <v>-4793</v>
      </c>
      <c r="CO308" s="104">
        <f>VLOOKUP($B308,'Part 3 NNDR3'!$A$6:$FY$331,CO$4,FALSE)</f>
        <v>0</v>
      </c>
      <c r="CP308" s="104">
        <f>VLOOKUP($B308,'Part 3 NNDR3'!$A$6:$FY$331,CP$4,FALSE)</f>
        <v>0</v>
      </c>
      <c r="CQ308" s="104">
        <f>VLOOKUP($B308,'Part 3 NNDR3'!$A$6:$FY$331,CQ$4,FALSE)</f>
        <v>0</v>
      </c>
      <c r="CR308" s="104">
        <f>VLOOKUP($B308,'Part 3 NNDR3'!$A$6:$FY$331,CR$4,FALSE)</f>
        <v>0</v>
      </c>
      <c r="CS308" s="104">
        <f>VLOOKUP($B308,'Part 3 NNDR3'!$A$6:$FY$331,CS$4,FALSE)</f>
        <v>0</v>
      </c>
      <c r="CT308" s="104">
        <f>VLOOKUP($B308,'Part 3 NNDR3'!$A$6:$FY$331,CT$4,FALSE)</f>
        <v>0</v>
      </c>
      <c r="CU308" s="104">
        <f>VLOOKUP($B308,'Part 3 NNDR3'!$A$6:$FY$331,CU$4,FALSE)</f>
        <v>0</v>
      </c>
      <c r="CV308" s="104">
        <f>VLOOKUP($B308,'Part 3 NNDR3'!$A$6:$FY$331,CV$4,FALSE)</f>
        <v>0</v>
      </c>
      <c r="CW308" s="104">
        <f>VLOOKUP($B308,'Part 3 NNDR3'!$A$6:$FY$331,CW$4,FALSE)</f>
        <v>0</v>
      </c>
      <c r="CX308" s="104">
        <f>VLOOKUP($B308,'Part 3 NNDR3'!$A$6:$FY$331,CX$4,FALSE)</f>
        <v>0</v>
      </c>
      <c r="CY308" s="104">
        <f>VLOOKUP($B308,'Part 3 NNDR3'!$A$6:$FY$331,CY$4,FALSE)</f>
        <v>0</v>
      </c>
      <c r="CZ308" s="104">
        <f>VLOOKUP($B308,'Part 3 NNDR3'!$A$6:$FY$331,CZ$4,FALSE)</f>
        <v>0</v>
      </c>
      <c r="DA308" s="104">
        <f>VLOOKUP($B308,'Part 3 NNDR3'!$A$6:$FY$331,DA$4,FALSE)</f>
        <v>0</v>
      </c>
      <c r="DB308" s="104">
        <f>VLOOKUP($B308,'Part 3 NNDR3'!$A$6:$FY$331,DB$4,FALSE)</f>
        <v>0</v>
      </c>
      <c r="DC308" s="104">
        <f>VLOOKUP($B308,'Part 3 NNDR3'!$A$6:$FY$331,DC$4,FALSE)</f>
        <v>0</v>
      </c>
      <c r="DD308" s="104">
        <f>VLOOKUP($B308,'Part 3 NNDR3'!$A$6:$FY$331,DD$4,FALSE)</f>
        <v>0</v>
      </c>
      <c r="DE308" s="104">
        <f>VLOOKUP($B308,'Part 3 NNDR3'!$A$6:$FY$331,DE$4,FALSE)</f>
        <v>0</v>
      </c>
      <c r="DF308" s="104">
        <f>VLOOKUP($B308,'Part 3 NNDR3'!$A$6:$FY$331,DF$4,FALSE)</f>
        <v>0</v>
      </c>
      <c r="DG308" s="104">
        <f>VLOOKUP($B308,'Part 3 NNDR3'!$A$6:$FY$331,DG$4,FALSE)</f>
        <v>0</v>
      </c>
      <c r="DH308" s="104">
        <f>VLOOKUP($B308,'Part 3 NNDR3'!$A$6:$FY$331,DH$4,FALSE)</f>
        <v>0</v>
      </c>
      <c r="DI308" s="104">
        <f>VLOOKUP($B308,'Part 3 NNDR3'!$A$6:$FY$331,DI$4,FALSE)</f>
        <v>0</v>
      </c>
      <c r="DJ308" s="104">
        <f>VLOOKUP($B308,'Part 3 NNDR3'!$A$6:$FY$331,DJ$4,FALSE)</f>
        <v>0</v>
      </c>
      <c r="DK308" s="104">
        <f>VLOOKUP($B308,'Part 3 NNDR3'!$A$6:$FY$331,DK$4,FALSE)</f>
        <v>0</v>
      </c>
      <c r="DL308" s="104">
        <f>VLOOKUP($B308,'Part 3 NNDR3'!$A$6:$FY$331,DL$4,FALSE)</f>
        <v>-295933</v>
      </c>
      <c r="DM308" s="104">
        <f>VLOOKUP($B308,'Part 3 NNDR3'!$A$6:$FY$331,DM$4,FALSE)</f>
        <v>0</v>
      </c>
      <c r="DN308" s="104">
        <f>VLOOKUP($B308,'Part 3 NNDR3'!$A$6:$FY$331,DN$4,FALSE)</f>
        <v>-295933</v>
      </c>
      <c r="DO308" s="104">
        <f>VLOOKUP($B308,'Part 3 NNDR3'!$A$6:$FY$331,DO$4,FALSE)</f>
        <v>0</v>
      </c>
      <c r="DP308" s="104">
        <f>VLOOKUP($B308,'Part 3 NNDR3'!$A$6:$FY$331,DP$4,FALSE)</f>
        <v>0</v>
      </c>
      <c r="DQ308" s="104">
        <f>VLOOKUP($B308,'Part 3 NNDR3'!$A$6:$FY$331,DQ$4,FALSE)</f>
        <v>0</v>
      </c>
      <c r="DR308" s="104">
        <f>VLOOKUP($B308,'Part 3 NNDR3'!$A$6:$FY$331,DR$4,FALSE)</f>
        <v>1166</v>
      </c>
      <c r="DS308" s="104">
        <f>VLOOKUP($B308,'Part 3 NNDR3'!$A$6:$FY$331,DS$4,FALSE)</f>
        <v>0</v>
      </c>
      <c r="DT308" s="104">
        <f>VLOOKUP($B308,'Part 3 NNDR3'!$A$6:$FY$331,DT$4,FALSE)</f>
        <v>1166</v>
      </c>
      <c r="DU308" s="104">
        <f>VLOOKUP($B308,'Part 3 NNDR3'!$A$6:$FY$331,DU$4,FALSE)</f>
        <v>-10680</v>
      </c>
      <c r="DV308" s="104">
        <f>VLOOKUP($B308,'Part 3 NNDR3'!$A$6:$FY$331,DV$4,FALSE)</f>
        <v>0</v>
      </c>
      <c r="DW308" s="104">
        <f>VLOOKUP($B308,'Part 3 NNDR3'!$A$6:$FY$331,DW$4,FALSE)</f>
        <v>-10680</v>
      </c>
      <c r="DX308" s="104">
        <f>VLOOKUP($B308,'Part 3 NNDR3'!$A$6:$FY$331,DX$4,FALSE)</f>
        <v>0</v>
      </c>
      <c r="DY308" s="104">
        <f>VLOOKUP($B308,'Part 3 NNDR3'!$A$6:$FY$331,DY$4,FALSE)</f>
        <v>0</v>
      </c>
      <c r="DZ308" s="104">
        <f>VLOOKUP($B308,'Part 3 NNDR3'!$A$6:$FY$331,DZ$4,FALSE)</f>
        <v>0</v>
      </c>
      <c r="EA308" s="104">
        <f>VLOOKUP($B308,'Part 3 NNDR3'!$A$6:$FY$331,EA$4,FALSE)</f>
        <v>-433731</v>
      </c>
      <c r="EB308" s="104">
        <f>VLOOKUP($B308,'Part 3 NNDR3'!$A$6:$FY$331,EB$4,FALSE)</f>
        <v>0</v>
      </c>
      <c r="EC308" s="104">
        <f>VLOOKUP($B308,'Part 3 NNDR3'!$A$6:$FY$331,EC$4,FALSE)</f>
        <v>-433731</v>
      </c>
      <c r="ED308" s="104">
        <f>VLOOKUP($B308,'Part 3 NNDR3'!$A$6:$FY$331,ED$4,FALSE)</f>
        <v>-3816</v>
      </c>
      <c r="EE308" s="104">
        <f>VLOOKUP($B308,'Part 3 NNDR3'!$A$6:$FY$331,EE$4,FALSE)</f>
        <v>0</v>
      </c>
      <c r="EF308" s="104">
        <f>VLOOKUP($B308,'Part 3 NNDR3'!$A$6:$FY$331,EF$4,FALSE)</f>
        <v>-3816</v>
      </c>
      <c r="EG308" s="104">
        <f>VLOOKUP($B308,'Part 3 NNDR3'!$A$6:$FY$331,EG$4,FALSE)</f>
        <v>0</v>
      </c>
      <c r="EH308" s="104">
        <f>VLOOKUP($B308,'Part 3 NNDR3'!$A$6:$FY$331,EH$4,FALSE)</f>
        <v>0</v>
      </c>
      <c r="EI308" s="104">
        <f>VLOOKUP($B308,'Part 3 NNDR3'!$A$6:$FY$331,EI$4,FALSE)</f>
        <v>0</v>
      </c>
      <c r="EJ308" s="104">
        <f>VLOOKUP($B308,'Part 3 NNDR3'!$A$6:$FY$331,EJ$4,FALSE)</f>
        <v>0</v>
      </c>
      <c r="EK308" s="104">
        <f>VLOOKUP($B308,'Part 3 NNDR3'!$A$6:$FY$331,EK$4,FALSE)</f>
        <v>0</v>
      </c>
      <c r="EL308" s="104">
        <f>VLOOKUP($B308,'Part 3 NNDR3'!$A$6:$FY$331,EL$4,FALSE)</f>
        <v>0</v>
      </c>
      <c r="EM308" s="104">
        <f>VLOOKUP($B308,'Part 3 NNDR3'!$A$6:$FY$331,EM$4,FALSE)</f>
        <v>-5619</v>
      </c>
      <c r="EN308" s="104">
        <f>VLOOKUP($B308,'Part 3 NNDR3'!$A$6:$FY$331,EN$4,FALSE)</f>
        <v>0</v>
      </c>
      <c r="EO308" s="104">
        <f>VLOOKUP($B308,'Part 3 NNDR3'!$A$6:$FY$331,EO$4,FALSE)</f>
        <v>-5619</v>
      </c>
      <c r="EP308" s="104">
        <f>VLOOKUP($B308,'Part 3 NNDR3'!$A$6:$FY$331,EP$4,FALSE)</f>
        <v>-452680</v>
      </c>
      <c r="EQ308" s="104">
        <f>VLOOKUP($B308,'Part 3 NNDR3'!$A$6:$FY$331,EQ$4,FALSE)</f>
        <v>0</v>
      </c>
      <c r="ER308" s="104">
        <f>VLOOKUP($B308,'Part 3 NNDR3'!$A$6:$FY$331,ER$4,FALSE)</f>
        <v>-452680</v>
      </c>
      <c r="ES308" s="104">
        <f>VLOOKUP($B308,'Part 3 NNDR3'!$A$6:$FY$331,ES$4,FALSE)</f>
        <v>0</v>
      </c>
      <c r="ET308" s="104">
        <f>VLOOKUP($B308,'Part 3 NNDR3'!$A$6:$FY$331,ET$4,FALSE)</f>
        <v>0</v>
      </c>
      <c r="EU308" s="104">
        <f>VLOOKUP($B308,'Part 3 NNDR3'!$A$6:$FY$331,EU$4,FALSE)</f>
        <v>0</v>
      </c>
      <c r="EV308" s="104">
        <f>VLOOKUP($B308,'Part 3 NNDR3'!$A$6:$FY$331,EV$4,FALSE)</f>
        <v>0</v>
      </c>
      <c r="EW308" s="104">
        <f>VLOOKUP($B308,'Part 3 NNDR3'!$A$6:$FY$331,EW$4,FALSE)</f>
        <v>0</v>
      </c>
      <c r="EX308" s="104">
        <f>VLOOKUP($B308,'Part 3 NNDR3'!$A$6:$FY$331,EX$4,FALSE)</f>
        <v>0</v>
      </c>
      <c r="EY308" s="104">
        <f>VLOOKUP($B308,'Part 3 NNDR3'!$A$6:$FY$331,EY$4,FALSE)</f>
        <v>0</v>
      </c>
      <c r="EZ308" s="104">
        <f>VLOOKUP($B308,'Part 3 NNDR3'!$A$6:$FY$331,EZ$4,FALSE)</f>
        <v>0</v>
      </c>
      <c r="FA308" s="104">
        <f>VLOOKUP($B308,'Part 3 NNDR3'!$A$6:$FY$331,FA$4,FALSE)</f>
        <v>0</v>
      </c>
      <c r="FB308" s="104">
        <f>VLOOKUP($B308,'Part 3 NNDR3'!$A$6:$FY$331,FB$4,FALSE)</f>
        <v>65859775</v>
      </c>
      <c r="FC308" s="104">
        <f>VLOOKUP($B308,'Part 3 NNDR3'!$A$6:$FY$331,FC$4,FALSE)</f>
        <v>0</v>
      </c>
      <c r="FD308" s="104">
        <f>VLOOKUP($B308,'Part 3 NNDR3'!$A$6:$FY$331,FD$4,FALSE)</f>
        <v>65859775</v>
      </c>
      <c r="FE308" s="104">
        <f>VLOOKUP($B308,'Part 3 NNDR3'!$A$6:$FY$331,FE$4,FALSE)</f>
        <v>51311</v>
      </c>
      <c r="FF308" s="104">
        <f>VLOOKUP($B308,'Part 3 NNDR3'!$A$6:$FY$331,FF$4,FALSE)</f>
        <v>0</v>
      </c>
      <c r="FG308" s="104">
        <f>VLOOKUP($B308,'Part 3 NNDR3'!$A$6:$FY$331,FG$4,FALSE)</f>
        <v>51311</v>
      </c>
      <c r="FH308" s="104">
        <f>VLOOKUP($B308,'Part 3 NNDR3'!$A$6:$FY$331,FH$4,FALSE)</f>
        <v>-5094234</v>
      </c>
      <c r="FI308" s="104">
        <f>VLOOKUP($B308,'Part 3 NNDR3'!$A$6:$FY$331,FI$4,FALSE)</f>
        <v>0</v>
      </c>
      <c r="FJ308" s="104">
        <f>VLOOKUP($B308,'Part 3 NNDR3'!$A$6:$FY$331,FJ$4,FALSE)</f>
        <v>-5094234</v>
      </c>
      <c r="FK308" s="104">
        <f>VLOOKUP($B308,'Part 3 NNDR3'!$A$6:$FY$331,FK$4,FALSE)</f>
        <v>-1316186</v>
      </c>
      <c r="FL308" s="104">
        <f>VLOOKUP($B308,'Part 3 NNDR3'!$A$6:$FY$331,FL$4,FALSE)</f>
        <v>0</v>
      </c>
      <c r="FM308" s="104">
        <f>VLOOKUP($B308,'Part 3 NNDR3'!$A$6:$FY$331,FM$4,FALSE)</f>
        <v>-1316186</v>
      </c>
      <c r="FN308" s="104">
        <f>VLOOKUP($B308,'Part 3 NNDR3'!$A$6:$FY$331,FN$4,FALSE)</f>
        <v>-295933</v>
      </c>
      <c r="FO308" s="104">
        <f>VLOOKUP($B308,'Part 3 NNDR3'!$A$6:$FY$331,FO$4,FALSE)</f>
        <v>0</v>
      </c>
      <c r="FP308" s="104">
        <f>VLOOKUP($B308,'Part 3 NNDR3'!$A$6:$FY$331,FP$4,FALSE)</f>
        <v>-295933</v>
      </c>
      <c r="FQ308" s="104">
        <f>VLOOKUP($B308,'Part 3 NNDR3'!$A$6:$FY$331,FQ$4,FALSE)</f>
        <v>-452680</v>
      </c>
      <c r="FR308" s="104">
        <f>VLOOKUP($B308,'Part 3 NNDR3'!$A$6:$FY$331,FR$4,FALSE)</f>
        <v>0</v>
      </c>
      <c r="FS308" s="104">
        <f>VLOOKUP($B308,'Part 3 NNDR3'!$A$6:$FY$331,FS$4,FALSE)</f>
        <v>-452680</v>
      </c>
      <c r="FT308" s="104">
        <f>VLOOKUP($B308,'Part 3 NNDR3'!$A$6:$FY$331,FT$4,FALSE)</f>
        <v>0</v>
      </c>
      <c r="FU308" s="104">
        <f>VLOOKUP($B308,'Part 3 NNDR3'!$A$6:$FY$331,FU$4,FALSE)</f>
        <v>0</v>
      </c>
      <c r="FV308" s="104">
        <f>VLOOKUP($B308,'Part 3 NNDR3'!$A$6:$FY$331,FV$4,FALSE)</f>
        <v>0</v>
      </c>
      <c r="FW308" s="104">
        <f>VLOOKUP($B308,'Part 3 NNDR3'!$A$6:$FY$331,FW$4,FALSE)</f>
        <v>-7107722</v>
      </c>
      <c r="FX308" s="104">
        <f>VLOOKUP($B308,'Part 3 NNDR3'!$A$6:$FY$331,FX$4,FALSE)</f>
        <v>0</v>
      </c>
      <c r="FY308" s="104">
        <f>VLOOKUP($B308,'Part 3 NNDR3'!$A$6:$FY$331,FY$4,FALSE)</f>
        <v>-7107722</v>
      </c>
      <c r="FZ308" s="104">
        <f>VLOOKUP($B308,'Part 3 NNDR3'!$A$6:$FY$331,FZ$4,FALSE)</f>
        <v>58752053</v>
      </c>
      <c r="GA308" s="104">
        <f>VLOOKUP($B308,'Part 3 NNDR3'!$A$6:$FY$331,GA$4,FALSE)</f>
        <v>0</v>
      </c>
      <c r="GB308" s="104">
        <f>VLOOKUP($B308,'Part 3 NNDR3'!$A$6:$FY$331,GB$4,FALSE)</f>
        <v>58752053</v>
      </c>
      <c r="GC308" s="105" t="str">
        <f>VLOOKUP($B308,'Data (Updated)'!$C$4:$E$329,2,FALSE)</f>
        <v>E1920</v>
      </c>
      <c r="GD308" s="106" t="str">
        <f>VLOOKUP($B308,'Data (Updated)'!$C$4:$E$329,3,FALSE)</f>
        <v>NA</v>
      </c>
    </row>
    <row r="309" spans="1:186" ht="12.75" x14ac:dyDescent="0.2">
      <c r="A309" s="75">
        <v>304</v>
      </c>
      <c r="B309" s="100" t="s">
        <v>716</v>
      </c>
      <c r="C309" s="101" t="s">
        <v>951</v>
      </c>
      <c r="D309" s="102" t="s">
        <v>942</v>
      </c>
      <c r="E309" s="103" t="s">
        <v>1008</v>
      </c>
      <c r="F309" s="104">
        <f>VLOOKUP($B309,'Part 3 NNDR3'!$A$6:$FY$331,F$4,FALSE)</f>
        <v>0</v>
      </c>
      <c r="G309" s="104">
        <f>VLOOKUP($B309,'Part 3 NNDR3'!$A$6:$FY$331,G$4,FALSE)</f>
        <v>0</v>
      </c>
      <c r="H309" s="104">
        <f>VLOOKUP($B309,'Part 3 NNDR3'!$A$6:$FY$331,H$4,FALSE)</f>
        <v>0</v>
      </c>
      <c r="I309" s="104">
        <f>VLOOKUP($B309,'Part 3 NNDR3'!$A$6:$FY$331,I$4,FALSE)</f>
        <v>-72862</v>
      </c>
      <c r="J309" s="104">
        <f>VLOOKUP($B309,'Part 3 NNDR3'!$A$6:$FY$331,J$4,FALSE)</f>
        <v>0</v>
      </c>
      <c r="K309" s="104">
        <f>VLOOKUP($B309,'Part 3 NNDR3'!$A$6:$FY$331,K$4,FALSE)</f>
        <v>-72862</v>
      </c>
      <c r="L309" s="104">
        <f>VLOOKUP($B309,'Part 3 NNDR3'!$A$6:$FY$331,L$4,FALSE)</f>
        <v>0</v>
      </c>
      <c r="M309" s="104">
        <f>VLOOKUP($B309,'Part 3 NNDR3'!$A$6:$FY$331,M$4,FALSE)</f>
        <v>0</v>
      </c>
      <c r="N309" s="104">
        <f>VLOOKUP($B309,'Part 3 NNDR3'!$A$6:$FY$331,N$4,FALSE)</f>
        <v>0</v>
      </c>
      <c r="O309" s="104">
        <f>VLOOKUP($B309,'Part 3 NNDR3'!$A$6:$FY$331,O$4,FALSE)</f>
        <v>168220</v>
      </c>
      <c r="P309" s="104">
        <f>VLOOKUP($B309,'Part 3 NNDR3'!$A$6:$FY$331,P$4,FALSE)</f>
        <v>0</v>
      </c>
      <c r="Q309" s="104">
        <f>VLOOKUP($B309,'Part 3 NNDR3'!$A$6:$FY$331,Q$4,FALSE)</f>
        <v>168220</v>
      </c>
      <c r="R309" s="104">
        <f>VLOOKUP($B309,'Part 3 NNDR3'!$A$6:$FY$331,R$4,FALSE)</f>
        <v>95358</v>
      </c>
      <c r="S309" s="104">
        <f>VLOOKUP($B309,'Part 3 NNDR3'!$A$6:$FY$331,S$4,FALSE)</f>
        <v>0</v>
      </c>
      <c r="T309" s="104">
        <f>VLOOKUP($B309,'Part 3 NNDR3'!$A$6:$FY$331,T$4,FALSE)</f>
        <v>95358</v>
      </c>
      <c r="U309" s="104">
        <f>VLOOKUP($B309,'Part 3 NNDR3'!$A$6:$FY$331,U$4,FALSE)</f>
        <v>-2407612</v>
      </c>
      <c r="V309" s="104">
        <f>VLOOKUP($B309,'Part 3 NNDR3'!$A$6:$FY$331,V$4,FALSE)</f>
        <v>0</v>
      </c>
      <c r="W309" s="104">
        <f>VLOOKUP($B309,'Part 3 NNDR3'!$A$6:$FY$331,W$4,FALSE)</f>
        <v>-2407612</v>
      </c>
      <c r="X309" s="104">
        <f>VLOOKUP($B309,'Part 3 NNDR3'!$A$6:$FY$331,X$4,FALSE)</f>
        <v>-7179</v>
      </c>
      <c r="Y309" s="104">
        <f>VLOOKUP($B309,'Part 3 NNDR3'!$A$6:$FY$331,Y$4,FALSE)</f>
        <v>0</v>
      </c>
      <c r="Z309" s="104">
        <f>VLOOKUP($B309,'Part 3 NNDR3'!$A$6:$FY$331,Z$4,FALSE)</f>
        <v>-7179</v>
      </c>
      <c r="AA309" s="104">
        <f>VLOOKUP($B309,'Part 3 NNDR3'!$A$6:$FY$331,AA$4,FALSE)</f>
        <v>-151548</v>
      </c>
      <c r="AB309" s="104">
        <f>VLOOKUP($B309,'Part 3 NNDR3'!$A$6:$FY$331,AB$4,FALSE)</f>
        <v>0</v>
      </c>
      <c r="AC309" s="104">
        <f>VLOOKUP($B309,'Part 3 NNDR3'!$A$6:$FY$331,AC$4,FALSE)</f>
        <v>-151548</v>
      </c>
      <c r="AD309" s="104">
        <f>VLOOKUP($B309,'Part 3 NNDR3'!$A$6:$FY$331,AD$4,FALSE)</f>
        <v>-106062</v>
      </c>
      <c r="AE309" s="104">
        <f>VLOOKUP($B309,'Part 3 NNDR3'!$A$6:$FY$331,AE$4,FALSE)</f>
        <v>0</v>
      </c>
      <c r="AF309" s="104">
        <f>VLOOKUP($B309,'Part 3 NNDR3'!$A$6:$FY$331,AF$4,FALSE)</f>
        <v>-106062</v>
      </c>
      <c r="AG309" s="104">
        <f>VLOOKUP($B309,'Part 3 NNDR3'!$A$6:$FY$331,AG$4,FALSE)</f>
        <v>0</v>
      </c>
      <c r="AH309" s="104">
        <f>VLOOKUP($B309,'Part 3 NNDR3'!$A$6:$FY$331,AH$4,FALSE)</f>
        <v>0</v>
      </c>
      <c r="AI309" s="104">
        <f>VLOOKUP($B309,'Part 3 NNDR3'!$A$6:$FY$331,AI$4,FALSE)</f>
        <v>0</v>
      </c>
      <c r="AJ309" s="104">
        <f>VLOOKUP($B309,'Part 3 NNDR3'!$A$6:$FY$331,AJ$4,FALSE)</f>
        <v>2230810</v>
      </c>
      <c r="AK309" s="104">
        <f>VLOOKUP($B309,'Part 3 NNDR3'!$A$6:$FY$331,AK$4,FALSE)</f>
        <v>0</v>
      </c>
      <c r="AL309" s="104">
        <f>VLOOKUP($B309,'Part 3 NNDR3'!$A$6:$FY$331,AL$4,FALSE)</f>
        <v>2230810</v>
      </c>
      <c r="AM309" s="104">
        <f>VLOOKUP($B309,'Part 3 NNDR3'!$A$6:$FY$331,AM$4,FALSE)</f>
        <v>-87616</v>
      </c>
      <c r="AN309" s="104">
        <f>VLOOKUP($B309,'Part 3 NNDR3'!$A$6:$FY$331,AN$4,FALSE)</f>
        <v>0</v>
      </c>
      <c r="AO309" s="104">
        <f>VLOOKUP($B309,'Part 3 NNDR3'!$A$6:$FY$331,AO$4,FALSE)</f>
        <v>-87616</v>
      </c>
      <c r="AP309" s="104">
        <f>VLOOKUP($B309,'Part 3 NNDR3'!$A$6:$FY$331,AP$4,FALSE)</f>
        <v>-4233164</v>
      </c>
      <c r="AQ309" s="104">
        <f>VLOOKUP($B309,'Part 3 NNDR3'!$A$6:$FY$331,AQ$4,FALSE)</f>
        <v>0</v>
      </c>
      <c r="AR309" s="104">
        <f>VLOOKUP($B309,'Part 3 NNDR3'!$A$6:$FY$331,AR$4,FALSE)</f>
        <v>-4233164</v>
      </c>
      <c r="AS309" s="104">
        <f>VLOOKUP($B309,'Part 3 NNDR3'!$A$6:$FY$331,AS$4,FALSE)</f>
        <v>-50704</v>
      </c>
      <c r="AT309" s="104">
        <f>VLOOKUP($B309,'Part 3 NNDR3'!$A$6:$FY$331,AT$4,FALSE)</f>
        <v>0</v>
      </c>
      <c r="AU309" s="104">
        <f>VLOOKUP($B309,'Part 3 NNDR3'!$A$6:$FY$331,AU$4,FALSE)</f>
        <v>-50704</v>
      </c>
      <c r="AV309" s="104">
        <f>VLOOKUP($B309,'Part 3 NNDR3'!$A$6:$FY$331,AV$4,FALSE)</f>
        <v>-24693</v>
      </c>
      <c r="AW309" s="104">
        <f>VLOOKUP($B309,'Part 3 NNDR3'!$A$6:$FY$331,AW$4,FALSE)</f>
        <v>0</v>
      </c>
      <c r="AX309" s="104">
        <f>VLOOKUP($B309,'Part 3 NNDR3'!$A$6:$FY$331,AX$4,FALSE)</f>
        <v>-24693</v>
      </c>
      <c r="AY309" s="104">
        <f>VLOOKUP($B309,'Part 3 NNDR3'!$A$6:$FY$331,AY$4,FALSE)</f>
        <v>-5633</v>
      </c>
      <c r="AZ309" s="104">
        <f>VLOOKUP($B309,'Part 3 NNDR3'!$A$6:$FY$331,AZ$4,FALSE)</f>
        <v>0</v>
      </c>
      <c r="BA309" s="104">
        <f>VLOOKUP($B309,'Part 3 NNDR3'!$A$6:$FY$331,BA$4,FALSE)</f>
        <v>-5633</v>
      </c>
      <c r="BB309" s="104">
        <f>VLOOKUP($B309,'Part 3 NNDR3'!$A$6:$FY$331,BB$4,FALSE)</f>
        <v>-32726</v>
      </c>
      <c r="BC309" s="104">
        <f>VLOOKUP($B309,'Part 3 NNDR3'!$A$6:$FY$331,BC$4,FALSE)</f>
        <v>0</v>
      </c>
      <c r="BD309" s="104">
        <f>VLOOKUP($B309,'Part 3 NNDR3'!$A$6:$FY$331,BD$4,FALSE)</f>
        <v>-32726</v>
      </c>
      <c r="BE309" s="104">
        <f>VLOOKUP($B309,'Part 3 NNDR3'!$A$6:$FY$331,BE$4,FALSE)</f>
        <v>46</v>
      </c>
      <c r="BF309" s="104">
        <f>VLOOKUP($B309,'Part 3 NNDR3'!$A$6:$FY$331,BF$4,FALSE)</f>
        <v>0</v>
      </c>
      <c r="BG309" s="104">
        <f>VLOOKUP($B309,'Part 3 NNDR3'!$A$6:$FY$331,BG$4,FALSE)</f>
        <v>46</v>
      </c>
      <c r="BH309" s="104">
        <f>VLOOKUP($B309,'Part 3 NNDR3'!$A$6:$FY$331,BH$4,FALSE)</f>
        <v>-4762840</v>
      </c>
      <c r="BI309" s="104">
        <f>VLOOKUP($B309,'Part 3 NNDR3'!$A$6:$FY$331,BI$4,FALSE)</f>
        <v>0</v>
      </c>
      <c r="BJ309" s="104">
        <f>VLOOKUP($B309,'Part 3 NNDR3'!$A$6:$FY$331,BJ$4,FALSE)</f>
        <v>-4762840</v>
      </c>
      <c r="BK309" s="104">
        <f>VLOOKUP($B309,'Part 3 NNDR3'!$A$6:$FY$331,BK$4,FALSE)</f>
        <v>0</v>
      </c>
      <c r="BL309" s="104">
        <f>VLOOKUP($B309,'Part 3 NNDR3'!$A$6:$FY$331,BL$4,FALSE)</f>
        <v>0</v>
      </c>
      <c r="BM309" s="104">
        <f>VLOOKUP($B309,'Part 3 NNDR3'!$A$6:$FY$331,BM$4,FALSE)</f>
        <v>0</v>
      </c>
      <c r="BN309" s="104">
        <f>VLOOKUP($B309,'Part 3 NNDR3'!$A$6:$FY$331,BN$4,FALSE)</f>
        <v>0</v>
      </c>
      <c r="BO309" s="104">
        <f>VLOOKUP($B309,'Part 3 NNDR3'!$A$6:$FY$331,BO$4,FALSE)</f>
        <v>0</v>
      </c>
      <c r="BP309" s="104">
        <f>VLOOKUP($B309,'Part 3 NNDR3'!$A$6:$FY$331,BP$4,FALSE)</f>
        <v>0</v>
      </c>
      <c r="BQ309" s="104">
        <f>VLOOKUP($B309,'Part 3 NNDR3'!$A$6:$FY$331,BQ$4,FALSE)</f>
        <v>-2544777</v>
      </c>
      <c r="BR309" s="104">
        <f>VLOOKUP($B309,'Part 3 NNDR3'!$A$6:$FY$331,BR$4,FALSE)</f>
        <v>0</v>
      </c>
      <c r="BS309" s="104">
        <f>VLOOKUP($B309,'Part 3 NNDR3'!$A$6:$FY$331,BS$4,FALSE)</f>
        <v>-2544777</v>
      </c>
      <c r="BT309" s="104">
        <f>VLOOKUP($B309,'Part 3 NNDR3'!$A$6:$FY$331,BT$4,FALSE)</f>
        <v>-171108</v>
      </c>
      <c r="BU309" s="104">
        <f>VLOOKUP($B309,'Part 3 NNDR3'!$A$6:$FY$331,BU$4,FALSE)</f>
        <v>0</v>
      </c>
      <c r="BV309" s="104">
        <f>VLOOKUP($B309,'Part 3 NNDR3'!$A$6:$FY$331,BV$4,FALSE)</f>
        <v>-171108</v>
      </c>
      <c r="BW309" s="104">
        <f>VLOOKUP($B309,'Part 3 NNDR3'!$A$6:$FY$331,BW$4,FALSE)</f>
        <v>-2715885</v>
      </c>
      <c r="BX309" s="104">
        <f>VLOOKUP($B309,'Part 3 NNDR3'!$A$6:$FY$331,BX$4,FALSE)</f>
        <v>0</v>
      </c>
      <c r="BY309" s="104">
        <f>VLOOKUP($B309,'Part 3 NNDR3'!$A$6:$FY$331,BY$4,FALSE)</f>
        <v>-2715885</v>
      </c>
      <c r="BZ309" s="104">
        <f>VLOOKUP($B309,'Part 3 NNDR3'!$A$6:$FY$331,BZ$4,FALSE)</f>
        <v>-35081</v>
      </c>
      <c r="CA309" s="104">
        <f>VLOOKUP($B309,'Part 3 NNDR3'!$A$6:$FY$331,CA$4,FALSE)</f>
        <v>0</v>
      </c>
      <c r="CB309" s="104">
        <f>VLOOKUP($B309,'Part 3 NNDR3'!$A$6:$FY$331,CB$4,FALSE)</f>
        <v>-35081</v>
      </c>
      <c r="CC309" s="104">
        <f>VLOOKUP($B309,'Part 3 NNDR3'!$A$6:$FY$331,CC$4,FALSE)</f>
        <v>-11</v>
      </c>
      <c r="CD309" s="104">
        <f>VLOOKUP($B309,'Part 3 NNDR3'!$A$6:$FY$331,CD$4,FALSE)</f>
        <v>0</v>
      </c>
      <c r="CE309" s="104">
        <f>VLOOKUP($B309,'Part 3 NNDR3'!$A$6:$FY$331,CE$4,FALSE)</f>
        <v>-11</v>
      </c>
      <c r="CF309" s="104">
        <f>VLOOKUP($B309,'Part 3 NNDR3'!$A$6:$FY$331,CF$4,FALSE)</f>
        <v>-28971</v>
      </c>
      <c r="CG309" s="104">
        <f>VLOOKUP($B309,'Part 3 NNDR3'!$A$6:$FY$331,CG$4,FALSE)</f>
        <v>0</v>
      </c>
      <c r="CH309" s="104">
        <f>VLOOKUP($B309,'Part 3 NNDR3'!$A$6:$FY$331,CH$4,FALSE)</f>
        <v>-28971</v>
      </c>
      <c r="CI309" s="104">
        <f>VLOOKUP($B309,'Part 3 NNDR3'!$A$6:$FY$331,CI$4,FALSE)</f>
        <v>6817</v>
      </c>
      <c r="CJ309" s="104">
        <f>VLOOKUP($B309,'Part 3 NNDR3'!$A$6:$FY$331,CJ$4,FALSE)</f>
        <v>0</v>
      </c>
      <c r="CK309" s="104">
        <f>VLOOKUP($B309,'Part 3 NNDR3'!$A$6:$FY$331,CK$4,FALSE)</f>
        <v>6817</v>
      </c>
      <c r="CL309" s="104">
        <f>VLOOKUP($B309,'Part 3 NNDR3'!$A$6:$FY$331,CL$4,FALSE)</f>
        <v>-6173</v>
      </c>
      <c r="CM309" s="104">
        <f>VLOOKUP($B309,'Part 3 NNDR3'!$A$6:$FY$331,CM$4,FALSE)</f>
        <v>0</v>
      </c>
      <c r="CN309" s="104">
        <f>VLOOKUP($B309,'Part 3 NNDR3'!$A$6:$FY$331,CN$4,FALSE)</f>
        <v>-6173</v>
      </c>
      <c r="CO309" s="104">
        <f>VLOOKUP($B309,'Part 3 NNDR3'!$A$6:$FY$331,CO$4,FALSE)</f>
        <v>-1408</v>
      </c>
      <c r="CP309" s="104">
        <f>VLOOKUP($B309,'Part 3 NNDR3'!$A$6:$FY$331,CP$4,FALSE)</f>
        <v>0</v>
      </c>
      <c r="CQ309" s="104">
        <f>VLOOKUP($B309,'Part 3 NNDR3'!$A$6:$FY$331,CQ$4,FALSE)</f>
        <v>-1408</v>
      </c>
      <c r="CR309" s="104">
        <f>VLOOKUP($B309,'Part 3 NNDR3'!$A$6:$FY$331,CR$4,FALSE)</f>
        <v>-8190</v>
      </c>
      <c r="CS309" s="104">
        <f>VLOOKUP($B309,'Part 3 NNDR3'!$A$6:$FY$331,CS$4,FALSE)</f>
        <v>0</v>
      </c>
      <c r="CT309" s="104">
        <f>VLOOKUP($B309,'Part 3 NNDR3'!$A$6:$FY$331,CT$4,FALSE)</f>
        <v>-8190</v>
      </c>
      <c r="CU309" s="104">
        <f>VLOOKUP($B309,'Part 3 NNDR3'!$A$6:$FY$331,CU$4,FALSE)</f>
        <v>0</v>
      </c>
      <c r="CV309" s="104">
        <f>VLOOKUP($B309,'Part 3 NNDR3'!$A$6:$FY$331,CV$4,FALSE)</f>
        <v>0</v>
      </c>
      <c r="CW309" s="104">
        <f>VLOOKUP($B309,'Part 3 NNDR3'!$A$6:$FY$331,CW$4,FALSE)</f>
        <v>0</v>
      </c>
      <c r="CX309" s="104">
        <f>VLOOKUP($B309,'Part 3 NNDR3'!$A$6:$FY$331,CX$4,FALSE)</f>
        <v>-38882</v>
      </c>
      <c r="CY309" s="104">
        <f>VLOOKUP($B309,'Part 3 NNDR3'!$A$6:$FY$331,CY$4,FALSE)</f>
        <v>0</v>
      </c>
      <c r="CZ309" s="104">
        <f>VLOOKUP($B309,'Part 3 NNDR3'!$A$6:$FY$331,CZ$4,FALSE)</f>
        <v>-38882</v>
      </c>
      <c r="DA309" s="104">
        <f>VLOOKUP($B309,'Part 3 NNDR3'!$A$6:$FY$331,DA$4,FALSE)</f>
        <v>46</v>
      </c>
      <c r="DB309" s="104">
        <f>VLOOKUP($B309,'Part 3 NNDR3'!$A$6:$FY$331,DB$4,FALSE)</f>
        <v>0</v>
      </c>
      <c r="DC309" s="104">
        <f>VLOOKUP($B309,'Part 3 NNDR3'!$A$6:$FY$331,DC$4,FALSE)</f>
        <v>46</v>
      </c>
      <c r="DD309" s="104">
        <f>VLOOKUP($B309,'Part 3 NNDR3'!$A$6:$FY$331,DD$4,FALSE)</f>
        <v>0</v>
      </c>
      <c r="DE309" s="104">
        <f>VLOOKUP($B309,'Part 3 NNDR3'!$A$6:$FY$331,DE$4,FALSE)</f>
        <v>0</v>
      </c>
      <c r="DF309" s="104">
        <f>VLOOKUP($B309,'Part 3 NNDR3'!$A$6:$FY$331,DF$4,FALSE)</f>
        <v>0</v>
      </c>
      <c r="DG309" s="104">
        <f>VLOOKUP($B309,'Part 3 NNDR3'!$A$6:$FY$331,DG$4,FALSE)</f>
        <v>0</v>
      </c>
      <c r="DH309" s="104">
        <f>VLOOKUP($B309,'Part 3 NNDR3'!$A$6:$FY$331,DH$4,FALSE)</f>
        <v>0</v>
      </c>
      <c r="DI309" s="104">
        <f>VLOOKUP($B309,'Part 3 NNDR3'!$A$6:$FY$331,DI$4,FALSE)</f>
        <v>0</v>
      </c>
      <c r="DJ309" s="104">
        <f>VLOOKUP($B309,'Part 3 NNDR3'!$A$6:$FY$331,DJ$4,FALSE)</f>
        <v>0</v>
      </c>
      <c r="DK309" s="104">
        <f>VLOOKUP($B309,'Part 3 NNDR3'!$A$6:$FY$331,DK$4,FALSE)</f>
        <v>0</v>
      </c>
      <c r="DL309" s="104">
        <f>VLOOKUP($B309,'Part 3 NNDR3'!$A$6:$FY$331,DL$4,FALSE)</f>
        <v>-111853</v>
      </c>
      <c r="DM309" s="104">
        <f>VLOOKUP($B309,'Part 3 NNDR3'!$A$6:$FY$331,DM$4,FALSE)</f>
        <v>0</v>
      </c>
      <c r="DN309" s="104">
        <f>VLOOKUP($B309,'Part 3 NNDR3'!$A$6:$FY$331,DN$4,FALSE)</f>
        <v>-111853</v>
      </c>
      <c r="DO309" s="104">
        <f>VLOOKUP($B309,'Part 3 NNDR3'!$A$6:$FY$331,DO$4,FALSE)</f>
        <v>-2303</v>
      </c>
      <c r="DP309" s="104">
        <f>VLOOKUP($B309,'Part 3 NNDR3'!$A$6:$FY$331,DP$4,FALSE)</f>
        <v>0</v>
      </c>
      <c r="DQ309" s="104">
        <f>VLOOKUP($B309,'Part 3 NNDR3'!$A$6:$FY$331,DQ$4,FALSE)</f>
        <v>-2303</v>
      </c>
      <c r="DR309" s="104">
        <f>VLOOKUP($B309,'Part 3 NNDR3'!$A$6:$FY$331,DR$4,FALSE)</f>
        <v>0</v>
      </c>
      <c r="DS309" s="104">
        <f>VLOOKUP($B309,'Part 3 NNDR3'!$A$6:$FY$331,DS$4,FALSE)</f>
        <v>0</v>
      </c>
      <c r="DT309" s="104">
        <f>VLOOKUP($B309,'Part 3 NNDR3'!$A$6:$FY$331,DT$4,FALSE)</f>
        <v>0</v>
      </c>
      <c r="DU309" s="104">
        <f>VLOOKUP($B309,'Part 3 NNDR3'!$A$6:$FY$331,DU$4,FALSE)</f>
        <v>-6540</v>
      </c>
      <c r="DV309" s="104">
        <f>VLOOKUP($B309,'Part 3 NNDR3'!$A$6:$FY$331,DV$4,FALSE)</f>
        <v>0</v>
      </c>
      <c r="DW309" s="104">
        <f>VLOOKUP($B309,'Part 3 NNDR3'!$A$6:$FY$331,DW$4,FALSE)</f>
        <v>-6540</v>
      </c>
      <c r="DX309" s="104">
        <f>VLOOKUP($B309,'Part 3 NNDR3'!$A$6:$FY$331,DX$4,FALSE)</f>
        <v>-676</v>
      </c>
      <c r="DY309" s="104">
        <f>VLOOKUP($B309,'Part 3 NNDR3'!$A$6:$FY$331,DY$4,FALSE)</f>
        <v>0</v>
      </c>
      <c r="DZ309" s="104">
        <f>VLOOKUP($B309,'Part 3 NNDR3'!$A$6:$FY$331,DZ$4,FALSE)</f>
        <v>-676</v>
      </c>
      <c r="EA309" s="104">
        <f>VLOOKUP($B309,'Part 3 NNDR3'!$A$6:$FY$331,EA$4,FALSE)</f>
        <v>-540735</v>
      </c>
      <c r="EB309" s="104">
        <f>VLOOKUP($B309,'Part 3 NNDR3'!$A$6:$FY$331,EB$4,FALSE)</f>
        <v>0</v>
      </c>
      <c r="EC309" s="104">
        <f>VLOOKUP($B309,'Part 3 NNDR3'!$A$6:$FY$331,EC$4,FALSE)</f>
        <v>-540735</v>
      </c>
      <c r="ED309" s="104">
        <f>VLOOKUP($B309,'Part 3 NNDR3'!$A$6:$FY$331,ED$4,FALSE)</f>
        <v>-50473</v>
      </c>
      <c r="EE309" s="104">
        <f>VLOOKUP($B309,'Part 3 NNDR3'!$A$6:$FY$331,EE$4,FALSE)</f>
        <v>0</v>
      </c>
      <c r="EF309" s="104">
        <f>VLOOKUP($B309,'Part 3 NNDR3'!$A$6:$FY$331,EF$4,FALSE)</f>
        <v>-50473</v>
      </c>
      <c r="EG309" s="104">
        <f>VLOOKUP($B309,'Part 3 NNDR3'!$A$6:$FY$331,EG$4,FALSE)</f>
        <v>0</v>
      </c>
      <c r="EH309" s="104">
        <f>VLOOKUP($B309,'Part 3 NNDR3'!$A$6:$FY$331,EH$4,FALSE)</f>
        <v>0</v>
      </c>
      <c r="EI309" s="104">
        <f>VLOOKUP($B309,'Part 3 NNDR3'!$A$6:$FY$331,EI$4,FALSE)</f>
        <v>0</v>
      </c>
      <c r="EJ309" s="104">
        <f>VLOOKUP($B309,'Part 3 NNDR3'!$A$6:$FY$331,EJ$4,FALSE)</f>
        <v>-1302</v>
      </c>
      <c r="EK309" s="104">
        <f>VLOOKUP($B309,'Part 3 NNDR3'!$A$6:$FY$331,EK$4,FALSE)</f>
        <v>0</v>
      </c>
      <c r="EL309" s="104">
        <f>VLOOKUP($B309,'Part 3 NNDR3'!$A$6:$FY$331,EL$4,FALSE)</f>
        <v>-1302</v>
      </c>
      <c r="EM309" s="104">
        <f>VLOOKUP($B309,'Part 3 NNDR3'!$A$6:$FY$331,EM$4,FALSE)</f>
        <v>0</v>
      </c>
      <c r="EN309" s="104">
        <f>VLOOKUP($B309,'Part 3 NNDR3'!$A$6:$FY$331,EN$4,FALSE)</f>
        <v>0</v>
      </c>
      <c r="EO309" s="104">
        <f>VLOOKUP($B309,'Part 3 NNDR3'!$A$6:$FY$331,EO$4,FALSE)</f>
        <v>0</v>
      </c>
      <c r="EP309" s="104">
        <f>VLOOKUP($B309,'Part 3 NNDR3'!$A$6:$FY$331,EP$4,FALSE)</f>
        <v>-602029</v>
      </c>
      <c r="EQ309" s="104">
        <f>VLOOKUP($B309,'Part 3 NNDR3'!$A$6:$FY$331,EQ$4,FALSE)</f>
        <v>0</v>
      </c>
      <c r="ER309" s="104">
        <f>VLOOKUP($B309,'Part 3 NNDR3'!$A$6:$FY$331,ER$4,FALSE)</f>
        <v>-602029</v>
      </c>
      <c r="ES309" s="104">
        <f>VLOOKUP($B309,'Part 3 NNDR3'!$A$6:$FY$331,ES$4,FALSE)</f>
        <v>0</v>
      </c>
      <c r="ET309" s="104">
        <f>VLOOKUP($B309,'Part 3 NNDR3'!$A$6:$FY$331,ET$4,FALSE)</f>
        <v>0</v>
      </c>
      <c r="EU309" s="104">
        <f>VLOOKUP($B309,'Part 3 NNDR3'!$A$6:$FY$331,EU$4,FALSE)</f>
        <v>0</v>
      </c>
      <c r="EV309" s="104">
        <f>VLOOKUP($B309,'Part 3 NNDR3'!$A$6:$FY$331,EV$4,FALSE)</f>
        <v>0</v>
      </c>
      <c r="EW309" s="104">
        <f>VLOOKUP($B309,'Part 3 NNDR3'!$A$6:$FY$331,EW$4,FALSE)</f>
        <v>0</v>
      </c>
      <c r="EX309" s="104">
        <f>VLOOKUP($B309,'Part 3 NNDR3'!$A$6:$FY$331,EX$4,FALSE)</f>
        <v>0</v>
      </c>
      <c r="EY309" s="104">
        <f>VLOOKUP($B309,'Part 3 NNDR3'!$A$6:$FY$331,EY$4,FALSE)</f>
        <v>0</v>
      </c>
      <c r="EZ309" s="104">
        <f>VLOOKUP($B309,'Part 3 NNDR3'!$A$6:$FY$331,EZ$4,FALSE)</f>
        <v>0</v>
      </c>
      <c r="FA309" s="104">
        <f>VLOOKUP($B309,'Part 3 NNDR3'!$A$6:$FY$331,FA$4,FALSE)</f>
        <v>0</v>
      </c>
      <c r="FB309" s="104">
        <f>VLOOKUP($B309,'Part 3 NNDR3'!$A$6:$FY$331,FB$4,FALSE)</f>
        <v>86916194</v>
      </c>
      <c r="FC309" s="104">
        <f>VLOOKUP($B309,'Part 3 NNDR3'!$A$6:$FY$331,FC$4,FALSE)</f>
        <v>0</v>
      </c>
      <c r="FD309" s="104">
        <f>VLOOKUP($B309,'Part 3 NNDR3'!$A$6:$FY$331,FD$4,FALSE)</f>
        <v>86916194</v>
      </c>
      <c r="FE309" s="104">
        <f>VLOOKUP($B309,'Part 3 NNDR3'!$A$6:$FY$331,FE$4,FALSE)</f>
        <v>95358</v>
      </c>
      <c r="FF309" s="104">
        <f>VLOOKUP($B309,'Part 3 NNDR3'!$A$6:$FY$331,FF$4,FALSE)</f>
        <v>0</v>
      </c>
      <c r="FG309" s="104">
        <f>VLOOKUP($B309,'Part 3 NNDR3'!$A$6:$FY$331,FG$4,FALSE)</f>
        <v>95358</v>
      </c>
      <c r="FH309" s="104">
        <f>VLOOKUP($B309,'Part 3 NNDR3'!$A$6:$FY$331,FH$4,FALSE)</f>
        <v>-4762840</v>
      </c>
      <c r="FI309" s="104">
        <f>VLOOKUP($B309,'Part 3 NNDR3'!$A$6:$FY$331,FI$4,FALSE)</f>
        <v>0</v>
      </c>
      <c r="FJ309" s="104">
        <f>VLOOKUP($B309,'Part 3 NNDR3'!$A$6:$FY$331,FJ$4,FALSE)</f>
        <v>-4762840</v>
      </c>
      <c r="FK309" s="104">
        <f>VLOOKUP($B309,'Part 3 NNDR3'!$A$6:$FY$331,FK$4,FALSE)</f>
        <v>-2715885</v>
      </c>
      <c r="FL309" s="104">
        <f>VLOOKUP($B309,'Part 3 NNDR3'!$A$6:$FY$331,FL$4,FALSE)</f>
        <v>0</v>
      </c>
      <c r="FM309" s="104">
        <f>VLOOKUP($B309,'Part 3 NNDR3'!$A$6:$FY$331,FM$4,FALSE)</f>
        <v>-2715885</v>
      </c>
      <c r="FN309" s="104">
        <f>VLOOKUP($B309,'Part 3 NNDR3'!$A$6:$FY$331,FN$4,FALSE)</f>
        <v>-111853</v>
      </c>
      <c r="FO309" s="104">
        <f>VLOOKUP($B309,'Part 3 NNDR3'!$A$6:$FY$331,FO$4,FALSE)</f>
        <v>0</v>
      </c>
      <c r="FP309" s="104">
        <f>VLOOKUP($B309,'Part 3 NNDR3'!$A$6:$FY$331,FP$4,FALSE)</f>
        <v>-111853</v>
      </c>
      <c r="FQ309" s="104">
        <f>VLOOKUP($B309,'Part 3 NNDR3'!$A$6:$FY$331,FQ$4,FALSE)</f>
        <v>-602029</v>
      </c>
      <c r="FR309" s="104">
        <f>VLOOKUP($B309,'Part 3 NNDR3'!$A$6:$FY$331,FR$4,FALSE)</f>
        <v>0</v>
      </c>
      <c r="FS309" s="104">
        <f>VLOOKUP($B309,'Part 3 NNDR3'!$A$6:$FY$331,FS$4,FALSE)</f>
        <v>-602029</v>
      </c>
      <c r="FT309" s="104">
        <f>VLOOKUP($B309,'Part 3 NNDR3'!$A$6:$FY$331,FT$4,FALSE)</f>
        <v>0</v>
      </c>
      <c r="FU309" s="104">
        <f>VLOOKUP($B309,'Part 3 NNDR3'!$A$6:$FY$331,FU$4,FALSE)</f>
        <v>0</v>
      </c>
      <c r="FV309" s="104">
        <f>VLOOKUP($B309,'Part 3 NNDR3'!$A$6:$FY$331,FV$4,FALSE)</f>
        <v>0</v>
      </c>
      <c r="FW309" s="104">
        <f>VLOOKUP($B309,'Part 3 NNDR3'!$A$6:$FY$331,FW$4,FALSE)</f>
        <v>-8097249</v>
      </c>
      <c r="FX309" s="104">
        <f>VLOOKUP($B309,'Part 3 NNDR3'!$A$6:$FY$331,FX$4,FALSE)</f>
        <v>0</v>
      </c>
      <c r="FY309" s="104">
        <f>VLOOKUP($B309,'Part 3 NNDR3'!$A$6:$FY$331,FY$4,FALSE)</f>
        <v>-8097249</v>
      </c>
      <c r="FZ309" s="104">
        <f>VLOOKUP($B309,'Part 3 NNDR3'!$A$6:$FY$331,FZ$4,FALSE)</f>
        <v>78818945</v>
      </c>
      <c r="GA309" s="104">
        <f>VLOOKUP($B309,'Part 3 NNDR3'!$A$6:$FY$331,GA$4,FALSE)</f>
        <v>0</v>
      </c>
      <c r="GB309" s="104">
        <f>VLOOKUP($B309,'Part 3 NNDR3'!$A$6:$FY$331,GB$4,FALSE)</f>
        <v>78818945</v>
      </c>
      <c r="GC309" s="105" t="str">
        <f>VLOOKUP($B309,'Data (Updated)'!$C$4:$E$329,2,FALSE)</f>
        <v>NA</v>
      </c>
      <c r="GD309" s="106" t="str">
        <f>VLOOKUP($B309,'Data (Updated)'!$C$4:$E$329,3,FALSE)</f>
        <v>E6103</v>
      </c>
    </row>
    <row r="310" spans="1:186" ht="12.75" x14ac:dyDescent="0.2">
      <c r="A310" s="75">
        <v>305</v>
      </c>
      <c r="B310" s="100" t="s">
        <v>718</v>
      </c>
      <c r="C310" s="101" t="s">
        <v>941</v>
      </c>
      <c r="D310" s="102" t="s">
        <v>952</v>
      </c>
      <c r="E310" s="103" t="s">
        <v>717</v>
      </c>
      <c r="F310" s="104">
        <f>VLOOKUP($B310,'Part 3 NNDR3'!$A$6:$FY$331,F$4,FALSE)</f>
        <v>0</v>
      </c>
      <c r="G310" s="104">
        <f>VLOOKUP($B310,'Part 3 NNDR3'!$A$6:$FY$331,G$4,FALSE)</f>
        <v>0</v>
      </c>
      <c r="H310" s="104">
        <f>VLOOKUP($B310,'Part 3 NNDR3'!$A$6:$FY$331,H$4,FALSE)</f>
        <v>0</v>
      </c>
      <c r="I310" s="104">
        <f>VLOOKUP($B310,'Part 3 NNDR3'!$A$6:$FY$331,I$4,FALSE)</f>
        <v>-98950</v>
      </c>
      <c r="J310" s="104">
        <f>VLOOKUP($B310,'Part 3 NNDR3'!$A$6:$FY$331,J$4,FALSE)</f>
        <v>0</v>
      </c>
      <c r="K310" s="104">
        <f>VLOOKUP($B310,'Part 3 NNDR3'!$A$6:$FY$331,K$4,FALSE)</f>
        <v>-98950</v>
      </c>
      <c r="L310" s="104">
        <f>VLOOKUP($B310,'Part 3 NNDR3'!$A$6:$FY$331,L$4,FALSE)</f>
        <v>0</v>
      </c>
      <c r="M310" s="104">
        <f>VLOOKUP($B310,'Part 3 NNDR3'!$A$6:$FY$331,M$4,FALSE)</f>
        <v>0</v>
      </c>
      <c r="N310" s="104">
        <f>VLOOKUP($B310,'Part 3 NNDR3'!$A$6:$FY$331,N$4,FALSE)</f>
        <v>0</v>
      </c>
      <c r="O310" s="104">
        <f>VLOOKUP($B310,'Part 3 NNDR3'!$A$6:$FY$331,O$4,FALSE)</f>
        <v>1112</v>
      </c>
      <c r="P310" s="104">
        <f>VLOOKUP($B310,'Part 3 NNDR3'!$A$6:$FY$331,P$4,FALSE)</f>
        <v>0</v>
      </c>
      <c r="Q310" s="104">
        <f>VLOOKUP($B310,'Part 3 NNDR3'!$A$6:$FY$331,Q$4,FALSE)</f>
        <v>1112</v>
      </c>
      <c r="R310" s="104">
        <f>VLOOKUP($B310,'Part 3 NNDR3'!$A$6:$FY$331,R$4,FALSE)</f>
        <v>-97838</v>
      </c>
      <c r="S310" s="104">
        <f>VLOOKUP($B310,'Part 3 NNDR3'!$A$6:$FY$331,S$4,FALSE)</f>
        <v>0</v>
      </c>
      <c r="T310" s="104">
        <f>VLOOKUP($B310,'Part 3 NNDR3'!$A$6:$FY$331,T$4,FALSE)</f>
        <v>-97838</v>
      </c>
      <c r="U310" s="104">
        <f>VLOOKUP($B310,'Part 3 NNDR3'!$A$6:$FY$331,U$4,FALSE)</f>
        <v>-1528806</v>
      </c>
      <c r="V310" s="104">
        <f>VLOOKUP($B310,'Part 3 NNDR3'!$A$6:$FY$331,V$4,FALSE)</f>
        <v>0</v>
      </c>
      <c r="W310" s="104">
        <f>VLOOKUP($B310,'Part 3 NNDR3'!$A$6:$FY$331,W$4,FALSE)</f>
        <v>-1528806</v>
      </c>
      <c r="X310" s="104">
        <f>VLOOKUP($B310,'Part 3 NNDR3'!$A$6:$FY$331,X$4,FALSE)</f>
        <v>0</v>
      </c>
      <c r="Y310" s="104">
        <f>VLOOKUP($B310,'Part 3 NNDR3'!$A$6:$FY$331,Y$4,FALSE)</f>
        <v>0</v>
      </c>
      <c r="Z310" s="104">
        <f>VLOOKUP($B310,'Part 3 NNDR3'!$A$6:$FY$331,Z$4,FALSE)</f>
        <v>0</v>
      </c>
      <c r="AA310" s="104">
        <f>VLOOKUP($B310,'Part 3 NNDR3'!$A$6:$FY$331,AA$4,FALSE)</f>
        <v>-130618</v>
      </c>
      <c r="AB310" s="104">
        <f>VLOOKUP($B310,'Part 3 NNDR3'!$A$6:$FY$331,AB$4,FALSE)</f>
        <v>0</v>
      </c>
      <c r="AC310" s="104">
        <f>VLOOKUP($B310,'Part 3 NNDR3'!$A$6:$FY$331,AC$4,FALSE)</f>
        <v>-130618</v>
      </c>
      <c r="AD310" s="104">
        <f>VLOOKUP($B310,'Part 3 NNDR3'!$A$6:$FY$331,AD$4,FALSE)</f>
        <v>-76224</v>
      </c>
      <c r="AE310" s="104">
        <f>VLOOKUP($B310,'Part 3 NNDR3'!$A$6:$FY$331,AE$4,FALSE)</f>
        <v>0</v>
      </c>
      <c r="AF310" s="104">
        <f>VLOOKUP($B310,'Part 3 NNDR3'!$A$6:$FY$331,AF$4,FALSE)</f>
        <v>-76224</v>
      </c>
      <c r="AG310" s="104">
        <f>VLOOKUP($B310,'Part 3 NNDR3'!$A$6:$FY$331,AG$4,FALSE)</f>
        <v>0</v>
      </c>
      <c r="AH310" s="104">
        <f>VLOOKUP($B310,'Part 3 NNDR3'!$A$6:$FY$331,AH$4,FALSE)</f>
        <v>0</v>
      </c>
      <c r="AI310" s="104">
        <f>VLOOKUP($B310,'Part 3 NNDR3'!$A$6:$FY$331,AI$4,FALSE)</f>
        <v>0</v>
      </c>
      <c r="AJ310" s="104">
        <f>VLOOKUP($B310,'Part 3 NNDR3'!$A$6:$FY$331,AJ$4,FALSE)</f>
        <v>251544</v>
      </c>
      <c r="AK310" s="104">
        <f>VLOOKUP($B310,'Part 3 NNDR3'!$A$6:$FY$331,AK$4,FALSE)</f>
        <v>0</v>
      </c>
      <c r="AL310" s="104">
        <f>VLOOKUP($B310,'Part 3 NNDR3'!$A$6:$FY$331,AL$4,FALSE)</f>
        <v>251544</v>
      </c>
      <c r="AM310" s="104">
        <f>VLOOKUP($B310,'Part 3 NNDR3'!$A$6:$FY$331,AM$4,FALSE)</f>
        <v>-374</v>
      </c>
      <c r="AN310" s="104">
        <f>VLOOKUP($B310,'Part 3 NNDR3'!$A$6:$FY$331,AN$4,FALSE)</f>
        <v>0</v>
      </c>
      <c r="AO310" s="104">
        <f>VLOOKUP($B310,'Part 3 NNDR3'!$A$6:$FY$331,AO$4,FALSE)</f>
        <v>-374</v>
      </c>
      <c r="AP310" s="104">
        <f>VLOOKUP($B310,'Part 3 NNDR3'!$A$6:$FY$331,AP$4,FALSE)</f>
        <v>-765092</v>
      </c>
      <c r="AQ310" s="104">
        <f>VLOOKUP($B310,'Part 3 NNDR3'!$A$6:$FY$331,AQ$4,FALSE)</f>
        <v>0</v>
      </c>
      <c r="AR310" s="104">
        <f>VLOOKUP($B310,'Part 3 NNDR3'!$A$6:$FY$331,AR$4,FALSE)</f>
        <v>-765092</v>
      </c>
      <c r="AS310" s="104">
        <f>VLOOKUP($B310,'Part 3 NNDR3'!$A$6:$FY$331,AS$4,FALSE)</f>
        <v>32141</v>
      </c>
      <c r="AT310" s="104">
        <f>VLOOKUP($B310,'Part 3 NNDR3'!$A$6:$FY$331,AT$4,FALSE)</f>
        <v>0</v>
      </c>
      <c r="AU310" s="104">
        <f>VLOOKUP($B310,'Part 3 NNDR3'!$A$6:$FY$331,AU$4,FALSE)</f>
        <v>32141</v>
      </c>
      <c r="AV310" s="104">
        <f>VLOOKUP($B310,'Part 3 NNDR3'!$A$6:$FY$331,AV$4,FALSE)</f>
        <v>-68326</v>
      </c>
      <c r="AW310" s="104">
        <f>VLOOKUP($B310,'Part 3 NNDR3'!$A$6:$FY$331,AW$4,FALSE)</f>
        <v>0</v>
      </c>
      <c r="AX310" s="104">
        <f>VLOOKUP($B310,'Part 3 NNDR3'!$A$6:$FY$331,AX$4,FALSE)</f>
        <v>-68326</v>
      </c>
      <c r="AY310" s="104">
        <f>VLOOKUP($B310,'Part 3 NNDR3'!$A$6:$FY$331,AY$4,FALSE)</f>
        <v>0</v>
      </c>
      <c r="AZ310" s="104">
        <f>VLOOKUP($B310,'Part 3 NNDR3'!$A$6:$FY$331,AZ$4,FALSE)</f>
        <v>0</v>
      </c>
      <c r="BA310" s="104">
        <f>VLOOKUP($B310,'Part 3 NNDR3'!$A$6:$FY$331,BA$4,FALSE)</f>
        <v>0</v>
      </c>
      <c r="BB310" s="104">
        <f>VLOOKUP($B310,'Part 3 NNDR3'!$A$6:$FY$331,BB$4,FALSE)</f>
        <v>-41449</v>
      </c>
      <c r="BC310" s="104">
        <f>VLOOKUP($B310,'Part 3 NNDR3'!$A$6:$FY$331,BC$4,FALSE)</f>
        <v>0</v>
      </c>
      <c r="BD310" s="104">
        <f>VLOOKUP($B310,'Part 3 NNDR3'!$A$6:$FY$331,BD$4,FALSE)</f>
        <v>-41449</v>
      </c>
      <c r="BE310" s="104">
        <f>VLOOKUP($B310,'Part 3 NNDR3'!$A$6:$FY$331,BE$4,FALSE)</f>
        <v>12972</v>
      </c>
      <c r="BF310" s="104">
        <f>VLOOKUP($B310,'Part 3 NNDR3'!$A$6:$FY$331,BF$4,FALSE)</f>
        <v>0</v>
      </c>
      <c r="BG310" s="104">
        <f>VLOOKUP($B310,'Part 3 NNDR3'!$A$6:$FY$331,BG$4,FALSE)</f>
        <v>12972</v>
      </c>
      <c r="BH310" s="104">
        <f>VLOOKUP($B310,'Part 3 NNDR3'!$A$6:$FY$331,BH$4,FALSE)</f>
        <v>-2238008</v>
      </c>
      <c r="BI310" s="104">
        <f>VLOOKUP($B310,'Part 3 NNDR3'!$A$6:$FY$331,BI$4,FALSE)</f>
        <v>0</v>
      </c>
      <c r="BJ310" s="104">
        <f>VLOOKUP($B310,'Part 3 NNDR3'!$A$6:$FY$331,BJ$4,FALSE)</f>
        <v>-2238008</v>
      </c>
      <c r="BK310" s="104">
        <f>VLOOKUP($B310,'Part 3 NNDR3'!$A$6:$FY$331,BK$4,FALSE)</f>
        <v>0</v>
      </c>
      <c r="BL310" s="104">
        <f>VLOOKUP($B310,'Part 3 NNDR3'!$A$6:$FY$331,BL$4,FALSE)</f>
        <v>0</v>
      </c>
      <c r="BM310" s="104">
        <f>VLOOKUP($B310,'Part 3 NNDR3'!$A$6:$FY$331,BM$4,FALSE)</f>
        <v>0</v>
      </c>
      <c r="BN310" s="104">
        <f>VLOOKUP($B310,'Part 3 NNDR3'!$A$6:$FY$331,BN$4,FALSE)</f>
        <v>800</v>
      </c>
      <c r="BO310" s="104">
        <f>VLOOKUP($B310,'Part 3 NNDR3'!$A$6:$FY$331,BO$4,FALSE)</f>
        <v>0</v>
      </c>
      <c r="BP310" s="104">
        <f>VLOOKUP($B310,'Part 3 NNDR3'!$A$6:$FY$331,BP$4,FALSE)</f>
        <v>800</v>
      </c>
      <c r="BQ310" s="104">
        <f>VLOOKUP($B310,'Part 3 NNDR3'!$A$6:$FY$331,BQ$4,FALSE)</f>
        <v>-253271</v>
      </c>
      <c r="BR310" s="104">
        <f>VLOOKUP($B310,'Part 3 NNDR3'!$A$6:$FY$331,BR$4,FALSE)</f>
        <v>0</v>
      </c>
      <c r="BS310" s="104">
        <f>VLOOKUP($B310,'Part 3 NNDR3'!$A$6:$FY$331,BS$4,FALSE)</f>
        <v>-253271</v>
      </c>
      <c r="BT310" s="104">
        <f>VLOOKUP($B310,'Part 3 NNDR3'!$A$6:$FY$331,BT$4,FALSE)</f>
        <v>399</v>
      </c>
      <c r="BU310" s="104">
        <f>VLOOKUP($B310,'Part 3 NNDR3'!$A$6:$FY$331,BU$4,FALSE)</f>
        <v>0</v>
      </c>
      <c r="BV310" s="104">
        <f>VLOOKUP($B310,'Part 3 NNDR3'!$A$6:$FY$331,BV$4,FALSE)</f>
        <v>399</v>
      </c>
      <c r="BW310" s="104">
        <f>VLOOKUP($B310,'Part 3 NNDR3'!$A$6:$FY$331,BW$4,FALSE)</f>
        <v>-252072</v>
      </c>
      <c r="BX310" s="104">
        <f>VLOOKUP($B310,'Part 3 NNDR3'!$A$6:$FY$331,BX$4,FALSE)</f>
        <v>0</v>
      </c>
      <c r="BY310" s="104">
        <f>VLOOKUP($B310,'Part 3 NNDR3'!$A$6:$FY$331,BY$4,FALSE)</f>
        <v>-252072</v>
      </c>
      <c r="BZ310" s="104">
        <f>VLOOKUP($B310,'Part 3 NNDR3'!$A$6:$FY$331,BZ$4,FALSE)</f>
        <v>-70302</v>
      </c>
      <c r="CA310" s="104">
        <f>VLOOKUP($B310,'Part 3 NNDR3'!$A$6:$FY$331,CA$4,FALSE)</f>
        <v>0</v>
      </c>
      <c r="CB310" s="104">
        <f>VLOOKUP($B310,'Part 3 NNDR3'!$A$6:$FY$331,CB$4,FALSE)</f>
        <v>-70302</v>
      </c>
      <c r="CC310" s="104">
        <f>VLOOKUP($B310,'Part 3 NNDR3'!$A$6:$FY$331,CC$4,FALSE)</f>
        <v>1157</v>
      </c>
      <c r="CD310" s="104">
        <f>VLOOKUP($B310,'Part 3 NNDR3'!$A$6:$FY$331,CD$4,FALSE)</f>
        <v>0</v>
      </c>
      <c r="CE310" s="104">
        <f>VLOOKUP($B310,'Part 3 NNDR3'!$A$6:$FY$331,CE$4,FALSE)</f>
        <v>1157</v>
      </c>
      <c r="CF310" s="104">
        <f>VLOOKUP($B310,'Part 3 NNDR3'!$A$6:$FY$331,CF$4,FALSE)</f>
        <v>-4522</v>
      </c>
      <c r="CG310" s="104">
        <f>VLOOKUP($B310,'Part 3 NNDR3'!$A$6:$FY$331,CG$4,FALSE)</f>
        <v>0</v>
      </c>
      <c r="CH310" s="104">
        <f>VLOOKUP($B310,'Part 3 NNDR3'!$A$6:$FY$331,CH$4,FALSE)</f>
        <v>-4522</v>
      </c>
      <c r="CI310" s="104">
        <f>VLOOKUP($B310,'Part 3 NNDR3'!$A$6:$FY$331,CI$4,FALSE)</f>
        <v>3383</v>
      </c>
      <c r="CJ310" s="104">
        <f>VLOOKUP($B310,'Part 3 NNDR3'!$A$6:$FY$331,CJ$4,FALSE)</f>
        <v>0</v>
      </c>
      <c r="CK310" s="104">
        <f>VLOOKUP($B310,'Part 3 NNDR3'!$A$6:$FY$331,CK$4,FALSE)</f>
        <v>3383</v>
      </c>
      <c r="CL310" s="104">
        <f>VLOOKUP($B310,'Part 3 NNDR3'!$A$6:$FY$331,CL$4,FALSE)</f>
        <v>-6663</v>
      </c>
      <c r="CM310" s="104">
        <f>VLOOKUP($B310,'Part 3 NNDR3'!$A$6:$FY$331,CM$4,FALSE)</f>
        <v>0</v>
      </c>
      <c r="CN310" s="104">
        <f>VLOOKUP($B310,'Part 3 NNDR3'!$A$6:$FY$331,CN$4,FALSE)</f>
        <v>-6663</v>
      </c>
      <c r="CO310" s="104">
        <f>VLOOKUP($B310,'Part 3 NNDR3'!$A$6:$FY$331,CO$4,FALSE)</f>
        <v>0</v>
      </c>
      <c r="CP310" s="104">
        <f>VLOOKUP($B310,'Part 3 NNDR3'!$A$6:$FY$331,CP$4,FALSE)</f>
        <v>0</v>
      </c>
      <c r="CQ310" s="104">
        <f>VLOOKUP($B310,'Part 3 NNDR3'!$A$6:$FY$331,CQ$4,FALSE)</f>
        <v>0</v>
      </c>
      <c r="CR310" s="104">
        <f>VLOOKUP($B310,'Part 3 NNDR3'!$A$6:$FY$331,CR$4,FALSE)</f>
        <v>-8894</v>
      </c>
      <c r="CS310" s="104">
        <f>VLOOKUP($B310,'Part 3 NNDR3'!$A$6:$FY$331,CS$4,FALSE)</f>
        <v>0</v>
      </c>
      <c r="CT310" s="104">
        <f>VLOOKUP($B310,'Part 3 NNDR3'!$A$6:$FY$331,CT$4,FALSE)</f>
        <v>-8894</v>
      </c>
      <c r="CU310" s="104">
        <f>VLOOKUP($B310,'Part 3 NNDR3'!$A$6:$FY$331,CU$4,FALSE)</f>
        <v>-3264</v>
      </c>
      <c r="CV310" s="104">
        <f>VLOOKUP($B310,'Part 3 NNDR3'!$A$6:$FY$331,CV$4,FALSE)</f>
        <v>0</v>
      </c>
      <c r="CW310" s="104">
        <f>VLOOKUP($B310,'Part 3 NNDR3'!$A$6:$FY$331,CW$4,FALSE)</f>
        <v>-3264</v>
      </c>
      <c r="CX310" s="104">
        <f>VLOOKUP($B310,'Part 3 NNDR3'!$A$6:$FY$331,CX$4,FALSE)</f>
        <v>0</v>
      </c>
      <c r="CY310" s="104">
        <f>VLOOKUP($B310,'Part 3 NNDR3'!$A$6:$FY$331,CY$4,FALSE)</f>
        <v>0</v>
      </c>
      <c r="CZ310" s="104">
        <f>VLOOKUP($B310,'Part 3 NNDR3'!$A$6:$FY$331,CZ$4,FALSE)</f>
        <v>0</v>
      </c>
      <c r="DA310" s="104">
        <f>VLOOKUP($B310,'Part 3 NNDR3'!$A$6:$FY$331,DA$4,FALSE)</f>
        <v>0</v>
      </c>
      <c r="DB310" s="104">
        <f>VLOOKUP($B310,'Part 3 NNDR3'!$A$6:$FY$331,DB$4,FALSE)</f>
        <v>0</v>
      </c>
      <c r="DC310" s="104">
        <f>VLOOKUP($B310,'Part 3 NNDR3'!$A$6:$FY$331,DC$4,FALSE)</f>
        <v>0</v>
      </c>
      <c r="DD310" s="104">
        <f>VLOOKUP($B310,'Part 3 NNDR3'!$A$6:$FY$331,DD$4,FALSE)</f>
        <v>0</v>
      </c>
      <c r="DE310" s="104">
        <f>VLOOKUP($B310,'Part 3 NNDR3'!$A$6:$FY$331,DE$4,FALSE)</f>
        <v>0</v>
      </c>
      <c r="DF310" s="104">
        <f>VLOOKUP($B310,'Part 3 NNDR3'!$A$6:$FY$331,DF$4,FALSE)</f>
        <v>0</v>
      </c>
      <c r="DG310" s="104">
        <f>VLOOKUP($B310,'Part 3 NNDR3'!$A$6:$FY$331,DG$4,FALSE)</f>
        <v>0</v>
      </c>
      <c r="DH310" s="104">
        <f>VLOOKUP($B310,'Part 3 NNDR3'!$A$6:$FY$331,DH$4,FALSE)</f>
        <v>0</v>
      </c>
      <c r="DI310" s="104">
        <f>VLOOKUP($B310,'Part 3 NNDR3'!$A$6:$FY$331,DI$4,FALSE)</f>
        <v>0</v>
      </c>
      <c r="DJ310" s="104">
        <f>VLOOKUP($B310,'Part 3 NNDR3'!$A$6:$FY$331,DJ$4,FALSE)</f>
        <v>0</v>
      </c>
      <c r="DK310" s="104">
        <f>VLOOKUP($B310,'Part 3 NNDR3'!$A$6:$FY$331,DK$4,FALSE)</f>
        <v>0</v>
      </c>
      <c r="DL310" s="104">
        <f>VLOOKUP($B310,'Part 3 NNDR3'!$A$6:$FY$331,DL$4,FALSE)</f>
        <v>-89105</v>
      </c>
      <c r="DM310" s="104">
        <f>VLOOKUP($B310,'Part 3 NNDR3'!$A$6:$FY$331,DM$4,FALSE)</f>
        <v>0</v>
      </c>
      <c r="DN310" s="104">
        <f>VLOOKUP($B310,'Part 3 NNDR3'!$A$6:$FY$331,DN$4,FALSE)</f>
        <v>-89105</v>
      </c>
      <c r="DO310" s="104">
        <f>VLOOKUP($B310,'Part 3 NNDR3'!$A$6:$FY$331,DO$4,FALSE)</f>
        <v>0</v>
      </c>
      <c r="DP310" s="104">
        <f>VLOOKUP($B310,'Part 3 NNDR3'!$A$6:$FY$331,DP$4,FALSE)</f>
        <v>0</v>
      </c>
      <c r="DQ310" s="104">
        <f>VLOOKUP($B310,'Part 3 NNDR3'!$A$6:$FY$331,DQ$4,FALSE)</f>
        <v>0</v>
      </c>
      <c r="DR310" s="104">
        <f>VLOOKUP($B310,'Part 3 NNDR3'!$A$6:$FY$331,DR$4,FALSE)</f>
        <v>0</v>
      </c>
      <c r="DS310" s="104">
        <f>VLOOKUP($B310,'Part 3 NNDR3'!$A$6:$FY$331,DS$4,FALSE)</f>
        <v>0</v>
      </c>
      <c r="DT310" s="104">
        <f>VLOOKUP($B310,'Part 3 NNDR3'!$A$6:$FY$331,DT$4,FALSE)</f>
        <v>0</v>
      </c>
      <c r="DU310" s="104">
        <f>VLOOKUP($B310,'Part 3 NNDR3'!$A$6:$FY$331,DU$4,FALSE)</f>
        <v>-223</v>
      </c>
      <c r="DV310" s="104">
        <f>VLOOKUP($B310,'Part 3 NNDR3'!$A$6:$FY$331,DV$4,FALSE)</f>
        <v>0</v>
      </c>
      <c r="DW310" s="104">
        <f>VLOOKUP($B310,'Part 3 NNDR3'!$A$6:$FY$331,DW$4,FALSE)</f>
        <v>-223</v>
      </c>
      <c r="DX310" s="104">
        <f>VLOOKUP($B310,'Part 3 NNDR3'!$A$6:$FY$331,DX$4,FALSE)</f>
        <v>0</v>
      </c>
      <c r="DY310" s="104">
        <f>VLOOKUP($B310,'Part 3 NNDR3'!$A$6:$FY$331,DY$4,FALSE)</f>
        <v>0</v>
      </c>
      <c r="DZ310" s="104">
        <f>VLOOKUP($B310,'Part 3 NNDR3'!$A$6:$FY$331,DZ$4,FALSE)</f>
        <v>0</v>
      </c>
      <c r="EA310" s="104">
        <f>VLOOKUP($B310,'Part 3 NNDR3'!$A$6:$FY$331,EA$4,FALSE)</f>
        <v>-466898</v>
      </c>
      <c r="EB310" s="104">
        <f>VLOOKUP($B310,'Part 3 NNDR3'!$A$6:$FY$331,EB$4,FALSE)</f>
        <v>0</v>
      </c>
      <c r="EC310" s="104">
        <f>VLOOKUP($B310,'Part 3 NNDR3'!$A$6:$FY$331,EC$4,FALSE)</f>
        <v>-466898</v>
      </c>
      <c r="ED310" s="104">
        <f>VLOOKUP($B310,'Part 3 NNDR3'!$A$6:$FY$331,ED$4,FALSE)</f>
        <v>-157</v>
      </c>
      <c r="EE310" s="104">
        <f>VLOOKUP($B310,'Part 3 NNDR3'!$A$6:$FY$331,EE$4,FALSE)</f>
        <v>0</v>
      </c>
      <c r="EF310" s="104">
        <f>VLOOKUP($B310,'Part 3 NNDR3'!$A$6:$FY$331,EF$4,FALSE)</f>
        <v>-157</v>
      </c>
      <c r="EG310" s="104">
        <f>VLOOKUP($B310,'Part 3 NNDR3'!$A$6:$FY$331,EG$4,FALSE)</f>
        <v>0</v>
      </c>
      <c r="EH310" s="104">
        <f>VLOOKUP($B310,'Part 3 NNDR3'!$A$6:$FY$331,EH$4,FALSE)</f>
        <v>0</v>
      </c>
      <c r="EI310" s="104">
        <f>VLOOKUP($B310,'Part 3 NNDR3'!$A$6:$FY$331,EI$4,FALSE)</f>
        <v>0</v>
      </c>
      <c r="EJ310" s="104">
        <f>VLOOKUP($B310,'Part 3 NNDR3'!$A$6:$FY$331,EJ$4,FALSE)</f>
        <v>0</v>
      </c>
      <c r="EK310" s="104">
        <f>VLOOKUP($B310,'Part 3 NNDR3'!$A$6:$FY$331,EK$4,FALSE)</f>
        <v>0</v>
      </c>
      <c r="EL310" s="104">
        <f>VLOOKUP($B310,'Part 3 NNDR3'!$A$6:$FY$331,EL$4,FALSE)</f>
        <v>0</v>
      </c>
      <c r="EM310" s="104">
        <f>VLOOKUP($B310,'Part 3 NNDR3'!$A$6:$FY$331,EM$4,FALSE)</f>
        <v>-18067</v>
      </c>
      <c r="EN310" s="104">
        <f>VLOOKUP($B310,'Part 3 NNDR3'!$A$6:$FY$331,EN$4,FALSE)</f>
        <v>0</v>
      </c>
      <c r="EO310" s="104">
        <f>VLOOKUP($B310,'Part 3 NNDR3'!$A$6:$FY$331,EO$4,FALSE)</f>
        <v>-18067</v>
      </c>
      <c r="EP310" s="104">
        <f>VLOOKUP($B310,'Part 3 NNDR3'!$A$6:$FY$331,EP$4,FALSE)</f>
        <v>-485345</v>
      </c>
      <c r="EQ310" s="104">
        <f>VLOOKUP($B310,'Part 3 NNDR3'!$A$6:$FY$331,EQ$4,FALSE)</f>
        <v>0</v>
      </c>
      <c r="ER310" s="104">
        <f>VLOOKUP($B310,'Part 3 NNDR3'!$A$6:$FY$331,ER$4,FALSE)</f>
        <v>-485345</v>
      </c>
      <c r="ES310" s="104">
        <f>VLOOKUP($B310,'Part 3 NNDR3'!$A$6:$FY$331,ES$4,FALSE)</f>
        <v>-6182</v>
      </c>
      <c r="ET310" s="104">
        <f>VLOOKUP($B310,'Part 3 NNDR3'!$A$6:$FY$331,ET$4,FALSE)</f>
        <v>0</v>
      </c>
      <c r="EU310" s="104">
        <f>VLOOKUP($B310,'Part 3 NNDR3'!$A$6:$FY$331,EU$4,FALSE)</f>
        <v>-6182</v>
      </c>
      <c r="EV310" s="104">
        <f>VLOOKUP($B310,'Part 3 NNDR3'!$A$6:$FY$331,EV$4,FALSE)</f>
        <v>-613</v>
      </c>
      <c r="EW310" s="104">
        <f>VLOOKUP($B310,'Part 3 NNDR3'!$A$6:$FY$331,EW$4,FALSE)</f>
        <v>0</v>
      </c>
      <c r="EX310" s="104">
        <f>VLOOKUP($B310,'Part 3 NNDR3'!$A$6:$FY$331,EX$4,FALSE)</f>
        <v>-613</v>
      </c>
      <c r="EY310" s="104">
        <f>VLOOKUP($B310,'Part 3 NNDR3'!$A$6:$FY$331,EY$4,FALSE)</f>
        <v>-6795</v>
      </c>
      <c r="EZ310" s="104">
        <f>VLOOKUP($B310,'Part 3 NNDR3'!$A$6:$FY$331,EZ$4,FALSE)</f>
        <v>0</v>
      </c>
      <c r="FA310" s="104">
        <f>VLOOKUP($B310,'Part 3 NNDR3'!$A$6:$FY$331,FA$4,FALSE)</f>
        <v>-6795</v>
      </c>
      <c r="FB310" s="104">
        <f>VLOOKUP($B310,'Part 3 NNDR3'!$A$6:$FY$331,FB$4,FALSE)</f>
        <v>13714257</v>
      </c>
      <c r="FC310" s="104">
        <f>VLOOKUP($B310,'Part 3 NNDR3'!$A$6:$FY$331,FC$4,FALSE)</f>
        <v>0</v>
      </c>
      <c r="FD310" s="104">
        <f>VLOOKUP($B310,'Part 3 NNDR3'!$A$6:$FY$331,FD$4,FALSE)</f>
        <v>13714257</v>
      </c>
      <c r="FE310" s="104">
        <f>VLOOKUP($B310,'Part 3 NNDR3'!$A$6:$FY$331,FE$4,FALSE)</f>
        <v>-97838</v>
      </c>
      <c r="FF310" s="104">
        <f>VLOOKUP($B310,'Part 3 NNDR3'!$A$6:$FY$331,FF$4,FALSE)</f>
        <v>0</v>
      </c>
      <c r="FG310" s="104">
        <f>VLOOKUP($B310,'Part 3 NNDR3'!$A$6:$FY$331,FG$4,FALSE)</f>
        <v>-97838</v>
      </c>
      <c r="FH310" s="104">
        <f>VLOOKUP($B310,'Part 3 NNDR3'!$A$6:$FY$331,FH$4,FALSE)</f>
        <v>-2238008</v>
      </c>
      <c r="FI310" s="104">
        <f>VLOOKUP($B310,'Part 3 NNDR3'!$A$6:$FY$331,FI$4,FALSE)</f>
        <v>0</v>
      </c>
      <c r="FJ310" s="104">
        <f>VLOOKUP($B310,'Part 3 NNDR3'!$A$6:$FY$331,FJ$4,FALSE)</f>
        <v>-2238008</v>
      </c>
      <c r="FK310" s="104">
        <f>VLOOKUP($B310,'Part 3 NNDR3'!$A$6:$FY$331,FK$4,FALSE)</f>
        <v>-252072</v>
      </c>
      <c r="FL310" s="104">
        <f>VLOOKUP($B310,'Part 3 NNDR3'!$A$6:$FY$331,FL$4,FALSE)</f>
        <v>0</v>
      </c>
      <c r="FM310" s="104">
        <f>VLOOKUP($B310,'Part 3 NNDR3'!$A$6:$FY$331,FM$4,FALSE)</f>
        <v>-252072</v>
      </c>
      <c r="FN310" s="104">
        <f>VLOOKUP($B310,'Part 3 NNDR3'!$A$6:$FY$331,FN$4,FALSE)</f>
        <v>-89105</v>
      </c>
      <c r="FO310" s="104">
        <f>VLOOKUP($B310,'Part 3 NNDR3'!$A$6:$FY$331,FO$4,FALSE)</f>
        <v>0</v>
      </c>
      <c r="FP310" s="104">
        <f>VLOOKUP($B310,'Part 3 NNDR3'!$A$6:$FY$331,FP$4,FALSE)</f>
        <v>-89105</v>
      </c>
      <c r="FQ310" s="104">
        <f>VLOOKUP($B310,'Part 3 NNDR3'!$A$6:$FY$331,FQ$4,FALSE)</f>
        <v>-485345</v>
      </c>
      <c r="FR310" s="104">
        <f>VLOOKUP($B310,'Part 3 NNDR3'!$A$6:$FY$331,FR$4,FALSE)</f>
        <v>0</v>
      </c>
      <c r="FS310" s="104">
        <f>VLOOKUP($B310,'Part 3 NNDR3'!$A$6:$FY$331,FS$4,FALSE)</f>
        <v>-485345</v>
      </c>
      <c r="FT310" s="104">
        <f>VLOOKUP($B310,'Part 3 NNDR3'!$A$6:$FY$331,FT$4,FALSE)</f>
        <v>-6795</v>
      </c>
      <c r="FU310" s="104">
        <f>VLOOKUP($B310,'Part 3 NNDR3'!$A$6:$FY$331,FU$4,FALSE)</f>
        <v>0</v>
      </c>
      <c r="FV310" s="104">
        <f>VLOOKUP($B310,'Part 3 NNDR3'!$A$6:$FY$331,FV$4,FALSE)</f>
        <v>-6795</v>
      </c>
      <c r="FW310" s="104">
        <f>VLOOKUP($B310,'Part 3 NNDR3'!$A$6:$FY$331,FW$4,FALSE)</f>
        <v>-3169163</v>
      </c>
      <c r="FX310" s="104">
        <f>VLOOKUP($B310,'Part 3 NNDR3'!$A$6:$FY$331,FX$4,FALSE)</f>
        <v>0</v>
      </c>
      <c r="FY310" s="104">
        <f>VLOOKUP($B310,'Part 3 NNDR3'!$A$6:$FY$331,FY$4,FALSE)</f>
        <v>-3169163</v>
      </c>
      <c r="FZ310" s="104">
        <f>VLOOKUP($B310,'Part 3 NNDR3'!$A$6:$FY$331,FZ$4,FALSE)</f>
        <v>10545094</v>
      </c>
      <c r="GA310" s="104">
        <f>VLOOKUP($B310,'Part 3 NNDR3'!$A$6:$FY$331,GA$4,FALSE)</f>
        <v>0</v>
      </c>
      <c r="GB310" s="104">
        <f>VLOOKUP($B310,'Part 3 NNDR3'!$A$6:$FY$331,GB$4,FALSE)</f>
        <v>10545094</v>
      </c>
      <c r="GC310" s="105" t="str">
        <f>VLOOKUP($B310,'Data (Updated)'!$C$4:$E$329,2,FALSE)</f>
        <v>E1121</v>
      </c>
      <c r="GD310" s="106" t="str">
        <f>VLOOKUP($B310,'Data (Updated)'!$C$4:$E$329,3,FALSE)</f>
        <v>E6161</v>
      </c>
    </row>
    <row r="311" spans="1:186" ht="12.75" x14ac:dyDescent="0.2">
      <c r="A311" s="75">
        <v>306</v>
      </c>
      <c r="B311" s="100" t="s">
        <v>720</v>
      </c>
      <c r="C311" s="101" t="s">
        <v>941</v>
      </c>
      <c r="D311" s="102" t="s">
        <v>952</v>
      </c>
      <c r="E311" s="103" t="s">
        <v>719</v>
      </c>
      <c r="F311" s="104">
        <f>VLOOKUP($B311,'Part 3 NNDR3'!$A$6:$FY$331,F$4,FALSE)</f>
        <v>0</v>
      </c>
      <c r="G311" s="104">
        <f>VLOOKUP($B311,'Part 3 NNDR3'!$A$6:$FY$331,G$4,FALSE)</f>
        <v>0</v>
      </c>
      <c r="H311" s="104">
        <f>VLOOKUP($B311,'Part 3 NNDR3'!$A$6:$FY$331,H$4,FALSE)</f>
        <v>0</v>
      </c>
      <c r="I311" s="104">
        <f>VLOOKUP($B311,'Part 3 NNDR3'!$A$6:$FY$331,I$4,FALSE)</f>
        <v>16135</v>
      </c>
      <c r="J311" s="104">
        <f>VLOOKUP($B311,'Part 3 NNDR3'!$A$6:$FY$331,J$4,FALSE)</f>
        <v>0</v>
      </c>
      <c r="K311" s="104">
        <f>VLOOKUP($B311,'Part 3 NNDR3'!$A$6:$FY$331,K$4,FALSE)</f>
        <v>16135</v>
      </c>
      <c r="L311" s="104">
        <f>VLOOKUP($B311,'Part 3 NNDR3'!$A$6:$FY$331,L$4,FALSE)</f>
        <v>0</v>
      </c>
      <c r="M311" s="104">
        <f>VLOOKUP($B311,'Part 3 NNDR3'!$A$6:$FY$331,M$4,FALSE)</f>
        <v>0</v>
      </c>
      <c r="N311" s="104">
        <f>VLOOKUP($B311,'Part 3 NNDR3'!$A$6:$FY$331,N$4,FALSE)</f>
        <v>0</v>
      </c>
      <c r="O311" s="104">
        <f>VLOOKUP($B311,'Part 3 NNDR3'!$A$6:$FY$331,O$4,FALSE)</f>
        <v>17591</v>
      </c>
      <c r="P311" s="104">
        <f>VLOOKUP($B311,'Part 3 NNDR3'!$A$6:$FY$331,P$4,FALSE)</f>
        <v>0</v>
      </c>
      <c r="Q311" s="104">
        <f>VLOOKUP($B311,'Part 3 NNDR3'!$A$6:$FY$331,Q$4,FALSE)</f>
        <v>17591</v>
      </c>
      <c r="R311" s="104">
        <f>VLOOKUP($B311,'Part 3 NNDR3'!$A$6:$FY$331,R$4,FALSE)</f>
        <v>33726</v>
      </c>
      <c r="S311" s="104">
        <f>VLOOKUP($B311,'Part 3 NNDR3'!$A$6:$FY$331,S$4,FALSE)</f>
        <v>0</v>
      </c>
      <c r="T311" s="104">
        <f>VLOOKUP($B311,'Part 3 NNDR3'!$A$6:$FY$331,T$4,FALSE)</f>
        <v>33726</v>
      </c>
      <c r="U311" s="104">
        <f>VLOOKUP($B311,'Part 3 NNDR3'!$A$6:$FY$331,U$4,FALSE)</f>
        <v>-3957543</v>
      </c>
      <c r="V311" s="104">
        <f>VLOOKUP($B311,'Part 3 NNDR3'!$A$6:$FY$331,V$4,FALSE)</f>
        <v>0</v>
      </c>
      <c r="W311" s="104">
        <f>VLOOKUP($B311,'Part 3 NNDR3'!$A$6:$FY$331,W$4,FALSE)</f>
        <v>-3957543</v>
      </c>
      <c r="X311" s="104">
        <f>VLOOKUP($B311,'Part 3 NNDR3'!$A$6:$FY$331,X$4,FALSE)</f>
        <v>3420</v>
      </c>
      <c r="Y311" s="104">
        <f>VLOOKUP($B311,'Part 3 NNDR3'!$A$6:$FY$331,Y$4,FALSE)</f>
        <v>0</v>
      </c>
      <c r="Z311" s="104">
        <f>VLOOKUP($B311,'Part 3 NNDR3'!$A$6:$FY$331,Z$4,FALSE)</f>
        <v>3420</v>
      </c>
      <c r="AA311" s="104">
        <f>VLOOKUP($B311,'Part 3 NNDR3'!$A$6:$FY$331,AA$4,FALSE)</f>
        <v>-257488</v>
      </c>
      <c r="AB311" s="104">
        <f>VLOOKUP($B311,'Part 3 NNDR3'!$A$6:$FY$331,AB$4,FALSE)</f>
        <v>0</v>
      </c>
      <c r="AC311" s="104">
        <f>VLOOKUP($B311,'Part 3 NNDR3'!$A$6:$FY$331,AC$4,FALSE)</f>
        <v>-257488</v>
      </c>
      <c r="AD311" s="104">
        <f>VLOOKUP($B311,'Part 3 NNDR3'!$A$6:$FY$331,AD$4,FALSE)</f>
        <v>-184568</v>
      </c>
      <c r="AE311" s="104">
        <f>VLOOKUP($B311,'Part 3 NNDR3'!$A$6:$FY$331,AE$4,FALSE)</f>
        <v>0</v>
      </c>
      <c r="AF311" s="104">
        <f>VLOOKUP($B311,'Part 3 NNDR3'!$A$6:$FY$331,AF$4,FALSE)</f>
        <v>-184568</v>
      </c>
      <c r="AG311" s="104">
        <f>VLOOKUP($B311,'Part 3 NNDR3'!$A$6:$FY$331,AG$4,FALSE)</f>
        <v>-578</v>
      </c>
      <c r="AH311" s="104">
        <f>VLOOKUP($B311,'Part 3 NNDR3'!$A$6:$FY$331,AH$4,FALSE)</f>
        <v>0</v>
      </c>
      <c r="AI311" s="104">
        <f>VLOOKUP($B311,'Part 3 NNDR3'!$A$6:$FY$331,AI$4,FALSE)</f>
        <v>-578</v>
      </c>
      <c r="AJ311" s="104">
        <f>VLOOKUP($B311,'Part 3 NNDR3'!$A$6:$FY$331,AJ$4,FALSE)</f>
        <v>780057</v>
      </c>
      <c r="AK311" s="104">
        <f>VLOOKUP($B311,'Part 3 NNDR3'!$A$6:$FY$331,AK$4,FALSE)</f>
        <v>0</v>
      </c>
      <c r="AL311" s="104">
        <f>VLOOKUP($B311,'Part 3 NNDR3'!$A$6:$FY$331,AL$4,FALSE)</f>
        <v>780057</v>
      </c>
      <c r="AM311" s="104">
        <f>VLOOKUP($B311,'Part 3 NNDR3'!$A$6:$FY$331,AM$4,FALSE)</f>
        <v>-16482</v>
      </c>
      <c r="AN311" s="104">
        <f>VLOOKUP($B311,'Part 3 NNDR3'!$A$6:$FY$331,AN$4,FALSE)</f>
        <v>0</v>
      </c>
      <c r="AO311" s="104">
        <f>VLOOKUP($B311,'Part 3 NNDR3'!$A$6:$FY$331,AO$4,FALSE)</f>
        <v>-16482</v>
      </c>
      <c r="AP311" s="104">
        <f>VLOOKUP($B311,'Part 3 NNDR3'!$A$6:$FY$331,AP$4,FALSE)</f>
        <v>-3201765</v>
      </c>
      <c r="AQ311" s="104">
        <f>VLOOKUP($B311,'Part 3 NNDR3'!$A$6:$FY$331,AQ$4,FALSE)</f>
        <v>0</v>
      </c>
      <c r="AR311" s="104">
        <f>VLOOKUP($B311,'Part 3 NNDR3'!$A$6:$FY$331,AR$4,FALSE)</f>
        <v>-3201765</v>
      </c>
      <c r="AS311" s="104">
        <f>VLOOKUP($B311,'Part 3 NNDR3'!$A$6:$FY$331,AS$4,FALSE)</f>
        <v>1924</v>
      </c>
      <c r="AT311" s="104">
        <f>VLOOKUP($B311,'Part 3 NNDR3'!$A$6:$FY$331,AT$4,FALSE)</f>
        <v>0</v>
      </c>
      <c r="AU311" s="104">
        <f>VLOOKUP($B311,'Part 3 NNDR3'!$A$6:$FY$331,AU$4,FALSE)</f>
        <v>1924</v>
      </c>
      <c r="AV311" s="104">
        <f>VLOOKUP($B311,'Part 3 NNDR3'!$A$6:$FY$331,AV$4,FALSE)</f>
        <v>-104520</v>
      </c>
      <c r="AW311" s="104">
        <f>VLOOKUP($B311,'Part 3 NNDR3'!$A$6:$FY$331,AW$4,FALSE)</f>
        <v>0</v>
      </c>
      <c r="AX311" s="104">
        <f>VLOOKUP($B311,'Part 3 NNDR3'!$A$6:$FY$331,AX$4,FALSE)</f>
        <v>-104520</v>
      </c>
      <c r="AY311" s="104">
        <f>VLOOKUP($B311,'Part 3 NNDR3'!$A$6:$FY$331,AY$4,FALSE)</f>
        <v>0</v>
      </c>
      <c r="AZ311" s="104">
        <f>VLOOKUP($B311,'Part 3 NNDR3'!$A$6:$FY$331,AZ$4,FALSE)</f>
        <v>0</v>
      </c>
      <c r="BA311" s="104">
        <f>VLOOKUP($B311,'Part 3 NNDR3'!$A$6:$FY$331,BA$4,FALSE)</f>
        <v>0</v>
      </c>
      <c r="BB311" s="104">
        <f>VLOOKUP($B311,'Part 3 NNDR3'!$A$6:$FY$331,BB$4,FALSE)</f>
        <v>-81332</v>
      </c>
      <c r="BC311" s="104">
        <f>VLOOKUP($B311,'Part 3 NNDR3'!$A$6:$FY$331,BC$4,FALSE)</f>
        <v>0</v>
      </c>
      <c r="BD311" s="104">
        <f>VLOOKUP($B311,'Part 3 NNDR3'!$A$6:$FY$331,BD$4,FALSE)</f>
        <v>-81332</v>
      </c>
      <c r="BE311" s="104">
        <f>VLOOKUP($B311,'Part 3 NNDR3'!$A$6:$FY$331,BE$4,FALSE)</f>
        <v>3320</v>
      </c>
      <c r="BF311" s="104">
        <f>VLOOKUP($B311,'Part 3 NNDR3'!$A$6:$FY$331,BF$4,FALSE)</f>
        <v>0</v>
      </c>
      <c r="BG311" s="104">
        <f>VLOOKUP($B311,'Part 3 NNDR3'!$A$6:$FY$331,BG$4,FALSE)</f>
        <v>3320</v>
      </c>
      <c r="BH311" s="104">
        <f>VLOOKUP($B311,'Part 3 NNDR3'!$A$6:$FY$331,BH$4,FALSE)</f>
        <v>-6833829</v>
      </c>
      <c r="BI311" s="104">
        <f>VLOOKUP($B311,'Part 3 NNDR3'!$A$6:$FY$331,BI$4,FALSE)</f>
        <v>0</v>
      </c>
      <c r="BJ311" s="104">
        <f>VLOOKUP($B311,'Part 3 NNDR3'!$A$6:$FY$331,BJ$4,FALSE)</f>
        <v>-6833829</v>
      </c>
      <c r="BK311" s="104">
        <f>VLOOKUP($B311,'Part 3 NNDR3'!$A$6:$FY$331,BK$4,FALSE)</f>
        <v>0</v>
      </c>
      <c r="BL311" s="104">
        <f>VLOOKUP($B311,'Part 3 NNDR3'!$A$6:$FY$331,BL$4,FALSE)</f>
        <v>0</v>
      </c>
      <c r="BM311" s="104">
        <f>VLOOKUP($B311,'Part 3 NNDR3'!$A$6:$FY$331,BM$4,FALSE)</f>
        <v>0</v>
      </c>
      <c r="BN311" s="104">
        <f>VLOOKUP($B311,'Part 3 NNDR3'!$A$6:$FY$331,BN$4,FALSE)</f>
        <v>134852</v>
      </c>
      <c r="BO311" s="104">
        <f>VLOOKUP($B311,'Part 3 NNDR3'!$A$6:$FY$331,BO$4,FALSE)</f>
        <v>0</v>
      </c>
      <c r="BP311" s="104">
        <f>VLOOKUP($B311,'Part 3 NNDR3'!$A$6:$FY$331,BP$4,FALSE)</f>
        <v>134852</v>
      </c>
      <c r="BQ311" s="104">
        <f>VLOOKUP($B311,'Part 3 NNDR3'!$A$6:$FY$331,BQ$4,FALSE)</f>
        <v>-869133</v>
      </c>
      <c r="BR311" s="104">
        <f>VLOOKUP($B311,'Part 3 NNDR3'!$A$6:$FY$331,BR$4,FALSE)</f>
        <v>0</v>
      </c>
      <c r="BS311" s="104">
        <f>VLOOKUP($B311,'Part 3 NNDR3'!$A$6:$FY$331,BS$4,FALSE)</f>
        <v>-869133</v>
      </c>
      <c r="BT311" s="104">
        <f>VLOOKUP($B311,'Part 3 NNDR3'!$A$6:$FY$331,BT$4,FALSE)</f>
        <v>-6291</v>
      </c>
      <c r="BU311" s="104">
        <f>VLOOKUP($B311,'Part 3 NNDR3'!$A$6:$FY$331,BU$4,FALSE)</f>
        <v>0</v>
      </c>
      <c r="BV311" s="104">
        <f>VLOOKUP($B311,'Part 3 NNDR3'!$A$6:$FY$331,BV$4,FALSE)</f>
        <v>-6291</v>
      </c>
      <c r="BW311" s="104">
        <f>VLOOKUP($B311,'Part 3 NNDR3'!$A$6:$FY$331,BW$4,FALSE)</f>
        <v>-740572</v>
      </c>
      <c r="BX311" s="104">
        <f>VLOOKUP($B311,'Part 3 NNDR3'!$A$6:$FY$331,BX$4,FALSE)</f>
        <v>0</v>
      </c>
      <c r="BY311" s="104">
        <f>VLOOKUP($B311,'Part 3 NNDR3'!$A$6:$FY$331,BY$4,FALSE)</f>
        <v>-740572</v>
      </c>
      <c r="BZ311" s="104">
        <f>VLOOKUP($B311,'Part 3 NNDR3'!$A$6:$FY$331,BZ$4,FALSE)</f>
        <v>-161737</v>
      </c>
      <c r="CA311" s="104">
        <f>VLOOKUP($B311,'Part 3 NNDR3'!$A$6:$FY$331,CA$4,FALSE)</f>
        <v>0</v>
      </c>
      <c r="CB311" s="104">
        <f>VLOOKUP($B311,'Part 3 NNDR3'!$A$6:$FY$331,CB$4,FALSE)</f>
        <v>-161737</v>
      </c>
      <c r="CC311" s="104">
        <f>VLOOKUP($B311,'Part 3 NNDR3'!$A$6:$FY$331,CC$4,FALSE)</f>
        <v>-2641</v>
      </c>
      <c r="CD311" s="104">
        <f>VLOOKUP($B311,'Part 3 NNDR3'!$A$6:$FY$331,CD$4,FALSE)</f>
        <v>0</v>
      </c>
      <c r="CE311" s="104">
        <f>VLOOKUP($B311,'Part 3 NNDR3'!$A$6:$FY$331,CE$4,FALSE)</f>
        <v>-2641</v>
      </c>
      <c r="CF311" s="104">
        <f>VLOOKUP($B311,'Part 3 NNDR3'!$A$6:$FY$331,CF$4,FALSE)</f>
        <v>-7808</v>
      </c>
      <c r="CG311" s="104">
        <f>VLOOKUP($B311,'Part 3 NNDR3'!$A$6:$FY$331,CG$4,FALSE)</f>
        <v>0</v>
      </c>
      <c r="CH311" s="104">
        <f>VLOOKUP($B311,'Part 3 NNDR3'!$A$6:$FY$331,CH$4,FALSE)</f>
        <v>-7808</v>
      </c>
      <c r="CI311" s="104">
        <f>VLOOKUP($B311,'Part 3 NNDR3'!$A$6:$FY$331,CI$4,FALSE)</f>
        <v>0</v>
      </c>
      <c r="CJ311" s="104">
        <f>VLOOKUP($B311,'Part 3 NNDR3'!$A$6:$FY$331,CJ$4,FALSE)</f>
        <v>0</v>
      </c>
      <c r="CK311" s="104">
        <f>VLOOKUP($B311,'Part 3 NNDR3'!$A$6:$FY$331,CK$4,FALSE)</f>
        <v>0</v>
      </c>
      <c r="CL311" s="104">
        <f>VLOOKUP($B311,'Part 3 NNDR3'!$A$6:$FY$331,CL$4,FALSE)</f>
        <v>-1518</v>
      </c>
      <c r="CM311" s="104">
        <f>VLOOKUP($B311,'Part 3 NNDR3'!$A$6:$FY$331,CM$4,FALSE)</f>
        <v>0</v>
      </c>
      <c r="CN311" s="104">
        <f>VLOOKUP($B311,'Part 3 NNDR3'!$A$6:$FY$331,CN$4,FALSE)</f>
        <v>-1518</v>
      </c>
      <c r="CO311" s="104">
        <f>VLOOKUP($B311,'Part 3 NNDR3'!$A$6:$FY$331,CO$4,FALSE)</f>
        <v>0</v>
      </c>
      <c r="CP311" s="104">
        <f>VLOOKUP($B311,'Part 3 NNDR3'!$A$6:$FY$331,CP$4,FALSE)</f>
        <v>0</v>
      </c>
      <c r="CQ311" s="104">
        <f>VLOOKUP($B311,'Part 3 NNDR3'!$A$6:$FY$331,CQ$4,FALSE)</f>
        <v>0</v>
      </c>
      <c r="CR311" s="104">
        <f>VLOOKUP($B311,'Part 3 NNDR3'!$A$6:$FY$331,CR$4,FALSE)</f>
        <v>-54985</v>
      </c>
      <c r="CS311" s="104">
        <f>VLOOKUP($B311,'Part 3 NNDR3'!$A$6:$FY$331,CS$4,FALSE)</f>
        <v>0</v>
      </c>
      <c r="CT311" s="104">
        <f>VLOOKUP($B311,'Part 3 NNDR3'!$A$6:$FY$331,CT$4,FALSE)</f>
        <v>-54985</v>
      </c>
      <c r="CU311" s="104">
        <f>VLOOKUP($B311,'Part 3 NNDR3'!$A$6:$FY$331,CU$4,FALSE)</f>
        <v>2560</v>
      </c>
      <c r="CV311" s="104">
        <f>VLOOKUP($B311,'Part 3 NNDR3'!$A$6:$FY$331,CV$4,FALSE)</f>
        <v>0</v>
      </c>
      <c r="CW311" s="104">
        <f>VLOOKUP($B311,'Part 3 NNDR3'!$A$6:$FY$331,CW$4,FALSE)</f>
        <v>2560</v>
      </c>
      <c r="CX311" s="104">
        <f>VLOOKUP($B311,'Part 3 NNDR3'!$A$6:$FY$331,CX$4,FALSE)</f>
        <v>0</v>
      </c>
      <c r="CY311" s="104">
        <f>VLOOKUP($B311,'Part 3 NNDR3'!$A$6:$FY$331,CY$4,FALSE)</f>
        <v>0</v>
      </c>
      <c r="CZ311" s="104">
        <f>VLOOKUP($B311,'Part 3 NNDR3'!$A$6:$FY$331,CZ$4,FALSE)</f>
        <v>0</v>
      </c>
      <c r="DA311" s="104">
        <f>VLOOKUP($B311,'Part 3 NNDR3'!$A$6:$FY$331,DA$4,FALSE)</f>
        <v>0</v>
      </c>
      <c r="DB311" s="104">
        <f>VLOOKUP($B311,'Part 3 NNDR3'!$A$6:$FY$331,DB$4,FALSE)</f>
        <v>0</v>
      </c>
      <c r="DC311" s="104">
        <f>VLOOKUP($B311,'Part 3 NNDR3'!$A$6:$FY$331,DC$4,FALSE)</f>
        <v>0</v>
      </c>
      <c r="DD311" s="104">
        <f>VLOOKUP($B311,'Part 3 NNDR3'!$A$6:$FY$331,DD$4,FALSE)</f>
        <v>0</v>
      </c>
      <c r="DE311" s="104">
        <f>VLOOKUP($B311,'Part 3 NNDR3'!$A$6:$FY$331,DE$4,FALSE)</f>
        <v>0</v>
      </c>
      <c r="DF311" s="104">
        <f>VLOOKUP($B311,'Part 3 NNDR3'!$A$6:$FY$331,DF$4,FALSE)</f>
        <v>0</v>
      </c>
      <c r="DG311" s="104">
        <f>VLOOKUP($B311,'Part 3 NNDR3'!$A$6:$FY$331,DG$4,FALSE)</f>
        <v>0</v>
      </c>
      <c r="DH311" s="104">
        <f>VLOOKUP($B311,'Part 3 NNDR3'!$A$6:$FY$331,DH$4,FALSE)</f>
        <v>0</v>
      </c>
      <c r="DI311" s="104">
        <f>VLOOKUP($B311,'Part 3 NNDR3'!$A$6:$FY$331,DI$4,FALSE)</f>
        <v>0</v>
      </c>
      <c r="DJ311" s="104">
        <f>VLOOKUP($B311,'Part 3 NNDR3'!$A$6:$FY$331,DJ$4,FALSE)</f>
        <v>0</v>
      </c>
      <c r="DK311" s="104">
        <f>VLOOKUP($B311,'Part 3 NNDR3'!$A$6:$FY$331,DK$4,FALSE)</f>
        <v>0</v>
      </c>
      <c r="DL311" s="104">
        <f>VLOOKUP($B311,'Part 3 NNDR3'!$A$6:$FY$331,DL$4,FALSE)</f>
        <v>-226129</v>
      </c>
      <c r="DM311" s="104">
        <f>VLOOKUP($B311,'Part 3 NNDR3'!$A$6:$FY$331,DM$4,FALSE)</f>
        <v>0</v>
      </c>
      <c r="DN311" s="104">
        <f>VLOOKUP($B311,'Part 3 NNDR3'!$A$6:$FY$331,DN$4,FALSE)</f>
        <v>-226129</v>
      </c>
      <c r="DO311" s="104">
        <f>VLOOKUP($B311,'Part 3 NNDR3'!$A$6:$FY$331,DO$4,FALSE)</f>
        <v>-30258</v>
      </c>
      <c r="DP311" s="104">
        <f>VLOOKUP($B311,'Part 3 NNDR3'!$A$6:$FY$331,DP$4,FALSE)</f>
        <v>0</v>
      </c>
      <c r="DQ311" s="104">
        <f>VLOOKUP($B311,'Part 3 NNDR3'!$A$6:$FY$331,DQ$4,FALSE)</f>
        <v>-30258</v>
      </c>
      <c r="DR311" s="104">
        <f>VLOOKUP($B311,'Part 3 NNDR3'!$A$6:$FY$331,DR$4,FALSE)</f>
        <v>0</v>
      </c>
      <c r="DS311" s="104">
        <f>VLOOKUP($B311,'Part 3 NNDR3'!$A$6:$FY$331,DS$4,FALSE)</f>
        <v>0</v>
      </c>
      <c r="DT311" s="104">
        <f>VLOOKUP($B311,'Part 3 NNDR3'!$A$6:$FY$331,DT$4,FALSE)</f>
        <v>0</v>
      </c>
      <c r="DU311" s="104">
        <f>VLOOKUP($B311,'Part 3 NNDR3'!$A$6:$FY$331,DU$4,FALSE)</f>
        <v>-15345</v>
      </c>
      <c r="DV311" s="104">
        <f>VLOOKUP($B311,'Part 3 NNDR3'!$A$6:$FY$331,DV$4,FALSE)</f>
        <v>0</v>
      </c>
      <c r="DW311" s="104">
        <f>VLOOKUP($B311,'Part 3 NNDR3'!$A$6:$FY$331,DW$4,FALSE)</f>
        <v>-15345</v>
      </c>
      <c r="DX311" s="104">
        <f>VLOOKUP($B311,'Part 3 NNDR3'!$A$6:$FY$331,DX$4,FALSE)</f>
        <v>-628</v>
      </c>
      <c r="DY311" s="104">
        <f>VLOOKUP($B311,'Part 3 NNDR3'!$A$6:$FY$331,DY$4,FALSE)</f>
        <v>0</v>
      </c>
      <c r="DZ311" s="104">
        <f>VLOOKUP($B311,'Part 3 NNDR3'!$A$6:$FY$331,DZ$4,FALSE)</f>
        <v>-628</v>
      </c>
      <c r="EA311" s="104">
        <f>VLOOKUP($B311,'Part 3 NNDR3'!$A$6:$FY$331,EA$4,FALSE)</f>
        <v>-1026765</v>
      </c>
      <c r="EB311" s="104">
        <f>VLOOKUP($B311,'Part 3 NNDR3'!$A$6:$FY$331,EB$4,FALSE)</f>
        <v>0</v>
      </c>
      <c r="EC311" s="104">
        <f>VLOOKUP($B311,'Part 3 NNDR3'!$A$6:$FY$331,EC$4,FALSE)</f>
        <v>-1026765</v>
      </c>
      <c r="ED311" s="104">
        <f>VLOOKUP($B311,'Part 3 NNDR3'!$A$6:$FY$331,ED$4,FALSE)</f>
        <v>926</v>
      </c>
      <c r="EE311" s="104">
        <f>VLOOKUP($B311,'Part 3 NNDR3'!$A$6:$FY$331,EE$4,FALSE)</f>
        <v>0</v>
      </c>
      <c r="EF311" s="104">
        <f>VLOOKUP($B311,'Part 3 NNDR3'!$A$6:$FY$331,EF$4,FALSE)</f>
        <v>926</v>
      </c>
      <c r="EG311" s="104">
        <f>VLOOKUP($B311,'Part 3 NNDR3'!$A$6:$FY$331,EG$4,FALSE)</f>
        <v>0</v>
      </c>
      <c r="EH311" s="104">
        <f>VLOOKUP($B311,'Part 3 NNDR3'!$A$6:$FY$331,EH$4,FALSE)</f>
        <v>0</v>
      </c>
      <c r="EI311" s="104">
        <f>VLOOKUP($B311,'Part 3 NNDR3'!$A$6:$FY$331,EI$4,FALSE)</f>
        <v>0</v>
      </c>
      <c r="EJ311" s="104">
        <f>VLOOKUP($B311,'Part 3 NNDR3'!$A$6:$FY$331,EJ$4,FALSE)</f>
        <v>-1424</v>
      </c>
      <c r="EK311" s="104">
        <f>VLOOKUP($B311,'Part 3 NNDR3'!$A$6:$FY$331,EK$4,FALSE)</f>
        <v>0</v>
      </c>
      <c r="EL311" s="104">
        <f>VLOOKUP($B311,'Part 3 NNDR3'!$A$6:$FY$331,EL$4,FALSE)</f>
        <v>-1424</v>
      </c>
      <c r="EM311" s="104">
        <f>VLOOKUP($B311,'Part 3 NNDR3'!$A$6:$FY$331,EM$4,FALSE)</f>
        <v>-13629</v>
      </c>
      <c r="EN311" s="104">
        <f>VLOOKUP($B311,'Part 3 NNDR3'!$A$6:$FY$331,EN$4,FALSE)</f>
        <v>0</v>
      </c>
      <c r="EO311" s="104">
        <f>VLOOKUP($B311,'Part 3 NNDR3'!$A$6:$FY$331,EO$4,FALSE)</f>
        <v>-13629</v>
      </c>
      <c r="EP311" s="104">
        <f>VLOOKUP($B311,'Part 3 NNDR3'!$A$6:$FY$331,EP$4,FALSE)</f>
        <v>-1087123</v>
      </c>
      <c r="EQ311" s="104">
        <f>VLOOKUP($B311,'Part 3 NNDR3'!$A$6:$FY$331,EQ$4,FALSE)</f>
        <v>0</v>
      </c>
      <c r="ER311" s="104">
        <f>VLOOKUP($B311,'Part 3 NNDR3'!$A$6:$FY$331,ER$4,FALSE)</f>
        <v>-1087123</v>
      </c>
      <c r="ES311" s="104">
        <f>VLOOKUP($B311,'Part 3 NNDR3'!$A$6:$FY$331,ES$4,FALSE)</f>
        <v>-3076</v>
      </c>
      <c r="ET311" s="104">
        <f>VLOOKUP($B311,'Part 3 NNDR3'!$A$6:$FY$331,ET$4,FALSE)</f>
        <v>0</v>
      </c>
      <c r="EU311" s="104">
        <f>VLOOKUP($B311,'Part 3 NNDR3'!$A$6:$FY$331,EU$4,FALSE)</f>
        <v>-3076</v>
      </c>
      <c r="EV311" s="104">
        <f>VLOOKUP($B311,'Part 3 NNDR3'!$A$6:$FY$331,EV$4,FALSE)</f>
        <v>-2217</v>
      </c>
      <c r="EW311" s="104">
        <f>VLOOKUP($B311,'Part 3 NNDR3'!$A$6:$FY$331,EW$4,FALSE)</f>
        <v>0</v>
      </c>
      <c r="EX311" s="104">
        <f>VLOOKUP($B311,'Part 3 NNDR3'!$A$6:$FY$331,EX$4,FALSE)</f>
        <v>-2217</v>
      </c>
      <c r="EY311" s="104">
        <f>VLOOKUP($B311,'Part 3 NNDR3'!$A$6:$FY$331,EY$4,FALSE)</f>
        <v>-5293</v>
      </c>
      <c r="EZ311" s="104">
        <f>VLOOKUP($B311,'Part 3 NNDR3'!$A$6:$FY$331,EZ$4,FALSE)</f>
        <v>0</v>
      </c>
      <c r="FA311" s="104">
        <f>VLOOKUP($B311,'Part 3 NNDR3'!$A$6:$FY$331,FA$4,FALSE)</f>
        <v>-5293</v>
      </c>
      <c r="FB311" s="104">
        <f>VLOOKUP($B311,'Part 3 NNDR3'!$A$6:$FY$331,FB$4,FALSE)</f>
        <v>38589449</v>
      </c>
      <c r="FC311" s="104">
        <f>VLOOKUP($B311,'Part 3 NNDR3'!$A$6:$FY$331,FC$4,FALSE)</f>
        <v>0</v>
      </c>
      <c r="FD311" s="104">
        <f>VLOOKUP($B311,'Part 3 NNDR3'!$A$6:$FY$331,FD$4,FALSE)</f>
        <v>38589449</v>
      </c>
      <c r="FE311" s="104">
        <f>VLOOKUP($B311,'Part 3 NNDR3'!$A$6:$FY$331,FE$4,FALSE)</f>
        <v>33726</v>
      </c>
      <c r="FF311" s="104">
        <f>VLOOKUP($B311,'Part 3 NNDR3'!$A$6:$FY$331,FF$4,FALSE)</f>
        <v>0</v>
      </c>
      <c r="FG311" s="104">
        <f>VLOOKUP($B311,'Part 3 NNDR3'!$A$6:$FY$331,FG$4,FALSE)</f>
        <v>33726</v>
      </c>
      <c r="FH311" s="104">
        <f>VLOOKUP($B311,'Part 3 NNDR3'!$A$6:$FY$331,FH$4,FALSE)</f>
        <v>-6833829</v>
      </c>
      <c r="FI311" s="104">
        <f>VLOOKUP($B311,'Part 3 NNDR3'!$A$6:$FY$331,FI$4,FALSE)</f>
        <v>0</v>
      </c>
      <c r="FJ311" s="104">
        <f>VLOOKUP($B311,'Part 3 NNDR3'!$A$6:$FY$331,FJ$4,FALSE)</f>
        <v>-6833829</v>
      </c>
      <c r="FK311" s="104">
        <f>VLOOKUP($B311,'Part 3 NNDR3'!$A$6:$FY$331,FK$4,FALSE)</f>
        <v>-740572</v>
      </c>
      <c r="FL311" s="104">
        <f>VLOOKUP($B311,'Part 3 NNDR3'!$A$6:$FY$331,FL$4,FALSE)</f>
        <v>0</v>
      </c>
      <c r="FM311" s="104">
        <f>VLOOKUP($B311,'Part 3 NNDR3'!$A$6:$FY$331,FM$4,FALSE)</f>
        <v>-740572</v>
      </c>
      <c r="FN311" s="104">
        <f>VLOOKUP($B311,'Part 3 NNDR3'!$A$6:$FY$331,FN$4,FALSE)</f>
        <v>-226129</v>
      </c>
      <c r="FO311" s="104">
        <f>VLOOKUP($B311,'Part 3 NNDR3'!$A$6:$FY$331,FO$4,FALSE)</f>
        <v>0</v>
      </c>
      <c r="FP311" s="104">
        <f>VLOOKUP($B311,'Part 3 NNDR3'!$A$6:$FY$331,FP$4,FALSE)</f>
        <v>-226129</v>
      </c>
      <c r="FQ311" s="104">
        <f>VLOOKUP($B311,'Part 3 NNDR3'!$A$6:$FY$331,FQ$4,FALSE)</f>
        <v>-1087123</v>
      </c>
      <c r="FR311" s="104">
        <f>VLOOKUP($B311,'Part 3 NNDR3'!$A$6:$FY$331,FR$4,FALSE)</f>
        <v>0</v>
      </c>
      <c r="FS311" s="104">
        <f>VLOOKUP($B311,'Part 3 NNDR3'!$A$6:$FY$331,FS$4,FALSE)</f>
        <v>-1087123</v>
      </c>
      <c r="FT311" s="104">
        <f>VLOOKUP($B311,'Part 3 NNDR3'!$A$6:$FY$331,FT$4,FALSE)</f>
        <v>-5293</v>
      </c>
      <c r="FU311" s="104">
        <f>VLOOKUP($B311,'Part 3 NNDR3'!$A$6:$FY$331,FU$4,FALSE)</f>
        <v>0</v>
      </c>
      <c r="FV311" s="104">
        <f>VLOOKUP($B311,'Part 3 NNDR3'!$A$6:$FY$331,FV$4,FALSE)</f>
        <v>-5293</v>
      </c>
      <c r="FW311" s="104">
        <f>VLOOKUP($B311,'Part 3 NNDR3'!$A$6:$FY$331,FW$4,FALSE)</f>
        <v>-8859220</v>
      </c>
      <c r="FX311" s="104">
        <f>VLOOKUP($B311,'Part 3 NNDR3'!$A$6:$FY$331,FX$4,FALSE)</f>
        <v>0</v>
      </c>
      <c r="FY311" s="104">
        <f>VLOOKUP($B311,'Part 3 NNDR3'!$A$6:$FY$331,FY$4,FALSE)</f>
        <v>-8859220</v>
      </c>
      <c r="FZ311" s="104">
        <f>VLOOKUP($B311,'Part 3 NNDR3'!$A$6:$FY$331,FZ$4,FALSE)</f>
        <v>29730229</v>
      </c>
      <c r="GA311" s="104">
        <f>VLOOKUP($B311,'Part 3 NNDR3'!$A$6:$FY$331,GA$4,FALSE)</f>
        <v>0</v>
      </c>
      <c r="GB311" s="104">
        <f>VLOOKUP($B311,'Part 3 NNDR3'!$A$6:$FY$331,GB$4,FALSE)</f>
        <v>29730229</v>
      </c>
      <c r="GC311" s="105" t="str">
        <f>VLOOKUP($B311,'Data (Updated)'!$C$4:$E$329,2,FALSE)</f>
        <v>E1221</v>
      </c>
      <c r="GD311" s="106" t="str">
        <f>VLOOKUP($B311,'Data (Updated)'!$C$4:$E$329,3,FALSE)</f>
        <v>E6112</v>
      </c>
    </row>
    <row r="312" spans="1:186" ht="12.75" x14ac:dyDescent="0.2">
      <c r="A312" s="75">
        <v>307</v>
      </c>
      <c r="B312" s="100" t="s">
        <v>722</v>
      </c>
      <c r="C312" s="101" t="s">
        <v>941</v>
      </c>
      <c r="D312" s="102" t="s">
        <v>943</v>
      </c>
      <c r="E312" s="103" t="s">
        <v>721</v>
      </c>
      <c r="F312" s="104">
        <f>VLOOKUP($B312,'Part 3 NNDR3'!$A$6:$FY$331,F$4,FALSE)</f>
        <v>0</v>
      </c>
      <c r="G312" s="104">
        <f>VLOOKUP($B312,'Part 3 NNDR3'!$A$6:$FY$331,G$4,FALSE)</f>
        <v>0</v>
      </c>
      <c r="H312" s="104">
        <f>VLOOKUP($B312,'Part 3 NNDR3'!$A$6:$FY$331,H$4,FALSE)</f>
        <v>0</v>
      </c>
      <c r="I312" s="104">
        <f>VLOOKUP($B312,'Part 3 NNDR3'!$A$6:$FY$331,I$4,FALSE)</f>
        <v>13809</v>
      </c>
      <c r="J312" s="104">
        <f>VLOOKUP($B312,'Part 3 NNDR3'!$A$6:$FY$331,J$4,FALSE)</f>
        <v>0</v>
      </c>
      <c r="K312" s="104">
        <f>VLOOKUP($B312,'Part 3 NNDR3'!$A$6:$FY$331,K$4,FALSE)</f>
        <v>13809</v>
      </c>
      <c r="L312" s="104">
        <f>VLOOKUP($B312,'Part 3 NNDR3'!$A$6:$FY$331,L$4,FALSE)</f>
        <v>0</v>
      </c>
      <c r="M312" s="104">
        <f>VLOOKUP($B312,'Part 3 NNDR3'!$A$6:$FY$331,M$4,FALSE)</f>
        <v>0</v>
      </c>
      <c r="N312" s="104">
        <f>VLOOKUP($B312,'Part 3 NNDR3'!$A$6:$FY$331,N$4,FALSE)</f>
        <v>0</v>
      </c>
      <c r="O312" s="104">
        <f>VLOOKUP($B312,'Part 3 NNDR3'!$A$6:$FY$331,O$4,FALSE)</f>
        <v>269</v>
      </c>
      <c r="P312" s="104">
        <f>VLOOKUP($B312,'Part 3 NNDR3'!$A$6:$FY$331,P$4,FALSE)</f>
        <v>0</v>
      </c>
      <c r="Q312" s="104">
        <f>VLOOKUP($B312,'Part 3 NNDR3'!$A$6:$FY$331,Q$4,FALSE)</f>
        <v>269</v>
      </c>
      <c r="R312" s="104">
        <f>VLOOKUP($B312,'Part 3 NNDR3'!$A$6:$FY$331,R$4,FALSE)</f>
        <v>14078</v>
      </c>
      <c r="S312" s="104">
        <f>VLOOKUP($B312,'Part 3 NNDR3'!$A$6:$FY$331,S$4,FALSE)</f>
        <v>0</v>
      </c>
      <c r="T312" s="104">
        <f>VLOOKUP($B312,'Part 3 NNDR3'!$A$6:$FY$331,T$4,FALSE)</f>
        <v>14078</v>
      </c>
      <c r="U312" s="104">
        <f>VLOOKUP($B312,'Part 3 NNDR3'!$A$6:$FY$331,U$4,FALSE)</f>
        <v>-2102760</v>
      </c>
      <c r="V312" s="104">
        <f>VLOOKUP($B312,'Part 3 NNDR3'!$A$6:$FY$331,V$4,FALSE)</f>
        <v>0</v>
      </c>
      <c r="W312" s="104">
        <f>VLOOKUP($B312,'Part 3 NNDR3'!$A$6:$FY$331,W$4,FALSE)</f>
        <v>-2102760</v>
      </c>
      <c r="X312" s="104">
        <f>VLOOKUP($B312,'Part 3 NNDR3'!$A$6:$FY$331,X$4,FALSE)</f>
        <v>-10916</v>
      </c>
      <c r="Y312" s="104">
        <f>VLOOKUP($B312,'Part 3 NNDR3'!$A$6:$FY$331,Y$4,FALSE)</f>
        <v>0</v>
      </c>
      <c r="Z312" s="104">
        <f>VLOOKUP($B312,'Part 3 NNDR3'!$A$6:$FY$331,Z$4,FALSE)</f>
        <v>-10916</v>
      </c>
      <c r="AA312" s="104">
        <f>VLOOKUP($B312,'Part 3 NNDR3'!$A$6:$FY$331,AA$4,FALSE)</f>
        <v>-168671</v>
      </c>
      <c r="AB312" s="104">
        <f>VLOOKUP($B312,'Part 3 NNDR3'!$A$6:$FY$331,AB$4,FALSE)</f>
        <v>0</v>
      </c>
      <c r="AC312" s="104">
        <f>VLOOKUP($B312,'Part 3 NNDR3'!$A$6:$FY$331,AC$4,FALSE)</f>
        <v>-168671</v>
      </c>
      <c r="AD312" s="104">
        <f>VLOOKUP($B312,'Part 3 NNDR3'!$A$6:$FY$331,AD$4,FALSE)</f>
        <v>-83239</v>
      </c>
      <c r="AE312" s="104">
        <f>VLOOKUP($B312,'Part 3 NNDR3'!$A$6:$FY$331,AE$4,FALSE)</f>
        <v>0</v>
      </c>
      <c r="AF312" s="104">
        <f>VLOOKUP($B312,'Part 3 NNDR3'!$A$6:$FY$331,AF$4,FALSE)</f>
        <v>-83239</v>
      </c>
      <c r="AG312" s="104">
        <f>VLOOKUP($B312,'Part 3 NNDR3'!$A$6:$FY$331,AG$4,FALSE)</f>
        <v>-457</v>
      </c>
      <c r="AH312" s="104">
        <f>VLOOKUP($B312,'Part 3 NNDR3'!$A$6:$FY$331,AH$4,FALSE)</f>
        <v>0</v>
      </c>
      <c r="AI312" s="104">
        <f>VLOOKUP($B312,'Part 3 NNDR3'!$A$6:$FY$331,AI$4,FALSE)</f>
        <v>-457</v>
      </c>
      <c r="AJ312" s="104">
        <f>VLOOKUP($B312,'Part 3 NNDR3'!$A$6:$FY$331,AJ$4,FALSE)</f>
        <v>890363</v>
      </c>
      <c r="AK312" s="104">
        <f>VLOOKUP($B312,'Part 3 NNDR3'!$A$6:$FY$331,AK$4,FALSE)</f>
        <v>0</v>
      </c>
      <c r="AL312" s="104">
        <f>VLOOKUP($B312,'Part 3 NNDR3'!$A$6:$FY$331,AL$4,FALSE)</f>
        <v>890363</v>
      </c>
      <c r="AM312" s="104">
        <f>VLOOKUP($B312,'Part 3 NNDR3'!$A$6:$FY$331,AM$4,FALSE)</f>
        <v>21196</v>
      </c>
      <c r="AN312" s="104">
        <f>VLOOKUP($B312,'Part 3 NNDR3'!$A$6:$FY$331,AN$4,FALSE)</f>
        <v>0</v>
      </c>
      <c r="AO312" s="104">
        <f>VLOOKUP($B312,'Part 3 NNDR3'!$A$6:$FY$331,AO$4,FALSE)</f>
        <v>21196</v>
      </c>
      <c r="AP312" s="104">
        <f>VLOOKUP($B312,'Part 3 NNDR3'!$A$6:$FY$331,AP$4,FALSE)</f>
        <v>-2541636</v>
      </c>
      <c r="AQ312" s="104">
        <f>VLOOKUP($B312,'Part 3 NNDR3'!$A$6:$FY$331,AQ$4,FALSE)</f>
        <v>0</v>
      </c>
      <c r="AR312" s="104">
        <f>VLOOKUP($B312,'Part 3 NNDR3'!$A$6:$FY$331,AR$4,FALSE)</f>
        <v>-2541636</v>
      </c>
      <c r="AS312" s="104">
        <f>VLOOKUP($B312,'Part 3 NNDR3'!$A$6:$FY$331,AS$4,FALSE)</f>
        <v>-207989</v>
      </c>
      <c r="AT312" s="104">
        <f>VLOOKUP($B312,'Part 3 NNDR3'!$A$6:$FY$331,AT$4,FALSE)</f>
        <v>0</v>
      </c>
      <c r="AU312" s="104">
        <f>VLOOKUP($B312,'Part 3 NNDR3'!$A$6:$FY$331,AU$4,FALSE)</f>
        <v>-207989</v>
      </c>
      <c r="AV312" s="104">
        <f>VLOOKUP($B312,'Part 3 NNDR3'!$A$6:$FY$331,AV$4,FALSE)</f>
        <v>0</v>
      </c>
      <c r="AW312" s="104">
        <f>VLOOKUP($B312,'Part 3 NNDR3'!$A$6:$FY$331,AW$4,FALSE)</f>
        <v>0</v>
      </c>
      <c r="AX312" s="104">
        <f>VLOOKUP($B312,'Part 3 NNDR3'!$A$6:$FY$331,AX$4,FALSE)</f>
        <v>0</v>
      </c>
      <c r="AY312" s="104">
        <f>VLOOKUP($B312,'Part 3 NNDR3'!$A$6:$FY$331,AY$4,FALSE)</f>
        <v>0</v>
      </c>
      <c r="AZ312" s="104">
        <f>VLOOKUP($B312,'Part 3 NNDR3'!$A$6:$FY$331,AZ$4,FALSE)</f>
        <v>0</v>
      </c>
      <c r="BA312" s="104">
        <f>VLOOKUP($B312,'Part 3 NNDR3'!$A$6:$FY$331,BA$4,FALSE)</f>
        <v>0</v>
      </c>
      <c r="BB312" s="104">
        <f>VLOOKUP($B312,'Part 3 NNDR3'!$A$6:$FY$331,BB$4,FALSE)</f>
        <v>-3661</v>
      </c>
      <c r="BC312" s="104">
        <f>VLOOKUP($B312,'Part 3 NNDR3'!$A$6:$FY$331,BC$4,FALSE)</f>
        <v>0</v>
      </c>
      <c r="BD312" s="104">
        <f>VLOOKUP($B312,'Part 3 NNDR3'!$A$6:$FY$331,BD$4,FALSE)</f>
        <v>-3661</v>
      </c>
      <c r="BE312" s="104">
        <f>VLOOKUP($B312,'Part 3 NNDR3'!$A$6:$FY$331,BE$4,FALSE)</f>
        <v>218</v>
      </c>
      <c r="BF312" s="104">
        <f>VLOOKUP($B312,'Part 3 NNDR3'!$A$6:$FY$331,BF$4,FALSE)</f>
        <v>0</v>
      </c>
      <c r="BG312" s="104">
        <f>VLOOKUP($B312,'Part 3 NNDR3'!$A$6:$FY$331,BG$4,FALSE)</f>
        <v>218</v>
      </c>
      <c r="BH312" s="104">
        <f>VLOOKUP($B312,'Part 3 NNDR3'!$A$6:$FY$331,BH$4,FALSE)</f>
        <v>-4112940</v>
      </c>
      <c r="BI312" s="104">
        <f>VLOOKUP($B312,'Part 3 NNDR3'!$A$6:$FY$331,BI$4,FALSE)</f>
        <v>0</v>
      </c>
      <c r="BJ312" s="104">
        <f>VLOOKUP($B312,'Part 3 NNDR3'!$A$6:$FY$331,BJ$4,FALSE)</f>
        <v>-4112940</v>
      </c>
      <c r="BK312" s="104">
        <f>VLOOKUP($B312,'Part 3 NNDR3'!$A$6:$FY$331,BK$4,FALSE)</f>
        <v>-2066</v>
      </c>
      <c r="BL312" s="104">
        <f>VLOOKUP($B312,'Part 3 NNDR3'!$A$6:$FY$331,BL$4,FALSE)</f>
        <v>0</v>
      </c>
      <c r="BM312" s="104">
        <f>VLOOKUP($B312,'Part 3 NNDR3'!$A$6:$FY$331,BM$4,FALSE)</f>
        <v>-2066</v>
      </c>
      <c r="BN312" s="104">
        <f>VLOOKUP($B312,'Part 3 NNDR3'!$A$6:$FY$331,BN$4,FALSE)</f>
        <v>-114024</v>
      </c>
      <c r="BO312" s="104">
        <f>VLOOKUP($B312,'Part 3 NNDR3'!$A$6:$FY$331,BO$4,FALSE)</f>
        <v>0</v>
      </c>
      <c r="BP312" s="104">
        <f>VLOOKUP($B312,'Part 3 NNDR3'!$A$6:$FY$331,BP$4,FALSE)</f>
        <v>-114024</v>
      </c>
      <c r="BQ312" s="104">
        <f>VLOOKUP($B312,'Part 3 NNDR3'!$A$6:$FY$331,BQ$4,FALSE)</f>
        <v>-1698244</v>
      </c>
      <c r="BR312" s="104">
        <f>VLOOKUP($B312,'Part 3 NNDR3'!$A$6:$FY$331,BR$4,FALSE)</f>
        <v>0</v>
      </c>
      <c r="BS312" s="104">
        <f>VLOOKUP($B312,'Part 3 NNDR3'!$A$6:$FY$331,BS$4,FALSE)</f>
        <v>-1698244</v>
      </c>
      <c r="BT312" s="104">
        <f>VLOOKUP($B312,'Part 3 NNDR3'!$A$6:$FY$331,BT$4,FALSE)</f>
        <v>-449621</v>
      </c>
      <c r="BU312" s="104">
        <f>VLOOKUP($B312,'Part 3 NNDR3'!$A$6:$FY$331,BU$4,FALSE)</f>
        <v>0</v>
      </c>
      <c r="BV312" s="104">
        <f>VLOOKUP($B312,'Part 3 NNDR3'!$A$6:$FY$331,BV$4,FALSE)</f>
        <v>-449621</v>
      </c>
      <c r="BW312" s="104">
        <f>VLOOKUP($B312,'Part 3 NNDR3'!$A$6:$FY$331,BW$4,FALSE)</f>
        <v>-2263955</v>
      </c>
      <c r="BX312" s="104">
        <f>VLOOKUP($B312,'Part 3 NNDR3'!$A$6:$FY$331,BX$4,FALSE)</f>
        <v>0</v>
      </c>
      <c r="BY312" s="104">
        <f>VLOOKUP($B312,'Part 3 NNDR3'!$A$6:$FY$331,BY$4,FALSE)</f>
        <v>-2263955</v>
      </c>
      <c r="BZ312" s="104">
        <f>VLOOKUP($B312,'Part 3 NNDR3'!$A$6:$FY$331,BZ$4,FALSE)</f>
        <v>-9023</v>
      </c>
      <c r="CA312" s="104">
        <f>VLOOKUP($B312,'Part 3 NNDR3'!$A$6:$FY$331,CA$4,FALSE)</f>
        <v>0</v>
      </c>
      <c r="CB312" s="104">
        <f>VLOOKUP($B312,'Part 3 NNDR3'!$A$6:$FY$331,CB$4,FALSE)</f>
        <v>-9023</v>
      </c>
      <c r="CC312" s="104">
        <f>VLOOKUP($B312,'Part 3 NNDR3'!$A$6:$FY$331,CC$4,FALSE)</f>
        <v>-1697</v>
      </c>
      <c r="CD312" s="104">
        <f>VLOOKUP($B312,'Part 3 NNDR3'!$A$6:$FY$331,CD$4,FALSE)</f>
        <v>0</v>
      </c>
      <c r="CE312" s="104">
        <f>VLOOKUP($B312,'Part 3 NNDR3'!$A$6:$FY$331,CE$4,FALSE)</f>
        <v>-1697</v>
      </c>
      <c r="CF312" s="104">
        <f>VLOOKUP($B312,'Part 3 NNDR3'!$A$6:$FY$331,CF$4,FALSE)</f>
        <v>-32803</v>
      </c>
      <c r="CG312" s="104">
        <f>VLOOKUP($B312,'Part 3 NNDR3'!$A$6:$FY$331,CG$4,FALSE)</f>
        <v>0</v>
      </c>
      <c r="CH312" s="104">
        <f>VLOOKUP($B312,'Part 3 NNDR3'!$A$6:$FY$331,CH$4,FALSE)</f>
        <v>-32803</v>
      </c>
      <c r="CI312" s="104">
        <f>VLOOKUP($B312,'Part 3 NNDR3'!$A$6:$FY$331,CI$4,FALSE)</f>
        <v>-4900</v>
      </c>
      <c r="CJ312" s="104">
        <f>VLOOKUP($B312,'Part 3 NNDR3'!$A$6:$FY$331,CJ$4,FALSE)</f>
        <v>0</v>
      </c>
      <c r="CK312" s="104">
        <f>VLOOKUP($B312,'Part 3 NNDR3'!$A$6:$FY$331,CK$4,FALSE)</f>
        <v>-4900</v>
      </c>
      <c r="CL312" s="104">
        <f>VLOOKUP($B312,'Part 3 NNDR3'!$A$6:$FY$331,CL$4,FALSE)</f>
        <v>0</v>
      </c>
      <c r="CM312" s="104">
        <f>VLOOKUP($B312,'Part 3 NNDR3'!$A$6:$FY$331,CM$4,FALSE)</f>
        <v>0</v>
      </c>
      <c r="CN312" s="104">
        <f>VLOOKUP($B312,'Part 3 NNDR3'!$A$6:$FY$331,CN$4,FALSE)</f>
        <v>0</v>
      </c>
      <c r="CO312" s="104">
        <f>VLOOKUP($B312,'Part 3 NNDR3'!$A$6:$FY$331,CO$4,FALSE)</f>
        <v>0</v>
      </c>
      <c r="CP312" s="104">
        <f>VLOOKUP($B312,'Part 3 NNDR3'!$A$6:$FY$331,CP$4,FALSE)</f>
        <v>0</v>
      </c>
      <c r="CQ312" s="104">
        <f>VLOOKUP($B312,'Part 3 NNDR3'!$A$6:$FY$331,CQ$4,FALSE)</f>
        <v>0</v>
      </c>
      <c r="CR312" s="104">
        <f>VLOOKUP($B312,'Part 3 NNDR3'!$A$6:$FY$331,CR$4,FALSE)</f>
        <v>0</v>
      </c>
      <c r="CS312" s="104">
        <f>VLOOKUP($B312,'Part 3 NNDR3'!$A$6:$FY$331,CS$4,FALSE)</f>
        <v>0</v>
      </c>
      <c r="CT312" s="104">
        <f>VLOOKUP($B312,'Part 3 NNDR3'!$A$6:$FY$331,CT$4,FALSE)</f>
        <v>0</v>
      </c>
      <c r="CU312" s="104">
        <f>VLOOKUP($B312,'Part 3 NNDR3'!$A$6:$FY$331,CU$4,FALSE)</f>
        <v>0</v>
      </c>
      <c r="CV312" s="104">
        <f>VLOOKUP($B312,'Part 3 NNDR3'!$A$6:$FY$331,CV$4,FALSE)</f>
        <v>0</v>
      </c>
      <c r="CW312" s="104">
        <f>VLOOKUP($B312,'Part 3 NNDR3'!$A$6:$FY$331,CW$4,FALSE)</f>
        <v>0</v>
      </c>
      <c r="CX312" s="104">
        <f>VLOOKUP($B312,'Part 3 NNDR3'!$A$6:$FY$331,CX$4,FALSE)</f>
        <v>0</v>
      </c>
      <c r="CY312" s="104">
        <f>VLOOKUP($B312,'Part 3 NNDR3'!$A$6:$FY$331,CY$4,FALSE)</f>
        <v>0</v>
      </c>
      <c r="CZ312" s="104">
        <f>VLOOKUP($B312,'Part 3 NNDR3'!$A$6:$FY$331,CZ$4,FALSE)</f>
        <v>0</v>
      </c>
      <c r="DA312" s="104">
        <f>VLOOKUP($B312,'Part 3 NNDR3'!$A$6:$FY$331,DA$4,FALSE)</f>
        <v>0</v>
      </c>
      <c r="DB312" s="104">
        <f>VLOOKUP($B312,'Part 3 NNDR3'!$A$6:$FY$331,DB$4,FALSE)</f>
        <v>0</v>
      </c>
      <c r="DC312" s="104">
        <f>VLOOKUP($B312,'Part 3 NNDR3'!$A$6:$FY$331,DC$4,FALSE)</f>
        <v>0</v>
      </c>
      <c r="DD312" s="104">
        <f>VLOOKUP($B312,'Part 3 NNDR3'!$A$6:$FY$331,DD$4,FALSE)</f>
        <v>0</v>
      </c>
      <c r="DE312" s="104">
        <f>VLOOKUP($B312,'Part 3 NNDR3'!$A$6:$FY$331,DE$4,FALSE)</f>
        <v>0</v>
      </c>
      <c r="DF312" s="104">
        <f>VLOOKUP($B312,'Part 3 NNDR3'!$A$6:$FY$331,DF$4,FALSE)</f>
        <v>0</v>
      </c>
      <c r="DG312" s="104">
        <f>VLOOKUP($B312,'Part 3 NNDR3'!$A$6:$FY$331,DG$4,FALSE)</f>
        <v>0</v>
      </c>
      <c r="DH312" s="104">
        <f>VLOOKUP($B312,'Part 3 NNDR3'!$A$6:$FY$331,DH$4,FALSE)</f>
        <v>0</v>
      </c>
      <c r="DI312" s="104">
        <f>VLOOKUP($B312,'Part 3 NNDR3'!$A$6:$FY$331,DI$4,FALSE)</f>
        <v>0</v>
      </c>
      <c r="DJ312" s="104">
        <f>VLOOKUP($B312,'Part 3 NNDR3'!$A$6:$FY$331,DJ$4,FALSE)</f>
        <v>0</v>
      </c>
      <c r="DK312" s="104">
        <f>VLOOKUP($B312,'Part 3 NNDR3'!$A$6:$FY$331,DK$4,FALSE)</f>
        <v>0</v>
      </c>
      <c r="DL312" s="104">
        <f>VLOOKUP($B312,'Part 3 NNDR3'!$A$6:$FY$331,DL$4,FALSE)</f>
        <v>-48423</v>
      </c>
      <c r="DM312" s="104">
        <f>VLOOKUP($B312,'Part 3 NNDR3'!$A$6:$FY$331,DM$4,FALSE)</f>
        <v>0</v>
      </c>
      <c r="DN312" s="104">
        <f>VLOOKUP($B312,'Part 3 NNDR3'!$A$6:$FY$331,DN$4,FALSE)</f>
        <v>-48423</v>
      </c>
      <c r="DO312" s="104">
        <f>VLOOKUP($B312,'Part 3 NNDR3'!$A$6:$FY$331,DO$4,FALSE)</f>
        <v>0</v>
      </c>
      <c r="DP312" s="104">
        <f>VLOOKUP($B312,'Part 3 NNDR3'!$A$6:$FY$331,DP$4,FALSE)</f>
        <v>0</v>
      </c>
      <c r="DQ312" s="104">
        <f>VLOOKUP($B312,'Part 3 NNDR3'!$A$6:$FY$331,DQ$4,FALSE)</f>
        <v>0</v>
      </c>
      <c r="DR312" s="104">
        <f>VLOOKUP($B312,'Part 3 NNDR3'!$A$6:$FY$331,DR$4,FALSE)</f>
        <v>8797</v>
      </c>
      <c r="DS312" s="104">
        <f>VLOOKUP($B312,'Part 3 NNDR3'!$A$6:$FY$331,DS$4,FALSE)</f>
        <v>0</v>
      </c>
      <c r="DT312" s="104">
        <f>VLOOKUP($B312,'Part 3 NNDR3'!$A$6:$FY$331,DT$4,FALSE)</f>
        <v>8797</v>
      </c>
      <c r="DU312" s="104">
        <f>VLOOKUP($B312,'Part 3 NNDR3'!$A$6:$FY$331,DU$4,FALSE)</f>
        <v>-33799</v>
      </c>
      <c r="DV312" s="104">
        <f>VLOOKUP($B312,'Part 3 NNDR3'!$A$6:$FY$331,DV$4,FALSE)</f>
        <v>0</v>
      </c>
      <c r="DW312" s="104">
        <f>VLOOKUP($B312,'Part 3 NNDR3'!$A$6:$FY$331,DW$4,FALSE)</f>
        <v>-33799</v>
      </c>
      <c r="DX312" s="104">
        <f>VLOOKUP($B312,'Part 3 NNDR3'!$A$6:$FY$331,DX$4,FALSE)</f>
        <v>273</v>
      </c>
      <c r="DY312" s="104">
        <f>VLOOKUP($B312,'Part 3 NNDR3'!$A$6:$FY$331,DY$4,FALSE)</f>
        <v>0</v>
      </c>
      <c r="DZ312" s="104">
        <f>VLOOKUP($B312,'Part 3 NNDR3'!$A$6:$FY$331,DZ$4,FALSE)</f>
        <v>273</v>
      </c>
      <c r="EA312" s="104">
        <f>VLOOKUP($B312,'Part 3 NNDR3'!$A$6:$FY$331,EA$4,FALSE)</f>
        <v>-402106</v>
      </c>
      <c r="EB312" s="104">
        <f>VLOOKUP($B312,'Part 3 NNDR3'!$A$6:$FY$331,EB$4,FALSE)</f>
        <v>0</v>
      </c>
      <c r="EC312" s="104">
        <f>VLOOKUP($B312,'Part 3 NNDR3'!$A$6:$FY$331,EC$4,FALSE)</f>
        <v>-402106</v>
      </c>
      <c r="ED312" s="104">
        <f>VLOOKUP($B312,'Part 3 NNDR3'!$A$6:$FY$331,ED$4,FALSE)</f>
        <v>1428</v>
      </c>
      <c r="EE312" s="104">
        <f>VLOOKUP($B312,'Part 3 NNDR3'!$A$6:$FY$331,EE$4,FALSE)</f>
        <v>0</v>
      </c>
      <c r="EF312" s="104">
        <f>VLOOKUP($B312,'Part 3 NNDR3'!$A$6:$FY$331,EF$4,FALSE)</f>
        <v>1428</v>
      </c>
      <c r="EG312" s="104">
        <f>VLOOKUP($B312,'Part 3 NNDR3'!$A$6:$FY$331,EG$4,FALSE)</f>
        <v>-17648</v>
      </c>
      <c r="EH312" s="104">
        <f>VLOOKUP($B312,'Part 3 NNDR3'!$A$6:$FY$331,EH$4,FALSE)</f>
        <v>0</v>
      </c>
      <c r="EI312" s="104">
        <f>VLOOKUP($B312,'Part 3 NNDR3'!$A$6:$FY$331,EI$4,FALSE)</f>
        <v>-17648</v>
      </c>
      <c r="EJ312" s="104">
        <f>VLOOKUP($B312,'Part 3 NNDR3'!$A$6:$FY$331,EJ$4,FALSE)</f>
        <v>0</v>
      </c>
      <c r="EK312" s="104">
        <f>VLOOKUP($B312,'Part 3 NNDR3'!$A$6:$FY$331,EK$4,FALSE)</f>
        <v>0</v>
      </c>
      <c r="EL312" s="104">
        <f>VLOOKUP($B312,'Part 3 NNDR3'!$A$6:$FY$331,EL$4,FALSE)</f>
        <v>0</v>
      </c>
      <c r="EM312" s="104">
        <f>VLOOKUP($B312,'Part 3 NNDR3'!$A$6:$FY$331,EM$4,FALSE)</f>
        <v>-8617</v>
      </c>
      <c r="EN312" s="104">
        <f>VLOOKUP($B312,'Part 3 NNDR3'!$A$6:$FY$331,EN$4,FALSE)</f>
        <v>0</v>
      </c>
      <c r="EO312" s="104">
        <f>VLOOKUP($B312,'Part 3 NNDR3'!$A$6:$FY$331,EO$4,FALSE)</f>
        <v>-8617</v>
      </c>
      <c r="EP312" s="104">
        <f>VLOOKUP($B312,'Part 3 NNDR3'!$A$6:$FY$331,EP$4,FALSE)</f>
        <v>-451672</v>
      </c>
      <c r="EQ312" s="104">
        <f>VLOOKUP($B312,'Part 3 NNDR3'!$A$6:$FY$331,EQ$4,FALSE)</f>
        <v>0</v>
      </c>
      <c r="ER312" s="104">
        <f>VLOOKUP($B312,'Part 3 NNDR3'!$A$6:$FY$331,ER$4,FALSE)</f>
        <v>-451672</v>
      </c>
      <c r="ES312" s="104">
        <f>VLOOKUP($B312,'Part 3 NNDR3'!$A$6:$FY$331,ES$4,FALSE)</f>
        <v>0</v>
      </c>
      <c r="ET312" s="104">
        <f>VLOOKUP($B312,'Part 3 NNDR3'!$A$6:$FY$331,ET$4,FALSE)</f>
        <v>0</v>
      </c>
      <c r="EU312" s="104">
        <f>VLOOKUP($B312,'Part 3 NNDR3'!$A$6:$FY$331,EU$4,FALSE)</f>
        <v>0</v>
      </c>
      <c r="EV312" s="104">
        <f>VLOOKUP($B312,'Part 3 NNDR3'!$A$6:$FY$331,EV$4,FALSE)</f>
        <v>0</v>
      </c>
      <c r="EW312" s="104">
        <f>VLOOKUP($B312,'Part 3 NNDR3'!$A$6:$FY$331,EW$4,FALSE)</f>
        <v>0</v>
      </c>
      <c r="EX312" s="104">
        <f>VLOOKUP($B312,'Part 3 NNDR3'!$A$6:$FY$331,EX$4,FALSE)</f>
        <v>0</v>
      </c>
      <c r="EY312" s="104">
        <f>VLOOKUP($B312,'Part 3 NNDR3'!$A$6:$FY$331,EY$4,FALSE)</f>
        <v>0</v>
      </c>
      <c r="EZ312" s="104">
        <f>VLOOKUP($B312,'Part 3 NNDR3'!$A$6:$FY$331,EZ$4,FALSE)</f>
        <v>0</v>
      </c>
      <c r="FA312" s="104">
        <f>VLOOKUP($B312,'Part 3 NNDR3'!$A$6:$FY$331,FA$4,FALSE)</f>
        <v>0</v>
      </c>
      <c r="FB312" s="104">
        <f>VLOOKUP($B312,'Part 3 NNDR3'!$A$6:$FY$331,FB$4,FALSE)</f>
        <v>38533967</v>
      </c>
      <c r="FC312" s="104">
        <f>VLOOKUP($B312,'Part 3 NNDR3'!$A$6:$FY$331,FC$4,FALSE)</f>
        <v>0</v>
      </c>
      <c r="FD312" s="104">
        <f>VLOOKUP($B312,'Part 3 NNDR3'!$A$6:$FY$331,FD$4,FALSE)</f>
        <v>38533967</v>
      </c>
      <c r="FE312" s="104">
        <f>VLOOKUP($B312,'Part 3 NNDR3'!$A$6:$FY$331,FE$4,FALSE)</f>
        <v>14078</v>
      </c>
      <c r="FF312" s="104">
        <f>VLOOKUP($B312,'Part 3 NNDR3'!$A$6:$FY$331,FF$4,FALSE)</f>
        <v>0</v>
      </c>
      <c r="FG312" s="104">
        <f>VLOOKUP($B312,'Part 3 NNDR3'!$A$6:$FY$331,FG$4,FALSE)</f>
        <v>14078</v>
      </c>
      <c r="FH312" s="104">
        <f>VLOOKUP($B312,'Part 3 NNDR3'!$A$6:$FY$331,FH$4,FALSE)</f>
        <v>-4112940</v>
      </c>
      <c r="FI312" s="104">
        <f>VLOOKUP($B312,'Part 3 NNDR3'!$A$6:$FY$331,FI$4,FALSE)</f>
        <v>0</v>
      </c>
      <c r="FJ312" s="104">
        <f>VLOOKUP($B312,'Part 3 NNDR3'!$A$6:$FY$331,FJ$4,FALSE)</f>
        <v>-4112940</v>
      </c>
      <c r="FK312" s="104">
        <f>VLOOKUP($B312,'Part 3 NNDR3'!$A$6:$FY$331,FK$4,FALSE)</f>
        <v>-2263955</v>
      </c>
      <c r="FL312" s="104">
        <f>VLOOKUP($B312,'Part 3 NNDR3'!$A$6:$FY$331,FL$4,FALSE)</f>
        <v>0</v>
      </c>
      <c r="FM312" s="104">
        <f>VLOOKUP($B312,'Part 3 NNDR3'!$A$6:$FY$331,FM$4,FALSE)</f>
        <v>-2263955</v>
      </c>
      <c r="FN312" s="104">
        <f>VLOOKUP($B312,'Part 3 NNDR3'!$A$6:$FY$331,FN$4,FALSE)</f>
        <v>-48423</v>
      </c>
      <c r="FO312" s="104">
        <f>VLOOKUP($B312,'Part 3 NNDR3'!$A$6:$FY$331,FO$4,FALSE)</f>
        <v>0</v>
      </c>
      <c r="FP312" s="104">
        <f>VLOOKUP($B312,'Part 3 NNDR3'!$A$6:$FY$331,FP$4,FALSE)</f>
        <v>-48423</v>
      </c>
      <c r="FQ312" s="104">
        <f>VLOOKUP($B312,'Part 3 NNDR3'!$A$6:$FY$331,FQ$4,FALSE)</f>
        <v>-451672</v>
      </c>
      <c r="FR312" s="104">
        <f>VLOOKUP($B312,'Part 3 NNDR3'!$A$6:$FY$331,FR$4,FALSE)</f>
        <v>0</v>
      </c>
      <c r="FS312" s="104">
        <f>VLOOKUP($B312,'Part 3 NNDR3'!$A$6:$FY$331,FS$4,FALSE)</f>
        <v>-451672</v>
      </c>
      <c r="FT312" s="104">
        <f>VLOOKUP($B312,'Part 3 NNDR3'!$A$6:$FY$331,FT$4,FALSE)</f>
        <v>0</v>
      </c>
      <c r="FU312" s="104">
        <f>VLOOKUP($B312,'Part 3 NNDR3'!$A$6:$FY$331,FU$4,FALSE)</f>
        <v>0</v>
      </c>
      <c r="FV312" s="104">
        <f>VLOOKUP($B312,'Part 3 NNDR3'!$A$6:$FY$331,FV$4,FALSE)</f>
        <v>0</v>
      </c>
      <c r="FW312" s="104">
        <f>VLOOKUP($B312,'Part 3 NNDR3'!$A$6:$FY$331,FW$4,FALSE)</f>
        <v>-6862912</v>
      </c>
      <c r="FX312" s="104">
        <f>VLOOKUP($B312,'Part 3 NNDR3'!$A$6:$FY$331,FX$4,FALSE)</f>
        <v>0</v>
      </c>
      <c r="FY312" s="104">
        <f>VLOOKUP($B312,'Part 3 NNDR3'!$A$6:$FY$331,FY$4,FALSE)</f>
        <v>-6862912</v>
      </c>
      <c r="FZ312" s="104">
        <f>VLOOKUP($B312,'Part 3 NNDR3'!$A$6:$FY$331,FZ$4,FALSE)</f>
        <v>31671055</v>
      </c>
      <c r="GA312" s="104">
        <f>VLOOKUP($B312,'Part 3 NNDR3'!$A$6:$FY$331,GA$4,FALSE)</f>
        <v>0</v>
      </c>
      <c r="GB312" s="104">
        <f>VLOOKUP($B312,'Part 3 NNDR3'!$A$6:$FY$331,GB$4,FALSE)</f>
        <v>31671055</v>
      </c>
      <c r="GC312" s="105" t="str">
        <f>VLOOKUP($B312,'Data (Updated)'!$C$4:$E$329,2,FALSE)</f>
        <v>E2321</v>
      </c>
      <c r="GD312" s="106" t="str">
        <f>VLOOKUP($B312,'Data (Updated)'!$C$4:$E$329,3,FALSE)</f>
        <v>E6123</v>
      </c>
    </row>
    <row r="313" spans="1:186" ht="12.75" x14ac:dyDescent="0.2">
      <c r="A313" s="75">
        <v>308</v>
      </c>
      <c r="B313" s="100" t="s">
        <v>724</v>
      </c>
      <c r="C313" s="101" t="s">
        <v>941</v>
      </c>
      <c r="D313" s="102" t="s">
        <v>944</v>
      </c>
      <c r="E313" s="103" t="s">
        <v>723</v>
      </c>
      <c r="F313" s="104">
        <f>VLOOKUP($B313,'Part 3 NNDR3'!$A$6:$FY$331,F$4,FALSE)</f>
        <v>0</v>
      </c>
      <c r="G313" s="104">
        <f>VLOOKUP($B313,'Part 3 NNDR3'!$A$6:$FY$331,G$4,FALSE)</f>
        <v>0</v>
      </c>
      <c r="H313" s="104">
        <f>VLOOKUP($B313,'Part 3 NNDR3'!$A$6:$FY$331,H$4,FALSE)</f>
        <v>0</v>
      </c>
      <c r="I313" s="104">
        <f>VLOOKUP($B313,'Part 3 NNDR3'!$A$6:$FY$331,I$4,FALSE)</f>
        <v>58444</v>
      </c>
      <c r="J313" s="104">
        <f>VLOOKUP($B313,'Part 3 NNDR3'!$A$6:$FY$331,J$4,FALSE)</f>
        <v>0</v>
      </c>
      <c r="K313" s="104">
        <f>VLOOKUP($B313,'Part 3 NNDR3'!$A$6:$FY$331,K$4,FALSE)</f>
        <v>58444</v>
      </c>
      <c r="L313" s="104">
        <f>VLOOKUP($B313,'Part 3 NNDR3'!$A$6:$FY$331,L$4,FALSE)</f>
        <v>0</v>
      </c>
      <c r="M313" s="104">
        <f>VLOOKUP($B313,'Part 3 NNDR3'!$A$6:$FY$331,M$4,FALSE)</f>
        <v>0</v>
      </c>
      <c r="N313" s="104">
        <f>VLOOKUP($B313,'Part 3 NNDR3'!$A$6:$FY$331,N$4,FALSE)</f>
        <v>0</v>
      </c>
      <c r="O313" s="104">
        <f>VLOOKUP($B313,'Part 3 NNDR3'!$A$6:$FY$331,O$4,FALSE)</f>
        <v>82298</v>
      </c>
      <c r="P313" s="104">
        <f>VLOOKUP($B313,'Part 3 NNDR3'!$A$6:$FY$331,P$4,FALSE)</f>
        <v>0</v>
      </c>
      <c r="Q313" s="104">
        <f>VLOOKUP($B313,'Part 3 NNDR3'!$A$6:$FY$331,Q$4,FALSE)</f>
        <v>82298</v>
      </c>
      <c r="R313" s="104">
        <f>VLOOKUP($B313,'Part 3 NNDR3'!$A$6:$FY$331,R$4,FALSE)</f>
        <v>140742</v>
      </c>
      <c r="S313" s="104">
        <f>VLOOKUP($B313,'Part 3 NNDR3'!$A$6:$FY$331,S$4,FALSE)</f>
        <v>0</v>
      </c>
      <c r="T313" s="104">
        <f>VLOOKUP($B313,'Part 3 NNDR3'!$A$6:$FY$331,T$4,FALSE)</f>
        <v>140742</v>
      </c>
      <c r="U313" s="104">
        <f>VLOOKUP($B313,'Part 3 NNDR3'!$A$6:$FY$331,U$4,FALSE)</f>
        <v>-1802010</v>
      </c>
      <c r="V313" s="104">
        <f>VLOOKUP($B313,'Part 3 NNDR3'!$A$6:$FY$331,V$4,FALSE)</f>
        <v>0</v>
      </c>
      <c r="W313" s="104">
        <f>VLOOKUP($B313,'Part 3 NNDR3'!$A$6:$FY$331,W$4,FALSE)</f>
        <v>-1802010</v>
      </c>
      <c r="X313" s="104">
        <f>VLOOKUP($B313,'Part 3 NNDR3'!$A$6:$FY$331,X$4,FALSE)</f>
        <v>-3757</v>
      </c>
      <c r="Y313" s="104">
        <f>VLOOKUP($B313,'Part 3 NNDR3'!$A$6:$FY$331,Y$4,FALSE)</f>
        <v>0</v>
      </c>
      <c r="Z313" s="104">
        <f>VLOOKUP($B313,'Part 3 NNDR3'!$A$6:$FY$331,Z$4,FALSE)</f>
        <v>-3757</v>
      </c>
      <c r="AA313" s="104">
        <f>VLOOKUP($B313,'Part 3 NNDR3'!$A$6:$FY$331,AA$4,FALSE)</f>
        <v>-165691</v>
      </c>
      <c r="AB313" s="104">
        <f>VLOOKUP($B313,'Part 3 NNDR3'!$A$6:$FY$331,AB$4,FALSE)</f>
        <v>0</v>
      </c>
      <c r="AC313" s="104">
        <f>VLOOKUP($B313,'Part 3 NNDR3'!$A$6:$FY$331,AC$4,FALSE)</f>
        <v>-165691</v>
      </c>
      <c r="AD313" s="104">
        <f>VLOOKUP($B313,'Part 3 NNDR3'!$A$6:$FY$331,AD$4,FALSE)</f>
        <v>-74823</v>
      </c>
      <c r="AE313" s="104">
        <f>VLOOKUP($B313,'Part 3 NNDR3'!$A$6:$FY$331,AE$4,FALSE)</f>
        <v>0</v>
      </c>
      <c r="AF313" s="104">
        <f>VLOOKUP($B313,'Part 3 NNDR3'!$A$6:$FY$331,AF$4,FALSE)</f>
        <v>-74823</v>
      </c>
      <c r="AG313" s="104">
        <f>VLOOKUP($B313,'Part 3 NNDR3'!$A$6:$FY$331,AG$4,FALSE)</f>
        <v>0</v>
      </c>
      <c r="AH313" s="104">
        <f>VLOOKUP($B313,'Part 3 NNDR3'!$A$6:$FY$331,AH$4,FALSE)</f>
        <v>0</v>
      </c>
      <c r="AI313" s="104">
        <f>VLOOKUP($B313,'Part 3 NNDR3'!$A$6:$FY$331,AI$4,FALSE)</f>
        <v>0</v>
      </c>
      <c r="AJ313" s="104">
        <f>VLOOKUP($B313,'Part 3 NNDR3'!$A$6:$FY$331,AJ$4,FALSE)</f>
        <v>428008</v>
      </c>
      <c r="AK313" s="104">
        <f>VLOOKUP($B313,'Part 3 NNDR3'!$A$6:$FY$331,AK$4,FALSE)</f>
        <v>0</v>
      </c>
      <c r="AL313" s="104">
        <f>VLOOKUP($B313,'Part 3 NNDR3'!$A$6:$FY$331,AL$4,FALSE)</f>
        <v>428008</v>
      </c>
      <c r="AM313" s="104">
        <f>VLOOKUP($B313,'Part 3 NNDR3'!$A$6:$FY$331,AM$4,FALSE)</f>
        <v>-11862</v>
      </c>
      <c r="AN313" s="104">
        <f>VLOOKUP($B313,'Part 3 NNDR3'!$A$6:$FY$331,AN$4,FALSE)</f>
        <v>0</v>
      </c>
      <c r="AO313" s="104">
        <f>VLOOKUP($B313,'Part 3 NNDR3'!$A$6:$FY$331,AO$4,FALSE)</f>
        <v>-11862</v>
      </c>
      <c r="AP313" s="104">
        <f>VLOOKUP($B313,'Part 3 NNDR3'!$A$6:$FY$331,AP$4,FALSE)</f>
        <v>-1413679</v>
      </c>
      <c r="AQ313" s="104">
        <f>VLOOKUP($B313,'Part 3 NNDR3'!$A$6:$FY$331,AQ$4,FALSE)</f>
        <v>0</v>
      </c>
      <c r="AR313" s="104">
        <f>VLOOKUP($B313,'Part 3 NNDR3'!$A$6:$FY$331,AR$4,FALSE)</f>
        <v>-1413679</v>
      </c>
      <c r="AS313" s="104">
        <f>VLOOKUP($B313,'Part 3 NNDR3'!$A$6:$FY$331,AS$4,FALSE)</f>
        <v>30908</v>
      </c>
      <c r="AT313" s="104">
        <f>VLOOKUP($B313,'Part 3 NNDR3'!$A$6:$FY$331,AT$4,FALSE)</f>
        <v>0</v>
      </c>
      <c r="AU313" s="104">
        <f>VLOOKUP($B313,'Part 3 NNDR3'!$A$6:$FY$331,AU$4,FALSE)</f>
        <v>30908</v>
      </c>
      <c r="AV313" s="104">
        <f>VLOOKUP($B313,'Part 3 NNDR3'!$A$6:$FY$331,AV$4,FALSE)</f>
        <v>-35802</v>
      </c>
      <c r="AW313" s="104">
        <f>VLOOKUP($B313,'Part 3 NNDR3'!$A$6:$FY$331,AW$4,FALSE)</f>
        <v>0</v>
      </c>
      <c r="AX313" s="104">
        <f>VLOOKUP($B313,'Part 3 NNDR3'!$A$6:$FY$331,AX$4,FALSE)</f>
        <v>-35802</v>
      </c>
      <c r="AY313" s="104">
        <f>VLOOKUP($B313,'Part 3 NNDR3'!$A$6:$FY$331,AY$4,FALSE)</f>
        <v>0</v>
      </c>
      <c r="AZ313" s="104">
        <f>VLOOKUP($B313,'Part 3 NNDR3'!$A$6:$FY$331,AZ$4,FALSE)</f>
        <v>0</v>
      </c>
      <c r="BA313" s="104">
        <f>VLOOKUP($B313,'Part 3 NNDR3'!$A$6:$FY$331,BA$4,FALSE)</f>
        <v>0</v>
      </c>
      <c r="BB313" s="104">
        <f>VLOOKUP($B313,'Part 3 NNDR3'!$A$6:$FY$331,BB$4,FALSE)</f>
        <v>-35321</v>
      </c>
      <c r="BC313" s="104">
        <f>VLOOKUP($B313,'Part 3 NNDR3'!$A$6:$FY$331,BC$4,FALSE)</f>
        <v>0</v>
      </c>
      <c r="BD313" s="104">
        <f>VLOOKUP($B313,'Part 3 NNDR3'!$A$6:$FY$331,BD$4,FALSE)</f>
        <v>-35321</v>
      </c>
      <c r="BE313" s="104">
        <f>VLOOKUP($B313,'Part 3 NNDR3'!$A$6:$FY$331,BE$4,FALSE)</f>
        <v>-57</v>
      </c>
      <c r="BF313" s="104">
        <f>VLOOKUP($B313,'Part 3 NNDR3'!$A$6:$FY$331,BF$4,FALSE)</f>
        <v>0</v>
      </c>
      <c r="BG313" s="104">
        <f>VLOOKUP($B313,'Part 3 NNDR3'!$A$6:$FY$331,BG$4,FALSE)</f>
        <v>-57</v>
      </c>
      <c r="BH313" s="104">
        <f>VLOOKUP($B313,'Part 3 NNDR3'!$A$6:$FY$331,BH$4,FALSE)</f>
        <v>-3005506</v>
      </c>
      <c r="BI313" s="104">
        <f>VLOOKUP($B313,'Part 3 NNDR3'!$A$6:$FY$331,BI$4,FALSE)</f>
        <v>0</v>
      </c>
      <c r="BJ313" s="104">
        <f>VLOOKUP($B313,'Part 3 NNDR3'!$A$6:$FY$331,BJ$4,FALSE)</f>
        <v>-3005506</v>
      </c>
      <c r="BK313" s="104">
        <f>VLOOKUP($B313,'Part 3 NNDR3'!$A$6:$FY$331,BK$4,FALSE)</f>
        <v>0</v>
      </c>
      <c r="BL313" s="104">
        <f>VLOOKUP($B313,'Part 3 NNDR3'!$A$6:$FY$331,BL$4,FALSE)</f>
        <v>0</v>
      </c>
      <c r="BM313" s="104">
        <f>VLOOKUP($B313,'Part 3 NNDR3'!$A$6:$FY$331,BM$4,FALSE)</f>
        <v>0</v>
      </c>
      <c r="BN313" s="104">
        <f>VLOOKUP($B313,'Part 3 NNDR3'!$A$6:$FY$331,BN$4,FALSE)</f>
        <v>0</v>
      </c>
      <c r="BO313" s="104">
        <f>VLOOKUP($B313,'Part 3 NNDR3'!$A$6:$FY$331,BO$4,FALSE)</f>
        <v>0</v>
      </c>
      <c r="BP313" s="104">
        <f>VLOOKUP($B313,'Part 3 NNDR3'!$A$6:$FY$331,BP$4,FALSE)</f>
        <v>0</v>
      </c>
      <c r="BQ313" s="104">
        <f>VLOOKUP($B313,'Part 3 NNDR3'!$A$6:$FY$331,BQ$4,FALSE)</f>
        <v>-663332</v>
      </c>
      <c r="BR313" s="104">
        <f>VLOOKUP($B313,'Part 3 NNDR3'!$A$6:$FY$331,BR$4,FALSE)</f>
        <v>0</v>
      </c>
      <c r="BS313" s="104">
        <f>VLOOKUP($B313,'Part 3 NNDR3'!$A$6:$FY$331,BS$4,FALSE)</f>
        <v>-663332</v>
      </c>
      <c r="BT313" s="104">
        <f>VLOOKUP($B313,'Part 3 NNDR3'!$A$6:$FY$331,BT$4,FALSE)</f>
        <v>10422</v>
      </c>
      <c r="BU313" s="104">
        <f>VLOOKUP($B313,'Part 3 NNDR3'!$A$6:$FY$331,BU$4,FALSE)</f>
        <v>0</v>
      </c>
      <c r="BV313" s="104">
        <f>VLOOKUP($B313,'Part 3 NNDR3'!$A$6:$FY$331,BV$4,FALSE)</f>
        <v>10422</v>
      </c>
      <c r="BW313" s="104">
        <f>VLOOKUP($B313,'Part 3 NNDR3'!$A$6:$FY$331,BW$4,FALSE)</f>
        <v>-652910</v>
      </c>
      <c r="BX313" s="104">
        <f>VLOOKUP($B313,'Part 3 NNDR3'!$A$6:$FY$331,BX$4,FALSE)</f>
        <v>0</v>
      </c>
      <c r="BY313" s="104">
        <f>VLOOKUP($B313,'Part 3 NNDR3'!$A$6:$FY$331,BY$4,FALSE)</f>
        <v>-652910</v>
      </c>
      <c r="BZ313" s="104">
        <f>VLOOKUP($B313,'Part 3 NNDR3'!$A$6:$FY$331,BZ$4,FALSE)</f>
        <v>-32217</v>
      </c>
      <c r="CA313" s="104">
        <f>VLOOKUP($B313,'Part 3 NNDR3'!$A$6:$FY$331,CA$4,FALSE)</f>
        <v>0</v>
      </c>
      <c r="CB313" s="104">
        <f>VLOOKUP($B313,'Part 3 NNDR3'!$A$6:$FY$331,CB$4,FALSE)</f>
        <v>-32217</v>
      </c>
      <c r="CC313" s="104">
        <f>VLOOKUP($B313,'Part 3 NNDR3'!$A$6:$FY$331,CC$4,FALSE)</f>
        <v>0</v>
      </c>
      <c r="CD313" s="104">
        <f>VLOOKUP($B313,'Part 3 NNDR3'!$A$6:$FY$331,CD$4,FALSE)</f>
        <v>0</v>
      </c>
      <c r="CE313" s="104">
        <f>VLOOKUP($B313,'Part 3 NNDR3'!$A$6:$FY$331,CE$4,FALSE)</f>
        <v>0</v>
      </c>
      <c r="CF313" s="104">
        <f>VLOOKUP($B313,'Part 3 NNDR3'!$A$6:$FY$331,CF$4,FALSE)</f>
        <v>-15370</v>
      </c>
      <c r="CG313" s="104">
        <f>VLOOKUP($B313,'Part 3 NNDR3'!$A$6:$FY$331,CG$4,FALSE)</f>
        <v>0</v>
      </c>
      <c r="CH313" s="104">
        <f>VLOOKUP($B313,'Part 3 NNDR3'!$A$6:$FY$331,CH$4,FALSE)</f>
        <v>-15370</v>
      </c>
      <c r="CI313" s="104">
        <f>VLOOKUP($B313,'Part 3 NNDR3'!$A$6:$FY$331,CI$4,FALSE)</f>
        <v>0</v>
      </c>
      <c r="CJ313" s="104">
        <f>VLOOKUP($B313,'Part 3 NNDR3'!$A$6:$FY$331,CJ$4,FALSE)</f>
        <v>0</v>
      </c>
      <c r="CK313" s="104">
        <f>VLOOKUP($B313,'Part 3 NNDR3'!$A$6:$FY$331,CK$4,FALSE)</f>
        <v>0</v>
      </c>
      <c r="CL313" s="104">
        <f>VLOOKUP($B313,'Part 3 NNDR3'!$A$6:$FY$331,CL$4,FALSE)</f>
        <v>-2248</v>
      </c>
      <c r="CM313" s="104">
        <f>VLOOKUP($B313,'Part 3 NNDR3'!$A$6:$FY$331,CM$4,FALSE)</f>
        <v>0</v>
      </c>
      <c r="CN313" s="104">
        <f>VLOOKUP($B313,'Part 3 NNDR3'!$A$6:$FY$331,CN$4,FALSE)</f>
        <v>-2248</v>
      </c>
      <c r="CO313" s="104">
        <f>VLOOKUP($B313,'Part 3 NNDR3'!$A$6:$FY$331,CO$4,FALSE)</f>
        <v>0</v>
      </c>
      <c r="CP313" s="104">
        <f>VLOOKUP($B313,'Part 3 NNDR3'!$A$6:$FY$331,CP$4,FALSE)</f>
        <v>0</v>
      </c>
      <c r="CQ313" s="104">
        <f>VLOOKUP($B313,'Part 3 NNDR3'!$A$6:$FY$331,CQ$4,FALSE)</f>
        <v>0</v>
      </c>
      <c r="CR313" s="104">
        <f>VLOOKUP($B313,'Part 3 NNDR3'!$A$6:$FY$331,CR$4,FALSE)</f>
        <v>-6207</v>
      </c>
      <c r="CS313" s="104">
        <f>VLOOKUP($B313,'Part 3 NNDR3'!$A$6:$FY$331,CS$4,FALSE)</f>
        <v>0</v>
      </c>
      <c r="CT313" s="104">
        <f>VLOOKUP($B313,'Part 3 NNDR3'!$A$6:$FY$331,CT$4,FALSE)</f>
        <v>-6207</v>
      </c>
      <c r="CU313" s="104">
        <f>VLOOKUP($B313,'Part 3 NNDR3'!$A$6:$FY$331,CU$4,FALSE)</f>
        <v>0</v>
      </c>
      <c r="CV313" s="104">
        <f>VLOOKUP($B313,'Part 3 NNDR3'!$A$6:$FY$331,CV$4,FALSE)</f>
        <v>0</v>
      </c>
      <c r="CW313" s="104">
        <f>VLOOKUP($B313,'Part 3 NNDR3'!$A$6:$FY$331,CW$4,FALSE)</f>
        <v>0</v>
      </c>
      <c r="CX313" s="104">
        <f>VLOOKUP($B313,'Part 3 NNDR3'!$A$6:$FY$331,CX$4,FALSE)</f>
        <v>-243</v>
      </c>
      <c r="CY313" s="104">
        <f>VLOOKUP($B313,'Part 3 NNDR3'!$A$6:$FY$331,CY$4,FALSE)</f>
        <v>0</v>
      </c>
      <c r="CZ313" s="104">
        <f>VLOOKUP($B313,'Part 3 NNDR3'!$A$6:$FY$331,CZ$4,FALSE)</f>
        <v>-243</v>
      </c>
      <c r="DA313" s="104">
        <f>VLOOKUP($B313,'Part 3 NNDR3'!$A$6:$FY$331,DA$4,FALSE)</f>
        <v>0</v>
      </c>
      <c r="DB313" s="104">
        <f>VLOOKUP($B313,'Part 3 NNDR3'!$A$6:$FY$331,DB$4,FALSE)</f>
        <v>0</v>
      </c>
      <c r="DC313" s="104">
        <f>VLOOKUP($B313,'Part 3 NNDR3'!$A$6:$FY$331,DC$4,FALSE)</f>
        <v>0</v>
      </c>
      <c r="DD313" s="104">
        <f>VLOOKUP($B313,'Part 3 NNDR3'!$A$6:$FY$331,DD$4,FALSE)</f>
        <v>0</v>
      </c>
      <c r="DE313" s="104">
        <f>VLOOKUP($B313,'Part 3 NNDR3'!$A$6:$FY$331,DE$4,FALSE)</f>
        <v>0</v>
      </c>
      <c r="DF313" s="104">
        <f>VLOOKUP($B313,'Part 3 NNDR3'!$A$6:$FY$331,DF$4,FALSE)</f>
        <v>0</v>
      </c>
      <c r="DG313" s="104">
        <f>VLOOKUP($B313,'Part 3 NNDR3'!$A$6:$FY$331,DG$4,FALSE)</f>
        <v>0</v>
      </c>
      <c r="DH313" s="104">
        <f>VLOOKUP($B313,'Part 3 NNDR3'!$A$6:$FY$331,DH$4,FALSE)</f>
        <v>0</v>
      </c>
      <c r="DI313" s="104">
        <f>VLOOKUP($B313,'Part 3 NNDR3'!$A$6:$FY$331,DI$4,FALSE)</f>
        <v>0</v>
      </c>
      <c r="DJ313" s="104">
        <f>VLOOKUP($B313,'Part 3 NNDR3'!$A$6:$FY$331,DJ$4,FALSE)</f>
        <v>0</v>
      </c>
      <c r="DK313" s="104">
        <f>VLOOKUP($B313,'Part 3 NNDR3'!$A$6:$FY$331,DK$4,FALSE)</f>
        <v>0</v>
      </c>
      <c r="DL313" s="104">
        <f>VLOOKUP($B313,'Part 3 NNDR3'!$A$6:$FY$331,DL$4,FALSE)</f>
        <v>-56285</v>
      </c>
      <c r="DM313" s="104">
        <f>VLOOKUP($B313,'Part 3 NNDR3'!$A$6:$FY$331,DM$4,FALSE)</f>
        <v>0</v>
      </c>
      <c r="DN313" s="104">
        <f>VLOOKUP($B313,'Part 3 NNDR3'!$A$6:$FY$331,DN$4,FALSE)</f>
        <v>-56285</v>
      </c>
      <c r="DO313" s="104">
        <f>VLOOKUP($B313,'Part 3 NNDR3'!$A$6:$FY$331,DO$4,FALSE)</f>
        <v>-64917</v>
      </c>
      <c r="DP313" s="104">
        <f>VLOOKUP($B313,'Part 3 NNDR3'!$A$6:$FY$331,DP$4,FALSE)</f>
        <v>0</v>
      </c>
      <c r="DQ313" s="104">
        <f>VLOOKUP($B313,'Part 3 NNDR3'!$A$6:$FY$331,DQ$4,FALSE)</f>
        <v>-64917</v>
      </c>
      <c r="DR313" s="104">
        <f>VLOOKUP($B313,'Part 3 NNDR3'!$A$6:$FY$331,DR$4,FALSE)</f>
        <v>-6540</v>
      </c>
      <c r="DS313" s="104">
        <f>VLOOKUP($B313,'Part 3 NNDR3'!$A$6:$FY$331,DS$4,FALSE)</f>
        <v>0</v>
      </c>
      <c r="DT313" s="104">
        <f>VLOOKUP($B313,'Part 3 NNDR3'!$A$6:$FY$331,DT$4,FALSE)</f>
        <v>-6540</v>
      </c>
      <c r="DU313" s="104">
        <f>VLOOKUP($B313,'Part 3 NNDR3'!$A$6:$FY$331,DU$4,FALSE)</f>
        <v>-10522</v>
      </c>
      <c r="DV313" s="104">
        <f>VLOOKUP($B313,'Part 3 NNDR3'!$A$6:$FY$331,DV$4,FALSE)</f>
        <v>0</v>
      </c>
      <c r="DW313" s="104">
        <f>VLOOKUP($B313,'Part 3 NNDR3'!$A$6:$FY$331,DW$4,FALSE)</f>
        <v>-10522</v>
      </c>
      <c r="DX313" s="104">
        <f>VLOOKUP($B313,'Part 3 NNDR3'!$A$6:$FY$331,DX$4,FALSE)</f>
        <v>-502</v>
      </c>
      <c r="DY313" s="104">
        <f>VLOOKUP($B313,'Part 3 NNDR3'!$A$6:$FY$331,DY$4,FALSE)</f>
        <v>0</v>
      </c>
      <c r="DZ313" s="104">
        <f>VLOOKUP($B313,'Part 3 NNDR3'!$A$6:$FY$331,DZ$4,FALSE)</f>
        <v>-502</v>
      </c>
      <c r="EA313" s="104">
        <f>VLOOKUP($B313,'Part 3 NNDR3'!$A$6:$FY$331,EA$4,FALSE)</f>
        <v>-275108</v>
      </c>
      <c r="EB313" s="104">
        <f>VLOOKUP($B313,'Part 3 NNDR3'!$A$6:$FY$331,EB$4,FALSE)</f>
        <v>0</v>
      </c>
      <c r="EC313" s="104">
        <f>VLOOKUP($B313,'Part 3 NNDR3'!$A$6:$FY$331,EC$4,FALSE)</f>
        <v>-275108</v>
      </c>
      <c r="ED313" s="104">
        <f>VLOOKUP($B313,'Part 3 NNDR3'!$A$6:$FY$331,ED$4,FALSE)</f>
        <v>-4553</v>
      </c>
      <c r="EE313" s="104">
        <f>VLOOKUP($B313,'Part 3 NNDR3'!$A$6:$FY$331,EE$4,FALSE)</f>
        <v>0</v>
      </c>
      <c r="EF313" s="104">
        <f>VLOOKUP($B313,'Part 3 NNDR3'!$A$6:$FY$331,EF$4,FALSE)</f>
        <v>-4553</v>
      </c>
      <c r="EG313" s="104">
        <f>VLOOKUP($B313,'Part 3 NNDR3'!$A$6:$FY$331,EG$4,FALSE)</f>
        <v>0</v>
      </c>
      <c r="EH313" s="104">
        <f>VLOOKUP($B313,'Part 3 NNDR3'!$A$6:$FY$331,EH$4,FALSE)</f>
        <v>0</v>
      </c>
      <c r="EI313" s="104">
        <f>VLOOKUP($B313,'Part 3 NNDR3'!$A$6:$FY$331,EI$4,FALSE)</f>
        <v>0</v>
      </c>
      <c r="EJ313" s="104">
        <f>VLOOKUP($B313,'Part 3 NNDR3'!$A$6:$FY$331,EJ$4,FALSE)</f>
        <v>0</v>
      </c>
      <c r="EK313" s="104">
        <f>VLOOKUP($B313,'Part 3 NNDR3'!$A$6:$FY$331,EK$4,FALSE)</f>
        <v>0</v>
      </c>
      <c r="EL313" s="104">
        <f>VLOOKUP($B313,'Part 3 NNDR3'!$A$6:$FY$331,EL$4,FALSE)</f>
        <v>0</v>
      </c>
      <c r="EM313" s="104">
        <f>VLOOKUP($B313,'Part 3 NNDR3'!$A$6:$FY$331,EM$4,FALSE)</f>
        <v>-1601</v>
      </c>
      <c r="EN313" s="104">
        <f>VLOOKUP($B313,'Part 3 NNDR3'!$A$6:$FY$331,EN$4,FALSE)</f>
        <v>0</v>
      </c>
      <c r="EO313" s="104">
        <f>VLOOKUP($B313,'Part 3 NNDR3'!$A$6:$FY$331,EO$4,FALSE)</f>
        <v>-1601</v>
      </c>
      <c r="EP313" s="104">
        <f>VLOOKUP($B313,'Part 3 NNDR3'!$A$6:$FY$331,EP$4,FALSE)</f>
        <v>-363743</v>
      </c>
      <c r="EQ313" s="104">
        <f>VLOOKUP($B313,'Part 3 NNDR3'!$A$6:$FY$331,EQ$4,FALSE)</f>
        <v>0</v>
      </c>
      <c r="ER313" s="104">
        <f>VLOOKUP($B313,'Part 3 NNDR3'!$A$6:$FY$331,ER$4,FALSE)</f>
        <v>-363743</v>
      </c>
      <c r="ES313" s="104">
        <f>VLOOKUP($B313,'Part 3 NNDR3'!$A$6:$FY$331,ES$4,FALSE)</f>
        <v>0</v>
      </c>
      <c r="ET313" s="104">
        <f>VLOOKUP($B313,'Part 3 NNDR3'!$A$6:$FY$331,ET$4,FALSE)</f>
        <v>0</v>
      </c>
      <c r="EU313" s="104">
        <f>VLOOKUP($B313,'Part 3 NNDR3'!$A$6:$FY$331,EU$4,FALSE)</f>
        <v>0</v>
      </c>
      <c r="EV313" s="104">
        <f>VLOOKUP($B313,'Part 3 NNDR3'!$A$6:$FY$331,EV$4,FALSE)</f>
        <v>0</v>
      </c>
      <c r="EW313" s="104">
        <f>VLOOKUP($B313,'Part 3 NNDR3'!$A$6:$FY$331,EW$4,FALSE)</f>
        <v>0</v>
      </c>
      <c r="EX313" s="104">
        <f>VLOOKUP($B313,'Part 3 NNDR3'!$A$6:$FY$331,EX$4,FALSE)</f>
        <v>0</v>
      </c>
      <c r="EY313" s="104">
        <f>VLOOKUP($B313,'Part 3 NNDR3'!$A$6:$FY$331,EY$4,FALSE)</f>
        <v>0</v>
      </c>
      <c r="EZ313" s="104">
        <f>VLOOKUP($B313,'Part 3 NNDR3'!$A$6:$FY$331,EZ$4,FALSE)</f>
        <v>0</v>
      </c>
      <c r="FA313" s="104">
        <f>VLOOKUP($B313,'Part 3 NNDR3'!$A$6:$FY$331,FA$4,FALSE)</f>
        <v>0</v>
      </c>
      <c r="FB313" s="104">
        <f>VLOOKUP($B313,'Part 3 NNDR3'!$A$6:$FY$331,FB$4,FALSE)</f>
        <v>19086211</v>
      </c>
      <c r="FC313" s="104">
        <f>VLOOKUP($B313,'Part 3 NNDR3'!$A$6:$FY$331,FC$4,FALSE)</f>
        <v>0</v>
      </c>
      <c r="FD313" s="104">
        <f>VLOOKUP($B313,'Part 3 NNDR3'!$A$6:$FY$331,FD$4,FALSE)</f>
        <v>19086211</v>
      </c>
      <c r="FE313" s="104">
        <f>VLOOKUP($B313,'Part 3 NNDR3'!$A$6:$FY$331,FE$4,FALSE)</f>
        <v>140742</v>
      </c>
      <c r="FF313" s="104">
        <f>VLOOKUP($B313,'Part 3 NNDR3'!$A$6:$FY$331,FF$4,FALSE)</f>
        <v>0</v>
      </c>
      <c r="FG313" s="104">
        <f>VLOOKUP($B313,'Part 3 NNDR3'!$A$6:$FY$331,FG$4,FALSE)</f>
        <v>140742</v>
      </c>
      <c r="FH313" s="104">
        <f>VLOOKUP($B313,'Part 3 NNDR3'!$A$6:$FY$331,FH$4,FALSE)</f>
        <v>-3005506</v>
      </c>
      <c r="FI313" s="104">
        <f>VLOOKUP($B313,'Part 3 NNDR3'!$A$6:$FY$331,FI$4,FALSE)</f>
        <v>0</v>
      </c>
      <c r="FJ313" s="104">
        <f>VLOOKUP($B313,'Part 3 NNDR3'!$A$6:$FY$331,FJ$4,FALSE)</f>
        <v>-3005506</v>
      </c>
      <c r="FK313" s="104">
        <f>VLOOKUP($B313,'Part 3 NNDR3'!$A$6:$FY$331,FK$4,FALSE)</f>
        <v>-652910</v>
      </c>
      <c r="FL313" s="104">
        <f>VLOOKUP($B313,'Part 3 NNDR3'!$A$6:$FY$331,FL$4,FALSE)</f>
        <v>0</v>
      </c>
      <c r="FM313" s="104">
        <f>VLOOKUP($B313,'Part 3 NNDR3'!$A$6:$FY$331,FM$4,FALSE)</f>
        <v>-652910</v>
      </c>
      <c r="FN313" s="104">
        <f>VLOOKUP($B313,'Part 3 NNDR3'!$A$6:$FY$331,FN$4,FALSE)</f>
        <v>-56285</v>
      </c>
      <c r="FO313" s="104">
        <f>VLOOKUP($B313,'Part 3 NNDR3'!$A$6:$FY$331,FO$4,FALSE)</f>
        <v>0</v>
      </c>
      <c r="FP313" s="104">
        <f>VLOOKUP($B313,'Part 3 NNDR3'!$A$6:$FY$331,FP$4,FALSE)</f>
        <v>-56285</v>
      </c>
      <c r="FQ313" s="104">
        <f>VLOOKUP($B313,'Part 3 NNDR3'!$A$6:$FY$331,FQ$4,FALSE)</f>
        <v>-363743</v>
      </c>
      <c r="FR313" s="104">
        <f>VLOOKUP($B313,'Part 3 NNDR3'!$A$6:$FY$331,FR$4,FALSE)</f>
        <v>0</v>
      </c>
      <c r="FS313" s="104">
        <f>VLOOKUP($B313,'Part 3 NNDR3'!$A$6:$FY$331,FS$4,FALSE)</f>
        <v>-363743</v>
      </c>
      <c r="FT313" s="104">
        <f>VLOOKUP($B313,'Part 3 NNDR3'!$A$6:$FY$331,FT$4,FALSE)</f>
        <v>0</v>
      </c>
      <c r="FU313" s="104">
        <f>VLOOKUP($B313,'Part 3 NNDR3'!$A$6:$FY$331,FU$4,FALSE)</f>
        <v>0</v>
      </c>
      <c r="FV313" s="104">
        <f>VLOOKUP($B313,'Part 3 NNDR3'!$A$6:$FY$331,FV$4,FALSE)</f>
        <v>0</v>
      </c>
      <c r="FW313" s="104">
        <f>VLOOKUP($B313,'Part 3 NNDR3'!$A$6:$FY$331,FW$4,FALSE)</f>
        <v>-3937702</v>
      </c>
      <c r="FX313" s="104">
        <f>VLOOKUP($B313,'Part 3 NNDR3'!$A$6:$FY$331,FX$4,FALSE)</f>
        <v>0</v>
      </c>
      <c r="FY313" s="104">
        <f>VLOOKUP($B313,'Part 3 NNDR3'!$A$6:$FY$331,FY$4,FALSE)</f>
        <v>-3937702</v>
      </c>
      <c r="FZ313" s="104">
        <f>VLOOKUP($B313,'Part 3 NNDR3'!$A$6:$FY$331,FZ$4,FALSE)</f>
        <v>15148509</v>
      </c>
      <c r="GA313" s="104">
        <f>VLOOKUP($B313,'Part 3 NNDR3'!$A$6:$FY$331,GA$4,FALSE)</f>
        <v>0</v>
      </c>
      <c r="GB313" s="104">
        <f>VLOOKUP($B313,'Part 3 NNDR3'!$A$6:$FY$331,GB$4,FALSE)</f>
        <v>15148509</v>
      </c>
      <c r="GC313" s="105" t="str">
        <f>VLOOKUP($B313,'Data (Updated)'!$C$4:$E$329,2,FALSE)</f>
        <v>E2520</v>
      </c>
      <c r="GD313" s="106" t="str">
        <f>VLOOKUP($B313,'Data (Updated)'!$C$4:$E$329,3,FALSE)</f>
        <v>NA</v>
      </c>
    </row>
    <row r="314" spans="1:186" ht="12.75" x14ac:dyDescent="0.2">
      <c r="A314" s="75">
        <v>309</v>
      </c>
      <c r="B314" s="100" t="s">
        <v>726</v>
      </c>
      <c r="C314" s="101" t="s">
        <v>941</v>
      </c>
      <c r="D314" s="102" t="s">
        <v>942</v>
      </c>
      <c r="E314" s="103" t="s">
        <v>725</v>
      </c>
      <c r="F314" s="104">
        <f>VLOOKUP($B314,'Part 3 NNDR3'!$A$6:$FY$331,F$4,FALSE)</f>
        <v>0</v>
      </c>
      <c r="G314" s="104">
        <f>VLOOKUP($B314,'Part 3 NNDR3'!$A$6:$FY$331,G$4,FALSE)</f>
        <v>0</v>
      </c>
      <c r="H314" s="104">
        <f>VLOOKUP($B314,'Part 3 NNDR3'!$A$6:$FY$331,H$4,FALSE)</f>
        <v>0</v>
      </c>
      <c r="I314" s="104">
        <f>VLOOKUP($B314,'Part 3 NNDR3'!$A$6:$FY$331,I$4,FALSE)</f>
        <v>-47263</v>
      </c>
      <c r="J314" s="104">
        <f>VLOOKUP($B314,'Part 3 NNDR3'!$A$6:$FY$331,J$4,FALSE)</f>
        <v>0</v>
      </c>
      <c r="K314" s="104">
        <f>VLOOKUP($B314,'Part 3 NNDR3'!$A$6:$FY$331,K$4,FALSE)</f>
        <v>-47263</v>
      </c>
      <c r="L314" s="104">
        <f>VLOOKUP($B314,'Part 3 NNDR3'!$A$6:$FY$331,L$4,FALSE)</f>
        <v>0</v>
      </c>
      <c r="M314" s="104">
        <f>VLOOKUP($B314,'Part 3 NNDR3'!$A$6:$FY$331,M$4,FALSE)</f>
        <v>0</v>
      </c>
      <c r="N314" s="104">
        <f>VLOOKUP($B314,'Part 3 NNDR3'!$A$6:$FY$331,N$4,FALSE)</f>
        <v>0</v>
      </c>
      <c r="O314" s="104">
        <f>VLOOKUP($B314,'Part 3 NNDR3'!$A$6:$FY$331,O$4,FALSE)</f>
        <v>65031</v>
      </c>
      <c r="P314" s="104">
        <f>VLOOKUP($B314,'Part 3 NNDR3'!$A$6:$FY$331,P$4,FALSE)</f>
        <v>0</v>
      </c>
      <c r="Q314" s="104">
        <f>VLOOKUP($B314,'Part 3 NNDR3'!$A$6:$FY$331,Q$4,FALSE)</f>
        <v>65031</v>
      </c>
      <c r="R314" s="104">
        <f>VLOOKUP($B314,'Part 3 NNDR3'!$A$6:$FY$331,R$4,FALSE)</f>
        <v>17768</v>
      </c>
      <c r="S314" s="104">
        <f>VLOOKUP($B314,'Part 3 NNDR3'!$A$6:$FY$331,S$4,FALSE)</f>
        <v>0</v>
      </c>
      <c r="T314" s="104">
        <f>VLOOKUP($B314,'Part 3 NNDR3'!$A$6:$FY$331,T$4,FALSE)</f>
        <v>17768</v>
      </c>
      <c r="U314" s="104">
        <f>VLOOKUP($B314,'Part 3 NNDR3'!$A$6:$FY$331,U$4,FALSE)</f>
        <v>-2493257</v>
      </c>
      <c r="V314" s="104">
        <f>VLOOKUP($B314,'Part 3 NNDR3'!$A$6:$FY$331,V$4,FALSE)</f>
        <v>0</v>
      </c>
      <c r="W314" s="104">
        <f>VLOOKUP($B314,'Part 3 NNDR3'!$A$6:$FY$331,W$4,FALSE)</f>
        <v>-2493257</v>
      </c>
      <c r="X314" s="104">
        <f>VLOOKUP($B314,'Part 3 NNDR3'!$A$6:$FY$331,X$4,FALSE)</f>
        <v>-12602</v>
      </c>
      <c r="Y314" s="104">
        <f>VLOOKUP($B314,'Part 3 NNDR3'!$A$6:$FY$331,Y$4,FALSE)</f>
        <v>0</v>
      </c>
      <c r="Z314" s="104">
        <f>VLOOKUP($B314,'Part 3 NNDR3'!$A$6:$FY$331,Z$4,FALSE)</f>
        <v>-12602</v>
      </c>
      <c r="AA314" s="104">
        <f>VLOOKUP($B314,'Part 3 NNDR3'!$A$6:$FY$331,AA$4,FALSE)</f>
        <v>-188598</v>
      </c>
      <c r="AB314" s="104">
        <f>VLOOKUP($B314,'Part 3 NNDR3'!$A$6:$FY$331,AB$4,FALSE)</f>
        <v>0</v>
      </c>
      <c r="AC314" s="104">
        <f>VLOOKUP($B314,'Part 3 NNDR3'!$A$6:$FY$331,AC$4,FALSE)</f>
        <v>-188598</v>
      </c>
      <c r="AD314" s="104">
        <f>VLOOKUP($B314,'Part 3 NNDR3'!$A$6:$FY$331,AD$4,FALSE)</f>
        <v>-188022</v>
      </c>
      <c r="AE314" s="104">
        <f>VLOOKUP($B314,'Part 3 NNDR3'!$A$6:$FY$331,AE$4,FALSE)</f>
        <v>0</v>
      </c>
      <c r="AF314" s="104">
        <f>VLOOKUP($B314,'Part 3 NNDR3'!$A$6:$FY$331,AF$4,FALSE)</f>
        <v>-188022</v>
      </c>
      <c r="AG314" s="104">
        <f>VLOOKUP($B314,'Part 3 NNDR3'!$A$6:$FY$331,AG$4,FALSE)</f>
        <v>-576</v>
      </c>
      <c r="AH314" s="104">
        <f>VLOOKUP($B314,'Part 3 NNDR3'!$A$6:$FY$331,AH$4,FALSE)</f>
        <v>0</v>
      </c>
      <c r="AI314" s="104">
        <f>VLOOKUP($B314,'Part 3 NNDR3'!$A$6:$FY$331,AI$4,FALSE)</f>
        <v>-576</v>
      </c>
      <c r="AJ314" s="104">
        <f>VLOOKUP($B314,'Part 3 NNDR3'!$A$6:$FY$331,AJ$4,FALSE)</f>
        <v>855207</v>
      </c>
      <c r="AK314" s="104">
        <f>VLOOKUP($B314,'Part 3 NNDR3'!$A$6:$FY$331,AK$4,FALSE)</f>
        <v>0</v>
      </c>
      <c r="AL314" s="104">
        <f>VLOOKUP($B314,'Part 3 NNDR3'!$A$6:$FY$331,AL$4,FALSE)</f>
        <v>855207</v>
      </c>
      <c r="AM314" s="104">
        <f>VLOOKUP($B314,'Part 3 NNDR3'!$A$6:$FY$331,AM$4,FALSE)</f>
        <v>-13567</v>
      </c>
      <c r="AN314" s="104">
        <f>VLOOKUP($B314,'Part 3 NNDR3'!$A$6:$FY$331,AN$4,FALSE)</f>
        <v>0</v>
      </c>
      <c r="AO314" s="104">
        <f>VLOOKUP($B314,'Part 3 NNDR3'!$A$6:$FY$331,AO$4,FALSE)</f>
        <v>-13567</v>
      </c>
      <c r="AP314" s="104">
        <f>VLOOKUP($B314,'Part 3 NNDR3'!$A$6:$FY$331,AP$4,FALSE)</f>
        <v>-2495050</v>
      </c>
      <c r="AQ314" s="104">
        <f>VLOOKUP($B314,'Part 3 NNDR3'!$A$6:$FY$331,AQ$4,FALSE)</f>
        <v>0</v>
      </c>
      <c r="AR314" s="104">
        <f>VLOOKUP($B314,'Part 3 NNDR3'!$A$6:$FY$331,AR$4,FALSE)</f>
        <v>-2495050</v>
      </c>
      <c r="AS314" s="104">
        <f>VLOOKUP($B314,'Part 3 NNDR3'!$A$6:$FY$331,AS$4,FALSE)</f>
        <v>73280</v>
      </c>
      <c r="AT314" s="104">
        <f>VLOOKUP($B314,'Part 3 NNDR3'!$A$6:$FY$331,AT$4,FALSE)</f>
        <v>0</v>
      </c>
      <c r="AU314" s="104">
        <f>VLOOKUP($B314,'Part 3 NNDR3'!$A$6:$FY$331,AU$4,FALSE)</f>
        <v>73280</v>
      </c>
      <c r="AV314" s="104">
        <f>VLOOKUP($B314,'Part 3 NNDR3'!$A$6:$FY$331,AV$4,FALSE)</f>
        <v>-61047</v>
      </c>
      <c r="AW314" s="104">
        <f>VLOOKUP($B314,'Part 3 NNDR3'!$A$6:$FY$331,AW$4,FALSE)</f>
        <v>0</v>
      </c>
      <c r="AX314" s="104">
        <f>VLOOKUP($B314,'Part 3 NNDR3'!$A$6:$FY$331,AX$4,FALSE)</f>
        <v>-61047</v>
      </c>
      <c r="AY314" s="104">
        <f>VLOOKUP($B314,'Part 3 NNDR3'!$A$6:$FY$331,AY$4,FALSE)</f>
        <v>0</v>
      </c>
      <c r="AZ314" s="104">
        <f>VLOOKUP($B314,'Part 3 NNDR3'!$A$6:$FY$331,AZ$4,FALSE)</f>
        <v>0</v>
      </c>
      <c r="BA314" s="104">
        <f>VLOOKUP($B314,'Part 3 NNDR3'!$A$6:$FY$331,BA$4,FALSE)</f>
        <v>0</v>
      </c>
      <c r="BB314" s="104">
        <f>VLOOKUP($B314,'Part 3 NNDR3'!$A$6:$FY$331,BB$4,FALSE)</f>
        <v>-45742</v>
      </c>
      <c r="BC314" s="104">
        <f>VLOOKUP($B314,'Part 3 NNDR3'!$A$6:$FY$331,BC$4,FALSE)</f>
        <v>0</v>
      </c>
      <c r="BD314" s="104">
        <f>VLOOKUP($B314,'Part 3 NNDR3'!$A$6:$FY$331,BD$4,FALSE)</f>
        <v>-45742</v>
      </c>
      <c r="BE314" s="104">
        <f>VLOOKUP($B314,'Part 3 NNDR3'!$A$6:$FY$331,BE$4,FALSE)</f>
        <v>0</v>
      </c>
      <c r="BF314" s="104">
        <f>VLOOKUP($B314,'Part 3 NNDR3'!$A$6:$FY$331,BF$4,FALSE)</f>
        <v>0</v>
      </c>
      <c r="BG314" s="104">
        <f>VLOOKUP($B314,'Part 3 NNDR3'!$A$6:$FY$331,BG$4,FALSE)</f>
        <v>0</v>
      </c>
      <c r="BH314" s="104">
        <f>VLOOKUP($B314,'Part 3 NNDR3'!$A$6:$FY$331,BH$4,FALSE)</f>
        <v>-4368774</v>
      </c>
      <c r="BI314" s="104">
        <f>VLOOKUP($B314,'Part 3 NNDR3'!$A$6:$FY$331,BI$4,FALSE)</f>
        <v>0</v>
      </c>
      <c r="BJ314" s="104">
        <f>VLOOKUP($B314,'Part 3 NNDR3'!$A$6:$FY$331,BJ$4,FALSE)</f>
        <v>-4368774</v>
      </c>
      <c r="BK314" s="104">
        <f>VLOOKUP($B314,'Part 3 NNDR3'!$A$6:$FY$331,BK$4,FALSE)</f>
        <v>-41659</v>
      </c>
      <c r="BL314" s="104">
        <f>VLOOKUP($B314,'Part 3 NNDR3'!$A$6:$FY$331,BL$4,FALSE)</f>
        <v>0</v>
      </c>
      <c r="BM314" s="104">
        <f>VLOOKUP($B314,'Part 3 NNDR3'!$A$6:$FY$331,BM$4,FALSE)</f>
        <v>-41659</v>
      </c>
      <c r="BN314" s="104">
        <f>VLOOKUP($B314,'Part 3 NNDR3'!$A$6:$FY$331,BN$4,FALSE)</f>
        <v>0</v>
      </c>
      <c r="BO314" s="104">
        <f>VLOOKUP($B314,'Part 3 NNDR3'!$A$6:$FY$331,BO$4,FALSE)</f>
        <v>0</v>
      </c>
      <c r="BP314" s="104">
        <f>VLOOKUP($B314,'Part 3 NNDR3'!$A$6:$FY$331,BP$4,FALSE)</f>
        <v>0</v>
      </c>
      <c r="BQ314" s="104">
        <f>VLOOKUP($B314,'Part 3 NNDR3'!$A$6:$FY$331,BQ$4,FALSE)</f>
        <v>-925090</v>
      </c>
      <c r="BR314" s="104">
        <f>VLOOKUP($B314,'Part 3 NNDR3'!$A$6:$FY$331,BR$4,FALSE)</f>
        <v>0</v>
      </c>
      <c r="BS314" s="104">
        <f>VLOOKUP($B314,'Part 3 NNDR3'!$A$6:$FY$331,BS$4,FALSE)</f>
        <v>-925090</v>
      </c>
      <c r="BT314" s="104">
        <f>VLOOKUP($B314,'Part 3 NNDR3'!$A$6:$FY$331,BT$4,FALSE)</f>
        <v>-4283</v>
      </c>
      <c r="BU314" s="104">
        <f>VLOOKUP($B314,'Part 3 NNDR3'!$A$6:$FY$331,BU$4,FALSE)</f>
        <v>0</v>
      </c>
      <c r="BV314" s="104">
        <f>VLOOKUP($B314,'Part 3 NNDR3'!$A$6:$FY$331,BV$4,FALSE)</f>
        <v>-4283</v>
      </c>
      <c r="BW314" s="104">
        <f>VLOOKUP($B314,'Part 3 NNDR3'!$A$6:$FY$331,BW$4,FALSE)</f>
        <v>-971032</v>
      </c>
      <c r="BX314" s="104">
        <f>VLOOKUP($B314,'Part 3 NNDR3'!$A$6:$FY$331,BX$4,FALSE)</f>
        <v>0</v>
      </c>
      <c r="BY314" s="104">
        <f>VLOOKUP($B314,'Part 3 NNDR3'!$A$6:$FY$331,BY$4,FALSE)</f>
        <v>-971032</v>
      </c>
      <c r="BZ314" s="104">
        <f>VLOOKUP($B314,'Part 3 NNDR3'!$A$6:$FY$331,BZ$4,FALSE)</f>
        <v>-77579</v>
      </c>
      <c r="CA314" s="104">
        <f>VLOOKUP($B314,'Part 3 NNDR3'!$A$6:$FY$331,CA$4,FALSE)</f>
        <v>0</v>
      </c>
      <c r="CB314" s="104">
        <f>VLOOKUP($B314,'Part 3 NNDR3'!$A$6:$FY$331,CB$4,FALSE)</f>
        <v>-77579</v>
      </c>
      <c r="CC314" s="104">
        <f>VLOOKUP($B314,'Part 3 NNDR3'!$A$6:$FY$331,CC$4,FALSE)</f>
        <v>20405</v>
      </c>
      <c r="CD314" s="104">
        <f>VLOOKUP($B314,'Part 3 NNDR3'!$A$6:$FY$331,CD$4,FALSE)</f>
        <v>0</v>
      </c>
      <c r="CE314" s="104">
        <f>VLOOKUP($B314,'Part 3 NNDR3'!$A$6:$FY$331,CE$4,FALSE)</f>
        <v>20405</v>
      </c>
      <c r="CF314" s="104">
        <f>VLOOKUP($B314,'Part 3 NNDR3'!$A$6:$FY$331,CF$4,FALSE)</f>
        <v>-3139</v>
      </c>
      <c r="CG314" s="104">
        <f>VLOOKUP($B314,'Part 3 NNDR3'!$A$6:$FY$331,CG$4,FALSE)</f>
        <v>0</v>
      </c>
      <c r="CH314" s="104">
        <f>VLOOKUP($B314,'Part 3 NNDR3'!$A$6:$FY$331,CH$4,FALSE)</f>
        <v>-3139</v>
      </c>
      <c r="CI314" s="104">
        <f>VLOOKUP($B314,'Part 3 NNDR3'!$A$6:$FY$331,CI$4,FALSE)</f>
        <v>0</v>
      </c>
      <c r="CJ314" s="104">
        <f>VLOOKUP($B314,'Part 3 NNDR3'!$A$6:$FY$331,CJ$4,FALSE)</f>
        <v>0</v>
      </c>
      <c r="CK314" s="104">
        <f>VLOOKUP($B314,'Part 3 NNDR3'!$A$6:$FY$331,CK$4,FALSE)</f>
        <v>0</v>
      </c>
      <c r="CL314" s="104">
        <f>VLOOKUP($B314,'Part 3 NNDR3'!$A$6:$FY$331,CL$4,FALSE)</f>
        <v>0</v>
      </c>
      <c r="CM314" s="104">
        <f>VLOOKUP($B314,'Part 3 NNDR3'!$A$6:$FY$331,CM$4,FALSE)</f>
        <v>0</v>
      </c>
      <c r="CN314" s="104">
        <f>VLOOKUP($B314,'Part 3 NNDR3'!$A$6:$FY$331,CN$4,FALSE)</f>
        <v>0</v>
      </c>
      <c r="CO314" s="104">
        <f>VLOOKUP($B314,'Part 3 NNDR3'!$A$6:$FY$331,CO$4,FALSE)</f>
        <v>0</v>
      </c>
      <c r="CP314" s="104">
        <f>VLOOKUP($B314,'Part 3 NNDR3'!$A$6:$FY$331,CP$4,FALSE)</f>
        <v>0</v>
      </c>
      <c r="CQ314" s="104">
        <f>VLOOKUP($B314,'Part 3 NNDR3'!$A$6:$FY$331,CQ$4,FALSE)</f>
        <v>0</v>
      </c>
      <c r="CR314" s="104">
        <f>VLOOKUP($B314,'Part 3 NNDR3'!$A$6:$FY$331,CR$4,FALSE)</f>
        <v>-1814</v>
      </c>
      <c r="CS314" s="104">
        <f>VLOOKUP($B314,'Part 3 NNDR3'!$A$6:$FY$331,CS$4,FALSE)</f>
        <v>0</v>
      </c>
      <c r="CT314" s="104">
        <f>VLOOKUP($B314,'Part 3 NNDR3'!$A$6:$FY$331,CT$4,FALSE)</f>
        <v>-1814</v>
      </c>
      <c r="CU314" s="104">
        <f>VLOOKUP($B314,'Part 3 NNDR3'!$A$6:$FY$331,CU$4,FALSE)</f>
        <v>-120</v>
      </c>
      <c r="CV314" s="104">
        <f>VLOOKUP($B314,'Part 3 NNDR3'!$A$6:$FY$331,CV$4,FALSE)</f>
        <v>0</v>
      </c>
      <c r="CW314" s="104">
        <f>VLOOKUP($B314,'Part 3 NNDR3'!$A$6:$FY$331,CW$4,FALSE)</f>
        <v>-120</v>
      </c>
      <c r="CX314" s="104">
        <f>VLOOKUP($B314,'Part 3 NNDR3'!$A$6:$FY$331,CX$4,FALSE)</f>
        <v>0</v>
      </c>
      <c r="CY314" s="104">
        <f>VLOOKUP($B314,'Part 3 NNDR3'!$A$6:$FY$331,CY$4,FALSE)</f>
        <v>0</v>
      </c>
      <c r="CZ314" s="104">
        <f>VLOOKUP($B314,'Part 3 NNDR3'!$A$6:$FY$331,CZ$4,FALSE)</f>
        <v>0</v>
      </c>
      <c r="DA314" s="104">
        <f>VLOOKUP($B314,'Part 3 NNDR3'!$A$6:$FY$331,DA$4,FALSE)</f>
        <v>0</v>
      </c>
      <c r="DB314" s="104">
        <f>VLOOKUP($B314,'Part 3 NNDR3'!$A$6:$FY$331,DB$4,FALSE)</f>
        <v>0</v>
      </c>
      <c r="DC314" s="104">
        <f>VLOOKUP($B314,'Part 3 NNDR3'!$A$6:$FY$331,DC$4,FALSE)</f>
        <v>0</v>
      </c>
      <c r="DD314" s="104">
        <f>VLOOKUP($B314,'Part 3 NNDR3'!$A$6:$FY$331,DD$4,FALSE)</f>
        <v>0</v>
      </c>
      <c r="DE314" s="104">
        <f>VLOOKUP($B314,'Part 3 NNDR3'!$A$6:$FY$331,DE$4,FALSE)</f>
        <v>0</v>
      </c>
      <c r="DF314" s="104">
        <f>VLOOKUP($B314,'Part 3 NNDR3'!$A$6:$FY$331,DF$4,FALSE)</f>
        <v>0</v>
      </c>
      <c r="DG314" s="104">
        <f>VLOOKUP($B314,'Part 3 NNDR3'!$A$6:$FY$331,DG$4,FALSE)</f>
        <v>0</v>
      </c>
      <c r="DH314" s="104">
        <f>VLOOKUP($B314,'Part 3 NNDR3'!$A$6:$FY$331,DH$4,FALSE)</f>
        <v>0</v>
      </c>
      <c r="DI314" s="104">
        <f>VLOOKUP($B314,'Part 3 NNDR3'!$A$6:$FY$331,DI$4,FALSE)</f>
        <v>0</v>
      </c>
      <c r="DJ314" s="104">
        <f>VLOOKUP($B314,'Part 3 NNDR3'!$A$6:$FY$331,DJ$4,FALSE)</f>
        <v>0</v>
      </c>
      <c r="DK314" s="104">
        <f>VLOOKUP($B314,'Part 3 NNDR3'!$A$6:$FY$331,DK$4,FALSE)</f>
        <v>0</v>
      </c>
      <c r="DL314" s="104">
        <f>VLOOKUP($B314,'Part 3 NNDR3'!$A$6:$FY$331,DL$4,FALSE)</f>
        <v>-62247</v>
      </c>
      <c r="DM314" s="104">
        <f>VLOOKUP($B314,'Part 3 NNDR3'!$A$6:$FY$331,DM$4,FALSE)</f>
        <v>0</v>
      </c>
      <c r="DN314" s="104">
        <f>VLOOKUP($B314,'Part 3 NNDR3'!$A$6:$FY$331,DN$4,FALSE)</f>
        <v>-62247</v>
      </c>
      <c r="DO314" s="104">
        <f>VLOOKUP($B314,'Part 3 NNDR3'!$A$6:$FY$331,DO$4,FALSE)</f>
        <v>0</v>
      </c>
      <c r="DP314" s="104">
        <f>VLOOKUP($B314,'Part 3 NNDR3'!$A$6:$FY$331,DP$4,FALSE)</f>
        <v>0</v>
      </c>
      <c r="DQ314" s="104">
        <f>VLOOKUP($B314,'Part 3 NNDR3'!$A$6:$FY$331,DQ$4,FALSE)</f>
        <v>0</v>
      </c>
      <c r="DR314" s="104">
        <f>VLOOKUP($B314,'Part 3 NNDR3'!$A$6:$FY$331,DR$4,FALSE)</f>
        <v>0</v>
      </c>
      <c r="DS314" s="104">
        <f>VLOOKUP($B314,'Part 3 NNDR3'!$A$6:$FY$331,DS$4,FALSE)</f>
        <v>0</v>
      </c>
      <c r="DT314" s="104">
        <f>VLOOKUP($B314,'Part 3 NNDR3'!$A$6:$FY$331,DT$4,FALSE)</f>
        <v>0</v>
      </c>
      <c r="DU314" s="104">
        <f>VLOOKUP($B314,'Part 3 NNDR3'!$A$6:$FY$331,DU$4,FALSE)</f>
        <v>-5129</v>
      </c>
      <c r="DV314" s="104">
        <f>VLOOKUP($B314,'Part 3 NNDR3'!$A$6:$FY$331,DV$4,FALSE)</f>
        <v>0</v>
      </c>
      <c r="DW314" s="104">
        <f>VLOOKUP($B314,'Part 3 NNDR3'!$A$6:$FY$331,DW$4,FALSE)</f>
        <v>-5129</v>
      </c>
      <c r="DX314" s="104">
        <f>VLOOKUP($B314,'Part 3 NNDR3'!$A$6:$FY$331,DX$4,FALSE)</f>
        <v>0</v>
      </c>
      <c r="DY314" s="104">
        <f>VLOOKUP($B314,'Part 3 NNDR3'!$A$6:$FY$331,DY$4,FALSE)</f>
        <v>0</v>
      </c>
      <c r="DZ314" s="104">
        <f>VLOOKUP($B314,'Part 3 NNDR3'!$A$6:$FY$331,DZ$4,FALSE)</f>
        <v>0</v>
      </c>
      <c r="EA314" s="104">
        <f>VLOOKUP($B314,'Part 3 NNDR3'!$A$6:$FY$331,EA$4,FALSE)</f>
        <v>-578102</v>
      </c>
      <c r="EB314" s="104">
        <f>VLOOKUP($B314,'Part 3 NNDR3'!$A$6:$FY$331,EB$4,FALSE)</f>
        <v>0</v>
      </c>
      <c r="EC314" s="104">
        <f>VLOOKUP($B314,'Part 3 NNDR3'!$A$6:$FY$331,EC$4,FALSE)</f>
        <v>-578102</v>
      </c>
      <c r="ED314" s="104">
        <f>VLOOKUP($B314,'Part 3 NNDR3'!$A$6:$FY$331,ED$4,FALSE)</f>
        <v>-37398</v>
      </c>
      <c r="EE314" s="104">
        <f>VLOOKUP($B314,'Part 3 NNDR3'!$A$6:$FY$331,EE$4,FALSE)</f>
        <v>0</v>
      </c>
      <c r="EF314" s="104">
        <f>VLOOKUP($B314,'Part 3 NNDR3'!$A$6:$FY$331,EF$4,FALSE)</f>
        <v>-37398</v>
      </c>
      <c r="EG314" s="104">
        <f>VLOOKUP($B314,'Part 3 NNDR3'!$A$6:$FY$331,EG$4,FALSE)</f>
        <v>0</v>
      </c>
      <c r="EH314" s="104">
        <f>VLOOKUP($B314,'Part 3 NNDR3'!$A$6:$FY$331,EH$4,FALSE)</f>
        <v>0</v>
      </c>
      <c r="EI314" s="104">
        <f>VLOOKUP($B314,'Part 3 NNDR3'!$A$6:$FY$331,EI$4,FALSE)</f>
        <v>0</v>
      </c>
      <c r="EJ314" s="104">
        <f>VLOOKUP($B314,'Part 3 NNDR3'!$A$6:$FY$331,EJ$4,FALSE)</f>
        <v>0</v>
      </c>
      <c r="EK314" s="104">
        <f>VLOOKUP($B314,'Part 3 NNDR3'!$A$6:$FY$331,EK$4,FALSE)</f>
        <v>0</v>
      </c>
      <c r="EL314" s="104">
        <f>VLOOKUP($B314,'Part 3 NNDR3'!$A$6:$FY$331,EL$4,FALSE)</f>
        <v>0</v>
      </c>
      <c r="EM314" s="104">
        <f>VLOOKUP($B314,'Part 3 NNDR3'!$A$6:$FY$331,EM$4,FALSE)</f>
        <v>-9301</v>
      </c>
      <c r="EN314" s="104">
        <f>VLOOKUP($B314,'Part 3 NNDR3'!$A$6:$FY$331,EN$4,FALSE)</f>
        <v>0</v>
      </c>
      <c r="EO314" s="104">
        <f>VLOOKUP($B314,'Part 3 NNDR3'!$A$6:$FY$331,EO$4,FALSE)</f>
        <v>-9301</v>
      </c>
      <c r="EP314" s="104">
        <f>VLOOKUP($B314,'Part 3 NNDR3'!$A$6:$FY$331,EP$4,FALSE)</f>
        <v>-629930</v>
      </c>
      <c r="EQ314" s="104">
        <f>VLOOKUP($B314,'Part 3 NNDR3'!$A$6:$FY$331,EQ$4,FALSE)</f>
        <v>0</v>
      </c>
      <c r="ER314" s="104">
        <f>VLOOKUP($B314,'Part 3 NNDR3'!$A$6:$FY$331,ER$4,FALSE)</f>
        <v>-629930</v>
      </c>
      <c r="ES314" s="104">
        <f>VLOOKUP($B314,'Part 3 NNDR3'!$A$6:$FY$331,ES$4,FALSE)</f>
        <v>0</v>
      </c>
      <c r="ET314" s="104">
        <f>VLOOKUP($B314,'Part 3 NNDR3'!$A$6:$FY$331,ET$4,FALSE)</f>
        <v>0</v>
      </c>
      <c r="EU314" s="104">
        <f>VLOOKUP($B314,'Part 3 NNDR3'!$A$6:$FY$331,EU$4,FALSE)</f>
        <v>0</v>
      </c>
      <c r="EV314" s="104">
        <f>VLOOKUP($B314,'Part 3 NNDR3'!$A$6:$FY$331,EV$4,FALSE)</f>
        <v>0</v>
      </c>
      <c r="EW314" s="104">
        <f>VLOOKUP($B314,'Part 3 NNDR3'!$A$6:$FY$331,EW$4,FALSE)</f>
        <v>0</v>
      </c>
      <c r="EX314" s="104">
        <f>VLOOKUP($B314,'Part 3 NNDR3'!$A$6:$FY$331,EX$4,FALSE)</f>
        <v>0</v>
      </c>
      <c r="EY314" s="104">
        <f>VLOOKUP($B314,'Part 3 NNDR3'!$A$6:$FY$331,EY$4,FALSE)</f>
        <v>0</v>
      </c>
      <c r="EZ314" s="104">
        <f>VLOOKUP($B314,'Part 3 NNDR3'!$A$6:$FY$331,EZ$4,FALSE)</f>
        <v>0</v>
      </c>
      <c r="FA314" s="104">
        <f>VLOOKUP($B314,'Part 3 NNDR3'!$A$6:$FY$331,FA$4,FALSE)</f>
        <v>0</v>
      </c>
      <c r="FB314" s="104">
        <f>VLOOKUP($B314,'Part 3 NNDR3'!$A$6:$FY$331,FB$4,FALSE)</f>
        <v>37799965</v>
      </c>
      <c r="FC314" s="104">
        <f>VLOOKUP($B314,'Part 3 NNDR3'!$A$6:$FY$331,FC$4,FALSE)</f>
        <v>0</v>
      </c>
      <c r="FD314" s="104">
        <f>VLOOKUP($B314,'Part 3 NNDR3'!$A$6:$FY$331,FD$4,FALSE)</f>
        <v>37799965</v>
      </c>
      <c r="FE314" s="104">
        <f>VLOOKUP($B314,'Part 3 NNDR3'!$A$6:$FY$331,FE$4,FALSE)</f>
        <v>17768</v>
      </c>
      <c r="FF314" s="104">
        <f>VLOOKUP($B314,'Part 3 NNDR3'!$A$6:$FY$331,FF$4,FALSE)</f>
        <v>0</v>
      </c>
      <c r="FG314" s="104">
        <f>VLOOKUP($B314,'Part 3 NNDR3'!$A$6:$FY$331,FG$4,FALSE)</f>
        <v>17768</v>
      </c>
      <c r="FH314" s="104">
        <f>VLOOKUP($B314,'Part 3 NNDR3'!$A$6:$FY$331,FH$4,FALSE)</f>
        <v>-4368774</v>
      </c>
      <c r="FI314" s="104">
        <f>VLOOKUP($B314,'Part 3 NNDR3'!$A$6:$FY$331,FI$4,FALSE)</f>
        <v>0</v>
      </c>
      <c r="FJ314" s="104">
        <f>VLOOKUP($B314,'Part 3 NNDR3'!$A$6:$FY$331,FJ$4,FALSE)</f>
        <v>-4368774</v>
      </c>
      <c r="FK314" s="104">
        <f>VLOOKUP($B314,'Part 3 NNDR3'!$A$6:$FY$331,FK$4,FALSE)</f>
        <v>-971032</v>
      </c>
      <c r="FL314" s="104">
        <f>VLOOKUP($B314,'Part 3 NNDR3'!$A$6:$FY$331,FL$4,FALSE)</f>
        <v>0</v>
      </c>
      <c r="FM314" s="104">
        <f>VLOOKUP($B314,'Part 3 NNDR3'!$A$6:$FY$331,FM$4,FALSE)</f>
        <v>-971032</v>
      </c>
      <c r="FN314" s="104">
        <f>VLOOKUP($B314,'Part 3 NNDR3'!$A$6:$FY$331,FN$4,FALSE)</f>
        <v>-62247</v>
      </c>
      <c r="FO314" s="104">
        <f>VLOOKUP($B314,'Part 3 NNDR3'!$A$6:$FY$331,FO$4,FALSE)</f>
        <v>0</v>
      </c>
      <c r="FP314" s="104">
        <f>VLOOKUP($B314,'Part 3 NNDR3'!$A$6:$FY$331,FP$4,FALSE)</f>
        <v>-62247</v>
      </c>
      <c r="FQ314" s="104">
        <f>VLOOKUP($B314,'Part 3 NNDR3'!$A$6:$FY$331,FQ$4,FALSE)</f>
        <v>-629930</v>
      </c>
      <c r="FR314" s="104">
        <f>VLOOKUP($B314,'Part 3 NNDR3'!$A$6:$FY$331,FR$4,FALSE)</f>
        <v>0</v>
      </c>
      <c r="FS314" s="104">
        <f>VLOOKUP($B314,'Part 3 NNDR3'!$A$6:$FY$331,FS$4,FALSE)</f>
        <v>-629930</v>
      </c>
      <c r="FT314" s="104">
        <f>VLOOKUP($B314,'Part 3 NNDR3'!$A$6:$FY$331,FT$4,FALSE)</f>
        <v>0</v>
      </c>
      <c r="FU314" s="104">
        <f>VLOOKUP($B314,'Part 3 NNDR3'!$A$6:$FY$331,FU$4,FALSE)</f>
        <v>0</v>
      </c>
      <c r="FV314" s="104">
        <f>VLOOKUP($B314,'Part 3 NNDR3'!$A$6:$FY$331,FV$4,FALSE)</f>
        <v>0</v>
      </c>
      <c r="FW314" s="104">
        <f>VLOOKUP($B314,'Part 3 NNDR3'!$A$6:$FY$331,FW$4,FALSE)</f>
        <v>-6014215</v>
      </c>
      <c r="FX314" s="104">
        <f>VLOOKUP($B314,'Part 3 NNDR3'!$A$6:$FY$331,FX$4,FALSE)</f>
        <v>0</v>
      </c>
      <c r="FY314" s="104">
        <f>VLOOKUP($B314,'Part 3 NNDR3'!$A$6:$FY$331,FY$4,FALSE)</f>
        <v>-6014215</v>
      </c>
      <c r="FZ314" s="104">
        <f>VLOOKUP($B314,'Part 3 NNDR3'!$A$6:$FY$331,FZ$4,FALSE)</f>
        <v>31785750</v>
      </c>
      <c r="GA314" s="104">
        <f>VLOOKUP($B314,'Part 3 NNDR3'!$A$6:$FY$331,GA$4,FALSE)</f>
        <v>0</v>
      </c>
      <c r="GB314" s="104">
        <f>VLOOKUP($B314,'Part 3 NNDR3'!$A$6:$FY$331,GB$4,FALSE)</f>
        <v>31785750</v>
      </c>
      <c r="GC314" s="105" t="str">
        <f>VLOOKUP($B314,'Data (Updated)'!$C$4:$E$329,2,FALSE)</f>
        <v>E3120</v>
      </c>
      <c r="GD314" s="106" t="str">
        <f>VLOOKUP($B314,'Data (Updated)'!$C$4:$E$329,3,FALSE)</f>
        <v>NA</v>
      </c>
    </row>
    <row r="315" spans="1:186" ht="12.75" x14ac:dyDescent="0.2">
      <c r="A315" s="75">
        <v>310</v>
      </c>
      <c r="B315" s="100" t="s">
        <v>728</v>
      </c>
      <c r="C315" s="101" t="s">
        <v>941</v>
      </c>
      <c r="D315" s="102" t="s">
        <v>952</v>
      </c>
      <c r="E315" s="103" t="s">
        <v>727</v>
      </c>
      <c r="F315" s="104">
        <f>VLOOKUP($B315,'Part 3 NNDR3'!$A$6:$FY$331,F$4,FALSE)</f>
        <v>0</v>
      </c>
      <c r="G315" s="104">
        <f>VLOOKUP($B315,'Part 3 NNDR3'!$A$6:$FY$331,G$4,FALSE)</f>
        <v>0</v>
      </c>
      <c r="H315" s="104">
        <f>VLOOKUP($B315,'Part 3 NNDR3'!$A$6:$FY$331,H$4,FALSE)</f>
        <v>0</v>
      </c>
      <c r="I315" s="104">
        <f>VLOOKUP($B315,'Part 3 NNDR3'!$A$6:$FY$331,I$4,FALSE)</f>
        <v>-1375</v>
      </c>
      <c r="J315" s="104">
        <f>VLOOKUP($B315,'Part 3 NNDR3'!$A$6:$FY$331,J$4,FALSE)</f>
        <v>0</v>
      </c>
      <c r="K315" s="104">
        <f>VLOOKUP($B315,'Part 3 NNDR3'!$A$6:$FY$331,K$4,FALSE)</f>
        <v>-1375</v>
      </c>
      <c r="L315" s="104">
        <f>VLOOKUP($B315,'Part 3 NNDR3'!$A$6:$FY$331,L$4,FALSE)</f>
        <v>0</v>
      </c>
      <c r="M315" s="104">
        <f>VLOOKUP($B315,'Part 3 NNDR3'!$A$6:$FY$331,M$4,FALSE)</f>
        <v>0</v>
      </c>
      <c r="N315" s="104">
        <f>VLOOKUP($B315,'Part 3 NNDR3'!$A$6:$FY$331,N$4,FALSE)</f>
        <v>0</v>
      </c>
      <c r="O315" s="104">
        <f>VLOOKUP($B315,'Part 3 NNDR3'!$A$6:$FY$331,O$4,FALSE)</f>
        <v>4840041</v>
      </c>
      <c r="P315" s="104">
        <f>VLOOKUP($B315,'Part 3 NNDR3'!$A$6:$FY$331,P$4,FALSE)</f>
        <v>0</v>
      </c>
      <c r="Q315" s="104">
        <f>VLOOKUP($B315,'Part 3 NNDR3'!$A$6:$FY$331,Q$4,FALSE)</f>
        <v>4840041</v>
      </c>
      <c r="R315" s="104">
        <f>VLOOKUP($B315,'Part 3 NNDR3'!$A$6:$FY$331,R$4,FALSE)</f>
        <v>4838666</v>
      </c>
      <c r="S315" s="104">
        <f>VLOOKUP($B315,'Part 3 NNDR3'!$A$6:$FY$331,S$4,FALSE)</f>
        <v>0</v>
      </c>
      <c r="T315" s="104">
        <f>VLOOKUP($B315,'Part 3 NNDR3'!$A$6:$FY$331,T$4,FALSE)</f>
        <v>4838666</v>
      </c>
      <c r="U315" s="104">
        <f>VLOOKUP($B315,'Part 3 NNDR3'!$A$6:$FY$331,U$4,FALSE)</f>
        <v>-1439214</v>
      </c>
      <c r="V315" s="104">
        <f>VLOOKUP($B315,'Part 3 NNDR3'!$A$6:$FY$331,V$4,FALSE)</f>
        <v>0</v>
      </c>
      <c r="W315" s="104">
        <f>VLOOKUP($B315,'Part 3 NNDR3'!$A$6:$FY$331,W$4,FALSE)</f>
        <v>-1439214</v>
      </c>
      <c r="X315" s="104">
        <f>VLOOKUP($B315,'Part 3 NNDR3'!$A$6:$FY$331,X$4,FALSE)</f>
        <v>-600</v>
      </c>
      <c r="Y315" s="104">
        <f>VLOOKUP($B315,'Part 3 NNDR3'!$A$6:$FY$331,Y$4,FALSE)</f>
        <v>0</v>
      </c>
      <c r="Z315" s="104">
        <f>VLOOKUP($B315,'Part 3 NNDR3'!$A$6:$FY$331,Z$4,FALSE)</f>
        <v>-600</v>
      </c>
      <c r="AA315" s="104">
        <f>VLOOKUP($B315,'Part 3 NNDR3'!$A$6:$FY$331,AA$4,FALSE)</f>
        <v>-141568</v>
      </c>
      <c r="AB315" s="104">
        <f>VLOOKUP($B315,'Part 3 NNDR3'!$A$6:$FY$331,AB$4,FALSE)</f>
        <v>0</v>
      </c>
      <c r="AC315" s="104">
        <f>VLOOKUP($B315,'Part 3 NNDR3'!$A$6:$FY$331,AC$4,FALSE)</f>
        <v>-141568</v>
      </c>
      <c r="AD315" s="104">
        <f>VLOOKUP($B315,'Part 3 NNDR3'!$A$6:$FY$331,AD$4,FALSE)</f>
        <v>-80</v>
      </c>
      <c r="AE315" s="104">
        <f>VLOOKUP($B315,'Part 3 NNDR3'!$A$6:$FY$331,AE$4,FALSE)</f>
        <v>0</v>
      </c>
      <c r="AF315" s="104">
        <f>VLOOKUP($B315,'Part 3 NNDR3'!$A$6:$FY$331,AF$4,FALSE)</f>
        <v>-80</v>
      </c>
      <c r="AG315" s="104">
        <f>VLOOKUP($B315,'Part 3 NNDR3'!$A$6:$FY$331,AG$4,FALSE)</f>
        <v>0</v>
      </c>
      <c r="AH315" s="104">
        <f>VLOOKUP($B315,'Part 3 NNDR3'!$A$6:$FY$331,AH$4,FALSE)</f>
        <v>0</v>
      </c>
      <c r="AI315" s="104">
        <f>VLOOKUP($B315,'Part 3 NNDR3'!$A$6:$FY$331,AI$4,FALSE)</f>
        <v>0</v>
      </c>
      <c r="AJ315" s="104">
        <f>VLOOKUP($B315,'Part 3 NNDR3'!$A$6:$FY$331,AJ$4,FALSE)</f>
        <v>370147</v>
      </c>
      <c r="AK315" s="104">
        <f>VLOOKUP($B315,'Part 3 NNDR3'!$A$6:$FY$331,AK$4,FALSE)</f>
        <v>0</v>
      </c>
      <c r="AL315" s="104">
        <f>VLOOKUP($B315,'Part 3 NNDR3'!$A$6:$FY$331,AL$4,FALSE)</f>
        <v>370147</v>
      </c>
      <c r="AM315" s="104">
        <f>VLOOKUP($B315,'Part 3 NNDR3'!$A$6:$FY$331,AM$4,FALSE)</f>
        <v>-132952</v>
      </c>
      <c r="AN315" s="104">
        <f>VLOOKUP($B315,'Part 3 NNDR3'!$A$6:$FY$331,AN$4,FALSE)</f>
        <v>0</v>
      </c>
      <c r="AO315" s="104">
        <f>VLOOKUP($B315,'Part 3 NNDR3'!$A$6:$FY$331,AO$4,FALSE)</f>
        <v>-132952</v>
      </c>
      <c r="AP315" s="104">
        <f>VLOOKUP($B315,'Part 3 NNDR3'!$A$6:$FY$331,AP$4,FALSE)</f>
        <v>-631293</v>
      </c>
      <c r="AQ315" s="104">
        <f>VLOOKUP($B315,'Part 3 NNDR3'!$A$6:$FY$331,AQ$4,FALSE)</f>
        <v>0</v>
      </c>
      <c r="AR315" s="104">
        <f>VLOOKUP($B315,'Part 3 NNDR3'!$A$6:$FY$331,AR$4,FALSE)</f>
        <v>-631293</v>
      </c>
      <c r="AS315" s="104">
        <f>VLOOKUP($B315,'Part 3 NNDR3'!$A$6:$FY$331,AS$4,FALSE)</f>
        <v>2715</v>
      </c>
      <c r="AT315" s="104">
        <f>VLOOKUP($B315,'Part 3 NNDR3'!$A$6:$FY$331,AT$4,FALSE)</f>
        <v>0</v>
      </c>
      <c r="AU315" s="104">
        <f>VLOOKUP($B315,'Part 3 NNDR3'!$A$6:$FY$331,AU$4,FALSE)</f>
        <v>2715</v>
      </c>
      <c r="AV315" s="104">
        <f>VLOOKUP($B315,'Part 3 NNDR3'!$A$6:$FY$331,AV$4,FALSE)</f>
        <v>-11655</v>
      </c>
      <c r="AW315" s="104">
        <f>VLOOKUP($B315,'Part 3 NNDR3'!$A$6:$FY$331,AW$4,FALSE)</f>
        <v>0</v>
      </c>
      <c r="AX315" s="104">
        <f>VLOOKUP($B315,'Part 3 NNDR3'!$A$6:$FY$331,AX$4,FALSE)</f>
        <v>-11655</v>
      </c>
      <c r="AY315" s="104">
        <f>VLOOKUP($B315,'Part 3 NNDR3'!$A$6:$FY$331,AY$4,FALSE)</f>
        <v>0</v>
      </c>
      <c r="AZ315" s="104">
        <f>VLOOKUP($B315,'Part 3 NNDR3'!$A$6:$FY$331,AZ$4,FALSE)</f>
        <v>0</v>
      </c>
      <c r="BA315" s="104">
        <f>VLOOKUP($B315,'Part 3 NNDR3'!$A$6:$FY$331,BA$4,FALSE)</f>
        <v>0</v>
      </c>
      <c r="BB315" s="104">
        <f>VLOOKUP($B315,'Part 3 NNDR3'!$A$6:$FY$331,BB$4,FALSE)</f>
        <v>-38651</v>
      </c>
      <c r="BC315" s="104">
        <f>VLOOKUP($B315,'Part 3 NNDR3'!$A$6:$FY$331,BC$4,FALSE)</f>
        <v>0</v>
      </c>
      <c r="BD315" s="104">
        <f>VLOOKUP($B315,'Part 3 NNDR3'!$A$6:$FY$331,BD$4,FALSE)</f>
        <v>-38651</v>
      </c>
      <c r="BE315" s="104">
        <f>VLOOKUP($B315,'Part 3 NNDR3'!$A$6:$FY$331,BE$4,FALSE)</f>
        <v>22869</v>
      </c>
      <c r="BF315" s="104">
        <f>VLOOKUP($B315,'Part 3 NNDR3'!$A$6:$FY$331,BF$4,FALSE)</f>
        <v>0</v>
      </c>
      <c r="BG315" s="104">
        <f>VLOOKUP($B315,'Part 3 NNDR3'!$A$6:$FY$331,BG$4,FALSE)</f>
        <v>22869</v>
      </c>
      <c r="BH315" s="104">
        <f>VLOOKUP($B315,'Part 3 NNDR3'!$A$6:$FY$331,BH$4,FALSE)</f>
        <v>-1999602</v>
      </c>
      <c r="BI315" s="104">
        <f>VLOOKUP($B315,'Part 3 NNDR3'!$A$6:$FY$331,BI$4,FALSE)</f>
        <v>0</v>
      </c>
      <c r="BJ315" s="104">
        <f>VLOOKUP($B315,'Part 3 NNDR3'!$A$6:$FY$331,BJ$4,FALSE)</f>
        <v>-1999602</v>
      </c>
      <c r="BK315" s="104">
        <f>VLOOKUP($B315,'Part 3 NNDR3'!$A$6:$FY$331,BK$4,FALSE)</f>
        <v>-5326</v>
      </c>
      <c r="BL315" s="104">
        <f>VLOOKUP($B315,'Part 3 NNDR3'!$A$6:$FY$331,BL$4,FALSE)</f>
        <v>0</v>
      </c>
      <c r="BM315" s="104">
        <f>VLOOKUP($B315,'Part 3 NNDR3'!$A$6:$FY$331,BM$4,FALSE)</f>
        <v>-5326</v>
      </c>
      <c r="BN315" s="104">
        <f>VLOOKUP($B315,'Part 3 NNDR3'!$A$6:$FY$331,BN$4,FALSE)</f>
        <v>0</v>
      </c>
      <c r="BO315" s="104">
        <f>VLOOKUP($B315,'Part 3 NNDR3'!$A$6:$FY$331,BO$4,FALSE)</f>
        <v>0</v>
      </c>
      <c r="BP315" s="104">
        <f>VLOOKUP($B315,'Part 3 NNDR3'!$A$6:$FY$331,BP$4,FALSE)</f>
        <v>0</v>
      </c>
      <c r="BQ315" s="104">
        <f>VLOOKUP($B315,'Part 3 NNDR3'!$A$6:$FY$331,BQ$4,FALSE)</f>
        <v>-107973</v>
      </c>
      <c r="BR315" s="104">
        <f>VLOOKUP($B315,'Part 3 NNDR3'!$A$6:$FY$331,BR$4,FALSE)</f>
        <v>0</v>
      </c>
      <c r="BS315" s="104">
        <f>VLOOKUP($B315,'Part 3 NNDR3'!$A$6:$FY$331,BS$4,FALSE)</f>
        <v>-107973</v>
      </c>
      <c r="BT315" s="104">
        <f>VLOOKUP($B315,'Part 3 NNDR3'!$A$6:$FY$331,BT$4,FALSE)</f>
        <v>-24091</v>
      </c>
      <c r="BU315" s="104">
        <f>VLOOKUP($B315,'Part 3 NNDR3'!$A$6:$FY$331,BU$4,FALSE)</f>
        <v>0</v>
      </c>
      <c r="BV315" s="104">
        <f>VLOOKUP($B315,'Part 3 NNDR3'!$A$6:$FY$331,BV$4,FALSE)</f>
        <v>-24091</v>
      </c>
      <c r="BW315" s="104">
        <f>VLOOKUP($B315,'Part 3 NNDR3'!$A$6:$FY$331,BW$4,FALSE)</f>
        <v>-137390</v>
      </c>
      <c r="BX315" s="104">
        <f>VLOOKUP($B315,'Part 3 NNDR3'!$A$6:$FY$331,BX$4,FALSE)</f>
        <v>0</v>
      </c>
      <c r="BY315" s="104">
        <f>VLOOKUP($B315,'Part 3 NNDR3'!$A$6:$FY$331,BY$4,FALSE)</f>
        <v>-137390</v>
      </c>
      <c r="BZ315" s="104">
        <f>VLOOKUP($B315,'Part 3 NNDR3'!$A$6:$FY$331,BZ$4,FALSE)</f>
        <v>-32873</v>
      </c>
      <c r="CA315" s="104">
        <f>VLOOKUP($B315,'Part 3 NNDR3'!$A$6:$FY$331,CA$4,FALSE)</f>
        <v>0</v>
      </c>
      <c r="CB315" s="104">
        <f>VLOOKUP($B315,'Part 3 NNDR3'!$A$6:$FY$331,CB$4,FALSE)</f>
        <v>-32873</v>
      </c>
      <c r="CC315" s="104">
        <f>VLOOKUP($B315,'Part 3 NNDR3'!$A$6:$FY$331,CC$4,FALSE)</f>
        <v>211</v>
      </c>
      <c r="CD315" s="104">
        <f>VLOOKUP($B315,'Part 3 NNDR3'!$A$6:$FY$331,CD$4,FALSE)</f>
        <v>0</v>
      </c>
      <c r="CE315" s="104">
        <f>VLOOKUP($B315,'Part 3 NNDR3'!$A$6:$FY$331,CE$4,FALSE)</f>
        <v>211</v>
      </c>
      <c r="CF315" s="104">
        <f>VLOOKUP($B315,'Part 3 NNDR3'!$A$6:$FY$331,CF$4,FALSE)</f>
        <v>0</v>
      </c>
      <c r="CG315" s="104">
        <f>VLOOKUP($B315,'Part 3 NNDR3'!$A$6:$FY$331,CG$4,FALSE)</f>
        <v>0</v>
      </c>
      <c r="CH315" s="104">
        <f>VLOOKUP($B315,'Part 3 NNDR3'!$A$6:$FY$331,CH$4,FALSE)</f>
        <v>0</v>
      </c>
      <c r="CI315" s="104">
        <f>VLOOKUP($B315,'Part 3 NNDR3'!$A$6:$FY$331,CI$4,FALSE)</f>
        <v>0</v>
      </c>
      <c r="CJ315" s="104">
        <f>VLOOKUP($B315,'Part 3 NNDR3'!$A$6:$FY$331,CJ$4,FALSE)</f>
        <v>0</v>
      </c>
      <c r="CK315" s="104">
        <f>VLOOKUP($B315,'Part 3 NNDR3'!$A$6:$FY$331,CK$4,FALSE)</f>
        <v>0</v>
      </c>
      <c r="CL315" s="104">
        <f>VLOOKUP($B315,'Part 3 NNDR3'!$A$6:$FY$331,CL$4,FALSE)</f>
        <v>-2411</v>
      </c>
      <c r="CM315" s="104">
        <f>VLOOKUP($B315,'Part 3 NNDR3'!$A$6:$FY$331,CM$4,FALSE)</f>
        <v>0</v>
      </c>
      <c r="CN315" s="104">
        <f>VLOOKUP($B315,'Part 3 NNDR3'!$A$6:$FY$331,CN$4,FALSE)</f>
        <v>-2411</v>
      </c>
      <c r="CO315" s="104">
        <f>VLOOKUP($B315,'Part 3 NNDR3'!$A$6:$FY$331,CO$4,FALSE)</f>
        <v>0</v>
      </c>
      <c r="CP315" s="104">
        <f>VLOOKUP($B315,'Part 3 NNDR3'!$A$6:$FY$331,CP$4,FALSE)</f>
        <v>0</v>
      </c>
      <c r="CQ315" s="104">
        <f>VLOOKUP($B315,'Part 3 NNDR3'!$A$6:$FY$331,CQ$4,FALSE)</f>
        <v>0</v>
      </c>
      <c r="CR315" s="104">
        <f>VLOOKUP($B315,'Part 3 NNDR3'!$A$6:$FY$331,CR$4,FALSE)</f>
        <v>-90389</v>
      </c>
      <c r="CS315" s="104">
        <f>VLOOKUP($B315,'Part 3 NNDR3'!$A$6:$FY$331,CS$4,FALSE)</f>
        <v>0</v>
      </c>
      <c r="CT315" s="104">
        <f>VLOOKUP($B315,'Part 3 NNDR3'!$A$6:$FY$331,CT$4,FALSE)</f>
        <v>-90389</v>
      </c>
      <c r="CU315" s="104">
        <f>VLOOKUP($B315,'Part 3 NNDR3'!$A$6:$FY$331,CU$4,FALSE)</f>
        <v>20941</v>
      </c>
      <c r="CV315" s="104">
        <f>VLOOKUP($B315,'Part 3 NNDR3'!$A$6:$FY$331,CV$4,FALSE)</f>
        <v>0</v>
      </c>
      <c r="CW315" s="104">
        <f>VLOOKUP($B315,'Part 3 NNDR3'!$A$6:$FY$331,CW$4,FALSE)</f>
        <v>20941</v>
      </c>
      <c r="CX315" s="104">
        <f>VLOOKUP($B315,'Part 3 NNDR3'!$A$6:$FY$331,CX$4,FALSE)</f>
        <v>-76809</v>
      </c>
      <c r="CY315" s="104">
        <f>VLOOKUP($B315,'Part 3 NNDR3'!$A$6:$FY$331,CY$4,FALSE)</f>
        <v>0</v>
      </c>
      <c r="CZ315" s="104">
        <f>VLOOKUP($B315,'Part 3 NNDR3'!$A$6:$FY$331,CZ$4,FALSE)</f>
        <v>-76809</v>
      </c>
      <c r="DA315" s="104">
        <f>VLOOKUP($B315,'Part 3 NNDR3'!$A$6:$FY$331,DA$4,FALSE)</f>
        <v>25292</v>
      </c>
      <c r="DB315" s="104">
        <f>VLOOKUP($B315,'Part 3 NNDR3'!$A$6:$FY$331,DB$4,FALSE)</f>
        <v>0</v>
      </c>
      <c r="DC315" s="104">
        <f>VLOOKUP($B315,'Part 3 NNDR3'!$A$6:$FY$331,DC$4,FALSE)</f>
        <v>25292</v>
      </c>
      <c r="DD315" s="104">
        <f>VLOOKUP($B315,'Part 3 NNDR3'!$A$6:$FY$331,DD$4,FALSE)</f>
        <v>0</v>
      </c>
      <c r="DE315" s="104">
        <f>VLOOKUP($B315,'Part 3 NNDR3'!$A$6:$FY$331,DE$4,FALSE)</f>
        <v>0</v>
      </c>
      <c r="DF315" s="104">
        <f>VLOOKUP($B315,'Part 3 NNDR3'!$A$6:$FY$331,DF$4,FALSE)</f>
        <v>0</v>
      </c>
      <c r="DG315" s="104">
        <f>VLOOKUP($B315,'Part 3 NNDR3'!$A$6:$FY$331,DG$4,FALSE)</f>
        <v>25590</v>
      </c>
      <c r="DH315" s="104">
        <f>VLOOKUP($B315,'Part 3 NNDR3'!$A$6:$FY$331,DH$4,FALSE)</f>
        <v>0</v>
      </c>
      <c r="DI315" s="104">
        <f>VLOOKUP($B315,'Part 3 NNDR3'!$A$6:$FY$331,DI$4,FALSE)</f>
        <v>25590</v>
      </c>
      <c r="DJ315" s="104">
        <f>VLOOKUP($B315,'Part 3 NNDR3'!$A$6:$FY$331,DJ$4,FALSE)</f>
        <v>0</v>
      </c>
      <c r="DK315" s="104">
        <f>VLOOKUP($B315,'Part 3 NNDR3'!$A$6:$FY$331,DK$4,FALSE)</f>
        <v>0</v>
      </c>
      <c r="DL315" s="104">
        <f>VLOOKUP($B315,'Part 3 NNDR3'!$A$6:$FY$331,DL$4,FALSE)</f>
        <v>-130448</v>
      </c>
      <c r="DM315" s="104">
        <f>VLOOKUP($B315,'Part 3 NNDR3'!$A$6:$FY$331,DM$4,FALSE)</f>
        <v>0</v>
      </c>
      <c r="DN315" s="104">
        <f>VLOOKUP($B315,'Part 3 NNDR3'!$A$6:$FY$331,DN$4,FALSE)</f>
        <v>-130448</v>
      </c>
      <c r="DO315" s="104">
        <f>VLOOKUP($B315,'Part 3 NNDR3'!$A$6:$FY$331,DO$4,FALSE)</f>
        <v>-2491</v>
      </c>
      <c r="DP315" s="104">
        <f>VLOOKUP($B315,'Part 3 NNDR3'!$A$6:$FY$331,DP$4,FALSE)</f>
        <v>0</v>
      </c>
      <c r="DQ315" s="104">
        <f>VLOOKUP($B315,'Part 3 NNDR3'!$A$6:$FY$331,DQ$4,FALSE)</f>
        <v>-2491</v>
      </c>
      <c r="DR315" s="104">
        <f>VLOOKUP($B315,'Part 3 NNDR3'!$A$6:$FY$331,DR$4,FALSE)</f>
        <v>0</v>
      </c>
      <c r="DS315" s="104">
        <f>VLOOKUP($B315,'Part 3 NNDR3'!$A$6:$FY$331,DS$4,FALSE)</f>
        <v>0</v>
      </c>
      <c r="DT315" s="104">
        <f>VLOOKUP($B315,'Part 3 NNDR3'!$A$6:$FY$331,DT$4,FALSE)</f>
        <v>0</v>
      </c>
      <c r="DU315" s="104">
        <f>VLOOKUP($B315,'Part 3 NNDR3'!$A$6:$FY$331,DU$4,FALSE)</f>
        <v>0</v>
      </c>
      <c r="DV315" s="104">
        <f>VLOOKUP($B315,'Part 3 NNDR3'!$A$6:$FY$331,DV$4,FALSE)</f>
        <v>0</v>
      </c>
      <c r="DW315" s="104">
        <f>VLOOKUP($B315,'Part 3 NNDR3'!$A$6:$FY$331,DW$4,FALSE)</f>
        <v>0</v>
      </c>
      <c r="DX315" s="104">
        <f>VLOOKUP($B315,'Part 3 NNDR3'!$A$6:$FY$331,DX$4,FALSE)</f>
        <v>0</v>
      </c>
      <c r="DY315" s="104">
        <f>VLOOKUP($B315,'Part 3 NNDR3'!$A$6:$FY$331,DY$4,FALSE)</f>
        <v>0</v>
      </c>
      <c r="DZ315" s="104">
        <f>VLOOKUP($B315,'Part 3 NNDR3'!$A$6:$FY$331,DZ$4,FALSE)</f>
        <v>0</v>
      </c>
      <c r="EA315" s="104">
        <f>VLOOKUP($B315,'Part 3 NNDR3'!$A$6:$FY$331,EA$4,FALSE)</f>
        <v>-260848</v>
      </c>
      <c r="EB315" s="104">
        <f>VLOOKUP($B315,'Part 3 NNDR3'!$A$6:$FY$331,EB$4,FALSE)</f>
        <v>0</v>
      </c>
      <c r="EC315" s="104">
        <f>VLOOKUP($B315,'Part 3 NNDR3'!$A$6:$FY$331,EC$4,FALSE)</f>
        <v>-260848</v>
      </c>
      <c r="ED315" s="104">
        <f>VLOOKUP($B315,'Part 3 NNDR3'!$A$6:$FY$331,ED$4,FALSE)</f>
        <v>-11229</v>
      </c>
      <c r="EE315" s="104">
        <f>VLOOKUP($B315,'Part 3 NNDR3'!$A$6:$FY$331,EE$4,FALSE)</f>
        <v>0</v>
      </c>
      <c r="EF315" s="104">
        <f>VLOOKUP($B315,'Part 3 NNDR3'!$A$6:$FY$331,EF$4,FALSE)</f>
        <v>-11229</v>
      </c>
      <c r="EG315" s="104">
        <f>VLOOKUP($B315,'Part 3 NNDR3'!$A$6:$FY$331,EG$4,FALSE)</f>
        <v>0</v>
      </c>
      <c r="EH315" s="104">
        <f>VLOOKUP($B315,'Part 3 NNDR3'!$A$6:$FY$331,EH$4,FALSE)</f>
        <v>0</v>
      </c>
      <c r="EI315" s="104">
        <f>VLOOKUP($B315,'Part 3 NNDR3'!$A$6:$FY$331,EI$4,FALSE)</f>
        <v>0</v>
      </c>
      <c r="EJ315" s="104">
        <f>VLOOKUP($B315,'Part 3 NNDR3'!$A$6:$FY$331,EJ$4,FALSE)</f>
        <v>0</v>
      </c>
      <c r="EK315" s="104">
        <f>VLOOKUP($B315,'Part 3 NNDR3'!$A$6:$FY$331,EK$4,FALSE)</f>
        <v>0</v>
      </c>
      <c r="EL315" s="104">
        <f>VLOOKUP($B315,'Part 3 NNDR3'!$A$6:$FY$331,EL$4,FALSE)</f>
        <v>0</v>
      </c>
      <c r="EM315" s="104">
        <f>VLOOKUP($B315,'Part 3 NNDR3'!$A$6:$FY$331,EM$4,FALSE)</f>
        <v>-14314</v>
      </c>
      <c r="EN315" s="104">
        <f>VLOOKUP($B315,'Part 3 NNDR3'!$A$6:$FY$331,EN$4,FALSE)</f>
        <v>0</v>
      </c>
      <c r="EO315" s="104">
        <f>VLOOKUP($B315,'Part 3 NNDR3'!$A$6:$FY$331,EO$4,FALSE)</f>
        <v>-14314</v>
      </c>
      <c r="EP315" s="104">
        <f>VLOOKUP($B315,'Part 3 NNDR3'!$A$6:$FY$331,EP$4,FALSE)</f>
        <v>-288882</v>
      </c>
      <c r="EQ315" s="104">
        <f>VLOOKUP($B315,'Part 3 NNDR3'!$A$6:$FY$331,EQ$4,FALSE)</f>
        <v>0</v>
      </c>
      <c r="ER315" s="104">
        <f>VLOOKUP($B315,'Part 3 NNDR3'!$A$6:$FY$331,ER$4,FALSE)</f>
        <v>-288882</v>
      </c>
      <c r="ES315" s="104">
        <f>VLOOKUP($B315,'Part 3 NNDR3'!$A$6:$FY$331,ES$4,FALSE)</f>
        <v>0</v>
      </c>
      <c r="ET315" s="104">
        <f>VLOOKUP($B315,'Part 3 NNDR3'!$A$6:$FY$331,ET$4,FALSE)</f>
        <v>0</v>
      </c>
      <c r="EU315" s="104">
        <f>VLOOKUP($B315,'Part 3 NNDR3'!$A$6:$FY$331,EU$4,FALSE)</f>
        <v>0</v>
      </c>
      <c r="EV315" s="104">
        <f>VLOOKUP($B315,'Part 3 NNDR3'!$A$6:$FY$331,EV$4,FALSE)</f>
        <v>0</v>
      </c>
      <c r="EW315" s="104">
        <f>VLOOKUP($B315,'Part 3 NNDR3'!$A$6:$FY$331,EW$4,FALSE)</f>
        <v>0</v>
      </c>
      <c r="EX315" s="104">
        <f>VLOOKUP($B315,'Part 3 NNDR3'!$A$6:$FY$331,EX$4,FALSE)</f>
        <v>0</v>
      </c>
      <c r="EY315" s="104">
        <f>VLOOKUP($B315,'Part 3 NNDR3'!$A$6:$FY$331,EY$4,FALSE)</f>
        <v>0</v>
      </c>
      <c r="EZ315" s="104">
        <f>VLOOKUP($B315,'Part 3 NNDR3'!$A$6:$FY$331,EZ$4,FALSE)</f>
        <v>0</v>
      </c>
      <c r="FA315" s="104">
        <f>VLOOKUP($B315,'Part 3 NNDR3'!$A$6:$FY$331,FA$4,FALSE)</f>
        <v>0</v>
      </c>
      <c r="FB315" s="104">
        <f>VLOOKUP($B315,'Part 3 NNDR3'!$A$6:$FY$331,FB$4,FALSE)</f>
        <v>6479269</v>
      </c>
      <c r="FC315" s="104">
        <f>VLOOKUP($B315,'Part 3 NNDR3'!$A$6:$FY$331,FC$4,FALSE)</f>
        <v>0</v>
      </c>
      <c r="FD315" s="104">
        <f>VLOOKUP($B315,'Part 3 NNDR3'!$A$6:$FY$331,FD$4,FALSE)</f>
        <v>6479269</v>
      </c>
      <c r="FE315" s="104">
        <f>VLOOKUP($B315,'Part 3 NNDR3'!$A$6:$FY$331,FE$4,FALSE)</f>
        <v>4838666</v>
      </c>
      <c r="FF315" s="104">
        <f>VLOOKUP($B315,'Part 3 NNDR3'!$A$6:$FY$331,FF$4,FALSE)</f>
        <v>0</v>
      </c>
      <c r="FG315" s="104">
        <f>VLOOKUP($B315,'Part 3 NNDR3'!$A$6:$FY$331,FG$4,FALSE)</f>
        <v>4838666</v>
      </c>
      <c r="FH315" s="104">
        <f>VLOOKUP($B315,'Part 3 NNDR3'!$A$6:$FY$331,FH$4,FALSE)</f>
        <v>-1999602</v>
      </c>
      <c r="FI315" s="104">
        <f>VLOOKUP($B315,'Part 3 NNDR3'!$A$6:$FY$331,FI$4,FALSE)</f>
        <v>0</v>
      </c>
      <c r="FJ315" s="104">
        <f>VLOOKUP($B315,'Part 3 NNDR3'!$A$6:$FY$331,FJ$4,FALSE)</f>
        <v>-1999602</v>
      </c>
      <c r="FK315" s="104">
        <f>VLOOKUP($B315,'Part 3 NNDR3'!$A$6:$FY$331,FK$4,FALSE)</f>
        <v>-137390</v>
      </c>
      <c r="FL315" s="104">
        <f>VLOOKUP($B315,'Part 3 NNDR3'!$A$6:$FY$331,FL$4,FALSE)</f>
        <v>0</v>
      </c>
      <c r="FM315" s="104">
        <f>VLOOKUP($B315,'Part 3 NNDR3'!$A$6:$FY$331,FM$4,FALSE)</f>
        <v>-137390</v>
      </c>
      <c r="FN315" s="104">
        <f>VLOOKUP($B315,'Part 3 NNDR3'!$A$6:$FY$331,FN$4,FALSE)</f>
        <v>-130448</v>
      </c>
      <c r="FO315" s="104">
        <f>VLOOKUP($B315,'Part 3 NNDR3'!$A$6:$FY$331,FO$4,FALSE)</f>
        <v>0</v>
      </c>
      <c r="FP315" s="104">
        <f>VLOOKUP($B315,'Part 3 NNDR3'!$A$6:$FY$331,FP$4,FALSE)</f>
        <v>-130448</v>
      </c>
      <c r="FQ315" s="104">
        <f>VLOOKUP($B315,'Part 3 NNDR3'!$A$6:$FY$331,FQ$4,FALSE)</f>
        <v>-288882</v>
      </c>
      <c r="FR315" s="104">
        <f>VLOOKUP($B315,'Part 3 NNDR3'!$A$6:$FY$331,FR$4,FALSE)</f>
        <v>0</v>
      </c>
      <c r="FS315" s="104">
        <f>VLOOKUP($B315,'Part 3 NNDR3'!$A$6:$FY$331,FS$4,FALSE)</f>
        <v>-288882</v>
      </c>
      <c r="FT315" s="104">
        <f>VLOOKUP($B315,'Part 3 NNDR3'!$A$6:$FY$331,FT$4,FALSE)</f>
        <v>0</v>
      </c>
      <c r="FU315" s="104">
        <f>VLOOKUP($B315,'Part 3 NNDR3'!$A$6:$FY$331,FU$4,FALSE)</f>
        <v>0</v>
      </c>
      <c r="FV315" s="104">
        <f>VLOOKUP($B315,'Part 3 NNDR3'!$A$6:$FY$331,FV$4,FALSE)</f>
        <v>0</v>
      </c>
      <c r="FW315" s="104">
        <f>VLOOKUP($B315,'Part 3 NNDR3'!$A$6:$FY$331,FW$4,FALSE)</f>
        <v>2282344</v>
      </c>
      <c r="FX315" s="104">
        <f>VLOOKUP($B315,'Part 3 NNDR3'!$A$6:$FY$331,FX$4,FALSE)</f>
        <v>0</v>
      </c>
      <c r="FY315" s="104">
        <f>VLOOKUP($B315,'Part 3 NNDR3'!$A$6:$FY$331,FY$4,FALSE)</f>
        <v>2282344</v>
      </c>
      <c r="FZ315" s="104">
        <f>VLOOKUP($B315,'Part 3 NNDR3'!$A$6:$FY$331,FZ$4,FALSE)</f>
        <v>8761613</v>
      </c>
      <c r="GA315" s="104">
        <f>VLOOKUP($B315,'Part 3 NNDR3'!$A$6:$FY$331,GA$4,FALSE)</f>
        <v>0</v>
      </c>
      <c r="GB315" s="104">
        <f>VLOOKUP($B315,'Part 3 NNDR3'!$A$6:$FY$331,GB$4,FALSE)</f>
        <v>8761613</v>
      </c>
      <c r="GC315" s="105" t="str">
        <f>VLOOKUP($B315,'Data (Updated)'!$C$4:$E$329,2,FALSE)</f>
        <v>E3320</v>
      </c>
      <c r="GD315" s="106" t="str">
        <f>VLOOKUP($B315,'Data (Updated)'!$C$4:$E$329,3,FALSE)</f>
        <v>E6161</v>
      </c>
    </row>
    <row r="316" spans="1:186" ht="12.75" x14ac:dyDescent="0.2">
      <c r="A316" s="75">
        <v>311</v>
      </c>
      <c r="B316" s="100" t="s">
        <v>730</v>
      </c>
      <c r="C316" s="101" t="s">
        <v>959</v>
      </c>
      <c r="D316" s="102" t="s">
        <v>947</v>
      </c>
      <c r="E316" s="103" t="s">
        <v>729</v>
      </c>
      <c r="F316" s="104">
        <f>VLOOKUP($B316,'Part 3 NNDR3'!$A$6:$FY$331,F$4,FALSE)</f>
        <v>0</v>
      </c>
      <c r="G316" s="104">
        <f>VLOOKUP($B316,'Part 3 NNDR3'!$A$6:$FY$331,G$4,FALSE)</f>
        <v>0</v>
      </c>
      <c r="H316" s="104">
        <f>VLOOKUP($B316,'Part 3 NNDR3'!$A$6:$FY$331,H$4,FALSE)</f>
        <v>0</v>
      </c>
      <c r="I316" s="104">
        <f>VLOOKUP($B316,'Part 3 NNDR3'!$A$6:$FY$331,I$4,FALSE)</f>
        <v>38492942</v>
      </c>
      <c r="J316" s="104">
        <f>VLOOKUP($B316,'Part 3 NNDR3'!$A$6:$FY$331,J$4,FALSE)</f>
        <v>0</v>
      </c>
      <c r="K316" s="104">
        <f>VLOOKUP($B316,'Part 3 NNDR3'!$A$6:$FY$331,K$4,FALSE)</f>
        <v>38492942</v>
      </c>
      <c r="L316" s="104">
        <f>VLOOKUP($B316,'Part 3 NNDR3'!$A$6:$FY$331,L$4,FALSE)</f>
        <v>0</v>
      </c>
      <c r="M316" s="104">
        <f>VLOOKUP($B316,'Part 3 NNDR3'!$A$6:$FY$331,M$4,FALSE)</f>
        <v>0</v>
      </c>
      <c r="N316" s="104">
        <f>VLOOKUP($B316,'Part 3 NNDR3'!$A$6:$FY$331,N$4,FALSE)</f>
        <v>0</v>
      </c>
      <c r="O316" s="104">
        <f>VLOOKUP($B316,'Part 3 NNDR3'!$A$6:$FY$331,O$4,FALSE)</f>
        <v>830627</v>
      </c>
      <c r="P316" s="104">
        <f>VLOOKUP($B316,'Part 3 NNDR3'!$A$6:$FY$331,P$4,FALSE)</f>
        <v>0</v>
      </c>
      <c r="Q316" s="104">
        <f>VLOOKUP($B316,'Part 3 NNDR3'!$A$6:$FY$331,Q$4,FALSE)</f>
        <v>830627</v>
      </c>
      <c r="R316" s="104">
        <f>VLOOKUP($B316,'Part 3 NNDR3'!$A$6:$FY$331,R$4,FALSE)</f>
        <v>39323569</v>
      </c>
      <c r="S316" s="104">
        <f>VLOOKUP($B316,'Part 3 NNDR3'!$A$6:$FY$331,S$4,FALSE)</f>
        <v>0</v>
      </c>
      <c r="T316" s="104">
        <f>VLOOKUP($B316,'Part 3 NNDR3'!$A$6:$FY$331,T$4,FALSE)</f>
        <v>39323569</v>
      </c>
      <c r="U316" s="104">
        <f>VLOOKUP($B316,'Part 3 NNDR3'!$A$6:$FY$331,U$4,FALSE)</f>
        <v>-2353478</v>
      </c>
      <c r="V316" s="104">
        <f>VLOOKUP($B316,'Part 3 NNDR3'!$A$6:$FY$331,V$4,FALSE)</f>
        <v>0</v>
      </c>
      <c r="W316" s="104">
        <f>VLOOKUP($B316,'Part 3 NNDR3'!$A$6:$FY$331,W$4,FALSE)</f>
        <v>-2353478</v>
      </c>
      <c r="X316" s="104">
        <f>VLOOKUP($B316,'Part 3 NNDR3'!$A$6:$FY$331,X$4,FALSE)</f>
        <v>0</v>
      </c>
      <c r="Y316" s="104">
        <f>VLOOKUP($B316,'Part 3 NNDR3'!$A$6:$FY$331,Y$4,FALSE)</f>
        <v>0</v>
      </c>
      <c r="Z316" s="104">
        <f>VLOOKUP($B316,'Part 3 NNDR3'!$A$6:$FY$331,Z$4,FALSE)</f>
        <v>0</v>
      </c>
      <c r="AA316" s="104">
        <f>VLOOKUP($B316,'Part 3 NNDR3'!$A$6:$FY$331,AA$4,FALSE)</f>
        <v>-399897</v>
      </c>
      <c r="AB316" s="104">
        <f>VLOOKUP($B316,'Part 3 NNDR3'!$A$6:$FY$331,AB$4,FALSE)</f>
        <v>0</v>
      </c>
      <c r="AC316" s="104">
        <f>VLOOKUP($B316,'Part 3 NNDR3'!$A$6:$FY$331,AC$4,FALSE)</f>
        <v>-399897</v>
      </c>
      <c r="AD316" s="104">
        <f>VLOOKUP($B316,'Part 3 NNDR3'!$A$6:$FY$331,AD$4,FALSE)</f>
        <v>-300611</v>
      </c>
      <c r="AE316" s="104">
        <f>VLOOKUP($B316,'Part 3 NNDR3'!$A$6:$FY$331,AE$4,FALSE)</f>
        <v>0</v>
      </c>
      <c r="AF316" s="104">
        <f>VLOOKUP($B316,'Part 3 NNDR3'!$A$6:$FY$331,AF$4,FALSE)</f>
        <v>-300611</v>
      </c>
      <c r="AG316" s="104">
        <f>VLOOKUP($B316,'Part 3 NNDR3'!$A$6:$FY$331,AG$4,FALSE)</f>
        <v>0</v>
      </c>
      <c r="AH316" s="104">
        <f>VLOOKUP($B316,'Part 3 NNDR3'!$A$6:$FY$331,AH$4,FALSE)</f>
        <v>0</v>
      </c>
      <c r="AI316" s="104">
        <f>VLOOKUP($B316,'Part 3 NNDR3'!$A$6:$FY$331,AI$4,FALSE)</f>
        <v>0</v>
      </c>
      <c r="AJ316" s="104">
        <f>VLOOKUP($B316,'Part 3 NNDR3'!$A$6:$FY$331,AJ$4,FALSE)</f>
        <v>51585508</v>
      </c>
      <c r="AK316" s="104">
        <f>VLOOKUP($B316,'Part 3 NNDR3'!$A$6:$FY$331,AK$4,FALSE)</f>
        <v>0</v>
      </c>
      <c r="AL316" s="104">
        <f>VLOOKUP($B316,'Part 3 NNDR3'!$A$6:$FY$331,AL$4,FALSE)</f>
        <v>51585508</v>
      </c>
      <c r="AM316" s="104">
        <f>VLOOKUP($B316,'Part 3 NNDR3'!$A$6:$FY$331,AM$4,FALSE)</f>
        <v>-2081054</v>
      </c>
      <c r="AN316" s="104">
        <f>VLOOKUP($B316,'Part 3 NNDR3'!$A$6:$FY$331,AN$4,FALSE)</f>
        <v>0</v>
      </c>
      <c r="AO316" s="104">
        <f>VLOOKUP($B316,'Part 3 NNDR3'!$A$6:$FY$331,AO$4,FALSE)</f>
        <v>-2081054</v>
      </c>
      <c r="AP316" s="104">
        <f>VLOOKUP($B316,'Part 3 NNDR3'!$A$6:$FY$331,AP$4,FALSE)</f>
        <v>-64586685</v>
      </c>
      <c r="AQ316" s="104">
        <f>VLOOKUP($B316,'Part 3 NNDR3'!$A$6:$FY$331,AQ$4,FALSE)</f>
        <v>0</v>
      </c>
      <c r="AR316" s="104">
        <f>VLOOKUP($B316,'Part 3 NNDR3'!$A$6:$FY$331,AR$4,FALSE)</f>
        <v>-64586685</v>
      </c>
      <c r="AS316" s="104">
        <f>VLOOKUP($B316,'Part 3 NNDR3'!$A$6:$FY$331,AS$4,FALSE)</f>
        <v>4659016</v>
      </c>
      <c r="AT316" s="104">
        <f>VLOOKUP($B316,'Part 3 NNDR3'!$A$6:$FY$331,AT$4,FALSE)</f>
        <v>0</v>
      </c>
      <c r="AU316" s="104">
        <f>VLOOKUP($B316,'Part 3 NNDR3'!$A$6:$FY$331,AU$4,FALSE)</f>
        <v>4659016</v>
      </c>
      <c r="AV316" s="104">
        <f>VLOOKUP($B316,'Part 3 NNDR3'!$A$6:$FY$331,AV$4,FALSE)</f>
        <v>-23270</v>
      </c>
      <c r="AW316" s="104">
        <f>VLOOKUP($B316,'Part 3 NNDR3'!$A$6:$FY$331,AW$4,FALSE)</f>
        <v>0</v>
      </c>
      <c r="AX316" s="104">
        <f>VLOOKUP($B316,'Part 3 NNDR3'!$A$6:$FY$331,AX$4,FALSE)</f>
        <v>-23270</v>
      </c>
      <c r="AY316" s="104">
        <f>VLOOKUP($B316,'Part 3 NNDR3'!$A$6:$FY$331,AY$4,FALSE)</f>
        <v>0</v>
      </c>
      <c r="AZ316" s="104">
        <f>VLOOKUP($B316,'Part 3 NNDR3'!$A$6:$FY$331,AZ$4,FALSE)</f>
        <v>0</v>
      </c>
      <c r="BA316" s="104">
        <f>VLOOKUP($B316,'Part 3 NNDR3'!$A$6:$FY$331,BA$4,FALSE)</f>
        <v>0</v>
      </c>
      <c r="BB316" s="104">
        <f>VLOOKUP($B316,'Part 3 NNDR3'!$A$6:$FY$331,BB$4,FALSE)</f>
        <v>0</v>
      </c>
      <c r="BC316" s="104">
        <f>VLOOKUP($B316,'Part 3 NNDR3'!$A$6:$FY$331,BC$4,FALSE)</f>
        <v>0</v>
      </c>
      <c r="BD316" s="104">
        <f>VLOOKUP($B316,'Part 3 NNDR3'!$A$6:$FY$331,BD$4,FALSE)</f>
        <v>0</v>
      </c>
      <c r="BE316" s="104">
        <f>VLOOKUP($B316,'Part 3 NNDR3'!$A$6:$FY$331,BE$4,FALSE)</f>
        <v>0</v>
      </c>
      <c r="BF316" s="104">
        <f>VLOOKUP($B316,'Part 3 NNDR3'!$A$6:$FY$331,BF$4,FALSE)</f>
        <v>0</v>
      </c>
      <c r="BG316" s="104">
        <f>VLOOKUP($B316,'Part 3 NNDR3'!$A$6:$FY$331,BG$4,FALSE)</f>
        <v>0</v>
      </c>
      <c r="BH316" s="104">
        <f>VLOOKUP($B316,'Part 3 NNDR3'!$A$6:$FY$331,BH$4,FALSE)</f>
        <v>-13199860</v>
      </c>
      <c r="BI316" s="104">
        <f>VLOOKUP($B316,'Part 3 NNDR3'!$A$6:$FY$331,BI$4,FALSE)</f>
        <v>0</v>
      </c>
      <c r="BJ316" s="104">
        <f>VLOOKUP($B316,'Part 3 NNDR3'!$A$6:$FY$331,BJ$4,FALSE)</f>
        <v>-13199860</v>
      </c>
      <c r="BK316" s="104">
        <f>VLOOKUP($B316,'Part 3 NNDR3'!$A$6:$FY$331,BK$4,FALSE)</f>
        <v>-6241404</v>
      </c>
      <c r="BL316" s="104">
        <f>VLOOKUP($B316,'Part 3 NNDR3'!$A$6:$FY$331,BL$4,FALSE)</f>
        <v>0</v>
      </c>
      <c r="BM316" s="104">
        <f>VLOOKUP($B316,'Part 3 NNDR3'!$A$6:$FY$331,BM$4,FALSE)</f>
        <v>-6241404</v>
      </c>
      <c r="BN316" s="104">
        <f>VLOOKUP($B316,'Part 3 NNDR3'!$A$6:$FY$331,BN$4,FALSE)</f>
        <v>-3264787</v>
      </c>
      <c r="BO316" s="104">
        <f>VLOOKUP($B316,'Part 3 NNDR3'!$A$6:$FY$331,BO$4,FALSE)</f>
        <v>0</v>
      </c>
      <c r="BP316" s="104">
        <f>VLOOKUP($B316,'Part 3 NNDR3'!$A$6:$FY$331,BP$4,FALSE)</f>
        <v>-3264787</v>
      </c>
      <c r="BQ316" s="104">
        <f>VLOOKUP($B316,'Part 3 NNDR3'!$A$6:$FY$331,BQ$4,FALSE)</f>
        <v>-120940682</v>
      </c>
      <c r="BR316" s="104">
        <f>VLOOKUP($B316,'Part 3 NNDR3'!$A$6:$FY$331,BR$4,FALSE)</f>
        <v>0</v>
      </c>
      <c r="BS316" s="104">
        <f>VLOOKUP($B316,'Part 3 NNDR3'!$A$6:$FY$331,BS$4,FALSE)</f>
        <v>-120940682</v>
      </c>
      <c r="BT316" s="104">
        <f>VLOOKUP($B316,'Part 3 NNDR3'!$A$6:$FY$331,BT$4,FALSE)</f>
        <v>-1666646</v>
      </c>
      <c r="BU316" s="104">
        <f>VLOOKUP($B316,'Part 3 NNDR3'!$A$6:$FY$331,BU$4,FALSE)</f>
        <v>0</v>
      </c>
      <c r="BV316" s="104">
        <f>VLOOKUP($B316,'Part 3 NNDR3'!$A$6:$FY$331,BV$4,FALSE)</f>
        <v>-1666646</v>
      </c>
      <c r="BW316" s="104">
        <f>VLOOKUP($B316,'Part 3 NNDR3'!$A$6:$FY$331,BW$4,FALSE)</f>
        <v>-132113519</v>
      </c>
      <c r="BX316" s="104">
        <f>VLOOKUP($B316,'Part 3 NNDR3'!$A$6:$FY$331,BX$4,FALSE)</f>
        <v>0</v>
      </c>
      <c r="BY316" s="104">
        <f>VLOOKUP($B316,'Part 3 NNDR3'!$A$6:$FY$331,BY$4,FALSE)</f>
        <v>-132113519</v>
      </c>
      <c r="BZ316" s="104">
        <f>VLOOKUP($B316,'Part 3 NNDR3'!$A$6:$FY$331,BZ$4,FALSE)</f>
        <v>-390590</v>
      </c>
      <c r="CA316" s="104">
        <f>VLOOKUP($B316,'Part 3 NNDR3'!$A$6:$FY$331,CA$4,FALSE)</f>
        <v>0</v>
      </c>
      <c r="CB316" s="104">
        <f>VLOOKUP($B316,'Part 3 NNDR3'!$A$6:$FY$331,CB$4,FALSE)</f>
        <v>-390590</v>
      </c>
      <c r="CC316" s="104">
        <f>VLOOKUP($B316,'Part 3 NNDR3'!$A$6:$FY$331,CC$4,FALSE)</f>
        <v>-11631</v>
      </c>
      <c r="CD316" s="104">
        <f>VLOOKUP($B316,'Part 3 NNDR3'!$A$6:$FY$331,CD$4,FALSE)</f>
        <v>0</v>
      </c>
      <c r="CE316" s="104">
        <f>VLOOKUP($B316,'Part 3 NNDR3'!$A$6:$FY$331,CE$4,FALSE)</f>
        <v>-11631</v>
      </c>
      <c r="CF316" s="104">
        <f>VLOOKUP($B316,'Part 3 NNDR3'!$A$6:$FY$331,CF$4,FALSE)</f>
        <v>-13496</v>
      </c>
      <c r="CG316" s="104">
        <f>VLOOKUP($B316,'Part 3 NNDR3'!$A$6:$FY$331,CG$4,FALSE)</f>
        <v>0</v>
      </c>
      <c r="CH316" s="104">
        <f>VLOOKUP($B316,'Part 3 NNDR3'!$A$6:$FY$331,CH$4,FALSE)</f>
        <v>-13496</v>
      </c>
      <c r="CI316" s="104">
        <f>VLOOKUP($B316,'Part 3 NNDR3'!$A$6:$FY$331,CI$4,FALSE)</f>
        <v>0</v>
      </c>
      <c r="CJ316" s="104">
        <f>VLOOKUP($B316,'Part 3 NNDR3'!$A$6:$FY$331,CJ$4,FALSE)</f>
        <v>0</v>
      </c>
      <c r="CK316" s="104">
        <f>VLOOKUP($B316,'Part 3 NNDR3'!$A$6:$FY$331,CK$4,FALSE)</f>
        <v>0</v>
      </c>
      <c r="CL316" s="104">
        <f>VLOOKUP($B316,'Part 3 NNDR3'!$A$6:$FY$331,CL$4,FALSE)</f>
        <v>-5817</v>
      </c>
      <c r="CM316" s="104">
        <f>VLOOKUP($B316,'Part 3 NNDR3'!$A$6:$FY$331,CM$4,FALSE)</f>
        <v>0</v>
      </c>
      <c r="CN316" s="104">
        <f>VLOOKUP($B316,'Part 3 NNDR3'!$A$6:$FY$331,CN$4,FALSE)</f>
        <v>-5817</v>
      </c>
      <c r="CO316" s="104">
        <f>VLOOKUP($B316,'Part 3 NNDR3'!$A$6:$FY$331,CO$4,FALSE)</f>
        <v>0</v>
      </c>
      <c r="CP316" s="104">
        <f>VLOOKUP($B316,'Part 3 NNDR3'!$A$6:$FY$331,CP$4,FALSE)</f>
        <v>0</v>
      </c>
      <c r="CQ316" s="104">
        <f>VLOOKUP($B316,'Part 3 NNDR3'!$A$6:$FY$331,CQ$4,FALSE)</f>
        <v>0</v>
      </c>
      <c r="CR316" s="104">
        <f>VLOOKUP($B316,'Part 3 NNDR3'!$A$6:$FY$331,CR$4,FALSE)</f>
        <v>0</v>
      </c>
      <c r="CS316" s="104">
        <f>VLOOKUP($B316,'Part 3 NNDR3'!$A$6:$FY$331,CS$4,FALSE)</f>
        <v>0</v>
      </c>
      <c r="CT316" s="104">
        <f>VLOOKUP($B316,'Part 3 NNDR3'!$A$6:$FY$331,CT$4,FALSE)</f>
        <v>0</v>
      </c>
      <c r="CU316" s="104">
        <f>VLOOKUP($B316,'Part 3 NNDR3'!$A$6:$FY$331,CU$4,FALSE)</f>
        <v>0</v>
      </c>
      <c r="CV316" s="104">
        <f>VLOOKUP($B316,'Part 3 NNDR3'!$A$6:$FY$331,CV$4,FALSE)</f>
        <v>0</v>
      </c>
      <c r="CW316" s="104">
        <f>VLOOKUP($B316,'Part 3 NNDR3'!$A$6:$FY$331,CW$4,FALSE)</f>
        <v>0</v>
      </c>
      <c r="CX316" s="104">
        <f>VLOOKUP($B316,'Part 3 NNDR3'!$A$6:$FY$331,CX$4,FALSE)</f>
        <v>0</v>
      </c>
      <c r="CY316" s="104">
        <f>VLOOKUP($B316,'Part 3 NNDR3'!$A$6:$FY$331,CY$4,FALSE)</f>
        <v>0</v>
      </c>
      <c r="CZ316" s="104">
        <f>VLOOKUP($B316,'Part 3 NNDR3'!$A$6:$FY$331,CZ$4,FALSE)</f>
        <v>0</v>
      </c>
      <c r="DA316" s="104">
        <f>VLOOKUP($B316,'Part 3 NNDR3'!$A$6:$FY$331,DA$4,FALSE)</f>
        <v>0</v>
      </c>
      <c r="DB316" s="104">
        <f>VLOOKUP($B316,'Part 3 NNDR3'!$A$6:$FY$331,DB$4,FALSE)</f>
        <v>0</v>
      </c>
      <c r="DC316" s="104">
        <f>VLOOKUP($B316,'Part 3 NNDR3'!$A$6:$FY$331,DC$4,FALSE)</f>
        <v>0</v>
      </c>
      <c r="DD316" s="104">
        <f>VLOOKUP($B316,'Part 3 NNDR3'!$A$6:$FY$331,DD$4,FALSE)</f>
        <v>0</v>
      </c>
      <c r="DE316" s="104">
        <f>VLOOKUP($B316,'Part 3 NNDR3'!$A$6:$FY$331,DE$4,FALSE)</f>
        <v>0</v>
      </c>
      <c r="DF316" s="104">
        <f>VLOOKUP($B316,'Part 3 NNDR3'!$A$6:$FY$331,DF$4,FALSE)</f>
        <v>0</v>
      </c>
      <c r="DG316" s="104">
        <f>VLOOKUP($B316,'Part 3 NNDR3'!$A$6:$FY$331,DG$4,FALSE)</f>
        <v>0</v>
      </c>
      <c r="DH316" s="104">
        <f>VLOOKUP($B316,'Part 3 NNDR3'!$A$6:$FY$331,DH$4,FALSE)</f>
        <v>0</v>
      </c>
      <c r="DI316" s="104">
        <f>VLOOKUP($B316,'Part 3 NNDR3'!$A$6:$FY$331,DI$4,FALSE)</f>
        <v>0</v>
      </c>
      <c r="DJ316" s="104">
        <f>VLOOKUP($B316,'Part 3 NNDR3'!$A$6:$FY$331,DJ$4,FALSE)</f>
        <v>0</v>
      </c>
      <c r="DK316" s="104">
        <f>VLOOKUP($B316,'Part 3 NNDR3'!$A$6:$FY$331,DK$4,FALSE)</f>
        <v>0</v>
      </c>
      <c r="DL316" s="104">
        <f>VLOOKUP($B316,'Part 3 NNDR3'!$A$6:$FY$331,DL$4,FALSE)</f>
        <v>-421534</v>
      </c>
      <c r="DM316" s="104">
        <f>VLOOKUP($B316,'Part 3 NNDR3'!$A$6:$FY$331,DM$4,FALSE)</f>
        <v>0</v>
      </c>
      <c r="DN316" s="104">
        <f>VLOOKUP($B316,'Part 3 NNDR3'!$A$6:$FY$331,DN$4,FALSE)</f>
        <v>-421534</v>
      </c>
      <c r="DO316" s="104">
        <f>VLOOKUP($B316,'Part 3 NNDR3'!$A$6:$FY$331,DO$4,FALSE)</f>
        <v>-10921</v>
      </c>
      <c r="DP316" s="104">
        <f>VLOOKUP($B316,'Part 3 NNDR3'!$A$6:$FY$331,DP$4,FALSE)</f>
        <v>0</v>
      </c>
      <c r="DQ316" s="104">
        <f>VLOOKUP($B316,'Part 3 NNDR3'!$A$6:$FY$331,DQ$4,FALSE)</f>
        <v>-10921</v>
      </c>
      <c r="DR316" s="104">
        <f>VLOOKUP($B316,'Part 3 NNDR3'!$A$6:$FY$331,DR$4,FALSE)</f>
        <v>-194259</v>
      </c>
      <c r="DS316" s="104">
        <f>VLOOKUP($B316,'Part 3 NNDR3'!$A$6:$FY$331,DS$4,FALSE)</f>
        <v>0</v>
      </c>
      <c r="DT316" s="104">
        <f>VLOOKUP($B316,'Part 3 NNDR3'!$A$6:$FY$331,DT$4,FALSE)</f>
        <v>-194259</v>
      </c>
      <c r="DU316" s="104">
        <f>VLOOKUP($B316,'Part 3 NNDR3'!$A$6:$FY$331,DU$4,FALSE)</f>
        <v>-203883</v>
      </c>
      <c r="DV316" s="104">
        <f>VLOOKUP($B316,'Part 3 NNDR3'!$A$6:$FY$331,DV$4,FALSE)</f>
        <v>0</v>
      </c>
      <c r="DW316" s="104">
        <f>VLOOKUP($B316,'Part 3 NNDR3'!$A$6:$FY$331,DW$4,FALSE)</f>
        <v>-203883</v>
      </c>
      <c r="DX316" s="104">
        <f>VLOOKUP($B316,'Part 3 NNDR3'!$A$6:$FY$331,DX$4,FALSE)</f>
        <v>-24600</v>
      </c>
      <c r="DY316" s="104">
        <f>VLOOKUP($B316,'Part 3 NNDR3'!$A$6:$FY$331,DY$4,FALSE)</f>
        <v>0</v>
      </c>
      <c r="DZ316" s="104">
        <f>VLOOKUP($B316,'Part 3 NNDR3'!$A$6:$FY$331,DZ$4,FALSE)</f>
        <v>-24600</v>
      </c>
      <c r="EA316" s="104">
        <f>VLOOKUP($B316,'Part 3 NNDR3'!$A$6:$FY$331,EA$4,FALSE)</f>
        <v>-3341210</v>
      </c>
      <c r="EB316" s="104">
        <f>VLOOKUP($B316,'Part 3 NNDR3'!$A$6:$FY$331,EB$4,FALSE)</f>
        <v>0</v>
      </c>
      <c r="EC316" s="104">
        <f>VLOOKUP($B316,'Part 3 NNDR3'!$A$6:$FY$331,EC$4,FALSE)</f>
        <v>-3341210</v>
      </c>
      <c r="ED316" s="104">
        <f>VLOOKUP($B316,'Part 3 NNDR3'!$A$6:$FY$331,ED$4,FALSE)</f>
        <v>-91330</v>
      </c>
      <c r="EE316" s="104">
        <f>VLOOKUP($B316,'Part 3 NNDR3'!$A$6:$FY$331,EE$4,FALSE)</f>
        <v>0</v>
      </c>
      <c r="EF316" s="104">
        <f>VLOOKUP($B316,'Part 3 NNDR3'!$A$6:$FY$331,EF$4,FALSE)</f>
        <v>-91330</v>
      </c>
      <c r="EG316" s="104">
        <f>VLOOKUP($B316,'Part 3 NNDR3'!$A$6:$FY$331,EG$4,FALSE)</f>
        <v>0</v>
      </c>
      <c r="EH316" s="104">
        <f>VLOOKUP($B316,'Part 3 NNDR3'!$A$6:$FY$331,EH$4,FALSE)</f>
        <v>0</v>
      </c>
      <c r="EI316" s="104">
        <f>VLOOKUP($B316,'Part 3 NNDR3'!$A$6:$FY$331,EI$4,FALSE)</f>
        <v>0</v>
      </c>
      <c r="EJ316" s="104">
        <f>VLOOKUP($B316,'Part 3 NNDR3'!$A$6:$FY$331,EJ$4,FALSE)</f>
        <v>0</v>
      </c>
      <c r="EK316" s="104">
        <f>VLOOKUP($B316,'Part 3 NNDR3'!$A$6:$FY$331,EK$4,FALSE)</f>
        <v>0</v>
      </c>
      <c r="EL316" s="104">
        <f>VLOOKUP($B316,'Part 3 NNDR3'!$A$6:$FY$331,EL$4,FALSE)</f>
        <v>0</v>
      </c>
      <c r="EM316" s="104">
        <f>VLOOKUP($B316,'Part 3 NNDR3'!$A$6:$FY$331,EM$4,FALSE)</f>
        <v>-40183</v>
      </c>
      <c r="EN316" s="104">
        <f>VLOOKUP($B316,'Part 3 NNDR3'!$A$6:$FY$331,EN$4,FALSE)</f>
        <v>0</v>
      </c>
      <c r="EO316" s="104">
        <f>VLOOKUP($B316,'Part 3 NNDR3'!$A$6:$FY$331,EO$4,FALSE)</f>
        <v>-40183</v>
      </c>
      <c r="EP316" s="104">
        <f>VLOOKUP($B316,'Part 3 NNDR3'!$A$6:$FY$331,EP$4,FALSE)</f>
        <v>-3906386</v>
      </c>
      <c r="EQ316" s="104">
        <f>VLOOKUP($B316,'Part 3 NNDR3'!$A$6:$FY$331,EQ$4,FALSE)</f>
        <v>0</v>
      </c>
      <c r="ER316" s="104">
        <f>VLOOKUP($B316,'Part 3 NNDR3'!$A$6:$FY$331,ER$4,FALSE)</f>
        <v>-3906386</v>
      </c>
      <c r="ES316" s="104">
        <f>VLOOKUP($B316,'Part 3 NNDR3'!$A$6:$FY$331,ES$4,FALSE)</f>
        <v>-21165</v>
      </c>
      <c r="ET316" s="104">
        <f>VLOOKUP($B316,'Part 3 NNDR3'!$A$6:$FY$331,ET$4,FALSE)</f>
        <v>0</v>
      </c>
      <c r="EU316" s="104">
        <f>VLOOKUP($B316,'Part 3 NNDR3'!$A$6:$FY$331,EU$4,FALSE)</f>
        <v>-21165</v>
      </c>
      <c r="EV316" s="104">
        <f>VLOOKUP($B316,'Part 3 NNDR3'!$A$6:$FY$331,EV$4,FALSE)</f>
        <v>-92756</v>
      </c>
      <c r="EW316" s="104">
        <f>VLOOKUP($B316,'Part 3 NNDR3'!$A$6:$FY$331,EW$4,FALSE)</f>
        <v>0</v>
      </c>
      <c r="EX316" s="104">
        <f>VLOOKUP($B316,'Part 3 NNDR3'!$A$6:$FY$331,EX$4,FALSE)</f>
        <v>-92756</v>
      </c>
      <c r="EY316" s="104">
        <f>VLOOKUP($B316,'Part 3 NNDR3'!$A$6:$FY$331,EY$4,FALSE)</f>
        <v>-113921</v>
      </c>
      <c r="EZ316" s="104">
        <f>VLOOKUP($B316,'Part 3 NNDR3'!$A$6:$FY$331,EZ$4,FALSE)</f>
        <v>0</v>
      </c>
      <c r="FA316" s="104">
        <f>VLOOKUP($B316,'Part 3 NNDR3'!$A$6:$FY$331,FA$4,FALSE)</f>
        <v>-113921</v>
      </c>
      <c r="FB316" s="104">
        <f>VLOOKUP($B316,'Part 3 NNDR3'!$A$6:$FY$331,FB$4,FALSE)</f>
        <v>1858160850</v>
      </c>
      <c r="FC316" s="104">
        <f>VLOOKUP($B316,'Part 3 NNDR3'!$A$6:$FY$331,FC$4,FALSE)</f>
        <v>0</v>
      </c>
      <c r="FD316" s="104">
        <f>VLOOKUP($B316,'Part 3 NNDR3'!$A$6:$FY$331,FD$4,FALSE)</f>
        <v>1858160850</v>
      </c>
      <c r="FE316" s="104">
        <f>VLOOKUP($B316,'Part 3 NNDR3'!$A$6:$FY$331,FE$4,FALSE)</f>
        <v>39323569</v>
      </c>
      <c r="FF316" s="104">
        <f>VLOOKUP($B316,'Part 3 NNDR3'!$A$6:$FY$331,FF$4,FALSE)</f>
        <v>0</v>
      </c>
      <c r="FG316" s="104">
        <f>VLOOKUP($B316,'Part 3 NNDR3'!$A$6:$FY$331,FG$4,FALSE)</f>
        <v>39323569</v>
      </c>
      <c r="FH316" s="104">
        <f>VLOOKUP($B316,'Part 3 NNDR3'!$A$6:$FY$331,FH$4,FALSE)</f>
        <v>-13199860</v>
      </c>
      <c r="FI316" s="104">
        <f>VLOOKUP($B316,'Part 3 NNDR3'!$A$6:$FY$331,FI$4,FALSE)</f>
        <v>0</v>
      </c>
      <c r="FJ316" s="104">
        <f>VLOOKUP($B316,'Part 3 NNDR3'!$A$6:$FY$331,FJ$4,FALSE)</f>
        <v>-13199860</v>
      </c>
      <c r="FK316" s="104">
        <f>VLOOKUP($B316,'Part 3 NNDR3'!$A$6:$FY$331,FK$4,FALSE)</f>
        <v>-132113519</v>
      </c>
      <c r="FL316" s="104">
        <f>VLOOKUP($B316,'Part 3 NNDR3'!$A$6:$FY$331,FL$4,FALSE)</f>
        <v>0</v>
      </c>
      <c r="FM316" s="104">
        <f>VLOOKUP($B316,'Part 3 NNDR3'!$A$6:$FY$331,FM$4,FALSE)</f>
        <v>-132113519</v>
      </c>
      <c r="FN316" s="104">
        <f>VLOOKUP($B316,'Part 3 NNDR3'!$A$6:$FY$331,FN$4,FALSE)</f>
        <v>-421534</v>
      </c>
      <c r="FO316" s="104">
        <f>VLOOKUP($B316,'Part 3 NNDR3'!$A$6:$FY$331,FO$4,FALSE)</f>
        <v>0</v>
      </c>
      <c r="FP316" s="104">
        <f>VLOOKUP($B316,'Part 3 NNDR3'!$A$6:$FY$331,FP$4,FALSE)</f>
        <v>-421534</v>
      </c>
      <c r="FQ316" s="104">
        <f>VLOOKUP($B316,'Part 3 NNDR3'!$A$6:$FY$331,FQ$4,FALSE)</f>
        <v>-3906386</v>
      </c>
      <c r="FR316" s="104">
        <f>VLOOKUP($B316,'Part 3 NNDR3'!$A$6:$FY$331,FR$4,FALSE)</f>
        <v>0</v>
      </c>
      <c r="FS316" s="104">
        <f>VLOOKUP($B316,'Part 3 NNDR3'!$A$6:$FY$331,FS$4,FALSE)</f>
        <v>-3906386</v>
      </c>
      <c r="FT316" s="104">
        <f>VLOOKUP($B316,'Part 3 NNDR3'!$A$6:$FY$331,FT$4,FALSE)</f>
        <v>-113921</v>
      </c>
      <c r="FU316" s="104">
        <f>VLOOKUP($B316,'Part 3 NNDR3'!$A$6:$FY$331,FU$4,FALSE)</f>
        <v>0</v>
      </c>
      <c r="FV316" s="104">
        <f>VLOOKUP($B316,'Part 3 NNDR3'!$A$6:$FY$331,FV$4,FALSE)</f>
        <v>-113921</v>
      </c>
      <c r="FW316" s="104">
        <f>VLOOKUP($B316,'Part 3 NNDR3'!$A$6:$FY$331,FW$4,FALSE)</f>
        <v>-110431651</v>
      </c>
      <c r="FX316" s="104">
        <f>VLOOKUP($B316,'Part 3 NNDR3'!$A$6:$FY$331,FX$4,FALSE)</f>
        <v>0</v>
      </c>
      <c r="FY316" s="104">
        <f>VLOOKUP($B316,'Part 3 NNDR3'!$A$6:$FY$331,FY$4,FALSE)</f>
        <v>-110431651</v>
      </c>
      <c r="FZ316" s="104">
        <f>VLOOKUP($B316,'Part 3 NNDR3'!$A$6:$FY$331,FZ$4,FALSE)</f>
        <v>1747729199</v>
      </c>
      <c r="GA316" s="104">
        <f>VLOOKUP($B316,'Part 3 NNDR3'!$A$6:$FY$331,GA$4,FALSE)</f>
        <v>0</v>
      </c>
      <c r="GB316" s="104">
        <f>VLOOKUP($B316,'Part 3 NNDR3'!$A$6:$FY$331,GB$4,FALSE)</f>
        <v>1747729199</v>
      </c>
      <c r="GC316" s="105" t="str">
        <f>VLOOKUP($B316,'Data (Updated)'!$C$4:$E$329,2,FALSE)</f>
        <v>E5100</v>
      </c>
      <c r="GD316" s="105" t="str">
        <f>VLOOKUP($B316,'Data (Updated)'!$C$4:$E$329,3,FALSE)</f>
        <v>NA</v>
      </c>
    </row>
    <row r="317" spans="1:186" ht="12.75" x14ac:dyDescent="0.2">
      <c r="A317" s="75">
        <v>312</v>
      </c>
      <c r="B317" s="100" t="s">
        <v>732</v>
      </c>
      <c r="C317" s="101" t="s">
        <v>941</v>
      </c>
      <c r="D317" s="102" t="s">
        <v>952</v>
      </c>
      <c r="E317" s="103" t="s">
        <v>1009</v>
      </c>
      <c r="F317" s="104">
        <f>VLOOKUP($B317,'Part 3 NNDR3'!$A$6:$FY$331,F$4,FALSE)</f>
        <v>0</v>
      </c>
      <c r="G317" s="104">
        <f>VLOOKUP($B317,'Part 3 NNDR3'!$A$6:$FY$331,G$4,FALSE)</f>
        <v>0</v>
      </c>
      <c r="H317" s="104">
        <f>VLOOKUP($B317,'Part 3 NNDR3'!$A$6:$FY$331,H$4,FALSE)</f>
        <v>0</v>
      </c>
      <c r="I317" s="104">
        <f>VLOOKUP($B317,'Part 3 NNDR3'!$A$6:$FY$331,I$4,FALSE)</f>
        <v>-16034</v>
      </c>
      <c r="J317" s="104">
        <f>VLOOKUP($B317,'Part 3 NNDR3'!$A$6:$FY$331,J$4,FALSE)</f>
        <v>0</v>
      </c>
      <c r="K317" s="104">
        <f>VLOOKUP($B317,'Part 3 NNDR3'!$A$6:$FY$331,K$4,FALSE)</f>
        <v>-16034</v>
      </c>
      <c r="L317" s="104">
        <f>VLOOKUP($B317,'Part 3 NNDR3'!$A$6:$FY$331,L$4,FALSE)</f>
        <v>0</v>
      </c>
      <c r="M317" s="104">
        <f>VLOOKUP($B317,'Part 3 NNDR3'!$A$6:$FY$331,M$4,FALSE)</f>
        <v>0</v>
      </c>
      <c r="N317" s="104">
        <f>VLOOKUP($B317,'Part 3 NNDR3'!$A$6:$FY$331,N$4,FALSE)</f>
        <v>0</v>
      </c>
      <c r="O317" s="104">
        <f>VLOOKUP($B317,'Part 3 NNDR3'!$A$6:$FY$331,O$4,FALSE)</f>
        <v>4465</v>
      </c>
      <c r="P317" s="104">
        <f>VLOOKUP($B317,'Part 3 NNDR3'!$A$6:$FY$331,P$4,FALSE)</f>
        <v>0</v>
      </c>
      <c r="Q317" s="104">
        <f>VLOOKUP($B317,'Part 3 NNDR3'!$A$6:$FY$331,Q$4,FALSE)</f>
        <v>4465</v>
      </c>
      <c r="R317" s="104">
        <f>VLOOKUP($B317,'Part 3 NNDR3'!$A$6:$FY$331,R$4,FALSE)</f>
        <v>-11569</v>
      </c>
      <c r="S317" s="104">
        <f>VLOOKUP($B317,'Part 3 NNDR3'!$A$6:$FY$331,S$4,FALSE)</f>
        <v>0</v>
      </c>
      <c r="T317" s="104">
        <f>VLOOKUP($B317,'Part 3 NNDR3'!$A$6:$FY$331,T$4,FALSE)</f>
        <v>-11569</v>
      </c>
      <c r="U317" s="104">
        <f>VLOOKUP($B317,'Part 3 NNDR3'!$A$6:$FY$331,U$4,FALSE)</f>
        <v>-1632830</v>
      </c>
      <c r="V317" s="104">
        <f>VLOOKUP($B317,'Part 3 NNDR3'!$A$6:$FY$331,V$4,FALSE)</f>
        <v>0</v>
      </c>
      <c r="W317" s="104">
        <f>VLOOKUP($B317,'Part 3 NNDR3'!$A$6:$FY$331,W$4,FALSE)</f>
        <v>-1632830</v>
      </c>
      <c r="X317" s="104">
        <f>VLOOKUP($B317,'Part 3 NNDR3'!$A$6:$FY$331,X$4,FALSE)</f>
        <v>-3408</v>
      </c>
      <c r="Y317" s="104">
        <f>VLOOKUP($B317,'Part 3 NNDR3'!$A$6:$FY$331,Y$4,FALSE)</f>
        <v>0</v>
      </c>
      <c r="Z317" s="104">
        <f>VLOOKUP($B317,'Part 3 NNDR3'!$A$6:$FY$331,Z$4,FALSE)</f>
        <v>-3408</v>
      </c>
      <c r="AA317" s="104">
        <f>VLOOKUP($B317,'Part 3 NNDR3'!$A$6:$FY$331,AA$4,FALSE)</f>
        <v>-71484</v>
      </c>
      <c r="AB317" s="104">
        <f>VLOOKUP($B317,'Part 3 NNDR3'!$A$6:$FY$331,AB$4,FALSE)</f>
        <v>0</v>
      </c>
      <c r="AC317" s="104">
        <f>VLOOKUP($B317,'Part 3 NNDR3'!$A$6:$FY$331,AC$4,FALSE)</f>
        <v>-71484</v>
      </c>
      <c r="AD317" s="104">
        <f>VLOOKUP($B317,'Part 3 NNDR3'!$A$6:$FY$331,AD$4,FALSE)</f>
        <v>-56067</v>
      </c>
      <c r="AE317" s="104">
        <f>VLOOKUP($B317,'Part 3 NNDR3'!$A$6:$FY$331,AE$4,FALSE)</f>
        <v>0</v>
      </c>
      <c r="AF317" s="104">
        <f>VLOOKUP($B317,'Part 3 NNDR3'!$A$6:$FY$331,AF$4,FALSE)</f>
        <v>-56067</v>
      </c>
      <c r="AG317" s="104">
        <f>VLOOKUP($B317,'Part 3 NNDR3'!$A$6:$FY$331,AG$4,FALSE)</f>
        <v>0</v>
      </c>
      <c r="AH317" s="104">
        <f>VLOOKUP($B317,'Part 3 NNDR3'!$A$6:$FY$331,AH$4,FALSE)</f>
        <v>0</v>
      </c>
      <c r="AI317" s="104">
        <f>VLOOKUP($B317,'Part 3 NNDR3'!$A$6:$FY$331,AI$4,FALSE)</f>
        <v>0</v>
      </c>
      <c r="AJ317" s="104">
        <f>VLOOKUP($B317,'Part 3 NNDR3'!$A$6:$FY$331,AJ$4,FALSE)</f>
        <v>464189</v>
      </c>
      <c r="AK317" s="104">
        <f>VLOOKUP($B317,'Part 3 NNDR3'!$A$6:$FY$331,AK$4,FALSE)</f>
        <v>0</v>
      </c>
      <c r="AL317" s="104">
        <f>VLOOKUP($B317,'Part 3 NNDR3'!$A$6:$FY$331,AL$4,FALSE)</f>
        <v>464189</v>
      </c>
      <c r="AM317" s="104">
        <f>VLOOKUP($B317,'Part 3 NNDR3'!$A$6:$FY$331,AM$4,FALSE)</f>
        <v>-7805</v>
      </c>
      <c r="AN317" s="104">
        <f>VLOOKUP($B317,'Part 3 NNDR3'!$A$6:$FY$331,AN$4,FALSE)</f>
        <v>0</v>
      </c>
      <c r="AO317" s="104">
        <f>VLOOKUP($B317,'Part 3 NNDR3'!$A$6:$FY$331,AO$4,FALSE)</f>
        <v>-7805</v>
      </c>
      <c r="AP317" s="104">
        <f>VLOOKUP($B317,'Part 3 NNDR3'!$A$6:$FY$331,AP$4,FALSE)</f>
        <v>-1201228</v>
      </c>
      <c r="AQ317" s="104">
        <f>VLOOKUP($B317,'Part 3 NNDR3'!$A$6:$FY$331,AQ$4,FALSE)</f>
        <v>0</v>
      </c>
      <c r="AR317" s="104">
        <f>VLOOKUP($B317,'Part 3 NNDR3'!$A$6:$FY$331,AR$4,FALSE)</f>
        <v>-1201228</v>
      </c>
      <c r="AS317" s="104">
        <f>VLOOKUP($B317,'Part 3 NNDR3'!$A$6:$FY$331,AS$4,FALSE)</f>
        <v>-2903</v>
      </c>
      <c r="AT317" s="104">
        <f>VLOOKUP($B317,'Part 3 NNDR3'!$A$6:$FY$331,AT$4,FALSE)</f>
        <v>0</v>
      </c>
      <c r="AU317" s="104">
        <f>VLOOKUP($B317,'Part 3 NNDR3'!$A$6:$FY$331,AU$4,FALSE)</f>
        <v>-2903</v>
      </c>
      <c r="AV317" s="104">
        <f>VLOOKUP($B317,'Part 3 NNDR3'!$A$6:$FY$331,AV$4,FALSE)</f>
        <v>-73132</v>
      </c>
      <c r="AW317" s="104">
        <f>VLOOKUP($B317,'Part 3 NNDR3'!$A$6:$FY$331,AW$4,FALSE)</f>
        <v>0</v>
      </c>
      <c r="AX317" s="104">
        <f>VLOOKUP($B317,'Part 3 NNDR3'!$A$6:$FY$331,AX$4,FALSE)</f>
        <v>-73132</v>
      </c>
      <c r="AY317" s="104">
        <f>VLOOKUP($B317,'Part 3 NNDR3'!$A$6:$FY$331,AY$4,FALSE)</f>
        <v>0</v>
      </c>
      <c r="AZ317" s="104">
        <f>VLOOKUP($B317,'Part 3 NNDR3'!$A$6:$FY$331,AZ$4,FALSE)</f>
        <v>0</v>
      </c>
      <c r="BA317" s="104">
        <f>VLOOKUP($B317,'Part 3 NNDR3'!$A$6:$FY$331,BA$4,FALSE)</f>
        <v>0</v>
      </c>
      <c r="BB317" s="104">
        <f>VLOOKUP($B317,'Part 3 NNDR3'!$A$6:$FY$331,BB$4,FALSE)</f>
        <v>0</v>
      </c>
      <c r="BC317" s="104">
        <f>VLOOKUP($B317,'Part 3 NNDR3'!$A$6:$FY$331,BC$4,FALSE)</f>
        <v>0</v>
      </c>
      <c r="BD317" s="104">
        <f>VLOOKUP($B317,'Part 3 NNDR3'!$A$6:$FY$331,BD$4,FALSE)</f>
        <v>0</v>
      </c>
      <c r="BE317" s="104">
        <f>VLOOKUP($B317,'Part 3 NNDR3'!$A$6:$FY$331,BE$4,FALSE)</f>
        <v>0</v>
      </c>
      <c r="BF317" s="104">
        <f>VLOOKUP($B317,'Part 3 NNDR3'!$A$6:$FY$331,BF$4,FALSE)</f>
        <v>0</v>
      </c>
      <c r="BG317" s="104">
        <f>VLOOKUP($B317,'Part 3 NNDR3'!$A$6:$FY$331,BG$4,FALSE)</f>
        <v>0</v>
      </c>
      <c r="BH317" s="104">
        <f>VLOOKUP($B317,'Part 3 NNDR3'!$A$6:$FY$331,BH$4,FALSE)</f>
        <v>-2525193</v>
      </c>
      <c r="BI317" s="104">
        <f>VLOOKUP($B317,'Part 3 NNDR3'!$A$6:$FY$331,BI$4,FALSE)</f>
        <v>0</v>
      </c>
      <c r="BJ317" s="104">
        <f>VLOOKUP($B317,'Part 3 NNDR3'!$A$6:$FY$331,BJ$4,FALSE)</f>
        <v>-2525193</v>
      </c>
      <c r="BK317" s="104">
        <f>VLOOKUP($B317,'Part 3 NNDR3'!$A$6:$FY$331,BK$4,FALSE)</f>
        <v>-2757</v>
      </c>
      <c r="BL317" s="104">
        <f>VLOOKUP($B317,'Part 3 NNDR3'!$A$6:$FY$331,BL$4,FALSE)</f>
        <v>0</v>
      </c>
      <c r="BM317" s="104">
        <f>VLOOKUP($B317,'Part 3 NNDR3'!$A$6:$FY$331,BM$4,FALSE)</f>
        <v>-2757</v>
      </c>
      <c r="BN317" s="104">
        <f>VLOOKUP($B317,'Part 3 NNDR3'!$A$6:$FY$331,BN$4,FALSE)</f>
        <v>0</v>
      </c>
      <c r="BO317" s="104">
        <f>VLOOKUP($B317,'Part 3 NNDR3'!$A$6:$FY$331,BO$4,FALSE)</f>
        <v>0</v>
      </c>
      <c r="BP317" s="104">
        <f>VLOOKUP($B317,'Part 3 NNDR3'!$A$6:$FY$331,BP$4,FALSE)</f>
        <v>0</v>
      </c>
      <c r="BQ317" s="104">
        <f>VLOOKUP($B317,'Part 3 NNDR3'!$A$6:$FY$331,BQ$4,FALSE)</f>
        <v>-594837</v>
      </c>
      <c r="BR317" s="104">
        <f>VLOOKUP($B317,'Part 3 NNDR3'!$A$6:$FY$331,BR$4,FALSE)</f>
        <v>0</v>
      </c>
      <c r="BS317" s="104">
        <f>VLOOKUP($B317,'Part 3 NNDR3'!$A$6:$FY$331,BS$4,FALSE)</f>
        <v>-594837</v>
      </c>
      <c r="BT317" s="104">
        <f>VLOOKUP($B317,'Part 3 NNDR3'!$A$6:$FY$331,BT$4,FALSE)</f>
        <v>10493</v>
      </c>
      <c r="BU317" s="104">
        <f>VLOOKUP($B317,'Part 3 NNDR3'!$A$6:$FY$331,BU$4,FALSE)</f>
        <v>0</v>
      </c>
      <c r="BV317" s="104">
        <f>VLOOKUP($B317,'Part 3 NNDR3'!$A$6:$FY$331,BV$4,FALSE)</f>
        <v>10493</v>
      </c>
      <c r="BW317" s="104">
        <f>VLOOKUP($B317,'Part 3 NNDR3'!$A$6:$FY$331,BW$4,FALSE)</f>
        <v>-587101</v>
      </c>
      <c r="BX317" s="104">
        <f>VLOOKUP($B317,'Part 3 NNDR3'!$A$6:$FY$331,BX$4,FALSE)</f>
        <v>0</v>
      </c>
      <c r="BY317" s="104">
        <f>VLOOKUP($B317,'Part 3 NNDR3'!$A$6:$FY$331,BY$4,FALSE)</f>
        <v>-587101</v>
      </c>
      <c r="BZ317" s="104">
        <f>VLOOKUP($B317,'Part 3 NNDR3'!$A$6:$FY$331,BZ$4,FALSE)</f>
        <v>-26104</v>
      </c>
      <c r="CA317" s="104">
        <f>VLOOKUP($B317,'Part 3 NNDR3'!$A$6:$FY$331,CA$4,FALSE)</f>
        <v>0</v>
      </c>
      <c r="CB317" s="104">
        <f>VLOOKUP($B317,'Part 3 NNDR3'!$A$6:$FY$331,CB$4,FALSE)</f>
        <v>-26104</v>
      </c>
      <c r="CC317" s="104">
        <f>VLOOKUP($B317,'Part 3 NNDR3'!$A$6:$FY$331,CC$4,FALSE)</f>
        <v>0</v>
      </c>
      <c r="CD317" s="104">
        <f>VLOOKUP($B317,'Part 3 NNDR3'!$A$6:$FY$331,CD$4,FALSE)</f>
        <v>0</v>
      </c>
      <c r="CE317" s="104">
        <f>VLOOKUP($B317,'Part 3 NNDR3'!$A$6:$FY$331,CE$4,FALSE)</f>
        <v>0</v>
      </c>
      <c r="CF317" s="104">
        <f>VLOOKUP($B317,'Part 3 NNDR3'!$A$6:$FY$331,CF$4,FALSE)</f>
        <v>-97508</v>
      </c>
      <c r="CG317" s="104">
        <f>VLOOKUP($B317,'Part 3 NNDR3'!$A$6:$FY$331,CG$4,FALSE)</f>
        <v>0</v>
      </c>
      <c r="CH317" s="104">
        <f>VLOOKUP($B317,'Part 3 NNDR3'!$A$6:$FY$331,CH$4,FALSE)</f>
        <v>-97508</v>
      </c>
      <c r="CI317" s="104">
        <f>VLOOKUP($B317,'Part 3 NNDR3'!$A$6:$FY$331,CI$4,FALSE)</f>
        <v>0</v>
      </c>
      <c r="CJ317" s="104">
        <f>VLOOKUP($B317,'Part 3 NNDR3'!$A$6:$FY$331,CJ$4,FALSE)</f>
        <v>0</v>
      </c>
      <c r="CK317" s="104">
        <f>VLOOKUP($B317,'Part 3 NNDR3'!$A$6:$FY$331,CK$4,FALSE)</f>
        <v>0</v>
      </c>
      <c r="CL317" s="104">
        <f>VLOOKUP($B317,'Part 3 NNDR3'!$A$6:$FY$331,CL$4,FALSE)</f>
        <v>0</v>
      </c>
      <c r="CM317" s="104">
        <f>VLOOKUP($B317,'Part 3 NNDR3'!$A$6:$FY$331,CM$4,FALSE)</f>
        <v>0</v>
      </c>
      <c r="CN317" s="104">
        <f>VLOOKUP($B317,'Part 3 NNDR3'!$A$6:$FY$331,CN$4,FALSE)</f>
        <v>0</v>
      </c>
      <c r="CO317" s="104">
        <f>VLOOKUP($B317,'Part 3 NNDR3'!$A$6:$FY$331,CO$4,FALSE)</f>
        <v>0</v>
      </c>
      <c r="CP317" s="104">
        <f>VLOOKUP($B317,'Part 3 NNDR3'!$A$6:$FY$331,CP$4,FALSE)</f>
        <v>0</v>
      </c>
      <c r="CQ317" s="104">
        <f>VLOOKUP($B317,'Part 3 NNDR3'!$A$6:$FY$331,CQ$4,FALSE)</f>
        <v>0</v>
      </c>
      <c r="CR317" s="104">
        <f>VLOOKUP($B317,'Part 3 NNDR3'!$A$6:$FY$331,CR$4,FALSE)</f>
        <v>0</v>
      </c>
      <c r="CS317" s="104">
        <f>VLOOKUP($B317,'Part 3 NNDR3'!$A$6:$FY$331,CS$4,FALSE)</f>
        <v>0</v>
      </c>
      <c r="CT317" s="104">
        <f>VLOOKUP($B317,'Part 3 NNDR3'!$A$6:$FY$331,CT$4,FALSE)</f>
        <v>0</v>
      </c>
      <c r="CU317" s="104">
        <f>VLOOKUP($B317,'Part 3 NNDR3'!$A$6:$FY$331,CU$4,FALSE)</f>
        <v>0</v>
      </c>
      <c r="CV317" s="104">
        <f>VLOOKUP($B317,'Part 3 NNDR3'!$A$6:$FY$331,CV$4,FALSE)</f>
        <v>0</v>
      </c>
      <c r="CW317" s="104">
        <f>VLOOKUP($B317,'Part 3 NNDR3'!$A$6:$FY$331,CW$4,FALSE)</f>
        <v>0</v>
      </c>
      <c r="CX317" s="104">
        <f>VLOOKUP($B317,'Part 3 NNDR3'!$A$6:$FY$331,CX$4,FALSE)</f>
        <v>0</v>
      </c>
      <c r="CY317" s="104">
        <f>VLOOKUP($B317,'Part 3 NNDR3'!$A$6:$FY$331,CY$4,FALSE)</f>
        <v>0</v>
      </c>
      <c r="CZ317" s="104">
        <f>VLOOKUP($B317,'Part 3 NNDR3'!$A$6:$FY$331,CZ$4,FALSE)</f>
        <v>0</v>
      </c>
      <c r="DA317" s="104">
        <f>VLOOKUP($B317,'Part 3 NNDR3'!$A$6:$FY$331,DA$4,FALSE)</f>
        <v>0</v>
      </c>
      <c r="DB317" s="104">
        <f>VLOOKUP($B317,'Part 3 NNDR3'!$A$6:$FY$331,DB$4,FALSE)</f>
        <v>0</v>
      </c>
      <c r="DC317" s="104">
        <f>VLOOKUP($B317,'Part 3 NNDR3'!$A$6:$FY$331,DC$4,FALSE)</f>
        <v>0</v>
      </c>
      <c r="DD317" s="104">
        <f>VLOOKUP($B317,'Part 3 NNDR3'!$A$6:$FY$331,DD$4,FALSE)</f>
        <v>0</v>
      </c>
      <c r="DE317" s="104">
        <f>VLOOKUP($B317,'Part 3 NNDR3'!$A$6:$FY$331,DE$4,FALSE)</f>
        <v>0</v>
      </c>
      <c r="DF317" s="104">
        <f>VLOOKUP($B317,'Part 3 NNDR3'!$A$6:$FY$331,DF$4,FALSE)</f>
        <v>0</v>
      </c>
      <c r="DG317" s="104">
        <f>VLOOKUP($B317,'Part 3 NNDR3'!$A$6:$FY$331,DG$4,FALSE)</f>
        <v>0</v>
      </c>
      <c r="DH317" s="104">
        <f>VLOOKUP($B317,'Part 3 NNDR3'!$A$6:$FY$331,DH$4,FALSE)</f>
        <v>0</v>
      </c>
      <c r="DI317" s="104">
        <f>VLOOKUP($B317,'Part 3 NNDR3'!$A$6:$FY$331,DI$4,FALSE)</f>
        <v>0</v>
      </c>
      <c r="DJ317" s="104">
        <f>VLOOKUP($B317,'Part 3 NNDR3'!$A$6:$FY$331,DJ$4,FALSE)</f>
        <v>0</v>
      </c>
      <c r="DK317" s="104">
        <f>VLOOKUP($B317,'Part 3 NNDR3'!$A$6:$FY$331,DK$4,FALSE)</f>
        <v>0</v>
      </c>
      <c r="DL317" s="104">
        <f>VLOOKUP($B317,'Part 3 NNDR3'!$A$6:$FY$331,DL$4,FALSE)</f>
        <v>-123612</v>
      </c>
      <c r="DM317" s="104">
        <f>VLOOKUP($B317,'Part 3 NNDR3'!$A$6:$FY$331,DM$4,FALSE)</f>
        <v>0</v>
      </c>
      <c r="DN317" s="104">
        <f>VLOOKUP($B317,'Part 3 NNDR3'!$A$6:$FY$331,DN$4,FALSE)</f>
        <v>-123612</v>
      </c>
      <c r="DO317" s="104">
        <f>VLOOKUP($B317,'Part 3 NNDR3'!$A$6:$FY$331,DO$4,FALSE)</f>
        <v>0</v>
      </c>
      <c r="DP317" s="104">
        <f>VLOOKUP($B317,'Part 3 NNDR3'!$A$6:$FY$331,DP$4,FALSE)</f>
        <v>0</v>
      </c>
      <c r="DQ317" s="104">
        <f>VLOOKUP($B317,'Part 3 NNDR3'!$A$6:$FY$331,DQ$4,FALSE)</f>
        <v>0</v>
      </c>
      <c r="DR317" s="104">
        <f>VLOOKUP($B317,'Part 3 NNDR3'!$A$6:$FY$331,DR$4,FALSE)</f>
        <v>0</v>
      </c>
      <c r="DS317" s="104">
        <f>VLOOKUP($B317,'Part 3 NNDR3'!$A$6:$FY$331,DS$4,FALSE)</f>
        <v>0</v>
      </c>
      <c r="DT317" s="104">
        <f>VLOOKUP($B317,'Part 3 NNDR3'!$A$6:$FY$331,DT$4,FALSE)</f>
        <v>0</v>
      </c>
      <c r="DU317" s="104">
        <f>VLOOKUP($B317,'Part 3 NNDR3'!$A$6:$FY$331,DU$4,FALSE)</f>
        <v>-13419</v>
      </c>
      <c r="DV317" s="104">
        <f>VLOOKUP($B317,'Part 3 NNDR3'!$A$6:$FY$331,DV$4,FALSE)</f>
        <v>0</v>
      </c>
      <c r="DW317" s="104">
        <f>VLOOKUP($B317,'Part 3 NNDR3'!$A$6:$FY$331,DW$4,FALSE)</f>
        <v>-13419</v>
      </c>
      <c r="DX317" s="104">
        <f>VLOOKUP($B317,'Part 3 NNDR3'!$A$6:$FY$331,DX$4,FALSE)</f>
        <v>0</v>
      </c>
      <c r="DY317" s="104">
        <f>VLOOKUP($B317,'Part 3 NNDR3'!$A$6:$FY$331,DY$4,FALSE)</f>
        <v>0</v>
      </c>
      <c r="DZ317" s="104">
        <f>VLOOKUP($B317,'Part 3 NNDR3'!$A$6:$FY$331,DZ$4,FALSE)</f>
        <v>0</v>
      </c>
      <c r="EA317" s="104">
        <f>VLOOKUP($B317,'Part 3 NNDR3'!$A$6:$FY$331,EA$4,FALSE)</f>
        <v>-552703</v>
      </c>
      <c r="EB317" s="104">
        <f>VLOOKUP($B317,'Part 3 NNDR3'!$A$6:$FY$331,EB$4,FALSE)</f>
        <v>0</v>
      </c>
      <c r="EC317" s="104">
        <f>VLOOKUP($B317,'Part 3 NNDR3'!$A$6:$FY$331,EC$4,FALSE)</f>
        <v>-552703</v>
      </c>
      <c r="ED317" s="104">
        <f>VLOOKUP($B317,'Part 3 NNDR3'!$A$6:$FY$331,ED$4,FALSE)</f>
        <v>-1344</v>
      </c>
      <c r="EE317" s="104">
        <f>VLOOKUP($B317,'Part 3 NNDR3'!$A$6:$FY$331,EE$4,FALSE)</f>
        <v>0</v>
      </c>
      <c r="EF317" s="104">
        <f>VLOOKUP($B317,'Part 3 NNDR3'!$A$6:$FY$331,EF$4,FALSE)</f>
        <v>-1344</v>
      </c>
      <c r="EG317" s="104">
        <f>VLOOKUP($B317,'Part 3 NNDR3'!$A$6:$FY$331,EG$4,FALSE)</f>
        <v>0</v>
      </c>
      <c r="EH317" s="104">
        <f>VLOOKUP($B317,'Part 3 NNDR3'!$A$6:$FY$331,EH$4,FALSE)</f>
        <v>0</v>
      </c>
      <c r="EI317" s="104">
        <f>VLOOKUP($B317,'Part 3 NNDR3'!$A$6:$FY$331,EI$4,FALSE)</f>
        <v>0</v>
      </c>
      <c r="EJ317" s="104">
        <f>VLOOKUP($B317,'Part 3 NNDR3'!$A$6:$FY$331,EJ$4,FALSE)</f>
        <v>0</v>
      </c>
      <c r="EK317" s="104">
        <f>VLOOKUP($B317,'Part 3 NNDR3'!$A$6:$FY$331,EK$4,FALSE)</f>
        <v>0</v>
      </c>
      <c r="EL317" s="104">
        <f>VLOOKUP($B317,'Part 3 NNDR3'!$A$6:$FY$331,EL$4,FALSE)</f>
        <v>0</v>
      </c>
      <c r="EM317" s="104">
        <f>VLOOKUP($B317,'Part 3 NNDR3'!$A$6:$FY$331,EM$4,FALSE)</f>
        <v>-2050</v>
      </c>
      <c r="EN317" s="104">
        <f>VLOOKUP($B317,'Part 3 NNDR3'!$A$6:$FY$331,EN$4,FALSE)</f>
        <v>0</v>
      </c>
      <c r="EO317" s="104">
        <f>VLOOKUP($B317,'Part 3 NNDR3'!$A$6:$FY$331,EO$4,FALSE)</f>
        <v>-2050</v>
      </c>
      <c r="EP317" s="104">
        <f>VLOOKUP($B317,'Part 3 NNDR3'!$A$6:$FY$331,EP$4,FALSE)</f>
        <v>-569516</v>
      </c>
      <c r="EQ317" s="104">
        <f>VLOOKUP($B317,'Part 3 NNDR3'!$A$6:$FY$331,EQ$4,FALSE)</f>
        <v>0</v>
      </c>
      <c r="ER317" s="104">
        <f>VLOOKUP($B317,'Part 3 NNDR3'!$A$6:$FY$331,ER$4,FALSE)</f>
        <v>-569516</v>
      </c>
      <c r="ES317" s="104">
        <f>VLOOKUP($B317,'Part 3 NNDR3'!$A$6:$FY$331,ES$4,FALSE)</f>
        <v>0</v>
      </c>
      <c r="ET317" s="104">
        <f>VLOOKUP($B317,'Part 3 NNDR3'!$A$6:$FY$331,ET$4,FALSE)</f>
        <v>0</v>
      </c>
      <c r="EU317" s="104">
        <f>VLOOKUP($B317,'Part 3 NNDR3'!$A$6:$FY$331,EU$4,FALSE)</f>
        <v>0</v>
      </c>
      <c r="EV317" s="104">
        <f>VLOOKUP($B317,'Part 3 NNDR3'!$A$6:$FY$331,EV$4,FALSE)</f>
        <v>0</v>
      </c>
      <c r="EW317" s="104">
        <f>VLOOKUP($B317,'Part 3 NNDR3'!$A$6:$FY$331,EW$4,FALSE)</f>
        <v>0</v>
      </c>
      <c r="EX317" s="104">
        <f>VLOOKUP($B317,'Part 3 NNDR3'!$A$6:$FY$331,EX$4,FALSE)</f>
        <v>0</v>
      </c>
      <c r="EY317" s="104">
        <f>VLOOKUP($B317,'Part 3 NNDR3'!$A$6:$FY$331,EY$4,FALSE)</f>
        <v>0</v>
      </c>
      <c r="EZ317" s="104">
        <f>VLOOKUP($B317,'Part 3 NNDR3'!$A$6:$FY$331,EZ$4,FALSE)</f>
        <v>0</v>
      </c>
      <c r="FA317" s="104">
        <f>VLOOKUP($B317,'Part 3 NNDR3'!$A$6:$FY$331,FA$4,FALSE)</f>
        <v>0</v>
      </c>
      <c r="FB317" s="104">
        <f>VLOOKUP($B317,'Part 3 NNDR3'!$A$6:$FY$331,FB$4,FALSE)</f>
        <v>20998711</v>
      </c>
      <c r="FC317" s="104">
        <f>VLOOKUP($B317,'Part 3 NNDR3'!$A$6:$FY$331,FC$4,FALSE)</f>
        <v>0</v>
      </c>
      <c r="FD317" s="104">
        <f>VLOOKUP($B317,'Part 3 NNDR3'!$A$6:$FY$331,FD$4,FALSE)</f>
        <v>20998711</v>
      </c>
      <c r="FE317" s="104">
        <f>VLOOKUP($B317,'Part 3 NNDR3'!$A$6:$FY$331,FE$4,FALSE)</f>
        <v>-11569</v>
      </c>
      <c r="FF317" s="104">
        <f>VLOOKUP($B317,'Part 3 NNDR3'!$A$6:$FY$331,FF$4,FALSE)</f>
        <v>0</v>
      </c>
      <c r="FG317" s="104">
        <f>VLOOKUP($B317,'Part 3 NNDR3'!$A$6:$FY$331,FG$4,FALSE)</f>
        <v>-11569</v>
      </c>
      <c r="FH317" s="104">
        <f>VLOOKUP($B317,'Part 3 NNDR3'!$A$6:$FY$331,FH$4,FALSE)</f>
        <v>-2525193</v>
      </c>
      <c r="FI317" s="104">
        <f>VLOOKUP($B317,'Part 3 NNDR3'!$A$6:$FY$331,FI$4,FALSE)</f>
        <v>0</v>
      </c>
      <c r="FJ317" s="104">
        <f>VLOOKUP($B317,'Part 3 NNDR3'!$A$6:$FY$331,FJ$4,FALSE)</f>
        <v>-2525193</v>
      </c>
      <c r="FK317" s="104">
        <f>VLOOKUP($B317,'Part 3 NNDR3'!$A$6:$FY$331,FK$4,FALSE)</f>
        <v>-587101</v>
      </c>
      <c r="FL317" s="104">
        <f>VLOOKUP($B317,'Part 3 NNDR3'!$A$6:$FY$331,FL$4,FALSE)</f>
        <v>0</v>
      </c>
      <c r="FM317" s="104">
        <f>VLOOKUP($B317,'Part 3 NNDR3'!$A$6:$FY$331,FM$4,FALSE)</f>
        <v>-587101</v>
      </c>
      <c r="FN317" s="104">
        <f>VLOOKUP($B317,'Part 3 NNDR3'!$A$6:$FY$331,FN$4,FALSE)</f>
        <v>-123612</v>
      </c>
      <c r="FO317" s="104">
        <f>VLOOKUP($B317,'Part 3 NNDR3'!$A$6:$FY$331,FO$4,FALSE)</f>
        <v>0</v>
      </c>
      <c r="FP317" s="104">
        <f>VLOOKUP($B317,'Part 3 NNDR3'!$A$6:$FY$331,FP$4,FALSE)</f>
        <v>-123612</v>
      </c>
      <c r="FQ317" s="104">
        <f>VLOOKUP($B317,'Part 3 NNDR3'!$A$6:$FY$331,FQ$4,FALSE)</f>
        <v>-569516</v>
      </c>
      <c r="FR317" s="104">
        <f>VLOOKUP($B317,'Part 3 NNDR3'!$A$6:$FY$331,FR$4,FALSE)</f>
        <v>0</v>
      </c>
      <c r="FS317" s="104">
        <f>VLOOKUP($B317,'Part 3 NNDR3'!$A$6:$FY$331,FS$4,FALSE)</f>
        <v>-569516</v>
      </c>
      <c r="FT317" s="104">
        <f>VLOOKUP($B317,'Part 3 NNDR3'!$A$6:$FY$331,FT$4,FALSE)</f>
        <v>0</v>
      </c>
      <c r="FU317" s="104">
        <f>VLOOKUP($B317,'Part 3 NNDR3'!$A$6:$FY$331,FU$4,FALSE)</f>
        <v>0</v>
      </c>
      <c r="FV317" s="104">
        <f>VLOOKUP($B317,'Part 3 NNDR3'!$A$6:$FY$331,FV$4,FALSE)</f>
        <v>0</v>
      </c>
      <c r="FW317" s="104">
        <f>VLOOKUP($B317,'Part 3 NNDR3'!$A$6:$FY$331,FW$4,FALSE)</f>
        <v>-3816991</v>
      </c>
      <c r="FX317" s="104">
        <f>VLOOKUP($B317,'Part 3 NNDR3'!$A$6:$FY$331,FX$4,FALSE)</f>
        <v>0</v>
      </c>
      <c r="FY317" s="104">
        <f>VLOOKUP($B317,'Part 3 NNDR3'!$A$6:$FY$331,FY$4,FALSE)</f>
        <v>-3816991</v>
      </c>
      <c r="FZ317" s="104">
        <f>VLOOKUP($B317,'Part 3 NNDR3'!$A$6:$FY$331,FZ$4,FALSE)</f>
        <v>17181720</v>
      </c>
      <c r="GA317" s="104">
        <f>VLOOKUP($B317,'Part 3 NNDR3'!$A$6:$FY$331,GA$4,FALSE)</f>
        <v>0</v>
      </c>
      <c r="GB317" s="104">
        <f>VLOOKUP($B317,'Part 3 NNDR3'!$A$6:$FY$331,GB$4,FALSE)</f>
        <v>17181720</v>
      </c>
      <c r="GC317" s="105" t="str">
        <f>VLOOKUP($B317,'Data (Updated)'!$C$4:$E$329,2,FALSE)</f>
        <v>E1221</v>
      </c>
      <c r="GD317" s="106" t="str">
        <f>VLOOKUP($B317,'Data (Updated)'!$C$4:$E$329,3,FALSE)</f>
        <v>E6112</v>
      </c>
    </row>
    <row r="318" spans="1:186" ht="12.75" x14ac:dyDescent="0.2">
      <c r="A318" s="75">
        <v>313</v>
      </c>
      <c r="B318" s="108" t="s">
        <v>734</v>
      </c>
      <c r="C318" s="109" t="s">
        <v>949</v>
      </c>
      <c r="D318" s="110" t="s">
        <v>943</v>
      </c>
      <c r="E318" s="111" t="s">
        <v>733</v>
      </c>
      <c r="F318" s="104">
        <f>VLOOKUP($B318,'Part 3 NNDR3'!$A$6:$FY$331,F$4,FALSE)</f>
        <v>0</v>
      </c>
      <c r="G318" s="104">
        <f>VLOOKUP($B318,'Part 3 NNDR3'!$A$6:$FY$331,G$4,FALSE)</f>
        <v>0</v>
      </c>
      <c r="H318" s="104">
        <f>VLOOKUP($B318,'Part 3 NNDR3'!$A$6:$FY$331,H$4,FALSE)</f>
        <v>0</v>
      </c>
      <c r="I318" s="104">
        <f>VLOOKUP($B318,'Part 3 NNDR3'!$A$6:$FY$331,I$4,FALSE)</f>
        <v>122696</v>
      </c>
      <c r="J318" s="104">
        <f>VLOOKUP($B318,'Part 3 NNDR3'!$A$6:$FY$331,J$4,FALSE)</f>
        <v>0</v>
      </c>
      <c r="K318" s="104">
        <f>VLOOKUP($B318,'Part 3 NNDR3'!$A$6:$FY$331,K$4,FALSE)</f>
        <v>122696</v>
      </c>
      <c r="L318" s="104">
        <f>VLOOKUP($B318,'Part 3 NNDR3'!$A$6:$FY$331,L$4,FALSE)</f>
        <v>0</v>
      </c>
      <c r="M318" s="104">
        <f>VLOOKUP($B318,'Part 3 NNDR3'!$A$6:$FY$331,M$4,FALSE)</f>
        <v>0</v>
      </c>
      <c r="N318" s="104">
        <f>VLOOKUP($B318,'Part 3 NNDR3'!$A$6:$FY$331,N$4,FALSE)</f>
        <v>0</v>
      </c>
      <c r="O318" s="104">
        <f>VLOOKUP($B318,'Part 3 NNDR3'!$A$6:$FY$331,O$4,FALSE)</f>
        <v>204463</v>
      </c>
      <c r="P318" s="104">
        <f>VLOOKUP($B318,'Part 3 NNDR3'!$A$6:$FY$331,P$4,FALSE)</f>
        <v>0</v>
      </c>
      <c r="Q318" s="104">
        <f>VLOOKUP($B318,'Part 3 NNDR3'!$A$6:$FY$331,Q$4,FALSE)</f>
        <v>204463</v>
      </c>
      <c r="R318" s="104">
        <f>VLOOKUP($B318,'Part 3 NNDR3'!$A$6:$FY$331,R$4,FALSE)</f>
        <v>327159</v>
      </c>
      <c r="S318" s="104">
        <f>VLOOKUP($B318,'Part 3 NNDR3'!$A$6:$FY$331,S$4,FALSE)</f>
        <v>0</v>
      </c>
      <c r="T318" s="104">
        <f>VLOOKUP($B318,'Part 3 NNDR3'!$A$6:$FY$331,T$4,FALSE)</f>
        <v>327159</v>
      </c>
      <c r="U318" s="104">
        <f>VLOOKUP($B318,'Part 3 NNDR3'!$A$6:$FY$331,U$4,FALSE)</f>
        <v>-7039080</v>
      </c>
      <c r="V318" s="104">
        <f>VLOOKUP($B318,'Part 3 NNDR3'!$A$6:$FY$331,V$4,FALSE)</f>
        <v>0</v>
      </c>
      <c r="W318" s="104">
        <f>VLOOKUP($B318,'Part 3 NNDR3'!$A$6:$FY$331,W$4,FALSE)</f>
        <v>-7039080</v>
      </c>
      <c r="X318" s="104">
        <f>VLOOKUP($B318,'Part 3 NNDR3'!$A$6:$FY$331,X$4,FALSE)</f>
        <v>-37788</v>
      </c>
      <c r="Y318" s="104">
        <f>VLOOKUP($B318,'Part 3 NNDR3'!$A$6:$FY$331,Y$4,FALSE)</f>
        <v>0</v>
      </c>
      <c r="Z318" s="104">
        <f>VLOOKUP($B318,'Part 3 NNDR3'!$A$6:$FY$331,Z$4,FALSE)</f>
        <v>-37788</v>
      </c>
      <c r="AA318" s="104">
        <f>VLOOKUP($B318,'Part 3 NNDR3'!$A$6:$FY$331,AA$4,FALSE)</f>
        <v>-83454</v>
      </c>
      <c r="AB318" s="104">
        <f>VLOOKUP($B318,'Part 3 NNDR3'!$A$6:$FY$331,AB$4,FALSE)</f>
        <v>0</v>
      </c>
      <c r="AC318" s="104">
        <f>VLOOKUP($B318,'Part 3 NNDR3'!$A$6:$FY$331,AC$4,FALSE)</f>
        <v>-83454</v>
      </c>
      <c r="AD318" s="104">
        <f>VLOOKUP($B318,'Part 3 NNDR3'!$A$6:$FY$331,AD$4,FALSE)</f>
        <v>0</v>
      </c>
      <c r="AE318" s="104">
        <f>VLOOKUP($B318,'Part 3 NNDR3'!$A$6:$FY$331,AE$4,FALSE)</f>
        <v>0</v>
      </c>
      <c r="AF318" s="104">
        <f>VLOOKUP($B318,'Part 3 NNDR3'!$A$6:$FY$331,AF$4,FALSE)</f>
        <v>0</v>
      </c>
      <c r="AG318" s="104">
        <f>VLOOKUP($B318,'Part 3 NNDR3'!$A$6:$FY$331,AG$4,FALSE)</f>
        <v>-1633</v>
      </c>
      <c r="AH318" s="104">
        <f>VLOOKUP($B318,'Part 3 NNDR3'!$A$6:$FY$331,AH$4,FALSE)</f>
        <v>0</v>
      </c>
      <c r="AI318" s="104">
        <f>VLOOKUP($B318,'Part 3 NNDR3'!$A$6:$FY$331,AI$4,FALSE)</f>
        <v>-1633</v>
      </c>
      <c r="AJ318" s="104">
        <f>VLOOKUP($B318,'Part 3 NNDR3'!$A$6:$FY$331,AJ$4,FALSE)</f>
        <v>2172630</v>
      </c>
      <c r="AK318" s="104">
        <f>VLOOKUP($B318,'Part 3 NNDR3'!$A$6:$FY$331,AK$4,FALSE)</f>
        <v>0</v>
      </c>
      <c r="AL318" s="104">
        <f>VLOOKUP($B318,'Part 3 NNDR3'!$A$6:$FY$331,AL$4,FALSE)</f>
        <v>2172630</v>
      </c>
      <c r="AM318" s="104">
        <f>VLOOKUP($B318,'Part 3 NNDR3'!$A$6:$FY$331,AM$4,FALSE)</f>
        <v>88081</v>
      </c>
      <c r="AN318" s="104">
        <f>VLOOKUP($B318,'Part 3 NNDR3'!$A$6:$FY$331,AN$4,FALSE)</f>
        <v>0</v>
      </c>
      <c r="AO318" s="104">
        <f>VLOOKUP($B318,'Part 3 NNDR3'!$A$6:$FY$331,AO$4,FALSE)</f>
        <v>88081</v>
      </c>
      <c r="AP318" s="104">
        <f>VLOOKUP($B318,'Part 3 NNDR3'!$A$6:$FY$331,AP$4,FALSE)</f>
        <v>-5214913</v>
      </c>
      <c r="AQ318" s="104">
        <f>VLOOKUP($B318,'Part 3 NNDR3'!$A$6:$FY$331,AQ$4,FALSE)</f>
        <v>0</v>
      </c>
      <c r="AR318" s="104">
        <f>VLOOKUP($B318,'Part 3 NNDR3'!$A$6:$FY$331,AR$4,FALSE)</f>
        <v>-5214913</v>
      </c>
      <c r="AS318" s="104">
        <f>VLOOKUP($B318,'Part 3 NNDR3'!$A$6:$FY$331,AS$4,FALSE)</f>
        <v>-114979</v>
      </c>
      <c r="AT318" s="104">
        <f>VLOOKUP($B318,'Part 3 NNDR3'!$A$6:$FY$331,AT$4,FALSE)</f>
        <v>0</v>
      </c>
      <c r="AU318" s="104">
        <f>VLOOKUP($B318,'Part 3 NNDR3'!$A$6:$FY$331,AU$4,FALSE)</f>
        <v>-114979</v>
      </c>
      <c r="AV318" s="104">
        <f>VLOOKUP($B318,'Part 3 NNDR3'!$A$6:$FY$331,AV$4,FALSE)</f>
        <v>-153931</v>
      </c>
      <c r="AW318" s="104">
        <f>VLOOKUP($B318,'Part 3 NNDR3'!$A$6:$FY$331,AW$4,FALSE)</f>
        <v>0</v>
      </c>
      <c r="AX318" s="104">
        <f>VLOOKUP($B318,'Part 3 NNDR3'!$A$6:$FY$331,AX$4,FALSE)</f>
        <v>-153931</v>
      </c>
      <c r="AY318" s="104">
        <f>VLOOKUP($B318,'Part 3 NNDR3'!$A$6:$FY$331,AY$4,FALSE)</f>
        <v>0</v>
      </c>
      <c r="AZ318" s="104">
        <f>VLOOKUP($B318,'Part 3 NNDR3'!$A$6:$FY$331,AZ$4,FALSE)</f>
        <v>0</v>
      </c>
      <c r="BA318" s="104">
        <f>VLOOKUP($B318,'Part 3 NNDR3'!$A$6:$FY$331,BA$4,FALSE)</f>
        <v>0</v>
      </c>
      <c r="BB318" s="104">
        <f>VLOOKUP($B318,'Part 3 NNDR3'!$A$6:$FY$331,BB$4,FALSE)</f>
        <v>0</v>
      </c>
      <c r="BC318" s="104">
        <f>VLOOKUP($B318,'Part 3 NNDR3'!$A$6:$FY$331,BC$4,FALSE)</f>
        <v>0</v>
      </c>
      <c r="BD318" s="104">
        <f>VLOOKUP($B318,'Part 3 NNDR3'!$A$6:$FY$331,BD$4,FALSE)</f>
        <v>0</v>
      </c>
      <c r="BE318" s="104">
        <f>VLOOKUP($B318,'Part 3 NNDR3'!$A$6:$FY$331,BE$4,FALSE)</f>
        <v>0</v>
      </c>
      <c r="BF318" s="104">
        <f>VLOOKUP($B318,'Part 3 NNDR3'!$A$6:$FY$331,BF$4,FALSE)</f>
        <v>0</v>
      </c>
      <c r="BG318" s="104">
        <f>VLOOKUP($B318,'Part 3 NNDR3'!$A$6:$FY$331,BG$4,FALSE)</f>
        <v>0</v>
      </c>
      <c r="BH318" s="104">
        <f>VLOOKUP($B318,'Part 3 NNDR3'!$A$6:$FY$331,BH$4,FALSE)</f>
        <v>-10345646</v>
      </c>
      <c r="BI318" s="104">
        <f>VLOOKUP($B318,'Part 3 NNDR3'!$A$6:$FY$331,BI$4,FALSE)</f>
        <v>0</v>
      </c>
      <c r="BJ318" s="104">
        <f>VLOOKUP($B318,'Part 3 NNDR3'!$A$6:$FY$331,BJ$4,FALSE)</f>
        <v>-10345646</v>
      </c>
      <c r="BK318" s="104">
        <f>VLOOKUP($B318,'Part 3 NNDR3'!$A$6:$FY$331,BK$4,FALSE)</f>
        <v>-65537</v>
      </c>
      <c r="BL318" s="104">
        <f>VLOOKUP($B318,'Part 3 NNDR3'!$A$6:$FY$331,BL$4,FALSE)</f>
        <v>0</v>
      </c>
      <c r="BM318" s="104">
        <f>VLOOKUP($B318,'Part 3 NNDR3'!$A$6:$FY$331,BM$4,FALSE)</f>
        <v>-65537</v>
      </c>
      <c r="BN318" s="104">
        <f>VLOOKUP($B318,'Part 3 NNDR3'!$A$6:$FY$331,BN$4,FALSE)</f>
        <v>-78891</v>
      </c>
      <c r="BO318" s="104">
        <f>VLOOKUP($B318,'Part 3 NNDR3'!$A$6:$FY$331,BO$4,FALSE)</f>
        <v>0</v>
      </c>
      <c r="BP318" s="104">
        <f>VLOOKUP($B318,'Part 3 NNDR3'!$A$6:$FY$331,BP$4,FALSE)</f>
        <v>-78891</v>
      </c>
      <c r="BQ318" s="104">
        <f>VLOOKUP($B318,'Part 3 NNDR3'!$A$6:$FY$331,BQ$4,FALSE)</f>
        <v>-4101033</v>
      </c>
      <c r="BR318" s="104">
        <f>VLOOKUP($B318,'Part 3 NNDR3'!$A$6:$FY$331,BR$4,FALSE)</f>
        <v>0</v>
      </c>
      <c r="BS318" s="104">
        <f>VLOOKUP($B318,'Part 3 NNDR3'!$A$6:$FY$331,BS$4,FALSE)</f>
        <v>-4101033</v>
      </c>
      <c r="BT318" s="104">
        <f>VLOOKUP($B318,'Part 3 NNDR3'!$A$6:$FY$331,BT$4,FALSE)</f>
        <v>-222903</v>
      </c>
      <c r="BU318" s="104">
        <f>VLOOKUP($B318,'Part 3 NNDR3'!$A$6:$FY$331,BU$4,FALSE)</f>
        <v>0</v>
      </c>
      <c r="BV318" s="104">
        <f>VLOOKUP($B318,'Part 3 NNDR3'!$A$6:$FY$331,BV$4,FALSE)</f>
        <v>-222903</v>
      </c>
      <c r="BW318" s="104">
        <f>VLOOKUP($B318,'Part 3 NNDR3'!$A$6:$FY$331,BW$4,FALSE)</f>
        <v>-4468364</v>
      </c>
      <c r="BX318" s="104">
        <f>VLOOKUP($B318,'Part 3 NNDR3'!$A$6:$FY$331,BX$4,FALSE)</f>
        <v>0</v>
      </c>
      <c r="BY318" s="104">
        <f>VLOOKUP($B318,'Part 3 NNDR3'!$A$6:$FY$331,BY$4,FALSE)</f>
        <v>-4468364</v>
      </c>
      <c r="BZ318" s="104">
        <f>VLOOKUP($B318,'Part 3 NNDR3'!$A$6:$FY$331,BZ$4,FALSE)</f>
        <v>-673762</v>
      </c>
      <c r="CA318" s="104">
        <f>VLOOKUP($B318,'Part 3 NNDR3'!$A$6:$FY$331,CA$4,FALSE)</f>
        <v>0</v>
      </c>
      <c r="CB318" s="104">
        <f>VLOOKUP($B318,'Part 3 NNDR3'!$A$6:$FY$331,CB$4,FALSE)</f>
        <v>-673762</v>
      </c>
      <c r="CC318" s="104">
        <f>VLOOKUP($B318,'Part 3 NNDR3'!$A$6:$FY$331,CC$4,FALSE)</f>
        <v>1059</v>
      </c>
      <c r="CD318" s="104">
        <f>VLOOKUP($B318,'Part 3 NNDR3'!$A$6:$FY$331,CD$4,FALSE)</f>
        <v>0</v>
      </c>
      <c r="CE318" s="104">
        <f>VLOOKUP($B318,'Part 3 NNDR3'!$A$6:$FY$331,CE$4,FALSE)</f>
        <v>1059</v>
      </c>
      <c r="CF318" s="104">
        <f>VLOOKUP($B318,'Part 3 NNDR3'!$A$6:$FY$331,CF$4,FALSE)</f>
        <v>-440904</v>
      </c>
      <c r="CG318" s="104">
        <f>VLOOKUP($B318,'Part 3 NNDR3'!$A$6:$FY$331,CG$4,FALSE)</f>
        <v>0</v>
      </c>
      <c r="CH318" s="104">
        <f>VLOOKUP($B318,'Part 3 NNDR3'!$A$6:$FY$331,CH$4,FALSE)</f>
        <v>-440904</v>
      </c>
      <c r="CI318" s="104">
        <f>VLOOKUP($B318,'Part 3 NNDR3'!$A$6:$FY$331,CI$4,FALSE)</f>
        <v>-75610</v>
      </c>
      <c r="CJ318" s="104">
        <f>VLOOKUP($B318,'Part 3 NNDR3'!$A$6:$FY$331,CJ$4,FALSE)</f>
        <v>0</v>
      </c>
      <c r="CK318" s="104">
        <f>VLOOKUP($B318,'Part 3 NNDR3'!$A$6:$FY$331,CK$4,FALSE)</f>
        <v>-75610</v>
      </c>
      <c r="CL318" s="104">
        <f>VLOOKUP($B318,'Part 3 NNDR3'!$A$6:$FY$331,CL$4,FALSE)</f>
        <v>-26602</v>
      </c>
      <c r="CM318" s="104">
        <f>VLOOKUP($B318,'Part 3 NNDR3'!$A$6:$FY$331,CM$4,FALSE)</f>
        <v>0</v>
      </c>
      <c r="CN318" s="104">
        <f>VLOOKUP($B318,'Part 3 NNDR3'!$A$6:$FY$331,CN$4,FALSE)</f>
        <v>-26602</v>
      </c>
      <c r="CO318" s="104">
        <f>VLOOKUP($B318,'Part 3 NNDR3'!$A$6:$FY$331,CO$4,FALSE)</f>
        <v>0</v>
      </c>
      <c r="CP318" s="104">
        <f>VLOOKUP($B318,'Part 3 NNDR3'!$A$6:$FY$331,CP$4,FALSE)</f>
        <v>0</v>
      </c>
      <c r="CQ318" s="104">
        <f>VLOOKUP($B318,'Part 3 NNDR3'!$A$6:$FY$331,CQ$4,FALSE)</f>
        <v>0</v>
      </c>
      <c r="CR318" s="104">
        <f>VLOOKUP($B318,'Part 3 NNDR3'!$A$6:$FY$331,CR$4,FALSE)</f>
        <v>0</v>
      </c>
      <c r="CS318" s="104">
        <f>VLOOKUP($B318,'Part 3 NNDR3'!$A$6:$FY$331,CS$4,FALSE)</f>
        <v>0</v>
      </c>
      <c r="CT318" s="104">
        <f>VLOOKUP($B318,'Part 3 NNDR3'!$A$6:$FY$331,CT$4,FALSE)</f>
        <v>0</v>
      </c>
      <c r="CU318" s="104">
        <f>VLOOKUP($B318,'Part 3 NNDR3'!$A$6:$FY$331,CU$4,FALSE)</f>
        <v>0</v>
      </c>
      <c r="CV318" s="104">
        <f>VLOOKUP($B318,'Part 3 NNDR3'!$A$6:$FY$331,CV$4,FALSE)</f>
        <v>0</v>
      </c>
      <c r="CW318" s="104">
        <f>VLOOKUP($B318,'Part 3 NNDR3'!$A$6:$FY$331,CW$4,FALSE)</f>
        <v>0</v>
      </c>
      <c r="CX318" s="104">
        <f>VLOOKUP($B318,'Part 3 NNDR3'!$A$6:$FY$331,CX$4,FALSE)</f>
        <v>0</v>
      </c>
      <c r="CY318" s="104">
        <f>VLOOKUP($B318,'Part 3 NNDR3'!$A$6:$FY$331,CY$4,FALSE)</f>
        <v>0</v>
      </c>
      <c r="CZ318" s="104">
        <f>VLOOKUP($B318,'Part 3 NNDR3'!$A$6:$FY$331,CZ$4,FALSE)</f>
        <v>0</v>
      </c>
      <c r="DA318" s="104">
        <f>VLOOKUP($B318,'Part 3 NNDR3'!$A$6:$FY$331,DA$4,FALSE)</f>
        <v>0</v>
      </c>
      <c r="DB318" s="104">
        <f>VLOOKUP($B318,'Part 3 NNDR3'!$A$6:$FY$331,DB$4,FALSE)</f>
        <v>0</v>
      </c>
      <c r="DC318" s="104">
        <f>VLOOKUP($B318,'Part 3 NNDR3'!$A$6:$FY$331,DC$4,FALSE)</f>
        <v>0</v>
      </c>
      <c r="DD318" s="104">
        <f>VLOOKUP($B318,'Part 3 NNDR3'!$A$6:$FY$331,DD$4,FALSE)</f>
        <v>0</v>
      </c>
      <c r="DE318" s="104">
        <f>VLOOKUP($B318,'Part 3 NNDR3'!$A$6:$FY$331,DE$4,FALSE)</f>
        <v>0</v>
      </c>
      <c r="DF318" s="104">
        <f>VLOOKUP($B318,'Part 3 NNDR3'!$A$6:$FY$331,DF$4,FALSE)</f>
        <v>0</v>
      </c>
      <c r="DG318" s="104">
        <f>VLOOKUP($B318,'Part 3 NNDR3'!$A$6:$FY$331,DG$4,FALSE)</f>
        <v>0</v>
      </c>
      <c r="DH318" s="104">
        <f>VLOOKUP($B318,'Part 3 NNDR3'!$A$6:$FY$331,DH$4,FALSE)</f>
        <v>0</v>
      </c>
      <c r="DI318" s="104">
        <f>VLOOKUP($B318,'Part 3 NNDR3'!$A$6:$FY$331,DI$4,FALSE)</f>
        <v>0</v>
      </c>
      <c r="DJ318" s="104">
        <f>VLOOKUP($B318,'Part 3 NNDR3'!$A$6:$FY$331,DJ$4,FALSE)</f>
        <v>0</v>
      </c>
      <c r="DK318" s="104">
        <f>VLOOKUP($B318,'Part 3 NNDR3'!$A$6:$FY$331,DK$4,FALSE)</f>
        <v>0</v>
      </c>
      <c r="DL318" s="104">
        <f>VLOOKUP($B318,'Part 3 NNDR3'!$A$6:$FY$331,DL$4,FALSE)</f>
        <v>-1215819</v>
      </c>
      <c r="DM318" s="104">
        <f>VLOOKUP($B318,'Part 3 NNDR3'!$A$6:$FY$331,DM$4,FALSE)</f>
        <v>0</v>
      </c>
      <c r="DN318" s="104">
        <f>VLOOKUP($B318,'Part 3 NNDR3'!$A$6:$FY$331,DN$4,FALSE)</f>
        <v>-1215819</v>
      </c>
      <c r="DO318" s="104">
        <f>VLOOKUP($B318,'Part 3 NNDR3'!$A$6:$FY$331,DO$4,FALSE)</f>
        <v>-2742</v>
      </c>
      <c r="DP318" s="104">
        <f>VLOOKUP($B318,'Part 3 NNDR3'!$A$6:$FY$331,DP$4,FALSE)</f>
        <v>0</v>
      </c>
      <c r="DQ318" s="104">
        <f>VLOOKUP($B318,'Part 3 NNDR3'!$A$6:$FY$331,DQ$4,FALSE)</f>
        <v>-2742</v>
      </c>
      <c r="DR318" s="104">
        <f>VLOOKUP($B318,'Part 3 NNDR3'!$A$6:$FY$331,DR$4,FALSE)</f>
        <v>0</v>
      </c>
      <c r="DS318" s="104">
        <f>VLOOKUP($B318,'Part 3 NNDR3'!$A$6:$FY$331,DS$4,FALSE)</f>
        <v>0</v>
      </c>
      <c r="DT318" s="104">
        <f>VLOOKUP($B318,'Part 3 NNDR3'!$A$6:$FY$331,DT$4,FALSE)</f>
        <v>0</v>
      </c>
      <c r="DU318" s="104">
        <f>VLOOKUP($B318,'Part 3 NNDR3'!$A$6:$FY$331,DU$4,FALSE)</f>
        <v>-85156</v>
      </c>
      <c r="DV318" s="104">
        <f>VLOOKUP($B318,'Part 3 NNDR3'!$A$6:$FY$331,DV$4,FALSE)</f>
        <v>0</v>
      </c>
      <c r="DW318" s="104">
        <f>VLOOKUP($B318,'Part 3 NNDR3'!$A$6:$FY$331,DW$4,FALSE)</f>
        <v>-85156</v>
      </c>
      <c r="DX318" s="104">
        <f>VLOOKUP($B318,'Part 3 NNDR3'!$A$6:$FY$331,DX$4,FALSE)</f>
        <v>-7729</v>
      </c>
      <c r="DY318" s="104">
        <f>VLOOKUP($B318,'Part 3 NNDR3'!$A$6:$FY$331,DY$4,FALSE)</f>
        <v>0</v>
      </c>
      <c r="DZ318" s="104">
        <f>VLOOKUP($B318,'Part 3 NNDR3'!$A$6:$FY$331,DZ$4,FALSE)</f>
        <v>-7729</v>
      </c>
      <c r="EA318" s="104">
        <f>VLOOKUP($B318,'Part 3 NNDR3'!$A$6:$FY$331,EA$4,FALSE)</f>
        <v>-1739183</v>
      </c>
      <c r="EB318" s="104">
        <f>VLOOKUP($B318,'Part 3 NNDR3'!$A$6:$FY$331,EB$4,FALSE)</f>
        <v>0</v>
      </c>
      <c r="EC318" s="104">
        <f>VLOOKUP($B318,'Part 3 NNDR3'!$A$6:$FY$331,EC$4,FALSE)</f>
        <v>-1739183</v>
      </c>
      <c r="ED318" s="104">
        <f>VLOOKUP($B318,'Part 3 NNDR3'!$A$6:$FY$331,ED$4,FALSE)</f>
        <v>-62646</v>
      </c>
      <c r="EE318" s="104">
        <f>VLOOKUP($B318,'Part 3 NNDR3'!$A$6:$FY$331,EE$4,FALSE)</f>
        <v>0</v>
      </c>
      <c r="EF318" s="104">
        <f>VLOOKUP($B318,'Part 3 NNDR3'!$A$6:$FY$331,EF$4,FALSE)</f>
        <v>-62646</v>
      </c>
      <c r="EG318" s="104">
        <f>VLOOKUP($B318,'Part 3 NNDR3'!$A$6:$FY$331,EG$4,FALSE)</f>
        <v>-7911</v>
      </c>
      <c r="EH318" s="104">
        <f>VLOOKUP($B318,'Part 3 NNDR3'!$A$6:$FY$331,EH$4,FALSE)</f>
        <v>0</v>
      </c>
      <c r="EI318" s="104">
        <f>VLOOKUP($B318,'Part 3 NNDR3'!$A$6:$FY$331,EI$4,FALSE)</f>
        <v>-7911</v>
      </c>
      <c r="EJ318" s="104">
        <f>VLOOKUP($B318,'Part 3 NNDR3'!$A$6:$FY$331,EJ$4,FALSE)</f>
        <v>0</v>
      </c>
      <c r="EK318" s="104">
        <f>VLOOKUP($B318,'Part 3 NNDR3'!$A$6:$FY$331,EK$4,FALSE)</f>
        <v>0</v>
      </c>
      <c r="EL318" s="104">
        <f>VLOOKUP($B318,'Part 3 NNDR3'!$A$6:$FY$331,EL$4,FALSE)</f>
        <v>0</v>
      </c>
      <c r="EM318" s="104">
        <f>VLOOKUP($B318,'Part 3 NNDR3'!$A$6:$FY$331,EM$4,FALSE)</f>
        <v>0</v>
      </c>
      <c r="EN318" s="104">
        <f>VLOOKUP($B318,'Part 3 NNDR3'!$A$6:$FY$331,EN$4,FALSE)</f>
        <v>0</v>
      </c>
      <c r="EO318" s="104">
        <f>VLOOKUP($B318,'Part 3 NNDR3'!$A$6:$FY$331,EO$4,FALSE)</f>
        <v>0</v>
      </c>
      <c r="EP318" s="104">
        <f>VLOOKUP($B318,'Part 3 NNDR3'!$A$6:$FY$331,EP$4,FALSE)</f>
        <v>-1905367</v>
      </c>
      <c r="EQ318" s="104">
        <f>VLOOKUP($B318,'Part 3 NNDR3'!$A$6:$FY$331,EQ$4,FALSE)</f>
        <v>0</v>
      </c>
      <c r="ER318" s="104">
        <f>VLOOKUP($B318,'Part 3 NNDR3'!$A$6:$FY$331,ER$4,FALSE)</f>
        <v>-1905367</v>
      </c>
      <c r="ES318" s="104">
        <f>VLOOKUP($B318,'Part 3 NNDR3'!$A$6:$FY$331,ES$4,FALSE)</f>
        <v>0</v>
      </c>
      <c r="ET318" s="104">
        <f>VLOOKUP($B318,'Part 3 NNDR3'!$A$6:$FY$331,ET$4,FALSE)</f>
        <v>0</v>
      </c>
      <c r="EU318" s="104">
        <f>VLOOKUP($B318,'Part 3 NNDR3'!$A$6:$FY$331,EU$4,FALSE)</f>
        <v>0</v>
      </c>
      <c r="EV318" s="104">
        <f>VLOOKUP($B318,'Part 3 NNDR3'!$A$6:$FY$331,EV$4,FALSE)</f>
        <v>0</v>
      </c>
      <c r="EW318" s="104">
        <f>VLOOKUP($B318,'Part 3 NNDR3'!$A$6:$FY$331,EW$4,FALSE)</f>
        <v>0</v>
      </c>
      <c r="EX318" s="104">
        <f>VLOOKUP($B318,'Part 3 NNDR3'!$A$6:$FY$331,EX$4,FALSE)</f>
        <v>0</v>
      </c>
      <c r="EY318" s="104">
        <f>VLOOKUP($B318,'Part 3 NNDR3'!$A$6:$FY$331,EY$4,FALSE)</f>
        <v>0</v>
      </c>
      <c r="EZ318" s="104">
        <f>VLOOKUP($B318,'Part 3 NNDR3'!$A$6:$FY$331,EZ$4,FALSE)</f>
        <v>0</v>
      </c>
      <c r="FA318" s="104">
        <f>VLOOKUP($B318,'Part 3 NNDR3'!$A$6:$FY$331,FA$4,FALSE)</f>
        <v>0</v>
      </c>
      <c r="FB318" s="104">
        <f>VLOOKUP($B318,'Part 3 NNDR3'!$A$6:$FY$331,FB$4,FALSE)</f>
        <v>96478654</v>
      </c>
      <c r="FC318" s="104">
        <f>VLOOKUP($B318,'Part 3 NNDR3'!$A$6:$FY$331,FC$4,FALSE)</f>
        <v>0</v>
      </c>
      <c r="FD318" s="104">
        <f>VLOOKUP($B318,'Part 3 NNDR3'!$A$6:$FY$331,FD$4,FALSE)</f>
        <v>96478654</v>
      </c>
      <c r="FE318" s="104">
        <f>VLOOKUP($B318,'Part 3 NNDR3'!$A$6:$FY$331,FE$4,FALSE)</f>
        <v>327159</v>
      </c>
      <c r="FF318" s="104">
        <f>VLOOKUP($B318,'Part 3 NNDR3'!$A$6:$FY$331,FF$4,FALSE)</f>
        <v>0</v>
      </c>
      <c r="FG318" s="104">
        <f>VLOOKUP($B318,'Part 3 NNDR3'!$A$6:$FY$331,FG$4,FALSE)</f>
        <v>327159</v>
      </c>
      <c r="FH318" s="104">
        <f>VLOOKUP($B318,'Part 3 NNDR3'!$A$6:$FY$331,FH$4,FALSE)</f>
        <v>-10345646</v>
      </c>
      <c r="FI318" s="104">
        <f>VLOOKUP($B318,'Part 3 NNDR3'!$A$6:$FY$331,FI$4,FALSE)</f>
        <v>0</v>
      </c>
      <c r="FJ318" s="104">
        <f>VLOOKUP($B318,'Part 3 NNDR3'!$A$6:$FY$331,FJ$4,FALSE)</f>
        <v>-10345646</v>
      </c>
      <c r="FK318" s="104">
        <f>VLOOKUP($B318,'Part 3 NNDR3'!$A$6:$FY$331,FK$4,FALSE)</f>
        <v>-4468364</v>
      </c>
      <c r="FL318" s="104">
        <f>VLOOKUP($B318,'Part 3 NNDR3'!$A$6:$FY$331,FL$4,FALSE)</f>
        <v>0</v>
      </c>
      <c r="FM318" s="104">
        <f>VLOOKUP($B318,'Part 3 NNDR3'!$A$6:$FY$331,FM$4,FALSE)</f>
        <v>-4468364</v>
      </c>
      <c r="FN318" s="104">
        <f>VLOOKUP($B318,'Part 3 NNDR3'!$A$6:$FY$331,FN$4,FALSE)</f>
        <v>-1215819</v>
      </c>
      <c r="FO318" s="104">
        <f>VLOOKUP($B318,'Part 3 NNDR3'!$A$6:$FY$331,FO$4,FALSE)</f>
        <v>0</v>
      </c>
      <c r="FP318" s="104">
        <f>VLOOKUP($B318,'Part 3 NNDR3'!$A$6:$FY$331,FP$4,FALSE)</f>
        <v>-1215819</v>
      </c>
      <c r="FQ318" s="104">
        <f>VLOOKUP($B318,'Part 3 NNDR3'!$A$6:$FY$331,FQ$4,FALSE)</f>
        <v>-1905367</v>
      </c>
      <c r="FR318" s="104">
        <f>VLOOKUP($B318,'Part 3 NNDR3'!$A$6:$FY$331,FR$4,FALSE)</f>
        <v>0</v>
      </c>
      <c r="FS318" s="104">
        <f>VLOOKUP($B318,'Part 3 NNDR3'!$A$6:$FY$331,FS$4,FALSE)</f>
        <v>-1905367</v>
      </c>
      <c r="FT318" s="104">
        <f>VLOOKUP($B318,'Part 3 NNDR3'!$A$6:$FY$331,FT$4,FALSE)</f>
        <v>0</v>
      </c>
      <c r="FU318" s="104">
        <f>VLOOKUP($B318,'Part 3 NNDR3'!$A$6:$FY$331,FU$4,FALSE)</f>
        <v>0</v>
      </c>
      <c r="FV318" s="104">
        <f>VLOOKUP($B318,'Part 3 NNDR3'!$A$6:$FY$331,FV$4,FALSE)</f>
        <v>0</v>
      </c>
      <c r="FW318" s="104">
        <f>VLOOKUP($B318,'Part 3 NNDR3'!$A$6:$FY$331,FW$4,FALSE)</f>
        <v>-17608037</v>
      </c>
      <c r="FX318" s="104">
        <f>VLOOKUP($B318,'Part 3 NNDR3'!$A$6:$FY$331,FX$4,FALSE)</f>
        <v>0</v>
      </c>
      <c r="FY318" s="104">
        <f>VLOOKUP($B318,'Part 3 NNDR3'!$A$6:$FY$331,FY$4,FALSE)</f>
        <v>-17608037</v>
      </c>
      <c r="FZ318" s="104">
        <f>VLOOKUP($B318,'Part 3 NNDR3'!$A$6:$FY$331,FZ$4,FALSE)</f>
        <v>78870617</v>
      </c>
      <c r="GA318" s="104">
        <f>VLOOKUP($B318,'Part 3 NNDR3'!$A$6:$FY$331,GA$4,FALSE)</f>
        <v>0</v>
      </c>
      <c r="GB318" s="104">
        <f>VLOOKUP($B318,'Part 3 NNDR3'!$A$6:$FY$331,GB$4,FALSE)</f>
        <v>78870617</v>
      </c>
      <c r="GC318" s="105" t="str">
        <f>VLOOKUP($B318,'Data (Updated)'!$C$4:$E$329,2,FALSE)</f>
        <v>NA</v>
      </c>
      <c r="GD318" s="106" t="str">
        <f>VLOOKUP($B318,'Data (Updated)'!$C$4:$E$329,3,FALSE)</f>
        <v>E6142</v>
      </c>
    </row>
    <row r="319" spans="1:186" ht="12.75" x14ac:dyDescent="0.2">
      <c r="A319" s="75">
        <v>314</v>
      </c>
      <c r="B319" s="100" t="s">
        <v>736</v>
      </c>
      <c r="C319" s="101" t="s">
        <v>951</v>
      </c>
      <c r="D319" s="102" t="s">
        <v>952</v>
      </c>
      <c r="E319" s="103" t="s">
        <v>735</v>
      </c>
      <c r="F319" s="104">
        <f>VLOOKUP($B319,'Part 3 NNDR3'!$A$6:$FY$331,F$4,FALSE)</f>
        <v>0</v>
      </c>
      <c r="G319" s="104">
        <f>VLOOKUP($B319,'Part 3 NNDR3'!$A$6:$FY$331,G$4,FALSE)</f>
        <v>0</v>
      </c>
      <c r="H319" s="104">
        <f>VLOOKUP($B319,'Part 3 NNDR3'!$A$6:$FY$331,H$4,FALSE)</f>
        <v>0</v>
      </c>
      <c r="I319" s="104">
        <f>VLOOKUP($B319,'Part 3 NNDR3'!$A$6:$FY$331,I$4,FALSE)</f>
        <v>-69140</v>
      </c>
      <c r="J319" s="104">
        <f>VLOOKUP($B319,'Part 3 NNDR3'!$A$6:$FY$331,J$4,FALSE)</f>
        <v>0</v>
      </c>
      <c r="K319" s="104">
        <f>VLOOKUP($B319,'Part 3 NNDR3'!$A$6:$FY$331,K$4,FALSE)</f>
        <v>-69140</v>
      </c>
      <c r="L319" s="104">
        <f>VLOOKUP($B319,'Part 3 NNDR3'!$A$6:$FY$331,L$4,FALSE)</f>
        <v>0</v>
      </c>
      <c r="M319" s="104">
        <f>VLOOKUP($B319,'Part 3 NNDR3'!$A$6:$FY$331,M$4,FALSE)</f>
        <v>0</v>
      </c>
      <c r="N319" s="104">
        <f>VLOOKUP($B319,'Part 3 NNDR3'!$A$6:$FY$331,N$4,FALSE)</f>
        <v>0</v>
      </c>
      <c r="O319" s="104">
        <f>VLOOKUP($B319,'Part 3 NNDR3'!$A$6:$FY$331,O$4,FALSE)</f>
        <v>1004969</v>
      </c>
      <c r="P319" s="104">
        <f>VLOOKUP($B319,'Part 3 NNDR3'!$A$6:$FY$331,P$4,FALSE)</f>
        <v>0</v>
      </c>
      <c r="Q319" s="104">
        <f>VLOOKUP($B319,'Part 3 NNDR3'!$A$6:$FY$331,Q$4,FALSE)</f>
        <v>1004969</v>
      </c>
      <c r="R319" s="104">
        <f>VLOOKUP($B319,'Part 3 NNDR3'!$A$6:$FY$331,R$4,FALSE)</f>
        <v>935829</v>
      </c>
      <c r="S319" s="104">
        <f>VLOOKUP($B319,'Part 3 NNDR3'!$A$6:$FY$331,S$4,FALSE)</f>
        <v>0</v>
      </c>
      <c r="T319" s="104">
        <f>VLOOKUP($B319,'Part 3 NNDR3'!$A$6:$FY$331,T$4,FALSE)</f>
        <v>935829</v>
      </c>
      <c r="U319" s="104">
        <f>VLOOKUP($B319,'Part 3 NNDR3'!$A$6:$FY$331,U$4,FALSE)</f>
        <v>-10107591</v>
      </c>
      <c r="V319" s="104">
        <f>VLOOKUP($B319,'Part 3 NNDR3'!$A$6:$FY$331,V$4,FALSE)</f>
        <v>0</v>
      </c>
      <c r="W319" s="104">
        <f>VLOOKUP($B319,'Part 3 NNDR3'!$A$6:$FY$331,W$4,FALSE)</f>
        <v>-10107591</v>
      </c>
      <c r="X319" s="104">
        <f>VLOOKUP($B319,'Part 3 NNDR3'!$A$6:$FY$331,X$4,FALSE)</f>
        <v>-43279</v>
      </c>
      <c r="Y319" s="104">
        <f>VLOOKUP($B319,'Part 3 NNDR3'!$A$6:$FY$331,Y$4,FALSE)</f>
        <v>0</v>
      </c>
      <c r="Z319" s="104">
        <f>VLOOKUP($B319,'Part 3 NNDR3'!$A$6:$FY$331,Z$4,FALSE)</f>
        <v>-43279</v>
      </c>
      <c r="AA319" s="104">
        <f>VLOOKUP($B319,'Part 3 NNDR3'!$A$6:$FY$331,AA$4,FALSE)</f>
        <v>-505134</v>
      </c>
      <c r="AB319" s="104">
        <f>VLOOKUP($B319,'Part 3 NNDR3'!$A$6:$FY$331,AB$4,FALSE)</f>
        <v>0</v>
      </c>
      <c r="AC319" s="104">
        <f>VLOOKUP($B319,'Part 3 NNDR3'!$A$6:$FY$331,AC$4,FALSE)</f>
        <v>-505134</v>
      </c>
      <c r="AD319" s="104">
        <f>VLOOKUP($B319,'Part 3 NNDR3'!$A$6:$FY$331,AD$4,FALSE)</f>
        <v>-297097</v>
      </c>
      <c r="AE319" s="104">
        <f>VLOOKUP($B319,'Part 3 NNDR3'!$A$6:$FY$331,AE$4,FALSE)</f>
        <v>0</v>
      </c>
      <c r="AF319" s="104">
        <f>VLOOKUP($B319,'Part 3 NNDR3'!$A$6:$FY$331,AF$4,FALSE)</f>
        <v>-297097</v>
      </c>
      <c r="AG319" s="104">
        <f>VLOOKUP($B319,'Part 3 NNDR3'!$A$6:$FY$331,AG$4,FALSE)</f>
        <v>-1119</v>
      </c>
      <c r="AH319" s="104">
        <f>VLOOKUP($B319,'Part 3 NNDR3'!$A$6:$FY$331,AH$4,FALSE)</f>
        <v>0</v>
      </c>
      <c r="AI319" s="104">
        <f>VLOOKUP($B319,'Part 3 NNDR3'!$A$6:$FY$331,AI$4,FALSE)</f>
        <v>-1119</v>
      </c>
      <c r="AJ319" s="104">
        <f>VLOOKUP($B319,'Part 3 NNDR3'!$A$6:$FY$331,AJ$4,FALSE)</f>
        <v>3933817</v>
      </c>
      <c r="AK319" s="104">
        <f>VLOOKUP($B319,'Part 3 NNDR3'!$A$6:$FY$331,AK$4,FALSE)</f>
        <v>0</v>
      </c>
      <c r="AL319" s="104">
        <f>VLOOKUP($B319,'Part 3 NNDR3'!$A$6:$FY$331,AL$4,FALSE)</f>
        <v>3933817</v>
      </c>
      <c r="AM319" s="104">
        <f>VLOOKUP($B319,'Part 3 NNDR3'!$A$6:$FY$331,AM$4,FALSE)</f>
        <v>-73542</v>
      </c>
      <c r="AN319" s="104">
        <f>VLOOKUP($B319,'Part 3 NNDR3'!$A$6:$FY$331,AN$4,FALSE)</f>
        <v>0</v>
      </c>
      <c r="AO319" s="104">
        <f>VLOOKUP($B319,'Part 3 NNDR3'!$A$6:$FY$331,AO$4,FALSE)</f>
        <v>-73542</v>
      </c>
      <c r="AP319" s="104">
        <f>VLOOKUP($B319,'Part 3 NNDR3'!$A$6:$FY$331,AP$4,FALSE)</f>
        <v>-10724632</v>
      </c>
      <c r="AQ319" s="104">
        <f>VLOOKUP($B319,'Part 3 NNDR3'!$A$6:$FY$331,AQ$4,FALSE)</f>
        <v>0</v>
      </c>
      <c r="AR319" s="104">
        <f>VLOOKUP($B319,'Part 3 NNDR3'!$A$6:$FY$331,AR$4,FALSE)</f>
        <v>-10724632</v>
      </c>
      <c r="AS319" s="104">
        <f>VLOOKUP($B319,'Part 3 NNDR3'!$A$6:$FY$331,AS$4,FALSE)</f>
        <v>-5405</v>
      </c>
      <c r="AT319" s="104">
        <f>VLOOKUP($B319,'Part 3 NNDR3'!$A$6:$FY$331,AT$4,FALSE)</f>
        <v>0</v>
      </c>
      <c r="AU319" s="104">
        <f>VLOOKUP($B319,'Part 3 NNDR3'!$A$6:$FY$331,AU$4,FALSE)</f>
        <v>-5405</v>
      </c>
      <c r="AV319" s="104">
        <f>VLOOKUP($B319,'Part 3 NNDR3'!$A$6:$FY$331,AV$4,FALSE)</f>
        <v>-189288</v>
      </c>
      <c r="AW319" s="104">
        <f>VLOOKUP($B319,'Part 3 NNDR3'!$A$6:$FY$331,AW$4,FALSE)</f>
        <v>0</v>
      </c>
      <c r="AX319" s="104">
        <f>VLOOKUP($B319,'Part 3 NNDR3'!$A$6:$FY$331,AX$4,FALSE)</f>
        <v>-189288</v>
      </c>
      <c r="AY319" s="104">
        <f>VLOOKUP($B319,'Part 3 NNDR3'!$A$6:$FY$331,AY$4,FALSE)</f>
        <v>0</v>
      </c>
      <c r="AZ319" s="104">
        <f>VLOOKUP($B319,'Part 3 NNDR3'!$A$6:$FY$331,AZ$4,FALSE)</f>
        <v>0</v>
      </c>
      <c r="BA319" s="104">
        <f>VLOOKUP($B319,'Part 3 NNDR3'!$A$6:$FY$331,BA$4,FALSE)</f>
        <v>0</v>
      </c>
      <c r="BB319" s="104">
        <f>VLOOKUP($B319,'Part 3 NNDR3'!$A$6:$FY$331,BB$4,FALSE)</f>
        <v>-247622</v>
      </c>
      <c r="BC319" s="104">
        <f>VLOOKUP($B319,'Part 3 NNDR3'!$A$6:$FY$331,BC$4,FALSE)</f>
        <v>0</v>
      </c>
      <c r="BD319" s="104">
        <f>VLOOKUP($B319,'Part 3 NNDR3'!$A$6:$FY$331,BD$4,FALSE)</f>
        <v>-247622</v>
      </c>
      <c r="BE319" s="104">
        <f>VLOOKUP($B319,'Part 3 NNDR3'!$A$6:$FY$331,BE$4,FALSE)</f>
        <v>-2135</v>
      </c>
      <c r="BF319" s="104">
        <f>VLOOKUP($B319,'Part 3 NNDR3'!$A$6:$FY$331,BF$4,FALSE)</f>
        <v>0</v>
      </c>
      <c r="BG319" s="104">
        <f>VLOOKUP($B319,'Part 3 NNDR3'!$A$6:$FY$331,BG$4,FALSE)</f>
        <v>-2135</v>
      </c>
      <c r="BH319" s="104">
        <f>VLOOKUP($B319,'Part 3 NNDR3'!$A$6:$FY$331,BH$4,FALSE)</f>
        <v>-17921532</v>
      </c>
      <c r="BI319" s="104">
        <f>VLOOKUP($B319,'Part 3 NNDR3'!$A$6:$FY$331,BI$4,FALSE)</f>
        <v>0</v>
      </c>
      <c r="BJ319" s="104">
        <f>VLOOKUP($B319,'Part 3 NNDR3'!$A$6:$FY$331,BJ$4,FALSE)</f>
        <v>-17921532</v>
      </c>
      <c r="BK319" s="104">
        <f>VLOOKUP($B319,'Part 3 NNDR3'!$A$6:$FY$331,BK$4,FALSE)</f>
        <v>-83971</v>
      </c>
      <c r="BL319" s="104">
        <f>VLOOKUP($B319,'Part 3 NNDR3'!$A$6:$FY$331,BL$4,FALSE)</f>
        <v>0</v>
      </c>
      <c r="BM319" s="104">
        <f>VLOOKUP($B319,'Part 3 NNDR3'!$A$6:$FY$331,BM$4,FALSE)</f>
        <v>-83971</v>
      </c>
      <c r="BN319" s="104">
        <f>VLOOKUP($B319,'Part 3 NNDR3'!$A$6:$FY$331,BN$4,FALSE)</f>
        <v>-41473</v>
      </c>
      <c r="BO319" s="104">
        <f>VLOOKUP($B319,'Part 3 NNDR3'!$A$6:$FY$331,BO$4,FALSE)</f>
        <v>0</v>
      </c>
      <c r="BP319" s="104">
        <f>VLOOKUP($B319,'Part 3 NNDR3'!$A$6:$FY$331,BP$4,FALSE)</f>
        <v>-41473</v>
      </c>
      <c r="BQ319" s="104">
        <f>VLOOKUP($B319,'Part 3 NNDR3'!$A$6:$FY$331,BQ$4,FALSE)</f>
        <v>-4135674</v>
      </c>
      <c r="BR319" s="104">
        <f>VLOOKUP($B319,'Part 3 NNDR3'!$A$6:$FY$331,BR$4,FALSE)</f>
        <v>0</v>
      </c>
      <c r="BS319" s="104">
        <f>VLOOKUP($B319,'Part 3 NNDR3'!$A$6:$FY$331,BS$4,FALSE)</f>
        <v>-4135674</v>
      </c>
      <c r="BT319" s="104">
        <f>VLOOKUP($B319,'Part 3 NNDR3'!$A$6:$FY$331,BT$4,FALSE)</f>
        <v>-99671</v>
      </c>
      <c r="BU319" s="104">
        <f>VLOOKUP($B319,'Part 3 NNDR3'!$A$6:$FY$331,BU$4,FALSE)</f>
        <v>0</v>
      </c>
      <c r="BV319" s="104">
        <f>VLOOKUP($B319,'Part 3 NNDR3'!$A$6:$FY$331,BV$4,FALSE)</f>
        <v>-99671</v>
      </c>
      <c r="BW319" s="104">
        <f>VLOOKUP($B319,'Part 3 NNDR3'!$A$6:$FY$331,BW$4,FALSE)</f>
        <v>-4360789</v>
      </c>
      <c r="BX319" s="104">
        <f>VLOOKUP($B319,'Part 3 NNDR3'!$A$6:$FY$331,BX$4,FALSE)</f>
        <v>0</v>
      </c>
      <c r="BY319" s="104">
        <f>VLOOKUP($B319,'Part 3 NNDR3'!$A$6:$FY$331,BY$4,FALSE)</f>
        <v>-4360789</v>
      </c>
      <c r="BZ319" s="104">
        <f>VLOOKUP($B319,'Part 3 NNDR3'!$A$6:$FY$331,BZ$4,FALSE)</f>
        <v>-299746</v>
      </c>
      <c r="CA319" s="104">
        <f>VLOOKUP($B319,'Part 3 NNDR3'!$A$6:$FY$331,CA$4,FALSE)</f>
        <v>0</v>
      </c>
      <c r="CB319" s="104">
        <f>VLOOKUP($B319,'Part 3 NNDR3'!$A$6:$FY$331,CB$4,FALSE)</f>
        <v>-299746</v>
      </c>
      <c r="CC319" s="104">
        <f>VLOOKUP($B319,'Part 3 NNDR3'!$A$6:$FY$331,CC$4,FALSE)</f>
        <v>4580</v>
      </c>
      <c r="CD319" s="104">
        <f>VLOOKUP($B319,'Part 3 NNDR3'!$A$6:$FY$331,CD$4,FALSE)</f>
        <v>0</v>
      </c>
      <c r="CE319" s="104">
        <f>VLOOKUP($B319,'Part 3 NNDR3'!$A$6:$FY$331,CE$4,FALSE)</f>
        <v>4580</v>
      </c>
      <c r="CF319" s="104">
        <f>VLOOKUP($B319,'Part 3 NNDR3'!$A$6:$FY$331,CF$4,FALSE)</f>
        <v>-59073</v>
      </c>
      <c r="CG319" s="104">
        <f>VLOOKUP($B319,'Part 3 NNDR3'!$A$6:$FY$331,CG$4,FALSE)</f>
        <v>0</v>
      </c>
      <c r="CH319" s="104">
        <f>VLOOKUP($B319,'Part 3 NNDR3'!$A$6:$FY$331,CH$4,FALSE)</f>
        <v>-59073</v>
      </c>
      <c r="CI319" s="104">
        <f>VLOOKUP($B319,'Part 3 NNDR3'!$A$6:$FY$331,CI$4,FALSE)</f>
        <v>-169</v>
      </c>
      <c r="CJ319" s="104">
        <f>VLOOKUP($B319,'Part 3 NNDR3'!$A$6:$FY$331,CJ$4,FALSE)</f>
        <v>0</v>
      </c>
      <c r="CK319" s="104">
        <f>VLOOKUP($B319,'Part 3 NNDR3'!$A$6:$FY$331,CK$4,FALSE)</f>
        <v>-169</v>
      </c>
      <c r="CL319" s="104">
        <f>VLOOKUP($B319,'Part 3 NNDR3'!$A$6:$FY$331,CL$4,FALSE)</f>
        <v>-653</v>
      </c>
      <c r="CM319" s="104">
        <f>VLOOKUP($B319,'Part 3 NNDR3'!$A$6:$FY$331,CM$4,FALSE)</f>
        <v>0</v>
      </c>
      <c r="CN319" s="104">
        <f>VLOOKUP($B319,'Part 3 NNDR3'!$A$6:$FY$331,CN$4,FALSE)</f>
        <v>-653</v>
      </c>
      <c r="CO319" s="104">
        <f>VLOOKUP($B319,'Part 3 NNDR3'!$A$6:$FY$331,CO$4,FALSE)</f>
        <v>0</v>
      </c>
      <c r="CP319" s="104">
        <f>VLOOKUP($B319,'Part 3 NNDR3'!$A$6:$FY$331,CP$4,FALSE)</f>
        <v>0</v>
      </c>
      <c r="CQ319" s="104">
        <f>VLOOKUP($B319,'Part 3 NNDR3'!$A$6:$FY$331,CQ$4,FALSE)</f>
        <v>0</v>
      </c>
      <c r="CR319" s="104">
        <f>VLOOKUP($B319,'Part 3 NNDR3'!$A$6:$FY$331,CR$4,FALSE)</f>
        <v>-255583</v>
      </c>
      <c r="CS319" s="104">
        <f>VLOOKUP($B319,'Part 3 NNDR3'!$A$6:$FY$331,CS$4,FALSE)</f>
        <v>0</v>
      </c>
      <c r="CT319" s="104">
        <f>VLOOKUP($B319,'Part 3 NNDR3'!$A$6:$FY$331,CT$4,FALSE)</f>
        <v>-255583</v>
      </c>
      <c r="CU319" s="104">
        <f>VLOOKUP($B319,'Part 3 NNDR3'!$A$6:$FY$331,CU$4,FALSE)</f>
        <v>-2571</v>
      </c>
      <c r="CV319" s="104">
        <f>VLOOKUP($B319,'Part 3 NNDR3'!$A$6:$FY$331,CV$4,FALSE)</f>
        <v>0</v>
      </c>
      <c r="CW319" s="104">
        <f>VLOOKUP($B319,'Part 3 NNDR3'!$A$6:$FY$331,CW$4,FALSE)</f>
        <v>-2571</v>
      </c>
      <c r="CX319" s="104">
        <f>VLOOKUP($B319,'Part 3 NNDR3'!$A$6:$FY$331,CX$4,FALSE)</f>
        <v>0</v>
      </c>
      <c r="CY319" s="104">
        <f>VLOOKUP($B319,'Part 3 NNDR3'!$A$6:$FY$331,CY$4,FALSE)</f>
        <v>0</v>
      </c>
      <c r="CZ319" s="104">
        <f>VLOOKUP($B319,'Part 3 NNDR3'!$A$6:$FY$331,CZ$4,FALSE)</f>
        <v>0</v>
      </c>
      <c r="DA319" s="104">
        <f>VLOOKUP($B319,'Part 3 NNDR3'!$A$6:$FY$331,DA$4,FALSE)</f>
        <v>0</v>
      </c>
      <c r="DB319" s="104">
        <f>VLOOKUP($B319,'Part 3 NNDR3'!$A$6:$FY$331,DB$4,FALSE)</f>
        <v>0</v>
      </c>
      <c r="DC319" s="104">
        <f>VLOOKUP($B319,'Part 3 NNDR3'!$A$6:$FY$331,DC$4,FALSE)</f>
        <v>0</v>
      </c>
      <c r="DD319" s="104">
        <f>VLOOKUP($B319,'Part 3 NNDR3'!$A$6:$FY$331,DD$4,FALSE)</f>
        <v>0</v>
      </c>
      <c r="DE319" s="104">
        <f>VLOOKUP($B319,'Part 3 NNDR3'!$A$6:$FY$331,DE$4,FALSE)</f>
        <v>0</v>
      </c>
      <c r="DF319" s="104">
        <f>VLOOKUP($B319,'Part 3 NNDR3'!$A$6:$FY$331,DF$4,FALSE)</f>
        <v>0</v>
      </c>
      <c r="DG319" s="104">
        <f>VLOOKUP($B319,'Part 3 NNDR3'!$A$6:$FY$331,DG$4,FALSE)</f>
        <v>0</v>
      </c>
      <c r="DH319" s="104">
        <f>VLOOKUP($B319,'Part 3 NNDR3'!$A$6:$FY$331,DH$4,FALSE)</f>
        <v>0</v>
      </c>
      <c r="DI319" s="104">
        <f>VLOOKUP($B319,'Part 3 NNDR3'!$A$6:$FY$331,DI$4,FALSE)</f>
        <v>0</v>
      </c>
      <c r="DJ319" s="104">
        <f>VLOOKUP($B319,'Part 3 NNDR3'!$A$6:$FY$331,DJ$4,FALSE)</f>
        <v>0</v>
      </c>
      <c r="DK319" s="104">
        <f>VLOOKUP($B319,'Part 3 NNDR3'!$A$6:$FY$331,DK$4,FALSE)</f>
        <v>0</v>
      </c>
      <c r="DL319" s="104">
        <f>VLOOKUP($B319,'Part 3 NNDR3'!$A$6:$FY$331,DL$4,FALSE)</f>
        <v>-613215</v>
      </c>
      <c r="DM319" s="104">
        <f>VLOOKUP($B319,'Part 3 NNDR3'!$A$6:$FY$331,DM$4,FALSE)</f>
        <v>0</v>
      </c>
      <c r="DN319" s="104">
        <f>VLOOKUP($B319,'Part 3 NNDR3'!$A$6:$FY$331,DN$4,FALSE)</f>
        <v>-613215</v>
      </c>
      <c r="DO319" s="104">
        <f>VLOOKUP($B319,'Part 3 NNDR3'!$A$6:$FY$331,DO$4,FALSE)</f>
        <v>-271630</v>
      </c>
      <c r="DP319" s="104">
        <f>VLOOKUP($B319,'Part 3 NNDR3'!$A$6:$FY$331,DP$4,FALSE)</f>
        <v>0</v>
      </c>
      <c r="DQ319" s="104">
        <f>VLOOKUP($B319,'Part 3 NNDR3'!$A$6:$FY$331,DQ$4,FALSE)</f>
        <v>-271630</v>
      </c>
      <c r="DR319" s="104">
        <f>VLOOKUP($B319,'Part 3 NNDR3'!$A$6:$FY$331,DR$4,FALSE)</f>
        <v>-17313</v>
      </c>
      <c r="DS319" s="104">
        <f>VLOOKUP($B319,'Part 3 NNDR3'!$A$6:$FY$331,DS$4,FALSE)</f>
        <v>0</v>
      </c>
      <c r="DT319" s="104">
        <f>VLOOKUP($B319,'Part 3 NNDR3'!$A$6:$FY$331,DT$4,FALSE)</f>
        <v>-17313</v>
      </c>
      <c r="DU319" s="104">
        <f>VLOOKUP($B319,'Part 3 NNDR3'!$A$6:$FY$331,DU$4,FALSE)</f>
        <v>-39654</v>
      </c>
      <c r="DV319" s="104">
        <f>VLOOKUP($B319,'Part 3 NNDR3'!$A$6:$FY$331,DV$4,FALSE)</f>
        <v>0</v>
      </c>
      <c r="DW319" s="104">
        <f>VLOOKUP($B319,'Part 3 NNDR3'!$A$6:$FY$331,DW$4,FALSE)</f>
        <v>-39654</v>
      </c>
      <c r="DX319" s="104">
        <f>VLOOKUP($B319,'Part 3 NNDR3'!$A$6:$FY$331,DX$4,FALSE)</f>
        <v>-3188</v>
      </c>
      <c r="DY319" s="104">
        <f>VLOOKUP($B319,'Part 3 NNDR3'!$A$6:$FY$331,DY$4,FALSE)</f>
        <v>0</v>
      </c>
      <c r="DZ319" s="104">
        <f>VLOOKUP($B319,'Part 3 NNDR3'!$A$6:$FY$331,DZ$4,FALSE)</f>
        <v>-3188</v>
      </c>
      <c r="EA319" s="104">
        <f>VLOOKUP($B319,'Part 3 NNDR3'!$A$6:$FY$331,EA$4,FALSE)</f>
        <v>-2442601</v>
      </c>
      <c r="EB319" s="104">
        <f>VLOOKUP($B319,'Part 3 NNDR3'!$A$6:$FY$331,EB$4,FALSE)</f>
        <v>0</v>
      </c>
      <c r="EC319" s="104">
        <f>VLOOKUP($B319,'Part 3 NNDR3'!$A$6:$FY$331,EC$4,FALSE)</f>
        <v>-2442601</v>
      </c>
      <c r="ED319" s="104">
        <f>VLOOKUP($B319,'Part 3 NNDR3'!$A$6:$FY$331,ED$4,FALSE)</f>
        <v>-57596</v>
      </c>
      <c r="EE319" s="104">
        <f>VLOOKUP($B319,'Part 3 NNDR3'!$A$6:$FY$331,EE$4,FALSE)</f>
        <v>0</v>
      </c>
      <c r="EF319" s="104">
        <f>VLOOKUP($B319,'Part 3 NNDR3'!$A$6:$FY$331,EF$4,FALSE)</f>
        <v>-57596</v>
      </c>
      <c r="EG319" s="104">
        <f>VLOOKUP($B319,'Part 3 NNDR3'!$A$6:$FY$331,EG$4,FALSE)</f>
        <v>0</v>
      </c>
      <c r="EH319" s="104">
        <f>VLOOKUP($B319,'Part 3 NNDR3'!$A$6:$FY$331,EH$4,FALSE)</f>
        <v>0</v>
      </c>
      <c r="EI319" s="104">
        <f>VLOOKUP($B319,'Part 3 NNDR3'!$A$6:$FY$331,EI$4,FALSE)</f>
        <v>0</v>
      </c>
      <c r="EJ319" s="104">
        <f>VLOOKUP($B319,'Part 3 NNDR3'!$A$6:$FY$331,EJ$4,FALSE)</f>
        <v>0</v>
      </c>
      <c r="EK319" s="104">
        <f>VLOOKUP($B319,'Part 3 NNDR3'!$A$6:$FY$331,EK$4,FALSE)</f>
        <v>0</v>
      </c>
      <c r="EL319" s="104">
        <f>VLOOKUP($B319,'Part 3 NNDR3'!$A$6:$FY$331,EL$4,FALSE)</f>
        <v>0</v>
      </c>
      <c r="EM319" s="104">
        <f>VLOOKUP($B319,'Part 3 NNDR3'!$A$6:$FY$331,EM$4,FALSE)</f>
        <v>-13909</v>
      </c>
      <c r="EN319" s="104">
        <f>VLOOKUP($B319,'Part 3 NNDR3'!$A$6:$FY$331,EN$4,FALSE)</f>
        <v>0</v>
      </c>
      <c r="EO319" s="104">
        <f>VLOOKUP($B319,'Part 3 NNDR3'!$A$6:$FY$331,EO$4,FALSE)</f>
        <v>-13909</v>
      </c>
      <c r="EP319" s="104">
        <f>VLOOKUP($B319,'Part 3 NNDR3'!$A$6:$FY$331,EP$4,FALSE)</f>
        <v>-2845891</v>
      </c>
      <c r="EQ319" s="104">
        <f>VLOOKUP($B319,'Part 3 NNDR3'!$A$6:$FY$331,EQ$4,FALSE)</f>
        <v>0</v>
      </c>
      <c r="ER319" s="104">
        <f>VLOOKUP($B319,'Part 3 NNDR3'!$A$6:$FY$331,ER$4,FALSE)</f>
        <v>-2845891</v>
      </c>
      <c r="ES319" s="104">
        <f>VLOOKUP($B319,'Part 3 NNDR3'!$A$6:$FY$331,ES$4,FALSE)</f>
        <v>-11700</v>
      </c>
      <c r="ET319" s="104">
        <f>VLOOKUP($B319,'Part 3 NNDR3'!$A$6:$FY$331,ET$4,FALSE)</f>
        <v>0</v>
      </c>
      <c r="EU319" s="104">
        <f>VLOOKUP($B319,'Part 3 NNDR3'!$A$6:$FY$331,EU$4,FALSE)</f>
        <v>-11700</v>
      </c>
      <c r="EV319" s="104">
        <f>VLOOKUP($B319,'Part 3 NNDR3'!$A$6:$FY$331,EV$4,FALSE)</f>
        <v>-4217</v>
      </c>
      <c r="EW319" s="104">
        <f>VLOOKUP($B319,'Part 3 NNDR3'!$A$6:$FY$331,EW$4,FALSE)</f>
        <v>0</v>
      </c>
      <c r="EX319" s="104">
        <f>VLOOKUP($B319,'Part 3 NNDR3'!$A$6:$FY$331,EX$4,FALSE)</f>
        <v>-4217</v>
      </c>
      <c r="EY319" s="104">
        <f>VLOOKUP($B319,'Part 3 NNDR3'!$A$6:$FY$331,EY$4,FALSE)</f>
        <v>-15917</v>
      </c>
      <c r="EZ319" s="104">
        <f>VLOOKUP($B319,'Part 3 NNDR3'!$A$6:$FY$331,EZ$4,FALSE)</f>
        <v>0</v>
      </c>
      <c r="FA319" s="104">
        <f>VLOOKUP($B319,'Part 3 NNDR3'!$A$6:$FY$331,FA$4,FALSE)</f>
        <v>-15917</v>
      </c>
      <c r="FB319" s="104">
        <f>VLOOKUP($B319,'Part 3 NNDR3'!$A$6:$FY$331,FB$4,FALSE)</f>
        <v>167550745</v>
      </c>
      <c r="FC319" s="104">
        <f>VLOOKUP($B319,'Part 3 NNDR3'!$A$6:$FY$331,FC$4,FALSE)</f>
        <v>0</v>
      </c>
      <c r="FD319" s="104">
        <f>VLOOKUP($B319,'Part 3 NNDR3'!$A$6:$FY$331,FD$4,FALSE)</f>
        <v>167550745</v>
      </c>
      <c r="FE319" s="104">
        <f>VLOOKUP($B319,'Part 3 NNDR3'!$A$6:$FY$331,FE$4,FALSE)</f>
        <v>935829</v>
      </c>
      <c r="FF319" s="104">
        <f>VLOOKUP($B319,'Part 3 NNDR3'!$A$6:$FY$331,FF$4,FALSE)</f>
        <v>0</v>
      </c>
      <c r="FG319" s="104">
        <f>VLOOKUP($B319,'Part 3 NNDR3'!$A$6:$FY$331,FG$4,FALSE)</f>
        <v>935829</v>
      </c>
      <c r="FH319" s="104">
        <f>VLOOKUP($B319,'Part 3 NNDR3'!$A$6:$FY$331,FH$4,FALSE)</f>
        <v>-17921532</v>
      </c>
      <c r="FI319" s="104">
        <f>VLOOKUP($B319,'Part 3 NNDR3'!$A$6:$FY$331,FI$4,FALSE)</f>
        <v>0</v>
      </c>
      <c r="FJ319" s="104">
        <f>VLOOKUP($B319,'Part 3 NNDR3'!$A$6:$FY$331,FJ$4,FALSE)</f>
        <v>-17921532</v>
      </c>
      <c r="FK319" s="104">
        <f>VLOOKUP($B319,'Part 3 NNDR3'!$A$6:$FY$331,FK$4,FALSE)</f>
        <v>-4360789</v>
      </c>
      <c r="FL319" s="104">
        <f>VLOOKUP($B319,'Part 3 NNDR3'!$A$6:$FY$331,FL$4,FALSE)</f>
        <v>0</v>
      </c>
      <c r="FM319" s="104">
        <f>VLOOKUP($B319,'Part 3 NNDR3'!$A$6:$FY$331,FM$4,FALSE)</f>
        <v>-4360789</v>
      </c>
      <c r="FN319" s="104">
        <f>VLOOKUP($B319,'Part 3 NNDR3'!$A$6:$FY$331,FN$4,FALSE)</f>
        <v>-613215</v>
      </c>
      <c r="FO319" s="104">
        <f>VLOOKUP($B319,'Part 3 NNDR3'!$A$6:$FY$331,FO$4,FALSE)</f>
        <v>0</v>
      </c>
      <c r="FP319" s="104">
        <f>VLOOKUP($B319,'Part 3 NNDR3'!$A$6:$FY$331,FP$4,FALSE)</f>
        <v>-613215</v>
      </c>
      <c r="FQ319" s="104">
        <f>VLOOKUP($B319,'Part 3 NNDR3'!$A$6:$FY$331,FQ$4,FALSE)</f>
        <v>-2845891</v>
      </c>
      <c r="FR319" s="104">
        <f>VLOOKUP($B319,'Part 3 NNDR3'!$A$6:$FY$331,FR$4,FALSE)</f>
        <v>0</v>
      </c>
      <c r="FS319" s="104">
        <f>VLOOKUP($B319,'Part 3 NNDR3'!$A$6:$FY$331,FS$4,FALSE)</f>
        <v>-2845891</v>
      </c>
      <c r="FT319" s="104">
        <f>VLOOKUP($B319,'Part 3 NNDR3'!$A$6:$FY$331,FT$4,FALSE)</f>
        <v>-15917</v>
      </c>
      <c r="FU319" s="104">
        <f>VLOOKUP($B319,'Part 3 NNDR3'!$A$6:$FY$331,FU$4,FALSE)</f>
        <v>0</v>
      </c>
      <c r="FV319" s="104">
        <f>VLOOKUP($B319,'Part 3 NNDR3'!$A$6:$FY$331,FV$4,FALSE)</f>
        <v>-15917</v>
      </c>
      <c r="FW319" s="104">
        <f>VLOOKUP($B319,'Part 3 NNDR3'!$A$6:$FY$331,FW$4,FALSE)</f>
        <v>-24821515</v>
      </c>
      <c r="FX319" s="104">
        <f>VLOOKUP($B319,'Part 3 NNDR3'!$A$6:$FY$331,FX$4,FALSE)</f>
        <v>0</v>
      </c>
      <c r="FY319" s="104">
        <f>VLOOKUP($B319,'Part 3 NNDR3'!$A$6:$FY$331,FY$4,FALSE)</f>
        <v>-24821515</v>
      </c>
      <c r="FZ319" s="104">
        <f>VLOOKUP($B319,'Part 3 NNDR3'!$A$6:$FY$331,FZ$4,FALSE)</f>
        <v>142729230</v>
      </c>
      <c r="GA319" s="104">
        <f>VLOOKUP($B319,'Part 3 NNDR3'!$A$6:$FY$331,GA$4,FALSE)</f>
        <v>0</v>
      </c>
      <c r="GB319" s="104">
        <f>VLOOKUP($B319,'Part 3 NNDR3'!$A$6:$FY$331,GB$4,FALSE)</f>
        <v>142729230</v>
      </c>
      <c r="GC319" s="105" t="str">
        <f>VLOOKUP($B319,'Data (Updated)'!$C$4:$E$329,2,FALSE)</f>
        <v>NA</v>
      </c>
      <c r="GD319" s="106" t="str">
        <f>VLOOKUP($B319,'Data (Updated)'!$C$4:$E$329,3,FALSE)</f>
        <v>E6139</v>
      </c>
    </row>
    <row r="320" spans="1:186" ht="12.75" x14ac:dyDescent="0.2">
      <c r="A320" s="75">
        <v>315</v>
      </c>
      <c r="B320" s="100" t="s">
        <v>738</v>
      </c>
      <c r="C320" s="101" t="s">
        <v>941</v>
      </c>
      <c r="D320" s="102" t="s">
        <v>942</v>
      </c>
      <c r="E320" s="103" t="s">
        <v>737</v>
      </c>
      <c r="F320" s="104">
        <f>VLOOKUP($B320,'Part 3 NNDR3'!$A$6:$FY$331,F$4,FALSE)</f>
        <v>0</v>
      </c>
      <c r="G320" s="104">
        <f>VLOOKUP($B320,'Part 3 NNDR3'!$A$6:$FY$331,G$4,FALSE)</f>
        <v>0</v>
      </c>
      <c r="H320" s="104">
        <f>VLOOKUP($B320,'Part 3 NNDR3'!$A$6:$FY$331,H$4,FALSE)</f>
        <v>0</v>
      </c>
      <c r="I320" s="104">
        <f>VLOOKUP($B320,'Part 3 NNDR3'!$A$6:$FY$331,I$4,FALSE)</f>
        <v>-358782</v>
      </c>
      <c r="J320" s="104">
        <f>VLOOKUP($B320,'Part 3 NNDR3'!$A$6:$FY$331,J$4,FALSE)</f>
        <v>0</v>
      </c>
      <c r="K320" s="104">
        <f>VLOOKUP($B320,'Part 3 NNDR3'!$A$6:$FY$331,K$4,FALSE)</f>
        <v>-358782</v>
      </c>
      <c r="L320" s="104">
        <f>VLOOKUP($B320,'Part 3 NNDR3'!$A$6:$FY$331,L$4,FALSE)</f>
        <v>0</v>
      </c>
      <c r="M320" s="104">
        <f>VLOOKUP($B320,'Part 3 NNDR3'!$A$6:$FY$331,M$4,FALSE)</f>
        <v>0</v>
      </c>
      <c r="N320" s="104">
        <f>VLOOKUP($B320,'Part 3 NNDR3'!$A$6:$FY$331,N$4,FALSE)</f>
        <v>0</v>
      </c>
      <c r="O320" s="104">
        <f>VLOOKUP($B320,'Part 3 NNDR3'!$A$6:$FY$331,O$4,FALSE)</f>
        <v>15005</v>
      </c>
      <c r="P320" s="104">
        <f>VLOOKUP($B320,'Part 3 NNDR3'!$A$6:$FY$331,P$4,FALSE)</f>
        <v>0</v>
      </c>
      <c r="Q320" s="104">
        <f>VLOOKUP($B320,'Part 3 NNDR3'!$A$6:$FY$331,Q$4,FALSE)</f>
        <v>15005</v>
      </c>
      <c r="R320" s="104">
        <f>VLOOKUP($B320,'Part 3 NNDR3'!$A$6:$FY$331,R$4,FALSE)</f>
        <v>-343777</v>
      </c>
      <c r="S320" s="104">
        <f>VLOOKUP($B320,'Part 3 NNDR3'!$A$6:$FY$331,S$4,FALSE)</f>
        <v>0</v>
      </c>
      <c r="T320" s="104">
        <f>VLOOKUP($B320,'Part 3 NNDR3'!$A$6:$FY$331,T$4,FALSE)</f>
        <v>-343777</v>
      </c>
      <c r="U320" s="104">
        <f>VLOOKUP($B320,'Part 3 NNDR3'!$A$6:$FY$331,U$4,FALSE)</f>
        <v>-2586966</v>
      </c>
      <c r="V320" s="104">
        <f>VLOOKUP($B320,'Part 3 NNDR3'!$A$6:$FY$331,V$4,FALSE)</f>
        <v>0</v>
      </c>
      <c r="W320" s="104">
        <f>VLOOKUP($B320,'Part 3 NNDR3'!$A$6:$FY$331,W$4,FALSE)</f>
        <v>-2586966</v>
      </c>
      <c r="X320" s="104">
        <f>VLOOKUP($B320,'Part 3 NNDR3'!$A$6:$FY$331,X$4,FALSE)</f>
        <v>0</v>
      </c>
      <c r="Y320" s="104">
        <f>VLOOKUP($B320,'Part 3 NNDR3'!$A$6:$FY$331,Y$4,FALSE)</f>
        <v>0</v>
      </c>
      <c r="Z320" s="104">
        <f>VLOOKUP($B320,'Part 3 NNDR3'!$A$6:$FY$331,Z$4,FALSE)</f>
        <v>0</v>
      </c>
      <c r="AA320" s="104">
        <f>VLOOKUP($B320,'Part 3 NNDR3'!$A$6:$FY$331,AA$4,FALSE)</f>
        <v>-241200</v>
      </c>
      <c r="AB320" s="104">
        <f>VLOOKUP($B320,'Part 3 NNDR3'!$A$6:$FY$331,AB$4,FALSE)</f>
        <v>0</v>
      </c>
      <c r="AC320" s="104">
        <f>VLOOKUP($B320,'Part 3 NNDR3'!$A$6:$FY$331,AC$4,FALSE)</f>
        <v>-241200</v>
      </c>
      <c r="AD320" s="104">
        <f>VLOOKUP($B320,'Part 3 NNDR3'!$A$6:$FY$331,AD$4,FALSE)</f>
        <v>-140536</v>
      </c>
      <c r="AE320" s="104">
        <f>VLOOKUP($B320,'Part 3 NNDR3'!$A$6:$FY$331,AE$4,FALSE)</f>
        <v>0</v>
      </c>
      <c r="AF320" s="104">
        <f>VLOOKUP($B320,'Part 3 NNDR3'!$A$6:$FY$331,AF$4,FALSE)</f>
        <v>-140536</v>
      </c>
      <c r="AG320" s="104">
        <f>VLOOKUP($B320,'Part 3 NNDR3'!$A$6:$FY$331,AG$4,FALSE)</f>
        <v>0</v>
      </c>
      <c r="AH320" s="104">
        <f>VLOOKUP($B320,'Part 3 NNDR3'!$A$6:$FY$331,AH$4,FALSE)</f>
        <v>0</v>
      </c>
      <c r="AI320" s="104">
        <f>VLOOKUP($B320,'Part 3 NNDR3'!$A$6:$FY$331,AI$4,FALSE)</f>
        <v>0</v>
      </c>
      <c r="AJ320" s="104">
        <f>VLOOKUP($B320,'Part 3 NNDR3'!$A$6:$FY$331,AJ$4,FALSE)</f>
        <v>1525457</v>
      </c>
      <c r="AK320" s="104">
        <f>VLOOKUP($B320,'Part 3 NNDR3'!$A$6:$FY$331,AK$4,FALSE)</f>
        <v>0</v>
      </c>
      <c r="AL320" s="104">
        <f>VLOOKUP($B320,'Part 3 NNDR3'!$A$6:$FY$331,AL$4,FALSE)</f>
        <v>1525457</v>
      </c>
      <c r="AM320" s="104">
        <f>VLOOKUP($B320,'Part 3 NNDR3'!$A$6:$FY$331,AM$4,FALSE)</f>
        <v>5260</v>
      </c>
      <c r="AN320" s="104">
        <f>VLOOKUP($B320,'Part 3 NNDR3'!$A$6:$FY$331,AN$4,FALSE)</f>
        <v>0</v>
      </c>
      <c r="AO320" s="104">
        <f>VLOOKUP($B320,'Part 3 NNDR3'!$A$6:$FY$331,AO$4,FALSE)</f>
        <v>5260</v>
      </c>
      <c r="AP320" s="104">
        <f>VLOOKUP($B320,'Part 3 NNDR3'!$A$6:$FY$331,AP$4,FALSE)</f>
        <v>-3455761</v>
      </c>
      <c r="AQ320" s="104">
        <f>VLOOKUP($B320,'Part 3 NNDR3'!$A$6:$FY$331,AQ$4,FALSE)</f>
        <v>0</v>
      </c>
      <c r="AR320" s="104">
        <f>VLOOKUP($B320,'Part 3 NNDR3'!$A$6:$FY$331,AR$4,FALSE)</f>
        <v>-3455761</v>
      </c>
      <c r="AS320" s="104">
        <f>VLOOKUP($B320,'Part 3 NNDR3'!$A$6:$FY$331,AS$4,FALSE)</f>
        <v>-65218</v>
      </c>
      <c r="AT320" s="104">
        <f>VLOOKUP($B320,'Part 3 NNDR3'!$A$6:$FY$331,AT$4,FALSE)</f>
        <v>0</v>
      </c>
      <c r="AU320" s="104">
        <f>VLOOKUP($B320,'Part 3 NNDR3'!$A$6:$FY$331,AU$4,FALSE)</f>
        <v>-65218</v>
      </c>
      <c r="AV320" s="104">
        <f>VLOOKUP($B320,'Part 3 NNDR3'!$A$6:$FY$331,AV$4,FALSE)</f>
        <v>-45015</v>
      </c>
      <c r="AW320" s="104">
        <f>VLOOKUP($B320,'Part 3 NNDR3'!$A$6:$FY$331,AW$4,FALSE)</f>
        <v>0</v>
      </c>
      <c r="AX320" s="104">
        <f>VLOOKUP($B320,'Part 3 NNDR3'!$A$6:$FY$331,AX$4,FALSE)</f>
        <v>-45015</v>
      </c>
      <c r="AY320" s="104">
        <f>VLOOKUP($B320,'Part 3 NNDR3'!$A$6:$FY$331,AY$4,FALSE)</f>
        <v>0</v>
      </c>
      <c r="AZ320" s="104">
        <f>VLOOKUP($B320,'Part 3 NNDR3'!$A$6:$FY$331,AZ$4,FALSE)</f>
        <v>0</v>
      </c>
      <c r="BA320" s="104">
        <f>VLOOKUP($B320,'Part 3 NNDR3'!$A$6:$FY$331,BA$4,FALSE)</f>
        <v>0</v>
      </c>
      <c r="BB320" s="104">
        <f>VLOOKUP($B320,'Part 3 NNDR3'!$A$6:$FY$331,BB$4,FALSE)</f>
        <v>-13569</v>
      </c>
      <c r="BC320" s="104">
        <f>VLOOKUP($B320,'Part 3 NNDR3'!$A$6:$FY$331,BC$4,FALSE)</f>
        <v>0</v>
      </c>
      <c r="BD320" s="104">
        <f>VLOOKUP($B320,'Part 3 NNDR3'!$A$6:$FY$331,BD$4,FALSE)</f>
        <v>-13569</v>
      </c>
      <c r="BE320" s="104">
        <f>VLOOKUP($B320,'Part 3 NNDR3'!$A$6:$FY$331,BE$4,FALSE)</f>
        <v>0</v>
      </c>
      <c r="BF320" s="104">
        <f>VLOOKUP($B320,'Part 3 NNDR3'!$A$6:$FY$331,BF$4,FALSE)</f>
        <v>0</v>
      </c>
      <c r="BG320" s="104">
        <f>VLOOKUP($B320,'Part 3 NNDR3'!$A$6:$FY$331,BG$4,FALSE)</f>
        <v>0</v>
      </c>
      <c r="BH320" s="104">
        <f>VLOOKUP($B320,'Part 3 NNDR3'!$A$6:$FY$331,BH$4,FALSE)</f>
        <v>-4877012</v>
      </c>
      <c r="BI320" s="104">
        <f>VLOOKUP($B320,'Part 3 NNDR3'!$A$6:$FY$331,BI$4,FALSE)</f>
        <v>0</v>
      </c>
      <c r="BJ320" s="104">
        <f>VLOOKUP($B320,'Part 3 NNDR3'!$A$6:$FY$331,BJ$4,FALSE)</f>
        <v>-4877012</v>
      </c>
      <c r="BK320" s="104">
        <f>VLOOKUP($B320,'Part 3 NNDR3'!$A$6:$FY$331,BK$4,FALSE)</f>
        <v>-30110</v>
      </c>
      <c r="BL320" s="104">
        <f>VLOOKUP($B320,'Part 3 NNDR3'!$A$6:$FY$331,BL$4,FALSE)</f>
        <v>0</v>
      </c>
      <c r="BM320" s="104">
        <f>VLOOKUP($B320,'Part 3 NNDR3'!$A$6:$FY$331,BM$4,FALSE)</f>
        <v>-30110</v>
      </c>
      <c r="BN320" s="104">
        <f>VLOOKUP($B320,'Part 3 NNDR3'!$A$6:$FY$331,BN$4,FALSE)</f>
        <v>-14562</v>
      </c>
      <c r="BO320" s="104">
        <f>VLOOKUP($B320,'Part 3 NNDR3'!$A$6:$FY$331,BO$4,FALSE)</f>
        <v>0</v>
      </c>
      <c r="BP320" s="104">
        <f>VLOOKUP($B320,'Part 3 NNDR3'!$A$6:$FY$331,BP$4,FALSE)</f>
        <v>-14562</v>
      </c>
      <c r="BQ320" s="104">
        <f>VLOOKUP($B320,'Part 3 NNDR3'!$A$6:$FY$331,BQ$4,FALSE)</f>
        <v>-1283862</v>
      </c>
      <c r="BR320" s="104">
        <f>VLOOKUP($B320,'Part 3 NNDR3'!$A$6:$FY$331,BR$4,FALSE)</f>
        <v>0</v>
      </c>
      <c r="BS320" s="104">
        <f>VLOOKUP($B320,'Part 3 NNDR3'!$A$6:$FY$331,BS$4,FALSE)</f>
        <v>-1283862</v>
      </c>
      <c r="BT320" s="104">
        <f>VLOOKUP($B320,'Part 3 NNDR3'!$A$6:$FY$331,BT$4,FALSE)</f>
        <v>-79171</v>
      </c>
      <c r="BU320" s="104">
        <f>VLOOKUP($B320,'Part 3 NNDR3'!$A$6:$FY$331,BU$4,FALSE)</f>
        <v>0</v>
      </c>
      <c r="BV320" s="104">
        <f>VLOOKUP($B320,'Part 3 NNDR3'!$A$6:$FY$331,BV$4,FALSE)</f>
        <v>-79171</v>
      </c>
      <c r="BW320" s="104">
        <f>VLOOKUP($B320,'Part 3 NNDR3'!$A$6:$FY$331,BW$4,FALSE)</f>
        <v>-1407705</v>
      </c>
      <c r="BX320" s="104">
        <f>VLOOKUP($B320,'Part 3 NNDR3'!$A$6:$FY$331,BX$4,FALSE)</f>
        <v>0</v>
      </c>
      <c r="BY320" s="104">
        <f>VLOOKUP($B320,'Part 3 NNDR3'!$A$6:$FY$331,BY$4,FALSE)</f>
        <v>-1407705</v>
      </c>
      <c r="BZ320" s="104">
        <f>VLOOKUP($B320,'Part 3 NNDR3'!$A$6:$FY$331,BZ$4,FALSE)</f>
        <v>-66584</v>
      </c>
      <c r="CA320" s="104">
        <f>VLOOKUP($B320,'Part 3 NNDR3'!$A$6:$FY$331,CA$4,FALSE)</f>
        <v>0</v>
      </c>
      <c r="CB320" s="104">
        <f>VLOOKUP($B320,'Part 3 NNDR3'!$A$6:$FY$331,CB$4,FALSE)</f>
        <v>-66584</v>
      </c>
      <c r="CC320" s="104">
        <f>VLOOKUP($B320,'Part 3 NNDR3'!$A$6:$FY$331,CC$4,FALSE)</f>
        <v>-139</v>
      </c>
      <c r="CD320" s="104">
        <f>VLOOKUP($B320,'Part 3 NNDR3'!$A$6:$FY$331,CD$4,FALSE)</f>
        <v>0</v>
      </c>
      <c r="CE320" s="104">
        <f>VLOOKUP($B320,'Part 3 NNDR3'!$A$6:$FY$331,CE$4,FALSE)</f>
        <v>-139</v>
      </c>
      <c r="CF320" s="104">
        <f>VLOOKUP($B320,'Part 3 NNDR3'!$A$6:$FY$331,CF$4,FALSE)</f>
        <v>-186539</v>
      </c>
      <c r="CG320" s="104">
        <f>VLOOKUP($B320,'Part 3 NNDR3'!$A$6:$FY$331,CG$4,FALSE)</f>
        <v>0</v>
      </c>
      <c r="CH320" s="104">
        <f>VLOOKUP($B320,'Part 3 NNDR3'!$A$6:$FY$331,CH$4,FALSE)</f>
        <v>-186539</v>
      </c>
      <c r="CI320" s="104">
        <f>VLOOKUP($B320,'Part 3 NNDR3'!$A$6:$FY$331,CI$4,FALSE)</f>
        <v>0</v>
      </c>
      <c r="CJ320" s="104">
        <f>VLOOKUP($B320,'Part 3 NNDR3'!$A$6:$FY$331,CJ$4,FALSE)</f>
        <v>0</v>
      </c>
      <c r="CK320" s="104">
        <f>VLOOKUP($B320,'Part 3 NNDR3'!$A$6:$FY$331,CK$4,FALSE)</f>
        <v>0</v>
      </c>
      <c r="CL320" s="104">
        <f>VLOOKUP($B320,'Part 3 NNDR3'!$A$6:$FY$331,CL$4,FALSE)</f>
        <v>-4087</v>
      </c>
      <c r="CM320" s="104">
        <f>VLOOKUP($B320,'Part 3 NNDR3'!$A$6:$FY$331,CM$4,FALSE)</f>
        <v>0</v>
      </c>
      <c r="CN320" s="104">
        <f>VLOOKUP($B320,'Part 3 NNDR3'!$A$6:$FY$331,CN$4,FALSE)</f>
        <v>-4087</v>
      </c>
      <c r="CO320" s="104">
        <f>VLOOKUP($B320,'Part 3 NNDR3'!$A$6:$FY$331,CO$4,FALSE)</f>
        <v>0</v>
      </c>
      <c r="CP320" s="104">
        <f>VLOOKUP($B320,'Part 3 NNDR3'!$A$6:$FY$331,CP$4,FALSE)</f>
        <v>0</v>
      </c>
      <c r="CQ320" s="104">
        <f>VLOOKUP($B320,'Part 3 NNDR3'!$A$6:$FY$331,CQ$4,FALSE)</f>
        <v>0</v>
      </c>
      <c r="CR320" s="104">
        <f>VLOOKUP($B320,'Part 3 NNDR3'!$A$6:$FY$331,CR$4,FALSE)</f>
        <v>-7363</v>
      </c>
      <c r="CS320" s="104">
        <f>VLOOKUP($B320,'Part 3 NNDR3'!$A$6:$FY$331,CS$4,FALSE)</f>
        <v>0</v>
      </c>
      <c r="CT320" s="104">
        <f>VLOOKUP($B320,'Part 3 NNDR3'!$A$6:$FY$331,CT$4,FALSE)</f>
        <v>-7363</v>
      </c>
      <c r="CU320" s="104">
        <f>VLOOKUP($B320,'Part 3 NNDR3'!$A$6:$FY$331,CU$4,FALSE)</f>
        <v>0</v>
      </c>
      <c r="CV320" s="104">
        <f>VLOOKUP($B320,'Part 3 NNDR3'!$A$6:$FY$331,CV$4,FALSE)</f>
        <v>0</v>
      </c>
      <c r="CW320" s="104">
        <f>VLOOKUP($B320,'Part 3 NNDR3'!$A$6:$FY$331,CW$4,FALSE)</f>
        <v>0</v>
      </c>
      <c r="CX320" s="104">
        <f>VLOOKUP($B320,'Part 3 NNDR3'!$A$6:$FY$331,CX$4,FALSE)</f>
        <v>-7511</v>
      </c>
      <c r="CY320" s="104">
        <f>VLOOKUP($B320,'Part 3 NNDR3'!$A$6:$FY$331,CY$4,FALSE)</f>
        <v>0</v>
      </c>
      <c r="CZ320" s="104">
        <f>VLOOKUP($B320,'Part 3 NNDR3'!$A$6:$FY$331,CZ$4,FALSE)</f>
        <v>-7511</v>
      </c>
      <c r="DA320" s="104">
        <f>VLOOKUP($B320,'Part 3 NNDR3'!$A$6:$FY$331,DA$4,FALSE)</f>
        <v>0</v>
      </c>
      <c r="DB320" s="104">
        <f>VLOOKUP($B320,'Part 3 NNDR3'!$A$6:$FY$331,DB$4,FALSE)</f>
        <v>0</v>
      </c>
      <c r="DC320" s="104">
        <f>VLOOKUP($B320,'Part 3 NNDR3'!$A$6:$FY$331,DC$4,FALSE)</f>
        <v>0</v>
      </c>
      <c r="DD320" s="104">
        <f>VLOOKUP($B320,'Part 3 NNDR3'!$A$6:$FY$331,DD$4,FALSE)</f>
        <v>0</v>
      </c>
      <c r="DE320" s="104">
        <f>VLOOKUP($B320,'Part 3 NNDR3'!$A$6:$FY$331,DE$4,FALSE)</f>
        <v>0</v>
      </c>
      <c r="DF320" s="104">
        <f>VLOOKUP($B320,'Part 3 NNDR3'!$A$6:$FY$331,DF$4,FALSE)</f>
        <v>0</v>
      </c>
      <c r="DG320" s="104">
        <f>VLOOKUP($B320,'Part 3 NNDR3'!$A$6:$FY$331,DG$4,FALSE)</f>
        <v>0</v>
      </c>
      <c r="DH320" s="104">
        <f>VLOOKUP($B320,'Part 3 NNDR3'!$A$6:$FY$331,DH$4,FALSE)</f>
        <v>0</v>
      </c>
      <c r="DI320" s="104">
        <f>VLOOKUP($B320,'Part 3 NNDR3'!$A$6:$FY$331,DI$4,FALSE)</f>
        <v>0</v>
      </c>
      <c r="DJ320" s="104">
        <f>VLOOKUP($B320,'Part 3 NNDR3'!$A$6:$FY$331,DJ$4,FALSE)</f>
        <v>0</v>
      </c>
      <c r="DK320" s="104">
        <f>VLOOKUP($B320,'Part 3 NNDR3'!$A$6:$FY$331,DK$4,FALSE)</f>
        <v>0</v>
      </c>
      <c r="DL320" s="104">
        <f>VLOOKUP($B320,'Part 3 NNDR3'!$A$6:$FY$331,DL$4,FALSE)</f>
        <v>-272223</v>
      </c>
      <c r="DM320" s="104">
        <f>VLOOKUP($B320,'Part 3 NNDR3'!$A$6:$FY$331,DM$4,FALSE)</f>
        <v>0</v>
      </c>
      <c r="DN320" s="104">
        <f>VLOOKUP($B320,'Part 3 NNDR3'!$A$6:$FY$331,DN$4,FALSE)</f>
        <v>-272223</v>
      </c>
      <c r="DO320" s="104">
        <f>VLOOKUP($B320,'Part 3 NNDR3'!$A$6:$FY$331,DO$4,FALSE)</f>
        <v>0</v>
      </c>
      <c r="DP320" s="104">
        <f>VLOOKUP($B320,'Part 3 NNDR3'!$A$6:$FY$331,DP$4,FALSE)</f>
        <v>0</v>
      </c>
      <c r="DQ320" s="104">
        <f>VLOOKUP($B320,'Part 3 NNDR3'!$A$6:$FY$331,DQ$4,FALSE)</f>
        <v>0</v>
      </c>
      <c r="DR320" s="104">
        <f>VLOOKUP($B320,'Part 3 NNDR3'!$A$6:$FY$331,DR$4,FALSE)</f>
        <v>0</v>
      </c>
      <c r="DS320" s="104">
        <f>VLOOKUP($B320,'Part 3 NNDR3'!$A$6:$FY$331,DS$4,FALSE)</f>
        <v>0</v>
      </c>
      <c r="DT320" s="104">
        <f>VLOOKUP($B320,'Part 3 NNDR3'!$A$6:$FY$331,DT$4,FALSE)</f>
        <v>0</v>
      </c>
      <c r="DU320" s="104">
        <f>VLOOKUP($B320,'Part 3 NNDR3'!$A$6:$FY$331,DU$4,FALSE)</f>
        <v>-22241</v>
      </c>
      <c r="DV320" s="104">
        <f>VLOOKUP($B320,'Part 3 NNDR3'!$A$6:$FY$331,DV$4,FALSE)</f>
        <v>0</v>
      </c>
      <c r="DW320" s="104">
        <f>VLOOKUP($B320,'Part 3 NNDR3'!$A$6:$FY$331,DW$4,FALSE)</f>
        <v>-22241</v>
      </c>
      <c r="DX320" s="104">
        <f>VLOOKUP($B320,'Part 3 NNDR3'!$A$6:$FY$331,DX$4,FALSE)</f>
        <v>-6517</v>
      </c>
      <c r="DY320" s="104">
        <f>VLOOKUP($B320,'Part 3 NNDR3'!$A$6:$FY$331,DY$4,FALSE)</f>
        <v>0</v>
      </c>
      <c r="DZ320" s="104">
        <f>VLOOKUP($B320,'Part 3 NNDR3'!$A$6:$FY$331,DZ$4,FALSE)</f>
        <v>-6517</v>
      </c>
      <c r="EA320" s="104">
        <f>VLOOKUP($B320,'Part 3 NNDR3'!$A$6:$FY$331,EA$4,FALSE)</f>
        <v>-647661</v>
      </c>
      <c r="EB320" s="104">
        <f>VLOOKUP($B320,'Part 3 NNDR3'!$A$6:$FY$331,EB$4,FALSE)</f>
        <v>0</v>
      </c>
      <c r="EC320" s="104">
        <f>VLOOKUP($B320,'Part 3 NNDR3'!$A$6:$FY$331,EC$4,FALSE)</f>
        <v>-647661</v>
      </c>
      <c r="ED320" s="104">
        <f>VLOOKUP($B320,'Part 3 NNDR3'!$A$6:$FY$331,ED$4,FALSE)</f>
        <v>-17557</v>
      </c>
      <c r="EE320" s="104">
        <f>VLOOKUP($B320,'Part 3 NNDR3'!$A$6:$FY$331,EE$4,FALSE)</f>
        <v>0</v>
      </c>
      <c r="EF320" s="104">
        <f>VLOOKUP($B320,'Part 3 NNDR3'!$A$6:$FY$331,EF$4,FALSE)</f>
        <v>-17557</v>
      </c>
      <c r="EG320" s="104">
        <f>VLOOKUP($B320,'Part 3 NNDR3'!$A$6:$FY$331,EG$4,FALSE)</f>
        <v>0</v>
      </c>
      <c r="EH320" s="104">
        <f>VLOOKUP($B320,'Part 3 NNDR3'!$A$6:$FY$331,EH$4,FALSE)</f>
        <v>0</v>
      </c>
      <c r="EI320" s="104">
        <f>VLOOKUP($B320,'Part 3 NNDR3'!$A$6:$FY$331,EI$4,FALSE)</f>
        <v>0</v>
      </c>
      <c r="EJ320" s="104">
        <f>VLOOKUP($B320,'Part 3 NNDR3'!$A$6:$FY$331,EJ$4,FALSE)</f>
        <v>0</v>
      </c>
      <c r="EK320" s="104">
        <f>VLOOKUP($B320,'Part 3 NNDR3'!$A$6:$FY$331,EK$4,FALSE)</f>
        <v>0</v>
      </c>
      <c r="EL320" s="104">
        <f>VLOOKUP($B320,'Part 3 NNDR3'!$A$6:$FY$331,EL$4,FALSE)</f>
        <v>0</v>
      </c>
      <c r="EM320" s="104">
        <f>VLOOKUP($B320,'Part 3 NNDR3'!$A$6:$FY$331,EM$4,FALSE)</f>
        <v>-15223</v>
      </c>
      <c r="EN320" s="104">
        <f>VLOOKUP($B320,'Part 3 NNDR3'!$A$6:$FY$331,EN$4,FALSE)</f>
        <v>0</v>
      </c>
      <c r="EO320" s="104">
        <f>VLOOKUP($B320,'Part 3 NNDR3'!$A$6:$FY$331,EO$4,FALSE)</f>
        <v>-15223</v>
      </c>
      <c r="EP320" s="104">
        <f>VLOOKUP($B320,'Part 3 NNDR3'!$A$6:$FY$331,EP$4,FALSE)</f>
        <v>-709199</v>
      </c>
      <c r="EQ320" s="104">
        <f>VLOOKUP($B320,'Part 3 NNDR3'!$A$6:$FY$331,EQ$4,FALSE)</f>
        <v>0</v>
      </c>
      <c r="ER320" s="104">
        <f>VLOOKUP($B320,'Part 3 NNDR3'!$A$6:$FY$331,ER$4,FALSE)</f>
        <v>-709199</v>
      </c>
      <c r="ES320" s="104">
        <f>VLOOKUP($B320,'Part 3 NNDR3'!$A$6:$FY$331,ES$4,FALSE)</f>
        <v>0</v>
      </c>
      <c r="ET320" s="104">
        <f>VLOOKUP($B320,'Part 3 NNDR3'!$A$6:$FY$331,ET$4,FALSE)</f>
        <v>0</v>
      </c>
      <c r="EU320" s="104">
        <f>VLOOKUP($B320,'Part 3 NNDR3'!$A$6:$FY$331,EU$4,FALSE)</f>
        <v>0</v>
      </c>
      <c r="EV320" s="104">
        <f>VLOOKUP($B320,'Part 3 NNDR3'!$A$6:$FY$331,EV$4,FALSE)</f>
        <v>0</v>
      </c>
      <c r="EW320" s="104">
        <f>VLOOKUP($B320,'Part 3 NNDR3'!$A$6:$FY$331,EW$4,FALSE)</f>
        <v>0</v>
      </c>
      <c r="EX320" s="104">
        <f>VLOOKUP($B320,'Part 3 NNDR3'!$A$6:$FY$331,EX$4,FALSE)</f>
        <v>0</v>
      </c>
      <c r="EY320" s="104">
        <f>VLOOKUP($B320,'Part 3 NNDR3'!$A$6:$FY$331,EY$4,FALSE)</f>
        <v>0</v>
      </c>
      <c r="EZ320" s="104">
        <f>VLOOKUP($B320,'Part 3 NNDR3'!$A$6:$FY$331,EZ$4,FALSE)</f>
        <v>0</v>
      </c>
      <c r="FA320" s="104">
        <f>VLOOKUP($B320,'Part 3 NNDR3'!$A$6:$FY$331,FA$4,FALSE)</f>
        <v>0</v>
      </c>
      <c r="FB320" s="104">
        <f>VLOOKUP($B320,'Part 3 NNDR3'!$A$6:$FY$331,FB$4,FALSE)</f>
        <v>64161522</v>
      </c>
      <c r="FC320" s="104">
        <f>VLOOKUP($B320,'Part 3 NNDR3'!$A$6:$FY$331,FC$4,FALSE)</f>
        <v>0</v>
      </c>
      <c r="FD320" s="104">
        <f>VLOOKUP($B320,'Part 3 NNDR3'!$A$6:$FY$331,FD$4,FALSE)</f>
        <v>64161522</v>
      </c>
      <c r="FE320" s="104">
        <f>VLOOKUP($B320,'Part 3 NNDR3'!$A$6:$FY$331,FE$4,FALSE)</f>
        <v>-343777</v>
      </c>
      <c r="FF320" s="104">
        <f>VLOOKUP($B320,'Part 3 NNDR3'!$A$6:$FY$331,FF$4,FALSE)</f>
        <v>0</v>
      </c>
      <c r="FG320" s="104">
        <f>VLOOKUP($B320,'Part 3 NNDR3'!$A$6:$FY$331,FG$4,FALSE)</f>
        <v>-343777</v>
      </c>
      <c r="FH320" s="104">
        <f>VLOOKUP($B320,'Part 3 NNDR3'!$A$6:$FY$331,FH$4,FALSE)</f>
        <v>-4877012</v>
      </c>
      <c r="FI320" s="104">
        <f>VLOOKUP($B320,'Part 3 NNDR3'!$A$6:$FY$331,FI$4,FALSE)</f>
        <v>0</v>
      </c>
      <c r="FJ320" s="104">
        <f>VLOOKUP($B320,'Part 3 NNDR3'!$A$6:$FY$331,FJ$4,FALSE)</f>
        <v>-4877012</v>
      </c>
      <c r="FK320" s="104">
        <f>VLOOKUP($B320,'Part 3 NNDR3'!$A$6:$FY$331,FK$4,FALSE)</f>
        <v>-1407705</v>
      </c>
      <c r="FL320" s="104">
        <f>VLOOKUP($B320,'Part 3 NNDR3'!$A$6:$FY$331,FL$4,FALSE)</f>
        <v>0</v>
      </c>
      <c r="FM320" s="104">
        <f>VLOOKUP($B320,'Part 3 NNDR3'!$A$6:$FY$331,FM$4,FALSE)</f>
        <v>-1407705</v>
      </c>
      <c r="FN320" s="104">
        <f>VLOOKUP($B320,'Part 3 NNDR3'!$A$6:$FY$331,FN$4,FALSE)</f>
        <v>-272223</v>
      </c>
      <c r="FO320" s="104">
        <f>VLOOKUP($B320,'Part 3 NNDR3'!$A$6:$FY$331,FO$4,FALSE)</f>
        <v>0</v>
      </c>
      <c r="FP320" s="104">
        <f>VLOOKUP($B320,'Part 3 NNDR3'!$A$6:$FY$331,FP$4,FALSE)</f>
        <v>-272223</v>
      </c>
      <c r="FQ320" s="104">
        <f>VLOOKUP($B320,'Part 3 NNDR3'!$A$6:$FY$331,FQ$4,FALSE)</f>
        <v>-709199</v>
      </c>
      <c r="FR320" s="104">
        <f>VLOOKUP($B320,'Part 3 NNDR3'!$A$6:$FY$331,FR$4,FALSE)</f>
        <v>0</v>
      </c>
      <c r="FS320" s="104">
        <f>VLOOKUP($B320,'Part 3 NNDR3'!$A$6:$FY$331,FS$4,FALSE)</f>
        <v>-709199</v>
      </c>
      <c r="FT320" s="104">
        <f>VLOOKUP($B320,'Part 3 NNDR3'!$A$6:$FY$331,FT$4,FALSE)</f>
        <v>0</v>
      </c>
      <c r="FU320" s="104">
        <f>VLOOKUP($B320,'Part 3 NNDR3'!$A$6:$FY$331,FU$4,FALSE)</f>
        <v>0</v>
      </c>
      <c r="FV320" s="104">
        <f>VLOOKUP($B320,'Part 3 NNDR3'!$A$6:$FY$331,FV$4,FALSE)</f>
        <v>0</v>
      </c>
      <c r="FW320" s="104">
        <f>VLOOKUP($B320,'Part 3 NNDR3'!$A$6:$FY$331,FW$4,FALSE)</f>
        <v>-7609916</v>
      </c>
      <c r="FX320" s="104">
        <f>VLOOKUP($B320,'Part 3 NNDR3'!$A$6:$FY$331,FX$4,FALSE)</f>
        <v>0</v>
      </c>
      <c r="FY320" s="104">
        <f>VLOOKUP($B320,'Part 3 NNDR3'!$A$6:$FY$331,FY$4,FALSE)</f>
        <v>-7609916</v>
      </c>
      <c r="FZ320" s="104">
        <f>VLOOKUP($B320,'Part 3 NNDR3'!$A$6:$FY$331,FZ$4,FALSE)</f>
        <v>56551606</v>
      </c>
      <c r="GA320" s="104">
        <f>VLOOKUP($B320,'Part 3 NNDR3'!$A$6:$FY$331,GA$4,FALSE)</f>
        <v>0</v>
      </c>
      <c r="GB320" s="104">
        <f>VLOOKUP($B320,'Part 3 NNDR3'!$A$6:$FY$331,GB$4,FALSE)</f>
        <v>56551606</v>
      </c>
      <c r="GC320" s="105" t="str">
        <f>VLOOKUP($B320,'Data (Updated)'!$C$4:$E$329,2,FALSE)</f>
        <v>E1721</v>
      </c>
      <c r="GD320" s="106" t="str">
        <f>VLOOKUP($B320,'Data (Updated)'!$C$4:$E$329,3,FALSE)</f>
        <v>E6117</v>
      </c>
    </row>
    <row r="321" spans="1:186" ht="12.75" x14ac:dyDescent="0.2">
      <c r="A321" s="75">
        <v>316</v>
      </c>
      <c r="B321" s="100" t="s">
        <v>740</v>
      </c>
      <c r="C321" s="101" t="s">
        <v>951</v>
      </c>
      <c r="D321" s="102" t="s">
        <v>942</v>
      </c>
      <c r="E321" s="103" t="s">
        <v>1010</v>
      </c>
      <c r="F321" s="104">
        <f>VLOOKUP($B321,'Part 3 NNDR3'!$A$6:$FY$331,F$4,FALSE)</f>
        <v>0</v>
      </c>
      <c r="G321" s="104">
        <f>VLOOKUP($B321,'Part 3 NNDR3'!$A$6:$FY$331,G$4,FALSE)</f>
        <v>0</v>
      </c>
      <c r="H321" s="104">
        <f>VLOOKUP($B321,'Part 3 NNDR3'!$A$6:$FY$331,H$4,FALSE)</f>
        <v>0</v>
      </c>
      <c r="I321" s="104">
        <f>VLOOKUP($B321,'Part 3 NNDR3'!$A$6:$FY$331,I$4,FALSE)</f>
        <v>-186471</v>
      </c>
      <c r="J321" s="104">
        <f>VLOOKUP($B321,'Part 3 NNDR3'!$A$6:$FY$331,J$4,FALSE)</f>
        <v>0</v>
      </c>
      <c r="K321" s="104">
        <f>VLOOKUP($B321,'Part 3 NNDR3'!$A$6:$FY$331,K$4,FALSE)</f>
        <v>-186471</v>
      </c>
      <c r="L321" s="104">
        <f>VLOOKUP($B321,'Part 3 NNDR3'!$A$6:$FY$331,L$4,FALSE)</f>
        <v>0</v>
      </c>
      <c r="M321" s="104">
        <f>VLOOKUP($B321,'Part 3 NNDR3'!$A$6:$FY$331,M$4,FALSE)</f>
        <v>0</v>
      </c>
      <c r="N321" s="104">
        <f>VLOOKUP($B321,'Part 3 NNDR3'!$A$6:$FY$331,N$4,FALSE)</f>
        <v>0</v>
      </c>
      <c r="O321" s="104">
        <f>VLOOKUP($B321,'Part 3 NNDR3'!$A$6:$FY$331,O$4,FALSE)</f>
        <v>210051</v>
      </c>
      <c r="P321" s="104">
        <f>VLOOKUP($B321,'Part 3 NNDR3'!$A$6:$FY$331,P$4,FALSE)</f>
        <v>0</v>
      </c>
      <c r="Q321" s="104">
        <f>VLOOKUP($B321,'Part 3 NNDR3'!$A$6:$FY$331,Q$4,FALSE)</f>
        <v>210051</v>
      </c>
      <c r="R321" s="104">
        <f>VLOOKUP($B321,'Part 3 NNDR3'!$A$6:$FY$331,R$4,FALSE)</f>
        <v>23580</v>
      </c>
      <c r="S321" s="104">
        <f>VLOOKUP($B321,'Part 3 NNDR3'!$A$6:$FY$331,S$4,FALSE)</f>
        <v>0</v>
      </c>
      <c r="T321" s="104">
        <f>VLOOKUP($B321,'Part 3 NNDR3'!$A$6:$FY$331,T$4,FALSE)</f>
        <v>23580</v>
      </c>
      <c r="U321" s="104">
        <f>VLOOKUP($B321,'Part 3 NNDR3'!$A$6:$FY$331,U$4,FALSE)</f>
        <v>-1862115</v>
      </c>
      <c r="V321" s="104">
        <f>VLOOKUP($B321,'Part 3 NNDR3'!$A$6:$FY$331,V$4,FALSE)</f>
        <v>0</v>
      </c>
      <c r="W321" s="104">
        <f>VLOOKUP($B321,'Part 3 NNDR3'!$A$6:$FY$331,W$4,FALSE)</f>
        <v>-1862115</v>
      </c>
      <c r="X321" s="104">
        <f>VLOOKUP($B321,'Part 3 NNDR3'!$A$6:$FY$331,X$4,FALSE)</f>
        <v>0</v>
      </c>
      <c r="Y321" s="104">
        <f>VLOOKUP($B321,'Part 3 NNDR3'!$A$6:$FY$331,Y$4,FALSE)</f>
        <v>0</v>
      </c>
      <c r="Z321" s="104">
        <f>VLOOKUP($B321,'Part 3 NNDR3'!$A$6:$FY$331,Z$4,FALSE)</f>
        <v>0</v>
      </c>
      <c r="AA321" s="104">
        <f>VLOOKUP($B321,'Part 3 NNDR3'!$A$6:$FY$331,AA$4,FALSE)</f>
        <v>-180027</v>
      </c>
      <c r="AB321" s="104">
        <f>VLOOKUP($B321,'Part 3 NNDR3'!$A$6:$FY$331,AB$4,FALSE)</f>
        <v>0</v>
      </c>
      <c r="AC321" s="104">
        <f>VLOOKUP($B321,'Part 3 NNDR3'!$A$6:$FY$331,AC$4,FALSE)</f>
        <v>-180027</v>
      </c>
      <c r="AD321" s="104">
        <f>VLOOKUP($B321,'Part 3 NNDR3'!$A$6:$FY$331,AD$4,FALSE)</f>
        <v>0</v>
      </c>
      <c r="AE321" s="104">
        <f>VLOOKUP($B321,'Part 3 NNDR3'!$A$6:$FY$331,AE$4,FALSE)</f>
        <v>0</v>
      </c>
      <c r="AF321" s="104">
        <f>VLOOKUP($B321,'Part 3 NNDR3'!$A$6:$FY$331,AF$4,FALSE)</f>
        <v>0</v>
      </c>
      <c r="AG321" s="104">
        <f>VLOOKUP($B321,'Part 3 NNDR3'!$A$6:$FY$331,AG$4,FALSE)</f>
        <v>0</v>
      </c>
      <c r="AH321" s="104">
        <f>VLOOKUP($B321,'Part 3 NNDR3'!$A$6:$FY$331,AH$4,FALSE)</f>
        <v>0</v>
      </c>
      <c r="AI321" s="104">
        <f>VLOOKUP($B321,'Part 3 NNDR3'!$A$6:$FY$331,AI$4,FALSE)</f>
        <v>0</v>
      </c>
      <c r="AJ321" s="104">
        <f>VLOOKUP($B321,'Part 3 NNDR3'!$A$6:$FY$331,AJ$4,FALSE)</f>
        <v>2246143</v>
      </c>
      <c r="AK321" s="104">
        <f>VLOOKUP($B321,'Part 3 NNDR3'!$A$6:$FY$331,AK$4,FALSE)</f>
        <v>0</v>
      </c>
      <c r="AL321" s="104">
        <f>VLOOKUP($B321,'Part 3 NNDR3'!$A$6:$FY$331,AL$4,FALSE)</f>
        <v>2246143</v>
      </c>
      <c r="AM321" s="104">
        <f>VLOOKUP($B321,'Part 3 NNDR3'!$A$6:$FY$331,AM$4,FALSE)</f>
        <v>-16326</v>
      </c>
      <c r="AN321" s="104">
        <f>VLOOKUP($B321,'Part 3 NNDR3'!$A$6:$FY$331,AN$4,FALSE)</f>
        <v>0</v>
      </c>
      <c r="AO321" s="104">
        <f>VLOOKUP($B321,'Part 3 NNDR3'!$A$6:$FY$331,AO$4,FALSE)</f>
        <v>-16326</v>
      </c>
      <c r="AP321" s="104">
        <f>VLOOKUP($B321,'Part 3 NNDR3'!$A$6:$FY$331,AP$4,FALSE)</f>
        <v>-6350145</v>
      </c>
      <c r="AQ321" s="104">
        <f>VLOOKUP($B321,'Part 3 NNDR3'!$A$6:$FY$331,AQ$4,FALSE)</f>
        <v>0</v>
      </c>
      <c r="AR321" s="104">
        <f>VLOOKUP($B321,'Part 3 NNDR3'!$A$6:$FY$331,AR$4,FALSE)</f>
        <v>-6350145</v>
      </c>
      <c r="AS321" s="104">
        <f>VLOOKUP($B321,'Part 3 NNDR3'!$A$6:$FY$331,AS$4,FALSE)</f>
        <v>83777</v>
      </c>
      <c r="AT321" s="104">
        <f>VLOOKUP($B321,'Part 3 NNDR3'!$A$6:$FY$331,AT$4,FALSE)</f>
        <v>0</v>
      </c>
      <c r="AU321" s="104">
        <f>VLOOKUP($B321,'Part 3 NNDR3'!$A$6:$FY$331,AU$4,FALSE)</f>
        <v>83777</v>
      </c>
      <c r="AV321" s="104">
        <f>VLOOKUP($B321,'Part 3 NNDR3'!$A$6:$FY$331,AV$4,FALSE)</f>
        <v>0</v>
      </c>
      <c r="AW321" s="104">
        <f>VLOOKUP($B321,'Part 3 NNDR3'!$A$6:$FY$331,AW$4,FALSE)</f>
        <v>0</v>
      </c>
      <c r="AX321" s="104">
        <f>VLOOKUP($B321,'Part 3 NNDR3'!$A$6:$FY$331,AX$4,FALSE)</f>
        <v>0</v>
      </c>
      <c r="AY321" s="104">
        <f>VLOOKUP($B321,'Part 3 NNDR3'!$A$6:$FY$331,AY$4,FALSE)</f>
        <v>0</v>
      </c>
      <c r="AZ321" s="104">
        <f>VLOOKUP($B321,'Part 3 NNDR3'!$A$6:$FY$331,AZ$4,FALSE)</f>
        <v>0</v>
      </c>
      <c r="BA321" s="104">
        <f>VLOOKUP($B321,'Part 3 NNDR3'!$A$6:$FY$331,BA$4,FALSE)</f>
        <v>0</v>
      </c>
      <c r="BB321" s="104">
        <f>VLOOKUP($B321,'Part 3 NNDR3'!$A$6:$FY$331,BB$4,FALSE)</f>
        <v>-6138</v>
      </c>
      <c r="BC321" s="104">
        <f>VLOOKUP($B321,'Part 3 NNDR3'!$A$6:$FY$331,BC$4,FALSE)</f>
        <v>0</v>
      </c>
      <c r="BD321" s="104">
        <f>VLOOKUP($B321,'Part 3 NNDR3'!$A$6:$FY$331,BD$4,FALSE)</f>
        <v>-6138</v>
      </c>
      <c r="BE321" s="104">
        <f>VLOOKUP($B321,'Part 3 NNDR3'!$A$6:$FY$331,BE$4,FALSE)</f>
        <v>0</v>
      </c>
      <c r="BF321" s="104">
        <f>VLOOKUP($B321,'Part 3 NNDR3'!$A$6:$FY$331,BF$4,FALSE)</f>
        <v>0</v>
      </c>
      <c r="BG321" s="104">
        <f>VLOOKUP($B321,'Part 3 NNDR3'!$A$6:$FY$331,BG$4,FALSE)</f>
        <v>0</v>
      </c>
      <c r="BH321" s="104">
        <f>VLOOKUP($B321,'Part 3 NNDR3'!$A$6:$FY$331,BH$4,FALSE)</f>
        <v>-6084831</v>
      </c>
      <c r="BI321" s="104">
        <f>VLOOKUP($B321,'Part 3 NNDR3'!$A$6:$FY$331,BI$4,FALSE)</f>
        <v>0</v>
      </c>
      <c r="BJ321" s="104">
        <f>VLOOKUP($B321,'Part 3 NNDR3'!$A$6:$FY$331,BJ$4,FALSE)</f>
        <v>-6084831</v>
      </c>
      <c r="BK321" s="104">
        <f>VLOOKUP($B321,'Part 3 NNDR3'!$A$6:$FY$331,BK$4,FALSE)</f>
        <v>-34801</v>
      </c>
      <c r="BL321" s="104">
        <f>VLOOKUP($B321,'Part 3 NNDR3'!$A$6:$FY$331,BL$4,FALSE)</f>
        <v>0</v>
      </c>
      <c r="BM321" s="104">
        <f>VLOOKUP($B321,'Part 3 NNDR3'!$A$6:$FY$331,BM$4,FALSE)</f>
        <v>-34801</v>
      </c>
      <c r="BN321" s="104">
        <f>VLOOKUP($B321,'Part 3 NNDR3'!$A$6:$FY$331,BN$4,FALSE)</f>
        <v>-17496</v>
      </c>
      <c r="BO321" s="104">
        <f>VLOOKUP($B321,'Part 3 NNDR3'!$A$6:$FY$331,BO$4,FALSE)</f>
        <v>0</v>
      </c>
      <c r="BP321" s="104">
        <f>VLOOKUP($B321,'Part 3 NNDR3'!$A$6:$FY$331,BP$4,FALSE)</f>
        <v>-17496</v>
      </c>
      <c r="BQ321" s="104">
        <f>VLOOKUP($B321,'Part 3 NNDR3'!$A$6:$FY$331,BQ$4,FALSE)</f>
        <v>-3714483</v>
      </c>
      <c r="BR321" s="104">
        <f>VLOOKUP($B321,'Part 3 NNDR3'!$A$6:$FY$331,BR$4,FALSE)</f>
        <v>0</v>
      </c>
      <c r="BS321" s="104">
        <f>VLOOKUP($B321,'Part 3 NNDR3'!$A$6:$FY$331,BS$4,FALSE)</f>
        <v>-3714483</v>
      </c>
      <c r="BT321" s="104">
        <f>VLOOKUP($B321,'Part 3 NNDR3'!$A$6:$FY$331,BT$4,FALSE)</f>
        <v>-107432</v>
      </c>
      <c r="BU321" s="104">
        <f>VLOOKUP($B321,'Part 3 NNDR3'!$A$6:$FY$331,BU$4,FALSE)</f>
        <v>0</v>
      </c>
      <c r="BV321" s="104">
        <f>VLOOKUP($B321,'Part 3 NNDR3'!$A$6:$FY$331,BV$4,FALSE)</f>
        <v>-107432</v>
      </c>
      <c r="BW321" s="104">
        <f>VLOOKUP($B321,'Part 3 NNDR3'!$A$6:$FY$331,BW$4,FALSE)</f>
        <v>-3874212</v>
      </c>
      <c r="BX321" s="104">
        <f>VLOOKUP($B321,'Part 3 NNDR3'!$A$6:$FY$331,BX$4,FALSE)</f>
        <v>0</v>
      </c>
      <c r="BY321" s="104">
        <f>VLOOKUP($B321,'Part 3 NNDR3'!$A$6:$FY$331,BY$4,FALSE)</f>
        <v>-3874212</v>
      </c>
      <c r="BZ321" s="104">
        <f>VLOOKUP($B321,'Part 3 NNDR3'!$A$6:$FY$331,BZ$4,FALSE)</f>
        <v>-359382</v>
      </c>
      <c r="CA321" s="104">
        <f>VLOOKUP($B321,'Part 3 NNDR3'!$A$6:$FY$331,CA$4,FALSE)</f>
        <v>0</v>
      </c>
      <c r="CB321" s="104">
        <f>VLOOKUP($B321,'Part 3 NNDR3'!$A$6:$FY$331,CB$4,FALSE)</f>
        <v>-359382</v>
      </c>
      <c r="CC321" s="104">
        <f>VLOOKUP($B321,'Part 3 NNDR3'!$A$6:$FY$331,CC$4,FALSE)</f>
        <v>1626</v>
      </c>
      <c r="CD321" s="104">
        <f>VLOOKUP($B321,'Part 3 NNDR3'!$A$6:$FY$331,CD$4,FALSE)</f>
        <v>0</v>
      </c>
      <c r="CE321" s="104">
        <f>VLOOKUP($B321,'Part 3 NNDR3'!$A$6:$FY$331,CE$4,FALSE)</f>
        <v>1626</v>
      </c>
      <c r="CF321" s="104">
        <f>VLOOKUP($B321,'Part 3 NNDR3'!$A$6:$FY$331,CF$4,FALSE)</f>
        <v>-155601</v>
      </c>
      <c r="CG321" s="104">
        <f>VLOOKUP($B321,'Part 3 NNDR3'!$A$6:$FY$331,CG$4,FALSE)</f>
        <v>0</v>
      </c>
      <c r="CH321" s="104">
        <f>VLOOKUP($B321,'Part 3 NNDR3'!$A$6:$FY$331,CH$4,FALSE)</f>
        <v>-155601</v>
      </c>
      <c r="CI321" s="104">
        <f>VLOOKUP($B321,'Part 3 NNDR3'!$A$6:$FY$331,CI$4,FALSE)</f>
        <v>27800</v>
      </c>
      <c r="CJ321" s="104">
        <f>VLOOKUP($B321,'Part 3 NNDR3'!$A$6:$FY$331,CJ$4,FALSE)</f>
        <v>0</v>
      </c>
      <c r="CK321" s="104">
        <f>VLOOKUP($B321,'Part 3 NNDR3'!$A$6:$FY$331,CK$4,FALSE)</f>
        <v>27800</v>
      </c>
      <c r="CL321" s="104">
        <f>VLOOKUP($B321,'Part 3 NNDR3'!$A$6:$FY$331,CL$4,FALSE)</f>
        <v>0</v>
      </c>
      <c r="CM321" s="104">
        <f>VLOOKUP($B321,'Part 3 NNDR3'!$A$6:$FY$331,CM$4,FALSE)</f>
        <v>0</v>
      </c>
      <c r="CN321" s="104">
        <f>VLOOKUP($B321,'Part 3 NNDR3'!$A$6:$FY$331,CN$4,FALSE)</f>
        <v>0</v>
      </c>
      <c r="CO321" s="104">
        <f>VLOOKUP($B321,'Part 3 NNDR3'!$A$6:$FY$331,CO$4,FALSE)</f>
        <v>0</v>
      </c>
      <c r="CP321" s="104">
        <f>VLOOKUP($B321,'Part 3 NNDR3'!$A$6:$FY$331,CP$4,FALSE)</f>
        <v>0</v>
      </c>
      <c r="CQ321" s="104">
        <f>VLOOKUP($B321,'Part 3 NNDR3'!$A$6:$FY$331,CQ$4,FALSE)</f>
        <v>0</v>
      </c>
      <c r="CR321" s="104">
        <f>VLOOKUP($B321,'Part 3 NNDR3'!$A$6:$FY$331,CR$4,FALSE)</f>
        <v>0</v>
      </c>
      <c r="CS321" s="104">
        <f>VLOOKUP($B321,'Part 3 NNDR3'!$A$6:$FY$331,CS$4,FALSE)</f>
        <v>0</v>
      </c>
      <c r="CT321" s="104">
        <f>VLOOKUP($B321,'Part 3 NNDR3'!$A$6:$FY$331,CT$4,FALSE)</f>
        <v>0</v>
      </c>
      <c r="CU321" s="104">
        <f>VLOOKUP($B321,'Part 3 NNDR3'!$A$6:$FY$331,CU$4,FALSE)</f>
        <v>0</v>
      </c>
      <c r="CV321" s="104">
        <f>VLOOKUP($B321,'Part 3 NNDR3'!$A$6:$FY$331,CV$4,FALSE)</f>
        <v>0</v>
      </c>
      <c r="CW321" s="104">
        <f>VLOOKUP($B321,'Part 3 NNDR3'!$A$6:$FY$331,CW$4,FALSE)</f>
        <v>0</v>
      </c>
      <c r="CX321" s="104">
        <f>VLOOKUP($B321,'Part 3 NNDR3'!$A$6:$FY$331,CX$4,FALSE)</f>
        <v>-23577</v>
      </c>
      <c r="CY321" s="104">
        <f>VLOOKUP($B321,'Part 3 NNDR3'!$A$6:$FY$331,CY$4,FALSE)</f>
        <v>0</v>
      </c>
      <c r="CZ321" s="104">
        <f>VLOOKUP($B321,'Part 3 NNDR3'!$A$6:$FY$331,CZ$4,FALSE)</f>
        <v>-23577</v>
      </c>
      <c r="DA321" s="104">
        <f>VLOOKUP($B321,'Part 3 NNDR3'!$A$6:$FY$331,DA$4,FALSE)</f>
        <v>3073</v>
      </c>
      <c r="DB321" s="104">
        <f>VLOOKUP($B321,'Part 3 NNDR3'!$A$6:$FY$331,DB$4,FALSE)</f>
        <v>0</v>
      </c>
      <c r="DC321" s="104">
        <f>VLOOKUP($B321,'Part 3 NNDR3'!$A$6:$FY$331,DC$4,FALSE)</f>
        <v>3073</v>
      </c>
      <c r="DD321" s="104">
        <f>VLOOKUP($B321,'Part 3 NNDR3'!$A$6:$FY$331,DD$4,FALSE)</f>
        <v>-65845</v>
      </c>
      <c r="DE321" s="104">
        <f>VLOOKUP($B321,'Part 3 NNDR3'!$A$6:$FY$331,DE$4,FALSE)</f>
        <v>0</v>
      </c>
      <c r="DF321" s="104">
        <f>VLOOKUP($B321,'Part 3 NNDR3'!$A$6:$FY$331,DF$4,FALSE)</f>
        <v>-65845</v>
      </c>
      <c r="DG321" s="104">
        <f>VLOOKUP($B321,'Part 3 NNDR3'!$A$6:$FY$331,DG$4,FALSE)</f>
        <v>-9250</v>
      </c>
      <c r="DH321" s="104">
        <f>VLOOKUP($B321,'Part 3 NNDR3'!$A$6:$FY$331,DH$4,FALSE)</f>
        <v>0</v>
      </c>
      <c r="DI321" s="104">
        <f>VLOOKUP($B321,'Part 3 NNDR3'!$A$6:$FY$331,DI$4,FALSE)</f>
        <v>-9250</v>
      </c>
      <c r="DJ321" s="104">
        <f>VLOOKUP($B321,'Part 3 NNDR3'!$A$6:$FY$331,DJ$4,FALSE)</f>
        <v>0</v>
      </c>
      <c r="DK321" s="104">
        <f>VLOOKUP($B321,'Part 3 NNDR3'!$A$6:$FY$331,DK$4,FALSE)</f>
        <v>0</v>
      </c>
      <c r="DL321" s="104">
        <f>VLOOKUP($B321,'Part 3 NNDR3'!$A$6:$FY$331,DL$4,FALSE)</f>
        <v>-581156</v>
      </c>
      <c r="DM321" s="104">
        <f>VLOOKUP($B321,'Part 3 NNDR3'!$A$6:$FY$331,DM$4,FALSE)</f>
        <v>0</v>
      </c>
      <c r="DN321" s="104">
        <f>VLOOKUP($B321,'Part 3 NNDR3'!$A$6:$FY$331,DN$4,FALSE)</f>
        <v>-581156</v>
      </c>
      <c r="DO321" s="104">
        <f>VLOOKUP($B321,'Part 3 NNDR3'!$A$6:$FY$331,DO$4,FALSE)</f>
        <v>0</v>
      </c>
      <c r="DP321" s="104">
        <f>VLOOKUP($B321,'Part 3 NNDR3'!$A$6:$FY$331,DP$4,FALSE)</f>
        <v>0</v>
      </c>
      <c r="DQ321" s="104">
        <f>VLOOKUP($B321,'Part 3 NNDR3'!$A$6:$FY$331,DQ$4,FALSE)</f>
        <v>0</v>
      </c>
      <c r="DR321" s="104">
        <f>VLOOKUP($B321,'Part 3 NNDR3'!$A$6:$FY$331,DR$4,FALSE)</f>
        <v>0</v>
      </c>
      <c r="DS321" s="104">
        <f>VLOOKUP($B321,'Part 3 NNDR3'!$A$6:$FY$331,DS$4,FALSE)</f>
        <v>0</v>
      </c>
      <c r="DT321" s="104">
        <f>VLOOKUP($B321,'Part 3 NNDR3'!$A$6:$FY$331,DT$4,FALSE)</f>
        <v>0</v>
      </c>
      <c r="DU321" s="104">
        <f>VLOOKUP($B321,'Part 3 NNDR3'!$A$6:$FY$331,DU$4,FALSE)</f>
        <v>-107567</v>
      </c>
      <c r="DV321" s="104">
        <f>VLOOKUP($B321,'Part 3 NNDR3'!$A$6:$FY$331,DV$4,FALSE)</f>
        <v>0</v>
      </c>
      <c r="DW321" s="104">
        <f>VLOOKUP($B321,'Part 3 NNDR3'!$A$6:$FY$331,DW$4,FALSE)</f>
        <v>-107567</v>
      </c>
      <c r="DX321" s="104">
        <f>VLOOKUP($B321,'Part 3 NNDR3'!$A$6:$FY$331,DX$4,FALSE)</f>
        <v>-14293</v>
      </c>
      <c r="DY321" s="104">
        <f>VLOOKUP($B321,'Part 3 NNDR3'!$A$6:$FY$331,DY$4,FALSE)</f>
        <v>0</v>
      </c>
      <c r="DZ321" s="104">
        <f>VLOOKUP($B321,'Part 3 NNDR3'!$A$6:$FY$331,DZ$4,FALSE)</f>
        <v>-14293</v>
      </c>
      <c r="EA321" s="104">
        <f>VLOOKUP($B321,'Part 3 NNDR3'!$A$6:$FY$331,EA$4,FALSE)</f>
        <v>-1239703</v>
      </c>
      <c r="EB321" s="104">
        <f>VLOOKUP($B321,'Part 3 NNDR3'!$A$6:$FY$331,EB$4,FALSE)</f>
        <v>0</v>
      </c>
      <c r="EC321" s="104">
        <f>VLOOKUP($B321,'Part 3 NNDR3'!$A$6:$FY$331,EC$4,FALSE)</f>
        <v>-1239703</v>
      </c>
      <c r="ED321" s="104">
        <f>VLOOKUP($B321,'Part 3 NNDR3'!$A$6:$FY$331,ED$4,FALSE)</f>
        <v>-4456</v>
      </c>
      <c r="EE321" s="104">
        <f>VLOOKUP($B321,'Part 3 NNDR3'!$A$6:$FY$331,EE$4,FALSE)</f>
        <v>0</v>
      </c>
      <c r="EF321" s="104">
        <f>VLOOKUP($B321,'Part 3 NNDR3'!$A$6:$FY$331,EF$4,FALSE)</f>
        <v>-4456</v>
      </c>
      <c r="EG321" s="104">
        <f>VLOOKUP($B321,'Part 3 NNDR3'!$A$6:$FY$331,EG$4,FALSE)</f>
        <v>0</v>
      </c>
      <c r="EH321" s="104">
        <f>VLOOKUP($B321,'Part 3 NNDR3'!$A$6:$FY$331,EH$4,FALSE)</f>
        <v>0</v>
      </c>
      <c r="EI321" s="104">
        <f>VLOOKUP($B321,'Part 3 NNDR3'!$A$6:$FY$331,EI$4,FALSE)</f>
        <v>0</v>
      </c>
      <c r="EJ321" s="104">
        <f>VLOOKUP($B321,'Part 3 NNDR3'!$A$6:$FY$331,EJ$4,FALSE)</f>
        <v>0</v>
      </c>
      <c r="EK321" s="104">
        <f>VLOOKUP($B321,'Part 3 NNDR3'!$A$6:$FY$331,EK$4,FALSE)</f>
        <v>0</v>
      </c>
      <c r="EL321" s="104">
        <f>VLOOKUP($B321,'Part 3 NNDR3'!$A$6:$FY$331,EL$4,FALSE)</f>
        <v>0</v>
      </c>
      <c r="EM321" s="104">
        <f>VLOOKUP($B321,'Part 3 NNDR3'!$A$6:$FY$331,EM$4,FALSE)</f>
        <v>-29344</v>
      </c>
      <c r="EN321" s="104">
        <f>VLOOKUP($B321,'Part 3 NNDR3'!$A$6:$FY$331,EN$4,FALSE)</f>
        <v>0</v>
      </c>
      <c r="EO321" s="104">
        <f>VLOOKUP($B321,'Part 3 NNDR3'!$A$6:$FY$331,EO$4,FALSE)</f>
        <v>-29344</v>
      </c>
      <c r="EP321" s="104">
        <f>VLOOKUP($B321,'Part 3 NNDR3'!$A$6:$FY$331,EP$4,FALSE)</f>
        <v>-1395363</v>
      </c>
      <c r="EQ321" s="104">
        <f>VLOOKUP($B321,'Part 3 NNDR3'!$A$6:$FY$331,EQ$4,FALSE)</f>
        <v>0</v>
      </c>
      <c r="ER321" s="104">
        <f>VLOOKUP($B321,'Part 3 NNDR3'!$A$6:$FY$331,ER$4,FALSE)</f>
        <v>-1395363</v>
      </c>
      <c r="ES321" s="104">
        <f>VLOOKUP($B321,'Part 3 NNDR3'!$A$6:$FY$331,ES$4,FALSE)</f>
        <v>-23920</v>
      </c>
      <c r="ET321" s="104">
        <f>VLOOKUP($B321,'Part 3 NNDR3'!$A$6:$FY$331,ET$4,FALSE)</f>
        <v>0</v>
      </c>
      <c r="EU321" s="104">
        <f>VLOOKUP($B321,'Part 3 NNDR3'!$A$6:$FY$331,EU$4,FALSE)</f>
        <v>-23920</v>
      </c>
      <c r="EV321" s="104">
        <f>VLOOKUP($B321,'Part 3 NNDR3'!$A$6:$FY$331,EV$4,FALSE)</f>
        <v>1230</v>
      </c>
      <c r="EW321" s="104">
        <f>VLOOKUP($B321,'Part 3 NNDR3'!$A$6:$FY$331,EW$4,FALSE)</f>
        <v>0</v>
      </c>
      <c r="EX321" s="104">
        <f>VLOOKUP($B321,'Part 3 NNDR3'!$A$6:$FY$331,EX$4,FALSE)</f>
        <v>1230</v>
      </c>
      <c r="EY321" s="104">
        <f>VLOOKUP($B321,'Part 3 NNDR3'!$A$6:$FY$331,EY$4,FALSE)</f>
        <v>-22690</v>
      </c>
      <c r="EZ321" s="104">
        <f>VLOOKUP($B321,'Part 3 NNDR3'!$A$6:$FY$331,EZ$4,FALSE)</f>
        <v>0</v>
      </c>
      <c r="FA321" s="104">
        <f>VLOOKUP($B321,'Part 3 NNDR3'!$A$6:$FY$331,FA$4,FALSE)</f>
        <v>-22690</v>
      </c>
      <c r="FB321" s="104">
        <f>VLOOKUP($B321,'Part 3 NNDR3'!$A$6:$FY$331,FB$4,FALSE)</f>
        <v>90642797</v>
      </c>
      <c r="FC321" s="104">
        <f>VLOOKUP($B321,'Part 3 NNDR3'!$A$6:$FY$331,FC$4,FALSE)</f>
        <v>0</v>
      </c>
      <c r="FD321" s="104">
        <f>VLOOKUP($B321,'Part 3 NNDR3'!$A$6:$FY$331,FD$4,FALSE)</f>
        <v>90642797</v>
      </c>
      <c r="FE321" s="104">
        <f>VLOOKUP($B321,'Part 3 NNDR3'!$A$6:$FY$331,FE$4,FALSE)</f>
        <v>23580</v>
      </c>
      <c r="FF321" s="104">
        <f>VLOOKUP($B321,'Part 3 NNDR3'!$A$6:$FY$331,FF$4,FALSE)</f>
        <v>0</v>
      </c>
      <c r="FG321" s="104">
        <f>VLOOKUP($B321,'Part 3 NNDR3'!$A$6:$FY$331,FG$4,FALSE)</f>
        <v>23580</v>
      </c>
      <c r="FH321" s="104">
        <f>VLOOKUP($B321,'Part 3 NNDR3'!$A$6:$FY$331,FH$4,FALSE)</f>
        <v>-6084831</v>
      </c>
      <c r="FI321" s="104">
        <f>VLOOKUP($B321,'Part 3 NNDR3'!$A$6:$FY$331,FI$4,FALSE)</f>
        <v>0</v>
      </c>
      <c r="FJ321" s="104">
        <f>VLOOKUP($B321,'Part 3 NNDR3'!$A$6:$FY$331,FJ$4,FALSE)</f>
        <v>-6084831</v>
      </c>
      <c r="FK321" s="104">
        <f>VLOOKUP($B321,'Part 3 NNDR3'!$A$6:$FY$331,FK$4,FALSE)</f>
        <v>-3874212</v>
      </c>
      <c r="FL321" s="104">
        <f>VLOOKUP($B321,'Part 3 NNDR3'!$A$6:$FY$331,FL$4,FALSE)</f>
        <v>0</v>
      </c>
      <c r="FM321" s="104">
        <f>VLOOKUP($B321,'Part 3 NNDR3'!$A$6:$FY$331,FM$4,FALSE)</f>
        <v>-3874212</v>
      </c>
      <c r="FN321" s="104">
        <f>VLOOKUP($B321,'Part 3 NNDR3'!$A$6:$FY$331,FN$4,FALSE)</f>
        <v>-581156</v>
      </c>
      <c r="FO321" s="104">
        <f>VLOOKUP($B321,'Part 3 NNDR3'!$A$6:$FY$331,FO$4,FALSE)</f>
        <v>0</v>
      </c>
      <c r="FP321" s="104">
        <f>VLOOKUP($B321,'Part 3 NNDR3'!$A$6:$FY$331,FP$4,FALSE)</f>
        <v>-581156</v>
      </c>
      <c r="FQ321" s="104">
        <f>VLOOKUP($B321,'Part 3 NNDR3'!$A$6:$FY$331,FQ$4,FALSE)</f>
        <v>-1395363</v>
      </c>
      <c r="FR321" s="104">
        <f>VLOOKUP($B321,'Part 3 NNDR3'!$A$6:$FY$331,FR$4,FALSE)</f>
        <v>0</v>
      </c>
      <c r="FS321" s="104">
        <f>VLOOKUP($B321,'Part 3 NNDR3'!$A$6:$FY$331,FS$4,FALSE)</f>
        <v>-1395363</v>
      </c>
      <c r="FT321" s="104">
        <f>VLOOKUP($B321,'Part 3 NNDR3'!$A$6:$FY$331,FT$4,FALSE)</f>
        <v>-22690</v>
      </c>
      <c r="FU321" s="104">
        <f>VLOOKUP($B321,'Part 3 NNDR3'!$A$6:$FY$331,FU$4,FALSE)</f>
        <v>0</v>
      </c>
      <c r="FV321" s="104">
        <f>VLOOKUP($B321,'Part 3 NNDR3'!$A$6:$FY$331,FV$4,FALSE)</f>
        <v>-22690</v>
      </c>
      <c r="FW321" s="104">
        <f>VLOOKUP($B321,'Part 3 NNDR3'!$A$6:$FY$331,FW$4,FALSE)</f>
        <v>-11934672</v>
      </c>
      <c r="FX321" s="104">
        <f>VLOOKUP($B321,'Part 3 NNDR3'!$A$6:$FY$331,FX$4,FALSE)</f>
        <v>0</v>
      </c>
      <c r="FY321" s="104">
        <f>VLOOKUP($B321,'Part 3 NNDR3'!$A$6:$FY$331,FY$4,FALSE)</f>
        <v>-11934672</v>
      </c>
      <c r="FZ321" s="104">
        <f>VLOOKUP($B321,'Part 3 NNDR3'!$A$6:$FY$331,FZ$4,FALSE)</f>
        <v>78708125</v>
      </c>
      <c r="GA321" s="104">
        <f>VLOOKUP($B321,'Part 3 NNDR3'!$A$6:$FY$331,GA$4,FALSE)</f>
        <v>0</v>
      </c>
      <c r="GB321" s="104">
        <f>VLOOKUP($B321,'Part 3 NNDR3'!$A$6:$FY$331,GB$4,FALSE)</f>
        <v>78708125</v>
      </c>
      <c r="GC321" s="105" t="str">
        <f>VLOOKUP($B321,'Data (Updated)'!$C$4:$E$329,2,FALSE)</f>
        <v>NA</v>
      </c>
      <c r="GD321" s="106" t="str">
        <f>VLOOKUP($B321,'Data (Updated)'!$C$4:$E$329,3,FALSE)</f>
        <v>E6103</v>
      </c>
    </row>
    <row r="322" spans="1:186" ht="12.75" x14ac:dyDescent="0.2">
      <c r="A322" s="75">
        <v>317</v>
      </c>
      <c r="B322" s="100" t="s">
        <v>742</v>
      </c>
      <c r="C322" s="101" t="s">
        <v>949</v>
      </c>
      <c r="D322" s="102" t="s">
        <v>943</v>
      </c>
      <c r="E322" s="103" t="s">
        <v>741</v>
      </c>
      <c r="F322" s="104">
        <f>VLOOKUP($B322,'Part 3 NNDR3'!$A$6:$FY$331,F$4,FALSE)</f>
        <v>0</v>
      </c>
      <c r="G322" s="104">
        <f>VLOOKUP($B322,'Part 3 NNDR3'!$A$6:$FY$331,G$4,FALSE)</f>
        <v>0</v>
      </c>
      <c r="H322" s="104">
        <f>VLOOKUP($B322,'Part 3 NNDR3'!$A$6:$FY$331,H$4,FALSE)</f>
        <v>0</v>
      </c>
      <c r="I322" s="104">
        <f>VLOOKUP($B322,'Part 3 NNDR3'!$A$6:$FY$331,I$4,FALSE)</f>
        <v>-7321</v>
      </c>
      <c r="J322" s="104">
        <f>VLOOKUP($B322,'Part 3 NNDR3'!$A$6:$FY$331,J$4,FALSE)</f>
        <v>0</v>
      </c>
      <c r="K322" s="104">
        <f>VLOOKUP($B322,'Part 3 NNDR3'!$A$6:$FY$331,K$4,FALSE)</f>
        <v>-7321</v>
      </c>
      <c r="L322" s="104">
        <f>VLOOKUP($B322,'Part 3 NNDR3'!$A$6:$FY$331,L$4,FALSE)</f>
        <v>0</v>
      </c>
      <c r="M322" s="104">
        <f>VLOOKUP($B322,'Part 3 NNDR3'!$A$6:$FY$331,M$4,FALSE)</f>
        <v>0</v>
      </c>
      <c r="N322" s="104">
        <f>VLOOKUP($B322,'Part 3 NNDR3'!$A$6:$FY$331,N$4,FALSE)</f>
        <v>0</v>
      </c>
      <c r="O322" s="104">
        <f>VLOOKUP($B322,'Part 3 NNDR3'!$A$6:$FY$331,O$4,FALSE)</f>
        <v>99489</v>
      </c>
      <c r="P322" s="104">
        <f>VLOOKUP($B322,'Part 3 NNDR3'!$A$6:$FY$331,P$4,FALSE)</f>
        <v>0</v>
      </c>
      <c r="Q322" s="104">
        <f>VLOOKUP($B322,'Part 3 NNDR3'!$A$6:$FY$331,Q$4,FALSE)</f>
        <v>99489</v>
      </c>
      <c r="R322" s="104">
        <f>VLOOKUP($B322,'Part 3 NNDR3'!$A$6:$FY$331,R$4,FALSE)</f>
        <v>92168</v>
      </c>
      <c r="S322" s="104">
        <f>VLOOKUP($B322,'Part 3 NNDR3'!$A$6:$FY$331,S$4,FALSE)</f>
        <v>0</v>
      </c>
      <c r="T322" s="104">
        <f>VLOOKUP($B322,'Part 3 NNDR3'!$A$6:$FY$331,T$4,FALSE)</f>
        <v>92168</v>
      </c>
      <c r="U322" s="104">
        <f>VLOOKUP($B322,'Part 3 NNDR3'!$A$6:$FY$331,U$4,FALSE)</f>
        <v>-6472777</v>
      </c>
      <c r="V322" s="104">
        <f>VLOOKUP($B322,'Part 3 NNDR3'!$A$6:$FY$331,V$4,FALSE)</f>
        <v>0</v>
      </c>
      <c r="W322" s="104">
        <f>VLOOKUP($B322,'Part 3 NNDR3'!$A$6:$FY$331,W$4,FALSE)</f>
        <v>-6472777</v>
      </c>
      <c r="X322" s="104">
        <f>VLOOKUP($B322,'Part 3 NNDR3'!$A$6:$FY$331,X$4,FALSE)</f>
        <v>-25272</v>
      </c>
      <c r="Y322" s="104">
        <f>VLOOKUP($B322,'Part 3 NNDR3'!$A$6:$FY$331,Y$4,FALSE)</f>
        <v>0</v>
      </c>
      <c r="Z322" s="104">
        <f>VLOOKUP($B322,'Part 3 NNDR3'!$A$6:$FY$331,Z$4,FALSE)</f>
        <v>-25272</v>
      </c>
      <c r="AA322" s="104">
        <f>VLOOKUP($B322,'Part 3 NNDR3'!$A$6:$FY$331,AA$4,FALSE)</f>
        <v>-216791</v>
      </c>
      <c r="AB322" s="104">
        <f>VLOOKUP($B322,'Part 3 NNDR3'!$A$6:$FY$331,AB$4,FALSE)</f>
        <v>0</v>
      </c>
      <c r="AC322" s="104">
        <f>VLOOKUP($B322,'Part 3 NNDR3'!$A$6:$FY$331,AC$4,FALSE)</f>
        <v>-216791</v>
      </c>
      <c r="AD322" s="104">
        <f>VLOOKUP($B322,'Part 3 NNDR3'!$A$6:$FY$331,AD$4,FALSE)</f>
        <v>-213473</v>
      </c>
      <c r="AE322" s="104">
        <f>VLOOKUP($B322,'Part 3 NNDR3'!$A$6:$FY$331,AE$4,FALSE)</f>
        <v>0</v>
      </c>
      <c r="AF322" s="104">
        <f>VLOOKUP($B322,'Part 3 NNDR3'!$A$6:$FY$331,AF$4,FALSE)</f>
        <v>-213473</v>
      </c>
      <c r="AG322" s="104">
        <f>VLOOKUP($B322,'Part 3 NNDR3'!$A$6:$FY$331,AG$4,FALSE)</f>
        <v>-3318</v>
      </c>
      <c r="AH322" s="104">
        <f>VLOOKUP($B322,'Part 3 NNDR3'!$A$6:$FY$331,AH$4,FALSE)</f>
        <v>0</v>
      </c>
      <c r="AI322" s="104">
        <f>VLOOKUP($B322,'Part 3 NNDR3'!$A$6:$FY$331,AI$4,FALSE)</f>
        <v>-3318</v>
      </c>
      <c r="AJ322" s="104">
        <f>VLOOKUP($B322,'Part 3 NNDR3'!$A$6:$FY$331,AJ$4,FALSE)</f>
        <v>1942870</v>
      </c>
      <c r="AK322" s="104">
        <f>VLOOKUP($B322,'Part 3 NNDR3'!$A$6:$FY$331,AK$4,FALSE)</f>
        <v>1618</v>
      </c>
      <c r="AL322" s="104">
        <f>VLOOKUP($B322,'Part 3 NNDR3'!$A$6:$FY$331,AL$4,FALSE)</f>
        <v>1944488</v>
      </c>
      <c r="AM322" s="104">
        <f>VLOOKUP($B322,'Part 3 NNDR3'!$A$6:$FY$331,AM$4,FALSE)</f>
        <v>-12332</v>
      </c>
      <c r="AN322" s="104">
        <f>VLOOKUP($B322,'Part 3 NNDR3'!$A$6:$FY$331,AN$4,FALSE)</f>
        <v>0</v>
      </c>
      <c r="AO322" s="104">
        <f>VLOOKUP($B322,'Part 3 NNDR3'!$A$6:$FY$331,AO$4,FALSE)</f>
        <v>-12332</v>
      </c>
      <c r="AP322" s="104">
        <f>VLOOKUP($B322,'Part 3 NNDR3'!$A$6:$FY$331,AP$4,FALSE)</f>
        <v>-4823808</v>
      </c>
      <c r="AQ322" s="104">
        <f>VLOOKUP($B322,'Part 3 NNDR3'!$A$6:$FY$331,AQ$4,FALSE)</f>
        <v>-49074</v>
      </c>
      <c r="AR322" s="104">
        <f>VLOOKUP($B322,'Part 3 NNDR3'!$A$6:$FY$331,AR$4,FALSE)</f>
        <v>-4872882</v>
      </c>
      <c r="AS322" s="104">
        <f>VLOOKUP($B322,'Part 3 NNDR3'!$A$6:$FY$331,AS$4,FALSE)</f>
        <v>-25626</v>
      </c>
      <c r="AT322" s="104">
        <f>VLOOKUP($B322,'Part 3 NNDR3'!$A$6:$FY$331,AT$4,FALSE)</f>
        <v>0</v>
      </c>
      <c r="AU322" s="104">
        <f>VLOOKUP($B322,'Part 3 NNDR3'!$A$6:$FY$331,AU$4,FALSE)</f>
        <v>-25626</v>
      </c>
      <c r="AV322" s="104">
        <f>VLOOKUP($B322,'Part 3 NNDR3'!$A$6:$FY$331,AV$4,FALSE)</f>
        <v>-29482</v>
      </c>
      <c r="AW322" s="104">
        <f>VLOOKUP($B322,'Part 3 NNDR3'!$A$6:$FY$331,AW$4,FALSE)</f>
        <v>0</v>
      </c>
      <c r="AX322" s="104">
        <f>VLOOKUP($B322,'Part 3 NNDR3'!$A$6:$FY$331,AX$4,FALSE)</f>
        <v>-29482</v>
      </c>
      <c r="AY322" s="104">
        <f>VLOOKUP($B322,'Part 3 NNDR3'!$A$6:$FY$331,AY$4,FALSE)</f>
        <v>0</v>
      </c>
      <c r="AZ322" s="104">
        <f>VLOOKUP($B322,'Part 3 NNDR3'!$A$6:$FY$331,AZ$4,FALSE)</f>
        <v>0</v>
      </c>
      <c r="BA322" s="104">
        <f>VLOOKUP($B322,'Part 3 NNDR3'!$A$6:$FY$331,BA$4,FALSE)</f>
        <v>0</v>
      </c>
      <c r="BB322" s="104">
        <f>VLOOKUP($B322,'Part 3 NNDR3'!$A$6:$FY$331,BB$4,FALSE)</f>
        <v>-592</v>
      </c>
      <c r="BC322" s="104">
        <f>VLOOKUP($B322,'Part 3 NNDR3'!$A$6:$FY$331,BC$4,FALSE)</f>
        <v>0</v>
      </c>
      <c r="BD322" s="104">
        <f>VLOOKUP($B322,'Part 3 NNDR3'!$A$6:$FY$331,BD$4,FALSE)</f>
        <v>-592</v>
      </c>
      <c r="BE322" s="104">
        <f>VLOOKUP($B322,'Part 3 NNDR3'!$A$6:$FY$331,BE$4,FALSE)</f>
        <v>0</v>
      </c>
      <c r="BF322" s="104">
        <f>VLOOKUP($B322,'Part 3 NNDR3'!$A$6:$FY$331,BF$4,FALSE)</f>
        <v>0</v>
      </c>
      <c r="BG322" s="104">
        <f>VLOOKUP($B322,'Part 3 NNDR3'!$A$6:$FY$331,BG$4,FALSE)</f>
        <v>0</v>
      </c>
      <c r="BH322" s="104">
        <f>VLOOKUP($B322,'Part 3 NNDR3'!$A$6:$FY$331,BH$4,FALSE)</f>
        <v>-9638538</v>
      </c>
      <c r="BI322" s="104">
        <f>VLOOKUP($B322,'Part 3 NNDR3'!$A$6:$FY$331,BI$4,FALSE)</f>
        <v>-47456</v>
      </c>
      <c r="BJ322" s="104">
        <f>VLOOKUP($B322,'Part 3 NNDR3'!$A$6:$FY$331,BJ$4,FALSE)</f>
        <v>-9685994</v>
      </c>
      <c r="BK322" s="104">
        <f>VLOOKUP($B322,'Part 3 NNDR3'!$A$6:$FY$331,BK$4,FALSE)</f>
        <v>-90999</v>
      </c>
      <c r="BL322" s="104">
        <f>VLOOKUP($B322,'Part 3 NNDR3'!$A$6:$FY$331,BL$4,FALSE)</f>
        <v>0</v>
      </c>
      <c r="BM322" s="104">
        <f>VLOOKUP($B322,'Part 3 NNDR3'!$A$6:$FY$331,BM$4,FALSE)</f>
        <v>-90999</v>
      </c>
      <c r="BN322" s="104">
        <f>VLOOKUP($B322,'Part 3 NNDR3'!$A$6:$FY$331,BN$4,FALSE)</f>
        <v>4953</v>
      </c>
      <c r="BO322" s="104">
        <f>VLOOKUP($B322,'Part 3 NNDR3'!$A$6:$FY$331,BO$4,FALSE)</f>
        <v>0</v>
      </c>
      <c r="BP322" s="104">
        <f>VLOOKUP($B322,'Part 3 NNDR3'!$A$6:$FY$331,BP$4,FALSE)</f>
        <v>4953</v>
      </c>
      <c r="BQ322" s="104">
        <f>VLOOKUP($B322,'Part 3 NNDR3'!$A$6:$FY$331,BQ$4,FALSE)</f>
        <v>-4028810</v>
      </c>
      <c r="BR322" s="104">
        <f>VLOOKUP($B322,'Part 3 NNDR3'!$A$6:$FY$331,BR$4,FALSE)</f>
        <v>0</v>
      </c>
      <c r="BS322" s="104">
        <f>VLOOKUP($B322,'Part 3 NNDR3'!$A$6:$FY$331,BS$4,FALSE)</f>
        <v>-4028810</v>
      </c>
      <c r="BT322" s="104">
        <f>VLOOKUP($B322,'Part 3 NNDR3'!$A$6:$FY$331,BT$4,FALSE)</f>
        <v>-240828</v>
      </c>
      <c r="BU322" s="104">
        <f>VLOOKUP($B322,'Part 3 NNDR3'!$A$6:$FY$331,BU$4,FALSE)</f>
        <v>0</v>
      </c>
      <c r="BV322" s="104">
        <f>VLOOKUP($B322,'Part 3 NNDR3'!$A$6:$FY$331,BV$4,FALSE)</f>
        <v>-240828</v>
      </c>
      <c r="BW322" s="104">
        <f>VLOOKUP($B322,'Part 3 NNDR3'!$A$6:$FY$331,BW$4,FALSE)</f>
        <v>-4355684</v>
      </c>
      <c r="BX322" s="104">
        <f>VLOOKUP($B322,'Part 3 NNDR3'!$A$6:$FY$331,BX$4,FALSE)</f>
        <v>0</v>
      </c>
      <c r="BY322" s="104">
        <f>VLOOKUP($B322,'Part 3 NNDR3'!$A$6:$FY$331,BY$4,FALSE)</f>
        <v>-4355684</v>
      </c>
      <c r="BZ322" s="104">
        <f>VLOOKUP($B322,'Part 3 NNDR3'!$A$6:$FY$331,BZ$4,FALSE)</f>
        <v>-581136</v>
      </c>
      <c r="CA322" s="104">
        <f>VLOOKUP($B322,'Part 3 NNDR3'!$A$6:$FY$331,CA$4,FALSE)</f>
        <v>0</v>
      </c>
      <c r="CB322" s="104">
        <f>VLOOKUP($B322,'Part 3 NNDR3'!$A$6:$FY$331,CB$4,FALSE)</f>
        <v>-581136</v>
      </c>
      <c r="CC322" s="104">
        <f>VLOOKUP($B322,'Part 3 NNDR3'!$A$6:$FY$331,CC$4,FALSE)</f>
        <v>3353</v>
      </c>
      <c r="CD322" s="104">
        <f>VLOOKUP($B322,'Part 3 NNDR3'!$A$6:$FY$331,CD$4,FALSE)</f>
        <v>0</v>
      </c>
      <c r="CE322" s="104">
        <f>VLOOKUP($B322,'Part 3 NNDR3'!$A$6:$FY$331,CE$4,FALSE)</f>
        <v>3353</v>
      </c>
      <c r="CF322" s="104">
        <f>VLOOKUP($B322,'Part 3 NNDR3'!$A$6:$FY$331,CF$4,FALSE)</f>
        <v>-124833</v>
      </c>
      <c r="CG322" s="104">
        <f>VLOOKUP($B322,'Part 3 NNDR3'!$A$6:$FY$331,CG$4,FALSE)</f>
        <v>0</v>
      </c>
      <c r="CH322" s="104">
        <f>VLOOKUP($B322,'Part 3 NNDR3'!$A$6:$FY$331,CH$4,FALSE)</f>
        <v>-124833</v>
      </c>
      <c r="CI322" s="104">
        <f>VLOOKUP($B322,'Part 3 NNDR3'!$A$6:$FY$331,CI$4,FALSE)</f>
        <v>3321</v>
      </c>
      <c r="CJ322" s="104">
        <f>VLOOKUP($B322,'Part 3 NNDR3'!$A$6:$FY$331,CJ$4,FALSE)</f>
        <v>0</v>
      </c>
      <c r="CK322" s="104">
        <f>VLOOKUP($B322,'Part 3 NNDR3'!$A$6:$FY$331,CK$4,FALSE)</f>
        <v>3321</v>
      </c>
      <c r="CL322" s="104">
        <f>VLOOKUP($B322,'Part 3 NNDR3'!$A$6:$FY$331,CL$4,FALSE)</f>
        <v>-7370</v>
      </c>
      <c r="CM322" s="104">
        <f>VLOOKUP($B322,'Part 3 NNDR3'!$A$6:$FY$331,CM$4,FALSE)</f>
        <v>0</v>
      </c>
      <c r="CN322" s="104">
        <f>VLOOKUP($B322,'Part 3 NNDR3'!$A$6:$FY$331,CN$4,FALSE)</f>
        <v>-7370</v>
      </c>
      <c r="CO322" s="104">
        <f>VLOOKUP($B322,'Part 3 NNDR3'!$A$6:$FY$331,CO$4,FALSE)</f>
        <v>0</v>
      </c>
      <c r="CP322" s="104">
        <f>VLOOKUP($B322,'Part 3 NNDR3'!$A$6:$FY$331,CP$4,FALSE)</f>
        <v>0</v>
      </c>
      <c r="CQ322" s="104">
        <f>VLOOKUP($B322,'Part 3 NNDR3'!$A$6:$FY$331,CQ$4,FALSE)</f>
        <v>0</v>
      </c>
      <c r="CR322" s="104">
        <f>VLOOKUP($B322,'Part 3 NNDR3'!$A$6:$FY$331,CR$4,FALSE)</f>
        <v>0</v>
      </c>
      <c r="CS322" s="104">
        <f>VLOOKUP($B322,'Part 3 NNDR3'!$A$6:$FY$331,CS$4,FALSE)</f>
        <v>0</v>
      </c>
      <c r="CT322" s="104">
        <f>VLOOKUP($B322,'Part 3 NNDR3'!$A$6:$FY$331,CT$4,FALSE)</f>
        <v>0</v>
      </c>
      <c r="CU322" s="104">
        <f>VLOOKUP($B322,'Part 3 NNDR3'!$A$6:$FY$331,CU$4,FALSE)</f>
        <v>0</v>
      </c>
      <c r="CV322" s="104">
        <f>VLOOKUP($B322,'Part 3 NNDR3'!$A$6:$FY$331,CV$4,FALSE)</f>
        <v>0</v>
      </c>
      <c r="CW322" s="104">
        <f>VLOOKUP($B322,'Part 3 NNDR3'!$A$6:$FY$331,CW$4,FALSE)</f>
        <v>0</v>
      </c>
      <c r="CX322" s="104">
        <f>VLOOKUP($B322,'Part 3 NNDR3'!$A$6:$FY$331,CX$4,FALSE)</f>
        <v>0</v>
      </c>
      <c r="CY322" s="104">
        <f>VLOOKUP($B322,'Part 3 NNDR3'!$A$6:$FY$331,CY$4,FALSE)</f>
        <v>0</v>
      </c>
      <c r="CZ322" s="104">
        <f>VLOOKUP($B322,'Part 3 NNDR3'!$A$6:$FY$331,CZ$4,FALSE)</f>
        <v>0</v>
      </c>
      <c r="DA322" s="104">
        <f>VLOOKUP($B322,'Part 3 NNDR3'!$A$6:$FY$331,DA$4,FALSE)</f>
        <v>0</v>
      </c>
      <c r="DB322" s="104">
        <f>VLOOKUP($B322,'Part 3 NNDR3'!$A$6:$FY$331,DB$4,FALSE)</f>
        <v>0</v>
      </c>
      <c r="DC322" s="104">
        <f>VLOOKUP($B322,'Part 3 NNDR3'!$A$6:$FY$331,DC$4,FALSE)</f>
        <v>0</v>
      </c>
      <c r="DD322" s="104">
        <f>VLOOKUP($B322,'Part 3 NNDR3'!$A$6:$FY$331,DD$4,FALSE)</f>
        <v>-300</v>
      </c>
      <c r="DE322" s="104">
        <f>VLOOKUP($B322,'Part 3 NNDR3'!$A$6:$FY$331,DE$4,FALSE)</f>
        <v>0</v>
      </c>
      <c r="DF322" s="104">
        <f>VLOOKUP($B322,'Part 3 NNDR3'!$A$6:$FY$331,DF$4,FALSE)</f>
        <v>-300</v>
      </c>
      <c r="DG322" s="104">
        <f>VLOOKUP($B322,'Part 3 NNDR3'!$A$6:$FY$331,DG$4,FALSE)</f>
        <v>0</v>
      </c>
      <c r="DH322" s="104">
        <f>VLOOKUP($B322,'Part 3 NNDR3'!$A$6:$FY$331,DH$4,FALSE)</f>
        <v>0</v>
      </c>
      <c r="DI322" s="104">
        <f>VLOOKUP($B322,'Part 3 NNDR3'!$A$6:$FY$331,DI$4,FALSE)</f>
        <v>0</v>
      </c>
      <c r="DJ322" s="104">
        <f>VLOOKUP($B322,'Part 3 NNDR3'!$A$6:$FY$331,DJ$4,FALSE)</f>
        <v>0</v>
      </c>
      <c r="DK322" s="104">
        <f>VLOOKUP($B322,'Part 3 NNDR3'!$A$6:$FY$331,DK$4,FALSE)</f>
        <v>0</v>
      </c>
      <c r="DL322" s="104">
        <f>VLOOKUP($B322,'Part 3 NNDR3'!$A$6:$FY$331,DL$4,FALSE)</f>
        <v>-706965</v>
      </c>
      <c r="DM322" s="104">
        <f>VLOOKUP($B322,'Part 3 NNDR3'!$A$6:$FY$331,DM$4,FALSE)</f>
        <v>0</v>
      </c>
      <c r="DN322" s="104">
        <f>VLOOKUP($B322,'Part 3 NNDR3'!$A$6:$FY$331,DN$4,FALSE)</f>
        <v>-706965</v>
      </c>
      <c r="DO322" s="104">
        <f>VLOOKUP($B322,'Part 3 NNDR3'!$A$6:$FY$331,DO$4,FALSE)</f>
        <v>0</v>
      </c>
      <c r="DP322" s="104">
        <f>VLOOKUP($B322,'Part 3 NNDR3'!$A$6:$FY$331,DP$4,FALSE)</f>
        <v>0</v>
      </c>
      <c r="DQ322" s="104">
        <f>VLOOKUP($B322,'Part 3 NNDR3'!$A$6:$FY$331,DQ$4,FALSE)</f>
        <v>0</v>
      </c>
      <c r="DR322" s="104">
        <f>VLOOKUP($B322,'Part 3 NNDR3'!$A$6:$FY$331,DR$4,FALSE)</f>
        <v>0</v>
      </c>
      <c r="DS322" s="104">
        <f>VLOOKUP($B322,'Part 3 NNDR3'!$A$6:$FY$331,DS$4,FALSE)</f>
        <v>0</v>
      </c>
      <c r="DT322" s="104">
        <f>VLOOKUP($B322,'Part 3 NNDR3'!$A$6:$FY$331,DT$4,FALSE)</f>
        <v>0</v>
      </c>
      <c r="DU322" s="104">
        <f>VLOOKUP($B322,'Part 3 NNDR3'!$A$6:$FY$331,DU$4,FALSE)</f>
        <v>-63588</v>
      </c>
      <c r="DV322" s="104">
        <f>VLOOKUP($B322,'Part 3 NNDR3'!$A$6:$FY$331,DV$4,FALSE)</f>
        <v>0</v>
      </c>
      <c r="DW322" s="104">
        <f>VLOOKUP($B322,'Part 3 NNDR3'!$A$6:$FY$331,DW$4,FALSE)</f>
        <v>-63588</v>
      </c>
      <c r="DX322" s="104">
        <f>VLOOKUP($B322,'Part 3 NNDR3'!$A$6:$FY$331,DX$4,FALSE)</f>
        <v>-12072</v>
      </c>
      <c r="DY322" s="104">
        <f>VLOOKUP($B322,'Part 3 NNDR3'!$A$6:$FY$331,DY$4,FALSE)</f>
        <v>0</v>
      </c>
      <c r="DZ322" s="104">
        <f>VLOOKUP($B322,'Part 3 NNDR3'!$A$6:$FY$331,DZ$4,FALSE)</f>
        <v>-12072</v>
      </c>
      <c r="EA322" s="104">
        <f>VLOOKUP($B322,'Part 3 NNDR3'!$A$6:$FY$331,EA$4,FALSE)</f>
        <v>-1468894</v>
      </c>
      <c r="EB322" s="104">
        <f>VLOOKUP($B322,'Part 3 NNDR3'!$A$6:$FY$331,EB$4,FALSE)</f>
        <v>0</v>
      </c>
      <c r="EC322" s="104">
        <f>VLOOKUP($B322,'Part 3 NNDR3'!$A$6:$FY$331,EC$4,FALSE)</f>
        <v>-1468894</v>
      </c>
      <c r="ED322" s="104">
        <f>VLOOKUP($B322,'Part 3 NNDR3'!$A$6:$FY$331,ED$4,FALSE)</f>
        <v>-33159</v>
      </c>
      <c r="EE322" s="104">
        <f>VLOOKUP($B322,'Part 3 NNDR3'!$A$6:$FY$331,EE$4,FALSE)</f>
        <v>0</v>
      </c>
      <c r="EF322" s="104">
        <f>VLOOKUP($B322,'Part 3 NNDR3'!$A$6:$FY$331,EF$4,FALSE)</f>
        <v>-33159</v>
      </c>
      <c r="EG322" s="104">
        <f>VLOOKUP($B322,'Part 3 NNDR3'!$A$6:$FY$331,EG$4,FALSE)</f>
        <v>0</v>
      </c>
      <c r="EH322" s="104">
        <f>VLOOKUP($B322,'Part 3 NNDR3'!$A$6:$FY$331,EH$4,FALSE)</f>
        <v>0</v>
      </c>
      <c r="EI322" s="104">
        <f>VLOOKUP($B322,'Part 3 NNDR3'!$A$6:$FY$331,EI$4,FALSE)</f>
        <v>0</v>
      </c>
      <c r="EJ322" s="104">
        <f>VLOOKUP($B322,'Part 3 NNDR3'!$A$6:$FY$331,EJ$4,FALSE)</f>
        <v>0</v>
      </c>
      <c r="EK322" s="104">
        <f>VLOOKUP($B322,'Part 3 NNDR3'!$A$6:$FY$331,EK$4,FALSE)</f>
        <v>0</v>
      </c>
      <c r="EL322" s="104">
        <f>VLOOKUP($B322,'Part 3 NNDR3'!$A$6:$FY$331,EL$4,FALSE)</f>
        <v>0</v>
      </c>
      <c r="EM322" s="104">
        <f>VLOOKUP($B322,'Part 3 NNDR3'!$A$6:$FY$331,EM$4,FALSE)</f>
        <v>-17685</v>
      </c>
      <c r="EN322" s="104">
        <f>VLOOKUP($B322,'Part 3 NNDR3'!$A$6:$FY$331,EN$4,FALSE)</f>
        <v>0</v>
      </c>
      <c r="EO322" s="104">
        <f>VLOOKUP($B322,'Part 3 NNDR3'!$A$6:$FY$331,EO$4,FALSE)</f>
        <v>-17685</v>
      </c>
      <c r="EP322" s="104">
        <f>VLOOKUP($B322,'Part 3 NNDR3'!$A$6:$FY$331,EP$4,FALSE)</f>
        <v>-1595398</v>
      </c>
      <c r="EQ322" s="104">
        <f>VLOOKUP($B322,'Part 3 NNDR3'!$A$6:$FY$331,EQ$4,FALSE)</f>
        <v>0</v>
      </c>
      <c r="ER322" s="104">
        <f>VLOOKUP($B322,'Part 3 NNDR3'!$A$6:$FY$331,ER$4,FALSE)</f>
        <v>-1595398</v>
      </c>
      <c r="ES322" s="104">
        <f>VLOOKUP($B322,'Part 3 NNDR3'!$A$6:$FY$331,ES$4,FALSE)</f>
        <v>0</v>
      </c>
      <c r="ET322" s="104">
        <f>VLOOKUP($B322,'Part 3 NNDR3'!$A$6:$FY$331,ET$4,FALSE)</f>
        <v>0</v>
      </c>
      <c r="EU322" s="104">
        <f>VLOOKUP($B322,'Part 3 NNDR3'!$A$6:$FY$331,EU$4,FALSE)</f>
        <v>0</v>
      </c>
      <c r="EV322" s="104">
        <f>VLOOKUP($B322,'Part 3 NNDR3'!$A$6:$FY$331,EV$4,FALSE)</f>
        <v>0</v>
      </c>
      <c r="EW322" s="104">
        <f>VLOOKUP($B322,'Part 3 NNDR3'!$A$6:$FY$331,EW$4,FALSE)</f>
        <v>0</v>
      </c>
      <c r="EX322" s="104">
        <f>VLOOKUP($B322,'Part 3 NNDR3'!$A$6:$FY$331,EX$4,FALSE)</f>
        <v>0</v>
      </c>
      <c r="EY322" s="104">
        <f>VLOOKUP($B322,'Part 3 NNDR3'!$A$6:$FY$331,EY$4,FALSE)</f>
        <v>0</v>
      </c>
      <c r="EZ322" s="104">
        <f>VLOOKUP($B322,'Part 3 NNDR3'!$A$6:$FY$331,EZ$4,FALSE)</f>
        <v>0</v>
      </c>
      <c r="FA322" s="104">
        <f>VLOOKUP($B322,'Part 3 NNDR3'!$A$6:$FY$331,FA$4,FALSE)</f>
        <v>0</v>
      </c>
      <c r="FB322" s="104">
        <f>VLOOKUP($B322,'Part 3 NNDR3'!$A$6:$FY$331,FB$4,FALSE)</f>
        <v>86604707</v>
      </c>
      <c r="FC322" s="104">
        <f>VLOOKUP($B322,'Part 3 NNDR3'!$A$6:$FY$331,FC$4,FALSE)</f>
        <v>59724</v>
      </c>
      <c r="FD322" s="104">
        <f>VLOOKUP($B322,'Part 3 NNDR3'!$A$6:$FY$331,FD$4,FALSE)</f>
        <v>86664431</v>
      </c>
      <c r="FE322" s="104">
        <f>VLOOKUP($B322,'Part 3 NNDR3'!$A$6:$FY$331,FE$4,FALSE)</f>
        <v>92168</v>
      </c>
      <c r="FF322" s="104">
        <f>VLOOKUP($B322,'Part 3 NNDR3'!$A$6:$FY$331,FF$4,FALSE)</f>
        <v>0</v>
      </c>
      <c r="FG322" s="104">
        <f>VLOOKUP($B322,'Part 3 NNDR3'!$A$6:$FY$331,FG$4,FALSE)</f>
        <v>92168</v>
      </c>
      <c r="FH322" s="104">
        <f>VLOOKUP($B322,'Part 3 NNDR3'!$A$6:$FY$331,FH$4,FALSE)</f>
        <v>-9638538</v>
      </c>
      <c r="FI322" s="104">
        <f>VLOOKUP($B322,'Part 3 NNDR3'!$A$6:$FY$331,FI$4,FALSE)</f>
        <v>-47456</v>
      </c>
      <c r="FJ322" s="104">
        <f>VLOOKUP($B322,'Part 3 NNDR3'!$A$6:$FY$331,FJ$4,FALSE)</f>
        <v>-9685994</v>
      </c>
      <c r="FK322" s="104">
        <f>VLOOKUP($B322,'Part 3 NNDR3'!$A$6:$FY$331,FK$4,FALSE)</f>
        <v>-4355684</v>
      </c>
      <c r="FL322" s="104">
        <f>VLOOKUP($B322,'Part 3 NNDR3'!$A$6:$FY$331,FL$4,FALSE)</f>
        <v>0</v>
      </c>
      <c r="FM322" s="104">
        <f>VLOOKUP($B322,'Part 3 NNDR3'!$A$6:$FY$331,FM$4,FALSE)</f>
        <v>-4355684</v>
      </c>
      <c r="FN322" s="104">
        <f>VLOOKUP($B322,'Part 3 NNDR3'!$A$6:$FY$331,FN$4,FALSE)</f>
        <v>-706965</v>
      </c>
      <c r="FO322" s="104">
        <f>VLOOKUP($B322,'Part 3 NNDR3'!$A$6:$FY$331,FO$4,FALSE)</f>
        <v>0</v>
      </c>
      <c r="FP322" s="104">
        <f>VLOOKUP($B322,'Part 3 NNDR3'!$A$6:$FY$331,FP$4,FALSE)</f>
        <v>-706965</v>
      </c>
      <c r="FQ322" s="104">
        <f>VLOOKUP($B322,'Part 3 NNDR3'!$A$6:$FY$331,FQ$4,FALSE)</f>
        <v>-1595398</v>
      </c>
      <c r="FR322" s="104">
        <f>VLOOKUP($B322,'Part 3 NNDR3'!$A$6:$FY$331,FR$4,FALSE)</f>
        <v>0</v>
      </c>
      <c r="FS322" s="104">
        <f>VLOOKUP($B322,'Part 3 NNDR3'!$A$6:$FY$331,FS$4,FALSE)</f>
        <v>-1595398</v>
      </c>
      <c r="FT322" s="104">
        <f>VLOOKUP($B322,'Part 3 NNDR3'!$A$6:$FY$331,FT$4,FALSE)</f>
        <v>0</v>
      </c>
      <c r="FU322" s="104">
        <f>VLOOKUP($B322,'Part 3 NNDR3'!$A$6:$FY$331,FU$4,FALSE)</f>
        <v>0</v>
      </c>
      <c r="FV322" s="104">
        <f>VLOOKUP($B322,'Part 3 NNDR3'!$A$6:$FY$331,FV$4,FALSE)</f>
        <v>0</v>
      </c>
      <c r="FW322" s="104">
        <f>VLOOKUP($B322,'Part 3 NNDR3'!$A$6:$FY$331,FW$4,FALSE)</f>
        <v>-16204417</v>
      </c>
      <c r="FX322" s="104">
        <f>VLOOKUP($B322,'Part 3 NNDR3'!$A$6:$FY$331,FX$4,FALSE)</f>
        <v>-47456</v>
      </c>
      <c r="FY322" s="104">
        <f>VLOOKUP($B322,'Part 3 NNDR3'!$A$6:$FY$331,FY$4,FALSE)</f>
        <v>-16251873</v>
      </c>
      <c r="FZ322" s="104">
        <f>VLOOKUP($B322,'Part 3 NNDR3'!$A$6:$FY$331,FZ$4,FALSE)</f>
        <v>70400290</v>
      </c>
      <c r="GA322" s="104">
        <f>VLOOKUP($B322,'Part 3 NNDR3'!$A$6:$FY$331,GA$4,FALSE)</f>
        <v>12268</v>
      </c>
      <c r="GB322" s="104">
        <f>VLOOKUP($B322,'Part 3 NNDR3'!$A$6:$FY$331,GB$4,FALSE)</f>
        <v>70412558</v>
      </c>
      <c r="GC322" s="105" t="str">
        <f>VLOOKUP($B322,'Data (Updated)'!$C$4:$E$329,2,FALSE)</f>
        <v>NA</v>
      </c>
      <c r="GD322" s="106" t="str">
        <f>VLOOKUP($B322,'Data (Updated)'!$C$4:$E$329,3,FALSE)</f>
        <v>E6143</v>
      </c>
    </row>
    <row r="323" spans="1:186" ht="12.75" x14ac:dyDescent="0.2">
      <c r="A323" s="75">
        <v>318</v>
      </c>
      <c r="B323" s="100" t="s">
        <v>744</v>
      </c>
      <c r="C323" s="101" t="s">
        <v>941</v>
      </c>
      <c r="D323" s="102" t="s">
        <v>942</v>
      </c>
      <c r="E323" s="103" t="s">
        <v>743</v>
      </c>
      <c r="F323" s="104">
        <f>VLOOKUP($B323,'Part 3 NNDR3'!$A$6:$FY$331,F$4,FALSE)</f>
        <v>0</v>
      </c>
      <c r="G323" s="104">
        <f>VLOOKUP($B323,'Part 3 NNDR3'!$A$6:$FY$331,G$4,FALSE)</f>
        <v>0</v>
      </c>
      <c r="H323" s="104">
        <f>VLOOKUP($B323,'Part 3 NNDR3'!$A$6:$FY$331,H$4,FALSE)</f>
        <v>0</v>
      </c>
      <c r="I323" s="104">
        <f>VLOOKUP($B323,'Part 3 NNDR3'!$A$6:$FY$331,I$4,FALSE)</f>
        <v>5244</v>
      </c>
      <c r="J323" s="104">
        <f>VLOOKUP($B323,'Part 3 NNDR3'!$A$6:$FY$331,J$4,FALSE)</f>
        <v>0</v>
      </c>
      <c r="K323" s="104">
        <f>VLOOKUP($B323,'Part 3 NNDR3'!$A$6:$FY$331,K$4,FALSE)</f>
        <v>5244</v>
      </c>
      <c r="L323" s="104">
        <f>VLOOKUP($B323,'Part 3 NNDR3'!$A$6:$FY$331,L$4,FALSE)</f>
        <v>0</v>
      </c>
      <c r="M323" s="104">
        <f>VLOOKUP($B323,'Part 3 NNDR3'!$A$6:$FY$331,M$4,FALSE)</f>
        <v>0</v>
      </c>
      <c r="N323" s="104">
        <f>VLOOKUP($B323,'Part 3 NNDR3'!$A$6:$FY$331,N$4,FALSE)</f>
        <v>0</v>
      </c>
      <c r="O323" s="104">
        <f>VLOOKUP($B323,'Part 3 NNDR3'!$A$6:$FY$331,O$4,FALSE)</f>
        <v>48695</v>
      </c>
      <c r="P323" s="104">
        <f>VLOOKUP($B323,'Part 3 NNDR3'!$A$6:$FY$331,P$4,FALSE)</f>
        <v>0</v>
      </c>
      <c r="Q323" s="104">
        <f>VLOOKUP($B323,'Part 3 NNDR3'!$A$6:$FY$331,Q$4,FALSE)</f>
        <v>48695</v>
      </c>
      <c r="R323" s="104">
        <f>VLOOKUP($B323,'Part 3 NNDR3'!$A$6:$FY$331,R$4,FALSE)</f>
        <v>53939</v>
      </c>
      <c r="S323" s="104">
        <f>VLOOKUP($B323,'Part 3 NNDR3'!$A$6:$FY$331,S$4,FALSE)</f>
        <v>0</v>
      </c>
      <c r="T323" s="104">
        <f>VLOOKUP($B323,'Part 3 NNDR3'!$A$6:$FY$331,T$4,FALSE)</f>
        <v>53939</v>
      </c>
      <c r="U323" s="104">
        <f>VLOOKUP($B323,'Part 3 NNDR3'!$A$6:$FY$331,U$4,FALSE)</f>
        <v>-1139601</v>
      </c>
      <c r="V323" s="104">
        <f>VLOOKUP($B323,'Part 3 NNDR3'!$A$6:$FY$331,V$4,FALSE)</f>
        <v>0</v>
      </c>
      <c r="W323" s="104">
        <f>VLOOKUP($B323,'Part 3 NNDR3'!$A$6:$FY$331,W$4,FALSE)</f>
        <v>-1139601</v>
      </c>
      <c r="X323" s="104">
        <f>VLOOKUP($B323,'Part 3 NNDR3'!$A$6:$FY$331,X$4,FALSE)</f>
        <v>0</v>
      </c>
      <c r="Y323" s="104">
        <f>VLOOKUP($B323,'Part 3 NNDR3'!$A$6:$FY$331,Y$4,FALSE)</f>
        <v>0</v>
      </c>
      <c r="Z323" s="104">
        <f>VLOOKUP($B323,'Part 3 NNDR3'!$A$6:$FY$331,Z$4,FALSE)</f>
        <v>0</v>
      </c>
      <c r="AA323" s="104">
        <f>VLOOKUP($B323,'Part 3 NNDR3'!$A$6:$FY$331,AA$4,FALSE)</f>
        <v>-285347</v>
      </c>
      <c r="AB323" s="104">
        <f>VLOOKUP($B323,'Part 3 NNDR3'!$A$6:$FY$331,AB$4,FALSE)</f>
        <v>0</v>
      </c>
      <c r="AC323" s="104">
        <f>VLOOKUP($B323,'Part 3 NNDR3'!$A$6:$FY$331,AC$4,FALSE)</f>
        <v>-285347</v>
      </c>
      <c r="AD323" s="104">
        <f>VLOOKUP($B323,'Part 3 NNDR3'!$A$6:$FY$331,AD$4,FALSE)</f>
        <v>0</v>
      </c>
      <c r="AE323" s="104">
        <f>VLOOKUP($B323,'Part 3 NNDR3'!$A$6:$FY$331,AE$4,FALSE)</f>
        <v>0</v>
      </c>
      <c r="AF323" s="104">
        <f>VLOOKUP($B323,'Part 3 NNDR3'!$A$6:$FY$331,AF$4,FALSE)</f>
        <v>0</v>
      </c>
      <c r="AG323" s="104">
        <f>VLOOKUP($B323,'Part 3 NNDR3'!$A$6:$FY$331,AG$4,FALSE)</f>
        <v>0</v>
      </c>
      <c r="AH323" s="104">
        <f>VLOOKUP($B323,'Part 3 NNDR3'!$A$6:$FY$331,AH$4,FALSE)</f>
        <v>0</v>
      </c>
      <c r="AI323" s="104">
        <f>VLOOKUP($B323,'Part 3 NNDR3'!$A$6:$FY$331,AI$4,FALSE)</f>
        <v>0</v>
      </c>
      <c r="AJ323" s="104">
        <f>VLOOKUP($B323,'Part 3 NNDR3'!$A$6:$FY$331,AJ$4,FALSE)</f>
        <v>1340235</v>
      </c>
      <c r="AK323" s="104">
        <f>VLOOKUP($B323,'Part 3 NNDR3'!$A$6:$FY$331,AK$4,FALSE)</f>
        <v>0</v>
      </c>
      <c r="AL323" s="104">
        <f>VLOOKUP($B323,'Part 3 NNDR3'!$A$6:$FY$331,AL$4,FALSE)</f>
        <v>1340235</v>
      </c>
      <c r="AM323" s="104">
        <f>VLOOKUP($B323,'Part 3 NNDR3'!$A$6:$FY$331,AM$4,FALSE)</f>
        <v>10995</v>
      </c>
      <c r="AN323" s="104">
        <f>VLOOKUP($B323,'Part 3 NNDR3'!$A$6:$FY$331,AN$4,FALSE)</f>
        <v>0</v>
      </c>
      <c r="AO323" s="104">
        <f>VLOOKUP($B323,'Part 3 NNDR3'!$A$6:$FY$331,AO$4,FALSE)</f>
        <v>10995</v>
      </c>
      <c r="AP323" s="104">
        <f>VLOOKUP($B323,'Part 3 NNDR3'!$A$6:$FY$331,AP$4,FALSE)</f>
        <v>-2861064</v>
      </c>
      <c r="AQ323" s="104">
        <f>VLOOKUP($B323,'Part 3 NNDR3'!$A$6:$FY$331,AQ$4,FALSE)</f>
        <v>0</v>
      </c>
      <c r="AR323" s="104">
        <f>VLOOKUP($B323,'Part 3 NNDR3'!$A$6:$FY$331,AR$4,FALSE)</f>
        <v>-2861064</v>
      </c>
      <c r="AS323" s="104">
        <f>VLOOKUP($B323,'Part 3 NNDR3'!$A$6:$FY$331,AS$4,FALSE)</f>
        <v>-51627</v>
      </c>
      <c r="AT323" s="104">
        <f>VLOOKUP($B323,'Part 3 NNDR3'!$A$6:$FY$331,AT$4,FALSE)</f>
        <v>0</v>
      </c>
      <c r="AU323" s="104">
        <f>VLOOKUP($B323,'Part 3 NNDR3'!$A$6:$FY$331,AU$4,FALSE)</f>
        <v>-51627</v>
      </c>
      <c r="AV323" s="104">
        <f>VLOOKUP($B323,'Part 3 NNDR3'!$A$6:$FY$331,AV$4,FALSE)</f>
        <v>0</v>
      </c>
      <c r="AW323" s="104">
        <f>VLOOKUP($B323,'Part 3 NNDR3'!$A$6:$FY$331,AW$4,FALSE)</f>
        <v>0</v>
      </c>
      <c r="AX323" s="104">
        <f>VLOOKUP($B323,'Part 3 NNDR3'!$A$6:$FY$331,AX$4,FALSE)</f>
        <v>0</v>
      </c>
      <c r="AY323" s="104">
        <f>VLOOKUP($B323,'Part 3 NNDR3'!$A$6:$FY$331,AY$4,FALSE)</f>
        <v>0</v>
      </c>
      <c r="AZ323" s="104">
        <f>VLOOKUP($B323,'Part 3 NNDR3'!$A$6:$FY$331,AZ$4,FALSE)</f>
        <v>0</v>
      </c>
      <c r="BA323" s="104">
        <f>VLOOKUP($B323,'Part 3 NNDR3'!$A$6:$FY$331,BA$4,FALSE)</f>
        <v>0</v>
      </c>
      <c r="BB323" s="104">
        <f>VLOOKUP($B323,'Part 3 NNDR3'!$A$6:$FY$331,BB$4,FALSE)</f>
        <v>-715</v>
      </c>
      <c r="BC323" s="104">
        <f>VLOOKUP($B323,'Part 3 NNDR3'!$A$6:$FY$331,BC$4,FALSE)</f>
        <v>0</v>
      </c>
      <c r="BD323" s="104">
        <f>VLOOKUP($B323,'Part 3 NNDR3'!$A$6:$FY$331,BD$4,FALSE)</f>
        <v>-715</v>
      </c>
      <c r="BE323" s="104">
        <f>VLOOKUP($B323,'Part 3 NNDR3'!$A$6:$FY$331,BE$4,FALSE)</f>
        <v>0</v>
      </c>
      <c r="BF323" s="104">
        <f>VLOOKUP($B323,'Part 3 NNDR3'!$A$6:$FY$331,BF$4,FALSE)</f>
        <v>0</v>
      </c>
      <c r="BG323" s="104">
        <f>VLOOKUP($B323,'Part 3 NNDR3'!$A$6:$FY$331,BG$4,FALSE)</f>
        <v>0</v>
      </c>
      <c r="BH323" s="104">
        <f>VLOOKUP($B323,'Part 3 NNDR3'!$A$6:$FY$331,BH$4,FALSE)</f>
        <v>-2987124</v>
      </c>
      <c r="BI323" s="104">
        <f>VLOOKUP($B323,'Part 3 NNDR3'!$A$6:$FY$331,BI$4,FALSE)</f>
        <v>0</v>
      </c>
      <c r="BJ323" s="104">
        <f>VLOOKUP($B323,'Part 3 NNDR3'!$A$6:$FY$331,BJ$4,FALSE)</f>
        <v>-2987124</v>
      </c>
      <c r="BK323" s="104">
        <f>VLOOKUP($B323,'Part 3 NNDR3'!$A$6:$FY$331,BK$4,FALSE)</f>
        <v>-4010</v>
      </c>
      <c r="BL323" s="104">
        <f>VLOOKUP($B323,'Part 3 NNDR3'!$A$6:$FY$331,BL$4,FALSE)</f>
        <v>0</v>
      </c>
      <c r="BM323" s="104">
        <f>VLOOKUP($B323,'Part 3 NNDR3'!$A$6:$FY$331,BM$4,FALSE)</f>
        <v>-4010</v>
      </c>
      <c r="BN323" s="104">
        <f>VLOOKUP($B323,'Part 3 NNDR3'!$A$6:$FY$331,BN$4,FALSE)</f>
        <v>-579</v>
      </c>
      <c r="BO323" s="104">
        <f>VLOOKUP($B323,'Part 3 NNDR3'!$A$6:$FY$331,BO$4,FALSE)</f>
        <v>0</v>
      </c>
      <c r="BP323" s="104">
        <f>VLOOKUP($B323,'Part 3 NNDR3'!$A$6:$FY$331,BP$4,FALSE)</f>
        <v>-579</v>
      </c>
      <c r="BQ323" s="104">
        <f>VLOOKUP($B323,'Part 3 NNDR3'!$A$6:$FY$331,BQ$4,FALSE)</f>
        <v>-1617154</v>
      </c>
      <c r="BR323" s="104">
        <f>VLOOKUP($B323,'Part 3 NNDR3'!$A$6:$FY$331,BR$4,FALSE)</f>
        <v>0</v>
      </c>
      <c r="BS323" s="104">
        <f>VLOOKUP($B323,'Part 3 NNDR3'!$A$6:$FY$331,BS$4,FALSE)</f>
        <v>-1617154</v>
      </c>
      <c r="BT323" s="104">
        <f>VLOOKUP($B323,'Part 3 NNDR3'!$A$6:$FY$331,BT$4,FALSE)</f>
        <v>-59367</v>
      </c>
      <c r="BU323" s="104">
        <f>VLOOKUP($B323,'Part 3 NNDR3'!$A$6:$FY$331,BU$4,FALSE)</f>
        <v>0</v>
      </c>
      <c r="BV323" s="104">
        <f>VLOOKUP($B323,'Part 3 NNDR3'!$A$6:$FY$331,BV$4,FALSE)</f>
        <v>-59367</v>
      </c>
      <c r="BW323" s="104">
        <f>VLOOKUP($B323,'Part 3 NNDR3'!$A$6:$FY$331,BW$4,FALSE)</f>
        <v>-1681110</v>
      </c>
      <c r="BX323" s="104">
        <f>VLOOKUP($B323,'Part 3 NNDR3'!$A$6:$FY$331,BX$4,FALSE)</f>
        <v>0</v>
      </c>
      <c r="BY323" s="104">
        <f>VLOOKUP($B323,'Part 3 NNDR3'!$A$6:$FY$331,BY$4,FALSE)</f>
        <v>-1681110</v>
      </c>
      <c r="BZ323" s="104">
        <f>VLOOKUP($B323,'Part 3 NNDR3'!$A$6:$FY$331,BZ$4,FALSE)</f>
        <v>-361182</v>
      </c>
      <c r="CA323" s="104">
        <f>VLOOKUP($B323,'Part 3 NNDR3'!$A$6:$FY$331,CA$4,FALSE)</f>
        <v>0</v>
      </c>
      <c r="CB323" s="104">
        <f>VLOOKUP($B323,'Part 3 NNDR3'!$A$6:$FY$331,CB$4,FALSE)</f>
        <v>-361182</v>
      </c>
      <c r="CC323" s="104">
        <f>VLOOKUP($B323,'Part 3 NNDR3'!$A$6:$FY$331,CC$4,FALSE)</f>
        <v>-21536.43</v>
      </c>
      <c r="CD323" s="104">
        <f>VLOOKUP($B323,'Part 3 NNDR3'!$A$6:$FY$331,CD$4,FALSE)</f>
        <v>0</v>
      </c>
      <c r="CE323" s="104">
        <f>VLOOKUP($B323,'Part 3 NNDR3'!$A$6:$FY$331,CE$4,FALSE)</f>
        <v>-21536.43</v>
      </c>
      <c r="CF323" s="104">
        <f>VLOOKUP($B323,'Part 3 NNDR3'!$A$6:$FY$331,CF$4,FALSE)</f>
        <v>-65859</v>
      </c>
      <c r="CG323" s="104">
        <f>VLOOKUP($B323,'Part 3 NNDR3'!$A$6:$FY$331,CG$4,FALSE)</f>
        <v>0</v>
      </c>
      <c r="CH323" s="104">
        <f>VLOOKUP($B323,'Part 3 NNDR3'!$A$6:$FY$331,CH$4,FALSE)</f>
        <v>-65859</v>
      </c>
      <c r="CI323" s="104">
        <f>VLOOKUP($B323,'Part 3 NNDR3'!$A$6:$FY$331,CI$4,FALSE)</f>
        <v>0</v>
      </c>
      <c r="CJ323" s="104">
        <f>VLOOKUP($B323,'Part 3 NNDR3'!$A$6:$FY$331,CJ$4,FALSE)</f>
        <v>0</v>
      </c>
      <c r="CK323" s="104">
        <f>VLOOKUP($B323,'Part 3 NNDR3'!$A$6:$FY$331,CK$4,FALSE)</f>
        <v>0</v>
      </c>
      <c r="CL323" s="104">
        <f>VLOOKUP($B323,'Part 3 NNDR3'!$A$6:$FY$331,CL$4,FALSE)</f>
        <v>0</v>
      </c>
      <c r="CM323" s="104">
        <f>VLOOKUP($B323,'Part 3 NNDR3'!$A$6:$FY$331,CM$4,FALSE)</f>
        <v>0</v>
      </c>
      <c r="CN323" s="104">
        <f>VLOOKUP($B323,'Part 3 NNDR3'!$A$6:$FY$331,CN$4,FALSE)</f>
        <v>0</v>
      </c>
      <c r="CO323" s="104">
        <f>VLOOKUP($B323,'Part 3 NNDR3'!$A$6:$FY$331,CO$4,FALSE)</f>
        <v>0</v>
      </c>
      <c r="CP323" s="104">
        <f>VLOOKUP($B323,'Part 3 NNDR3'!$A$6:$FY$331,CP$4,FALSE)</f>
        <v>0</v>
      </c>
      <c r="CQ323" s="104">
        <f>VLOOKUP($B323,'Part 3 NNDR3'!$A$6:$FY$331,CQ$4,FALSE)</f>
        <v>0</v>
      </c>
      <c r="CR323" s="104">
        <f>VLOOKUP($B323,'Part 3 NNDR3'!$A$6:$FY$331,CR$4,FALSE)</f>
        <v>0</v>
      </c>
      <c r="CS323" s="104">
        <f>VLOOKUP($B323,'Part 3 NNDR3'!$A$6:$FY$331,CS$4,FALSE)</f>
        <v>0</v>
      </c>
      <c r="CT323" s="104">
        <f>VLOOKUP($B323,'Part 3 NNDR3'!$A$6:$FY$331,CT$4,FALSE)</f>
        <v>0</v>
      </c>
      <c r="CU323" s="104">
        <f>VLOOKUP($B323,'Part 3 NNDR3'!$A$6:$FY$331,CU$4,FALSE)</f>
        <v>0</v>
      </c>
      <c r="CV323" s="104">
        <f>VLOOKUP($B323,'Part 3 NNDR3'!$A$6:$FY$331,CV$4,FALSE)</f>
        <v>0</v>
      </c>
      <c r="CW323" s="104">
        <f>VLOOKUP($B323,'Part 3 NNDR3'!$A$6:$FY$331,CW$4,FALSE)</f>
        <v>0</v>
      </c>
      <c r="CX323" s="104">
        <f>VLOOKUP($B323,'Part 3 NNDR3'!$A$6:$FY$331,CX$4,FALSE)</f>
        <v>0</v>
      </c>
      <c r="CY323" s="104">
        <f>VLOOKUP($B323,'Part 3 NNDR3'!$A$6:$FY$331,CY$4,FALSE)</f>
        <v>0</v>
      </c>
      <c r="CZ323" s="104">
        <f>VLOOKUP($B323,'Part 3 NNDR3'!$A$6:$FY$331,CZ$4,FALSE)</f>
        <v>0</v>
      </c>
      <c r="DA323" s="104">
        <f>VLOOKUP($B323,'Part 3 NNDR3'!$A$6:$FY$331,DA$4,FALSE)</f>
        <v>0</v>
      </c>
      <c r="DB323" s="104">
        <f>VLOOKUP($B323,'Part 3 NNDR3'!$A$6:$FY$331,DB$4,FALSE)</f>
        <v>0</v>
      </c>
      <c r="DC323" s="104">
        <f>VLOOKUP($B323,'Part 3 NNDR3'!$A$6:$FY$331,DC$4,FALSE)</f>
        <v>0</v>
      </c>
      <c r="DD323" s="104">
        <f>VLOOKUP($B323,'Part 3 NNDR3'!$A$6:$FY$331,DD$4,FALSE)</f>
        <v>-70719</v>
      </c>
      <c r="DE323" s="104">
        <f>VLOOKUP($B323,'Part 3 NNDR3'!$A$6:$FY$331,DE$4,FALSE)</f>
        <v>0</v>
      </c>
      <c r="DF323" s="104">
        <f>VLOOKUP($B323,'Part 3 NNDR3'!$A$6:$FY$331,DF$4,FALSE)</f>
        <v>-70719</v>
      </c>
      <c r="DG323" s="104">
        <f>VLOOKUP($B323,'Part 3 NNDR3'!$A$6:$FY$331,DG$4,FALSE)</f>
        <v>-1611</v>
      </c>
      <c r="DH323" s="104">
        <f>VLOOKUP($B323,'Part 3 NNDR3'!$A$6:$FY$331,DH$4,FALSE)</f>
        <v>0</v>
      </c>
      <c r="DI323" s="104">
        <f>VLOOKUP($B323,'Part 3 NNDR3'!$A$6:$FY$331,DI$4,FALSE)</f>
        <v>-1611</v>
      </c>
      <c r="DJ323" s="104">
        <f>VLOOKUP($B323,'Part 3 NNDR3'!$A$6:$FY$331,DJ$4,FALSE)</f>
        <v>0</v>
      </c>
      <c r="DK323" s="104">
        <f>VLOOKUP($B323,'Part 3 NNDR3'!$A$6:$FY$331,DK$4,FALSE)</f>
        <v>0</v>
      </c>
      <c r="DL323" s="104">
        <f>VLOOKUP($B323,'Part 3 NNDR3'!$A$6:$FY$331,DL$4,FALSE)</f>
        <v>-520907</v>
      </c>
      <c r="DM323" s="104">
        <f>VLOOKUP($B323,'Part 3 NNDR3'!$A$6:$FY$331,DM$4,FALSE)</f>
        <v>0</v>
      </c>
      <c r="DN323" s="104">
        <f>VLOOKUP($B323,'Part 3 NNDR3'!$A$6:$FY$331,DN$4,FALSE)</f>
        <v>-520907</v>
      </c>
      <c r="DO323" s="104">
        <f>VLOOKUP($B323,'Part 3 NNDR3'!$A$6:$FY$331,DO$4,FALSE)</f>
        <v>-73276</v>
      </c>
      <c r="DP323" s="104">
        <f>VLOOKUP($B323,'Part 3 NNDR3'!$A$6:$FY$331,DP$4,FALSE)</f>
        <v>0</v>
      </c>
      <c r="DQ323" s="104">
        <f>VLOOKUP($B323,'Part 3 NNDR3'!$A$6:$FY$331,DQ$4,FALSE)</f>
        <v>-73276</v>
      </c>
      <c r="DR323" s="104">
        <f>VLOOKUP($B323,'Part 3 NNDR3'!$A$6:$FY$331,DR$4,FALSE)</f>
        <v>-30756</v>
      </c>
      <c r="DS323" s="104">
        <f>VLOOKUP($B323,'Part 3 NNDR3'!$A$6:$FY$331,DS$4,FALSE)</f>
        <v>0</v>
      </c>
      <c r="DT323" s="104">
        <f>VLOOKUP($B323,'Part 3 NNDR3'!$A$6:$FY$331,DT$4,FALSE)</f>
        <v>-30756</v>
      </c>
      <c r="DU323" s="104">
        <f>VLOOKUP($B323,'Part 3 NNDR3'!$A$6:$FY$331,DU$4,FALSE)</f>
        <v>-8426</v>
      </c>
      <c r="DV323" s="104">
        <f>VLOOKUP($B323,'Part 3 NNDR3'!$A$6:$FY$331,DV$4,FALSE)</f>
        <v>0</v>
      </c>
      <c r="DW323" s="104">
        <f>VLOOKUP($B323,'Part 3 NNDR3'!$A$6:$FY$331,DW$4,FALSE)</f>
        <v>-8426</v>
      </c>
      <c r="DX323" s="104">
        <f>VLOOKUP($B323,'Part 3 NNDR3'!$A$6:$FY$331,DX$4,FALSE)</f>
        <v>0</v>
      </c>
      <c r="DY323" s="104">
        <f>VLOOKUP($B323,'Part 3 NNDR3'!$A$6:$FY$331,DY$4,FALSE)</f>
        <v>0</v>
      </c>
      <c r="DZ323" s="104">
        <f>VLOOKUP($B323,'Part 3 NNDR3'!$A$6:$FY$331,DZ$4,FALSE)</f>
        <v>0</v>
      </c>
      <c r="EA323" s="104">
        <f>VLOOKUP($B323,'Part 3 NNDR3'!$A$6:$FY$331,EA$4,FALSE)</f>
        <v>-384071</v>
      </c>
      <c r="EB323" s="104">
        <f>VLOOKUP($B323,'Part 3 NNDR3'!$A$6:$FY$331,EB$4,FALSE)</f>
        <v>0</v>
      </c>
      <c r="EC323" s="104">
        <f>VLOOKUP($B323,'Part 3 NNDR3'!$A$6:$FY$331,EC$4,FALSE)</f>
        <v>-384071</v>
      </c>
      <c r="ED323" s="104">
        <f>VLOOKUP($B323,'Part 3 NNDR3'!$A$6:$FY$331,ED$4,FALSE)</f>
        <v>-28381</v>
      </c>
      <c r="EE323" s="104">
        <f>VLOOKUP($B323,'Part 3 NNDR3'!$A$6:$FY$331,EE$4,FALSE)</f>
        <v>0</v>
      </c>
      <c r="EF323" s="104">
        <f>VLOOKUP($B323,'Part 3 NNDR3'!$A$6:$FY$331,EF$4,FALSE)</f>
        <v>-28381</v>
      </c>
      <c r="EG323" s="104">
        <f>VLOOKUP($B323,'Part 3 NNDR3'!$A$6:$FY$331,EG$4,FALSE)</f>
        <v>0</v>
      </c>
      <c r="EH323" s="104">
        <f>VLOOKUP($B323,'Part 3 NNDR3'!$A$6:$FY$331,EH$4,FALSE)</f>
        <v>0</v>
      </c>
      <c r="EI323" s="104">
        <f>VLOOKUP($B323,'Part 3 NNDR3'!$A$6:$FY$331,EI$4,FALSE)</f>
        <v>0</v>
      </c>
      <c r="EJ323" s="104">
        <f>VLOOKUP($B323,'Part 3 NNDR3'!$A$6:$FY$331,EJ$4,FALSE)</f>
        <v>0</v>
      </c>
      <c r="EK323" s="104">
        <f>VLOOKUP($B323,'Part 3 NNDR3'!$A$6:$FY$331,EK$4,FALSE)</f>
        <v>0</v>
      </c>
      <c r="EL323" s="104">
        <f>VLOOKUP($B323,'Part 3 NNDR3'!$A$6:$FY$331,EL$4,FALSE)</f>
        <v>0</v>
      </c>
      <c r="EM323" s="104">
        <f>VLOOKUP($B323,'Part 3 NNDR3'!$A$6:$FY$331,EM$4,FALSE)</f>
        <v>-11626</v>
      </c>
      <c r="EN323" s="104">
        <f>VLOOKUP($B323,'Part 3 NNDR3'!$A$6:$FY$331,EN$4,FALSE)</f>
        <v>0</v>
      </c>
      <c r="EO323" s="104">
        <f>VLOOKUP($B323,'Part 3 NNDR3'!$A$6:$FY$331,EO$4,FALSE)</f>
        <v>-11626</v>
      </c>
      <c r="EP323" s="104">
        <f>VLOOKUP($B323,'Part 3 NNDR3'!$A$6:$FY$331,EP$4,FALSE)</f>
        <v>-536536</v>
      </c>
      <c r="EQ323" s="104">
        <f>VLOOKUP($B323,'Part 3 NNDR3'!$A$6:$FY$331,EQ$4,FALSE)</f>
        <v>0</v>
      </c>
      <c r="ER323" s="104">
        <f>VLOOKUP($B323,'Part 3 NNDR3'!$A$6:$FY$331,ER$4,FALSE)</f>
        <v>-536536</v>
      </c>
      <c r="ES323" s="104">
        <f>VLOOKUP($B323,'Part 3 NNDR3'!$A$6:$FY$331,ES$4,FALSE)</f>
        <v>-267477</v>
      </c>
      <c r="ET323" s="104">
        <f>VLOOKUP($B323,'Part 3 NNDR3'!$A$6:$FY$331,ET$4,FALSE)</f>
        <v>0</v>
      </c>
      <c r="EU323" s="104">
        <f>VLOOKUP($B323,'Part 3 NNDR3'!$A$6:$FY$331,EU$4,FALSE)</f>
        <v>-267477</v>
      </c>
      <c r="EV323" s="104">
        <f>VLOOKUP($B323,'Part 3 NNDR3'!$A$6:$FY$331,EV$4,FALSE)</f>
        <v>38554</v>
      </c>
      <c r="EW323" s="104">
        <f>VLOOKUP($B323,'Part 3 NNDR3'!$A$6:$FY$331,EW$4,FALSE)</f>
        <v>0</v>
      </c>
      <c r="EX323" s="104">
        <f>VLOOKUP($B323,'Part 3 NNDR3'!$A$6:$FY$331,EX$4,FALSE)</f>
        <v>38554</v>
      </c>
      <c r="EY323" s="104">
        <f>VLOOKUP($B323,'Part 3 NNDR3'!$A$6:$FY$331,EY$4,FALSE)</f>
        <v>-228923</v>
      </c>
      <c r="EZ323" s="104">
        <f>VLOOKUP($B323,'Part 3 NNDR3'!$A$6:$FY$331,EZ$4,FALSE)</f>
        <v>0</v>
      </c>
      <c r="FA323" s="104">
        <f>VLOOKUP($B323,'Part 3 NNDR3'!$A$6:$FY$331,FA$4,FALSE)</f>
        <v>-228923</v>
      </c>
      <c r="FB323" s="104">
        <f>VLOOKUP($B323,'Part 3 NNDR3'!$A$6:$FY$331,FB$4,FALSE)</f>
        <v>54573269</v>
      </c>
      <c r="FC323" s="104">
        <f>VLOOKUP($B323,'Part 3 NNDR3'!$A$6:$FY$331,FC$4,FALSE)</f>
        <v>0</v>
      </c>
      <c r="FD323" s="104">
        <f>VLOOKUP($B323,'Part 3 NNDR3'!$A$6:$FY$331,FD$4,FALSE)</f>
        <v>54573269</v>
      </c>
      <c r="FE323" s="104">
        <f>VLOOKUP($B323,'Part 3 NNDR3'!$A$6:$FY$331,FE$4,FALSE)</f>
        <v>53939</v>
      </c>
      <c r="FF323" s="104">
        <f>VLOOKUP($B323,'Part 3 NNDR3'!$A$6:$FY$331,FF$4,FALSE)</f>
        <v>0</v>
      </c>
      <c r="FG323" s="104">
        <f>VLOOKUP($B323,'Part 3 NNDR3'!$A$6:$FY$331,FG$4,FALSE)</f>
        <v>53939</v>
      </c>
      <c r="FH323" s="104">
        <f>VLOOKUP($B323,'Part 3 NNDR3'!$A$6:$FY$331,FH$4,FALSE)</f>
        <v>-2987124</v>
      </c>
      <c r="FI323" s="104">
        <f>VLOOKUP($B323,'Part 3 NNDR3'!$A$6:$FY$331,FI$4,FALSE)</f>
        <v>0</v>
      </c>
      <c r="FJ323" s="104">
        <f>VLOOKUP($B323,'Part 3 NNDR3'!$A$6:$FY$331,FJ$4,FALSE)</f>
        <v>-2987124</v>
      </c>
      <c r="FK323" s="104">
        <f>VLOOKUP($B323,'Part 3 NNDR3'!$A$6:$FY$331,FK$4,FALSE)</f>
        <v>-1681110</v>
      </c>
      <c r="FL323" s="104">
        <f>VLOOKUP($B323,'Part 3 NNDR3'!$A$6:$FY$331,FL$4,FALSE)</f>
        <v>0</v>
      </c>
      <c r="FM323" s="104">
        <f>VLOOKUP($B323,'Part 3 NNDR3'!$A$6:$FY$331,FM$4,FALSE)</f>
        <v>-1681110</v>
      </c>
      <c r="FN323" s="104">
        <f>VLOOKUP($B323,'Part 3 NNDR3'!$A$6:$FY$331,FN$4,FALSE)</f>
        <v>-520907</v>
      </c>
      <c r="FO323" s="104">
        <f>VLOOKUP($B323,'Part 3 NNDR3'!$A$6:$FY$331,FO$4,FALSE)</f>
        <v>0</v>
      </c>
      <c r="FP323" s="104">
        <f>VLOOKUP($B323,'Part 3 NNDR3'!$A$6:$FY$331,FP$4,FALSE)</f>
        <v>-520907</v>
      </c>
      <c r="FQ323" s="104">
        <f>VLOOKUP($B323,'Part 3 NNDR3'!$A$6:$FY$331,FQ$4,FALSE)</f>
        <v>-536536</v>
      </c>
      <c r="FR323" s="104">
        <f>VLOOKUP($B323,'Part 3 NNDR3'!$A$6:$FY$331,FR$4,FALSE)</f>
        <v>0</v>
      </c>
      <c r="FS323" s="104">
        <f>VLOOKUP($B323,'Part 3 NNDR3'!$A$6:$FY$331,FS$4,FALSE)</f>
        <v>-536536</v>
      </c>
      <c r="FT323" s="104">
        <f>VLOOKUP($B323,'Part 3 NNDR3'!$A$6:$FY$331,FT$4,FALSE)</f>
        <v>-228923</v>
      </c>
      <c r="FU323" s="104">
        <f>VLOOKUP($B323,'Part 3 NNDR3'!$A$6:$FY$331,FU$4,FALSE)</f>
        <v>0</v>
      </c>
      <c r="FV323" s="104">
        <f>VLOOKUP($B323,'Part 3 NNDR3'!$A$6:$FY$331,FV$4,FALSE)</f>
        <v>-228923</v>
      </c>
      <c r="FW323" s="104">
        <f>VLOOKUP($B323,'Part 3 NNDR3'!$A$6:$FY$331,FW$4,FALSE)</f>
        <v>-5900661</v>
      </c>
      <c r="FX323" s="104">
        <f>VLOOKUP($B323,'Part 3 NNDR3'!$A$6:$FY$331,FX$4,FALSE)</f>
        <v>0</v>
      </c>
      <c r="FY323" s="104">
        <f>VLOOKUP($B323,'Part 3 NNDR3'!$A$6:$FY$331,FY$4,FALSE)</f>
        <v>-5900661</v>
      </c>
      <c r="FZ323" s="104">
        <f>VLOOKUP($B323,'Part 3 NNDR3'!$A$6:$FY$331,FZ$4,FALSE)</f>
        <v>48672608</v>
      </c>
      <c r="GA323" s="104">
        <f>VLOOKUP($B323,'Part 3 NNDR3'!$A$6:$FY$331,GA$4,FALSE)</f>
        <v>0</v>
      </c>
      <c r="GB323" s="104">
        <f>VLOOKUP($B323,'Part 3 NNDR3'!$A$6:$FY$331,GB$4,FALSE)</f>
        <v>48672608</v>
      </c>
      <c r="GC323" s="105" t="str">
        <f>VLOOKUP($B323,'Data (Updated)'!$C$4:$E$329,2,FALSE)</f>
        <v>E3620</v>
      </c>
      <c r="GD323" s="106" t="str">
        <f>VLOOKUP($B323,'Data (Updated)'!$C$4:$E$329,3,FALSE)</f>
        <v>NA</v>
      </c>
    </row>
    <row r="324" spans="1:186" ht="12.75" x14ac:dyDescent="0.2">
      <c r="A324" s="75">
        <v>319</v>
      </c>
      <c r="B324" s="100" t="s">
        <v>746</v>
      </c>
      <c r="C324" s="101" t="s">
        <v>951</v>
      </c>
      <c r="D324" s="102" t="s">
        <v>942</v>
      </c>
      <c r="E324" s="103" t="s">
        <v>1011</v>
      </c>
      <c r="F324" s="104">
        <f>VLOOKUP($B324,'Part 3 NNDR3'!$A$6:$FY$331,F$4,FALSE)</f>
        <v>0</v>
      </c>
      <c r="G324" s="104">
        <f>VLOOKUP($B324,'Part 3 NNDR3'!$A$6:$FY$331,G$4,FALSE)</f>
        <v>0</v>
      </c>
      <c r="H324" s="104">
        <f>VLOOKUP($B324,'Part 3 NNDR3'!$A$6:$FY$331,H$4,FALSE)</f>
        <v>0</v>
      </c>
      <c r="I324" s="104">
        <f>VLOOKUP($B324,'Part 3 NNDR3'!$A$6:$FY$331,I$4,FALSE)</f>
        <v>-241017</v>
      </c>
      <c r="J324" s="104">
        <f>VLOOKUP($B324,'Part 3 NNDR3'!$A$6:$FY$331,J$4,FALSE)</f>
        <v>0</v>
      </c>
      <c r="K324" s="104">
        <f>VLOOKUP($B324,'Part 3 NNDR3'!$A$6:$FY$331,K$4,FALSE)</f>
        <v>-241017</v>
      </c>
      <c r="L324" s="104">
        <f>VLOOKUP($B324,'Part 3 NNDR3'!$A$6:$FY$331,L$4,FALSE)</f>
        <v>0</v>
      </c>
      <c r="M324" s="104">
        <f>VLOOKUP($B324,'Part 3 NNDR3'!$A$6:$FY$331,M$4,FALSE)</f>
        <v>0</v>
      </c>
      <c r="N324" s="104">
        <f>VLOOKUP($B324,'Part 3 NNDR3'!$A$6:$FY$331,N$4,FALSE)</f>
        <v>0</v>
      </c>
      <c r="O324" s="104">
        <f>VLOOKUP($B324,'Part 3 NNDR3'!$A$6:$FY$331,O$4,FALSE)</f>
        <v>122510</v>
      </c>
      <c r="P324" s="104">
        <f>VLOOKUP($B324,'Part 3 NNDR3'!$A$6:$FY$331,P$4,FALSE)</f>
        <v>0</v>
      </c>
      <c r="Q324" s="104">
        <f>VLOOKUP($B324,'Part 3 NNDR3'!$A$6:$FY$331,Q$4,FALSE)</f>
        <v>122510</v>
      </c>
      <c r="R324" s="104">
        <f>VLOOKUP($B324,'Part 3 NNDR3'!$A$6:$FY$331,R$4,FALSE)</f>
        <v>-118507</v>
      </c>
      <c r="S324" s="104">
        <f>VLOOKUP($B324,'Part 3 NNDR3'!$A$6:$FY$331,S$4,FALSE)</f>
        <v>0</v>
      </c>
      <c r="T324" s="104">
        <f>VLOOKUP($B324,'Part 3 NNDR3'!$A$6:$FY$331,T$4,FALSE)</f>
        <v>-118507</v>
      </c>
      <c r="U324" s="104">
        <f>VLOOKUP($B324,'Part 3 NNDR3'!$A$6:$FY$331,U$4,FALSE)</f>
        <v>-1909908</v>
      </c>
      <c r="V324" s="104">
        <f>VLOOKUP($B324,'Part 3 NNDR3'!$A$6:$FY$331,V$4,FALSE)</f>
        <v>0</v>
      </c>
      <c r="W324" s="104">
        <f>VLOOKUP($B324,'Part 3 NNDR3'!$A$6:$FY$331,W$4,FALSE)</f>
        <v>-1909908</v>
      </c>
      <c r="X324" s="104">
        <f>VLOOKUP($B324,'Part 3 NNDR3'!$A$6:$FY$331,X$4,FALSE)</f>
        <v>-10630</v>
      </c>
      <c r="Y324" s="104">
        <f>VLOOKUP($B324,'Part 3 NNDR3'!$A$6:$FY$331,Y$4,FALSE)</f>
        <v>0</v>
      </c>
      <c r="Z324" s="104">
        <f>VLOOKUP($B324,'Part 3 NNDR3'!$A$6:$FY$331,Z$4,FALSE)</f>
        <v>-10630</v>
      </c>
      <c r="AA324" s="104">
        <f>VLOOKUP($B324,'Part 3 NNDR3'!$A$6:$FY$331,AA$4,FALSE)</f>
        <v>-151241</v>
      </c>
      <c r="AB324" s="104">
        <f>VLOOKUP($B324,'Part 3 NNDR3'!$A$6:$FY$331,AB$4,FALSE)</f>
        <v>0</v>
      </c>
      <c r="AC324" s="104">
        <f>VLOOKUP($B324,'Part 3 NNDR3'!$A$6:$FY$331,AC$4,FALSE)</f>
        <v>-151241</v>
      </c>
      <c r="AD324" s="104">
        <f>VLOOKUP($B324,'Part 3 NNDR3'!$A$6:$FY$331,AD$4,FALSE)</f>
        <v>-85622</v>
      </c>
      <c r="AE324" s="104">
        <f>VLOOKUP($B324,'Part 3 NNDR3'!$A$6:$FY$331,AE$4,FALSE)</f>
        <v>0</v>
      </c>
      <c r="AF324" s="104">
        <f>VLOOKUP($B324,'Part 3 NNDR3'!$A$6:$FY$331,AF$4,FALSE)</f>
        <v>-85622</v>
      </c>
      <c r="AG324" s="104">
        <f>VLOOKUP($B324,'Part 3 NNDR3'!$A$6:$FY$331,AG$4,FALSE)</f>
        <v>550</v>
      </c>
      <c r="AH324" s="104">
        <f>VLOOKUP($B324,'Part 3 NNDR3'!$A$6:$FY$331,AH$4,FALSE)</f>
        <v>0</v>
      </c>
      <c r="AI324" s="104">
        <f>VLOOKUP($B324,'Part 3 NNDR3'!$A$6:$FY$331,AI$4,FALSE)</f>
        <v>550</v>
      </c>
      <c r="AJ324" s="104">
        <f>VLOOKUP($B324,'Part 3 NNDR3'!$A$6:$FY$331,AJ$4,FALSE)</f>
        <v>1632041</v>
      </c>
      <c r="AK324" s="104">
        <f>VLOOKUP($B324,'Part 3 NNDR3'!$A$6:$FY$331,AK$4,FALSE)</f>
        <v>0</v>
      </c>
      <c r="AL324" s="104">
        <f>VLOOKUP($B324,'Part 3 NNDR3'!$A$6:$FY$331,AL$4,FALSE)</f>
        <v>1632041</v>
      </c>
      <c r="AM324" s="104">
        <f>VLOOKUP($B324,'Part 3 NNDR3'!$A$6:$FY$331,AM$4,FALSE)</f>
        <v>11145</v>
      </c>
      <c r="AN324" s="104">
        <f>VLOOKUP($B324,'Part 3 NNDR3'!$A$6:$FY$331,AN$4,FALSE)</f>
        <v>0</v>
      </c>
      <c r="AO324" s="104">
        <f>VLOOKUP($B324,'Part 3 NNDR3'!$A$6:$FY$331,AO$4,FALSE)</f>
        <v>11145</v>
      </c>
      <c r="AP324" s="104">
        <f>VLOOKUP($B324,'Part 3 NNDR3'!$A$6:$FY$331,AP$4,FALSE)</f>
        <v>-5251589</v>
      </c>
      <c r="AQ324" s="104">
        <f>VLOOKUP($B324,'Part 3 NNDR3'!$A$6:$FY$331,AQ$4,FALSE)</f>
        <v>0</v>
      </c>
      <c r="AR324" s="104">
        <f>VLOOKUP($B324,'Part 3 NNDR3'!$A$6:$FY$331,AR$4,FALSE)</f>
        <v>-5251589</v>
      </c>
      <c r="AS324" s="104">
        <f>VLOOKUP($B324,'Part 3 NNDR3'!$A$6:$FY$331,AS$4,FALSE)</f>
        <v>-72039</v>
      </c>
      <c r="AT324" s="104">
        <f>VLOOKUP($B324,'Part 3 NNDR3'!$A$6:$FY$331,AT$4,FALSE)</f>
        <v>0</v>
      </c>
      <c r="AU324" s="104">
        <f>VLOOKUP($B324,'Part 3 NNDR3'!$A$6:$FY$331,AU$4,FALSE)</f>
        <v>-72039</v>
      </c>
      <c r="AV324" s="104">
        <f>VLOOKUP($B324,'Part 3 NNDR3'!$A$6:$FY$331,AV$4,FALSE)</f>
        <v>-55374</v>
      </c>
      <c r="AW324" s="104">
        <f>VLOOKUP($B324,'Part 3 NNDR3'!$A$6:$FY$331,AW$4,FALSE)</f>
        <v>0</v>
      </c>
      <c r="AX324" s="104">
        <f>VLOOKUP($B324,'Part 3 NNDR3'!$A$6:$FY$331,AX$4,FALSE)</f>
        <v>-55374</v>
      </c>
      <c r="AY324" s="104">
        <f>VLOOKUP($B324,'Part 3 NNDR3'!$A$6:$FY$331,AY$4,FALSE)</f>
        <v>0</v>
      </c>
      <c r="AZ324" s="104">
        <f>VLOOKUP($B324,'Part 3 NNDR3'!$A$6:$FY$331,AZ$4,FALSE)</f>
        <v>0</v>
      </c>
      <c r="BA324" s="104">
        <f>VLOOKUP($B324,'Part 3 NNDR3'!$A$6:$FY$331,BA$4,FALSE)</f>
        <v>0</v>
      </c>
      <c r="BB324" s="104">
        <f>VLOOKUP($B324,'Part 3 NNDR3'!$A$6:$FY$331,BB$4,FALSE)</f>
        <v>-5361</v>
      </c>
      <c r="BC324" s="104">
        <f>VLOOKUP($B324,'Part 3 NNDR3'!$A$6:$FY$331,BC$4,FALSE)</f>
        <v>0</v>
      </c>
      <c r="BD324" s="104">
        <f>VLOOKUP($B324,'Part 3 NNDR3'!$A$6:$FY$331,BD$4,FALSE)</f>
        <v>-5361</v>
      </c>
      <c r="BE324" s="104">
        <f>VLOOKUP($B324,'Part 3 NNDR3'!$A$6:$FY$331,BE$4,FALSE)</f>
        <v>-4720</v>
      </c>
      <c r="BF324" s="104">
        <f>VLOOKUP($B324,'Part 3 NNDR3'!$A$6:$FY$331,BF$4,FALSE)</f>
        <v>0</v>
      </c>
      <c r="BG324" s="104">
        <f>VLOOKUP($B324,'Part 3 NNDR3'!$A$6:$FY$331,BG$4,FALSE)</f>
        <v>-4720</v>
      </c>
      <c r="BH324" s="104">
        <f>VLOOKUP($B324,'Part 3 NNDR3'!$A$6:$FY$331,BH$4,FALSE)</f>
        <v>-5807046</v>
      </c>
      <c r="BI324" s="104">
        <f>VLOOKUP($B324,'Part 3 NNDR3'!$A$6:$FY$331,BI$4,FALSE)</f>
        <v>0</v>
      </c>
      <c r="BJ324" s="104">
        <f>VLOOKUP($B324,'Part 3 NNDR3'!$A$6:$FY$331,BJ$4,FALSE)</f>
        <v>-5807046</v>
      </c>
      <c r="BK324" s="104">
        <f>VLOOKUP($B324,'Part 3 NNDR3'!$A$6:$FY$331,BK$4,FALSE)</f>
        <v>-84432</v>
      </c>
      <c r="BL324" s="104">
        <f>VLOOKUP($B324,'Part 3 NNDR3'!$A$6:$FY$331,BL$4,FALSE)</f>
        <v>0</v>
      </c>
      <c r="BM324" s="104">
        <f>VLOOKUP($B324,'Part 3 NNDR3'!$A$6:$FY$331,BM$4,FALSE)</f>
        <v>-84432</v>
      </c>
      <c r="BN324" s="104">
        <f>VLOOKUP($B324,'Part 3 NNDR3'!$A$6:$FY$331,BN$4,FALSE)</f>
        <v>-5769</v>
      </c>
      <c r="BO324" s="104">
        <f>VLOOKUP($B324,'Part 3 NNDR3'!$A$6:$FY$331,BO$4,FALSE)</f>
        <v>0</v>
      </c>
      <c r="BP324" s="104">
        <f>VLOOKUP($B324,'Part 3 NNDR3'!$A$6:$FY$331,BP$4,FALSE)</f>
        <v>-5769</v>
      </c>
      <c r="BQ324" s="104">
        <f>VLOOKUP($B324,'Part 3 NNDR3'!$A$6:$FY$331,BQ$4,FALSE)</f>
        <v>-2699818</v>
      </c>
      <c r="BR324" s="104">
        <f>VLOOKUP($B324,'Part 3 NNDR3'!$A$6:$FY$331,BR$4,FALSE)</f>
        <v>0</v>
      </c>
      <c r="BS324" s="104">
        <f>VLOOKUP($B324,'Part 3 NNDR3'!$A$6:$FY$331,BS$4,FALSE)</f>
        <v>-2699818</v>
      </c>
      <c r="BT324" s="104">
        <f>VLOOKUP($B324,'Part 3 NNDR3'!$A$6:$FY$331,BT$4,FALSE)</f>
        <v>-94255</v>
      </c>
      <c r="BU324" s="104">
        <f>VLOOKUP($B324,'Part 3 NNDR3'!$A$6:$FY$331,BU$4,FALSE)</f>
        <v>0</v>
      </c>
      <c r="BV324" s="104">
        <f>VLOOKUP($B324,'Part 3 NNDR3'!$A$6:$FY$331,BV$4,FALSE)</f>
        <v>-94255</v>
      </c>
      <c r="BW324" s="104">
        <f>VLOOKUP($B324,'Part 3 NNDR3'!$A$6:$FY$331,BW$4,FALSE)</f>
        <v>-2884274</v>
      </c>
      <c r="BX324" s="104">
        <f>VLOOKUP($B324,'Part 3 NNDR3'!$A$6:$FY$331,BX$4,FALSE)</f>
        <v>0</v>
      </c>
      <c r="BY324" s="104">
        <f>VLOOKUP($B324,'Part 3 NNDR3'!$A$6:$FY$331,BY$4,FALSE)</f>
        <v>-2884274</v>
      </c>
      <c r="BZ324" s="104">
        <f>VLOOKUP($B324,'Part 3 NNDR3'!$A$6:$FY$331,BZ$4,FALSE)</f>
        <v>-7242</v>
      </c>
      <c r="CA324" s="104">
        <f>VLOOKUP($B324,'Part 3 NNDR3'!$A$6:$FY$331,CA$4,FALSE)</f>
        <v>0</v>
      </c>
      <c r="CB324" s="104">
        <f>VLOOKUP($B324,'Part 3 NNDR3'!$A$6:$FY$331,CB$4,FALSE)</f>
        <v>-7242</v>
      </c>
      <c r="CC324" s="104">
        <f>VLOOKUP($B324,'Part 3 NNDR3'!$A$6:$FY$331,CC$4,FALSE)</f>
        <v>-443</v>
      </c>
      <c r="CD324" s="104">
        <f>VLOOKUP($B324,'Part 3 NNDR3'!$A$6:$FY$331,CD$4,FALSE)</f>
        <v>0</v>
      </c>
      <c r="CE324" s="104">
        <f>VLOOKUP($B324,'Part 3 NNDR3'!$A$6:$FY$331,CE$4,FALSE)</f>
        <v>-443</v>
      </c>
      <c r="CF324" s="104">
        <f>VLOOKUP($B324,'Part 3 NNDR3'!$A$6:$FY$331,CF$4,FALSE)</f>
        <v>-52008</v>
      </c>
      <c r="CG324" s="104">
        <f>VLOOKUP($B324,'Part 3 NNDR3'!$A$6:$FY$331,CG$4,FALSE)</f>
        <v>0</v>
      </c>
      <c r="CH324" s="104">
        <f>VLOOKUP($B324,'Part 3 NNDR3'!$A$6:$FY$331,CH$4,FALSE)</f>
        <v>-52008</v>
      </c>
      <c r="CI324" s="104">
        <f>VLOOKUP($B324,'Part 3 NNDR3'!$A$6:$FY$331,CI$4,FALSE)</f>
        <v>-3386</v>
      </c>
      <c r="CJ324" s="104">
        <f>VLOOKUP($B324,'Part 3 NNDR3'!$A$6:$FY$331,CJ$4,FALSE)</f>
        <v>0</v>
      </c>
      <c r="CK324" s="104">
        <f>VLOOKUP($B324,'Part 3 NNDR3'!$A$6:$FY$331,CK$4,FALSE)</f>
        <v>-3386</v>
      </c>
      <c r="CL324" s="104">
        <f>VLOOKUP($B324,'Part 3 NNDR3'!$A$6:$FY$331,CL$4,FALSE)</f>
        <v>-448</v>
      </c>
      <c r="CM324" s="104">
        <f>VLOOKUP($B324,'Part 3 NNDR3'!$A$6:$FY$331,CM$4,FALSE)</f>
        <v>0</v>
      </c>
      <c r="CN324" s="104">
        <f>VLOOKUP($B324,'Part 3 NNDR3'!$A$6:$FY$331,CN$4,FALSE)</f>
        <v>-448</v>
      </c>
      <c r="CO324" s="104">
        <f>VLOOKUP($B324,'Part 3 NNDR3'!$A$6:$FY$331,CO$4,FALSE)</f>
        <v>0</v>
      </c>
      <c r="CP324" s="104">
        <f>VLOOKUP($B324,'Part 3 NNDR3'!$A$6:$FY$331,CP$4,FALSE)</f>
        <v>0</v>
      </c>
      <c r="CQ324" s="104">
        <f>VLOOKUP($B324,'Part 3 NNDR3'!$A$6:$FY$331,CQ$4,FALSE)</f>
        <v>0</v>
      </c>
      <c r="CR324" s="104">
        <f>VLOOKUP($B324,'Part 3 NNDR3'!$A$6:$FY$331,CR$4,FALSE)</f>
        <v>-838</v>
      </c>
      <c r="CS324" s="104">
        <f>VLOOKUP($B324,'Part 3 NNDR3'!$A$6:$FY$331,CS$4,FALSE)</f>
        <v>0</v>
      </c>
      <c r="CT324" s="104">
        <f>VLOOKUP($B324,'Part 3 NNDR3'!$A$6:$FY$331,CT$4,FALSE)</f>
        <v>-838</v>
      </c>
      <c r="CU324" s="104">
        <f>VLOOKUP($B324,'Part 3 NNDR3'!$A$6:$FY$331,CU$4,FALSE)</f>
        <v>0</v>
      </c>
      <c r="CV324" s="104">
        <f>VLOOKUP($B324,'Part 3 NNDR3'!$A$6:$FY$331,CV$4,FALSE)</f>
        <v>0</v>
      </c>
      <c r="CW324" s="104">
        <f>VLOOKUP($B324,'Part 3 NNDR3'!$A$6:$FY$331,CW$4,FALSE)</f>
        <v>0</v>
      </c>
      <c r="CX324" s="104">
        <f>VLOOKUP($B324,'Part 3 NNDR3'!$A$6:$FY$331,CX$4,FALSE)</f>
        <v>0</v>
      </c>
      <c r="CY324" s="104">
        <f>VLOOKUP($B324,'Part 3 NNDR3'!$A$6:$FY$331,CY$4,FALSE)</f>
        <v>0</v>
      </c>
      <c r="CZ324" s="104">
        <f>VLOOKUP($B324,'Part 3 NNDR3'!$A$6:$FY$331,CZ$4,FALSE)</f>
        <v>0</v>
      </c>
      <c r="DA324" s="104">
        <f>VLOOKUP($B324,'Part 3 NNDR3'!$A$6:$FY$331,DA$4,FALSE)</f>
        <v>0</v>
      </c>
      <c r="DB324" s="104">
        <f>VLOOKUP($B324,'Part 3 NNDR3'!$A$6:$FY$331,DB$4,FALSE)</f>
        <v>0</v>
      </c>
      <c r="DC324" s="104">
        <f>VLOOKUP($B324,'Part 3 NNDR3'!$A$6:$FY$331,DC$4,FALSE)</f>
        <v>0</v>
      </c>
      <c r="DD324" s="104">
        <f>VLOOKUP($B324,'Part 3 NNDR3'!$A$6:$FY$331,DD$4,FALSE)</f>
        <v>-12158</v>
      </c>
      <c r="DE324" s="104">
        <f>VLOOKUP($B324,'Part 3 NNDR3'!$A$6:$FY$331,DE$4,FALSE)</f>
        <v>0</v>
      </c>
      <c r="DF324" s="104">
        <f>VLOOKUP($B324,'Part 3 NNDR3'!$A$6:$FY$331,DF$4,FALSE)</f>
        <v>-12158</v>
      </c>
      <c r="DG324" s="104">
        <f>VLOOKUP($B324,'Part 3 NNDR3'!$A$6:$FY$331,DG$4,FALSE)</f>
        <v>-8429</v>
      </c>
      <c r="DH324" s="104">
        <f>VLOOKUP($B324,'Part 3 NNDR3'!$A$6:$FY$331,DH$4,FALSE)</f>
        <v>0</v>
      </c>
      <c r="DI324" s="104">
        <f>VLOOKUP($B324,'Part 3 NNDR3'!$A$6:$FY$331,DI$4,FALSE)</f>
        <v>-8429</v>
      </c>
      <c r="DJ324" s="104">
        <f>VLOOKUP($B324,'Part 3 NNDR3'!$A$6:$FY$331,DJ$4,FALSE)</f>
        <v>0</v>
      </c>
      <c r="DK324" s="104">
        <f>VLOOKUP($B324,'Part 3 NNDR3'!$A$6:$FY$331,DK$4,FALSE)</f>
        <v>0</v>
      </c>
      <c r="DL324" s="104">
        <f>VLOOKUP($B324,'Part 3 NNDR3'!$A$6:$FY$331,DL$4,FALSE)</f>
        <v>-84952</v>
      </c>
      <c r="DM324" s="104">
        <f>VLOOKUP($B324,'Part 3 NNDR3'!$A$6:$FY$331,DM$4,FALSE)</f>
        <v>0</v>
      </c>
      <c r="DN324" s="104">
        <f>VLOOKUP($B324,'Part 3 NNDR3'!$A$6:$FY$331,DN$4,FALSE)</f>
        <v>-84952</v>
      </c>
      <c r="DO324" s="104">
        <f>VLOOKUP($B324,'Part 3 NNDR3'!$A$6:$FY$331,DO$4,FALSE)</f>
        <v>0</v>
      </c>
      <c r="DP324" s="104">
        <f>VLOOKUP($B324,'Part 3 NNDR3'!$A$6:$FY$331,DP$4,FALSE)</f>
        <v>0</v>
      </c>
      <c r="DQ324" s="104">
        <f>VLOOKUP($B324,'Part 3 NNDR3'!$A$6:$FY$331,DQ$4,FALSE)</f>
        <v>0</v>
      </c>
      <c r="DR324" s="104">
        <f>VLOOKUP($B324,'Part 3 NNDR3'!$A$6:$FY$331,DR$4,FALSE)</f>
        <v>0</v>
      </c>
      <c r="DS324" s="104">
        <f>VLOOKUP($B324,'Part 3 NNDR3'!$A$6:$FY$331,DS$4,FALSE)</f>
        <v>0</v>
      </c>
      <c r="DT324" s="104">
        <f>VLOOKUP($B324,'Part 3 NNDR3'!$A$6:$FY$331,DT$4,FALSE)</f>
        <v>0</v>
      </c>
      <c r="DU324" s="104">
        <f>VLOOKUP($B324,'Part 3 NNDR3'!$A$6:$FY$331,DU$4,FALSE)</f>
        <v>-42857</v>
      </c>
      <c r="DV324" s="104">
        <f>VLOOKUP($B324,'Part 3 NNDR3'!$A$6:$FY$331,DV$4,FALSE)</f>
        <v>0</v>
      </c>
      <c r="DW324" s="104">
        <f>VLOOKUP($B324,'Part 3 NNDR3'!$A$6:$FY$331,DW$4,FALSE)</f>
        <v>-42857</v>
      </c>
      <c r="DX324" s="104">
        <f>VLOOKUP($B324,'Part 3 NNDR3'!$A$6:$FY$331,DX$4,FALSE)</f>
        <v>65</v>
      </c>
      <c r="DY324" s="104">
        <f>VLOOKUP($B324,'Part 3 NNDR3'!$A$6:$FY$331,DY$4,FALSE)</f>
        <v>0</v>
      </c>
      <c r="DZ324" s="104">
        <f>VLOOKUP($B324,'Part 3 NNDR3'!$A$6:$FY$331,DZ$4,FALSE)</f>
        <v>65</v>
      </c>
      <c r="EA324" s="104">
        <f>VLOOKUP($B324,'Part 3 NNDR3'!$A$6:$FY$331,EA$4,FALSE)</f>
        <v>-439979</v>
      </c>
      <c r="EB324" s="104">
        <f>VLOOKUP($B324,'Part 3 NNDR3'!$A$6:$FY$331,EB$4,FALSE)</f>
        <v>0</v>
      </c>
      <c r="EC324" s="104">
        <f>VLOOKUP($B324,'Part 3 NNDR3'!$A$6:$FY$331,EC$4,FALSE)</f>
        <v>-439979</v>
      </c>
      <c r="ED324" s="104">
        <f>VLOOKUP($B324,'Part 3 NNDR3'!$A$6:$FY$331,ED$4,FALSE)</f>
        <v>-27036</v>
      </c>
      <c r="EE324" s="104">
        <f>VLOOKUP($B324,'Part 3 NNDR3'!$A$6:$FY$331,EE$4,FALSE)</f>
        <v>0</v>
      </c>
      <c r="EF324" s="104">
        <f>VLOOKUP($B324,'Part 3 NNDR3'!$A$6:$FY$331,EF$4,FALSE)</f>
        <v>-27036</v>
      </c>
      <c r="EG324" s="104">
        <f>VLOOKUP($B324,'Part 3 NNDR3'!$A$6:$FY$331,EG$4,FALSE)</f>
        <v>0</v>
      </c>
      <c r="EH324" s="104">
        <f>VLOOKUP($B324,'Part 3 NNDR3'!$A$6:$FY$331,EH$4,FALSE)</f>
        <v>0</v>
      </c>
      <c r="EI324" s="104">
        <f>VLOOKUP($B324,'Part 3 NNDR3'!$A$6:$FY$331,EI$4,FALSE)</f>
        <v>0</v>
      </c>
      <c r="EJ324" s="104">
        <f>VLOOKUP($B324,'Part 3 NNDR3'!$A$6:$FY$331,EJ$4,FALSE)</f>
        <v>0</v>
      </c>
      <c r="EK324" s="104">
        <f>VLOOKUP($B324,'Part 3 NNDR3'!$A$6:$FY$331,EK$4,FALSE)</f>
        <v>0</v>
      </c>
      <c r="EL324" s="104">
        <f>VLOOKUP($B324,'Part 3 NNDR3'!$A$6:$FY$331,EL$4,FALSE)</f>
        <v>0</v>
      </c>
      <c r="EM324" s="104">
        <f>VLOOKUP($B324,'Part 3 NNDR3'!$A$6:$FY$331,EM$4,FALSE)</f>
        <v>-4788</v>
      </c>
      <c r="EN324" s="104">
        <f>VLOOKUP($B324,'Part 3 NNDR3'!$A$6:$FY$331,EN$4,FALSE)</f>
        <v>0</v>
      </c>
      <c r="EO324" s="104">
        <f>VLOOKUP($B324,'Part 3 NNDR3'!$A$6:$FY$331,EO$4,FALSE)</f>
        <v>-4788</v>
      </c>
      <c r="EP324" s="104">
        <f>VLOOKUP($B324,'Part 3 NNDR3'!$A$6:$FY$331,EP$4,FALSE)</f>
        <v>-514595</v>
      </c>
      <c r="EQ324" s="104">
        <f>VLOOKUP($B324,'Part 3 NNDR3'!$A$6:$FY$331,EQ$4,FALSE)</f>
        <v>0</v>
      </c>
      <c r="ER324" s="104">
        <f>VLOOKUP($B324,'Part 3 NNDR3'!$A$6:$FY$331,ER$4,FALSE)</f>
        <v>-514595</v>
      </c>
      <c r="ES324" s="104">
        <f>VLOOKUP($B324,'Part 3 NNDR3'!$A$6:$FY$331,ES$4,FALSE)</f>
        <v>0</v>
      </c>
      <c r="ET324" s="104">
        <f>VLOOKUP($B324,'Part 3 NNDR3'!$A$6:$FY$331,ET$4,FALSE)</f>
        <v>0</v>
      </c>
      <c r="EU324" s="104">
        <f>VLOOKUP($B324,'Part 3 NNDR3'!$A$6:$FY$331,EU$4,FALSE)</f>
        <v>0</v>
      </c>
      <c r="EV324" s="104">
        <f>VLOOKUP($B324,'Part 3 NNDR3'!$A$6:$FY$331,EV$4,FALSE)</f>
        <v>0</v>
      </c>
      <c r="EW324" s="104">
        <f>VLOOKUP($B324,'Part 3 NNDR3'!$A$6:$FY$331,EW$4,FALSE)</f>
        <v>0</v>
      </c>
      <c r="EX324" s="104">
        <f>VLOOKUP($B324,'Part 3 NNDR3'!$A$6:$FY$331,EX$4,FALSE)</f>
        <v>0</v>
      </c>
      <c r="EY324" s="104">
        <f>VLOOKUP($B324,'Part 3 NNDR3'!$A$6:$FY$331,EY$4,FALSE)</f>
        <v>0</v>
      </c>
      <c r="EZ324" s="104">
        <f>VLOOKUP($B324,'Part 3 NNDR3'!$A$6:$FY$331,EZ$4,FALSE)</f>
        <v>0</v>
      </c>
      <c r="FA324" s="104">
        <f>VLOOKUP($B324,'Part 3 NNDR3'!$A$6:$FY$331,FA$4,FALSE)</f>
        <v>0</v>
      </c>
      <c r="FB324" s="104">
        <f>VLOOKUP($B324,'Part 3 NNDR3'!$A$6:$FY$331,FB$4,FALSE)</f>
        <v>66823656</v>
      </c>
      <c r="FC324" s="104">
        <f>VLOOKUP($B324,'Part 3 NNDR3'!$A$6:$FY$331,FC$4,FALSE)</f>
        <v>0</v>
      </c>
      <c r="FD324" s="104">
        <f>VLOOKUP($B324,'Part 3 NNDR3'!$A$6:$FY$331,FD$4,FALSE)</f>
        <v>66823656</v>
      </c>
      <c r="FE324" s="104">
        <f>VLOOKUP($B324,'Part 3 NNDR3'!$A$6:$FY$331,FE$4,FALSE)</f>
        <v>-118507</v>
      </c>
      <c r="FF324" s="104">
        <f>VLOOKUP($B324,'Part 3 NNDR3'!$A$6:$FY$331,FF$4,FALSE)</f>
        <v>0</v>
      </c>
      <c r="FG324" s="104">
        <f>VLOOKUP($B324,'Part 3 NNDR3'!$A$6:$FY$331,FG$4,FALSE)</f>
        <v>-118507</v>
      </c>
      <c r="FH324" s="104">
        <f>VLOOKUP($B324,'Part 3 NNDR3'!$A$6:$FY$331,FH$4,FALSE)</f>
        <v>-5807046</v>
      </c>
      <c r="FI324" s="104">
        <f>VLOOKUP($B324,'Part 3 NNDR3'!$A$6:$FY$331,FI$4,FALSE)</f>
        <v>0</v>
      </c>
      <c r="FJ324" s="104">
        <f>VLOOKUP($B324,'Part 3 NNDR3'!$A$6:$FY$331,FJ$4,FALSE)</f>
        <v>-5807046</v>
      </c>
      <c r="FK324" s="104">
        <f>VLOOKUP($B324,'Part 3 NNDR3'!$A$6:$FY$331,FK$4,FALSE)</f>
        <v>-2884274</v>
      </c>
      <c r="FL324" s="104">
        <f>VLOOKUP($B324,'Part 3 NNDR3'!$A$6:$FY$331,FL$4,FALSE)</f>
        <v>0</v>
      </c>
      <c r="FM324" s="104">
        <f>VLOOKUP($B324,'Part 3 NNDR3'!$A$6:$FY$331,FM$4,FALSE)</f>
        <v>-2884274</v>
      </c>
      <c r="FN324" s="104">
        <f>VLOOKUP($B324,'Part 3 NNDR3'!$A$6:$FY$331,FN$4,FALSE)</f>
        <v>-84952</v>
      </c>
      <c r="FO324" s="104">
        <f>VLOOKUP($B324,'Part 3 NNDR3'!$A$6:$FY$331,FO$4,FALSE)</f>
        <v>0</v>
      </c>
      <c r="FP324" s="104">
        <f>VLOOKUP($B324,'Part 3 NNDR3'!$A$6:$FY$331,FP$4,FALSE)</f>
        <v>-84952</v>
      </c>
      <c r="FQ324" s="104">
        <f>VLOOKUP($B324,'Part 3 NNDR3'!$A$6:$FY$331,FQ$4,FALSE)</f>
        <v>-514595</v>
      </c>
      <c r="FR324" s="104">
        <f>VLOOKUP($B324,'Part 3 NNDR3'!$A$6:$FY$331,FR$4,FALSE)</f>
        <v>0</v>
      </c>
      <c r="FS324" s="104">
        <f>VLOOKUP($B324,'Part 3 NNDR3'!$A$6:$FY$331,FS$4,FALSE)</f>
        <v>-514595</v>
      </c>
      <c r="FT324" s="104">
        <f>VLOOKUP($B324,'Part 3 NNDR3'!$A$6:$FY$331,FT$4,FALSE)</f>
        <v>0</v>
      </c>
      <c r="FU324" s="104">
        <f>VLOOKUP($B324,'Part 3 NNDR3'!$A$6:$FY$331,FU$4,FALSE)</f>
        <v>0</v>
      </c>
      <c r="FV324" s="104">
        <f>VLOOKUP($B324,'Part 3 NNDR3'!$A$6:$FY$331,FV$4,FALSE)</f>
        <v>0</v>
      </c>
      <c r="FW324" s="104">
        <f>VLOOKUP($B324,'Part 3 NNDR3'!$A$6:$FY$331,FW$4,FALSE)</f>
        <v>-9409374</v>
      </c>
      <c r="FX324" s="104">
        <f>VLOOKUP($B324,'Part 3 NNDR3'!$A$6:$FY$331,FX$4,FALSE)</f>
        <v>0</v>
      </c>
      <c r="FY324" s="104">
        <f>VLOOKUP($B324,'Part 3 NNDR3'!$A$6:$FY$331,FY$4,FALSE)</f>
        <v>-9409374</v>
      </c>
      <c r="FZ324" s="104">
        <f>VLOOKUP($B324,'Part 3 NNDR3'!$A$6:$FY$331,FZ$4,FALSE)</f>
        <v>57414282</v>
      </c>
      <c r="GA324" s="104">
        <f>VLOOKUP($B324,'Part 3 NNDR3'!$A$6:$FY$331,GA$4,FALSE)</f>
        <v>0</v>
      </c>
      <c r="GB324" s="104">
        <f>VLOOKUP($B324,'Part 3 NNDR3'!$A$6:$FY$331,GB$4,FALSE)</f>
        <v>57414282</v>
      </c>
      <c r="GC324" s="105" t="str">
        <f>VLOOKUP($B324,'Data (Updated)'!$C$4:$E$329,2,FALSE)</f>
        <v>NA</v>
      </c>
      <c r="GD324" s="106" t="str">
        <f>VLOOKUP($B324,'Data (Updated)'!$C$4:$E$329,3,FALSE)</f>
        <v>E6103</v>
      </c>
    </row>
    <row r="325" spans="1:186" ht="12.75" x14ac:dyDescent="0.2">
      <c r="A325" s="75">
        <v>320</v>
      </c>
      <c r="B325" s="100" t="s">
        <v>748</v>
      </c>
      <c r="C325" s="101" t="s">
        <v>949</v>
      </c>
      <c r="D325" s="102" t="s">
        <v>953</v>
      </c>
      <c r="E325" s="103" t="s">
        <v>747</v>
      </c>
      <c r="F325" s="104">
        <f>VLOOKUP($B325,'Part 3 NNDR3'!$A$6:$FY$331,F$4,FALSE)</f>
        <v>0</v>
      </c>
      <c r="G325" s="104">
        <f>VLOOKUP($B325,'Part 3 NNDR3'!$A$6:$FY$331,G$4,FALSE)</f>
        <v>0</v>
      </c>
      <c r="H325" s="104">
        <f>VLOOKUP($B325,'Part 3 NNDR3'!$A$6:$FY$331,H$4,FALSE)</f>
        <v>0</v>
      </c>
      <c r="I325" s="104">
        <f>VLOOKUP($B325,'Part 3 NNDR3'!$A$6:$FY$331,I$4,FALSE)</f>
        <v>602311</v>
      </c>
      <c r="J325" s="104">
        <f>VLOOKUP($B325,'Part 3 NNDR3'!$A$6:$FY$331,J$4,FALSE)</f>
        <v>0</v>
      </c>
      <c r="K325" s="104">
        <f>VLOOKUP($B325,'Part 3 NNDR3'!$A$6:$FY$331,K$4,FALSE)</f>
        <v>602311</v>
      </c>
      <c r="L325" s="104">
        <f>VLOOKUP($B325,'Part 3 NNDR3'!$A$6:$FY$331,L$4,FALSE)</f>
        <v>0</v>
      </c>
      <c r="M325" s="104">
        <f>VLOOKUP($B325,'Part 3 NNDR3'!$A$6:$FY$331,M$4,FALSE)</f>
        <v>0</v>
      </c>
      <c r="N325" s="104">
        <f>VLOOKUP($B325,'Part 3 NNDR3'!$A$6:$FY$331,N$4,FALSE)</f>
        <v>0</v>
      </c>
      <c r="O325" s="104">
        <f>VLOOKUP($B325,'Part 3 NNDR3'!$A$6:$FY$331,O$4,FALSE)</f>
        <v>697573</v>
      </c>
      <c r="P325" s="104">
        <f>VLOOKUP($B325,'Part 3 NNDR3'!$A$6:$FY$331,P$4,FALSE)</f>
        <v>0</v>
      </c>
      <c r="Q325" s="104">
        <f>VLOOKUP($B325,'Part 3 NNDR3'!$A$6:$FY$331,Q$4,FALSE)</f>
        <v>697573</v>
      </c>
      <c r="R325" s="104">
        <f>VLOOKUP($B325,'Part 3 NNDR3'!$A$6:$FY$331,R$4,FALSE)</f>
        <v>1299884</v>
      </c>
      <c r="S325" s="104">
        <f>VLOOKUP($B325,'Part 3 NNDR3'!$A$6:$FY$331,S$4,FALSE)</f>
        <v>0</v>
      </c>
      <c r="T325" s="104">
        <f>VLOOKUP($B325,'Part 3 NNDR3'!$A$6:$FY$331,T$4,FALSE)</f>
        <v>1299884</v>
      </c>
      <c r="U325" s="104">
        <f>VLOOKUP($B325,'Part 3 NNDR3'!$A$6:$FY$331,U$4,FALSE)</f>
        <v>-5587713</v>
      </c>
      <c r="V325" s="104">
        <f>VLOOKUP($B325,'Part 3 NNDR3'!$A$6:$FY$331,V$4,FALSE)</f>
        <v>0</v>
      </c>
      <c r="W325" s="104">
        <f>VLOOKUP($B325,'Part 3 NNDR3'!$A$6:$FY$331,W$4,FALSE)</f>
        <v>-5587713</v>
      </c>
      <c r="X325" s="104">
        <f>VLOOKUP($B325,'Part 3 NNDR3'!$A$6:$FY$331,X$4,FALSE)</f>
        <v>-22495</v>
      </c>
      <c r="Y325" s="104">
        <f>VLOOKUP($B325,'Part 3 NNDR3'!$A$6:$FY$331,Y$4,FALSE)</f>
        <v>0</v>
      </c>
      <c r="Z325" s="104">
        <f>VLOOKUP($B325,'Part 3 NNDR3'!$A$6:$FY$331,Z$4,FALSE)</f>
        <v>-22495</v>
      </c>
      <c r="AA325" s="104">
        <f>VLOOKUP($B325,'Part 3 NNDR3'!$A$6:$FY$331,AA$4,FALSE)</f>
        <v>-243362</v>
      </c>
      <c r="AB325" s="104">
        <f>VLOOKUP($B325,'Part 3 NNDR3'!$A$6:$FY$331,AB$4,FALSE)</f>
        <v>0</v>
      </c>
      <c r="AC325" s="104">
        <f>VLOOKUP($B325,'Part 3 NNDR3'!$A$6:$FY$331,AC$4,FALSE)</f>
        <v>-243362</v>
      </c>
      <c r="AD325" s="104">
        <f>VLOOKUP($B325,'Part 3 NNDR3'!$A$6:$FY$331,AD$4,FALSE)</f>
        <v>-240697</v>
      </c>
      <c r="AE325" s="104">
        <f>VLOOKUP($B325,'Part 3 NNDR3'!$A$6:$FY$331,AE$4,FALSE)</f>
        <v>0</v>
      </c>
      <c r="AF325" s="104">
        <f>VLOOKUP($B325,'Part 3 NNDR3'!$A$6:$FY$331,AF$4,FALSE)</f>
        <v>-240697</v>
      </c>
      <c r="AG325" s="104">
        <f>VLOOKUP($B325,'Part 3 NNDR3'!$A$6:$FY$331,AG$4,FALSE)</f>
        <v>-2665</v>
      </c>
      <c r="AH325" s="104">
        <f>VLOOKUP($B325,'Part 3 NNDR3'!$A$6:$FY$331,AH$4,FALSE)</f>
        <v>0</v>
      </c>
      <c r="AI325" s="104">
        <f>VLOOKUP($B325,'Part 3 NNDR3'!$A$6:$FY$331,AI$4,FALSE)</f>
        <v>-2665</v>
      </c>
      <c r="AJ325" s="104">
        <f>VLOOKUP($B325,'Part 3 NNDR3'!$A$6:$FY$331,AJ$4,FALSE)</f>
        <v>2091164</v>
      </c>
      <c r="AK325" s="104">
        <f>VLOOKUP($B325,'Part 3 NNDR3'!$A$6:$FY$331,AK$4,FALSE)</f>
        <v>0</v>
      </c>
      <c r="AL325" s="104">
        <f>VLOOKUP($B325,'Part 3 NNDR3'!$A$6:$FY$331,AL$4,FALSE)</f>
        <v>2091164</v>
      </c>
      <c r="AM325" s="104">
        <f>VLOOKUP($B325,'Part 3 NNDR3'!$A$6:$FY$331,AM$4,FALSE)</f>
        <v>-39880</v>
      </c>
      <c r="AN325" s="104">
        <f>VLOOKUP($B325,'Part 3 NNDR3'!$A$6:$FY$331,AN$4,FALSE)</f>
        <v>0</v>
      </c>
      <c r="AO325" s="104">
        <f>VLOOKUP($B325,'Part 3 NNDR3'!$A$6:$FY$331,AO$4,FALSE)</f>
        <v>-39880</v>
      </c>
      <c r="AP325" s="104">
        <f>VLOOKUP($B325,'Part 3 NNDR3'!$A$6:$FY$331,AP$4,FALSE)</f>
        <v>-4813362</v>
      </c>
      <c r="AQ325" s="104">
        <f>VLOOKUP($B325,'Part 3 NNDR3'!$A$6:$FY$331,AQ$4,FALSE)</f>
        <v>0</v>
      </c>
      <c r="AR325" s="104">
        <f>VLOOKUP($B325,'Part 3 NNDR3'!$A$6:$FY$331,AR$4,FALSE)</f>
        <v>-4813362</v>
      </c>
      <c r="AS325" s="104">
        <f>VLOOKUP($B325,'Part 3 NNDR3'!$A$6:$FY$331,AS$4,FALSE)</f>
        <v>-71225</v>
      </c>
      <c r="AT325" s="104">
        <f>VLOOKUP($B325,'Part 3 NNDR3'!$A$6:$FY$331,AT$4,FALSE)</f>
        <v>0</v>
      </c>
      <c r="AU325" s="104">
        <f>VLOOKUP($B325,'Part 3 NNDR3'!$A$6:$FY$331,AU$4,FALSE)</f>
        <v>-71225</v>
      </c>
      <c r="AV325" s="104">
        <f>VLOOKUP($B325,'Part 3 NNDR3'!$A$6:$FY$331,AV$4,FALSE)</f>
        <v>-19809</v>
      </c>
      <c r="AW325" s="104">
        <f>VLOOKUP($B325,'Part 3 NNDR3'!$A$6:$FY$331,AW$4,FALSE)</f>
        <v>0</v>
      </c>
      <c r="AX325" s="104">
        <f>VLOOKUP($B325,'Part 3 NNDR3'!$A$6:$FY$331,AX$4,FALSE)</f>
        <v>-19809</v>
      </c>
      <c r="AY325" s="104">
        <f>VLOOKUP($B325,'Part 3 NNDR3'!$A$6:$FY$331,AY$4,FALSE)</f>
        <v>0</v>
      </c>
      <c r="AZ325" s="104">
        <f>VLOOKUP($B325,'Part 3 NNDR3'!$A$6:$FY$331,AZ$4,FALSE)</f>
        <v>0</v>
      </c>
      <c r="BA325" s="104">
        <f>VLOOKUP($B325,'Part 3 NNDR3'!$A$6:$FY$331,BA$4,FALSE)</f>
        <v>0</v>
      </c>
      <c r="BB325" s="104">
        <f>VLOOKUP($B325,'Part 3 NNDR3'!$A$6:$FY$331,BB$4,FALSE)</f>
        <v>0</v>
      </c>
      <c r="BC325" s="104">
        <f>VLOOKUP($B325,'Part 3 NNDR3'!$A$6:$FY$331,BC$4,FALSE)</f>
        <v>0</v>
      </c>
      <c r="BD325" s="104">
        <f>VLOOKUP($B325,'Part 3 NNDR3'!$A$6:$FY$331,BD$4,FALSE)</f>
        <v>0</v>
      </c>
      <c r="BE325" s="104">
        <f>VLOOKUP($B325,'Part 3 NNDR3'!$A$6:$FY$331,BE$4,FALSE)</f>
        <v>0</v>
      </c>
      <c r="BF325" s="104">
        <f>VLOOKUP($B325,'Part 3 NNDR3'!$A$6:$FY$331,BF$4,FALSE)</f>
        <v>0</v>
      </c>
      <c r="BG325" s="104">
        <f>VLOOKUP($B325,'Part 3 NNDR3'!$A$6:$FY$331,BG$4,FALSE)</f>
        <v>0</v>
      </c>
      <c r="BH325" s="104">
        <f>VLOOKUP($B325,'Part 3 NNDR3'!$A$6:$FY$331,BH$4,FALSE)</f>
        <v>-8684187</v>
      </c>
      <c r="BI325" s="104">
        <f>VLOOKUP($B325,'Part 3 NNDR3'!$A$6:$FY$331,BI$4,FALSE)</f>
        <v>0</v>
      </c>
      <c r="BJ325" s="104">
        <f>VLOOKUP($B325,'Part 3 NNDR3'!$A$6:$FY$331,BJ$4,FALSE)</f>
        <v>-8684187</v>
      </c>
      <c r="BK325" s="104">
        <f>VLOOKUP($B325,'Part 3 NNDR3'!$A$6:$FY$331,BK$4,FALSE)</f>
        <v>-633</v>
      </c>
      <c r="BL325" s="104">
        <f>VLOOKUP($B325,'Part 3 NNDR3'!$A$6:$FY$331,BL$4,FALSE)</f>
        <v>0</v>
      </c>
      <c r="BM325" s="104">
        <f>VLOOKUP($B325,'Part 3 NNDR3'!$A$6:$FY$331,BM$4,FALSE)</f>
        <v>-633</v>
      </c>
      <c r="BN325" s="104">
        <f>VLOOKUP($B325,'Part 3 NNDR3'!$A$6:$FY$331,BN$4,FALSE)</f>
        <v>-6996</v>
      </c>
      <c r="BO325" s="104">
        <f>VLOOKUP($B325,'Part 3 NNDR3'!$A$6:$FY$331,BO$4,FALSE)</f>
        <v>0</v>
      </c>
      <c r="BP325" s="104">
        <f>VLOOKUP($B325,'Part 3 NNDR3'!$A$6:$FY$331,BP$4,FALSE)</f>
        <v>-6996</v>
      </c>
      <c r="BQ325" s="104">
        <f>VLOOKUP($B325,'Part 3 NNDR3'!$A$6:$FY$331,BQ$4,FALSE)</f>
        <v>-3488451</v>
      </c>
      <c r="BR325" s="104">
        <f>VLOOKUP($B325,'Part 3 NNDR3'!$A$6:$FY$331,BR$4,FALSE)</f>
        <v>0</v>
      </c>
      <c r="BS325" s="104">
        <f>VLOOKUP($B325,'Part 3 NNDR3'!$A$6:$FY$331,BS$4,FALSE)</f>
        <v>-3488451</v>
      </c>
      <c r="BT325" s="104">
        <f>VLOOKUP($B325,'Part 3 NNDR3'!$A$6:$FY$331,BT$4,FALSE)</f>
        <v>104108</v>
      </c>
      <c r="BU325" s="104">
        <f>VLOOKUP($B325,'Part 3 NNDR3'!$A$6:$FY$331,BU$4,FALSE)</f>
        <v>0</v>
      </c>
      <c r="BV325" s="104">
        <f>VLOOKUP($B325,'Part 3 NNDR3'!$A$6:$FY$331,BV$4,FALSE)</f>
        <v>104108</v>
      </c>
      <c r="BW325" s="104">
        <f>VLOOKUP($B325,'Part 3 NNDR3'!$A$6:$FY$331,BW$4,FALSE)</f>
        <v>-3391972</v>
      </c>
      <c r="BX325" s="104">
        <f>VLOOKUP($B325,'Part 3 NNDR3'!$A$6:$FY$331,BX$4,FALSE)</f>
        <v>0</v>
      </c>
      <c r="BY325" s="104">
        <f>VLOOKUP($B325,'Part 3 NNDR3'!$A$6:$FY$331,BY$4,FALSE)</f>
        <v>-3391972</v>
      </c>
      <c r="BZ325" s="104">
        <f>VLOOKUP($B325,'Part 3 NNDR3'!$A$6:$FY$331,BZ$4,FALSE)</f>
        <v>-242369</v>
      </c>
      <c r="CA325" s="104">
        <f>VLOOKUP($B325,'Part 3 NNDR3'!$A$6:$FY$331,CA$4,FALSE)</f>
        <v>0</v>
      </c>
      <c r="CB325" s="104">
        <f>VLOOKUP($B325,'Part 3 NNDR3'!$A$6:$FY$331,CB$4,FALSE)</f>
        <v>-242369</v>
      </c>
      <c r="CC325" s="104">
        <f>VLOOKUP($B325,'Part 3 NNDR3'!$A$6:$FY$331,CC$4,FALSE)</f>
        <v>7182</v>
      </c>
      <c r="CD325" s="104">
        <f>VLOOKUP($B325,'Part 3 NNDR3'!$A$6:$FY$331,CD$4,FALSE)</f>
        <v>0</v>
      </c>
      <c r="CE325" s="104">
        <f>VLOOKUP($B325,'Part 3 NNDR3'!$A$6:$FY$331,CE$4,FALSE)</f>
        <v>7182</v>
      </c>
      <c r="CF325" s="104">
        <f>VLOOKUP($B325,'Part 3 NNDR3'!$A$6:$FY$331,CF$4,FALSE)</f>
        <v>-374376</v>
      </c>
      <c r="CG325" s="104">
        <f>VLOOKUP($B325,'Part 3 NNDR3'!$A$6:$FY$331,CG$4,FALSE)</f>
        <v>0</v>
      </c>
      <c r="CH325" s="104">
        <f>VLOOKUP($B325,'Part 3 NNDR3'!$A$6:$FY$331,CH$4,FALSE)</f>
        <v>-374376</v>
      </c>
      <c r="CI325" s="104">
        <f>VLOOKUP($B325,'Part 3 NNDR3'!$A$6:$FY$331,CI$4,FALSE)</f>
        <v>4395</v>
      </c>
      <c r="CJ325" s="104">
        <f>VLOOKUP($B325,'Part 3 NNDR3'!$A$6:$FY$331,CJ$4,FALSE)</f>
        <v>0</v>
      </c>
      <c r="CK325" s="104">
        <f>VLOOKUP($B325,'Part 3 NNDR3'!$A$6:$FY$331,CK$4,FALSE)</f>
        <v>4395</v>
      </c>
      <c r="CL325" s="104">
        <f>VLOOKUP($B325,'Part 3 NNDR3'!$A$6:$FY$331,CL$4,FALSE)</f>
        <v>-2573</v>
      </c>
      <c r="CM325" s="104">
        <f>VLOOKUP($B325,'Part 3 NNDR3'!$A$6:$FY$331,CM$4,FALSE)</f>
        <v>0</v>
      </c>
      <c r="CN325" s="104">
        <f>VLOOKUP($B325,'Part 3 NNDR3'!$A$6:$FY$331,CN$4,FALSE)</f>
        <v>-2573</v>
      </c>
      <c r="CO325" s="104">
        <f>VLOOKUP($B325,'Part 3 NNDR3'!$A$6:$FY$331,CO$4,FALSE)</f>
        <v>0</v>
      </c>
      <c r="CP325" s="104">
        <f>VLOOKUP($B325,'Part 3 NNDR3'!$A$6:$FY$331,CP$4,FALSE)</f>
        <v>0</v>
      </c>
      <c r="CQ325" s="104">
        <f>VLOOKUP($B325,'Part 3 NNDR3'!$A$6:$FY$331,CQ$4,FALSE)</f>
        <v>0</v>
      </c>
      <c r="CR325" s="104">
        <f>VLOOKUP($B325,'Part 3 NNDR3'!$A$6:$FY$331,CR$4,FALSE)</f>
        <v>0</v>
      </c>
      <c r="CS325" s="104">
        <f>VLOOKUP($B325,'Part 3 NNDR3'!$A$6:$FY$331,CS$4,FALSE)</f>
        <v>0</v>
      </c>
      <c r="CT325" s="104">
        <f>VLOOKUP($B325,'Part 3 NNDR3'!$A$6:$FY$331,CT$4,FALSE)</f>
        <v>0</v>
      </c>
      <c r="CU325" s="104">
        <f>VLOOKUP($B325,'Part 3 NNDR3'!$A$6:$FY$331,CU$4,FALSE)</f>
        <v>0</v>
      </c>
      <c r="CV325" s="104">
        <f>VLOOKUP($B325,'Part 3 NNDR3'!$A$6:$FY$331,CV$4,FALSE)</f>
        <v>0</v>
      </c>
      <c r="CW325" s="104">
        <f>VLOOKUP($B325,'Part 3 NNDR3'!$A$6:$FY$331,CW$4,FALSE)</f>
        <v>0</v>
      </c>
      <c r="CX325" s="104">
        <f>VLOOKUP($B325,'Part 3 NNDR3'!$A$6:$FY$331,CX$4,FALSE)</f>
        <v>0</v>
      </c>
      <c r="CY325" s="104">
        <f>VLOOKUP($B325,'Part 3 NNDR3'!$A$6:$FY$331,CY$4,FALSE)</f>
        <v>0</v>
      </c>
      <c r="CZ325" s="104">
        <f>VLOOKUP($B325,'Part 3 NNDR3'!$A$6:$FY$331,CZ$4,FALSE)</f>
        <v>0</v>
      </c>
      <c r="DA325" s="104">
        <f>VLOOKUP($B325,'Part 3 NNDR3'!$A$6:$FY$331,DA$4,FALSE)</f>
        <v>0</v>
      </c>
      <c r="DB325" s="104">
        <f>VLOOKUP($B325,'Part 3 NNDR3'!$A$6:$FY$331,DB$4,FALSE)</f>
        <v>0</v>
      </c>
      <c r="DC325" s="104">
        <f>VLOOKUP($B325,'Part 3 NNDR3'!$A$6:$FY$331,DC$4,FALSE)</f>
        <v>0</v>
      </c>
      <c r="DD325" s="104">
        <f>VLOOKUP($B325,'Part 3 NNDR3'!$A$6:$FY$331,DD$4,FALSE)</f>
        <v>0</v>
      </c>
      <c r="DE325" s="104">
        <f>VLOOKUP($B325,'Part 3 NNDR3'!$A$6:$FY$331,DE$4,FALSE)</f>
        <v>0</v>
      </c>
      <c r="DF325" s="104">
        <f>VLOOKUP($B325,'Part 3 NNDR3'!$A$6:$FY$331,DF$4,FALSE)</f>
        <v>0</v>
      </c>
      <c r="DG325" s="104">
        <f>VLOOKUP($B325,'Part 3 NNDR3'!$A$6:$FY$331,DG$4,FALSE)</f>
        <v>0</v>
      </c>
      <c r="DH325" s="104">
        <f>VLOOKUP($B325,'Part 3 NNDR3'!$A$6:$FY$331,DH$4,FALSE)</f>
        <v>0</v>
      </c>
      <c r="DI325" s="104">
        <f>VLOOKUP($B325,'Part 3 NNDR3'!$A$6:$FY$331,DI$4,FALSE)</f>
        <v>0</v>
      </c>
      <c r="DJ325" s="104">
        <f>VLOOKUP($B325,'Part 3 NNDR3'!$A$6:$FY$331,DJ$4,FALSE)</f>
        <v>0</v>
      </c>
      <c r="DK325" s="104">
        <f>VLOOKUP($B325,'Part 3 NNDR3'!$A$6:$FY$331,DK$4,FALSE)</f>
        <v>0</v>
      </c>
      <c r="DL325" s="104">
        <f>VLOOKUP($B325,'Part 3 NNDR3'!$A$6:$FY$331,DL$4,FALSE)</f>
        <v>-607741</v>
      </c>
      <c r="DM325" s="104">
        <f>VLOOKUP($B325,'Part 3 NNDR3'!$A$6:$FY$331,DM$4,FALSE)</f>
        <v>0</v>
      </c>
      <c r="DN325" s="104">
        <f>VLOOKUP($B325,'Part 3 NNDR3'!$A$6:$FY$331,DN$4,FALSE)</f>
        <v>-607741</v>
      </c>
      <c r="DO325" s="104">
        <f>VLOOKUP($B325,'Part 3 NNDR3'!$A$6:$FY$331,DO$4,FALSE)</f>
        <v>-5587</v>
      </c>
      <c r="DP325" s="104">
        <f>VLOOKUP($B325,'Part 3 NNDR3'!$A$6:$FY$331,DP$4,FALSE)</f>
        <v>0</v>
      </c>
      <c r="DQ325" s="104">
        <f>VLOOKUP($B325,'Part 3 NNDR3'!$A$6:$FY$331,DQ$4,FALSE)</f>
        <v>-5587</v>
      </c>
      <c r="DR325" s="104">
        <f>VLOOKUP($B325,'Part 3 NNDR3'!$A$6:$FY$331,DR$4,FALSE)</f>
        <v>0</v>
      </c>
      <c r="DS325" s="104">
        <f>VLOOKUP($B325,'Part 3 NNDR3'!$A$6:$FY$331,DS$4,FALSE)</f>
        <v>0</v>
      </c>
      <c r="DT325" s="104">
        <f>VLOOKUP($B325,'Part 3 NNDR3'!$A$6:$FY$331,DT$4,FALSE)</f>
        <v>0</v>
      </c>
      <c r="DU325" s="104">
        <f>VLOOKUP($B325,'Part 3 NNDR3'!$A$6:$FY$331,DU$4,FALSE)</f>
        <v>-51691</v>
      </c>
      <c r="DV325" s="104">
        <f>VLOOKUP($B325,'Part 3 NNDR3'!$A$6:$FY$331,DV$4,FALSE)</f>
        <v>0</v>
      </c>
      <c r="DW325" s="104">
        <f>VLOOKUP($B325,'Part 3 NNDR3'!$A$6:$FY$331,DW$4,FALSE)</f>
        <v>-51691</v>
      </c>
      <c r="DX325" s="104">
        <f>VLOOKUP($B325,'Part 3 NNDR3'!$A$6:$FY$331,DX$4,FALSE)</f>
        <v>-48</v>
      </c>
      <c r="DY325" s="104">
        <f>VLOOKUP($B325,'Part 3 NNDR3'!$A$6:$FY$331,DY$4,FALSE)</f>
        <v>0</v>
      </c>
      <c r="DZ325" s="104">
        <f>VLOOKUP($B325,'Part 3 NNDR3'!$A$6:$FY$331,DZ$4,FALSE)</f>
        <v>-48</v>
      </c>
      <c r="EA325" s="104">
        <f>VLOOKUP($B325,'Part 3 NNDR3'!$A$6:$FY$331,EA$4,FALSE)</f>
        <v>-920662</v>
      </c>
      <c r="EB325" s="104">
        <f>VLOOKUP($B325,'Part 3 NNDR3'!$A$6:$FY$331,EB$4,FALSE)</f>
        <v>0</v>
      </c>
      <c r="EC325" s="104">
        <f>VLOOKUP($B325,'Part 3 NNDR3'!$A$6:$FY$331,EC$4,FALSE)</f>
        <v>-920662</v>
      </c>
      <c r="ED325" s="104">
        <f>VLOOKUP($B325,'Part 3 NNDR3'!$A$6:$FY$331,ED$4,FALSE)</f>
        <v>-108366</v>
      </c>
      <c r="EE325" s="104">
        <f>VLOOKUP($B325,'Part 3 NNDR3'!$A$6:$FY$331,EE$4,FALSE)</f>
        <v>0</v>
      </c>
      <c r="EF325" s="104">
        <f>VLOOKUP($B325,'Part 3 NNDR3'!$A$6:$FY$331,EF$4,FALSE)</f>
        <v>-108366</v>
      </c>
      <c r="EG325" s="104">
        <f>VLOOKUP($B325,'Part 3 NNDR3'!$A$6:$FY$331,EG$4,FALSE)</f>
        <v>0</v>
      </c>
      <c r="EH325" s="104">
        <f>VLOOKUP($B325,'Part 3 NNDR3'!$A$6:$FY$331,EH$4,FALSE)</f>
        <v>0</v>
      </c>
      <c r="EI325" s="104">
        <f>VLOOKUP($B325,'Part 3 NNDR3'!$A$6:$FY$331,EI$4,FALSE)</f>
        <v>0</v>
      </c>
      <c r="EJ325" s="104">
        <f>VLOOKUP($B325,'Part 3 NNDR3'!$A$6:$FY$331,EJ$4,FALSE)</f>
        <v>0</v>
      </c>
      <c r="EK325" s="104">
        <f>VLOOKUP($B325,'Part 3 NNDR3'!$A$6:$FY$331,EK$4,FALSE)</f>
        <v>0</v>
      </c>
      <c r="EL325" s="104">
        <f>VLOOKUP($B325,'Part 3 NNDR3'!$A$6:$FY$331,EL$4,FALSE)</f>
        <v>0</v>
      </c>
      <c r="EM325" s="104">
        <f>VLOOKUP($B325,'Part 3 NNDR3'!$A$6:$FY$331,EM$4,FALSE)</f>
        <v>-10313</v>
      </c>
      <c r="EN325" s="104">
        <f>VLOOKUP($B325,'Part 3 NNDR3'!$A$6:$FY$331,EN$4,FALSE)</f>
        <v>0</v>
      </c>
      <c r="EO325" s="104">
        <f>VLOOKUP($B325,'Part 3 NNDR3'!$A$6:$FY$331,EO$4,FALSE)</f>
        <v>-10313</v>
      </c>
      <c r="EP325" s="104">
        <f>VLOOKUP($B325,'Part 3 NNDR3'!$A$6:$FY$331,EP$4,FALSE)</f>
        <v>-1096667</v>
      </c>
      <c r="EQ325" s="104">
        <f>VLOOKUP($B325,'Part 3 NNDR3'!$A$6:$FY$331,EQ$4,FALSE)</f>
        <v>0</v>
      </c>
      <c r="ER325" s="104">
        <f>VLOOKUP($B325,'Part 3 NNDR3'!$A$6:$FY$331,ER$4,FALSE)</f>
        <v>-1096667</v>
      </c>
      <c r="ES325" s="104">
        <f>VLOOKUP($B325,'Part 3 NNDR3'!$A$6:$FY$331,ES$4,FALSE)</f>
        <v>0</v>
      </c>
      <c r="ET325" s="104">
        <f>VLOOKUP($B325,'Part 3 NNDR3'!$A$6:$FY$331,ET$4,FALSE)</f>
        <v>0</v>
      </c>
      <c r="EU325" s="104">
        <f>VLOOKUP($B325,'Part 3 NNDR3'!$A$6:$FY$331,EU$4,FALSE)</f>
        <v>0</v>
      </c>
      <c r="EV325" s="104">
        <f>VLOOKUP($B325,'Part 3 NNDR3'!$A$6:$FY$331,EV$4,FALSE)</f>
        <v>-11191</v>
      </c>
      <c r="EW325" s="104">
        <f>VLOOKUP($B325,'Part 3 NNDR3'!$A$6:$FY$331,EW$4,FALSE)</f>
        <v>0</v>
      </c>
      <c r="EX325" s="104">
        <f>VLOOKUP($B325,'Part 3 NNDR3'!$A$6:$FY$331,EX$4,FALSE)</f>
        <v>-11191</v>
      </c>
      <c r="EY325" s="104">
        <f>VLOOKUP($B325,'Part 3 NNDR3'!$A$6:$FY$331,EY$4,FALSE)</f>
        <v>-11191</v>
      </c>
      <c r="EZ325" s="104">
        <f>VLOOKUP($B325,'Part 3 NNDR3'!$A$6:$FY$331,EZ$4,FALSE)</f>
        <v>0</v>
      </c>
      <c r="FA325" s="104">
        <f>VLOOKUP($B325,'Part 3 NNDR3'!$A$6:$FY$331,FA$4,FALSE)</f>
        <v>-11191</v>
      </c>
      <c r="FB325" s="104">
        <f>VLOOKUP($B325,'Part 3 NNDR3'!$A$6:$FY$331,FB$4,FALSE)</f>
        <v>88048407</v>
      </c>
      <c r="FC325" s="104">
        <f>VLOOKUP($B325,'Part 3 NNDR3'!$A$6:$FY$331,FC$4,FALSE)</f>
        <v>89356</v>
      </c>
      <c r="FD325" s="104">
        <f>VLOOKUP($B325,'Part 3 NNDR3'!$A$6:$FY$331,FD$4,FALSE)</f>
        <v>88137763</v>
      </c>
      <c r="FE325" s="104">
        <f>VLOOKUP($B325,'Part 3 NNDR3'!$A$6:$FY$331,FE$4,FALSE)</f>
        <v>1299884</v>
      </c>
      <c r="FF325" s="104">
        <f>VLOOKUP($B325,'Part 3 NNDR3'!$A$6:$FY$331,FF$4,FALSE)</f>
        <v>0</v>
      </c>
      <c r="FG325" s="104">
        <f>VLOOKUP($B325,'Part 3 NNDR3'!$A$6:$FY$331,FG$4,FALSE)</f>
        <v>1299884</v>
      </c>
      <c r="FH325" s="104">
        <f>VLOOKUP($B325,'Part 3 NNDR3'!$A$6:$FY$331,FH$4,FALSE)</f>
        <v>-8684187</v>
      </c>
      <c r="FI325" s="104">
        <f>VLOOKUP($B325,'Part 3 NNDR3'!$A$6:$FY$331,FI$4,FALSE)</f>
        <v>0</v>
      </c>
      <c r="FJ325" s="104">
        <f>VLOOKUP($B325,'Part 3 NNDR3'!$A$6:$FY$331,FJ$4,FALSE)</f>
        <v>-8684187</v>
      </c>
      <c r="FK325" s="104">
        <f>VLOOKUP($B325,'Part 3 NNDR3'!$A$6:$FY$331,FK$4,FALSE)</f>
        <v>-3391972</v>
      </c>
      <c r="FL325" s="104">
        <f>VLOOKUP($B325,'Part 3 NNDR3'!$A$6:$FY$331,FL$4,FALSE)</f>
        <v>0</v>
      </c>
      <c r="FM325" s="104">
        <f>VLOOKUP($B325,'Part 3 NNDR3'!$A$6:$FY$331,FM$4,FALSE)</f>
        <v>-3391972</v>
      </c>
      <c r="FN325" s="104">
        <f>VLOOKUP($B325,'Part 3 NNDR3'!$A$6:$FY$331,FN$4,FALSE)</f>
        <v>-607741</v>
      </c>
      <c r="FO325" s="104">
        <f>VLOOKUP($B325,'Part 3 NNDR3'!$A$6:$FY$331,FO$4,FALSE)</f>
        <v>0</v>
      </c>
      <c r="FP325" s="104">
        <f>VLOOKUP($B325,'Part 3 NNDR3'!$A$6:$FY$331,FP$4,FALSE)</f>
        <v>-607741</v>
      </c>
      <c r="FQ325" s="104">
        <f>VLOOKUP($B325,'Part 3 NNDR3'!$A$6:$FY$331,FQ$4,FALSE)</f>
        <v>-1096667</v>
      </c>
      <c r="FR325" s="104">
        <f>VLOOKUP($B325,'Part 3 NNDR3'!$A$6:$FY$331,FR$4,FALSE)</f>
        <v>0</v>
      </c>
      <c r="FS325" s="104">
        <f>VLOOKUP($B325,'Part 3 NNDR3'!$A$6:$FY$331,FS$4,FALSE)</f>
        <v>-1096667</v>
      </c>
      <c r="FT325" s="104">
        <f>VLOOKUP($B325,'Part 3 NNDR3'!$A$6:$FY$331,FT$4,FALSE)</f>
        <v>-11191</v>
      </c>
      <c r="FU325" s="104">
        <f>VLOOKUP($B325,'Part 3 NNDR3'!$A$6:$FY$331,FU$4,FALSE)</f>
        <v>0</v>
      </c>
      <c r="FV325" s="104">
        <f>VLOOKUP($B325,'Part 3 NNDR3'!$A$6:$FY$331,FV$4,FALSE)</f>
        <v>-11191</v>
      </c>
      <c r="FW325" s="104">
        <f>VLOOKUP($B325,'Part 3 NNDR3'!$A$6:$FY$331,FW$4,FALSE)</f>
        <v>-12491874</v>
      </c>
      <c r="FX325" s="104">
        <f>VLOOKUP($B325,'Part 3 NNDR3'!$A$6:$FY$331,FX$4,FALSE)</f>
        <v>0</v>
      </c>
      <c r="FY325" s="104">
        <f>VLOOKUP($B325,'Part 3 NNDR3'!$A$6:$FY$331,FY$4,FALSE)</f>
        <v>-12491874</v>
      </c>
      <c r="FZ325" s="104">
        <f>VLOOKUP($B325,'Part 3 NNDR3'!$A$6:$FY$331,FZ$4,FALSE)</f>
        <v>75556533</v>
      </c>
      <c r="GA325" s="104">
        <f>VLOOKUP($B325,'Part 3 NNDR3'!$A$6:$FY$331,GA$4,FALSE)</f>
        <v>89356</v>
      </c>
      <c r="GB325" s="104">
        <f>VLOOKUP($B325,'Part 3 NNDR3'!$A$6:$FY$331,GB$4,FALSE)</f>
        <v>75645889</v>
      </c>
      <c r="GC325" s="105" t="str">
        <f>VLOOKUP($B325,'Data (Updated)'!$C$4:$E$329,2,FALSE)</f>
        <v>NA</v>
      </c>
      <c r="GD325" s="106" t="str">
        <f>VLOOKUP($B325,'Data (Updated)'!$C$4:$E$329,3,FALSE)</f>
        <v>E6146</v>
      </c>
    </row>
    <row r="326" spans="1:186" ht="12.75" x14ac:dyDescent="0.2">
      <c r="A326" s="75">
        <v>321</v>
      </c>
      <c r="B326" s="100" t="s">
        <v>750</v>
      </c>
      <c r="C326" s="101" t="s">
        <v>941</v>
      </c>
      <c r="D326" s="102" t="s">
        <v>953</v>
      </c>
      <c r="E326" s="103" t="s">
        <v>749</v>
      </c>
      <c r="F326" s="104">
        <f>VLOOKUP($B326,'Part 3 NNDR3'!$A$6:$FY$331,F$4,FALSE)</f>
        <v>0</v>
      </c>
      <c r="G326" s="104">
        <f>VLOOKUP($B326,'Part 3 NNDR3'!$A$6:$FY$331,G$4,FALSE)</f>
        <v>0</v>
      </c>
      <c r="H326" s="104">
        <f>VLOOKUP($B326,'Part 3 NNDR3'!$A$6:$FY$331,H$4,FALSE)</f>
        <v>0</v>
      </c>
      <c r="I326" s="104">
        <f>VLOOKUP($B326,'Part 3 NNDR3'!$A$6:$FY$331,I$4,FALSE)</f>
        <v>10734</v>
      </c>
      <c r="J326" s="104">
        <f>VLOOKUP($B326,'Part 3 NNDR3'!$A$6:$FY$331,J$4,FALSE)</f>
        <v>0</v>
      </c>
      <c r="K326" s="104">
        <f>VLOOKUP($B326,'Part 3 NNDR3'!$A$6:$FY$331,K$4,FALSE)</f>
        <v>10734</v>
      </c>
      <c r="L326" s="104">
        <f>VLOOKUP($B326,'Part 3 NNDR3'!$A$6:$FY$331,L$4,FALSE)</f>
        <v>0</v>
      </c>
      <c r="M326" s="104">
        <f>VLOOKUP($B326,'Part 3 NNDR3'!$A$6:$FY$331,M$4,FALSE)</f>
        <v>0</v>
      </c>
      <c r="N326" s="104">
        <f>VLOOKUP($B326,'Part 3 NNDR3'!$A$6:$FY$331,N$4,FALSE)</f>
        <v>0</v>
      </c>
      <c r="O326" s="104">
        <f>VLOOKUP($B326,'Part 3 NNDR3'!$A$6:$FY$331,O$4,FALSE)</f>
        <v>32122</v>
      </c>
      <c r="P326" s="104">
        <f>VLOOKUP($B326,'Part 3 NNDR3'!$A$6:$FY$331,P$4,FALSE)</f>
        <v>0</v>
      </c>
      <c r="Q326" s="104">
        <f>VLOOKUP($B326,'Part 3 NNDR3'!$A$6:$FY$331,Q$4,FALSE)</f>
        <v>32122</v>
      </c>
      <c r="R326" s="104">
        <f>VLOOKUP($B326,'Part 3 NNDR3'!$A$6:$FY$331,R$4,FALSE)</f>
        <v>42856</v>
      </c>
      <c r="S326" s="104">
        <f>VLOOKUP($B326,'Part 3 NNDR3'!$A$6:$FY$331,S$4,FALSE)</f>
        <v>0</v>
      </c>
      <c r="T326" s="104">
        <f>VLOOKUP($B326,'Part 3 NNDR3'!$A$6:$FY$331,T$4,FALSE)</f>
        <v>42856</v>
      </c>
      <c r="U326" s="104">
        <f>VLOOKUP($B326,'Part 3 NNDR3'!$A$6:$FY$331,U$4,FALSE)</f>
        <v>-1885140</v>
      </c>
      <c r="V326" s="104">
        <f>VLOOKUP($B326,'Part 3 NNDR3'!$A$6:$FY$331,V$4,FALSE)</f>
        <v>0</v>
      </c>
      <c r="W326" s="104">
        <f>VLOOKUP($B326,'Part 3 NNDR3'!$A$6:$FY$331,W$4,FALSE)</f>
        <v>-1885140</v>
      </c>
      <c r="X326" s="104">
        <f>VLOOKUP($B326,'Part 3 NNDR3'!$A$6:$FY$331,X$4,FALSE)</f>
        <v>-5272</v>
      </c>
      <c r="Y326" s="104">
        <f>VLOOKUP($B326,'Part 3 NNDR3'!$A$6:$FY$331,Y$4,FALSE)</f>
        <v>0</v>
      </c>
      <c r="Z326" s="104">
        <f>VLOOKUP($B326,'Part 3 NNDR3'!$A$6:$FY$331,Z$4,FALSE)</f>
        <v>-5272</v>
      </c>
      <c r="AA326" s="104">
        <f>VLOOKUP($B326,'Part 3 NNDR3'!$A$6:$FY$331,AA$4,FALSE)</f>
        <v>-94062</v>
      </c>
      <c r="AB326" s="104">
        <f>VLOOKUP($B326,'Part 3 NNDR3'!$A$6:$FY$331,AB$4,FALSE)</f>
        <v>0</v>
      </c>
      <c r="AC326" s="104">
        <f>VLOOKUP($B326,'Part 3 NNDR3'!$A$6:$FY$331,AC$4,FALSE)</f>
        <v>-94062</v>
      </c>
      <c r="AD326" s="104">
        <f>VLOOKUP($B326,'Part 3 NNDR3'!$A$6:$FY$331,AD$4,FALSE)</f>
        <v>-48141</v>
      </c>
      <c r="AE326" s="104">
        <f>VLOOKUP($B326,'Part 3 NNDR3'!$A$6:$FY$331,AE$4,FALSE)</f>
        <v>0</v>
      </c>
      <c r="AF326" s="104">
        <f>VLOOKUP($B326,'Part 3 NNDR3'!$A$6:$FY$331,AF$4,FALSE)</f>
        <v>-48141</v>
      </c>
      <c r="AG326" s="104">
        <f>VLOOKUP($B326,'Part 3 NNDR3'!$A$6:$FY$331,AG$4,FALSE)</f>
        <v>0</v>
      </c>
      <c r="AH326" s="104">
        <f>VLOOKUP($B326,'Part 3 NNDR3'!$A$6:$FY$331,AH$4,FALSE)</f>
        <v>0</v>
      </c>
      <c r="AI326" s="104">
        <f>VLOOKUP($B326,'Part 3 NNDR3'!$A$6:$FY$331,AI$4,FALSE)</f>
        <v>0</v>
      </c>
      <c r="AJ326" s="104">
        <f>VLOOKUP($B326,'Part 3 NNDR3'!$A$6:$FY$331,AJ$4,FALSE)</f>
        <v>1161689</v>
      </c>
      <c r="AK326" s="104">
        <f>VLOOKUP($B326,'Part 3 NNDR3'!$A$6:$FY$331,AK$4,FALSE)</f>
        <v>0</v>
      </c>
      <c r="AL326" s="104">
        <f>VLOOKUP($B326,'Part 3 NNDR3'!$A$6:$FY$331,AL$4,FALSE)</f>
        <v>1161689</v>
      </c>
      <c r="AM326" s="104">
        <f>VLOOKUP($B326,'Part 3 NNDR3'!$A$6:$FY$331,AM$4,FALSE)</f>
        <v>-40765</v>
      </c>
      <c r="AN326" s="104">
        <f>VLOOKUP($B326,'Part 3 NNDR3'!$A$6:$FY$331,AN$4,FALSE)</f>
        <v>0</v>
      </c>
      <c r="AO326" s="104">
        <f>VLOOKUP($B326,'Part 3 NNDR3'!$A$6:$FY$331,AO$4,FALSE)</f>
        <v>-40765</v>
      </c>
      <c r="AP326" s="104">
        <f>VLOOKUP($B326,'Part 3 NNDR3'!$A$6:$FY$331,AP$4,FALSE)</f>
        <v>-3826613</v>
      </c>
      <c r="AQ326" s="104">
        <f>VLOOKUP($B326,'Part 3 NNDR3'!$A$6:$FY$331,AQ$4,FALSE)</f>
        <v>0</v>
      </c>
      <c r="AR326" s="104">
        <f>VLOOKUP($B326,'Part 3 NNDR3'!$A$6:$FY$331,AR$4,FALSE)</f>
        <v>-3826613</v>
      </c>
      <c r="AS326" s="104">
        <f>VLOOKUP($B326,'Part 3 NNDR3'!$A$6:$FY$331,AS$4,FALSE)</f>
        <v>-390478</v>
      </c>
      <c r="AT326" s="104">
        <f>VLOOKUP($B326,'Part 3 NNDR3'!$A$6:$FY$331,AT$4,FALSE)</f>
        <v>0</v>
      </c>
      <c r="AU326" s="104">
        <f>VLOOKUP($B326,'Part 3 NNDR3'!$A$6:$FY$331,AU$4,FALSE)</f>
        <v>-390478</v>
      </c>
      <c r="AV326" s="104">
        <f>VLOOKUP($B326,'Part 3 NNDR3'!$A$6:$FY$331,AV$4,FALSE)</f>
        <v>-18044</v>
      </c>
      <c r="AW326" s="104">
        <f>VLOOKUP($B326,'Part 3 NNDR3'!$A$6:$FY$331,AW$4,FALSE)</f>
        <v>0</v>
      </c>
      <c r="AX326" s="104">
        <f>VLOOKUP($B326,'Part 3 NNDR3'!$A$6:$FY$331,AX$4,FALSE)</f>
        <v>-18044</v>
      </c>
      <c r="AY326" s="104">
        <f>VLOOKUP($B326,'Part 3 NNDR3'!$A$6:$FY$331,AY$4,FALSE)</f>
        <v>0</v>
      </c>
      <c r="AZ326" s="104">
        <f>VLOOKUP($B326,'Part 3 NNDR3'!$A$6:$FY$331,AZ$4,FALSE)</f>
        <v>0</v>
      </c>
      <c r="BA326" s="104">
        <f>VLOOKUP($B326,'Part 3 NNDR3'!$A$6:$FY$331,BA$4,FALSE)</f>
        <v>0</v>
      </c>
      <c r="BB326" s="104">
        <f>VLOOKUP($B326,'Part 3 NNDR3'!$A$6:$FY$331,BB$4,FALSE)</f>
        <v>0</v>
      </c>
      <c r="BC326" s="104">
        <f>VLOOKUP($B326,'Part 3 NNDR3'!$A$6:$FY$331,BC$4,FALSE)</f>
        <v>0</v>
      </c>
      <c r="BD326" s="104">
        <f>VLOOKUP($B326,'Part 3 NNDR3'!$A$6:$FY$331,BD$4,FALSE)</f>
        <v>0</v>
      </c>
      <c r="BE326" s="104">
        <f>VLOOKUP($B326,'Part 3 NNDR3'!$A$6:$FY$331,BE$4,FALSE)</f>
        <v>0</v>
      </c>
      <c r="BF326" s="104">
        <f>VLOOKUP($B326,'Part 3 NNDR3'!$A$6:$FY$331,BF$4,FALSE)</f>
        <v>0</v>
      </c>
      <c r="BG326" s="104">
        <f>VLOOKUP($B326,'Part 3 NNDR3'!$A$6:$FY$331,BG$4,FALSE)</f>
        <v>0</v>
      </c>
      <c r="BH326" s="104">
        <f>VLOOKUP($B326,'Part 3 NNDR3'!$A$6:$FY$331,BH$4,FALSE)</f>
        <v>-5093413</v>
      </c>
      <c r="BI326" s="104">
        <f>VLOOKUP($B326,'Part 3 NNDR3'!$A$6:$FY$331,BI$4,FALSE)</f>
        <v>0</v>
      </c>
      <c r="BJ326" s="104">
        <f>VLOOKUP($B326,'Part 3 NNDR3'!$A$6:$FY$331,BJ$4,FALSE)</f>
        <v>-5093413</v>
      </c>
      <c r="BK326" s="104">
        <f>VLOOKUP($B326,'Part 3 NNDR3'!$A$6:$FY$331,BK$4,FALSE)</f>
        <v>-64998</v>
      </c>
      <c r="BL326" s="104">
        <f>VLOOKUP($B326,'Part 3 NNDR3'!$A$6:$FY$331,BL$4,FALSE)</f>
        <v>0</v>
      </c>
      <c r="BM326" s="104">
        <f>VLOOKUP($B326,'Part 3 NNDR3'!$A$6:$FY$331,BM$4,FALSE)</f>
        <v>-64998</v>
      </c>
      <c r="BN326" s="104">
        <f>VLOOKUP($B326,'Part 3 NNDR3'!$A$6:$FY$331,BN$4,FALSE)</f>
        <v>-11687</v>
      </c>
      <c r="BO326" s="104">
        <f>VLOOKUP($B326,'Part 3 NNDR3'!$A$6:$FY$331,BO$4,FALSE)</f>
        <v>0</v>
      </c>
      <c r="BP326" s="104">
        <f>VLOOKUP($B326,'Part 3 NNDR3'!$A$6:$FY$331,BP$4,FALSE)</f>
        <v>-11687</v>
      </c>
      <c r="BQ326" s="104">
        <f>VLOOKUP($B326,'Part 3 NNDR3'!$A$6:$FY$331,BQ$4,FALSE)</f>
        <v>-1977585</v>
      </c>
      <c r="BR326" s="104">
        <f>VLOOKUP($B326,'Part 3 NNDR3'!$A$6:$FY$331,BR$4,FALSE)</f>
        <v>0</v>
      </c>
      <c r="BS326" s="104">
        <f>VLOOKUP($B326,'Part 3 NNDR3'!$A$6:$FY$331,BS$4,FALSE)</f>
        <v>-1977585</v>
      </c>
      <c r="BT326" s="104">
        <f>VLOOKUP($B326,'Part 3 NNDR3'!$A$6:$FY$331,BT$4,FALSE)</f>
        <v>-209413</v>
      </c>
      <c r="BU326" s="104">
        <f>VLOOKUP($B326,'Part 3 NNDR3'!$A$6:$FY$331,BU$4,FALSE)</f>
        <v>0</v>
      </c>
      <c r="BV326" s="104">
        <f>VLOOKUP($B326,'Part 3 NNDR3'!$A$6:$FY$331,BV$4,FALSE)</f>
        <v>-209413</v>
      </c>
      <c r="BW326" s="104">
        <f>VLOOKUP($B326,'Part 3 NNDR3'!$A$6:$FY$331,BW$4,FALSE)</f>
        <v>-2263683</v>
      </c>
      <c r="BX326" s="104">
        <f>VLOOKUP($B326,'Part 3 NNDR3'!$A$6:$FY$331,BX$4,FALSE)</f>
        <v>0</v>
      </c>
      <c r="BY326" s="104">
        <f>VLOOKUP($B326,'Part 3 NNDR3'!$A$6:$FY$331,BY$4,FALSE)</f>
        <v>-2263683</v>
      </c>
      <c r="BZ326" s="104">
        <f>VLOOKUP($B326,'Part 3 NNDR3'!$A$6:$FY$331,BZ$4,FALSE)</f>
        <v>-205177</v>
      </c>
      <c r="CA326" s="104">
        <f>VLOOKUP($B326,'Part 3 NNDR3'!$A$6:$FY$331,CA$4,FALSE)</f>
        <v>0</v>
      </c>
      <c r="CB326" s="104">
        <f>VLOOKUP($B326,'Part 3 NNDR3'!$A$6:$FY$331,CB$4,FALSE)</f>
        <v>-205177</v>
      </c>
      <c r="CC326" s="104">
        <f>VLOOKUP($B326,'Part 3 NNDR3'!$A$6:$FY$331,CC$4,FALSE)</f>
        <v>4315</v>
      </c>
      <c r="CD326" s="104">
        <f>VLOOKUP($B326,'Part 3 NNDR3'!$A$6:$FY$331,CD$4,FALSE)</f>
        <v>0</v>
      </c>
      <c r="CE326" s="104">
        <f>VLOOKUP($B326,'Part 3 NNDR3'!$A$6:$FY$331,CE$4,FALSE)</f>
        <v>4315</v>
      </c>
      <c r="CF326" s="104">
        <f>VLOOKUP($B326,'Part 3 NNDR3'!$A$6:$FY$331,CF$4,FALSE)</f>
        <v>-13454</v>
      </c>
      <c r="CG326" s="104">
        <f>VLOOKUP($B326,'Part 3 NNDR3'!$A$6:$FY$331,CG$4,FALSE)</f>
        <v>0</v>
      </c>
      <c r="CH326" s="104">
        <f>VLOOKUP($B326,'Part 3 NNDR3'!$A$6:$FY$331,CH$4,FALSE)</f>
        <v>-13454</v>
      </c>
      <c r="CI326" s="104">
        <f>VLOOKUP($B326,'Part 3 NNDR3'!$A$6:$FY$331,CI$4,FALSE)</f>
        <v>-1065</v>
      </c>
      <c r="CJ326" s="104">
        <f>VLOOKUP($B326,'Part 3 NNDR3'!$A$6:$FY$331,CJ$4,FALSE)</f>
        <v>0</v>
      </c>
      <c r="CK326" s="104">
        <f>VLOOKUP($B326,'Part 3 NNDR3'!$A$6:$FY$331,CK$4,FALSE)</f>
        <v>-1065</v>
      </c>
      <c r="CL326" s="104">
        <f>VLOOKUP($B326,'Part 3 NNDR3'!$A$6:$FY$331,CL$4,FALSE)</f>
        <v>-4511</v>
      </c>
      <c r="CM326" s="104">
        <f>VLOOKUP($B326,'Part 3 NNDR3'!$A$6:$FY$331,CM$4,FALSE)</f>
        <v>0</v>
      </c>
      <c r="CN326" s="104">
        <f>VLOOKUP($B326,'Part 3 NNDR3'!$A$6:$FY$331,CN$4,FALSE)</f>
        <v>-4511</v>
      </c>
      <c r="CO326" s="104">
        <f>VLOOKUP($B326,'Part 3 NNDR3'!$A$6:$FY$331,CO$4,FALSE)</f>
        <v>0</v>
      </c>
      <c r="CP326" s="104">
        <f>VLOOKUP($B326,'Part 3 NNDR3'!$A$6:$FY$331,CP$4,FALSE)</f>
        <v>0</v>
      </c>
      <c r="CQ326" s="104">
        <f>VLOOKUP($B326,'Part 3 NNDR3'!$A$6:$FY$331,CQ$4,FALSE)</f>
        <v>0</v>
      </c>
      <c r="CR326" s="104">
        <f>VLOOKUP($B326,'Part 3 NNDR3'!$A$6:$FY$331,CR$4,FALSE)</f>
        <v>0</v>
      </c>
      <c r="CS326" s="104">
        <f>VLOOKUP($B326,'Part 3 NNDR3'!$A$6:$FY$331,CS$4,FALSE)</f>
        <v>0</v>
      </c>
      <c r="CT326" s="104">
        <f>VLOOKUP($B326,'Part 3 NNDR3'!$A$6:$FY$331,CT$4,FALSE)</f>
        <v>0</v>
      </c>
      <c r="CU326" s="104">
        <f>VLOOKUP($B326,'Part 3 NNDR3'!$A$6:$FY$331,CU$4,FALSE)</f>
        <v>0</v>
      </c>
      <c r="CV326" s="104">
        <f>VLOOKUP($B326,'Part 3 NNDR3'!$A$6:$FY$331,CV$4,FALSE)</f>
        <v>0</v>
      </c>
      <c r="CW326" s="104">
        <f>VLOOKUP($B326,'Part 3 NNDR3'!$A$6:$FY$331,CW$4,FALSE)</f>
        <v>0</v>
      </c>
      <c r="CX326" s="104">
        <f>VLOOKUP($B326,'Part 3 NNDR3'!$A$6:$FY$331,CX$4,FALSE)</f>
        <v>0</v>
      </c>
      <c r="CY326" s="104">
        <f>VLOOKUP($B326,'Part 3 NNDR3'!$A$6:$FY$331,CY$4,FALSE)</f>
        <v>0</v>
      </c>
      <c r="CZ326" s="104">
        <f>VLOOKUP($B326,'Part 3 NNDR3'!$A$6:$FY$331,CZ$4,FALSE)</f>
        <v>0</v>
      </c>
      <c r="DA326" s="104">
        <f>VLOOKUP($B326,'Part 3 NNDR3'!$A$6:$FY$331,DA$4,FALSE)</f>
        <v>0</v>
      </c>
      <c r="DB326" s="104">
        <f>VLOOKUP($B326,'Part 3 NNDR3'!$A$6:$FY$331,DB$4,FALSE)</f>
        <v>0</v>
      </c>
      <c r="DC326" s="104">
        <f>VLOOKUP($B326,'Part 3 NNDR3'!$A$6:$FY$331,DC$4,FALSE)</f>
        <v>0</v>
      </c>
      <c r="DD326" s="104">
        <f>VLOOKUP($B326,'Part 3 NNDR3'!$A$6:$FY$331,DD$4,FALSE)</f>
        <v>0</v>
      </c>
      <c r="DE326" s="104">
        <f>VLOOKUP($B326,'Part 3 NNDR3'!$A$6:$FY$331,DE$4,FALSE)</f>
        <v>0</v>
      </c>
      <c r="DF326" s="104">
        <f>VLOOKUP($B326,'Part 3 NNDR3'!$A$6:$FY$331,DF$4,FALSE)</f>
        <v>0</v>
      </c>
      <c r="DG326" s="104">
        <f>VLOOKUP($B326,'Part 3 NNDR3'!$A$6:$FY$331,DG$4,FALSE)</f>
        <v>0</v>
      </c>
      <c r="DH326" s="104">
        <f>VLOOKUP($B326,'Part 3 NNDR3'!$A$6:$FY$331,DH$4,FALSE)</f>
        <v>0</v>
      </c>
      <c r="DI326" s="104">
        <f>VLOOKUP($B326,'Part 3 NNDR3'!$A$6:$FY$331,DI$4,FALSE)</f>
        <v>0</v>
      </c>
      <c r="DJ326" s="104">
        <f>VLOOKUP($B326,'Part 3 NNDR3'!$A$6:$FY$331,DJ$4,FALSE)</f>
        <v>0</v>
      </c>
      <c r="DK326" s="104">
        <f>VLOOKUP($B326,'Part 3 NNDR3'!$A$6:$FY$331,DK$4,FALSE)</f>
        <v>0</v>
      </c>
      <c r="DL326" s="104">
        <f>VLOOKUP($B326,'Part 3 NNDR3'!$A$6:$FY$331,DL$4,FALSE)</f>
        <v>-219892</v>
      </c>
      <c r="DM326" s="104">
        <f>VLOOKUP($B326,'Part 3 NNDR3'!$A$6:$FY$331,DM$4,FALSE)</f>
        <v>0</v>
      </c>
      <c r="DN326" s="104">
        <f>VLOOKUP($B326,'Part 3 NNDR3'!$A$6:$FY$331,DN$4,FALSE)</f>
        <v>-219892</v>
      </c>
      <c r="DO326" s="104">
        <f>VLOOKUP($B326,'Part 3 NNDR3'!$A$6:$FY$331,DO$4,FALSE)</f>
        <v>-22477</v>
      </c>
      <c r="DP326" s="104">
        <f>VLOOKUP($B326,'Part 3 NNDR3'!$A$6:$FY$331,DP$4,FALSE)</f>
        <v>0</v>
      </c>
      <c r="DQ326" s="104">
        <f>VLOOKUP($B326,'Part 3 NNDR3'!$A$6:$FY$331,DQ$4,FALSE)</f>
        <v>-22477</v>
      </c>
      <c r="DR326" s="104">
        <f>VLOOKUP($B326,'Part 3 NNDR3'!$A$6:$FY$331,DR$4,FALSE)</f>
        <v>0</v>
      </c>
      <c r="DS326" s="104">
        <f>VLOOKUP($B326,'Part 3 NNDR3'!$A$6:$FY$331,DS$4,FALSE)</f>
        <v>0</v>
      </c>
      <c r="DT326" s="104">
        <f>VLOOKUP($B326,'Part 3 NNDR3'!$A$6:$FY$331,DT$4,FALSE)</f>
        <v>0</v>
      </c>
      <c r="DU326" s="104">
        <f>VLOOKUP($B326,'Part 3 NNDR3'!$A$6:$FY$331,DU$4,FALSE)</f>
        <v>-49068</v>
      </c>
      <c r="DV326" s="104">
        <f>VLOOKUP($B326,'Part 3 NNDR3'!$A$6:$FY$331,DV$4,FALSE)</f>
        <v>0</v>
      </c>
      <c r="DW326" s="104">
        <f>VLOOKUP($B326,'Part 3 NNDR3'!$A$6:$FY$331,DW$4,FALSE)</f>
        <v>-49068</v>
      </c>
      <c r="DX326" s="104">
        <f>VLOOKUP($B326,'Part 3 NNDR3'!$A$6:$FY$331,DX$4,FALSE)</f>
        <v>-5936</v>
      </c>
      <c r="DY326" s="104">
        <f>VLOOKUP($B326,'Part 3 NNDR3'!$A$6:$FY$331,DY$4,FALSE)</f>
        <v>0</v>
      </c>
      <c r="DZ326" s="104">
        <f>VLOOKUP($B326,'Part 3 NNDR3'!$A$6:$FY$331,DZ$4,FALSE)</f>
        <v>-5936</v>
      </c>
      <c r="EA326" s="104">
        <f>VLOOKUP($B326,'Part 3 NNDR3'!$A$6:$FY$331,EA$4,FALSE)</f>
        <v>-663486</v>
      </c>
      <c r="EB326" s="104">
        <f>VLOOKUP($B326,'Part 3 NNDR3'!$A$6:$FY$331,EB$4,FALSE)</f>
        <v>0</v>
      </c>
      <c r="EC326" s="104">
        <f>VLOOKUP($B326,'Part 3 NNDR3'!$A$6:$FY$331,EC$4,FALSE)</f>
        <v>-663486</v>
      </c>
      <c r="ED326" s="104">
        <f>VLOOKUP($B326,'Part 3 NNDR3'!$A$6:$FY$331,ED$4,FALSE)</f>
        <v>-9744</v>
      </c>
      <c r="EE326" s="104">
        <f>VLOOKUP($B326,'Part 3 NNDR3'!$A$6:$FY$331,EE$4,FALSE)</f>
        <v>0</v>
      </c>
      <c r="EF326" s="104">
        <f>VLOOKUP($B326,'Part 3 NNDR3'!$A$6:$FY$331,EF$4,FALSE)</f>
        <v>-9744</v>
      </c>
      <c r="EG326" s="104">
        <f>VLOOKUP($B326,'Part 3 NNDR3'!$A$6:$FY$331,EG$4,FALSE)</f>
        <v>0</v>
      </c>
      <c r="EH326" s="104">
        <f>VLOOKUP($B326,'Part 3 NNDR3'!$A$6:$FY$331,EH$4,FALSE)</f>
        <v>0</v>
      </c>
      <c r="EI326" s="104">
        <f>VLOOKUP($B326,'Part 3 NNDR3'!$A$6:$FY$331,EI$4,FALSE)</f>
        <v>0</v>
      </c>
      <c r="EJ326" s="104">
        <f>VLOOKUP($B326,'Part 3 NNDR3'!$A$6:$FY$331,EJ$4,FALSE)</f>
        <v>174</v>
      </c>
      <c r="EK326" s="104">
        <f>VLOOKUP($B326,'Part 3 NNDR3'!$A$6:$FY$331,EK$4,FALSE)</f>
        <v>0</v>
      </c>
      <c r="EL326" s="104">
        <f>VLOOKUP($B326,'Part 3 NNDR3'!$A$6:$FY$331,EL$4,FALSE)</f>
        <v>174</v>
      </c>
      <c r="EM326" s="104">
        <f>VLOOKUP($B326,'Part 3 NNDR3'!$A$6:$FY$331,EM$4,FALSE)</f>
        <v>-6503</v>
      </c>
      <c r="EN326" s="104">
        <f>VLOOKUP($B326,'Part 3 NNDR3'!$A$6:$FY$331,EN$4,FALSE)</f>
        <v>0</v>
      </c>
      <c r="EO326" s="104">
        <f>VLOOKUP($B326,'Part 3 NNDR3'!$A$6:$FY$331,EO$4,FALSE)</f>
        <v>-6503</v>
      </c>
      <c r="EP326" s="104">
        <f>VLOOKUP($B326,'Part 3 NNDR3'!$A$6:$FY$331,EP$4,FALSE)</f>
        <v>-757040</v>
      </c>
      <c r="EQ326" s="104">
        <f>VLOOKUP($B326,'Part 3 NNDR3'!$A$6:$FY$331,EQ$4,FALSE)</f>
        <v>0</v>
      </c>
      <c r="ER326" s="104">
        <f>VLOOKUP($B326,'Part 3 NNDR3'!$A$6:$FY$331,ER$4,FALSE)</f>
        <v>-757040</v>
      </c>
      <c r="ES326" s="104">
        <f>VLOOKUP($B326,'Part 3 NNDR3'!$A$6:$FY$331,ES$4,FALSE)</f>
        <v>0</v>
      </c>
      <c r="ET326" s="104">
        <f>VLOOKUP($B326,'Part 3 NNDR3'!$A$6:$FY$331,ET$4,FALSE)</f>
        <v>0</v>
      </c>
      <c r="EU326" s="104">
        <f>VLOOKUP($B326,'Part 3 NNDR3'!$A$6:$FY$331,EU$4,FALSE)</f>
        <v>0</v>
      </c>
      <c r="EV326" s="104">
        <f>VLOOKUP($B326,'Part 3 NNDR3'!$A$6:$FY$331,EV$4,FALSE)</f>
        <v>-506</v>
      </c>
      <c r="EW326" s="104">
        <f>VLOOKUP($B326,'Part 3 NNDR3'!$A$6:$FY$331,EW$4,FALSE)</f>
        <v>0</v>
      </c>
      <c r="EX326" s="104">
        <f>VLOOKUP($B326,'Part 3 NNDR3'!$A$6:$FY$331,EX$4,FALSE)</f>
        <v>-506</v>
      </c>
      <c r="EY326" s="104">
        <f>VLOOKUP($B326,'Part 3 NNDR3'!$A$6:$FY$331,EY$4,FALSE)</f>
        <v>-506</v>
      </c>
      <c r="EZ326" s="104">
        <f>VLOOKUP($B326,'Part 3 NNDR3'!$A$6:$FY$331,EZ$4,FALSE)</f>
        <v>0</v>
      </c>
      <c r="FA326" s="104">
        <f>VLOOKUP($B326,'Part 3 NNDR3'!$A$6:$FY$331,FA$4,FALSE)</f>
        <v>-506</v>
      </c>
      <c r="FB326" s="104">
        <f>VLOOKUP($B326,'Part 3 NNDR3'!$A$6:$FY$331,FB$4,FALSE)</f>
        <v>46121002</v>
      </c>
      <c r="FC326" s="104">
        <f>VLOOKUP($B326,'Part 3 NNDR3'!$A$6:$FY$331,FC$4,FALSE)</f>
        <v>0</v>
      </c>
      <c r="FD326" s="104">
        <f>VLOOKUP($B326,'Part 3 NNDR3'!$A$6:$FY$331,FD$4,FALSE)</f>
        <v>46121002</v>
      </c>
      <c r="FE326" s="104">
        <f>VLOOKUP($B326,'Part 3 NNDR3'!$A$6:$FY$331,FE$4,FALSE)</f>
        <v>42856</v>
      </c>
      <c r="FF326" s="104">
        <f>VLOOKUP($B326,'Part 3 NNDR3'!$A$6:$FY$331,FF$4,FALSE)</f>
        <v>0</v>
      </c>
      <c r="FG326" s="104">
        <f>VLOOKUP($B326,'Part 3 NNDR3'!$A$6:$FY$331,FG$4,FALSE)</f>
        <v>42856</v>
      </c>
      <c r="FH326" s="104">
        <f>VLOOKUP($B326,'Part 3 NNDR3'!$A$6:$FY$331,FH$4,FALSE)</f>
        <v>-5093413</v>
      </c>
      <c r="FI326" s="104">
        <f>VLOOKUP($B326,'Part 3 NNDR3'!$A$6:$FY$331,FI$4,FALSE)</f>
        <v>0</v>
      </c>
      <c r="FJ326" s="104">
        <f>VLOOKUP($B326,'Part 3 NNDR3'!$A$6:$FY$331,FJ$4,FALSE)</f>
        <v>-5093413</v>
      </c>
      <c r="FK326" s="104">
        <f>VLOOKUP($B326,'Part 3 NNDR3'!$A$6:$FY$331,FK$4,FALSE)</f>
        <v>-2263683</v>
      </c>
      <c r="FL326" s="104">
        <f>VLOOKUP($B326,'Part 3 NNDR3'!$A$6:$FY$331,FL$4,FALSE)</f>
        <v>0</v>
      </c>
      <c r="FM326" s="104">
        <f>VLOOKUP($B326,'Part 3 NNDR3'!$A$6:$FY$331,FM$4,FALSE)</f>
        <v>-2263683</v>
      </c>
      <c r="FN326" s="104">
        <f>VLOOKUP($B326,'Part 3 NNDR3'!$A$6:$FY$331,FN$4,FALSE)</f>
        <v>-219892</v>
      </c>
      <c r="FO326" s="104">
        <f>VLOOKUP($B326,'Part 3 NNDR3'!$A$6:$FY$331,FO$4,FALSE)</f>
        <v>0</v>
      </c>
      <c r="FP326" s="104">
        <f>VLOOKUP($B326,'Part 3 NNDR3'!$A$6:$FY$331,FP$4,FALSE)</f>
        <v>-219892</v>
      </c>
      <c r="FQ326" s="104">
        <f>VLOOKUP($B326,'Part 3 NNDR3'!$A$6:$FY$331,FQ$4,FALSE)</f>
        <v>-757040</v>
      </c>
      <c r="FR326" s="104">
        <f>VLOOKUP($B326,'Part 3 NNDR3'!$A$6:$FY$331,FR$4,FALSE)</f>
        <v>0</v>
      </c>
      <c r="FS326" s="104">
        <f>VLOOKUP($B326,'Part 3 NNDR3'!$A$6:$FY$331,FS$4,FALSE)</f>
        <v>-757040</v>
      </c>
      <c r="FT326" s="104">
        <f>VLOOKUP($B326,'Part 3 NNDR3'!$A$6:$FY$331,FT$4,FALSE)</f>
        <v>-506</v>
      </c>
      <c r="FU326" s="104">
        <f>VLOOKUP($B326,'Part 3 NNDR3'!$A$6:$FY$331,FU$4,FALSE)</f>
        <v>0</v>
      </c>
      <c r="FV326" s="104">
        <f>VLOOKUP($B326,'Part 3 NNDR3'!$A$6:$FY$331,FV$4,FALSE)</f>
        <v>-506</v>
      </c>
      <c r="FW326" s="104">
        <f>VLOOKUP($B326,'Part 3 NNDR3'!$A$6:$FY$331,FW$4,FALSE)</f>
        <v>-8291678</v>
      </c>
      <c r="FX326" s="104">
        <f>VLOOKUP($B326,'Part 3 NNDR3'!$A$6:$FY$331,FX$4,FALSE)</f>
        <v>0</v>
      </c>
      <c r="FY326" s="104">
        <f>VLOOKUP($B326,'Part 3 NNDR3'!$A$6:$FY$331,FY$4,FALSE)</f>
        <v>-8291678</v>
      </c>
      <c r="FZ326" s="104">
        <f>VLOOKUP($B326,'Part 3 NNDR3'!$A$6:$FY$331,FZ$4,FALSE)</f>
        <v>37829324</v>
      </c>
      <c r="GA326" s="104">
        <f>VLOOKUP($B326,'Part 3 NNDR3'!$A$6:$FY$331,GA$4,FALSE)</f>
        <v>0</v>
      </c>
      <c r="GB326" s="104">
        <f>VLOOKUP($B326,'Part 3 NNDR3'!$A$6:$FY$331,GB$4,FALSE)</f>
        <v>37829324</v>
      </c>
      <c r="GC326" s="105" t="str">
        <f>VLOOKUP($B326,'Data (Updated)'!$C$4:$E$329,2,FALSE)</f>
        <v>E1821</v>
      </c>
      <c r="GD326" s="106" t="str">
        <f>VLOOKUP($B326,'Data (Updated)'!$C$4:$E$329,3,FALSE)</f>
        <v>E6118</v>
      </c>
    </row>
    <row r="327" spans="1:186" ht="12.75" x14ac:dyDescent="0.2">
      <c r="A327" s="75">
        <v>322</v>
      </c>
      <c r="B327" s="100" t="s">
        <v>752</v>
      </c>
      <c r="C327" s="101" t="s">
        <v>941</v>
      </c>
      <c r="D327" s="102" t="s">
        <v>942</v>
      </c>
      <c r="E327" s="103" t="s">
        <v>751</v>
      </c>
      <c r="F327" s="104">
        <f>VLOOKUP($B327,'Part 3 NNDR3'!$A$6:$FY$331,F$4,FALSE)</f>
        <v>0</v>
      </c>
      <c r="G327" s="104">
        <f>VLOOKUP($B327,'Part 3 NNDR3'!$A$6:$FY$331,G$4,FALSE)</f>
        <v>0</v>
      </c>
      <c r="H327" s="104">
        <f>VLOOKUP($B327,'Part 3 NNDR3'!$A$6:$FY$331,H$4,FALSE)</f>
        <v>0</v>
      </c>
      <c r="I327" s="104">
        <f>VLOOKUP($B327,'Part 3 NNDR3'!$A$6:$FY$331,I$4,FALSE)</f>
        <v>118208</v>
      </c>
      <c r="J327" s="104">
        <f>VLOOKUP($B327,'Part 3 NNDR3'!$A$6:$FY$331,J$4,FALSE)</f>
        <v>0</v>
      </c>
      <c r="K327" s="104">
        <f>VLOOKUP($B327,'Part 3 NNDR3'!$A$6:$FY$331,K$4,FALSE)</f>
        <v>118208</v>
      </c>
      <c r="L327" s="104">
        <f>VLOOKUP($B327,'Part 3 NNDR3'!$A$6:$FY$331,L$4,FALSE)</f>
        <v>0</v>
      </c>
      <c r="M327" s="104">
        <f>VLOOKUP($B327,'Part 3 NNDR3'!$A$6:$FY$331,M$4,FALSE)</f>
        <v>0</v>
      </c>
      <c r="N327" s="104">
        <f>VLOOKUP($B327,'Part 3 NNDR3'!$A$6:$FY$331,N$4,FALSE)</f>
        <v>0</v>
      </c>
      <c r="O327" s="104">
        <f>VLOOKUP($B327,'Part 3 NNDR3'!$A$6:$FY$331,O$4,FALSE)</f>
        <v>0</v>
      </c>
      <c r="P327" s="104">
        <f>VLOOKUP($B327,'Part 3 NNDR3'!$A$6:$FY$331,P$4,FALSE)</f>
        <v>0</v>
      </c>
      <c r="Q327" s="104">
        <f>VLOOKUP($B327,'Part 3 NNDR3'!$A$6:$FY$331,Q$4,FALSE)</f>
        <v>0</v>
      </c>
      <c r="R327" s="104">
        <f>VLOOKUP($B327,'Part 3 NNDR3'!$A$6:$FY$331,R$4,FALSE)</f>
        <v>118208</v>
      </c>
      <c r="S327" s="104">
        <f>VLOOKUP($B327,'Part 3 NNDR3'!$A$6:$FY$331,S$4,FALSE)</f>
        <v>0</v>
      </c>
      <c r="T327" s="104">
        <f>VLOOKUP($B327,'Part 3 NNDR3'!$A$6:$FY$331,T$4,FALSE)</f>
        <v>118208</v>
      </c>
      <c r="U327" s="104">
        <f>VLOOKUP($B327,'Part 3 NNDR3'!$A$6:$FY$331,U$4,FALSE)</f>
        <v>-2200493</v>
      </c>
      <c r="V327" s="104">
        <f>VLOOKUP($B327,'Part 3 NNDR3'!$A$6:$FY$331,V$4,FALSE)</f>
        <v>0</v>
      </c>
      <c r="W327" s="104">
        <f>VLOOKUP($B327,'Part 3 NNDR3'!$A$6:$FY$331,W$4,FALSE)</f>
        <v>-2200493</v>
      </c>
      <c r="X327" s="104">
        <f>VLOOKUP($B327,'Part 3 NNDR3'!$A$6:$FY$331,X$4,FALSE)</f>
        <v>0</v>
      </c>
      <c r="Y327" s="104">
        <f>VLOOKUP($B327,'Part 3 NNDR3'!$A$6:$FY$331,Y$4,FALSE)</f>
        <v>0</v>
      </c>
      <c r="Z327" s="104">
        <f>VLOOKUP($B327,'Part 3 NNDR3'!$A$6:$FY$331,Z$4,FALSE)</f>
        <v>0</v>
      </c>
      <c r="AA327" s="104">
        <f>VLOOKUP($B327,'Part 3 NNDR3'!$A$6:$FY$331,AA$4,FALSE)</f>
        <v>0</v>
      </c>
      <c r="AB327" s="104">
        <f>VLOOKUP($B327,'Part 3 NNDR3'!$A$6:$FY$331,AB$4,FALSE)</f>
        <v>0</v>
      </c>
      <c r="AC327" s="104">
        <f>VLOOKUP($B327,'Part 3 NNDR3'!$A$6:$FY$331,AC$4,FALSE)</f>
        <v>0</v>
      </c>
      <c r="AD327" s="104">
        <f>VLOOKUP($B327,'Part 3 NNDR3'!$A$6:$FY$331,AD$4,FALSE)</f>
        <v>0</v>
      </c>
      <c r="AE327" s="104">
        <f>VLOOKUP($B327,'Part 3 NNDR3'!$A$6:$FY$331,AE$4,FALSE)</f>
        <v>0</v>
      </c>
      <c r="AF327" s="104">
        <f>VLOOKUP($B327,'Part 3 NNDR3'!$A$6:$FY$331,AF$4,FALSE)</f>
        <v>0</v>
      </c>
      <c r="AG327" s="104">
        <f>VLOOKUP($B327,'Part 3 NNDR3'!$A$6:$FY$331,AG$4,FALSE)</f>
        <v>0</v>
      </c>
      <c r="AH327" s="104">
        <f>VLOOKUP($B327,'Part 3 NNDR3'!$A$6:$FY$331,AH$4,FALSE)</f>
        <v>0</v>
      </c>
      <c r="AI327" s="104">
        <f>VLOOKUP($B327,'Part 3 NNDR3'!$A$6:$FY$331,AI$4,FALSE)</f>
        <v>0</v>
      </c>
      <c r="AJ327" s="104">
        <f>VLOOKUP($B327,'Part 3 NNDR3'!$A$6:$FY$331,AJ$4,FALSE)</f>
        <v>847888</v>
      </c>
      <c r="AK327" s="104">
        <f>VLOOKUP($B327,'Part 3 NNDR3'!$A$6:$FY$331,AK$4,FALSE)</f>
        <v>0</v>
      </c>
      <c r="AL327" s="104">
        <f>VLOOKUP($B327,'Part 3 NNDR3'!$A$6:$FY$331,AL$4,FALSE)</f>
        <v>847888</v>
      </c>
      <c r="AM327" s="104">
        <f>VLOOKUP($B327,'Part 3 NNDR3'!$A$6:$FY$331,AM$4,FALSE)</f>
        <v>0</v>
      </c>
      <c r="AN327" s="104">
        <f>VLOOKUP($B327,'Part 3 NNDR3'!$A$6:$FY$331,AN$4,FALSE)</f>
        <v>0</v>
      </c>
      <c r="AO327" s="104">
        <f>VLOOKUP($B327,'Part 3 NNDR3'!$A$6:$FY$331,AO$4,FALSE)</f>
        <v>0</v>
      </c>
      <c r="AP327" s="104">
        <f>VLOOKUP($B327,'Part 3 NNDR3'!$A$6:$FY$331,AP$4,FALSE)</f>
        <v>-2364112</v>
      </c>
      <c r="AQ327" s="104">
        <f>VLOOKUP($B327,'Part 3 NNDR3'!$A$6:$FY$331,AQ$4,FALSE)</f>
        <v>0</v>
      </c>
      <c r="AR327" s="104">
        <f>VLOOKUP($B327,'Part 3 NNDR3'!$A$6:$FY$331,AR$4,FALSE)</f>
        <v>-2364112</v>
      </c>
      <c r="AS327" s="104">
        <f>VLOOKUP($B327,'Part 3 NNDR3'!$A$6:$FY$331,AS$4,FALSE)</f>
        <v>0</v>
      </c>
      <c r="AT327" s="104">
        <f>VLOOKUP($B327,'Part 3 NNDR3'!$A$6:$FY$331,AT$4,FALSE)</f>
        <v>0</v>
      </c>
      <c r="AU327" s="104">
        <f>VLOOKUP($B327,'Part 3 NNDR3'!$A$6:$FY$331,AU$4,FALSE)</f>
        <v>0</v>
      </c>
      <c r="AV327" s="104">
        <f>VLOOKUP($B327,'Part 3 NNDR3'!$A$6:$FY$331,AV$4,FALSE)</f>
        <v>-39795</v>
      </c>
      <c r="AW327" s="104">
        <f>VLOOKUP($B327,'Part 3 NNDR3'!$A$6:$FY$331,AW$4,FALSE)</f>
        <v>0</v>
      </c>
      <c r="AX327" s="104">
        <f>VLOOKUP($B327,'Part 3 NNDR3'!$A$6:$FY$331,AX$4,FALSE)</f>
        <v>-39795</v>
      </c>
      <c r="AY327" s="104">
        <f>VLOOKUP($B327,'Part 3 NNDR3'!$A$6:$FY$331,AY$4,FALSE)</f>
        <v>0</v>
      </c>
      <c r="AZ327" s="104">
        <f>VLOOKUP($B327,'Part 3 NNDR3'!$A$6:$FY$331,AZ$4,FALSE)</f>
        <v>0</v>
      </c>
      <c r="BA327" s="104">
        <f>VLOOKUP($B327,'Part 3 NNDR3'!$A$6:$FY$331,BA$4,FALSE)</f>
        <v>0</v>
      </c>
      <c r="BB327" s="104">
        <f>VLOOKUP($B327,'Part 3 NNDR3'!$A$6:$FY$331,BB$4,FALSE)</f>
        <v>0</v>
      </c>
      <c r="BC327" s="104">
        <f>VLOOKUP($B327,'Part 3 NNDR3'!$A$6:$FY$331,BC$4,FALSE)</f>
        <v>0</v>
      </c>
      <c r="BD327" s="104">
        <f>VLOOKUP($B327,'Part 3 NNDR3'!$A$6:$FY$331,BD$4,FALSE)</f>
        <v>0</v>
      </c>
      <c r="BE327" s="104">
        <f>VLOOKUP($B327,'Part 3 NNDR3'!$A$6:$FY$331,BE$4,FALSE)</f>
        <v>0</v>
      </c>
      <c r="BF327" s="104">
        <f>VLOOKUP($B327,'Part 3 NNDR3'!$A$6:$FY$331,BF$4,FALSE)</f>
        <v>0</v>
      </c>
      <c r="BG327" s="104">
        <f>VLOOKUP($B327,'Part 3 NNDR3'!$A$6:$FY$331,BG$4,FALSE)</f>
        <v>0</v>
      </c>
      <c r="BH327" s="104">
        <f>VLOOKUP($B327,'Part 3 NNDR3'!$A$6:$FY$331,BH$4,FALSE)</f>
        <v>-3756512</v>
      </c>
      <c r="BI327" s="104">
        <f>VLOOKUP($B327,'Part 3 NNDR3'!$A$6:$FY$331,BI$4,FALSE)</f>
        <v>0</v>
      </c>
      <c r="BJ327" s="104">
        <f>VLOOKUP($B327,'Part 3 NNDR3'!$A$6:$FY$331,BJ$4,FALSE)</f>
        <v>-3756512</v>
      </c>
      <c r="BK327" s="104">
        <f>VLOOKUP($B327,'Part 3 NNDR3'!$A$6:$FY$331,BK$4,FALSE)</f>
        <v>-16453</v>
      </c>
      <c r="BL327" s="104">
        <f>VLOOKUP($B327,'Part 3 NNDR3'!$A$6:$FY$331,BL$4,FALSE)</f>
        <v>0</v>
      </c>
      <c r="BM327" s="104">
        <f>VLOOKUP($B327,'Part 3 NNDR3'!$A$6:$FY$331,BM$4,FALSE)</f>
        <v>-16453</v>
      </c>
      <c r="BN327" s="104">
        <f>VLOOKUP($B327,'Part 3 NNDR3'!$A$6:$FY$331,BN$4,FALSE)</f>
        <v>0</v>
      </c>
      <c r="BO327" s="104">
        <f>VLOOKUP($B327,'Part 3 NNDR3'!$A$6:$FY$331,BO$4,FALSE)</f>
        <v>0</v>
      </c>
      <c r="BP327" s="104">
        <f>VLOOKUP($B327,'Part 3 NNDR3'!$A$6:$FY$331,BP$4,FALSE)</f>
        <v>0</v>
      </c>
      <c r="BQ327" s="104">
        <f>VLOOKUP($B327,'Part 3 NNDR3'!$A$6:$FY$331,BQ$4,FALSE)</f>
        <v>-954810</v>
      </c>
      <c r="BR327" s="104">
        <f>VLOOKUP($B327,'Part 3 NNDR3'!$A$6:$FY$331,BR$4,FALSE)</f>
        <v>0</v>
      </c>
      <c r="BS327" s="104">
        <f>VLOOKUP($B327,'Part 3 NNDR3'!$A$6:$FY$331,BS$4,FALSE)</f>
        <v>-954810</v>
      </c>
      <c r="BT327" s="104">
        <f>VLOOKUP($B327,'Part 3 NNDR3'!$A$6:$FY$331,BT$4,FALSE)</f>
        <v>0</v>
      </c>
      <c r="BU327" s="104">
        <f>VLOOKUP($B327,'Part 3 NNDR3'!$A$6:$FY$331,BU$4,FALSE)</f>
        <v>0</v>
      </c>
      <c r="BV327" s="104">
        <f>VLOOKUP($B327,'Part 3 NNDR3'!$A$6:$FY$331,BV$4,FALSE)</f>
        <v>0</v>
      </c>
      <c r="BW327" s="104">
        <f>VLOOKUP($B327,'Part 3 NNDR3'!$A$6:$FY$331,BW$4,FALSE)</f>
        <v>-971263</v>
      </c>
      <c r="BX327" s="104">
        <f>VLOOKUP($B327,'Part 3 NNDR3'!$A$6:$FY$331,BX$4,FALSE)</f>
        <v>0</v>
      </c>
      <c r="BY327" s="104">
        <f>VLOOKUP($B327,'Part 3 NNDR3'!$A$6:$FY$331,BY$4,FALSE)</f>
        <v>-971263</v>
      </c>
      <c r="BZ327" s="104">
        <f>VLOOKUP($B327,'Part 3 NNDR3'!$A$6:$FY$331,BZ$4,FALSE)</f>
        <v>-174794</v>
      </c>
      <c r="CA327" s="104">
        <f>VLOOKUP($B327,'Part 3 NNDR3'!$A$6:$FY$331,CA$4,FALSE)</f>
        <v>0</v>
      </c>
      <c r="CB327" s="104">
        <f>VLOOKUP($B327,'Part 3 NNDR3'!$A$6:$FY$331,CB$4,FALSE)</f>
        <v>-174794</v>
      </c>
      <c r="CC327" s="104">
        <f>VLOOKUP($B327,'Part 3 NNDR3'!$A$6:$FY$331,CC$4,FALSE)</f>
        <v>0</v>
      </c>
      <c r="CD327" s="104">
        <f>VLOOKUP($B327,'Part 3 NNDR3'!$A$6:$FY$331,CD$4,FALSE)</f>
        <v>0</v>
      </c>
      <c r="CE327" s="104">
        <f>VLOOKUP($B327,'Part 3 NNDR3'!$A$6:$FY$331,CE$4,FALSE)</f>
        <v>0</v>
      </c>
      <c r="CF327" s="104">
        <f>VLOOKUP($B327,'Part 3 NNDR3'!$A$6:$FY$331,CF$4,FALSE)</f>
        <v>-4199</v>
      </c>
      <c r="CG327" s="104">
        <f>VLOOKUP($B327,'Part 3 NNDR3'!$A$6:$FY$331,CG$4,FALSE)</f>
        <v>0</v>
      </c>
      <c r="CH327" s="104">
        <f>VLOOKUP($B327,'Part 3 NNDR3'!$A$6:$FY$331,CH$4,FALSE)</f>
        <v>-4199</v>
      </c>
      <c r="CI327" s="104">
        <f>VLOOKUP($B327,'Part 3 NNDR3'!$A$6:$FY$331,CI$4,FALSE)</f>
        <v>0</v>
      </c>
      <c r="CJ327" s="104">
        <f>VLOOKUP($B327,'Part 3 NNDR3'!$A$6:$FY$331,CJ$4,FALSE)</f>
        <v>0</v>
      </c>
      <c r="CK327" s="104">
        <f>VLOOKUP($B327,'Part 3 NNDR3'!$A$6:$FY$331,CK$4,FALSE)</f>
        <v>0</v>
      </c>
      <c r="CL327" s="104">
        <f>VLOOKUP($B327,'Part 3 NNDR3'!$A$6:$FY$331,CL$4,FALSE)</f>
        <v>0</v>
      </c>
      <c r="CM327" s="104">
        <f>VLOOKUP($B327,'Part 3 NNDR3'!$A$6:$FY$331,CM$4,FALSE)</f>
        <v>0</v>
      </c>
      <c r="CN327" s="104">
        <f>VLOOKUP($B327,'Part 3 NNDR3'!$A$6:$FY$331,CN$4,FALSE)</f>
        <v>0</v>
      </c>
      <c r="CO327" s="104">
        <f>VLOOKUP($B327,'Part 3 NNDR3'!$A$6:$FY$331,CO$4,FALSE)</f>
        <v>0</v>
      </c>
      <c r="CP327" s="104">
        <f>VLOOKUP($B327,'Part 3 NNDR3'!$A$6:$FY$331,CP$4,FALSE)</f>
        <v>0</v>
      </c>
      <c r="CQ327" s="104">
        <f>VLOOKUP($B327,'Part 3 NNDR3'!$A$6:$FY$331,CQ$4,FALSE)</f>
        <v>0</v>
      </c>
      <c r="CR327" s="104">
        <f>VLOOKUP($B327,'Part 3 NNDR3'!$A$6:$FY$331,CR$4,FALSE)</f>
        <v>0</v>
      </c>
      <c r="CS327" s="104">
        <f>VLOOKUP($B327,'Part 3 NNDR3'!$A$6:$FY$331,CS$4,FALSE)</f>
        <v>0</v>
      </c>
      <c r="CT327" s="104">
        <f>VLOOKUP($B327,'Part 3 NNDR3'!$A$6:$FY$331,CT$4,FALSE)</f>
        <v>0</v>
      </c>
      <c r="CU327" s="104">
        <f>VLOOKUP($B327,'Part 3 NNDR3'!$A$6:$FY$331,CU$4,FALSE)</f>
        <v>0</v>
      </c>
      <c r="CV327" s="104">
        <f>VLOOKUP($B327,'Part 3 NNDR3'!$A$6:$FY$331,CV$4,FALSE)</f>
        <v>0</v>
      </c>
      <c r="CW327" s="104">
        <f>VLOOKUP($B327,'Part 3 NNDR3'!$A$6:$FY$331,CW$4,FALSE)</f>
        <v>0</v>
      </c>
      <c r="CX327" s="104">
        <f>VLOOKUP($B327,'Part 3 NNDR3'!$A$6:$FY$331,CX$4,FALSE)</f>
        <v>0</v>
      </c>
      <c r="CY327" s="104">
        <f>VLOOKUP($B327,'Part 3 NNDR3'!$A$6:$FY$331,CY$4,FALSE)</f>
        <v>0</v>
      </c>
      <c r="CZ327" s="104">
        <f>VLOOKUP($B327,'Part 3 NNDR3'!$A$6:$FY$331,CZ$4,FALSE)</f>
        <v>0</v>
      </c>
      <c r="DA327" s="104">
        <f>VLOOKUP($B327,'Part 3 NNDR3'!$A$6:$FY$331,DA$4,FALSE)</f>
        <v>0</v>
      </c>
      <c r="DB327" s="104">
        <f>VLOOKUP($B327,'Part 3 NNDR3'!$A$6:$FY$331,DB$4,FALSE)</f>
        <v>0</v>
      </c>
      <c r="DC327" s="104">
        <f>VLOOKUP($B327,'Part 3 NNDR3'!$A$6:$FY$331,DC$4,FALSE)</f>
        <v>0</v>
      </c>
      <c r="DD327" s="104">
        <f>VLOOKUP($B327,'Part 3 NNDR3'!$A$6:$FY$331,DD$4,FALSE)</f>
        <v>0</v>
      </c>
      <c r="DE327" s="104">
        <f>VLOOKUP($B327,'Part 3 NNDR3'!$A$6:$FY$331,DE$4,FALSE)</f>
        <v>0</v>
      </c>
      <c r="DF327" s="104">
        <f>VLOOKUP($B327,'Part 3 NNDR3'!$A$6:$FY$331,DF$4,FALSE)</f>
        <v>0</v>
      </c>
      <c r="DG327" s="104">
        <f>VLOOKUP($B327,'Part 3 NNDR3'!$A$6:$FY$331,DG$4,FALSE)</f>
        <v>0</v>
      </c>
      <c r="DH327" s="104">
        <f>VLOOKUP($B327,'Part 3 NNDR3'!$A$6:$FY$331,DH$4,FALSE)</f>
        <v>0</v>
      </c>
      <c r="DI327" s="104">
        <f>VLOOKUP($B327,'Part 3 NNDR3'!$A$6:$FY$331,DI$4,FALSE)</f>
        <v>0</v>
      </c>
      <c r="DJ327" s="104">
        <f>VLOOKUP($B327,'Part 3 NNDR3'!$A$6:$FY$331,DJ$4,FALSE)</f>
        <v>0</v>
      </c>
      <c r="DK327" s="104">
        <f>VLOOKUP($B327,'Part 3 NNDR3'!$A$6:$FY$331,DK$4,FALSE)</f>
        <v>0</v>
      </c>
      <c r="DL327" s="104">
        <f>VLOOKUP($B327,'Part 3 NNDR3'!$A$6:$FY$331,DL$4,FALSE)</f>
        <v>-178993</v>
      </c>
      <c r="DM327" s="104">
        <f>VLOOKUP($B327,'Part 3 NNDR3'!$A$6:$FY$331,DM$4,FALSE)</f>
        <v>0</v>
      </c>
      <c r="DN327" s="104">
        <f>VLOOKUP($B327,'Part 3 NNDR3'!$A$6:$FY$331,DN$4,FALSE)</f>
        <v>-178993</v>
      </c>
      <c r="DO327" s="104">
        <f>VLOOKUP($B327,'Part 3 NNDR3'!$A$6:$FY$331,DO$4,FALSE)</f>
        <v>0</v>
      </c>
      <c r="DP327" s="104">
        <f>VLOOKUP($B327,'Part 3 NNDR3'!$A$6:$FY$331,DP$4,FALSE)</f>
        <v>0</v>
      </c>
      <c r="DQ327" s="104">
        <f>VLOOKUP($B327,'Part 3 NNDR3'!$A$6:$FY$331,DQ$4,FALSE)</f>
        <v>0</v>
      </c>
      <c r="DR327" s="104">
        <f>VLOOKUP($B327,'Part 3 NNDR3'!$A$6:$FY$331,DR$4,FALSE)</f>
        <v>0</v>
      </c>
      <c r="DS327" s="104">
        <f>VLOOKUP($B327,'Part 3 NNDR3'!$A$6:$FY$331,DS$4,FALSE)</f>
        <v>0</v>
      </c>
      <c r="DT327" s="104">
        <f>VLOOKUP($B327,'Part 3 NNDR3'!$A$6:$FY$331,DT$4,FALSE)</f>
        <v>0</v>
      </c>
      <c r="DU327" s="104">
        <f>VLOOKUP($B327,'Part 3 NNDR3'!$A$6:$FY$331,DU$4,FALSE)</f>
        <v>0</v>
      </c>
      <c r="DV327" s="104">
        <f>VLOOKUP($B327,'Part 3 NNDR3'!$A$6:$FY$331,DV$4,FALSE)</f>
        <v>0</v>
      </c>
      <c r="DW327" s="104">
        <f>VLOOKUP($B327,'Part 3 NNDR3'!$A$6:$FY$331,DW$4,FALSE)</f>
        <v>0</v>
      </c>
      <c r="DX327" s="104">
        <f>VLOOKUP($B327,'Part 3 NNDR3'!$A$6:$FY$331,DX$4,FALSE)</f>
        <v>0</v>
      </c>
      <c r="DY327" s="104">
        <f>VLOOKUP($B327,'Part 3 NNDR3'!$A$6:$FY$331,DY$4,FALSE)</f>
        <v>0</v>
      </c>
      <c r="DZ327" s="104">
        <f>VLOOKUP($B327,'Part 3 NNDR3'!$A$6:$FY$331,DZ$4,FALSE)</f>
        <v>0</v>
      </c>
      <c r="EA327" s="104">
        <f>VLOOKUP($B327,'Part 3 NNDR3'!$A$6:$FY$331,EA$4,FALSE)</f>
        <v>-767484</v>
      </c>
      <c r="EB327" s="104">
        <f>VLOOKUP($B327,'Part 3 NNDR3'!$A$6:$FY$331,EB$4,FALSE)</f>
        <v>0</v>
      </c>
      <c r="EC327" s="104">
        <f>VLOOKUP($B327,'Part 3 NNDR3'!$A$6:$FY$331,EC$4,FALSE)</f>
        <v>-767484</v>
      </c>
      <c r="ED327" s="104">
        <f>VLOOKUP($B327,'Part 3 NNDR3'!$A$6:$FY$331,ED$4,FALSE)</f>
        <v>0</v>
      </c>
      <c r="EE327" s="104">
        <f>VLOOKUP($B327,'Part 3 NNDR3'!$A$6:$FY$331,EE$4,FALSE)</f>
        <v>0</v>
      </c>
      <c r="EF327" s="104">
        <f>VLOOKUP($B327,'Part 3 NNDR3'!$A$6:$FY$331,EF$4,FALSE)</f>
        <v>0</v>
      </c>
      <c r="EG327" s="104">
        <f>VLOOKUP($B327,'Part 3 NNDR3'!$A$6:$FY$331,EG$4,FALSE)</f>
        <v>0</v>
      </c>
      <c r="EH327" s="104">
        <f>VLOOKUP($B327,'Part 3 NNDR3'!$A$6:$FY$331,EH$4,FALSE)</f>
        <v>0</v>
      </c>
      <c r="EI327" s="104">
        <f>VLOOKUP($B327,'Part 3 NNDR3'!$A$6:$FY$331,EI$4,FALSE)</f>
        <v>0</v>
      </c>
      <c r="EJ327" s="104">
        <f>VLOOKUP($B327,'Part 3 NNDR3'!$A$6:$FY$331,EJ$4,FALSE)</f>
        <v>0</v>
      </c>
      <c r="EK327" s="104">
        <f>VLOOKUP($B327,'Part 3 NNDR3'!$A$6:$FY$331,EK$4,FALSE)</f>
        <v>0</v>
      </c>
      <c r="EL327" s="104">
        <f>VLOOKUP($B327,'Part 3 NNDR3'!$A$6:$FY$331,EL$4,FALSE)</f>
        <v>0</v>
      </c>
      <c r="EM327" s="104">
        <f>VLOOKUP($B327,'Part 3 NNDR3'!$A$6:$FY$331,EM$4,FALSE)</f>
        <v>-7103</v>
      </c>
      <c r="EN327" s="104">
        <f>VLOOKUP($B327,'Part 3 NNDR3'!$A$6:$FY$331,EN$4,FALSE)</f>
        <v>0</v>
      </c>
      <c r="EO327" s="104">
        <f>VLOOKUP($B327,'Part 3 NNDR3'!$A$6:$FY$331,EO$4,FALSE)</f>
        <v>-7103</v>
      </c>
      <c r="EP327" s="104">
        <f>VLOOKUP($B327,'Part 3 NNDR3'!$A$6:$FY$331,EP$4,FALSE)</f>
        <v>-774587</v>
      </c>
      <c r="EQ327" s="104">
        <f>VLOOKUP($B327,'Part 3 NNDR3'!$A$6:$FY$331,EQ$4,FALSE)</f>
        <v>0</v>
      </c>
      <c r="ER327" s="104">
        <f>VLOOKUP($B327,'Part 3 NNDR3'!$A$6:$FY$331,ER$4,FALSE)</f>
        <v>-774587</v>
      </c>
      <c r="ES327" s="104">
        <f>VLOOKUP($B327,'Part 3 NNDR3'!$A$6:$FY$331,ES$4,FALSE)</f>
        <v>0</v>
      </c>
      <c r="ET327" s="104">
        <f>VLOOKUP($B327,'Part 3 NNDR3'!$A$6:$FY$331,ET$4,FALSE)</f>
        <v>0</v>
      </c>
      <c r="EU327" s="104">
        <f>VLOOKUP($B327,'Part 3 NNDR3'!$A$6:$FY$331,EU$4,FALSE)</f>
        <v>0</v>
      </c>
      <c r="EV327" s="104">
        <f>VLOOKUP($B327,'Part 3 NNDR3'!$A$6:$FY$331,EV$4,FALSE)</f>
        <v>0</v>
      </c>
      <c r="EW327" s="104">
        <f>VLOOKUP($B327,'Part 3 NNDR3'!$A$6:$FY$331,EW$4,FALSE)</f>
        <v>0</v>
      </c>
      <c r="EX327" s="104">
        <f>VLOOKUP($B327,'Part 3 NNDR3'!$A$6:$FY$331,EX$4,FALSE)</f>
        <v>0</v>
      </c>
      <c r="EY327" s="104">
        <f>VLOOKUP($B327,'Part 3 NNDR3'!$A$6:$FY$331,EY$4,FALSE)</f>
        <v>0</v>
      </c>
      <c r="EZ327" s="104">
        <f>VLOOKUP($B327,'Part 3 NNDR3'!$A$6:$FY$331,EZ$4,FALSE)</f>
        <v>0</v>
      </c>
      <c r="FA327" s="104">
        <f>VLOOKUP($B327,'Part 3 NNDR3'!$A$6:$FY$331,FA$4,FALSE)</f>
        <v>0</v>
      </c>
      <c r="FB327" s="104">
        <f>VLOOKUP($B327,'Part 3 NNDR3'!$A$6:$FY$331,FB$4,FALSE)</f>
        <v>37128054</v>
      </c>
      <c r="FC327" s="104">
        <f>VLOOKUP($B327,'Part 3 NNDR3'!$A$6:$FY$331,FC$4,FALSE)</f>
        <v>0</v>
      </c>
      <c r="FD327" s="104">
        <f>VLOOKUP($B327,'Part 3 NNDR3'!$A$6:$FY$331,FD$4,FALSE)</f>
        <v>37128054</v>
      </c>
      <c r="FE327" s="104">
        <f>VLOOKUP($B327,'Part 3 NNDR3'!$A$6:$FY$331,FE$4,FALSE)</f>
        <v>118208</v>
      </c>
      <c r="FF327" s="104">
        <f>VLOOKUP($B327,'Part 3 NNDR3'!$A$6:$FY$331,FF$4,FALSE)</f>
        <v>0</v>
      </c>
      <c r="FG327" s="104">
        <f>VLOOKUP($B327,'Part 3 NNDR3'!$A$6:$FY$331,FG$4,FALSE)</f>
        <v>118208</v>
      </c>
      <c r="FH327" s="104">
        <f>VLOOKUP($B327,'Part 3 NNDR3'!$A$6:$FY$331,FH$4,FALSE)</f>
        <v>-3756512</v>
      </c>
      <c r="FI327" s="104">
        <f>VLOOKUP($B327,'Part 3 NNDR3'!$A$6:$FY$331,FI$4,FALSE)</f>
        <v>0</v>
      </c>
      <c r="FJ327" s="104">
        <f>VLOOKUP($B327,'Part 3 NNDR3'!$A$6:$FY$331,FJ$4,FALSE)</f>
        <v>-3756512</v>
      </c>
      <c r="FK327" s="104">
        <f>VLOOKUP($B327,'Part 3 NNDR3'!$A$6:$FY$331,FK$4,FALSE)</f>
        <v>-971263</v>
      </c>
      <c r="FL327" s="104">
        <f>VLOOKUP($B327,'Part 3 NNDR3'!$A$6:$FY$331,FL$4,FALSE)</f>
        <v>0</v>
      </c>
      <c r="FM327" s="104">
        <f>VLOOKUP($B327,'Part 3 NNDR3'!$A$6:$FY$331,FM$4,FALSE)</f>
        <v>-971263</v>
      </c>
      <c r="FN327" s="104">
        <f>VLOOKUP($B327,'Part 3 NNDR3'!$A$6:$FY$331,FN$4,FALSE)</f>
        <v>-178993</v>
      </c>
      <c r="FO327" s="104">
        <f>VLOOKUP($B327,'Part 3 NNDR3'!$A$6:$FY$331,FO$4,FALSE)</f>
        <v>0</v>
      </c>
      <c r="FP327" s="104">
        <f>VLOOKUP($B327,'Part 3 NNDR3'!$A$6:$FY$331,FP$4,FALSE)</f>
        <v>-178993</v>
      </c>
      <c r="FQ327" s="104">
        <f>VLOOKUP($B327,'Part 3 NNDR3'!$A$6:$FY$331,FQ$4,FALSE)</f>
        <v>-774587</v>
      </c>
      <c r="FR327" s="104">
        <f>VLOOKUP($B327,'Part 3 NNDR3'!$A$6:$FY$331,FR$4,FALSE)</f>
        <v>0</v>
      </c>
      <c r="FS327" s="104">
        <f>VLOOKUP($B327,'Part 3 NNDR3'!$A$6:$FY$331,FS$4,FALSE)</f>
        <v>-774587</v>
      </c>
      <c r="FT327" s="104">
        <f>VLOOKUP($B327,'Part 3 NNDR3'!$A$6:$FY$331,FT$4,FALSE)</f>
        <v>0</v>
      </c>
      <c r="FU327" s="104">
        <f>VLOOKUP($B327,'Part 3 NNDR3'!$A$6:$FY$331,FU$4,FALSE)</f>
        <v>0</v>
      </c>
      <c r="FV327" s="104">
        <f>VLOOKUP($B327,'Part 3 NNDR3'!$A$6:$FY$331,FV$4,FALSE)</f>
        <v>0</v>
      </c>
      <c r="FW327" s="104">
        <f>VLOOKUP($B327,'Part 3 NNDR3'!$A$6:$FY$331,FW$4,FALSE)</f>
        <v>-5563147</v>
      </c>
      <c r="FX327" s="104">
        <f>VLOOKUP($B327,'Part 3 NNDR3'!$A$6:$FY$331,FX$4,FALSE)</f>
        <v>0</v>
      </c>
      <c r="FY327" s="104">
        <f>VLOOKUP($B327,'Part 3 NNDR3'!$A$6:$FY$331,FY$4,FALSE)</f>
        <v>-5563147</v>
      </c>
      <c r="FZ327" s="104">
        <f>VLOOKUP($B327,'Part 3 NNDR3'!$A$6:$FY$331,FZ$4,FALSE)</f>
        <v>31564907</v>
      </c>
      <c r="GA327" s="104">
        <f>VLOOKUP($B327,'Part 3 NNDR3'!$A$6:$FY$331,GA$4,FALSE)</f>
        <v>0</v>
      </c>
      <c r="GB327" s="104">
        <f>VLOOKUP($B327,'Part 3 NNDR3'!$A$6:$FY$331,GB$4,FALSE)</f>
        <v>31564907</v>
      </c>
      <c r="GC327" s="105" t="str">
        <f>VLOOKUP($B327,'Data (Updated)'!$C$4:$E$329,2,FALSE)</f>
        <v>E3820</v>
      </c>
      <c r="GD327" s="106" t="str">
        <f>VLOOKUP($B327,'Data (Updated)'!$C$4:$E$329,3,FALSE)</f>
        <v>NA</v>
      </c>
    </row>
    <row r="328" spans="1:186" ht="12.75" x14ac:dyDescent="0.2">
      <c r="A328" s="75">
        <v>323</v>
      </c>
      <c r="B328" s="100" t="s">
        <v>754</v>
      </c>
      <c r="C328" s="101" t="s">
        <v>941</v>
      </c>
      <c r="D328" s="102" t="s">
        <v>953</v>
      </c>
      <c r="E328" s="103" t="s">
        <v>753</v>
      </c>
      <c r="F328" s="104">
        <f>VLOOKUP($B328,'Part 3 NNDR3'!$A$6:$FY$331,F$4,FALSE)</f>
        <v>0</v>
      </c>
      <c r="G328" s="104">
        <f>VLOOKUP($B328,'Part 3 NNDR3'!$A$6:$FY$331,G$4,FALSE)</f>
        <v>0</v>
      </c>
      <c r="H328" s="104">
        <f>VLOOKUP($B328,'Part 3 NNDR3'!$A$6:$FY$331,H$4,FALSE)</f>
        <v>0</v>
      </c>
      <c r="I328" s="104">
        <f>VLOOKUP($B328,'Part 3 NNDR3'!$A$6:$FY$331,I$4,FALSE)</f>
        <v>-89638</v>
      </c>
      <c r="J328" s="104">
        <f>VLOOKUP($B328,'Part 3 NNDR3'!$A$6:$FY$331,J$4,FALSE)</f>
        <v>0</v>
      </c>
      <c r="K328" s="104">
        <f>VLOOKUP($B328,'Part 3 NNDR3'!$A$6:$FY$331,K$4,FALSE)</f>
        <v>-89638</v>
      </c>
      <c r="L328" s="104">
        <f>VLOOKUP($B328,'Part 3 NNDR3'!$A$6:$FY$331,L$4,FALSE)</f>
        <v>0</v>
      </c>
      <c r="M328" s="104">
        <f>VLOOKUP($B328,'Part 3 NNDR3'!$A$6:$FY$331,M$4,FALSE)</f>
        <v>0</v>
      </c>
      <c r="N328" s="104">
        <f>VLOOKUP($B328,'Part 3 NNDR3'!$A$6:$FY$331,N$4,FALSE)</f>
        <v>0</v>
      </c>
      <c r="O328" s="104">
        <f>VLOOKUP($B328,'Part 3 NNDR3'!$A$6:$FY$331,O$4,FALSE)</f>
        <v>32554</v>
      </c>
      <c r="P328" s="104">
        <f>VLOOKUP($B328,'Part 3 NNDR3'!$A$6:$FY$331,P$4,FALSE)</f>
        <v>0</v>
      </c>
      <c r="Q328" s="104">
        <f>VLOOKUP($B328,'Part 3 NNDR3'!$A$6:$FY$331,Q$4,FALSE)</f>
        <v>32554</v>
      </c>
      <c r="R328" s="104">
        <f>VLOOKUP($B328,'Part 3 NNDR3'!$A$6:$FY$331,R$4,FALSE)</f>
        <v>-57084</v>
      </c>
      <c r="S328" s="104">
        <f>VLOOKUP($B328,'Part 3 NNDR3'!$A$6:$FY$331,S$4,FALSE)</f>
        <v>0</v>
      </c>
      <c r="T328" s="104">
        <f>VLOOKUP($B328,'Part 3 NNDR3'!$A$6:$FY$331,T$4,FALSE)</f>
        <v>-57084</v>
      </c>
      <c r="U328" s="104">
        <f>VLOOKUP($B328,'Part 3 NNDR3'!$A$6:$FY$331,U$4,FALSE)</f>
        <v>-3226658</v>
      </c>
      <c r="V328" s="104">
        <f>VLOOKUP($B328,'Part 3 NNDR3'!$A$6:$FY$331,V$4,FALSE)</f>
        <v>0</v>
      </c>
      <c r="W328" s="104">
        <f>VLOOKUP($B328,'Part 3 NNDR3'!$A$6:$FY$331,W$4,FALSE)</f>
        <v>-3226658</v>
      </c>
      <c r="X328" s="104">
        <f>VLOOKUP($B328,'Part 3 NNDR3'!$A$6:$FY$331,X$4,FALSE)</f>
        <v>-12385</v>
      </c>
      <c r="Y328" s="104">
        <f>VLOOKUP($B328,'Part 3 NNDR3'!$A$6:$FY$331,Y$4,FALSE)</f>
        <v>0</v>
      </c>
      <c r="Z328" s="104">
        <f>VLOOKUP($B328,'Part 3 NNDR3'!$A$6:$FY$331,Z$4,FALSE)</f>
        <v>-12385</v>
      </c>
      <c r="AA328" s="104">
        <f>VLOOKUP($B328,'Part 3 NNDR3'!$A$6:$FY$331,AA$4,FALSE)</f>
        <v>-190116</v>
      </c>
      <c r="AB328" s="104">
        <f>VLOOKUP($B328,'Part 3 NNDR3'!$A$6:$FY$331,AB$4,FALSE)</f>
        <v>0</v>
      </c>
      <c r="AC328" s="104">
        <f>VLOOKUP($B328,'Part 3 NNDR3'!$A$6:$FY$331,AC$4,FALSE)</f>
        <v>-190116</v>
      </c>
      <c r="AD328" s="104">
        <f>VLOOKUP($B328,'Part 3 NNDR3'!$A$6:$FY$331,AD$4,FALSE)</f>
        <v>-107817</v>
      </c>
      <c r="AE328" s="104">
        <f>VLOOKUP($B328,'Part 3 NNDR3'!$A$6:$FY$331,AE$4,FALSE)</f>
        <v>0</v>
      </c>
      <c r="AF328" s="104">
        <f>VLOOKUP($B328,'Part 3 NNDR3'!$A$6:$FY$331,AF$4,FALSE)</f>
        <v>-107817</v>
      </c>
      <c r="AG328" s="104">
        <f>VLOOKUP($B328,'Part 3 NNDR3'!$A$6:$FY$331,AG$4,FALSE)</f>
        <v>-1085</v>
      </c>
      <c r="AH328" s="104">
        <f>VLOOKUP($B328,'Part 3 NNDR3'!$A$6:$FY$331,AH$4,FALSE)</f>
        <v>0</v>
      </c>
      <c r="AI328" s="104">
        <f>VLOOKUP($B328,'Part 3 NNDR3'!$A$6:$FY$331,AI$4,FALSE)</f>
        <v>-1085</v>
      </c>
      <c r="AJ328" s="104">
        <f>VLOOKUP($B328,'Part 3 NNDR3'!$A$6:$FY$331,AJ$4,FALSE)</f>
        <v>1063718</v>
      </c>
      <c r="AK328" s="104">
        <f>VLOOKUP($B328,'Part 3 NNDR3'!$A$6:$FY$331,AK$4,FALSE)</f>
        <v>0</v>
      </c>
      <c r="AL328" s="104">
        <f>VLOOKUP($B328,'Part 3 NNDR3'!$A$6:$FY$331,AL$4,FALSE)</f>
        <v>1063718</v>
      </c>
      <c r="AM328" s="104">
        <f>VLOOKUP($B328,'Part 3 NNDR3'!$A$6:$FY$331,AM$4,FALSE)</f>
        <v>-62035</v>
      </c>
      <c r="AN328" s="104">
        <f>VLOOKUP($B328,'Part 3 NNDR3'!$A$6:$FY$331,AN$4,FALSE)</f>
        <v>0</v>
      </c>
      <c r="AO328" s="104">
        <f>VLOOKUP($B328,'Part 3 NNDR3'!$A$6:$FY$331,AO$4,FALSE)</f>
        <v>-62035</v>
      </c>
      <c r="AP328" s="104">
        <f>VLOOKUP($B328,'Part 3 NNDR3'!$A$6:$FY$331,AP$4,FALSE)</f>
        <v>-1880069</v>
      </c>
      <c r="AQ328" s="104">
        <f>VLOOKUP($B328,'Part 3 NNDR3'!$A$6:$FY$331,AQ$4,FALSE)</f>
        <v>0</v>
      </c>
      <c r="AR328" s="104">
        <f>VLOOKUP($B328,'Part 3 NNDR3'!$A$6:$FY$331,AR$4,FALSE)</f>
        <v>-1880069</v>
      </c>
      <c r="AS328" s="104">
        <f>VLOOKUP($B328,'Part 3 NNDR3'!$A$6:$FY$331,AS$4,FALSE)</f>
        <v>-9146</v>
      </c>
      <c r="AT328" s="104">
        <f>VLOOKUP($B328,'Part 3 NNDR3'!$A$6:$FY$331,AT$4,FALSE)</f>
        <v>0</v>
      </c>
      <c r="AU328" s="104">
        <f>VLOOKUP($B328,'Part 3 NNDR3'!$A$6:$FY$331,AU$4,FALSE)</f>
        <v>-9146</v>
      </c>
      <c r="AV328" s="104">
        <f>VLOOKUP($B328,'Part 3 NNDR3'!$A$6:$FY$331,AV$4,FALSE)</f>
        <v>-49698</v>
      </c>
      <c r="AW328" s="104">
        <f>VLOOKUP($B328,'Part 3 NNDR3'!$A$6:$FY$331,AW$4,FALSE)</f>
        <v>0</v>
      </c>
      <c r="AX328" s="104">
        <f>VLOOKUP($B328,'Part 3 NNDR3'!$A$6:$FY$331,AX$4,FALSE)</f>
        <v>-49698</v>
      </c>
      <c r="AY328" s="104">
        <f>VLOOKUP($B328,'Part 3 NNDR3'!$A$6:$FY$331,AY$4,FALSE)</f>
        <v>0</v>
      </c>
      <c r="AZ328" s="104">
        <f>VLOOKUP($B328,'Part 3 NNDR3'!$A$6:$FY$331,AZ$4,FALSE)</f>
        <v>0</v>
      </c>
      <c r="BA328" s="104">
        <f>VLOOKUP($B328,'Part 3 NNDR3'!$A$6:$FY$331,BA$4,FALSE)</f>
        <v>0</v>
      </c>
      <c r="BB328" s="104">
        <f>VLOOKUP($B328,'Part 3 NNDR3'!$A$6:$FY$331,BB$4,FALSE)</f>
        <v>-69273</v>
      </c>
      <c r="BC328" s="104">
        <f>VLOOKUP($B328,'Part 3 NNDR3'!$A$6:$FY$331,BC$4,FALSE)</f>
        <v>0</v>
      </c>
      <c r="BD328" s="104">
        <f>VLOOKUP($B328,'Part 3 NNDR3'!$A$6:$FY$331,BD$4,FALSE)</f>
        <v>-69273</v>
      </c>
      <c r="BE328" s="104">
        <f>VLOOKUP($B328,'Part 3 NNDR3'!$A$6:$FY$331,BE$4,FALSE)</f>
        <v>-11615</v>
      </c>
      <c r="BF328" s="104">
        <f>VLOOKUP($B328,'Part 3 NNDR3'!$A$6:$FY$331,BF$4,FALSE)</f>
        <v>0</v>
      </c>
      <c r="BG328" s="104">
        <f>VLOOKUP($B328,'Part 3 NNDR3'!$A$6:$FY$331,BG$4,FALSE)</f>
        <v>-11615</v>
      </c>
      <c r="BH328" s="104">
        <f>VLOOKUP($B328,'Part 3 NNDR3'!$A$6:$FY$331,BH$4,FALSE)</f>
        <v>-4434892</v>
      </c>
      <c r="BI328" s="104">
        <f>VLOOKUP($B328,'Part 3 NNDR3'!$A$6:$FY$331,BI$4,FALSE)</f>
        <v>0</v>
      </c>
      <c r="BJ328" s="104">
        <f>VLOOKUP($B328,'Part 3 NNDR3'!$A$6:$FY$331,BJ$4,FALSE)</f>
        <v>-4434892</v>
      </c>
      <c r="BK328" s="104">
        <f>VLOOKUP($B328,'Part 3 NNDR3'!$A$6:$FY$331,BK$4,FALSE)</f>
        <v>-170963</v>
      </c>
      <c r="BL328" s="104">
        <f>VLOOKUP($B328,'Part 3 NNDR3'!$A$6:$FY$331,BL$4,FALSE)</f>
        <v>0</v>
      </c>
      <c r="BM328" s="104">
        <f>VLOOKUP($B328,'Part 3 NNDR3'!$A$6:$FY$331,BM$4,FALSE)</f>
        <v>-170963</v>
      </c>
      <c r="BN328" s="104">
        <f>VLOOKUP($B328,'Part 3 NNDR3'!$A$6:$FY$331,BN$4,FALSE)</f>
        <v>-116807</v>
      </c>
      <c r="BO328" s="104">
        <f>VLOOKUP($B328,'Part 3 NNDR3'!$A$6:$FY$331,BO$4,FALSE)</f>
        <v>0</v>
      </c>
      <c r="BP328" s="104">
        <f>VLOOKUP($B328,'Part 3 NNDR3'!$A$6:$FY$331,BP$4,FALSE)</f>
        <v>-116807</v>
      </c>
      <c r="BQ328" s="104">
        <f>VLOOKUP($B328,'Part 3 NNDR3'!$A$6:$FY$331,BQ$4,FALSE)</f>
        <v>-1772686</v>
      </c>
      <c r="BR328" s="104">
        <f>VLOOKUP($B328,'Part 3 NNDR3'!$A$6:$FY$331,BR$4,FALSE)</f>
        <v>0</v>
      </c>
      <c r="BS328" s="104">
        <f>VLOOKUP($B328,'Part 3 NNDR3'!$A$6:$FY$331,BS$4,FALSE)</f>
        <v>-1772686</v>
      </c>
      <c r="BT328" s="104">
        <f>VLOOKUP($B328,'Part 3 NNDR3'!$A$6:$FY$331,BT$4,FALSE)</f>
        <v>139104</v>
      </c>
      <c r="BU328" s="104">
        <f>VLOOKUP($B328,'Part 3 NNDR3'!$A$6:$FY$331,BU$4,FALSE)</f>
        <v>0</v>
      </c>
      <c r="BV328" s="104">
        <f>VLOOKUP($B328,'Part 3 NNDR3'!$A$6:$FY$331,BV$4,FALSE)</f>
        <v>139104</v>
      </c>
      <c r="BW328" s="104">
        <f>VLOOKUP($B328,'Part 3 NNDR3'!$A$6:$FY$331,BW$4,FALSE)</f>
        <v>-1921352</v>
      </c>
      <c r="BX328" s="104">
        <f>VLOOKUP($B328,'Part 3 NNDR3'!$A$6:$FY$331,BX$4,FALSE)</f>
        <v>0</v>
      </c>
      <c r="BY328" s="104">
        <f>VLOOKUP($B328,'Part 3 NNDR3'!$A$6:$FY$331,BY$4,FALSE)</f>
        <v>-1921352</v>
      </c>
      <c r="BZ328" s="104">
        <f>VLOOKUP($B328,'Part 3 NNDR3'!$A$6:$FY$331,BZ$4,FALSE)</f>
        <v>-203155</v>
      </c>
      <c r="CA328" s="104">
        <f>VLOOKUP($B328,'Part 3 NNDR3'!$A$6:$FY$331,CA$4,FALSE)</f>
        <v>0</v>
      </c>
      <c r="CB328" s="104">
        <f>VLOOKUP($B328,'Part 3 NNDR3'!$A$6:$FY$331,CB$4,FALSE)</f>
        <v>-203155</v>
      </c>
      <c r="CC328" s="104">
        <f>VLOOKUP($B328,'Part 3 NNDR3'!$A$6:$FY$331,CC$4,FALSE)</f>
        <v>-2209</v>
      </c>
      <c r="CD328" s="104">
        <f>VLOOKUP($B328,'Part 3 NNDR3'!$A$6:$FY$331,CD$4,FALSE)</f>
        <v>0</v>
      </c>
      <c r="CE328" s="104">
        <f>VLOOKUP($B328,'Part 3 NNDR3'!$A$6:$FY$331,CE$4,FALSE)</f>
        <v>-2209</v>
      </c>
      <c r="CF328" s="104">
        <f>VLOOKUP($B328,'Part 3 NNDR3'!$A$6:$FY$331,CF$4,FALSE)</f>
        <v>-64969</v>
      </c>
      <c r="CG328" s="104">
        <f>VLOOKUP($B328,'Part 3 NNDR3'!$A$6:$FY$331,CG$4,FALSE)</f>
        <v>0</v>
      </c>
      <c r="CH328" s="104">
        <f>VLOOKUP($B328,'Part 3 NNDR3'!$A$6:$FY$331,CH$4,FALSE)</f>
        <v>-64969</v>
      </c>
      <c r="CI328" s="104">
        <f>VLOOKUP($B328,'Part 3 NNDR3'!$A$6:$FY$331,CI$4,FALSE)</f>
        <v>1399</v>
      </c>
      <c r="CJ328" s="104">
        <f>VLOOKUP($B328,'Part 3 NNDR3'!$A$6:$FY$331,CJ$4,FALSE)</f>
        <v>0</v>
      </c>
      <c r="CK328" s="104">
        <f>VLOOKUP($B328,'Part 3 NNDR3'!$A$6:$FY$331,CK$4,FALSE)</f>
        <v>1399</v>
      </c>
      <c r="CL328" s="104">
        <f>VLOOKUP($B328,'Part 3 NNDR3'!$A$6:$FY$331,CL$4,FALSE)</f>
        <v>-11925</v>
      </c>
      <c r="CM328" s="104">
        <f>VLOOKUP($B328,'Part 3 NNDR3'!$A$6:$FY$331,CM$4,FALSE)</f>
        <v>0</v>
      </c>
      <c r="CN328" s="104">
        <f>VLOOKUP($B328,'Part 3 NNDR3'!$A$6:$FY$331,CN$4,FALSE)</f>
        <v>-11925</v>
      </c>
      <c r="CO328" s="104">
        <f>VLOOKUP($B328,'Part 3 NNDR3'!$A$6:$FY$331,CO$4,FALSE)</f>
        <v>0</v>
      </c>
      <c r="CP328" s="104">
        <f>VLOOKUP($B328,'Part 3 NNDR3'!$A$6:$FY$331,CP$4,FALSE)</f>
        <v>0</v>
      </c>
      <c r="CQ328" s="104">
        <f>VLOOKUP($B328,'Part 3 NNDR3'!$A$6:$FY$331,CQ$4,FALSE)</f>
        <v>0</v>
      </c>
      <c r="CR328" s="104">
        <f>VLOOKUP($B328,'Part 3 NNDR3'!$A$6:$FY$331,CR$4,FALSE)</f>
        <v>-52088</v>
      </c>
      <c r="CS328" s="104">
        <f>VLOOKUP($B328,'Part 3 NNDR3'!$A$6:$FY$331,CS$4,FALSE)</f>
        <v>0</v>
      </c>
      <c r="CT328" s="104">
        <f>VLOOKUP($B328,'Part 3 NNDR3'!$A$6:$FY$331,CT$4,FALSE)</f>
        <v>-52088</v>
      </c>
      <c r="CU328" s="104">
        <f>VLOOKUP($B328,'Part 3 NNDR3'!$A$6:$FY$331,CU$4,FALSE)</f>
        <v>-1944</v>
      </c>
      <c r="CV328" s="104">
        <f>VLOOKUP($B328,'Part 3 NNDR3'!$A$6:$FY$331,CV$4,FALSE)</f>
        <v>0</v>
      </c>
      <c r="CW328" s="104">
        <f>VLOOKUP($B328,'Part 3 NNDR3'!$A$6:$FY$331,CW$4,FALSE)</f>
        <v>-1944</v>
      </c>
      <c r="CX328" s="104">
        <f>VLOOKUP($B328,'Part 3 NNDR3'!$A$6:$FY$331,CX$4,FALSE)</f>
        <v>-25101</v>
      </c>
      <c r="CY328" s="104">
        <f>VLOOKUP($B328,'Part 3 NNDR3'!$A$6:$FY$331,CY$4,FALSE)</f>
        <v>0</v>
      </c>
      <c r="CZ328" s="104">
        <f>VLOOKUP($B328,'Part 3 NNDR3'!$A$6:$FY$331,CZ$4,FALSE)</f>
        <v>-25101</v>
      </c>
      <c r="DA328" s="104">
        <f>VLOOKUP($B328,'Part 3 NNDR3'!$A$6:$FY$331,DA$4,FALSE)</f>
        <v>-1560</v>
      </c>
      <c r="DB328" s="104">
        <f>VLOOKUP($B328,'Part 3 NNDR3'!$A$6:$FY$331,DB$4,FALSE)</f>
        <v>0</v>
      </c>
      <c r="DC328" s="104">
        <f>VLOOKUP($B328,'Part 3 NNDR3'!$A$6:$FY$331,DC$4,FALSE)</f>
        <v>-1560</v>
      </c>
      <c r="DD328" s="104">
        <f>VLOOKUP($B328,'Part 3 NNDR3'!$A$6:$FY$331,DD$4,FALSE)</f>
        <v>0</v>
      </c>
      <c r="DE328" s="104">
        <f>VLOOKUP($B328,'Part 3 NNDR3'!$A$6:$FY$331,DE$4,FALSE)</f>
        <v>0</v>
      </c>
      <c r="DF328" s="104">
        <f>VLOOKUP($B328,'Part 3 NNDR3'!$A$6:$FY$331,DF$4,FALSE)</f>
        <v>0</v>
      </c>
      <c r="DG328" s="104">
        <f>VLOOKUP($B328,'Part 3 NNDR3'!$A$6:$FY$331,DG$4,FALSE)</f>
        <v>0</v>
      </c>
      <c r="DH328" s="104">
        <f>VLOOKUP($B328,'Part 3 NNDR3'!$A$6:$FY$331,DH$4,FALSE)</f>
        <v>0</v>
      </c>
      <c r="DI328" s="104">
        <f>VLOOKUP($B328,'Part 3 NNDR3'!$A$6:$FY$331,DI$4,FALSE)</f>
        <v>0</v>
      </c>
      <c r="DJ328" s="104">
        <f>VLOOKUP($B328,'Part 3 NNDR3'!$A$6:$FY$331,DJ$4,FALSE)</f>
        <v>0</v>
      </c>
      <c r="DK328" s="104">
        <f>VLOOKUP($B328,'Part 3 NNDR3'!$A$6:$FY$331,DK$4,FALSE)</f>
        <v>0</v>
      </c>
      <c r="DL328" s="104">
        <f>VLOOKUP($B328,'Part 3 NNDR3'!$A$6:$FY$331,DL$4,FALSE)</f>
        <v>-361552</v>
      </c>
      <c r="DM328" s="104">
        <f>VLOOKUP($B328,'Part 3 NNDR3'!$A$6:$FY$331,DM$4,FALSE)</f>
        <v>0</v>
      </c>
      <c r="DN328" s="104">
        <f>VLOOKUP($B328,'Part 3 NNDR3'!$A$6:$FY$331,DN$4,FALSE)</f>
        <v>-361552</v>
      </c>
      <c r="DO328" s="104">
        <f>VLOOKUP($B328,'Part 3 NNDR3'!$A$6:$FY$331,DO$4,FALSE)</f>
        <v>0</v>
      </c>
      <c r="DP328" s="104">
        <f>VLOOKUP($B328,'Part 3 NNDR3'!$A$6:$FY$331,DP$4,FALSE)</f>
        <v>0</v>
      </c>
      <c r="DQ328" s="104">
        <f>VLOOKUP($B328,'Part 3 NNDR3'!$A$6:$FY$331,DQ$4,FALSE)</f>
        <v>0</v>
      </c>
      <c r="DR328" s="104">
        <f>VLOOKUP($B328,'Part 3 NNDR3'!$A$6:$FY$331,DR$4,FALSE)</f>
        <v>1928</v>
      </c>
      <c r="DS328" s="104">
        <f>VLOOKUP($B328,'Part 3 NNDR3'!$A$6:$FY$331,DS$4,FALSE)</f>
        <v>0</v>
      </c>
      <c r="DT328" s="104">
        <f>VLOOKUP($B328,'Part 3 NNDR3'!$A$6:$FY$331,DT$4,FALSE)</f>
        <v>1928</v>
      </c>
      <c r="DU328" s="104">
        <f>VLOOKUP($B328,'Part 3 NNDR3'!$A$6:$FY$331,DU$4,FALSE)</f>
        <v>-22238</v>
      </c>
      <c r="DV328" s="104">
        <f>VLOOKUP($B328,'Part 3 NNDR3'!$A$6:$FY$331,DV$4,FALSE)</f>
        <v>0</v>
      </c>
      <c r="DW328" s="104">
        <f>VLOOKUP($B328,'Part 3 NNDR3'!$A$6:$FY$331,DW$4,FALSE)</f>
        <v>-22238</v>
      </c>
      <c r="DX328" s="104">
        <f>VLOOKUP($B328,'Part 3 NNDR3'!$A$6:$FY$331,DX$4,FALSE)</f>
        <v>-1907</v>
      </c>
      <c r="DY328" s="104">
        <f>VLOOKUP($B328,'Part 3 NNDR3'!$A$6:$FY$331,DY$4,FALSE)</f>
        <v>0</v>
      </c>
      <c r="DZ328" s="104">
        <f>VLOOKUP($B328,'Part 3 NNDR3'!$A$6:$FY$331,DZ$4,FALSE)</f>
        <v>-1907</v>
      </c>
      <c r="EA328" s="104">
        <f>VLOOKUP($B328,'Part 3 NNDR3'!$A$6:$FY$331,EA$4,FALSE)</f>
        <v>-727622</v>
      </c>
      <c r="EB328" s="104">
        <f>VLOOKUP($B328,'Part 3 NNDR3'!$A$6:$FY$331,EB$4,FALSE)</f>
        <v>0</v>
      </c>
      <c r="EC328" s="104">
        <f>VLOOKUP($B328,'Part 3 NNDR3'!$A$6:$FY$331,EC$4,FALSE)</f>
        <v>-727622</v>
      </c>
      <c r="ED328" s="104">
        <f>VLOOKUP($B328,'Part 3 NNDR3'!$A$6:$FY$331,ED$4,FALSE)</f>
        <v>-13625</v>
      </c>
      <c r="EE328" s="104">
        <f>VLOOKUP($B328,'Part 3 NNDR3'!$A$6:$FY$331,EE$4,FALSE)</f>
        <v>0</v>
      </c>
      <c r="EF328" s="104">
        <f>VLOOKUP($B328,'Part 3 NNDR3'!$A$6:$FY$331,EF$4,FALSE)</f>
        <v>-13625</v>
      </c>
      <c r="EG328" s="104">
        <f>VLOOKUP($B328,'Part 3 NNDR3'!$A$6:$FY$331,EG$4,FALSE)</f>
        <v>0</v>
      </c>
      <c r="EH328" s="104">
        <f>VLOOKUP($B328,'Part 3 NNDR3'!$A$6:$FY$331,EH$4,FALSE)</f>
        <v>0</v>
      </c>
      <c r="EI328" s="104">
        <f>VLOOKUP($B328,'Part 3 NNDR3'!$A$6:$FY$331,EI$4,FALSE)</f>
        <v>0</v>
      </c>
      <c r="EJ328" s="104">
        <f>VLOOKUP($B328,'Part 3 NNDR3'!$A$6:$FY$331,EJ$4,FALSE)</f>
        <v>114</v>
      </c>
      <c r="EK328" s="104">
        <f>VLOOKUP($B328,'Part 3 NNDR3'!$A$6:$FY$331,EK$4,FALSE)</f>
        <v>0</v>
      </c>
      <c r="EL328" s="104">
        <f>VLOOKUP($B328,'Part 3 NNDR3'!$A$6:$FY$331,EL$4,FALSE)</f>
        <v>114</v>
      </c>
      <c r="EM328" s="104">
        <f>VLOOKUP($B328,'Part 3 NNDR3'!$A$6:$FY$331,EM$4,FALSE)</f>
        <v>-11082</v>
      </c>
      <c r="EN328" s="104">
        <f>VLOOKUP($B328,'Part 3 NNDR3'!$A$6:$FY$331,EN$4,FALSE)</f>
        <v>0</v>
      </c>
      <c r="EO328" s="104">
        <f>VLOOKUP($B328,'Part 3 NNDR3'!$A$6:$FY$331,EO$4,FALSE)</f>
        <v>-11082</v>
      </c>
      <c r="EP328" s="104">
        <f>VLOOKUP($B328,'Part 3 NNDR3'!$A$6:$FY$331,EP$4,FALSE)</f>
        <v>-774432</v>
      </c>
      <c r="EQ328" s="104">
        <f>VLOOKUP($B328,'Part 3 NNDR3'!$A$6:$FY$331,EQ$4,FALSE)</f>
        <v>0</v>
      </c>
      <c r="ER328" s="104">
        <f>VLOOKUP($B328,'Part 3 NNDR3'!$A$6:$FY$331,ER$4,FALSE)</f>
        <v>-774432</v>
      </c>
      <c r="ES328" s="104">
        <f>VLOOKUP($B328,'Part 3 NNDR3'!$A$6:$FY$331,ES$4,FALSE)</f>
        <v>0</v>
      </c>
      <c r="ET328" s="104">
        <f>VLOOKUP($B328,'Part 3 NNDR3'!$A$6:$FY$331,ET$4,FALSE)</f>
        <v>0</v>
      </c>
      <c r="EU328" s="104">
        <f>VLOOKUP($B328,'Part 3 NNDR3'!$A$6:$FY$331,EU$4,FALSE)</f>
        <v>0</v>
      </c>
      <c r="EV328" s="104">
        <f>VLOOKUP($B328,'Part 3 NNDR3'!$A$6:$FY$331,EV$4,FALSE)</f>
        <v>0</v>
      </c>
      <c r="EW328" s="104">
        <f>VLOOKUP($B328,'Part 3 NNDR3'!$A$6:$FY$331,EW$4,FALSE)</f>
        <v>0</v>
      </c>
      <c r="EX328" s="104">
        <f>VLOOKUP($B328,'Part 3 NNDR3'!$A$6:$FY$331,EX$4,FALSE)</f>
        <v>0</v>
      </c>
      <c r="EY328" s="104">
        <f>VLOOKUP($B328,'Part 3 NNDR3'!$A$6:$FY$331,EY$4,FALSE)</f>
        <v>0</v>
      </c>
      <c r="EZ328" s="104">
        <f>VLOOKUP($B328,'Part 3 NNDR3'!$A$6:$FY$331,EZ$4,FALSE)</f>
        <v>0</v>
      </c>
      <c r="FA328" s="104">
        <f>VLOOKUP($B328,'Part 3 NNDR3'!$A$6:$FY$331,FA$4,FALSE)</f>
        <v>0</v>
      </c>
      <c r="FB328" s="104">
        <f>VLOOKUP($B328,'Part 3 NNDR3'!$A$6:$FY$331,FB$4,FALSE)</f>
        <v>43552521</v>
      </c>
      <c r="FC328" s="104">
        <f>VLOOKUP($B328,'Part 3 NNDR3'!$A$6:$FY$331,FC$4,FALSE)</f>
        <v>0</v>
      </c>
      <c r="FD328" s="104">
        <f>VLOOKUP($B328,'Part 3 NNDR3'!$A$6:$FY$331,FD$4,FALSE)</f>
        <v>43552521</v>
      </c>
      <c r="FE328" s="104">
        <f>VLOOKUP($B328,'Part 3 NNDR3'!$A$6:$FY$331,FE$4,FALSE)</f>
        <v>-57084</v>
      </c>
      <c r="FF328" s="104">
        <f>VLOOKUP($B328,'Part 3 NNDR3'!$A$6:$FY$331,FF$4,FALSE)</f>
        <v>0</v>
      </c>
      <c r="FG328" s="104">
        <f>VLOOKUP($B328,'Part 3 NNDR3'!$A$6:$FY$331,FG$4,FALSE)</f>
        <v>-57084</v>
      </c>
      <c r="FH328" s="104">
        <f>VLOOKUP($B328,'Part 3 NNDR3'!$A$6:$FY$331,FH$4,FALSE)</f>
        <v>-4434892</v>
      </c>
      <c r="FI328" s="104">
        <f>VLOOKUP($B328,'Part 3 NNDR3'!$A$6:$FY$331,FI$4,FALSE)</f>
        <v>0</v>
      </c>
      <c r="FJ328" s="104">
        <f>VLOOKUP($B328,'Part 3 NNDR3'!$A$6:$FY$331,FJ$4,FALSE)</f>
        <v>-4434892</v>
      </c>
      <c r="FK328" s="104">
        <f>VLOOKUP($B328,'Part 3 NNDR3'!$A$6:$FY$331,FK$4,FALSE)</f>
        <v>-1921352</v>
      </c>
      <c r="FL328" s="104">
        <f>VLOOKUP($B328,'Part 3 NNDR3'!$A$6:$FY$331,FL$4,FALSE)</f>
        <v>0</v>
      </c>
      <c r="FM328" s="104">
        <f>VLOOKUP($B328,'Part 3 NNDR3'!$A$6:$FY$331,FM$4,FALSE)</f>
        <v>-1921352</v>
      </c>
      <c r="FN328" s="104">
        <f>VLOOKUP($B328,'Part 3 NNDR3'!$A$6:$FY$331,FN$4,FALSE)</f>
        <v>-361552</v>
      </c>
      <c r="FO328" s="104">
        <f>VLOOKUP($B328,'Part 3 NNDR3'!$A$6:$FY$331,FO$4,FALSE)</f>
        <v>0</v>
      </c>
      <c r="FP328" s="104">
        <f>VLOOKUP($B328,'Part 3 NNDR3'!$A$6:$FY$331,FP$4,FALSE)</f>
        <v>-361552</v>
      </c>
      <c r="FQ328" s="104">
        <f>VLOOKUP($B328,'Part 3 NNDR3'!$A$6:$FY$331,FQ$4,FALSE)</f>
        <v>-774432</v>
      </c>
      <c r="FR328" s="104">
        <f>VLOOKUP($B328,'Part 3 NNDR3'!$A$6:$FY$331,FR$4,FALSE)</f>
        <v>0</v>
      </c>
      <c r="FS328" s="104">
        <f>VLOOKUP($B328,'Part 3 NNDR3'!$A$6:$FY$331,FS$4,FALSE)</f>
        <v>-774432</v>
      </c>
      <c r="FT328" s="104">
        <f>VLOOKUP($B328,'Part 3 NNDR3'!$A$6:$FY$331,FT$4,FALSE)</f>
        <v>0</v>
      </c>
      <c r="FU328" s="104">
        <f>VLOOKUP($B328,'Part 3 NNDR3'!$A$6:$FY$331,FU$4,FALSE)</f>
        <v>0</v>
      </c>
      <c r="FV328" s="104">
        <f>VLOOKUP($B328,'Part 3 NNDR3'!$A$6:$FY$331,FV$4,FALSE)</f>
        <v>0</v>
      </c>
      <c r="FW328" s="104">
        <f>VLOOKUP($B328,'Part 3 NNDR3'!$A$6:$FY$331,FW$4,FALSE)</f>
        <v>-7549312</v>
      </c>
      <c r="FX328" s="104">
        <f>VLOOKUP($B328,'Part 3 NNDR3'!$A$6:$FY$331,FX$4,FALSE)</f>
        <v>0</v>
      </c>
      <c r="FY328" s="104">
        <f>VLOOKUP($B328,'Part 3 NNDR3'!$A$6:$FY$331,FY$4,FALSE)</f>
        <v>-7549312</v>
      </c>
      <c r="FZ328" s="104">
        <f>VLOOKUP($B328,'Part 3 NNDR3'!$A$6:$FY$331,FZ$4,FALSE)</f>
        <v>36003209</v>
      </c>
      <c r="GA328" s="104">
        <f>VLOOKUP($B328,'Part 3 NNDR3'!$A$6:$FY$331,GA$4,FALSE)</f>
        <v>0</v>
      </c>
      <c r="GB328" s="104">
        <f>VLOOKUP($B328,'Part 3 NNDR3'!$A$6:$FY$331,GB$4,FALSE)</f>
        <v>36003209</v>
      </c>
      <c r="GC328" s="105" t="str">
        <f>VLOOKUP($B328,'Data (Updated)'!$C$4:$E$329,2,FALSE)</f>
        <v>E1821</v>
      </c>
      <c r="GD328" s="106" t="str">
        <f>VLOOKUP($B328,'Data (Updated)'!$C$4:$E$329,3,FALSE)</f>
        <v>E6118</v>
      </c>
    </row>
    <row r="329" spans="1:186" ht="12.75" x14ac:dyDescent="0.2">
      <c r="A329" s="75">
        <v>324</v>
      </c>
      <c r="B329" s="100" t="s">
        <v>756</v>
      </c>
      <c r="C329" s="101" t="s">
        <v>941</v>
      </c>
      <c r="D329" s="102" t="s">
        <v>942</v>
      </c>
      <c r="E329" s="103" t="s">
        <v>755</v>
      </c>
      <c r="F329" s="104">
        <f>VLOOKUP($B329,'Part 3 NNDR3'!$A$6:$FY$331,F$4,FALSE)</f>
        <v>0</v>
      </c>
      <c r="G329" s="104">
        <f>VLOOKUP($B329,'Part 3 NNDR3'!$A$6:$FY$331,G$4,FALSE)</f>
        <v>0</v>
      </c>
      <c r="H329" s="104">
        <f>VLOOKUP($B329,'Part 3 NNDR3'!$A$6:$FY$331,H$4,FALSE)</f>
        <v>0</v>
      </c>
      <c r="I329" s="104">
        <f>VLOOKUP($B329,'Part 3 NNDR3'!$A$6:$FY$331,I$4,FALSE)</f>
        <v>29254</v>
      </c>
      <c r="J329" s="104">
        <f>VLOOKUP($B329,'Part 3 NNDR3'!$A$6:$FY$331,J$4,FALSE)</f>
        <v>0</v>
      </c>
      <c r="K329" s="104">
        <f>VLOOKUP($B329,'Part 3 NNDR3'!$A$6:$FY$331,K$4,FALSE)</f>
        <v>29254</v>
      </c>
      <c r="L329" s="104">
        <f>VLOOKUP($B329,'Part 3 NNDR3'!$A$6:$FY$331,L$4,FALSE)</f>
        <v>0</v>
      </c>
      <c r="M329" s="104">
        <f>VLOOKUP($B329,'Part 3 NNDR3'!$A$6:$FY$331,M$4,FALSE)</f>
        <v>0</v>
      </c>
      <c r="N329" s="104">
        <f>VLOOKUP($B329,'Part 3 NNDR3'!$A$6:$FY$331,N$4,FALSE)</f>
        <v>0</v>
      </c>
      <c r="O329" s="104">
        <f>VLOOKUP($B329,'Part 3 NNDR3'!$A$6:$FY$331,O$4,FALSE)</f>
        <v>-22447</v>
      </c>
      <c r="P329" s="104">
        <f>VLOOKUP($B329,'Part 3 NNDR3'!$A$6:$FY$331,P$4,FALSE)</f>
        <v>0</v>
      </c>
      <c r="Q329" s="104">
        <f>VLOOKUP($B329,'Part 3 NNDR3'!$A$6:$FY$331,Q$4,FALSE)</f>
        <v>-22447</v>
      </c>
      <c r="R329" s="104">
        <f>VLOOKUP($B329,'Part 3 NNDR3'!$A$6:$FY$331,R$4,FALSE)</f>
        <v>6807</v>
      </c>
      <c r="S329" s="104">
        <f>VLOOKUP($B329,'Part 3 NNDR3'!$A$6:$FY$331,S$4,FALSE)</f>
        <v>0</v>
      </c>
      <c r="T329" s="104">
        <f>VLOOKUP($B329,'Part 3 NNDR3'!$A$6:$FY$331,T$4,FALSE)</f>
        <v>6807</v>
      </c>
      <c r="U329" s="104">
        <f>VLOOKUP($B329,'Part 3 NNDR3'!$A$6:$FY$331,U$4,FALSE)</f>
        <v>-2471559</v>
      </c>
      <c r="V329" s="104">
        <f>VLOOKUP($B329,'Part 3 NNDR3'!$A$6:$FY$331,V$4,FALSE)</f>
        <v>0</v>
      </c>
      <c r="W329" s="104">
        <f>VLOOKUP($B329,'Part 3 NNDR3'!$A$6:$FY$331,W$4,FALSE)</f>
        <v>-2471559</v>
      </c>
      <c r="X329" s="104">
        <f>VLOOKUP($B329,'Part 3 NNDR3'!$A$6:$FY$331,X$4,FALSE)</f>
        <v>-13593</v>
      </c>
      <c r="Y329" s="104">
        <f>VLOOKUP($B329,'Part 3 NNDR3'!$A$6:$FY$331,Y$4,FALSE)</f>
        <v>0</v>
      </c>
      <c r="Z329" s="104">
        <f>VLOOKUP($B329,'Part 3 NNDR3'!$A$6:$FY$331,Z$4,FALSE)</f>
        <v>-13593</v>
      </c>
      <c r="AA329" s="104">
        <f>VLOOKUP($B329,'Part 3 NNDR3'!$A$6:$FY$331,AA$4,FALSE)</f>
        <v>-249021</v>
      </c>
      <c r="AB329" s="104">
        <f>VLOOKUP($B329,'Part 3 NNDR3'!$A$6:$FY$331,AB$4,FALSE)</f>
        <v>0</v>
      </c>
      <c r="AC329" s="104">
        <f>VLOOKUP($B329,'Part 3 NNDR3'!$A$6:$FY$331,AC$4,FALSE)</f>
        <v>-249021</v>
      </c>
      <c r="AD329" s="104">
        <f>VLOOKUP($B329,'Part 3 NNDR3'!$A$6:$FY$331,AD$4,FALSE)</f>
        <v>-245431</v>
      </c>
      <c r="AE329" s="104">
        <f>VLOOKUP($B329,'Part 3 NNDR3'!$A$6:$FY$331,AE$4,FALSE)</f>
        <v>0</v>
      </c>
      <c r="AF329" s="104">
        <f>VLOOKUP($B329,'Part 3 NNDR3'!$A$6:$FY$331,AF$4,FALSE)</f>
        <v>-245431</v>
      </c>
      <c r="AG329" s="104">
        <f>VLOOKUP($B329,'Part 3 NNDR3'!$A$6:$FY$331,AG$4,FALSE)</f>
        <v>-3589</v>
      </c>
      <c r="AH329" s="104">
        <f>VLOOKUP($B329,'Part 3 NNDR3'!$A$6:$FY$331,AH$4,FALSE)</f>
        <v>0</v>
      </c>
      <c r="AI329" s="104">
        <f>VLOOKUP($B329,'Part 3 NNDR3'!$A$6:$FY$331,AI$4,FALSE)</f>
        <v>-3589</v>
      </c>
      <c r="AJ329" s="104">
        <f>VLOOKUP($B329,'Part 3 NNDR3'!$A$6:$FY$331,AJ$4,FALSE)</f>
        <v>1972158</v>
      </c>
      <c r="AK329" s="104">
        <f>VLOOKUP($B329,'Part 3 NNDR3'!$A$6:$FY$331,AK$4,FALSE)</f>
        <v>0</v>
      </c>
      <c r="AL329" s="104">
        <f>VLOOKUP($B329,'Part 3 NNDR3'!$A$6:$FY$331,AL$4,FALSE)</f>
        <v>1972158</v>
      </c>
      <c r="AM329" s="104">
        <f>VLOOKUP($B329,'Part 3 NNDR3'!$A$6:$FY$331,AM$4,FALSE)</f>
        <v>-256</v>
      </c>
      <c r="AN329" s="104">
        <f>VLOOKUP($B329,'Part 3 NNDR3'!$A$6:$FY$331,AN$4,FALSE)</f>
        <v>0</v>
      </c>
      <c r="AO329" s="104">
        <f>VLOOKUP($B329,'Part 3 NNDR3'!$A$6:$FY$331,AO$4,FALSE)</f>
        <v>-256</v>
      </c>
      <c r="AP329" s="104">
        <f>VLOOKUP($B329,'Part 3 NNDR3'!$A$6:$FY$331,AP$4,FALSE)</f>
        <v>-4270778</v>
      </c>
      <c r="AQ329" s="104">
        <f>VLOOKUP($B329,'Part 3 NNDR3'!$A$6:$FY$331,AQ$4,FALSE)</f>
        <v>0</v>
      </c>
      <c r="AR329" s="104">
        <f>VLOOKUP($B329,'Part 3 NNDR3'!$A$6:$FY$331,AR$4,FALSE)</f>
        <v>-4270778</v>
      </c>
      <c r="AS329" s="104">
        <f>VLOOKUP($B329,'Part 3 NNDR3'!$A$6:$FY$331,AS$4,FALSE)</f>
        <v>203476</v>
      </c>
      <c r="AT329" s="104">
        <f>VLOOKUP($B329,'Part 3 NNDR3'!$A$6:$FY$331,AT$4,FALSE)</f>
        <v>0</v>
      </c>
      <c r="AU329" s="104">
        <f>VLOOKUP($B329,'Part 3 NNDR3'!$A$6:$FY$331,AU$4,FALSE)</f>
        <v>203476</v>
      </c>
      <c r="AV329" s="104">
        <f>VLOOKUP($B329,'Part 3 NNDR3'!$A$6:$FY$331,AV$4,FALSE)</f>
        <v>-49592</v>
      </c>
      <c r="AW329" s="104">
        <f>VLOOKUP($B329,'Part 3 NNDR3'!$A$6:$FY$331,AW$4,FALSE)</f>
        <v>0</v>
      </c>
      <c r="AX329" s="104">
        <f>VLOOKUP($B329,'Part 3 NNDR3'!$A$6:$FY$331,AX$4,FALSE)</f>
        <v>-49592</v>
      </c>
      <c r="AY329" s="104">
        <f>VLOOKUP($B329,'Part 3 NNDR3'!$A$6:$FY$331,AY$4,FALSE)</f>
        <v>0</v>
      </c>
      <c r="AZ329" s="104">
        <f>VLOOKUP($B329,'Part 3 NNDR3'!$A$6:$FY$331,AZ$4,FALSE)</f>
        <v>0</v>
      </c>
      <c r="BA329" s="104">
        <f>VLOOKUP($B329,'Part 3 NNDR3'!$A$6:$FY$331,BA$4,FALSE)</f>
        <v>0</v>
      </c>
      <c r="BB329" s="104">
        <f>VLOOKUP($B329,'Part 3 NNDR3'!$A$6:$FY$331,BB$4,FALSE)</f>
        <v>-17612</v>
      </c>
      <c r="BC329" s="104">
        <f>VLOOKUP($B329,'Part 3 NNDR3'!$A$6:$FY$331,BC$4,FALSE)</f>
        <v>0</v>
      </c>
      <c r="BD329" s="104">
        <f>VLOOKUP($B329,'Part 3 NNDR3'!$A$6:$FY$331,BD$4,FALSE)</f>
        <v>-17612</v>
      </c>
      <c r="BE329" s="104">
        <f>VLOOKUP($B329,'Part 3 NNDR3'!$A$6:$FY$331,BE$4,FALSE)</f>
        <v>0</v>
      </c>
      <c r="BF329" s="104">
        <f>VLOOKUP($B329,'Part 3 NNDR3'!$A$6:$FY$331,BF$4,FALSE)</f>
        <v>0</v>
      </c>
      <c r="BG329" s="104">
        <f>VLOOKUP($B329,'Part 3 NNDR3'!$A$6:$FY$331,BG$4,FALSE)</f>
        <v>0</v>
      </c>
      <c r="BH329" s="104">
        <f>VLOOKUP($B329,'Part 3 NNDR3'!$A$6:$FY$331,BH$4,FALSE)</f>
        <v>-4883184</v>
      </c>
      <c r="BI329" s="104">
        <f>VLOOKUP($B329,'Part 3 NNDR3'!$A$6:$FY$331,BI$4,FALSE)</f>
        <v>0</v>
      </c>
      <c r="BJ329" s="104">
        <f>VLOOKUP($B329,'Part 3 NNDR3'!$A$6:$FY$331,BJ$4,FALSE)</f>
        <v>-4883184</v>
      </c>
      <c r="BK329" s="104">
        <f>VLOOKUP($B329,'Part 3 NNDR3'!$A$6:$FY$331,BK$4,FALSE)</f>
        <v>0</v>
      </c>
      <c r="BL329" s="104">
        <f>VLOOKUP($B329,'Part 3 NNDR3'!$A$6:$FY$331,BL$4,FALSE)</f>
        <v>0</v>
      </c>
      <c r="BM329" s="104">
        <f>VLOOKUP($B329,'Part 3 NNDR3'!$A$6:$FY$331,BM$4,FALSE)</f>
        <v>0</v>
      </c>
      <c r="BN329" s="104">
        <f>VLOOKUP($B329,'Part 3 NNDR3'!$A$6:$FY$331,BN$4,FALSE)</f>
        <v>2908</v>
      </c>
      <c r="BO329" s="104">
        <f>VLOOKUP($B329,'Part 3 NNDR3'!$A$6:$FY$331,BO$4,FALSE)</f>
        <v>0</v>
      </c>
      <c r="BP329" s="104">
        <f>VLOOKUP($B329,'Part 3 NNDR3'!$A$6:$FY$331,BP$4,FALSE)</f>
        <v>2908</v>
      </c>
      <c r="BQ329" s="104">
        <f>VLOOKUP($B329,'Part 3 NNDR3'!$A$6:$FY$331,BQ$4,FALSE)</f>
        <v>-2819703</v>
      </c>
      <c r="BR329" s="104">
        <f>VLOOKUP($B329,'Part 3 NNDR3'!$A$6:$FY$331,BR$4,FALSE)</f>
        <v>0</v>
      </c>
      <c r="BS329" s="104">
        <f>VLOOKUP($B329,'Part 3 NNDR3'!$A$6:$FY$331,BS$4,FALSE)</f>
        <v>-2819703</v>
      </c>
      <c r="BT329" s="104">
        <f>VLOOKUP($B329,'Part 3 NNDR3'!$A$6:$FY$331,BT$4,FALSE)</f>
        <v>-127540</v>
      </c>
      <c r="BU329" s="104">
        <f>VLOOKUP($B329,'Part 3 NNDR3'!$A$6:$FY$331,BU$4,FALSE)</f>
        <v>0</v>
      </c>
      <c r="BV329" s="104">
        <f>VLOOKUP($B329,'Part 3 NNDR3'!$A$6:$FY$331,BV$4,FALSE)</f>
        <v>-127540</v>
      </c>
      <c r="BW329" s="104">
        <f>VLOOKUP($B329,'Part 3 NNDR3'!$A$6:$FY$331,BW$4,FALSE)</f>
        <v>-2944335</v>
      </c>
      <c r="BX329" s="104">
        <f>VLOOKUP($B329,'Part 3 NNDR3'!$A$6:$FY$331,BX$4,FALSE)</f>
        <v>0</v>
      </c>
      <c r="BY329" s="104">
        <f>VLOOKUP($B329,'Part 3 NNDR3'!$A$6:$FY$331,BY$4,FALSE)</f>
        <v>-2944335</v>
      </c>
      <c r="BZ329" s="104">
        <f>VLOOKUP($B329,'Part 3 NNDR3'!$A$6:$FY$331,BZ$4,FALSE)</f>
        <v>-83456</v>
      </c>
      <c r="CA329" s="104">
        <f>VLOOKUP($B329,'Part 3 NNDR3'!$A$6:$FY$331,CA$4,FALSE)</f>
        <v>0</v>
      </c>
      <c r="CB329" s="104">
        <f>VLOOKUP($B329,'Part 3 NNDR3'!$A$6:$FY$331,CB$4,FALSE)</f>
        <v>-83456</v>
      </c>
      <c r="CC329" s="104">
        <f>VLOOKUP($B329,'Part 3 NNDR3'!$A$6:$FY$331,CC$4,FALSE)</f>
        <v>3316</v>
      </c>
      <c r="CD329" s="104">
        <f>VLOOKUP($B329,'Part 3 NNDR3'!$A$6:$FY$331,CD$4,FALSE)</f>
        <v>0</v>
      </c>
      <c r="CE329" s="104">
        <f>VLOOKUP($B329,'Part 3 NNDR3'!$A$6:$FY$331,CE$4,FALSE)</f>
        <v>3316</v>
      </c>
      <c r="CF329" s="104">
        <f>VLOOKUP($B329,'Part 3 NNDR3'!$A$6:$FY$331,CF$4,FALSE)</f>
        <v>-63567</v>
      </c>
      <c r="CG329" s="104">
        <f>VLOOKUP($B329,'Part 3 NNDR3'!$A$6:$FY$331,CG$4,FALSE)</f>
        <v>0</v>
      </c>
      <c r="CH329" s="104">
        <f>VLOOKUP($B329,'Part 3 NNDR3'!$A$6:$FY$331,CH$4,FALSE)</f>
        <v>-63567</v>
      </c>
      <c r="CI329" s="104">
        <f>VLOOKUP($B329,'Part 3 NNDR3'!$A$6:$FY$331,CI$4,FALSE)</f>
        <v>-4185</v>
      </c>
      <c r="CJ329" s="104">
        <f>VLOOKUP($B329,'Part 3 NNDR3'!$A$6:$FY$331,CJ$4,FALSE)</f>
        <v>0</v>
      </c>
      <c r="CK329" s="104">
        <f>VLOOKUP($B329,'Part 3 NNDR3'!$A$6:$FY$331,CK$4,FALSE)</f>
        <v>-4185</v>
      </c>
      <c r="CL329" s="104">
        <f>VLOOKUP($B329,'Part 3 NNDR3'!$A$6:$FY$331,CL$4,FALSE)</f>
        <v>-3597</v>
      </c>
      <c r="CM329" s="104">
        <f>VLOOKUP($B329,'Part 3 NNDR3'!$A$6:$FY$331,CM$4,FALSE)</f>
        <v>0</v>
      </c>
      <c r="CN329" s="104">
        <f>VLOOKUP($B329,'Part 3 NNDR3'!$A$6:$FY$331,CN$4,FALSE)</f>
        <v>-3597</v>
      </c>
      <c r="CO329" s="104">
        <f>VLOOKUP($B329,'Part 3 NNDR3'!$A$6:$FY$331,CO$4,FALSE)</f>
        <v>0</v>
      </c>
      <c r="CP329" s="104">
        <f>VLOOKUP($B329,'Part 3 NNDR3'!$A$6:$FY$331,CP$4,FALSE)</f>
        <v>0</v>
      </c>
      <c r="CQ329" s="104">
        <f>VLOOKUP($B329,'Part 3 NNDR3'!$A$6:$FY$331,CQ$4,FALSE)</f>
        <v>0</v>
      </c>
      <c r="CR329" s="104">
        <f>VLOOKUP($B329,'Part 3 NNDR3'!$A$6:$FY$331,CR$4,FALSE)</f>
        <v>-1389</v>
      </c>
      <c r="CS329" s="104">
        <f>VLOOKUP($B329,'Part 3 NNDR3'!$A$6:$FY$331,CS$4,FALSE)</f>
        <v>0</v>
      </c>
      <c r="CT329" s="104">
        <f>VLOOKUP($B329,'Part 3 NNDR3'!$A$6:$FY$331,CT$4,FALSE)</f>
        <v>-1389</v>
      </c>
      <c r="CU329" s="104">
        <f>VLOOKUP($B329,'Part 3 NNDR3'!$A$6:$FY$331,CU$4,FALSE)</f>
        <v>0</v>
      </c>
      <c r="CV329" s="104">
        <f>VLOOKUP($B329,'Part 3 NNDR3'!$A$6:$FY$331,CV$4,FALSE)</f>
        <v>0</v>
      </c>
      <c r="CW329" s="104">
        <f>VLOOKUP($B329,'Part 3 NNDR3'!$A$6:$FY$331,CW$4,FALSE)</f>
        <v>0</v>
      </c>
      <c r="CX329" s="104">
        <f>VLOOKUP($B329,'Part 3 NNDR3'!$A$6:$FY$331,CX$4,FALSE)</f>
        <v>-19739</v>
      </c>
      <c r="CY329" s="104">
        <f>VLOOKUP($B329,'Part 3 NNDR3'!$A$6:$FY$331,CY$4,FALSE)</f>
        <v>0</v>
      </c>
      <c r="CZ329" s="104">
        <f>VLOOKUP($B329,'Part 3 NNDR3'!$A$6:$FY$331,CZ$4,FALSE)</f>
        <v>-19739</v>
      </c>
      <c r="DA329" s="104">
        <f>VLOOKUP($B329,'Part 3 NNDR3'!$A$6:$FY$331,DA$4,FALSE)</f>
        <v>0</v>
      </c>
      <c r="DB329" s="104">
        <f>VLOOKUP($B329,'Part 3 NNDR3'!$A$6:$FY$331,DB$4,FALSE)</f>
        <v>0</v>
      </c>
      <c r="DC329" s="104">
        <f>VLOOKUP($B329,'Part 3 NNDR3'!$A$6:$FY$331,DC$4,FALSE)</f>
        <v>0</v>
      </c>
      <c r="DD329" s="104">
        <f>VLOOKUP($B329,'Part 3 NNDR3'!$A$6:$FY$331,DD$4,FALSE)</f>
        <v>0</v>
      </c>
      <c r="DE329" s="104">
        <f>VLOOKUP($B329,'Part 3 NNDR3'!$A$6:$FY$331,DE$4,FALSE)</f>
        <v>0</v>
      </c>
      <c r="DF329" s="104">
        <f>VLOOKUP($B329,'Part 3 NNDR3'!$A$6:$FY$331,DF$4,FALSE)</f>
        <v>0</v>
      </c>
      <c r="DG329" s="104">
        <f>VLOOKUP($B329,'Part 3 NNDR3'!$A$6:$FY$331,DG$4,FALSE)</f>
        <v>0</v>
      </c>
      <c r="DH329" s="104">
        <f>VLOOKUP($B329,'Part 3 NNDR3'!$A$6:$FY$331,DH$4,FALSE)</f>
        <v>0</v>
      </c>
      <c r="DI329" s="104">
        <f>VLOOKUP($B329,'Part 3 NNDR3'!$A$6:$FY$331,DI$4,FALSE)</f>
        <v>0</v>
      </c>
      <c r="DJ329" s="104">
        <f>VLOOKUP($B329,'Part 3 NNDR3'!$A$6:$FY$331,DJ$4,FALSE)</f>
        <v>0</v>
      </c>
      <c r="DK329" s="104">
        <f>VLOOKUP($B329,'Part 3 NNDR3'!$A$6:$FY$331,DK$4,FALSE)</f>
        <v>0</v>
      </c>
      <c r="DL329" s="104">
        <f>VLOOKUP($B329,'Part 3 NNDR3'!$A$6:$FY$331,DL$4,FALSE)</f>
        <v>-172617</v>
      </c>
      <c r="DM329" s="104">
        <f>VLOOKUP($B329,'Part 3 NNDR3'!$A$6:$FY$331,DM$4,FALSE)</f>
        <v>0</v>
      </c>
      <c r="DN329" s="104">
        <f>VLOOKUP($B329,'Part 3 NNDR3'!$A$6:$FY$331,DN$4,FALSE)</f>
        <v>-172617</v>
      </c>
      <c r="DO329" s="104">
        <f>VLOOKUP($B329,'Part 3 NNDR3'!$A$6:$FY$331,DO$4,FALSE)</f>
        <v>0</v>
      </c>
      <c r="DP329" s="104">
        <f>VLOOKUP($B329,'Part 3 NNDR3'!$A$6:$FY$331,DP$4,FALSE)</f>
        <v>0</v>
      </c>
      <c r="DQ329" s="104">
        <f>VLOOKUP($B329,'Part 3 NNDR3'!$A$6:$FY$331,DQ$4,FALSE)</f>
        <v>0</v>
      </c>
      <c r="DR329" s="104">
        <f>VLOOKUP($B329,'Part 3 NNDR3'!$A$6:$FY$331,DR$4,FALSE)</f>
        <v>0</v>
      </c>
      <c r="DS329" s="104">
        <f>VLOOKUP($B329,'Part 3 NNDR3'!$A$6:$FY$331,DS$4,FALSE)</f>
        <v>0</v>
      </c>
      <c r="DT329" s="104">
        <f>VLOOKUP($B329,'Part 3 NNDR3'!$A$6:$FY$331,DT$4,FALSE)</f>
        <v>0</v>
      </c>
      <c r="DU329" s="104">
        <f>VLOOKUP($B329,'Part 3 NNDR3'!$A$6:$FY$331,DU$4,FALSE)</f>
        <v>-9021</v>
      </c>
      <c r="DV329" s="104">
        <f>VLOOKUP($B329,'Part 3 NNDR3'!$A$6:$FY$331,DV$4,FALSE)</f>
        <v>0</v>
      </c>
      <c r="DW329" s="104">
        <f>VLOOKUP($B329,'Part 3 NNDR3'!$A$6:$FY$331,DW$4,FALSE)</f>
        <v>-9021</v>
      </c>
      <c r="DX329" s="104">
        <f>VLOOKUP($B329,'Part 3 NNDR3'!$A$6:$FY$331,DX$4,FALSE)</f>
        <v>0</v>
      </c>
      <c r="DY329" s="104">
        <f>VLOOKUP($B329,'Part 3 NNDR3'!$A$6:$FY$331,DY$4,FALSE)</f>
        <v>0</v>
      </c>
      <c r="DZ329" s="104">
        <f>VLOOKUP($B329,'Part 3 NNDR3'!$A$6:$FY$331,DZ$4,FALSE)</f>
        <v>0</v>
      </c>
      <c r="EA329" s="104">
        <f>VLOOKUP($B329,'Part 3 NNDR3'!$A$6:$FY$331,EA$4,FALSE)</f>
        <v>-566981</v>
      </c>
      <c r="EB329" s="104">
        <f>VLOOKUP($B329,'Part 3 NNDR3'!$A$6:$FY$331,EB$4,FALSE)</f>
        <v>0</v>
      </c>
      <c r="EC329" s="104">
        <f>VLOOKUP($B329,'Part 3 NNDR3'!$A$6:$FY$331,EC$4,FALSE)</f>
        <v>-566981</v>
      </c>
      <c r="ED329" s="104">
        <f>VLOOKUP($B329,'Part 3 NNDR3'!$A$6:$FY$331,ED$4,FALSE)</f>
        <v>-202976</v>
      </c>
      <c r="EE329" s="104">
        <f>VLOOKUP($B329,'Part 3 NNDR3'!$A$6:$FY$331,EE$4,FALSE)</f>
        <v>0</v>
      </c>
      <c r="EF329" s="104">
        <f>VLOOKUP($B329,'Part 3 NNDR3'!$A$6:$FY$331,EF$4,FALSE)</f>
        <v>-202976</v>
      </c>
      <c r="EG329" s="104">
        <f>VLOOKUP($B329,'Part 3 NNDR3'!$A$6:$FY$331,EG$4,FALSE)</f>
        <v>0</v>
      </c>
      <c r="EH329" s="104">
        <f>VLOOKUP($B329,'Part 3 NNDR3'!$A$6:$FY$331,EH$4,FALSE)</f>
        <v>0</v>
      </c>
      <c r="EI329" s="104">
        <f>VLOOKUP($B329,'Part 3 NNDR3'!$A$6:$FY$331,EI$4,FALSE)</f>
        <v>0</v>
      </c>
      <c r="EJ329" s="104">
        <f>VLOOKUP($B329,'Part 3 NNDR3'!$A$6:$FY$331,EJ$4,FALSE)</f>
        <v>4953</v>
      </c>
      <c r="EK329" s="104">
        <f>VLOOKUP($B329,'Part 3 NNDR3'!$A$6:$FY$331,EK$4,FALSE)</f>
        <v>0</v>
      </c>
      <c r="EL329" s="104">
        <f>VLOOKUP($B329,'Part 3 NNDR3'!$A$6:$FY$331,EL$4,FALSE)</f>
        <v>4953</v>
      </c>
      <c r="EM329" s="104">
        <f>VLOOKUP($B329,'Part 3 NNDR3'!$A$6:$FY$331,EM$4,FALSE)</f>
        <v>-23095</v>
      </c>
      <c r="EN329" s="104">
        <f>VLOOKUP($B329,'Part 3 NNDR3'!$A$6:$FY$331,EN$4,FALSE)</f>
        <v>0</v>
      </c>
      <c r="EO329" s="104">
        <f>VLOOKUP($B329,'Part 3 NNDR3'!$A$6:$FY$331,EO$4,FALSE)</f>
        <v>-23095</v>
      </c>
      <c r="EP329" s="104">
        <f>VLOOKUP($B329,'Part 3 NNDR3'!$A$6:$FY$331,EP$4,FALSE)</f>
        <v>-797120</v>
      </c>
      <c r="EQ329" s="104">
        <f>VLOOKUP($B329,'Part 3 NNDR3'!$A$6:$FY$331,EQ$4,FALSE)</f>
        <v>0</v>
      </c>
      <c r="ER329" s="104">
        <f>VLOOKUP($B329,'Part 3 NNDR3'!$A$6:$FY$331,ER$4,FALSE)</f>
        <v>-797120</v>
      </c>
      <c r="ES329" s="104">
        <f>VLOOKUP($B329,'Part 3 NNDR3'!$A$6:$FY$331,ES$4,FALSE)</f>
        <v>0</v>
      </c>
      <c r="ET329" s="104">
        <f>VLOOKUP($B329,'Part 3 NNDR3'!$A$6:$FY$331,ET$4,FALSE)</f>
        <v>0</v>
      </c>
      <c r="EU329" s="104">
        <f>VLOOKUP($B329,'Part 3 NNDR3'!$A$6:$FY$331,EU$4,FALSE)</f>
        <v>0</v>
      </c>
      <c r="EV329" s="104">
        <f>VLOOKUP($B329,'Part 3 NNDR3'!$A$6:$FY$331,EV$4,FALSE)</f>
        <v>0</v>
      </c>
      <c r="EW329" s="104">
        <f>VLOOKUP($B329,'Part 3 NNDR3'!$A$6:$FY$331,EW$4,FALSE)</f>
        <v>0</v>
      </c>
      <c r="EX329" s="104">
        <f>VLOOKUP($B329,'Part 3 NNDR3'!$A$6:$FY$331,EX$4,FALSE)</f>
        <v>0</v>
      </c>
      <c r="EY329" s="104">
        <f>VLOOKUP($B329,'Part 3 NNDR3'!$A$6:$FY$331,EY$4,FALSE)</f>
        <v>0</v>
      </c>
      <c r="EZ329" s="104">
        <f>VLOOKUP($B329,'Part 3 NNDR3'!$A$6:$FY$331,EZ$4,FALSE)</f>
        <v>0</v>
      </c>
      <c r="FA329" s="104">
        <f>VLOOKUP($B329,'Part 3 NNDR3'!$A$6:$FY$331,FA$4,FALSE)</f>
        <v>0</v>
      </c>
      <c r="FB329" s="104">
        <f>VLOOKUP($B329,'Part 3 NNDR3'!$A$6:$FY$331,FB$4,FALSE)</f>
        <v>80874725</v>
      </c>
      <c r="FC329" s="104">
        <f>VLOOKUP($B329,'Part 3 NNDR3'!$A$6:$FY$331,FC$4,FALSE)</f>
        <v>0</v>
      </c>
      <c r="FD329" s="104">
        <f>VLOOKUP($B329,'Part 3 NNDR3'!$A$6:$FY$331,FD$4,FALSE)</f>
        <v>80874725</v>
      </c>
      <c r="FE329" s="104">
        <f>VLOOKUP($B329,'Part 3 NNDR3'!$A$6:$FY$331,FE$4,FALSE)</f>
        <v>6807</v>
      </c>
      <c r="FF329" s="104">
        <f>VLOOKUP($B329,'Part 3 NNDR3'!$A$6:$FY$331,FF$4,FALSE)</f>
        <v>0</v>
      </c>
      <c r="FG329" s="104">
        <f>VLOOKUP($B329,'Part 3 NNDR3'!$A$6:$FY$331,FG$4,FALSE)</f>
        <v>6807</v>
      </c>
      <c r="FH329" s="104">
        <f>VLOOKUP($B329,'Part 3 NNDR3'!$A$6:$FY$331,FH$4,FALSE)</f>
        <v>-4883184</v>
      </c>
      <c r="FI329" s="104">
        <f>VLOOKUP($B329,'Part 3 NNDR3'!$A$6:$FY$331,FI$4,FALSE)</f>
        <v>0</v>
      </c>
      <c r="FJ329" s="104">
        <f>VLOOKUP($B329,'Part 3 NNDR3'!$A$6:$FY$331,FJ$4,FALSE)</f>
        <v>-4883184</v>
      </c>
      <c r="FK329" s="104">
        <f>VLOOKUP($B329,'Part 3 NNDR3'!$A$6:$FY$331,FK$4,FALSE)</f>
        <v>-2944335</v>
      </c>
      <c r="FL329" s="104">
        <f>VLOOKUP($B329,'Part 3 NNDR3'!$A$6:$FY$331,FL$4,FALSE)</f>
        <v>0</v>
      </c>
      <c r="FM329" s="104">
        <f>VLOOKUP($B329,'Part 3 NNDR3'!$A$6:$FY$331,FM$4,FALSE)</f>
        <v>-2944335</v>
      </c>
      <c r="FN329" s="104">
        <f>VLOOKUP($B329,'Part 3 NNDR3'!$A$6:$FY$331,FN$4,FALSE)</f>
        <v>-172617</v>
      </c>
      <c r="FO329" s="104">
        <f>VLOOKUP($B329,'Part 3 NNDR3'!$A$6:$FY$331,FO$4,FALSE)</f>
        <v>0</v>
      </c>
      <c r="FP329" s="104">
        <f>VLOOKUP($B329,'Part 3 NNDR3'!$A$6:$FY$331,FP$4,FALSE)</f>
        <v>-172617</v>
      </c>
      <c r="FQ329" s="104">
        <f>VLOOKUP($B329,'Part 3 NNDR3'!$A$6:$FY$331,FQ$4,FALSE)</f>
        <v>-797120</v>
      </c>
      <c r="FR329" s="104">
        <f>VLOOKUP($B329,'Part 3 NNDR3'!$A$6:$FY$331,FR$4,FALSE)</f>
        <v>0</v>
      </c>
      <c r="FS329" s="104">
        <f>VLOOKUP($B329,'Part 3 NNDR3'!$A$6:$FY$331,FS$4,FALSE)</f>
        <v>-797120</v>
      </c>
      <c r="FT329" s="104">
        <f>VLOOKUP($B329,'Part 3 NNDR3'!$A$6:$FY$331,FT$4,FALSE)</f>
        <v>0</v>
      </c>
      <c r="FU329" s="104">
        <f>VLOOKUP($B329,'Part 3 NNDR3'!$A$6:$FY$331,FU$4,FALSE)</f>
        <v>0</v>
      </c>
      <c r="FV329" s="104">
        <f>VLOOKUP($B329,'Part 3 NNDR3'!$A$6:$FY$331,FV$4,FALSE)</f>
        <v>0</v>
      </c>
      <c r="FW329" s="104">
        <f>VLOOKUP($B329,'Part 3 NNDR3'!$A$6:$FY$331,FW$4,FALSE)</f>
        <v>-8790449</v>
      </c>
      <c r="FX329" s="104">
        <f>VLOOKUP($B329,'Part 3 NNDR3'!$A$6:$FY$331,FX$4,FALSE)</f>
        <v>0</v>
      </c>
      <c r="FY329" s="104">
        <f>VLOOKUP($B329,'Part 3 NNDR3'!$A$6:$FY$331,FY$4,FALSE)</f>
        <v>-8790449</v>
      </c>
      <c r="FZ329" s="104">
        <f>VLOOKUP($B329,'Part 3 NNDR3'!$A$6:$FY$331,FZ$4,FALSE)</f>
        <v>72084276</v>
      </c>
      <c r="GA329" s="104">
        <f>VLOOKUP($B329,'Part 3 NNDR3'!$A$6:$FY$331,GA$4,FALSE)</f>
        <v>0</v>
      </c>
      <c r="GB329" s="104">
        <f>VLOOKUP($B329,'Part 3 NNDR3'!$A$6:$FY$331,GB$4,FALSE)</f>
        <v>72084276</v>
      </c>
      <c r="GC329" s="105" t="str">
        <f>VLOOKUP($B329,'Data (Updated)'!$C$4:$E$329,2,FALSE)</f>
        <v>E0421</v>
      </c>
      <c r="GD329" s="106" t="str">
        <f>VLOOKUP($B329,'Data (Updated)'!$C$4:$E$329,3,FALSE)</f>
        <v>E6104</v>
      </c>
    </row>
    <row r="330" spans="1:186" ht="12.75" x14ac:dyDescent="0.2">
      <c r="A330" s="75">
        <v>325</v>
      </c>
      <c r="B330" s="100" t="s">
        <v>758</v>
      </c>
      <c r="C330" s="101" t="s">
        <v>941</v>
      </c>
      <c r="D330" s="102" t="s">
        <v>943</v>
      </c>
      <c r="E330" s="103" t="s">
        <v>757</v>
      </c>
      <c r="F330" s="104">
        <f>VLOOKUP($B330,'Part 3 NNDR3'!$A$6:$FY$331,F$4,FALSE)</f>
        <v>0</v>
      </c>
      <c r="G330" s="104">
        <f>VLOOKUP($B330,'Part 3 NNDR3'!$A$6:$FY$331,G$4,FALSE)</f>
        <v>0</v>
      </c>
      <c r="H330" s="104">
        <f>VLOOKUP($B330,'Part 3 NNDR3'!$A$6:$FY$331,H$4,FALSE)</f>
        <v>0</v>
      </c>
      <c r="I330" s="104">
        <f>VLOOKUP($B330,'Part 3 NNDR3'!$A$6:$FY$331,I$4,FALSE)</f>
        <v>163249</v>
      </c>
      <c r="J330" s="104">
        <f>VLOOKUP($B330,'Part 3 NNDR3'!$A$6:$FY$331,J$4,FALSE)</f>
        <v>0</v>
      </c>
      <c r="K330" s="104">
        <f>VLOOKUP($B330,'Part 3 NNDR3'!$A$6:$FY$331,K$4,FALSE)</f>
        <v>163249</v>
      </c>
      <c r="L330" s="104">
        <f>VLOOKUP($B330,'Part 3 NNDR3'!$A$6:$FY$331,L$4,FALSE)</f>
        <v>0</v>
      </c>
      <c r="M330" s="104">
        <f>VLOOKUP($B330,'Part 3 NNDR3'!$A$6:$FY$331,M$4,FALSE)</f>
        <v>0</v>
      </c>
      <c r="N330" s="104">
        <f>VLOOKUP($B330,'Part 3 NNDR3'!$A$6:$FY$331,N$4,FALSE)</f>
        <v>0</v>
      </c>
      <c r="O330" s="104">
        <f>VLOOKUP($B330,'Part 3 NNDR3'!$A$6:$FY$331,O$4,FALSE)</f>
        <v>764107</v>
      </c>
      <c r="P330" s="104">
        <f>VLOOKUP($B330,'Part 3 NNDR3'!$A$6:$FY$331,P$4,FALSE)</f>
        <v>0</v>
      </c>
      <c r="Q330" s="104">
        <f>VLOOKUP($B330,'Part 3 NNDR3'!$A$6:$FY$331,Q$4,FALSE)</f>
        <v>764107</v>
      </c>
      <c r="R330" s="104">
        <f>VLOOKUP($B330,'Part 3 NNDR3'!$A$6:$FY$331,R$4,FALSE)</f>
        <v>927356</v>
      </c>
      <c r="S330" s="104">
        <f>VLOOKUP($B330,'Part 3 NNDR3'!$A$6:$FY$331,S$4,FALSE)</f>
        <v>0</v>
      </c>
      <c r="T330" s="104">
        <f>VLOOKUP($B330,'Part 3 NNDR3'!$A$6:$FY$331,T$4,FALSE)</f>
        <v>927356</v>
      </c>
      <c r="U330" s="104">
        <f>VLOOKUP($B330,'Part 3 NNDR3'!$A$6:$FY$331,U$4,FALSE)</f>
        <v>-2982928</v>
      </c>
      <c r="V330" s="104">
        <f>VLOOKUP($B330,'Part 3 NNDR3'!$A$6:$FY$331,V$4,FALSE)</f>
        <v>0</v>
      </c>
      <c r="W330" s="104">
        <f>VLOOKUP($B330,'Part 3 NNDR3'!$A$6:$FY$331,W$4,FALSE)</f>
        <v>-2982928</v>
      </c>
      <c r="X330" s="104">
        <f>VLOOKUP($B330,'Part 3 NNDR3'!$A$6:$FY$331,X$4,FALSE)</f>
        <v>-10832</v>
      </c>
      <c r="Y330" s="104">
        <f>VLOOKUP($B330,'Part 3 NNDR3'!$A$6:$FY$331,Y$4,FALSE)</f>
        <v>0</v>
      </c>
      <c r="Z330" s="104">
        <f>VLOOKUP($B330,'Part 3 NNDR3'!$A$6:$FY$331,Z$4,FALSE)</f>
        <v>-10832</v>
      </c>
      <c r="AA330" s="104">
        <f>VLOOKUP($B330,'Part 3 NNDR3'!$A$6:$FY$331,AA$4,FALSE)</f>
        <v>-79871</v>
      </c>
      <c r="AB330" s="104">
        <f>VLOOKUP($B330,'Part 3 NNDR3'!$A$6:$FY$331,AB$4,FALSE)</f>
        <v>0</v>
      </c>
      <c r="AC330" s="104">
        <f>VLOOKUP($B330,'Part 3 NNDR3'!$A$6:$FY$331,AC$4,FALSE)</f>
        <v>-79871</v>
      </c>
      <c r="AD330" s="104">
        <f>VLOOKUP($B330,'Part 3 NNDR3'!$A$6:$FY$331,AD$4,FALSE)</f>
        <v>-38622</v>
      </c>
      <c r="AE330" s="104">
        <f>VLOOKUP($B330,'Part 3 NNDR3'!$A$6:$FY$331,AE$4,FALSE)</f>
        <v>0</v>
      </c>
      <c r="AF330" s="104">
        <f>VLOOKUP($B330,'Part 3 NNDR3'!$A$6:$FY$331,AF$4,FALSE)</f>
        <v>-38622</v>
      </c>
      <c r="AG330" s="104">
        <f>VLOOKUP($B330,'Part 3 NNDR3'!$A$6:$FY$331,AG$4,FALSE)</f>
        <v>1312</v>
      </c>
      <c r="AH330" s="104">
        <f>VLOOKUP($B330,'Part 3 NNDR3'!$A$6:$FY$331,AH$4,FALSE)</f>
        <v>0</v>
      </c>
      <c r="AI330" s="104">
        <f>VLOOKUP($B330,'Part 3 NNDR3'!$A$6:$FY$331,AI$4,FALSE)</f>
        <v>1312</v>
      </c>
      <c r="AJ330" s="104">
        <f>VLOOKUP($B330,'Part 3 NNDR3'!$A$6:$FY$331,AJ$4,FALSE)</f>
        <v>686225</v>
      </c>
      <c r="AK330" s="104">
        <f>VLOOKUP($B330,'Part 3 NNDR3'!$A$6:$FY$331,AK$4,FALSE)</f>
        <v>0</v>
      </c>
      <c r="AL330" s="104">
        <f>VLOOKUP($B330,'Part 3 NNDR3'!$A$6:$FY$331,AL$4,FALSE)</f>
        <v>686225</v>
      </c>
      <c r="AM330" s="104">
        <f>VLOOKUP($B330,'Part 3 NNDR3'!$A$6:$FY$331,AM$4,FALSE)</f>
        <v>-29000</v>
      </c>
      <c r="AN330" s="104">
        <f>VLOOKUP($B330,'Part 3 NNDR3'!$A$6:$FY$331,AN$4,FALSE)</f>
        <v>0</v>
      </c>
      <c r="AO330" s="104">
        <f>VLOOKUP($B330,'Part 3 NNDR3'!$A$6:$FY$331,AO$4,FALSE)</f>
        <v>-29000</v>
      </c>
      <c r="AP330" s="104">
        <f>VLOOKUP($B330,'Part 3 NNDR3'!$A$6:$FY$331,AP$4,FALSE)</f>
        <v>-1805708</v>
      </c>
      <c r="AQ330" s="104">
        <f>VLOOKUP($B330,'Part 3 NNDR3'!$A$6:$FY$331,AQ$4,FALSE)</f>
        <v>0</v>
      </c>
      <c r="AR330" s="104">
        <f>VLOOKUP($B330,'Part 3 NNDR3'!$A$6:$FY$331,AR$4,FALSE)</f>
        <v>-1805708</v>
      </c>
      <c r="AS330" s="104">
        <f>VLOOKUP($B330,'Part 3 NNDR3'!$A$6:$FY$331,AS$4,FALSE)</f>
        <v>-82945</v>
      </c>
      <c r="AT330" s="104">
        <f>VLOOKUP($B330,'Part 3 NNDR3'!$A$6:$FY$331,AT$4,FALSE)</f>
        <v>0</v>
      </c>
      <c r="AU330" s="104">
        <f>VLOOKUP($B330,'Part 3 NNDR3'!$A$6:$FY$331,AU$4,FALSE)</f>
        <v>-82945</v>
      </c>
      <c r="AV330" s="104">
        <f>VLOOKUP($B330,'Part 3 NNDR3'!$A$6:$FY$331,AV$4,FALSE)</f>
        <v>-29290</v>
      </c>
      <c r="AW330" s="104">
        <f>VLOOKUP($B330,'Part 3 NNDR3'!$A$6:$FY$331,AW$4,FALSE)</f>
        <v>0</v>
      </c>
      <c r="AX330" s="104">
        <f>VLOOKUP($B330,'Part 3 NNDR3'!$A$6:$FY$331,AX$4,FALSE)</f>
        <v>-29290</v>
      </c>
      <c r="AY330" s="104">
        <f>VLOOKUP($B330,'Part 3 NNDR3'!$A$6:$FY$331,AY$4,FALSE)</f>
        <v>0</v>
      </c>
      <c r="AZ330" s="104">
        <f>VLOOKUP($B330,'Part 3 NNDR3'!$A$6:$FY$331,AZ$4,FALSE)</f>
        <v>0</v>
      </c>
      <c r="BA330" s="104">
        <f>VLOOKUP($B330,'Part 3 NNDR3'!$A$6:$FY$331,BA$4,FALSE)</f>
        <v>0</v>
      </c>
      <c r="BB330" s="104">
        <f>VLOOKUP($B330,'Part 3 NNDR3'!$A$6:$FY$331,BB$4,FALSE)</f>
        <v>-2824</v>
      </c>
      <c r="BC330" s="104">
        <f>VLOOKUP($B330,'Part 3 NNDR3'!$A$6:$FY$331,BC$4,FALSE)</f>
        <v>0</v>
      </c>
      <c r="BD330" s="104">
        <f>VLOOKUP($B330,'Part 3 NNDR3'!$A$6:$FY$331,BD$4,FALSE)</f>
        <v>-2824</v>
      </c>
      <c r="BE330" s="104">
        <f>VLOOKUP($B330,'Part 3 NNDR3'!$A$6:$FY$331,BE$4,FALSE)</f>
        <v>0</v>
      </c>
      <c r="BF330" s="104">
        <f>VLOOKUP($B330,'Part 3 NNDR3'!$A$6:$FY$331,BF$4,FALSE)</f>
        <v>0</v>
      </c>
      <c r="BG330" s="104">
        <f>VLOOKUP($B330,'Part 3 NNDR3'!$A$6:$FY$331,BG$4,FALSE)</f>
        <v>0</v>
      </c>
      <c r="BH330" s="104">
        <f>VLOOKUP($B330,'Part 3 NNDR3'!$A$6:$FY$331,BH$4,FALSE)</f>
        <v>-4326341</v>
      </c>
      <c r="BI330" s="104">
        <f>VLOOKUP($B330,'Part 3 NNDR3'!$A$6:$FY$331,BI$4,FALSE)</f>
        <v>0</v>
      </c>
      <c r="BJ330" s="104">
        <f>VLOOKUP($B330,'Part 3 NNDR3'!$A$6:$FY$331,BJ$4,FALSE)</f>
        <v>-4326341</v>
      </c>
      <c r="BK330" s="104">
        <f>VLOOKUP($B330,'Part 3 NNDR3'!$A$6:$FY$331,BK$4,FALSE)</f>
        <v>0</v>
      </c>
      <c r="BL330" s="104">
        <f>VLOOKUP($B330,'Part 3 NNDR3'!$A$6:$FY$331,BL$4,FALSE)</f>
        <v>0</v>
      </c>
      <c r="BM330" s="104">
        <f>VLOOKUP($B330,'Part 3 NNDR3'!$A$6:$FY$331,BM$4,FALSE)</f>
        <v>0</v>
      </c>
      <c r="BN330" s="104">
        <f>VLOOKUP($B330,'Part 3 NNDR3'!$A$6:$FY$331,BN$4,FALSE)</f>
        <v>49636</v>
      </c>
      <c r="BO330" s="104">
        <f>VLOOKUP($B330,'Part 3 NNDR3'!$A$6:$FY$331,BO$4,FALSE)</f>
        <v>0</v>
      </c>
      <c r="BP330" s="104">
        <f>VLOOKUP($B330,'Part 3 NNDR3'!$A$6:$FY$331,BP$4,FALSE)</f>
        <v>49636</v>
      </c>
      <c r="BQ330" s="104">
        <f>VLOOKUP($B330,'Part 3 NNDR3'!$A$6:$FY$331,BQ$4,FALSE)</f>
        <v>-535469</v>
      </c>
      <c r="BR330" s="104">
        <f>VLOOKUP($B330,'Part 3 NNDR3'!$A$6:$FY$331,BR$4,FALSE)</f>
        <v>0</v>
      </c>
      <c r="BS330" s="104">
        <f>VLOOKUP($B330,'Part 3 NNDR3'!$A$6:$FY$331,BS$4,FALSE)</f>
        <v>-535469</v>
      </c>
      <c r="BT330" s="104">
        <f>VLOOKUP($B330,'Part 3 NNDR3'!$A$6:$FY$331,BT$4,FALSE)</f>
        <v>695277</v>
      </c>
      <c r="BU330" s="104">
        <f>VLOOKUP($B330,'Part 3 NNDR3'!$A$6:$FY$331,BU$4,FALSE)</f>
        <v>0</v>
      </c>
      <c r="BV330" s="104">
        <f>VLOOKUP($B330,'Part 3 NNDR3'!$A$6:$FY$331,BV$4,FALSE)</f>
        <v>695277</v>
      </c>
      <c r="BW330" s="104">
        <f>VLOOKUP($B330,'Part 3 NNDR3'!$A$6:$FY$331,BW$4,FALSE)</f>
        <v>209444</v>
      </c>
      <c r="BX330" s="104">
        <f>VLOOKUP($B330,'Part 3 NNDR3'!$A$6:$FY$331,BX$4,FALSE)</f>
        <v>0</v>
      </c>
      <c r="BY330" s="104">
        <f>VLOOKUP($B330,'Part 3 NNDR3'!$A$6:$FY$331,BY$4,FALSE)</f>
        <v>209444</v>
      </c>
      <c r="BZ330" s="104">
        <f>VLOOKUP($B330,'Part 3 NNDR3'!$A$6:$FY$331,BZ$4,FALSE)</f>
        <v>-3271</v>
      </c>
      <c r="CA330" s="104">
        <f>VLOOKUP($B330,'Part 3 NNDR3'!$A$6:$FY$331,CA$4,FALSE)</f>
        <v>0</v>
      </c>
      <c r="CB330" s="104">
        <f>VLOOKUP($B330,'Part 3 NNDR3'!$A$6:$FY$331,CB$4,FALSE)</f>
        <v>-3271</v>
      </c>
      <c r="CC330" s="104">
        <f>VLOOKUP($B330,'Part 3 NNDR3'!$A$6:$FY$331,CC$4,FALSE)</f>
        <v>0</v>
      </c>
      <c r="CD330" s="104">
        <f>VLOOKUP($B330,'Part 3 NNDR3'!$A$6:$FY$331,CD$4,FALSE)</f>
        <v>0</v>
      </c>
      <c r="CE330" s="104">
        <f>VLOOKUP($B330,'Part 3 NNDR3'!$A$6:$FY$331,CE$4,FALSE)</f>
        <v>0</v>
      </c>
      <c r="CF330" s="104">
        <f>VLOOKUP($B330,'Part 3 NNDR3'!$A$6:$FY$331,CF$4,FALSE)</f>
        <v>-80476</v>
      </c>
      <c r="CG330" s="104">
        <f>VLOOKUP($B330,'Part 3 NNDR3'!$A$6:$FY$331,CG$4,FALSE)</f>
        <v>0</v>
      </c>
      <c r="CH330" s="104">
        <f>VLOOKUP($B330,'Part 3 NNDR3'!$A$6:$FY$331,CH$4,FALSE)</f>
        <v>-80476</v>
      </c>
      <c r="CI330" s="104">
        <f>VLOOKUP($B330,'Part 3 NNDR3'!$A$6:$FY$331,CI$4,FALSE)</f>
        <v>-1701</v>
      </c>
      <c r="CJ330" s="104">
        <f>VLOOKUP($B330,'Part 3 NNDR3'!$A$6:$FY$331,CJ$4,FALSE)</f>
        <v>0</v>
      </c>
      <c r="CK330" s="104">
        <f>VLOOKUP($B330,'Part 3 NNDR3'!$A$6:$FY$331,CK$4,FALSE)</f>
        <v>-1701</v>
      </c>
      <c r="CL330" s="104">
        <f>VLOOKUP($B330,'Part 3 NNDR3'!$A$6:$FY$331,CL$4,FALSE)</f>
        <v>0</v>
      </c>
      <c r="CM330" s="104">
        <f>VLOOKUP($B330,'Part 3 NNDR3'!$A$6:$FY$331,CM$4,FALSE)</f>
        <v>0</v>
      </c>
      <c r="CN330" s="104">
        <f>VLOOKUP($B330,'Part 3 NNDR3'!$A$6:$FY$331,CN$4,FALSE)</f>
        <v>0</v>
      </c>
      <c r="CO330" s="104">
        <f>VLOOKUP($B330,'Part 3 NNDR3'!$A$6:$FY$331,CO$4,FALSE)</f>
        <v>0</v>
      </c>
      <c r="CP330" s="104">
        <f>VLOOKUP($B330,'Part 3 NNDR3'!$A$6:$FY$331,CP$4,FALSE)</f>
        <v>0</v>
      </c>
      <c r="CQ330" s="104">
        <f>VLOOKUP($B330,'Part 3 NNDR3'!$A$6:$FY$331,CQ$4,FALSE)</f>
        <v>0</v>
      </c>
      <c r="CR330" s="104">
        <f>VLOOKUP($B330,'Part 3 NNDR3'!$A$6:$FY$331,CR$4,FALSE)</f>
        <v>0</v>
      </c>
      <c r="CS330" s="104">
        <f>VLOOKUP($B330,'Part 3 NNDR3'!$A$6:$FY$331,CS$4,FALSE)</f>
        <v>0</v>
      </c>
      <c r="CT330" s="104">
        <f>VLOOKUP($B330,'Part 3 NNDR3'!$A$6:$FY$331,CT$4,FALSE)</f>
        <v>0</v>
      </c>
      <c r="CU330" s="104">
        <f>VLOOKUP($B330,'Part 3 NNDR3'!$A$6:$FY$331,CU$4,FALSE)</f>
        <v>0</v>
      </c>
      <c r="CV330" s="104">
        <f>VLOOKUP($B330,'Part 3 NNDR3'!$A$6:$FY$331,CV$4,FALSE)</f>
        <v>0</v>
      </c>
      <c r="CW330" s="104">
        <f>VLOOKUP($B330,'Part 3 NNDR3'!$A$6:$FY$331,CW$4,FALSE)</f>
        <v>0</v>
      </c>
      <c r="CX330" s="104">
        <f>VLOOKUP($B330,'Part 3 NNDR3'!$A$6:$FY$331,CX$4,FALSE)</f>
        <v>-40</v>
      </c>
      <c r="CY330" s="104">
        <f>VLOOKUP($B330,'Part 3 NNDR3'!$A$6:$FY$331,CY$4,FALSE)</f>
        <v>0</v>
      </c>
      <c r="CZ330" s="104">
        <f>VLOOKUP($B330,'Part 3 NNDR3'!$A$6:$FY$331,CZ$4,FALSE)</f>
        <v>-40</v>
      </c>
      <c r="DA330" s="104">
        <f>VLOOKUP($B330,'Part 3 NNDR3'!$A$6:$FY$331,DA$4,FALSE)</f>
        <v>0</v>
      </c>
      <c r="DB330" s="104">
        <f>VLOOKUP($B330,'Part 3 NNDR3'!$A$6:$FY$331,DB$4,FALSE)</f>
        <v>0</v>
      </c>
      <c r="DC330" s="104">
        <f>VLOOKUP($B330,'Part 3 NNDR3'!$A$6:$FY$331,DC$4,FALSE)</f>
        <v>0</v>
      </c>
      <c r="DD330" s="104">
        <f>VLOOKUP($B330,'Part 3 NNDR3'!$A$6:$FY$331,DD$4,FALSE)</f>
        <v>0</v>
      </c>
      <c r="DE330" s="104">
        <f>VLOOKUP($B330,'Part 3 NNDR3'!$A$6:$FY$331,DE$4,FALSE)</f>
        <v>0</v>
      </c>
      <c r="DF330" s="104">
        <f>VLOOKUP($B330,'Part 3 NNDR3'!$A$6:$FY$331,DF$4,FALSE)</f>
        <v>0</v>
      </c>
      <c r="DG330" s="104">
        <f>VLOOKUP($B330,'Part 3 NNDR3'!$A$6:$FY$331,DG$4,FALSE)</f>
        <v>0</v>
      </c>
      <c r="DH330" s="104">
        <f>VLOOKUP($B330,'Part 3 NNDR3'!$A$6:$FY$331,DH$4,FALSE)</f>
        <v>0</v>
      </c>
      <c r="DI330" s="104">
        <f>VLOOKUP($B330,'Part 3 NNDR3'!$A$6:$FY$331,DI$4,FALSE)</f>
        <v>0</v>
      </c>
      <c r="DJ330" s="104">
        <f>VLOOKUP($B330,'Part 3 NNDR3'!$A$6:$FY$331,DJ$4,FALSE)</f>
        <v>0</v>
      </c>
      <c r="DK330" s="104">
        <f>VLOOKUP($B330,'Part 3 NNDR3'!$A$6:$FY$331,DK$4,FALSE)</f>
        <v>0</v>
      </c>
      <c r="DL330" s="104">
        <f>VLOOKUP($B330,'Part 3 NNDR3'!$A$6:$FY$331,DL$4,FALSE)</f>
        <v>-85488</v>
      </c>
      <c r="DM330" s="104">
        <f>VLOOKUP($B330,'Part 3 NNDR3'!$A$6:$FY$331,DM$4,FALSE)</f>
        <v>0</v>
      </c>
      <c r="DN330" s="104">
        <f>VLOOKUP($B330,'Part 3 NNDR3'!$A$6:$FY$331,DN$4,FALSE)</f>
        <v>-85488</v>
      </c>
      <c r="DO330" s="104">
        <f>VLOOKUP($B330,'Part 3 NNDR3'!$A$6:$FY$331,DO$4,FALSE)</f>
        <v>0</v>
      </c>
      <c r="DP330" s="104">
        <f>VLOOKUP($B330,'Part 3 NNDR3'!$A$6:$FY$331,DP$4,FALSE)</f>
        <v>0</v>
      </c>
      <c r="DQ330" s="104">
        <f>VLOOKUP($B330,'Part 3 NNDR3'!$A$6:$FY$331,DQ$4,FALSE)</f>
        <v>0</v>
      </c>
      <c r="DR330" s="104">
        <f>VLOOKUP($B330,'Part 3 NNDR3'!$A$6:$FY$331,DR$4,FALSE)</f>
        <v>0</v>
      </c>
      <c r="DS330" s="104">
        <f>VLOOKUP($B330,'Part 3 NNDR3'!$A$6:$FY$331,DS$4,FALSE)</f>
        <v>0</v>
      </c>
      <c r="DT330" s="104">
        <f>VLOOKUP($B330,'Part 3 NNDR3'!$A$6:$FY$331,DT$4,FALSE)</f>
        <v>0</v>
      </c>
      <c r="DU330" s="104">
        <f>VLOOKUP($B330,'Part 3 NNDR3'!$A$6:$FY$331,DU$4,FALSE)</f>
        <v>-819</v>
      </c>
      <c r="DV330" s="104">
        <f>VLOOKUP($B330,'Part 3 NNDR3'!$A$6:$FY$331,DV$4,FALSE)</f>
        <v>0</v>
      </c>
      <c r="DW330" s="104">
        <f>VLOOKUP($B330,'Part 3 NNDR3'!$A$6:$FY$331,DW$4,FALSE)</f>
        <v>-819</v>
      </c>
      <c r="DX330" s="104">
        <f>VLOOKUP($B330,'Part 3 NNDR3'!$A$6:$FY$331,DX$4,FALSE)</f>
        <v>0</v>
      </c>
      <c r="DY330" s="104">
        <f>VLOOKUP($B330,'Part 3 NNDR3'!$A$6:$FY$331,DY$4,FALSE)</f>
        <v>0</v>
      </c>
      <c r="DZ330" s="104">
        <f>VLOOKUP($B330,'Part 3 NNDR3'!$A$6:$FY$331,DZ$4,FALSE)</f>
        <v>0</v>
      </c>
      <c r="EA330" s="104">
        <f>VLOOKUP($B330,'Part 3 NNDR3'!$A$6:$FY$331,EA$4,FALSE)</f>
        <v>-647596</v>
      </c>
      <c r="EB330" s="104">
        <f>VLOOKUP($B330,'Part 3 NNDR3'!$A$6:$FY$331,EB$4,FALSE)</f>
        <v>0</v>
      </c>
      <c r="EC330" s="104">
        <f>VLOOKUP($B330,'Part 3 NNDR3'!$A$6:$FY$331,EC$4,FALSE)</f>
        <v>-647596</v>
      </c>
      <c r="ED330" s="104">
        <f>VLOOKUP($B330,'Part 3 NNDR3'!$A$6:$FY$331,ED$4,FALSE)</f>
        <v>-27828</v>
      </c>
      <c r="EE330" s="104">
        <f>VLOOKUP($B330,'Part 3 NNDR3'!$A$6:$FY$331,EE$4,FALSE)</f>
        <v>0</v>
      </c>
      <c r="EF330" s="104">
        <f>VLOOKUP($B330,'Part 3 NNDR3'!$A$6:$FY$331,EF$4,FALSE)</f>
        <v>-27828</v>
      </c>
      <c r="EG330" s="104">
        <f>VLOOKUP($B330,'Part 3 NNDR3'!$A$6:$FY$331,EG$4,FALSE)</f>
        <v>-39196</v>
      </c>
      <c r="EH330" s="104">
        <f>VLOOKUP($B330,'Part 3 NNDR3'!$A$6:$FY$331,EH$4,FALSE)</f>
        <v>0</v>
      </c>
      <c r="EI330" s="104">
        <f>VLOOKUP($B330,'Part 3 NNDR3'!$A$6:$FY$331,EI$4,FALSE)</f>
        <v>-39196</v>
      </c>
      <c r="EJ330" s="104">
        <f>VLOOKUP($B330,'Part 3 NNDR3'!$A$6:$FY$331,EJ$4,FALSE)</f>
        <v>0</v>
      </c>
      <c r="EK330" s="104">
        <f>VLOOKUP($B330,'Part 3 NNDR3'!$A$6:$FY$331,EK$4,FALSE)</f>
        <v>0</v>
      </c>
      <c r="EL330" s="104">
        <f>VLOOKUP($B330,'Part 3 NNDR3'!$A$6:$FY$331,EL$4,FALSE)</f>
        <v>0</v>
      </c>
      <c r="EM330" s="104">
        <f>VLOOKUP($B330,'Part 3 NNDR3'!$A$6:$FY$331,EM$4,FALSE)</f>
        <v>-22902</v>
      </c>
      <c r="EN330" s="104">
        <f>VLOOKUP($B330,'Part 3 NNDR3'!$A$6:$FY$331,EN$4,FALSE)</f>
        <v>0</v>
      </c>
      <c r="EO330" s="104">
        <f>VLOOKUP($B330,'Part 3 NNDR3'!$A$6:$FY$331,EO$4,FALSE)</f>
        <v>-22902</v>
      </c>
      <c r="EP330" s="104">
        <f>VLOOKUP($B330,'Part 3 NNDR3'!$A$6:$FY$331,EP$4,FALSE)</f>
        <v>-738341</v>
      </c>
      <c r="EQ330" s="104">
        <f>VLOOKUP($B330,'Part 3 NNDR3'!$A$6:$FY$331,EQ$4,FALSE)</f>
        <v>0</v>
      </c>
      <c r="ER330" s="104">
        <f>VLOOKUP($B330,'Part 3 NNDR3'!$A$6:$FY$331,ER$4,FALSE)</f>
        <v>-738341</v>
      </c>
      <c r="ES330" s="104">
        <f>VLOOKUP($B330,'Part 3 NNDR3'!$A$6:$FY$331,ES$4,FALSE)</f>
        <v>0</v>
      </c>
      <c r="ET330" s="104">
        <f>VLOOKUP($B330,'Part 3 NNDR3'!$A$6:$FY$331,ET$4,FALSE)</f>
        <v>0</v>
      </c>
      <c r="EU330" s="104">
        <f>VLOOKUP($B330,'Part 3 NNDR3'!$A$6:$FY$331,EU$4,FALSE)</f>
        <v>0</v>
      </c>
      <c r="EV330" s="104">
        <f>VLOOKUP($B330,'Part 3 NNDR3'!$A$6:$FY$331,EV$4,FALSE)</f>
        <v>0</v>
      </c>
      <c r="EW330" s="104">
        <f>VLOOKUP($B330,'Part 3 NNDR3'!$A$6:$FY$331,EW$4,FALSE)</f>
        <v>0</v>
      </c>
      <c r="EX330" s="104">
        <f>VLOOKUP($B330,'Part 3 NNDR3'!$A$6:$FY$331,EX$4,FALSE)</f>
        <v>0</v>
      </c>
      <c r="EY330" s="104">
        <f>VLOOKUP($B330,'Part 3 NNDR3'!$A$6:$FY$331,EY$4,FALSE)</f>
        <v>0</v>
      </c>
      <c r="EZ330" s="104">
        <f>VLOOKUP($B330,'Part 3 NNDR3'!$A$6:$FY$331,EZ$4,FALSE)</f>
        <v>0</v>
      </c>
      <c r="FA330" s="104">
        <f>VLOOKUP($B330,'Part 3 NNDR3'!$A$6:$FY$331,FA$4,FALSE)</f>
        <v>0</v>
      </c>
      <c r="FB330" s="104">
        <f>VLOOKUP($B330,'Part 3 NNDR3'!$A$6:$FY$331,FB$4,FALSE)</f>
        <v>29410723</v>
      </c>
      <c r="FC330" s="104">
        <f>VLOOKUP($B330,'Part 3 NNDR3'!$A$6:$FY$331,FC$4,FALSE)</f>
        <v>0</v>
      </c>
      <c r="FD330" s="104">
        <f>VLOOKUP($B330,'Part 3 NNDR3'!$A$6:$FY$331,FD$4,FALSE)</f>
        <v>29410723</v>
      </c>
      <c r="FE330" s="104">
        <f>VLOOKUP($B330,'Part 3 NNDR3'!$A$6:$FY$331,FE$4,FALSE)</f>
        <v>927356</v>
      </c>
      <c r="FF330" s="104">
        <f>VLOOKUP($B330,'Part 3 NNDR3'!$A$6:$FY$331,FF$4,FALSE)</f>
        <v>0</v>
      </c>
      <c r="FG330" s="104">
        <f>VLOOKUP($B330,'Part 3 NNDR3'!$A$6:$FY$331,FG$4,FALSE)</f>
        <v>927356</v>
      </c>
      <c r="FH330" s="104">
        <f>VLOOKUP($B330,'Part 3 NNDR3'!$A$6:$FY$331,FH$4,FALSE)</f>
        <v>-4326341</v>
      </c>
      <c r="FI330" s="104">
        <f>VLOOKUP($B330,'Part 3 NNDR3'!$A$6:$FY$331,FI$4,FALSE)</f>
        <v>0</v>
      </c>
      <c r="FJ330" s="104">
        <f>VLOOKUP($B330,'Part 3 NNDR3'!$A$6:$FY$331,FJ$4,FALSE)</f>
        <v>-4326341</v>
      </c>
      <c r="FK330" s="104">
        <f>VLOOKUP($B330,'Part 3 NNDR3'!$A$6:$FY$331,FK$4,FALSE)</f>
        <v>209444</v>
      </c>
      <c r="FL330" s="104">
        <f>VLOOKUP($B330,'Part 3 NNDR3'!$A$6:$FY$331,FL$4,FALSE)</f>
        <v>0</v>
      </c>
      <c r="FM330" s="104">
        <f>VLOOKUP($B330,'Part 3 NNDR3'!$A$6:$FY$331,FM$4,FALSE)</f>
        <v>209444</v>
      </c>
      <c r="FN330" s="104">
        <f>VLOOKUP($B330,'Part 3 NNDR3'!$A$6:$FY$331,FN$4,FALSE)</f>
        <v>-85488</v>
      </c>
      <c r="FO330" s="104">
        <f>VLOOKUP($B330,'Part 3 NNDR3'!$A$6:$FY$331,FO$4,FALSE)</f>
        <v>0</v>
      </c>
      <c r="FP330" s="104">
        <f>VLOOKUP($B330,'Part 3 NNDR3'!$A$6:$FY$331,FP$4,FALSE)</f>
        <v>-85488</v>
      </c>
      <c r="FQ330" s="104">
        <f>VLOOKUP($B330,'Part 3 NNDR3'!$A$6:$FY$331,FQ$4,FALSE)</f>
        <v>-738341</v>
      </c>
      <c r="FR330" s="104">
        <f>VLOOKUP($B330,'Part 3 NNDR3'!$A$6:$FY$331,FR$4,FALSE)</f>
        <v>0</v>
      </c>
      <c r="FS330" s="104">
        <f>VLOOKUP($B330,'Part 3 NNDR3'!$A$6:$FY$331,FS$4,FALSE)</f>
        <v>-738341</v>
      </c>
      <c r="FT330" s="104">
        <f>VLOOKUP($B330,'Part 3 NNDR3'!$A$6:$FY$331,FT$4,FALSE)</f>
        <v>0</v>
      </c>
      <c r="FU330" s="104">
        <f>VLOOKUP($B330,'Part 3 NNDR3'!$A$6:$FY$331,FU$4,FALSE)</f>
        <v>0</v>
      </c>
      <c r="FV330" s="104">
        <f>VLOOKUP($B330,'Part 3 NNDR3'!$A$6:$FY$331,FV$4,FALSE)</f>
        <v>0</v>
      </c>
      <c r="FW330" s="104">
        <f>VLOOKUP($B330,'Part 3 NNDR3'!$A$6:$FY$331,FW$4,FALSE)</f>
        <v>-4013370</v>
      </c>
      <c r="FX330" s="104">
        <f>VLOOKUP($B330,'Part 3 NNDR3'!$A$6:$FY$331,FX$4,FALSE)</f>
        <v>0</v>
      </c>
      <c r="FY330" s="104">
        <f>VLOOKUP($B330,'Part 3 NNDR3'!$A$6:$FY$331,FY$4,FALSE)</f>
        <v>-4013370</v>
      </c>
      <c r="FZ330" s="104">
        <f>VLOOKUP($B330,'Part 3 NNDR3'!$A$6:$FY$331,FZ$4,FALSE)</f>
        <v>25397353</v>
      </c>
      <c r="GA330" s="104">
        <f>VLOOKUP($B330,'Part 3 NNDR3'!$A$6:$FY$331,GA$4,FALSE)</f>
        <v>0</v>
      </c>
      <c r="GB330" s="104">
        <f>VLOOKUP($B330,'Part 3 NNDR3'!$A$6:$FY$331,GB$4,FALSE)</f>
        <v>25397353</v>
      </c>
      <c r="GC330" s="105" t="str">
        <f>VLOOKUP($B330,'Data (Updated)'!$C$4:$E$329,2,FALSE)</f>
        <v>E2321</v>
      </c>
      <c r="GD330" s="106" t="str">
        <f>VLOOKUP($B330,'Data (Updated)'!$C$4:$E$329,3,FALSE)</f>
        <v>E6123</v>
      </c>
    </row>
    <row r="331" spans="1:186" ht="12.75" x14ac:dyDescent="0.2">
      <c r="A331" s="75">
        <v>326</v>
      </c>
      <c r="B331" s="100" t="s">
        <v>760</v>
      </c>
      <c r="C331" s="101" t="s">
        <v>941</v>
      </c>
      <c r="D331" s="102" t="s">
        <v>953</v>
      </c>
      <c r="E331" s="103" t="s">
        <v>759</v>
      </c>
      <c r="F331" s="104">
        <f>VLOOKUP($B331,'Part 3 NNDR3'!$A$6:$FY$331,F$4,FALSE)</f>
        <v>0</v>
      </c>
      <c r="G331" s="104">
        <f>VLOOKUP($B331,'Part 3 NNDR3'!$A$6:$FY$331,G$4,FALSE)</f>
        <v>0</v>
      </c>
      <c r="H331" s="104">
        <f>VLOOKUP($B331,'Part 3 NNDR3'!$A$6:$FY$331,H$4,FALSE)</f>
        <v>0</v>
      </c>
      <c r="I331" s="104">
        <f>VLOOKUP($B331,'Part 3 NNDR3'!$A$6:$FY$331,I$4,FALSE)</f>
        <v>180527</v>
      </c>
      <c r="J331" s="104">
        <f>VLOOKUP($B331,'Part 3 NNDR3'!$A$6:$FY$331,J$4,FALSE)</f>
        <v>0</v>
      </c>
      <c r="K331" s="104">
        <f>VLOOKUP($B331,'Part 3 NNDR3'!$A$6:$FY$331,K$4,FALSE)</f>
        <v>180527</v>
      </c>
      <c r="L331" s="104">
        <f>VLOOKUP($B331,'Part 3 NNDR3'!$A$6:$FY$331,L$4,FALSE)</f>
        <v>0</v>
      </c>
      <c r="M331" s="104">
        <f>VLOOKUP($B331,'Part 3 NNDR3'!$A$6:$FY$331,M$4,FALSE)</f>
        <v>0</v>
      </c>
      <c r="N331" s="104">
        <f>VLOOKUP($B331,'Part 3 NNDR3'!$A$6:$FY$331,N$4,FALSE)</f>
        <v>0</v>
      </c>
      <c r="O331" s="104">
        <f>VLOOKUP($B331,'Part 3 NNDR3'!$A$6:$FY$331,O$4,FALSE)</f>
        <v>53515</v>
      </c>
      <c r="P331" s="104">
        <f>VLOOKUP($B331,'Part 3 NNDR3'!$A$6:$FY$331,P$4,FALSE)</f>
        <v>0</v>
      </c>
      <c r="Q331" s="104">
        <f>VLOOKUP($B331,'Part 3 NNDR3'!$A$6:$FY$331,Q$4,FALSE)</f>
        <v>53515</v>
      </c>
      <c r="R331" s="104">
        <f>VLOOKUP($B331,'Part 3 NNDR3'!$A$6:$FY$331,R$4,FALSE)</f>
        <v>234042</v>
      </c>
      <c r="S331" s="104">
        <f>VLOOKUP($B331,'Part 3 NNDR3'!$A$6:$FY$331,S$4,FALSE)</f>
        <v>0</v>
      </c>
      <c r="T331" s="104">
        <f>VLOOKUP($B331,'Part 3 NNDR3'!$A$6:$FY$331,T$4,FALSE)</f>
        <v>234042</v>
      </c>
      <c r="U331" s="104">
        <f>VLOOKUP($B331,'Part 3 NNDR3'!$A$6:$FY$331,U$4,FALSE)</f>
        <v>-2263681</v>
      </c>
      <c r="V331" s="104">
        <f>VLOOKUP($B331,'Part 3 NNDR3'!$A$6:$FY$331,V$4,FALSE)</f>
        <v>0</v>
      </c>
      <c r="W331" s="104">
        <f>VLOOKUP($B331,'Part 3 NNDR3'!$A$6:$FY$331,W$4,FALSE)</f>
        <v>-2263681</v>
      </c>
      <c r="X331" s="104">
        <f>VLOOKUP($B331,'Part 3 NNDR3'!$A$6:$FY$331,X$4,FALSE)</f>
        <v>0</v>
      </c>
      <c r="Y331" s="104">
        <f>VLOOKUP($B331,'Part 3 NNDR3'!$A$6:$FY$331,Y$4,FALSE)</f>
        <v>0</v>
      </c>
      <c r="Z331" s="104">
        <f>VLOOKUP($B331,'Part 3 NNDR3'!$A$6:$FY$331,Z$4,FALSE)</f>
        <v>0</v>
      </c>
      <c r="AA331" s="104">
        <f>VLOOKUP($B331,'Part 3 NNDR3'!$A$6:$FY$331,AA$4,FALSE)</f>
        <v>-101914</v>
      </c>
      <c r="AB331" s="104">
        <f>VLOOKUP($B331,'Part 3 NNDR3'!$A$6:$FY$331,AB$4,FALSE)</f>
        <v>0</v>
      </c>
      <c r="AC331" s="104">
        <f>VLOOKUP($B331,'Part 3 NNDR3'!$A$6:$FY$331,AC$4,FALSE)</f>
        <v>-101914</v>
      </c>
      <c r="AD331" s="104">
        <f>VLOOKUP($B331,'Part 3 NNDR3'!$A$6:$FY$331,AD$4,FALSE)</f>
        <v>-64506</v>
      </c>
      <c r="AE331" s="104">
        <f>VLOOKUP($B331,'Part 3 NNDR3'!$A$6:$FY$331,AE$4,FALSE)</f>
        <v>0</v>
      </c>
      <c r="AF331" s="104">
        <f>VLOOKUP($B331,'Part 3 NNDR3'!$A$6:$FY$331,AF$4,FALSE)</f>
        <v>-64506</v>
      </c>
      <c r="AG331" s="104">
        <f>VLOOKUP($B331,'Part 3 NNDR3'!$A$6:$FY$331,AG$4,FALSE)</f>
        <v>0</v>
      </c>
      <c r="AH331" s="104">
        <f>VLOOKUP($B331,'Part 3 NNDR3'!$A$6:$FY$331,AH$4,FALSE)</f>
        <v>0</v>
      </c>
      <c r="AI331" s="104">
        <f>VLOOKUP($B331,'Part 3 NNDR3'!$A$6:$FY$331,AI$4,FALSE)</f>
        <v>0</v>
      </c>
      <c r="AJ331" s="104">
        <f>VLOOKUP($B331,'Part 3 NNDR3'!$A$6:$FY$331,AJ$4,FALSE)</f>
        <v>791924</v>
      </c>
      <c r="AK331" s="104">
        <f>VLOOKUP($B331,'Part 3 NNDR3'!$A$6:$FY$331,AK$4,FALSE)</f>
        <v>0</v>
      </c>
      <c r="AL331" s="104">
        <f>VLOOKUP($B331,'Part 3 NNDR3'!$A$6:$FY$331,AL$4,FALSE)</f>
        <v>791924</v>
      </c>
      <c r="AM331" s="104">
        <f>VLOOKUP($B331,'Part 3 NNDR3'!$A$6:$FY$331,AM$4,FALSE)</f>
        <v>-23186</v>
      </c>
      <c r="AN331" s="104">
        <f>VLOOKUP($B331,'Part 3 NNDR3'!$A$6:$FY$331,AN$4,FALSE)</f>
        <v>0</v>
      </c>
      <c r="AO331" s="104">
        <f>VLOOKUP($B331,'Part 3 NNDR3'!$A$6:$FY$331,AO$4,FALSE)</f>
        <v>-23186</v>
      </c>
      <c r="AP331" s="104">
        <f>VLOOKUP($B331,'Part 3 NNDR3'!$A$6:$FY$331,AP$4,FALSE)</f>
        <v>-1964045</v>
      </c>
      <c r="AQ331" s="104">
        <f>VLOOKUP($B331,'Part 3 NNDR3'!$A$6:$FY$331,AQ$4,FALSE)</f>
        <v>0</v>
      </c>
      <c r="AR331" s="104">
        <f>VLOOKUP($B331,'Part 3 NNDR3'!$A$6:$FY$331,AR$4,FALSE)</f>
        <v>-1964045</v>
      </c>
      <c r="AS331" s="104">
        <f>VLOOKUP($B331,'Part 3 NNDR3'!$A$6:$FY$331,AS$4,FALSE)</f>
        <v>-30713</v>
      </c>
      <c r="AT331" s="104">
        <f>VLOOKUP($B331,'Part 3 NNDR3'!$A$6:$FY$331,AT$4,FALSE)</f>
        <v>0</v>
      </c>
      <c r="AU331" s="104">
        <f>VLOOKUP($B331,'Part 3 NNDR3'!$A$6:$FY$331,AU$4,FALSE)</f>
        <v>-30713</v>
      </c>
      <c r="AV331" s="104">
        <f>VLOOKUP($B331,'Part 3 NNDR3'!$A$6:$FY$331,AV$4,FALSE)</f>
        <v>-49152</v>
      </c>
      <c r="AW331" s="104">
        <f>VLOOKUP($B331,'Part 3 NNDR3'!$A$6:$FY$331,AW$4,FALSE)</f>
        <v>0</v>
      </c>
      <c r="AX331" s="104">
        <f>VLOOKUP($B331,'Part 3 NNDR3'!$A$6:$FY$331,AX$4,FALSE)</f>
        <v>-49152</v>
      </c>
      <c r="AY331" s="104">
        <f>VLOOKUP($B331,'Part 3 NNDR3'!$A$6:$FY$331,AY$4,FALSE)</f>
        <v>0</v>
      </c>
      <c r="AZ331" s="104">
        <f>VLOOKUP($B331,'Part 3 NNDR3'!$A$6:$FY$331,AZ$4,FALSE)</f>
        <v>0</v>
      </c>
      <c r="BA331" s="104">
        <f>VLOOKUP($B331,'Part 3 NNDR3'!$A$6:$FY$331,BA$4,FALSE)</f>
        <v>0</v>
      </c>
      <c r="BB331" s="104">
        <f>VLOOKUP($B331,'Part 3 NNDR3'!$A$6:$FY$331,BB$4,FALSE)</f>
        <v>-10180</v>
      </c>
      <c r="BC331" s="104">
        <f>VLOOKUP($B331,'Part 3 NNDR3'!$A$6:$FY$331,BC$4,FALSE)</f>
        <v>0</v>
      </c>
      <c r="BD331" s="104">
        <f>VLOOKUP($B331,'Part 3 NNDR3'!$A$6:$FY$331,BD$4,FALSE)</f>
        <v>-10180</v>
      </c>
      <c r="BE331" s="104">
        <f>VLOOKUP($B331,'Part 3 NNDR3'!$A$6:$FY$331,BE$4,FALSE)</f>
        <v>0</v>
      </c>
      <c r="BF331" s="104">
        <f>VLOOKUP($B331,'Part 3 NNDR3'!$A$6:$FY$331,BF$4,FALSE)</f>
        <v>0</v>
      </c>
      <c r="BG331" s="104">
        <f>VLOOKUP($B331,'Part 3 NNDR3'!$A$6:$FY$331,BG$4,FALSE)</f>
        <v>0</v>
      </c>
      <c r="BH331" s="104">
        <f>VLOOKUP($B331,'Part 3 NNDR3'!$A$6:$FY$331,BH$4,FALSE)</f>
        <v>-3650947</v>
      </c>
      <c r="BI331" s="104">
        <f>VLOOKUP($B331,'Part 3 NNDR3'!$A$6:$FY$331,BI$4,FALSE)</f>
        <v>0</v>
      </c>
      <c r="BJ331" s="104">
        <f>VLOOKUP($B331,'Part 3 NNDR3'!$A$6:$FY$331,BJ$4,FALSE)</f>
        <v>-3650947</v>
      </c>
      <c r="BK331" s="104">
        <f>VLOOKUP($B331,'Part 3 NNDR3'!$A$6:$FY$331,BK$4,FALSE)</f>
        <v>-8941</v>
      </c>
      <c r="BL331" s="104">
        <f>VLOOKUP($B331,'Part 3 NNDR3'!$A$6:$FY$331,BL$4,FALSE)</f>
        <v>0</v>
      </c>
      <c r="BM331" s="104">
        <f>VLOOKUP($B331,'Part 3 NNDR3'!$A$6:$FY$331,BM$4,FALSE)</f>
        <v>-8941</v>
      </c>
      <c r="BN331" s="104">
        <f>VLOOKUP($B331,'Part 3 NNDR3'!$A$6:$FY$331,BN$4,FALSE)</f>
        <v>-14247</v>
      </c>
      <c r="BO331" s="104">
        <f>VLOOKUP($B331,'Part 3 NNDR3'!$A$6:$FY$331,BO$4,FALSE)</f>
        <v>0</v>
      </c>
      <c r="BP331" s="104">
        <f>VLOOKUP($B331,'Part 3 NNDR3'!$A$6:$FY$331,BP$4,FALSE)</f>
        <v>-14247</v>
      </c>
      <c r="BQ331" s="104">
        <f>VLOOKUP($B331,'Part 3 NNDR3'!$A$6:$FY$331,BQ$4,FALSE)</f>
        <v>-1640592</v>
      </c>
      <c r="BR331" s="104">
        <f>VLOOKUP($B331,'Part 3 NNDR3'!$A$6:$FY$331,BR$4,FALSE)</f>
        <v>0</v>
      </c>
      <c r="BS331" s="104">
        <f>VLOOKUP($B331,'Part 3 NNDR3'!$A$6:$FY$331,BS$4,FALSE)</f>
        <v>-1640592</v>
      </c>
      <c r="BT331" s="104">
        <f>VLOOKUP($B331,'Part 3 NNDR3'!$A$6:$FY$331,BT$4,FALSE)</f>
        <v>-63866</v>
      </c>
      <c r="BU331" s="104">
        <f>VLOOKUP($B331,'Part 3 NNDR3'!$A$6:$FY$331,BU$4,FALSE)</f>
        <v>0</v>
      </c>
      <c r="BV331" s="104">
        <f>VLOOKUP($B331,'Part 3 NNDR3'!$A$6:$FY$331,BV$4,FALSE)</f>
        <v>-63866</v>
      </c>
      <c r="BW331" s="104">
        <f>VLOOKUP($B331,'Part 3 NNDR3'!$A$6:$FY$331,BW$4,FALSE)</f>
        <v>-1727646</v>
      </c>
      <c r="BX331" s="104">
        <f>VLOOKUP($B331,'Part 3 NNDR3'!$A$6:$FY$331,BX$4,FALSE)</f>
        <v>0</v>
      </c>
      <c r="BY331" s="104">
        <f>VLOOKUP($B331,'Part 3 NNDR3'!$A$6:$FY$331,BY$4,FALSE)</f>
        <v>-1727646</v>
      </c>
      <c r="BZ331" s="104">
        <f>VLOOKUP($B331,'Part 3 NNDR3'!$A$6:$FY$331,BZ$4,FALSE)</f>
        <v>-85162</v>
      </c>
      <c r="CA331" s="104">
        <f>VLOOKUP($B331,'Part 3 NNDR3'!$A$6:$FY$331,CA$4,FALSE)</f>
        <v>0</v>
      </c>
      <c r="CB331" s="104">
        <f>VLOOKUP($B331,'Part 3 NNDR3'!$A$6:$FY$331,CB$4,FALSE)</f>
        <v>-85162</v>
      </c>
      <c r="CC331" s="104">
        <f>VLOOKUP($B331,'Part 3 NNDR3'!$A$6:$FY$331,CC$4,FALSE)</f>
        <v>-177</v>
      </c>
      <c r="CD331" s="104">
        <f>VLOOKUP($B331,'Part 3 NNDR3'!$A$6:$FY$331,CD$4,FALSE)</f>
        <v>0</v>
      </c>
      <c r="CE331" s="104">
        <f>VLOOKUP($B331,'Part 3 NNDR3'!$A$6:$FY$331,CE$4,FALSE)</f>
        <v>-177</v>
      </c>
      <c r="CF331" s="104">
        <f>VLOOKUP($B331,'Part 3 NNDR3'!$A$6:$FY$331,CF$4,FALSE)</f>
        <v>-98535</v>
      </c>
      <c r="CG331" s="104">
        <f>VLOOKUP($B331,'Part 3 NNDR3'!$A$6:$FY$331,CG$4,FALSE)</f>
        <v>0</v>
      </c>
      <c r="CH331" s="104">
        <f>VLOOKUP($B331,'Part 3 NNDR3'!$A$6:$FY$331,CH$4,FALSE)</f>
        <v>-98535</v>
      </c>
      <c r="CI331" s="104">
        <f>VLOOKUP($B331,'Part 3 NNDR3'!$A$6:$FY$331,CI$4,FALSE)</f>
        <v>-6601</v>
      </c>
      <c r="CJ331" s="104">
        <f>VLOOKUP($B331,'Part 3 NNDR3'!$A$6:$FY$331,CJ$4,FALSE)</f>
        <v>0</v>
      </c>
      <c r="CK331" s="104">
        <f>VLOOKUP($B331,'Part 3 NNDR3'!$A$6:$FY$331,CK$4,FALSE)</f>
        <v>-6601</v>
      </c>
      <c r="CL331" s="104">
        <f>VLOOKUP($B331,'Part 3 NNDR3'!$A$6:$FY$331,CL$4,FALSE)</f>
        <v>0</v>
      </c>
      <c r="CM331" s="104">
        <f>VLOOKUP($B331,'Part 3 NNDR3'!$A$6:$FY$331,CM$4,FALSE)</f>
        <v>0</v>
      </c>
      <c r="CN331" s="104">
        <f>VLOOKUP($B331,'Part 3 NNDR3'!$A$6:$FY$331,CN$4,FALSE)</f>
        <v>0</v>
      </c>
      <c r="CO331" s="104">
        <f>VLOOKUP($B331,'Part 3 NNDR3'!$A$6:$FY$331,CO$4,FALSE)</f>
        <v>0</v>
      </c>
      <c r="CP331" s="104">
        <f>VLOOKUP($B331,'Part 3 NNDR3'!$A$6:$FY$331,CP$4,FALSE)</f>
        <v>0</v>
      </c>
      <c r="CQ331" s="104">
        <f>VLOOKUP($B331,'Part 3 NNDR3'!$A$6:$FY$331,CQ$4,FALSE)</f>
        <v>0</v>
      </c>
      <c r="CR331" s="104">
        <f>VLOOKUP($B331,'Part 3 NNDR3'!$A$6:$FY$331,CR$4,FALSE)</f>
        <v>-2816</v>
      </c>
      <c r="CS331" s="104">
        <f>VLOOKUP($B331,'Part 3 NNDR3'!$A$6:$FY$331,CS$4,FALSE)</f>
        <v>0</v>
      </c>
      <c r="CT331" s="104">
        <f>VLOOKUP($B331,'Part 3 NNDR3'!$A$6:$FY$331,CT$4,FALSE)</f>
        <v>-2816</v>
      </c>
      <c r="CU331" s="104">
        <f>VLOOKUP($B331,'Part 3 NNDR3'!$A$6:$FY$331,CU$4,FALSE)</f>
        <v>0</v>
      </c>
      <c r="CV331" s="104">
        <f>VLOOKUP($B331,'Part 3 NNDR3'!$A$6:$FY$331,CV$4,FALSE)</f>
        <v>0</v>
      </c>
      <c r="CW331" s="104">
        <f>VLOOKUP($B331,'Part 3 NNDR3'!$A$6:$FY$331,CW$4,FALSE)</f>
        <v>0</v>
      </c>
      <c r="CX331" s="104">
        <f>VLOOKUP($B331,'Part 3 NNDR3'!$A$6:$FY$331,CX$4,FALSE)</f>
        <v>0</v>
      </c>
      <c r="CY331" s="104">
        <f>VLOOKUP($B331,'Part 3 NNDR3'!$A$6:$FY$331,CY$4,FALSE)</f>
        <v>0</v>
      </c>
      <c r="CZ331" s="104">
        <f>VLOOKUP($B331,'Part 3 NNDR3'!$A$6:$FY$331,CZ$4,FALSE)</f>
        <v>0</v>
      </c>
      <c r="DA331" s="104">
        <f>VLOOKUP($B331,'Part 3 NNDR3'!$A$6:$FY$331,DA$4,FALSE)</f>
        <v>0</v>
      </c>
      <c r="DB331" s="104">
        <f>VLOOKUP($B331,'Part 3 NNDR3'!$A$6:$FY$331,DB$4,FALSE)</f>
        <v>0</v>
      </c>
      <c r="DC331" s="104">
        <f>VLOOKUP($B331,'Part 3 NNDR3'!$A$6:$FY$331,DC$4,FALSE)</f>
        <v>0</v>
      </c>
      <c r="DD331" s="104">
        <f>VLOOKUP($B331,'Part 3 NNDR3'!$A$6:$FY$331,DD$4,FALSE)</f>
        <v>0</v>
      </c>
      <c r="DE331" s="104">
        <f>VLOOKUP($B331,'Part 3 NNDR3'!$A$6:$FY$331,DE$4,FALSE)</f>
        <v>0</v>
      </c>
      <c r="DF331" s="104">
        <f>VLOOKUP($B331,'Part 3 NNDR3'!$A$6:$FY$331,DF$4,FALSE)</f>
        <v>0</v>
      </c>
      <c r="DG331" s="104">
        <f>VLOOKUP($B331,'Part 3 NNDR3'!$A$6:$FY$331,DG$4,FALSE)</f>
        <v>0</v>
      </c>
      <c r="DH331" s="104">
        <f>VLOOKUP($B331,'Part 3 NNDR3'!$A$6:$FY$331,DH$4,FALSE)</f>
        <v>0</v>
      </c>
      <c r="DI331" s="104">
        <f>VLOOKUP($B331,'Part 3 NNDR3'!$A$6:$FY$331,DI$4,FALSE)</f>
        <v>0</v>
      </c>
      <c r="DJ331" s="104">
        <f>VLOOKUP($B331,'Part 3 NNDR3'!$A$6:$FY$331,DJ$4,FALSE)</f>
        <v>0</v>
      </c>
      <c r="DK331" s="104">
        <f>VLOOKUP($B331,'Part 3 NNDR3'!$A$6:$FY$331,DK$4,FALSE)</f>
        <v>0</v>
      </c>
      <c r="DL331" s="104">
        <f>VLOOKUP($B331,'Part 3 NNDR3'!$A$6:$FY$331,DL$4,FALSE)</f>
        <v>-193291</v>
      </c>
      <c r="DM331" s="104">
        <f>VLOOKUP($B331,'Part 3 NNDR3'!$A$6:$FY$331,DM$4,FALSE)</f>
        <v>0</v>
      </c>
      <c r="DN331" s="104">
        <f>VLOOKUP($B331,'Part 3 NNDR3'!$A$6:$FY$331,DN$4,FALSE)</f>
        <v>-193291</v>
      </c>
      <c r="DO331" s="104">
        <f>VLOOKUP($B331,'Part 3 NNDR3'!$A$6:$FY$331,DO$4,FALSE)</f>
        <v>0</v>
      </c>
      <c r="DP331" s="104">
        <f>VLOOKUP($B331,'Part 3 NNDR3'!$A$6:$FY$331,DP$4,FALSE)</f>
        <v>0</v>
      </c>
      <c r="DQ331" s="104">
        <f>VLOOKUP($B331,'Part 3 NNDR3'!$A$6:$FY$331,DQ$4,FALSE)</f>
        <v>0</v>
      </c>
      <c r="DR331" s="104">
        <f>VLOOKUP($B331,'Part 3 NNDR3'!$A$6:$FY$331,DR$4,FALSE)</f>
        <v>0</v>
      </c>
      <c r="DS331" s="104">
        <f>VLOOKUP($B331,'Part 3 NNDR3'!$A$6:$FY$331,DS$4,FALSE)</f>
        <v>0</v>
      </c>
      <c r="DT331" s="104">
        <f>VLOOKUP($B331,'Part 3 NNDR3'!$A$6:$FY$331,DT$4,FALSE)</f>
        <v>0</v>
      </c>
      <c r="DU331" s="104">
        <f>VLOOKUP($B331,'Part 3 NNDR3'!$A$6:$FY$331,DU$4,FALSE)</f>
        <v>-6681</v>
      </c>
      <c r="DV331" s="104">
        <f>VLOOKUP($B331,'Part 3 NNDR3'!$A$6:$FY$331,DV$4,FALSE)</f>
        <v>0</v>
      </c>
      <c r="DW331" s="104">
        <f>VLOOKUP($B331,'Part 3 NNDR3'!$A$6:$FY$331,DW$4,FALSE)</f>
        <v>-6681</v>
      </c>
      <c r="DX331" s="104">
        <f>VLOOKUP($B331,'Part 3 NNDR3'!$A$6:$FY$331,DX$4,FALSE)</f>
        <v>0</v>
      </c>
      <c r="DY331" s="104">
        <f>VLOOKUP($B331,'Part 3 NNDR3'!$A$6:$FY$331,DY$4,FALSE)</f>
        <v>0</v>
      </c>
      <c r="DZ331" s="104">
        <f>VLOOKUP($B331,'Part 3 NNDR3'!$A$6:$FY$331,DZ$4,FALSE)</f>
        <v>0</v>
      </c>
      <c r="EA331" s="104">
        <f>VLOOKUP($B331,'Part 3 NNDR3'!$A$6:$FY$331,EA$4,FALSE)</f>
        <v>-350786</v>
      </c>
      <c r="EB331" s="104">
        <f>VLOOKUP($B331,'Part 3 NNDR3'!$A$6:$FY$331,EB$4,FALSE)</f>
        <v>0</v>
      </c>
      <c r="EC331" s="104">
        <f>VLOOKUP($B331,'Part 3 NNDR3'!$A$6:$FY$331,EC$4,FALSE)</f>
        <v>-350786</v>
      </c>
      <c r="ED331" s="104">
        <f>VLOOKUP($B331,'Part 3 NNDR3'!$A$6:$FY$331,ED$4,FALSE)</f>
        <v>-56763</v>
      </c>
      <c r="EE331" s="104">
        <f>VLOOKUP($B331,'Part 3 NNDR3'!$A$6:$FY$331,EE$4,FALSE)</f>
        <v>0</v>
      </c>
      <c r="EF331" s="104">
        <f>VLOOKUP($B331,'Part 3 NNDR3'!$A$6:$FY$331,EF$4,FALSE)</f>
        <v>-56763</v>
      </c>
      <c r="EG331" s="104">
        <f>VLOOKUP($B331,'Part 3 NNDR3'!$A$6:$FY$331,EG$4,FALSE)</f>
        <v>0</v>
      </c>
      <c r="EH331" s="104">
        <f>VLOOKUP($B331,'Part 3 NNDR3'!$A$6:$FY$331,EH$4,FALSE)</f>
        <v>0</v>
      </c>
      <c r="EI331" s="104">
        <f>VLOOKUP($B331,'Part 3 NNDR3'!$A$6:$FY$331,EI$4,FALSE)</f>
        <v>0</v>
      </c>
      <c r="EJ331" s="104">
        <f>VLOOKUP($B331,'Part 3 NNDR3'!$A$6:$FY$331,EJ$4,FALSE)</f>
        <v>0</v>
      </c>
      <c r="EK331" s="104">
        <f>VLOOKUP($B331,'Part 3 NNDR3'!$A$6:$FY$331,EK$4,FALSE)</f>
        <v>0</v>
      </c>
      <c r="EL331" s="104">
        <f>VLOOKUP($B331,'Part 3 NNDR3'!$A$6:$FY$331,EL$4,FALSE)</f>
        <v>0</v>
      </c>
      <c r="EM331" s="104">
        <f>VLOOKUP($B331,'Part 3 NNDR3'!$A$6:$FY$331,EM$4,FALSE)</f>
        <v>-1084</v>
      </c>
      <c r="EN331" s="104">
        <f>VLOOKUP($B331,'Part 3 NNDR3'!$A$6:$FY$331,EN$4,FALSE)</f>
        <v>0</v>
      </c>
      <c r="EO331" s="104">
        <f>VLOOKUP($B331,'Part 3 NNDR3'!$A$6:$FY$331,EO$4,FALSE)</f>
        <v>-1084</v>
      </c>
      <c r="EP331" s="104">
        <f>VLOOKUP($B331,'Part 3 NNDR3'!$A$6:$FY$331,EP$4,FALSE)</f>
        <v>-415314</v>
      </c>
      <c r="EQ331" s="104">
        <f>VLOOKUP($B331,'Part 3 NNDR3'!$A$6:$FY$331,EQ$4,FALSE)</f>
        <v>0</v>
      </c>
      <c r="ER331" s="104">
        <f>VLOOKUP($B331,'Part 3 NNDR3'!$A$6:$FY$331,ER$4,FALSE)</f>
        <v>-415314</v>
      </c>
      <c r="ES331" s="104">
        <f>VLOOKUP($B331,'Part 3 NNDR3'!$A$6:$FY$331,ES$4,FALSE)</f>
        <v>-69531</v>
      </c>
      <c r="ET331" s="104">
        <f>VLOOKUP($B331,'Part 3 NNDR3'!$A$6:$FY$331,ET$4,FALSE)</f>
        <v>0</v>
      </c>
      <c r="EU331" s="104">
        <f>VLOOKUP($B331,'Part 3 NNDR3'!$A$6:$FY$331,EU$4,FALSE)</f>
        <v>-69531</v>
      </c>
      <c r="EV331" s="104">
        <f>VLOOKUP($B331,'Part 3 NNDR3'!$A$6:$FY$331,EV$4,FALSE)</f>
        <v>-10204</v>
      </c>
      <c r="EW331" s="104">
        <f>VLOOKUP($B331,'Part 3 NNDR3'!$A$6:$FY$331,EW$4,FALSE)</f>
        <v>0</v>
      </c>
      <c r="EX331" s="104">
        <f>VLOOKUP($B331,'Part 3 NNDR3'!$A$6:$FY$331,EX$4,FALSE)</f>
        <v>-10204</v>
      </c>
      <c r="EY331" s="104">
        <f>VLOOKUP($B331,'Part 3 NNDR3'!$A$6:$FY$331,EY$4,FALSE)</f>
        <v>-79735</v>
      </c>
      <c r="EZ331" s="104">
        <f>VLOOKUP($B331,'Part 3 NNDR3'!$A$6:$FY$331,EZ$4,FALSE)</f>
        <v>0</v>
      </c>
      <c r="FA331" s="104">
        <f>VLOOKUP($B331,'Part 3 NNDR3'!$A$6:$FY$331,FA$4,FALSE)</f>
        <v>-79735</v>
      </c>
      <c r="FB331" s="104">
        <f>VLOOKUP($B331,'Part 3 NNDR3'!$A$6:$FY$331,FB$4,FALSE)</f>
        <v>34189895</v>
      </c>
      <c r="FC331" s="104">
        <f>VLOOKUP($B331,'Part 3 NNDR3'!$A$6:$FY$331,FC$4,FALSE)</f>
        <v>0</v>
      </c>
      <c r="FD331" s="104">
        <f>VLOOKUP($B331,'Part 3 NNDR3'!$A$6:$FY$331,FD$4,FALSE)</f>
        <v>34189895</v>
      </c>
      <c r="FE331" s="104">
        <f>VLOOKUP($B331,'Part 3 NNDR3'!$A$6:$FY$331,FE$4,FALSE)</f>
        <v>234042</v>
      </c>
      <c r="FF331" s="104">
        <f>VLOOKUP($B331,'Part 3 NNDR3'!$A$6:$FY$331,FF$4,FALSE)</f>
        <v>0</v>
      </c>
      <c r="FG331" s="104">
        <f>VLOOKUP($B331,'Part 3 NNDR3'!$A$6:$FY$331,FG$4,FALSE)</f>
        <v>234042</v>
      </c>
      <c r="FH331" s="104">
        <f>VLOOKUP($B331,'Part 3 NNDR3'!$A$6:$FY$331,FH$4,FALSE)</f>
        <v>-3650947</v>
      </c>
      <c r="FI331" s="104">
        <f>VLOOKUP($B331,'Part 3 NNDR3'!$A$6:$FY$331,FI$4,FALSE)</f>
        <v>0</v>
      </c>
      <c r="FJ331" s="104">
        <f>VLOOKUP($B331,'Part 3 NNDR3'!$A$6:$FY$331,FJ$4,FALSE)</f>
        <v>-3650947</v>
      </c>
      <c r="FK331" s="104">
        <f>VLOOKUP($B331,'Part 3 NNDR3'!$A$6:$FY$331,FK$4,FALSE)</f>
        <v>-1727646</v>
      </c>
      <c r="FL331" s="104">
        <f>VLOOKUP($B331,'Part 3 NNDR3'!$A$6:$FY$331,FL$4,FALSE)</f>
        <v>0</v>
      </c>
      <c r="FM331" s="104">
        <f>VLOOKUP($B331,'Part 3 NNDR3'!$A$6:$FY$331,FM$4,FALSE)</f>
        <v>-1727646</v>
      </c>
      <c r="FN331" s="104">
        <f>VLOOKUP($B331,'Part 3 NNDR3'!$A$6:$FY$331,FN$4,FALSE)</f>
        <v>-193291</v>
      </c>
      <c r="FO331" s="104">
        <f>VLOOKUP($B331,'Part 3 NNDR3'!$A$6:$FY$331,FO$4,FALSE)</f>
        <v>0</v>
      </c>
      <c r="FP331" s="104">
        <f>VLOOKUP($B331,'Part 3 NNDR3'!$A$6:$FY$331,FP$4,FALSE)</f>
        <v>-193291</v>
      </c>
      <c r="FQ331" s="104">
        <f>VLOOKUP($B331,'Part 3 NNDR3'!$A$6:$FY$331,FQ$4,FALSE)</f>
        <v>-415314</v>
      </c>
      <c r="FR331" s="104">
        <f>VLOOKUP($B331,'Part 3 NNDR3'!$A$6:$FY$331,FR$4,FALSE)</f>
        <v>0</v>
      </c>
      <c r="FS331" s="104">
        <f>VLOOKUP($B331,'Part 3 NNDR3'!$A$6:$FY$331,FS$4,FALSE)</f>
        <v>-415314</v>
      </c>
      <c r="FT331" s="104">
        <f>VLOOKUP($B331,'Part 3 NNDR3'!$A$6:$FY$331,FT$4,FALSE)</f>
        <v>-79735</v>
      </c>
      <c r="FU331" s="104">
        <f>VLOOKUP($B331,'Part 3 NNDR3'!$A$6:$FY$331,FU$4,FALSE)</f>
        <v>0</v>
      </c>
      <c r="FV331" s="104">
        <f>VLOOKUP($B331,'Part 3 NNDR3'!$A$6:$FY$331,FV$4,FALSE)</f>
        <v>-79735</v>
      </c>
      <c r="FW331" s="104">
        <f>VLOOKUP($B331,'Part 3 NNDR3'!$A$6:$FY$331,FW$4,FALSE)</f>
        <v>-5832891</v>
      </c>
      <c r="FX331" s="104">
        <f>VLOOKUP($B331,'Part 3 NNDR3'!$A$6:$FY$331,FX$4,FALSE)</f>
        <v>0</v>
      </c>
      <c r="FY331" s="104">
        <f>VLOOKUP($B331,'Part 3 NNDR3'!$A$6:$FY$331,FY$4,FALSE)</f>
        <v>-5832891</v>
      </c>
      <c r="FZ331" s="104">
        <f>VLOOKUP($B331,'Part 3 NNDR3'!$A$6:$FY$331,FZ$4,FALSE)</f>
        <v>28357004</v>
      </c>
      <c r="GA331" s="104">
        <f>VLOOKUP($B331,'Part 3 NNDR3'!$A$6:$FY$331,GA$4,FALSE)</f>
        <v>0</v>
      </c>
      <c r="GB331" s="104">
        <f>VLOOKUP($B331,'Part 3 NNDR3'!$A$6:$FY$331,GB$4,FALSE)</f>
        <v>28357004</v>
      </c>
      <c r="GC331" s="105" t="str">
        <f>VLOOKUP($B331,'Data (Updated)'!$C$4:$E$329,2,FALSE)</f>
        <v>E1821</v>
      </c>
      <c r="GD331" s="106" t="str">
        <f>VLOOKUP($B331,'Data (Updated)'!$C$4:$E$329,3,FALSE)</f>
        <v>E6118</v>
      </c>
    </row>
    <row r="332" spans="1:186" ht="13.5" thickBot="1" x14ac:dyDescent="0.25">
      <c r="A332" s="75">
        <v>327</v>
      </c>
      <c r="B332" s="100" t="s">
        <v>762</v>
      </c>
      <c r="C332" s="101" t="s">
        <v>951</v>
      </c>
      <c r="D332" s="102" t="s">
        <v>950</v>
      </c>
      <c r="E332" s="103" t="s">
        <v>1012</v>
      </c>
      <c r="F332" s="104">
        <f>VLOOKUP($B332,'Part 3 NNDR3'!$A$6:$FY$331,F$4,FALSE)</f>
        <v>0</v>
      </c>
      <c r="G332" s="104">
        <f>VLOOKUP($B332,'Part 3 NNDR3'!$A$6:$FY$331,G$4,FALSE)</f>
        <v>0</v>
      </c>
      <c r="H332" s="104">
        <f>VLOOKUP($B332,'Part 3 NNDR3'!$A$6:$FY$331,H$4,FALSE)</f>
        <v>0</v>
      </c>
      <c r="I332" s="104">
        <f>VLOOKUP($B332,'Part 3 NNDR3'!$A$6:$FY$331,I$4,FALSE)</f>
        <v>68903</v>
      </c>
      <c r="J332" s="104">
        <f>VLOOKUP($B332,'Part 3 NNDR3'!$A$6:$FY$331,J$4,FALSE)</f>
        <v>0</v>
      </c>
      <c r="K332" s="104">
        <f>VLOOKUP($B332,'Part 3 NNDR3'!$A$6:$FY$331,K$4,FALSE)</f>
        <v>68903</v>
      </c>
      <c r="L332" s="104">
        <f>VLOOKUP($B332,'Part 3 NNDR3'!$A$6:$FY$331,L$4,FALSE)</f>
        <v>0</v>
      </c>
      <c r="M332" s="104">
        <f>VLOOKUP($B332,'Part 3 NNDR3'!$A$6:$FY$331,M$4,FALSE)</f>
        <v>0</v>
      </c>
      <c r="N332" s="104">
        <f>VLOOKUP($B332,'Part 3 NNDR3'!$A$6:$FY$331,N$4,FALSE)</f>
        <v>0</v>
      </c>
      <c r="O332" s="104">
        <f>VLOOKUP($B332,'Part 3 NNDR3'!$A$6:$FY$331,O$4,FALSE)</f>
        <v>0</v>
      </c>
      <c r="P332" s="104">
        <f>VLOOKUP($B332,'Part 3 NNDR3'!$A$6:$FY$331,P$4,FALSE)</f>
        <v>0</v>
      </c>
      <c r="Q332" s="104">
        <f>VLOOKUP($B332,'Part 3 NNDR3'!$A$6:$FY$331,Q$4,FALSE)</f>
        <v>0</v>
      </c>
      <c r="R332" s="104">
        <f>VLOOKUP($B332,'Part 3 NNDR3'!$A$6:$FY$331,R$4,FALSE)</f>
        <v>68903</v>
      </c>
      <c r="S332" s="104">
        <f>VLOOKUP($B332,'Part 3 NNDR3'!$A$6:$FY$331,S$4,FALSE)</f>
        <v>0</v>
      </c>
      <c r="T332" s="104">
        <f>VLOOKUP($B332,'Part 3 NNDR3'!$A$6:$FY$331,T$4,FALSE)</f>
        <v>68903</v>
      </c>
      <c r="U332" s="104">
        <f>VLOOKUP($B332,'Part 3 NNDR3'!$A$6:$FY$331,U$4,FALSE)</f>
        <v>-3441635</v>
      </c>
      <c r="V332" s="104">
        <f>VLOOKUP($B332,'Part 3 NNDR3'!$A$6:$FY$331,V$4,FALSE)</f>
        <v>0</v>
      </c>
      <c r="W332" s="104">
        <f>VLOOKUP($B332,'Part 3 NNDR3'!$A$6:$FY$331,W$4,FALSE)</f>
        <v>-3441635</v>
      </c>
      <c r="X332" s="104">
        <f>VLOOKUP($B332,'Part 3 NNDR3'!$A$6:$FY$331,X$4,FALSE)</f>
        <v>-27665</v>
      </c>
      <c r="Y332" s="104">
        <f>VLOOKUP($B332,'Part 3 NNDR3'!$A$6:$FY$331,Y$4,FALSE)</f>
        <v>0</v>
      </c>
      <c r="Z332" s="104">
        <f>VLOOKUP($B332,'Part 3 NNDR3'!$A$6:$FY$331,Z$4,FALSE)</f>
        <v>-27665</v>
      </c>
      <c r="AA332" s="104">
        <f>VLOOKUP($B332,'Part 3 NNDR3'!$A$6:$FY$331,AA$4,FALSE)</f>
        <v>-199124</v>
      </c>
      <c r="AB332" s="104">
        <f>VLOOKUP($B332,'Part 3 NNDR3'!$A$6:$FY$331,AB$4,FALSE)</f>
        <v>0</v>
      </c>
      <c r="AC332" s="104">
        <f>VLOOKUP($B332,'Part 3 NNDR3'!$A$6:$FY$331,AC$4,FALSE)</f>
        <v>-199124</v>
      </c>
      <c r="AD332" s="104">
        <f>VLOOKUP($B332,'Part 3 NNDR3'!$A$6:$FY$331,AD$4,FALSE)</f>
        <v>-198100</v>
      </c>
      <c r="AE332" s="104">
        <f>VLOOKUP($B332,'Part 3 NNDR3'!$A$6:$FY$331,AE$4,FALSE)</f>
        <v>0</v>
      </c>
      <c r="AF332" s="104">
        <f>VLOOKUP($B332,'Part 3 NNDR3'!$A$6:$FY$331,AF$4,FALSE)</f>
        <v>-198100</v>
      </c>
      <c r="AG332" s="104">
        <f>VLOOKUP($B332,'Part 3 NNDR3'!$A$6:$FY$331,AG$4,FALSE)</f>
        <v>-1024</v>
      </c>
      <c r="AH332" s="104">
        <f>VLOOKUP($B332,'Part 3 NNDR3'!$A$6:$FY$331,AH$4,FALSE)</f>
        <v>0</v>
      </c>
      <c r="AI332" s="104">
        <f>VLOOKUP($B332,'Part 3 NNDR3'!$A$6:$FY$331,AI$4,FALSE)</f>
        <v>-1024</v>
      </c>
      <c r="AJ332" s="104">
        <f>VLOOKUP($B332,'Part 3 NNDR3'!$A$6:$FY$331,AJ$4,FALSE)</f>
        <v>2905700</v>
      </c>
      <c r="AK332" s="104">
        <f>VLOOKUP($B332,'Part 3 NNDR3'!$A$6:$FY$331,AK$4,FALSE)</f>
        <v>0</v>
      </c>
      <c r="AL332" s="104">
        <f>VLOOKUP($B332,'Part 3 NNDR3'!$A$6:$FY$331,AL$4,FALSE)</f>
        <v>2905700</v>
      </c>
      <c r="AM332" s="104">
        <f>VLOOKUP($B332,'Part 3 NNDR3'!$A$6:$FY$331,AM$4,FALSE)</f>
        <v>163149</v>
      </c>
      <c r="AN332" s="104">
        <f>VLOOKUP($B332,'Part 3 NNDR3'!$A$6:$FY$331,AN$4,FALSE)</f>
        <v>0</v>
      </c>
      <c r="AO332" s="104">
        <f>VLOOKUP($B332,'Part 3 NNDR3'!$A$6:$FY$331,AO$4,FALSE)</f>
        <v>163149</v>
      </c>
      <c r="AP332" s="104">
        <f>VLOOKUP($B332,'Part 3 NNDR3'!$A$6:$FY$331,AP$4,FALSE)</f>
        <v>-8899457</v>
      </c>
      <c r="AQ332" s="104">
        <f>VLOOKUP($B332,'Part 3 NNDR3'!$A$6:$FY$331,AQ$4,FALSE)</f>
        <v>0</v>
      </c>
      <c r="AR332" s="104">
        <f>VLOOKUP($B332,'Part 3 NNDR3'!$A$6:$FY$331,AR$4,FALSE)</f>
        <v>-8899457</v>
      </c>
      <c r="AS332" s="104">
        <f>VLOOKUP($B332,'Part 3 NNDR3'!$A$6:$FY$331,AS$4,FALSE)</f>
        <v>60406</v>
      </c>
      <c r="AT332" s="104">
        <f>VLOOKUP($B332,'Part 3 NNDR3'!$A$6:$FY$331,AT$4,FALSE)</f>
        <v>0</v>
      </c>
      <c r="AU332" s="104">
        <f>VLOOKUP($B332,'Part 3 NNDR3'!$A$6:$FY$331,AU$4,FALSE)</f>
        <v>60406</v>
      </c>
      <c r="AV332" s="104">
        <f>VLOOKUP($B332,'Part 3 NNDR3'!$A$6:$FY$331,AV$4,FALSE)</f>
        <v>-161426</v>
      </c>
      <c r="AW332" s="104">
        <f>VLOOKUP($B332,'Part 3 NNDR3'!$A$6:$FY$331,AW$4,FALSE)</f>
        <v>0</v>
      </c>
      <c r="AX332" s="104">
        <f>VLOOKUP($B332,'Part 3 NNDR3'!$A$6:$FY$331,AX$4,FALSE)</f>
        <v>-161426</v>
      </c>
      <c r="AY332" s="104">
        <f>VLOOKUP($B332,'Part 3 NNDR3'!$A$6:$FY$331,AY$4,FALSE)</f>
        <v>-10338</v>
      </c>
      <c r="AZ332" s="104">
        <f>VLOOKUP($B332,'Part 3 NNDR3'!$A$6:$FY$331,AZ$4,FALSE)</f>
        <v>0</v>
      </c>
      <c r="BA332" s="104">
        <f>VLOOKUP($B332,'Part 3 NNDR3'!$A$6:$FY$331,BA$4,FALSE)</f>
        <v>-10338</v>
      </c>
      <c r="BB332" s="104">
        <f>VLOOKUP($B332,'Part 3 NNDR3'!$A$6:$FY$331,BB$4,FALSE)</f>
        <v>-8393</v>
      </c>
      <c r="BC332" s="104">
        <f>VLOOKUP($B332,'Part 3 NNDR3'!$A$6:$FY$331,BC$4,FALSE)</f>
        <v>0</v>
      </c>
      <c r="BD332" s="104">
        <f>VLOOKUP($B332,'Part 3 NNDR3'!$A$6:$FY$331,BD$4,FALSE)</f>
        <v>-8393</v>
      </c>
      <c r="BE332" s="104">
        <f>VLOOKUP($B332,'Part 3 NNDR3'!$A$6:$FY$331,BE$4,FALSE)</f>
        <v>0</v>
      </c>
      <c r="BF332" s="104">
        <f>VLOOKUP($B332,'Part 3 NNDR3'!$A$6:$FY$331,BF$4,FALSE)</f>
        <v>0</v>
      </c>
      <c r="BG332" s="104">
        <f>VLOOKUP($B332,'Part 3 NNDR3'!$A$6:$FY$331,BG$4,FALSE)</f>
        <v>0</v>
      </c>
      <c r="BH332" s="104">
        <f>VLOOKUP($B332,'Part 3 NNDR3'!$A$6:$FY$331,BH$4,FALSE)</f>
        <v>-9591118</v>
      </c>
      <c r="BI332" s="104">
        <f>VLOOKUP($B332,'Part 3 NNDR3'!$A$6:$FY$331,BI$4,FALSE)</f>
        <v>0</v>
      </c>
      <c r="BJ332" s="104">
        <f>VLOOKUP($B332,'Part 3 NNDR3'!$A$6:$FY$331,BJ$4,FALSE)</f>
        <v>-9591118</v>
      </c>
      <c r="BK332" s="104">
        <f>VLOOKUP($B332,'Part 3 NNDR3'!$A$6:$FY$331,BK$4,FALSE)</f>
        <v>-5743</v>
      </c>
      <c r="BL332" s="104">
        <f>VLOOKUP($B332,'Part 3 NNDR3'!$A$6:$FY$331,BL$4,FALSE)</f>
        <v>0</v>
      </c>
      <c r="BM332" s="104">
        <f>VLOOKUP($B332,'Part 3 NNDR3'!$A$6:$FY$331,BM$4,FALSE)</f>
        <v>-5743</v>
      </c>
      <c r="BN332" s="104">
        <f>VLOOKUP($B332,'Part 3 NNDR3'!$A$6:$FY$331,BN$4,FALSE)</f>
        <v>-6134</v>
      </c>
      <c r="BO332" s="104">
        <f>VLOOKUP($B332,'Part 3 NNDR3'!$A$6:$FY$331,BO$4,FALSE)</f>
        <v>0</v>
      </c>
      <c r="BP332" s="104">
        <f>VLOOKUP($B332,'Part 3 NNDR3'!$A$6:$FY$331,BP$4,FALSE)</f>
        <v>-6134</v>
      </c>
      <c r="BQ332" s="104">
        <f>VLOOKUP($B332,'Part 3 NNDR3'!$A$6:$FY$331,BQ$4,FALSE)</f>
        <v>-2569381</v>
      </c>
      <c r="BR332" s="104">
        <f>VLOOKUP($B332,'Part 3 NNDR3'!$A$6:$FY$331,BR$4,FALSE)</f>
        <v>0</v>
      </c>
      <c r="BS332" s="104">
        <f>VLOOKUP($B332,'Part 3 NNDR3'!$A$6:$FY$331,BS$4,FALSE)</f>
        <v>-2569381</v>
      </c>
      <c r="BT332" s="104">
        <f>VLOOKUP($B332,'Part 3 NNDR3'!$A$6:$FY$331,BT$4,FALSE)</f>
        <v>-243076</v>
      </c>
      <c r="BU332" s="104">
        <f>VLOOKUP($B332,'Part 3 NNDR3'!$A$6:$FY$331,BU$4,FALSE)</f>
        <v>0</v>
      </c>
      <c r="BV332" s="104">
        <f>VLOOKUP($B332,'Part 3 NNDR3'!$A$6:$FY$331,BV$4,FALSE)</f>
        <v>-243076</v>
      </c>
      <c r="BW332" s="104">
        <f>VLOOKUP($B332,'Part 3 NNDR3'!$A$6:$FY$331,BW$4,FALSE)</f>
        <v>-2824334</v>
      </c>
      <c r="BX332" s="104">
        <f>VLOOKUP($B332,'Part 3 NNDR3'!$A$6:$FY$331,BX$4,FALSE)</f>
        <v>0</v>
      </c>
      <c r="BY332" s="104">
        <f>VLOOKUP($B332,'Part 3 NNDR3'!$A$6:$FY$331,BY$4,FALSE)</f>
        <v>-2824334</v>
      </c>
      <c r="BZ332" s="104">
        <f>VLOOKUP($B332,'Part 3 NNDR3'!$A$6:$FY$331,BZ$4,FALSE)</f>
        <v>-60878</v>
      </c>
      <c r="CA332" s="104">
        <f>VLOOKUP($B332,'Part 3 NNDR3'!$A$6:$FY$331,CA$4,FALSE)</f>
        <v>0</v>
      </c>
      <c r="CB332" s="104">
        <f>VLOOKUP($B332,'Part 3 NNDR3'!$A$6:$FY$331,CB$4,FALSE)</f>
        <v>-60878</v>
      </c>
      <c r="CC332" s="104">
        <f>VLOOKUP($B332,'Part 3 NNDR3'!$A$6:$FY$331,CC$4,FALSE)</f>
        <v>-5195</v>
      </c>
      <c r="CD332" s="104">
        <f>VLOOKUP($B332,'Part 3 NNDR3'!$A$6:$FY$331,CD$4,FALSE)</f>
        <v>0</v>
      </c>
      <c r="CE332" s="104">
        <f>VLOOKUP($B332,'Part 3 NNDR3'!$A$6:$FY$331,CE$4,FALSE)</f>
        <v>-5195</v>
      </c>
      <c r="CF332" s="104">
        <f>VLOOKUP($B332,'Part 3 NNDR3'!$A$6:$FY$331,CF$4,FALSE)</f>
        <v>-9633</v>
      </c>
      <c r="CG332" s="104">
        <f>VLOOKUP($B332,'Part 3 NNDR3'!$A$6:$FY$331,CG$4,FALSE)</f>
        <v>0</v>
      </c>
      <c r="CH332" s="104">
        <f>VLOOKUP($B332,'Part 3 NNDR3'!$A$6:$FY$331,CH$4,FALSE)</f>
        <v>-9633</v>
      </c>
      <c r="CI332" s="104">
        <f>VLOOKUP($B332,'Part 3 NNDR3'!$A$6:$FY$331,CI$4,FALSE)</f>
        <v>1242</v>
      </c>
      <c r="CJ332" s="104">
        <f>VLOOKUP($B332,'Part 3 NNDR3'!$A$6:$FY$331,CJ$4,FALSE)</f>
        <v>0</v>
      </c>
      <c r="CK332" s="104">
        <f>VLOOKUP($B332,'Part 3 NNDR3'!$A$6:$FY$331,CK$4,FALSE)</f>
        <v>1242</v>
      </c>
      <c r="CL332" s="104">
        <f>VLOOKUP($B332,'Part 3 NNDR3'!$A$6:$FY$331,CL$4,FALSE)</f>
        <v>-20671</v>
      </c>
      <c r="CM332" s="104">
        <f>VLOOKUP($B332,'Part 3 NNDR3'!$A$6:$FY$331,CM$4,FALSE)</f>
        <v>0</v>
      </c>
      <c r="CN332" s="104">
        <f>VLOOKUP($B332,'Part 3 NNDR3'!$A$6:$FY$331,CN$4,FALSE)</f>
        <v>-20671</v>
      </c>
      <c r="CO332" s="104">
        <f>VLOOKUP($B332,'Part 3 NNDR3'!$A$6:$FY$331,CO$4,FALSE)</f>
        <v>0</v>
      </c>
      <c r="CP332" s="104">
        <f>VLOOKUP($B332,'Part 3 NNDR3'!$A$6:$FY$331,CP$4,FALSE)</f>
        <v>0</v>
      </c>
      <c r="CQ332" s="104">
        <f>VLOOKUP($B332,'Part 3 NNDR3'!$A$6:$FY$331,CQ$4,FALSE)</f>
        <v>0</v>
      </c>
      <c r="CR332" s="104">
        <f>VLOOKUP($B332,'Part 3 NNDR3'!$A$6:$FY$331,CR$4,FALSE)</f>
        <v>-3154</v>
      </c>
      <c r="CS332" s="104">
        <f>VLOOKUP($B332,'Part 3 NNDR3'!$A$6:$FY$331,CS$4,FALSE)</f>
        <v>0</v>
      </c>
      <c r="CT332" s="104">
        <f>VLOOKUP($B332,'Part 3 NNDR3'!$A$6:$FY$331,CT$4,FALSE)</f>
        <v>-3154</v>
      </c>
      <c r="CU332" s="104">
        <f>VLOOKUP($B332,'Part 3 NNDR3'!$A$6:$FY$331,CU$4,FALSE)</f>
        <v>0</v>
      </c>
      <c r="CV332" s="104">
        <f>VLOOKUP($B332,'Part 3 NNDR3'!$A$6:$FY$331,CV$4,FALSE)</f>
        <v>0</v>
      </c>
      <c r="CW332" s="104">
        <f>VLOOKUP($B332,'Part 3 NNDR3'!$A$6:$FY$331,CW$4,FALSE)</f>
        <v>0</v>
      </c>
      <c r="CX332" s="104">
        <f>VLOOKUP($B332,'Part 3 NNDR3'!$A$6:$FY$331,CX$4,FALSE)</f>
        <v>-33779</v>
      </c>
      <c r="CY332" s="104">
        <f>VLOOKUP($B332,'Part 3 NNDR3'!$A$6:$FY$331,CY$4,FALSE)</f>
        <v>0</v>
      </c>
      <c r="CZ332" s="104">
        <f>VLOOKUP($B332,'Part 3 NNDR3'!$A$6:$FY$331,CZ$4,FALSE)</f>
        <v>-33779</v>
      </c>
      <c r="DA332" s="104">
        <f>VLOOKUP($B332,'Part 3 NNDR3'!$A$6:$FY$331,DA$4,FALSE)</f>
        <v>0</v>
      </c>
      <c r="DB332" s="104">
        <f>VLOOKUP($B332,'Part 3 NNDR3'!$A$6:$FY$331,DB$4,FALSE)</f>
        <v>0</v>
      </c>
      <c r="DC332" s="104">
        <f>VLOOKUP($B332,'Part 3 NNDR3'!$A$6:$FY$331,DC$4,FALSE)</f>
        <v>0</v>
      </c>
      <c r="DD332" s="104">
        <f>VLOOKUP($B332,'Part 3 NNDR3'!$A$6:$FY$331,DD$4,FALSE)</f>
        <v>-37995</v>
      </c>
      <c r="DE332" s="104">
        <f>VLOOKUP($B332,'Part 3 NNDR3'!$A$6:$FY$331,DE$4,FALSE)</f>
        <v>0</v>
      </c>
      <c r="DF332" s="104">
        <f>VLOOKUP($B332,'Part 3 NNDR3'!$A$6:$FY$331,DF$4,FALSE)</f>
        <v>-37995</v>
      </c>
      <c r="DG332" s="104">
        <f>VLOOKUP($B332,'Part 3 NNDR3'!$A$6:$FY$331,DG$4,FALSE)</f>
        <v>-112</v>
      </c>
      <c r="DH332" s="104">
        <f>VLOOKUP($B332,'Part 3 NNDR3'!$A$6:$FY$331,DH$4,FALSE)</f>
        <v>0</v>
      </c>
      <c r="DI332" s="104">
        <f>VLOOKUP($B332,'Part 3 NNDR3'!$A$6:$FY$331,DI$4,FALSE)</f>
        <v>-112</v>
      </c>
      <c r="DJ332" s="104">
        <f>VLOOKUP($B332,'Part 3 NNDR3'!$A$6:$FY$331,DJ$4,FALSE)</f>
        <v>0</v>
      </c>
      <c r="DK332" s="104">
        <f>VLOOKUP($B332,'Part 3 NNDR3'!$A$6:$FY$331,DK$4,FALSE)</f>
        <v>0</v>
      </c>
      <c r="DL332" s="104">
        <f>VLOOKUP($B332,'Part 3 NNDR3'!$A$6:$FY$331,DL$4,FALSE)</f>
        <v>-170175</v>
      </c>
      <c r="DM332" s="104">
        <f>VLOOKUP($B332,'Part 3 NNDR3'!$A$6:$FY$331,DM$4,FALSE)</f>
        <v>0</v>
      </c>
      <c r="DN332" s="104">
        <f>VLOOKUP($B332,'Part 3 NNDR3'!$A$6:$FY$331,DN$4,FALSE)</f>
        <v>-170175</v>
      </c>
      <c r="DO332" s="104">
        <f>VLOOKUP($B332,'Part 3 NNDR3'!$A$6:$FY$331,DO$4,FALSE)</f>
        <v>-59848</v>
      </c>
      <c r="DP332" s="104">
        <f>VLOOKUP($B332,'Part 3 NNDR3'!$A$6:$FY$331,DP$4,FALSE)</f>
        <v>0</v>
      </c>
      <c r="DQ332" s="104">
        <f>VLOOKUP($B332,'Part 3 NNDR3'!$A$6:$FY$331,DQ$4,FALSE)</f>
        <v>-59848</v>
      </c>
      <c r="DR332" s="104">
        <f>VLOOKUP($B332,'Part 3 NNDR3'!$A$6:$FY$331,DR$4,FALSE)</f>
        <v>-4506</v>
      </c>
      <c r="DS332" s="104">
        <f>VLOOKUP($B332,'Part 3 NNDR3'!$A$6:$FY$331,DS$4,FALSE)</f>
        <v>0</v>
      </c>
      <c r="DT332" s="104">
        <f>VLOOKUP($B332,'Part 3 NNDR3'!$A$6:$FY$331,DT$4,FALSE)</f>
        <v>-4506</v>
      </c>
      <c r="DU332" s="104">
        <f>VLOOKUP($B332,'Part 3 NNDR3'!$A$6:$FY$331,DU$4,FALSE)</f>
        <v>-152773</v>
      </c>
      <c r="DV332" s="104">
        <f>VLOOKUP($B332,'Part 3 NNDR3'!$A$6:$FY$331,DV$4,FALSE)</f>
        <v>0</v>
      </c>
      <c r="DW332" s="104">
        <f>VLOOKUP($B332,'Part 3 NNDR3'!$A$6:$FY$331,DW$4,FALSE)</f>
        <v>-152773</v>
      </c>
      <c r="DX332" s="104">
        <f>VLOOKUP($B332,'Part 3 NNDR3'!$A$6:$FY$331,DX$4,FALSE)</f>
        <v>-15886</v>
      </c>
      <c r="DY332" s="104">
        <f>VLOOKUP($B332,'Part 3 NNDR3'!$A$6:$FY$331,DY$4,FALSE)</f>
        <v>0</v>
      </c>
      <c r="DZ332" s="104">
        <f>VLOOKUP($B332,'Part 3 NNDR3'!$A$6:$FY$331,DZ$4,FALSE)</f>
        <v>-15886</v>
      </c>
      <c r="EA332" s="104">
        <f>VLOOKUP($B332,'Part 3 NNDR3'!$A$6:$FY$331,EA$4,FALSE)</f>
        <v>-1460753</v>
      </c>
      <c r="EB332" s="104">
        <f>VLOOKUP($B332,'Part 3 NNDR3'!$A$6:$FY$331,EB$4,FALSE)</f>
        <v>0</v>
      </c>
      <c r="EC332" s="104">
        <f>VLOOKUP($B332,'Part 3 NNDR3'!$A$6:$FY$331,EC$4,FALSE)</f>
        <v>-1460753</v>
      </c>
      <c r="ED332" s="104">
        <f>VLOOKUP($B332,'Part 3 NNDR3'!$A$6:$FY$331,ED$4,FALSE)</f>
        <v>-11057</v>
      </c>
      <c r="EE332" s="104">
        <f>VLOOKUP($B332,'Part 3 NNDR3'!$A$6:$FY$331,EE$4,FALSE)</f>
        <v>0</v>
      </c>
      <c r="EF332" s="104">
        <f>VLOOKUP($B332,'Part 3 NNDR3'!$A$6:$FY$331,EF$4,FALSE)</f>
        <v>-11057</v>
      </c>
      <c r="EG332" s="104">
        <f>VLOOKUP($B332,'Part 3 NNDR3'!$A$6:$FY$331,EG$4,FALSE)</f>
        <v>-1406589</v>
      </c>
      <c r="EH332" s="104">
        <f>VLOOKUP($B332,'Part 3 NNDR3'!$A$6:$FY$331,EH$4,FALSE)</f>
        <v>0</v>
      </c>
      <c r="EI332" s="104">
        <f>VLOOKUP($B332,'Part 3 NNDR3'!$A$6:$FY$331,EI$4,FALSE)</f>
        <v>-1406589</v>
      </c>
      <c r="EJ332" s="104">
        <f>VLOOKUP($B332,'Part 3 NNDR3'!$A$6:$FY$331,EJ$4,FALSE)</f>
        <v>0</v>
      </c>
      <c r="EK332" s="104">
        <f>VLOOKUP($B332,'Part 3 NNDR3'!$A$6:$FY$331,EK$4,FALSE)</f>
        <v>0</v>
      </c>
      <c r="EL332" s="104">
        <f>VLOOKUP($B332,'Part 3 NNDR3'!$A$6:$FY$331,EL$4,FALSE)</f>
        <v>0</v>
      </c>
      <c r="EM332" s="104">
        <f>VLOOKUP($B332,'Part 3 NNDR3'!$A$6:$FY$331,EM$4,FALSE)</f>
        <v>-8527</v>
      </c>
      <c r="EN332" s="104">
        <f>VLOOKUP($B332,'Part 3 NNDR3'!$A$6:$FY$331,EN$4,FALSE)</f>
        <v>0</v>
      </c>
      <c r="EO332" s="104">
        <f>VLOOKUP($B332,'Part 3 NNDR3'!$A$6:$FY$331,EO$4,FALSE)</f>
        <v>-8527</v>
      </c>
      <c r="EP332" s="104">
        <f>VLOOKUP($B332,'Part 3 NNDR3'!$A$6:$FY$331,EP$4,FALSE)</f>
        <v>-3119939</v>
      </c>
      <c r="EQ332" s="104">
        <f>VLOOKUP($B332,'Part 3 NNDR3'!$A$6:$FY$331,EQ$4,FALSE)</f>
        <v>0</v>
      </c>
      <c r="ER332" s="104">
        <f>VLOOKUP($B332,'Part 3 NNDR3'!$A$6:$FY$331,ER$4,FALSE)</f>
        <v>-3119939</v>
      </c>
      <c r="ES332" s="104">
        <f>VLOOKUP($B332,'Part 3 NNDR3'!$A$6:$FY$331,ES$4,FALSE)</f>
        <v>0</v>
      </c>
      <c r="ET332" s="104">
        <f>VLOOKUP($B332,'Part 3 NNDR3'!$A$6:$FY$331,ET$4,FALSE)</f>
        <v>0</v>
      </c>
      <c r="EU332" s="104">
        <f>VLOOKUP($B332,'Part 3 NNDR3'!$A$6:$FY$331,EU$4,FALSE)</f>
        <v>0</v>
      </c>
      <c r="EV332" s="104">
        <f>VLOOKUP($B332,'Part 3 NNDR3'!$A$6:$FY$331,EV$4,FALSE)</f>
        <v>0</v>
      </c>
      <c r="EW332" s="104">
        <f>VLOOKUP($B332,'Part 3 NNDR3'!$A$6:$FY$331,EW$4,FALSE)</f>
        <v>0</v>
      </c>
      <c r="EX332" s="104">
        <f>VLOOKUP($B332,'Part 3 NNDR3'!$A$6:$FY$331,EX$4,FALSE)</f>
        <v>0</v>
      </c>
      <c r="EY332" s="104">
        <f>VLOOKUP($B332,'Part 3 NNDR3'!$A$6:$FY$331,EY$4,FALSE)</f>
        <v>0</v>
      </c>
      <c r="EZ332" s="104">
        <f>VLOOKUP($B332,'Part 3 NNDR3'!$A$6:$FY$331,EZ$4,FALSE)</f>
        <v>0</v>
      </c>
      <c r="FA332" s="104">
        <f>VLOOKUP($B332,'Part 3 NNDR3'!$A$6:$FY$331,FA$4,FALSE)</f>
        <v>0</v>
      </c>
      <c r="FB332" s="104">
        <f>VLOOKUP($B332,'Part 3 NNDR3'!$A$6:$FY$331,FB$4,FALSE)</f>
        <v>117076914</v>
      </c>
      <c r="FC332" s="104">
        <f>VLOOKUP($B332,'Part 3 NNDR3'!$A$6:$FY$331,FC$4,FALSE)</f>
        <v>0</v>
      </c>
      <c r="FD332" s="104">
        <f>VLOOKUP($B332,'Part 3 NNDR3'!$A$6:$FY$331,FD$4,FALSE)</f>
        <v>117076914</v>
      </c>
      <c r="FE332" s="104">
        <f>VLOOKUP($B332,'Part 3 NNDR3'!$A$6:$FY$331,FE$4,FALSE)</f>
        <v>68903</v>
      </c>
      <c r="FF332" s="104">
        <f>VLOOKUP($B332,'Part 3 NNDR3'!$A$6:$FY$331,FF$4,FALSE)</f>
        <v>0</v>
      </c>
      <c r="FG332" s="104">
        <f>VLOOKUP($B332,'Part 3 NNDR3'!$A$6:$FY$331,FG$4,FALSE)</f>
        <v>68903</v>
      </c>
      <c r="FH332" s="104">
        <f>VLOOKUP($B332,'Part 3 NNDR3'!$A$6:$FY$331,FH$4,FALSE)</f>
        <v>-9591118</v>
      </c>
      <c r="FI332" s="104">
        <f>VLOOKUP($B332,'Part 3 NNDR3'!$A$6:$FY$331,FI$4,FALSE)</f>
        <v>0</v>
      </c>
      <c r="FJ332" s="104">
        <f>VLOOKUP($B332,'Part 3 NNDR3'!$A$6:$FY$331,FJ$4,FALSE)</f>
        <v>-9591118</v>
      </c>
      <c r="FK332" s="104">
        <f>VLOOKUP($B332,'Part 3 NNDR3'!$A$6:$FY$331,FK$4,FALSE)</f>
        <v>-2824334</v>
      </c>
      <c r="FL332" s="104">
        <f>VLOOKUP($B332,'Part 3 NNDR3'!$A$6:$FY$331,FL$4,FALSE)</f>
        <v>0</v>
      </c>
      <c r="FM332" s="104">
        <f>VLOOKUP($B332,'Part 3 NNDR3'!$A$6:$FY$331,FM$4,FALSE)</f>
        <v>-2824334</v>
      </c>
      <c r="FN332" s="104">
        <f>VLOOKUP($B332,'Part 3 NNDR3'!$A$6:$FY$331,FN$4,FALSE)</f>
        <v>-170175</v>
      </c>
      <c r="FO332" s="104">
        <f>VLOOKUP($B332,'Part 3 NNDR3'!$A$6:$FY$331,FO$4,FALSE)</f>
        <v>0</v>
      </c>
      <c r="FP332" s="104">
        <f>VLOOKUP($B332,'Part 3 NNDR3'!$A$6:$FY$331,FP$4,FALSE)</f>
        <v>-170175</v>
      </c>
      <c r="FQ332" s="104">
        <f>VLOOKUP($B332,'Part 3 NNDR3'!$A$6:$FY$331,FQ$4,FALSE)</f>
        <v>-3119939</v>
      </c>
      <c r="FR332" s="104">
        <f>VLOOKUP($B332,'Part 3 NNDR3'!$A$6:$FY$331,FR$4,FALSE)</f>
        <v>0</v>
      </c>
      <c r="FS332" s="104">
        <f>VLOOKUP($B332,'Part 3 NNDR3'!$A$6:$FY$331,FS$4,FALSE)</f>
        <v>-3119939</v>
      </c>
      <c r="FT332" s="104">
        <f>VLOOKUP($B332,'Part 3 NNDR3'!$A$6:$FY$331,FT$4,FALSE)</f>
        <v>0</v>
      </c>
      <c r="FU332" s="104">
        <f>VLOOKUP($B332,'Part 3 NNDR3'!$A$6:$FY$331,FU$4,FALSE)</f>
        <v>0</v>
      </c>
      <c r="FV332" s="104">
        <f>VLOOKUP($B332,'Part 3 NNDR3'!$A$6:$FY$331,FV$4,FALSE)</f>
        <v>0</v>
      </c>
      <c r="FW332" s="104">
        <f>VLOOKUP($B332,'Part 3 NNDR3'!$A$6:$FY$331,FW$4,FALSE)</f>
        <v>-15636663</v>
      </c>
      <c r="FX332" s="104">
        <f>VLOOKUP($B332,'Part 3 NNDR3'!$A$6:$FY$331,FX$4,FALSE)</f>
        <v>0</v>
      </c>
      <c r="FY332" s="104">
        <f>VLOOKUP($B332,'Part 3 NNDR3'!$A$6:$FY$331,FY$4,FALSE)</f>
        <v>-15636663</v>
      </c>
      <c r="FZ332" s="104">
        <f>VLOOKUP($B332,'Part 3 NNDR3'!$A$6:$FY$331,FZ$4,FALSE)</f>
        <v>101440251</v>
      </c>
      <c r="GA332" s="104">
        <f>VLOOKUP($B332,'Part 3 NNDR3'!$A$6:$FY$331,GA$4,FALSE)</f>
        <v>0</v>
      </c>
      <c r="GB332" s="104">
        <f>VLOOKUP($B332,'Part 3 NNDR3'!$A$6:$FY$331,GB$4,FALSE)</f>
        <v>101440251</v>
      </c>
      <c r="GC332" s="105" t="str">
        <f>VLOOKUP($B332,'Data (Updated)'!$C$4:$E$329,2,FALSE)</f>
        <v>NA</v>
      </c>
      <c r="GD332" s="106" t="str">
        <f>VLOOKUP($B332,'Data (Updated)'!$C$4:$E$329,3,FALSE)</f>
        <v>E6127</v>
      </c>
    </row>
    <row r="333" spans="1:186" ht="15.75" thickBot="1" x14ac:dyDescent="0.25">
      <c r="A333" s="75">
        <v>1</v>
      </c>
      <c r="B333" s="112"/>
      <c r="D333" s="114" t="s">
        <v>945</v>
      </c>
      <c r="E333" s="114" t="s">
        <v>1013</v>
      </c>
      <c r="F333" s="115">
        <f>SUM(F7:F332)</f>
        <v>0</v>
      </c>
      <c r="G333" s="115">
        <f t="shared" ref="G333:BR333" si="0">SUM(G7:G332)</f>
        <v>0</v>
      </c>
      <c r="H333" s="115">
        <f t="shared" si="0"/>
        <v>0</v>
      </c>
      <c r="I333" s="115">
        <f t="shared" si="0"/>
        <v>109512834.18000001</v>
      </c>
      <c r="J333" s="115">
        <f t="shared" si="0"/>
        <v>-331074</v>
      </c>
      <c r="K333" s="115">
        <f t="shared" si="0"/>
        <v>109181760.18000001</v>
      </c>
      <c r="L333" s="115">
        <f t="shared" si="0"/>
        <v>0</v>
      </c>
      <c r="M333" s="115">
        <f t="shared" si="0"/>
        <v>0</v>
      </c>
      <c r="N333" s="115">
        <f t="shared" si="0"/>
        <v>0</v>
      </c>
      <c r="O333" s="115">
        <f t="shared" si="0"/>
        <v>55386680.340000011</v>
      </c>
      <c r="P333" s="115">
        <f t="shared" si="0"/>
        <v>49753</v>
      </c>
      <c r="Q333" s="115">
        <f t="shared" si="0"/>
        <v>55436433.340000011</v>
      </c>
      <c r="R333" s="115">
        <f t="shared" si="0"/>
        <v>164899515</v>
      </c>
      <c r="S333" s="115">
        <f t="shared" si="0"/>
        <v>-281321</v>
      </c>
      <c r="T333" s="115">
        <f t="shared" si="0"/>
        <v>164618194</v>
      </c>
      <c r="U333" s="115">
        <f t="shared" si="0"/>
        <v>-1121298768.99</v>
      </c>
      <c r="V333" s="115">
        <f t="shared" si="0"/>
        <v>-1709334</v>
      </c>
      <c r="W333" s="115">
        <f t="shared" si="0"/>
        <v>-1123008102.99</v>
      </c>
      <c r="X333" s="115">
        <f t="shared" si="0"/>
        <v>-3499502</v>
      </c>
      <c r="Y333" s="115">
        <f t="shared" si="0"/>
        <v>-7897</v>
      </c>
      <c r="Z333" s="115">
        <f t="shared" si="0"/>
        <v>-3507399</v>
      </c>
      <c r="AA333" s="115">
        <f t="shared" si="0"/>
        <v>-53945390.729999997</v>
      </c>
      <c r="AB333" s="115">
        <f t="shared" si="0"/>
        <v>-194129</v>
      </c>
      <c r="AC333" s="115">
        <f t="shared" si="0"/>
        <v>-54139519.729999997</v>
      </c>
      <c r="AD333" s="115">
        <f t="shared" si="0"/>
        <v>-30623148.459999997</v>
      </c>
      <c r="AE333" s="115">
        <f t="shared" si="0"/>
        <v>-99999</v>
      </c>
      <c r="AF333" s="115">
        <f t="shared" si="0"/>
        <v>-30723147.459999997</v>
      </c>
      <c r="AG333" s="115">
        <f t="shared" si="0"/>
        <v>-358703</v>
      </c>
      <c r="AH333" s="115">
        <f t="shared" si="0"/>
        <v>-1597</v>
      </c>
      <c r="AI333" s="115">
        <f t="shared" si="0"/>
        <v>-360300</v>
      </c>
      <c r="AJ333" s="115">
        <f t="shared" si="0"/>
        <v>641774678</v>
      </c>
      <c r="AK333" s="115">
        <f t="shared" si="0"/>
        <v>3822648</v>
      </c>
      <c r="AL333" s="115">
        <f t="shared" si="0"/>
        <v>645597326</v>
      </c>
      <c r="AM333" s="115">
        <f t="shared" si="0"/>
        <v>-7200955.6500000004</v>
      </c>
      <c r="AN333" s="115">
        <f t="shared" si="0"/>
        <v>-6897</v>
      </c>
      <c r="AO333" s="115">
        <f t="shared" si="0"/>
        <v>-7207852.6500000004</v>
      </c>
      <c r="AP333" s="115">
        <f t="shared" si="0"/>
        <v>-1552842957.76</v>
      </c>
      <c r="AQ333" s="115">
        <f t="shared" si="0"/>
        <v>-4849071</v>
      </c>
      <c r="AR333" s="115">
        <f t="shared" si="0"/>
        <v>-1557692028.76</v>
      </c>
      <c r="AS333" s="115">
        <f t="shared" si="0"/>
        <v>-9658351.370000001</v>
      </c>
      <c r="AT333" s="115">
        <f t="shared" si="0"/>
        <v>-12547</v>
      </c>
      <c r="AU333" s="115">
        <f t="shared" si="0"/>
        <v>-9670898.370000001</v>
      </c>
      <c r="AV333" s="115">
        <f t="shared" si="0"/>
        <v>-20457612.439999998</v>
      </c>
      <c r="AW333" s="115">
        <f t="shared" si="0"/>
        <v>0</v>
      </c>
      <c r="AX333" s="115">
        <f t="shared" si="0"/>
        <v>-20457612.439999998</v>
      </c>
      <c r="AY333" s="115">
        <f t="shared" si="0"/>
        <v>-682461.2</v>
      </c>
      <c r="AZ333" s="115">
        <f t="shared" si="0"/>
        <v>0</v>
      </c>
      <c r="BA333" s="115">
        <f t="shared" si="0"/>
        <v>-682461.2</v>
      </c>
      <c r="BB333" s="115">
        <f t="shared" si="0"/>
        <v>-6040724</v>
      </c>
      <c r="BC333" s="115">
        <f t="shared" si="0"/>
        <v>0</v>
      </c>
      <c r="BD333" s="115">
        <f t="shared" si="0"/>
        <v>-6040724</v>
      </c>
      <c r="BE333" s="115">
        <f t="shared" si="0"/>
        <v>5319</v>
      </c>
      <c r="BF333" s="115">
        <f t="shared" si="0"/>
        <v>0</v>
      </c>
      <c r="BG333" s="115">
        <f t="shared" si="0"/>
        <v>5319</v>
      </c>
      <c r="BH333" s="115">
        <f t="shared" si="0"/>
        <v>-2130347225</v>
      </c>
      <c r="BI333" s="115">
        <f t="shared" si="0"/>
        <v>-2949330</v>
      </c>
      <c r="BJ333" s="115">
        <f t="shared" si="0"/>
        <v>-2133296555</v>
      </c>
      <c r="BK333" s="115">
        <f t="shared" si="0"/>
        <v>-32205798.52</v>
      </c>
      <c r="BL333" s="115">
        <f t="shared" si="0"/>
        <v>-190697</v>
      </c>
      <c r="BM333" s="115">
        <f t="shared" si="0"/>
        <v>-32396495.52</v>
      </c>
      <c r="BN333" s="115">
        <f t="shared" si="0"/>
        <v>-12842893.460000001</v>
      </c>
      <c r="BO333" s="115">
        <f t="shared" si="0"/>
        <v>-544</v>
      </c>
      <c r="BP333" s="115">
        <f t="shared" si="0"/>
        <v>-12843437.460000001</v>
      </c>
      <c r="BQ333" s="115">
        <f t="shared" si="0"/>
        <v>-921098597.79999995</v>
      </c>
      <c r="BR333" s="115">
        <f t="shared" si="0"/>
        <v>-13807541</v>
      </c>
      <c r="BS333" s="115">
        <f t="shared" ref="BS333:EJ333" si="1">SUM(BS7:BS332)</f>
        <v>-934906138.79999995</v>
      </c>
      <c r="BT333" s="115">
        <f t="shared" si="1"/>
        <v>-18992462.59</v>
      </c>
      <c r="BU333" s="115">
        <f t="shared" si="1"/>
        <v>58277</v>
      </c>
      <c r="BV333" s="115">
        <f t="shared" si="1"/>
        <v>-18934185.59</v>
      </c>
      <c r="BW333" s="115">
        <f t="shared" si="1"/>
        <v>-985139752</v>
      </c>
      <c r="BX333" s="115">
        <f t="shared" si="1"/>
        <v>-13940505</v>
      </c>
      <c r="BY333" s="115">
        <f t="shared" si="1"/>
        <v>-999080257</v>
      </c>
      <c r="BZ333" s="115">
        <f t="shared" si="1"/>
        <v>-43669363.230000004</v>
      </c>
      <c r="CA333" s="115">
        <f t="shared" si="1"/>
        <v>-31309</v>
      </c>
      <c r="CB333" s="115">
        <f t="shared" si="1"/>
        <v>-43700672.230000004</v>
      </c>
      <c r="CC333" s="115">
        <f t="shared" si="1"/>
        <v>-86801.669999999984</v>
      </c>
      <c r="CD333" s="115">
        <f>SUM(CD7:CD332)</f>
        <v>-6529</v>
      </c>
      <c r="CE333" s="115">
        <f t="shared" si="1"/>
        <v>-93330.669999999984</v>
      </c>
      <c r="CF333" s="115">
        <f t="shared" si="1"/>
        <v>-38119893.450000003</v>
      </c>
      <c r="CG333" s="115">
        <f t="shared" si="1"/>
        <v>-316543</v>
      </c>
      <c r="CH333" s="115">
        <f t="shared" si="1"/>
        <v>-38436436.450000003</v>
      </c>
      <c r="CI333" s="115">
        <f t="shared" si="1"/>
        <v>-2296358.46</v>
      </c>
      <c r="CJ333" s="115">
        <f t="shared" si="1"/>
        <v>-7430</v>
      </c>
      <c r="CK333" s="115">
        <f t="shared" si="1"/>
        <v>-2303788.46</v>
      </c>
      <c r="CL333" s="115">
        <f t="shared" si="1"/>
        <v>-1283613.3700000001</v>
      </c>
      <c r="CM333" s="115">
        <f t="shared" si="1"/>
        <v>0</v>
      </c>
      <c r="CN333" s="115">
        <f t="shared" si="1"/>
        <v>-1283613.3700000001</v>
      </c>
      <c r="CO333" s="115">
        <f t="shared" si="1"/>
        <v>-34162</v>
      </c>
      <c r="CP333" s="115">
        <f t="shared" si="1"/>
        <v>0</v>
      </c>
      <c r="CQ333" s="115">
        <f t="shared" si="1"/>
        <v>-34162</v>
      </c>
      <c r="CR333" s="115">
        <f t="shared" si="1"/>
        <v>-2868579</v>
      </c>
      <c r="CS333" s="115">
        <f t="shared" si="1"/>
        <v>0</v>
      </c>
      <c r="CT333" s="115">
        <f t="shared" si="1"/>
        <v>-2868579</v>
      </c>
      <c r="CU333" s="115">
        <f t="shared" si="1"/>
        <v>19742</v>
      </c>
      <c r="CV333" s="115">
        <f t="shared" si="1"/>
        <v>0</v>
      </c>
      <c r="CW333" s="115">
        <f t="shared" si="1"/>
        <v>19742</v>
      </c>
      <c r="CX333" s="115">
        <f t="shared" si="1"/>
        <v>-1696454</v>
      </c>
      <c r="CY333" s="115">
        <f t="shared" si="1"/>
        <v>0</v>
      </c>
      <c r="CZ333" s="115">
        <f t="shared" si="1"/>
        <v>-1696454</v>
      </c>
      <c r="DA333" s="115">
        <f t="shared" si="1"/>
        <v>11386</v>
      </c>
      <c r="DB333" s="115">
        <f t="shared" si="1"/>
        <v>0</v>
      </c>
      <c r="DC333" s="115">
        <f t="shared" si="1"/>
        <v>11386</v>
      </c>
      <c r="DD333" s="115">
        <f t="shared" si="1"/>
        <v>-5298244</v>
      </c>
      <c r="DE333" s="115">
        <f t="shared" si="1"/>
        <v>-7887296</v>
      </c>
      <c r="DF333" s="115">
        <f t="shared" si="1"/>
        <v>-13185540</v>
      </c>
      <c r="DG333" s="115">
        <f t="shared" si="1"/>
        <v>-380565</v>
      </c>
      <c r="DH333" s="115">
        <f t="shared" si="1"/>
        <v>-490073</v>
      </c>
      <c r="DI333" s="115">
        <f t="shared" si="1"/>
        <v>-870638</v>
      </c>
      <c r="DJ333" s="115">
        <f t="shared" si="1"/>
        <v>-7901414</v>
      </c>
      <c r="DK333" s="115">
        <f t="shared" si="1"/>
        <v>-3044620</v>
      </c>
      <c r="DL333" s="115">
        <f t="shared" si="1"/>
        <v>-95702906</v>
      </c>
      <c r="DM333" s="115">
        <f t="shared" si="1"/>
        <v>-8739180</v>
      </c>
      <c r="DN333" s="115">
        <f t="shared" si="1"/>
        <v>-104442086</v>
      </c>
      <c r="DO333" s="115">
        <f t="shared" si="1"/>
        <v>-7065762</v>
      </c>
      <c r="DP333" s="115">
        <f t="shared" si="1"/>
        <v>-119013</v>
      </c>
      <c r="DQ333" s="115">
        <f t="shared" si="1"/>
        <v>-7184775</v>
      </c>
      <c r="DR333" s="115">
        <f t="shared" si="1"/>
        <v>-613504</v>
      </c>
      <c r="DS333" s="115">
        <f t="shared" si="1"/>
        <v>-110233</v>
      </c>
      <c r="DT333" s="115">
        <f t="shared" si="1"/>
        <v>-723737</v>
      </c>
      <c r="DU333" s="115">
        <f t="shared" si="1"/>
        <v>-13405533.23</v>
      </c>
      <c r="DV333" s="115">
        <f t="shared" si="1"/>
        <v>-18750</v>
      </c>
      <c r="DW333" s="115">
        <f t="shared" si="1"/>
        <v>-13424283.23</v>
      </c>
      <c r="DX333" s="115">
        <f t="shared" si="1"/>
        <v>-1151626.7</v>
      </c>
      <c r="DY333" s="115">
        <f t="shared" si="1"/>
        <v>0</v>
      </c>
      <c r="DZ333" s="115">
        <f t="shared" si="1"/>
        <v>-1151626.7</v>
      </c>
      <c r="EA333" s="115">
        <f t="shared" si="1"/>
        <v>-295218908</v>
      </c>
      <c r="EB333" s="115">
        <f t="shared" si="1"/>
        <v>-512478</v>
      </c>
      <c r="EC333" s="115">
        <f t="shared" si="1"/>
        <v>-295731386</v>
      </c>
      <c r="ED333" s="115">
        <f t="shared" si="1"/>
        <v>-7802648.1600000011</v>
      </c>
      <c r="EE333" s="115">
        <f t="shared" si="1"/>
        <v>-31676</v>
      </c>
      <c r="EF333" s="115">
        <f t="shared" si="1"/>
        <v>-7834324.1600000011</v>
      </c>
      <c r="EG333" s="115">
        <f t="shared" si="1"/>
        <v>-6877775</v>
      </c>
      <c r="EH333" s="115">
        <f t="shared" si="1"/>
        <v>0</v>
      </c>
      <c r="EI333" s="115">
        <f t="shared" si="1"/>
        <v>-6877775</v>
      </c>
      <c r="EJ333" s="115">
        <f t="shared" si="1"/>
        <v>-194950.05</v>
      </c>
      <c r="EK333" s="115">
        <f t="shared" ref="EK333:GB333" si="2">SUM(EK7:EK332)</f>
        <v>0</v>
      </c>
      <c r="EL333" s="115">
        <f t="shared" si="2"/>
        <v>-194950.05</v>
      </c>
      <c r="EM333" s="115">
        <f t="shared" si="2"/>
        <v>-4433876.5199999996</v>
      </c>
      <c r="EN333" s="115"/>
      <c r="EO333" s="115"/>
      <c r="EP333" s="115"/>
      <c r="EQ333" s="115">
        <f t="shared" si="2"/>
        <v>-809770</v>
      </c>
      <c r="ER333" s="115">
        <f t="shared" si="2"/>
        <v>-337574354</v>
      </c>
      <c r="ES333" s="115">
        <f t="shared" si="2"/>
        <v>-2473081</v>
      </c>
      <c r="ET333" s="115">
        <f t="shared" si="2"/>
        <v>0</v>
      </c>
      <c r="EU333" s="115">
        <f t="shared" si="2"/>
        <v>-2473081</v>
      </c>
      <c r="EV333" s="115">
        <f t="shared" si="2"/>
        <v>-409685.97</v>
      </c>
      <c r="EW333" s="115">
        <f t="shared" si="2"/>
        <v>0</v>
      </c>
      <c r="EX333" s="115">
        <f t="shared" si="2"/>
        <v>-409685.97</v>
      </c>
      <c r="EY333" s="115">
        <f t="shared" si="2"/>
        <v>-2882767</v>
      </c>
      <c r="EZ333" s="115">
        <f t="shared" si="2"/>
        <v>0</v>
      </c>
      <c r="FA333" s="115">
        <f t="shared" si="2"/>
        <v>-2882767</v>
      </c>
      <c r="FB333" s="115">
        <f t="shared" si="2"/>
        <v>26485549589</v>
      </c>
      <c r="FC333" s="115">
        <f t="shared" si="2"/>
        <v>137759884</v>
      </c>
      <c r="FD333" s="115">
        <f t="shared" si="2"/>
        <v>26623309473</v>
      </c>
      <c r="FE333" s="115">
        <f t="shared" si="2"/>
        <v>164899515</v>
      </c>
      <c r="FF333" s="115">
        <f t="shared" si="2"/>
        <v>-281321</v>
      </c>
      <c r="FG333" s="115">
        <f t="shared" si="2"/>
        <v>164618194</v>
      </c>
      <c r="FH333" s="115">
        <f t="shared" si="2"/>
        <v>-2130347225</v>
      </c>
      <c r="FI333" s="115">
        <f t="shared" si="2"/>
        <v>-2949330</v>
      </c>
      <c r="FJ333" s="115">
        <f t="shared" si="2"/>
        <v>-2133296555</v>
      </c>
      <c r="FK333" s="115">
        <f t="shared" si="2"/>
        <v>-985139752</v>
      </c>
      <c r="FL333" s="115">
        <f t="shared" si="2"/>
        <v>-13940505</v>
      </c>
      <c r="FM333" s="115">
        <f t="shared" si="2"/>
        <v>-999080257</v>
      </c>
      <c r="FN333" s="115">
        <f t="shared" si="2"/>
        <v>-95702906</v>
      </c>
      <c r="FO333" s="115">
        <f t="shared" si="2"/>
        <v>-8739180</v>
      </c>
      <c r="FP333" s="115">
        <f t="shared" si="2"/>
        <v>-104442086</v>
      </c>
      <c r="FQ333" s="115">
        <f t="shared" si="2"/>
        <v>-336764584</v>
      </c>
      <c r="FR333" s="115">
        <f t="shared" si="2"/>
        <v>-809770</v>
      </c>
      <c r="FS333" s="115">
        <f t="shared" si="2"/>
        <v>-337574354</v>
      </c>
      <c r="FT333" s="115">
        <f t="shared" si="2"/>
        <v>-2882767</v>
      </c>
      <c r="FU333" s="115">
        <f t="shared" si="2"/>
        <v>0</v>
      </c>
      <c r="FV333" s="115">
        <f t="shared" si="2"/>
        <v>-2882767</v>
      </c>
      <c r="FW333" s="115">
        <f t="shared" si="2"/>
        <v>-3385937719</v>
      </c>
      <c r="FX333" s="115">
        <f t="shared" si="2"/>
        <v>-26720106</v>
      </c>
      <c r="FY333" s="115">
        <f t="shared" si="2"/>
        <v>-3412657825</v>
      </c>
      <c r="FZ333" s="115">
        <f t="shared" si="2"/>
        <v>23099611870</v>
      </c>
      <c r="GA333" s="115">
        <f t="shared" si="2"/>
        <v>111039778</v>
      </c>
      <c r="GB333" s="115">
        <f t="shared" si="2"/>
        <v>23210651648</v>
      </c>
    </row>
    <row r="334" spans="1:186" x14ac:dyDescent="0.2">
      <c r="D334" s="117"/>
      <c r="E334" s="118"/>
      <c r="F334" s="119"/>
      <c r="G334" s="119"/>
      <c r="H334" s="119"/>
      <c r="I334" s="119"/>
      <c r="J334" s="119"/>
      <c r="K334" s="119"/>
      <c r="L334" s="119"/>
      <c r="M334" s="119"/>
      <c r="N334" s="119"/>
      <c r="O334" s="119"/>
      <c r="P334" s="119"/>
      <c r="Q334" s="119"/>
      <c r="R334" s="119"/>
      <c r="S334" s="119"/>
      <c r="T334" s="119"/>
      <c r="U334" s="119"/>
      <c r="V334" s="119"/>
      <c r="W334" s="119"/>
      <c r="X334" s="119"/>
      <c r="Y334" s="119"/>
      <c r="Z334" s="119"/>
      <c r="AA334" s="119"/>
      <c r="AB334" s="119"/>
      <c r="AC334" s="119"/>
      <c r="AD334" s="119"/>
      <c r="AE334" s="119"/>
      <c r="AF334" s="119"/>
      <c r="AG334" s="119"/>
      <c r="AH334" s="119"/>
      <c r="AI334" s="119"/>
      <c r="AJ334" s="119"/>
      <c r="AK334" s="119"/>
      <c r="AL334" s="119"/>
      <c r="AM334" s="119"/>
      <c r="AN334" s="119"/>
      <c r="AO334" s="119"/>
      <c r="AP334" s="119"/>
      <c r="AQ334" s="119"/>
      <c r="AR334" s="119"/>
      <c r="AS334" s="119"/>
      <c r="AT334" s="119"/>
      <c r="AU334" s="119"/>
      <c r="AV334" s="119"/>
      <c r="AW334" s="119"/>
      <c r="AX334" s="119"/>
      <c r="AY334" s="119"/>
      <c r="AZ334" s="119"/>
      <c r="BA334" s="119"/>
      <c r="BB334" s="119"/>
      <c r="BC334" s="119"/>
      <c r="BD334" s="119"/>
      <c r="BE334" s="119"/>
      <c r="BF334" s="119"/>
      <c r="BG334" s="119"/>
      <c r="BH334" s="119"/>
      <c r="BI334" s="119"/>
      <c r="BJ334" s="119"/>
      <c r="BK334" s="119"/>
      <c r="BL334" s="119"/>
      <c r="BM334" s="119"/>
      <c r="BN334" s="119"/>
      <c r="BO334" s="119"/>
      <c r="BP334" s="119"/>
      <c r="BQ334" s="119"/>
      <c r="BR334" s="119"/>
      <c r="BS334" s="119"/>
      <c r="BT334" s="119"/>
      <c r="BU334" s="119"/>
      <c r="BV334" s="119"/>
      <c r="BW334" s="119"/>
      <c r="BX334" s="119"/>
      <c r="BY334" s="119"/>
      <c r="BZ334" s="119"/>
      <c r="CA334" s="119"/>
      <c r="CB334" s="119"/>
      <c r="CC334" s="119"/>
      <c r="CD334" s="119"/>
      <c r="CE334" s="119"/>
      <c r="CF334" s="119"/>
      <c r="CG334" s="119"/>
      <c r="CH334" s="119"/>
      <c r="CI334" s="119"/>
      <c r="CJ334" s="119"/>
      <c r="CK334" s="119"/>
      <c r="CL334" s="119"/>
      <c r="CM334" s="119"/>
      <c r="CN334" s="119"/>
      <c r="CO334" s="119"/>
      <c r="CP334" s="119"/>
      <c r="CQ334" s="119"/>
      <c r="CR334" s="119"/>
      <c r="CS334" s="119"/>
      <c r="CT334" s="119"/>
      <c r="CU334" s="119"/>
      <c r="CV334" s="119"/>
      <c r="CW334" s="119"/>
      <c r="CX334" s="119"/>
      <c r="CY334" s="119"/>
      <c r="CZ334" s="119"/>
      <c r="DA334" s="119"/>
      <c r="DB334" s="119"/>
      <c r="DC334" s="119"/>
      <c r="DD334" s="119"/>
      <c r="DE334" s="119"/>
      <c r="DF334" s="119"/>
      <c r="DG334" s="119"/>
      <c r="DH334" s="119"/>
      <c r="DI334" s="119"/>
      <c r="DJ334" s="119"/>
      <c r="DK334" s="119"/>
      <c r="DL334" s="119"/>
      <c r="DM334" s="119"/>
      <c r="DN334" s="119"/>
      <c r="DO334" s="119"/>
      <c r="DP334" s="119"/>
      <c r="DQ334" s="119"/>
      <c r="DR334" s="119"/>
      <c r="DS334" s="119"/>
      <c r="DT334" s="119"/>
      <c r="DU334" s="119"/>
      <c r="DV334" s="119"/>
      <c r="DW334" s="119"/>
      <c r="DX334" s="119"/>
      <c r="DY334" s="119"/>
      <c r="DZ334" s="119"/>
      <c r="EA334" s="119"/>
      <c r="EB334" s="119"/>
      <c r="EC334" s="119"/>
      <c r="ED334" s="119"/>
      <c r="EE334" s="119"/>
      <c r="EF334" s="119"/>
      <c r="EG334" s="119"/>
      <c r="EH334" s="119"/>
      <c r="EI334" s="119"/>
      <c r="EJ334" s="119"/>
      <c r="EK334" s="119"/>
      <c r="EL334" s="119"/>
      <c r="EM334" s="119"/>
      <c r="EN334" s="119"/>
      <c r="EO334" s="119"/>
      <c r="EP334" s="119"/>
      <c r="EQ334" s="119"/>
      <c r="ER334" s="119"/>
      <c r="ES334" s="119"/>
      <c r="ET334" s="119"/>
      <c r="EU334" s="119"/>
      <c r="EV334" s="119"/>
      <c r="GC334" s="105"/>
      <c r="GD334" s="105"/>
    </row>
    <row r="335" spans="1:186" ht="15.75" x14ac:dyDescent="0.25">
      <c r="B335" s="31" t="s">
        <v>82</v>
      </c>
      <c r="D335" s="117"/>
      <c r="E335" s="31" t="s">
        <v>763</v>
      </c>
      <c r="F335" s="119"/>
      <c r="G335" s="119"/>
      <c r="H335" s="119"/>
      <c r="I335" s="119"/>
      <c r="J335" s="119"/>
      <c r="K335" s="119"/>
      <c r="L335" s="119"/>
      <c r="M335" s="119"/>
      <c r="N335" s="119"/>
      <c r="O335" s="119"/>
      <c r="P335" s="119"/>
      <c r="Q335" s="119"/>
      <c r="R335" s="119"/>
      <c r="S335" s="119"/>
      <c r="T335" s="119"/>
      <c r="U335" s="119">
        <f t="shared" ref="U335:U343" si="3">SUMIF($GD$7:$GD$332,$B335,U$7:U$332)</f>
        <v>-20980313</v>
      </c>
      <c r="V335" s="119"/>
      <c r="W335" s="119"/>
      <c r="X335" s="119">
        <f t="shared" ref="X335:X343" si="4">SUMIF($GD$7:$GD$332,$B335,X$7:X$332)</f>
        <v>-96436</v>
      </c>
      <c r="Y335" s="119"/>
      <c r="Z335" s="119"/>
      <c r="AA335" s="119"/>
      <c r="AB335" s="119"/>
      <c r="AC335" s="119"/>
      <c r="AD335" s="119">
        <f t="shared" ref="AD335:AD343" si="5">SUMIF($GD$7:$GD$332,$B335,AD$7:AD$332)</f>
        <v>-691745</v>
      </c>
      <c r="AE335" s="119"/>
      <c r="AF335" s="119"/>
      <c r="AG335" s="119">
        <f t="shared" ref="AG335:AG343" si="6">SUMIF($GD$7:$GD$332,$B335,AG$7:AG$332)</f>
        <v>-60396</v>
      </c>
      <c r="AH335" s="119"/>
      <c r="AI335" s="119"/>
      <c r="AJ335" s="119"/>
      <c r="AK335" s="119"/>
      <c r="AL335" s="119"/>
      <c r="AM335" s="119"/>
      <c r="AN335" s="119"/>
      <c r="AO335" s="119"/>
      <c r="AP335" s="119"/>
      <c r="AQ335" s="119"/>
      <c r="AR335" s="119"/>
      <c r="AS335" s="119"/>
      <c r="AT335" s="119"/>
      <c r="AU335" s="119"/>
      <c r="AV335" s="119"/>
      <c r="AW335" s="119"/>
      <c r="AX335" s="119"/>
      <c r="AY335" s="119"/>
      <c r="AZ335" s="119"/>
      <c r="BA335" s="119"/>
      <c r="BB335" s="119"/>
      <c r="BC335" s="119"/>
      <c r="BD335" s="119"/>
      <c r="BE335" s="119"/>
      <c r="BF335" s="119"/>
      <c r="BG335" s="119"/>
      <c r="BH335" s="119"/>
      <c r="BI335" s="119"/>
      <c r="BJ335" s="119"/>
      <c r="BK335" s="119"/>
      <c r="BL335" s="119"/>
      <c r="BM335" s="119"/>
      <c r="BN335" s="119"/>
      <c r="BO335" s="119"/>
      <c r="BP335" s="119"/>
      <c r="BQ335" s="119"/>
      <c r="BR335" s="119"/>
      <c r="BS335" s="119"/>
      <c r="BT335" s="119"/>
      <c r="BU335" s="119"/>
      <c r="BV335" s="119"/>
      <c r="BW335" s="119"/>
      <c r="BX335" s="119"/>
      <c r="BY335" s="119"/>
      <c r="BZ335" s="119"/>
      <c r="CA335" s="119"/>
      <c r="CB335" s="119"/>
      <c r="CC335" s="119"/>
      <c r="CD335" s="119"/>
      <c r="CE335" s="119"/>
      <c r="CF335" s="119"/>
      <c r="CG335" s="119"/>
      <c r="CH335" s="119"/>
      <c r="CI335" s="119"/>
      <c r="CJ335" s="119"/>
      <c r="CK335" s="119"/>
      <c r="CL335" s="119"/>
      <c r="CM335" s="119"/>
      <c r="CN335" s="119"/>
      <c r="CO335" s="119"/>
      <c r="CP335" s="119"/>
      <c r="CQ335" s="119"/>
      <c r="CR335" s="119"/>
      <c r="CS335" s="119"/>
      <c r="CT335" s="119"/>
      <c r="CU335" s="119"/>
      <c r="CV335" s="119"/>
      <c r="CW335" s="119"/>
      <c r="CX335" s="119"/>
      <c r="CY335" s="119"/>
      <c r="CZ335" s="119"/>
      <c r="DA335" s="119"/>
      <c r="DB335" s="119"/>
      <c r="DC335" s="119"/>
      <c r="DD335" s="119"/>
      <c r="DE335" s="119"/>
      <c r="DF335" s="119"/>
      <c r="DG335" s="119"/>
      <c r="DH335" s="119"/>
      <c r="DI335" s="119"/>
      <c r="DJ335" s="119"/>
      <c r="DK335" s="119"/>
      <c r="DL335" s="119"/>
      <c r="DM335" s="119"/>
      <c r="DN335" s="119"/>
      <c r="DO335" s="119">
        <f t="shared" ref="DO335:DO343" si="7">SUMIF($GD$7:$GD$332,$B335,DO$7:DO$332)</f>
        <v>0</v>
      </c>
      <c r="DP335" s="119"/>
      <c r="DQ335" s="119"/>
      <c r="DR335" s="119">
        <f t="shared" ref="DR335:DR343" si="8">SUMIF($GD$7:$GD$332,$B335,DR$7:DR$332)</f>
        <v>-2311</v>
      </c>
      <c r="DS335" s="119"/>
      <c r="DT335" s="119"/>
      <c r="DU335" s="119">
        <f t="shared" ref="DU335:DU343" si="9">SUMIF($GD$7:$GD$332,$B335,DU$7:DU$332)</f>
        <v>-229514</v>
      </c>
      <c r="DV335" s="119"/>
      <c r="DW335" s="119"/>
      <c r="DX335" s="119">
        <f t="shared" ref="DX335:DX343" si="10">SUMIF($GD$7:$GD$332,$B335,DX$7:DX$332)</f>
        <v>-4685</v>
      </c>
      <c r="DY335" s="119"/>
      <c r="DZ335" s="119"/>
      <c r="EA335" s="119">
        <f t="shared" ref="EA335:EA343" si="11">SUMIF($GD$7:$GD$332,$B335,EA$7:EA$332)</f>
        <v>-5017788</v>
      </c>
      <c r="EB335" s="119"/>
      <c r="EC335" s="119"/>
      <c r="ED335" s="119">
        <f t="shared" ref="ED335:ED343" si="12">SUMIF($GD$7:$GD$332,$B335,ED$7:ED$332)</f>
        <v>-939786</v>
      </c>
      <c r="EE335" s="119"/>
      <c r="EF335" s="119"/>
      <c r="EG335" s="119">
        <f t="shared" ref="EG335:EG343" si="13">SUMIF($GD$7:$GD$332,$B335,EG$7:EG$332)</f>
        <v>0</v>
      </c>
      <c r="EH335" s="119"/>
      <c r="EI335" s="119"/>
      <c r="EJ335" s="119">
        <f t="shared" ref="EJ335:EJ343" si="14">SUMIF($GD$7:$GD$332,$B335,EJ$7:EJ$332)</f>
        <v>0</v>
      </c>
      <c r="EK335" s="119"/>
      <c r="EL335" s="119"/>
      <c r="EM335" s="119">
        <f t="shared" ref="EM335:EM343" si="15">SUMIF($GD$7:$GD$332,$B335,EM$7:EM$332)</f>
        <v>-92487</v>
      </c>
      <c r="EN335" s="119"/>
      <c r="EO335" s="119"/>
      <c r="EP335" s="119"/>
      <c r="EQ335" s="119"/>
      <c r="ER335" s="119"/>
      <c r="ES335" s="119"/>
      <c r="ET335" s="119"/>
      <c r="EU335" s="119"/>
      <c r="EV335" s="119"/>
      <c r="GC335" s="119"/>
      <c r="GD335" s="119"/>
    </row>
    <row r="336" spans="1:186" ht="15.75" x14ac:dyDescent="0.25">
      <c r="B336" s="31" t="s">
        <v>86</v>
      </c>
      <c r="D336" s="117"/>
      <c r="E336" s="31" t="s">
        <v>766</v>
      </c>
      <c r="F336" s="119"/>
      <c r="G336" s="119"/>
      <c r="H336" s="119"/>
      <c r="I336" s="119"/>
      <c r="J336" s="119"/>
      <c r="K336" s="119"/>
      <c r="L336" s="119"/>
      <c r="M336" s="119"/>
      <c r="N336" s="119"/>
      <c r="O336" s="119"/>
      <c r="P336" s="119"/>
      <c r="Q336" s="119"/>
      <c r="R336" s="119"/>
      <c r="S336" s="119"/>
      <c r="T336" s="119"/>
      <c r="U336" s="119">
        <f t="shared" si="3"/>
        <v>-11039379</v>
      </c>
      <c r="V336" s="119"/>
      <c r="W336" s="119"/>
      <c r="X336" s="119">
        <f t="shared" si="4"/>
        <v>-11460</v>
      </c>
      <c r="Y336" s="119"/>
      <c r="Z336" s="119"/>
      <c r="AA336" s="119"/>
      <c r="AB336" s="119"/>
      <c r="AC336" s="119"/>
      <c r="AD336" s="119">
        <f t="shared" si="5"/>
        <v>-332283</v>
      </c>
      <c r="AE336" s="119"/>
      <c r="AF336" s="119"/>
      <c r="AG336" s="119">
        <f t="shared" si="6"/>
        <v>-86</v>
      </c>
      <c r="AH336" s="119"/>
      <c r="AI336" s="119"/>
      <c r="AJ336" s="119"/>
      <c r="AK336" s="119"/>
      <c r="AL336" s="119"/>
      <c r="AM336" s="119"/>
      <c r="AN336" s="119"/>
      <c r="AO336" s="119"/>
      <c r="AP336" s="119"/>
      <c r="AQ336" s="119"/>
      <c r="AR336" s="119"/>
      <c r="AS336" s="119"/>
      <c r="AT336" s="119"/>
      <c r="AU336" s="119"/>
      <c r="AV336" s="119"/>
      <c r="AW336" s="119"/>
      <c r="AX336" s="119"/>
      <c r="AY336" s="119"/>
      <c r="AZ336" s="119"/>
      <c r="BA336" s="119"/>
      <c r="BB336" s="119"/>
      <c r="BC336" s="119"/>
      <c r="BD336" s="119"/>
      <c r="BE336" s="119"/>
      <c r="BF336" s="119"/>
      <c r="BG336" s="119"/>
      <c r="BH336" s="119"/>
      <c r="BI336" s="119"/>
      <c r="BJ336" s="119"/>
      <c r="BK336" s="119"/>
      <c r="BL336" s="119"/>
      <c r="BM336" s="119"/>
      <c r="BN336" s="119"/>
      <c r="BO336" s="119"/>
      <c r="BP336" s="119"/>
      <c r="BQ336" s="119"/>
      <c r="BR336" s="119"/>
      <c r="BS336" s="119"/>
      <c r="BT336" s="119"/>
      <c r="BU336" s="119"/>
      <c r="BV336" s="119"/>
      <c r="BW336" s="119"/>
      <c r="BX336" s="119"/>
      <c r="BY336" s="119"/>
      <c r="BZ336" s="119"/>
      <c r="CA336" s="119"/>
      <c r="CB336" s="119"/>
      <c r="CC336" s="119"/>
      <c r="CD336" s="119"/>
      <c r="CE336" s="119"/>
      <c r="CF336" s="119"/>
      <c r="CG336" s="119"/>
      <c r="CH336" s="119"/>
      <c r="CI336" s="119"/>
      <c r="CJ336" s="119"/>
      <c r="CK336" s="119"/>
      <c r="CL336" s="119"/>
      <c r="CM336" s="119"/>
      <c r="CN336" s="119"/>
      <c r="CO336" s="119"/>
      <c r="CP336" s="119"/>
      <c r="CQ336" s="119"/>
      <c r="CR336" s="119"/>
      <c r="CS336" s="119"/>
      <c r="CT336" s="119"/>
      <c r="CU336" s="119"/>
      <c r="CV336" s="119"/>
      <c r="CW336" s="119"/>
      <c r="CX336" s="119"/>
      <c r="CY336" s="119"/>
      <c r="CZ336" s="119"/>
      <c r="DA336" s="119"/>
      <c r="DB336" s="119"/>
      <c r="DC336" s="119"/>
      <c r="DD336" s="119"/>
      <c r="DE336" s="119"/>
      <c r="DF336" s="119"/>
      <c r="DG336" s="119"/>
      <c r="DH336" s="119"/>
      <c r="DI336" s="119"/>
      <c r="DJ336" s="119"/>
      <c r="DK336" s="119"/>
      <c r="DL336" s="119"/>
      <c r="DM336" s="119"/>
      <c r="DN336" s="119"/>
      <c r="DO336" s="119">
        <f t="shared" si="7"/>
        <v>-219384</v>
      </c>
      <c r="DP336" s="119"/>
      <c r="DQ336" s="119"/>
      <c r="DR336" s="119">
        <f t="shared" si="8"/>
        <v>-5523</v>
      </c>
      <c r="DS336" s="119"/>
      <c r="DT336" s="119"/>
      <c r="DU336" s="119">
        <f t="shared" si="9"/>
        <v>-79362</v>
      </c>
      <c r="DV336" s="119"/>
      <c r="DW336" s="119"/>
      <c r="DX336" s="119">
        <f t="shared" si="10"/>
        <v>-2700</v>
      </c>
      <c r="DY336" s="119"/>
      <c r="DZ336" s="119"/>
      <c r="EA336" s="119">
        <f t="shared" si="11"/>
        <v>-3422043</v>
      </c>
      <c r="EB336" s="119"/>
      <c r="EC336" s="119"/>
      <c r="ED336" s="119">
        <f t="shared" si="12"/>
        <v>-42521</v>
      </c>
      <c r="EE336" s="119"/>
      <c r="EF336" s="119"/>
      <c r="EG336" s="119">
        <f t="shared" si="13"/>
        <v>0</v>
      </c>
      <c r="EH336" s="119"/>
      <c r="EI336" s="119"/>
      <c r="EJ336" s="119">
        <f t="shared" si="14"/>
        <v>0</v>
      </c>
      <c r="EK336" s="119"/>
      <c r="EL336" s="119"/>
      <c r="EM336" s="119">
        <f t="shared" si="15"/>
        <v>-52105</v>
      </c>
      <c r="EN336" s="119"/>
      <c r="EO336" s="119"/>
      <c r="EP336" s="119"/>
      <c r="EQ336" s="119"/>
      <c r="ER336" s="119"/>
      <c r="ES336" s="119"/>
      <c r="ET336" s="119"/>
      <c r="EU336" s="119"/>
      <c r="EV336" s="119"/>
      <c r="GC336" s="119"/>
      <c r="GD336" s="119"/>
    </row>
    <row r="337" spans="1:186" ht="15.75" x14ac:dyDescent="0.25">
      <c r="B337" s="31" t="s">
        <v>118</v>
      </c>
      <c r="D337" s="117"/>
      <c r="E337" s="31" t="s">
        <v>767</v>
      </c>
      <c r="F337" s="119"/>
      <c r="G337" s="119"/>
      <c r="H337" s="119"/>
      <c r="I337" s="119"/>
      <c r="J337" s="119"/>
      <c r="K337" s="119"/>
      <c r="L337" s="119"/>
      <c r="M337" s="119"/>
      <c r="N337" s="119"/>
      <c r="O337" s="119"/>
      <c r="P337" s="119"/>
      <c r="Q337" s="119"/>
      <c r="R337" s="119"/>
      <c r="S337" s="119"/>
      <c r="T337" s="119"/>
      <c r="U337" s="119">
        <f t="shared" si="3"/>
        <v>-10346511</v>
      </c>
      <c r="V337" s="119"/>
      <c r="W337" s="119"/>
      <c r="X337" s="119">
        <f t="shared" si="4"/>
        <v>-33649</v>
      </c>
      <c r="Y337" s="119"/>
      <c r="Z337" s="119"/>
      <c r="AA337" s="119"/>
      <c r="AB337" s="119"/>
      <c r="AC337" s="119"/>
      <c r="AD337" s="119">
        <f t="shared" si="5"/>
        <v>-669113</v>
      </c>
      <c r="AE337" s="119"/>
      <c r="AF337" s="119"/>
      <c r="AG337" s="119">
        <f t="shared" si="6"/>
        <v>-1559</v>
      </c>
      <c r="AH337" s="119"/>
      <c r="AI337" s="119"/>
      <c r="AJ337" s="119"/>
      <c r="AK337" s="119"/>
      <c r="AL337" s="119"/>
      <c r="AM337" s="119"/>
      <c r="AN337" s="119"/>
      <c r="AO337" s="119"/>
      <c r="AP337" s="119"/>
      <c r="AQ337" s="119"/>
      <c r="AR337" s="119"/>
      <c r="AS337" s="119"/>
      <c r="AT337" s="119"/>
      <c r="AU337" s="119"/>
      <c r="AV337" s="119"/>
      <c r="AW337" s="119"/>
      <c r="AX337" s="119"/>
      <c r="AY337" s="119"/>
      <c r="AZ337" s="119"/>
      <c r="BA337" s="119"/>
      <c r="BB337" s="119"/>
      <c r="BC337" s="119"/>
      <c r="BD337" s="119"/>
      <c r="BE337" s="119"/>
      <c r="BF337" s="119"/>
      <c r="BG337" s="119"/>
      <c r="BH337" s="119"/>
      <c r="BI337" s="119"/>
      <c r="BJ337" s="119"/>
      <c r="BK337" s="119"/>
      <c r="BL337" s="119"/>
      <c r="BM337" s="119"/>
      <c r="BN337" s="119"/>
      <c r="BO337" s="119"/>
      <c r="BP337" s="119"/>
      <c r="BQ337" s="119"/>
      <c r="BR337" s="119"/>
      <c r="BS337" s="119"/>
      <c r="BT337" s="119"/>
      <c r="BU337" s="119"/>
      <c r="BV337" s="119"/>
      <c r="BW337" s="119"/>
      <c r="BX337" s="119"/>
      <c r="BY337" s="119"/>
      <c r="BZ337" s="119"/>
      <c r="CA337" s="119"/>
      <c r="CB337" s="119"/>
      <c r="CC337" s="119"/>
      <c r="CD337" s="119"/>
      <c r="CE337" s="119"/>
      <c r="CF337" s="119"/>
      <c r="CG337" s="119"/>
      <c r="CH337" s="119"/>
      <c r="CI337" s="119"/>
      <c r="CJ337" s="119"/>
      <c r="CK337" s="119"/>
      <c r="CL337" s="119"/>
      <c r="CM337" s="119"/>
      <c r="CN337" s="119"/>
      <c r="CO337" s="119"/>
      <c r="CP337" s="119"/>
      <c r="CQ337" s="119"/>
      <c r="CR337" s="119"/>
      <c r="CS337" s="119"/>
      <c r="CT337" s="119"/>
      <c r="CU337" s="119"/>
      <c r="CV337" s="119"/>
      <c r="CW337" s="119"/>
      <c r="CX337" s="119"/>
      <c r="CY337" s="119"/>
      <c r="CZ337" s="119"/>
      <c r="DA337" s="119"/>
      <c r="DB337" s="119"/>
      <c r="DC337" s="119"/>
      <c r="DD337" s="119"/>
      <c r="DE337" s="119"/>
      <c r="DF337" s="119"/>
      <c r="DG337" s="119"/>
      <c r="DH337" s="119"/>
      <c r="DI337" s="119"/>
      <c r="DJ337" s="119"/>
      <c r="DK337" s="119"/>
      <c r="DL337" s="119"/>
      <c r="DM337" s="119"/>
      <c r="DN337" s="119"/>
      <c r="DO337" s="119">
        <f t="shared" si="7"/>
        <v>-199531</v>
      </c>
      <c r="DP337" s="119"/>
      <c r="DQ337" s="119"/>
      <c r="DR337" s="119">
        <f t="shared" si="8"/>
        <v>0</v>
      </c>
      <c r="DS337" s="119"/>
      <c r="DT337" s="119"/>
      <c r="DU337" s="119">
        <f t="shared" si="9"/>
        <v>-283201</v>
      </c>
      <c r="DV337" s="119"/>
      <c r="DW337" s="119"/>
      <c r="DX337" s="119">
        <f t="shared" si="10"/>
        <v>-28025</v>
      </c>
      <c r="DY337" s="119"/>
      <c r="DZ337" s="119"/>
      <c r="EA337" s="119">
        <f t="shared" si="11"/>
        <v>-3644465</v>
      </c>
      <c r="EB337" s="119"/>
      <c r="EC337" s="119"/>
      <c r="ED337" s="119">
        <f t="shared" si="12"/>
        <v>-158236</v>
      </c>
      <c r="EE337" s="119"/>
      <c r="EF337" s="119"/>
      <c r="EG337" s="119">
        <f t="shared" si="13"/>
        <v>0</v>
      </c>
      <c r="EH337" s="119"/>
      <c r="EI337" s="119"/>
      <c r="EJ337" s="119">
        <f t="shared" si="14"/>
        <v>598</v>
      </c>
      <c r="EK337" s="119"/>
      <c r="EL337" s="119"/>
      <c r="EM337" s="119">
        <f t="shared" si="15"/>
        <v>-69952</v>
      </c>
      <c r="EN337" s="119"/>
      <c r="EO337" s="119"/>
      <c r="EP337" s="119"/>
      <c r="EQ337" s="119"/>
      <c r="ER337" s="119"/>
      <c r="ES337" s="119"/>
      <c r="ET337" s="119"/>
      <c r="EU337" s="119"/>
      <c r="EV337" s="119"/>
      <c r="GC337" s="119"/>
      <c r="GD337" s="119"/>
    </row>
    <row r="338" spans="1:186" ht="15.75" x14ac:dyDescent="0.25">
      <c r="B338" s="31" t="s">
        <v>53</v>
      </c>
      <c r="D338" s="117"/>
      <c r="E338" s="31" t="s">
        <v>768</v>
      </c>
      <c r="F338" s="119"/>
      <c r="G338" s="119"/>
      <c r="H338" s="119"/>
      <c r="I338" s="119"/>
      <c r="J338" s="119"/>
      <c r="K338" s="119"/>
      <c r="L338" s="119"/>
      <c r="M338" s="119"/>
      <c r="N338" s="119"/>
      <c r="O338" s="119"/>
      <c r="P338" s="119"/>
      <c r="Q338" s="119"/>
      <c r="R338" s="119"/>
      <c r="S338" s="119"/>
      <c r="T338" s="119"/>
      <c r="U338" s="119">
        <f t="shared" si="3"/>
        <v>-11846078</v>
      </c>
      <c r="V338" s="119"/>
      <c r="W338" s="119"/>
      <c r="X338" s="119">
        <f t="shared" si="4"/>
        <v>-51910</v>
      </c>
      <c r="Y338" s="119"/>
      <c r="Z338" s="119"/>
      <c r="AA338" s="119"/>
      <c r="AB338" s="119"/>
      <c r="AC338" s="119"/>
      <c r="AD338" s="119">
        <f t="shared" si="5"/>
        <v>-316020</v>
      </c>
      <c r="AE338" s="119"/>
      <c r="AF338" s="119"/>
      <c r="AG338" s="119">
        <f t="shared" si="6"/>
        <v>-7365</v>
      </c>
      <c r="AH338" s="119"/>
      <c r="AI338" s="119"/>
      <c r="AJ338" s="119"/>
      <c r="AK338" s="119"/>
      <c r="AL338" s="119"/>
      <c r="AM338" s="119"/>
      <c r="AN338" s="119"/>
      <c r="AO338" s="119"/>
      <c r="AP338" s="119"/>
      <c r="AQ338" s="119"/>
      <c r="AR338" s="119"/>
      <c r="AS338" s="119"/>
      <c r="AT338" s="119"/>
      <c r="AU338" s="119"/>
      <c r="AV338" s="119"/>
      <c r="AW338" s="119"/>
      <c r="AX338" s="119"/>
      <c r="AY338" s="119"/>
      <c r="AZ338" s="119"/>
      <c r="BA338" s="119"/>
      <c r="BB338" s="119"/>
      <c r="BC338" s="119"/>
      <c r="BD338" s="119"/>
      <c r="BE338" s="119"/>
      <c r="BF338" s="119"/>
      <c r="BG338" s="119"/>
      <c r="BH338" s="119"/>
      <c r="BI338" s="119"/>
      <c r="BJ338" s="119"/>
      <c r="BK338" s="119"/>
      <c r="BL338" s="119"/>
      <c r="BM338" s="119"/>
      <c r="BN338" s="119"/>
      <c r="BO338" s="119"/>
      <c r="BP338" s="119"/>
      <c r="BQ338" s="119"/>
      <c r="BR338" s="119"/>
      <c r="BS338" s="119"/>
      <c r="BT338" s="119"/>
      <c r="BU338" s="119"/>
      <c r="BV338" s="119"/>
      <c r="BW338" s="119"/>
      <c r="BX338" s="119"/>
      <c r="BY338" s="119"/>
      <c r="BZ338" s="119"/>
      <c r="CA338" s="119"/>
      <c r="CB338" s="119"/>
      <c r="CC338" s="119"/>
      <c r="CD338" s="119"/>
      <c r="CE338" s="119"/>
      <c r="CF338" s="119"/>
      <c r="CG338" s="119"/>
      <c r="CH338" s="119"/>
      <c r="CI338" s="119"/>
      <c r="CJ338" s="119"/>
      <c r="CK338" s="119"/>
      <c r="CL338" s="119"/>
      <c r="CM338" s="119"/>
      <c r="CN338" s="119"/>
      <c r="CO338" s="119"/>
      <c r="CP338" s="119"/>
      <c r="CQ338" s="119"/>
      <c r="CR338" s="119"/>
      <c r="CS338" s="119"/>
      <c r="CT338" s="119"/>
      <c r="CU338" s="119"/>
      <c r="CV338" s="119"/>
      <c r="CW338" s="119"/>
      <c r="CX338" s="119"/>
      <c r="CY338" s="119"/>
      <c r="CZ338" s="119"/>
      <c r="DA338" s="119"/>
      <c r="DB338" s="119"/>
      <c r="DC338" s="119"/>
      <c r="DD338" s="119"/>
      <c r="DE338" s="119"/>
      <c r="DF338" s="119"/>
      <c r="DG338" s="119"/>
      <c r="DH338" s="119"/>
      <c r="DI338" s="119"/>
      <c r="DJ338" s="119"/>
      <c r="DK338" s="119"/>
      <c r="DL338" s="119"/>
      <c r="DM338" s="119"/>
      <c r="DN338" s="119"/>
      <c r="DO338" s="119">
        <f t="shared" si="7"/>
        <v>-76988</v>
      </c>
      <c r="DP338" s="119"/>
      <c r="DQ338" s="119"/>
      <c r="DR338" s="119">
        <f t="shared" si="8"/>
        <v>13394</v>
      </c>
      <c r="DS338" s="119"/>
      <c r="DT338" s="119"/>
      <c r="DU338" s="119">
        <f t="shared" si="9"/>
        <v>-63864</v>
      </c>
      <c r="DV338" s="119"/>
      <c r="DW338" s="119"/>
      <c r="DX338" s="119">
        <f t="shared" si="10"/>
        <v>0</v>
      </c>
      <c r="DY338" s="119"/>
      <c r="DZ338" s="119"/>
      <c r="EA338" s="119">
        <f t="shared" si="11"/>
        <v>-3200601</v>
      </c>
      <c r="EB338" s="119"/>
      <c r="EC338" s="119"/>
      <c r="ED338" s="119">
        <f t="shared" si="12"/>
        <v>-281360</v>
      </c>
      <c r="EE338" s="119"/>
      <c r="EF338" s="119"/>
      <c r="EG338" s="119">
        <f t="shared" si="13"/>
        <v>0</v>
      </c>
      <c r="EH338" s="119"/>
      <c r="EI338" s="119"/>
      <c r="EJ338" s="119">
        <f t="shared" si="14"/>
        <v>5571</v>
      </c>
      <c r="EK338" s="119"/>
      <c r="EL338" s="119"/>
      <c r="EM338" s="119">
        <f t="shared" si="15"/>
        <v>-33285</v>
      </c>
      <c r="EN338" s="119"/>
      <c r="EO338" s="119"/>
      <c r="EP338" s="119"/>
      <c r="EQ338" s="119"/>
      <c r="ER338" s="119"/>
      <c r="ES338" s="119"/>
      <c r="ET338" s="119"/>
      <c r="EU338" s="119"/>
      <c r="EV338" s="119"/>
      <c r="GC338" s="119"/>
      <c r="GD338" s="119"/>
    </row>
    <row r="339" spans="1:186" ht="15.75" x14ac:dyDescent="0.25">
      <c r="B339" s="31" t="s">
        <v>163</v>
      </c>
      <c r="E339" s="31" t="s">
        <v>769</v>
      </c>
      <c r="F339" s="119"/>
      <c r="G339" s="119"/>
      <c r="H339" s="119"/>
      <c r="I339" s="119"/>
      <c r="J339" s="119"/>
      <c r="K339" s="119"/>
      <c r="L339" s="119"/>
      <c r="M339" s="119"/>
      <c r="N339" s="119"/>
      <c r="O339" s="119"/>
      <c r="P339" s="119"/>
      <c r="Q339" s="119"/>
      <c r="R339" s="119"/>
      <c r="S339" s="119"/>
      <c r="T339" s="119"/>
      <c r="U339" s="119">
        <f t="shared" si="3"/>
        <v>-14475788</v>
      </c>
      <c r="V339" s="119"/>
      <c r="W339" s="119"/>
      <c r="X339" s="119">
        <f t="shared" si="4"/>
        <v>-43135</v>
      </c>
      <c r="Y339" s="119"/>
      <c r="Z339" s="119"/>
      <c r="AA339" s="119"/>
      <c r="AB339" s="119"/>
      <c r="AC339" s="119"/>
      <c r="AD339" s="119">
        <f t="shared" si="5"/>
        <v>-373780</v>
      </c>
      <c r="AE339" s="119"/>
      <c r="AF339" s="119"/>
      <c r="AG339" s="119">
        <f t="shared" si="6"/>
        <v>-4589</v>
      </c>
      <c r="AH339" s="119"/>
      <c r="AI339" s="119"/>
      <c r="AJ339" s="119"/>
      <c r="AK339" s="119"/>
      <c r="AL339" s="119"/>
      <c r="AM339" s="119"/>
      <c r="AN339" s="119"/>
      <c r="AO339" s="119"/>
      <c r="AP339" s="119"/>
      <c r="AQ339" s="119"/>
      <c r="AR339" s="119"/>
      <c r="AS339" s="119"/>
      <c r="AT339" s="119"/>
      <c r="AU339" s="119"/>
      <c r="AV339" s="119"/>
      <c r="AW339" s="119"/>
      <c r="AX339" s="119"/>
      <c r="AY339" s="119"/>
      <c r="AZ339" s="119"/>
      <c r="BA339" s="119"/>
      <c r="BB339" s="119"/>
      <c r="BC339" s="119"/>
      <c r="BD339" s="119"/>
      <c r="BE339" s="119"/>
      <c r="BF339" s="119"/>
      <c r="BG339" s="119"/>
      <c r="BH339" s="119"/>
      <c r="BI339" s="119"/>
      <c r="BJ339" s="119"/>
      <c r="BK339" s="119"/>
      <c r="BL339" s="119"/>
      <c r="BM339" s="119"/>
      <c r="BN339" s="119"/>
      <c r="BO339" s="119"/>
      <c r="BP339" s="119"/>
      <c r="BQ339" s="119"/>
      <c r="BR339" s="119"/>
      <c r="BS339" s="119"/>
      <c r="BT339" s="119"/>
      <c r="BU339" s="119"/>
      <c r="BV339" s="119"/>
      <c r="BW339" s="119"/>
      <c r="BX339" s="119"/>
      <c r="BY339" s="119"/>
      <c r="BZ339" s="119"/>
      <c r="CA339" s="119"/>
      <c r="CB339" s="119"/>
      <c r="CC339" s="119"/>
      <c r="CD339" s="119"/>
      <c r="CE339" s="119"/>
      <c r="CF339" s="119"/>
      <c r="CG339" s="119"/>
      <c r="CH339" s="119"/>
      <c r="CI339" s="119"/>
      <c r="CJ339" s="119"/>
      <c r="CK339" s="119"/>
      <c r="CL339" s="119"/>
      <c r="CM339" s="119"/>
      <c r="CN339" s="119"/>
      <c r="CO339" s="119"/>
      <c r="CP339" s="119"/>
      <c r="CQ339" s="119"/>
      <c r="CR339" s="119"/>
      <c r="CS339" s="119"/>
      <c r="CT339" s="119"/>
      <c r="CU339" s="119"/>
      <c r="CV339" s="119"/>
      <c r="CW339" s="119"/>
      <c r="CX339" s="119"/>
      <c r="CY339" s="119"/>
      <c r="CZ339" s="119"/>
      <c r="DA339" s="119"/>
      <c r="DB339" s="119"/>
      <c r="DC339" s="119"/>
      <c r="DD339" s="119"/>
      <c r="DE339" s="119"/>
      <c r="DF339" s="119"/>
      <c r="DG339" s="119"/>
      <c r="DH339" s="119"/>
      <c r="DI339" s="119"/>
      <c r="DJ339" s="119"/>
      <c r="DK339" s="119"/>
      <c r="DL339" s="119"/>
      <c r="DM339" s="119"/>
      <c r="DN339" s="119"/>
      <c r="DO339" s="119">
        <f t="shared" si="7"/>
        <v>-329369</v>
      </c>
      <c r="DP339" s="119"/>
      <c r="DQ339" s="119"/>
      <c r="DR339" s="119">
        <f t="shared" si="8"/>
        <v>532</v>
      </c>
      <c r="DS339" s="119"/>
      <c r="DT339" s="119"/>
      <c r="DU339" s="119">
        <f t="shared" si="9"/>
        <v>-163003</v>
      </c>
      <c r="DV339" s="119"/>
      <c r="DW339" s="119"/>
      <c r="DX339" s="119">
        <f t="shared" si="10"/>
        <v>-5652</v>
      </c>
      <c r="DY339" s="119"/>
      <c r="DZ339" s="119"/>
      <c r="EA339" s="119">
        <f t="shared" si="11"/>
        <v>-3897983</v>
      </c>
      <c r="EB339" s="119"/>
      <c r="EC339" s="119"/>
      <c r="ED339" s="119">
        <f t="shared" si="12"/>
        <v>-126478</v>
      </c>
      <c r="EE339" s="119"/>
      <c r="EF339" s="119"/>
      <c r="EG339" s="119">
        <f t="shared" si="13"/>
        <v>0</v>
      </c>
      <c r="EH339" s="119"/>
      <c r="EI339" s="119"/>
      <c r="EJ339" s="119">
        <f t="shared" si="14"/>
        <v>0</v>
      </c>
      <c r="EK339" s="119"/>
      <c r="EL339" s="119"/>
      <c r="EM339" s="119">
        <f t="shared" si="15"/>
        <v>-59621</v>
      </c>
      <c r="EN339" s="119"/>
      <c r="EO339" s="119"/>
      <c r="EP339" s="119"/>
      <c r="EQ339" s="119"/>
      <c r="ER339" s="119"/>
      <c r="ES339" s="119"/>
      <c r="ET339" s="119"/>
      <c r="EU339" s="119"/>
      <c r="EV339" s="119"/>
      <c r="GC339" s="119"/>
      <c r="GD339" s="119"/>
    </row>
    <row r="340" spans="1:186" ht="15.75" x14ac:dyDescent="0.25">
      <c r="B340" s="31" t="s">
        <v>192</v>
      </c>
      <c r="E340" s="31" t="s">
        <v>770</v>
      </c>
      <c r="F340" s="120"/>
      <c r="G340" s="120"/>
      <c r="H340" s="120"/>
      <c r="I340" s="120"/>
      <c r="J340" s="120"/>
      <c r="K340" s="120"/>
      <c r="L340" s="120"/>
      <c r="M340" s="120"/>
      <c r="N340" s="120"/>
      <c r="O340" s="120"/>
      <c r="P340" s="120"/>
      <c r="Q340" s="120"/>
      <c r="R340" s="120"/>
      <c r="S340" s="120"/>
      <c r="T340" s="120"/>
      <c r="U340" s="119">
        <f t="shared" si="3"/>
        <v>-20287455</v>
      </c>
      <c r="V340" s="120"/>
      <c r="W340" s="120"/>
      <c r="X340" s="119">
        <f t="shared" si="4"/>
        <v>-73498</v>
      </c>
      <c r="Y340" s="120"/>
      <c r="Z340" s="120"/>
      <c r="AA340" s="120"/>
      <c r="AB340" s="120"/>
      <c r="AC340" s="120"/>
      <c r="AD340" s="119">
        <f t="shared" si="5"/>
        <v>-583466</v>
      </c>
      <c r="AE340" s="120"/>
      <c r="AF340" s="120"/>
      <c r="AG340" s="119">
        <f t="shared" si="6"/>
        <v>-1400</v>
      </c>
      <c r="AH340" s="120"/>
      <c r="AI340" s="120"/>
      <c r="AJ340" s="120"/>
      <c r="AK340" s="120"/>
      <c r="AL340" s="120"/>
      <c r="AM340" s="120"/>
      <c r="AN340" s="120"/>
      <c r="AO340" s="120"/>
      <c r="AP340" s="120"/>
      <c r="AQ340" s="120"/>
      <c r="AR340" s="120"/>
      <c r="AS340" s="120"/>
      <c r="AT340" s="120"/>
      <c r="AU340" s="120"/>
      <c r="AV340" s="120"/>
      <c r="AW340" s="120"/>
      <c r="AX340" s="120"/>
      <c r="AY340" s="120"/>
      <c r="AZ340" s="120"/>
      <c r="BA340" s="120"/>
      <c r="BB340" s="120"/>
      <c r="BC340" s="120"/>
      <c r="BD340" s="120"/>
      <c r="BE340" s="120"/>
      <c r="BF340" s="120"/>
      <c r="BG340" s="120"/>
      <c r="BH340" s="120"/>
      <c r="BI340" s="120"/>
      <c r="BJ340" s="120"/>
      <c r="BK340" s="120"/>
      <c r="BL340" s="120"/>
      <c r="BM340" s="120"/>
      <c r="BN340" s="120"/>
      <c r="BO340" s="120"/>
      <c r="BP340" s="120"/>
      <c r="BQ340" s="120"/>
      <c r="BR340" s="120"/>
      <c r="BS340" s="120"/>
      <c r="BT340" s="120"/>
      <c r="BU340" s="120"/>
      <c r="BV340" s="120"/>
      <c r="BW340" s="120"/>
      <c r="BX340" s="120"/>
      <c r="BY340" s="120"/>
      <c r="BZ340" s="120"/>
      <c r="CA340" s="120"/>
      <c r="CB340" s="120"/>
      <c r="CC340" s="120"/>
      <c r="CD340" s="120"/>
      <c r="CE340" s="120"/>
      <c r="CF340" s="120"/>
      <c r="CG340" s="120"/>
      <c r="CH340" s="120"/>
      <c r="CI340" s="120"/>
      <c r="CJ340" s="120"/>
      <c r="CK340" s="120"/>
      <c r="CL340" s="120"/>
      <c r="CM340" s="120"/>
      <c r="CN340" s="120"/>
      <c r="CO340" s="120"/>
      <c r="CP340" s="120"/>
      <c r="CQ340" s="120"/>
      <c r="CR340" s="120"/>
      <c r="CS340" s="120"/>
      <c r="CT340" s="120"/>
      <c r="CU340" s="120"/>
      <c r="CV340" s="120"/>
      <c r="CW340" s="120"/>
      <c r="CX340" s="120"/>
      <c r="CY340" s="120"/>
      <c r="CZ340" s="120"/>
      <c r="DA340" s="120"/>
      <c r="DB340" s="120"/>
      <c r="DC340" s="120"/>
      <c r="DD340" s="120"/>
      <c r="DE340" s="120"/>
      <c r="DF340" s="120"/>
      <c r="DG340" s="120"/>
      <c r="DH340" s="120"/>
      <c r="DI340" s="120"/>
      <c r="DJ340" s="120"/>
      <c r="DK340" s="120"/>
      <c r="DL340" s="120"/>
      <c r="DM340" s="120"/>
      <c r="DN340" s="120"/>
      <c r="DO340" s="119">
        <f t="shared" si="7"/>
        <v>-47388</v>
      </c>
      <c r="DP340" s="120"/>
      <c r="DQ340" s="120"/>
      <c r="DR340" s="119">
        <f t="shared" si="8"/>
        <v>-5846</v>
      </c>
      <c r="DS340" s="120"/>
      <c r="DT340" s="120"/>
      <c r="DU340" s="119">
        <f t="shared" si="9"/>
        <v>-254955</v>
      </c>
      <c r="DV340" s="120"/>
      <c r="DW340" s="120"/>
      <c r="DX340" s="119">
        <f t="shared" si="10"/>
        <v>-12251</v>
      </c>
      <c r="DY340" s="120"/>
      <c r="DZ340" s="120"/>
      <c r="EA340" s="119">
        <f t="shared" si="11"/>
        <v>-5537658</v>
      </c>
      <c r="EB340" s="120"/>
      <c r="EC340" s="120"/>
      <c r="ED340" s="119">
        <f t="shared" si="12"/>
        <v>-111799</v>
      </c>
      <c r="EE340" s="120"/>
      <c r="EF340" s="120"/>
      <c r="EG340" s="119">
        <f t="shared" si="13"/>
        <v>0</v>
      </c>
      <c r="EH340" s="120"/>
      <c r="EI340" s="120"/>
      <c r="EJ340" s="119">
        <f t="shared" si="14"/>
        <v>-1253</v>
      </c>
      <c r="EK340" s="120"/>
      <c r="EL340" s="120"/>
      <c r="EM340" s="119">
        <f t="shared" si="15"/>
        <v>-50280</v>
      </c>
      <c r="EN340" s="120"/>
      <c r="EO340" s="120"/>
      <c r="EP340" s="120"/>
      <c r="EQ340" s="120"/>
      <c r="ER340" s="120"/>
      <c r="ES340" s="120"/>
      <c r="ET340" s="120"/>
      <c r="EU340" s="120"/>
      <c r="EV340" s="120"/>
    </row>
    <row r="341" spans="1:186" ht="15.75" x14ac:dyDescent="0.25">
      <c r="B341" s="31" t="s">
        <v>349</v>
      </c>
      <c r="E341" s="31" t="s">
        <v>771</v>
      </c>
      <c r="U341" s="119">
        <f t="shared" si="3"/>
        <v>-10279599</v>
      </c>
      <c r="X341" s="119">
        <f t="shared" si="4"/>
        <v>-7130</v>
      </c>
      <c r="AD341" s="119">
        <f t="shared" si="5"/>
        <v>-220066</v>
      </c>
      <c r="AG341" s="119">
        <f t="shared" si="6"/>
        <v>0</v>
      </c>
      <c r="DO341" s="119">
        <f t="shared" si="7"/>
        <v>-38800</v>
      </c>
      <c r="DR341" s="119">
        <f t="shared" si="8"/>
        <v>0</v>
      </c>
      <c r="DU341" s="119">
        <f t="shared" si="9"/>
        <v>-112336</v>
      </c>
      <c r="DX341" s="119">
        <f t="shared" si="10"/>
        <v>-647</v>
      </c>
      <c r="EA341" s="119">
        <f t="shared" si="11"/>
        <v>-2194197</v>
      </c>
      <c r="ED341" s="119">
        <f t="shared" si="12"/>
        <v>-119957</v>
      </c>
      <c r="EG341" s="119">
        <f t="shared" si="13"/>
        <v>0</v>
      </c>
      <c r="EJ341" s="119">
        <f t="shared" si="14"/>
        <v>0</v>
      </c>
      <c r="EM341" s="119">
        <f t="shared" si="15"/>
        <v>-33604</v>
      </c>
    </row>
    <row r="342" spans="1:186" ht="15.75" x14ac:dyDescent="0.25">
      <c r="B342" s="31" t="s">
        <v>37</v>
      </c>
      <c r="E342" s="31" t="s">
        <v>772</v>
      </c>
      <c r="U342" s="119">
        <f t="shared" si="3"/>
        <v>-22646317</v>
      </c>
      <c r="X342" s="119">
        <f t="shared" si="4"/>
        <v>-15375</v>
      </c>
      <c r="AD342" s="119">
        <f t="shared" si="5"/>
        <v>-776612</v>
      </c>
      <c r="AG342" s="119">
        <f t="shared" si="6"/>
        <v>-299</v>
      </c>
      <c r="DO342" s="119">
        <f t="shared" si="7"/>
        <v>-11121</v>
      </c>
      <c r="DR342" s="119">
        <f t="shared" si="8"/>
        <v>0</v>
      </c>
      <c r="DU342" s="119">
        <f t="shared" si="9"/>
        <v>-119258</v>
      </c>
      <c r="DX342" s="119">
        <f t="shared" si="10"/>
        <v>-6416</v>
      </c>
      <c r="EA342" s="119">
        <f t="shared" si="11"/>
        <v>-5115222</v>
      </c>
      <c r="ED342" s="119">
        <f t="shared" si="12"/>
        <v>-71596</v>
      </c>
      <c r="EG342" s="119">
        <f t="shared" si="13"/>
        <v>0</v>
      </c>
      <c r="EJ342" s="119">
        <f t="shared" si="14"/>
        <v>0</v>
      </c>
      <c r="EM342" s="119">
        <f t="shared" si="15"/>
        <v>-130936</v>
      </c>
    </row>
    <row r="343" spans="1:186" ht="15.75" x14ac:dyDescent="0.25">
      <c r="B343" s="31" t="s">
        <v>260</v>
      </c>
      <c r="E343" s="31" t="s">
        <v>773</v>
      </c>
      <c r="U343" s="119">
        <f t="shared" si="3"/>
        <v>-48796473</v>
      </c>
      <c r="X343" s="119">
        <f t="shared" si="4"/>
        <v>-268811</v>
      </c>
      <c r="AD343" s="119">
        <f t="shared" si="5"/>
        <v>-1378762</v>
      </c>
      <c r="AG343" s="119">
        <f t="shared" si="6"/>
        <v>-32168</v>
      </c>
      <c r="DO343" s="119">
        <f t="shared" si="7"/>
        <v>-231950</v>
      </c>
      <c r="DR343" s="119">
        <f t="shared" si="8"/>
        <v>23718</v>
      </c>
      <c r="DU343" s="119">
        <f t="shared" si="9"/>
        <v>-339324</v>
      </c>
      <c r="DX343" s="119">
        <f t="shared" si="10"/>
        <v>-27285</v>
      </c>
      <c r="EA343" s="119">
        <f t="shared" si="11"/>
        <v>-10723234</v>
      </c>
      <c r="ED343" s="119">
        <f t="shared" si="12"/>
        <v>-375228</v>
      </c>
      <c r="EG343" s="119">
        <f t="shared" si="13"/>
        <v>0</v>
      </c>
      <c r="EJ343" s="119">
        <f t="shared" si="14"/>
        <v>-2045</v>
      </c>
      <c r="EM343" s="119">
        <f t="shared" si="15"/>
        <v>-317622</v>
      </c>
    </row>
    <row r="344" spans="1:186" s="141" customFormat="1" ht="15.75" x14ac:dyDescent="0.25">
      <c r="A344" s="138"/>
      <c r="B344" s="33" t="s">
        <v>1018</v>
      </c>
      <c r="C344" s="139"/>
      <c r="D344" s="140"/>
      <c r="E344" s="33" t="s">
        <v>1017</v>
      </c>
      <c r="U344" s="142">
        <f>SUMIF($GD$7:$GD$332,"E6112",U$7:U$332)+SUMIF($GD$7:$GD$332,"E6139",U$7:U$332)</f>
        <v>-33318438</v>
      </c>
      <c r="X344" s="142">
        <f>SUMIF($GD$7:$GD$332,"E6112",X$7:X$332)+SUMIF($GD$7:$GD$332,"E6139",X$7:X$332)</f>
        <v>-80877</v>
      </c>
      <c r="AD344" s="142">
        <f>SUMIF($GD$7:$GD$332,"E6112",AD$7:AD$332)+SUMIF($GD$7:$GD$332,"E6139",AD$7:AD$332)</f>
        <v>-912361</v>
      </c>
      <c r="AG344" s="142">
        <f>SUMIF($GD$7:$GD$332,"E6112",AG$7:AG$332)+SUMIF($GD$7:$GD$332,"E6139",AG$7:AG$332)</f>
        <v>-3129</v>
      </c>
      <c r="DO344" s="142">
        <f>SUMIF($GD$7:$GD$332,"E6112",DO$7:DO$332)+SUMIF($GD$7:$GD$332,"E6139",DO$7:DO$332)</f>
        <v>-329696</v>
      </c>
      <c r="DR344" s="142">
        <f>SUMIF($GD$7:$GD$332,"E6112",DR$7:DR$332)+SUMIF($GD$7:$GD$332,"E6139",DR$7:DR$332)</f>
        <v>-20536</v>
      </c>
      <c r="DU344" s="142">
        <f>SUMIF($GD$7:$GD$332,"E6112",DU$7:DU$332)+SUMIF($GD$7:$GD$332,"E6139",DU$7:DU$332)</f>
        <v>-194327</v>
      </c>
      <c r="DX344" s="142">
        <f>SUMIF($GD$7:$GD$332,"E6112",DX$7:DX$332)+SUMIF($GD$7:$GD$332,"E6139",DX$7:DX$332)</f>
        <v>-17413</v>
      </c>
      <c r="EA344" s="142">
        <f>SUMIF($GD$7:$GD$332,"E6112",EA$7:EA$332)+SUMIF($GD$7:$GD$332,"E6139",EA$7:EA$332)</f>
        <v>-8650191</v>
      </c>
      <c r="ED344" s="142">
        <f>SUMIF($GD$7:$GD$332,"E6112",ED$7:ED$332)+SUMIF($GD$7:$GD$332,"E6139",ED$7:ED$332)</f>
        <v>-128662</v>
      </c>
      <c r="EG344" s="142">
        <f>SUMIF($GD$7:$GD$332,"E6112",EG$7:EG$332)+SUMIF($GD$7:$GD$332,"E6139",EG$7:EG$332)</f>
        <v>0</v>
      </c>
      <c r="EJ344" s="142">
        <f>SUMIF($GD$7:$GD$332,"E6112",EJ$7:EJ$332)+SUMIF($GD$7:$GD$332,"E6139",EJ$7:EJ$332)</f>
        <v>-18857</v>
      </c>
      <c r="EM344" s="142">
        <f>SUMIF($GD$7:$GD$332,"E6112",EM$7:EM$332)+SUMIF($GD$7:$GD$332,"E6139",EM$7:EM$332)</f>
        <v>-91349</v>
      </c>
    </row>
    <row r="345" spans="1:186" ht="15.75" x14ac:dyDescent="0.25">
      <c r="B345" s="31" t="s">
        <v>236</v>
      </c>
      <c r="E345" s="31" t="s">
        <v>774</v>
      </c>
      <c r="U345" s="119">
        <f t="shared" ref="U345:U363" si="16">SUMIF($GD$7:$GD$332,$B345,U$7:U$332)</f>
        <v>-12279462</v>
      </c>
      <c r="X345" s="119">
        <f t="shared" ref="X345:X363" si="17">SUMIF($GD$7:$GD$332,$B345,X$7:X$332)</f>
        <v>-47312</v>
      </c>
      <c r="AD345" s="119">
        <f t="shared" ref="AD345:AD363" si="18">SUMIF($GD$7:$GD$332,$B345,AD$7:AD$332)</f>
        <v>-279457</v>
      </c>
      <c r="AG345" s="119">
        <f t="shared" ref="AG345:AG363" si="19">SUMIF($GD$7:$GD$332,$B345,AG$7:AG$332)</f>
        <v>329</v>
      </c>
      <c r="DO345" s="119">
        <f t="shared" ref="DO345:DO363" si="20">SUMIF($GD$7:$GD$332,$B345,DO$7:DO$332)</f>
        <v>-276999</v>
      </c>
      <c r="DR345" s="119">
        <f t="shared" ref="DR345:DR363" si="21">SUMIF($GD$7:$GD$332,$B345,DR$7:DR$332)</f>
        <v>-27676</v>
      </c>
      <c r="DU345" s="119">
        <f t="shared" ref="DU345:DU363" si="22">SUMIF($GD$7:$GD$332,$B345,DU$7:DU$332)</f>
        <v>-109562</v>
      </c>
      <c r="DX345" s="119">
        <f t="shared" ref="DX345:DX363" si="23">SUMIF($GD$7:$GD$332,$B345,DX$7:DX$332)</f>
        <v>-17146</v>
      </c>
      <c r="EA345" s="119">
        <f t="shared" ref="EA345:EA363" si="24">SUMIF($GD$7:$GD$332,$B345,EA$7:EA$332)</f>
        <v>-2360787</v>
      </c>
      <c r="ED345" s="119">
        <f t="shared" ref="ED345:ED363" si="25">SUMIF($GD$7:$GD$332,$B345,ED$7:ED$332)</f>
        <v>-139221</v>
      </c>
      <c r="EG345" s="119">
        <f t="shared" ref="EG345:EG363" si="26">SUMIF($GD$7:$GD$332,$B345,EG$7:EG$332)</f>
        <v>0</v>
      </c>
      <c r="EJ345" s="119">
        <f t="shared" ref="EJ345:EJ363" si="27">SUMIF($GD$7:$GD$332,$B345,EJ$7:EJ$332)</f>
        <v>0</v>
      </c>
      <c r="EM345" s="119">
        <f t="shared" ref="EM345:EM363" si="28">SUMIF($GD$7:$GD$332,$B345,EM$7:EM$332)</f>
        <v>-64455</v>
      </c>
    </row>
    <row r="346" spans="1:186" ht="15.75" x14ac:dyDescent="0.25">
      <c r="B346" s="31" t="s">
        <v>136</v>
      </c>
      <c r="E346" s="31" t="s">
        <v>775</v>
      </c>
      <c r="U346" s="119">
        <f t="shared" si="16"/>
        <v>-21578456</v>
      </c>
      <c r="X346" s="119">
        <f t="shared" si="17"/>
        <v>-57420</v>
      </c>
      <c r="AD346" s="119">
        <f t="shared" si="18"/>
        <v>-521179</v>
      </c>
      <c r="AG346" s="119">
        <f t="shared" si="19"/>
        <v>-12895</v>
      </c>
      <c r="DO346" s="119">
        <f t="shared" si="20"/>
        <v>-80749</v>
      </c>
      <c r="DR346" s="119">
        <f t="shared" si="21"/>
        <v>15296</v>
      </c>
      <c r="DU346" s="119">
        <f t="shared" si="22"/>
        <v>-242122</v>
      </c>
      <c r="DX346" s="119">
        <f t="shared" si="23"/>
        <v>-20566</v>
      </c>
      <c r="EA346" s="119">
        <f t="shared" si="24"/>
        <v>-6591999</v>
      </c>
      <c r="ED346" s="119">
        <f t="shared" si="25"/>
        <v>-112352</v>
      </c>
      <c r="EG346" s="119">
        <f t="shared" si="26"/>
        <v>0</v>
      </c>
      <c r="EJ346" s="119">
        <f t="shared" si="27"/>
        <v>-26</v>
      </c>
      <c r="EM346" s="119">
        <f t="shared" si="28"/>
        <v>-91112</v>
      </c>
    </row>
    <row r="347" spans="1:186" ht="15.75" x14ac:dyDescent="0.25">
      <c r="B347" s="31" t="s">
        <v>73</v>
      </c>
      <c r="E347" s="31" t="s">
        <v>776</v>
      </c>
      <c r="U347" s="119">
        <f t="shared" si="16"/>
        <v>-35724139</v>
      </c>
      <c r="X347" s="119">
        <f t="shared" si="17"/>
        <v>-309880</v>
      </c>
      <c r="AD347" s="119">
        <f t="shared" si="18"/>
        <v>-1096948</v>
      </c>
      <c r="AG347" s="119">
        <f t="shared" si="19"/>
        <v>-39741</v>
      </c>
      <c r="DO347" s="119">
        <f t="shared" si="20"/>
        <v>-164916</v>
      </c>
      <c r="DR347" s="119">
        <f t="shared" si="21"/>
        <v>-61859</v>
      </c>
      <c r="DU347" s="119">
        <f t="shared" si="22"/>
        <v>-232027</v>
      </c>
      <c r="DX347" s="119">
        <f t="shared" si="23"/>
        <v>-31563</v>
      </c>
      <c r="EA347" s="119">
        <f t="shared" si="24"/>
        <v>-8713192</v>
      </c>
      <c r="ED347" s="119">
        <f t="shared" si="25"/>
        <v>-326816</v>
      </c>
      <c r="EG347" s="119">
        <f t="shared" si="26"/>
        <v>0</v>
      </c>
      <c r="EJ347" s="119">
        <f t="shared" si="27"/>
        <v>-212528</v>
      </c>
      <c r="EM347" s="119">
        <f t="shared" si="28"/>
        <v>-172436</v>
      </c>
    </row>
    <row r="348" spans="1:186" ht="15.75" x14ac:dyDescent="0.25">
      <c r="B348" s="31" t="s">
        <v>77</v>
      </c>
      <c r="E348" s="31" t="s">
        <v>777</v>
      </c>
      <c r="U348" s="119">
        <f t="shared" si="16"/>
        <v>-30445729</v>
      </c>
      <c r="X348" s="119">
        <f t="shared" si="17"/>
        <v>-163101</v>
      </c>
      <c r="AD348" s="119">
        <f t="shared" si="18"/>
        <v>-914550</v>
      </c>
      <c r="AG348" s="119">
        <f t="shared" si="19"/>
        <v>-2903</v>
      </c>
      <c r="DO348" s="119">
        <f t="shared" si="20"/>
        <v>-7688</v>
      </c>
      <c r="DR348" s="119">
        <f t="shared" si="21"/>
        <v>0</v>
      </c>
      <c r="DU348" s="119">
        <f t="shared" si="22"/>
        <v>-433353</v>
      </c>
      <c r="DX348" s="119">
        <f t="shared" si="23"/>
        <v>-37370</v>
      </c>
      <c r="EA348" s="119">
        <f t="shared" si="24"/>
        <v>-8267886</v>
      </c>
      <c r="ED348" s="119">
        <f t="shared" si="25"/>
        <v>-273260</v>
      </c>
      <c r="EG348" s="119">
        <f t="shared" si="26"/>
        <v>0</v>
      </c>
      <c r="EJ348" s="119">
        <f t="shared" si="27"/>
        <v>6015</v>
      </c>
      <c r="EM348" s="119">
        <f t="shared" si="28"/>
        <v>-103724</v>
      </c>
    </row>
    <row r="349" spans="1:186" ht="15.75" x14ac:dyDescent="0.25">
      <c r="B349" s="31" t="s">
        <v>146</v>
      </c>
      <c r="E349" s="31" t="s">
        <v>778</v>
      </c>
      <c r="U349" s="119">
        <f t="shared" si="16"/>
        <v>-18710787</v>
      </c>
      <c r="X349" s="119">
        <f t="shared" si="17"/>
        <v>-26735</v>
      </c>
      <c r="AD349" s="119">
        <f t="shared" si="18"/>
        <v>-500439</v>
      </c>
      <c r="AG349" s="119">
        <f t="shared" si="19"/>
        <v>-1085</v>
      </c>
      <c r="DO349" s="119">
        <f t="shared" si="20"/>
        <v>-55893</v>
      </c>
      <c r="DR349" s="119">
        <f t="shared" si="21"/>
        <v>-6474</v>
      </c>
      <c r="DU349" s="119">
        <f t="shared" si="22"/>
        <v>-136501</v>
      </c>
      <c r="DX349" s="119">
        <f t="shared" si="23"/>
        <v>-14592</v>
      </c>
      <c r="EA349" s="119">
        <f t="shared" si="24"/>
        <v>-4116807</v>
      </c>
      <c r="ED349" s="119">
        <f t="shared" si="25"/>
        <v>-127419</v>
      </c>
      <c r="EG349" s="119">
        <f t="shared" si="26"/>
        <v>0</v>
      </c>
      <c r="EJ349" s="119">
        <f t="shared" si="27"/>
        <v>288</v>
      </c>
      <c r="EM349" s="119">
        <f t="shared" si="28"/>
        <v>-88006</v>
      </c>
    </row>
    <row r="350" spans="1:186" ht="15.75" x14ac:dyDescent="0.25">
      <c r="B350" s="31" t="s">
        <v>274</v>
      </c>
      <c r="E350" s="31" t="s">
        <v>779</v>
      </c>
      <c r="U350" s="119">
        <f t="shared" si="16"/>
        <v>-20934574</v>
      </c>
      <c r="X350" s="119">
        <f t="shared" si="17"/>
        <v>-68723</v>
      </c>
      <c r="AD350" s="119">
        <f t="shared" si="18"/>
        <v>-471662</v>
      </c>
      <c r="AG350" s="119">
        <f t="shared" si="19"/>
        <v>-7983</v>
      </c>
      <c r="DO350" s="119">
        <f t="shared" si="20"/>
        <v>-25962</v>
      </c>
      <c r="DR350" s="119">
        <f t="shared" si="21"/>
        <v>-18418</v>
      </c>
      <c r="DU350" s="119">
        <f t="shared" si="22"/>
        <v>-174063</v>
      </c>
      <c r="DX350" s="119">
        <f t="shared" si="23"/>
        <v>-13637</v>
      </c>
      <c r="EA350" s="119">
        <f t="shared" si="24"/>
        <v>-4787675</v>
      </c>
      <c r="ED350" s="119">
        <f t="shared" si="25"/>
        <v>-69039</v>
      </c>
      <c r="EG350" s="119">
        <f t="shared" si="26"/>
        <v>-97000</v>
      </c>
      <c r="EJ350" s="119">
        <f t="shared" si="27"/>
        <v>4322</v>
      </c>
      <c r="EM350" s="119">
        <f t="shared" si="28"/>
        <v>-69087</v>
      </c>
    </row>
    <row r="351" spans="1:186" ht="15.75" x14ac:dyDescent="0.25">
      <c r="B351" s="31" t="s">
        <v>48</v>
      </c>
      <c r="E351" s="31" t="s">
        <v>780</v>
      </c>
      <c r="U351" s="119">
        <f t="shared" si="16"/>
        <v>-35090088</v>
      </c>
      <c r="X351" s="119">
        <f t="shared" si="17"/>
        <v>-141531</v>
      </c>
      <c r="AD351" s="119">
        <f t="shared" si="18"/>
        <v>-1426978</v>
      </c>
      <c r="AG351" s="119">
        <f t="shared" si="19"/>
        <v>-1751</v>
      </c>
      <c r="DO351" s="119">
        <f t="shared" si="20"/>
        <v>-502429</v>
      </c>
      <c r="DR351" s="119">
        <f t="shared" si="21"/>
        <v>-108545</v>
      </c>
      <c r="DU351" s="119">
        <f t="shared" si="22"/>
        <v>-392447</v>
      </c>
      <c r="DX351" s="119">
        <f t="shared" si="23"/>
        <v>-115359</v>
      </c>
      <c r="EA351" s="119">
        <f t="shared" si="24"/>
        <v>-9222189</v>
      </c>
      <c r="ED351" s="119">
        <f t="shared" si="25"/>
        <v>-176291</v>
      </c>
      <c r="EG351" s="119">
        <f t="shared" si="26"/>
        <v>0</v>
      </c>
      <c r="EJ351" s="119">
        <f t="shared" si="27"/>
        <v>352</v>
      </c>
      <c r="EM351" s="119">
        <f t="shared" si="28"/>
        <v>-117294</v>
      </c>
    </row>
    <row r="352" spans="1:186" ht="15.75" x14ac:dyDescent="0.25">
      <c r="B352" s="31" t="s">
        <v>100</v>
      </c>
      <c r="E352" s="31" t="s">
        <v>781</v>
      </c>
      <c r="U352" s="119">
        <f t="shared" si="16"/>
        <v>-42611092</v>
      </c>
      <c r="X352" s="119">
        <f t="shared" si="17"/>
        <v>-113752</v>
      </c>
      <c r="AD352" s="119">
        <f t="shared" si="18"/>
        <v>-786178</v>
      </c>
      <c r="AG352" s="119">
        <f t="shared" si="19"/>
        <v>-5423</v>
      </c>
      <c r="DO352" s="119">
        <f t="shared" si="20"/>
        <v>-268454</v>
      </c>
      <c r="DR352" s="119">
        <f t="shared" si="21"/>
        <v>-73372</v>
      </c>
      <c r="DU352" s="119">
        <f t="shared" si="22"/>
        <v>-820246</v>
      </c>
      <c r="DX352" s="119">
        <f t="shared" si="23"/>
        <v>-18132</v>
      </c>
      <c r="EA352" s="119">
        <f t="shared" si="24"/>
        <v>-8063223</v>
      </c>
      <c r="ED352" s="119">
        <f t="shared" si="25"/>
        <v>-245595</v>
      </c>
      <c r="EG352" s="119">
        <f t="shared" si="26"/>
        <v>-623135</v>
      </c>
      <c r="EJ352" s="119">
        <f t="shared" si="27"/>
        <v>0</v>
      </c>
      <c r="EM352" s="119">
        <f t="shared" si="28"/>
        <v>-171527</v>
      </c>
    </row>
    <row r="353" spans="2:143" ht="15.75" x14ac:dyDescent="0.25">
      <c r="B353" s="31" t="s">
        <v>96</v>
      </c>
      <c r="E353" s="31" t="s">
        <v>782</v>
      </c>
      <c r="U353" s="119">
        <f t="shared" si="16"/>
        <v>-22615726</v>
      </c>
      <c r="X353" s="119">
        <f t="shared" si="17"/>
        <v>-107786</v>
      </c>
      <c r="AD353" s="119">
        <f t="shared" si="18"/>
        <v>-490297</v>
      </c>
      <c r="AG353" s="119">
        <f t="shared" si="19"/>
        <v>-7093</v>
      </c>
      <c r="DO353" s="119">
        <f t="shared" si="20"/>
        <v>-61822</v>
      </c>
      <c r="DR353" s="119">
        <f t="shared" si="21"/>
        <v>8586</v>
      </c>
      <c r="DU353" s="119">
        <f t="shared" si="22"/>
        <v>-175167</v>
      </c>
      <c r="DX353" s="119">
        <f t="shared" si="23"/>
        <v>-11343</v>
      </c>
      <c r="EA353" s="119">
        <f t="shared" si="24"/>
        <v>-4590502</v>
      </c>
      <c r="ED353" s="119">
        <f t="shared" si="25"/>
        <v>-99579</v>
      </c>
      <c r="EG353" s="119">
        <f t="shared" si="26"/>
        <v>0</v>
      </c>
      <c r="EJ353" s="119">
        <f t="shared" si="27"/>
        <v>0</v>
      </c>
      <c r="EM353" s="119">
        <f t="shared" si="28"/>
        <v>-41863</v>
      </c>
    </row>
    <row r="354" spans="2:143" ht="15.75" x14ac:dyDescent="0.25">
      <c r="B354" s="31" t="s">
        <v>226</v>
      </c>
      <c r="E354" s="31" t="s">
        <v>783</v>
      </c>
      <c r="U354" s="119">
        <f t="shared" si="16"/>
        <v>-24761346</v>
      </c>
      <c r="X354" s="119">
        <f t="shared" si="17"/>
        <v>-90183</v>
      </c>
      <c r="AD354" s="119">
        <f t="shared" si="18"/>
        <v>-1022567</v>
      </c>
      <c r="AG354" s="119">
        <f t="shared" si="19"/>
        <v>2027</v>
      </c>
      <c r="DO354" s="119">
        <f t="shared" si="20"/>
        <v>-122808</v>
      </c>
      <c r="DR354" s="119">
        <f t="shared" si="21"/>
        <v>43319</v>
      </c>
      <c r="DU354" s="119">
        <f t="shared" si="22"/>
        <v>-278884</v>
      </c>
      <c r="DX354" s="119">
        <f t="shared" si="23"/>
        <v>-16740</v>
      </c>
      <c r="EA354" s="119">
        <f t="shared" si="24"/>
        <v>-5879478</v>
      </c>
      <c r="ED354" s="119">
        <f t="shared" si="25"/>
        <v>-121369</v>
      </c>
      <c r="EG354" s="119">
        <f t="shared" si="26"/>
        <v>-1646895</v>
      </c>
      <c r="EJ354" s="119">
        <f t="shared" si="27"/>
        <v>0</v>
      </c>
      <c r="EM354" s="119">
        <f t="shared" si="28"/>
        <v>-60293</v>
      </c>
    </row>
    <row r="355" spans="2:143" ht="15.75" x14ac:dyDescent="0.25">
      <c r="B355" s="31" t="s">
        <v>43</v>
      </c>
      <c r="E355" s="31" t="s">
        <v>784</v>
      </c>
      <c r="U355" s="119">
        <f t="shared" si="16"/>
        <v>-19804795</v>
      </c>
      <c r="X355" s="119">
        <f t="shared" si="17"/>
        <v>-45273</v>
      </c>
      <c r="AD355" s="119">
        <f t="shared" si="18"/>
        <v>-425598</v>
      </c>
      <c r="AG355" s="119">
        <f t="shared" si="19"/>
        <v>-112199</v>
      </c>
      <c r="DO355" s="119">
        <f t="shared" si="20"/>
        <v>-54524</v>
      </c>
      <c r="DR355" s="119">
        <f t="shared" si="21"/>
        <v>2217</v>
      </c>
      <c r="DU355" s="119">
        <f t="shared" si="22"/>
        <v>-282074</v>
      </c>
      <c r="DX355" s="119">
        <f t="shared" si="23"/>
        <v>-15612</v>
      </c>
      <c r="EA355" s="119">
        <f t="shared" si="24"/>
        <v>-3780471</v>
      </c>
      <c r="ED355" s="119">
        <f t="shared" si="25"/>
        <v>-211954</v>
      </c>
      <c r="EG355" s="119">
        <f t="shared" si="26"/>
        <v>-428</v>
      </c>
      <c r="EJ355" s="119">
        <f t="shared" si="27"/>
        <v>0</v>
      </c>
      <c r="EM355" s="119">
        <f t="shared" si="28"/>
        <v>-47760</v>
      </c>
    </row>
    <row r="356" spans="2:143" ht="15.75" x14ac:dyDescent="0.25">
      <c r="B356" s="31" t="s">
        <v>573</v>
      </c>
      <c r="E356" s="31" t="s">
        <v>785</v>
      </c>
      <c r="U356" s="119">
        <f t="shared" si="16"/>
        <v>-11162730</v>
      </c>
      <c r="X356" s="119">
        <f t="shared" si="17"/>
        <v>-33960</v>
      </c>
      <c r="AD356" s="119">
        <f t="shared" si="18"/>
        <v>-331622</v>
      </c>
      <c r="AG356" s="119">
        <f t="shared" si="19"/>
        <v>-2942</v>
      </c>
      <c r="DO356" s="119">
        <f t="shared" si="20"/>
        <v>-156202</v>
      </c>
      <c r="DR356" s="119">
        <f t="shared" si="21"/>
        <v>-34621</v>
      </c>
      <c r="DU356" s="119">
        <f t="shared" si="22"/>
        <v>-115722</v>
      </c>
      <c r="DX356" s="119">
        <f t="shared" si="23"/>
        <v>-14882</v>
      </c>
      <c r="EA356" s="119">
        <f t="shared" si="24"/>
        <v>-1938217</v>
      </c>
      <c r="ED356" s="119">
        <f t="shared" si="25"/>
        <v>-122648</v>
      </c>
      <c r="EG356" s="119">
        <f t="shared" si="26"/>
        <v>0</v>
      </c>
      <c r="EJ356" s="119">
        <f t="shared" si="27"/>
        <v>0</v>
      </c>
      <c r="EM356" s="119">
        <f t="shared" si="28"/>
        <v>-33796</v>
      </c>
    </row>
    <row r="357" spans="2:143" ht="15.75" x14ac:dyDescent="0.25">
      <c r="B357" s="31" t="s">
        <v>169</v>
      </c>
      <c r="E357" s="31" t="s">
        <v>786</v>
      </c>
      <c r="U357" s="119">
        <f t="shared" si="16"/>
        <v>-23916669</v>
      </c>
      <c r="X357" s="119">
        <f t="shared" si="17"/>
        <v>57730</v>
      </c>
      <c r="AD357" s="119">
        <f t="shared" si="18"/>
        <v>-477180</v>
      </c>
      <c r="AG357" s="119">
        <f t="shared" si="19"/>
        <v>24607</v>
      </c>
      <c r="DO357" s="119">
        <f t="shared" si="20"/>
        <v>-125713</v>
      </c>
      <c r="DR357" s="119">
        <f t="shared" si="21"/>
        <v>0</v>
      </c>
      <c r="DU357" s="119">
        <f t="shared" si="22"/>
        <v>-146333</v>
      </c>
      <c r="DX357" s="119">
        <f t="shared" si="23"/>
        <v>-304</v>
      </c>
      <c r="EA357" s="119">
        <f t="shared" si="24"/>
        <v>-5106771</v>
      </c>
      <c r="ED357" s="119">
        <f t="shared" si="25"/>
        <v>-244487</v>
      </c>
      <c r="EG357" s="119">
        <f t="shared" si="26"/>
        <v>0</v>
      </c>
      <c r="EJ357" s="119">
        <f t="shared" si="27"/>
        <v>0</v>
      </c>
      <c r="EM357" s="119">
        <f t="shared" si="28"/>
        <v>-58705</v>
      </c>
    </row>
    <row r="358" spans="2:143" ht="15.75" x14ac:dyDescent="0.25">
      <c r="B358" s="31" t="s">
        <v>107</v>
      </c>
      <c r="E358" s="31" t="s">
        <v>787</v>
      </c>
      <c r="U358" s="119">
        <f t="shared" si="16"/>
        <v>-64900218</v>
      </c>
      <c r="X358" s="119">
        <f t="shared" si="17"/>
        <v>-124993</v>
      </c>
      <c r="AD358" s="119">
        <f t="shared" si="18"/>
        <v>-1147383</v>
      </c>
      <c r="AG358" s="119">
        <f t="shared" si="19"/>
        <v>-21307</v>
      </c>
      <c r="DO358" s="119">
        <f t="shared" si="20"/>
        <v>-167555</v>
      </c>
      <c r="DR358" s="119">
        <f t="shared" si="21"/>
        <v>6590</v>
      </c>
      <c r="DU358" s="119">
        <f t="shared" si="22"/>
        <v>-1000218</v>
      </c>
      <c r="DX358" s="119">
        <f t="shared" si="23"/>
        <v>-131264</v>
      </c>
      <c r="EA358" s="119">
        <f t="shared" si="24"/>
        <v>-14157211</v>
      </c>
      <c r="ED358" s="119">
        <f t="shared" si="25"/>
        <v>-635220</v>
      </c>
      <c r="EG358" s="119">
        <f t="shared" si="26"/>
        <v>-267962</v>
      </c>
      <c r="EJ358" s="119">
        <f t="shared" si="27"/>
        <v>0</v>
      </c>
      <c r="EM358" s="119">
        <f t="shared" si="28"/>
        <v>-196486</v>
      </c>
    </row>
    <row r="359" spans="2:143" ht="15.75" x14ac:dyDescent="0.25">
      <c r="B359" s="31" t="s">
        <v>396</v>
      </c>
      <c r="E359" s="31" t="s">
        <v>788</v>
      </c>
      <c r="U359" s="119">
        <f t="shared" si="16"/>
        <v>-26564321</v>
      </c>
      <c r="X359" s="119">
        <f t="shared" si="17"/>
        <v>-85619</v>
      </c>
      <c r="AD359" s="119">
        <f t="shared" si="18"/>
        <v>-1002526</v>
      </c>
      <c r="AG359" s="119">
        <f t="shared" si="19"/>
        <v>-5511</v>
      </c>
      <c r="DO359" s="119">
        <f t="shared" si="20"/>
        <v>-130737</v>
      </c>
      <c r="DR359" s="119">
        <f t="shared" si="21"/>
        <v>-1843</v>
      </c>
      <c r="DU359" s="119">
        <f t="shared" si="22"/>
        <v>-328062</v>
      </c>
      <c r="DX359" s="119">
        <f t="shared" si="23"/>
        <v>-43638</v>
      </c>
      <c r="EA359" s="119">
        <f t="shared" si="24"/>
        <v>-5978618</v>
      </c>
      <c r="ED359" s="119">
        <f t="shared" si="25"/>
        <v>-309761</v>
      </c>
      <c r="EG359" s="119">
        <f t="shared" si="26"/>
        <v>0</v>
      </c>
      <c r="EJ359" s="119">
        <f t="shared" si="27"/>
        <v>0</v>
      </c>
      <c r="EM359" s="119">
        <f t="shared" si="28"/>
        <v>-85319</v>
      </c>
    </row>
    <row r="360" spans="2:143" ht="15.75" x14ac:dyDescent="0.25">
      <c r="B360" s="31" t="s">
        <v>67</v>
      </c>
      <c r="E360" s="31" t="s">
        <v>789</v>
      </c>
      <c r="U360" s="119">
        <f t="shared" si="16"/>
        <v>-27885969</v>
      </c>
      <c r="X360" s="119">
        <f t="shared" si="17"/>
        <v>-96696</v>
      </c>
      <c r="AD360" s="119">
        <f t="shared" si="18"/>
        <v>-245770</v>
      </c>
      <c r="AG360" s="119">
        <f t="shared" si="19"/>
        <v>-8054</v>
      </c>
      <c r="DO360" s="119">
        <f t="shared" si="20"/>
        <v>-63834</v>
      </c>
      <c r="DR360" s="119">
        <f t="shared" si="21"/>
        <v>-5282</v>
      </c>
      <c r="DU360" s="119">
        <f t="shared" si="22"/>
        <v>-338294</v>
      </c>
      <c r="DX360" s="119">
        <f t="shared" si="23"/>
        <v>-10793</v>
      </c>
      <c r="EA360" s="119">
        <f t="shared" si="24"/>
        <v>-5222987</v>
      </c>
      <c r="ED360" s="119">
        <f t="shared" si="25"/>
        <v>-315154</v>
      </c>
      <c r="EG360" s="119">
        <f t="shared" si="26"/>
        <v>0</v>
      </c>
      <c r="EJ360" s="119">
        <f t="shared" si="27"/>
        <v>0</v>
      </c>
      <c r="EM360" s="119">
        <f t="shared" si="28"/>
        <v>-49446</v>
      </c>
    </row>
    <row r="361" spans="2:143" ht="15.75" x14ac:dyDescent="0.25">
      <c r="B361" s="31" t="s">
        <v>311</v>
      </c>
      <c r="E361" s="31" t="s">
        <v>790</v>
      </c>
      <c r="U361" s="119">
        <f t="shared" si="16"/>
        <v>-20190370</v>
      </c>
      <c r="X361" s="119">
        <f t="shared" si="17"/>
        <v>-56877</v>
      </c>
      <c r="AD361" s="119">
        <f t="shared" si="18"/>
        <v>-370208</v>
      </c>
      <c r="AG361" s="119">
        <f t="shared" si="19"/>
        <v>9291</v>
      </c>
      <c r="DO361" s="119">
        <f t="shared" si="20"/>
        <v>0</v>
      </c>
      <c r="DR361" s="119">
        <f t="shared" si="21"/>
        <v>-114</v>
      </c>
      <c r="DU361" s="119">
        <f t="shared" si="22"/>
        <v>-404664</v>
      </c>
      <c r="DX361" s="119">
        <f t="shared" si="23"/>
        <v>-78936</v>
      </c>
      <c r="EA361" s="119">
        <f t="shared" si="24"/>
        <v>-5167594</v>
      </c>
      <c r="ED361" s="119">
        <f t="shared" si="25"/>
        <v>-481831</v>
      </c>
      <c r="EG361" s="119">
        <f t="shared" si="26"/>
        <v>0</v>
      </c>
      <c r="EJ361" s="119">
        <f t="shared" si="27"/>
        <v>0</v>
      </c>
      <c r="EM361" s="119">
        <f t="shared" si="28"/>
        <v>-70814</v>
      </c>
    </row>
    <row r="362" spans="2:143" ht="15.75" x14ac:dyDescent="0.25">
      <c r="B362" s="31" t="s">
        <v>91</v>
      </c>
      <c r="E362" s="31" t="s">
        <v>791</v>
      </c>
      <c r="U362" s="119">
        <f t="shared" si="16"/>
        <v>-58240644</v>
      </c>
      <c r="X362" s="119">
        <f t="shared" si="17"/>
        <v>-186967</v>
      </c>
      <c r="AD362" s="119">
        <f t="shared" si="18"/>
        <v>-2095007</v>
      </c>
      <c r="AG362" s="119">
        <f t="shared" si="19"/>
        <v>4642</v>
      </c>
      <c r="DO362" s="119">
        <f t="shared" si="20"/>
        <v>-452817</v>
      </c>
      <c r="DR362" s="119">
        <f t="shared" si="21"/>
        <v>-146047</v>
      </c>
      <c r="DU362" s="119">
        <f t="shared" si="22"/>
        <v>-395700</v>
      </c>
      <c r="DX362" s="119">
        <f t="shared" si="23"/>
        <v>-14545</v>
      </c>
      <c r="EA362" s="119">
        <f t="shared" si="24"/>
        <v>-10319541</v>
      </c>
      <c r="ED362" s="119">
        <f t="shared" si="25"/>
        <v>-635875</v>
      </c>
      <c r="EG362" s="119">
        <f t="shared" si="26"/>
        <v>0</v>
      </c>
      <c r="EJ362" s="119">
        <f t="shared" si="27"/>
        <v>0</v>
      </c>
      <c r="EM362" s="119">
        <f t="shared" si="28"/>
        <v>-55246</v>
      </c>
    </row>
    <row r="363" spans="2:143" ht="15.75" x14ac:dyDescent="0.25">
      <c r="B363" s="31" t="s">
        <v>121</v>
      </c>
      <c r="E363" s="31" t="s">
        <v>792</v>
      </c>
      <c r="U363" s="119">
        <f t="shared" si="16"/>
        <v>-59675710</v>
      </c>
      <c r="X363" s="119">
        <f t="shared" si="17"/>
        <v>-142001</v>
      </c>
      <c r="AD363" s="119">
        <f t="shared" si="18"/>
        <v>-913701</v>
      </c>
      <c r="AG363" s="119">
        <f t="shared" si="19"/>
        <v>-8735</v>
      </c>
      <c r="DO363" s="119">
        <f t="shared" si="20"/>
        <v>-63536</v>
      </c>
      <c r="DR363" s="119">
        <f t="shared" si="21"/>
        <v>5720</v>
      </c>
      <c r="DU363" s="119">
        <f t="shared" si="22"/>
        <v>-708243</v>
      </c>
      <c r="DX363" s="119">
        <f t="shared" si="23"/>
        <v>-40644</v>
      </c>
      <c r="EA363" s="119">
        <f t="shared" si="24"/>
        <v>-12569311</v>
      </c>
      <c r="ED363" s="119">
        <f t="shared" si="25"/>
        <v>-344922</v>
      </c>
      <c r="EG363" s="119">
        <f t="shared" si="26"/>
        <v>-2469560</v>
      </c>
      <c r="EJ363" s="119">
        <f t="shared" si="27"/>
        <v>0</v>
      </c>
      <c r="EM363" s="119">
        <f t="shared" si="28"/>
        <v>-182892</v>
      </c>
    </row>
    <row r="364" spans="2:143" ht="15.75" x14ac:dyDescent="0.25">
      <c r="B364" s="29"/>
      <c r="E364" s="29"/>
      <c r="U364" s="119"/>
      <c r="AD364" s="119"/>
    </row>
    <row r="365" spans="2:143" ht="15.75" x14ac:dyDescent="0.25">
      <c r="B365" s="29" t="s">
        <v>61</v>
      </c>
      <c r="E365" s="29" t="s">
        <v>793</v>
      </c>
      <c r="U365" s="119">
        <f>SUMIF($GC$7:$GC$332,$B365,U$7:U$332)</f>
        <v>-126106229.78</v>
      </c>
      <c r="X365" s="73">
        <f>SUMIF($GC$7:$GC$332,$B365,X$7:X$332)</f>
        <v>-489045</v>
      </c>
      <c r="AD365" s="119">
        <f>SUMIF($GC$7:$GC$332,$B365,AD$7:AD$332)</f>
        <v>-3112559</v>
      </c>
      <c r="AG365" s="76">
        <f>SUMIF($GC$7:$GC$332,$B365,AG$7:AG$332)</f>
        <v>-26632</v>
      </c>
      <c r="DO365" s="76">
        <f>SUMIF($GC$7:$GC$332,$B365,DO$7:DO$332)</f>
        <v>-1014146</v>
      </c>
      <c r="DR365" s="76">
        <f>SUMIF($GC$7:$GC$332,$B365,DR$7:DR$332)</f>
        <v>-182174</v>
      </c>
      <c r="DU365" s="76">
        <f>SUMIF($GC$7:$GC$332,$B365,DU$7:DU$332)</f>
        <v>-2844241.23</v>
      </c>
      <c r="DX365" s="76">
        <f>SUMIF($GC$7:$GC$332,$B365,DX$7:DX$332)</f>
        <v>-234978.7</v>
      </c>
      <c r="EA365" s="76">
        <f>SUMIF($GC$7:$GC$332,$B365,EA$7:EA$332)</f>
        <v>-59615182</v>
      </c>
      <c r="ED365" s="76">
        <f>SUMIF($GC$7:$GC$332,$B365,ED$7:ED$332)</f>
        <v>-3169499.37</v>
      </c>
      <c r="EG365" s="76">
        <f>SUMIF($GC$7:$GC$332,$B365,EG$7:EG$332)</f>
        <v>0</v>
      </c>
      <c r="EJ365" s="76">
        <f>SUMIF($GC$7:$GC$332,$B365,EJ$7:EJ$332)</f>
        <v>28978</v>
      </c>
      <c r="EM365" s="76">
        <f>SUMIF($GC$7:$GC$332,$B365,EM$7:EM$332)</f>
        <v>-826044.52</v>
      </c>
    </row>
    <row r="366" spans="2:143" ht="15.75" x14ac:dyDescent="0.25">
      <c r="B366" s="29"/>
      <c r="E366" s="29"/>
      <c r="U366" s="119"/>
      <c r="X366" s="73"/>
      <c r="AD366" s="119"/>
    </row>
    <row r="367" spans="2:143" ht="15.75" x14ac:dyDescent="0.25">
      <c r="B367" s="32" t="s">
        <v>52</v>
      </c>
      <c r="E367" s="32" t="s">
        <v>796</v>
      </c>
      <c r="U367" s="119">
        <f t="shared" ref="U367:U393" si="29">SUMIF($GC$7:$GC$332,$B367,U$7:U$332)</f>
        <v>-8201199</v>
      </c>
      <c r="X367" s="73">
        <f t="shared" ref="X367:X393" si="30">SUMIF($GC$7:$GC$332,$B367,X$7:X$332)</f>
        <v>-33731</v>
      </c>
      <c r="AD367" s="119">
        <f t="shared" ref="AD367:AD393" si="31">SUMIF($GC$7:$GC$332,$B367,AD$7:AD$332)</f>
        <v>-316020</v>
      </c>
      <c r="AG367" s="76">
        <f t="shared" ref="AG367:AG393" si="32">SUMIF($GC$7:$GC$332,$B367,AG$7:AG$332)</f>
        <v>-5451</v>
      </c>
      <c r="DO367" s="76">
        <f t="shared" ref="DO367:DO393" si="33">SUMIF($GC$7:$GC$332,$B367,DO$7:DO$332)</f>
        <v>-76988</v>
      </c>
      <c r="DR367" s="76">
        <f t="shared" ref="DR367:DR393" si="34">SUMIF($GC$7:$GC$332,$B367,DR$7:DR$332)</f>
        <v>13394</v>
      </c>
      <c r="DU367" s="76">
        <f t="shared" ref="DU367:DU393" si="35">SUMIF($GC$7:$GC$332,$B367,DU$7:DU$332)</f>
        <v>-26391</v>
      </c>
      <c r="DX367" s="76">
        <f t="shared" ref="DX367:DX393" si="36">SUMIF($GC$7:$GC$332,$B367,DX$7:DX$332)</f>
        <v>0</v>
      </c>
      <c r="EA367" s="76">
        <f t="shared" ref="EA367:EA393" si="37">SUMIF($GC$7:$GC$332,$B367,EA$7:EA$332)</f>
        <v>-2154912</v>
      </c>
      <c r="ED367" s="76">
        <f t="shared" ref="ED367:ED393" si="38">SUMIF($GC$7:$GC$332,$B367,ED$7:ED$332)</f>
        <v>-259559</v>
      </c>
      <c r="EG367" s="76">
        <f t="shared" ref="EG367:EG393" si="39">SUMIF($GC$7:$GC$332,$B367,EG$7:EG$332)</f>
        <v>0</v>
      </c>
      <c r="EJ367" s="76">
        <f t="shared" ref="EJ367:EJ393" si="40">SUMIF($GC$7:$GC$332,$B367,EJ$7:EJ$332)</f>
        <v>5571</v>
      </c>
      <c r="EM367" s="76">
        <f t="shared" ref="EM367:EM393" si="41">SUMIF($GC$7:$GC$332,$B367,EM$7:EM$332)</f>
        <v>-33285</v>
      </c>
    </row>
    <row r="368" spans="2:143" ht="15.75" x14ac:dyDescent="0.25">
      <c r="B368" s="32" t="s">
        <v>162</v>
      </c>
      <c r="E368" s="32" t="s">
        <v>798</v>
      </c>
      <c r="U368" s="119">
        <f t="shared" si="29"/>
        <v>-11242233</v>
      </c>
      <c r="X368" s="73">
        <f t="shared" si="30"/>
        <v>-23610</v>
      </c>
      <c r="AD368" s="119">
        <f t="shared" si="31"/>
        <v>-309535</v>
      </c>
      <c r="AG368" s="76">
        <f t="shared" si="32"/>
        <v>-4694</v>
      </c>
      <c r="DO368" s="76">
        <f t="shared" si="33"/>
        <v>-329369</v>
      </c>
      <c r="DR368" s="76">
        <f t="shared" si="34"/>
        <v>532</v>
      </c>
      <c r="DU368" s="76">
        <f t="shared" si="35"/>
        <v>-128631</v>
      </c>
      <c r="DX368" s="76">
        <f t="shared" si="36"/>
        <v>-541</v>
      </c>
      <c r="EA368" s="76">
        <f t="shared" si="37"/>
        <v>-3036524</v>
      </c>
      <c r="ED368" s="76">
        <f t="shared" si="38"/>
        <v>-95845</v>
      </c>
      <c r="EG368" s="76">
        <f t="shared" si="39"/>
        <v>0</v>
      </c>
      <c r="EJ368" s="76">
        <f t="shared" si="40"/>
        <v>0</v>
      </c>
      <c r="EM368" s="76">
        <f t="shared" si="41"/>
        <v>-41830</v>
      </c>
    </row>
    <row r="369" spans="2:143" ht="15.75" x14ac:dyDescent="0.25">
      <c r="B369" s="32" t="s">
        <v>32</v>
      </c>
      <c r="E369" s="32" t="s">
        <v>799</v>
      </c>
      <c r="U369" s="119">
        <f t="shared" si="29"/>
        <v>-17234280</v>
      </c>
      <c r="X369" s="73">
        <f t="shared" si="30"/>
        <v>-54656</v>
      </c>
      <c r="AD369" s="119">
        <f t="shared" si="31"/>
        <v>-644959</v>
      </c>
      <c r="AG369" s="76">
        <f t="shared" si="32"/>
        <v>-4918</v>
      </c>
      <c r="DO369" s="76">
        <f t="shared" si="33"/>
        <v>-8986</v>
      </c>
      <c r="DR369" s="76">
        <f t="shared" si="34"/>
        <v>68</v>
      </c>
      <c r="DU369" s="76">
        <f t="shared" si="35"/>
        <v>-147521</v>
      </c>
      <c r="DX369" s="76">
        <f t="shared" si="36"/>
        <v>-32894</v>
      </c>
      <c r="EA369" s="76">
        <f t="shared" si="37"/>
        <v>-3602999</v>
      </c>
      <c r="ED369" s="76">
        <f t="shared" si="38"/>
        <v>-53851</v>
      </c>
      <c r="EG369" s="76">
        <f t="shared" si="39"/>
        <v>-1686306</v>
      </c>
      <c r="EJ369" s="76">
        <f t="shared" si="40"/>
        <v>-1423</v>
      </c>
      <c r="EM369" s="76">
        <f t="shared" si="41"/>
        <v>-87428</v>
      </c>
    </row>
    <row r="370" spans="2:143" ht="15.75" x14ac:dyDescent="0.25">
      <c r="B370" s="32" t="s">
        <v>36</v>
      </c>
      <c r="E370" s="32" t="s">
        <v>800</v>
      </c>
      <c r="U370" s="119">
        <f t="shared" si="29"/>
        <v>-18339935</v>
      </c>
      <c r="X370" s="73">
        <f t="shared" si="30"/>
        <v>-15375</v>
      </c>
      <c r="AD370" s="119">
        <f t="shared" si="31"/>
        <v>-616780</v>
      </c>
      <c r="AG370" s="76">
        <f t="shared" si="32"/>
        <v>-299</v>
      </c>
      <c r="DO370" s="76">
        <f t="shared" si="33"/>
        <v>-11121</v>
      </c>
      <c r="DR370" s="76">
        <f t="shared" si="34"/>
        <v>0</v>
      </c>
      <c r="DU370" s="76">
        <f t="shared" si="35"/>
        <v>-83030</v>
      </c>
      <c r="DX370" s="76">
        <f t="shared" si="36"/>
        <v>-4204</v>
      </c>
      <c r="EA370" s="76">
        <f t="shared" si="37"/>
        <v>-3851798</v>
      </c>
      <c r="ED370" s="76">
        <f t="shared" si="38"/>
        <v>-77338</v>
      </c>
      <c r="EG370" s="76">
        <f t="shared" si="39"/>
        <v>0</v>
      </c>
      <c r="EJ370" s="76">
        <f t="shared" si="40"/>
        <v>0</v>
      </c>
      <c r="EM370" s="76">
        <f t="shared" si="41"/>
        <v>-114409</v>
      </c>
    </row>
    <row r="371" spans="2:143" ht="15.75" x14ac:dyDescent="0.25">
      <c r="B371" s="32" t="s">
        <v>259</v>
      </c>
      <c r="E371" s="32" t="s">
        <v>801</v>
      </c>
      <c r="U371" s="119">
        <f t="shared" si="29"/>
        <v>-26012130</v>
      </c>
      <c r="X371" s="73">
        <f t="shared" si="30"/>
        <v>-62552</v>
      </c>
      <c r="AD371" s="119">
        <f t="shared" si="31"/>
        <v>-910202</v>
      </c>
      <c r="AG371" s="76">
        <f t="shared" si="32"/>
        <v>-4185</v>
      </c>
      <c r="DO371" s="76">
        <f t="shared" si="33"/>
        <v>-37217</v>
      </c>
      <c r="DR371" s="76">
        <f t="shared" si="34"/>
        <v>-798</v>
      </c>
      <c r="DU371" s="76">
        <f t="shared" si="35"/>
        <v>-51730</v>
      </c>
      <c r="DX371" s="76">
        <f t="shared" si="36"/>
        <v>-209</v>
      </c>
      <c r="EA371" s="76">
        <f t="shared" si="37"/>
        <v>-5626856</v>
      </c>
      <c r="ED371" s="76">
        <f t="shared" si="38"/>
        <v>-108790</v>
      </c>
      <c r="EG371" s="76">
        <f t="shared" si="39"/>
        <v>0</v>
      </c>
      <c r="EJ371" s="76">
        <f t="shared" si="40"/>
        <v>0</v>
      </c>
      <c r="EM371" s="76">
        <f t="shared" si="41"/>
        <v>-263151</v>
      </c>
    </row>
    <row r="372" spans="2:143" ht="15.75" x14ac:dyDescent="0.25">
      <c r="B372" s="32" t="s">
        <v>205</v>
      </c>
      <c r="E372" s="32" t="s">
        <v>802</v>
      </c>
      <c r="U372" s="119">
        <f t="shared" si="29"/>
        <v>-12667053</v>
      </c>
      <c r="X372" s="73">
        <f t="shared" si="30"/>
        <v>-5716</v>
      </c>
      <c r="AD372" s="119">
        <f t="shared" si="31"/>
        <v>-435636</v>
      </c>
      <c r="AG372" s="76">
        <f t="shared" si="32"/>
        <v>-578</v>
      </c>
      <c r="DO372" s="76">
        <f t="shared" si="33"/>
        <v>-58066</v>
      </c>
      <c r="DR372" s="76">
        <f t="shared" si="34"/>
        <v>-3223</v>
      </c>
      <c r="DU372" s="76">
        <f t="shared" si="35"/>
        <v>-35648</v>
      </c>
      <c r="DX372" s="76">
        <f t="shared" si="36"/>
        <v>-1043</v>
      </c>
      <c r="EA372" s="76">
        <f t="shared" si="37"/>
        <v>-3182391</v>
      </c>
      <c r="ED372" s="76">
        <f t="shared" si="38"/>
        <v>-11850</v>
      </c>
      <c r="EG372" s="76">
        <f t="shared" si="39"/>
        <v>0</v>
      </c>
      <c r="EJ372" s="76">
        <f t="shared" si="40"/>
        <v>1595</v>
      </c>
      <c r="EM372" s="76">
        <f t="shared" si="41"/>
        <v>-62953</v>
      </c>
    </row>
    <row r="373" spans="2:143" ht="15.75" x14ac:dyDescent="0.25">
      <c r="B373" s="32" t="s">
        <v>279</v>
      </c>
      <c r="E373" s="32" t="s">
        <v>803</v>
      </c>
      <c r="U373" s="119">
        <f t="shared" si="29"/>
        <v>-15004395</v>
      </c>
      <c r="X373" s="73">
        <f t="shared" si="30"/>
        <v>-14770</v>
      </c>
      <c r="AD373" s="119">
        <f t="shared" si="31"/>
        <v>-374868</v>
      </c>
      <c r="AG373" s="76">
        <f t="shared" si="32"/>
        <v>1256</v>
      </c>
      <c r="DO373" s="76">
        <f t="shared" si="33"/>
        <v>-8988</v>
      </c>
      <c r="DR373" s="76">
        <f t="shared" si="34"/>
        <v>0</v>
      </c>
      <c r="DU373" s="76">
        <f t="shared" si="35"/>
        <v>-81483</v>
      </c>
      <c r="DX373" s="76">
        <f t="shared" si="36"/>
        <v>-22398</v>
      </c>
      <c r="EA373" s="76">
        <f t="shared" si="37"/>
        <v>-3455714</v>
      </c>
      <c r="ED373" s="76">
        <f t="shared" si="38"/>
        <v>-104209</v>
      </c>
      <c r="EG373" s="76">
        <f t="shared" si="39"/>
        <v>0</v>
      </c>
      <c r="EJ373" s="76">
        <f t="shared" si="40"/>
        <v>0</v>
      </c>
      <c r="EM373" s="76">
        <f t="shared" si="41"/>
        <v>-83450</v>
      </c>
    </row>
    <row r="374" spans="2:143" ht="15.75" x14ac:dyDescent="0.25">
      <c r="B374" s="32" t="s">
        <v>72</v>
      </c>
      <c r="E374" s="32" t="s">
        <v>804</v>
      </c>
      <c r="U374" s="119">
        <f t="shared" si="29"/>
        <v>-28514865</v>
      </c>
      <c r="X374" s="73">
        <f t="shared" si="30"/>
        <v>-272993</v>
      </c>
      <c r="AD374" s="119">
        <f t="shared" si="31"/>
        <v>-980404</v>
      </c>
      <c r="AG374" s="76">
        <f t="shared" si="32"/>
        <v>-40398</v>
      </c>
      <c r="DO374" s="76">
        <f t="shared" si="33"/>
        <v>-136305</v>
      </c>
      <c r="DR374" s="76">
        <f t="shared" si="34"/>
        <v>-61859</v>
      </c>
      <c r="DU374" s="76">
        <f t="shared" si="35"/>
        <v>-212795</v>
      </c>
      <c r="DX374" s="76">
        <f t="shared" si="36"/>
        <v>-31563</v>
      </c>
      <c r="EA374" s="76">
        <f t="shared" si="37"/>
        <v>-7361821</v>
      </c>
      <c r="ED374" s="76">
        <f t="shared" si="38"/>
        <v>-253555</v>
      </c>
      <c r="EG374" s="76">
        <f t="shared" si="39"/>
        <v>0</v>
      </c>
      <c r="EJ374" s="76">
        <f t="shared" si="40"/>
        <v>-212528</v>
      </c>
      <c r="EM374" s="76">
        <f t="shared" si="41"/>
        <v>-158251</v>
      </c>
    </row>
    <row r="375" spans="2:143" ht="15.75" x14ac:dyDescent="0.25">
      <c r="B375" s="33" t="s">
        <v>184</v>
      </c>
      <c r="E375" s="33" t="s">
        <v>805</v>
      </c>
      <c r="U375" s="119">
        <f t="shared" si="29"/>
        <v>-14295656</v>
      </c>
      <c r="X375" s="73">
        <f t="shared" si="30"/>
        <v>-20241</v>
      </c>
      <c r="AD375" s="119">
        <f t="shared" si="31"/>
        <v>-550390</v>
      </c>
      <c r="AG375" s="76">
        <f t="shared" si="32"/>
        <v>-1734</v>
      </c>
      <c r="DO375" s="76">
        <f t="shared" si="33"/>
        <v>-15784</v>
      </c>
      <c r="DR375" s="76">
        <f t="shared" si="34"/>
        <v>-27</v>
      </c>
      <c r="DU375" s="76">
        <f t="shared" si="35"/>
        <v>-91965</v>
      </c>
      <c r="DX375" s="76">
        <f t="shared" si="36"/>
        <v>-11945</v>
      </c>
      <c r="EA375" s="76">
        <f t="shared" si="37"/>
        <v>-2951447</v>
      </c>
      <c r="ED375" s="76">
        <f t="shared" si="38"/>
        <v>-127661</v>
      </c>
      <c r="EG375" s="76">
        <f t="shared" si="39"/>
        <v>0</v>
      </c>
      <c r="EJ375" s="76">
        <f t="shared" si="40"/>
        <v>0</v>
      </c>
      <c r="EM375" s="76">
        <f t="shared" si="41"/>
        <v>-94066</v>
      </c>
    </row>
    <row r="376" spans="2:143" ht="15.75" x14ac:dyDescent="0.25">
      <c r="B376" s="32" t="s">
        <v>76</v>
      </c>
      <c r="E376" s="32" t="s">
        <v>806</v>
      </c>
      <c r="U376" s="119">
        <f t="shared" si="29"/>
        <v>-23245964</v>
      </c>
      <c r="X376" s="73">
        <f t="shared" si="30"/>
        <v>-105570</v>
      </c>
      <c r="AD376" s="119">
        <f t="shared" si="31"/>
        <v>-716153</v>
      </c>
      <c r="AG376" s="76">
        <f t="shared" si="32"/>
        <v>2407</v>
      </c>
      <c r="DO376" s="76">
        <f t="shared" si="33"/>
        <v>-7688</v>
      </c>
      <c r="DR376" s="76">
        <f t="shared" si="34"/>
        <v>0</v>
      </c>
      <c r="DU376" s="76">
        <f t="shared" si="35"/>
        <v>-328620</v>
      </c>
      <c r="DX376" s="76">
        <f t="shared" si="36"/>
        <v>-37416</v>
      </c>
      <c r="EA376" s="76">
        <f t="shared" si="37"/>
        <v>-6153196</v>
      </c>
      <c r="ED376" s="76">
        <f t="shared" si="38"/>
        <v>-205313</v>
      </c>
      <c r="EG376" s="76">
        <f t="shared" si="39"/>
        <v>0</v>
      </c>
      <c r="EJ376" s="76">
        <f t="shared" si="40"/>
        <v>6015</v>
      </c>
      <c r="EM376" s="76">
        <f t="shared" si="41"/>
        <v>-85730</v>
      </c>
    </row>
    <row r="377" spans="2:143" ht="15.75" x14ac:dyDescent="0.25">
      <c r="B377" s="32" t="s">
        <v>149</v>
      </c>
      <c r="E377" s="32" t="s">
        <v>807</v>
      </c>
      <c r="U377" s="119">
        <f t="shared" si="29"/>
        <v>-16943367</v>
      </c>
      <c r="X377" s="73">
        <f t="shared" si="30"/>
        <v>-2396</v>
      </c>
      <c r="AD377" s="119">
        <f t="shared" si="31"/>
        <v>-384310.15</v>
      </c>
      <c r="AG377" s="76">
        <f t="shared" si="32"/>
        <v>0</v>
      </c>
      <c r="DO377" s="76">
        <f t="shared" si="33"/>
        <v>-256603</v>
      </c>
      <c r="DR377" s="76">
        <f t="shared" si="34"/>
        <v>-616</v>
      </c>
      <c r="DU377" s="76">
        <f t="shared" si="35"/>
        <v>-201500</v>
      </c>
      <c r="DX377" s="76">
        <f t="shared" si="36"/>
        <v>-11629</v>
      </c>
      <c r="EA377" s="76">
        <f t="shared" si="37"/>
        <v>-6694907</v>
      </c>
      <c r="ED377" s="76">
        <f t="shared" si="38"/>
        <v>-218035</v>
      </c>
      <c r="EG377" s="76">
        <f t="shared" si="39"/>
        <v>0</v>
      </c>
      <c r="EJ377" s="76">
        <f t="shared" si="40"/>
        <v>550</v>
      </c>
      <c r="EM377" s="76">
        <f t="shared" si="41"/>
        <v>-62232</v>
      </c>
    </row>
    <row r="378" spans="2:143" ht="15.75" x14ac:dyDescent="0.25">
      <c r="B378" s="32" t="s">
        <v>47</v>
      </c>
      <c r="E378" s="32" t="s">
        <v>808</v>
      </c>
      <c r="U378" s="119">
        <f t="shared" si="29"/>
        <v>-30933554</v>
      </c>
      <c r="X378" s="73">
        <f t="shared" si="30"/>
        <v>-131387</v>
      </c>
      <c r="AD378" s="119">
        <f t="shared" si="31"/>
        <v>-1038100</v>
      </c>
      <c r="AG378" s="76">
        <f t="shared" si="32"/>
        <v>-1180</v>
      </c>
      <c r="DO378" s="76">
        <f t="shared" si="33"/>
        <v>-303681</v>
      </c>
      <c r="DR378" s="76">
        <f t="shared" si="34"/>
        <v>-122852</v>
      </c>
      <c r="DU378" s="76">
        <f t="shared" si="35"/>
        <v>-355345</v>
      </c>
      <c r="DX378" s="76">
        <f t="shared" si="36"/>
        <v>-106313</v>
      </c>
      <c r="EA378" s="76">
        <f t="shared" si="37"/>
        <v>-8345889</v>
      </c>
      <c r="ED378" s="76">
        <f t="shared" si="38"/>
        <v>-57914</v>
      </c>
      <c r="EG378" s="76">
        <f t="shared" si="39"/>
        <v>0</v>
      </c>
      <c r="EJ378" s="76">
        <f t="shared" si="40"/>
        <v>352</v>
      </c>
      <c r="EM378" s="76">
        <f t="shared" si="41"/>
        <v>-117294</v>
      </c>
    </row>
    <row r="379" spans="2:143" ht="15.75" x14ac:dyDescent="0.25">
      <c r="B379" s="32" t="s">
        <v>155</v>
      </c>
      <c r="E379" s="32" t="s">
        <v>809</v>
      </c>
      <c r="U379" s="119">
        <f t="shared" si="29"/>
        <v>-31061053</v>
      </c>
      <c r="X379" s="73">
        <f t="shared" si="30"/>
        <v>-93179</v>
      </c>
      <c r="AD379" s="119">
        <f t="shared" si="31"/>
        <v>-568935</v>
      </c>
      <c r="AG379" s="76">
        <f t="shared" si="32"/>
        <v>-4430</v>
      </c>
      <c r="DO379" s="76">
        <f t="shared" si="33"/>
        <v>-194115</v>
      </c>
      <c r="DR379" s="76">
        <f t="shared" si="34"/>
        <v>-74796</v>
      </c>
      <c r="DU379" s="76">
        <f t="shared" si="35"/>
        <v>-508888</v>
      </c>
      <c r="DX379" s="76">
        <f t="shared" si="36"/>
        <v>-9571</v>
      </c>
      <c r="EA379" s="76">
        <f t="shared" si="37"/>
        <v>-6432654</v>
      </c>
      <c r="ED379" s="76">
        <f t="shared" si="38"/>
        <v>-205407</v>
      </c>
      <c r="EG379" s="76">
        <f t="shared" si="39"/>
        <v>-623135</v>
      </c>
      <c r="EJ379" s="76">
        <f t="shared" si="40"/>
        <v>0</v>
      </c>
      <c r="EM379" s="76">
        <f t="shared" si="41"/>
        <v>-159519</v>
      </c>
    </row>
    <row r="380" spans="2:143" ht="15.75" x14ac:dyDescent="0.25">
      <c r="B380" s="32" t="s">
        <v>95</v>
      </c>
      <c r="E380" s="32" t="s">
        <v>810</v>
      </c>
      <c r="U380" s="119">
        <f t="shared" si="29"/>
        <v>-12894957</v>
      </c>
      <c r="X380" s="73">
        <f t="shared" si="30"/>
        <v>-51838</v>
      </c>
      <c r="AD380" s="119">
        <f t="shared" si="31"/>
        <v>-285348</v>
      </c>
      <c r="AG380" s="76">
        <f t="shared" si="32"/>
        <v>-342</v>
      </c>
      <c r="DO380" s="76">
        <f t="shared" si="33"/>
        <v>-56691</v>
      </c>
      <c r="DR380" s="76">
        <f t="shared" si="34"/>
        <v>6045</v>
      </c>
      <c r="DU380" s="76">
        <f t="shared" si="35"/>
        <v>-58527</v>
      </c>
      <c r="DX380" s="76">
        <f t="shared" si="36"/>
        <v>-122</v>
      </c>
      <c r="EA380" s="76">
        <f t="shared" si="37"/>
        <v>-2466008</v>
      </c>
      <c r="ED380" s="76">
        <f t="shared" si="38"/>
        <v>-78974</v>
      </c>
      <c r="EG380" s="76">
        <f t="shared" si="39"/>
        <v>0</v>
      </c>
      <c r="EJ380" s="76">
        <f t="shared" si="40"/>
        <v>0</v>
      </c>
      <c r="EM380" s="76">
        <f t="shared" si="41"/>
        <v>-36678</v>
      </c>
    </row>
    <row r="381" spans="2:143" ht="15.75" x14ac:dyDescent="0.25">
      <c r="B381" s="32" t="s">
        <v>111</v>
      </c>
      <c r="E381" s="32" t="s">
        <v>811</v>
      </c>
      <c r="U381" s="119">
        <f t="shared" si="29"/>
        <v>-17092292</v>
      </c>
      <c r="X381" s="73">
        <f t="shared" si="30"/>
        <v>-34222</v>
      </c>
      <c r="AD381" s="119">
        <f t="shared" si="31"/>
        <v>-214714</v>
      </c>
      <c r="AG381" s="76">
        <f t="shared" si="32"/>
        <v>0</v>
      </c>
      <c r="DO381" s="76">
        <f t="shared" si="33"/>
        <v>-337899</v>
      </c>
      <c r="DR381" s="76">
        <f t="shared" si="34"/>
        <v>31774</v>
      </c>
      <c r="DU381" s="76">
        <f t="shared" si="35"/>
        <v>-271112</v>
      </c>
      <c r="DX381" s="76">
        <f t="shared" si="36"/>
        <v>-2000</v>
      </c>
      <c r="EA381" s="76">
        <f t="shared" si="37"/>
        <v>-3616680</v>
      </c>
      <c r="ED381" s="76">
        <f t="shared" si="38"/>
        <v>-98305</v>
      </c>
      <c r="EG381" s="76">
        <f t="shared" si="39"/>
        <v>0</v>
      </c>
      <c r="EJ381" s="76">
        <f t="shared" si="40"/>
        <v>-1244</v>
      </c>
      <c r="EM381" s="76">
        <f t="shared" si="41"/>
        <v>-36125</v>
      </c>
    </row>
    <row r="382" spans="2:143" ht="15.75" x14ac:dyDescent="0.25">
      <c r="B382" s="32" t="s">
        <v>128</v>
      </c>
      <c r="E382" s="32" t="s">
        <v>812</v>
      </c>
      <c r="U382" s="119">
        <f t="shared" si="29"/>
        <v>-22708666</v>
      </c>
      <c r="X382" s="73">
        <f t="shared" si="30"/>
        <v>-54826</v>
      </c>
      <c r="AD382" s="119">
        <f t="shared" si="31"/>
        <v>-731570.31</v>
      </c>
      <c r="AG382" s="76">
        <f t="shared" si="32"/>
        <v>-7793</v>
      </c>
      <c r="DO382" s="76">
        <f t="shared" si="33"/>
        <v>-42692</v>
      </c>
      <c r="DR382" s="76">
        <f t="shared" si="34"/>
        <v>7729</v>
      </c>
      <c r="DU382" s="76">
        <f t="shared" si="35"/>
        <v>-83278</v>
      </c>
      <c r="DX382" s="76">
        <f t="shared" si="36"/>
        <v>-9470</v>
      </c>
      <c r="EA382" s="76">
        <f t="shared" si="37"/>
        <v>-4666313</v>
      </c>
      <c r="ED382" s="76">
        <f t="shared" si="38"/>
        <v>-105286</v>
      </c>
      <c r="EG382" s="76">
        <f t="shared" si="39"/>
        <v>0</v>
      </c>
      <c r="EJ382" s="76">
        <f t="shared" si="40"/>
        <v>3774</v>
      </c>
      <c r="EM382" s="76">
        <f t="shared" si="41"/>
        <v>-175527</v>
      </c>
    </row>
    <row r="383" spans="2:143" ht="15.75" x14ac:dyDescent="0.25">
      <c r="B383" s="32" t="s">
        <v>225</v>
      </c>
      <c r="E383" s="32" t="s">
        <v>227</v>
      </c>
      <c r="U383" s="119">
        <f t="shared" si="29"/>
        <v>-21319711</v>
      </c>
      <c r="X383" s="73">
        <f t="shared" si="30"/>
        <v>-62518</v>
      </c>
      <c r="AD383" s="119">
        <f t="shared" si="31"/>
        <v>-824467</v>
      </c>
      <c r="AG383" s="76">
        <f t="shared" si="32"/>
        <v>3051</v>
      </c>
      <c r="DO383" s="76">
        <f t="shared" si="33"/>
        <v>-62960</v>
      </c>
      <c r="DR383" s="76">
        <f t="shared" si="34"/>
        <v>47825</v>
      </c>
      <c r="DU383" s="76">
        <f t="shared" si="35"/>
        <v>-126111</v>
      </c>
      <c r="DX383" s="76">
        <f t="shared" si="36"/>
        <v>-854</v>
      </c>
      <c r="EA383" s="76">
        <f t="shared" si="37"/>
        <v>-4418725</v>
      </c>
      <c r="ED383" s="76">
        <f t="shared" si="38"/>
        <v>-110312</v>
      </c>
      <c r="EG383" s="76">
        <f t="shared" si="39"/>
        <v>-240306</v>
      </c>
      <c r="EJ383" s="76">
        <f t="shared" si="40"/>
        <v>0</v>
      </c>
      <c r="EM383" s="76">
        <f t="shared" si="41"/>
        <v>-51766</v>
      </c>
    </row>
    <row r="384" spans="2:143" ht="15.75" x14ac:dyDescent="0.25">
      <c r="B384" s="32" t="s">
        <v>214</v>
      </c>
      <c r="E384" s="32" t="s">
        <v>813</v>
      </c>
      <c r="U384" s="119">
        <f t="shared" si="29"/>
        <v>-14141728</v>
      </c>
      <c r="X384" s="73">
        <f t="shared" si="30"/>
        <v>-30063</v>
      </c>
      <c r="AD384" s="119">
        <f t="shared" si="31"/>
        <v>-280337</v>
      </c>
      <c r="AG384" s="76">
        <f t="shared" si="32"/>
        <v>-1835</v>
      </c>
      <c r="DO384" s="76">
        <f t="shared" si="33"/>
        <v>-3334</v>
      </c>
      <c r="DR384" s="76">
        <f t="shared" si="34"/>
        <v>0</v>
      </c>
      <c r="DU384" s="76">
        <f t="shared" si="35"/>
        <v>-343780</v>
      </c>
      <c r="DX384" s="76">
        <f t="shared" si="36"/>
        <v>-28556</v>
      </c>
      <c r="EA384" s="76">
        <f t="shared" si="37"/>
        <v>-3048435</v>
      </c>
      <c r="ED384" s="76">
        <f t="shared" si="38"/>
        <v>-53936</v>
      </c>
      <c r="EG384" s="76">
        <f t="shared" si="39"/>
        <v>0</v>
      </c>
      <c r="EJ384" s="76">
        <f t="shared" si="40"/>
        <v>0</v>
      </c>
      <c r="EM384" s="76">
        <f t="shared" si="41"/>
        <v>-648</v>
      </c>
    </row>
    <row r="385" spans="2:143" ht="15.75" x14ac:dyDescent="0.25">
      <c r="B385" s="32" t="s">
        <v>42</v>
      </c>
      <c r="E385" s="32" t="s">
        <v>814</v>
      </c>
      <c r="U385" s="119">
        <f t="shared" si="29"/>
        <v>-14422545</v>
      </c>
      <c r="X385" s="73">
        <f t="shared" si="30"/>
        <v>-29037</v>
      </c>
      <c r="AD385" s="119">
        <f t="shared" si="31"/>
        <v>-312988</v>
      </c>
      <c r="AG385" s="76">
        <f t="shared" si="32"/>
        <v>-116279</v>
      </c>
      <c r="DO385" s="76">
        <f t="shared" si="33"/>
        <v>-52307</v>
      </c>
      <c r="DR385" s="76">
        <f t="shared" si="34"/>
        <v>2217</v>
      </c>
      <c r="DU385" s="76">
        <f t="shared" si="35"/>
        <v>-64567</v>
      </c>
      <c r="DX385" s="76">
        <f t="shared" si="36"/>
        <v>-3851</v>
      </c>
      <c r="EA385" s="76">
        <f t="shared" si="37"/>
        <v>-2572963</v>
      </c>
      <c r="ED385" s="76">
        <f t="shared" si="38"/>
        <v>-174127</v>
      </c>
      <c r="EG385" s="76">
        <f t="shared" si="39"/>
        <v>0</v>
      </c>
      <c r="EJ385" s="76">
        <f t="shared" si="40"/>
        <v>0</v>
      </c>
      <c r="EM385" s="76">
        <f t="shared" si="41"/>
        <v>-45906</v>
      </c>
    </row>
    <row r="386" spans="2:143" ht="15.75" x14ac:dyDescent="0.25">
      <c r="B386" s="32" t="s">
        <v>188</v>
      </c>
      <c r="E386" s="32" t="s">
        <v>815</v>
      </c>
      <c r="U386" s="119">
        <f t="shared" si="29"/>
        <v>-10225410</v>
      </c>
      <c r="X386" s="73">
        <f t="shared" si="30"/>
        <v>-29190</v>
      </c>
      <c r="AD386" s="119">
        <f t="shared" si="31"/>
        <v>-453783</v>
      </c>
      <c r="AG386" s="76">
        <f t="shared" si="32"/>
        <v>-2046</v>
      </c>
      <c r="DO386" s="76">
        <f t="shared" si="33"/>
        <v>-32376</v>
      </c>
      <c r="DR386" s="76">
        <f t="shared" si="34"/>
        <v>0</v>
      </c>
      <c r="DU386" s="76">
        <f t="shared" si="35"/>
        <v>-184562</v>
      </c>
      <c r="DX386" s="76">
        <f t="shared" si="36"/>
        <v>-21374</v>
      </c>
      <c r="EA386" s="76">
        <f t="shared" si="37"/>
        <v>-3801608</v>
      </c>
      <c r="ED386" s="76">
        <f t="shared" si="38"/>
        <v>-119082</v>
      </c>
      <c r="EG386" s="76">
        <f t="shared" si="39"/>
        <v>0</v>
      </c>
      <c r="EJ386" s="76">
        <f t="shared" si="40"/>
        <v>0</v>
      </c>
      <c r="EM386" s="76">
        <f t="shared" si="41"/>
        <v>-39981</v>
      </c>
    </row>
    <row r="387" spans="2:143" ht="15.75" x14ac:dyDescent="0.25">
      <c r="B387" s="32" t="s">
        <v>434</v>
      </c>
      <c r="E387" s="32" t="s">
        <v>816</v>
      </c>
      <c r="U387" s="119">
        <f t="shared" si="29"/>
        <v>-13913756</v>
      </c>
      <c r="X387" s="73">
        <f t="shared" si="30"/>
        <v>-36780</v>
      </c>
      <c r="AD387" s="119">
        <f t="shared" si="31"/>
        <v>-283555</v>
      </c>
      <c r="AG387" s="76">
        <f t="shared" si="32"/>
        <v>-29274</v>
      </c>
      <c r="DO387" s="76">
        <f t="shared" si="33"/>
        <v>-16911</v>
      </c>
      <c r="DR387" s="76">
        <f t="shared" si="34"/>
        <v>25830</v>
      </c>
      <c r="DU387" s="76">
        <f t="shared" si="35"/>
        <v>-47157</v>
      </c>
      <c r="DX387" s="76">
        <f t="shared" si="36"/>
        <v>-6506</v>
      </c>
      <c r="EA387" s="76">
        <f t="shared" si="37"/>
        <v>-2869260</v>
      </c>
      <c r="ED387" s="76">
        <f t="shared" si="38"/>
        <v>-105660</v>
      </c>
      <c r="EG387" s="76">
        <f t="shared" si="39"/>
        <v>0</v>
      </c>
      <c r="EJ387" s="76">
        <f t="shared" si="40"/>
        <v>-2045</v>
      </c>
      <c r="EM387" s="76">
        <f t="shared" si="41"/>
        <v>-98223</v>
      </c>
    </row>
    <row r="388" spans="2:143" ht="15.75" x14ac:dyDescent="0.25">
      <c r="B388" s="32" t="s">
        <v>168</v>
      </c>
      <c r="E388" s="32" t="s">
        <v>817</v>
      </c>
      <c r="U388" s="119">
        <f t="shared" si="29"/>
        <v>-17555252</v>
      </c>
      <c r="X388" s="73">
        <f t="shared" si="30"/>
        <v>58937</v>
      </c>
      <c r="AD388" s="119">
        <f t="shared" si="31"/>
        <v>-385599</v>
      </c>
      <c r="AG388" s="76">
        <f t="shared" si="32"/>
        <v>23957</v>
      </c>
      <c r="DO388" s="76">
        <f t="shared" si="33"/>
        <v>-5022</v>
      </c>
      <c r="DR388" s="76">
        <f t="shared" si="34"/>
        <v>0</v>
      </c>
      <c r="DU388" s="76">
        <f t="shared" si="35"/>
        <v>-110405</v>
      </c>
      <c r="DX388" s="76">
        <f t="shared" si="36"/>
        <v>71</v>
      </c>
      <c r="EA388" s="76">
        <f t="shared" si="37"/>
        <v>-3917332</v>
      </c>
      <c r="ED388" s="76">
        <f t="shared" si="38"/>
        <v>-173269</v>
      </c>
      <c r="EG388" s="76">
        <f t="shared" si="39"/>
        <v>0</v>
      </c>
      <c r="EJ388" s="76">
        <f t="shared" si="40"/>
        <v>0</v>
      </c>
      <c r="EM388" s="76">
        <f t="shared" si="41"/>
        <v>-58705</v>
      </c>
    </row>
    <row r="389" spans="2:143" ht="15.75" x14ac:dyDescent="0.25">
      <c r="B389" s="32" t="s">
        <v>57</v>
      </c>
      <c r="E389" s="32" t="s">
        <v>818</v>
      </c>
      <c r="U389" s="119">
        <f t="shared" si="29"/>
        <v>-17371715</v>
      </c>
      <c r="X389" s="73">
        <f t="shared" si="30"/>
        <v>-45792</v>
      </c>
      <c r="AD389" s="119">
        <f t="shared" si="31"/>
        <v>-600772</v>
      </c>
      <c r="AG389" s="76">
        <f t="shared" si="32"/>
        <v>1348</v>
      </c>
      <c r="DO389" s="76">
        <f t="shared" si="33"/>
        <v>-20859</v>
      </c>
      <c r="DR389" s="76">
        <f t="shared" si="34"/>
        <v>3206</v>
      </c>
      <c r="DU389" s="76">
        <f t="shared" si="35"/>
        <v>-134282</v>
      </c>
      <c r="DX389" s="76">
        <f t="shared" si="36"/>
        <v>-6003</v>
      </c>
      <c r="EA389" s="76">
        <f t="shared" si="37"/>
        <v>-3949029</v>
      </c>
      <c r="ED389" s="76">
        <f t="shared" si="38"/>
        <v>-131575</v>
      </c>
      <c r="EG389" s="76">
        <f t="shared" si="39"/>
        <v>0</v>
      </c>
      <c r="EJ389" s="76">
        <f t="shared" si="40"/>
        <v>-33</v>
      </c>
      <c r="EM389" s="76">
        <f t="shared" si="41"/>
        <v>-83445</v>
      </c>
    </row>
    <row r="390" spans="2:143" ht="15.75" x14ac:dyDescent="0.25">
      <c r="B390" s="32" t="s">
        <v>287</v>
      </c>
      <c r="E390" s="32" t="s">
        <v>819</v>
      </c>
      <c r="U390" s="119">
        <f t="shared" si="29"/>
        <v>-18151534</v>
      </c>
      <c r="X390" s="73">
        <f t="shared" si="30"/>
        <v>-45305</v>
      </c>
      <c r="AD390" s="119">
        <f t="shared" si="31"/>
        <v>-443615</v>
      </c>
      <c r="AG390" s="76">
        <f t="shared" si="32"/>
        <v>-1028</v>
      </c>
      <c r="DO390" s="76">
        <f t="shared" si="33"/>
        <v>-632228</v>
      </c>
      <c r="DR390" s="76">
        <f t="shared" si="34"/>
        <v>-34411</v>
      </c>
      <c r="DU390" s="76">
        <f t="shared" si="35"/>
        <v>-189755</v>
      </c>
      <c r="DX390" s="76">
        <f t="shared" si="36"/>
        <v>-15710</v>
      </c>
      <c r="EA390" s="76">
        <f t="shared" si="37"/>
        <v>-11023050</v>
      </c>
      <c r="ED390" s="76">
        <f t="shared" si="38"/>
        <v>4013598.21</v>
      </c>
      <c r="EG390" s="76">
        <f t="shared" si="39"/>
        <v>0</v>
      </c>
      <c r="EJ390" s="76">
        <f t="shared" si="40"/>
        <v>-6399.0499999999884</v>
      </c>
      <c r="EM390" s="76">
        <f t="shared" si="41"/>
        <v>-61205</v>
      </c>
    </row>
    <row r="391" spans="2:143" ht="15.75" x14ac:dyDescent="0.25">
      <c r="B391" s="32" t="s">
        <v>482</v>
      </c>
      <c r="E391" s="32" t="s">
        <v>820</v>
      </c>
      <c r="U391" s="119">
        <f t="shared" si="29"/>
        <v>-11733800.210000001</v>
      </c>
      <c r="X391" s="73">
        <f t="shared" si="30"/>
        <v>-26870</v>
      </c>
      <c r="AD391" s="119">
        <f t="shared" si="31"/>
        <v>-199535</v>
      </c>
      <c r="AG391" s="76">
        <f t="shared" si="32"/>
        <v>-10411</v>
      </c>
      <c r="DO391" s="76">
        <f t="shared" si="33"/>
        <v>-233717</v>
      </c>
      <c r="DR391" s="76">
        <f t="shared" si="34"/>
        <v>990</v>
      </c>
      <c r="DU391" s="76">
        <f t="shared" si="35"/>
        <v>-127424</v>
      </c>
      <c r="DX391" s="76">
        <f t="shared" si="36"/>
        <v>-17301</v>
      </c>
      <c r="EA391" s="76">
        <f t="shared" si="37"/>
        <v>-2499943</v>
      </c>
      <c r="ED391" s="76">
        <f t="shared" si="38"/>
        <v>-218663</v>
      </c>
      <c r="EG391" s="76">
        <f t="shared" si="39"/>
        <v>0</v>
      </c>
      <c r="EJ391" s="76">
        <f t="shared" si="40"/>
        <v>0</v>
      </c>
      <c r="EM391" s="76">
        <f t="shared" si="41"/>
        <v>-27052</v>
      </c>
    </row>
    <row r="392" spans="2:143" ht="15.75" x14ac:dyDescent="0.25">
      <c r="B392" s="32" t="s">
        <v>26</v>
      </c>
      <c r="E392" s="32" t="s">
        <v>821</v>
      </c>
      <c r="U392" s="119">
        <f t="shared" si="29"/>
        <v>-16475641</v>
      </c>
      <c r="X392" s="73">
        <f t="shared" si="30"/>
        <v>-45560</v>
      </c>
      <c r="AD392" s="119">
        <f t="shared" si="31"/>
        <v>-601783</v>
      </c>
      <c r="AG392" s="76">
        <f t="shared" si="32"/>
        <v>2782</v>
      </c>
      <c r="DO392" s="76">
        <f t="shared" si="33"/>
        <v>-155782</v>
      </c>
      <c r="DR392" s="76">
        <f t="shared" si="34"/>
        <v>-868</v>
      </c>
      <c r="DU392" s="76">
        <f t="shared" si="35"/>
        <v>-111883</v>
      </c>
      <c r="DX392" s="76">
        <f t="shared" si="36"/>
        <v>-1341</v>
      </c>
      <c r="EA392" s="76">
        <f t="shared" si="37"/>
        <v>-4529934</v>
      </c>
      <c r="ED392" s="76">
        <f t="shared" si="38"/>
        <v>-65137</v>
      </c>
      <c r="EG392" s="76">
        <f t="shared" si="39"/>
        <v>0</v>
      </c>
      <c r="EJ392" s="76">
        <f t="shared" si="40"/>
        <v>352</v>
      </c>
      <c r="EM392" s="76">
        <f t="shared" si="41"/>
        <v>-37669</v>
      </c>
    </row>
    <row r="393" spans="2:143" ht="15.75" x14ac:dyDescent="0.25">
      <c r="B393" s="32" t="s">
        <v>145</v>
      </c>
      <c r="E393" s="32" t="s">
        <v>822</v>
      </c>
      <c r="U393" s="119">
        <f t="shared" si="29"/>
        <v>-13148335</v>
      </c>
      <c r="X393" s="73">
        <f t="shared" si="30"/>
        <v>-26735</v>
      </c>
      <c r="AD393" s="119">
        <f t="shared" si="31"/>
        <v>-325454</v>
      </c>
      <c r="AG393" s="76">
        <f t="shared" si="32"/>
        <v>-1085</v>
      </c>
      <c r="DO393" s="76">
        <f t="shared" si="33"/>
        <v>-42217</v>
      </c>
      <c r="DR393" s="76">
        <f t="shared" si="34"/>
        <v>-3041</v>
      </c>
      <c r="DU393" s="76">
        <f t="shared" si="35"/>
        <v>-117104</v>
      </c>
      <c r="DX393" s="76">
        <f t="shared" si="36"/>
        <v>-14592</v>
      </c>
      <c r="EA393" s="76">
        <f t="shared" si="37"/>
        <v>-2881936</v>
      </c>
      <c r="ED393" s="76">
        <f t="shared" si="38"/>
        <v>-113851</v>
      </c>
      <c r="EG393" s="76">
        <f t="shared" si="39"/>
        <v>0</v>
      </c>
      <c r="EJ393" s="76">
        <f t="shared" si="40"/>
        <v>288</v>
      </c>
      <c r="EM393" s="76">
        <f t="shared" si="41"/>
        <v>-48464</v>
      </c>
    </row>
  </sheetData>
  <autoFilter ref="A6:GD333"/>
  <mergeCells count="59">
    <mergeCell ref="DL1:DN1"/>
    <mergeCell ref="DO1:DQ1"/>
    <mergeCell ref="DR1:DT1"/>
    <mergeCell ref="DU1:DW1"/>
    <mergeCell ref="FB1:FD1"/>
    <mergeCell ref="DX1:DZ1"/>
    <mergeCell ref="EA1:EC1"/>
    <mergeCell ref="ED1:EF1"/>
    <mergeCell ref="EG1:EI1"/>
    <mergeCell ref="EJ1:EL1"/>
    <mergeCell ref="EM1:EO1"/>
    <mergeCell ref="EP1:ER1"/>
    <mergeCell ref="ES1:EU1"/>
    <mergeCell ref="DG1:DI1"/>
    <mergeCell ref="BZ1:CB1"/>
    <mergeCell ref="CC1:CE1"/>
    <mergeCell ref="CF1:CH1"/>
    <mergeCell ref="CI1:CK1"/>
    <mergeCell ref="CL1:CN1"/>
    <mergeCell ref="CO1:CQ1"/>
    <mergeCell ref="CR1:CT1"/>
    <mergeCell ref="CU1:CW1"/>
    <mergeCell ref="CX1:CZ1"/>
    <mergeCell ref="DA1:DC1"/>
    <mergeCell ref="DD1:DF1"/>
    <mergeCell ref="BW1:BY1"/>
    <mergeCell ref="AP1:AR1"/>
    <mergeCell ref="AS1:AU1"/>
    <mergeCell ref="AV1:AX1"/>
    <mergeCell ref="AY1:BA1"/>
    <mergeCell ref="BB1:BD1"/>
    <mergeCell ref="BE1:BG1"/>
    <mergeCell ref="BH1:BJ1"/>
    <mergeCell ref="BK1:BM1"/>
    <mergeCell ref="BN1:BP1"/>
    <mergeCell ref="BQ1:BS1"/>
    <mergeCell ref="BT1:BV1"/>
    <mergeCell ref="AM1:AO1"/>
    <mergeCell ref="F1:H1"/>
    <mergeCell ref="I1:K1"/>
    <mergeCell ref="L1:N1"/>
    <mergeCell ref="O1:Q1"/>
    <mergeCell ref="R1:T1"/>
    <mergeCell ref="U1:W1"/>
    <mergeCell ref="X1:Z1"/>
    <mergeCell ref="AA1:AC1"/>
    <mergeCell ref="AD1:AF1"/>
    <mergeCell ref="AG1:AI1"/>
    <mergeCell ref="AJ1:AL1"/>
    <mergeCell ref="FW1:FY1"/>
    <mergeCell ref="FZ1:GB1"/>
    <mergeCell ref="EV1:EX1"/>
    <mergeCell ref="EY1:FA1"/>
    <mergeCell ref="FN1:FP1"/>
    <mergeCell ref="FQ1:FS1"/>
    <mergeCell ref="FT1:FV1"/>
    <mergeCell ref="FE1:FG1"/>
    <mergeCell ref="FH1:FJ1"/>
    <mergeCell ref="FK1:FM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Y331"/>
  <sheetViews>
    <sheetView workbookViewId="0">
      <selection activeCell="C25" sqref="C25"/>
    </sheetView>
  </sheetViews>
  <sheetFormatPr defaultRowHeight="12.75" x14ac:dyDescent="0.2"/>
  <cols>
    <col min="1" max="1" width="9.140625" style="57"/>
    <col min="2" max="2" width="34" style="57" customWidth="1"/>
    <col min="3" max="178" width="9.140625" style="57"/>
    <col min="179" max="179" width="13.42578125" style="57" customWidth="1"/>
    <col min="180" max="180" width="9.140625" style="57"/>
    <col min="181" max="181" width="12.7109375" style="57" customWidth="1"/>
    <col min="182" max="16384" width="9.140625" style="57"/>
  </cols>
  <sheetData>
    <row r="1" spans="1:181" x14ac:dyDescent="0.2">
      <c r="A1" s="57" t="s">
        <v>836</v>
      </c>
      <c r="C1" s="57">
        <v>3</v>
      </c>
      <c r="D1" s="57">
        <v>4</v>
      </c>
      <c r="E1" s="57">
        <v>5</v>
      </c>
      <c r="F1" s="57">
        <v>6</v>
      </c>
      <c r="G1" s="57">
        <v>7</v>
      </c>
      <c r="H1" s="57">
        <v>8</v>
      </c>
      <c r="I1" s="57">
        <v>9</v>
      </c>
      <c r="J1" s="57">
        <v>10</v>
      </c>
      <c r="K1" s="57">
        <v>11</v>
      </c>
      <c r="L1" s="57">
        <v>12</v>
      </c>
      <c r="M1" s="57">
        <v>13</v>
      </c>
      <c r="N1" s="57">
        <v>14</v>
      </c>
      <c r="O1" s="57">
        <v>15</v>
      </c>
      <c r="P1" s="57">
        <v>16</v>
      </c>
      <c r="Q1" s="57">
        <v>17</v>
      </c>
      <c r="R1" s="57">
        <v>18</v>
      </c>
      <c r="S1" s="57">
        <v>19</v>
      </c>
      <c r="T1" s="57">
        <v>20</v>
      </c>
      <c r="U1" s="57">
        <v>21</v>
      </c>
      <c r="V1" s="57">
        <v>22</v>
      </c>
      <c r="W1" s="57">
        <v>23</v>
      </c>
      <c r="X1" s="57">
        <v>24</v>
      </c>
      <c r="Y1" s="57">
        <v>25</v>
      </c>
      <c r="Z1" s="57">
        <v>26</v>
      </c>
      <c r="AA1" s="57">
        <v>27</v>
      </c>
      <c r="AB1" s="57">
        <v>28</v>
      </c>
      <c r="AC1" s="57">
        <v>29</v>
      </c>
      <c r="AD1" s="57">
        <v>30</v>
      </c>
      <c r="AE1" s="57">
        <v>31</v>
      </c>
      <c r="AF1" s="57">
        <v>32</v>
      </c>
      <c r="AG1" s="57">
        <v>33</v>
      </c>
      <c r="AH1" s="57">
        <v>34</v>
      </c>
      <c r="AI1" s="57">
        <v>35</v>
      </c>
      <c r="AJ1" s="57">
        <v>36</v>
      </c>
      <c r="AK1" s="57">
        <v>37</v>
      </c>
      <c r="AL1" s="57">
        <v>38</v>
      </c>
      <c r="AM1" s="57">
        <v>39</v>
      </c>
      <c r="AN1" s="57">
        <v>40</v>
      </c>
      <c r="AO1" s="57">
        <v>41</v>
      </c>
      <c r="AP1" s="57">
        <v>42</v>
      </c>
      <c r="AQ1" s="57">
        <v>43</v>
      </c>
      <c r="AR1" s="57">
        <v>44</v>
      </c>
      <c r="AS1" s="57">
        <v>45</v>
      </c>
      <c r="AT1" s="57">
        <v>46</v>
      </c>
      <c r="AU1" s="57">
        <v>47</v>
      </c>
      <c r="AV1" s="57">
        <v>48</v>
      </c>
      <c r="AW1" s="57">
        <v>49</v>
      </c>
      <c r="AX1" s="57">
        <v>50</v>
      </c>
      <c r="AY1" s="57">
        <v>51</v>
      </c>
      <c r="AZ1" s="57">
        <v>52</v>
      </c>
      <c r="BA1" s="57">
        <v>53</v>
      </c>
      <c r="BB1" s="57">
        <v>54</v>
      </c>
      <c r="BC1" s="57">
        <v>55</v>
      </c>
      <c r="BD1" s="57">
        <v>56</v>
      </c>
      <c r="BE1" s="57">
        <v>57</v>
      </c>
      <c r="BF1" s="57">
        <v>58</v>
      </c>
      <c r="BG1" s="57">
        <v>59</v>
      </c>
      <c r="BH1" s="57">
        <v>60</v>
      </c>
      <c r="BI1" s="57">
        <v>61</v>
      </c>
      <c r="BJ1" s="57">
        <v>62</v>
      </c>
      <c r="BK1" s="57">
        <v>63</v>
      </c>
      <c r="BL1" s="57">
        <v>64</v>
      </c>
      <c r="BM1" s="57">
        <v>65</v>
      </c>
      <c r="BN1" s="57">
        <v>66</v>
      </c>
      <c r="BO1" s="57">
        <v>67</v>
      </c>
      <c r="BP1" s="57">
        <v>68</v>
      </c>
      <c r="BQ1" s="57">
        <v>69</v>
      </c>
      <c r="BR1" s="57">
        <v>70</v>
      </c>
      <c r="BS1" s="57">
        <v>71</v>
      </c>
      <c r="BT1" s="57">
        <v>72</v>
      </c>
      <c r="BU1" s="57">
        <v>73</v>
      </c>
      <c r="BV1" s="57">
        <v>74</v>
      </c>
      <c r="BW1" s="57">
        <v>75</v>
      </c>
      <c r="BX1" s="57">
        <v>76</v>
      </c>
      <c r="BY1" s="57">
        <v>77</v>
      </c>
      <c r="BZ1" s="57">
        <v>78</v>
      </c>
      <c r="CA1" s="57">
        <v>79</v>
      </c>
      <c r="CB1" s="57">
        <v>80</v>
      </c>
      <c r="CC1" s="57">
        <v>81</v>
      </c>
      <c r="CD1" s="57">
        <v>82</v>
      </c>
      <c r="CE1" s="57">
        <v>83</v>
      </c>
      <c r="CF1" s="57">
        <v>84</v>
      </c>
      <c r="CG1" s="57">
        <v>85</v>
      </c>
      <c r="CH1" s="57">
        <v>86</v>
      </c>
      <c r="CI1" s="57">
        <v>87</v>
      </c>
      <c r="CJ1" s="57">
        <v>88</v>
      </c>
      <c r="CK1" s="57">
        <v>89</v>
      </c>
      <c r="CL1" s="57">
        <v>90</v>
      </c>
      <c r="CM1" s="57">
        <v>91</v>
      </c>
      <c r="CN1" s="57">
        <v>92</v>
      </c>
      <c r="CO1" s="57">
        <v>93</v>
      </c>
      <c r="CP1" s="57">
        <v>94</v>
      </c>
      <c r="CQ1" s="57">
        <v>95</v>
      </c>
      <c r="CR1" s="57">
        <v>96</v>
      </c>
      <c r="CS1" s="57">
        <v>97</v>
      </c>
      <c r="CT1" s="57">
        <v>98</v>
      </c>
      <c r="CU1" s="57">
        <v>99</v>
      </c>
      <c r="CV1" s="57">
        <v>100</v>
      </c>
      <c r="CW1" s="57">
        <v>101</v>
      </c>
      <c r="CX1" s="57">
        <v>102</v>
      </c>
      <c r="CY1" s="57">
        <v>103</v>
      </c>
      <c r="CZ1" s="57">
        <v>104</v>
      </c>
      <c r="DA1" s="57">
        <v>105</v>
      </c>
      <c r="DB1" s="57">
        <v>106</v>
      </c>
      <c r="DC1" s="57">
        <v>107</v>
      </c>
      <c r="DD1" s="57">
        <v>108</v>
      </c>
      <c r="DE1" s="57">
        <v>109</v>
      </c>
      <c r="DF1" s="57">
        <v>110</v>
      </c>
      <c r="DG1" s="57">
        <v>111</v>
      </c>
      <c r="DH1" s="57">
        <v>112</v>
      </c>
      <c r="DI1" s="57">
        <v>113</v>
      </c>
      <c r="DJ1" s="57">
        <v>114</v>
      </c>
      <c r="DK1" s="57">
        <v>115</v>
      </c>
      <c r="DL1" s="57">
        <v>116</v>
      </c>
      <c r="DM1" s="57">
        <v>117</v>
      </c>
      <c r="DN1" s="57">
        <v>118</v>
      </c>
      <c r="DO1" s="57">
        <v>119</v>
      </c>
      <c r="DP1" s="57">
        <v>120</v>
      </c>
      <c r="DQ1" s="57">
        <v>121</v>
      </c>
      <c r="DR1" s="57">
        <v>122</v>
      </c>
      <c r="DS1" s="57">
        <v>123</v>
      </c>
      <c r="DT1" s="57">
        <v>124</v>
      </c>
      <c r="DU1" s="57">
        <v>125</v>
      </c>
      <c r="DV1" s="57">
        <v>126</v>
      </c>
      <c r="DW1" s="57">
        <v>127</v>
      </c>
      <c r="DX1" s="57">
        <v>128</v>
      </c>
      <c r="DY1" s="57">
        <v>129</v>
      </c>
      <c r="DZ1" s="57">
        <v>130</v>
      </c>
      <c r="EA1" s="57">
        <v>131</v>
      </c>
      <c r="EB1" s="57">
        <v>132</v>
      </c>
      <c r="EC1" s="57">
        <v>133</v>
      </c>
      <c r="ED1" s="57">
        <v>134</v>
      </c>
      <c r="EE1" s="57">
        <v>135</v>
      </c>
      <c r="EF1" s="57">
        <v>136</v>
      </c>
      <c r="EG1" s="57">
        <v>137</v>
      </c>
      <c r="EH1" s="57">
        <v>138</v>
      </c>
      <c r="EI1" s="57">
        <v>139</v>
      </c>
      <c r="EJ1" s="57">
        <v>140</v>
      </c>
      <c r="EK1" s="57">
        <v>141</v>
      </c>
      <c r="EL1" s="57">
        <v>142</v>
      </c>
      <c r="EM1" s="57">
        <v>143</v>
      </c>
      <c r="EN1" s="57">
        <v>144</v>
      </c>
      <c r="EO1" s="57">
        <v>145</v>
      </c>
      <c r="EP1" s="57">
        <v>146</v>
      </c>
      <c r="EQ1" s="57">
        <v>147</v>
      </c>
      <c r="ER1" s="57">
        <v>148</v>
      </c>
      <c r="ES1" s="57">
        <v>149</v>
      </c>
      <c r="ET1" s="57">
        <v>150</v>
      </c>
      <c r="EU1" s="57">
        <v>151</v>
      </c>
      <c r="EV1" s="57">
        <v>152</v>
      </c>
      <c r="EW1" s="57">
        <v>153</v>
      </c>
      <c r="EX1" s="57">
        <v>154</v>
      </c>
      <c r="EY1" s="57">
        <v>155</v>
      </c>
      <c r="EZ1" s="57">
        <v>156</v>
      </c>
      <c r="FA1" s="57">
        <v>157</v>
      </c>
      <c r="FB1" s="57">
        <v>158</v>
      </c>
      <c r="FC1" s="57">
        <v>159</v>
      </c>
      <c r="FD1" s="57">
        <v>160</v>
      </c>
      <c r="FE1" s="57">
        <v>161</v>
      </c>
      <c r="FF1" s="57">
        <v>162</v>
      </c>
      <c r="FG1" s="57">
        <v>163</v>
      </c>
      <c r="FH1" s="57">
        <v>164</v>
      </c>
      <c r="FI1" s="57">
        <v>165</v>
      </c>
      <c r="FJ1" s="57">
        <v>166</v>
      </c>
      <c r="FK1" s="57">
        <v>167</v>
      </c>
      <c r="FL1" s="57">
        <v>168</v>
      </c>
      <c r="FM1" s="57">
        <v>169</v>
      </c>
      <c r="FN1" s="57">
        <v>170</v>
      </c>
      <c r="FO1" s="57">
        <v>171</v>
      </c>
      <c r="FP1" s="57">
        <v>172</v>
      </c>
      <c r="FQ1" s="57">
        <v>173</v>
      </c>
      <c r="FR1" s="57">
        <v>174</v>
      </c>
      <c r="FS1" s="57">
        <v>175</v>
      </c>
      <c r="FT1" s="57">
        <v>176</v>
      </c>
      <c r="FU1" s="57">
        <v>177</v>
      </c>
      <c r="FV1" s="57">
        <v>178</v>
      </c>
      <c r="FW1" s="57">
        <v>179</v>
      </c>
      <c r="FX1" s="57">
        <v>180</v>
      </c>
      <c r="FY1" s="57">
        <v>181</v>
      </c>
    </row>
    <row r="2" spans="1:181" x14ac:dyDescent="0.2">
      <c r="B2" s="57" t="s">
        <v>855</v>
      </c>
      <c r="C2" s="57">
        <v>1</v>
      </c>
      <c r="F2" s="57">
        <v>2</v>
      </c>
      <c r="I2" s="57">
        <v>3</v>
      </c>
      <c r="L2" s="57">
        <v>4</v>
      </c>
      <c r="O2" s="57">
        <v>5</v>
      </c>
      <c r="R2" s="57">
        <v>6</v>
      </c>
      <c r="U2" s="57">
        <v>7</v>
      </c>
      <c r="X2" s="57">
        <v>8</v>
      </c>
      <c r="AA2" s="57">
        <v>9</v>
      </c>
      <c r="AD2" s="57">
        <v>10</v>
      </c>
      <c r="AG2" s="57">
        <v>11</v>
      </c>
      <c r="AJ2" s="57">
        <v>12</v>
      </c>
      <c r="AM2" s="57">
        <v>13</v>
      </c>
      <c r="AP2" s="57">
        <v>14</v>
      </c>
      <c r="AS2" s="57">
        <v>15</v>
      </c>
      <c r="AV2" s="57">
        <v>16</v>
      </c>
      <c r="AY2" s="57">
        <v>17</v>
      </c>
      <c r="BB2" s="57">
        <v>18</v>
      </c>
      <c r="BE2" s="57">
        <v>19</v>
      </c>
      <c r="BH2" s="57">
        <v>20</v>
      </c>
      <c r="BK2" s="57">
        <v>21</v>
      </c>
      <c r="BN2" s="57">
        <v>22</v>
      </c>
      <c r="BQ2" s="57">
        <v>23</v>
      </c>
      <c r="BT2" s="57">
        <v>24</v>
      </c>
      <c r="BW2" s="57">
        <v>25</v>
      </c>
      <c r="BZ2" s="57">
        <v>26</v>
      </c>
      <c r="CC2" s="57">
        <v>27</v>
      </c>
      <c r="CF2" s="57">
        <v>28</v>
      </c>
      <c r="CI2" s="57">
        <v>29</v>
      </c>
      <c r="CL2" s="57">
        <v>30</v>
      </c>
      <c r="CO2" s="57">
        <v>31</v>
      </c>
      <c r="CR2" s="57">
        <v>32</v>
      </c>
      <c r="CU2" s="57">
        <v>33</v>
      </c>
      <c r="CX2" s="57">
        <v>34</v>
      </c>
      <c r="DA2" s="57">
        <v>35</v>
      </c>
      <c r="DD2" s="57">
        <v>36</v>
      </c>
      <c r="DG2" s="57">
        <v>37</v>
      </c>
      <c r="DH2" s="57">
        <v>38</v>
      </c>
      <c r="DI2" s="57">
        <v>39</v>
      </c>
      <c r="DL2" s="57">
        <v>40</v>
      </c>
      <c r="DO2" s="57">
        <v>41</v>
      </c>
      <c r="DR2" s="57">
        <v>42</v>
      </c>
      <c r="DU2" s="57">
        <v>43</v>
      </c>
      <c r="DX2" s="57">
        <v>44</v>
      </c>
      <c r="EA2" s="57">
        <v>45</v>
      </c>
      <c r="ED2" s="57">
        <v>46</v>
      </c>
      <c r="EG2" s="57">
        <v>47</v>
      </c>
      <c r="EJ2" s="57">
        <v>48</v>
      </c>
      <c r="EM2" s="57">
        <v>49</v>
      </c>
      <c r="EP2" s="57">
        <v>50</v>
      </c>
      <c r="ES2" s="57">
        <v>51</v>
      </c>
      <c r="EV2" s="57">
        <v>52</v>
      </c>
      <c r="EY2" s="57">
        <v>53</v>
      </c>
      <c r="FB2" s="57">
        <v>54</v>
      </c>
      <c r="FE2" s="57">
        <v>55</v>
      </c>
      <c r="FH2" s="57">
        <v>56</v>
      </c>
      <c r="FK2" s="57">
        <v>57</v>
      </c>
      <c r="FN2" s="57">
        <v>58</v>
      </c>
      <c r="FQ2" s="57">
        <v>59</v>
      </c>
      <c r="FT2" s="57">
        <v>60</v>
      </c>
      <c r="FW2" s="57">
        <v>61</v>
      </c>
    </row>
    <row r="3" spans="1:181" x14ac:dyDescent="0.2">
      <c r="C3" s="57" t="s">
        <v>856</v>
      </c>
      <c r="F3" s="57" t="s">
        <v>857</v>
      </c>
      <c r="I3" s="57" t="s">
        <v>858</v>
      </c>
      <c r="L3" s="57" t="s">
        <v>859</v>
      </c>
      <c r="O3" s="57" t="s">
        <v>860</v>
      </c>
      <c r="R3" s="57" t="s">
        <v>861</v>
      </c>
      <c r="U3" s="57" t="s">
        <v>862</v>
      </c>
      <c r="X3" s="57" t="s">
        <v>863</v>
      </c>
      <c r="AA3" s="57" t="s">
        <v>864</v>
      </c>
      <c r="AD3" s="57" t="s">
        <v>865</v>
      </c>
      <c r="AG3" s="57" t="s">
        <v>866</v>
      </c>
      <c r="AJ3" s="57" t="s">
        <v>867</v>
      </c>
      <c r="AM3" s="57" t="s">
        <v>868</v>
      </c>
      <c r="AP3" s="57" t="s">
        <v>869</v>
      </c>
      <c r="AS3" s="57" t="s">
        <v>870</v>
      </c>
      <c r="AV3" s="57" t="s">
        <v>871</v>
      </c>
      <c r="AY3" s="57" t="s">
        <v>872</v>
      </c>
      <c r="BB3" s="57" t="s">
        <v>873</v>
      </c>
      <c r="BE3" s="57" t="s">
        <v>874</v>
      </c>
      <c r="BH3" s="57" t="s">
        <v>875</v>
      </c>
      <c r="BK3" s="57" t="s">
        <v>876</v>
      </c>
      <c r="BN3" s="57" t="s">
        <v>877</v>
      </c>
      <c r="BQ3" s="57" t="s">
        <v>878</v>
      </c>
      <c r="BT3" s="57" t="s">
        <v>879</v>
      </c>
      <c r="BW3" s="57" t="s">
        <v>880</v>
      </c>
      <c r="BZ3" s="57" t="s">
        <v>881</v>
      </c>
      <c r="CC3" s="57" t="s">
        <v>882</v>
      </c>
      <c r="CF3" s="57" t="s">
        <v>883</v>
      </c>
      <c r="CI3" s="57" t="s">
        <v>870</v>
      </c>
      <c r="CL3" s="57" t="s">
        <v>871</v>
      </c>
      <c r="CO3" s="57" t="s">
        <v>884</v>
      </c>
      <c r="CR3" s="57" t="s">
        <v>885</v>
      </c>
      <c r="CU3" s="57" t="s">
        <v>886</v>
      </c>
      <c r="CX3" s="57" t="s">
        <v>887</v>
      </c>
      <c r="DA3" s="57" t="s">
        <v>888</v>
      </c>
      <c r="DD3" s="57" t="s">
        <v>889</v>
      </c>
      <c r="DG3" s="57" t="s">
        <v>890</v>
      </c>
      <c r="DH3" s="57" t="s">
        <v>891</v>
      </c>
      <c r="DI3" s="57" t="s">
        <v>892</v>
      </c>
      <c r="DL3" s="57" t="s">
        <v>893</v>
      </c>
      <c r="DO3" s="57" t="s">
        <v>894</v>
      </c>
      <c r="DR3" s="57" t="s">
        <v>895</v>
      </c>
      <c r="DU3" s="57" t="s">
        <v>896</v>
      </c>
      <c r="DX3" s="57" t="s">
        <v>897</v>
      </c>
      <c r="EA3" s="57" t="s">
        <v>898</v>
      </c>
      <c r="ED3" s="57" t="s">
        <v>899</v>
      </c>
      <c r="EG3" s="57" t="s">
        <v>900</v>
      </c>
      <c r="EJ3" s="57" t="s">
        <v>901</v>
      </c>
      <c r="EM3" s="57" t="s">
        <v>902</v>
      </c>
      <c r="EP3" s="57" t="s">
        <v>903</v>
      </c>
      <c r="ES3" s="57" t="s">
        <v>904</v>
      </c>
      <c r="EV3" s="57" t="s">
        <v>905</v>
      </c>
      <c r="EY3" s="57" t="s">
        <v>906</v>
      </c>
      <c r="FB3" s="57" t="s">
        <v>907</v>
      </c>
      <c r="FE3" s="57" t="s">
        <v>908</v>
      </c>
      <c r="FH3" s="57" t="s">
        <v>909</v>
      </c>
      <c r="FK3" s="57" t="s">
        <v>910</v>
      </c>
      <c r="FN3" s="57" t="s">
        <v>911</v>
      </c>
      <c r="FQ3" s="57" t="s">
        <v>912</v>
      </c>
      <c r="FT3" s="57" t="s">
        <v>913</v>
      </c>
      <c r="FW3" s="57" t="s">
        <v>914</v>
      </c>
    </row>
    <row r="4" spans="1:181" x14ac:dyDescent="0.2">
      <c r="B4" s="135" t="s">
        <v>849</v>
      </c>
      <c r="C4" s="57">
        <v>1</v>
      </c>
      <c r="D4" s="57">
        <v>2</v>
      </c>
      <c r="E4" s="57">
        <v>3</v>
      </c>
      <c r="F4" s="57">
        <v>1</v>
      </c>
      <c r="G4" s="57">
        <v>2</v>
      </c>
      <c r="H4" s="57">
        <v>3</v>
      </c>
      <c r="I4" s="57">
        <v>1</v>
      </c>
      <c r="J4" s="57">
        <v>2</v>
      </c>
      <c r="K4" s="57">
        <v>3</v>
      </c>
      <c r="L4" s="57">
        <v>1</v>
      </c>
      <c r="M4" s="57">
        <v>2</v>
      </c>
      <c r="N4" s="57">
        <v>3</v>
      </c>
      <c r="O4" s="57">
        <v>1</v>
      </c>
      <c r="P4" s="57">
        <v>2</v>
      </c>
      <c r="Q4" s="57">
        <v>3</v>
      </c>
      <c r="R4" s="57">
        <v>1</v>
      </c>
      <c r="S4" s="57">
        <v>2</v>
      </c>
      <c r="T4" s="57">
        <v>3</v>
      </c>
      <c r="U4" s="57">
        <v>1</v>
      </c>
      <c r="V4" s="57">
        <v>2</v>
      </c>
      <c r="W4" s="57">
        <v>3</v>
      </c>
      <c r="X4" s="57">
        <v>1</v>
      </c>
      <c r="Y4" s="57">
        <v>2</v>
      </c>
      <c r="Z4" s="57">
        <v>3</v>
      </c>
      <c r="AA4" s="57">
        <v>1</v>
      </c>
      <c r="AB4" s="57">
        <v>2</v>
      </c>
      <c r="AC4" s="57">
        <v>3</v>
      </c>
      <c r="AD4" s="57">
        <v>1</v>
      </c>
      <c r="AE4" s="57">
        <v>2</v>
      </c>
      <c r="AF4" s="57">
        <v>3</v>
      </c>
      <c r="AG4" s="57">
        <v>1</v>
      </c>
      <c r="AH4" s="57">
        <v>2</v>
      </c>
      <c r="AI4" s="57">
        <v>3</v>
      </c>
      <c r="AJ4" s="57">
        <v>1</v>
      </c>
      <c r="AK4" s="57">
        <v>2</v>
      </c>
      <c r="AL4" s="57">
        <v>3</v>
      </c>
      <c r="AM4" s="57">
        <v>1</v>
      </c>
      <c r="AN4" s="57">
        <v>2</v>
      </c>
      <c r="AO4" s="57">
        <v>3</v>
      </c>
      <c r="AP4" s="57">
        <v>1</v>
      </c>
      <c r="AQ4" s="57">
        <v>2</v>
      </c>
      <c r="AR4" s="57">
        <v>3</v>
      </c>
      <c r="AS4" s="57">
        <v>1</v>
      </c>
      <c r="AT4" s="57">
        <v>2</v>
      </c>
      <c r="AU4" s="57">
        <v>3</v>
      </c>
      <c r="AV4" s="57">
        <v>1</v>
      </c>
      <c r="AW4" s="57">
        <v>2</v>
      </c>
      <c r="AX4" s="57">
        <v>3</v>
      </c>
      <c r="AY4" s="57">
        <v>1</v>
      </c>
      <c r="AZ4" s="57">
        <v>2</v>
      </c>
      <c r="BA4" s="57">
        <v>3</v>
      </c>
      <c r="BB4" s="57">
        <v>1</v>
      </c>
      <c r="BC4" s="57">
        <v>2</v>
      </c>
      <c r="BD4" s="57">
        <v>3</v>
      </c>
      <c r="BE4" s="57">
        <v>1</v>
      </c>
      <c r="BF4" s="57">
        <v>2</v>
      </c>
      <c r="BG4" s="57">
        <v>3</v>
      </c>
      <c r="BH4" s="57">
        <v>1</v>
      </c>
      <c r="BI4" s="57">
        <v>2</v>
      </c>
      <c r="BJ4" s="57">
        <v>3</v>
      </c>
      <c r="BK4" s="57">
        <v>1</v>
      </c>
      <c r="BL4" s="57">
        <v>2</v>
      </c>
      <c r="BM4" s="57">
        <v>3</v>
      </c>
      <c r="BN4" s="57">
        <v>1</v>
      </c>
      <c r="BO4" s="57">
        <v>2</v>
      </c>
      <c r="BP4" s="57">
        <v>3</v>
      </c>
      <c r="BQ4" s="57">
        <v>1</v>
      </c>
      <c r="BR4" s="57">
        <v>2</v>
      </c>
      <c r="BS4" s="57">
        <v>3</v>
      </c>
      <c r="BT4" s="57">
        <v>1</v>
      </c>
      <c r="BU4" s="57">
        <v>2</v>
      </c>
      <c r="BV4" s="57">
        <v>3</v>
      </c>
      <c r="BW4" s="57">
        <v>1</v>
      </c>
      <c r="BX4" s="57">
        <v>2</v>
      </c>
      <c r="BY4" s="57">
        <v>3</v>
      </c>
      <c r="BZ4" s="57">
        <v>1</v>
      </c>
      <c r="CA4" s="57">
        <v>2</v>
      </c>
      <c r="CB4" s="57">
        <v>3</v>
      </c>
      <c r="CC4" s="57">
        <v>1</v>
      </c>
      <c r="CD4" s="57">
        <v>2</v>
      </c>
      <c r="CE4" s="57">
        <v>3</v>
      </c>
      <c r="CF4" s="57">
        <v>1</v>
      </c>
      <c r="CG4" s="57">
        <v>2</v>
      </c>
      <c r="CH4" s="57">
        <v>3</v>
      </c>
      <c r="CI4" s="57">
        <v>1</v>
      </c>
      <c r="CJ4" s="57">
        <v>2</v>
      </c>
      <c r="CK4" s="57">
        <v>3</v>
      </c>
      <c r="CL4" s="57">
        <v>1</v>
      </c>
      <c r="CM4" s="57">
        <v>2</v>
      </c>
      <c r="CN4" s="57">
        <v>3</v>
      </c>
      <c r="CO4" s="57">
        <v>1</v>
      </c>
      <c r="CP4" s="57">
        <v>2</v>
      </c>
      <c r="CQ4" s="57">
        <v>3</v>
      </c>
      <c r="CR4" s="57">
        <v>1</v>
      </c>
      <c r="CS4" s="57">
        <v>2</v>
      </c>
      <c r="CT4" s="57">
        <v>3</v>
      </c>
      <c r="CU4" s="57">
        <v>1</v>
      </c>
      <c r="CV4" s="57">
        <v>2</v>
      </c>
      <c r="CW4" s="57">
        <v>3</v>
      </c>
      <c r="CX4" s="57">
        <v>1</v>
      </c>
      <c r="CY4" s="57">
        <v>2</v>
      </c>
      <c r="CZ4" s="57">
        <v>3</v>
      </c>
      <c r="DA4" s="57">
        <v>1</v>
      </c>
      <c r="DB4" s="57">
        <v>2</v>
      </c>
      <c r="DC4" s="57">
        <v>3</v>
      </c>
      <c r="DD4" s="57">
        <v>1</v>
      </c>
      <c r="DE4" s="57">
        <v>2</v>
      </c>
      <c r="DF4" s="57">
        <v>3</v>
      </c>
      <c r="DG4" s="57">
        <v>2</v>
      </c>
      <c r="DH4" s="57">
        <v>1</v>
      </c>
      <c r="DI4" s="57">
        <v>1</v>
      </c>
      <c r="DJ4" s="57">
        <v>2</v>
      </c>
      <c r="DK4" s="57">
        <v>3</v>
      </c>
      <c r="DL4" s="57">
        <v>1</v>
      </c>
      <c r="DM4" s="57">
        <v>2</v>
      </c>
      <c r="DN4" s="57">
        <v>3</v>
      </c>
      <c r="DO4" s="57">
        <v>1</v>
      </c>
      <c r="DP4" s="57">
        <v>2</v>
      </c>
      <c r="DQ4" s="57">
        <v>3</v>
      </c>
      <c r="DR4" s="57">
        <v>1</v>
      </c>
      <c r="DS4" s="57">
        <v>2</v>
      </c>
      <c r="DT4" s="57">
        <v>3</v>
      </c>
      <c r="DU4" s="57">
        <v>1</v>
      </c>
      <c r="DV4" s="57">
        <v>2</v>
      </c>
      <c r="DW4" s="57">
        <v>3</v>
      </c>
      <c r="DX4" s="57">
        <v>1</v>
      </c>
      <c r="DY4" s="57">
        <v>2</v>
      </c>
      <c r="DZ4" s="57">
        <v>3</v>
      </c>
      <c r="EA4" s="57">
        <v>1</v>
      </c>
      <c r="EB4" s="57">
        <v>2</v>
      </c>
      <c r="EC4" s="57">
        <v>3</v>
      </c>
      <c r="ED4" s="57">
        <v>1</v>
      </c>
      <c r="EE4" s="57">
        <v>2</v>
      </c>
      <c r="EF4" s="57">
        <v>3</v>
      </c>
      <c r="EG4" s="57">
        <v>1</v>
      </c>
      <c r="EH4" s="57">
        <v>2</v>
      </c>
      <c r="EI4" s="57">
        <v>3</v>
      </c>
      <c r="EJ4" s="57">
        <v>1</v>
      </c>
      <c r="EK4" s="57">
        <v>2</v>
      </c>
      <c r="EL4" s="57">
        <v>3</v>
      </c>
      <c r="EM4" s="57">
        <v>1</v>
      </c>
      <c r="EN4" s="57">
        <v>2</v>
      </c>
      <c r="EO4" s="57">
        <v>3</v>
      </c>
      <c r="EP4" s="57">
        <v>1</v>
      </c>
      <c r="EQ4" s="57">
        <v>2</v>
      </c>
      <c r="ER4" s="57">
        <v>3</v>
      </c>
      <c r="ES4" s="57">
        <v>1</v>
      </c>
      <c r="ET4" s="57">
        <v>2</v>
      </c>
      <c r="EU4" s="57">
        <v>3</v>
      </c>
      <c r="EV4" s="57">
        <v>1</v>
      </c>
      <c r="EW4" s="57">
        <v>2</v>
      </c>
      <c r="EX4" s="57">
        <v>3</v>
      </c>
      <c r="EY4" s="57">
        <v>1</v>
      </c>
      <c r="EZ4" s="57">
        <v>2</v>
      </c>
      <c r="FA4" s="57">
        <v>3</v>
      </c>
      <c r="FB4" s="57">
        <v>1</v>
      </c>
      <c r="FC4" s="57">
        <v>2</v>
      </c>
      <c r="FD4" s="57">
        <v>3</v>
      </c>
      <c r="FE4" s="57">
        <v>1</v>
      </c>
      <c r="FF4" s="57">
        <v>2</v>
      </c>
      <c r="FG4" s="57">
        <v>3</v>
      </c>
      <c r="FH4" s="57">
        <v>1</v>
      </c>
      <c r="FI4" s="57">
        <v>2</v>
      </c>
      <c r="FJ4" s="57">
        <v>3</v>
      </c>
      <c r="FK4" s="57">
        <v>1</v>
      </c>
      <c r="FL4" s="57">
        <v>2</v>
      </c>
      <c r="FM4" s="57">
        <v>3</v>
      </c>
      <c r="FN4" s="57">
        <v>1</v>
      </c>
      <c r="FO4" s="57">
        <v>2</v>
      </c>
      <c r="FP4" s="57">
        <v>3</v>
      </c>
      <c r="FQ4" s="57">
        <v>1</v>
      </c>
      <c r="FR4" s="57">
        <v>2</v>
      </c>
      <c r="FS4" s="57">
        <v>3</v>
      </c>
      <c r="FT4" s="57">
        <v>1</v>
      </c>
      <c r="FU4" s="57">
        <v>2</v>
      </c>
      <c r="FV4" s="57">
        <v>3</v>
      </c>
      <c r="FW4" s="57">
        <v>1</v>
      </c>
      <c r="FX4" s="57">
        <v>2</v>
      </c>
      <c r="FY4" s="57">
        <v>3</v>
      </c>
    </row>
    <row r="5" spans="1:181" x14ac:dyDescent="0.2">
      <c r="A5" s="57" t="s">
        <v>850</v>
      </c>
      <c r="B5" s="57" t="s">
        <v>851</v>
      </c>
      <c r="C5" s="57" t="s">
        <v>915</v>
      </c>
      <c r="D5" s="57" t="s">
        <v>916</v>
      </c>
      <c r="E5" s="57" t="s">
        <v>917</v>
      </c>
      <c r="F5" s="57" t="s">
        <v>915</v>
      </c>
      <c r="G5" s="57" t="s">
        <v>916</v>
      </c>
      <c r="H5" s="57" t="s">
        <v>917</v>
      </c>
      <c r="I5" s="57" t="s">
        <v>915</v>
      </c>
      <c r="J5" s="57" t="s">
        <v>916</v>
      </c>
      <c r="K5" s="57" t="s">
        <v>917</v>
      </c>
      <c r="L5" s="57" t="s">
        <v>915</v>
      </c>
      <c r="M5" s="57" t="s">
        <v>916</v>
      </c>
      <c r="N5" s="57" t="s">
        <v>917</v>
      </c>
      <c r="O5" s="57" t="s">
        <v>915</v>
      </c>
      <c r="P5" s="57" t="s">
        <v>916</v>
      </c>
      <c r="Q5" s="57" t="s">
        <v>917</v>
      </c>
      <c r="R5" s="57" t="s">
        <v>915</v>
      </c>
      <c r="S5" s="57" t="s">
        <v>916</v>
      </c>
      <c r="T5" s="57" t="s">
        <v>917</v>
      </c>
      <c r="U5" s="57" t="s">
        <v>915</v>
      </c>
      <c r="V5" s="57" t="s">
        <v>916</v>
      </c>
      <c r="W5" s="57" t="s">
        <v>917</v>
      </c>
      <c r="X5" s="57" t="s">
        <v>915</v>
      </c>
      <c r="Y5" s="57" t="s">
        <v>916</v>
      </c>
      <c r="Z5" s="57" t="s">
        <v>917</v>
      </c>
      <c r="AA5" s="57" t="s">
        <v>915</v>
      </c>
      <c r="AB5" s="57" t="s">
        <v>916</v>
      </c>
      <c r="AC5" s="57" t="s">
        <v>917</v>
      </c>
      <c r="AD5" s="57" t="s">
        <v>915</v>
      </c>
      <c r="AE5" s="57" t="s">
        <v>916</v>
      </c>
      <c r="AF5" s="57" t="s">
        <v>917</v>
      </c>
      <c r="AG5" s="57" t="s">
        <v>915</v>
      </c>
      <c r="AH5" s="57" t="s">
        <v>916</v>
      </c>
      <c r="AI5" s="57" t="s">
        <v>917</v>
      </c>
      <c r="AJ5" s="57" t="s">
        <v>915</v>
      </c>
      <c r="AK5" s="57" t="s">
        <v>916</v>
      </c>
      <c r="AL5" s="57" t="s">
        <v>917</v>
      </c>
      <c r="AM5" s="57" t="s">
        <v>915</v>
      </c>
      <c r="AN5" s="57" t="s">
        <v>916</v>
      </c>
      <c r="AO5" s="57" t="s">
        <v>917</v>
      </c>
      <c r="AP5" s="57" t="s">
        <v>915</v>
      </c>
      <c r="AQ5" s="57" t="s">
        <v>916</v>
      </c>
      <c r="AR5" s="57" t="s">
        <v>917</v>
      </c>
      <c r="AS5" s="57" t="s">
        <v>915</v>
      </c>
      <c r="AT5" s="57" t="s">
        <v>916</v>
      </c>
      <c r="AU5" s="57" t="s">
        <v>917</v>
      </c>
      <c r="AV5" s="57" t="s">
        <v>915</v>
      </c>
      <c r="AW5" s="57" t="s">
        <v>916</v>
      </c>
      <c r="AX5" s="57" t="s">
        <v>917</v>
      </c>
      <c r="AY5" s="57" t="s">
        <v>915</v>
      </c>
      <c r="AZ5" s="57" t="s">
        <v>916</v>
      </c>
      <c r="BA5" s="57" t="s">
        <v>917</v>
      </c>
      <c r="BB5" s="57" t="s">
        <v>915</v>
      </c>
      <c r="BC5" s="57" t="s">
        <v>916</v>
      </c>
      <c r="BD5" s="57" t="s">
        <v>917</v>
      </c>
      <c r="BE5" s="57" t="s">
        <v>915</v>
      </c>
      <c r="BF5" s="57" t="s">
        <v>916</v>
      </c>
      <c r="BG5" s="57" t="s">
        <v>917</v>
      </c>
      <c r="BH5" s="57" t="s">
        <v>915</v>
      </c>
      <c r="BI5" s="57" t="s">
        <v>916</v>
      </c>
      <c r="BJ5" s="57" t="s">
        <v>917</v>
      </c>
      <c r="BK5" s="57" t="s">
        <v>915</v>
      </c>
      <c r="BL5" s="57" t="s">
        <v>916</v>
      </c>
      <c r="BM5" s="57" t="s">
        <v>917</v>
      </c>
      <c r="BN5" s="57" t="s">
        <v>915</v>
      </c>
      <c r="BO5" s="57" t="s">
        <v>916</v>
      </c>
      <c r="BP5" s="57" t="s">
        <v>917</v>
      </c>
      <c r="BQ5" s="57" t="s">
        <v>915</v>
      </c>
      <c r="BR5" s="57" t="s">
        <v>916</v>
      </c>
      <c r="BS5" s="57" t="s">
        <v>917</v>
      </c>
      <c r="BT5" s="57" t="s">
        <v>915</v>
      </c>
      <c r="BU5" s="57" t="s">
        <v>916</v>
      </c>
      <c r="BV5" s="57" t="s">
        <v>917</v>
      </c>
      <c r="BW5" s="57" t="s">
        <v>915</v>
      </c>
      <c r="BX5" s="57" t="s">
        <v>916</v>
      </c>
      <c r="BY5" s="57" t="s">
        <v>917</v>
      </c>
      <c r="BZ5" s="57" t="s">
        <v>915</v>
      </c>
      <c r="CA5" s="57" t="s">
        <v>916</v>
      </c>
      <c r="CB5" s="57" t="s">
        <v>917</v>
      </c>
      <c r="CC5" s="57" t="s">
        <v>915</v>
      </c>
      <c r="CD5" s="57" t="s">
        <v>916</v>
      </c>
      <c r="CE5" s="57" t="s">
        <v>917</v>
      </c>
      <c r="CF5" s="57" t="s">
        <v>915</v>
      </c>
      <c r="CG5" s="57" t="s">
        <v>916</v>
      </c>
      <c r="CH5" s="57" t="s">
        <v>917</v>
      </c>
      <c r="CI5" s="57" t="s">
        <v>915</v>
      </c>
      <c r="CJ5" s="57" t="s">
        <v>916</v>
      </c>
      <c r="CK5" s="57" t="s">
        <v>917</v>
      </c>
      <c r="CL5" s="57" t="s">
        <v>915</v>
      </c>
      <c r="CM5" s="57" t="s">
        <v>916</v>
      </c>
      <c r="CN5" s="57" t="s">
        <v>917</v>
      </c>
      <c r="CO5" s="57" t="s">
        <v>915</v>
      </c>
      <c r="CP5" s="57" t="s">
        <v>916</v>
      </c>
      <c r="CQ5" s="57" t="s">
        <v>917</v>
      </c>
      <c r="CR5" s="57" t="s">
        <v>915</v>
      </c>
      <c r="CS5" s="57" t="s">
        <v>916</v>
      </c>
      <c r="CT5" s="57" t="s">
        <v>917</v>
      </c>
      <c r="CU5" s="57" t="s">
        <v>915</v>
      </c>
      <c r="CV5" s="57" t="s">
        <v>916</v>
      </c>
      <c r="CW5" s="57" t="s">
        <v>917</v>
      </c>
      <c r="CX5" s="57" t="s">
        <v>915</v>
      </c>
      <c r="CY5" s="57" t="s">
        <v>916</v>
      </c>
      <c r="CZ5" s="57" t="s">
        <v>917</v>
      </c>
      <c r="DA5" s="57" t="s">
        <v>915</v>
      </c>
      <c r="DB5" s="57" t="s">
        <v>916</v>
      </c>
      <c r="DC5" s="57" t="s">
        <v>917</v>
      </c>
      <c r="DD5" s="57" t="s">
        <v>915</v>
      </c>
      <c r="DE5" s="57" t="s">
        <v>916</v>
      </c>
      <c r="DF5" s="57" t="s">
        <v>917</v>
      </c>
      <c r="DG5" s="57" t="s">
        <v>916</v>
      </c>
      <c r="DH5" s="57" t="s">
        <v>915</v>
      </c>
      <c r="DI5" s="57" t="s">
        <v>915</v>
      </c>
      <c r="DJ5" s="57" t="s">
        <v>916</v>
      </c>
      <c r="DK5" s="57" t="s">
        <v>917</v>
      </c>
      <c r="DL5" s="57" t="s">
        <v>915</v>
      </c>
      <c r="DM5" s="57" t="s">
        <v>916</v>
      </c>
      <c r="DN5" s="57" t="s">
        <v>917</v>
      </c>
      <c r="DO5" s="57" t="s">
        <v>915</v>
      </c>
      <c r="DP5" s="57" t="s">
        <v>916</v>
      </c>
      <c r="DQ5" s="57" t="s">
        <v>917</v>
      </c>
      <c r="DR5" s="57" t="s">
        <v>915</v>
      </c>
      <c r="DS5" s="57" t="s">
        <v>916</v>
      </c>
      <c r="DT5" s="57" t="s">
        <v>917</v>
      </c>
      <c r="DU5" s="57" t="s">
        <v>915</v>
      </c>
      <c r="DV5" s="57" t="s">
        <v>916</v>
      </c>
      <c r="DW5" s="57" t="s">
        <v>917</v>
      </c>
      <c r="DX5" s="57" t="s">
        <v>915</v>
      </c>
      <c r="DY5" s="57" t="s">
        <v>916</v>
      </c>
      <c r="DZ5" s="57" t="s">
        <v>917</v>
      </c>
      <c r="EA5" s="57" t="s">
        <v>915</v>
      </c>
      <c r="EB5" s="57" t="s">
        <v>916</v>
      </c>
      <c r="EC5" s="57" t="s">
        <v>917</v>
      </c>
      <c r="ED5" s="57" t="s">
        <v>915</v>
      </c>
      <c r="EE5" s="57" t="s">
        <v>916</v>
      </c>
      <c r="EF5" s="57" t="s">
        <v>917</v>
      </c>
      <c r="EG5" s="57" t="s">
        <v>915</v>
      </c>
      <c r="EH5" s="57" t="s">
        <v>916</v>
      </c>
      <c r="EI5" s="57" t="s">
        <v>917</v>
      </c>
      <c r="EJ5" s="57" t="s">
        <v>915</v>
      </c>
      <c r="EK5" s="57" t="s">
        <v>916</v>
      </c>
      <c r="EL5" s="57" t="s">
        <v>917</v>
      </c>
      <c r="EM5" s="57" t="s">
        <v>915</v>
      </c>
      <c r="EN5" s="57" t="s">
        <v>916</v>
      </c>
      <c r="EO5" s="57" t="s">
        <v>917</v>
      </c>
      <c r="EP5" s="57" t="s">
        <v>915</v>
      </c>
      <c r="EQ5" s="57" t="s">
        <v>916</v>
      </c>
      <c r="ER5" s="57" t="s">
        <v>917</v>
      </c>
      <c r="ES5" s="57" t="s">
        <v>915</v>
      </c>
      <c r="ET5" s="57" t="s">
        <v>916</v>
      </c>
      <c r="EU5" s="57" t="s">
        <v>917</v>
      </c>
      <c r="EV5" s="57" t="s">
        <v>915</v>
      </c>
      <c r="EW5" s="57" t="s">
        <v>916</v>
      </c>
      <c r="EX5" s="57" t="s">
        <v>917</v>
      </c>
      <c r="EY5" s="57" t="s">
        <v>915</v>
      </c>
      <c r="EZ5" s="57" t="s">
        <v>916</v>
      </c>
      <c r="FA5" s="57" t="s">
        <v>917</v>
      </c>
      <c r="FB5" s="57" t="s">
        <v>915</v>
      </c>
      <c r="FC5" s="57" t="s">
        <v>916</v>
      </c>
      <c r="FD5" s="57" t="s">
        <v>917</v>
      </c>
      <c r="FE5" s="57" t="s">
        <v>915</v>
      </c>
      <c r="FF5" s="57" t="s">
        <v>916</v>
      </c>
      <c r="FG5" s="57" t="s">
        <v>917</v>
      </c>
      <c r="FH5" s="57" t="s">
        <v>915</v>
      </c>
      <c r="FI5" s="57" t="s">
        <v>916</v>
      </c>
      <c r="FJ5" s="57" t="s">
        <v>917</v>
      </c>
      <c r="FK5" s="57" t="s">
        <v>915</v>
      </c>
      <c r="FL5" s="57" t="s">
        <v>916</v>
      </c>
      <c r="FM5" s="57" t="s">
        <v>917</v>
      </c>
      <c r="FN5" s="57" t="s">
        <v>915</v>
      </c>
      <c r="FO5" s="57" t="s">
        <v>916</v>
      </c>
      <c r="FP5" s="57" t="s">
        <v>917</v>
      </c>
      <c r="FQ5" s="57" t="s">
        <v>915</v>
      </c>
      <c r="FR5" s="57" t="s">
        <v>916</v>
      </c>
      <c r="FS5" s="57" t="s">
        <v>917</v>
      </c>
      <c r="FT5" s="57" t="s">
        <v>915</v>
      </c>
      <c r="FU5" s="57" t="s">
        <v>916</v>
      </c>
      <c r="FV5" s="57" t="s">
        <v>917</v>
      </c>
      <c r="FW5" s="57" t="s">
        <v>915</v>
      </c>
      <c r="FX5" s="57" t="s">
        <v>916</v>
      </c>
      <c r="FY5" s="57" t="s">
        <v>917</v>
      </c>
    </row>
    <row r="6" spans="1:181" x14ac:dyDescent="0.2">
      <c r="A6" s="57" t="s">
        <v>25</v>
      </c>
      <c r="B6" s="57" t="s">
        <v>24</v>
      </c>
      <c r="C6" s="57">
        <v>0</v>
      </c>
      <c r="D6" s="57">
        <v>0</v>
      </c>
      <c r="E6" s="57">
        <v>0</v>
      </c>
      <c r="F6" s="57">
        <v>-40580</v>
      </c>
      <c r="G6" s="57">
        <v>0</v>
      </c>
      <c r="H6" s="57">
        <v>-40580</v>
      </c>
      <c r="I6" s="57">
        <v>0</v>
      </c>
      <c r="J6" s="57">
        <v>0</v>
      </c>
      <c r="K6" s="57">
        <v>0</v>
      </c>
      <c r="L6" s="57">
        <v>-6592</v>
      </c>
      <c r="M6" s="57">
        <v>0</v>
      </c>
      <c r="N6" s="57">
        <v>-6592</v>
      </c>
      <c r="O6" s="57">
        <v>-47172</v>
      </c>
      <c r="P6" s="57">
        <v>0</v>
      </c>
      <c r="Q6" s="57">
        <v>-47172</v>
      </c>
      <c r="R6" s="57">
        <v>-1313709</v>
      </c>
      <c r="S6" s="57">
        <v>0</v>
      </c>
      <c r="T6" s="57">
        <v>-1313709</v>
      </c>
      <c r="U6" s="57">
        <v>0</v>
      </c>
      <c r="V6" s="57">
        <v>0</v>
      </c>
      <c r="W6" s="57">
        <v>0</v>
      </c>
      <c r="X6" s="57">
        <v>-84468</v>
      </c>
      <c r="Y6" s="57">
        <v>0</v>
      </c>
      <c r="Z6" s="57">
        <v>-84468</v>
      </c>
      <c r="AA6" s="57">
        <v>-48717</v>
      </c>
      <c r="AB6" s="57">
        <v>0</v>
      </c>
      <c r="AC6" s="57">
        <v>-48717</v>
      </c>
      <c r="AD6" s="57">
        <v>0</v>
      </c>
      <c r="AE6" s="57">
        <v>0</v>
      </c>
      <c r="AF6" s="57">
        <v>0</v>
      </c>
      <c r="AG6" s="57">
        <v>489361</v>
      </c>
      <c r="AH6" s="57">
        <v>0</v>
      </c>
      <c r="AI6" s="57">
        <v>489361</v>
      </c>
      <c r="AJ6" s="57">
        <v>4427</v>
      </c>
      <c r="AK6" s="57">
        <v>0</v>
      </c>
      <c r="AL6" s="57">
        <v>4427</v>
      </c>
      <c r="AM6" s="57">
        <v>-1201476</v>
      </c>
      <c r="AN6" s="57">
        <v>0</v>
      </c>
      <c r="AO6" s="57">
        <v>-1201476</v>
      </c>
      <c r="AP6" s="57">
        <v>154694</v>
      </c>
      <c r="AQ6" s="57">
        <v>0</v>
      </c>
      <c r="AR6" s="57">
        <v>154694</v>
      </c>
      <c r="AS6" s="57">
        <v>-79748</v>
      </c>
      <c r="AT6" s="57">
        <v>0</v>
      </c>
      <c r="AU6" s="57">
        <v>-79748</v>
      </c>
      <c r="AV6" s="57">
        <v>-2555</v>
      </c>
      <c r="AW6" s="57">
        <v>0</v>
      </c>
      <c r="AX6" s="57">
        <v>-2555</v>
      </c>
      <c r="AY6" s="57">
        <v>0</v>
      </c>
      <c r="AZ6" s="57">
        <v>0</v>
      </c>
      <c r="BA6" s="57">
        <v>0</v>
      </c>
      <c r="BB6" s="57">
        <v>0</v>
      </c>
      <c r="BC6" s="57">
        <v>0</v>
      </c>
      <c r="BD6" s="57">
        <v>0</v>
      </c>
      <c r="BE6" s="57">
        <v>-2033474</v>
      </c>
      <c r="BF6" s="57">
        <v>0</v>
      </c>
      <c r="BG6" s="57">
        <v>-2033474</v>
      </c>
      <c r="BH6" s="57">
        <v>-1789</v>
      </c>
      <c r="BI6" s="57">
        <v>0</v>
      </c>
      <c r="BJ6" s="57">
        <v>-1789</v>
      </c>
      <c r="BK6" s="57">
        <v>-3824</v>
      </c>
      <c r="BL6" s="57">
        <v>0</v>
      </c>
      <c r="BM6" s="57">
        <v>-3824</v>
      </c>
      <c r="BN6" s="57">
        <v>-225745</v>
      </c>
      <c r="BO6" s="57">
        <v>0</v>
      </c>
      <c r="BP6" s="57">
        <v>-225745</v>
      </c>
      <c r="BQ6" s="57">
        <v>-75973</v>
      </c>
      <c r="BR6" s="57">
        <v>0</v>
      </c>
      <c r="BS6" s="57">
        <v>-75973</v>
      </c>
      <c r="BT6" s="57">
        <v>-307331</v>
      </c>
      <c r="BU6" s="57">
        <v>0</v>
      </c>
      <c r="BV6" s="57">
        <v>-307331</v>
      </c>
      <c r="BW6" s="57">
        <v>-27608</v>
      </c>
      <c r="BX6" s="57">
        <v>0</v>
      </c>
      <c r="BY6" s="57">
        <v>-27608</v>
      </c>
      <c r="BZ6" s="57">
        <v>-600</v>
      </c>
      <c r="CA6" s="57">
        <v>0</v>
      </c>
      <c r="CB6" s="57">
        <v>-600</v>
      </c>
      <c r="CC6" s="57">
        <v>0</v>
      </c>
      <c r="CD6" s="57">
        <v>0</v>
      </c>
      <c r="CE6" s="57">
        <v>0</v>
      </c>
      <c r="CF6" s="57">
        <v>0</v>
      </c>
      <c r="CG6" s="57">
        <v>0</v>
      </c>
      <c r="CH6" s="57">
        <v>0</v>
      </c>
      <c r="CI6" s="57">
        <v>-2427</v>
      </c>
      <c r="CJ6" s="57">
        <v>0</v>
      </c>
      <c r="CK6" s="57">
        <v>-2427</v>
      </c>
      <c r="CL6" s="57">
        <v>0</v>
      </c>
      <c r="CM6" s="57">
        <v>0</v>
      </c>
      <c r="CN6" s="57">
        <v>0</v>
      </c>
      <c r="CO6" s="57">
        <v>0</v>
      </c>
      <c r="CP6" s="57">
        <v>0</v>
      </c>
      <c r="CQ6" s="57">
        <v>0</v>
      </c>
      <c r="CR6" s="57">
        <v>0</v>
      </c>
      <c r="CS6" s="57">
        <v>0</v>
      </c>
      <c r="CT6" s="57">
        <v>0</v>
      </c>
      <c r="CU6" s="57">
        <v>0</v>
      </c>
      <c r="CV6" s="57">
        <v>0</v>
      </c>
      <c r="CW6" s="57">
        <v>0</v>
      </c>
      <c r="CX6" s="57">
        <v>0</v>
      </c>
      <c r="CY6" s="57">
        <v>0</v>
      </c>
      <c r="CZ6" s="57">
        <v>0</v>
      </c>
      <c r="DA6" s="57">
        <v>0</v>
      </c>
      <c r="DB6" s="57">
        <v>0</v>
      </c>
      <c r="DC6" s="57">
        <v>0</v>
      </c>
      <c r="DD6" s="57">
        <v>0</v>
      </c>
      <c r="DE6" s="57">
        <v>0</v>
      </c>
      <c r="DF6" s="57">
        <v>0</v>
      </c>
      <c r="DG6" s="57">
        <v>0</v>
      </c>
      <c r="DH6" s="57">
        <v>0</v>
      </c>
      <c r="DI6" s="57">
        <v>-30635</v>
      </c>
      <c r="DJ6" s="57">
        <v>0</v>
      </c>
      <c r="DK6" s="57">
        <v>-30635</v>
      </c>
      <c r="DL6" s="57">
        <v>-11132</v>
      </c>
      <c r="DM6" s="57">
        <v>0</v>
      </c>
      <c r="DN6" s="57">
        <v>-11132</v>
      </c>
      <c r="DO6" s="57">
        <v>0</v>
      </c>
      <c r="DP6" s="57">
        <v>0</v>
      </c>
      <c r="DQ6" s="57">
        <v>0</v>
      </c>
      <c r="DR6" s="57">
        <v>-2088</v>
      </c>
      <c r="DS6" s="57">
        <v>0</v>
      </c>
      <c r="DT6" s="57">
        <v>-2088</v>
      </c>
      <c r="DU6" s="57">
        <v>0</v>
      </c>
      <c r="DV6" s="57">
        <v>0</v>
      </c>
      <c r="DW6" s="57">
        <v>0</v>
      </c>
      <c r="DX6" s="57">
        <v>-256355</v>
      </c>
      <c r="DY6" s="57">
        <v>0</v>
      </c>
      <c r="DZ6" s="57">
        <v>-256355</v>
      </c>
      <c r="EA6" s="57">
        <v>2335</v>
      </c>
      <c r="EB6" s="57">
        <v>0</v>
      </c>
      <c r="EC6" s="57">
        <v>2335</v>
      </c>
      <c r="ED6" s="57">
        <v>0</v>
      </c>
      <c r="EE6" s="57">
        <v>0</v>
      </c>
      <c r="EF6" s="57">
        <v>0</v>
      </c>
      <c r="EG6" s="57">
        <v>0</v>
      </c>
      <c r="EH6" s="57">
        <v>0</v>
      </c>
      <c r="EI6" s="57">
        <v>0</v>
      </c>
      <c r="EJ6" s="57">
        <v>-3784</v>
      </c>
      <c r="EK6" s="57">
        <v>0</v>
      </c>
      <c r="EL6" s="57">
        <v>-3784</v>
      </c>
      <c r="EM6" s="57">
        <v>-271024</v>
      </c>
      <c r="EN6" s="57">
        <v>0</v>
      </c>
      <c r="EO6" s="57">
        <v>-271024</v>
      </c>
      <c r="EP6" s="57">
        <v>0</v>
      </c>
      <c r="EQ6" s="57">
        <v>0</v>
      </c>
      <c r="ER6" s="57">
        <v>0</v>
      </c>
      <c r="ES6" s="57">
        <v>0</v>
      </c>
      <c r="ET6" s="57">
        <v>0</v>
      </c>
      <c r="EU6" s="57">
        <v>0</v>
      </c>
      <c r="EV6" s="57">
        <v>0</v>
      </c>
      <c r="EW6" s="57">
        <v>0</v>
      </c>
      <c r="EX6" s="57">
        <v>0</v>
      </c>
      <c r="EY6" s="57">
        <v>21890678</v>
      </c>
      <c r="EZ6" s="57">
        <v>0</v>
      </c>
      <c r="FA6" s="57">
        <v>21890678</v>
      </c>
      <c r="FB6" s="57">
        <v>-47172</v>
      </c>
      <c r="FC6" s="57">
        <v>0</v>
      </c>
      <c r="FD6" s="57">
        <v>-47172</v>
      </c>
      <c r="FE6" s="57">
        <v>-2033474</v>
      </c>
      <c r="FF6" s="57">
        <v>0</v>
      </c>
      <c r="FG6" s="57">
        <v>-2033474</v>
      </c>
      <c r="FH6" s="57">
        <v>-307331</v>
      </c>
      <c r="FI6" s="57">
        <v>0</v>
      </c>
      <c r="FJ6" s="57">
        <v>-307331</v>
      </c>
      <c r="FK6" s="57">
        <v>-30635</v>
      </c>
      <c r="FL6" s="57">
        <v>0</v>
      </c>
      <c r="FM6" s="57">
        <v>-30635</v>
      </c>
      <c r="FN6" s="57">
        <v>-271024</v>
      </c>
      <c r="FO6" s="57">
        <v>0</v>
      </c>
      <c r="FP6" s="57">
        <v>-271024</v>
      </c>
      <c r="FQ6" s="57">
        <v>0</v>
      </c>
      <c r="FR6" s="57">
        <v>0</v>
      </c>
      <c r="FS6" s="57">
        <v>0</v>
      </c>
      <c r="FT6" s="57">
        <v>-2689636</v>
      </c>
      <c r="FU6" s="57">
        <v>0</v>
      </c>
      <c r="FV6" s="57">
        <v>-2689636</v>
      </c>
      <c r="FW6" s="57">
        <v>19201042</v>
      </c>
      <c r="FX6" s="57">
        <v>0</v>
      </c>
      <c r="FY6" s="57">
        <v>19201042</v>
      </c>
    </row>
    <row r="7" spans="1:181" x14ac:dyDescent="0.2">
      <c r="A7" s="57" t="s">
        <v>31</v>
      </c>
      <c r="B7" s="57" t="s">
        <v>30</v>
      </c>
      <c r="C7" s="57">
        <v>0</v>
      </c>
      <c r="D7" s="57">
        <v>0</v>
      </c>
      <c r="E7" s="57">
        <v>0</v>
      </c>
      <c r="F7" s="57">
        <v>316153</v>
      </c>
      <c r="G7" s="57">
        <v>0</v>
      </c>
      <c r="H7" s="57">
        <v>316153</v>
      </c>
      <c r="I7" s="57">
        <v>0</v>
      </c>
      <c r="J7" s="57">
        <v>0</v>
      </c>
      <c r="K7" s="57">
        <v>0</v>
      </c>
      <c r="L7" s="57">
        <v>17725</v>
      </c>
      <c r="M7" s="57">
        <v>0</v>
      </c>
      <c r="N7" s="57">
        <v>17725</v>
      </c>
      <c r="O7" s="57">
        <v>333878</v>
      </c>
      <c r="P7" s="57">
        <v>0</v>
      </c>
      <c r="Q7" s="57">
        <v>333878</v>
      </c>
      <c r="R7" s="57">
        <v>-3424212</v>
      </c>
      <c r="S7" s="57">
        <v>0</v>
      </c>
      <c r="T7" s="57">
        <v>-3424212</v>
      </c>
      <c r="U7" s="57">
        <v>-5961</v>
      </c>
      <c r="V7" s="57">
        <v>0</v>
      </c>
      <c r="W7" s="57">
        <v>-5961</v>
      </c>
      <c r="X7" s="57">
        <v>-201153</v>
      </c>
      <c r="Y7" s="57">
        <v>0</v>
      </c>
      <c r="Z7" s="57">
        <v>-201153</v>
      </c>
      <c r="AA7" s="57">
        <v>-101846</v>
      </c>
      <c r="AB7" s="57">
        <v>0</v>
      </c>
      <c r="AC7" s="57">
        <v>-101846</v>
      </c>
      <c r="AD7" s="57">
        <v>-3948</v>
      </c>
      <c r="AE7" s="57">
        <v>0</v>
      </c>
      <c r="AF7" s="57">
        <v>-3948</v>
      </c>
      <c r="AG7" s="57">
        <v>697444</v>
      </c>
      <c r="AH7" s="57">
        <v>0</v>
      </c>
      <c r="AI7" s="57">
        <v>697444</v>
      </c>
      <c r="AJ7" s="57">
        <v>-15292</v>
      </c>
      <c r="AK7" s="57">
        <v>0</v>
      </c>
      <c r="AL7" s="57">
        <v>-15292</v>
      </c>
      <c r="AM7" s="57">
        <v>-1848305</v>
      </c>
      <c r="AN7" s="57">
        <v>0</v>
      </c>
      <c r="AO7" s="57">
        <v>-1848305</v>
      </c>
      <c r="AP7" s="57">
        <v>-98213</v>
      </c>
      <c r="AQ7" s="57">
        <v>0</v>
      </c>
      <c r="AR7" s="57">
        <v>-98213</v>
      </c>
      <c r="AS7" s="57">
        <v>-63124</v>
      </c>
      <c r="AT7" s="57">
        <v>0</v>
      </c>
      <c r="AU7" s="57">
        <v>-63124</v>
      </c>
      <c r="AV7" s="57">
        <v>0</v>
      </c>
      <c r="AW7" s="57">
        <v>0</v>
      </c>
      <c r="AX7" s="57">
        <v>0</v>
      </c>
      <c r="AY7" s="57">
        <v>-37517</v>
      </c>
      <c r="AZ7" s="57">
        <v>0</v>
      </c>
      <c r="BA7" s="57">
        <v>-37517</v>
      </c>
      <c r="BB7" s="57">
        <v>-59</v>
      </c>
      <c r="BC7" s="57">
        <v>0</v>
      </c>
      <c r="BD7" s="57">
        <v>-59</v>
      </c>
      <c r="BE7" s="57">
        <v>-4990431</v>
      </c>
      <c r="BF7" s="57">
        <v>0</v>
      </c>
      <c r="BG7" s="57">
        <v>-4990431</v>
      </c>
      <c r="BH7" s="57">
        <v>-63254</v>
      </c>
      <c r="BI7" s="57">
        <v>0</v>
      </c>
      <c r="BJ7" s="57">
        <v>-63254</v>
      </c>
      <c r="BK7" s="57">
        <v>-15563</v>
      </c>
      <c r="BL7" s="57">
        <v>0</v>
      </c>
      <c r="BM7" s="57">
        <v>-15563</v>
      </c>
      <c r="BN7" s="57">
        <v>-739110</v>
      </c>
      <c r="BO7" s="57">
        <v>0</v>
      </c>
      <c r="BP7" s="57">
        <v>-739110</v>
      </c>
      <c r="BQ7" s="57">
        <v>97723</v>
      </c>
      <c r="BR7" s="57">
        <v>0</v>
      </c>
      <c r="BS7" s="57">
        <v>97723</v>
      </c>
      <c r="BT7" s="57">
        <v>-720204</v>
      </c>
      <c r="BU7" s="57">
        <v>0</v>
      </c>
      <c r="BV7" s="57">
        <v>-720204</v>
      </c>
      <c r="BW7" s="57">
        <v>-139915</v>
      </c>
      <c r="BX7" s="57">
        <v>0</v>
      </c>
      <c r="BY7" s="57">
        <v>-139915</v>
      </c>
      <c r="BZ7" s="57">
        <v>-4037</v>
      </c>
      <c r="CA7" s="57">
        <v>0</v>
      </c>
      <c r="CB7" s="57">
        <v>-4037</v>
      </c>
      <c r="CC7" s="57">
        <v>-99536</v>
      </c>
      <c r="CD7" s="57">
        <v>0</v>
      </c>
      <c r="CE7" s="57">
        <v>-99536</v>
      </c>
      <c r="CF7" s="57">
        <v>0</v>
      </c>
      <c r="CG7" s="57">
        <v>0</v>
      </c>
      <c r="CH7" s="57">
        <v>0</v>
      </c>
      <c r="CI7" s="57">
        <v>-1232</v>
      </c>
      <c r="CJ7" s="57">
        <v>0</v>
      </c>
      <c r="CK7" s="57">
        <v>-1232</v>
      </c>
      <c r="CL7" s="57">
        <v>0</v>
      </c>
      <c r="CM7" s="57">
        <v>0</v>
      </c>
      <c r="CN7" s="57">
        <v>0</v>
      </c>
      <c r="CO7" s="57">
        <v>-1712</v>
      </c>
      <c r="CP7" s="57">
        <v>0</v>
      </c>
      <c r="CQ7" s="57">
        <v>-1712</v>
      </c>
      <c r="CR7" s="57">
        <v>0</v>
      </c>
      <c r="CS7" s="57">
        <v>0</v>
      </c>
      <c r="CT7" s="57">
        <v>0</v>
      </c>
      <c r="CU7" s="57">
        <v>0</v>
      </c>
      <c r="CV7" s="57">
        <v>0</v>
      </c>
      <c r="CW7" s="57">
        <v>0</v>
      </c>
      <c r="CX7" s="57">
        <v>0</v>
      </c>
      <c r="CY7" s="57">
        <v>0</v>
      </c>
      <c r="CZ7" s="57">
        <v>0</v>
      </c>
      <c r="DA7" s="57">
        <v>0</v>
      </c>
      <c r="DB7" s="57">
        <v>0</v>
      </c>
      <c r="DC7" s="57">
        <v>0</v>
      </c>
      <c r="DD7" s="57">
        <v>0</v>
      </c>
      <c r="DE7" s="57">
        <v>0</v>
      </c>
      <c r="DF7" s="57">
        <v>0</v>
      </c>
      <c r="DG7" s="57">
        <v>0</v>
      </c>
      <c r="DH7" s="57">
        <v>0</v>
      </c>
      <c r="DI7" s="57">
        <v>-246432</v>
      </c>
      <c r="DJ7" s="57">
        <v>0</v>
      </c>
      <c r="DK7" s="57">
        <v>-246432</v>
      </c>
      <c r="DL7" s="57">
        <v>0</v>
      </c>
      <c r="DM7" s="57">
        <v>0</v>
      </c>
      <c r="DN7" s="57">
        <v>0</v>
      </c>
      <c r="DO7" s="57">
        <v>0</v>
      </c>
      <c r="DP7" s="57">
        <v>0</v>
      </c>
      <c r="DQ7" s="57">
        <v>0</v>
      </c>
      <c r="DR7" s="57">
        <v>-33761</v>
      </c>
      <c r="DS7" s="57">
        <v>0</v>
      </c>
      <c r="DT7" s="57">
        <v>-33761</v>
      </c>
      <c r="DU7" s="57">
        <v>0</v>
      </c>
      <c r="DV7" s="57">
        <v>0</v>
      </c>
      <c r="DW7" s="57">
        <v>0</v>
      </c>
      <c r="DX7" s="57">
        <v>-669359</v>
      </c>
      <c r="DY7" s="57">
        <v>0</v>
      </c>
      <c r="DZ7" s="57">
        <v>-669359</v>
      </c>
      <c r="EA7" s="57">
        <v>-2511</v>
      </c>
      <c r="EB7" s="57">
        <v>0</v>
      </c>
      <c r="EC7" s="57">
        <v>-2511</v>
      </c>
      <c r="ED7" s="57">
        <v>-422719</v>
      </c>
      <c r="EE7" s="57">
        <v>0</v>
      </c>
      <c r="EF7" s="57">
        <v>-422719</v>
      </c>
      <c r="EG7" s="57">
        <v>0</v>
      </c>
      <c r="EH7" s="57">
        <v>0</v>
      </c>
      <c r="EI7" s="57">
        <v>0</v>
      </c>
      <c r="EJ7" s="57">
        <v>-15224</v>
      </c>
      <c r="EK7" s="57">
        <v>0</v>
      </c>
      <c r="EL7" s="57">
        <v>-15224</v>
      </c>
      <c r="EM7" s="57">
        <v>-1143574</v>
      </c>
      <c r="EN7" s="57">
        <v>0</v>
      </c>
      <c r="EO7" s="57">
        <v>-1143574</v>
      </c>
      <c r="EP7" s="57">
        <v>0</v>
      </c>
      <c r="EQ7" s="57">
        <v>0</v>
      </c>
      <c r="ER7" s="57">
        <v>0</v>
      </c>
      <c r="ES7" s="57">
        <v>0</v>
      </c>
      <c r="ET7" s="57">
        <v>0</v>
      </c>
      <c r="EU7" s="57">
        <v>0</v>
      </c>
      <c r="EV7" s="57">
        <v>0</v>
      </c>
      <c r="EW7" s="57">
        <v>0</v>
      </c>
      <c r="EX7" s="57">
        <v>0</v>
      </c>
      <c r="EY7" s="57">
        <v>33147360</v>
      </c>
      <c r="EZ7" s="57">
        <v>0</v>
      </c>
      <c r="FA7" s="57">
        <v>33147360</v>
      </c>
      <c r="FB7" s="57">
        <v>333878</v>
      </c>
      <c r="FC7" s="57">
        <v>0</v>
      </c>
      <c r="FD7" s="57">
        <v>333878</v>
      </c>
      <c r="FE7" s="57">
        <v>-4990431</v>
      </c>
      <c r="FF7" s="57">
        <v>0</v>
      </c>
      <c r="FG7" s="57">
        <v>-4990431</v>
      </c>
      <c r="FH7" s="57">
        <v>-720204</v>
      </c>
      <c r="FI7" s="57">
        <v>0</v>
      </c>
      <c r="FJ7" s="57">
        <v>-720204</v>
      </c>
      <c r="FK7" s="57">
        <v>-246432</v>
      </c>
      <c r="FL7" s="57">
        <v>0</v>
      </c>
      <c r="FM7" s="57">
        <v>-246432</v>
      </c>
      <c r="FN7" s="57">
        <v>-1143574</v>
      </c>
      <c r="FO7" s="57">
        <v>0</v>
      </c>
      <c r="FP7" s="57">
        <v>-1143574</v>
      </c>
      <c r="FQ7" s="57">
        <v>0</v>
      </c>
      <c r="FR7" s="57">
        <v>0</v>
      </c>
      <c r="FS7" s="57">
        <v>0</v>
      </c>
      <c r="FT7" s="57">
        <v>-6766763</v>
      </c>
      <c r="FU7" s="57">
        <v>0</v>
      </c>
      <c r="FV7" s="57">
        <v>-6766763</v>
      </c>
      <c r="FW7" s="57">
        <v>26380597</v>
      </c>
      <c r="FX7" s="57">
        <v>0</v>
      </c>
      <c r="FY7" s="57">
        <v>26380597</v>
      </c>
    </row>
    <row r="8" spans="1:181" x14ac:dyDescent="0.2">
      <c r="A8" s="57" t="s">
        <v>35</v>
      </c>
      <c r="B8" s="57" t="s">
        <v>34</v>
      </c>
      <c r="C8" s="57">
        <v>0</v>
      </c>
      <c r="D8" s="57">
        <v>0</v>
      </c>
      <c r="E8" s="57">
        <v>0</v>
      </c>
      <c r="F8" s="57">
        <v>-7354</v>
      </c>
      <c r="G8" s="57">
        <v>0</v>
      </c>
      <c r="H8" s="57">
        <v>-7354</v>
      </c>
      <c r="I8" s="57">
        <v>0</v>
      </c>
      <c r="J8" s="57">
        <v>0</v>
      </c>
      <c r="K8" s="57">
        <v>0</v>
      </c>
      <c r="L8" s="57">
        <v>-46165</v>
      </c>
      <c r="M8" s="57">
        <v>0</v>
      </c>
      <c r="N8" s="57">
        <v>-46165</v>
      </c>
      <c r="O8" s="57">
        <v>-53519</v>
      </c>
      <c r="P8" s="57">
        <v>0</v>
      </c>
      <c r="Q8" s="57">
        <v>-53519</v>
      </c>
      <c r="R8" s="57">
        <v>-2804879</v>
      </c>
      <c r="S8" s="57">
        <v>0</v>
      </c>
      <c r="T8" s="57">
        <v>-2804879</v>
      </c>
      <c r="U8" s="57">
        <v>-937</v>
      </c>
      <c r="V8" s="57">
        <v>0</v>
      </c>
      <c r="W8" s="57">
        <v>-937</v>
      </c>
      <c r="X8" s="57">
        <v>-54647</v>
      </c>
      <c r="Y8" s="57">
        <v>0</v>
      </c>
      <c r="Z8" s="57">
        <v>-54647</v>
      </c>
      <c r="AA8" s="57">
        <v>-45722</v>
      </c>
      <c r="AB8" s="57">
        <v>0</v>
      </c>
      <c r="AC8" s="57">
        <v>-45722</v>
      </c>
      <c r="AD8" s="57">
        <v>0</v>
      </c>
      <c r="AE8" s="57">
        <v>0</v>
      </c>
      <c r="AF8" s="57">
        <v>0</v>
      </c>
      <c r="AG8" s="57">
        <v>824102</v>
      </c>
      <c r="AH8" s="57">
        <v>0</v>
      </c>
      <c r="AI8" s="57">
        <v>824102</v>
      </c>
      <c r="AJ8" s="57">
        <v>-1714</v>
      </c>
      <c r="AK8" s="57">
        <v>0</v>
      </c>
      <c r="AL8" s="57">
        <v>-1714</v>
      </c>
      <c r="AM8" s="57">
        <v>-1415099</v>
      </c>
      <c r="AN8" s="57">
        <v>0</v>
      </c>
      <c r="AO8" s="57">
        <v>-1415099</v>
      </c>
      <c r="AP8" s="57">
        <v>19383</v>
      </c>
      <c r="AQ8" s="57">
        <v>0</v>
      </c>
      <c r="AR8" s="57">
        <v>19383</v>
      </c>
      <c r="AS8" s="57">
        <v>-41609</v>
      </c>
      <c r="AT8" s="57">
        <v>0</v>
      </c>
      <c r="AU8" s="57">
        <v>-41609</v>
      </c>
      <c r="AV8" s="57">
        <v>0</v>
      </c>
      <c r="AW8" s="57">
        <v>0</v>
      </c>
      <c r="AX8" s="57">
        <v>0</v>
      </c>
      <c r="AY8" s="57">
        <v>-21992</v>
      </c>
      <c r="AZ8" s="57">
        <v>0</v>
      </c>
      <c r="BA8" s="57">
        <v>-21992</v>
      </c>
      <c r="BB8" s="57">
        <v>643</v>
      </c>
      <c r="BC8" s="57">
        <v>0</v>
      </c>
      <c r="BD8" s="57">
        <v>643</v>
      </c>
      <c r="BE8" s="57">
        <v>-3495812</v>
      </c>
      <c r="BF8" s="57">
        <v>0</v>
      </c>
      <c r="BG8" s="57">
        <v>-3495812</v>
      </c>
      <c r="BH8" s="57">
        <v>-48547</v>
      </c>
      <c r="BI8" s="57">
        <v>0</v>
      </c>
      <c r="BJ8" s="57">
        <v>-48547</v>
      </c>
      <c r="BK8" s="57">
        <v>-3052</v>
      </c>
      <c r="BL8" s="57">
        <v>0</v>
      </c>
      <c r="BM8" s="57">
        <v>-3052</v>
      </c>
      <c r="BN8" s="57">
        <v>-1077472</v>
      </c>
      <c r="BO8" s="57">
        <v>0</v>
      </c>
      <c r="BP8" s="57">
        <v>-1077472</v>
      </c>
      <c r="BQ8" s="57">
        <v>34668</v>
      </c>
      <c r="BR8" s="57">
        <v>0</v>
      </c>
      <c r="BS8" s="57">
        <v>34668</v>
      </c>
      <c r="BT8" s="57">
        <v>-1094403</v>
      </c>
      <c r="BU8" s="57">
        <v>0</v>
      </c>
      <c r="BV8" s="57">
        <v>-1094403</v>
      </c>
      <c r="BW8" s="57">
        <v>-46499</v>
      </c>
      <c r="BX8" s="57">
        <v>0</v>
      </c>
      <c r="BY8" s="57">
        <v>-46499</v>
      </c>
      <c r="BZ8" s="57">
        <v>153</v>
      </c>
      <c r="CA8" s="57">
        <v>0</v>
      </c>
      <c r="CB8" s="57">
        <v>153</v>
      </c>
      <c r="CC8" s="57">
        <v>-360654</v>
      </c>
      <c r="CD8" s="57">
        <v>0</v>
      </c>
      <c r="CE8" s="57">
        <v>-360654</v>
      </c>
      <c r="CF8" s="57">
        <v>-18</v>
      </c>
      <c r="CG8" s="57">
        <v>0</v>
      </c>
      <c r="CH8" s="57">
        <v>-18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-21991</v>
      </c>
      <c r="CP8" s="57">
        <v>0</v>
      </c>
      <c r="CQ8" s="57">
        <v>-21991</v>
      </c>
      <c r="CR8" s="57">
        <v>643</v>
      </c>
      <c r="CS8" s="57">
        <v>0</v>
      </c>
      <c r="CT8" s="57">
        <v>643</v>
      </c>
      <c r="CU8" s="57">
        <v>-2122</v>
      </c>
      <c r="CV8" s="57">
        <v>0</v>
      </c>
      <c r="CW8" s="57">
        <v>-2122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-430488</v>
      </c>
      <c r="DJ8" s="57">
        <v>0</v>
      </c>
      <c r="DK8" s="57">
        <v>-430488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-25678</v>
      </c>
      <c r="DS8" s="57">
        <v>0</v>
      </c>
      <c r="DT8" s="57">
        <v>-25678</v>
      </c>
      <c r="DU8" s="57">
        <v>134</v>
      </c>
      <c r="DV8" s="57">
        <v>0</v>
      </c>
      <c r="DW8" s="57">
        <v>134</v>
      </c>
      <c r="DX8" s="57">
        <v>-658929</v>
      </c>
      <c r="DY8" s="57">
        <v>0</v>
      </c>
      <c r="DZ8" s="57">
        <v>-658929</v>
      </c>
      <c r="EA8" s="57">
        <v>-980</v>
      </c>
      <c r="EB8" s="57">
        <v>0</v>
      </c>
      <c r="EC8" s="57">
        <v>-980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-22576</v>
      </c>
      <c r="EK8" s="57">
        <v>0</v>
      </c>
      <c r="EL8" s="57">
        <v>-22576</v>
      </c>
      <c r="EM8" s="57">
        <v>-708029</v>
      </c>
      <c r="EN8" s="57">
        <v>0</v>
      </c>
      <c r="EO8" s="57">
        <v>-708029</v>
      </c>
      <c r="EP8" s="57">
        <v>0</v>
      </c>
      <c r="EQ8" s="57">
        <v>0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37267624</v>
      </c>
      <c r="EZ8" s="57">
        <v>0</v>
      </c>
      <c r="FA8" s="57">
        <v>37267624</v>
      </c>
      <c r="FB8" s="57">
        <v>-53519</v>
      </c>
      <c r="FC8" s="57">
        <v>0</v>
      </c>
      <c r="FD8" s="57">
        <v>-53519</v>
      </c>
      <c r="FE8" s="57">
        <v>-3495812</v>
      </c>
      <c r="FF8" s="57">
        <v>0</v>
      </c>
      <c r="FG8" s="57">
        <v>-3495812</v>
      </c>
      <c r="FH8" s="57">
        <v>-1094403</v>
      </c>
      <c r="FI8" s="57">
        <v>0</v>
      </c>
      <c r="FJ8" s="57">
        <v>-1094403</v>
      </c>
      <c r="FK8" s="57">
        <v>-430488</v>
      </c>
      <c r="FL8" s="57">
        <v>0</v>
      </c>
      <c r="FM8" s="57">
        <v>-430488</v>
      </c>
      <c r="FN8" s="57">
        <v>-708029</v>
      </c>
      <c r="FO8" s="57">
        <v>0</v>
      </c>
      <c r="FP8" s="57">
        <v>-708029</v>
      </c>
      <c r="FQ8" s="57">
        <v>0</v>
      </c>
      <c r="FR8" s="57">
        <v>0</v>
      </c>
      <c r="FS8" s="57">
        <v>0</v>
      </c>
      <c r="FT8" s="57">
        <v>-5782251</v>
      </c>
      <c r="FU8" s="57">
        <v>0</v>
      </c>
      <c r="FV8" s="57">
        <v>-5782251</v>
      </c>
      <c r="FW8" s="57">
        <v>31485373</v>
      </c>
      <c r="FX8" s="57">
        <v>0</v>
      </c>
      <c r="FY8" s="57">
        <v>31485373</v>
      </c>
    </row>
    <row r="9" spans="1:181" x14ac:dyDescent="0.2">
      <c r="A9" s="57" t="s">
        <v>39</v>
      </c>
      <c r="B9" s="57" t="s">
        <v>38</v>
      </c>
      <c r="C9" s="57">
        <v>0</v>
      </c>
      <c r="D9" s="57">
        <v>0</v>
      </c>
      <c r="E9" s="57">
        <v>0</v>
      </c>
      <c r="F9" s="57">
        <v>-56837</v>
      </c>
      <c r="G9" s="57">
        <v>0</v>
      </c>
      <c r="H9" s="57">
        <v>-56837</v>
      </c>
      <c r="I9" s="57">
        <v>0</v>
      </c>
      <c r="J9" s="57">
        <v>0</v>
      </c>
      <c r="K9" s="57">
        <v>0</v>
      </c>
      <c r="L9" s="57">
        <v>6546</v>
      </c>
      <c r="M9" s="57">
        <v>0</v>
      </c>
      <c r="N9" s="57">
        <v>6546</v>
      </c>
      <c r="O9" s="57">
        <v>-50291</v>
      </c>
      <c r="P9" s="57">
        <v>0</v>
      </c>
      <c r="Q9" s="57">
        <v>-50291</v>
      </c>
      <c r="R9" s="57">
        <v>-3426578</v>
      </c>
      <c r="S9" s="57">
        <v>0</v>
      </c>
      <c r="T9" s="57">
        <v>-3426578</v>
      </c>
      <c r="U9" s="57">
        <v>-19463</v>
      </c>
      <c r="V9" s="57">
        <v>0</v>
      </c>
      <c r="W9" s="57">
        <v>-19463</v>
      </c>
      <c r="X9" s="57">
        <v>-205639</v>
      </c>
      <c r="Y9" s="57">
        <v>0</v>
      </c>
      <c r="Z9" s="57">
        <v>-205639</v>
      </c>
      <c r="AA9" s="57">
        <v>-133799</v>
      </c>
      <c r="AB9" s="57">
        <v>0</v>
      </c>
      <c r="AC9" s="57">
        <v>-133799</v>
      </c>
      <c r="AD9" s="57">
        <v>1328</v>
      </c>
      <c r="AE9" s="57">
        <v>0</v>
      </c>
      <c r="AF9" s="57">
        <v>1328</v>
      </c>
      <c r="AG9" s="57">
        <v>898607</v>
      </c>
      <c r="AH9" s="57">
        <v>0</v>
      </c>
      <c r="AI9" s="57">
        <v>898607</v>
      </c>
      <c r="AJ9" s="57">
        <v>19659</v>
      </c>
      <c r="AK9" s="57">
        <v>0</v>
      </c>
      <c r="AL9" s="57">
        <v>19659</v>
      </c>
      <c r="AM9" s="57">
        <v>-2738192</v>
      </c>
      <c r="AN9" s="57">
        <v>0</v>
      </c>
      <c r="AO9" s="57">
        <v>-2738192</v>
      </c>
      <c r="AP9" s="57">
        <v>-20249</v>
      </c>
      <c r="AQ9" s="57">
        <v>0</v>
      </c>
      <c r="AR9" s="57">
        <v>-20249</v>
      </c>
      <c r="AS9" s="57">
        <v>-84708</v>
      </c>
      <c r="AT9" s="57">
        <v>0</v>
      </c>
      <c r="AU9" s="57">
        <v>-84708</v>
      </c>
      <c r="AV9" s="57">
        <v>-149</v>
      </c>
      <c r="AW9" s="57">
        <v>0</v>
      </c>
      <c r="AX9" s="57">
        <v>-149</v>
      </c>
      <c r="AY9" s="57">
        <v>-6051</v>
      </c>
      <c r="AZ9" s="57">
        <v>0</v>
      </c>
      <c r="BA9" s="57">
        <v>-6051</v>
      </c>
      <c r="BB9" s="57">
        <v>0</v>
      </c>
      <c r="BC9" s="57">
        <v>0</v>
      </c>
      <c r="BD9" s="57">
        <v>0</v>
      </c>
      <c r="BE9" s="57">
        <v>-5563300</v>
      </c>
      <c r="BF9" s="57">
        <v>0</v>
      </c>
      <c r="BG9" s="57">
        <v>-5563300</v>
      </c>
      <c r="BH9" s="57">
        <v>-209417</v>
      </c>
      <c r="BI9" s="57">
        <v>0</v>
      </c>
      <c r="BJ9" s="57">
        <v>-209417</v>
      </c>
      <c r="BK9" s="57">
        <v>0</v>
      </c>
      <c r="BL9" s="57">
        <v>0</v>
      </c>
      <c r="BM9" s="57">
        <v>0</v>
      </c>
      <c r="BN9" s="57">
        <v>-596687</v>
      </c>
      <c r="BO9" s="57">
        <v>0</v>
      </c>
      <c r="BP9" s="57">
        <v>-596687</v>
      </c>
      <c r="BQ9" s="57">
        <v>-35865</v>
      </c>
      <c r="BR9" s="57">
        <v>0</v>
      </c>
      <c r="BS9" s="57">
        <v>-35865</v>
      </c>
      <c r="BT9" s="57">
        <v>-841969</v>
      </c>
      <c r="BU9" s="57">
        <v>0</v>
      </c>
      <c r="BV9" s="57">
        <v>-841969</v>
      </c>
      <c r="BW9" s="57">
        <v>-112056</v>
      </c>
      <c r="BX9" s="57">
        <v>0</v>
      </c>
      <c r="BY9" s="57">
        <v>-112056</v>
      </c>
      <c r="BZ9" s="57">
        <v>233</v>
      </c>
      <c r="CA9" s="57">
        <v>0</v>
      </c>
      <c r="CB9" s="57">
        <v>233</v>
      </c>
      <c r="CC9" s="57">
        <v>-13192</v>
      </c>
      <c r="CD9" s="57">
        <v>0</v>
      </c>
      <c r="CE9" s="57">
        <v>-13192</v>
      </c>
      <c r="CF9" s="57">
        <v>-5148</v>
      </c>
      <c r="CG9" s="57">
        <v>0</v>
      </c>
      <c r="CH9" s="57">
        <v>-5148</v>
      </c>
      <c r="CI9" s="57">
        <v>-1007</v>
      </c>
      <c r="CJ9" s="57">
        <v>0</v>
      </c>
      <c r="CK9" s="57">
        <v>-1007</v>
      </c>
      <c r="CL9" s="57">
        <v>0</v>
      </c>
      <c r="CM9" s="57">
        <v>0</v>
      </c>
      <c r="CN9" s="57">
        <v>0</v>
      </c>
      <c r="CO9" s="57">
        <v>-8152</v>
      </c>
      <c r="CP9" s="57">
        <v>0</v>
      </c>
      <c r="CQ9" s="57">
        <v>-8152</v>
      </c>
      <c r="CR9" s="57">
        <v>-286</v>
      </c>
      <c r="CS9" s="57">
        <v>0</v>
      </c>
      <c r="CT9" s="57">
        <v>-286</v>
      </c>
      <c r="CU9" s="57">
        <v>0</v>
      </c>
      <c r="CV9" s="57">
        <v>0</v>
      </c>
      <c r="CW9" s="57">
        <v>0</v>
      </c>
      <c r="CX9" s="57">
        <v>0</v>
      </c>
      <c r="CY9" s="57">
        <v>0</v>
      </c>
      <c r="CZ9" s="57">
        <v>0</v>
      </c>
      <c r="DA9" s="57">
        <v>0</v>
      </c>
      <c r="DB9" s="57">
        <v>0</v>
      </c>
      <c r="DC9" s="57">
        <v>0</v>
      </c>
      <c r="DD9" s="57">
        <v>0</v>
      </c>
      <c r="DE9" s="57">
        <v>0</v>
      </c>
      <c r="DF9" s="57">
        <v>0</v>
      </c>
      <c r="DG9" s="57">
        <v>0</v>
      </c>
      <c r="DH9" s="57">
        <v>0</v>
      </c>
      <c r="DI9" s="57">
        <v>-139608</v>
      </c>
      <c r="DJ9" s="57">
        <v>0</v>
      </c>
      <c r="DK9" s="57">
        <v>-139608</v>
      </c>
      <c r="DL9" s="57">
        <v>0</v>
      </c>
      <c r="DM9" s="57">
        <v>0</v>
      </c>
      <c r="DN9" s="57">
        <v>0</v>
      </c>
      <c r="DO9" s="57">
        <v>0</v>
      </c>
      <c r="DP9" s="57">
        <v>0</v>
      </c>
      <c r="DQ9" s="57">
        <v>0</v>
      </c>
      <c r="DR9" s="57">
        <v>-19075</v>
      </c>
      <c r="DS9" s="57">
        <v>0</v>
      </c>
      <c r="DT9" s="57">
        <v>-19075</v>
      </c>
      <c r="DU9" s="57">
        <v>-384</v>
      </c>
      <c r="DV9" s="57">
        <v>0</v>
      </c>
      <c r="DW9" s="57">
        <v>-384</v>
      </c>
      <c r="DX9" s="57">
        <v>-888862</v>
      </c>
      <c r="DY9" s="57">
        <v>0</v>
      </c>
      <c r="DZ9" s="57">
        <v>-888862</v>
      </c>
      <c r="EA9" s="57">
        <v>-9443</v>
      </c>
      <c r="EB9" s="57">
        <v>0</v>
      </c>
      <c r="EC9" s="57">
        <v>-9443</v>
      </c>
      <c r="ED9" s="57">
        <v>0</v>
      </c>
      <c r="EE9" s="57">
        <v>0</v>
      </c>
      <c r="EF9" s="57">
        <v>0</v>
      </c>
      <c r="EG9" s="57">
        <v>0</v>
      </c>
      <c r="EH9" s="57">
        <v>0</v>
      </c>
      <c r="EI9" s="57">
        <v>0</v>
      </c>
      <c r="EJ9" s="57">
        <v>-5285</v>
      </c>
      <c r="EK9" s="57">
        <v>0</v>
      </c>
      <c r="EL9" s="57">
        <v>-5285</v>
      </c>
      <c r="EM9" s="57">
        <v>-923049</v>
      </c>
      <c r="EN9" s="57">
        <v>0</v>
      </c>
      <c r="EO9" s="57">
        <v>-923049</v>
      </c>
      <c r="EP9" s="57">
        <v>0</v>
      </c>
      <c r="EQ9" s="57">
        <v>0</v>
      </c>
      <c r="ER9" s="57">
        <v>0</v>
      </c>
      <c r="ES9" s="57">
        <v>0</v>
      </c>
      <c r="ET9" s="57">
        <v>0</v>
      </c>
      <c r="EU9" s="57">
        <v>0</v>
      </c>
      <c r="EV9" s="57">
        <v>0</v>
      </c>
      <c r="EW9" s="57">
        <v>0</v>
      </c>
      <c r="EX9" s="57">
        <v>0</v>
      </c>
      <c r="EY9" s="57">
        <v>41388043</v>
      </c>
      <c r="EZ9" s="57">
        <v>0</v>
      </c>
      <c r="FA9" s="57">
        <v>41388043</v>
      </c>
      <c r="FB9" s="57">
        <v>-50291</v>
      </c>
      <c r="FC9" s="57">
        <v>0</v>
      </c>
      <c r="FD9" s="57">
        <v>-50291</v>
      </c>
      <c r="FE9" s="57">
        <v>-5563300</v>
      </c>
      <c r="FF9" s="57">
        <v>0</v>
      </c>
      <c r="FG9" s="57">
        <v>-5563300</v>
      </c>
      <c r="FH9" s="57">
        <v>-841969</v>
      </c>
      <c r="FI9" s="57">
        <v>0</v>
      </c>
      <c r="FJ9" s="57">
        <v>-841969</v>
      </c>
      <c r="FK9" s="57">
        <v>-139608</v>
      </c>
      <c r="FL9" s="57">
        <v>0</v>
      </c>
      <c r="FM9" s="57">
        <v>-139608</v>
      </c>
      <c r="FN9" s="57">
        <v>-923049</v>
      </c>
      <c r="FO9" s="57">
        <v>0</v>
      </c>
      <c r="FP9" s="57">
        <v>-923049</v>
      </c>
      <c r="FQ9" s="57">
        <v>0</v>
      </c>
      <c r="FR9" s="57">
        <v>0</v>
      </c>
      <c r="FS9" s="57">
        <v>0</v>
      </c>
      <c r="FT9" s="57">
        <v>-7518217</v>
      </c>
      <c r="FU9" s="57">
        <v>0</v>
      </c>
      <c r="FV9" s="57">
        <v>-7518217</v>
      </c>
      <c r="FW9" s="57">
        <v>33869826</v>
      </c>
      <c r="FX9" s="57">
        <v>0</v>
      </c>
      <c r="FY9" s="57">
        <v>33869826</v>
      </c>
    </row>
    <row r="10" spans="1:181" x14ac:dyDescent="0.2">
      <c r="A10" s="57" t="s">
        <v>41</v>
      </c>
      <c r="B10" s="57" t="s">
        <v>40</v>
      </c>
      <c r="C10" s="57">
        <v>0</v>
      </c>
      <c r="D10" s="57">
        <v>0</v>
      </c>
      <c r="E10" s="57">
        <v>0</v>
      </c>
      <c r="F10" s="57">
        <v>-483</v>
      </c>
      <c r="G10" s="57">
        <v>0</v>
      </c>
      <c r="H10" s="57">
        <v>-483</v>
      </c>
      <c r="I10" s="57">
        <v>0</v>
      </c>
      <c r="J10" s="57">
        <v>0</v>
      </c>
      <c r="K10" s="57">
        <v>0</v>
      </c>
      <c r="L10" s="57">
        <v>13340</v>
      </c>
      <c r="M10" s="57">
        <v>0</v>
      </c>
      <c r="N10" s="57">
        <v>13340</v>
      </c>
      <c r="O10" s="57">
        <v>12857</v>
      </c>
      <c r="P10" s="57">
        <v>0</v>
      </c>
      <c r="Q10" s="57">
        <v>12857</v>
      </c>
      <c r="R10" s="57">
        <v>-1990485</v>
      </c>
      <c r="S10" s="57">
        <v>0</v>
      </c>
      <c r="T10" s="57">
        <v>-1990485</v>
      </c>
      <c r="U10" s="57">
        <v>-1428</v>
      </c>
      <c r="V10" s="57">
        <v>0</v>
      </c>
      <c r="W10" s="57">
        <v>-1428</v>
      </c>
      <c r="X10" s="57">
        <v>-194837</v>
      </c>
      <c r="Y10" s="57">
        <v>0</v>
      </c>
      <c r="Z10" s="57">
        <v>-194837</v>
      </c>
      <c r="AA10" s="57">
        <v>0</v>
      </c>
      <c r="AB10" s="57">
        <v>0</v>
      </c>
      <c r="AC10" s="57">
        <v>0</v>
      </c>
      <c r="AD10" s="57">
        <v>-113790</v>
      </c>
      <c r="AE10" s="57">
        <v>0</v>
      </c>
      <c r="AF10" s="57">
        <v>-113790</v>
      </c>
      <c r="AG10" s="57">
        <v>910131</v>
      </c>
      <c r="AH10" s="57">
        <v>0</v>
      </c>
      <c r="AI10" s="57">
        <v>910131</v>
      </c>
      <c r="AJ10" s="57">
        <v>-4535</v>
      </c>
      <c r="AK10" s="57">
        <v>0</v>
      </c>
      <c r="AL10" s="57">
        <v>-4535</v>
      </c>
      <c r="AM10" s="57">
        <v>-1753519</v>
      </c>
      <c r="AN10" s="57">
        <v>0</v>
      </c>
      <c r="AO10" s="57">
        <v>-1753519</v>
      </c>
      <c r="AP10" s="57">
        <v>3973</v>
      </c>
      <c r="AQ10" s="57">
        <v>0</v>
      </c>
      <c r="AR10" s="57">
        <v>3973</v>
      </c>
      <c r="AS10" s="57">
        <v>-9537</v>
      </c>
      <c r="AT10" s="57">
        <v>0</v>
      </c>
      <c r="AU10" s="57">
        <v>-9537</v>
      </c>
      <c r="AV10" s="57">
        <v>0</v>
      </c>
      <c r="AW10" s="57">
        <v>0</v>
      </c>
      <c r="AX10" s="57">
        <v>0</v>
      </c>
      <c r="AY10" s="57">
        <v>-13197</v>
      </c>
      <c r="AZ10" s="57">
        <v>0</v>
      </c>
      <c r="BA10" s="57">
        <v>-13197</v>
      </c>
      <c r="BB10" s="57">
        <v>-533</v>
      </c>
      <c r="BC10" s="57">
        <v>0</v>
      </c>
      <c r="BD10" s="57">
        <v>-533</v>
      </c>
      <c r="BE10" s="57">
        <v>-3052539</v>
      </c>
      <c r="BF10" s="57">
        <v>0</v>
      </c>
      <c r="BG10" s="57">
        <v>-3052539</v>
      </c>
      <c r="BH10" s="57">
        <v>-4831</v>
      </c>
      <c r="BI10" s="57">
        <v>0</v>
      </c>
      <c r="BJ10" s="57">
        <v>-4831</v>
      </c>
      <c r="BK10" s="57">
        <v>-2313</v>
      </c>
      <c r="BL10" s="57">
        <v>0</v>
      </c>
      <c r="BM10" s="57">
        <v>-2313</v>
      </c>
      <c r="BN10" s="57">
        <v>-858141</v>
      </c>
      <c r="BO10" s="57">
        <v>0</v>
      </c>
      <c r="BP10" s="57">
        <v>-858141</v>
      </c>
      <c r="BQ10" s="57">
        <v>-275040</v>
      </c>
      <c r="BR10" s="57">
        <v>0</v>
      </c>
      <c r="BS10" s="57">
        <v>-275040</v>
      </c>
      <c r="BT10" s="57">
        <v>-1140325</v>
      </c>
      <c r="BU10" s="57">
        <v>0</v>
      </c>
      <c r="BV10" s="57">
        <v>-1140325</v>
      </c>
      <c r="BW10" s="57">
        <v>-114750</v>
      </c>
      <c r="BX10" s="57">
        <v>0</v>
      </c>
      <c r="BY10" s="57">
        <v>-114750</v>
      </c>
      <c r="BZ10" s="57">
        <v>-3089</v>
      </c>
      <c r="CA10" s="57">
        <v>0</v>
      </c>
      <c r="CB10" s="57">
        <v>-3089</v>
      </c>
      <c r="CC10" s="57">
        <v>-46955</v>
      </c>
      <c r="CD10" s="57">
        <v>0</v>
      </c>
      <c r="CE10" s="57">
        <v>-46955</v>
      </c>
      <c r="CF10" s="57">
        <v>0</v>
      </c>
      <c r="CG10" s="57">
        <v>0</v>
      </c>
      <c r="CH10" s="57">
        <v>0</v>
      </c>
      <c r="CI10" s="57">
        <v>0</v>
      </c>
      <c r="CJ10" s="57">
        <v>0</v>
      </c>
      <c r="CK10" s="57">
        <v>0</v>
      </c>
      <c r="CL10" s="57">
        <v>0</v>
      </c>
      <c r="CM10" s="57">
        <v>0</v>
      </c>
      <c r="CN10" s="57">
        <v>0</v>
      </c>
      <c r="CO10" s="57">
        <v>-7811</v>
      </c>
      <c r="CP10" s="57">
        <v>0</v>
      </c>
      <c r="CQ10" s="57">
        <v>-7811</v>
      </c>
      <c r="CR10" s="57">
        <v>0</v>
      </c>
      <c r="CS10" s="57">
        <v>0</v>
      </c>
      <c r="CT10" s="57">
        <v>0</v>
      </c>
      <c r="CU10" s="57">
        <v>0</v>
      </c>
      <c r="CV10" s="57">
        <v>0</v>
      </c>
      <c r="CW10" s="57">
        <v>0</v>
      </c>
      <c r="CX10" s="57">
        <v>925</v>
      </c>
      <c r="CY10" s="57">
        <v>0</v>
      </c>
      <c r="CZ10" s="57">
        <v>925</v>
      </c>
      <c r="DA10" s="57">
        <v>0</v>
      </c>
      <c r="DB10" s="57">
        <v>0</v>
      </c>
      <c r="DC10" s="57">
        <v>0</v>
      </c>
      <c r="DD10" s="57">
        <v>0</v>
      </c>
      <c r="DE10" s="57">
        <v>0</v>
      </c>
      <c r="DF10" s="57">
        <v>0</v>
      </c>
      <c r="DG10" s="57">
        <v>0</v>
      </c>
      <c r="DH10" s="57">
        <v>0</v>
      </c>
      <c r="DI10" s="57">
        <v>-171680</v>
      </c>
      <c r="DJ10" s="57">
        <v>0</v>
      </c>
      <c r="DK10" s="57">
        <v>-171680</v>
      </c>
      <c r="DL10" s="57">
        <v>0</v>
      </c>
      <c r="DM10" s="57">
        <v>0</v>
      </c>
      <c r="DN10" s="57">
        <v>0</v>
      </c>
      <c r="DO10" s="57">
        <v>0</v>
      </c>
      <c r="DP10" s="57">
        <v>0</v>
      </c>
      <c r="DQ10" s="57">
        <v>0</v>
      </c>
      <c r="DR10" s="57">
        <v>0</v>
      </c>
      <c r="DS10" s="57">
        <v>0</v>
      </c>
      <c r="DT10" s="57">
        <v>0</v>
      </c>
      <c r="DU10" s="57">
        <v>0</v>
      </c>
      <c r="DV10" s="57">
        <v>0</v>
      </c>
      <c r="DW10" s="57">
        <v>0</v>
      </c>
      <c r="DX10" s="57">
        <v>-325081</v>
      </c>
      <c r="DY10" s="57">
        <v>0</v>
      </c>
      <c r="DZ10" s="57">
        <v>-325081</v>
      </c>
      <c r="EA10" s="57">
        <v>-60741</v>
      </c>
      <c r="EB10" s="57">
        <v>0</v>
      </c>
      <c r="EC10" s="57">
        <v>-60741</v>
      </c>
      <c r="ED10" s="57">
        <v>0</v>
      </c>
      <c r="EE10" s="57">
        <v>0</v>
      </c>
      <c r="EF10" s="57">
        <v>0</v>
      </c>
      <c r="EG10" s="57">
        <v>0</v>
      </c>
      <c r="EH10" s="57">
        <v>0</v>
      </c>
      <c r="EI10" s="57">
        <v>0</v>
      </c>
      <c r="EJ10" s="57">
        <v>-3918</v>
      </c>
      <c r="EK10" s="57">
        <v>0</v>
      </c>
      <c r="EL10" s="57">
        <v>-3918</v>
      </c>
      <c r="EM10" s="57">
        <v>-389740</v>
      </c>
      <c r="EN10" s="57">
        <v>0</v>
      </c>
      <c r="EO10" s="57">
        <v>-389740</v>
      </c>
      <c r="EP10" s="57">
        <v>0</v>
      </c>
      <c r="EQ10" s="57">
        <v>0</v>
      </c>
      <c r="ER10" s="57">
        <v>0</v>
      </c>
      <c r="ES10" s="57">
        <v>0</v>
      </c>
      <c r="ET10" s="57">
        <v>0</v>
      </c>
      <c r="EU10" s="57">
        <v>0</v>
      </c>
      <c r="EV10" s="57">
        <v>0</v>
      </c>
      <c r="EW10" s="57">
        <v>0</v>
      </c>
      <c r="EX10" s="57">
        <v>0</v>
      </c>
      <c r="EY10" s="57">
        <v>38408398</v>
      </c>
      <c r="EZ10" s="57">
        <v>0</v>
      </c>
      <c r="FA10" s="57">
        <v>38408398</v>
      </c>
      <c r="FB10" s="57">
        <v>12857</v>
      </c>
      <c r="FC10" s="57">
        <v>0</v>
      </c>
      <c r="FD10" s="57">
        <v>12857</v>
      </c>
      <c r="FE10" s="57">
        <v>-3052539</v>
      </c>
      <c r="FF10" s="57">
        <v>0</v>
      </c>
      <c r="FG10" s="57">
        <v>-3052539</v>
      </c>
      <c r="FH10" s="57">
        <v>-1140325</v>
      </c>
      <c r="FI10" s="57">
        <v>0</v>
      </c>
      <c r="FJ10" s="57">
        <v>-1140325</v>
      </c>
      <c r="FK10" s="57">
        <v>-171680</v>
      </c>
      <c r="FL10" s="57">
        <v>0</v>
      </c>
      <c r="FM10" s="57">
        <v>-171680</v>
      </c>
      <c r="FN10" s="57">
        <v>-389740</v>
      </c>
      <c r="FO10" s="57">
        <v>0</v>
      </c>
      <c r="FP10" s="57">
        <v>-389740</v>
      </c>
      <c r="FQ10" s="57">
        <v>0</v>
      </c>
      <c r="FR10" s="57">
        <v>0</v>
      </c>
      <c r="FS10" s="57">
        <v>0</v>
      </c>
      <c r="FT10" s="57">
        <v>-4741427</v>
      </c>
      <c r="FU10" s="57">
        <v>0</v>
      </c>
      <c r="FV10" s="57">
        <v>-4741427</v>
      </c>
      <c r="FW10" s="57">
        <v>33666971</v>
      </c>
      <c r="FX10" s="57">
        <v>0</v>
      </c>
      <c r="FY10" s="57">
        <v>33666971</v>
      </c>
    </row>
    <row r="11" spans="1:181" x14ac:dyDescent="0.2">
      <c r="A11" s="57" t="s">
        <v>46</v>
      </c>
      <c r="B11" s="57" t="s">
        <v>45</v>
      </c>
      <c r="C11" s="57">
        <v>0</v>
      </c>
      <c r="D11" s="57">
        <v>0</v>
      </c>
      <c r="E11" s="57">
        <v>0</v>
      </c>
      <c r="F11" s="57">
        <v>354040</v>
      </c>
      <c r="G11" s="57">
        <v>0</v>
      </c>
      <c r="H11" s="57">
        <v>354040</v>
      </c>
      <c r="I11" s="57">
        <v>0</v>
      </c>
      <c r="J11" s="57">
        <v>0</v>
      </c>
      <c r="K11" s="57">
        <v>0</v>
      </c>
      <c r="L11" s="57">
        <v>106405</v>
      </c>
      <c r="M11" s="57">
        <v>0</v>
      </c>
      <c r="N11" s="57">
        <v>106405</v>
      </c>
      <c r="O11" s="57">
        <v>460445</v>
      </c>
      <c r="P11" s="57">
        <v>0</v>
      </c>
      <c r="Q11" s="57">
        <v>460445</v>
      </c>
      <c r="R11" s="57">
        <v>-2686959</v>
      </c>
      <c r="S11" s="57">
        <v>0</v>
      </c>
      <c r="T11" s="57">
        <v>-2686959</v>
      </c>
      <c r="U11" s="57">
        <v>-10147</v>
      </c>
      <c r="V11" s="57">
        <v>0</v>
      </c>
      <c r="W11" s="57">
        <v>-10147</v>
      </c>
      <c r="X11" s="57">
        <v>-103747</v>
      </c>
      <c r="Y11" s="57">
        <v>0</v>
      </c>
      <c r="Z11" s="57">
        <v>-103747</v>
      </c>
      <c r="AA11" s="57">
        <v>-64888</v>
      </c>
      <c r="AB11" s="57">
        <v>0</v>
      </c>
      <c r="AC11" s="57">
        <v>-64888</v>
      </c>
      <c r="AD11" s="57">
        <v>-1548</v>
      </c>
      <c r="AE11" s="57">
        <v>0</v>
      </c>
      <c r="AF11" s="57">
        <v>-1548</v>
      </c>
      <c r="AG11" s="57">
        <v>1295531</v>
      </c>
      <c r="AH11" s="57">
        <v>0</v>
      </c>
      <c r="AI11" s="57">
        <v>1295531</v>
      </c>
      <c r="AJ11" s="57">
        <v>-23396</v>
      </c>
      <c r="AK11" s="57">
        <v>0</v>
      </c>
      <c r="AL11" s="57">
        <v>-23396</v>
      </c>
      <c r="AM11" s="57">
        <v>-3363542</v>
      </c>
      <c r="AN11" s="57">
        <v>0</v>
      </c>
      <c r="AO11" s="57">
        <v>-3363542</v>
      </c>
      <c r="AP11" s="57">
        <v>-42839</v>
      </c>
      <c r="AQ11" s="57">
        <v>0</v>
      </c>
      <c r="AR11" s="57">
        <v>-42839</v>
      </c>
      <c r="AS11" s="57">
        <v>-89698</v>
      </c>
      <c r="AT11" s="57">
        <v>0</v>
      </c>
      <c r="AU11" s="57">
        <v>-89698</v>
      </c>
      <c r="AV11" s="57">
        <v>0</v>
      </c>
      <c r="AW11" s="57">
        <v>0</v>
      </c>
      <c r="AX11" s="57">
        <v>0</v>
      </c>
      <c r="AY11" s="57">
        <v>-36993</v>
      </c>
      <c r="AZ11" s="57">
        <v>0</v>
      </c>
      <c r="BA11" s="57">
        <v>-36993</v>
      </c>
      <c r="BB11" s="57">
        <v>0</v>
      </c>
      <c r="BC11" s="57">
        <v>0</v>
      </c>
      <c r="BD11" s="57">
        <v>0</v>
      </c>
      <c r="BE11" s="57">
        <v>-5051643</v>
      </c>
      <c r="BF11" s="57">
        <v>0</v>
      </c>
      <c r="BG11" s="57">
        <v>-5051643</v>
      </c>
      <c r="BH11" s="57">
        <v>-15061</v>
      </c>
      <c r="BI11" s="57">
        <v>0</v>
      </c>
      <c r="BJ11" s="57">
        <v>-15061</v>
      </c>
      <c r="BK11" s="57">
        <v>-44695</v>
      </c>
      <c r="BL11" s="57">
        <v>0</v>
      </c>
      <c r="BM11" s="57">
        <v>-44695</v>
      </c>
      <c r="BN11" s="57">
        <v>-1460474</v>
      </c>
      <c r="BO11" s="57">
        <v>0</v>
      </c>
      <c r="BP11" s="57">
        <v>-1460474</v>
      </c>
      <c r="BQ11" s="57">
        <v>45983</v>
      </c>
      <c r="BR11" s="57">
        <v>0</v>
      </c>
      <c r="BS11" s="57">
        <v>45983</v>
      </c>
      <c r="BT11" s="57">
        <v>-1474247</v>
      </c>
      <c r="BU11" s="57">
        <v>0</v>
      </c>
      <c r="BV11" s="57">
        <v>-1474247</v>
      </c>
      <c r="BW11" s="57">
        <v>-173900</v>
      </c>
      <c r="BX11" s="57">
        <v>0</v>
      </c>
      <c r="BY11" s="57">
        <v>-173900</v>
      </c>
      <c r="BZ11" s="57">
        <v>682</v>
      </c>
      <c r="CA11" s="57">
        <v>0</v>
      </c>
      <c r="CB11" s="57">
        <v>682</v>
      </c>
      <c r="CC11" s="57">
        <v>-68531</v>
      </c>
      <c r="CD11" s="57">
        <v>0</v>
      </c>
      <c r="CE11" s="57">
        <v>-68531</v>
      </c>
      <c r="CF11" s="57">
        <v>3258</v>
      </c>
      <c r="CG11" s="57">
        <v>0</v>
      </c>
      <c r="CH11" s="57">
        <v>3258</v>
      </c>
      <c r="CI11" s="57">
        <v>-13787</v>
      </c>
      <c r="CJ11" s="57">
        <v>0</v>
      </c>
      <c r="CK11" s="57">
        <v>-13787</v>
      </c>
      <c r="CL11" s="57">
        <v>-2237</v>
      </c>
      <c r="CM11" s="57">
        <v>0</v>
      </c>
      <c r="CN11" s="57">
        <v>-2237</v>
      </c>
      <c r="CO11" s="57">
        <v>-15443</v>
      </c>
      <c r="CP11" s="57">
        <v>0</v>
      </c>
      <c r="CQ11" s="57">
        <v>-15443</v>
      </c>
      <c r="CR11" s="57">
        <v>0</v>
      </c>
      <c r="CS11" s="57">
        <v>0</v>
      </c>
      <c r="CT11" s="57">
        <v>0</v>
      </c>
      <c r="CU11" s="57">
        <v>-54235</v>
      </c>
      <c r="CV11" s="57">
        <v>0</v>
      </c>
      <c r="CW11" s="57">
        <v>-54235</v>
      </c>
      <c r="CX11" s="57">
        <v>0</v>
      </c>
      <c r="CY11" s="57">
        <v>0</v>
      </c>
      <c r="CZ11" s="57">
        <v>0</v>
      </c>
      <c r="DA11" s="57">
        <v>0</v>
      </c>
      <c r="DB11" s="57">
        <v>0</v>
      </c>
      <c r="DC11" s="57">
        <v>0</v>
      </c>
      <c r="DD11" s="57">
        <v>0</v>
      </c>
      <c r="DE11" s="57">
        <v>0</v>
      </c>
      <c r="DF11" s="57">
        <v>0</v>
      </c>
      <c r="DG11" s="57">
        <v>0</v>
      </c>
      <c r="DH11" s="57">
        <v>0</v>
      </c>
      <c r="DI11" s="57">
        <v>-324193</v>
      </c>
      <c r="DJ11" s="57">
        <v>0</v>
      </c>
      <c r="DK11" s="57">
        <v>-324193</v>
      </c>
      <c r="DL11" s="57">
        <v>-12230</v>
      </c>
      <c r="DM11" s="57">
        <v>0</v>
      </c>
      <c r="DN11" s="57">
        <v>-12230</v>
      </c>
      <c r="DO11" s="57">
        <v>-45419</v>
      </c>
      <c r="DP11" s="57">
        <v>0</v>
      </c>
      <c r="DQ11" s="57">
        <v>-45419</v>
      </c>
      <c r="DR11" s="57">
        <v>-36506</v>
      </c>
      <c r="DS11" s="57">
        <v>0</v>
      </c>
      <c r="DT11" s="57">
        <v>-36506</v>
      </c>
      <c r="DU11" s="57">
        <v>-5232</v>
      </c>
      <c r="DV11" s="57">
        <v>0</v>
      </c>
      <c r="DW11" s="57">
        <v>-5232</v>
      </c>
      <c r="DX11" s="57">
        <v>-713452</v>
      </c>
      <c r="DY11" s="57">
        <v>0</v>
      </c>
      <c r="DZ11" s="57">
        <v>-713452</v>
      </c>
      <c r="EA11" s="57">
        <v>5255</v>
      </c>
      <c r="EB11" s="57">
        <v>0</v>
      </c>
      <c r="EC11" s="57">
        <v>5255</v>
      </c>
      <c r="ED11" s="57">
        <v>0</v>
      </c>
      <c r="EE11" s="57">
        <v>0</v>
      </c>
      <c r="EF11" s="57">
        <v>0</v>
      </c>
      <c r="EG11" s="57">
        <v>0</v>
      </c>
      <c r="EH11" s="57">
        <v>0</v>
      </c>
      <c r="EI11" s="57">
        <v>0</v>
      </c>
      <c r="EJ11" s="57">
        <v>-4844</v>
      </c>
      <c r="EK11" s="57">
        <v>0</v>
      </c>
      <c r="EL11" s="57">
        <v>-4844</v>
      </c>
      <c r="EM11" s="57">
        <v>-812428</v>
      </c>
      <c r="EN11" s="57">
        <v>0</v>
      </c>
      <c r="EO11" s="57">
        <v>-812428</v>
      </c>
      <c r="EP11" s="57">
        <v>0</v>
      </c>
      <c r="EQ11" s="57">
        <v>0</v>
      </c>
      <c r="ER11" s="57">
        <v>0</v>
      </c>
      <c r="ES11" s="57">
        <v>0</v>
      </c>
      <c r="ET11" s="57">
        <v>0</v>
      </c>
      <c r="EU11" s="57">
        <v>0</v>
      </c>
      <c r="EV11" s="57">
        <v>0</v>
      </c>
      <c r="EW11" s="57">
        <v>0</v>
      </c>
      <c r="EX11" s="57">
        <v>0</v>
      </c>
      <c r="EY11" s="57">
        <v>52889281</v>
      </c>
      <c r="EZ11" s="57">
        <v>0</v>
      </c>
      <c r="FA11" s="57">
        <v>52889281</v>
      </c>
      <c r="FB11" s="57">
        <v>460445</v>
      </c>
      <c r="FC11" s="57">
        <v>0</v>
      </c>
      <c r="FD11" s="57">
        <v>460445</v>
      </c>
      <c r="FE11" s="57">
        <v>-5051643</v>
      </c>
      <c r="FF11" s="57">
        <v>0</v>
      </c>
      <c r="FG11" s="57">
        <v>-5051643</v>
      </c>
      <c r="FH11" s="57">
        <v>-1474247</v>
      </c>
      <c r="FI11" s="57">
        <v>0</v>
      </c>
      <c r="FJ11" s="57">
        <v>-1474247</v>
      </c>
      <c r="FK11" s="57">
        <v>-324193</v>
      </c>
      <c r="FL11" s="57">
        <v>0</v>
      </c>
      <c r="FM11" s="57">
        <v>-324193</v>
      </c>
      <c r="FN11" s="57">
        <v>-812428</v>
      </c>
      <c r="FO11" s="57">
        <v>0</v>
      </c>
      <c r="FP11" s="57">
        <v>-812428</v>
      </c>
      <c r="FQ11" s="57">
        <v>0</v>
      </c>
      <c r="FR11" s="57">
        <v>0</v>
      </c>
      <c r="FS11" s="57">
        <v>0</v>
      </c>
      <c r="FT11" s="57">
        <v>-7202066</v>
      </c>
      <c r="FU11" s="57">
        <v>0</v>
      </c>
      <c r="FV11" s="57">
        <v>-7202066</v>
      </c>
      <c r="FW11" s="57">
        <v>45687215</v>
      </c>
      <c r="FX11" s="57">
        <v>0</v>
      </c>
      <c r="FY11" s="57">
        <v>45687215</v>
      </c>
    </row>
    <row r="12" spans="1:181" x14ac:dyDescent="0.2">
      <c r="A12" s="57" t="s">
        <v>51</v>
      </c>
      <c r="B12" s="57" t="s">
        <v>50</v>
      </c>
      <c r="C12" s="57">
        <v>0</v>
      </c>
      <c r="D12" s="57">
        <v>0</v>
      </c>
      <c r="E12" s="57">
        <v>0</v>
      </c>
      <c r="F12" s="57">
        <v>555384</v>
      </c>
      <c r="G12" s="57">
        <v>0</v>
      </c>
      <c r="H12" s="57">
        <v>555384</v>
      </c>
      <c r="I12" s="57">
        <v>0</v>
      </c>
      <c r="J12" s="57">
        <v>0</v>
      </c>
      <c r="K12" s="57">
        <v>0</v>
      </c>
      <c r="L12" s="57">
        <v>12611</v>
      </c>
      <c r="M12" s="57">
        <v>0</v>
      </c>
      <c r="N12" s="57">
        <v>12611</v>
      </c>
      <c r="O12" s="57">
        <v>567995</v>
      </c>
      <c r="P12" s="57">
        <v>0</v>
      </c>
      <c r="Q12" s="57">
        <v>567995</v>
      </c>
      <c r="R12" s="57">
        <v>-3292335</v>
      </c>
      <c r="S12" s="57">
        <v>0</v>
      </c>
      <c r="T12" s="57">
        <v>-3292335</v>
      </c>
      <c r="U12" s="57">
        <v>-20138</v>
      </c>
      <c r="V12" s="57">
        <v>0</v>
      </c>
      <c r="W12" s="57">
        <v>-20138</v>
      </c>
      <c r="X12" s="57">
        <v>-131769</v>
      </c>
      <c r="Y12" s="57">
        <v>0</v>
      </c>
      <c r="Z12" s="57">
        <v>-131769</v>
      </c>
      <c r="AA12" s="57">
        <v>-70589</v>
      </c>
      <c r="AB12" s="57">
        <v>0</v>
      </c>
      <c r="AC12" s="57">
        <v>-70589</v>
      </c>
      <c r="AD12" s="57">
        <v>-1862</v>
      </c>
      <c r="AE12" s="57">
        <v>0</v>
      </c>
      <c r="AF12" s="57">
        <v>-1862</v>
      </c>
      <c r="AG12" s="57">
        <v>1385256</v>
      </c>
      <c r="AH12" s="57">
        <v>0</v>
      </c>
      <c r="AI12" s="57">
        <v>1385256</v>
      </c>
      <c r="AJ12" s="57">
        <v>5640</v>
      </c>
      <c r="AK12" s="57">
        <v>0</v>
      </c>
      <c r="AL12" s="57">
        <v>5640</v>
      </c>
      <c r="AM12" s="57">
        <v>-4633866</v>
      </c>
      <c r="AN12" s="57">
        <v>0</v>
      </c>
      <c r="AO12" s="57">
        <v>-4633866</v>
      </c>
      <c r="AP12" s="57">
        <v>-384131</v>
      </c>
      <c r="AQ12" s="57">
        <v>0</v>
      </c>
      <c r="AR12" s="57">
        <v>-384131</v>
      </c>
      <c r="AS12" s="57">
        <v>-28770</v>
      </c>
      <c r="AT12" s="57">
        <v>0</v>
      </c>
      <c r="AU12" s="57">
        <v>-28770</v>
      </c>
      <c r="AV12" s="57">
        <v>0</v>
      </c>
      <c r="AW12" s="57">
        <v>0</v>
      </c>
      <c r="AX12" s="57">
        <v>0</v>
      </c>
      <c r="AY12" s="57">
        <v>-55386</v>
      </c>
      <c r="AZ12" s="57">
        <v>0</v>
      </c>
      <c r="BA12" s="57">
        <v>-55386</v>
      </c>
      <c r="BB12" s="57">
        <v>-234</v>
      </c>
      <c r="BC12" s="57">
        <v>0</v>
      </c>
      <c r="BD12" s="57">
        <v>-234</v>
      </c>
      <c r="BE12" s="57">
        <v>-7135595</v>
      </c>
      <c r="BF12" s="57">
        <v>0</v>
      </c>
      <c r="BG12" s="57">
        <v>-7135595</v>
      </c>
      <c r="BH12" s="57">
        <v>-28280</v>
      </c>
      <c r="BI12" s="57">
        <v>0</v>
      </c>
      <c r="BJ12" s="57">
        <v>-28280</v>
      </c>
      <c r="BK12" s="57">
        <v>5014</v>
      </c>
      <c r="BL12" s="57">
        <v>0</v>
      </c>
      <c r="BM12" s="57">
        <v>5014</v>
      </c>
      <c r="BN12" s="57">
        <v>-2415219</v>
      </c>
      <c r="BO12" s="57">
        <v>0</v>
      </c>
      <c r="BP12" s="57">
        <v>-2415219</v>
      </c>
      <c r="BQ12" s="57">
        <v>122680</v>
      </c>
      <c r="BR12" s="57">
        <v>0</v>
      </c>
      <c r="BS12" s="57">
        <v>122680</v>
      </c>
      <c r="BT12" s="57">
        <v>-2315805</v>
      </c>
      <c r="BU12" s="57">
        <v>0</v>
      </c>
      <c r="BV12" s="57">
        <v>-2315805</v>
      </c>
      <c r="BW12" s="57">
        <v>-223891</v>
      </c>
      <c r="BX12" s="57">
        <v>0</v>
      </c>
      <c r="BY12" s="57">
        <v>-223891</v>
      </c>
      <c r="BZ12" s="57">
        <v>247</v>
      </c>
      <c r="CA12" s="57">
        <v>0</v>
      </c>
      <c r="CB12" s="57">
        <v>247</v>
      </c>
      <c r="CC12" s="57">
        <v>-127491</v>
      </c>
      <c r="CD12" s="57">
        <v>0</v>
      </c>
      <c r="CE12" s="57">
        <v>-127491</v>
      </c>
      <c r="CF12" s="57">
        <v>12326</v>
      </c>
      <c r="CG12" s="57">
        <v>0</v>
      </c>
      <c r="CH12" s="57">
        <v>12326</v>
      </c>
      <c r="CI12" s="57">
        <v>-2238</v>
      </c>
      <c r="CJ12" s="57">
        <v>0</v>
      </c>
      <c r="CK12" s="57">
        <v>-2238</v>
      </c>
      <c r="CL12" s="57">
        <v>0</v>
      </c>
      <c r="CM12" s="57">
        <v>0</v>
      </c>
      <c r="CN12" s="57">
        <v>0</v>
      </c>
      <c r="CO12" s="57">
        <v>0</v>
      </c>
      <c r="CP12" s="57">
        <v>0</v>
      </c>
      <c r="CQ12" s="57">
        <v>0</v>
      </c>
      <c r="CR12" s="57">
        <v>0</v>
      </c>
      <c r="CS12" s="57">
        <v>0</v>
      </c>
      <c r="CT12" s="57">
        <v>0</v>
      </c>
      <c r="CU12" s="57">
        <v>0</v>
      </c>
      <c r="CV12" s="57">
        <v>0</v>
      </c>
      <c r="CW12" s="57">
        <v>0</v>
      </c>
      <c r="CX12" s="57">
        <v>0</v>
      </c>
      <c r="CY12" s="57">
        <v>0</v>
      </c>
      <c r="CZ12" s="57">
        <v>0</v>
      </c>
      <c r="DA12" s="57">
        <v>0</v>
      </c>
      <c r="DB12" s="57">
        <v>0</v>
      </c>
      <c r="DC12" s="57">
        <v>0</v>
      </c>
      <c r="DD12" s="57">
        <v>0</v>
      </c>
      <c r="DE12" s="57">
        <v>0</v>
      </c>
      <c r="DF12" s="57">
        <v>0</v>
      </c>
      <c r="DG12" s="57">
        <v>0</v>
      </c>
      <c r="DH12" s="57">
        <v>0</v>
      </c>
      <c r="DI12" s="57">
        <v>-341047</v>
      </c>
      <c r="DJ12" s="57">
        <v>0</v>
      </c>
      <c r="DK12" s="57">
        <v>-341047</v>
      </c>
      <c r="DL12" s="57">
        <v>-73815</v>
      </c>
      <c r="DM12" s="57">
        <v>0</v>
      </c>
      <c r="DN12" s="57">
        <v>-73815</v>
      </c>
      <c r="DO12" s="57">
        <v>13394</v>
      </c>
      <c r="DP12" s="57">
        <v>0</v>
      </c>
      <c r="DQ12" s="57">
        <v>13394</v>
      </c>
      <c r="DR12" s="57">
        <v>-13620</v>
      </c>
      <c r="DS12" s="57">
        <v>0</v>
      </c>
      <c r="DT12" s="57">
        <v>-13620</v>
      </c>
      <c r="DU12" s="57">
        <v>0</v>
      </c>
      <c r="DV12" s="57">
        <v>0</v>
      </c>
      <c r="DW12" s="57">
        <v>0</v>
      </c>
      <c r="DX12" s="57">
        <v>-760424</v>
      </c>
      <c r="DY12" s="57">
        <v>0</v>
      </c>
      <c r="DZ12" s="57">
        <v>-760424</v>
      </c>
      <c r="EA12" s="57">
        <v>-8334</v>
      </c>
      <c r="EB12" s="57">
        <v>0</v>
      </c>
      <c r="EC12" s="57">
        <v>-8334</v>
      </c>
      <c r="ED12" s="57">
        <v>0</v>
      </c>
      <c r="EE12" s="57">
        <v>0</v>
      </c>
      <c r="EF12" s="57">
        <v>0</v>
      </c>
      <c r="EG12" s="57">
        <v>0</v>
      </c>
      <c r="EH12" s="57">
        <v>0</v>
      </c>
      <c r="EI12" s="57">
        <v>0</v>
      </c>
      <c r="EJ12" s="57">
        <v>-8257</v>
      </c>
      <c r="EK12" s="57">
        <v>0</v>
      </c>
      <c r="EL12" s="57">
        <v>-8257</v>
      </c>
      <c r="EM12" s="57">
        <v>-851056</v>
      </c>
      <c r="EN12" s="57">
        <v>0</v>
      </c>
      <c r="EO12" s="57">
        <v>-851056</v>
      </c>
      <c r="EP12" s="57">
        <v>-757</v>
      </c>
      <c r="EQ12" s="57">
        <v>0</v>
      </c>
      <c r="ER12" s="57">
        <v>-757</v>
      </c>
      <c r="ES12" s="57">
        <v>0</v>
      </c>
      <c r="ET12" s="57">
        <v>0</v>
      </c>
      <c r="EU12" s="57">
        <v>0</v>
      </c>
      <c r="EV12" s="57">
        <v>-757</v>
      </c>
      <c r="EW12" s="57">
        <v>0</v>
      </c>
      <c r="EX12" s="57">
        <v>-757</v>
      </c>
      <c r="EY12" s="57">
        <v>60595827</v>
      </c>
      <c r="EZ12" s="57">
        <v>0</v>
      </c>
      <c r="FA12" s="57">
        <v>60595827</v>
      </c>
      <c r="FB12" s="57">
        <v>567995</v>
      </c>
      <c r="FC12" s="57">
        <v>0</v>
      </c>
      <c r="FD12" s="57">
        <v>567995</v>
      </c>
      <c r="FE12" s="57">
        <v>-7135595</v>
      </c>
      <c r="FF12" s="57">
        <v>0</v>
      </c>
      <c r="FG12" s="57">
        <v>-7135595</v>
      </c>
      <c r="FH12" s="57">
        <v>-2315805</v>
      </c>
      <c r="FI12" s="57">
        <v>0</v>
      </c>
      <c r="FJ12" s="57">
        <v>-2315805</v>
      </c>
      <c r="FK12" s="57">
        <v>-341047</v>
      </c>
      <c r="FL12" s="57">
        <v>0</v>
      </c>
      <c r="FM12" s="57">
        <v>-341047</v>
      </c>
      <c r="FN12" s="57">
        <v>-851056</v>
      </c>
      <c r="FO12" s="57">
        <v>0</v>
      </c>
      <c r="FP12" s="57">
        <v>-851056</v>
      </c>
      <c r="FQ12" s="57">
        <v>-757</v>
      </c>
      <c r="FR12" s="57">
        <v>0</v>
      </c>
      <c r="FS12" s="57">
        <v>-757</v>
      </c>
      <c r="FT12" s="57">
        <v>-10076265</v>
      </c>
      <c r="FU12" s="57">
        <v>0</v>
      </c>
      <c r="FV12" s="57">
        <v>-10076265</v>
      </c>
      <c r="FW12" s="57">
        <v>50519562</v>
      </c>
      <c r="FX12" s="57">
        <v>0</v>
      </c>
      <c r="FY12" s="57">
        <v>50519562</v>
      </c>
    </row>
    <row r="13" spans="1:181" x14ac:dyDescent="0.2">
      <c r="A13" s="57" t="s">
        <v>56</v>
      </c>
      <c r="B13" s="57" t="s">
        <v>55</v>
      </c>
      <c r="C13" s="57">
        <v>0</v>
      </c>
      <c r="D13" s="57">
        <v>0</v>
      </c>
      <c r="E13" s="57">
        <v>0</v>
      </c>
      <c r="F13" s="57">
        <v>13799</v>
      </c>
      <c r="G13" s="57">
        <v>0</v>
      </c>
      <c r="H13" s="57">
        <v>13799</v>
      </c>
      <c r="I13" s="57">
        <v>0</v>
      </c>
      <c r="J13" s="57">
        <v>0</v>
      </c>
      <c r="K13" s="57">
        <v>0</v>
      </c>
      <c r="L13" s="57">
        <v>4579</v>
      </c>
      <c r="M13" s="57">
        <v>0</v>
      </c>
      <c r="N13" s="57">
        <v>4579</v>
      </c>
      <c r="O13" s="57">
        <v>18378</v>
      </c>
      <c r="P13" s="57">
        <v>0</v>
      </c>
      <c r="Q13" s="57">
        <v>18378</v>
      </c>
      <c r="R13" s="57">
        <v>-2297060</v>
      </c>
      <c r="S13" s="57">
        <v>0</v>
      </c>
      <c r="T13" s="57">
        <v>-2297060</v>
      </c>
      <c r="U13" s="57">
        <v>-5585</v>
      </c>
      <c r="V13" s="57">
        <v>0</v>
      </c>
      <c r="W13" s="57">
        <v>-5585</v>
      </c>
      <c r="X13" s="57">
        <v>-158895</v>
      </c>
      <c r="Y13" s="57">
        <v>0</v>
      </c>
      <c r="Z13" s="57">
        <v>-158895</v>
      </c>
      <c r="AA13" s="57">
        <v>-97674</v>
      </c>
      <c r="AB13" s="57">
        <v>0</v>
      </c>
      <c r="AC13" s="57">
        <v>-97674</v>
      </c>
      <c r="AD13" s="57">
        <v>1003</v>
      </c>
      <c r="AE13" s="57">
        <v>0</v>
      </c>
      <c r="AF13" s="57">
        <v>1003</v>
      </c>
      <c r="AG13" s="57">
        <v>615263</v>
      </c>
      <c r="AH13" s="57">
        <v>0</v>
      </c>
      <c r="AI13" s="57">
        <v>615263</v>
      </c>
      <c r="AJ13" s="57">
        <v>4513</v>
      </c>
      <c r="AK13" s="57">
        <v>0</v>
      </c>
      <c r="AL13" s="57">
        <v>4513</v>
      </c>
      <c r="AM13" s="57">
        <v>-2039086</v>
      </c>
      <c r="AN13" s="57">
        <v>0</v>
      </c>
      <c r="AO13" s="57">
        <v>-2039086</v>
      </c>
      <c r="AP13" s="57">
        <v>-3894</v>
      </c>
      <c r="AQ13" s="57">
        <v>0</v>
      </c>
      <c r="AR13" s="57">
        <v>-3894</v>
      </c>
      <c r="AS13" s="57">
        <v>-55177</v>
      </c>
      <c r="AT13" s="57">
        <v>0</v>
      </c>
      <c r="AU13" s="57">
        <v>-55177</v>
      </c>
      <c r="AV13" s="57">
        <v>-10476</v>
      </c>
      <c r="AW13" s="57">
        <v>0</v>
      </c>
      <c r="AX13" s="57">
        <v>-10476</v>
      </c>
      <c r="AY13" s="57">
        <v>-90138</v>
      </c>
      <c r="AZ13" s="57">
        <v>0</v>
      </c>
      <c r="BA13" s="57">
        <v>-90138</v>
      </c>
      <c r="BB13" s="57">
        <v>-53</v>
      </c>
      <c r="BC13" s="57">
        <v>0</v>
      </c>
      <c r="BD13" s="57">
        <v>-53</v>
      </c>
      <c r="BE13" s="57">
        <v>-4035003</v>
      </c>
      <c r="BF13" s="57">
        <v>0</v>
      </c>
      <c r="BG13" s="57">
        <v>-4035003</v>
      </c>
      <c r="BH13" s="57">
        <v>0</v>
      </c>
      <c r="BI13" s="57">
        <v>0</v>
      </c>
      <c r="BJ13" s="57">
        <v>0</v>
      </c>
      <c r="BK13" s="57">
        <v>-4183</v>
      </c>
      <c r="BL13" s="57">
        <v>0</v>
      </c>
      <c r="BM13" s="57">
        <v>-4183</v>
      </c>
      <c r="BN13" s="57">
        <v>-555031</v>
      </c>
      <c r="BO13" s="57">
        <v>0</v>
      </c>
      <c r="BP13" s="57">
        <v>-555031</v>
      </c>
      <c r="BQ13" s="57">
        <v>-23675</v>
      </c>
      <c r="BR13" s="57">
        <v>0</v>
      </c>
      <c r="BS13" s="57">
        <v>-23675</v>
      </c>
      <c r="BT13" s="57">
        <v>-582889</v>
      </c>
      <c r="BU13" s="57">
        <v>0</v>
      </c>
      <c r="BV13" s="57">
        <v>-582889</v>
      </c>
      <c r="BW13" s="57">
        <v>-45490</v>
      </c>
      <c r="BX13" s="57">
        <v>0</v>
      </c>
      <c r="BY13" s="57">
        <v>-45490</v>
      </c>
      <c r="BZ13" s="57">
        <v>-1196</v>
      </c>
      <c r="CA13" s="57">
        <v>0</v>
      </c>
      <c r="CB13" s="57">
        <v>-1196</v>
      </c>
      <c r="CC13" s="57">
        <v>-9334</v>
      </c>
      <c r="CD13" s="57">
        <v>0</v>
      </c>
      <c r="CE13" s="57">
        <v>-9334</v>
      </c>
      <c r="CF13" s="57">
        <v>0</v>
      </c>
      <c r="CG13" s="57">
        <v>0</v>
      </c>
      <c r="CH13" s="57">
        <v>0</v>
      </c>
      <c r="CI13" s="57">
        <v>-6897</v>
      </c>
      <c r="CJ13" s="57">
        <v>0</v>
      </c>
      <c r="CK13" s="57">
        <v>-6897</v>
      </c>
      <c r="CL13" s="57">
        <v>0</v>
      </c>
      <c r="CM13" s="57">
        <v>0</v>
      </c>
      <c r="CN13" s="57">
        <v>0</v>
      </c>
      <c r="CO13" s="57">
        <v>-74387</v>
      </c>
      <c r="CP13" s="57">
        <v>0</v>
      </c>
      <c r="CQ13" s="57">
        <v>-74387</v>
      </c>
      <c r="CR13" s="57">
        <v>-56</v>
      </c>
      <c r="CS13" s="57">
        <v>0</v>
      </c>
      <c r="CT13" s="57">
        <v>-56</v>
      </c>
      <c r="CU13" s="57">
        <v>-15009</v>
      </c>
      <c r="CV13" s="57">
        <v>0</v>
      </c>
      <c r="CW13" s="57">
        <v>-15009</v>
      </c>
      <c r="CX13" s="57">
        <v>0</v>
      </c>
      <c r="CY13" s="57">
        <v>0</v>
      </c>
      <c r="CZ13" s="57">
        <v>0</v>
      </c>
      <c r="DA13" s="57">
        <v>0</v>
      </c>
      <c r="DB13" s="57">
        <v>0</v>
      </c>
      <c r="DC13" s="57">
        <v>0</v>
      </c>
      <c r="DD13" s="57">
        <v>0</v>
      </c>
      <c r="DE13" s="57">
        <v>0</v>
      </c>
      <c r="DF13" s="57">
        <v>0</v>
      </c>
      <c r="DG13" s="57">
        <v>0</v>
      </c>
      <c r="DH13" s="57">
        <v>0</v>
      </c>
      <c r="DI13" s="57">
        <v>-152369</v>
      </c>
      <c r="DJ13" s="57">
        <v>0</v>
      </c>
      <c r="DK13" s="57">
        <v>-152369</v>
      </c>
      <c r="DL13" s="57">
        <v>-3463</v>
      </c>
      <c r="DM13" s="57">
        <v>0</v>
      </c>
      <c r="DN13" s="57">
        <v>-3463</v>
      </c>
      <c r="DO13" s="57">
        <v>-570</v>
      </c>
      <c r="DP13" s="57">
        <v>0</v>
      </c>
      <c r="DQ13" s="57">
        <v>-570</v>
      </c>
      <c r="DR13" s="57">
        <v>-10666</v>
      </c>
      <c r="DS13" s="57">
        <v>0</v>
      </c>
      <c r="DT13" s="57">
        <v>-10666</v>
      </c>
      <c r="DU13" s="57">
        <v>0</v>
      </c>
      <c r="DV13" s="57">
        <v>0</v>
      </c>
      <c r="DW13" s="57">
        <v>0</v>
      </c>
      <c r="DX13" s="57">
        <v>-494506</v>
      </c>
      <c r="DY13" s="57">
        <v>0</v>
      </c>
      <c r="DZ13" s="57">
        <v>-494506</v>
      </c>
      <c r="EA13" s="57">
        <v>-20189</v>
      </c>
      <c r="EB13" s="57">
        <v>0</v>
      </c>
      <c r="EC13" s="57">
        <v>-20189</v>
      </c>
      <c r="ED13" s="57">
        <v>0</v>
      </c>
      <c r="EE13" s="57">
        <v>0</v>
      </c>
      <c r="EF13" s="57">
        <v>0</v>
      </c>
      <c r="EG13" s="57">
        <v>0</v>
      </c>
      <c r="EH13" s="57">
        <v>0</v>
      </c>
      <c r="EI13" s="57">
        <v>0</v>
      </c>
      <c r="EJ13" s="57">
        <v>-11882</v>
      </c>
      <c r="EK13" s="57">
        <v>0</v>
      </c>
      <c r="EL13" s="57">
        <v>-11882</v>
      </c>
      <c r="EM13" s="57">
        <v>-541276</v>
      </c>
      <c r="EN13" s="57">
        <v>0</v>
      </c>
      <c r="EO13" s="57">
        <v>-541276</v>
      </c>
      <c r="EP13" s="57">
        <v>0</v>
      </c>
      <c r="EQ13" s="57">
        <v>0</v>
      </c>
      <c r="ER13" s="57">
        <v>0</v>
      </c>
      <c r="ES13" s="57">
        <v>0</v>
      </c>
      <c r="ET13" s="57">
        <v>0</v>
      </c>
      <c r="EU13" s="57">
        <v>0</v>
      </c>
      <c r="EV13" s="57">
        <v>0</v>
      </c>
      <c r="EW13" s="57">
        <v>0</v>
      </c>
      <c r="EX13" s="57">
        <v>0</v>
      </c>
      <c r="EY13" s="57">
        <v>28448560</v>
      </c>
      <c r="EZ13" s="57">
        <v>0</v>
      </c>
      <c r="FA13" s="57">
        <v>28448560</v>
      </c>
      <c r="FB13" s="57">
        <v>18378</v>
      </c>
      <c r="FC13" s="57">
        <v>0</v>
      </c>
      <c r="FD13" s="57">
        <v>18378</v>
      </c>
      <c r="FE13" s="57">
        <v>-4035003</v>
      </c>
      <c r="FF13" s="57">
        <v>0</v>
      </c>
      <c r="FG13" s="57">
        <v>-4035003</v>
      </c>
      <c r="FH13" s="57">
        <v>-582889</v>
      </c>
      <c r="FI13" s="57">
        <v>0</v>
      </c>
      <c r="FJ13" s="57">
        <v>-582889</v>
      </c>
      <c r="FK13" s="57">
        <v>-152369</v>
      </c>
      <c r="FL13" s="57">
        <v>0</v>
      </c>
      <c r="FM13" s="57">
        <v>-152369</v>
      </c>
      <c r="FN13" s="57">
        <v>-541276</v>
      </c>
      <c r="FO13" s="57">
        <v>0</v>
      </c>
      <c r="FP13" s="57">
        <v>-541276</v>
      </c>
      <c r="FQ13" s="57">
        <v>0</v>
      </c>
      <c r="FR13" s="57">
        <v>0</v>
      </c>
      <c r="FS13" s="57">
        <v>0</v>
      </c>
      <c r="FT13" s="57">
        <v>-5293159</v>
      </c>
      <c r="FU13" s="57">
        <v>0</v>
      </c>
      <c r="FV13" s="57">
        <v>-5293159</v>
      </c>
      <c r="FW13" s="57">
        <v>23155401</v>
      </c>
      <c r="FX13" s="57">
        <v>0</v>
      </c>
      <c r="FY13" s="57">
        <v>23155401</v>
      </c>
    </row>
    <row r="14" spans="1:181" x14ac:dyDescent="0.2">
      <c r="A14" s="57" t="s">
        <v>60</v>
      </c>
      <c r="B14" s="57" t="s">
        <v>59</v>
      </c>
      <c r="C14" s="57">
        <v>0</v>
      </c>
      <c r="D14" s="57">
        <v>0</v>
      </c>
      <c r="E14" s="57">
        <v>0</v>
      </c>
      <c r="F14" s="57">
        <v>166712</v>
      </c>
      <c r="G14" s="57">
        <v>0</v>
      </c>
      <c r="H14" s="57">
        <v>166712</v>
      </c>
      <c r="I14" s="57">
        <v>0</v>
      </c>
      <c r="J14" s="57">
        <v>0</v>
      </c>
      <c r="K14" s="57">
        <v>0</v>
      </c>
      <c r="L14" s="57">
        <v>45798</v>
      </c>
      <c r="M14" s="57">
        <v>0</v>
      </c>
      <c r="N14" s="57">
        <v>45798</v>
      </c>
      <c r="O14" s="57">
        <v>212510</v>
      </c>
      <c r="P14" s="57">
        <v>0</v>
      </c>
      <c r="Q14" s="57">
        <v>212510</v>
      </c>
      <c r="R14" s="57">
        <v>-2674313</v>
      </c>
      <c r="S14" s="57">
        <v>0</v>
      </c>
      <c r="T14" s="57">
        <v>-2674313</v>
      </c>
      <c r="U14" s="57">
        <v>-2763</v>
      </c>
      <c r="V14" s="57">
        <v>0</v>
      </c>
      <c r="W14" s="57">
        <v>-2763</v>
      </c>
      <c r="X14" s="57">
        <v>-77925</v>
      </c>
      <c r="Y14" s="57">
        <v>0</v>
      </c>
      <c r="Z14" s="57">
        <v>-77925</v>
      </c>
      <c r="AA14" s="57">
        <v>-51876</v>
      </c>
      <c r="AB14" s="57">
        <v>0</v>
      </c>
      <c r="AC14" s="57">
        <v>-51876</v>
      </c>
      <c r="AD14" s="57">
        <v>0</v>
      </c>
      <c r="AE14" s="57">
        <v>0</v>
      </c>
      <c r="AF14" s="57">
        <v>0</v>
      </c>
      <c r="AG14" s="57">
        <v>1505056</v>
      </c>
      <c r="AH14" s="57">
        <v>0</v>
      </c>
      <c r="AI14" s="57">
        <v>1505056</v>
      </c>
      <c r="AJ14" s="57">
        <v>-38625</v>
      </c>
      <c r="AK14" s="57">
        <v>0</v>
      </c>
      <c r="AL14" s="57">
        <v>-38625</v>
      </c>
      <c r="AM14" s="57">
        <v>-3575903</v>
      </c>
      <c r="AN14" s="57">
        <v>0</v>
      </c>
      <c r="AO14" s="57">
        <v>-3575903</v>
      </c>
      <c r="AP14" s="57">
        <v>-4704</v>
      </c>
      <c r="AQ14" s="57">
        <v>0</v>
      </c>
      <c r="AR14" s="57">
        <v>-4704</v>
      </c>
      <c r="AS14" s="57">
        <v>-6310</v>
      </c>
      <c r="AT14" s="57">
        <v>0</v>
      </c>
      <c r="AU14" s="57">
        <v>-6310</v>
      </c>
      <c r="AV14" s="57">
        <v>0</v>
      </c>
      <c r="AW14" s="57">
        <v>0</v>
      </c>
      <c r="AX14" s="57">
        <v>0</v>
      </c>
      <c r="AY14" s="57">
        <v>0</v>
      </c>
      <c r="AZ14" s="57">
        <v>0</v>
      </c>
      <c r="BA14" s="57">
        <v>0</v>
      </c>
      <c r="BB14" s="57">
        <v>0</v>
      </c>
      <c r="BC14" s="57">
        <v>0</v>
      </c>
      <c r="BD14" s="57">
        <v>0</v>
      </c>
      <c r="BE14" s="57">
        <v>-4872724</v>
      </c>
      <c r="BF14" s="57">
        <v>0</v>
      </c>
      <c r="BG14" s="57">
        <v>-4872724</v>
      </c>
      <c r="BH14" s="57">
        <v>0</v>
      </c>
      <c r="BI14" s="57">
        <v>0</v>
      </c>
      <c r="BJ14" s="57">
        <v>0</v>
      </c>
      <c r="BK14" s="57">
        <v>15477</v>
      </c>
      <c r="BL14" s="57">
        <v>0</v>
      </c>
      <c r="BM14" s="57">
        <v>15477</v>
      </c>
      <c r="BN14" s="57">
        <v>-3422335</v>
      </c>
      <c r="BO14" s="57">
        <v>0</v>
      </c>
      <c r="BP14" s="57">
        <v>-3422335</v>
      </c>
      <c r="BQ14" s="57">
        <v>-148851</v>
      </c>
      <c r="BR14" s="57">
        <v>0</v>
      </c>
      <c r="BS14" s="57">
        <v>-148851</v>
      </c>
      <c r="BT14" s="57">
        <v>-3555709</v>
      </c>
      <c r="BU14" s="57">
        <v>0</v>
      </c>
      <c r="BV14" s="57">
        <v>-3555709</v>
      </c>
      <c r="BW14" s="57">
        <v>-315586</v>
      </c>
      <c r="BX14" s="57">
        <v>0</v>
      </c>
      <c r="BY14" s="57">
        <v>-315586</v>
      </c>
      <c r="BZ14" s="57">
        <v>1710</v>
      </c>
      <c r="CA14" s="57">
        <v>0</v>
      </c>
      <c r="CB14" s="57">
        <v>1710</v>
      </c>
      <c r="CC14" s="57">
        <v>-30253</v>
      </c>
      <c r="CD14" s="57">
        <v>0</v>
      </c>
      <c r="CE14" s="57">
        <v>-30253</v>
      </c>
      <c r="CF14" s="57">
        <v>353</v>
      </c>
      <c r="CG14" s="57">
        <v>0</v>
      </c>
      <c r="CH14" s="57">
        <v>353</v>
      </c>
      <c r="CI14" s="57">
        <v>-1578</v>
      </c>
      <c r="CJ14" s="57">
        <v>0</v>
      </c>
      <c r="CK14" s="57">
        <v>-1578</v>
      </c>
      <c r="CL14" s="57">
        <v>0</v>
      </c>
      <c r="CM14" s="57">
        <v>0</v>
      </c>
      <c r="CN14" s="57">
        <v>0</v>
      </c>
      <c r="CO14" s="57">
        <v>0</v>
      </c>
      <c r="CP14" s="57">
        <v>0</v>
      </c>
      <c r="CQ14" s="57">
        <v>0</v>
      </c>
      <c r="CR14" s="57">
        <v>0</v>
      </c>
      <c r="CS14" s="57">
        <v>0</v>
      </c>
      <c r="CT14" s="57">
        <v>0</v>
      </c>
      <c r="CU14" s="57">
        <v>0</v>
      </c>
      <c r="CV14" s="57">
        <v>0</v>
      </c>
      <c r="CW14" s="57">
        <v>0</v>
      </c>
      <c r="CX14" s="57">
        <v>0</v>
      </c>
      <c r="CY14" s="57">
        <v>0</v>
      </c>
      <c r="CZ14" s="57">
        <v>0</v>
      </c>
      <c r="DA14" s="57">
        <v>-433840</v>
      </c>
      <c r="DB14" s="57">
        <v>0</v>
      </c>
      <c r="DC14" s="57">
        <v>-433840</v>
      </c>
      <c r="DD14" s="57">
        <v>-175474</v>
      </c>
      <c r="DE14" s="57">
        <v>0</v>
      </c>
      <c r="DF14" s="57">
        <v>-175474</v>
      </c>
      <c r="DG14" s="57">
        <v>0</v>
      </c>
      <c r="DH14" s="57">
        <v>0</v>
      </c>
      <c r="DI14" s="57">
        <v>-954668</v>
      </c>
      <c r="DJ14" s="57">
        <v>0</v>
      </c>
      <c r="DK14" s="57">
        <v>-954668</v>
      </c>
      <c r="DL14" s="57">
        <v>0</v>
      </c>
      <c r="DM14" s="57">
        <v>0</v>
      </c>
      <c r="DN14" s="57">
        <v>0</v>
      </c>
      <c r="DO14" s="57">
        <v>46747</v>
      </c>
      <c r="DP14" s="57">
        <v>0</v>
      </c>
      <c r="DQ14" s="57">
        <v>46747</v>
      </c>
      <c r="DR14" s="57">
        <v>-1161</v>
      </c>
      <c r="DS14" s="57">
        <v>0</v>
      </c>
      <c r="DT14" s="57">
        <v>-1161</v>
      </c>
      <c r="DU14" s="57">
        <v>0</v>
      </c>
      <c r="DV14" s="57">
        <v>0</v>
      </c>
      <c r="DW14" s="57">
        <v>0</v>
      </c>
      <c r="DX14" s="57">
        <v>-939396</v>
      </c>
      <c r="DY14" s="57">
        <v>0</v>
      </c>
      <c r="DZ14" s="57">
        <v>-939396</v>
      </c>
      <c r="EA14" s="57">
        <v>-9544</v>
      </c>
      <c r="EB14" s="57">
        <v>0</v>
      </c>
      <c r="EC14" s="57">
        <v>-9544</v>
      </c>
      <c r="ED14" s="57">
        <v>0</v>
      </c>
      <c r="EE14" s="57">
        <v>0</v>
      </c>
      <c r="EF14" s="57">
        <v>0</v>
      </c>
      <c r="EG14" s="57">
        <v>0</v>
      </c>
      <c r="EH14" s="57">
        <v>0</v>
      </c>
      <c r="EI14" s="57">
        <v>0</v>
      </c>
      <c r="EJ14" s="57">
        <v>-226</v>
      </c>
      <c r="EK14" s="57">
        <v>0</v>
      </c>
      <c r="EL14" s="57">
        <v>-226</v>
      </c>
      <c r="EM14" s="57">
        <v>-903580</v>
      </c>
      <c r="EN14" s="57">
        <v>0</v>
      </c>
      <c r="EO14" s="57">
        <v>-903580</v>
      </c>
      <c r="EP14" s="57">
        <v>0</v>
      </c>
      <c r="EQ14" s="57">
        <v>0</v>
      </c>
      <c r="ER14" s="57">
        <v>0</v>
      </c>
      <c r="ES14" s="57">
        <v>0</v>
      </c>
      <c r="ET14" s="57">
        <v>0</v>
      </c>
      <c r="EU14" s="57">
        <v>0</v>
      </c>
      <c r="EV14" s="57">
        <v>0</v>
      </c>
      <c r="EW14" s="57">
        <v>0</v>
      </c>
      <c r="EX14" s="57">
        <v>0</v>
      </c>
      <c r="EY14" s="57">
        <v>65000147</v>
      </c>
      <c r="EZ14" s="57">
        <v>0</v>
      </c>
      <c r="FA14" s="57">
        <v>65000147</v>
      </c>
      <c r="FB14" s="57">
        <v>212510</v>
      </c>
      <c r="FC14" s="57">
        <v>0</v>
      </c>
      <c r="FD14" s="57">
        <v>212510</v>
      </c>
      <c r="FE14" s="57">
        <v>-4872724</v>
      </c>
      <c r="FF14" s="57">
        <v>0</v>
      </c>
      <c r="FG14" s="57">
        <v>-4872724</v>
      </c>
      <c r="FH14" s="57">
        <v>-3555709</v>
      </c>
      <c r="FI14" s="57">
        <v>0</v>
      </c>
      <c r="FJ14" s="57">
        <v>-3555709</v>
      </c>
      <c r="FK14" s="57">
        <v>-954668</v>
      </c>
      <c r="FL14" s="57">
        <v>0</v>
      </c>
      <c r="FM14" s="57">
        <v>-954668</v>
      </c>
      <c r="FN14" s="57">
        <v>-903580</v>
      </c>
      <c r="FO14" s="57">
        <v>0</v>
      </c>
      <c r="FP14" s="57">
        <v>-903580</v>
      </c>
      <c r="FQ14" s="57">
        <v>0</v>
      </c>
      <c r="FR14" s="57">
        <v>0</v>
      </c>
      <c r="FS14" s="57">
        <v>0</v>
      </c>
      <c r="FT14" s="57">
        <v>-10074171</v>
      </c>
      <c r="FU14" s="57">
        <v>0</v>
      </c>
      <c r="FV14" s="57">
        <v>-10074171</v>
      </c>
      <c r="FW14" s="57">
        <v>54925976</v>
      </c>
      <c r="FX14" s="57">
        <v>0</v>
      </c>
      <c r="FY14" s="57">
        <v>54925976</v>
      </c>
    </row>
    <row r="15" spans="1:181" x14ac:dyDescent="0.2">
      <c r="A15" s="57" t="s">
        <v>64</v>
      </c>
      <c r="B15" s="57" t="s">
        <v>63</v>
      </c>
      <c r="C15" s="57">
        <v>0</v>
      </c>
      <c r="D15" s="57">
        <v>0</v>
      </c>
      <c r="E15" s="57">
        <v>0</v>
      </c>
      <c r="F15" s="57">
        <v>159731</v>
      </c>
      <c r="G15" s="57">
        <v>0</v>
      </c>
      <c r="H15" s="57">
        <v>159731</v>
      </c>
      <c r="I15" s="57">
        <v>0</v>
      </c>
      <c r="J15" s="57">
        <v>0</v>
      </c>
      <c r="K15" s="57">
        <v>0</v>
      </c>
      <c r="L15" s="57">
        <v>162294</v>
      </c>
      <c r="M15" s="57">
        <v>0</v>
      </c>
      <c r="N15" s="57">
        <v>162294</v>
      </c>
      <c r="O15" s="57">
        <v>322025</v>
      </c>
      <c r="P15" s="57">
        <v>0</v>
      </c>
      <c r="Q15" s="57">
        <v>322025</v>
      </c>
      <c r="R15" s="57">
        <v>-3887675</v>
      </c>
      <c r="S15" s="57">
        <v>0</v>
      </c>
      <c r="T15" s="57">
        <v>-3887675</v>
      </c>
      <c r="U15" s="57">
        <v>0</v>
      </c>
      <c r="V15" s="57">
        <v>0</v>
      </c>
      <c r="W15" s="57">
        <v>0</v>
      </c>
      <c r="X15" s="57">
        <v>-367566</v>
      </c>
      <c r="Y15" s="57">
        <v>0</v>
      </c>
      <c r="Z15" s="57">
        <v>-367566</v>
      </c>
      <c r="AA15" s="57">
        <v>-246865</v>
      </c>
      <c r="AB15" s="57">
        <v>0</v>
      </c>
      <c r="AC15" s="57">
        <v>-246865</v>
      </c>
      <c r="AD15" s="57">
        <v>0</v>
      </c>
      <c r="AE15" s="57">
        <v>0</v>
      </c>
      <c r="AF15" s="57">
        <v>0</v>
      </c>
      <c r="AG15" s="57">
        <v>2839200</v>
      </c>
      <c r="AH15" s="57">
        <v>0</v>
      </c>
      <c r="AI15" s="57">
        <v>2839200</v>
      </c>
      <c r="AJ15" s="57">
        <v>-64498</v>
      </c>
      <c r="AK15" s="57">
        <v>0</v>
      </c>
      <c r="AL15" s="57">
        <v>-64498</v>
      </c>
      <c r="AM15" s="57">
        <v>-11019328</v>
      </c>
      <c r="AN15" s="57">
        <v>0</v>
      </c>
      <c r="AO15" s="57">
        <v>-11019328</v>
      </c>
      <c r="AP15" s="57">
        <v>386851</v>
      </c>
      <c r="AQ15" s="57">
        <v>0</v>
      </c>
      <c r="AR15" s="57">
        <v>386851</v>
      </c>
      <c r="AS15" s="57">
        <v>-208736</v>
      </c>
      <c r="AT15" s="57">
        <v>0</v>
      </c>
      <c r="AU15" s="57">
        <v>-208736</v>
      </c>
      <c r="AV15" s="57">
        <v>0</v>
      </c>
      <c r="AW15" s="57">
        <v>0</v>
      </c>
      <c r="AX15" s="57">
        <v>0</v>
      </c>
      <c r="AY15" s="57">
        <v>0</v>
      </c>
      <c r="AZ15" s="57">
        <v>0</v>
      </c>
      <c r="BA15" s="57">
        <v>0</v>
      </c>
      <c r="BB15" s="57">
        <v>0</v>
      </c>
      <c r="BC15" s="57">
        <v>0</v>
      </c>
      <c r="BD15" s="57">
        <v>0</v>
      </c>
      <c r="BE15" s="57">
        <v>-12321752</v>
      </c>
      <c r="BF15" s="57">
        <v>0</v>
      </c>
      <c r="BG15" s="57">
        <v>-12321752</v>
      </c>
      <c r="BH15" s="57">
        <v>0</v>
      </c>
      <c r="BI15" s="57">
        <v>0</v>
      </c>
      <c r="BJ15" s="57">
        <v>0</v>
      </c>
      <c r="BK15" s="57">
        <v>17562</v>
      </c>
      <c r="BL15" s="57">
        <v>0</v>
      </c>
      <c r="BM15" s="57">
        <v>17562</v>
      </c>
      <c r="BN15" s="57">
        <v>-3077770</v>
      </c>
      <c r="BO15" s="57">
        <v>0</v>
      </c>
      <c r="BP15" s="57">
        <v>-3077770</v>
      </c>
      <c r="BQ15" s="57">
        <v>34206</v>
      </c>
      <c r="BR15" s="57">
        <v>0</v>
      </c>
      <c r="BS15" s="57">
        <v>34206</v>
      </c>
      <c r="BT15" s="57">
        <v>-3026002</v>
      </c>
      <c r="BU15" s="57">
        <v>0</v>
      </c>
      <c r="BV15" s="57">
        <v>-3026002</v>
      </c>
      <c r="BW15" s="57">
        <v>-877501</v>
      </c>
      <c r="BX15" s="57">
        <v>0</v>
      </c>
      <c r="BY15" s="57">
        <v>-877501</v>
      </c>
      <c r="BZ15" s="57">
        <v>77583</v>
      </c>
      <c r="CA15" s="57">
        <v>0</v>
      </c>
      <c r="CB15" s="57">
        <v>77583</v>
      </c>
      <c r="CC15" s="57">
        <v>-103548</v>
      </c>
      <c r="CD15" s="57">
        <v>0</v>
      </c>
      <c r="CE15" s="57">
        <v>-103548</v>
      </c>
      <c r="CF15" s="57">
        <v>0</v>
      </c>
      <c r="CG15" s="57">
        <v>0</v>
      </c>
      <c r="CH15" s="57">
        <v>0</v>
      </c>
      <c r="CI15" s="57">
        <v>0</v>
      </c>
      <c r="CJ15" s="57">
        <v>0</v>
      </c>
      <c r="CK15" s="57">
        <v>0</v>
      </c>
      <c r="CL15" s="57">
        <v>0</v>
      </c>
      <c r="CM15" s="57">
        <v>0</v>
      </c>
      <c r="CN15" s="57">
        <v>0</v>
      </c>
      <c r="CO15" s="57">
        <v>0</v>
      </c>
      <c r="CP15" s="57">
        <v>0</v>
      </c>
      <c r="CQ15" s="57">
        <v>0</v>
      </c>
      <c r="CR15" s="57">
        <v>0</v>
      </c>
      <c r="CS15" s="57">
        <v>0</v>
      </c>
      <c r="CT15" s="57">
        <v>0</v>
      </c>
      <c r="CU15" s="57">
        <v>0</v>
      </c>
      <c r="CV15" s="57">
        <v>0</v>
      </c>
      <c r="CW15" s="57">
        <v>0</v>
      </c>
      <c r="CX15" s="57">
        <v>0</v>
      </c>
      <c r="CY15" s="57">
        <v>0</v>
      </c>
      <c r="CZ15" s="57">
        <v>0</v>
      </c>
      <c r="DA15" s="57">
        <v>0</v>
      </c>
      <c r="DB15" s="57">
        <v>0</v>
      </c>
      <c r="DC15" s="57">
        <v>0</v>
      </c>
      <c r="DD15" s="57">
        <v>0</v>
      </c>
      <c r="DE15" s="57">
        <v>0</v>
      </c>
      <c r="DF15" s="57">
        <v>0</v>
      </c>
      <c r="DG15" s="57">
        <v>0</v>
      </c>
      <c r="DH15" s="57">
        <v>0</v>
      </c>
      <c r="DI15" s="57">
        <v>-903466</v>
      </c>
      <c r="DJ15" s="57">
        <v>0</v>
      </c>
      <c r="DK15" s="57">
        <v>-903466</v>
      </c>
      <c r="DL15" s="57">
        <v>0</v>
      </c>
      <c r="DM15" s="57">
        <v>0</v>
      </c>
      <c r="DN15" s="57">
        <v>0</v>
      </c>
      <c r="DO15" s="57">
        <v>0</v>
      </c>
      <c r="DP15" s="57">
        <v>0</v>
      </c>
      <c r="DQ15" s="57">
        <v>0</v>
      </c>
      <c r="DR15" s="57">
        <v>-66704</v>
      </c>
      <c r="DS15" s="57">
        <v>0</v>
      </c>
      <c r="DT15" s="57">
        <v>-66704</v>
      </c>
      <c r="DU15" s="57">
        <v>-21149</v>
      </c>
      <c r="DV15" s="57">
        <v>0</v>
      </c>
      <c r="DW15" s="57">
        <v>-21149</v>
      </c>
      <c r="DX15" s="57">
        <v>-2781310</v>
      </c>
      <c r="DY15" s="57">
        <v>0</v>
      </c>
      <c r="DZ15" s="57">
        <v>-2781310</v>
      </c>
      <c r="EA15" s="57">
        <v>-182544</v>
      </c>
      <c r="EB15" s="57">
        <v>0</v>
      </c>
      <c r="EC15" s="57">
        <v>-182544</v>
      </c>
      <c r="ED15" s="57">
        <v>0</v>
      </c>
      <c r="EE15" s="57">
        <v>0</v>
      </c>
      <c r="EF15" s="57">
        <v>0</v>
      </c>
      <c r="EG15" s="57">
        <v>0</v>
      </c>
      <c r="EH15" s="57">
        <v>0</v>
      </c>
      <c r="EI15" s="57">
        <v>0</v>
      </c>
      <c r="EJ15" s="57">
        <v>-32921</v>
      </c>
      <c r="EK15" s="57">
        <v>0</v>
      </c>
      <c r="EL15" s="57">
        <v>-32921</v>
      </c>
      <c r="EM15" s="57">
        <v>-3084628</v>
      </c>
      <c r="EN15" s="57">
        <v>0</v>
      </c>
      <c r="EO15" s="57">
        <v>-3084628</v>
      </c>
      <c r="EP15" s="57">
        <v>0</v>
      </c>
      <c r="EQ15" s="57">
        <v>0</v>
      </c>
      <c r="ER15" s="57">
        <v>0</v>
      </c>
      <c r="ES15" s="57">
        <v>0</v>
      </c>
      <c r="ET15" s="57">
        <v>0</v>
      </c>
      <c r="EU15" s="57">
        <v>0</v>
      </c>
      <c r="EV15" s="57">
        <v>0</v>
      </c>
      <c r="EW15" s="57">
        <v>0</v>
      </c>
      <c r="EX15" s="57">
        <v>0</v>
      </c>
      <c r="EY15" s="57">
        <v>127631472</v>
      </c>
      <c r="EZ15" s="57">
        <v>0</v>
      </c>
      <c r="FA15" s="57">
        <v>127631472</v>
      </c>
      <c r="FB15" s="57">
        <v>322025</v>
      </c>
      <c r="FC15" s="57">
        <v>0</v>
      </c>
      <c r="FD15" s="57">
        <v>322025</v>
      </c>
      <c r="FE15" s="57">
        <v>-12321752</v>
      </c>
      <c r="FF15" s="57">
        <v>0</v>
      </c>
      <c r="FG15" s="57">
        <v>-12321752</v>
      </c>
      <c r="FH15" s="57">
        <v>-3026002</v>
      </c>
      <c r="FI15" s="57">
        <v>0</v>
      </c>
      <c r="FJ15" s="57">
        <v>-3026002</v>
      </c>
      <c r="FK15" s="57">
        <v>-903466</v>
      </c>
      <c r="FL15" s="57">
        <v>0</v>
      </c>
      <c r="FM15" s="57">
        <v>-903466</v>
      </c>
      <c r="FN15" s="57">
        <v>-3084628</v>
      </c>
      <c r="FO15" s="57">
        <v>0</v>
      </c>
      <c r="FP15" s="57">
        <v>-3084628</v>
      </c>
      <c r="FQ15" s="57">
        <v>0</v>
      </c>
      <c r="FR15" s="57">
        <v>0</v>
      </c>
      <c r="FS15" s="57">
        <v>0</v>
      </c>
      <c r="FT15" s="57">
        <v>-19013823</v>
      </c>
      <c r="FU15" s="57">
        <v>0</v>
      </c>
      <c r="FV15" s="57">
        <v>-19013823</v>
      </c>
      <c r="FW15" s="57">
        <v>108617649</v>
      </c>
      <c r="FX15" s="57">
        <v>0</v>
      </c>
      <c r="FY15" s="57">
        <v>108617649</v>
      </c>
    </row>
    <row r="16" spans="1:181" x14ac:dyDescent="0.2">
      <c r="A16" s="57" t="s">
        <v>66</v>
      </c>
      <c r="B16" s="57" t="s">
        <v>65</v>
      </c>
      <c r="C16" s="57">
        <v>0</v>
      </c>
      <c r="D16" s="57">
        <v>0</v>
      </c>
      <c r="E16" s="57">
        <v>0</v>
      </c>
      <c r="F16" s="57">
        <v>89680</v>
      </c>
      <c r="G16" s="57">
        <v>0</v>
      </c>
      <c r="H16" s="57">
        <v>89680</v>
      </c>
      <c r="I16" s="57">
        <v>0</v>
      </c>
      <c r="J16" s="57">
        <v>0</v>
      </c>
      <c r="K16" s="57">
        <v>0</v>
      </c>
      <c r="L16" s="57">
        <v>467</v>
      </c>
      <c r="M16" s="57">
        <v>0</v>
      </c>
      <c r="N16" s="57">
        <v>467</v>
      </c>
      <c r="O16" s="57">
        <v>90147</v>
      </c>
      <c r="P16" s="57">
        <v>0</v>
      </c>
      <c r="Q16" s="57">
        <v>90147</v>
      </c>
      <c r="R16" s="57">
        <v>-5012255</v>
      </c>
      <c r="S16" s="57">
        <v>0</v>
      </c>
      <c r="T16" s="57">
        <v>-5012255</v>
      </c>
      <c r="U16" s="57">
        <v>0</v>
      </c>
      <c r="V16" s="57">
        <v>0</v>
      </c>
      <c r="W16" s="57">
        <v>0</v>
      </c>
      <c r="X16" s="57">
        <v>-146253</v>
      </c>
      <c r="Y16" s="57">
        <v>0</v>
      </c>
      <c r="Z16" s="57">
        <v>-146253</v>
      </c>
      <c r="AA16" s="57">
        <v>-73896</v>
      </c>
      <c r="AB16" s="57">
        <v>0</v>
      </c>
      <c r="AC16" s="57">
        <v>-73896</v>
      </c>
      <c r="AD16" s="57">
        <v>0</v>
      </c>
      <c r="AE16" s="57">
        <v>0</v>
      </c>
      <c r="AF16" s="57">
        <v>0</v>
      </c>
      <c r="AG16" s="57">
        <v>1462014</v>
      </c>
      <c r="AH16" s="57">
        <v>15610</v>
      </c>
      <c r="AI16" s="57">
        <v>1477624</v>
      </c>
      <c r="AJ16" s="57">
        <v>-29719</v>
      </c>
      <c r="AK16" s="57">
        <v>0</v>
      </c>
      <c r="AL16" s="57">
        <v>-29719</v>
      </c>
      <c r="AM16" s="57">
        <v>-3920883</v>
      </c>
      <c r="AN16" s="57">
        <v>0</v>
      </c>
      <c r="AO16" s="57">
        <v>-3920883</v>
      </c>
      <c r="AP16" s="57">
        <v>-57677</v>
      </c>
      <c r="AQ16" s="57">
        <v>0</v>
      </c>
      <c r="AR16" s="57">
        <v>-57677</v>
      </c>
      <c r="AS16" s="57">
        <v>0</v>
      </c>
      <c r="AT16" s="57">
        <v>0</v>
      </c>
      <c r="AU16" s="57">
        <v>0</v>
      </c>
      <c r="AV16" s="57">
        <v>0</v>
      </c>
      <c r="AW16" s="57">
        <v>0</v>
      </c>
      <c r="AX16" s="57">
        <v>0</v>
      </c>
      <c r="AY16" s="57">
        <v>-7469</v>
      </c>
      <c r="AZ16" s="57">
        <v>0</v>
      </c>
      <c r="BA16" s="57">
        <v>-7469</v>
      </c>
      <c r="BB16" s="57">
        <v>0</v>
      </c>
      <c r="BC16" s="57">
        <v>0</v>
      </c>
      <c r="BD16" s="57">
        <v>0</v>
      </c>
      <c r="BE16" s="57">
        <v>-7712242</v>
      </c>
      <c r="BF16" s="57">
        <v>15610</v>
      </c>
      <c r="BG16" s="57">
        <v>-7696632</v>
      </c>
      <c r="BH16" s="57">
        <v>-38424</v>
      </c>
      <c r="BI16" s="57">
        <v>0</v>
      </c>
      <c r="BJ16" s="57">
        <v>-38424</v>
      </c>
      <c r="BK16" s="57">
        <v>-111202</v>
      </c>
      <c r="BL16" s="57">
        <v>0</v>
      </c>
      <c r="BM16" s="57">
        <v>-111202</v>
      </c>
      <c r="BN16" s="57">
        <v>-2306518</v>
      </c>
      <c r="BO16" s="57">
        <v>-1208</v>
      </c>
      <c r="BP16" s="57">
        <v>-2307726</v>
      </c>
      <c r="BQ16" s="57">
        <v>30067</v>
      </c>
      <c r="BR16" s="57">
        <v>0</v>
      </c>
      <c r="BS16" s="57">
        <v>30067</v>
      </c>
      <c r="BT16" s="57">
        <v>-2426077</v>
      </c>
      <c r="BU16" s="57">
        <v>-1208</v>
      </c>
      <c r="BV16" s="57">
        <v>-2427285</v>
      </c>
      <c r="BW16" s="57">
        <v>-180067</v>
      </c>
      <c r="BX16" s="57">
        <v>0</v>
      </c>
      <c r="BY16" s="57">
        <v>-180067</v>
      </c>
      <c r="BZ16" s="57">
        <v>-12105</v>
      </c>
      <c r="CA16" s="57">
        <v>0</v>
      </c>
      <c r="CB16" s="57">
        <v>-12105</v>
      </c>
      <c r="CC16" s="57">
        <v>-81004</v>
      </c>
      <c r="CD16" s="57">
        <v>0</v>
      </c>
      <c r="CE16" s="57">
        <v>-81004</v>
      </c>
      <c r="CF16" s="57">
        <v>-43841</v>
      </c>
      <c r="CG16" s="57">
        <v>0</v>
      </c>
      <c r="CH16" s="57">
        <v>-43841</v>
      </c>
      <c r="CI16" s="57">
        <v>0</v>
      </c>
      <c r="CJ16" s="57">
        <v>0</v>
      </c>
      <c r="CK16" s="57">
        <v>0</v>
      </c>
      <c r="CL16" s="57">
        <v>0</v>
      </c>
      <c r="CM16" s="57">
        <v>0</v>
      </c>
      <c r="CN16" s="57">
        <v>0</v>
      </c>
      <c r="CO16" s="57">
        <v>-2231</v>
      </c>
      <c r="CP16" s="57">
        <v>0</v>
      </c>
      <c r="CQ16" s="57">
        <v>-2231</v>
      </c>
      <c r="CR16" s="57">
        <v>0</v>
      </c>
      <c r="CS16" s="57">
        <v>0</v>
      </c>
      <c r="CT16" s="57">
        <v>0</v>
      </c>
      <c r="CU16" s="57">
        <v>0</v>
      </c>
      <c r="CV16" s="57">
        <v>0</v>
      </c>
      <c r="CW16" s="57">
        <v>0</v>
      </c>
      <c r="CX16" s="57">
        <v>0</v>
      </c>
      <c r="CY16" s="57">
        <v>0</v>
      </c>
      <c r="CZ16" s="57">
        <v>0</v>
      </c>
      <c r="DA16" s="57">
        <v>0</v>
      </c>
      <c r="DB16" s="57">
        <v>-248897</v>
      </c>
      <c r="DC16" s="57">
        <v>-248897</v>
      </c>
      <c r="DD16" s="57">
        <v>0</v>
      </c>
      <c r="DE16" s="57">
        <v>-30082</v>
      </c>
      <c r="DF16" s="57">
        <v>-30082</v>
      </c>
      <c r="DG16" s="57">
        <v>-278979</v>
      </c>
      <c r="DH16" s="57">
        <v>0</v>
      </c>
      <c r="DI16" s="57">
        <v>-319248</v>
      </c>
      <c r="DJ16" s="57">
        <v>-278979</v>
      </c>
      <c r="DK16" s="57">
        <v>-598227</v>
      </c>
      <c r="DL16" s="57">
        <v>0</v>
      </c>
      <c r="DM16" s="57">
        <v>0</v>
      </c>
      <c r="DN16" s="57">
        <v>0</v>
      </c>
      <c r="DO16" s="57">
        <v>0</v>
      </c>
      <c r="DP16" s="57">
        <v>0</v>
      </c>
      <c r="DQ16" s="57">
        <v>0</v>
      </c>
      <c r="DR16" s="57">
        <v>-13610</v>
      </c>
      <c r="DS16" s="57">
        <v>0</v>
      </c>
      <c r="DT16" s="57">
        <v>-13610</v>
      </c>
      <c r="DU16" s="57">
        <v>-767</v>
      </c>
      <c r="DV16" s="57">
        <v>0</v>
      </c>
      <c r="DW16" s="57">
        <v>-767</v>
      </c>
      <c r="DX16" s="57">
        <v>-1010153</v>
      </c>
      <c r="DY16" s="57">
        <v>0</v>
      </c>
      <c r="DZ16" s="57">
        <v>-1010153</v>
      </c>
      <c r="EA16" s="57">
        <v>-2172</v>
      </c>
      <c r="EB16" s="57">
        <v>0</v>
      </c>
      <c r="EC16" s="57">
        <v>-2172</v>
      </c>
      <c r="ED16" s="57">
        <v>0</v>
      </c>
      <c r="EE16" s="57">
        <v>0</v>
      </c>
      <c r="EF16" s="57">
        <v>0</v>
      </c>
      <c r="EG16" s="57">
        <v>0</v>
      </c>
      <c r="EH16" s="57">
        <v>0</v>
      </c>
      <c r="EI16" s="57">
        <v>0</v>
      </c>
      <c r="EJ16" s="57">
        <v>-20322</v>
      </c>
      <c r="EK16" s="57">
        <v>0</v>
      </c>
      <c r="EL16" s="57">
        <v>-20322</v>
      </c>
      <c r="EM16" s="57">
        <v>-1047024</v>
      </c>
      <c r="EN16" s="57">
        <v>0</v>
      </c>
      <c r="EO16" s="57">
        <v>-1047024</v>
      </c>
      <c r="EP16" s="57">
        <v>0</v>
      </c>
      <c r="EQ16" s="57">
        <v>0</v>
      </c>
      <c r="ER16" s="57">
        <v>0</v>
      </c>
      <c r="ES16" s="57">
        <v>0</v>
      </c>
      <c r="ET16" s="57">
        <v>0</v>
      </c>
      <c r="EU16" s="57">
        <v>0</v>
      </c>
      <c r="EV16" s="57">
        <v>0</v>
      </c>
      <c r="EW16" s="57">
        <v>0</v>
      </c>
      <c r="EX16" s="57">
        <v>0</v>
      </c>
      <c r="EY16" s="57">
        <v>64254215</v>
      </c>
      <c r="EZ16" s="57">
        <v>576360</v>
      </c>
      <c r="FA16" s="57">
        <v>64830575</v>
      </c>
      <c r="FB16" s="57">
        <v>90147</v>
      </c>
      <c r="FC16" s="57">
        <v>0</v>
      </c>
      <c r="FD16" s="57">
        <v>90147</v>
      </c>
      <c r="FE16" s="57">
        <v>-7712242</v>
      </c>
      <c r="FF16" s="57">
        <v>15610</v>
      </c>
      <c r="FG16" s="57">
        <v>-7696632</v>
      </c>
      <c r="FH16" s="57">
        <v>-2426077</v>
      </c>
      <c r="FI16" s="57">
        <v>-1208</v>
      </c>
      <c r="FJ16" s="57">
        <v>-2427285</v>
      </c>
      <c r="FK16" s="57">
        <v>-319248</v>
      </c>
      <c r="FL16" s="57">
        <v>-278979</v>
      </c>
      <c r="FM16" s="57">
        <v>-598227</v>
      </c>
      <c r="FN16" s="57">
        <v>-1047024</v>
      </c>
      <c r="FO16" s="57">
        <v>0</v>
      </c>
      <c r="FP16" s="57">
        <v>-1047024</v>
      </c>
      <c r="FQ16" s="57">
        <v>0</v>
      </c>
      <c r="FR16" s="57">
        <v>0</v>
      </c>
      <c r="FS16" s="57">
        <v>0</v>
      </c>
      <c r="FT16" s="57">
        <v>-11414444</v>
      </c>
      <c r="FU16" s="57">
        <v>-264577</v>
      </c>
      <c r="FV16" s="57">
        <v>-11679021</v>
      </c>
      <c r="FW16" s="57">
        <v>52839771</v>
      </c>
      <c r="FX16" s="57">
        <v>311783</v>
      </c>
      <c r="FY16" s="57">
        <v>53151554</v>
      </c>
    </row>
    <row r="17" spans="1:181" x14ac:dyDescent="0.2">
      <c r="A17" s="57" t="s">
        <v>69</v>
      </c>
      <c r="B17" s="57" t="s">
        <v>68</v>
      </c>
      <c r="C17" s="57">
        <v>0</v>
      </c>
      <c r="D17" s="57">
        <v>0</v>
      </c>
      <c r="E17" s="57">
        <v>0</v>
      </c>
      <c r="F17" s="57">
        <v>10001</v>
      </c>
      <c r="G17" s="57">
        <v>0</v>
      </c>
      <c r="H17" s="57">
        <v>10001</v>
      </c>
      <c r="I17" s="57">
        <v>0</v>
      </c>
      <c r="J17" s="57">
        <v>0</v>
      </c>
      <c r="K17" s="57">
        <v>0</v>
      </c>
      <c r="L17" s="57">
        <v>19141</v>
      </c>
      <c r="M17" s="57">
        <v>0</v>
      </c>
      <c r="N17" s="57">
        <v>19141</v>
      </c>
      <c r="O17" s="57">
        <v>29142</v>
      </c>
      <c r="P17" s="57">
        <v>0</v>
      </c>
      <c r="Q17" s="57">
        <v>29142</v>
      </c>
      <c r="R17" s="57">
        <v>-1392002</v>
      </c>
      <c r="S17" s="57">
        <v>0</v>
      </c>
      <c r="T17" s="57">
        <v>-1392002</v>
      </c>
      <c r="U17" s="57">
        <v>-545</v>
      </c>
      <c r="V17" s="57">
        <v>0</v>
      </c>
      <c r="W17" s="57">
        <v>-545</v>
      </c>
      <c r="X17" s="57">
        <v>-70728</v>
      </c>
      <c r="Y17" s="57">
        <v>0</v>
      </c>
      <c r="Z17" s="57">
        <v>-70728</v>
      </c>
      <c r="AA17" s="57">
        <v>-46043</v>
      </c>
      <c r="AB17" s="57">
        <v>0</v>
      </c>
      <c r="AC17" s="57">
        <v>-46043</v>
      </c>
      <c r="AD17" s="57">
        <v>0</v>
      </c>
      <c r="AE17" s="57">
        <v>0</v>
      </c>
      <c r="AF17" s="57">
        <v>0</v>
      </c>
      <c r="AG17" s="57">
        <v>635455</v>
      </c>
      <c r="AH17" s="57">
        <v>0</v>
      </c>
      <c r="AI17" s="57">
        <v>635455</v>
      </c>
      <c r="AJ17" s="57">
        <v>-4255</v>
      </c>
      <c r="AK17" s="57">
        <v>0</v>
      </c>
      <c r="AL17" s="57">
        <v>-4255</v>
      </c>
      <c r="AM17" s="57">
        <v>-1697729</v>
      </c>
      <c r="AN17" s="57">
        <v>0</v>
      </c>
      <c r="AO17" s="57">
        <v>-1697729</v>
      </c>
      <c r="AP17" s="57">
        <v>-9568</v>
      </c>
      <c r="AQ17" s="57">
        <v>0</v>
      </c>
      <c r="AR17" s="57">
        <v>-9568</v>
      </c>
      <c r="AS17" s="57">
        <v>-95980</v>
      </c>
      <c r="AT17" s="57">
        <v>0</v>
      </c>
      <c r="AU17" s="57">
        <v>-95980</v>
      </c>
      <c r="AV17" s="57">
        <v>0</v>
      </c>
      <c r="AW17" s="57">
        <v>0</v>
      </c>
      <c r="AX17" s="57">
        <v>0</v>
      </c>
      <c r="AY17" s="57">
        <v>0</v>
      </c>
      <c r="AZ17" s="57">
        <v>0</v>
      </c>
      <c r="BA17" s="57">
        <v>0</v>
      </c>
      <c r="BB17" s="57">
        <v>0</v>
      </c>
      <c r="BC17" s="57">
        <v>0</v>
      </c>
      <c r="BD17" s="57">
        <v>0</v>
      </c>
      <c r="BE17" s="57">
        <v>-2634807</v>
      </c>
      <c r="BF17" s="57">
        <v>0</v>
      </c>
      <c r="BG17" s="57">
        <v>-2634807</v>
      </c>
      <c r="BH17" s="57">
        <v>-341819</v>
      </c>
      <c r="BI17" s="57">
        <v>0</v>
      </c>
      <c r="BJ17" s="57">
        <v>-341819</v>
      </c>
      <c r="BK17" s="57">
        <v>0</v>
      </c>
      <c r="BL17" s="57">
        <v>0</v>
      </c>
      <c r="BM17" s="57">
        <v>0</v>
      </c>
      <c r="BN17" s="57">
        <v>-584215</v>
      </c>
      <c r="BO17" s="57">
        <v>0</v>
      </c>
      <c r="BP17" s="57">
        <v>-584215</v>
      </c>
      <c r="BQ17" s="57">
        <v>-60627</v>
      </c>
      <c r="BR17" s="57">
        <v>0</v>
      </c>
      <c r="BS17" s="57">
        <v>-60627</v>
      </c>
      <c r="BT17" s="57">
        <v>-986661</v>
      </c>
      <c r="BU17" s="57">
        <v>0</v>
      </c>
      <c r="BV17" s="57">
        <v>-986661</v>
      </c>
      <c r="BW17" s="57">
        <v>0</v>
      </c>
      <c r="BX17" s="57">
        <v>0</v>
      </c>
      <c r="BY17" s="57">
        <v>0</v>
      </c>
      <c r="BZ17" s="57">
        <v>0</v>
      </c>
      <c r="CA17" s="57">
        <v>0</v>
      </c>
      <c r="CB17" s="57">
        <v>0</v>
      </c>
      <c r="CC17" s="57">
        <v>0</v>
      </c>
      <c r="CD17" s="57">
        <v>0</v>
      </c>
      <c r="CE17" s="57">
        <v>0</v>
      </c>
      <c r="CF17" s="57">
        <v>783</v>
      </c>
      <c r="CG17" s="57">
        <v>0</v>
      </c>
      <c r="CH17" s="57">
        <v>783</v>
      </c>
      <c r="CI17" s="57">
        <v>0</v>
      </c>
      <c r="CJ17" s="57">
        <v>0</v>
      </c>
      <c r="CK17" s="57">
        <v>0</v>
      </c>
      <c r="CL17" s="57">
        <v>0</v>
      </c>
      <c r="CM17" s="57">
        <v>0</v>
      </c>
      <c r="CN17" s="57">
        <v>0</v>
      </c>
      <c r="CO17" s="57">
        <v>0</v>
      </c>
      <c r="CP17" s="57">
        <v>0</v>
      </c>
      <c r="CQ17" s="57">
        <v>0</v>
      </c>
      <c r="CR17" s="57">
        <v>0</v>
      </c>
      <c r="CS17" s="57">
        <v>0</v>
      </c>
      <c r="CT17" s="57">
        <v>0</v>
      </c>
      <c r="CU17" s="57">
        <v>0</v>
      </c>
      <c r="CV17" s="57">
        <v>0</v>
      </c>
      <c r="CW17" s="57">
        <v>0</v>
      </c>
      <c r="CX17" s="57">
        <v>0</v>
      </c>
      <c r="CY17" s="57">
        <v>0</v>
      </c>
      <c r="CZ17" s="57">
        <v>0</v>
      </c>
      <c r="DA17" s="57">
        <v>0</v>
      </c>
      <c r="DB17" s="57">
        <v>0</v>
      </c>
      <c r="DC17" s="57">
        <v>0</v>
      </c>
      <c r="DD17" s="57">
        <v>0</v>
      </c>
      <c r="DE17" s="57">
        <v>0</v>
      </c>
      <c r="DF17" s="57">
        <v>0</v>
      </c>
      <c r="DG17" s="57">
        <v>0</v>
      </c>
      <c r="DH17" s="57">
        <v>0</v>
      </c>
      <c r="DI17" s="57">
        <v>783</v>
      </c>
      <c r="DJ17" s="57">
        <v>0</v>
      </c>
      <c r="DK17" s="57">
        <v>783</v>
      </c>
      <c r="DL17" s="57">
        <v>-94</v>
      </c>
      <c r="DM17" s="57">
        <v>0</v>
      </c>
      <c r="DN17" s="57">
        <v>-94</v>
      </c>
      <c r="DO17" s="57">
        <v>0</v>
      </c>
      <c r="DP17" s="57">
        <v>0</v>
      </c>
      <c r="DQ17" s="57">
        <v>0</v>
      </c>
      <c r="DR17" s="57">
        <v>-3196</v>
      </c>
      <c r="DS17" s="57">
        <v>0</v>
      </c>
      <c r="DT17" s="57">
        <v>-3196</v>
      </c>
      <c r="DU17" s="57">
        <v>-702</v>
      </c>
      <c r="DV17" s="57">
        <v>0</v>
      </c>
      <c r="DW17" s="57">
        <v>-702</v>
      </c>
      <c r="DX17" s="57">
        <v>-391178</v>
      </c>
      <c r="DY17" s="57">
        <v>0</v>
      </c>
      <c r="DZ17" s="57">
        <v>-391178</v>
      </c>
      <c r="EA17" s="57">
        <v>1629</v>
      </c>
      <c r="EB17" s="57">
        <v>0</v>
      </c>
      <c r="EC17" s="57">
        <v>1629</v>
      </c>
      <c r="ED17" s="57">
        <v>0</v>
      </c>
      <c r="EE17" s="57">
        <v>0</v>
      </c>
      <c r="EF17" s="57">
        <v>0</v>
      </c>
      <c r="EG17" s="57">
        <v>-1423</v>
      </c>
      <c r="EH17" s="57">
        <v>0</v>
      </c>
      <c r="EI17" s="57">
        <v>-1423</v>
      </c>
      <c r="EJ17" s="57">
        <v>-5108</v>
      </c>
      <c r="EK17" s="57">
        <v>0</v>
      </c>
      <c r="EL17" s="57">
        <v>-5108</v>
      </c>
      <c r="EM17" s="57">
        <v>-400072</v>
      </c>
      <c r="EN17" s="57">
        <v>0</v>
      </c>
      <c r="EO17" s="57">
        <v>-400072</v>
      </c>
      <c r="EP17" s="57">
        <v>0</v>
      </c>
      <c r="EQ17" s="57">
        <v>0</v>
      </c>
      <c r="ER17" s="57">
        <v>0</v>
      </c>
      <c r="ES17" s="57">
        <v>0</v>
      </c>
      <c r="ET17" s="57">
        <v>0</v>
      </c>
      <c r="EU17" s="57">
        <v>0</v>
      </c>
      <c r="EV17" s="57">
        <v>0</v>
      </c>
      <c r="EW17" s="57">
        <v>0</v>
      </c>
      <c r="EX17" s="57">
        <v>0</v>
      </c>
      <c r="EY17" s="57">
        <v>26497440</v>
      </c>
      <c r="EZ17" s="57">
        <v>0</v>
      </c>
      <c r="FA17" s="57">
        <v>26497440</v>
      </c>
      <c r="FB17" s="57">
        <v>29142</v>
      </c>
      <c r="FC17" s="57">
        <v>0</v>
      </c>
      <c r="FD17" s="57">
        <v>29142</v>
      </c>
      <c r="FE17" s="57">
        <v>-2634807</v>
      </c>
      <c r="FF17" s="57">
        <v>0</v>
      </c>
      <c r="FG17" s="57">
        <v>-2634807</v>
      </c>
      <c r="FH17" s="57">
        <v>-986661</v>
      </c>
      <c r="FI17" s="57">
        <v>0</v>
      </c>
      <c r="FJ17" s="57">
        <v>-986661</v>
      </c>
      <c r="FK17" s="57">
        <v>783</v>
      </c>
      <c r="FL17" s="57">
        <v>0</v>
      </c>
      <c r="FM17" s="57">
        <v>783</v>
      </c>
      <c r="FN17" s="57">
        <v>-400072</v>
      </c>
      <c r="FO17" s="57">
        <v>0</v>
      </c>
      <c r="FP17" s="57">
        <v>-400072</v>
      </c>
      <c r="FQ17" s="57">
        <v>0</v>
      </c>
      <c r="FR17" s="57">
        <v>0</v>
      </c>
      <c r="FS17" s="57">
        <v>0</v>
      </c>
      <c r="FT17" s="57">
        <v>-3991615</v>
      </c>
      <c r="FU17" s="57">
        <v>0</v>
      </c>
      <c r="FV17" s="57">
        <v>-3991615</v>
      </c>
      <c r="FW17" s="57">
        <v>22505825</v>
      </c>
      <c r="FX17" s="57">
        <v>0</v>
      </c>
      <c r="FY17" s="57">
        <v>22505825</v>
      </c>
    </row>
    <row r="18" spans="1:181" x14ac:dyDescent="0.2">
      <c r="A18" s="57" t="s">
        <v>71</v>
      </c>
      <c r="B18" s="57" t="s">
        <v>70</v>
      </c>
      <c r="C18" s="57">
        <v>0</v>
      </c>
      <c r="D18" s="57">
        <v>0</v>
      </c>
      <c r="E18" s="57">
        <v>0</v>
      </c>
      <c r="F18" s="57">
        <v>-375018</v>
      </c>
      <c r="G18" s="57">
        <v>0</v>
      </c>
      <c r="H18" s="57">
        <v>-375018</v>
      </c>
      <c r="I18" s="57">
        <v>0</v>
      </c>
      <c r="J18" s="57">
        <v>0</v>
      </c>
      <c r="K18" s="57">
        <v>0</v>
      </c>
      <c r="L18" s="57">
        <v>689670</v>
      </c>
      <c r="M18" s="57">
        <v>0</v>
      </c>
      <c r="N18" s="57">
        <v>689670</v>
      </c>
      <c r="O18" s="57">
        <v>314652</v>
      </c>
      <c r="P18" s="57">
        <v>0</v>
      </c>
      <c r="Q18" s="57">
        <v>314652</v>
      </c>
      <c r="R18" s="57">
        <v>-2549640</v>
      </c>
      <c r="S18" s="57">
        <v>0</v>
      </c>
      <c r="T18" s="57">
        <v>-2549640</v>
      </c>
      <c r="U18" s="57">
        <v>-8752</v>
      </c>
      <c r="V18" s="57">
        <v>0</v>
      </c>
      <c r="W18" s="57">
        <v>-8752</v>
      </c>
      <c r="X18" s="57">
        <v>-132364</v>
      </c>
      <c r="Y18" s="57">
        <v>0</v>
      </c>
      <c r="Z18" s="57">
        <v>-132364</v>
      </c>
      <c r="AA18" s="57">
        <v>-82355</v>
      </c>
      <c r="AB18" s="57">
        <v>0</v>
      </c>
      <c r="AC18" s="57">
        <v>-82355</v>
      </c>
      <c r="AD18" s="57">
        <v>-1000</v>
      </c>
      <c r="AE18" s="57">
        <v>0</v>
      </c>
      <c r="AF18" s="57">
        <v>-1000</v>
      </c>
      <c r="AG18" s="57">
        <v>2176931</v>
      </c>
      <c r="AH18" s="57">
        <v>0</v>
      </c>
      <c r="AI18" s="57">
        <v>2176931</v>
      </c>
      <c r="AJ18" s="57">
        <v>-57196</v>
      </c>
      <c r="AK18" s="57">
        <v>0</v>
      </c>
      <c r="AL18" s="57">
        <v>-57196</v>
      </c>
      <c r="AM18" s="57">
        <v>-3577736</v>
      </c>
      <c r="AN18" s="57">
        <v>0</v>
      </c>
      <c r="AO18" s="57">
        <v>-3577736</v>
      </c>
      <c r="AP18" s="57">
        <v>-2566</v>
      </c>
      <c r="AQ18" s="57">
        <v>0</v>
      </c>
      <c r="AR18" s="57">
        <v>-2566</v>
      </c>
      <c r="AS18" s="57">
        <v>-29974</v>
      </c>
      <c r="AT18" s="57">
        <v>0</v>
      </c>
      <c r="AU18" s="57">
        <v>-29974</v>
      </c>
      <c r="AV18" s="57">
        <v>48</v>
      </c>
      <c r="AW18" s="57">
        <v>0</v>
      </c>
      <c r="AX18" s="57">
        <v>48</v>
      </c>
      <c r="AY18" s="57">
        <v>-3476</v>
      </c>
      <c r="AZ18" s="57">
        <v>0</v>
      </c>
      <c r="BA18" s="57">
        <v>-3476</v>
      </c>
      <c r="BB18" s="57">
        <v>0</v>
      </c>
      <c r="BC18" s="57">
        <v>0</v>
      </c>
      <c r="BD18" s="57">
        <v>0</v>
      </c>
      <c r="BE18" s="57">
        <v>-4175973</v>
      </c>
      <c r="BF18" s="57">
        <v>0</v>
      </c>
      <c r="BG18" s="57">
        <v>-4175973</v>
      </c>
      <c r="BH18" s="57">
        <v>-38798</v>
      </c>
      <c r="BI18" s="57">
        <v>0</v>
      </c>
      <c r="BJ18" s="57">
        <v>-38798</v>
      </c>
      <c r="BK18" s="57">
        <v>1677</v>
      </c>
      <c r="BL18" s="57">
        <v>0</v>
      </c>
      <c r="BM18" s="57">
        <v>1677</v>
      </c>
      <c r="BN18" s="57">
        <v>-1840390</v>
      </c>
      <c r="BO18" s="57">
        <v>0</v>
      </c>
      <c r="BP18" s="57">
        <v>-1840390</v>
      </c>
      <c r="BQ18" s="57">
        <v>-234961</v>
      </c>
      <c r="BR18" s="57">
        <v>0</v>
      </c>
      <c r="BS18" s="57">
        <v>-234961</v>
      </c>
      <c r="BT18" s="57">
        <v>-2112472</v>
      </c>
      <c r="BU18" s="57">
        <v>0</v>
      </c>
      <c r="BV18" s="57">
        <v>-2112472</v>
      </c>
      <c r="BW18" s="57">
        <v>-7561</v>
      </c>
      <c r="BX18" s="57">
        <v>0</v>
      </c>
      <c r="BY18" s="57">
        <v>-7561</v>
      </c>
      <c r="BZ18" s="57">
        <v>5217</v>
      </c>
      <c r="CA18" s="57">
        <v>0</v>
      </c>
      <c r="CB18" s="57">
        <v>5217</v>
      </c>
      <c r="CC18" s="57">
        <v>-47922</v>
      </c>
      <c r="CD18" s="57">
        <v>0</v>
      </c>
      <c r="CE18" s="57">
        <v>-47922</v>
      </c>
      <c r="CF18" s="57">
        <v>0</v>
      </c>
      <c r="CG18" s="57">
        <v>0</v>
      </c>
      <c r="CH18" s="57">
        <v>0</v>
      </c>
      <c r="CI18" s="57">
        <v>0</v>
      </c>
      <c r="CJ18" s="57">
        <v>0</v>
      </c>
      <c r="CK18" s="57">
        <v>0</v>
      </c>
      <c r="CL18" s="57">
        <v>0</v>
      </c>
      <c r="CM18" s="57">
        <v>0</v>
      </c>
      <c r="CN18" s="57">
        <v>0</v>
      </c>
      <c r="CO18" s="57">
        <v>0</v>
      </c>
      <c r="CP18" s="57">
        <v>0</v>
      </c>
      <c r="CQ18" s="57">
        <v>0</v>
      </c>
      <c r="CR18" s="57">
        <v>0</v>
      </c>
      <c r="CS18" s="57">
        <v>0</v>
      </c>
      <c r="CT18" s="57">
        <v>0</v>
      </c>
      <c r="CU18" s="57">
        <v>0</v>
      </c>
      <c r="CV18" s="57">
        <v>0</v>
      </c>
      <c r="CW18" s="57">
        <v>0</v>
      </c>
      <c r="CX18" s="57">
        <v>0</v>
      </c>
      <c r="CY18" s="57">
        <v>0</v>
      </c>
      <c r="CZ18" s="57">
        <v>0</v>
      </c>
      <c r="DA18" s="57">
        <v>0</v>
      </c>
      <c r="DB18" s="57">
        <v>0</v>
      </c>
      <c r="DC18" s="57">
        <v>0</v>
      </c>
      <c r="DD18" s="57">
        <v>0</v>
      </c>
      <c r="DE18" s="57">
        <v>0</v>
      </c>
      <c r="DF18" s="57">
        <v>0</v>
      </c>
      <c r="DG18" s="57">
        <v>0</v>
      </c>
      <c r="DH18" s="57">
        <v>0</v>
      </c>
      <c r="DI18" s="57">
        <v>-50266</v>
      </c>
      <c r="DJ18" s="57">
        <v>0</v>
      </c>
      <c r="DK18" s="57">
        <v>-50266</v>
      </c>
      <c r="DL18" s="57">
        <v>-4018</v>
      </c>
      <c r="DM18" s="57">
        <v>0</v>
      </c>
      <c r="DN18" s="57">
        <v>-4018</v>
      </c>
      <c r="DO18" s="57">
        <v>-25526</v>
      </c>
      <c r="DP18" s="57">
        <v>0</v>
      </c>
      <c r="DQ18" s="57">
        <v>-25526</v>
      </c>
      <c r="DR18" s="57">
        <v>0</v>
      </c>
      <c r="DS18" s="57">
        <v>0</v>
      </c>
      <c r="DT18" s="57">
        <v>0</v>
      </c>
      <c r="DU18" s="57">
        <v>0</v>
      </c>
      <c r="DV18" s="57">
        <v>0</v>
      </c>
      <c r="DW18" s="57">
        <v>0</v>
      </c>
      <c r="DX18" s="57">
        <v>-751335</v>
      </c>
      <c r="DY18" s="57">
        <v>0</v>
      </c>
      <c r="DZ18" s="57">
        <v>-751335</v>
      </c>
      <c r="EA18" s="57">
        <v>-31408</v>
      </c>
      <c r="EB18" s="57">
        <v>0</v>
      </c>
      <c r="EC18" s="57">
        <v>-31408</v>
      </c>
      <c r="ED18" s="57">
        <v>0</v>
      </c>
      <c r="EE18" s="57">
        <v>0</v>
      </c>
      <c r="EF18" s="57">
        <v>0</v>
      </c>
      <c r="EG18" s="57">
        <v>0</v>
      </c>
      <c r="EH18" s="57">
        <v>0</v>
      </c>
      <c r="EI18" s="57">
        <v>0</v>
      </c>
      <c r="EJ18" s="57">
        <v>-4987</v>
      </c>
      <c r="EK18" s="57">
        <v>0</v>
      </c>
      <c r="EL18" s="57">
        <v>-4987</v>
      </c>
      <c r="EM18" s="57">
        <v>-817274</v>
      </c>
      <c r="EN18" s="57">
        <v>0</v>
      </c>
      <c r="EO18" s="57">
        <v>-817274</v>
      </c>
      <c r="EP18" s="57">
        <v>0</v>
      </c>
      <c r="EQ18" s="57">
        <v>0</v>
      </c>
      <c r="ER18" s="57">
        <v>0</v>
      </c>
      <c r="ES18" s="57">
        <v>0</v>
      </c>
      <c r="ET18" s="57">
        <v>0</v>
      </c>
      <c r="EU18" s="57">
        <v>0</v>
      </c>
      <c r="EV18" s="57">
        <v>0</v>
      </c>
      <c r="EW18" s="57">
        <v>0</v>
      </c>
      <c r="EX18" s="57">
        <v>0</v>
      </c>
      <c r="EY18" s="57">
        <v>87733058</v>
      </c>
      <c r="EZ18" s="57">
        <v>0</v>
      </c>
      <c r="FA18" s="57">
        <v>87733058</v>
      </c>
      <c r="FB18" s="57">
        <v>314652</v>
      </c>
      <c r="FC18" s="57">
        <v>0</v>
      </c>
      <c r="FD18" s="57">
        <v>314652</v>
      </c>
      <c r="FE18" s="57">
        <v>-4175973</v>
      </c>
      <c r="FF18" s="57">
        <v>0</v>
      </c>
      <c r="FG18" s="57">
        <v>-4175973</v>
      </c>
      <c r="FH18" s="57">
        <v>-2112472</v>
      </c>
      <c r="FI18" s="57">
        <v>0</v>
      </c>
      <c r="FJ18" s="57">
        <v>-2112472</v>
      </c>
      <c r="FK18" s="57">
        <v>-50266</v>
      </c>
      <c r="FL18" s="57">
        <v>0</v>
      </c>
      <c r="FM18" s="57">
        <v>-50266</v>
      </c>
      <c r="FN18" s="57">
        <v>-817274</v>
      </c>
      <c r="FO18" s="57">
        <v>0</v>
      </c>
      <c r="FP18" s="57">
        <v>-817274</v>
      </c>
      <c r="FQ18" s="57">
        <v>0</v>
      </c>
      <c r="FR18" s="57">
        <v>0</v>
      </c>
      <c r="FS18" s="57">
        <v>0</v>
      </c>
      <c r="FT18" s="57">
        <v>-6841333</v>
      </c>
      <c r="FU18" s="57">
        <v>0</v>
      </c>
      <c r="FV18" s="57">
        <v>-6841333</v>
      </c>
      <c r="FW18" s="57">
        <v>80891725</v>
      </c>
      <c r="FX18" s="57">
        <v>0</v>
      </c>
      <c r="FY18" s="57">
        <v>80891725</v>
      </c>
    </row>
    <row r="19" spans="1:181" x14ac:dyDescent="0.2">
      <c r="A19" s="57" t="s">
        <v>75</v>
      </c>
      <c r="B19" s="57" t="s">
        <v>74</v>
      </c>
      <c r="C19" s="57">
        <v>0</v>
      </c>
      <c r="D19" s="57">
        <v>0</v>
      </c>
      <c r="E19" s="57">
        <v>0</v>
      </c>
      <c r="F19" s="57">
        <v>-731907</v>
      </c>
      <c r="G19" s="57">
        <v>0</v>
      </c>
      <c r="H19" s="57">
        <v>-731907</v>
      </c>
      <c r="I19" s="57">
        <v>0</v>
      </c>
      <c r="J19" s="57">
        <v>0</v>
      </c>
      <c r="K19" s="57">
        <v>0</v>
      </c>
      <c r="L19" s="57">
        <v>-124012</v>
      </c>
      <c r="M19" s="57">
        <v>0</v>
      </c>
      <c r="N19" s="57">
        <v>-124012</v>
      </c>
      <c r="O19" s="57">
        <v>-855919</v>
      </c>
      <c r="P19" s="57">
        <v>0</v>
      </c>
      <c r="Q19" s="57">
        <v>-855919</v>
      </c>
      <c r="R19" s="57">
        <v>-1715262</v>
      </c>
      <c r="S19" s="57">
        <v>0</v>
      </c>
      <c r="T19" s="57">
        <v>-1715262</v>
      </c>
      <c r="U19" s="57">
        <v>-21548</v>
      </c>
      <c r="V19" s="57">
        <v>0</v>
      </c>
      <c r="W19" s="57">
        <v>-21548</v>
      </c>
      <c r="X19" s="57">
        <v>-21754</v>
      </c>
      <c r="Y19" s="57">
        <v>0</v>
      </c>
      <c r="Z19" s="57">
        <v>-21754</v>
      </c>
      <c r="AA19" s="57">
        <v>-21754</v>
      </c>
      <c r="AB19" s="57">
        <v>0</v>
      </c>
      <c r="AC19" s="57">
        <v>-21754</v>
      </c>
      <c r="AD19" s="57">
        <v>0</v>
      </c>
      <c r="AE19" s="57">
        <v>0</v>
      </c>
      <c r="AF19" s="57">
        <v>0</v>
      </c>
      <c r="AG19" s="57">
        <v>2096131</v>
      </c>
      <c r="AH19" s="57">
        <v>0</v>
      </c>
      <c r="AI19" s="57">
        <v>2096131</v>
      </c>
      <c r="AJ19" s="57">
        <v>-37297</v>
      </c>
      <c r="AK19" s="57">
        <v>0</v>
      </c>
      <c r="AL19" s="57">
        <v>-37297</v>
      </c>
      <c r="AM19" s="57">
        <v>-3240717</v>
      </c>
      <c r="AN19" s="57">
        <v>0</v>
      </c>
      <c r="AO19" s="57">
        <v>-3240717</v>
      </c>
      <c r="AP19" s="57">
        <v>-1870</v>
      </c>
      <c r="AQ19" s="57">
        <v>0</v>
      </c>
      <c r="AR19" s="57">
        <v>-1870</v>
      </c>
      <c r="AS19" s="57">
        <v>-11221</v>
      </c>
      <c r="AT19" s="57">
        <v>0</v>
      </c>
      <c r="AU19" s="57">
        <v>-11221</v>
      </c>
      <c r="AV19" s="57">
        <v>0</v>
      </c>
      <c r="AW19" s="57">
        <v>0</v>
      </c>
      <c r="AX19" s="57">
        <v>0</v>
      </c>
      <c r="AY19" s="57">
        <v>-36319</v>
      </c>
      <c r="AZ19" s="57">
        <v>0</v>
      </c>
      <c r="BA19" s="57">
        <v>-36319</v>
      </c>
      <c r="BB19" s="57">
        <v>782</v>
      </c>
      <c r="BC19" s="57">
        <v>0</v>
      </c>
      <c r="BD19" s="57">
        <v>782</v>
      </c>
      <c r="BE19" s="57">
        <v>-2967527</v>
      </c>
      <c r="BF19" s="57">
        <v>0</v>
      </c>
      <c r="BG19" s="57">
        <v>-2967527</v>
      </c>
      <c r="BH19" s="57">
        <v>-692325</v>
      </c>
      <c r="BI19" s="57">
        <v>0</v>
      </c>
      <c r="BJ19" s="57">
        <v>-692325</v>
      </c>
      <c r="BK19" s="57">
        <v>-29620</v>
      </c>
      <c r="BL19" s="57">
        <v>0</v>
      </c>
      <c r="BM19" s="57">
        <v>-29620</v>
      </c>
      <c r="BN19" s="57">
        <v>-3695150</v>
      </c>
      <c r="BO19" s="57">
        <v>0</v>
      </c>
      <c r="BP19" s="57">
        <v>-3695150</v>
      </c>
      <c r="BQ19" s="57">
        <v>-14702</v>
      </c>
      <c r="BR19" s="57">
        <v>0</v>
      </c>
      <c r="BS19" s="57">
        <v>-14702</v>
      </c>
      <c r="BT19" s="57">
        <v>-4431797</v>
      </c>
      <c r="BU19" s="57">
        <v>0</v>
      </c>
      <c r="BV19" s="57">
        <v>-4431797</v>
      </c>
      <c r="BW19" s="57">
        <v>-377799</v>
      </c>
      <c r="BX19" s="57">
        <v>0</v>
      </c>
      <c r="BY19" s="57">
        <v>-377799</v>
      </c>
      <c r="BZ19" s="57">
        <v>-705</v>
      </c>
      <c r="CA19" s="57">
        <v>0</v>
      </c>
      <c r="CB19" s="57">
        <v>-705</v>
      </c>
      <c r="CC19" s="57">
        <v>-161928</v>
      </c>
      <c r="CD19" s="57">
        <v>0</v>
      </c>
      <c r="CE19" s="57">
        <v>-161928</v>
      </c>
      <c r="CF19" s="57">
        <v>0</v>
      </c>
      <c r="CG19" s="57">
        <v>0</v>
      </c>
      <c r="CH19" s="57">
        <v>0</v>
      </c>
      <c r="CI19" s="57">
        <v>-2805</v>
      </c>
      <c r="CJ19" s="57">
        <v>0</v>
      </c>
      <c r="CK19" s="57">
        <v>-2805</v>
      </c>
      <c r="CL19" s="57">
        <v>0</v>
      </c>
      <c r="CM19" s="57">
        <v>0</v>
      </c>
      <c r="CN19" s="57">
        <v>0</v>
      </c>
      <c r="CO19" s="57">
        <v>-29029</v>
      </c>
      <c r="CP19" s="57">
        <v>0</v>
      </c>
      <c r="CQ19" s="57">
        <v>-29029</v>
      </c>
      <c r="CR19" s="57">
        <v>0</v>
      </c>
      <c r="CS19" s="57">
        <v>0</v>
      </c>
      <c r="CT19" s="57">
        <v>0</v>
      </c>
      <c r="CU19" s="57">
        <v>-60090</v>
      </c>
      <c r="CV19" s="57">
        <v>0</v>
      </c>
      <c r="CW19" s="57">
        <v>-60090</v>
      </c>
      <c r="CX19" s="57">
        <v>782</v>
      </c>
      <c r="CY19" s="57">
        <v>0</v>
      </c>
      <c r="CZ19" s="57">
        <v>782</v>
      </c>
      <c r="DA19" s="57">
        <v>0</v>
      </c>
      <c r="DB19" s="57">
        <v>0</v>
      </c>
      <c r="DC19" s="57">
        <v>0</v>
      </c>
      <c r="DD19" s="57">
        <v>0</v>
      </c>
      <c r="DE19" s="57">
        <v>0</v>
      </c>
      <c r="DF19" s="57">
        <v>0</v>
      </c>
      <c r="DG19" s="57">
        <v>0</v>
      </c>
      <c r="DH19" s="57">
        <v>0</v>
      </c>
      <c r="DI19" s="57">
        <v>-631574</v>
      </c>
      <c r="DJ19" s="57">
        <v>0</v>
      </c>
      <c r="DK19" s="57">
        <v>-631574</v>
      </c>
      <c r="DL19" s="57">
        <v>0</v>
      </c>
      <c r="DM19" s="57">
        <v>0</v>
      </c>
      <c r="DN19" s="57">
        <v>0</v>
      </c>
      <c r="DO19" s="57">
        <v>0</v>
      </c>
      <c r="DP19" s="57">
        <v>0</v>
      </c>
      <c r="DQ19" s="57">
        <v>0</v>
      </c>
      <c r="DR19" s="57">
        <v>-64886</v>
      </c>
      <c r="DS19" s="57">
        <v>0</v>
      </c>
      <c r="DT19" s="57">
        <v>-64886</v>
      </c>
      <c r="DU19" s="57">
        <v>0</v>
      </c>
      <c r="DV19" s="57">
        <v>0</v>
      </c>
      <c r="DW19" s="57">
        <v>0</v>
      </c>
      <c r="DX19" s="57">
        <v>-387140</v>
      </c>
      <c r="DY19" s="57">
        <v>0</v>
      </c>
      <c r="DZ19" s="57">
        <v>-387140</v>
      </c>
      <c r="EA19" s="57">
        <v>-8836</v>
      </c>
      <c r="EB19" s="57">
        <v>0</v>
      </c>
      <c r="EC19" s="57">
        <v>-8836</v>
      </c>
      <c r="ED19" s="57">
        <v>0</v>
      </c>
      <c r="EE19" s="57">
        <v>0</v>
      </c>
      <c r="EF19" s="57">
        <v>0</v>
      </c>
      <c r="EG19" s="57">
        <v>0</v>
      </c>
      <c r="EH19" s="57">
        <v>0</v>
      </c>
      <c r="EI19" s="57">
        <v>0</v>
      </c>
      <c r="EJ19" s="57">
        <v>-7099</v>
      </c>
      <c r="EK19" s="57">
        <v>0</v>
      </c>
      <c r="EL19" s="57">
        <v>-7099</v>
      </c>
      <c r="EM19" s="57">
        <v>-467961</v>
      </c>
      <c r="EN19" s="57">
        <v>0</v>
      </c>
      <c r="EO19" s="57">
        <v>-467961</v>
      </c>
      <c r="EP19" s="57">
        <v>0</v>
      </c>
      <c r="EQ19" s="57">
        <v>0</v>
      </c>
      <c r="ER19" s="57">
        <v>0</v>
      </c>
      <c r="ES19" s="57">
        <v>0</v>
      </c>
      <c r="ET19" s="57">
        <v>0</v>
      </c>
      <c r="EU19" s="57">
        <v>0</v>
      </c>
      <c r="EV19" s="57">
        <v>0</v>
      </c>
      <c r="EW19" s="57">
        <v>0</v>
      </c>
      <c r="EX19" s="57">
        <v>0</v>
      </c>
      <c r="EY19" s="57">
        <v>82614266</v>
      </c>
      <c r="EZ19" s="57">
        <v>0</v>
      </c>
      <c r="FA19" s="57">
        <v>82614266</v>
      </c>
      <c r="FB19" s="57">
        <v>-855919</v>
      </c>
      <c r="FC19" s="57">
        <v>0</v>
      </c>
      <c r="FD19" s="57">
        <v>-855919</v>
      </c>
      <c r="FE19" s="57">
        <v>-2967527</v>
      </c>
      <c r="FF19" s="57">
        <v>0</v>
      </c>
      <c r="FG19" s="57">
        <v>-2967527</v>
      </c>
      <c r="FH19" s="57">
        <v>-4431797</v>
      </c>
      <c r="FI19" s="57">
        <v>0</v>
      </c>
      <c r="FJ19" s="57">
        <v>-4431797</v>
      </c>
      <c r="FK19" s="57">
        <v>-631574</v>
      </c>
      <c r="FL19" s="57">
        <v>0</v>
      </c>
      <c r="FM19" s="57">
        <v>-631574</v>
      </c>
      <c r="FN19" s="57">
        <v>-467961</v>
      </c>
      <c r="FO19" s="57">
        <v>0</v>
      </c>
      <c r="FP19" s="57">
        <v>-467961</v>
      </c>
      <c r="FQ19" s="57">
        <v>0</v>
      </c>
      <c r="FR19" s="57">
        <v>0</v>
      </c>
      <c r="FS19" s="57">
        <v>0</v>
      </c>
      <c r="FT19" s="57">
        <v>-9354778</v>
      </c>
      <c r="FU19" s="57">
        <v>0</v>
      </c>
      <c r="FV19" s="57">
        <v>-9354778</v>
      </c>
      <c r="FW19" s="57">
        <v>73259488</v>
      </c>
      <c r="FX19" s="57">
        <v>0</v>
      </c>
      <c r="FY19" s="57">
        <v>73259488</v>
      </c>
    </row>
    <row r="20" spans="1:181" x14ac:dyDescent="0.2">
      <c r="A20" s="57" t="s">
        <v>79</v>
      </c>
      <c r="B20" s="57" t="s">
        <v>78</v>
      </c>
      <c r="C20" s="57">
        <v>0</v>
      </c>
      <c r="D20" s="57">
        <v>0</v>
      </c>
      <c r="E20" s="57">
        <v>0</v>
      </c>
      <c r="F20" s="57">
        <v>5327</v>
      </c>
      <c r="G20" s="57">
        <v>0</v>
      </c>
      <c r="H20" s="57">
        <v>5327</v>
      </c>
      <c r="I20" s="57">
        <v>0</v>
      </c>
      <c r="J20" s="57">
        <v>0</v>
      </c>
      <c r="K20" s="57">
        <v>0</v>
      </c>
      <c r="L20" s="57">
        <v>189129</v>
      </c>
      <c r="M20" s="57">
        <v>0</v>
      </c>
      <c r="N20" s="57">
        <v>189129</v>
      </c>
      <c r="O20" s="57">
        <v>194456</v>
      </c>
      <c r="P20" s="57">
        <v>0</v>
      </c>
      <c r="Q20" s="57">
        <v>194456</v>
      </c>
      <c r="R20" s="57">
        <v>-2551959</v>
      </c>
      <c r="S20" s="57">
        <v>0</v>
      </c>
      <c r="T20" s="57">
        <v>-2551959</v>
      </c>
      <c r="U20" s="57">
        <v>-10562</v>
      </c>
      <c r="V20" s="57">
        <v>0</v>
      </c>
      <c r="W20" s="57">
        <v>-10562</v>
      </c>
      <c r="X20" s="57">
        <v>-170095</v>
      </c>
      <c r="Y20" s="57">
        <v>0</v>
      </c>
      <c r="Z20" s="57">
        <v>-170095</v>
      </c>
      <c r="AA20" s="57">
        <v>-88840</v>
      </c>
      <c r="AB20" s="57">
        <v>0</v>
      </c>
      <c r="AC20" s="57">
        <v>-88840</v>
      </c>
      <c r="AD20" s="57">
        <v>-3201</v>
      </c>
      <c r="AE20" s="57">
        <v>0</v>
      </c>
      <c r="AF20" s="57">
        <v>-3201</v>
      </c>
      <c r="AG20" s="57">
        <v>1451785</v>
      </c>
      <c r="AH20" s="57">
        <v>0</v>
      </c>
      <c r="AI20" s="57">
        <v>1451785</v>
      </c>
      <c r="AJ20" s="57">
        <v>5584</v>
      </c>
      <c r="AK20" s="57">
        <v>0</v>
      </c>
      <c r="AL20" s="57">
        <v>5584</v>
      </c>
      <c r="AM20" s="57">
        <v>-2725444</v>
      </c>
      <c r="AN20" s="57">
        <v>0</v>
      </c>
      <c r="AO20" s="57">
        <v>-2725444</v>
      </c>
      <c r="AP20" s="57">
        <v>-29948</v>
      </c>
      <c r="AQ20" s="57">
        <v>0</v>
      </c>
      <c r="AR20" s="57">
        <v>-29948</v>
      </c>
      <c r="AS20" s="57">
        <v>-13193</v>
      </c>
      <c r="AT20" s="57">
        <v>0</v>
      </c>
      <c r="AU20" s="57">
        <v>-13193</v>
      </c>
      <c r="AV20" s="57">
        <v>0</v>
      </c>
      <c r="AW20" s="57">
        <v>0</v>
      </c>
      <c r="AX20" s="57">
        <v>0</v>
      </c>
      <c r="AY20" s="57">
        <v>-38473</v>
      </c>
      <c r="AZ20" s="57">
        <v>0</v>
      </c>
      <c r="BA20" s="57">
        <v>-38473</v>
      </c>
      <c r="BB20" s="57">
        <v>1444</v>
      </c>
      <c r="BC20" s="57">
        <v>0</v>
      </c>
      <c r="BD20" s="57">
        <v>1444</v>
      </c>
      <c r="BE20" s="57">
        <v>-4070299</v>
      </c>
      <c r="BF20" s="57">
        <v>0</v>
      </c>
      <c r="BG20" s="57">
        <v>-4070299</v>
      </c>
      <c r="BH20" s="57">
        <v>-289433</v>
      </c>
      <c r="BI20" s="57">
        <v>0</v>
      </c>
      <c r="BJ20" s="57">
        <v>-289433</v>
      </c>
      <c r="BK20" s="57">
        <v>148563</v>
      </c>
      <c r="BL20" s="57">
        <v>0</v>
      </c>
      <c r="BM20" s="57">
        <v>148563</v>
      </c>
      <c r="BN20" s="57">
        <v>-1341155</v>
      </c>
      <c r="BO20" s="57">
        <v>0</v>
      </c>
      <c r="BP20" s="57">
        <v>-1341155</v>
      </c>
      <c r="BQ20" s="57">
        <v>139889</v>
      </c>
      <c r="BR20" s="57">
        <v>0</v>
      </c>
      <c r="BS20" s="57">
        <v>139889</v>
      </c>
      <c r="BT20" s="57">
        <v>-1342136</v>
      </c>
      <c r="BU20" s="57">
        <v>0</v>
      </c>
      <c r="BV20" s="57">
        <v>-1342136</v>
      </c>
      <c r="BW20" s="57">
        <v>-82524</v>
      </c>
      <c r="BX20" s="57">
        <v>0</v>
      </c>
      <c r="BY20" s="57">
        <v>-82524</v>
      </c>
      <c r="BZ20" s="57">
        <v>124</v>
      </c>
      <c r="CA20" s="57">
        <v>0</v>
      </c>
      <c r="CB20" s="57">
        <v>124</v>
      </c>
      <c r="CC20" s="57">
        <v>-75671</v>
      </c>
      <c r="CD20" s="57">
        <v>0</v>
      </c>
      <c r="CE20" s="57">
        <v>-75671</v>
      </c>
      <c r="CF20" s="57">
        <v>-6109</v>
      </c>
      <c r="CG20" s="57">
        <v>0</v>
      </c>
      <c r="CH20" s="57">
        <v>-6109</v>
      </c>
      <c r="CI20" s="57">
        <v>-1612</v>
      </c>
      <c r="CJ20" s="57">
        <v>0</v>
      </c>
      <c r="CK20" s="57">
        <v>-1612</v>
      </c>
      <c r="CL20" s="57">
        <v>0</v>
      </c>
      <c r="CM20" s="57">
        <v>0</v>
      </c>
      <c r="CN20" s="57">
        <v>0</v>
      </c>
      <c r="CO20" s="57">
        <v>-38473</v>
      </c>
      <c r="CP20" s="57">
        <v>0</v>
      </c>
      <c r="CQ20" s="57">
        <v>-38473</v>
      </c>
      <c r="CR20" s="57">
        <v>1444</v>
      </c>
      <c r="CS20" s="57">
        <v>0</v>
      </c>
      <c r="CT20" s="57">
        <v>1444</v>
      </c>
      <c r="CU20" s="57">
        <v>-11460</v>
      </c>
      <c r="CV20" s="57">
        <v>0</v>
      </c>
      <c r="CW20" s="57">
        <v>-11460</v>
      </c>
      <c r="CX20" s="57">
        <v>0</v>
      </c>
      <c r="CY20" s="57">
        <v>0</v>
      </c>
      <c r="CZ20" s="57">
        <v>0</v>
      </c>
      <c r="DA20" s="57">
        <v>0</v>
      </c>
      <c r="DB20" s="57">
        <v>0</v>
      </c>
      <c r="DC20" s="57">
        <v>0</v>
      </c>
      <c r="DD20" s="57">
        <v>0</v>
      </c>
      <c r="DE20" s="57">
        <v>0</v>
      </c>
      <c r="DF20" s="57">
        <v>0</v>
      </c>
      <c r="DG20" s="57">
        <v>0</v>
      </c>
      <c r="DH20" s="57">
        <v>0</v>
      </c>
      <c r="DI20" s="57">
        <v>-214281</v>
      </c>
      <c r="DJ20" s="57">
        <v>0</v>
      </c>
      <c r="DK20" s="57">
        <v>-214281</v>
      </c>
      <c r="DL20" s="57">
        <v>-40687</v>
      </c>
      <c r="DM20" s="57">
        <v>0</v>
      </c>
      <c r="DN20" s="57">
        <v>-40687</v>
      </c>
      <c r="DO20" s="57">
        <v>2109</v>
      </c>
      <c r="DP20" s="57">
        <v>0</v>
      </c>
      <c r="DQ20" s="57">
        <v>2109</v>
      </c>
      <c r="DR20" s="57">
        <v>-20653</v>
      </c>
      <c r="DS20" s="57">
        <v>0</v>
      </c>
      <c r="DT20" s="57">
        <v>-20653</v>
      </c>
      <c r="DU20" s="57">
        <v>28</v>
      </c>
      <c r="DV20" s="57">
        <v>0</v>
      </c>
      <c r="DW20" s="57">
        <v>28</v>
      </c>
      <c r="DX20" s="57">
        <v>-445441</v>
      </c>
      <c r="DY20" s="57">
        <v>0</v>
      </c>
      <c r="DZ20" s="57">
        <v>-445441</v>
      </c>
      <c r="EA20" s="57">
        <v>-37380</v>
      </c>
      <c r="EB20" s="57">
        <v>0</v>
      </c>
      <c r="EC20" s="57">
        <v>-37380</v>
      </c>
      <c r="ED20" s="57">
        <v>0</v>
      </c>
      <c r="EE20" s="57">
        <v>0</v>
      </c>
      <c r="EF20" s="57">
        <v>0</v>
      </c>
      <c r="EG20" s="57">
        <v>0</v>
      </c>
      <c r="EH20" s="57">
        <v>0</v>
      </c>
      <c r="EI20" s="57">
        <v>0</v>
      </c>
      <c r="EJ20" s="57">
        <v>-17721</v>
      </c>
      <c r="EK20" s="57">
        <v>0</v>
      </c>
      <c r="EL20" s="57">
        <v>-17721</v>
      </c>
      <c r="EM20" s="57">
        <v>-559745</v>
      </c>
      <c r="EN20" s="57">
        <v>0</v>
      </c>
      <c r="EO20" s="57">
        <v>-559745</v>
      </c>
      <c r="EP20" s="57">
        <v>0</v>
      </c>
      <c r="EQ20" s="57">
        <v>0</v>
      </c>
      <c r="ER20" s="57">
        <v>0</v>
      </c>
      <c r="ES20" s="57">
        <v>0</v>
      </c>
      <c r="ET20" s="57">
        <v>0</v>
      </c>
      <c r="EU20" s="57">
        <v>0</v>
      </c>
      <c r="EV20" s="57">
        <v>0</v>
      </c>
      <c r="EW20" s="57">
        <v>0</v>
      </c>
      <c r="EX20" s="57">
        <v>0</v>
      </c>
      <c r="EY20" s="57">
        <v>59584045</v>
      </c>
      <c r="EZ20" s="57">
        <v>0</v>
      </c>
      <c r="FA20" s="57">
        <v>59584045</v>
      </c>
      <c r="FB20" s="57">
        <v>194456</v>
      </c>
      <c r="FC20" s="57">
        <v>0</v>
      </c>
      <c r="FD20" s="57">
        <v>194456</v>
      </c>
      <c r="FE20" s="57">
        <v>-4070299</v>
      </c>
      <c r="FF20" s="57">
        <v>0</v>
      </c>
      <c r="FG20" s="57">
        <v>-4070299</v>
      </c>
      <c r="FH20" s="57">
        <v>-1342136</v>
      </c>
      <c r="FI20" s="57">
        <v>0</v>
      </c>
      <c r="FJ20" s="57">
        <v>-1342136</v>
      </c>
      <c r="FK20" s="57">
        <v>-214281</v>
      </c>
      <c r="FL20" s="57">
        <v>0</v>
      </c>
      <c r="FM20" s="57">
        <v>-214281</v>
      </c>
      <c r="FN20" s="57">
        <v>-559745</v>
      </c>
      <c r="FO20" s="57">
        <v>0</v>
      </c>
      <c r="FP20" s="57">
        <v>-559745</v>
      </c>
      <c r="FQ20" s="57">
        <v>0</v>
      </c>
      <c r="FR20" s="57">
        <v>0</v>
      </c>
      <c r="FS20" s="57">
        <v>0</v>
      </c>
      <c r="FT20" s="57">
        <v>-5992005</v>
      </c>
      <c r="FU20" s="57">
        <v>0</v>
      </c>
      <c r="FV20" s="57">
        <v>-5992005</v>
      </c>
      <c r="FW20" s="57">
        <v>53592040</v>
      </c>
      <c r="FX20" s="57">
        <v>0</v>
      </c>
      <c r="FY20" s="57">
        <v>53592040</v>
      </c>
    </row>
    <row r="21" spans="1:181" x14ac:dyDescent="0.2">
      <c r="A21" s="57" t="s">
        <v>81</v>
      </c>
      <c r="B21" s="57" t="s">
        <v>80</v>
      </c>
      <c r="C21" s="57">
        <v>0</v>
      </c>
      <c r="D21" s="57">
        <v>0</v>
      </c>
      <c r="E21" s="57">
        <v>0</v>
      </c>
      <c r="F21" s="57">
        <v>56954</v>
      </c>
      <c r="G21" s="57">
        <v>0</v>
      </c>
      <c r="H21" s="57">
        <v>56954</v>
      </c>
      <c r="I21" s="57">
        <v>0</v>
      </c>
      <c r="J21" s="57">
        <v>0</v>
      </c>
      <c r="K21" s="57">
        <v>0</v>
      </c>
      <c r="L21" s="57">
        <v>17122</v>
      </c>
      <c r="M21" s="57">
        <v>1450</v>
      </c>
      <c r="N21" s="57">
        <v>18572</v>
      </c>
      <c r="O21" s="57">
        <v>74076</v>
      </c>
      <c r="P21" s="57">
        <v>1450</v>
      </c>
      <c r="Q21" s="57">
        <v>75526</v>
      </c>
      <c r="R21" s="57">
        <v>-3787201</v>
      </c>
      <c r="S21" s="57">
        <v>-98763</v>
      </c>
      <c r="T21" s="57">
        <v>-3885964</v>
      </c>
      <c r="U21" s="57">
        <v>-9315</v>
      </c>
      <c r="V21" s="57">
        <v>0</v>
      </c>
      <c r="W21" s="57">
        <v>-9315</v>
      </c>
      <c r="X21" s="57">
        <v>-141308</v>
      </c>
      <c r="Y21" s="57">
        <v>-11749</v>
      </c>
      <c r="Z21" s="57">
        <v>-153057</v>
      </c>
      <c r="AA21" s="57">
        <v>-84609</v>
      </c>
      <c r="AB21" s="57">
        <v>-7333</v>
      </c>
      <c r="AC21" s="57">
        <v>-91942</v>
      </c>
      <c r="AD21" s="57">
        <v>1893</v>
      </c>
      <c r="AE21" s="57">
        <v>0</v>
      </c>
      <c r="AF21" s="57">
        <v>1893</v>
      </c>
      <c r="AG21" s="57">
        <v>1704335</v>
      </c>
      <c r="AH21" s="57">
        <v>165096</v>
      </c>
      <c r="AI21" s="57">
        <v>1869431</v>
      </c>
      <c r="AJ21" s="57">
        <v>11937</v>
      </c>
      <c r="AK21" s="57">
        <v>-295</v>
      </c>
      <c r="AL21" s="57">
        <v>11642</v>
      </c>
      <c r="AM21" s="57">
        <v>-6826969</v>
      </c>
      <c r="AN21" s="57">
        <v>-217496</v>
      </c>
      <c r="AO21" s="57">
        <v>-7044465</v>
      </c>
      <c r="AP21" s="57">
        <v>-123995</v>
      </c>
      <c r="AQ21" s="57">
        <v>0</v>
      </c>
      <c r="AR21" s="57">
        <v>-123995</v>
      </c>
      <c r="AS21" s="57">
        <v>-153156</v>
      </c>
      <c r="AT21" s="57">
        <v>0</v>
      </c>
      <c r="AU21" s="57">
        <v>-153156</v>
      </c>
      <c r="AV21" s="57">
        <v>0</v>
      </c>
      <c r="AW21" s="57">
        <v>0</v>
      </c>
      <c r="AX21" s="57">
        <v>0</v>
      </c>
      <c r="AY21" s="57">
        <v>-26819</v>
      </c>
      <c r="AZ21" s="57">
        <v>0</v>
      </c>
      <c r="BA21" s="57">
        <v>-26819</v>
      </c>
      <c r="BB21" s="57">
        <v>0</v>
      </c>
      <c r="BC21" s="57">
        <v>0</v>
      </c>
      <c r="BD21" s="57">
        <v>0</v>
      </c>
      <c r="BE21" s="57">
        <v>-9343176</v>
      </c>
      <c r="BF21" s="57">
        <v>-163207</v>
      </c>
      <c r="BG21" s="57">
        <v>-9506383</v>
      </c>
      <c r="BH21" s="57">
        <v>-2502</v>
      </c>
      <c r="BI21" s="57">
        <v>-2110</v>
      </c>
      <c r="BJ21" s="57">
        <v>-4612</v>
      </c>
      <c r="BK21" s="57">
        <v>21944</v>
      </c>
      <c r="BL21" s="57">
        <v>0</v>
      </c>
      <c r="BM21" s="57">
        <v>21944</v>
      </c>
      <c r="BN21" s="57">
        <v>-2766012</v>
      </c>
      <c r="BO21" s="57">
        <v>-247989</v>
      </c>
      <c r="BP21" s="57">
        <v>-3014001</v>
      </c>
      <c r="BQ21" s="57">
        <v>161508</v>
      </c>
      <c r="BR21" s="57">
        <v>5861</v>
      </c>
      <c r="BS21" s="57">
        <v>167369</v>
      </c>
      <c r="BT21" s="57">
        <v>-2585062</v>
      </c>
      <c r="BU21" s="57">
        <v>-244238</v>
      </c>
      <c r="BV21" s="57">
        <v>-2829300</v>
      </c>
      <c r="BW21" s="57">
        <v>-85376</v>
      </c>
      <c r="BX21" s="57">
        <v>0</v>
      </c>
      <c r="BY21" s="57">
        <v>-85376</v>
      </c>
      <c r="BZ21" s="57">
        <v>-3452</v>
      </c>
      <c r="CA21" s="57">
        <v>0</v>
      </c>
      <c r="CB21" s="57">
        <v>-3452</v>
      </c>
      <c r="CC21" s="57">
        <v>-41552</v>
      </c>
      <c r="CD21" s="57">
        <v>0</v>
      </c>
      <c r="CE21" s="57">
        <v>-41552</v>
      </c>
      <c r="CF21" s="57">
        <v>-3572</v>
      </c>
      <c r="CG21" s="57">
        <v>0</v>
      </c>
      <c r="CH21" s="57">
        <v>-3572</v>
      </c>
      <c r="CI21" s="57">
        <v>-20413</v>
      </c>
      <c r="CJ21" s="57">
        <v>0</v>
      </c>
      <c r="CK21" s="57">
        <v>-20413</v>
      </c>
      <c r="CL21" s="57">
        <v>0</v>
      </c>
      <c r="CM21" s="57">
        <v>0</v>
      </c>
      <c r="CN21" s="57">
        <v>0</v>
      </c>
      <c r="CO21" s="57">
        <v>-14719</v>
      </c>
      <c r="CP21" s="57">
        <v>0</v>
      </c>
      <c r="CQ21" s="57">
        <v>-14719</v>
      </c>
      <c r="CR21" s="57">
        <v>0</v>
      </c>
      <c r="CS21" s="57">
        <v>0</v>
      </c>
      <c r="CT21" s="57">
        <v>0</v>
      </c>
      <c r="CU21" s="57">
        <v>-36864</v>
      </c>
      <c r="CV21" s="57">
        <v>0</v>
      </c>
      <c r="CW21" s="57">
        <v>-36864</v>
      </c>
      <c r="CX21" s="57">
        <v>0</v>
      </c>
      <c r="CY21" s="57">
        <v>0</v>
      </c>
      <c r="CZ21" s="57">
        <v>0</v>
      </c>
      <c r="DA21" s="57">
        <v>0</v>
      </c>
      <c r="DB21" s="57">
        <v>0</v>
      </c>
      <c r="DC21" s="57">
        <v>0</v>
      </c>
      <c r="DD21" s="57">
        <v>0</v>
      </c>
      <c r="DE21" s="57">
        <v>0</v>
      </c>
      <c r="DF21" s="57">
        <v>0</v>
      </c>
      <c r="DG21" s="57">
        <v>0</v>
      </c>
      <c r="DH21" s="57">
        <v>0</v>
      </c>
      <c r="DI21" s="57">
        <v>-205948</v>
      </c>
      <c r="DJ21" s="57">
        <v>0</v>
      </c>
      <c r="DK21" s="57">
        <v>-205948</v>
      </c>
      <c r="DL21" s="57">
        <v>0</v>
      </c>
      <c r="DM21" s="57">
        <v>0</v>
      </c>
      <c r="DN21" s="57">
        <v>0</v>
      </c>
      <c r="DO21" s="57">
        <v>0</v>
      </c>
      <c r="DP21" s="57">
        <v>0</v>
      </c>
      <c r="DQ21" s="57">
        <v>0</v>
      </c>
      <c r="DR21" s="57">
        <v>-54122</v>
      </c>
      <c r="DS21" s="57">
        <v>0</v>
      </c>
      <c r="DT21" s="57">
        <v>-54122</v>
      </c>
      <c r="DU21" s="57">
        <v>-10330</v>
      </c>
      <c r="DV21" s="57">
        <v>0</v>
      </c>
      <c r="DW21" s="57">
        <v>-10330</v>
      </c>
      <c r="DX21" s="57">
        <v>-1121673</v>
      </c>
      <c r="DY21" s="57">
        <v>-46693</v>
      </c>
      <c r="DZ21" s="57">
        <v>-1168366</v>
      </c>
      <c r="EA21" s="57">
        <v>-55893</v>
      </c>
      <c r="EB21" s="57">
        <v>-2359</v>
      </c>
      <c r="EC21" s="57">
        <v>-58252</v>
      </c>
      <c r="ED21" s="57">
        <v>0</v>
      </c>
      <c r="EE21" s="57">
        <v>0</v>
      </c>
      <c r="EF21" s="57">
        <v>0</v>
      </c>
      <c r="EG21" s="57">
        <v>0</v>
      </c>
      <c r="EH21" s="57">
        <v>0</v>
      </c>
      <c r="EI21" s="57">
        <v>0</v>
      </c>
      <c r="EJ21" s="57">
        <v>-9739</v>
      </c>
      <c r="EK21" s="57">
        <v>0</v>
      </c>
      <c r="EL21" s="57">
        <v>-9739</v>
      </c>
      <c r="EM21" s="57">
        <v>-1251757</v>
      </c>
      <c r="EN21" s="57">
        <v>-49052</v>
      </c>
      <c r="EO21" s="57">
        <v>-1300809</v>
      </c>
      <c r="EP21" s="57">
        <v>0</v>
      </c>
      <c r="EQ21" s="57">
        <v>0</v>
      </c>
      <c r="ER21" s="57">
        <v>0</v>
      </c>
      <c r="ES21" s="57">
        <v>0</v>
      </c>
      <c r="ET21" s="57">
        <v>0</v>
      </c>
      <c r="EU21" s="57">
        <v>0</v>
      </c>
      <c r="EV21" s="57">
        <v>0</v>
      </c>
      <c r="EW21" s="57">
        <v>0</v>
      </c>
      <c r="EX21" s="57">
        <v>0</v>
      </c>
      <c r="EY21" s="57">
        <v>73815611</v>
      </c>
      <c r="EZ21" s="57">
        <v>6508381</v>
      </c>
      <c r="FA21" s="57">
        <v>80323992</v>
      </c>
      <c r="FB21" s="57">
        <v>74076</v>
      </c>
      <c r="FC21" s="57">
        <v>1450</v>
      </c>
      <c r="FD21" s="57">
        <v>75526</v>
      </c>
      <c r="FE21" s="57">
        <v>-9343176</v>
      </c>
      <c r="FF21" s="57">
        <v>-163207</v>
      </c>
      <c r="FG21" s="57">
        <v>-9506383</v>
      </c>
      <c r="FH21" s="57">
        <v>-2585062</v>
      </c>
      <c r="FI21" s="57">
        <v>-244238</v>
      </c>
      <c r="FJ21" s="57">
        <v>-2829300</v>
      </c>
      <c r="FK21" s="57">
        <v>-205948</v>
      </c>
      <c r="FL21" s="57">
        <v>0</v>
      </c>
      <c r="FM21" s="57">
        <v>-205948</v>
      </c>
      <c r="FN21" s="57">
        <v>-1251757</v>
      </c>
      <c r="FO21" s="57">
        <v>-49052</v>
      </c>
      <c r="FP21" s="57">
        <v>-1300809</v>
      </c>
      <c r="FQ21" s="57">
        <v>0</v>
      </c>
      <c r="FR21" s="57">
        <v>0</v>
      </c>
      <c r="FS21" s="57">
        <v>0</v>
      </c>
      <c r="FT21" s="57">
        <v>-13311867</v>
      </c>
      <c r="FU21" s="57">
        <v>-455047</v>
      </c>
      <c r="FV21" s="57">
        <v>-13766914</v>
      </c>
      <c r="FW21" s="57">
        <v>60503744</v>
      </c>
      <c r="FX21" s="57">
        <v>6053334</v>
      </c>
      <c r="FY21" s="57">
        <v>66557078</v>
      </c>
    </row>
    <row r="22" spans="1:181" x14ac:dyDescent="0.2">
      <c r="A22" s="57" t="s">
        <v>85</v>
      </c>
      <c r="B22" s="57" t="s">
        <v>84</v>
      </c>
      <c r="C22" s="57">
        <v>0</v>
      </c>
      <c r="D22" s="57">
        <v>0</v>
      </c>
      <c r="E22" s="57">
        <v>0</v>
      </c>
      <c r="F22" s="57">
        <v>142498</v>
      </c>
      <c r="G22" s="57">
        <v>0</v>
      </c>
      <c r="H22" s="57">
        <v>142498</v>
      </c>
      <c r="I22" s="57">
        <v>0</v>
      </c>
      <c r="J22" s="57">
        <v>0</v>
      </c>
      <c r="K22" s="57">
        <v>0</v>
      </c>
      <c r="L22" s="57">
        <v>345923</v>
      </c>
      <c r="M22" s="57">
        <v>0</v>
      </c>
      <c r="N22" s="57">
        <v>345923</v>
      </c>
      <c r="O22" s="57">
        <v>488421</v>
      </c>
      <c r="P22" s="57">
        <v>0</v>
      </c>
      <c r="Q22" s="57">
        <v>488421</v>
      </c>
      <c r="R22" s="57">
        <v>-3230261</v>
      </c>
      <c r="S22" s="57">
        <v>0</v>
      </c>
      <c r="T22" s="57">
        <v>-3230261</v>
      </c>
      <c r="U22" s="57">
        <v>-8269</v>
      </c>
      <c r="V22" s="57">
        <v>0</v>
      </c>
      <c r="W22" s="57">
        <v>-8269</v>
      </c>
      <c r="X22" s="57">
        <v>-93144</v>
      </c>
      <c r="Y22" s="57">
        <v>0</v>
      </c>
      <c r="Z22" s="57">
        <v>-93144</v>
      </c>
      <c r="AA22" s="57">
        <v>-59261</v>
      </c>
      <c r="AB22" s="57">
        <v>0</v>
      </c>
      <c r="AC22" s="57">
        <v>-59261</v>
      </c>
      <c r="AD22" s="57">
        <v>-86</v>
      </c>
      <c r="AE22" s="57">
        <v>0</v>
      </c>
      <c r="AF22" s="57">
        <v>-86</v>
      </c>
      <c r="AG22" s="57">
        <v>1814225</v>
      </c>
      <c r="AH22" s="57">
        <v>0</v>
      </c>
      <c r="AI22" s="57">
        <v>1814225</v>
      </c>
      <c r="AJ22" s="57">
        <v>3907</v>
      </c>
      <c r="AK22" s="57">
        <v>0</v>
      </c>
      <c r="AL22" s="57">
        <v>3907</v>
      </c>
      <c r="AM22" s="57">
        <v>-5247197</v>
      </c>
      <c r="AN22" s="57">
        <v>0</v>
      </c>
      <c r="AO22" s="57">
        <v>-5247197</v>
      </c>
      <c r="AP22" s="57">
        <v>-15545</v>
      </c>
      <c r="AQ22" s="57">
        <v>0</v>
      </c>
      <c r="AR22" s="57">
        <v>-15545</v>
      </c>
      <c r="AS22" s="57">
        <v>-151507</v>
      </c>
      <c r="AT22" s="57">
        <v>0</v>
      </c>
      <c r="AU22" s="57">
        <v>-151507</v>
      </c>
      <c r="AV22" s="57">
        <v>0</v>
      </c>
      <c r="AW22" s="57">
        <v>0</v>
      </c>
      <c r="AX22" s="57">
        <v>0</v>
      </c>
      <c r="AY22" s="57">
        <v>-48492</v>
      </c>
      <c r="AZ22" s="57">
        <v>0</v>
      </c>
      <c r="BA22" s="57">
        <v>-48492</v>
      </c>
      <c r="BB22" s="57">
        <v>-1428</v>
      </c>
      <c r="BC22" s="57">
        <v>0</v>
      </c>
      <c r="BD22" s="57">
        <v>-1428</v>
      </c>
      <c r="BE22" s="57">
        <v>-6969442</v>
      </c>
      <c r="BF22" s="57">
        <v>0</v>
      </c>
      <c r="BG22" s="57">
        <v>-6969442</v>
      </c>
      <c r="BH22" s="57">
        <v>0</v>
      </c>
      <c r="BI22" s="57">
        <v>0</v>
      </c>
      <c r="BJ22" s="57">
        <v>0</v>
      </c>
      <c r="BK22" s="57">
        <v>168</v>
      </c>
      <c r="BL22" s="57">
        <v>0</v>
      </c>
      <c r="BM22" s="57">
        <v>168</v>
      </c>
      <c r="BN22" s="57">
        <v>-2243583</v>
      </c>
      <c r="BO22" s="57">
        <v>0</v>
      </c>
      <c r="BP22" s="57">
        <v>-2243583</v>
      </c>
      <c r="BQ22" s="57">
        <v>117087</v>
      </c>
      <c r="BR22" s="57">
        <v>0</v>
      </c>
      <c r="BS22" s="57">
        <v>117087</v>
      </c>
      <c r="BT22" s="57">
        <v>-2126328</v>
      </c>
      <c r="BU22" s="57">
        <v>0</v>
      </c>
      <c r="BV22" s="57">
        <v>-2126328</v>
      </c>
      <c r="BW22" s="57">
        <v>-121397</v>
      </c>
      <c r="BX22" s="57">
        <v>0</v>
      </c>
      <c r="BY22" s="57">
        <v>-121397</v>
      </c>
      <c r="BZ22" s="57">
        <v>-724</v>
      </c>
      <c r="CA22" s="57">
        <v>0</v>
      </c>
      <c r="CB22" s="57">
        <v>-724</v>
      </c>
      <c r="CC22" s="57">
        <v>-23098</v>
      </c>
      <c r="CD22" s="57">
        <v>0</v>
      </c>
      <c r="CE22" s="57">
        <v>-23098</v>
      </c>
      <c r="CF22" s="57">
        <v>6439</v>
      </c>
      <c r="CG22" s="57">
        <v>0</v>
      </c>
      <c r="CH22" s="57">
        <v>6439</v>
      </c>
      <c r="CI22" s="57">
        <v>-1442</v>
      </c>
      <c r="CJ22" s="57">
        <v>0</v>
      </c>
      <c r="CK22" s="57">
        <v>-1442</v>
      </c>
      <c r="CL22" s="57">
        <v>0</v>
      </c>
      <c r="CM22" s="57">
        <v>0</v>
      </c>
      <c r="CN22" s="57">
        <v>0</v>
      </c>
      <c r="CO22" s="57">
        <v>-38020</v>
      </c>
      <c r="CP22" s="57">
        <v>0</v>
      </c>
      <c r="CQ22" s="57">
        <v>-38020</v>
      </c>
      <c r="CR22" s="57">
        <v>22</v>
      </c>
      <c r="CS22" s="57">
        <v>0</v>
      </c>
      <c r="CT22" s="57">
        <v>22</v>
      </c>
      <c r="CU22" s="57">
        <v>-25765</v>
      </c>
      <c r="CV22" s="57">
        <v>0</v>
      </c>
      <c r="CW22" s="57">
        <v>-25765</v>
      </c>
      <c r="CX22" s="57">
        <v>0</v>
      </c>
      <c r="CY22" s="57">
        <v>0</v>
      </c>
      <c r="CZ22" s="57">
        <v>0</v>
      </c>
      <c r="DA22" s="57">
        <v>0</v>
      </c>
      <c r="DB22" s="57">
        <v>0</v>
      </c>
      <c r="DC22" s="57">
        <v>0</v>
      </c>
      <c r="DD22" s="57">
        <v>0</v>
      </c>
      <c r="DE22" s="57">
        <v>0</v>
      </c>
      <c r="DF22" s="57">
        <v>0</v>
      </c>
      <c r="DG22" s="57">
        <v>0</v>
      </c>
      <c r="DH22" s="57">
        <v>0</v>
      </c>
      <c r="DI22" s="57">
        <v>-203985</v>
      </c>
      <c r="DJ22" s="57">
        <v>0</v>
      </c>
      <c r="DK22" s="57">
        <v>-203985</v>
      </c>
      <c r="DL22" s="57">
        <v>-49554</v>
      </c>
      <c r="DM22" s="57">
        <v>0</v>
      </c>
      <c r="DN22" s="57">
        <v>-49554</v>
      </c>
      <c r="DO22" s="57">
        <v>349</v>
      </c>
      <c r="DP22" s="57">
        <v>0</v>
      </c>
      <c r="DQ22" s="57">
        <v>349</v>
      </c>
      <c r="DR22" s="57">
        <v>-29454</v>
      </c>
      <c r="DS22" s="57">
        <v>0</v>
      </c>
      <c r="DT22" s="57">
        <v>-29454</v>
      </c>
      <c r="DU22" s="57">
        <v>-533</v>
      </c>
      <c r="DV22" s="57">
        <v>0</v>
      </c>
      <c r="DW22" s="57">
        <v>-533</v>
      </c>
      <c r="DX22" s="57">
        <v>-764712</v>
      </c>
      <c r="DY22" s="57">
        <v>0</v>
      </c>
      <c r="DZ22" s="57">
        <v>-764712</v>
      </c>
      <c r="EA22" s="57">
        <v>-36071</v>
      </c>
      <c r="EB22" s="57">
        <v>0</v>
      </c>
      <c r="EC22" s="57">
        <v>-36071</v>
      </c>
      <c r="ED22" s="57">
        <v>0</v>
      </c>
      <c r="EE22" s="57">
        <v>0</v>
      </c>
      <c r="EF22" s="57">
        <v>0</v>
      </c>
      <c r="EG22" s="57">
        <v>0</v>
      </c>
      <c r="EH22" s="57">
        <v>0</v>
      </c>
      <c r="EI22" s="57">
        <v>0</v>
      </c>
      <c r="EJ22" s="57">
        <v>0</v>
      </c>
      <c r="EK22" s="57">
        <v>0</v>
      </c>
      <c r="EL22" s="57">
        <v>0</v>
      </c>
      <c r="EM22" s="57">
        <v>-879975</v>
      </c>
      <c r="EN22" s="57">
        <v>0</v>
      </c>
      <c r="EO22" s="57">
        <v>-879975</v>
      </c>
      <c r="EP22" s="57">
        <v>-17255</v>
      </c>
      <c r="EQ22" s="57">
        <v>0</v>
      </c>
      <c r="ER22" s="57">
        <v>-17255</v>
      </c>
      <c r="ES22" s="57">
        <v>-9233</v>
      </c>
      <c r="ET22" s="57">
        <v>0</v>
      </c>
      <c r="EU22" s="57">
        <v>-9233</v>
      </c>
      <c r="EV22" s="57">
        <v>-26488</v>
      </c>
      <c r="EW22" s="57">
        <v>0</v>
      </c>
      <c r="EX22" s="57">
        <v>-26488</v>
      </c>
      <c r="EY22" s="57">
        <v>75156991</v>
      </c>
      <c r="EZ22" s="57">
        <v>0</v>
      </c>
      <c r="FA22" s="57">
        <v>75156991</v>
      </c>
      <c r="FB22" s="57">
        <v>488421</v>
      </c>
      <c r="FC22" s="57">
        <v>0</v>
      </c>
      <c r="FD22" s="57">
        <v>488421</v>
      </c>
      <c r="FE22" s="57">
        <v>-6969442</v>
      </c>
      <c r="FF22" s="57">
        <v>0</v>
      </c>
      <c r="FG22" s="57">
        <v>-6969442</v>
      </c>
      <c r="FH22" s="57">
        <v>-2126328</v>
      </c>
      <c r="FI22" s="57">
        <v>0</v>
      </c>
      <c r="FJ22" s="57">
        <v>-2126328</v>
      </c>
      <c r="FK22" s="57">
        <v>-203985</v>
      </c>
      <c r="FL22" s="57">
        <v>0</v>
      </c>
      <c r="FM22" s="57">
        <v>-203985</v>
      </c>
      <c r="FN22" s="57">
        <v>-879975</v>
      </c>
      <c r="FO22" s="57">
        <v>0</v>
      </c>
      <c r="FP22" s="57">
        <v>-879975</v>
      </c>
      <c r="FQ22" s="57">
        <v>-26488</v>
      </c>
      <c r="FR22" s="57">
        <v>0</v>
      </c>
      <c r="FS22" s="57">
        <v>-26488</v>
      </c>
      <c r="FT22" s="57">
        <v>-9717797</v>
      </c>
      <c r="FU22" s="57">
        <v>0</v>
      </c>
      <c r="FV22" s="57">
        <v>-9717797</v>
      </c>
      <c r="FW22" s="57">
        <v>65439194</v>
      </c>
      <c r="FX22" s="57">
        <v>0</v>
      </c>
      <c r="FY22" s="57">
        <v>65439194</v>
      </c>
    </row>
    <row r="23" spans="1:181" x14ac:dyDescent="0.2">
      <c r="A23" s="57" t="s">
        <v>88</v>
      </c>
      <c r="B23" s="57" t="s">
        <v>87</v>
      </c>
      <c r="C23" s="57">
        <v>0</v>
      </c>
      <c r="D23" s="57">
        <v>0</v>
      </c>
      <c r="E23" s="57">
        <v>0</v>
      </c>
      <c r="F23" s="57">
        <v>123586</v>
      </c>
      <c r="G23" s="57">
        <v>0</v>
      </c>
      <c r="H23" s="57">
        <v>123586</v>
      </c>
      <c r="I23" s="57">
        <v>0</v>
      </c>
      <c r="J23" s="57">
        <v>0</v>
      </c>
      <c r="K23" s="57">
        <v>0</v>
      </c>
      <c r="L23" s="57">
        <v>13866</v>
      </c>
      <c r="M23" s="57">
        <v>0</v>
      </c>
      <c r="N23" s="57">
        <v>13866</v>
      </c>
      <c r="O23" s="57">
        <v>137452</v>
      </c>
      <c r="P23" s="57">
        <v>0</v>
      </c>
      <c r="Q23" s="57">
        <v>137452</v>
      </c>
      <c r="R23" s="57">
        <v>-4041201</v>
      </c>
      <c r="S23" s="57">
        <v>0</v>
      </c>
      <c r="T23" s="57">
        <v>-4041201</v>
      </c>
      <c r="U23" s="57">
        <v>0</v>
      </c>
      <c r="V23" s="57">
        <v>0</v>
      </c>
      <c r="W23" s="57">
        <v>0</v>
      </c>
      <c r="X23" s="57">
        <v>-75101</v>
      </c>
      <c r="Y23" s="57">
        <v>0</v>
      </c>
      <c r="Z23" s="57">
        <v>-75101</v>
      </c>
      <c r="AA23" s="57">
        <v>-48702</v>
      </c>
      <c r="AB23" s="57">
        <v>0</v>
      </c>
      <c r="AC23" s="57">
        <v>-48702</v>
      </c>
      <c r="AD23" s="57">
        <v>0</v>
      </c>
      <c r="AE23" s="57">
        <v>0</v>
      </c>
      <c r="AF23" s="57">
        <v>0</v>
      </c>
      <c r="AG23" s="57">
        <v>1864134</v>
      </c>
      <c r="AH23" s="57">
        <v>0</v>
      </c>
      <c r="AI23" s="57">
        <v>1864134</v>
      </c>
      <c r="AJ23" s="57">
        <v>-6795</v>
      </c>
      <c r="AK23" s="57">
        <v>0</v>
      </c>
      <c r="AL23" s="57">
        <v>-6795</v>
      </c>
      <c r="AM23" s="57">
        <v>-6725962</v>
      </c>
      <c r="AN23" s="57">
        <v>0</v>
      </c>
      <c r="AO23" s="57">
        <v>-6725962</v>
      </c>
      <c r="AP23" s="57">
        <v>-241563</v>
      </c>
      <c r="AQ23" s="57">
        <v>0</v>
      </c>
      <c r="AR23" s="57">
        <v>-241563</v>
      </c>
      <c r="AS23" s="57">
        <v>-101696</v>
      </c>
      <c r="AT23" s="57">
        <v>0</v>
      </c>
      <c r="AU23" s="57">
        <v>-101696</v>
      </c>
      <c r="AV23" s="57">
        <v>0</v>
      </c>
      <c r="AW23" s="57">
        <v>0</v>
      </c>
      <c r="AX23" s="57">
        <v>0</v>
      </c>
      <c r="AY23" s="57">
        <v>0</v>
      </c>
      <c r="AZ23" s="57">
        <v>0</v>
      </c>
      <c r="BA23" s="57">
        <v>0</v>
      </c>
      <c r="BB23" s="57">
        <v>0</v>
      </c>
      <c r="BC23" s="57">
        <v>0</v>
      </c>
      <c r="BD23" s="57">
        <v>0</v>
      </c>
      <c r="BE23" s="57">
        <v>-9328184</v>
      </c>
      <c r="BF23" s="57">
        <v>0</v>
      </c>
      <c r="BG23" s="57">
        <v>-9328184</v>
      </c>
      <c r="BH23" s="57">
        <v>-144968</v>
      </c>
      <c r="BI23" s="57">
        <v>0</v>
      </c>
      <c r="BJ23" s="57">
        <v>-144968</v>
      </c>
      <c r="BK23" s="57">
        <v>-13681</v>
      </c>
      <c r="BL23" s="57">
        <v>0</v>
      </c>
      <c r="BM23" s="57">
        <v>-13681</v>
      </c>
      <c r="BN23" s="57">
        <v>-1466859</v>
      </c>
      <c r="BO23" s="57">
        <v>0</v>
      </c>
      <c r="BP23" s="57">
        <v>-1466859</v>
      </c>
      <c r="BQ23" s="57">
        <v>102367</v>
      </c>
      <c r="BR23" s="57">
        <v>0</v>
      </c>
      <c r="BS23" s="57">
        <v>102367</v>
      </c>
      <c r="BT23" s="57">
        <v>-1523141</v>
      </c>
      <c r="BU23" s="57">
        <v>0</v>
      </c>
      <c r="BV23" s="57">
        <v>-1523141</v>
      </c>
      <c r="BW23" s="57">
        <v>0</v>
      </c>
      <c r="BX23" s="57">
        <v>0</v>
      </c>
      <c r="BY23" s="57">
        <v>0</v>
      </c>
      <c r="BZ23" s="57">
        <v>0</v>
      </c>
      <c r="CA23" s="57">
        <v>0</v>
      </c>
      <c r="CB23" s="57">
        <v>0</v>
      </c>
      <c r="CC23" s="57">
        <v>0</v>
      </c>
      <c r="CD23" s="57">
        <v>0</v>
      </c>
      <c r="CE23" s="57">
        <v>0</v>
      </c>
      <c r="CF23" s="57">
        <v>0</v>
      </c>
      <c r="CG23" s="57">
        <v>0</v>
      </c>
      <c r="CH23" s="57">
        <v>0</v>
      </c>
      <c r="CI23" s="57">
        <v>0</v>
      </c>
      <c r="CJ23" s="57">
        <v>0</v>
      </c>
      <c r="CK23" s="57">
        <v>0</v>
      </c>
      <c r="CL23" s="57">
        <v>0</v>
      </c>
      <c r="CM23" s="57">
        <v>0</v>
      </c>
      <c r="CN23" s="57">
        <v>0</v>
      </c>
      <c r="CO23" s="57">
        <v>0</v>
      </c>
      <c r="CP23" s="57">
        <v>0</v>
      </c>
      <c r="CQ23" s="57">
        <v>0</v>
      </c>
      <c r="CR23" s="57">
        <v>0</v>
      </c>
      <c r="CS23" s="57">
        <v>0</v>
      </c>
      <c r="CT23" s="57">
        <v>0</v>
      </c>
      <c r="CU23" s="57">
        <v>0</v>
      </c>
      <c r="CV23" s="57">
        <v>0</v>
      </c>
      <c r="CW23" s="57">
        <v>0</v>
      </c>
      <c r="CX23" s="57">
        <v>0</v>
      </c>
      <c r="CY23" s="57">
        <v>0</v>
      </c>
      <c r="CZ23" s="57">
        <v>0</v>
      </c>
      <c r="DA23" s="57">
        <v>0</v>
      </c>
      <c r="DB23" s="57">
        <v>0</v>
      </c>
      <c r="DC23" s="57">
        <v>0</v>
      </c>
      <c r="DD23" s="57">
        <v>0</v>
      </c>
      <c r="DE23" s="57">
        <v>0</v>
      </c>
      <c r="DF23" s="57">
        <v>0</v>
      </c>
      <c r="DG23" s="57">
        <v>0</v>
      </c>
      <c r="DH23" s="57">
        <v>0</v>
      </c>
      <c r="DI23" s="57">
        <v>0</v>
      </c>
      <c r="DJ23" s="57">
        <v>0</v>
      </c>
      <c r="DK23" s="57">
        <v>0</v>
      </c>
      <c r="DL23" s="57">
        <v>0</v>
      </c>
      <c r="DM23" s="57">
        <v>0</v>
      </c>
      <c r="DN23" s="57">
        <v>0</v>
      </c>
      <c r="DO23" s="57">
        <v>0</v>
      </c>
      <c r="DP23" s="57">
        <v>0</v>
      </c>
      <c r="DQ23" s="57">
        <v>0</v>
      </c>
      <c r="DR23" s="57">
        <v>-13904</v>
      </c>
      <c r="DS23" s="57">
        <v>0</v>
      </c>
      <c r="DT23" s="57">
        <v>-13904</v>
      </c>
      <c r="DU23" s="57">
        <v>-2611</v>
      </c>
      <c r="DV23" s="57">
        <v>0</v>
      </c>
      <c r="DW23" s="57">
        <v>-2611</v>
      </c>
      <c r="DX23" s="57">
        <v>-1282997</v>
      </c>
      <c r="DY23" s="57">
        <v>0</v>
      </c>
      <c r="DZ23" s="57">
        <v>-1282997</v>
      </c>
      <c r="EA23" s="57">
        <v>-35595</v>
      </c>
      <c r="EB23" s="57">
        <v>0</v>
      </c>
      <c r="EC23" s="57">
        <v>-35595</v>
      </c>
      <c r="ED23" s="57">
        <v>0</v>
      </c>
      <c r="EE23" s="57">
        <v>0</v>
      </c>
      <c r="EF23" s="57">
        <v>0</v>
      </c>
      <c r="EG23" s="57">
        <v>0</v>
      </c>
      <c r="EH23" s="57">
        <v>0</v>
      </c>
      <c r="EI23" s="57">
        <v>0</v>
      </c>
      <c r="EJ23" s="57">
        <v>-231</v>
      </c>
      <c r="EK23" s="57">
        <v>0</v>
      </c>
      <c r="EL23" s="57">
        <v>-231</v>
      </c>
      <c r="EM23" s="57">
        <v>-1335338</v>
      </c>
      <c r="EN23" s="57">
        <v>0</v>
      </c>
      <c r="EO23" s="57">
        <v>-1335338</v>
      </c>
      <c r="EP23" s="57">
        <v>0</v>
      </c>
      <c r="EQ23" s="57">
        <v>0</v>
      </c>
      <c r="ER23" s="57">
        <v>0</v>
      </c>
      <c r="ES23" s="57">
        <v>0</v>
      </c>
      <c r="ET23" s="57">
        <v>0</v>
      </c>
      <c r="EU23" s="57">
        <v>0</v>
      </c>
      <c r="EV23" s="57">
        <v>0</v>
      </c>
      <c r="EW23" s="57">
        <v>0</v>
      </c>
      <c r="EX23" s="57">
        <v>0</v>
      </c>
      <c r="EY23" s="57">
        <v>82430672</v>
      </c>
      <c r="EZ23" s="57">
        <v>0</v>
      </c>
      <c r="FA23" s="57">
        <v>82430672</v>
      </c>
      <c r="FB23" s="57">
        <v>137452</v>
      </c>
      <c r="FC23" s="57">
        <v>0</v>
      </c>
      <c r="FD23" s="57">
        <v>137452</v>
      </c>
      <c r="FE23" s="57">
        <v>-9328184</v>
      </c>
      <c r="FF23" s="57">
        <v>0</v>
      </c>
      <c r="FG23" s="57">
        <v>-9328184</v>
      </c>
      <c r="FH23" s="57">
        <v>-1523141</v>
      </c>
      <c r="FI23" s="57">
        <v>0</v>
      </c>
      <c r="FJ23" s="57">
        <v>-1523141</v>
      </c>
      <c r="FK23" s="57">
        <v>0</v>
      </c>
      <c r="FL23" s="57">
        <v>0</v>
      </c>
      <c r="FM23" s="57">
        <v>0</v>
      </c>
      <c r="FN23" s="57">
        <v>-1335338</v>
      </c>
      <c r="FO23" s="57">
        <v>0</v>
      </c>
      <c r="FP23" s="57">
        <v>-1335338</v>
      </c>
      <c r="FQ23" s="57">
        <v>0</v>
      </c>
      <c r="FR23" s="57">
        <v>0</v>
      </c>
      <c r="FS23" s="57">
        <v>0</v>
      </c>
      <c r="FT23" s="57">
        <v>-12049211</v>
      </c>
      <c r="FU23" s="57">
        <v>0</v>
      </c>
      <c r="FV23" s="57">
        <v>-12049211</v>
      </c>
      <c r="FW23" s="57">
        <v>70381461</v>
      </c>
      <c r="FX23" s="57">
        <v>0</v>
      </c>
      <c r="FY23" s="57">
        <v>70381461</v>
      </c>
    </row>
    <row r="24" spans="1:181" x14ac:dyDescent="0.2">
      <c r="A24" s="57" t="s">
        <v>90</v>
      </c>
      <c r="B24" s="57" t="s">
        <v>89</v>
      </c>
      <c r="C24" s="57">
        <v>0</v>
      </c>
      <c r="D24" s="57">
        <v>0</v>
      </c>
      <c r="E24" s="57">
        <v>0</v>
      </c>
      <c r="F24" s="57">
        <v>-353520</v>
      </c>
      <c r="G24" s="57">
        <v>-426802</v>
      </c>
      <c r="H24" s="57">
        <v>-780322</v>
      </c>
      <c r="I24" s="57">
        <v>0</v>
      </c>
      <c r="J24" s="57">
        <v>0</v>
      </c>
      <c r="K24" s="57">
        <v>0</v>
      </c>
      <c r="L24" s="57">
        <v>1852302</v>
      </c>
      <c r="M24" s="57">
        <v>1380</v>
      </c>
      <c r="N24" s="57">
        <v>1853682</v>
      </c>
      <c r="O24" s="57">
        <v>1498782</v>
      </c>
      <c r="P24" s="57">
        <v>-425422</v>
      </c>
      <c r="Q24" s="57">
        <v>1073360</v>
      </c>
      <c r="R24" s="57">
        <v>-23525900</v>
      </c>
      <c r="S24" s="57">
        <v>-192568</v>
      </c>
      <c r="T24" s="57">
        <v>-23718468</v>
      </c>
      <c r="U24" s="57">
        <v>-81063</v>
      </c>
      <c r="V24" s="57">
        <v>0</v>
      </c>
      <c r="W24" s="57">
        <v>-81063</v>
      </c>
      <c r="X24" s="57">
        <v>-1573787</v>
      </c>
      <c r="Y24" s="57">
        <v>-17076</v>
      </c>
      <c r="Z24" s="57">
        <v>-1590863</v>
      </c>
      <c r="AA24" s="57">
        <v>-1105777</v>
      </c>
      <c r="AB24" s="57">
        <v>-10893</v>
      </c>
      <c r="AC24" s="57">
        <v>-1116670</v>
      </c>
      <c r="AD24" s="57">
        <v>-1586</v>
      </c>
      <c r="AE24" s="57">
        <v>0</v>
      </c>
      <c r="AF24" s="57">
        <v>-1586</v>
      </c>
      <c r="AG24" s="57">
        <v>11717805</v>
      </c>
      <c r="AH24" s="57">
        <v>183544</v>
      </c>
      <c r="AI24" s="57">
        <v>11901349</v>
      </c>
      <c r="AJ24" s="57">
        <v>160829</v>
      </c>
      <c r="AK24" s="57">
        <v>5376</v>
      </c>
      <c r="AL24" s="57">
        <v>166205</v>
      </c>
      <c r="AM24" s="57">
        <v>-30006308</v>
      </c>
      <c r="AN24" s="57">
        <v>-354688</v>
      </c>
      <c r="AO24" s="57">
        <v>-30360996</v>
      </c>
      <c r="AP24" s="57">
        <v>-377654</v>
      </c>
      <c r="AQ24" s="57">
        <v>0</v>
      </c>
      <c r="AR24" s="57">
        <v>-377654</v>
      </c>
      <c r="AS24" s="57">
        <v>-131356</v>
      </c>
      <c r="AT24" s="57">
        <v>0</v>
      </c>
      <c r="AU24" s="57">
        <v>-131356</v>
      </c>
      <c r="AV24" s="57">
        <v>0</v>
      </c>
      <c r="AW24" s="57">
        <v>0</v>
      </c>
      <c r="AX24" s="57">
        <v>0</v>
      </c>
      <c r="AY24" s="57">
        <v>0</v>
      </c>
      <c r="AZ24" s="57">
        <v>0</v>
      </c>
      <c r="BA24" s="57">
        <v>0</v>
      </c>
      <c r="BB24" s="57">
        <v>0</v>
      </c>
      <c r="BC24" s="57">
        <v>0</v>
      </c>
      <c r="BD24" s="57">
        <v>0</v>
      </c>
      <c r="BE24" s="57">
        <v>-43736371</v>
      </c>
      <c r="BF24" s="57">
        <v>-375412</v>
      </c>
      <c r="BG24" s="57">
        <v>-44111783</v>
      </c>
      <c r="BH24" s="57">
        <v>-118259</v>
      </c>
      <c r="BI24" s="57">
        <v>0</v>
      </c>
      <c r="BJ24" s="57">
        <v>-118259</v>
      </c>
      <c r="BK24" s="57">
        <v>-12800</v>
      </c>
      <c r="BL24" s="57">
        <v>0</v>
      </c>
      <c r="BM24" s="57">
        <v>-12800</v>
      </c>
      <c r="BN24" s="57">
        <v>-27468245</v>
      </c>
      <c r="BO24" s="57">
        <v>-574097</v>
      </c>
      <c r="BP24" s="57">
        <v>-28042342</v>
      </c>
      <c r="BQ24" s="57">
        <v>-1133596</v>
      </c>
      <c r="BR24" s="57">
        <v>0</v>
      </c>
      <c r="BS24" s="57">
        <v>-1133596</v>
      </c>
      <c r="BT24" s="57">
        <v>-28732900</v>
      </c>
      <c r="BU24" s="57">
        <v>-574097</v>
      </c>
      <c r="BV24" s="57">
        <v>-29306997</v>
      </c>
      <c r="BW24" s="57">
        <v>-44056</v>
      </c>
      <c r="BX24" s="57">
        <v>0</v>
      </c>
      <c r="BY24" s="57">
        <v>-44056</v>
      </c>
      <c r="BZ24" s="57">
        <v>-254</v>
      </c>
      <c r="CA24" s="57">
        <v>0</v>
      </c>
      <c r="CB24" s="57">
        <v>-254</v>
      </c>
      <c r="CC24" s="57">
        <v>-428775</v>
      </c>
      <c r="CD24" s="57">
        <v>-1142</v>
      </c>
      <c r="CE24" s="57">
        <v>-429917</v>
      </c>
      <c r="CF24" s="57">
        <v>179069</v>
      </c>
      <c r="CG24" s="57">
        <v>0</v>
      </c>
      <c r="CH24" s="57">
        <v>179069</v>
      </c>
      <c r="CI24" s="57">
        <v>0</v>
      </c>
      <c r="CJ24" s="57">
        <v>0</v>
      </c>
      <c r="CK24" s="57">
        <v>0</v>
      </c>
      <c r="CL24" s="57">
        <v>0</v>
      </c>
      <c r="CM24" s="57">
        <v>0</v>
      </c>
      <c r="CN24" s="57">
        <v>0</v>
      </c>
      <c r="CO24" s="57">
        <v>0</v>
      </c>
      <c r="CP24" s="57">
        <v>0</v>
      </c>
      <c r="CQ24" s="57">
        <v>0</v>
      </c>
      <c r="CR24" s="57">
        <v>0</v>
      </c>
      <c r="CS24" s="57">
        <v>0</v>
      </c>
      <c r="CT24" s="57">
        <v>0</v>
      </c>
      <c r="CU24" s="57">
        <v>0</v>
      </c>
      <c r="CV24" s="57">
        <v>0</v>
      </c>
      <c r="CW24" s="57">
        <v>0</v>
      </c>
      <c r="CX24" s="57">
        <v>0</v>
      </c>
      <c r="CY24" s="57">
        <v>0</v>
      </c>
      <c r="CZ24" s="57">
        <v>0</v>
      </c>
      <c r="DA24" s="57">
        <v>-104</v>
      </c>
      <c r="DB24" s="57">
        <v>-407071</v>
      </c>
      <c r="DC24" s="57">
        <v>-407175</v>
      </c>
      <c r="DD24" s="57">
        <v>-10212</v>
      </c>
      <c r="DE24" s="57">
        <v>0</v>
      </c>
      <c r="DF24" s="57">
        <v>-10212</v>
      </c>
      <c r="DG24" s="57">
        <v>-407071</v>
      </c>
      <c r="DH24" s="57">
        <v>0</v>
      </c>
      <c r="DI24" s="57">
        <v>-304332</v>
      </c>
      <c r="DJ24" s="57">
        <v>-408213</v>
      </c>
      <c r="DK24" s="57">
        <v>-712545</v>
      </c>
      <c r="DL24" s="57">
        <v>-54128</v>
      </c>
      <c r="DM24" s="57">
        <v>0</v>
      </c>
      <c r="DN24" s="57">
        <v>-54128</v>
      </c>
      <c r="DO24" s="57">
        <v>-24257</v>
      </c>
      <c r="DP24" s="57">
        <v>341</v>
      </c>
      <c r="DQ24" s="57">
        <v>-23916</v>
      </c>
      <c r="DR24" s="57">
        <v>-75746</v>
      </c>
      <c r="DS24" s="57">
        <v>0</v>
      </c>
      <c r="DT24" s="57">
        <v>-75746</v>
      </c>
      <c r="DU24" s="57">
        <v>-247</v>
      </c>
      <c r="DV24" s="57">
        <v>0</v>
      </c>
      <c r="DW24" s="57">
        <v>-247</v>
      </c>
      <c r="DX24" s="57">
        <v>-4375966</v>
      </c>
      <c r="DY24" s="57">
        <v>-46600</v>
      </c>
      <c r="DZ24" s="57">
        <v>-4422566</v>
      </c>
      <c r="EA24" s="57">
        <v>-463673</v>
      </c>
      <c r="EB24" s="57">
        <v>0</v>
      </c>
      <c r="EC24" s="57">
        <v>-463673</v>
      </c>
      <c r="ED24" s="57">
        <v>0</v>
      </c>
      <c r="EE24" s="57">
        <v>0</v>
      </c>
      <c r="EF24" s="57">
        <v>0</v>
      </c>
      <c r="EG24" s="57">
        <v>0</v>
      </c>
      <c r="EH24" s="57">
        <v>0</v>
      </c>
      <c r="EI24" s="57">
        <v>0</v>
      </c>
      <c r="EJ24" s="57">
        <v>0</v>
      </c>
      <c r="EK24" s="57">
        <v>0</v>
      </c>
      <c r="EL24" s="57">
        <v>0</v>
      </c>
      <c r="EM24" s="57">
        <v>-4994017</v>
      </c>
      <c r="EN24" s="57">
        <v>-46259</v>
      </c>
      <c r="EO24" s="57">
        <v>-5040276</v>
      </c>
      <c r="EP24" s="57">
        <v>0</v>
      </c>
      <c r="EQ24" s="57">
        <v>0</v>
      </c>
      <c r="ER24" s="57">
        <v>0</v>
      </c>
      <c r="ES24" s="57">
        <v>44578</v>
      </c>
      <c r="ET24" s="57">
        <v>0</v>
      </c>
      <c r="EU24" s="57">
        <v>44578</v>
      </c>
      <c r="EV24" s="57">
        <v>44578</v>
      </c>
      <c r="EW24" s="57">
        <v>0</v>
      </c>
      <c r="EX24" s="57">
        <v>44578</v>
      </c>
      <c r="EY24" s="57">
        <v>474510379</v>
      </c>
      <c r="EZ24" s="57">
        <v>7092955</v>
      </c>
      <c r="FA24" s="57">
        <v>481603334</v>
      </c>
      <c r="FB24" s="57">
        <v>1498782</v>
      </c>
      <c r="FC24" s="57">
        <v>-425422</v>
      </c>
      <c r="FD24" s="57">
        <v>1073360</v>
      </c>
      <c r="FE24" s="57">
        <v>-43736371</v>
      </c>
      <c r="FF24" s="57">
        <v>-375412</v>
      </c>
      <c r="FG24" s="57">
        <v>-44111783</v>
      </c>
      <c r="FH24" s="57">
        <v>-28732900</v>
      </c>
      <c r="FI24" s="57">
        <v>-574097</v>
      </c>
      <c r="FJ24" s="57">
        <v>-29306997</v>
      </c>
      <c r="FK24" s="57">
        <v>-304332</v>
      </c>
      <c r="FL24" s="57">
        <v>-408213</v>
      </c>
      <c r="FM24" s="57">
        <v>-712545</v>
      </c>
      <c r="FN24" s="57">
        <v>-4994017</v>
      </c>
      <c r="FO24" s="57">
        <v>-46259</v>
      </c>
      <c r="FP24" s="57">
        <v>-5040276</v>
      </c>
      <c r="FQ24" s="57">
        <v>44578</v>
      </c>
      <c r="FR24" s="57">
        <v>0</v>
      </c>
      <c r="FS24" s="57">
        <v>44578</v>
      </c>
      <c r="FT24" s="57">
        <v>-76224260</v>
      </c>
      <c r="FU24" s="57">
        <v>-1829403</v>
      </c>
      <c r="FV24" s="57">
        <v>-78053663</v>
      </c>
      <c r="FW24" s="57">
        <v>398286119</v>
      </c>
      <c r="FX24" s="57">
        <v>5263552</v>
      </c>
      <c r="FY24" s="57">
        <v>403549671</v>
      </c>
    </row>
    <row r="25" spans="1:181" x14ac:dyDescent="0.2">
      <c r="A25" s="57" t="s">
        <v>94</v>
      </c>
      <c r="B25" s="57" t="s">
        <v>93</v>
      </c>
      <c r="C25" s="57">
        <v>0</v>
      </c>
      <c r="D25" s="57">
        <v>0</v>
      </c>
      <c r="E25" s="57">
        <v>0</v>
      </c>
      <c r="F25" s="57">
        <v>9663</v>
      </c>
      <c r="G25" s="57">
        <v>0</v>
      </c>
      <c r="H25" s="57">
        <v>9663</v>
      </c>
      <c r="I25" s="57">
        <v>0</v>
      </c>
      <c r="J25" s="57">
        <v>0</v>
      </c>
      <c r="K25" s="57">
        <v>0</v>
      </c>
      <c r="L25" s="57">
        <v>71534</v>
      </c>
      <c r="M25" s="57">
        <v>0</v>
      </c>
      <c r="N25" s="57">
        <v>71534</v>
      </c>
      <c r="O25" s="57">
        <v>81197</v>
      </c>
      <c r="P25" s="57">
        <v>0</v>
      </c>
      <c r="Q25" s="57">
        <v>81197</v>
      </c>
      <c r="R25" s="57">
        <v>-1263712</v>
      </c>
      <c r="S25" s="57">
        <v>0</v>
      </c>
      <c r="T25" s="57">
        <v>-1263712</v>
      </c>
      <c r="U25" s="57">
        <v>-9801</v>
      </c>
      <c r="V25" s="57">
        <v>0</v>
      </c>
      <c r="W25" s="57">
        <v>-9801</v>
      </c>
      <c r="X25" s="57">
        <v>-62861</v>
      </c>
      <c r="Y25" s="57">
        <v>0</v>
      </c>
      <c r="Z25" s="57">
        <v>-62861</v>
      </c>
      <c r="AA25" s="57">
        <v>-29208</v>
      </c>
      <c r="AB25" s="57">
        <v>0</v>
      </c>
      <c r="AC25" s="57">
        <v>-29208</v>
      </c>
      <c r="AD25" s="57">
        <v>0</v>
      </c>
      <c r="AE25" s="57">
        <v>0</v>
      </c>
      <c r="AF25" s="57">
        <v>0</v>
      </c>
      <c r="AG25" s="57">
        <v>1121524</v>
      </c>
      <c r="AH25" s="57">
        <v>0</v>
      </c>
      <c r="AI25" s="57">
        <v>1121524</v>
      </c>
      <c r="AJ25" s="57">
        <v>23437</v>
      </c>
      <c r="AK25" s="57">
        <v>0</v>
      </c>
      <c r="AL25" s="57">
        <v>23437</v>
      </c>
      <c r="AM25" s="57">
        <v>-922068</v>
      </c>
      <c r="AN25" s="57">
        <v>0</v>
      </c>
      <c r="AO25" s="57">
        <v>-922068</v>
      </c>
      <c r="AP25" s="57">
        <v>1315</v>
      </c>
      <c r="AQ25" s="57">
        <v>0</v>
      </c>
      <c r="AR25" s="57">
        <v>1315</v>
      </c>
      <c r="AS25" s="57">
        <v>-45220</v>
      </c>
      <c r="AT25" s="57">
        <v>0</v>
      </c>
      <c r="AU25" s="57">
        <v>-45220</v>
      </c>
      <c r="AV25" s="57">
        <v>0</v>
      </c>
      <c r="AW25" s="57">
        <v>0</v>
      </c>
      <c r="AX25" s="57">
        <v>0</v>
      </c>
      <c r="AY25" s="57">
        <v>0</v>
      </c>
      <c r="AZ25" s="57">
        <v>0</v>
      </c>
      <c r="BA25" s="57">
        <v>0</v>
      </c>
      <c r="BB25" s="57">
        <v>0</v>
      </c>
      <c r="BC25" s="57">
        <v>0</v>
      </c>
      <c r="BD25" s="57">
        <v>0</v>
      </c>
      <c r="BE25" s="57">
        <v>-1147585</v>
      </c>
      <c r="BF25" s="57">
        <v>0</v>
      </c>
      <c r="BG25" s="57">
        <v>-1147585</v>
      </c>
      <c r="BH25" s="57">
        <v>-1279</v>
      </c>
      <c r="BI25" s="57">
        <v>0</v>
      </c>
      <c r="BJ25" s="57">
        <v>-1279</v>
      </c>
      <c r="BK25" s="57">
        <v>0</v>
      </c>
      <c r="BL25" s="57">
        <v>0</v>
      </c>
      <c r="BM25" s="57">
        <v>0</v>
      </c>
      <c r="BN25" s="57">
        <v>-577918</v>
      </c>
      <c r="BO25" s="57">
        <v>0</v>
      </c>
      <c r="BP25" s="57">
        <v>-577918</v>
      </c>
      <c r="BQ25" s="57">
        <v>-72421</v>
      </c>
      <c r="BR25" s="57">
        <v>0</v>
      </c>
      <c r="BS25" s="57">
        <v>-72421</v>
      </c>
      <c r="BT25" s="57">
        <v>-651618</v>
      </c>
      <c r="BU25" s="57">
        <v>0</v>
      </c>
      <c r="BV25" s="57">
        <v>-651618</v>
      </c>
      <c r="BW25" s="57">
        <v>-48332</v>
      </c>
      <c r="BX25" s="57">
        <v>0</v>
      </c>
      <c r="BY25" s="57">
        <v>-48332</v>
      </c>
      <c r="BZ25" s="57">
        <v>0</v>
      </c>
      <c r="CA25" s="57">
        <v>0</v>
      </c>
      <c r="CB25" s="57">
        <v>0</v>
      </c>
      <c r="CC25" s="57">
        <v>-2950</v>
      </c>
      <c r="CD25" s="57">
        <v>0</v>
      </c>
      <c r="CE25" s="57">
        <v>-2950</v>
      </c>
      <c r="CF25" s="57">
        <v>67</v>
      </c>
      <c r="CG25" s="57">
        <v>0</v>
      </c>
      <c r="CH25" s="57">
        <v>67</v>
      </c>
      <c r="CI25" s="57">
        <v>-4490</v>
      </c>
      <c r="CJ25" s="57">
        <v>0</v>
      </c>
      <c r="CK25" s="57">
        <v>-4490</v>
      </c>
      <c r="CL25" s="57">
        <v>0</v>
      </c>
      <c r="CM25" s="57">
        <v>0</v>
      </c>
      <c r="CN25" s="57">
        <v>0</v>
      </c>
      <c r="CO25" s="57">
        <v>0</v>
      </c>
      <c r="CP25" s="57">
        <v>0</v>
      </c>
      <c r="CQ25" s="57">
        <v>0</v>
      </c>
      <c r="CR25" s="57">
        <v>0</v>
      </c>
      <c r="CS25" s="57">
        <v>0</v>
      </c>
      <c r="CT25" s="57">
        <v>0</v>
      </c>
      <c r="CU25" s="57">
        <v>0</v>
      </c>
      <c r="CV25" s="57">
        <v>0</v>
      </c>
      <c r="CW25" s="57">
        <v>0</v>
      </c>
      <c r="CX25" s="57">
        <v>0</v>
      </c>
      <c r="CY25" s="57">
        <v>0</v>
      </c>
      <c r="CZ25" s="57">
        <v>0</v>
      </c>
      <c r="DA25" s="57">
        <v>0</v>
      </c>
      <c r="DB25" s="57">
        <v>0</v>
      </c>
      <c r="DC25" s="57">
        <v>0</v>
      </c>
      <c r="DD25" s="57">
        <v>0</v>
      </c>
      <c r="DE25" s="57">
        <v>0</v>
      </c>
      <c r="DF25" s="57">
        <v>0</v>
      </c>
      <c r="DG25" s="57">
        <v>0</v>
      </c>
      <c r="DH25" s="57">
        <v>0</v>
      </c>
      <c r="DI25" s="57">
        <v>-55705</v>
      </c>
      <c r="DJ25" s="57">
        <v>0</v>
      </c>
      <c r="DK25" s="57">
        <v>-55705</v>
      </c>
      <c r="DL25" s="57">
        <v>-591</v>
      </c>
      <c r="DM25" s="57">
        <v>0</v>
      </c>
      <c r="DN25" s="57">
        <v>-591</v>
      </c>
      <c r="DO25" s="57">
        <v>0</v>
      </c>
      <c r="DP25" s="57">
        <v>0</v>
      </c>
      <c r="DQ25" s="57">
        <v>0</v>
      </c>
      <c r="DR25" s="57">
        <v>-399</v>
      </c>
      <c r="DS25" s="57">
        <v>0</v>
      </c>
      <c r="DT25" s="57">
        <v>-399</v>
      </c>
      <c r="DU25" s="57">
        <v>0</v>
      </c>
      <c r="DV25" s="57">
        <v>0</v>
      </c>
      <c r="DW25" s="57">
        <v>0</v>
      </c>
      <c r="DX25" s="57">
        <v>-129119</v>
      </c>
      <c r="DY25" s="57">
        <v>0</v>
      </c>
      <c r="DZ25" s="57">
        <v>-129119</v>
      </c>
      <c r="EA25" s="57">
        <v>-15314</v>
      </c>
      <c r="EB25" s="57">
        <v>0</v>
      </c>
      <c r="EC25" s="57">
        <v>-15314</v>
      </c>
      <c r="ED25" s="57">
        <v>0</v>
      </c>
      <c r="EE25" s="57">
        <v>0</v>
      </c>
      <c r="EF25" s="57">
        <v>0</v>
      </c>
      <c r="EG25" s="57">
        <v>0</v>
      </c>
      <c r="EH25" s="57">
        <v>0</v>
      </c>
      <c r="EI25" s="57">
        <v>0</v>
      </c>
      <c r="EJ25" s="57">
        <v>0</v>
      </c>
      <c r="EK25" s="57">
        <v>0</v>
      </c>
      <c r="EL25" s="57">
        <v>0</v>
      </c>
      <c r="EM25" s="57">
        <v>-145423</v>
      </c>
      <c r="EN25" s="57">
        <v>0</v>
      </c>
      <c r="EO25" s="57">
        <v>-145423</v>
      </c>
      <c r="EP25" s="57">
        <v>0</v>
      </c>
      <c r="EQ25" s="57">
        <v>0</v>
      </c>
      <c r="ER25" s="57">
        <v>0</v>
      </c>
      <c r="ES25" s="57">
        <v>0</v>
      </c>
      <c r="ET25" s="57">
        <v>0</v>
      </c>
      <c r="EU25" s="57">
        <v>0</v>
      </c>
      <c r="EV25" s="57">
        <v>0</v>
      </c>
      <c r="EW25" s="57">
        <v>0</v>
      </c>
      <c r="EX25" s="57">
        <v>0</v>
      </c>
      <c r="EY25" s="57">
        <v>45257665</v>
      </c>
      <c r="EZ25" s="57">
        <v>0</v>
      </c>
      <c r="FA25" s="57">
        <v>45257665</v>
      </c>
      <c r="FB25" s="57">
        <v>81197</v>
      </c>
      <c r="FC25" s="57">
        <v>0</v>
      </c>
      <c r="FD25" s="57">
        <v>81197</v>
      </c>
      <c r="FE25" s="57">
        <v>-1147585</v>
      </c>
      <c r="FF25" s="57">
        <v>0</v>
      </c>
      <c r="FG25" s="57">
        <v>-1147585</v>
      </c>
      <c r="FH25" s="57">
        <v>-651618</v>
      </c>
      <c r="FI25" s="57">
        <v>0</v>
      </c>
      <c r="FJ25" s="57">
        <v>-651618</v>
      </c>
      <c r="FK25" s="57">
        <v>-55705</v>
      </c>
      <c r="FL25" s="57">
        <v>0</v>
      </c>
      <c r="FM25" s="57">
        <v>-55705</v>
      </c>
      <c r="FN25" s="57">
        <v>-145423</v>
      </c>
      <c r="FO25" s="57">
        <v>0</v>
      </c>
      <c r="FP25" s="57">
        <v>-145423</v>
      </c>
      <c r="FQ25" s="57">
        <v>0</v>
      </c>
      <c r="FR25" s="57">
        <v>0</v>
      </c>
      <c r="FS25" s="57">
        <v>0</v>
      </c>
      <c r="FT25" s="57">
        <v>-1919134</v>
      </c>
      <c r="FU25" s="57">
        <v>0</v>
      </c>
      <c r="FV25" s="57">
        <v>-1919134</v>
      </c>
      <c r="FW25" s="57">
        <v>43338531</v>
      </c>
      <c r="FX25" s="57">
        <v>0</v>
      </c>
      <c r="FY25" s="57">
        <v>43338531</v>
      </c>
    </row>
    <row r="26" spans="1:181" x14ac:dyDescent="0.2">
      <c r="A26" s="57" t="s">
        <v>99</v>
      </c>
      <c r="B26" s="57" t="s">
        <v>98</v>
      </c>
      <c r="C26" s="57">
        <v>0</v>
      </c>
      <c r="D26" s="57">
        <v>0</v>
      </c>
      <c r="E26" s="57">
        <v>0</v>
      </c>
      <c r="F26" s="57">
        <v>0</v>
      </c>
      <c r="G26" s="57">
        <v>0</v>
      </c>
      <c r="H26" s="57">
        <v>0</v>
      </c>
      <c r="I26" s="57">
        <v>0</v>
      </c>
      <c r="J26" s="57">
        <v>0</v>
      </c>
      <c r="K26" s="57">
        <v>0</v>
      </c>
      <c r="L26" s="57">
        <v>147949</v>
      </c>
      <c r="M26" s="57">
        <v>0</v>
      </c>
      <c r="N26" s="57">
        <v>147949</v>
      </c>
      <c r="O26" s="57">
        <v>147949</v>
      </c>
      <c r="P26" s="57">
        <v>0</v>
      </c>
      <c r="Q26" s="57">
        <v>147949</v>
      </c>
      <c r="R26" s="57">
        <v>-5334370</v>
      </c>
      <c r="S26" s="57">
        <v>0</v>
      </c>
      <c r="T26" s="57">
        <v>-5334370</v>
      </c>
      <c r="U26" s="57">
        <v>-18630</v>
      </c>
      <c r="V26" s="57">
        <v>0</v>
      </c>
      <c r="W26" s="57">
        <v>-18630</v>
      </c>
      <c r="X26" s="57">
        <v>-154115</v>
      </c>
      <c r="Y26" s="57">
        <v>0</v>
      </c>
      <c r="Z26" s="57">
        <v>-154115</v>
      </c>
      <c r="AA26" s="57">
        <v>-98118</v>
      </c>
      <c r="AB26" s="57">
        <v>0</v>
      </c>
      <c r="AC26" s="57">
        <v>-98118</v>
      </c>
      <c r="AD26" s="57">
        <v>-993</v>
      </c>
      <c r="AE26" s="57">
        <v>0</v>
      </c>
      <c r="AF26" s="57">
        <v>-993</v>
      </c>
      <c r="AG26" s="57">
        <v>1362067</v>
      </c>
      <c r="AH26" s="57">
        <v>0</v>
      </c>
      <c r="AI26" s="57">
        <v>1362067</v>
      </c>
      <c r="AJ26" s="57">
        <v>4837</v>
      </c>
      <c r="AK26" s="57">
        <v>0</v>
      </c>
      <c r="AL26" s="57">
        <v>4837</v>
      </c>
      <c r="AM26" s="57">
        <v>-4346632</v>
      </c>
      <c r="AN26" s="57">
        <v>0</v>
      </c>
      <c r="AO26" s="57">
        <v>-4346632</v>
      </c>
      <c r="AP26" s="57">
        <v>-13657</v>
      </c>
      <c r="AQ26" s="57">
        <v>0</v>
      </c>
      <c r="AR26" s="57">
        <v>-13657</v>
      </c>
      <c r="AS26" s="57">
        <v>-80655</v>
      </c>
      <c r="AT26" s="57">
        <v>0</v>
      </c>
      <c r="AU26" s="57">
        <v>-80655</v>
      </c>
      <c r="AV26" s="57">
        <v>0</v>
      </c>
      <c r="AW26" s="57">
        <v>0</v>
      </c>
      <c r="AX26" s="57">
        <v>0</v>
      </c>
      <c r="AY26" s="57">
        <v>-2523</v>
      </c>
      <c r="AZ26" s="57">
        <v>0</v>
      </c>
      <c r="BA26" s="57">
        <v>-2523</v>
      </c>
      <c r="BB26" s="57">
        <v>0</v>
      </c>
      <c r="BC26" s="57">
        <v>0</v>
      </c>
      <c r="BD26" s="57">
        <v>0</v>
      </c>
      <c r="BE26" s="57">
        <v>-8565048</v>
      </c>
      <c r="BF26" s="57">
        <v>0</v>
      </c>
      <c r="BG26" s="57">
        <v>-8565048</v>
      </c>
      <c r="BH26" s="57">
        <v>-126033</v>
      </c>
      <c r="BI26" s="57">
        <v>0</v>
      </c>
      <c r="BJ26" s="57">
        <v>-126033</v>
      </c>
      <c r="BK26" s="57">
        <v>88</v>
      </c>
      <c r="BL26" s="57">
        <v>0</v>
      </c>
      <c r="BM26" s="57">
        <v>88</v>
      </c>
      <c r="BN26" s="57">
        <v>-2849692</v>
      </c>
      <c r="BO26" s="57">
        <v>0</v>
      </c>
      <c r="BP26" s="57">
        <v>-2849692</v>
      </c>
      <c r="BQ26" s="57">
        <v>-65939</v>
      </c>
      <c r="BR26" s="57">
        <v>0</v>
      </c>
      <c r="BS26" s="57">
        <v>-65939</v>
      </c>
      <c r="BT26" s="57">
        <v>-3041576</v>
      </c>
      <c r="BU26" s="57">
        <v>0</v>
      </c>
      <c r="BV26" s="57">
        <v>-3041576</v>
      </c>
      <c r="BW26" s="57">
        <v>-23192</v>
      </c>
      <c r="BX26" s="57">
        <v>0</v>
      </c>
      <c r="BY26" s="57">
        <v>-23192</v>
      </c>
      <c r="BZ26" s="57">
        <v>-325</v>
      </c>
      <c r="CA26" s="57">
        <v>0</v>
      </c>
      <c r="CB26" s="57">
        <v>-325</v>
      </c>
      <c r="CC26" s="57">
        <v>-2259</v>
      </c>
      <c r="CD26" s="57">
        <v>0</v>
      </c>
      <c r="CE26" s="57">
        <v>-2259</v>
      </c>
      <c r="CF26" s="57">
        <v>0</v>
      </c>
      <c r="CG26" s="57">
        <v>0</v>
      </c>
      <c r="CH26" s="57">
        <v>0</v>
      </c>
      <c r="CI26" s="57">
        <v>0</v>
      </c>
      <c r="CJ26" s="57">
        <v>0</v>
      </c>
      <c r="CK26" s="57">
        <v>0</v>
      </c>
      <c r="CL26" s="57">
        <v>0</v>
      </c>
      <c r="CM26" s="57">
        <v>0</v>
      </c>
      <c r="CN26" s="57">
        <v>0</v>
      </c>
      <c r="CO26" s="57">
        <v>0</v>
      </c>
      <c r="CP26" s="57">
        <v>0</v>
      </c>
      <c r="CQ26" s="57">
        <v>0</v>
      </c>
      <c r="CR26" s="57">
        <v>0</v>
      </c>
      <c r="CS26" s="57">
        <v>0</v>
      </c>
      <c r="CT26" s="57">
        <v>0</v>
      </c>
      <c r="CU26" s="57">
        <v>0</v>
      </c>
      <c r="CV26" s="57">
        <v>0</v>
      </c>
      <c r="CW26" s="57">
        <v>0</v>
      </c>
      <c r="CX26" s="57">
        <v>0</v>
      </c>
      <c r="CY26" s="57">
        <v>0</v>
      </c>
      <c r="CZ26" s="57">
        <v>0</v>
      </c>
      <c r="DA26" s="57">
        <v>-20341</v>
      </c>
      <c r="DB26" s="57">
        <v>0</v>
      </c>
      <c r="DC26" s="57">
        <v>-20341</v>
      </c>
      <c r="DD26" s="57">
        <v>-3466</v>
      </c>
      <c r="DE26" s="57">
        <v>0</v>
      </c>
      <c r="DF26" s="57">
        <v>-3466</v>
      </c>
      <c r="DG26" s="57">
        <v>0</v>
      </c>
      <c r="DH26" s="57">
        <v>0</v>
      </c>
      <c r="DI26" s="57">
        <v>-49583</v>
      </c>
      <c r="DJ26" s="57">
        <v>0</v>
      </c>
      <c r="DK26" s="57">
        <v>-49583</v>
      </c>
      <c r="DL26" s="57">
        <v>-74339</v>
      </c>
      <c r="DM26" s="57">
        <v>0</v>
      </c>
      <c r="DN26" s="57">
        <v>-74339</v>
      </c>
      <c r="DO26" s="57">
        <v>0</v>
      </c>
      <c r="DP26" s="57">
        <v>0</v>
      </c>
      <c r="DQ26" s="57">
        <v>0</v>
      </c>
      <c r="DR26" s="57">
        <v>-148038</v>
      </c>
      <c r="DS26" s="57">
        <v>0</v>
      </c>
      <c r="DT26" s="57">
        <v>-148038</v>
      </c>
      <c r="DU26" s="57">
        <v>-8217</v>
      </c>
      <c r="DV26" s="57">
        <v>0</v>
      </c>
      <c r="DW26" s="57">
        <v>-8217</v>
      </c>
      <c r="DX26" s="57">
        <v>-715075</v>
      </c>
      <c r="DY26" s="57">
        <v>0</v>
      </c>
      <c r="DZ26" s="57">
        <v>-715075</v>
      </c>
      <c r="EA26" s="57">
        <v>-20122</v>
      </c>
      <c r="EB26" s="57">
        <v>0</v>
      </c>
      <c r="EC26" s="57">
        <v>-20122</v>
      </c>
      <c r="ED26" s="57">
        <v>0</v>
      </c>
      <c r="EE26" s="57">
        <v>0</v>
      </c>
      <c r="EF26" s="57">
        <v>0</v>
      </c>
      <c r="EG26" s="57">
        <v>0</v>
      </c>
      <c r="EH26" s="57">
        <v>0</v>
      </c>
      <c r="EI26" s="57">
        <v>0</v>
      </c>
      <c r="EJ26" s="57">
        <v>-6957</v>
      </c>
      <c r="EK26" s="57">
        <v>0</v>
      </c>
      <c r="EL26" s="57">
        <v>-6957</v>
      </c>
      <c r="EM26" s="57">
        <v>-972748</v>
      </c>
      <c r="EN26" s="57">
        <v>0</v>
      </c>
      <c r="EO26" s="57">
        <v>-972748</v>
      </c>
      <c r="EP26" s="57">
        <v>0</v>
      </c>
      <c r="EQ26" s="57">
        <v>0</v>
      </c>
      <c r="ER26" s="57">
        <v>0</v>
      </c>
      <c r="ES26" s="57">
        <v>0</v>
      </c>
      <c r="ET26" s="57">
        <v>0</v>
      </c>
      <c r="EU26" s="57">
        <v>0</v>
      </c>
      <c r="EV26" s="57">
        <v>0</v>
      </c>
      <c r="EW26" s="57">
        <v>0</v>
      </c>
      <c r="EX26" s="57">
        <v>0</v>
      </c>
      <c r="EY26" s="57">
        <v>58995705</v>
      </c>
      <c r="EZ26" s="57">
        <v>0</v>
      </c>
      <c r="FA26" s="57">
        <v>58995705</v>
      </c>
      <c r="FB26" s="57">
        <v>147949</v>
      </c>
      <c r="FC26" s="57">
        <v>0</v>
      </c>
      <c r="FD26" s="57">
        <v>147949</v>
      </c>
      <c r="FE26" s="57">
        <v>-8565048</v>
      </c>
      <c r="FF26" s="57">
        <v>0</v>
      </c>
      <c r="FG26" s="57">
        <v>-8565048</v>
      </c>
      <c r="FH26" s="57">
        <v>-3041576</v>
      </c>
      <c r="FI26" s="57">
        <v>0</v>
      </c>
      <c r="FJ26" s="57">
        <v>-3041576</v>
      </c>
      <c r="FK26" s="57">
        <v>-49583</v>
      </c>
      <c r="FL26" s="57">
        <v>0</v>
      </c>
      <c r="FM26" s="57">
        <v>-49583</v>
      </c>
      <c r="FN26" s="57">
        <v>-972748</v>
      </c>
      <c r="FO26" s="57">
        <v>0</v>
      </c>
      <c r="FP26" s="57">
        <v>-972748</v>
      </c>
      <c r="FQ26" s="57">
        <v>0</v>
      </c>
      <c r="FR26" s="57">
        <v>0</v>
      </c>
      <c r="FS26" s="57">
        <v>0</v>
      </c>
      <c r="FT26" s="57">
        <v>-12481006</v>
      </c>
      <c r="FU26" s="57">
        <v>0</v>
      </c>
      <c r="FV26" s="57">
        <v>-12481006</v>
      </c>
      <c r="FW26" s="57">
        <v>46514699</v>
      </c>
      <c r="FX26" s="57">
        <v>0</v>
      </c>
      <c r="FY26" s="57">
        <v>46514699</v>
      </c>
    </row>
    <row r="27" spans="1:181" x14ac:dyDescent="0.2">
      <c r="A27" s="57" t="s">
        <v>102</v>
      </c>
      <c r="B27" s="57" t="s">
        <v>101</v>
      </c>
      <c r="C27" s="57">
        <v>0</v>
      </c>
      <c r="D27" s="57">
        <v>0</v>
      </c>
      <c r="E27" s="57">
        <v>0</v>
      </c>
      <c r="F27" s="57">
        <v>335806</v>
      </c>
      <c r="G27" s="57">
        <v>0</v>
      </c>
      <c r="H27" s="57">
        <v>335806</v>
      </c>
      <c r="I27" s="57">
        <v>0</v>
      </c>
      <c r="J27" s="57">
        <v>0</v>
      </c>
      <c r="K27" s="57">
        <v>0</v>
      </c>
      <c r="L27" s="57">
        <v>4466</v>
      </c>
      <c r="M27" s="57">
        <v>0</v>
      </c>
      <c r="N27" s="57">
        <v>4466</v>
      </c>
      <c r="O27" s="57">
        <v>340272</v>
      </c>
      <c r="P27" s="57">
        <v>0</v>
      </c>
      <c r="Q27" s="57">
        <v>340272</v>
      </c>
      <c r="R27" s="57">
        <v>-6215669</v>
      </c>
      <c r="S27" s="57">
        <v>0</v>
      </c>
      <c r="T27" s="57">
        <v>-6215669</v>
      </c>
      <c r="U27" s="57">
        <v>-1943</v>
      </c>
      <c r="V27" s="57">
        <v>0</v>
      </c>
      <c r="W27" s="57">
        <v>-1943</v>
      </c>
      <c r="X27" s="57">
        <v>-119125</v>
      </c>
      <c r="Y27" s="57">
        <v>0</v>
      </c>
      <c r="Z27" s="57">
        <v>-119125</v>
      </c>
      <c r="AA27" s="57">
        <v>-119125</v>
      </c>
      <c r="AB27" s="57">
        <v>0</v>
      </c>
      <c r="AC27" s="57">
        <v>-119125</v>
      </c>
      <c r="AD27" s="57">
        <v>0</v>
      </c>
      <c r="AE27" s="57">
        <v>0</v>
      </c>
      <c r="AF27" s="57">
        <v>0</v>
      </c>
      <c r="AG27" s="57">
        <v>1367892</v>
      </c>
      <c r="AH27" s="57">
        <v>0</v>
      </c>
      <c r="AI27" s="57">
        <v>1367892</v>
      </c>
      <c r="AJ27" s="57">
        <v>-89932</v>
      </c>
      <c r="AK27" s="57">
        <v>0</v>
      </c>
      <c r="AL27" s="57">
        <v>-89932</v>
      </c>
      <c r="AM27" s="57">
        <v>-2347669</v>
      </c>
      <c r="AN27" s="57">
        <v>0</v>
      </c>
      <c r="AO27" s="57">
        <v>-2347669</v>
      </c>
      <c r="AP27" s="57">
        <v>-25532</v>
      </c>
      <c r="AQ27" s="57">
        <v>0</v>
      </c>
      <c r="AR27" s="57">
        <v>-25532</v>
      </c>
      <c r="AS27" s="57">
        <v>0</v>
      </c>
      <c r="AT27" s="57">
        <v>0</v>
      </c>
      <c r="AU27" s="57">
        <v>0</v>
      </c>
      <c r="AV27" s="57">
        <v>0</v>
      </c>
      <c r="AW27" s="57">
        <v>0</v>
      </c>
      <c r="AX27" s="57">
        <v>0</v>
      </c>
      <c r="AY27" s="57">
        <v>0</v>
      </c>
      <c r="AZ27" s="57">
        <v>0</v>
      </c>
      <c r="BA27" s="57">
        <v>0</v>
      </c>
      <c r="BB27" s="57">
        <v>0</v>
      </c>
      <c r="BC27" s="57">
        <v>0</v>
      </c>
      <c r="BD27" s="57">
        <v>0</v>
      </c>
      <c r="BE27" s="57">
        <v>-7430035</v>
      </c>
      <c r="BF27" s="57">
        <v>0</v>
      </c>
      <c r="BG27" s="57">
        <v>-7430035</v>
      </c>
      <c r="BH27" s="57">
        <v>0</v>
      </c>
      <c r="BI27" s="57">
        <v>0</v>
      </c>
      <c r="BJ27" s="57">
        <v>0</v>
      </c>
      <c r="BK27" s="57">
        <v>69</v>
      </c>
      <c r="BL27" s="57">
        <v>0</v>
      </c>
      <c r="BM27" s="57">
        <v>69</v>
      </c>
      <c r="BN27" s="57">
        <v>-2100685</v>
      </c>
      <c r="BO27" s="57">
        <v>0</v>
      </c>
      <c r="BP27" s="57">
        <v>-2100685</v>
      </c>
      <c r="BQ27" s="57">
        <v>-87488</v>
      </c>
      <c r="BR27" s="57">
        <v>0</v>
      </c>
      <c r="BS27" s="57">
        <v>-87488</v>
      </c>
      <c r="BT27" s="57">
        <v>-2188104</v>
      </c>
      <c r="BU27" s="57">
        <v>0</v>
      </c>
      <c r="BV27" s="57">
        <v>-2188104</v>
      </c>
      <c r="BW27" s="57">
        <v>-5705</v>
      </c>
      <c r="BX27" s="57">
        <v>0</v>
      </c>
      <c r="BY27" s="57">
        <v>-5705</v>
      </c>
      <c r="BZ27" s="57">
        <v>0</v>
      </c>
      <c r="CA27" s="57">
        <v>0</v>
      </c>
      <c r="CB27" s="57">
        <v>0</v>
      </c>
      <c r="CC27" s="57">
        <v>-30663</v>
      </c>
      <c r="CD27" s="57">
        <v>0</v>
      </c>
      <c r="CE27" s="57">
        <v>-30663</v>
      </c>
      <c r="CF27" s="57">
        <v>4</v>
      </c>
      <c r="CG27" s="57">
        <v>0</v>
      </c>
      <c r="CH27" s="57">
        <v>4</v>
      </c>
      <c r="CI27" s="57">
        <v>0</v>
      </c>
      <c r="CJ27" s="57">
        <v>0</v>
      </c>
      <c r="CK27" s="57">
        <v>0</v>
      </c>
      <c r="CL27" s="57">
        <v>0</v>
      </c>
      <c r="CM27" s="57">
        <v>0</v>
      </c>
      <c r="CN27" s="57">
        <v>0</v>
      </c>
      <c r="CO27" s="57">
        <v>0</v>
      </c>
      <c r="CP27" s="57">
        <v>0</v>
      </c>
      <c r="CQ27" s="57">
        <v>0</v>
      </c>
      <c r="CR27" s="57">
        <v>0</v>
      </c>
      <c r="CS27" s="57">
        <v>0</v>
      </c>
      <c r="CT27" s="57">
        <v>0</v>
      </c>
      <c r="CU27" s="57">
        <v>0</v>
      </c>
      <c r="CV27" s="57">
        <v>0</v>
      </c>
      <c r="CW27" s="57">
        <v>0</v>
      </c>
      <c r="CX27" s="57">
        <v>0</v>
      </c>
      <c r="CY27" s="57">
        <v>0</v>
      </c>
      <c r="CZ27" s="57">
        <v>0</v>
      </c>
      <c r="DA27" s="57">
        <v>0</v>
      </c>
      <c r="DB27" s="57">
        <v>0</v>
      </c>
      <c r="DC27" s="57">
        <v>0</v>
      </c>
      <c r="DD27" s="57">
        <v>0</v>
      </c>
      <c r="DE27" s="57">
        <v>0</v>
      </c>
      <c r="DF27" s="57">
        <v>0</v>
      </c>
      <c r="DG27" s="57">
        <v>0</v>
      </c>
      <c r="DH27" s="57">
        <v>0</v>
      </c>
      <c r="DI27" s="57">
        <v>-36364</v>
      </c>
      <c r="DJ27" s="57">
        <v>0</v>
      </c>
      <c r="DK27" s="57">
        <v>-36364</v>
      </c>
      <c r="DL27" s="57">
        <v>0</v>
      </c>
      <c r="DM27" s="57">
        <v>0</v>
      </c>
      <c r="DN27" s="57">
        <v>0</v>
      </c>
      <c r="DO27" s="57">
        <v>1424</v>
      </c>
      <c r="DP27" s="57">
        <v>0</v>
      </c>
      <c r="DQ27" s="57">
        <v>1424</v>
      </c>
      <c r="DR27" s="57">
        <v>-163320</v>
      </c>
      <c r="DS27" s="57">
        <v>0</v>
      </c>
      <c r="DT27" s="57">
        <v>-163320</v>
      </c>
      <c r="DU27" s="57">
        <v>-344</v>
      </c>
      <c r="DV27" s="57">
        <v>0</v>
      </c>
      <c r="DW27" s="57">
        <v>-344</v>
      </c>
      <c r="DX27" s="57">
        <v>-915494</v>
      </c>
      <c r="DY27" s="57">
        <v>0</v>
      </c>
      <c r="DZ27" s="57">
        <v>-915494</v>
      </c>
      <c r="EA27" s="57">
        <v>-20066</v>
      </c>
      <c r="EB27" s="57">
        <v>0</v>
      </c>
      <c r="EC27" s="57">
        <v>-20066</v>
      </c>
      <c r="ED27" s="57">
        <v>0</v>
      </c>
      <c r="EE27" s="57">
        <v>0</v>
      </c>
      <c r="EF27" s="57">
        <v>0</v>
      </c>
      <c r="EG27" s="57">
        <v>0</v>
      </c>
      <c r="EH27" s="57">
        <v>0</v>
      </c>
      <c r="EI27" s="57">
        <v>0</v>
      </c>
      <c r="EJ27" s="57">
        <v>-5051</v>
      </c>
      <c r="EK27" s="57">
        <v>0</v>
      </c>
      <c r="EL27" s="57">
        <v>-5051</v>
      </c>
      <c r="EM27" s="57">
        <v>-1102851</v>
      </c>
      <c r="EN27" s="57">
        <v>0</v>
      </c>
      <c r="EO27" s="57">
        <v>-1102851</v>
      </c>
      <c r="EP27" s="57">
        <v>-425</v>
      </c>
      <c r="EQ27" s="57">
        <v>0</v>
      </c>
      <c r="ER27" s="57">
        <v>-425</v>
      </c>
      <c r="ES27" s="57">
        <v>0</v>
      </c>
      <c r="ET27" s="57">
        <v>0</v>
      </c>
      <c r="EU27" s="57">
        <v>0</v>
      </c>
      <c r="EV27" s="57">
        <v>-425</v>
      </c>
      <c r="EW27" s="57">
        <v>0</v>
      </c>
      <c r="EX27" s="57">
        <v>-425</v>
      </c>
      <c r="EY27" s="57">
        <v>57673826</v>
      </c>
      <c r="EZ27" s="57">
        <v>0</v>
      </c>
      <c r="FA27" s="57">
        <v>57673826</v>
      </c>
      <c r="FB27" s="57">
        <v>340272</v>
      </c>
      <c r="FC27" s="57">
        <v>0</v>
      </c>
      <c r="FD27" s="57">
        <v>340272</v>
      </c>
      <c r="FE27" s="57">
        <v>-7430035</v>
      </c>
      <c r="FF27" s="57">
        <v>0</v>
      </c>
      <c r="FG27" s="57">
        <v>-7430035</v>
      </c>
      <c r="FH27" s="57">
        <v>-2188104</v>
      </c>
      <c r="FI27" s="57">
        <v>0</v>
      </c>
      <c r="FJ27" s="57">
        <v>-2188104</v>
      </c>
      <c r="FK27" s="57">
        <v>-36364</v>
      </c>
      <c r="FL27" s="57">
        <v>0</v>
      </c>
      <c r="FM27" s="57">
        <v>-36364</v>
      </c>
      <c r="FN27" s="57">
        <v>-1102851</v>
      </c>
      <c r="FO27" s="57">
        <v>0</v>
      </c>
      <c r="FP27" s="57">
        <v>-1102851</v>
      </c>
      <c r="FQ27" s="57">
        <v>-425</v>
      </c>
      <c r="FR27" s="57">
        <v>0</v>
      </c>
      <c r="FS27" s="57">
        <v>-425</v>
      </c>
      <c r="FT27" s="57">
        <v>-10417507</v>
      </c>
      <c r="FU27" s="57">
        <v>0</v>
      </c>
      <c r="FV27" s="57">
        <v>-10417507</v>
      </c>
      <c r="FW27" s="57">
        <v>47256319</v>
      </c>
      <c r="FX27" s="57">
        <v>0</v>
      </c>
      <c r="FY27" s="57">
        <v>47256319</v>
      </c>
    </row>
    <row r="28" spans="1:181" x14ac:dyDescent="0.2">
      <c r="A28" s="57" t="s">
        <v>104</v>
      </c>
      <c r="B28" s="57" t="s">
        <v>103</v>
      </c>
      <c r="C28" s="57">
        <v>0</v>
      </c>
      <c r="D28" s="57">
        <v>0</v>
      </c>
      <c r="E28" s="57">
        <v>0</v>
      </c>
      <c r="F28" s="57">
        <v>-506249</v>
      </c>
      <c r="G28" s="57">
        <v>0</v>
      </c>
      <c r="H28" s="57">
        <v>-506249</v>
      </c>
      <c r="I28" s="57">
        <v>0</v>
      </c>
      <c r="J28" s="57">
        <v>0</v>
      </c>
      <c r="K28" s="57">
        <v>0</v>
      </c>
      <c r="L28" s="57">
        <v>84091</v>
      </c>
      <c r="M28" s="57">
        <v>0</v>
      </c>
      <c r="N28" s="57">
        <v>84091</v>
      </c>
      <c r="O28" s="57">
        <v>-422158</v>
      </c>
      <c r="P28" s="57">
        <v>0</v>
      </c>
      <c r="Q28" s="57">
        <v>-422158</v>
      </c>
      <c r="R28" s="57">
        <v>-1362209</v>
      </c>
      <c r="S28" s="57">
        <v>0</v>
      </c>
      <c r="T28" s="57">
        <v>-1362209</v>
      </c>
      <c r="U28" s="57">
        <v>0</v>
      </c>
      <c r="V28" s="57">
        <v>0</v>
      </c>
      <c r="W28" s="57">
        <v>0</v>
      </c>
      <c r="X28" s="57">
        <v>-55372</v>
      </c>
      <c r="Y28" s="57">
        <v>0</v>
      </c>
      <c r="Z28" s="57">
        <v>-55372</v>
      </c>
      <c r="AA28" s="57">
        <v>-32612</v>
      </c>
      <c r="AB28" s="57">
        <v>0</v>
      </c>
      <c r="AC28" s="57">
        <v>-32612</v>
      </c>
      <c r="AD28" s="57">
        <v>0</v>
      </c>
      <c r="AE28" s="57">
        <v>0</v>
      </c>
      <c r="AF28" s="57">
        <v>0</v>
      </c>
      <c r="AG28" s="57">
        <v>616693</v>
      </c>
      <c r="AH28" s="57">
        <v>0</v>
      </c>
      <c r="AI28" s="57">
        <v>616693</v>
      </c>
      <c r="AJ28" s="57">
        <v>-6172</v>
      </c>
      <c r="AK28" s="57">
        <v>0</v>
      </c>
      <c r="AL28" s="57">
        <v>-6172</v>
      </c>
      <c r="AM28" s="57">
        <v>-569420</v>
      </c>
      <c r="AN28" s="57">
        <v>0</v>
      </c>
      <c r="AO28" s="57">
        <v>-569420</v>
      </c>
      <c r="AP28" s="57">
        <v>-13304</v>
      </c>
      <c r="AQ28" s="57">
        <v>0</v>
      </c>
      <c r="AR28" s="57">
        <v>-13304</v>
      </c>
      <c r="AS28" s="57">
        <v>0</v>
      </c>
      <c r="AT28" s="57">
        <v>0</v>
      </c>
      <c r="AU28" s="57">
        <v>0</v>
      </c>
      <c r="AV28" s="57">
        <v>0</v>
      </c>
      <c r="AW28" s="57">
        <v>0</v>
      </c>
      <c r="AX28" s="57">
        <v>0</v>
      </c>
      <c r="AY28" s="57">
        <v>-9073</v>
      </c>
      <c r="AZ28" s="57">
        <v>0</v>
      </c>
      <c r="BA28" s="57">
        <v>-9073</v>
      </c>
      <c r="BB28" s="57">
        <v>-1625</v>
      </c>
      <c r="BC28" s="57">
        <v>0</v>
      </c>
      <c r="BD28" s="57">
        <v>-1625</v>
      </c>
      <c r="BE28" s="57">
        <v>-1400482</v>
      </c>
      <c r="BF28" s="57">
        <v>0</v>
      </c>
      <c r="BG28" s="57">
        <v>-1400482</v>
      </c>
      <c r="BH28" s="57">
        <v>-47807</v>
      </c>
      <c r="BI28" s="57">
        <v>0</v>
      </c>
      <c r="BJ28" s="57">
        <v>-47807</v>
      </c>
      <c r="BK28" s="57">
        <v>-1908</v>
      </c>
      <c r="BL28" s="57">
        <v>0</v>
      </c>
      <c r="BM28" s="57">
        <v>-1908</v>
      </c>
      <c r="BN28" s="57">
        <v>-437383</v>
      </c>
      <c r="BO28" s="57">
        <v>0</v>
      </c>
      <c r="BP28" s="57">
        <v>-437383</v>
      </c>
      <c r="BQ28" s="57">
        <v>-7160</v>
      </c>
      <c r="BR28" s="57">
        <v>0</v>
      </c>
      <c r="BS28" s="57">
        <v>-7160</v>
      </c>
      <c r="BT28" s="57">
        <v>-494258</v>
      </c>
      <c r="BU28" s="57">
        <v>0</v>
      </c>
      <c r="BV28" s="57">
        <v>-494258</v>
      </c>
      <c r="BW28" s="57">
        <v>0</v>
      </c>
      <c r="BX28" s="57">
        <v>0</v>
      </c>
      <c r="BY28" s="57">
        <v>0</v>
      </c>
      <c r="BZ28" s="57">
        <v>0</v>
      </c>
      <c r="CA28" s="57">
        <v>0</v>
      </c>
      <c r="CB28" s="57">
        <v>0</v>
      </c>
      <c r="CC28" s="57">
        <v>-14426</v>
      </c>
      <c r="CD28" s="57">
        <v>0</v>
      </c>
      <c r="CE28" s="57">
        <v>-14426</v>
      </c>
      <c r="CF28" s="57">
        <v>0</v>
      </c>
      <c r="CG28" s="57">
        <v>0</v>
      </c>
      <c r="CH28" s="57">
        <v>0</v>
      </c>
      <c r="CI28" s="57">
        <v>0</v>
      </c>
      <c r="CJ28" s="57">
        <v>0</v>
      </c>
      <c r="CK28" s="57">
        <v>0</v>
      </c>
      <c r="CL28" s="57">
        <v>0</v>
      </c>
      <c r="CM28" s="57">
        <v>0</v>
      </c>
      <c r="CN28" s="57">
        <v>0</v>
      </c>
      <c r="CO28" s="57">
        <v>0</v>
      </c>
      <c r="CP28" s="57">
        <v>0</v>
      </c>
      <c r="CQ28" s="57">
        <v>0</v>
      </c>
      <c r="CR28" s="57">
        <v>0</v>
      </c>
      <c r="CS28" s="57">
        <v>0</v>
      </c>
      <c r="CT28" s="57">
        <v>0</v>
      </c>
      <c r="CU28" s="57">
        <v>0</v>
      </c>
      <c r="CV28" s="57">
        <v>0</v>
      </c>
      <c r="CW28" s="57">
        <v>0</v>
      </c>
      <c r="CX28" s="57">
        <v>0</v>
      </c>
      <c r="CY28" s="57">
        <v>0</v>
      </c>
      <c r="CZ28" s="57">
        <v>0</v>
      </c>
      <c r="DA28" s="57">
        <v>0</v>
      </c>
      <c r="DB28" s="57">
        <v>0</v>
      </c>
      <c r="DC28" s="57">
        <v>0</v>
      </c>
      <c r="DD28" s="57">
        <v>0</v>
      </c>
      <c r="DE28" s="57">
        <v>0</v>
      </c>
      <c r="DF28" s="57">
        <v>0</v>
      </c>
      <c r="DG28" s="57">
        <v>0</v>
      </c>
      <c r="DH28" s="57">
        <v>0</v>
      </c>
      <c r="DI28" s="57">
        <v>-14426</v>
      </c>
      <c r="DJ28" s="57">
        <v>0</v>
      </c>
      <c r="DK28" s="57">
        <v>-14426</v>
      </c>
      <c r="DL28" s="57">
        <v>-10904</v>
      </c>
      <c r="DM28" s="57">
        <v>0</v>
      </c>
      <c r="DN28" s="57">
        <v>-10904</v>
      </c>
      <c r="DO28" s="57">
        <v>0</v>
      </c>
      <c r="DP28" s="57">
        <v>0</v>
      </c>
      <c r="DQ28" s="57">
        <v>0</v>
      </c>
      <c r="DR28" s="57">
        <v>0</v>
      </c>
      <c r="DS28" s="57">
        <v>0</v>
      </c>
      <c r="DT28" s="57">
        <v>0</v>
      </c>
      <c r="DU28" s="57">
        <v>0</v>
      </c>
      <c r="DV28" s="57">
        <v>0</v>
      </c>
      <c r="DW28" s="57">
        <v>0</v>
      </c>
      <c r="DX28" s="57">
        <v>-190261</v>
      </c>
      <c r="DY28" s="57">
        <v>0</v>
      </c>
      <c r="DZ28" s="57">
        <v>-190261</v>
      </c>
      <c r="EA28" s="57">
        <v>-477</v>
      </c>
      <c r="EB28" s="57">
        <v>0</v>
      </c>
      <c r="EC28" s="57">
        <v>-477</v>
      </c>
      <c r="ED28" s="57">
        <v>0</v>
      </c>
      <c r="EE28" s="57">
        <v>0</v>
      </c>
      <c r="EF28" s="57">
        <v>0</v>
      </c>
      <c r="EG28" s="57">
        <v>0</v>
      </c>
      <c r="EH28" s="57">
        <v>0</v>
      </c>
      <c r="EI28" s="57">
        <v>0</v>
      </c>
      <c r="EJ28" s="57">
        <v>0</v>
      </c>
      <c r="EK28" s="57">
        <v>0</v>
      </c>
      <c r="EL28" s="57">
        <v>0</v>
      </c>
      <c r="EM28" s="57">
        <v>-201642</v>
      </c>
      <c r="EN28" s="57">
        <v>0</v>
      </c>
      <c r="EO28" s="57">
        <v>-201642</v>
      </c>
      <c r="EP28" s="57">
        <v>0</v>
      </c>
      <c r="EQ28" s="57">
        <v>0</v>
      </c>
      <c r="ER28" s="57">
        <v>0</v>
      </c>
      <c r="ES28" s="57">
        <v>0</v>
      </c>
      <c r="ET28" s="57">
        <v>0</v>
      </c>
      <c r="EU28" s="57">
        <v>0</v>
      </c>
      <c r="EV28" s="57">
        <v>0</v>
      </c>
      <c r="EW28" s="57">
        <v>0</v>
      </c>
      <c r="EX28" s="57">
        <v>0</v>
      </c>
      <c r="EY28" s="57">
        <v>26129781</v>
      </c>
      <c r="EZ28" s="57">
        <v>0</v>
      </c>
      <c r="FA28" s="57">
        <v>26129781</v>
      </c>
      <c r="FB28" s="57">
        <v>-422158</v>
      </c>
      <c r="FC28" s="57">
        <v>0</v>
      </c>
      <c r="FD28" s="57">
        <v>-422158</v>
      </c>
      <c r="FE28" s="57">
        <v>-1400482</v>
      </c>
      <c r="FF28" s="57">
        <v>0</v>
      </c>
      <c r="FG28" s="57">
        <v>-1400482</v>
      </c>
      <c r="FH28" s="57">
        <v>-494258</v>
      </c>
      <c r="FI28" s="57">
        <v>0</v>
      </c>
      <c r="FJ28" s="57">
        <v>-494258</v>
      </c>
      <c r="FK28" s="57">
        <v>-14426</v>
      </c>
      <c r="FL28" s="57">
        <v>0</v>
      </c>
      <c r="FM28" s="57">
        <v>-14426</v>
      </c>
      <c r="FN28" s="57">
        <v>-201642</v>
      </c>
      <c r="FO28" s="57">
        <v>0</v>
      </c>
      <c r="FP28" s="57">
        <v>-201642</v>
      </c>
      <c r="FQ28" s="57">
        <v>0</v>
      </c>
      <c r="FR28" s="57">
        <v>0</v>
      </c>
      <c r="FS28" s="57">
        <v>0</v>
      </c>
      <c r="FT28" s="57">
        <v>-2532966</v>
      </c>
      <c r="FU28" s="57">
        <v>0</v>
      </c>
      <c r="FV28" s="57">
        <v>-2532966</v>
      </c>
      <c r="FW28" s="57">
        <v>23596815</v>
      </c>
      <c r="FX28" s="57">
        <v>0</v>
      </c>
      <c r="FY28" s="57">
        <v>23596815</v>
      </c>
    </row>
    <row r="29" spans="1:181" x14ac:dyDescent="0.2">
      <c r="A29" s="57" t="s">
        <v>106</v>
      </c>
      <c r="B29" s="57" t="s">
        <v>105</v>
      </c>
      <c r="C29" s="57">
        <v>0</v>
      </c>
      <c r="D29" s="57">
        <v>0</v>
      </c>
      <c r="E29" s="57">
        <v>0</v>
      </c>
      <c r="F29" s="57">
        <v>-1810</v>
      </c>
      <c r="G29" s="57">
        <v>0</v>
      </c>
      <c r="H29" s="57">
        <v>-1810</v>
      </c>
      <c r="I29" s="57">
        <v>0</v>
      </c>
      <c r="J29" s="57">
        <v>0</v>
      </c>
      <c r="K29" s="57">
        <v>0</v>
      </c>
      <c r="L29" s="57">
        <v>86625</v>
      </c>
      <c r="M29" s="57">
        <v>0</v>
      </c>
      <c r="N29" s="57">
        <v>86625</v>
      </c>
      <c r="O29" s="57">
        <v>84815</v>
      </c>
      <c r="P29" s="57">
        <v>0</v>
      </c>
      <c r="Q29" s="57">
        <v>84815</v>
      </c>
      <c r="R29" s="57">
        <v>-7918197</v>
      </c>
      <c r="S29" s="57">
        <v>0</v>
      </c>
      <c r="T29" s="57">
        <v>-7918197</v>
      </c>
      <c r="U29" s="57">
        <v>0</v>
      </c>
      <c r="V29" s="57">
        <v>0</v>
      </c>
      <c r="W29" s="57">
        <v>0</v>
      </c>
      <c r="X29" s="57">
        <v>-237829</v>
      </c>
      <c r="Y29" s="57">
        <v>0</v>
      </c>
      <c r="Z29" s="57">
        <v>-237829</v>
      </c>
      <c r="AA29" s="57">
        <v>-179799</v>
      </c>
      <c r="AB29" s="57">
        <v>0</v>
      </c>
      <c r="AC29" s="57">
        <v>-179799</v>
      </c>
      <c r="AD29" s="57">
        <v>0</v>
      </c>
      <c r="AE29" s="57">
        <v>0</v>
      </c>
      <c r="AF29" s="57">
        <v>0</v>
      </c>
      <c r="AG29" s="57">
        <v>2455025</v>
      </c>
      <c r="AH29" s="57">
        <v>0</v>
      </c>
      <c r="AI29" s="57">
        <v>2455025</v>
      </c>
      <c r="AJ29" s="57">
        <v>-107403</v>
      </c>
      <c r="AK29" s="57">
        <v>0</v>
      </c>
      <c r="AL29" s="57">
        <v>-107403</v>
      </c>
      <c r="AM29" s="57">
        <v>-6110633</v>
      </c>
      <c r="AN29" s="57">
        <v>0</v>
      </c>
      <c r="AO29" s="57">
        <v>-6110633</v>
      </c>
      <c r="AP29" s="57">
        <v>26999</v>
      </c>
      <c r="AQ29" s="57">
        <v>0</v>
      </c>
      <c r="AR29" s="57">
        <v>26999</v>
      </c>
      <c r="AS29" s="57">
        <v>-104575</v>
      </c>
      <c r="AT29" s="57">
        <v>0</v>
      </c>
      <c r="AU29" s="57">
        <v>-104575</v>
      </c>
      <c r="AV29" s="57">
        <v>0</v>
      </c>
      <c r="AW29" s="57">
        <v>0</v>
      </c>
      <c r="AX29" s="57">
        <v>0</v>
      </c>
      <c r="AY29" s="57">
        <v>0</v>
      </c>
      <c r="AZ29" s="57">
        <v>0</v>
      </c>
      <c r="BA29" s="57">
        <v>0</v>
      </c>
      <c r="BB29" s="57">
        <v>0</v>
      </c>
      <c r="BC29" s="57">
        <v>0</v>
      </c>
      <c r="BD29" s="57">
        <v>0</v>
      </c>
      <c r="BE29" s="57">
        <v>-11996613</v>
      </c>
      <c r="BF29" s="57">
        <v>0</v>
      </c>
      <c r="BG29" s="57">
        <v>-11996613</v>
      </c>
      <c r="BH29" s="57">
        <v>-129810</v>
      </c>
      <c r="BI29" s="57">
        <v>0</v>
      </c>
      <c r="BJ29" s="57">
        <v>-129810</v>
      </c>
      <c r="BK29" s="57">
        <v>-66677</v>
      </c>
      <c r="BL29" s="57">
        <v>0</v>
      </c>
      <c r="BM29" s="57">
        <v>-66677</v>
      </c>
      <c r="BN29" s="57">
        <v>-4481025</v>
      </c>
      <c r="BO29" s="57">
        <v>0</v>
      </c>
      <c r="BP29" s="57">
        <v>-4481025</v>
      </c>
      <c r="BQ29" s="57">
        <v>100446</v>
      </c>
      <c r="BR29" s="57">
        <v>0</v>
      </c>
      <c r="BS29" s="57">
        <v>100446</v>
      </c>
      <c r="BT29" s="57">
        <v>-4577066</v>
      </c>
      <c r="BU29" s="57">
        <v>0</v>
      </c>
      <c r="BV29" s="57">
        <v>-4577066</v>
      </c>
      <c r="BW29" s="57">
        <v>-662290</v>
      </c>
      <c r="BX29" s="57">
        <v>0</v>
      </c>
      <c r="BY29" s="57">
        <v>-662290</v>
      </c>
      <c r="BZ29" s="57">
        <v>13705</v>
      </c>
      <c r="CA29" s="57">
        <v>0</v>
      </c>
      <c r="CB29" s="57">
        <v>13705</v>
      </c>
      <c r="CC29" s="57">
        <v>-292709</v>
      </c>
      <c r="CD29" s="57">
        <v>0</v>
      </c>
      <c r="CE29" s="57">
        <v>-292709</v>
      </c>
      <c r="CF29" s="57">
        <v>-7562</v>
      </c>
      <c r="CG29" s="57">
        <v>0</v>
      </c>
      <c r="CH29" s="57">
        <v>-7562</v>
      </c>
      <c r="CI29" s="57">
        <v>-4477</v>
      </c>
      <c r="CJ29" s="57">
        <v>0</v>
      </c>
      <c r="CK29" s="57">
        <v>-4477</v>
      </c>
      <c r="CL29" s="57">
        <v>0</v>
      </c>
      <c r="CM29" s="57">
        <v>0</v>
      </c>
      <c r="CN29" s="57">
        <v>0</v>
      </c>
      <c r="CO29" s="57">
        <v>0</v>
      </c>
      <c r="CP29" s="57">
        <v>0</v>
      </c>
      <c r="CQ29" s="57">
        <v>0</v>
      </c>
      <c r="CR29" s="57">
        <v>0</v>
      </c>
      <c r="CS29" s="57">
        <v>0</v>
      </c>
      <c r="CT29" s="57">
        <v>0</v>
      </c>
      <c r="CU29" s="57">
        <v>0</v>
      </c>
      <c r="CV29" s="57">
        <v>0</v>
      </c>
      <c r="CW29" s="57">
        <v>0</v>
      </c>
      <c r="CX29" s="57">
        <v>0</v>
      </c>
      <c r="CY29" s="57">
        <v>0</v>
      </c>
      <c r="CZ29" s="57">
        <v>0</v>
      </c>
      <c r="DA29" s="57">
        <v>0</v>
      </c>
      <c r="DB29" s="57">
        <v>0</v>
      </c>
      <c r="DC29" s="57">
        <v>0</v>
      </c>
      <c r="DD29" s="57">
        <v>0</v>
      </c>
      <c r="DE29" s="57">
        <v>0</v>
      </c>
      <c r="DF29" s="57">
        <v>0</v>
      </c>
      <c r="DG29" s="57">
        <v>0</v>
      </c>
      <c r="DH29" s="57">
        <v>0</v>
      </c>
      <c r="DI29" s="57">
        <v>-953333</v>
      </c>
      <c r="DJ29" s="57">
        <v>0</v>
      </c>
      <c r="DK29" s="57">
        <v>-953333</v>
      </c>
      <c r="DL29" s="57">
        <v>-3854</v>
      </c>
      <c r="DM29" s="57">
        <v>0</v>
      </c>
      <c r="DN29" s="57">
        <v>-3854</v>
      </c>
      <c r="DO29" s="57">
        <v>6193</v>
      </c>
      <c r="DP29" s="57">
        <v>0</v>
      </c>
      <c r="DQ29" s="57">
        <v>6193</v>
      </c>
      <c r="DR29" s="57">
        <v>-180600</v>
      </c>
      <c r="DS29" s="57">
        <v>0</v>
      </c>
      <c r="DT29" s="57">
        <v>-180600</v>
      </c>
      <c r="DU29" s="57">
        <v>-9476</v>
      </c>
      <c r="DV29" s="57">
        <v>0</v>
      </c>
      <c r="DW29" s="57">
        <v>-9476</v>
      </c>
      <c r="DX29" s="57">
        <v>-1715749</v>
      </c>
      <c r="DY29" s="57">
        <v>0</v>
      </c>
      <c r="DZ29" s="57">
        <v>-1715749</v>
      </c>
      <c r="EA29" s="57">
        <v>-12579</v>
      </c>
      <c r="EB29" s="57">
        <v>0</v>
      </c>
      <c r="EC29" s="57">
        <v>-12579</v>
      </c>
      <c r="ED29" s="57">
        <v>-9485</v>
      </c>
      <c r="EE29" s="57">
        <v>0</v>
      </c>
      <c r="EF29" s="57">
        <v>-9485</v>
      </c>
      <c r="EG29" s="57">
        <v>0</v>
      </c>
      <c r="EH29" s="57">
        <v>0</v>
      </c>
      <c r="EI29" s="57">
        <v>0</v>
      </c>
      <c r="EJ29" s="57">
        <v>-62286</v>
      </c>
      <c r="EK29" s="57">
        <v>0</v>
      </c>
      <c r="EL29" s="57">
        <v>-62286</v>
      </c>
      <c r="EM29" s="57">
        <v>-1987836</v>
      </c>
      <c r="EN29" s="57">
        <v>0</v>
      </c>
      <c r="EO29" s="57">
        <v>-1987836</v>
      </c>
      <c r="EP29" s="57">
        <v>0</v>
      </c>
      <c r="EQ29" s="57">
        <v>0</v>
      </c>
      <c r="ER29" s="57">
        <v>0</v>
      </c>
      <c r="ES29" s="57">
        <v>-22617</v>
      </c>
      <c r="ET29" s="57">
        <v>0</v>
      </c>
      <c r="EU29" s="57">
        <v>-22617</v>
      </c>
      <c r="EV29" s="57">
        <v>-22617</v>
      </c>
      <c r="EW29" s="57">
        <v>0</v>
      </c>
      <c r="EX29" s="57">
        <v>-22617</v>
      </c>
      <c r="EY29" s="57">
        <v>102016664</v>
      </c>
      <c r="EZ29" s="57">
        <v>0</v>
      </c>
      <c r="FA29" s="57">
        <v>102016664</v>
      </c>
      <c r="FB29" s="57">
        <v>84815</v>
      </c>
      <c r="FC29" s="57">
        <v>0</v>
      </c>
      <c r="FD29" s="57">
        <v>84815</v>
      </c>
      <c r="FE29" s="57">
        <v>-11996613</v>
      </c>
      <c r="FF29" s="57">
        <v>0</v>
      </c>
      <c r="FG29" s="57">
        <v>-11996613</v>
      </c>
      <c r="FH29" s="57">
        <v>-4577066</v>
      </c>
      <c r="FI29" s="57">
        <v>0</v>
      </c>
      <c r="FJ29" s="57">
        <v>-4577066</v>
      </c>
      <c r="FK29" s="57">
        <v>-953333</v>
      </c>
      <c r="FL29" s="57">
        <v>0</v>
      </c>
      <c r="FM29" s="57">
        <v>-953333</v>
      </c>
      <c r="FN29" s="57">
        <v>-1987836</v>
      </c>
      <c r="FO29" s="57">
        <v>0</v>
      </c>
      <c r="FP29" s="57">
        <v>-1987836</v>
      </c>
      <c r="FQ29" s="57">
        <v>-22617</v>
      </c>
      <c r="FR29" s="57">
        <v>0</v>
      </c>
      <c r="FS29" s="57">
        <v>-22617</v>
      </c>
      <c r="FT29" s="57">
        <v>-19452650</v>
      </c>
      <c r="FU29" s="57">
        <v>0</v>
      </c>
      <c r="FV29" s="57">
        <v>-19452650</v>
      </c>
      <c r="FW29" s="57">
        <v>82564014</v>
      </c>
      <c r="FX29" s="57">
        <v>0</v>
      </c>
      <c r="FY29" s="57">
        <v>82564014</v>
      </c>
    </row>
    <row r="30" spans="1:181" x14ac:dyDescent="0.2">
      <c r="A30" s="57" t="s">
        <v>110</v>
      </c>
      <c r="B30" s="57" t="s">
        <v>109</v>
      </c>
      <c r="C30" s="57">
        <v>0</v>
      </c>
      <c r="D30" s="57">
        <v>0</v>
      </c>
      <c r="E30" s="57">
        <v>0</v>
      </c>
      <c r="F30" s="57">
        <v>46432</v>
      </c>
      <c r="G30" s="57">
        <v>0</v>
      </c>
      <c r="H30" s="57">
        <v>46432</v>
      </c>
      <c r="I30" s="57">
        <v>0</v>
      </c>
      <c r="J30" s="57">
        <v>0</v>
      </c>
      <c r="K30" s="57">
        <v>0</v>
      </c>
      <c r="L30" s="57">
        <v>128662</v>
      </c>
      <c r="M30" s="57">
        <v>0</v>
      </c>
      <c r="N30" s="57">
        <v>128662</v>
      </c>
      <c r="O30" s="57">
        <v>175094</v>
      </c>
      <c r="P30" s="57">
        <v>0</v>
      </c>
      <c r="Q30" s="57">
        <v>175094</v>
      </c>
      <c r="R30" s="57">
        <v>-1554083</v>
      </c>
      <c r="S30" s="57">
        <v>0</v>
      </c>
      <c r="T30" s="57">
        <v>-1554083</v>
      </c>
      <c r="U30" s="57">
        <v>0</v>
      </c>
      <c r="V30" s="57">
        <v>0</v>
      </c>
      <c r="W30" s="57">
        <v>0</v>
      </c>
      <c r="X30" s="57">
        <v>-175133</v>
      </c>
      <c r="Y30" s="57">
        <v>0</v>
      </c>
      <c r="Z30" s="57">
        <v>-175133</v>
      </c>
      <c r="AA30" s="57">
        <v>-107280</v>
      </c>
      <c r="AB30" s="57">
        <v>0</v>
      </c>
      <c r="AC30" s="57">
        <v>-107280</v>
      </c>
      <c r="AD30" s="57">
        <v>0</v>
      </c>
      <c r="AE30" s="57">
        <v>0</v>
      </c>
      <c r="AF30" s="57">
        <v>0</v>
      </c>
      <c r="AG30" s="57">
        <v>536844</v>
      </c>
      <c r="AH30" s="57">
        <v>0</v>
      </c>
      <c r="AI30" s="57">
        <v>536844</v>
      </c>
      <c r="AJ30" s="57">
        <v>-18146</v>
      </c>
      <c r="AK30" s="57">
        <v>0</v>
      </c>
      <c r="AL30" s="57">
        <v>-18146</v>
      </c>
      <c r="AM30" s="57">
        <v>-1481153</v>
      </c>
      <c r="AN30" s="57">
        <v>0</v>
      </c>
      <c r="AO30" s="57">
        <v>-1481153</v>
      </c>
      <c r="AP30" s="57">
        <v>-51583</v>
      </c>
      <c r="AQ30" s="57">
        <v>0</v>
      </c>
      <c r="AR30" s="57">
        <v>-51583</v>
      </c>
      <c r="AS30" s="57">
        <v>-61329</v>
      </c>
      <c r="AT30" s="57">
        <v>0</v>
      </c>
      <c r="AU30" s="57">
        <v>-61329</v>
      </c>
      <c r="AV30" s="57">
        <v>0</v>
      </c>
      <c r="AW30" s="57">
        <v>0</v>
      </c>
      <c r="AX30" s="57">
        <v>0</v>
      </c>
      <c r="AY30" s="57">
        <v>-20282</v>
      </c>
      <c r="AZ30" s="57">
        <v>0</v>
      </c>
      <c r="BA30" s="57">
        <v>-20282</v>
      </c>
      <c r="BB30" s="57">
        <v>-1362</v>
      </c>
      <c r="BC30" s="57">
        <v>0</v>
      </c>
      <c r="BD30" s="57">
        <v>-1362</v>
      </c>
      <c r="BE30" s="57">
        <v>-2826227</v>
      </c>
      <c r="BF30" s="57">
        <v>0</v>
      </c>
      <c r="BG30" s="57">
        <v>-2826227</v>
      </c>
      <c r="BH30" s="57">
        <v>0</v>
      </c>
      <c r="BI30" s="57">
        <v>0</v>
      </c>
      <c r="BJ30" s="57">
        <v>0</v>
      </c>
      <c r="BK30" s="57">
        <v>0</v>
      </c>
      <c r="BL30" s="57">
        <v>0</v>
      </c>
      <c r="BM30" s="57">
        <v>0</v>
      </c>
      <c r="BN30" s="57">
        <v>-833964</v>
      </c>
      <c r="BO30" s="57">
        <v>0</v>
      </c>
      <c r="BP30" s="57">
        <v>-833964</v>
      </c>
      <c r="BQ30" s="57">
        <v>-610384</v>
      </c>
      <c r="BR30" s="57">
        <v>0</v>
      </c>
      <c r="BS30" s="57">
        <v>-610384</v>
      </c>
      <c r="BT30" s="57">
        <v>-1444348</v>
      </c>
      <c r="BU30" s="57">
        <v>0</v>
      </c>
      <c r="BV30" s="57">
        <v>-1444348</v>
      </c>
      <c r="BW30" s="57">
        <v>-45279</v>
      </c>
      <c r="BX30" s="57">
        <v>0</v>
      </c>
      <c r="BY30" s="57">
        <v>-45279</v>
      </c>
      <c r="BZ30" s="57">
        <v>64</v>
      </c>
      <c r="CA30" s="57">
        <v>0</v>
      </c>
      <c r="CB30" s="57">
        <v>64</v>
      </c>
      <c r="CC30" s="57">
        <v>-16055</v>
      </c>
      <c r="CD30" s="57">
        <v>0</v>
      </c>
      <c r="CE30" s="57">
        <v>-16055</v>
      </c>
      <c r="CF30" s="57">
        <v>0</v>
      </c>
      <c r="CG30" s="57">
        <v>0</v>
      </c>
      <c r="CH30" s="57">
        <v>0</v>
      </c>
      <c r="CI30" s="57">
        <v>-11499</v>
      </c>
      <c r="CJ30" s="57">
        <v>0</v>
      </c>
      <c r="CK30" s="57">
        <v>-11499</v>
      </c>
      <c r="CL30" s="57">
        <v>0</v>
      </c>
      <c r="CM30" s="57">
        <v>0</v>
      </c>
      <c r="CN30" s="57">
        <v>0</v>
      </c>
      <c r="CO30" s="57">
        <v>-1661</v>
      </c>
      <c r="CP30" s="57">
        <v>0</v>
      </c>
      <c r="CQ30" s="57">
        <v>-1661</v>
      </c>
      <c r="CR30" s="57">
        <v>324</v>
      </c>
      <c r="CS30" s="57">
        <v>0</v>
      </c>
      <c r="CT30" s="57">
        <v>324</v>
      </c>
      <c r="CU30" s="57">
        <v>0</v>
      </c>
      <c r="CV30" s="57">
        <v>0</v>
      </c>
      <c r="CW30" s="57">
        <v>0</v>
      </c>
      <c r="CX30" s="57">
        <v>0</v>
      </c>
      <c r="CY30" s="57">
        <v>0</v>
      </c>
      <c r="CZ30" s="57">
        <v>0</v>
      </c>
      <c r="DA30" s="57">
        <v>0</v>
      </c>
      <c r="DB30" s="57">
        <v>0</v>
      </c>
      <c r="DC30" s="57">
        <v>0</v>
      </c>
      <c r="DD30" s="57">
        <v>0</v>
      </c>
      <c r="DE30" s="57">
        <v>0</v>
      </c>
      <c r="DF30" s="57">
        <v>0</v>
      </c>
      <c r="DG30" s="57">
        <v>0</v>
      </c>
      <c r="DH30" s="57">
        <v>0</v>
      </c>
      <c r="DI30" s="57">
        <v>-74106</v>
      </c>
      <c r="DJ30" s="57">
        <v>0</v>
      </c>
      <c r="DK30" s="57">
        <v>-74106</v>
      </c>
      <c r="DL30" s="57">
        <v>-22717</v>
      </c>
      <c r="DM30" s="57">
        <v>0</v>
      </c>
      <c r="DN30" s="57">
        <v>-22717</v>
      </c>
      <c r="DO30" s="57">
        <v>0</v>
      </c>
      <c r="DP30" s="57">
        <v>0</v>
      </c>
      <c r="DQ30" s="57">
        <v>0</v>
      </c>
      <c r="DR30" s="57">
        <v>-2336</v>
      </c>
      <c r="DS30" s="57">
        <v>0</v>
      </c>
      <c r="DT30" s="57">
        <v>-2336</v>
      </c>
      <c r="DU30" s="57">
        <v>0</v>
      </c>
      <c r="DV30" s="57">
        <v>0</v>
      </c>
      <c r="DW30" s="57">
        <v>0</v>
      </c>
      <c r="DX30" s="57">
        <v>-262162</v>
      </c>
      <c r="DY30" s="57">
        <v>0</v>
      </c>
      <c r="DZ30" s="57">
        <v>-262162</v>
      </c>
      <c r="EA30" s="57">
        <v>-10989</v>
      </c>
      <c r="EB30" s="57">
        <v>0</v>
      </c>
      <c r="EC30" s="57">
        <v>-10989</v>
      </c>
      <c r="ED30" s="57">
        <v>0</v>
      </c>
      <c r="EE30" s="57">
        <v>0</v>
      </c>
      <c r="EF30" s="57">
        <v>0</v>
      </c>
      <c r="EG30" s="57">
        <v>-1244</v>
      </c>
      <c r="EH30" s="57">
        <v>0</v>
      </c>
      <c r="EI30" s="57">
        <v>-1244</v>
      </c>
      <c r="EJ30" s="57">
        <v>-606</v>
      </c>
      <c r="EK30" s="57">
        <v>0</v>
      </c>
      <c r="EL30" s="57">
        <v>-606</v>
      </c>
      <c r="EM30" s="57">
        <v>-300054</v>
      </c>
      <c r="EN30" s="57">
        <v>0</v>
      </c>
      <c r="EO30" s="57">
        <v>-300054</v>
      </c>
      <c r="EP30" s="57">
        <v>0</v>
      </c>
      <c r="EQ30" s="57">
        <v>0</v>
      </c>
      <c r="ER30" s="57">
        <v>0</v>
      </c>
      <c r="ES30" s="57">
        <v>0</v>
      </c>
      <c r="ET30" s="57">
        <v>0</v>
      </c>
      <c r="EU30" s="57">
        <v>0</v>
      </c>
      <c r="EV30" s="57">
        <v>0</v>
      </c>
      <c r="EW30" s="57">
        <v>0</v>
      </c>
      <c r="EX30" s="57">
        <v>0</v>
      </c>
      <c r="EY30" s="57">
        <v>22973311</v>
      </c>
      <c r="EZ30" s="57">
        <v>0</v>
      </c>
      <c r="FA30" s="57">
        <v>22973311</v>
      </c>
      <c r="FB30" s="57">
        <v>175094</v>
      </c>
      <c r="FC30" s="57">
        <v>0</v>
      </c>
      <c r="FD30" s="57">
        <v>175094</v>
      </c>
      <c r="FE30" s="57">
        <v>-2826227</v>
      </c>
      <c r="FF30" s="57">
        <v>0</v>
      </c>
      <c r="FG30" s="57">
        <v>-2826227</v>
      </c>
      <c r="FH30" s="57">
        <v>-1444348</v>
      </c>
      <c r="FI30" s="57">
        <v>0</v>
      </c>
      <c r="FJ30" s="57">
        <v>-1444348</v>
      </c>
      <c r="FK30" s="57">
        <v>-74106</v>
      </c>
      <c r="FL30" s="57">
        <v>0</v>
      </c>
      <c r="FM30" s="57">
        <v>-74106</v>
      </c>
      <c r="FN30" s="57">
        <v>-300054</v>
      </c>
      <c r="FO30" s="57">
        <v>0</v>
      </c>
      <c r="FP30" s="57">
        <v>-300054</v>
      </c>
      <c r="FQ30" s="57">
        <v>0</v>
      </c>
      <c r="FR30" s="57">
        <v>0</v>
      </c>
      <c r="FS30" s="57">
        <v>0</v>
      </c>
      <c r="FT30" s="57">
        <v>-4469641</v>
      </c>
      <c r="FU30" s="57">
        <v>0</v>
      </c>
      <c r="FV30" s="57">
        <v>-4469641</v>
      </c>
      <c r="FW30" s="57">
        <v>18503670</v>
      </c>
      <c r="FX30" s="57">
        <v>0</v>
      </c>
      <c r="FY30" s="57">
        <v>18503670</v>
      </c>
    </row>
    <row r="31" spans="1:181" x14ac:dyDescent="0.2">
      <c r="A31" s="57" t="s">
        <v>114</v>
      </c>
      <c r="B31" s="57" t="s">
        <v>113</v>
      </c>
      <c r="C31" s="57">
        <v>0</v>
      </c>
      <c r="D31" s="57">
        <v>0</v>
      </c>
      <c r="E31" s="57">
        <v>0</v>
      </c>
      <c r="F31" s="57">
        <v>19637</v>
      </c>
      <c r="G31" s="57">
        <v>0</v>
      </c>
      <c r="H31" s="57">
        <v>19637</v>
      </c>
      <c r="I31" s="57">
        <v>0</v>
      </c>
      <c r="J31" s="57">
        <v>0</v>
      </c>
      <c r="K31" s="57">
        <v>0</v>
      </c>
      <c r="L31" s="57">
        <v>222188</v>
      </c>
      <c r="M31" s="57">
        <v>0</v>
      </c>
      <c r="N31" s="57">
        <v>222188</v>
      </c>
      <c r="O31" s="57">
        <v>241825</v>
      </c>
      <c r="P31" s="57">
        <v>0</v>
      </c>
      <c r="Q31" s="57">
        <v>241825</v>
      </c>
      <c r="R31" s="57">
        <v>-4572650</v>
      </c>
      <c r="S31" s="57">
        <v>0</v>
      </c>
      <c r="T31" s="57">
        <v>-4572650</v>
      </c>
      <c r="U31" s="57">
        <v>-20552</v>
      </c>
      <c r="V31" s="57">
        <v>0</v>
      </c>
      <c r="W31" s="57">
        <v>-20552</v>
      </c>
      <c r="X31" s="57">
        <v>-58589</v>
      </c>
      <c r="Y31" s="57">
        <v>0</v>
      </c>
      <c r="Z31" s="57">
        <v>-58589</v>
      </c>
      <c r="AA31" s="57">
        <v>-35084</v>
      </c>
      <c r="AB31" s="57">
        <v>0</v>
      </c>
      <c r="AC31" s="57">
        <v>-35084</v>
      </c>
      <c r="AD31" s="57">
        <v>-1974</v>
      </c>
      <c r="AE31" s="57">
        <v>0</v>
      </c>
      <c r="AF31" s="57">
        <v>-1974</v>
      </c>
      <c r="AG31" s="57">
        <v>1836026</v>
      </c>
      <c r="AH31" s="57">
        <v>0</v>
      </c>
      <c r="AI31" s="57">
        <v>1836026</v>
      </c>
      <c r="AJ31" s="57">
        <v>-26857</v>
      </c>
      <c r="AK31" s="57">
        <v>0</v>
      </c>
      <c r="AL31" s="57">
        <v>-26857</v>
      </c>
      <c r="AM31" s="57">
        <v>-5400233</v>
      </c>
      <c r="AN31" s="57">
        <v>0</v>
      </c>
      <c r="AO31" s="57">
        <v>-5400233</v>
      </c>
      <c r="AP31" s="57">
        <v>161994</v>
      </c>
      <c r="AQ31" s="57">
        <v>0</v>
      </c>
      <c r="AR31" s="57">
        <v>161994</v>
      </c>
      <c r="AS31" s="57">
        <v>-114376</v>
      </c>
      <c r="AT31" s="57">
        <v>0</v>
      </c>
      <c r="AU31" s="57">
        <v>-114376</v>
      </c>
      <c r="AV31" s="57">
        <v>0</v>
      </c>
      <c r="AW31" s="57">
        <v>0</v>
      </c>
      <c r="AX31" s="57">
        <v>0</v>
      </c>
      <c r="AY31" s="57">
        <v>0</v>
      </c>
      <c r="AZ31" s="57">
        <v>0</v>
      </c>
      <c r="BA31" s="57">
        <v>0</v>
      </c>
      <c r="BB31" s="57">
        <v>0</v>
      </c>
      <c r="BC31" s="57">
        <v>0</v>
      </c>
      <c r="BD31" s="57">
        <v>0</v>
      </c>
      <c r="BE31" s="57">
        <v>-8174685</v>
      </c>
      <c r="BF31" s="57">
        <v>0</v>
      </c>
      <c r="BG31" s="57">
        <v>-8174685</v>
      </c>
      <c r="BH31" s="57">
        <v>-5844</v>
      </c>
      <c r="BI31" s="57">
        <v>0</v>
      </c>
      <c r="BJ31" s="57">
        <v>-5844</v>
      </c>
      <c r="BK31" s="57">
        <v>-3693</v>
      </c>
      <c r="BL31" s="57">
        <v>0</v>
      </c>
      <c r="BM31" s="57">
        <v>-3693</v>
      </c>
      <c r="BN31" s="57">
        <v>-1988171</v>
      </c>
      <c r="BO31" s="57">
        <v>0</v>
      </c>
      <c r="BP31" s="57">
        <v>-1988171</v>
      </c>
      <c r="BQ31" s="57">
        <v>304590</v>
      </c>
      <c r="BR31" s="57">
        <v>0</v>
      </c>
      <c r="BS31" s="57">
        <v>304590</v>
      </c>
      <c r="BT31" s="57">
        <v>-1693118</v>
      </c>
      <c r="BU31" s="57">
        <v>0</v>
      </c>
      <c r="BV31" s="57">
        <v>-1693118</v>
      </c>
      <c r="BW31" s="57">
        <v>-80911</v>
      </c>
      <c r="BX31" s="57">
        <v>0</v>
      </c>
      <c r="BY31" s="57">
        <v>-80911</v>
      </c>
      <c r="BZ31" s="57">
        <v>9812</v>
      </c>
      <c r="CA31" s="57">
        <v>0</v>
      </c>
      <c r="CB31" s="57">
        <v>9812</v>
      </c>
      <c r="CC31" s="57">
        <v>-24748</v>
      </c>
      <c r="CD31" s="57">
        <v>0</v>
      </c>
      <c r="CE31" s="57">
        <v>-24748</v>
      </c>
      <c r="CF31" s="57">
        <v>-296</v>
      </c>
      <c r="CG31" s="57">
        <v>0</v>
      </c>
      <c r="CH31" s="57">
        <v>-296</v>
      </c>
      <c r="CI31" s="57">
        <v>-4000</v>
      </c>
      <c r="CJ31" s="57">
        <v>0</v>
      </c>
      <c r="CK31" s="57">
        <v>-4000</v>
      </c>
      <c r="CL31" s="57">
        <v>0</v>
      </c>
      <c r="CM31" s="57">
        <v>0</v>
      </c>
      <c r="CN31" s="57">
        <v>0</v>
      </c>
      <c r="CO31" s="57">
        <v>0</v>
      </c>
      <c r="CP31" s="57">
        <v>0</v>
      </c>
      <c r="CQ31" s="57">
        <v>0</v>
      </c>
      <c r="CR31" s="57">
        <v>0</v>
      </c>
      <c r="CS31" s="57">
        <v>0</v>
      </c>
      <c r="CT31" s="57">
        <v>0</v>
      </c>
      <c r="CU31" s="57">
        <v>0</v>
      </c>
      <c r="CV31" s="57">
        <v>0</v>
      </c>
      <c r="CW31" s="57">
        <v>0</v>
      </c>
      <c r="CX31" s="57">
        <v>0</v>
      </c>
      <c r="CY31" s="57">
        <v>0</v>
      </c>
      <c r="CZ31" s="57">
        <v>0</v>
      </c>
      <c r="DA31" s="57">
        <v>0</v>
      </c>
      <c r="DB31" s="57">
        <v>0</v>
      </c>
      <c r="DC31" s="57">
        <v>0</v>
      </c>
      <c r="DD31" s="57">
        <v>0</v>
      </c>
      <c r="DE31" s="57">
        <v>0</v>
      </c>
      <c r="DF31" s="57">
        <v>0</v>
      </c>
      <c r="DG31" s="57">
        <v>0</v>
      </c>
      <c r="DH31" s="57">
        <v>0</v>
      </c>
      <c r="DI31" s="57">
        <v>-100143</v>
      </c>
      <c r="DJ31" s="57">
        <v>0</v>
      </c>
      <c r="DK31" s="57">
        <v>-100143</v>
      </c>
      <c r="DL31" s="57">
        <v>0</v>
      </c>
      <c r="DM31" s="57">
        <v>0</v>
      </c>
      <c r="DN31" s="57">
        <v>0</v>
      </c>
      <c r="DO31" s="57">
        <v>0</v>
      </c>
      <c r="DP31" s="57">
        <v>0</v>
      </c>
      <c r="DQ31" s="57">
        <v>0</v>
      </c>
      <c r="DR31" s="57">
        <v>-94450</v>
      </c>
      <c r="DS31" s="57">
        <v>0</v>
      </c>
      <c r="DT31" s="57">
        <v>-94450</v>
      </c>
      <c r="DU31" s="57">
        <v>-6393</v>
      </c>
      <c r="DV31" s="57">
        <v>0</v>
      </c>
      <c r="DW31" s="57">
        <v>-6393</v>
      </c>
      <c r="DX31" s="57">
        <v>-1385998</v>
      </c>
      <c r="DY31" s="57">
        <v>0</v>
      </c>
      <c r="DZ31" s="57">
        <v>-1385998</v>
      </c>
      <c r="EA31" s="57">
        <v>-8736</v>
      </c>
      <c r="EB31" s="57">
        <v>0</v>
      </c>
      <c r="EC31" s="57">
        <v>-8736</v>
      </c>
      <c r="ED31" s="57">
        <v>0</v>
      </c>
      <c r="EE31" s="57">
        <v>0</v>
      </c>
      <c r="EF31" s="57">
        <v>0</v>
      </c>
      <c r="EG31" s="57">
        <v>-20452</v>
      </c>
      <c r="EH31" s="57">
        <v>0</v>
      </c>
      <c r="EI31" s="57">
        <v>-20452</v>
      </c>
      <c r="EJ31" s="57">
        <v>-1570</v>
      </c>
      <c r="EK31" s="57">
        <v>0</v>
      </c>
      <c r="EL31" s="57">
        <v>-1570</v>
      </c>
      <c r="EM31" s="57">
        <v>-1517599</v>
      </c>
      <c r="EN31" s="57">
        <v>0</v>
      </c>
      <c r="EO31" s="57">
        <v>-1517599</v>
      </c>
      <c r="EP31" s="57">
        <v>0</v>
      </c>
      <c r="EQ31" s="57">
        <v>0</v>
      </c>
      <c r="ER31" s="57">
        <v>0</v>
      </c>
      <c r="ES31" s="57">
        <v>0</v>
      </c>
      <c r="ET31" s="57">
        <v>0</v>
      </c>
      <c r="EU31" s="57">
        <v>0</v>
      </c>
      <c r="EV31" s="57">
        <v>0</v>
      </c>
      <c r="EW31" s="57">
        <v>0</v>
      </c>
      <c r="EX31" s="57">
        <v>0</v>
      </c>
      <c r="EY31" s="57">
        <v>78197017</v>
      </c>
      <c r="EZ31" s="57">
        <v>0</v>
      </c>
      <c r="FA31" s="57">
        <v>78197017</v>
      </c>
      <c r="FB31" s="57">
        <v>241825</v>
      </c>
      <c r="FC31" s="57">
        <v>0</v>
      </c>
      <c r="FD31" s="57">
        <v>241825</v>
      </c>
      <c r="FE31" s="57">
        <v>-8174685</v>
      </c>
      <c r="FF31" s="57">
        <v>0</v>
      </c>
      <c r="FG31" s="57">
        <v>-8174685</v>
      </c>
      <c r="FH31" s="57">
        <v>-1693118</v>
      </c>
      <c r="FI31" s="57">
        <v>0</v>
      </c>
      <c r="FJ31" s="57">
        <v>-1693118</v>
      </c>
      <c r="FK31" s="57">
        <v>-100143</v>
      </c>
      <c r="FL31" s="57">
        <v>0</v>
      </c>
      <c r="FM31" s="57">
        <v>-100143</v>
      </c>
      <c r="FN31" s="57">
        <v>-1517599</v>
      </c>
      <c r="FO31" s="57">
        <v>0</v>
      </c>
      <c r="FP31" s="57">
        <v>-1517599</v>
      </c>
      <c r="FQ31" s="57">
        <v>0</v>
      </c>
      <c r="FR31" s="57">
        <v>0</v>
      </c>
      <c r="FS31" s="57">
        <v>0</v>
      </c>
      <c r="FT31" s="57">
        <v>-11243720</v>
      </c>
      <c r="FU31" s="57">
        <v>0</v>
      </c>
      <c r="FV31" s="57">
        <v>-11243720</v>
      </c>
      <c r="FW31" s="57">
        <v>66953297</v>
      </c>
      <c r="FX31" s="57">
        <v>0</v>
      </c>
      <c r="FY31" s="57">
        <v>66953297</v>
      </c>
    </row>
    <row r="32" spans="1:181" x14ac:dyDescent="0.2">
      <c r="A32" s="57" t="s">
        <v>117</v>
      </c>
      <c r="B32" s="57" t="s">
        <v>116</v>
      </c>
      <c r="C32" s="57">
        <v>0</v>
      </c>
      <c r="D32" s="57">
        <v>0</v>
      </c>
      <c r="E32" s="57">
        <v>0</v>
      </c>
      <c r="F32" s="57">
        <v>368338</v>
      </c>
      <c r="G32" s="57">
        <v>0</v>
      </c>
      <c r="H32" s="57">
        <v>368338</v>
      </c>
      <c r="I32" s="57">
        <v>0</v>
      </c>
      <c r="J32" s="57">
        <v>0</v>
      </c>
      <c r="K32" s="57">
        <v>0</v>
      </c>
      <c r="L32" s="57">
        <v>291695</v>
      </c>
      <c r="M32" s="57">
        <v>0</v>
      </c>
      <c r="N32" s="57">
        <v>291695</v>
      </c>
      <c r="O32" s="57">
        <v>660033</v>
      </c>
      <c r="P32" s="57">
        <v>0</v>
      </c>
      <c r="Q32" s="57">
        <v>660033</v>
      </c>
      <c r="R32" s="57">
        <v>-885802</v>
      </c>
      <c r="S32" s="57">
        <v>0</v>
      </c>
      <c r="T32" s="57">
        <v>-885802</v>
      </c>
      <c r="U32" s="57">
        <v>-6561</v>
      </c>
      <c r="V32" s="57">
        <v>0</v>
      </c>
      <c r="W32" s="57">
        <v>-6561</v>
      </c>
      <c r="X32" s="57">
        <v>-212031</v>
      </c>
      <c r="Y32" s="57">
        <v>0</v>
      </c>
      <c r="Z32" s="57">
        <v>-212031</v>
      </c>
      <c r="AA32" s="57">
        <v>-210075</v>
      </c>
      <c r="AB32" s="57">
        <v>0</v>
      </c>
      <c r="AC32" s="57">
        <v>-210075</v>
      </c>
      <c r="AD32" s="57">
        <v>-1956</v>
      </c>
      <c r="AE32" s="57">
        <v>0</v>
      </c>
      <c r="AF32" s="57">
        <v>-1956</v>
      </c>
      <c r="AG32" s="57">
        <v>1956775</v>
      </c>
      <c r="AH32" s="57">
        <v>0</v>
      </c>
      <c r="AI32" s="57">
        <v>1956775</v>
      </c>
      <c r="AJ32" s="57">
        <v>-217008</v>
      </c>
      <c r="AK32" s="57">
        <v>0</v>
      </c>
      <c r="AL32" s="57">
        <v>-217008</v>
      </c>
      <c r="AM32" s="57">
        <v>-2095923</v>
      </c>
      <c r="AN32" s="57">
        <v>0</v>
      </c>
      <c r="AO32" s="57">
        <v>-2095923</v>
      </c>
      <c r="AP32" s="57">
        <v>-435161</v>
      </c>
      <c r="AQ32" s="57">
        <v>0</v>
      </c>
      <c r="AR32" s="57">
        <v>-435161</v>
      </c>
      <c r="AS32" s="57">
        <v>-3510</v>
      </c>
      <c r="AT32" s="57">
        <v>0</v>
      </c>
      <c r="AU32" s="57">
        <v>-3510</v>
      </c>
      <c r="AV32" s="57">
        <v>0</v>
      </c>
      <c r="AW32" s="57">
        <v>0</v>
      </c>
      <c r="AX32" s="57">
        <v>0</v>
      </c>
      <c r="AY32" s="57">
        <v>0</v>
      </c>
      <c r="AZ32" s="57">
        <v>0</v>
      </c>
      <c r="BA32" s="57">
        <v>0</v>
      </c>
      <c r="BB32" s="57">
        <v>0</v>
      </c>
      <c r="BC32" s="57">
        <v>0</v>
      </c>
      <c r="BD32" s="57">
        <v>0</v>
      </c>
      <c r="BE32" s="57">
        <v>-1892660</v>
      </c>
      <c r="BF32" s="57">
        <v>0</v>
      </c>
      <c r="BG32" s="57">
        <v>-1892660</v>
      </c>
      <c r="BH32" s="57">
        <v>-12993</v>
      </c>
      <c r="BI32" s="57">
        <v>0</v>
      </c>
      <c r="BJ32" s="57">
        <v>-12993</v>
      </c>
      <c r="BK32" s="57">
        <v>488</v>
      </c>
      <c r="BL32" s="57">
        <v>0</v>
      </c>
      <c r="BM32" s="57">
        <v>488</v>
      </c>
      <c r="BN32" s="57">
        <v>-4367834</v>
      </c>
      <c r="BO32" s="57">
        <v>0</v>
      </c>
      <c r="BP32" s="57">
        <v>-4367834</v>
      </c>
      <c r="BQ32" s="57">
        <v>-4131868</v>
      </c>
      <c r="BR32" s="57">
        <v>0</v>
      </c>
      <c r="BS32" s="57">
        <v>-4131868</v>
      </c>
      <c r="BT32" s="57">
        <v>-8512207</v>
      </c>
      <c r="BU32" s="57">
        <v>0</v>
      </c>
      <c r="BV32" s="57">
        <v>-8512207</v>
      </c>
      <c r="BW32" s="57">
        <v>-65510</v>
      </c>
      <c r="BX32" s="57">
        <v>0</v>
      </c>
      <c r="BY32" s="57">
        <v>-65510</v>
      </c>
      <c r="BZ32" s="57">
        <v>2516</v>
      </c>
      <c r="CA32" s="57">
        <v>0</v>
      </c>
      <c r="CB32" s="57">
        <v>2516</v>
      </c>
      <c r="CC32" s="57">
        <v>-50680</v>
      </c>
      <c r="CD32" s="57">
        <v>0</v>
      </c>
      <c r="CE32" s="57">
        <v>-50680</v>
      </c>
      <c r="CF32" s="57">
        <v>-275</v>
      </c>
      <c r="CG32" s="57">
        <v>0</v>
      </c>
      <c r="CH32" s="57">
        <v>-275</v>
      </c>
      <c r="CI32" s="57">
        <v>0</v>
      </c>
      <c r="CJ32" s="57">
        <v>0</v>
      </c>
      <c r="CK32" s="57">
        <v>0</v>
      </c>
      <c r="CL32" s="57">
        <v>0</v>
      </c>
      <c r="CM32" s="57">
        <v>0</v>
      </c>
      <c r="CN32" s="57">
        <v>0</v>
      </c>
      <c r="CO32" s="57">
        <v>0</v>
      </c>
      <c r="CP32" s="57">
        <v>0</v>
      </c>
      <c r="CQ32" s="57">
        <v>0</v>
      </c>
      <c r="CR32" s="57">
        <v>0</v>
      </c>
      <c r="CS32" s="57">
        <v>0</v>
      </c>
      <c r="CT32" s="57">
        <v>0</v>
      </c>
      <c r="CU32" s="57">
        <v>0</v>
      </c>
      <c r="CV32" s="57">
        <v>0</v>
      </c>
      <c r="CW32" s="57">
        <v>0</v>
      </c>
      <c r="CX32" s="57">
        <v>0</v>
      </c>
      <c r="CY32" s="57">
        <v>0</v>
      </c>
      <c r="CZ32" s="57">
        <v>0</v>
      </c>
      <c r="DA32" s="57">
        <v>0</v>
      </c>
      <c r="DB32" s="57">
        <v>0</v>
      </c>
      <c r="DC32" s="57">
        <v>0</v>
      </c>
      <c r="DD32" s="57">
        <v>0</v>
      </c>
      <c r="DE32" s="57">
        <v>0</v>
      </c>
      <c r="DF32" s="57">
        <v>0</v>
      </c>
      <c r="DG32" s="57">
        <v>0</v>
      </c>
      <c r="DH32" s="57">
        <v>0</v>
      </c>
      <c r="DI32" s="57">
        <v>-113949</v>
      </c>
      <c r="DJ32" s="57">
        <v>0</v>
      </c>
      <c r="DK32" s="57">
        <v>-113949</v>
      </c>
      <c r="DL32" s="57">
        <v>0</v>
      </c>
      <c r="DM32" s="57">
        <v>0</v>
      </c>
      <c r="DN32" s="57">
        <v>0</v>
      </c>
      <c r="DO32" s="57">
        <v>0</v>
      </c>
      <c r="DP32" s="57">
        <v>0</v>
      </c>
      <c r="DQ32" s="57">
        <v>0</v>
      </c>
      <c r="DR32" s="57">
        <v>-5723</v>
      </c>
      <c r="DS32" s="57">
        <v>0</v>
      </c>
      <c r="DT32" s="57">
        <v>-5723</v>
      </c>
      <c r="DU32" s="57">
        <v>0</v>
      </c>
      <c r="DV32" s="57">
        <v>0</v>
      </c>
      <c r="DW32" s="57">
        <v>0</v>
      </c>
      <c r="DX32" s="57">
        <v>-287350</v>
      </c>
      <c r="DY32" s="57">
        <v>0</v>
      </c>
      <c r="DZ32" s="57">
        <v>-287350</v>
      </c>
      <c r="EA32" s="57">
        <v>-14548</v>
      </c>
      <c r="EB32" s="57">
        <v>0</v>
      </c>
      <c r="EC32" s="57">
        <v>-14548</v>
      </c>
      <c r="ED32" s="57">
        <v>0</v>
      </c>
      <c r="EE32" s="57">
        <v>0</v>
      </c>
      <c r="EF32" s="57">
        <v>0</v>
      </c>
      <c r="EG32" s="57">
        <v>0</v>
      </c>
      <c r="EH32" s="57">
        <v>0</v>
      </c>
      <c r="EI32" s="57">
        <v>0</v>
      </c>
      <c r="EJ32" s="57">
        <v>-1383</v>
      </c>
      <c r="EK32" s="57">
        <v>0</v>
      </c>
      <c r="EL32" s="57">
        <v>-1383</v>
      </c>
      <c r="EM32" s="57">
        <v>-309004</v>
      </c>
      <c r="EN32" s="57">
        <v>0</v>
      </c>
      <c r="EO32" s="57">
        <v>-309004</v>
      </c>
      <c r="EP32" s="57">
        <v>0</v>
      </c>
      <c r="EQ32" s="57">
        <v>0</v>
      </c>
      <c r="ER32" s="57">
        <v>0</v>
      </c>
      <c r="ES32" s="57">
        <v>0</v>
      </c>
      <c r="ET32" s="57">
        <v>0</v>
      </c>
      <c r="EU32" s="57">
        <v>0</v>
      </c>
      <c r="EV32" s="57">
        <v>0</v>
      </c>
      <c r="EW32" s="57">
        <v>0</v>
      </c>
      <c r="EX32" s="57">
        <v>0</v>
      </c>
      <c r="EY32" s="57">
        <v>63582879</v>
      </c>
      <c r="EZ32" s="57">
        <v>0</v>
      </c>
      <c r="FA32" s="57">
        <v>63582879</v>
      </c>
      <c r="FB32" s="57">
        <v>660033</v>
      </c>
      <c r="FC32" s="57">
        <v>0</v>
      </c>
      <c r="FD32" s="57">
        <v>660033</v>
      </c>
      <c r="FE32" s="57">
        <v>-1892660</v>
      </c>
      <c r="FF32" s="57">
        <v>0</v>
      </c>
      <c r="FG32" s="57">
        <v>-1892660</v>
      </c>
      <c r="FH32" s="57">
        <v>-8512207</v>
      </c>
      <c r="FI32" s="57">
        <v>0</v>
      </c>
      <c r="FJ32" s="57">
        <v>-8512207</v>
      </c>
      <c r="FK32" s="57">
        <v>-113949</v>
      </c>
      <c r="FL32" s="57">
        <v>0</v>
      </c>
      <c r="FM32" s="57">
        <v>-113949</v>
      </c>
      <c r="FN32" s="57">
        <v>-309004</v>
      </c>
      <c r="FO32" s="57">
        <v>0</v>
      </c>
      <c r="FP32" s="57">
        <v>-309004</v>
      </c>
      <c r="FQ32" s="57">
        <v>0</v>
      </c>
      <c r="FR32" s="57">
        <v>0</v>
      </c>
      <c r="FS32" s="57">
        <v>0</v>
      </c>
      <c r="FT32" s="57">
        <v>-10167787</v>
      </c>
      <c r="FU32" s="57">
        <v>0</v>
      </c>
      <c r="FV32" s="57">
        <v>-10167787</v>
      </c>
      <c r="FW32" s="57">
        <v>53415092</v>
      </c>
      <c r="FX32" s="57">
        <v>0</v>
      </c>
      <c r="FY32" s="57">
        <v>53415092</v>
      </c>
    </row>
    <row r="33" spans="1:181" x14ac:dyDescent="0.2">
      <c r="A33" s="57" t="s">
        <v>120</v>
      </c>
      <c r="B33" s="57" t="s">
        <v>119</v>
      </c>
      <c r="C33" s="57">
        <v>0</v>
      </c>
      <c r="D33" s="57">
        <v>0</v>
      </c>
      <c r="E33" s="57">
        <v>0</v>
      </c>
      <c r="F33" s="57">
        <v>436359</v>
      </c>
      <c r="G33" s="57">
        <v>0</v>
      </c>
      <c r="H33" s="57">
        <v>436359</v>
      </c>
      <c r="I33" s="57">
        <v>0</v>
      </c>
      <c r="J33" s="57">
        <v>0</v>
      </c>
      <c r="K33" s="57">
        <v>0</v>
      </c>
      <c r="L33" s="57">
        <v>266918</v>
      </c>
      <c r="M33" s="57">
        <v>0</v>
      </c>
      <c r="N33" s="57">
        <v>266918</v>
      </c>
      <c r="O33" s="57">
        <v>703277</v>
      </c>
      <c r="P33" s="57">
        <v>0</v>
      </c>
      <c r="Q33" s="57">
        <v>703277</v>
      </c>
      <c r="R33" s="57">
        <v>-15684201</v>
      </c>
      <c r="S33" s="57">
        <v>0</v>
      </c>
      <c r="T33" s="57">
        <v>-15684201</v>
      </c>
      <c r="U33" s="57">
        <v>-74264</v>
      </c>
      <c r="V33" s="57">
        <v>0</v>
      </c>
      <c r="W33" s="57">
        <v>-74264</v>
      </c>
      <c r="X33" s="57">
        <v>-441622</v>
      </c>
      <c r="Y33" s="57">
        <v>0</v>
      </c>
      <c r="Z33" s="57">
        <v>-441622</v>
      </c>
      <c r="AA33" s="57">
        <v>0</v>
      </c>
      <c r="AB33" s="57">
        <v>0</v>
      </c>
      <c r="AC33" s="57">
        <v>0</v>
      </c>
      <c r="AD33" s="57">
        <v>-2660</v>
      </c>
      <c r="AE33" s="57">
        <v>0</v>
      </c>
      <c r="AF33" s="57">
        <v>-2660</v>
      </c>
      <c r="AG33" s="57">
        <v>4027528</v>
      </c>
      <c r="AH33" s="57">
        <v>0</v>
      </c>
      <c r="AI33" s="57">
        <v>4027528</v>
      </c>
      <c r="AJ33" s="57">
        <v>-33097</v>
      </c>
      <c r="AK33" s="57">
        <v>0</v>
      </c>
      <c r="AL33" s="57">
        <v>-33097</v>
      </c>
      <c r="AM33" s="57">
        <v>-13181182</v>
      </c>
      <c r="AN33" s="57">
        <v>0</v>
      </c>
      <c r="AO33" s="57">
        <v>-13181182</v>
      </c>
      <c r="AP33" s="57">
        <v>-477227</v>
      </c>
      <c r="AQ33" s="57">
        <v>0</v>
      </c>
      <c r="AR33" s="57">
        <v>-477227</v>
      </c>
      <c r="AS33" s="57">
        <v>-166622</v>
      </c>
      <c r="AT33" s="57">
        <v>0</v>
      </c>
      <c r="AU33" s="57">
        <v>-166622</v>
      </c>
      <c r="AV33" s="57">
        <v>-47550</v>
      </c>
      <c r="AW33" s="57">
        <v>0</v>
      </c>
      <c r="AX33" s="57">
        <v>-47550</v>
      </c>
      <c r="AY33" s="57">
        <v>-9842</v>
      </c>
      <c r="AZ33" s="57">
        <v>0</v>
      </c>
      <c r="BA33" s="57">
        <v>-9842</v>
      </c>
      <c r="BB33" s="57">
        <v>0</v>
      </c>
      <c r="BC33" s="57">
        <v>0</v>
      </c>
      <c r="BD33" s="57">
        <v>0</v>
      </c>
      <c r="BE33" s="57">
        <v>-26013815</v>
      </c>
      <c r="BF33" s="57">
        <v>0</v>
      </c>
      <c r="BG33" s="57">
        <v>-26013815</v>
      </c>
      <c r="BH33" s="57">
        <v>-226235</v>
      </c>
      <c r="BI33" s="57">
        <v>0</v>
      </c>
      <c r="BJ33" s="57">
        <v>-226235</v>
      </c>
      <c r="BK33" s="57">
        <v>19910</v>
      </c>
      <c r="BL33" s="57">
        <v>0</v>
      </c>
      <c r="BM33" s="57">
        <v>19910</v>
      </c>
      <c r="BN33" s="57">
        <v>-8421424</v>
      </c>
      <c r="BO33" s="57">
        <v>0</v>
      </c>
      <c r="BP33" s="57">
        <v>-8421424</v>
      </c>
      <c r="BQ33" s="57">
        <v>-101938</v>
      </c>
      <c r="BR33" s="57">
        <v>0</v>
      </c>
      <c r="BS33" s="57">
        <v>-101938</v>
      </c>
      <c r="BT33" s="57">
        <v>-8729687</v>
      </c>
      <c r="BU33" s="57">
        <v>0</v>
      </c>
      <c r="BV33" s="57">
        <v>-8729687</v>
      </c>
      <c r="BW33" s="57">
        <v>-8076</v>
      </c>
      <c r="BX33" s="57">
        <v>0</v>
      </c>
      <c r="BY33" s="57">
        <v>-8076</v>
      </c>
      <c r="BZ33" s="57">
        <v>0</v>
      </c>
      <c r="CA33" s="57">
        <v>0</v>
      </c>
      <c r="CB33" s="57">
        <v>0</v>
      </c>
      <c r="CC33" s="57">
        <v>-333940</v>
      </c>
      <c r="CD33" s="57">
        <v>0</v>
      </c>
      <c r="CE33" s="57">
        <v>-333940</v>
      </c>
      <c r="CF33" s="57">
        <v>37254</v>
      </c>
      <c r="CG33" s="57">
        <v>0</v>
      </c>
      <c r="CH33" s="57">
        <v>37254</v>
      </c>
      <c r="CI33" s="57">
        <v>0</v>
      </c>
      <c r="CJ33" s="57">
        <v>0</v>
      </c>
      <c r="CK33" s="57">
        <v>0</v>
      </c>
      <c r="CL33" s="57">
        <v>0</v>
      </c>
      <c r="CM33" s="57">
        <v>0</v>
      </c>
      <c r="CN33" s="57">
        <v>0</v>
      </c>
      <c r="CO33" s="57">
        <v>0</v>
      </c>
      <c r="CP33" s="57">
        <v>0</v>
      </c>
      <c r="CQ33" s="57">
        <v>0</v>
      </c>
      <c r="CR33" s="57">
        <v>0</v>
      </c>
      <c r="CS33" s="57">
        <v>0</v>
      </c>
      <c r="CT33" s="57">
        <v>0</v>
      </c>
      <c r="CU33" s="57">
        <v>-6662</v>
      </c>
      <c r="CV33" s="57">
        <v>0</v>
      </c>
      <c r="CW33" s="57">
        <v>-6662</v>
      </c>
      <c r="CX33" s="57">
        <v>0</v>
      </c>
      <c r="CY33" s="57">
        <v>0</v>
      </c>
      <c r="CZ33" s="57">
        <v>0</v>
      </c>
      <c r="DA33" s="57">
        <v>0</v>
      </c>
      <c r="DB33" s="57">
        <v>0</v>
      </c>
      <c r="DC33" s="57">
        <v>0</v>
      </c>
      <c r="DD33" s="57">
        <v>0</v>
      </c>
      <c r="DE33" s="57">
        <v>0</v>
      </c>
      <c r="DF33" s="57">
        <v>0</v>
      </c>
      <c r="DG33" s="57">
        <v>0</v>
      </c>
      <c r="DH33" s="57">
        <v>0</v>
      </c>
      <c r="DI33" s="57">
        <v>-311424</v>
      </c>
      <c r="DJ33" s="57">
        <v>0</v>
      </c>
      <c r="DK33" s="57">
        <v>-311424</v>
      </c>
      <c r="DL33" s="57">
        <v>-15468</v>
      </c>
      <c r="DM33" s="57">
        <v>0</v>
      </c>
      <c r="DN33" s="57">
        <v>-15468</v>
      </c>
      <c r="DO33" s="57">
        <v>5720</v>
      </c>
      <c r="DP33" s="57">
        <v>0</v>
      </c>
      <c r="DQ33" s="57">
        <v>5720</v>
      </c>
      <c r="DR33" s="57">
        <v>-117057</v>
      </c>
      <c r="DS33" s="57">
        <v>0</v>
      </c>
      <c r="DT33" s="57">
        <v>-117057</v>
      </c>
      <c r="DU33" s="57">
        <v>-6710</v>
      </c>
      <c r="DV33" s="57">
        <v>0</v>
      </c>
      <c r="DW33" s="57">
        <v>-6710</v>
      </c>
      <c r="DX33" s="57">
        <v>-3178344</v>
      </c>
      <c r="DY33" s="57">
        <v>0</v>
      </c>
      <c r="DZ33" s="57">
        <v>-3178344</v>
      </c>
      <c r="EA33" s="57">
        <v>-147854</v>
      </c>
      <c r="EB33" s="57">
        <v>0</v>
      </c>
      <c r="EC33" s="57">
        <v>-147854</v>
      </c>
      <c r="ED33" s="57">
        <v>-581472</v>
      </c>
      <c r="EE33" s="57">
        <v>0</v>
      </c>
      <c r="EF33" s="57">
        <v>-581472</v>
      </c>
      <c r="EG33" s="57">
        <v>0</v>
      </c>
      <c r="EH33" s="57">
        <v>0</v>
      </c>
      <c r="EI33" s="57">
        <v>0</v>
      </c>
      <c r="EJ33" s="57">
        <v>-46347</v>
      </c>
      <c r="EK33" s="57">
        <v>0</v>
      </c>
      <c r="EL33" s="57">
        <v>-46347</v>
      </c>
      <c r="EM33" s="57">
        <v>-4087532</v>
      </c>
      <c r="EN33" s="57">
        <v>0</v>
      </c>
      <c r="EO33" s="57">
        <v>-4087532</v>
      </c>
      <c r="EP33" s="57">
        <v>0</v>
      </c>
      <c r="EQ33" s="57">
        <v>0</v>
      </c>
      <c r="ER33" s="57">
        <v>0</v>
      </c>
      <c r="ES33" s="57">
        <v>0</v>
      </c>
      <c r="ET33" s="57">
        <v>0</v>
      </c>
      <c r="EU33" s="57">
        <v>0</v>
      </c>
      <c r="EV33" s="57">
        <v>0</v>
      </c>
      <c r="EW33" s="57">
        <v>0</v>
      </c>
      <c r="EX33" s="57">
        <v>0</v>
      </c>
      <c r="EY33" s="57">
        <v>171074529</v>
      </c>
      <c r="EZ33" s="57">
        <v>0</v>
      </c>
      <c r="FA33" s="57">
        <v>171074529</v>
      </c>
      <c r="FB33" s="57">
        <v>703277</v>
      </c>
      <c r="FC33" s="57">
        <v>0</v>
      </c>
      <c r="FD33" s="57">
        <v>703277</v>
      </c>
      <c r="FE33" s="57">
        <v>-26013815</v>
      </c>
      <c r="FF33" s="57">
        <v>0</v>
      </c>
      <c r="FG33" s="57">
        <v>-26013815</v>
      </c>
      <c r="FH33" s="57">
        <v>-8729687</v>
      </c>
      <c r="FI33" s="57">
        <v>0</v>
      </c>
      <c r="FJ33" s="57">
        <v>-8729687</v>
      </c>
      <c r="FK33" s="57">
        <v>-311424</v>
      </c>
      <c r="FL33" s="57">
        <v>0</v>
      </c>
      <c r="FM33" s="57">
        <v>-311424</v>
      </c>
      <c r="FN33" s="57">
        <v>-4087532</v>
      </c>
      <c r="FO33" s="57">
        <v>0</v>
      </c>
      <c r="FP33" s="57">
        <v>-4087532</v>
      </c>
      <c r="FQ33" s="57">
        <v>0</v>
      </c>
      <c r="FR33" s="57">
        <v>0</v>
      </c>
      <c r="FS33" s="57">
        <v>0</v>
      </c>
      <c r="FT33" s="57">
        <v>-38439181</v>
      </c>
      <c r="FU33" s="57">
        <v>0</v>
      </c>
      <c r="FV33" s="57">
        <v>-38439181</v>
      </c>
      <c r="FW33" s="57">
        <v>132635348</v>
      </c>
      <c r="FX33" s="57">
        <v>0</v>
      </c>
      <c r="FY33" s="57">
        <v>132635348</v>
      </c>
    </row>
    <row r="34" spans="1:181" x14ac:dyDescent="0.2">
      <c r="A34" s="57" t="s">
        <v>124</v>
      </c>
      <c r="B34" s="57" t="s">
        <v>123</v>
      </c>
      <c r="C34" s="57">
        <v>0</v>
      </c>
      <c r="D34" s="57">
        <v>0</v>
      </c>
      <c r="E34" s="57">
        <v>0</v>
      </c>
      <c r="F34" s="57">
        <v>72960</v>
      </c>
      <c r="G34" s="57">
        <v>0</v>
      </c>
      <c r="H34" s="57">
        <v>72960</v>
      </c>
      <c r="I34" s="57">
        <v>0</v>
      </c>
      <c r="J34" s="57">
        <v>0</v>
      </c>
      <c r="K34" s="57">
        <v>0</v>
      </c>
      <c r="L34" s="57">
        <v>138254</v>
      </c>
      <c r="M34" s="57">
        <v>0</v>
      </c>
      <c r="N34" s="57">
        <v>138254</v>
      </c>
      <c r="O34" s="57">
        <v>211214</v>
      </c>
      <c r="P34" s="57">
        <v>0</v>
      </c>
      <c r="Q34" s="57">
        <v>211214</v>
      </c>
      <c r="R34" s="57">
        <v>-3313156</v>
      </c>
      <c r="S34" s="57">
        <v>0</v>
      </c>
      <c r="T34" s="57">
        <v>-3313156</v>
      </c>
      <c r="U34" s="57">
        <v>0</v>
      </c>
      <c r="V34" s="57">
        <v>0</v>
      </c>
      <c r="W34" s="57">
        <v>0</v>
      </c>
      <c r="X34" s="57">
        <v>-155516</v>
      </c>
      <c r="Y34" s="57">
        <v>0</v>
      </c>
      <c r="Z34" s="57">
        <v>-155516</v>
      </c>
      <c r="AA34" s="57">
        <v>-102557</v>
      </c>
      <c r="AB34" s="57">
        <v>0</v>
      </c>
      <c r="AC34" s="57">
        <v>-102557</v>
      </c>
      <c r="AD34" s="57">
        <v>0</v>
      </c>
      <c r="AE34" s="57">
        <v>0</v>
      </c>
      <c r="AF34" s="57">
        <v>0</v>
      </c>
      <c r="AG34" s="57">
        <v>1127145</v>
      </c>
      <c r="AH34" s="57">
        <v>0</v>
      </c>
      <c r="AI34" s="57">
        <v>1127145</v>
      </c>
      <c r="AJ34" s="57">
        <v>8415</v>
      </c>
      <c r="AK34" s="57">
        <v>0</v>
      </c>
      <c r="AL34" s="57">
        <v>8415</v>
      </c>
      <c r="AM34" s="57">
        <v>-2848284</v>
      </c>
      <c r="AN34" s="57">
        <v>0</v>
      </c>
      <c r="AO34" s="57">
        <v>-2848284</v>
      </c>
      <c r="AP34" s="57">
        <v>9659</v>
      </c>
      <c r="AQ34" s="57">
        <v>0</v>
      </c>
      <c r="AR34" s="57">
        <v>9659</v>
      </c>
      <c r="AS34" s="57">
        <v>-106946</v>
      </c>
      <c r="AT34" s="57">
        <v>0</v>
      </c>
      <c r="AU34" s="57">
        <v>-106946</v>
      </c>
      <c r="AV34" s="57">
        <v>-57</v>
      </c>
      <c r="AW34" s="57">
        <v>0</v>
      </c>
      <c r="AX34" s="57">
        <v>-57</v>
      </c>
      <c r="AY34" s="57">
        <v>-13618</v>
      </c>
      <c r="AZ34" s="57">
        <v>0</v>
      </c>
      <c r="BA34" s="57">
        <v>-13618</v>
      </c>
      <c r="BB34" s="57">
        <v>0</v>
      </c>
      <c r="BC34" s="57">
        <v>0</v>
      </c>
      <c r="BD34" s="57">
        <v>0</v>
      </c>
      <c r="BE34" s="57">
        <v>-5292358</v>
      </c>
      <c r="BF34" s="57">
        <v>0</v>
      </c>
      <c r="BG34" s="57">
        <v>-5292358</v>
      </c>
      <c r="BH34" s="57">
        <v>-15349</v>
      </c>
      <c r="BI34" s="57">
        <v>0</v>
      </c>
      <c r="BJ34" s="57">
        <v>-15349</v>
      </c>
      <c r="BK34" s="57">
        <v>0</v>
      </c>
      <c r="BL34" s="57">
        <v>0</v>
      </c>
      <c r="BM34" s="57">
        <v>0</v>
      </c>
      <c r="BN34" s="57">
        <v>-1211399</v>
      </c>
      <c r="BO34" s="57">
        <v>0</v>
      </c>
      <c r="BP34" s="57">
        <v>-1211399</v>
      </c>
      <c r="BQ34" s="57">
        <v>60513</v>
      </c>
      <c r="BR34" s="57">
        <v>0</v>
      </c>
      <c r="BS34" s="57">
        <v>60513</v>
      </c>
      <c r="BT34" s="57">
        <v>-1166235</v>
      </c>
      <c r="BU34" s="57">
        <v>0</v>
      </c>
      <c r="BV34" s="57">
        <v>-1166235</v>
      </c>
      <c r="BW34" s="57">
        <v>-66105</v>
      </c>
      <c r="BX34" s="57">
        <v>0</v>
      </c>
      <c r="BY34" s="57">
        <v>-66105</v>
      </c>
      <c r="BZ34" s="57">
        <v>4292</v>
      </c>
      <c r="CA34" s="57">
        <v>0</v>
      </c>
      <c r="CB34" s="57">
        <v>4292</v>
      </c>
      <c r="CC34" s="57">
        <v>-199000</v>
      </c>
      <c r="CD34" s="57">
        <v>0</v>
      </c>
      <c r="CE34" s="57">
        <v>-199000</v>
      </c>
      <c r="CF34" s="57">
        <v>-3866</v>
      </c>
      <c r="CG34" s="57">
        <v>0</v>
      </c>
      <c r="CH34" s="57">
        <v>-3866</v>
      </c>
      <c r="CI34" s="57">
        <v>-638</v>
      </c>
      <c r="CJ34" s="57">
        <v>0</v>
      </c>
      <c r="CK34" s="57">
        <v>-638</v>
      </c>
      <c r="CL34" s="57">
        <v>0</v>
      </c>
      <c r="CM34" s="57">
        <v>0</v>
      </c>
      <c r="CN34" s="57">
        <v>0</v>
      </c>
      <c r="CO34" s="57">
        <v>-3055</v>
      </c>
      <c r="CP34" s="57">
        <v>0</v>
      </c>
      <c r="CQ34" s="57">
        <v>-3055</v>
      </c>
      <c r="CR34" s="57">
        <v>0</v>
      </c>
      <c r="CS34" s="57">
        <v>0</v>
      </c>
      <c r="CT34" s="57">
        <v>0</v>
      </c>
      <c r="CU34" s="57">
        <v>0</v>
      </c>
      <c r="CV34" s="57">
        <v>0</v>
      </c>
      <c r="CW34" s="57">
        <v>0</v>
      </c>
      <c r="CX34" s="57">
        <v>0</v>
      </c>
      <c r="CY34" s="57">
        <v>0</v>
      </c>
      <c r="CZ34" s="57">
        <v>0</v>
      </c>
      <c r="DA34" s="57">
        <v>-17255</v>
      </c>
      <c r="DB34" s="57">
        <v>0</v>
      </c>
      <c r="DC34" s="57">
        <v>-17255</v>
      </c>
      <c r="DD34" s="57">
        <v>0</v>
      </c>
      <c r="DE34" s="57">
        <v>0</v>
      </c>
      <c r="DF34" s="57">
        <v>0</v>
      </c>
      <c r="DG34" s="57">
        <v>0</v>
      </c>
      <c r="DH34" s="57">
        <v>0</v>
      </c>
      <c r="DI34" s="57">
        <v>-285627</v>
      </c>
      <c r="DJ34" s="57">
        <v>0</v>
      </c>
      <c r="DK34" s="57">
        <v>-285627</v>
      </c>
      <c r="DL34" s="57">
        <v>-47880</v>
      </c>
      <c r="DM34" s="57">
        <v>0</v>
      </c>
      <c r="DN34" s="57">
        <v>-47880</v>
      </c>
      <c r="DO34" s="57">
        <v>-581</v>
      </c>
      <c r="DP34" s="57">
        <v>0</v>
      </c>
      <c r="DQ34" s="57">
        <v>-581</v>
      </c>
      <c r="DR34" s="57">
        <v>-19230</v>
      </c>
      <c r="DS34" s="57">
        <v>0</v>
      </c>
      <c r="DT34" s="57">
        <v>-19230</v>
      </c>
      <c r="DU34" s="57">
        <v>-2758</v>
      </c>
      <c r="DV34" s="57">
        <v>0</v>
      </c>
      <c r="DW34" s="57">
        <v>-2758</v>
      </c>
      <c r="DX34" s="57">
        <v>-691838</v>
      </c>
      <c r="DY34" s="57">
        <v>0</v>
      </c>
      <c r="DZ34" s="57">
        <v>-691838</v>
      </c>
      <c r="EA34" s="57">
        <v>-24876</v>
      </c>
      <c r="EB34" s="57">
        <v>0</v>
      </c>
      <c r="EC34" s="57">
        <v>-24876</v>
      </c>
      <c r="ED34" s="57">
        <v>0</v>
      </c>
      <c r="EE34" s="57">
        <v>0</v>
      </c>
      <c r="EF34" s="57">
        <v>0</v>
      </c>
      <c r="EG34" s="57">
        <v>0</v>
      </c>
      <c r="EH34" s="57">
        <v>0</v>
      </c>
      <c r="EI34" s="57">
        <v>0</v>
      </c>
      <c r="EJ34" s="57">
        <v>-9208</v>
      </c>
      <c r="EK34" s="57">
        <v>0</v>
      </c>
      <c r="EL34" s="57">
        <v>-9208</v>
      </c>
      <c r="EM34" s="57">
        <v>-796371</v>
      </c>
      <c r="EN34" s="57">
        <v>0</v>
      </c>
      <c r="EO34" s="57">
        <v>-796371</v>
      </c>
      <c r="EP34" s="57">
        <v>0</v>
      </c>
      <c r="EQ34" s="57">
        <v>0</v>
      </c>
      <c r="ER34" s="57">
        <v>0</v>
      </c>
      <c r="ES34" s="57">
        <v>0</v>
      </c>
      <c r="ET34" s="57">
        <v>0</v>
      </c>
      <c r="EU34" s="57">
        <v>0</v>
      </c>
      <c r="EV34" s="57">
        <v>0</v>
      </c>
      <c r="EW34" s="57">
        <v>0</v>
      </c>
      <c r="EX34" s="57">
        <v>0</v>
      </c>
      <c r="EY34" s="57">
        <v>51362311</v>
      </c>
      <c r="EZ34" s="57">
        <v>0</v>
      </c>
      <c r="FA34" s="57">
        <v>51362311</v>
      </c>
      <c r="FB34" s="57">
        <v>211214</v>
      </c>
      <c r="FC34" s="57">
        <v>0</v>
      </c>
      <c r="FD34" s="57">
        <v>211214</v>
      </c>
      <c r="FE34" s="57">
        <v>-5292358</v>
      </c>
      <c r="FF34" s="57">
        <v>0</v>
      </c>
      <c r="FG34" s="57">
        <v>-5292358</v>
      </c>
      <c r="FH34" s="57">
        <v>-1166235</v>
      </c>
      <c r="FI34" s="57">
        <v>0</v>
      </c>
      <c r="FJ34" s="57">
        <v>-1166235</v>
      </c>
      <c r="FK34" s="57">
        <v>-285627</v>
      </c>
      <c r="FL34" s="57">
        <v>0</v>
      </c>
      <c r="FM34" s="57">
        <v>-285627</v>
      </c>
      <c r="FN34" s="57">
        <v>-796371</v>
      </c>
      <c r="FO34" s="57">
        <v>0</v>
      </c>
      <c r="FP34" s="57">
        <v>-796371</v>
      </c>
      <c r="FQ34" s="57">
        <v>0</v>
      </c>
      <c r="FR34" s="57">
        <v>0</v>
      </c>
      <c r="FS34" s="57">
        <v>0</v>
      </c>
      <c r="FT34" s="57">
        <v>-7329377</v>
      </c>
      <c r="FU34" s="57">
        <v>0</v>
      </c>
      <c r="FV34" s="57">
        <v>-7329377</v>
      </c>
      <c r="FW34" s="57">
        <v>44032934</v>
      </c>
      <c r="FX34" s="57">
        <v>0</v>
      </c>
      <c r="FY34" s="57">
        <v>44032934</v>
      </c>
    </row>
    <row r="35" spans="1:181" x14ac:dyDescent="0.2">
      <c r="A35" s="57" t="s">
        <v>127</v>
      </c>
      <c r="B35" s="57" t="s">
        <v>126</v>
      </c>
      <c r="C35" s="57">
        <v>0</v>
      </c>
      <c r="D35" s="57">
        <v>0</v>
      </c>
      <c r="E35" s="57">
        <v>0</v>
      </c>
      <c r="F35" s="57">
        <v>91641</v>
      </c>
      <c r="G35" s="57">
        <v>0</v>
      </c>
      <c r="H35" s="57">
        <v>91641</v>
      </c>
      <c r="I35" s="57">
        <v>0</v>
      </c>
      <c r="J35" s="57">
        <v>0</v>
      </c>
      <c r="K35" s="57">
        <v>0</v>
      </c>
      <c r="L35" s="57">
        <v>33412</v>
      </c>
      <c r="M35" s="57">
        <v>0</v>
      </c>
      <c r="N35" s="57">
        <v>33412</v>
      </c>
      <c r="O35" s="57">
        <v>125053</v>
      </c>
      <c r="P35" s="57">
        <v>0</v>
      </c>
      <c r="Q35" s="57">
        <v>125053</v>
      </c>
      <c r="R35" s="57">
        <v>-2985174</v>
      </c>
      <c r="S35" s="57">
        <v>0</v>
      </c>
      <c r="T35" s="57">
        <v>-2985174</v>
      </c>
      <c r="U35" s="57">
        <v>-2305</v>
      </c>
      <c r="V35" s="57">
        <v>0</v>
      </c>
      <c r="W35" s="57">
        <v>-2305</v>
      </c>
      <c r="X35" s="57">
        <v>-29011</v>
      </c>
      <c r="Y35" s="57">
        <v>0</v>
      </c>
      <c r="Z35" s="57">
        <v>-29011</v>
      </c>
      <c r="AA35" s="57">
        <v>-29408</v>
      </c>
      <c r="AB35" s="57">
        <v>0</v>
      </c>
      <c r="AC35" s="57">
        <v>-29408</v>
      </c>
      <c r="AD35" s="57">
        <v>397</v>
      </c>
      <c r="AE35" s="57">
        <v>0</v>
      </c>
      <c r="AF35" s="57">
        <v>397</v>
      </c>
      <c r="AG35" s="57">
        <v>788468</v>
      </c>
      <c r="AH35" s="57">
        <v>0</v>
      </c>
      <c r="AI35" s="57">
        <v>788468</v>
      </c>
      <c r="AJ35" s="57">
        <v>-14610</v>
      </c>
      <c r="AK35" s="57">
        <v>0</v>
      </c>
      <c r="AL35" s="57">
        <v>-14610</v>
      </c>
      <c r="AM35" s="57">
        <v>-2126983</v>
      </c>
      <c r="AN35" s="57">
        <v>0</v>
      </c>
      <c r="AO35" s="57">
        <v>-2126983</v>
      </c>
      <c r="AP35" s="57">
        <v>6854</v>
      </c>
      <c r="AQ35" s="57">
        <v>0</v>
      </c>
      <c r="AR35" s="57">
        <v>6854</v>
      </c>
      <c r="AS35" s="57">
        <v>-42321</v>
      </c>
      <c r="AT35" s="57">
        <v>0</v>
      </c>
      <c r="AU35" s="57">
        <v>-42321</v>
      </c>
      <c r="AV35" s="57">
        <v>0</v>
      </c>
      <c r="AW35" s="57">
        <v>0</v>
      </c>
      <c r="AX35" s="57">
        <v>0</v>
      </c>
      <c r="AY35" s="57">
        <v>-85185</v>
      </c>
      <c r="AZ35" s="57">
        <v>0</v>
      </c>
      <c r="BA35" s="57">
        <v>-85185</v>
      </c>
      <c r="BB35" s="57">
        <v>-656</v>
      </c>
      <c r="BC35" s="57">
        <v>0</v>
      </c>
      <c r="BD35" s="57">
        <v>-656</v>
      </c>
      <c r="BE35" s="57">
        <v>-4488618</v>
      </c>
      <c r="BF35" s="57">
        <v>0</v>
      </c>
      <c r="BG35" s="57">
        <v>-4488618</v>
      </c>
      <c r="BH35" s="57">
        <v>0</v>
      </c>
      <c r="BI35" s="57">
        <v>0</v>
      </c>
      <c r="BJ35" s="57">
        <v>0</v>
      </c>
      <c r="BK35" s="57">
        <v>50472</v>
      </c>
      <c r="BL35" s="57">
        <v>0</v>
      </c>
      <c r="BM35" s="57">
        <v>50472</v>
      </c>
      <c r="BN35" s="57">
        <v>-780020</v>
      </c>
      <c r="BO35" s="57">
        <v>0</v>
      </c>
      <c r="BP35" s="57">
        <v>-780020</v>
      </c>
      <c r="BQ35" s="57">
        <v>-61481</v>
      </c>
      <c r="BR35" s="57">
        <v>0</v>
      </c>
      <c r="BS35" s="57">
        <v>-61481</v>
      </c>
      <c r="BT35" s="57">
        <v>-791029</v>
      </c>
      <c r="BU35" s="57">
        <v>0</v>
      </c>
      <c r="BV35" s="57">
        <v>-791029</v>
      </c>
      <c r="BW35" s="57">
        <v>-46580</v>
      </c>
      <c r="BX35" s="57">
        <v>0</v>
      </c>
      <c r="BY35" s="57">
        <v>-46580</v>
      </c>
      <c r="BZ35" s="57">
        <v>1641</v>
      </c>
      <c r="CA35" s="57">
        <v>0</v>
      </c>
      <c r="CB35" s="57">
        <v>1641</v>
      </c>
      <c r="CC35" s="57">
        <v>-225794</v>
      </c>
      <c r="CD35" s="57">
        <v>0</v>
      </c>
      <c r="CE35" s="57">
        <v>-225794</v>
      </c>
      <c r="CF35" s="57">
        <v>0</v>
      </c>
      <c r="CG35" s="57">
        <v>0</v>
      </c>
      <c r="CH35" s="57">
        <v>0</v>
      </c>
      <c r="CI35" s="57">
        <v>-2357</v>
      </c>
      <c r="CJ35" s="57">
        <v>0</v>
      </c>
      <c r="CK35" s="57">
        <v>-2357</v>
      </c>
      <c r="CL35" s="57">
        <v>0</v>
      </c>
      <c r="CM35" s="57">
        <v>0</v>
      </c>
      <c r="CN35" s="57">
        <v>0</v>
      </c>
      <c r="CO35" s="57">
        <v>-8396</v>
      </c>
      <c r="CP35" s="57">
        <v>0</v>
      </c>
      <c r="CQ35" s="57">
        <v>-8396</v>
      </c>
      <c r="CR35" s="57">
        <v>-340</v>
      </c>
      <c r="CS35" s="57">
        <v>0</v>
      </c>
      <c r="CT35" s="57">
        <v>-340</v>
      </c>
      <c r="CU35" s="57">
        <v>0</v>
      </c>
      <c r="CV35" s="57">
        <v>0</v>
      </c>
      <c r="CW35" s="57">
        <v>0</v>
      </c>
      <c r="CX35" s="57">
        <v>0</v>
      </c>
      <c r="CY35" s="57">
        <v>0</v>
      </c>
      <c r="CZ35" s="57">
        <v>0</v>
      </c>
      <c r="DA35" s="57">
        <v>0</v>
      </c>
      <c r="DB35" s="57">
        <v>0</v>
      </c>
      <c r="DC35" s="57">
        <v>0</v>
      </c>
      <c r="DD35" s="57">
        <v>0</v>
      </c>
      <c r="DE35" s="57">
        <v>0</v>
      </c>
      <c r="DF35" s="57">
        <v>0</v>
      </c>
      <c r="DG35" s="57">
        <v>0</v>
      </c>
      <c r="DH35" s="57">
        <v>0</v>
      </c>
      <c r="DI35" s="57">
        <v>-281826</v>
      </c>
      <c r="DJ35" s="57">
        <v>0</v>
      </c>
      <c r="DK35" s="57">
        <v>-281826</v>
      </c>
      <c r="DL35" s="57">
        <v>0</v>
      </c>
      <c r="DM35" s="57">
        <v>0</v>
      </c>
      <c r="DN35" s="57">
        <v>0</v>
      </c>
      <c r="DO35" s="57">
        <v>0</v>
      </c>
      <c r="DP35" s="57">
        <v>0</v>
      </c>
      <c r="DQ35" s="57">
        <v>0</v>
      </c>
      <c r="DR35" s="57">
        <v>-19800</v>
      </c>
      <c r="DS35" s="57">
        <v>0</v>
      </c>
      <c r="DT35" s="57">
        <v>-19800</v>
      </c>
      <c r="DU35" s="57">
        <v>-2018</v>
      </c>
      <c r="DV35" s="57">
        <v>0</v>
      </c>
      <c r="DW35" s="57">
        <v>-2018</v>
      </c>
      <c r="DX35" s="57">
        <v>-633903</v>
      </c>
      <c r="DY35" s="57">
        <v>0</v>
      </c>
      <c r="DZ35" s="57">
        <v>-633903</v>
      </c>
      <c r="EA35" s="57">
        <v>-9878</v>
      </c>
      <c r="EB35" s="57">
        <v>0</v>
      </c>
      <c r="EC35" s="57">
        <v>-9878</v>
      </c>
      <c r="ED35" s="57">
        <v>0</v>
      </c>
      <c r="EE35" s="57">
        <v>0</v>
      </c>
      <c r="EF35" s="57">
        <v>0</v>
      </c>
      <c r="EG35" s="57">
        <v>0</v>
      </c>
      <c r="EH35" s="57">
        <v>0</v>
      </c>
      <c r="EI35" s="57">
        <v>0</v>
      </c>
      <c r="EJ35" s="57">
        <v>-30357</v>
      </c>
      <c r="EK35" s="57">
        <v>0</v>
      </c>
      <c r="EL35" s="57">
        <v>-30357</v>
      </c>
      <c r="EM35" s="57">
        <v>-695956</v>
      </c>
      <c r="EN35" s="57">
        <v>0</v>
      </c>
      <c r="EO35" s="57">
        <v>-695956</v>
      </c>
      <c r="EP35" s="57">
        <v>0</v>
      </c>
      <c r="EQ35" s="57">
        <v>0</v>
      </c>
      <c r="ER35" s="57">
        <v>0</v>
      </c>
      <c r="ES35" s="57">
        <v>0</v>
      </c>
      <c r="ET35" s="57">
        <v>0</v>
      </c>
      <c r="EU35" s="57">
        <v>0</v>
      </c>
      <c r="EV35" s="57">
        <v>0</v>
      </c>
      <c r="EW35" s="57">
        <v>0</v>
      </c>
      <c r="EX35" s="57">
        <v>0</v>
      </c>
      <c r="EY35" s="57">
        <v>36322193</v>
      </c>
      <c r="EZ35" s="57">
        <v>0</v>
      </c>
      <c r="FA35" s="57">
        <v>36322193</v>
      </c>
      <c r="FB35" s="57">
        <v>125053</v>
      </c>
      <c r="FC35" s="57">
        <v>0</v>
      </c>
      <c r="FD35" s="57">
        <v>125053</v>
      </c>
      <c r="FE35" s="57">
        <v>-4488618</v>
      </c>
      <c r="FF35" s="57">
        <v>0</v>
      </c>
      <c r="FG35" s="57">
        <v>-4488618</v>
      </c>
      <c r="FH35" s="57">
        <v>-791029</v>
      </c>
      <c r="FI35" s="57">
        <v>0</v>
      </c>
      <c r="FJ35" s="57">
        <v>-791029</v>
      </c>
      <c r="FK35" s="57">
        <v>-281826</v>
      </c>
      <c r="FL35" s="57">
        <v>0</v>
      </c>
      <c r="FM35" s="57">
        <v>-281826</v>
      </c>
      <c r="FN35" s="57">
        <v>-695956</v>
      </c>
      <c r="FO35" s="57">
        <v>0</v>
      </c>
      <c r="FP35" s="57">
        <v>-695956</v>
      </c>
      <c r="FQ35" s="57">
        <v>0</v>
      </c>
      <c r="FR35" s="57">
        <v>0</v>
      </c>
      <c r="FS35" s="57">
        <v>0</v>
      </c>
      <c r="FT35" s="57">
        <v>-6132376</v>
      </c>
      <c r="FU35" s="57">
        <v>0</v>
      </c>
      <c r="FV35" s="57">
        <v>-6132376</v>
      </c>
      <c r="FW35" s="57">
        <v>30189817</v>
      </c>
      <c r="FX35" s="57">
        <v>0</v>
      </c>
      <c r="FY35" s="57">
        <v>30189817</v>
      </c>
    </row>
    <row r="36" spans="1:181" x14ac:dyDescent="0.2">
      <c r="A36" s="57" t="s">
        <v>131</v>
      </c>
      <c r="B36" s="57" t="s">
        <v>130</v>
      </c>
      <c r="C36" s="57">
        <v>0</v>
      </c>
      <c r="D36" s="57">
        <v>0</v>
      </c>
      <c r="E36" s="57">
        <v>0</v>
      </c>
      <c r="F36" s="57">
        <v>155962</v>
      </c>
      <c r="G36" s="57">
        <v>0</v>
      </c>
      <c r="H36" s="57">
        <v>155962</v>
      </c>
      <c r="I36" s="57">
        <v>0</v>
      </c>
      <c r="J36" s="57">
        <v>0</v>
      </c>
      <c r="K36" s="57">
        <v>0</v>
      </c>
      <c r="L36" s="57">
        <v>99160</v>
      </c>
      <c r="M36" s="57">
        <v>0</v>
      </c>
      <c r="N36" s="57">
        <v>99160</v>
      </c>
      <c r="O36" s="57">
        <v>255122</v>
      </c>
      <c r="P36" s="57">
        <v>0</v>
      </c>
      <c r="Q36" s="57">
        <v>255122</v>
      </c>
      <c r="R36" s="57">
        <v>-4552027</v>
      </c>
      <c r="S36" s="57">
        <v>0</v>
      </c>
      <c r="T36" s="57">
        <v>-4552027</v>
      </c>
      <c r="U36" s="57">
        <v>-4621</v>
      </c>
      <c r="V36" s="57">
        <v>0</v>
      </c>
      <c r="W36" s="57">
        <v>-4621</v>
      </c>
      <c r="X36" s="57">
        <v>-109246</v>
      </c>
      <c r="Y36" s="57">
        <v>0</v>
      </c>
      <c r="Z36" s="57">
        <v>-109246</v>
      </c>
      <c r="AA36" s="57">
        <v>-69505</v>
      </c>
      <c r="AB36" s="57">
        <v>0</v>
      </c>
      <c r="AC36" s="57">
        <v>-69505</v>
      </c>
      <c r="AD36" s="57">
        <v>-861</v>
      </c>
      <c r="AE36" s="57">
        <v>0</v>
      </c>
      <c r="AF36" s="57">
        <v>-861</v>
      </c>
      <c r="AG36" s="57">
        <v>2943361</v>
      </c>
      <c r="AH36" s="57">
        <v>0</v>
      </c>
      <c r="AI36" s="57">
        <v>2943361</v>
      </c>
      <c r="AJ36" s="57">
        <v>1192</v>
      </c>
      <c r="AK36" s="57">
        <v>0</v>
      </c>
      <c r="AL36" s="57">
        <v>1192</v>
      </c>
      <c r="AM36" s="57">
        <v>-7500289</v>
      </c>
      <c r="AN36" s="57">
        <v>0</v>
      </c>
      <c r="AO36" s="57">
        <v>-7500289</v>
      </c>
      <c r="AP36" s="57">
        <v>-206293</v>
      </c>
      <c r="AQ36" s="57">
        <v>0</v>
      </c>
      <c r="AR36" s="57">
        <v>-206293</v>
      </c>
      <c r="AS36" s="57">
        <v>-39105</v>
      </c>
      <c r="AT36" s="57">
        <v>0</v>
      </c>
      <c r="AU36" s="57">
        <v>-39105</v>
      </c>
      <c r="AV36" s="57">
        <v>0</v>
      </c>
      <c r="AW36" s="57">
        <v>0</v>
      </c>
      <c r="AX36" s="57">
        <v>0</v>
      </c>
      <c r="AY36" s="57">
        <v>0</v>
      </c>
      <c r="AZ36" s="57">
        <v>0</v>
      </c>
      <c r="BA36" s="57">
        <v>0</v>
      </c>
      <c r="BB36" s="57">
        <v>0</v>
      </c>
      <c r="BC36" s="57">
        <v>0</v>
      </c>
      <c r="BD36" s="57">
        <v>0</v>
      </c>
      <c r="BE36" s="57">
        <v>-9462407</v>
      </c>
      <c r="BF36" s="57">
        <v>0</v>
      </c>
      <c r="BG36" s="57">
        <v>-9462407</v>
      </c>
      <c r="BH36" s="57">
        <v>-14619</v>
      </c>
      <c r="BI36" s="57">
        <v>0</v>
      </c>
      <c r="BJ36" s="57">
        <v>-14619</v>
      </c>
      <c r="BK36" s="57">
        <v>-2480</v>
      </c>
      <c r="BL36" s="57">
        <v>0</v>
      </c>
      <c r="BM36" s="57">
        <v>-2480</v>
      </c>
      <c r="BN36" s="57">
        <v>-3249755</v>
      </c>
      <c r="BO36" s="57">
        <v>0</v>
      </c>
      <c r="BP36" s="57">
        <v>-3249755</v>
      </c>
      <c r="BQ36" s="57">
        <v>162500</v>
      </c>
      <c r="BR36" s="57">
        <v>0</v>
      </c>
      <c r="BS36" s="57">
        <v>162500</v>
      </c>
      <c r="BT36" s="57">
        <v>-3104354</v>
      </c>
      <c r="BU36" s="57">
        <v>0</v>
      </c>
      <c r="BV36" s="57">
        <v>-3104354</v>
      </c>
      <c r="BW36" s="57">
        <v>-439216</v>
      </c>
      <c r="BX36" s="57">
        <v>0</v>
      </c>
      <c r="BY36" s="57">
        <v>-439216</v>
      </c>
      <c r="BZ36" s="57">
        <v>18803</v>
      </c>
      <c r="CA36" s="57">
        <v>0</v>
      </c>
      <c r="CB36" s="57">
        <v>18803</v>
      </c>
      <c r="CC36" s="57">
        <v>-63024</v>
      </c>
      <c r="CD36" s="57">
        <v>0</v>
      </c>
      <c r="CE36" s="57">
        <v>-63024</v>
      </c>
      <c r="CF36" s="57">
        <v>13257</v>
      </c>
      <c r="CG36" s="57">
        <v>0</v>
      </c>
      <c r="CH36" s="57">
        <v>13257</v>
      </c>
      <c r="CI36" s="57">
        <v>-2268</v>
      </c>
      <c r="CJ36" s="57">
        <v>0</v>
      </c>
      <c r="CK36" s="57">
        <v>-2268</v>
      </c>
      <c r="CL36" s="57">
        <v>0</v>
      </c>
      <c r="CM36" s="57">
        <v>0</v>
      </c>
      <c r="CN36" s="57">
        <v>0</v>
      </c>
      <c r="CO36" s="57">
        <v>0</v>
      </c>
      <c r="CP36" s="57">
        <v>0</v>
      </c>
      <c r="CQ36" s="57">
        <v>0</v>
      </c>
      <c r="CR36" s="57">
        <v>0</v>
      </c>
      <c r="CS36" s="57">
        <v>0</v>
      </c>
      <c r="CT36" s="57">
        <v>0</v>
      </c>
      <c r="CU36" s="57">
        <v>0</v>
      </c>
      <c r="CV36" s="57">
        <v>0</v>
      </c>
      <c r="CW36" s="57">
        <v>0</v>
      </c>
      <c r="CX36" s="57">
        <v>0</v>
      </c>
      <c r="CY36" s="57">
        <v>0</v>
      </c>
      <c r="CZ36" s="57">
        <v>0</v>
      </c>
      <c r="DA36" s="57">
        <v>-2211</v>
      </c>
      <c r="DB36" s="57">
        <v>0</v>
      </c>
      <c r="DC36" s="57">
        <v>-2211</v>
      </c>
      <c r="DD36" s="57">
        <v>0</v>
      </c>
      <c r="DE36" s="57">
        <v>0</v>
      </c>
      <c r="DF36" s="57">
        <v>0</v>
      </c>
      <c r="DG36" s="57">
        <v>0</v>
      </c>
      <c r="DH36" s="57">
        <v>0</v>
      </c>
      <c r="DI36" s="57">
        <v>-474659</v>
      </c>
      <c r="DJ36" s="57">
        <v>0</v>
      </c>
      <c r="DK36" s="57">
        <v>-474659</v>
      </c>
      <c r="DL36" s="57">
        <v>0</v>
      </c>
      <c r="DM36" s="57">
        <v>0</v>
      </c>
      <c r="DN36" s="57">
        <v>0</v>
      </c>
      <c r="DO36" s="57">
        <v>0</v>
      </c>
      <c r="DP36" s="57">
        <v>0</v>
      </c>
      <c r="DQ36" s="57">
        <v>0</v>
      </c>
      <c r="DR36" s="57">
        <v>-57564</v>
      </c>
      <c r="DS36" s="57">
        <v>0</v>
      </c>
      <c r="DT36" s="57">
        <v>-57564</v>
      </c>
      <c r="DU36" s="57">
        <v>-4003</v>
      </c>
      <c r="DV36" s="57">
        <v>0</v>
      </c>
      <c r="DW36" s="57">
        <v>-4003</v>
      </c>
      <c r="DX36" s="57">
        <v>-2339513</v>
      </c>
      <c r="DY36" s="57">
        <v>0</v>
      </c>
      <c r="DZ36" s="57">
        <v>-2339513</v>
      </c>
      <c r="EA36" s="57">
        <v>-115152</v>
      </c>
      <c r="EB36" s="57">
        <v>0</v>
      </c>
      <c r="EC36" s="57">
        <v>-115152</v>
      </c>
      <c r="ED36" s="57">
        <v>0</v>
      </c>
      <c r="EE36" s="57">
        <v>0</v>
      </c>
      <c r="EF36" s="57">
        <v>0</v>
      </c>
      <c r="EG36" s="57">
        <v>0</v>
      </c>
      <c r="EH36" s="57">
        <v>0</v>
      </c>
      <c r="EI36" s="57">
        <v>0</v>
      </c>
      <c r="EJ36" s="57">
        <v>-8181</v>
      </c>
      <c r="EK36" s="57">
        <v>0</v>
      </c>
      <c r="EL36" s="57">
        <v>-8181</v>
      </c>
      <c r="EM36" s="57">
        <v>-2524413</v>
      </c>
      <c r="EN36" s="57">
        <v>0</v>
      </c>
      <c r="EO36" s="57">
        <v>-2524413</v>
      </c>
      <c r="EP36" s="57">
        <v>0</v>
      </c>
      <c r="EQ36" s="57">
        <v>0</v>
      </c>
      <c r="ER36" s="57">
        <v>0</v>
      </c>
      <c r="ES36" s="57">
        <v>0</v>
      </c>
      <c r="ET36" s="57">
        <v>0</v>
      </c>
      <c r="EU36" s="57">
        <v>0</v>
      </c>
      <c r="EV36" s="57">
        <v>0</v>
      </c>
      <c r="EW36" s="57">
        <v>0</v>
      </c>
      <c r="EX36" s="57">
        <v>0</v>
      </c>
      <c r="EY36" s="57">
        <v>134665782</v>
      </c>
      <c r="EZ36" s="57">
        <v>0</v>
      </c>
      <c r="FA36" s="57">
        <v>134665782</v>
      </c>
      <c r="FB36" s="57">
        <v>255122</v>
      </c>
      <c r="FC36" s="57">
        <v>0</v>
      </c>
      <c r="FD36" s="57">
        <v>255122</v>
      </c>
      <c r="FE36" s="57">
        <v>-9462407</v>
      </c>
      <c r="FF36" s="57">
        <v>0</v>
      </c>
      <c r="FG36" s="57">
        <v>-9462407</v>
      </c>
      <c r="FH36" s="57">
        <v>-3104354</v>
      </c>
      <c r="FI36" s="57">
        <v>0</v>
      </c>
      <c r="FJ36" s="57">
        <v>-3104354</v>
      </c>
      <c r="FK36" s="57">
        <v>-474659</v>
      </c>
      <c r="FL36" s="57">
        <v>0</v>
      </c>
      <c r="FM36" s="57">
        <v>-474659</v>
      </c>
      <c r="FN36" s="57">
        <v>-2524413</v>
      </c>
      <c r="FO36" s="57">
        <v>0</v>
      </c>
      <c r="FP36" s="57">
        <v>-2524413</v>
      </c>
      <c r="FQ36" s="57">
        <v>0</v>
      </c>
      <c r="FR36" s="57">
        <v>0</v>
      </c>
      <c r="FS36" s="57">
        <v>0</v>
      </c>
      <c r="FT36" s="57">
        <v>-15310711</v>
      </c>
      <c r="FU36" s="57">
        <v>0</v>
      </c>
      <c r="FV36" s="57">
        <v>-15310711</v>
      </c>
      <c r="FW36" s="57">
        <v>119355071</v>
      </c>
      <c r="FX36" s="57">
        <v>0</v>
      </c>
      <c r="FY36" s="57">
        <v>119355071</v>
      </c>
    </row>
    <row r="37" spans="1:181" x14ac:dyDescent="0.2">
      <c r="A37" s="57" t="s">
        <v>133</v>
      </c>
      <c r="B37" s="57" t="s">
        <v>132</v>
      </c>
      <c r="C37" s="57">
        <v>0</v>
      </c>
      <c r="D37" s="57">
        <v>0</v>
      </c>
      <c r="E37" s="57">
        <v>0</v>
      </c>
      <c r="F37" s="57">
        <v>-220068</v>
      </c>
      <c r="G37" s="57">
        <v>0</v>
      </c>
      <c r="H37" s="57">
        <v>-220068</v>
      </c>
      <c r="I37" s="57">
        <v>0</v>
      </c>
      <c r="J37" s="57">
        <v>0</v>
      </c>
      <c r="K37" s="57">
        <v>0</v>
      </c>
      <c r="L37" s="57">
        <v>0</v>
      </c>
      <c r="M37" s="57">
        <v>0</v>
      </c>
      <c r="N37" s="57">
        <v>0</v>
      </c>
      <c r="O37" s="57">
        <v>-220068</v>
      </c>
      <c r="P37" s="57">
        <v>0</v>
      </c>
      <c r="Q37" s="57">
        <v>-220068</v>
      </c>
      <c r="R37" s="57">
        <v>-1297632</v>
      </c>
      <c r="S37" s="57">
        <v>0</v>
      </c>
      <c r="T37" s="57">
        <v>-1297632</v>
      </c>
      <c r="U37" s="57">
        <v>0</v>
      </c>
      <c r="V37" s="57">
        <v>0</v>
      </c>
      <c r="W37" s="57">
        <v>0</v>
      </c>
      <c r="X37" s="57">
        <v>-11561</v>
      </c>
      <c r="Y37" s="57">
        <v>0</v>
      </c>
      <c r="Z37" s="57">
        <v>-11561</v>
      </c>
      <c r="AA37" s="57">
        <v>-10994</v>
      </c>
      <c r="AB37" s="57">
        <v>0</v>
      </c>
      <c r="AC37" s="57">
        <v>-10994</v>
      </c>
      <c r="AD37" s="57">
        <v>0</v>
      </c>
      <c r="AE37" s="57">
        <v>0</v>
      </c>
      <c r="AF37" s="57">
        <v>0</v>
      </c>
      <c r="AG37" s="57">
        <v>486436</v>
      </c>
      <c r="AH37" s="57">
        <v>0</v>
      </c>
      <c r="AI37" s="57">
        <v>486436</v>
      </c>
      <c r="AJ37" s="57">
        <v>0</v>
      </c>
      <c r="AK37" s="57">
        <v>0</v>
      </c>
      <c r="AL37" s="57">
        <v>0</v>
      </c>
      <c r="AM37" s="57">
        <v>-2247136</v>
      </c>
      <c r="AN37" s="57">
        <v>0</v>
      </c>
      <c r="AO37" s="57">
        <v>-2247136</v>
      </c>
      <c r="AP37" s="57">
        <v>0</v>
      </c>
      <c r="AQ37" s="57">
        <v>0</v>
      </c>
      <c r="AR37" s="57">
        <v>0</v>
      </c>
      <c r="AS37" s="57">
        <v>-51074</v>
      </c>
      <c r="AT37" s="57">
        <v>0</v>
      </c>
      <c r="AU37" s="57">
        <v>-51074</v>
      </c>
      <c r="AV37" s="57">
        <v>0</v>
      </c>
      <c r="AW37" s="57">
        <v>0</v>
      </c>
      <c r="AX37" s="57">
        <v>0</v>
      </c>
      <c r="AY37" s="57">
        <v>-1725</v>
      </c>
      <c r="AZ37" s="57">
        <v>0</v>
      </c>
      <c r="BA37" s="57">
        <v>-1725</v>
      </c>
      <c r="BB37" s="57">
        <v>0</v>
      </c>
      <c r="BC37" s="57">
        <v>0</v>
      </c>
      <c r="BD37" s="57">
        <v>0</v>
      </c>
      <c r="BE37" s="57">
        <v>-3122692</v>
      </c>
      <c r="BF37" s="57">
        <v>0</v>
      </c>
      <c r="BG37" s="57">
        <v>-3122692</v>
      </c>
      <c r="BH37" s="57">
        <v>-17925</v>
      </c>
      <c r="BI37" s="57">
        <v>0</v>
      </c>
      <c r="BJ37" s="57">
        <v>-17925</v>
      </c>
      <c r="BK37" s="57">
        <v>0</v>
      </c>
      <c r="BL37" s="57">
        <v>0</v>
      </c>
      <c r="BM37" s="57">
        <v>0</v>
      </c>
      <c r="BN37" s="57">
        <v>-1102932</v>
      </c>
      <c r="BO37" s="57">
        <v>0</v>
      </c>
      <c r="BP37" s="57">
        <v>-1102932</v>
      </c>
      <c r="BQ37" s="57">
        <v>0</v>
      </c>
      <c r="BR37" s="57">
        <v>0</v>
      </c>
      <c r="BS37" s="57">
        <v>0</v>
      </c>
      <c r="BT37" s="57">
        <v>-1120857</v>
      </c>
      <c r="BU37" s="57">
        <v>0</v>
      </c>
      <c r="BV37" s="57">
        <v>-1120857</v>
      </c>
      <c r="BW37" s="57">
        <v>-61738</v>
      </c>
      <c r="BX37" s="57">
        <v>0</v>
      </c>
      <c r="BY37" s="57">
        <v>-61738</v>
      </c>
      <c r="BZ37" s="57">
        <v>0</v>
      </c>
      <c r="CA37" s="57">
        <v>0</v>
      </c>
      <c r="CB37" s="57">
        <v>0</v>
      </c>
      <c r="CC37" s="57">
        <v>-41684</v>
      </c>
      <c r="CD37" s="57">
        <v>0</v>
      </c>
      <c r="CE37" s="57">
        <v>-41684</v>
      </c>
      <c r="CF37" s="57">
        <v>0</v>
      </c>
      <c r="CG37" s="57">
        <v>0</v>
      </c>
      <c r="CH37" s="57">
        <v>0</v>
      </c>
      <c r="CI37" s="57">
        <v>-4400</v>
      </c>
      <c r="CJ37" s="57">
        <v>0</v>
      </c>
      <c r="CK37" s="57">
        <v>-4400</v>
      </c>
      <c r="CL37" s="57">
        <v>0</v>
      </c>
      <c r="CM37" s="57">
        <v>0</v>
      </c>
      <c r="CN37" s="57">
        <v>0</v>
      </c>
      <c r="CO37" s="57">
        <v>-4561</v>
      </c>
      <c r="CP37" s="57">
        <v>0</v>
      </c>
      <c r="CQ37" s="57">
        <v>-4561</v>
      </c>
      <c r="CR37" s="57">
        <v>0</v>
      </c>
      <c r="CS37" s="57">
        <v>0</v>
      </c>
      <c r="CT37" s="57">
        <v>0</v>
      </c>
      <c r="CU37" s="57">
        <v>-9849</v>
      </c>
      <c r="CV37" s="57">
        <v>0</v>
      </c>
      <c r="CW37" s="57">
        <v>-9849</v>
      </c>
      <c r="CX37" s="57">
        <v>0</v>
      </c>
      <c r="CY37" s="57">
        <v>0</v>
      </c>
      <c r="CZ37" s="57">
        <v>0</v>
      </c>
      <c r="DA37" s="57">
        <v>-13199</v>
      </c>
      <c r="DB37" s="57">
        <v>0</v>
      </c>
      <c r="DC37" s="57">
        <v>-13199</v>
      </c>
      <c r="DD37" s="57">
        <v>0</v>
      </c>
      <c r="DE37" s="57">
        <v>0</v>
      </c>
      <c r="DF37" s="57">
        <v>0</v>
      </c>
      <c r="DG37" s="57">
        <v>0</v>
      </c>
      <c r="DH37" s="57">
        <v>0</v>
      </c>
      <c r="DI37" s="57">
        <v>-135431</v>
      </c>
      <c r="DJ37" s="57">
        <v>0</v>
      </c>
      <c r="DK37" s="57">
        <v>-135431</v>
      </c>
      <c r="DL37" s="57">
        <v>0</v>
      </c>
      <c r="DM37" s="57">
        <v>0</v>
      </c>
      <c r="DN37" s="57">
        <v>0</v>
      </c>
      <c r="DO37" s="57">
        <v>0</v>
      </c>
      <c r="DP37" s="57">
        <v>0</v>
      </c>
      <c r="DQ37" s="57">
        <v>0</v>
      </c>
      <c r="DR37" s="57">
        <v>-42206</v>
      </c>
      <c r="DS37" s="57">
        <v>0</v>
      </c>
      <c r="DT37" s="57">
        <v>-42206</v>
      </c>
      <c r="DU37" s="57">
        <v>0</v>
      </c>
      <c r="DV37" s="57">
        <v>0</v>
      </c>
      <c r="DW37" s="57">
        <v>0</v>
      </c>
      <c r="DX37" s="57">
        <v>-517957</v>
      </c>
      <c r="DY37" s="57">
        <v>0</v>
      </c>
      <c r="DZ37" s="57">
        <v>-517957</v>
      </c>
      <c r="EA37" s="57">
        <v>0</v>
      </c>
      <c r="EB37" s="57">
        <v>0</v>
      </c>
      <c r="EC37" s="57">
        <v>0</v>
      </c>
      <c r="ED37" s="57">
        <v>0</v>
      </c>
      <c r="EE37" s="57">
        <v>0</v>
      </c>
      <c r="EF37" s="57">
        <v>0</v>
      </c>
      <c r="EG37" s="57">
        <v>0</v>
      </c>
      <c r="EH37" s="57">
        <v>0</v>
      </c>
      <c r="EI37" s="57">
        <v>0</v>
      </c>
      <c r="EJ37" s="57">
        <v>-3259</v>
      </c>
      <c r="EK37" s="57">
        <v>0</v>
      </c>
      <c r="EL37" s="57">
        <v>-3259</v>
      </c>
      <c r="EM37" s="57">
        <v>-563422</v>
      </c>
      <c r="EN37" s="57">
        <v>0</v>
      </c>
      <c r="EO37" s="57">
        <v>-563422</v>
      </c>
      <c r="EP37" s="57">
        <v>0</v>
      </c>
      <c r="EQ37" s="57">
        <v>0</v>
      </c>
      <c r="ER37" s="57">
        <v>0</v>
      </c>
      <c r="ES37" s="57">
        <v>0</v>
      </c>
      <c r="ET37" s="57">
        <v>0</v>
      </c>
      <c r="EU37" s="57">
        <v>0</v>
      </c>
      <c r="EV37" s="57">
        <v>0</v>
      </c>
      <c r="EW37" s="57">
        <v>0</v>
      </c>
      <c r="EX37" s="57">
        <v>0</v>
      </c>
      <c r="EY37" s="57">
        <v>36223278</v>
      </c>
      <c r="EZ37" s="57">
        <v>0</v>
      </c>
      <c r="FA37" s="57">
        <v>36223278</v>
      </c>
      <c r="FB37" s="57">
        <v>-220068</v>
      </c>
      <c r="FC37" s="57">
        <v>0</v>
      </c>
      <c r="FD37" s="57">
        <v>-220068</v>
      </c>
      <c r="FE37" s="57">
        <v>-3122692</v>
      </c>
      <c r="FF37" s="57">
        <v>0</v>
      </c>
      <c r="FG37" s="57">
        <v>-3122692</v>
      </c>
      <c r="FH37" s="57">
        <v>-1120857</v>
      </c>
      <c r="FI37" s="57">
        <v>0</v>
      </c>
      <c r="FJ37" s="57">
        <v>-1120857</v>
      </c>
      <c r="FK37" s="57">
        <v>-135431</v>
      </c>
      <c r="FL37" s="57">
        <v>0</v>
      </c>
      <c r="FM37" s="57">
        <v>-135431</v>
      </c>
      <c r="FN37" s="57">
        <v>-563422</v>
      </c>
      <c r="FO37" s="57">
        <v>0</v>
      </c>
      <c r="FP37" s="57">
        <v>-563422</v>
      </c>
      <c r="FQ37" s="57">
        <v>0</v>
      </c>
      <c r="FR37" s="57">
        <v>0</v>
      </c>
      <c r="FS37" s="57">
        <v>0</v>
      </c>
      <c r="FT37" s="57">
        <v>-5162470</v>
      </c>
      <c r="FU37" s="57">
        <v>0</v>
      </c>
      <c r="FV37" s="57">
        <v>-5162470</v>
      </c>
      <c r="FW37" s="57">
        <v>31060808</v>
      </c>
      <c r="FX37" s="57">
        <v>0</v>
      </c>
      <c r="FY37" s="57">
        <v>31060808</v>
      </c>
    </row>
    <row r="38" spans="1:181" x14ac:dyDescent="0.2">
      <c r="A38" s="57" t="s">
        <v>135</v>
      </c>
      <c r="B38" s="57" t="s">
        <v>134</v>
      </c>
      <c r="C38" s="57">
        <v>0</v>
      </c>
      <c r="D38" s="57">
        <v>0</v>
      </c>
      <c r="E38" s="57">
        <v>0</v>
      </c>
      <c r="F38" s="57">
        <v>117589</v>
      </c>
      <c r="G38" s="57">
        <v>0</v>
      </c>
      <c r="H38" s="57">
        <v>117589</v>
      </c>
      <c r="I38" s="57">
        <v>0</v>
      </c>
      <c r="J38" s="57">
        <v>0</v>
      </c>
      <c r="K38" s="57">
        <v>0</v>
      </c>
      <c r="L38" s="57">
        <v>61235</v>
      </c>
      <c r="M38" s="57">
        <v>0</v>
      </c>
      <c r="N38" s="57">
        <v>61235</v>
      </c>
      <c r="O38" s="57">
        <v>178824</v>
      </c>
      <c r="P38" s="57">
        <v>0</v>
      </c>
      <c r="Q38" s="57">
        <v>178824</v>
      </c>
      <c r="R38" s="57">
        <v>-6574061</v>
      </c>
      <c r="S38" s="57">
        <v>0</v>
      </c>
      <c r="T38" s="57">
        <v>-6574061</v>
      </c>
      <c r="U38" s="57">
        <v>-42650</v>
      </c>
      <c r="V38" s="57">
        <v>0</v>
      </c>
      <c r="W38" s="57">
        <v>-42650</v>
      </c>
      <c r="X38" s="57">
        <v>-169069</v>
      </c>
      <c r="Y38" s="57">
        <v>0</v>
      </c>
      <c r="Z38" s="57">
        <v>-169069</v>
      </c>
      <c r="AA38" s="57">
        <v>-146311</v>
      </c>
      <c r="AB38" s="57">
        <v>0</v>
      </c>
      <c r="AC38" s="57">
        <v>-146311</v>
      </c>
      <c r="AD38" s="57">
        <v>-14151</v>
      </c>
      <c r="AE38" s="57">
        <v>0</v>
      </c>
      <c r="AF38" s="57">
        <v>-14151</v>
      </c>
      <c r="AG38" s="57">
        <v>2929404</v>
      </c>
      <c r="AH38" s="57">
        <v>0</v>
      </c>
      <c r="AI38" s="57">
        <v>2929404</v>
      </c>
      <c r="AJ38" s="57">
        <v>17261</v>
      </c>
      <c r="AK38" s="57">
        <v>0</v>
      </c>
      <c r="AL38" s="57">
        <v>17261</v>
      </c>
      <c r="AM38" s="57">
        <v>-8567894</v>
      </c>
      <c r="AN38" s="57">
        <v>0</v>
      </c>
      <c r="AO38" s="57">
        <v>-8567894</v>
      </c>
      <c r="AP38" s="57">
        <v>-22385</v>
      </c>
      <c r="AQ38" s="57">
        <v>0</v>
      </c>
      <c r="AR38" s="57">
        <v>-22385</v>
      </c>
      <c r="AS38" s="57">
        <v>-59058</v>
      </c>
      <c r="AT38" s="57">
        <v>0</v>
      </c>
      <c r="AU38" s="57">
        <v>-59058</v>
      </c>
      <c r="AV38" s="57">
        <v>0</v>
      </c>
      <c r="AW38" s="57">
        <v>0</v>
      </c>
      <c r="AX38" s="57">
        <v>0</v>
      </c>
      <c r="AY38" s="57">
        <v>0</v>
      </c>
      <c r="AZ38" s="57">
        <v>0</v>
      </c>
      <c r="BA38" s="57">
        <v>0</v>
      </c>
      <c r="BB38" s="57">
        <v>0</v>
      </c>
      <c r="BC38" s="57">
        <v>0</v>
      </c>
      <c r="BD38" s="57">
        <v>0</v>
      </c>
      <c r="BE38" s="57">
        <v>-12445802</v>
      </c>
      <c r="BF38" s="57">
        <v>0</v>
      </c>
      <c r="BG38" s="57">
        <v>-12445802</v>
      </c>
      <c r="BH38" s="57">
        <v>-135656</v>
      </c>
      <c r="BI38" s="57">
        <v>0</v>
      </c>
      <c r="BJ38" s="57">
        <v>-135656</v>
      </c>
      <c r="BK38" s="57">
        <v>-17</v>
      </c>
      <c r="BL38" s="57">
        <v>0</v>
      </c>
      <c r="BM38" s="57">
        <v>-17</v>
      </c>
      <c r="BN38" s="57">
        <v>-3168220</v>
      </c>
      <c r="BO38" s="57">
        <v>0</v>
      </c>
      <c r="BP38" s="57">
        <v>-3168220</v>
      </c>
      <c r="BQ38" s="57">
        <v>-334098</v>
      </c>
      <c r="BR38" s="57">
        <v>0</v>
      </c>
      <c r="BS38" s="57">
        <v>-334098</v>
      </c>
      <c r="BT38" s="57">
        <v>-3637991</v>
      </c>
      <c r="BU38" s="57">
        <v>0</v>
      </c>
      <c r="BV38" s="57">
        <v>-3637991</v>
      </c>
      <c r="BW38" s="57">
        <v>-87700</v>
      </c>
      <c r="BX38" s="57">
        <v>0</v>
      </c>
      <c r="BY38" s="57">
        <v>-87700</v>
      </c>
      <c r="BZ38" s="57">
        <v>-1126</v>
      </c>
      <c r="CA38" s="57">
        <v>0</v>
      </c>
      <c r="CB38" s="57">
        <v>-1126</v>
      </c>
      <c r="CC38" s="57">
        <v>-49760</v>
      </c>
      <c r="CD38" s="57">
        <v>0</v>
      </c>
      <c r="CE38" s="57">
        <v>-49760</v>
      </c>
      <c r="CF38" s="57">
        <v>5018</v>
      </c>
      <c r="CG38" s="57">
        <v>0</v>
      </c>
      <c r="CH38" s="57">
        <v>5018</v>
      </c>
      <c r="CI38" s="57">
        <v>-2089</v>
      </c>
      <c r="CJ38" s="57">
        <v>0</v>
      </c>
      <c r="CK38" s="57">
        <v>-2089</v>
      </c>
      <c r="CL38" s="57">
        <v>0</v>
      </c>
      <c r="CM38" s="57">
        <v>0</v>
      </c>
      <c r="CN38" s="57">
        <v>0</v>
      </c>
      <c r="CO38" s="57">
        <v>0</v>
      </c>
      <c r="CP38" s="57">
        <v>0</v>
      </c>
      <c r="CQ38" s="57">
        <v>0</v>
      </c>
      <c r="CR38" s="57">
        <v>0</v>
      </c>
      <c r="CS38" s="57">
        <v>0</v>
      </c>
      <c r="CT38" s="57">
        <v>0</v>
      </c>
      <c r="CU38" s="57">
        <v>0</v>
      </c>
      <c r="CV38" s="57">
        <v>0</v>
      </c>
      <c r="CW38" s="57">
        <v>0</v>
      </c>
      <c r="CX38" s="57">
        <v>0</v>
      </c>
      <c r="CY38" s="57">
        <v>0</v>
      </c>
      <c r="CZ38" s="57">
        <v>0</v>
      </c>
      <c r="DA38" s="57">
        <v>-37049</v>
      </c>
      <c r="DB38" s="57">
        <v>0</v>
      </c>
      <c r="DC38" s="57">
        <v>-37049</v>
      </c>
      <c r="DD38" s="57">
        <v>-15598</v>
      </c>
      <c r="DE38" s="57">
        <v>0</v>
      </c>
      <c r="DF38" s="57">
        <v>-15598</v>
      </c>
      <c r="DG38" s="57">
        <v>0</v>
      </c>
      <c r="DH38" s="57">
        <v>0</v>
      </c>
      <c r="DI38" s="57">
        <v>-188304</v>
      </c>
      <c r="DJ38" s="57">
        <v>0</v>
      </c>
      <c r="DK38" s="57">
        <v>-188304</v>
      </c>
      <c r="DL38" s="57">
        <v>-71761</v>
      </c>
      <c r="DM38" s="57">
        <v>0</v>
      </c>
      <c r="DN38" s="57">
        <v>-71761</v>
      </c>
      <c r="DO38" s="57">
        <v>15296</v>
      </c>
      <c r="DP38" s="57">
        <v>0</v>
      </c>
      <c r="DQ38" s="57">
        <v>15296</v>
      </c>
      <c r="DR38" s="57">
        <v>-160639</v>
      </c>
      <c r="DS38" s="57">
        <v>0</v>
      </c>
      <c r="DT38" s="57">
        <v>-160639</v>
      </c>
      <c r="DU38" s="57">
        <v>1832</v>
      </c>
      <c r="DV38" s="57">
        <v>0</v>
      </c>
      <c r="DW38" s="57">
        <v>1832</v>
      </c>
      <c r="DX38" s="57">
        <v>-3136285</v>
      </c>
      <c r="DY38" s="57">
        <v>0</v>
      </c>
      <c r="DZ38" s="57">
        <v>-3136285</v>
      </c>
      <c r="EA38" s="57">
        <v>-8143</v>
      </c>
      <c r="EB38" s="57">
        <v>0</v>
      </c>
      <c r="EC38" s="57">
        <v>-8143</v>
      </c>
      <c r="ED38" s="57">
        <v>0</v>
      </c>
      <c r="EE38" s="57">
        <v>0</v>
      </c>
      <c r="EF38" s="57">
        <v>0</v>
      </c>
      <c r="EG38" s="57">
        <v>-26</v>
      </c>
      <c r="EH38" s="57">
        <v>0</v>
      </c>
      <c r="EI38" s="57">
        <v>-26</v>
      </c>
      <c r="EJ38" s="57">
        <v>-7662</v>
      </c>
      <c r="EK38" s="57">
        <v>0</v>
      </c>
      <c r="EL38" s="57">
        <v>-7662</v>
      </c>
      <c r="EM38" s="57">
        <v>-3367388</v>
      </c>
      <c r="EN38" s="57">
        <v>0</v>
      </c>
      <c r="EO38" s="57">
        <v>-3367388</v>
      </c>
      <c r="EP38" s="57">
        <v>0</v>
      </c>
      <c r="EQ38" s="57">
        <v>0</v>
      </c>
      <c r="ER38" s="57">
        <v>0</v>
      </c>
      <c r="ES38" s="57">
        <v>0</v>
      </c>
      <c r="ET38" s="57">
        <v>0</v>
      </c>
      <c r="EU38" s="57">
        <v>0</v>
      </c>
      <c r="EV38" s="57">
        <v>0</v>
      </c>
      <c r="EW38" s="57">
        <v>0</v>
      </c>
      <c r="EX38" s="57">
        <v>0</v>
      </c>
      <c r="EY38" s="57">
        <v>125372457</v>
      </c>
      <c r="EZ38" s="57">
        <v>0</v>
      </c>
      <c r="FA38" s="57">
        <v>125372457</v>
      </c>
      <c r="FB38" s="57">
        <v>178824</v>
      </c>
      <c r="FC38" s="57">
        <v>0</v>
      </c>
      <c r="FD38" s="57">
        <v>178824</v>
      </c>
      <c r="FE38" s="57">
        <v>-12445802</v>
      </c>
      <c r="FF38" s="57">
        <v>0</v>
      </c>
      <c r="FG38" s="57">
        <v>-12445802</v>
      </c>
      <c r="FH38" s="57">
        <v>-3637991</v>
      </c>
      <c r="FI38" s="57">
        <v>0</v>
      </c>
      <c r="FJ38" s="57">
        <v>-3637991</v>
      </c>
      <c r="FK38" s="57">
        <v>-188304</v>
      </c>
      <c r="FL38" s="57">
        <v>0</v>
      </c>
      <c r="FM38" s="57">
        <v>-188304</v>
      </c>
      <c r="FN38" s="57">
        <v>-3367388</v>
      </c>
      <c r="FO38" s="57">
        <v>0</v>
      </c>
      <c r="FP38" s="57">
        <v>-3367388</v>
      </c>
      <c r="FQ38" s="57">
        <v>0</v>
      </c>
      <c r="FR38" s="57">
        <v>0</v>
      </c>
      <c r="FS38" s="57">
        <v>0</v>
      </c>
      <c r="FT38" s="57">
        <v>-19460661</v>
      </c>
      <c r="FU38" s="57">
        <v>0</v>
      </c>
      <c r="FV38" s="57">
        <v>-19460661</v>
      </c>
      <c r="FW38" s="57">
        <v>105911796</v>
      </c>
      <c r="FX38" s="57">
        <v>0</v>
      </c>
      <c r="FY38" s="57">
        <v>105911796</v>
      </c>
    </row>
    <row r="39" spans="1:181" x14ac:dyDescent="0.2">
      <c r="A39" s="57" t="s">
        <v>138</v>
      </c>
      <c r="B39" s="57" t="s">
        <v>137</v>
      </c>
      <c r="C39" s="57">
        <v>0</v>
      </c>
      <c r="D39" s="57">
        <v>0</v>
      </c>
      <c r="E39" s="57">
        <v>0</v>
      </c>
      <c r="F39" s="57">
        <v>-3997716</v>
      </c>
      <c r="G39" s="57">
        <v>0</v>
      </c>
      <c r="H39" s="57">
        <v>-3997716</v>
      </c>
      <c r="I39" s="57">
        <v>0</v>
      </c>
      <c r="J39" s="57">
        <v>0</v>
      </c>
      <c r="K39" s="57">
        <v>0</v>
      </c>
      <c r="L39" s="57">
        <v>1291008</v>
      </c>
      <c r="M39" s="57">
        <v>-380</v>
      </c>
      <c r="N39" s="57">
        <v>1290628</v>
      </c>
      <c r="O39" s="57">
        <v>-2706708</v>
      </c>
      <c r="P39" s="57">
        <v>-380</v>
      </c>
      <c r="Q39" s="57">
        <v>-2707088</v>
      </c>
      <c r="R39" s="57">
        <v>-9323326</v>
      </c>
      <c r="S39" s="57">
        <v>-96890</v>
      </c>
      <c r="T39" s="57">
        <v>-9420216</v>
      </c>
      <c r="U39" s="57">
        <v>-60637</v>
      </c>
      <c r="V39" s="57">
        <v>0</v>
      </c>
      <c r="W39" s="57">
        <v>-60637</v>
      </c>
      <c r="X39" s="57">
        <v>-10483</v>
      </c>
      <c r="Y39" s="57">
        <v>-139</v>
      </c>
      <c r="Z39" s="57">
        <v>-10622</v>
      </c>
      <c r="AA39" s="57">
        <v>-512407</v>
      </c>
      <c r="AB39" s="57">
        <v>-1690</v>
      </c>
      <c r="AC39" s="57">
        <v>-514097</v>
      </c>
      <c r="AD39" s="57">
        <v>-60637</v>
      </c>
      <c r="AE39" s="57">
        <v>0</v>
      </c>
      <c r="AF39" s="57">
        <v>-60637</v>
      </c>
      <c r="AG39" s="57">
        <v>5407131</v>
      </c>
      <c r="AH39" s="57">
        <v>687352</v>
      </c>
      <c r="AI39" s="57">
        <v>6094483</v>
      </c>
      <c r="AJ39" s="57">
        <v>96386</v>
      </c>
      <c r="AK39" s="57">
        <v>30676</v>
      </c>
      <c r="AL39" s="57">
        <v>127062</v>
      </c>
      <c r="AM39" s="57">
        <v>-16658709</v>
      </c>
      <c r="AN39" s="57">
        <v>-366953</v>
      </c>
      <c r="AO39" s="57">
        <v>-17025662</v>
      </c>
      <c r="AP39" s="57">
        <v>-442945</v>
      </c>
      <c r="AQ39" s="57">
        <v>-33762</v>
      </c>
      <c r="AR39" s="57">
        <v>-476707</v>
      </c>
      <c r="AS39" s="57">
        <v>-149943</v>
      </c>
      <c r="AT39" s="57">
        <v>0</v>
      </c>
      <c r="AU39" s="57">
        <v>-149943</v>
      </c>
      <c r="AV39" s="57">
        <v>1347</v>
      </c>
      <c r="AW39" s="57">
        <v>0</v>
      </c>
      <c r="AX39" s="57">
        <v>1347</v>
      </c>
      <c r="AY39" s="57">
        <v>0</v>
      </c>
      <c r="AZ39" s="57">
        <v>0</v>
      </c>
      <c r="BA39" s="57">
        <v>0</v>
      </c>
      <c r="BB39" s="57">
        <v>0</v>
      </c>
      <c r="BC39" s="57">
        <v>0</v>
      </c>
      <c r="BD39" s="57">
        <v>0</v>
      </c>
      <c r="BE39" s="57">
        <v>-21080542</v>
      </c>
      <c r="BF39" s="57">
        <v>220284</v>
      </c>
      <c r="BG39" s="57">
        <v>-20860258</v>
      </c>
      <c r="BH39" s="57">
        <v>-734332</v>
      </c>
      <c r="BI39" s="57">
        <v>-176053</v>
      </c>
      <c r="BJ39" s="57">
        <v>-910385</v>
      </c>
      <c r="BK39" s="57">
        <v>-197023</v>
      </c>
      <c r="BL39" s="57">
        <v>7806</v>
      </c>
      <c r="BM39" s="57">
        <v>-189217</v>
      </c>
      <c r="BN39" s="57">
        <v>-11021110</v>
      </c>
      <c r="BO39" s="57">
        <v>-562272</v>
      </c>
      <c r="BP39" s="57">
        <v>-11583382</v>
      </c>
      <c r="BQ39" s="57">
        <v>-95207</v>
      </c>
      <c r="BR39" s="57">
        <v>-62275</v>
      </c>
      <c r="BS39" s="57">
        <v>-157482</v>
      </c>
      <c r="BT39" s="57">
        <v>-12047672</v>
      </c>
      <c r="BU39" s="57">
        <v>-792794</v>
      </c>
      <c r="BV39" s="57">
        <v>-12840466</v>
      </c>
      <c r="BW39" s="57">
        <v>-256860</v>
      </c>
      <c r="BX39" s="57">
        <v>0</v>
      </c>
      <c r="BY39" s="57">
        <v>-256860</v>
      </c>
      <c r="BZ39" s="57">
        <v>6377</v>
      </c>
      <c r="CA39" s="57">
        <v>0</v>
      </c>
      <c r="CB39" s="57">
        <v>6377</v>
      </c>
      <c r="CC39" s="57">
        <v>-326866</v>
      </c>
      <c r="CD39" s="57">
        <v>-4200</v>
      </c>
      <c r="CE39" s="57">
        <v>-331066</v>
      </c>
      <c r="CF39" s="57">
        <v>-48719</v>
      </c>
      <c r="CG39" s="57">
        <v>0</v>
      </c>
      <c r="CH39" s="57">
        <v>-48719</v>
      </c>
      <c r="CI39" s="57">
        <v>-2841</v>
      </c>
      <c r="CJ39" s="57">
        <v>0</v>
      </c>
      <c r="CK39" s="57">
        <v>-2841</v>
      </c>
      <c r="CL39" s="57">
        <v>0</v>
      </c>
      <c r="CM39" s="57">
        <v>0</v>
      </c>
      <c r="CN39" s="57">
        <v>0</v>
      </c>
      <c r="CO39" s="57">
        <v>0</v>
      </c>
      <c r="CP39" s="57">
        <v>0</v>
      </c>
      <c r="CQ39" s="57">
        <v>0</v>
      </c>
      <c r="CR39" s="57">
        <v>0</v>
      </c>
      <c r="CS39" s="57">
        <v>0</v>
      </c>
      <c r="CT39" s="57">
        <v>0</v>
      </c>
      <c r="CU39" s="57">
        <v>0</v>
      </c>
      <c r="CV39" s="57">
        <v>0</v>
      </c>
      <c r="CW39" s="57">
        <v>0</v>
      </c>
      <c r="CX39" s="57">
        <v>0</v>
      </c>
      <c r="CY39" s="57">
        <v>0</v>
      </c>
      <c r="CZ39" s="57">
        <v>0</v>
      </c>
      <c r="DA39" s="57">
        <v>0</v>
      </c>
      <c r="DB39" s="57">
        <v>-657770</v>
      </c>
      <c r="DC39" s="57">
        <v>-657770</v>
      </c>
      <c r="DD39" s="57">
        <v>0</v>
      </c>
      <c r="DE39" s="57">
        <v>-151790</v>
      </c>
      <c r="DF39" s="57">
        <v>-151790</v>
      </c>
      <c r="DG39" s="57">
        <v>-809560</v>
      </c>
      <c r="DH39" s="57">
        <v>0</v>
      </c>
      <c r="DI39" s="57">
        <v>-628909</v>
      </c>
      <c r="DJ39" s="57">
        <v>-813760</v>
      </c>
      <c r="DK39" s="57">
        <v>-1442669</v>
      </c>
      <c r="DL39" s="57">
        <v>0</v>
      </c>
      <c r="DM39" s="57">
        <v>0</v>
      </c>
      <c r="DN39" s="57">
        <v>0</v>
      </c>
      <c r="DO39" s="57">
        <v>0</v>
      </c>
      <c r="DP39" s="57">
        <v>0</v>
      </c>
      <c r="DQ39" s="57">
        <v>0</v>
      </c>
      <c r="DR39" s="57">
        <v>-151771</v>
      </c>
      <c r="DS39" s="57">
        <v>0</v>
      </c>
      <c r="DT39" s="57">
        <v>-151771</v>
      </c>
      <c r="DU39" s="57">
        <v>5029</v>
      </c>
      <c r="DV39" s="57">
        <v>0</v>
      </c>
      <c r="DW39" s="57">
        <v>5029</v>
      </c>
      <c r="DX39" s="57">
        <v>-2282232</v>
      </c>
      <c r="DY39" s="57">
        <v>-19944</v>
      </c>
      <c r="DZ39" s="57">
        <v>-2302176</v>
      </c>
      <c r="EA39" s="57">
        <v>-835509</v>
      </c>
      <c r="EB39" s="57">
        <v>-8368</v>
      </c>
      <c r="EC39" s="57">
        <v>-843877</v>
      </c>
      <c r="ED39" s="57">
        <v>0</v>
      </c>
      <c r="EE39" s="57">
        <v>0</v>
      </c>
      <c r="EF39" s="57">
        <v>0</v>
      </c>
      <c r="EG39" s="57">
        <v>0</v>
      </c>
      <c r="EH39" s="57">
        <v>0</v>
      </c>
      <c r="EI39" s="57">
        <v>0</v>
      </c>
      <c r="EJ39" s="57">
        <v>-24566</v>
      </c>
      <c r="EK39" s="57">
        <v>-6024</v>
      </c>
      <c r="EL39" s="57">
        <v>-30590</v>
      </c>
      <c r="EM39" s="57">
        <v>-3289049</v>
      </c>
      <c r="EN39" s="57">
        <v>-34336</v>
      </c>
      <c r="EO39" s="57">
        <v>-3323385</v>
      </c>
      <c r="EP39" s="57">
        <v>0</v>
      </c>
      <c r="EQ39" s="57">
        <v>0</v>
      </c>
      <c r="ER39" s="57">
        <v>0</v>
      </c>
      <c r="ES39" s="57">
        <v>-4097</v>
      </c>
      <c r="ET39" s="57">
        <v>0</v>
      </c>
      <c r="EU39" s="57">
        <v>-4097</v>
      </c>
      <c r="EV39" s="57">
        <v>-4097</v>
      </c>
      <c r="EW39" s="57">
        <v>0</v>
      </c>
      <c r="EX39" s="57">
        <v>-4097</v>
      </c>
      <c r="EY39" s="57">
        <v>229463345</v>
      </c>
      <c r="EZ39" s="57">
        <v>19999949</v>
      </c>
      <c r="FA39" s="57">
        <v>249463294</v>
      </c>
      <c r="FB39" s="57">
        <v>-2706708</v>
      </c>
      <c r="FC39" s="57">
        <v>-380</v>
      </c>
      <c r="FD39" s="57">
        <v>-2707088</v>
      </c>
      <c r="FE39" s="57">
        <v>-21080542</v>
      </c>
      <c r="FF39" s="57">
        <v>220284</v>
      </c>
      <c r="FG39" s="57">
        <v>-20860258</v>
      </c>
      <c r="FH39" s="57">
        <v>-12047672</v>
      </c>
      <c r="FI39" s="57">
        <v>-792794</v>
      </c>
      <c r="FJ39" s="57">
        <v>-12840466</v>
      </c>
      <c r="FK39" s="57">
        <v>-628909</v>
      </c>
      <c r="FL39" s="57">
        <v>-813760</v>
      </c>
      <c r="FM39" s="57">
        <v>-1442669</v>
      </c>
      <c r="FN39" s="57">
        <v>-3289049</v>
      </c>
      <c r="FO39" s="57">
        <v>-34336</v>
      </c>
      <c r="FP39" s="57">
        <v>-3323385</v>
      </c>
      <c r="FQ39" s="57">
        <v>-4097</v>
      </c>
      <c r="FR39" s="57">
        <v>0</v>
      </c>
      <c r="FS39" s="57">
        <v>-4097</v>
      </c>
      <c r="FT39" s="57">
        <v>-39756977</v>
      </c>
      <c r="FU39" s="57">
        <v>-1420986</v>
      </c>
      <c r="FV39" s="57">
        <v>-41177963</v>
      </c>
      <c r="FW39" s="57">
        <v>189706368</v>
      </c>
      <c r="FX39" s="57">
        <v>18578963</v>
      </c>
      <c r="FY39" s="57">
        <v>208285331</v>
      </c>
    </row>
    <row r="40" spans="1:181" x14ac:dyDescent="0.2">
      <c r="A40" s="57" t="s">
        <v>140</v>
      </c>
      <c r="B40" s="57" t="s">
        <v>139</v>
      </c>
      <c r="C40" s="57">
        <v>0</v>
      </c>
      <c r="D40" s="57">
        <v>0</v>
      </c>
      <c r="E40" s="57">
        <v>0</v>
      </c>
      <c r="F40" s="57">
        <v>94369</v>
      </c>
      <c r="G40" s="57">
        <v>0</v>
      </c>
      <c r="H40" s="57">
        <v>94369</v>
      </c>
      <c r="I40" s="57">
        <v>0</v>
      </c>
      <c r="J40" s="57">
        <v>0</v>
      </c>
      <c r="K40" s="57">
        <v>0</v>
      </c>
      <c r="L40" s="57">
        <v>37567</v>
      </c>
      <c r="M40" s="57">
        <v>0</v>
      </c>
      <c r="N40" s="57">
        <v>37567</v>
      </c>
      <c r="O40" s="57">
        <v>131936</v>
      </c>
      <c r="P40" s="57">
        <v>0</v>
      </c>
      <c r="Q40" s="57">
        <v>131936</v>
      </c>
      <c r="R40" s="57">
        <v>-2713943</v>
      </c>
      <c r="S40" s="57">
        <v>0</v>
      </c>
      <c r="T40" s="57">
        <v>-2713943</v>
      </c>
      <c r="U40" s="57">
        <v>-1185</v>
      </c>
      <c r="V40" s="57">
        <v>0</v>
      </c>
      <c r="W40" s="57">
        <v>-1185</v>
      </c>
      <c r="X40" s="57">
        <v>-65435</v>
      </c>
      <c r="Y40" s="57">
        <v>0</v>
      </c>
      <c r="Z40" s="57">
        <v>-65435</v>
      </c>
      <c r="AA40" s="57">
        <v>-65435</v>
      </c>
      <c r="AB40" s="57">
        <v>0</v>
      </c>
      <c r="AC40" s="57">
        <v>-65435</v>
      </c>
      <c r="AD40" s="57">
        <v>0</v>
      </c>
      <c r="AE40" s="57">
        <v>0</v>
      </c>
      <c r="AF40" s="57">
        <v>0</v>
      </c>
      <c r="AG40" s="57">
        <v>783821</v>
      </c>
      <c r="AH40" s="57">
        <v>0</v>
      </c>
      <c r="AI40" s="57">
        <v>783821</v>
      </c>
      <c r="AJ40" s="57">
        <v>-23770</v>
      </c>
      <c r="AK40" s="57">
        <v>0</v>
      </c>
      <c r="AL40" s="57">
        <v>-23770</v>
      </c>
      <c r="AM40" s="57">
        <v>-1409646</v>
      </c>
      <c r="AN40" s="57">
        <v>0</v>
      </c>
      <c r="AO40" s="57">
        <v>-1409646</v>
      </c>
      <c r="AP40" s="57">
        <v>11906</v>
      </c>
      <c r="AQ40" s="57">
        <v>0</v>
      </c>
      <c r="AR40" s="57">
        <v>11906</v>
      </c>
      <c r="AS40" s="57">
        <v>-37083</v>
      </c>
      <c r="AT40" s="57">
        <v>0</v>
      </c>
      <c r="AU40" s="57">
        <v>-37083</v>
      </c>
      <c r="AV40" s="57">
        <v>-1935</v>
      </c>
      <c r="AW40" s="57">
        <v>0</v>
      </c>
      <c r="AX40" s="57">
        <v>-1935</v>
      </c>
      <c r="AY40" s="57">
        <v>-55809</v>
      </c>
      <c r="AZ40" s="57">
        <v>0</v>
      </c>
      <c r="BA40" s="57">
        <v>-55809</v>
      </c>
      <c r="BB40" s="57">
        <v>-631</v>
      </c>
      <c r="BC40" s="57">
        <v>0</v>
      </c>
      <c r="BD40" s="57">
        <v>-631</v>
      </c>
      <c r="BE40" s="57">
        <v>-3512525</v>
      </c>
      <c r="BF40" s="57">
        <v>0</v>
      </c>
      <c r="BG40" s="57">
        <v>-3512525</v>
      </c>
      <c r="BH40" s="57">
        <v>0</v>
      </c>
      <c r="BI40" s="57">
        <v>0</v>
      </c>
      <c r="BJ40" s="57">
        <v>0</v>
      </c>
      <c r="BK40" s="57">
        <v>-4808</v>
      </c>
      <c r="BL40" s="57">
        <v>0</v>
      </c>
      <c r="BM40" s="57">
        <v>-4808</v>
      </c>
      <c r="BN40" s="57">
        <v>-769719</v>
      </c>
      <c r="BO40" s="57">
        <v>0</v>
      </c>
      <c r="BP40" s="57">
        <v>-769719</v>
      </c>
      <c r="BQ40" s="57">
        <v>-25327</v>
      </c>
      <c r="BR40" s="57">
        <v>0</v>
      </c>
      <c r="BS40" s="57">
        <v>-25327</v>
      </c>
      <c r="BT40" s="57">
        <v>-799854</v>
      </c>
      <c r="BU40" s="57">
        <v>0</v>
      </c>
      <c r="BV40" s="57">
        <v>-799854</v>
      </c>
      <c r="BW40" s="57">
        <v>-19838</v>
      </c>
      <c r="BX40" s="57">
        <v>0</v>
      </c>
      <c r="BY40" s="57">
        <v>-19838</v>
      </c>
      <c r="BZ40" s="57">
        <v>0</v>
      </c>
      <c r="CA40" s="57">
        <v>0</v>
      </c>
      <c r="CB40" s="57">
        <v>0</v>
      </c>
      <c r="CC40" s="57">
        <v>-58283</v>
      </c>
      <c r="CD40" s="57">
        <v>0</v>
      </c>
      <c r="CE40" s="57">
        <v>-58283</v>
      </c>
      <c r="CF40" s="57">
        <v>2136</v>
      </c>
      <c r="CG40" s="57">
        <v>0</v>
      </c>
      <c r="CH40" s="57">
        <v>2136</v>
      </c>
      <c r="CI40" s="57">
        <v>0</v>
      </c>
      <c r="CJ40" s="57">
        <v>0</v>
      </c>
      <c r="CK40" s="57">
        <v>0</v>
      </c>
      <c r="CL40" s="57">
        <v>0</v>
      </c>
      <c r="CM40" s="57">
        <v>0</v>
      </c>
      <c r="CN40" s="57">
        <v>0</v>
      </c>
      <c r="CO40" s="57">
        <v>-55809</v>
      </c>
      <c r="CP40" s="57">
        <v>0</v>
      </c>
      <c r="CQ40" s="57">
        <v>-55809</v>
      </c>
      <c r="CR40" s="57">
        <v>-631</v>
      </c>
      <c r="CS40" s="57">
        <v>0</v>
      </c>
      <c r="CT40" s="57">
        <v>-631</v>
      </c>
      <c r="CU40" s="57">
        <v>-10320</v>
      </c>
      <c r="CV40" s="57">
        <v>0</v>
      </c>
      <c r="CW40" s="57">
        <v>-10320</v>
      </c>
      <c r="CX40" s="57">
        <v>0</v>
      </c>
      <c r="CY40" s="57">
        <v>0</v>
      </c>
      <c r="CZ40" s="57">
        <v>0</v>
      </c>
      <c r="DA40" s="57">
        <v>-16510</v>
      </c>
      <c r="DB40" s="57">
        <v>0</v>
      </c>
      <c r="DC40" s="57">
        <v>-16510</v>
      </c>
      <c r="DD40" s="57">
        <v>0</v>
      </c>
      <c r="DE40" s="57">
        <v>0</v>
      </c>
      <c r="DF40" s="57">
        <v>0</v>
      </c>
      <c r="DG40" s="57">
        <v>0</v>
      </c>
      <c r="DH40" s="57">
        <v>0</v>
      </c>
      <c r="DI40" s="57">
        <v>-159255</v>
      </c>
      <c r="DJ40" s="57">
        <v>0</v>
      </c>
      <c r="DK40" s="57">
        <v>-159255</v>
      </c>
      <c r="DL40" s="57">
        <v>-4190</v>
      </c>
      <c r="DM40" s="57">
        <v>0</v>
      </c>
      <c r="DN40" s="57">
        <v>-4190</v>
      </c>
      <c r="DO40" s="57">
        <v>0</v>
      </c>
      <c r="DP40" s="57">
        <v>0</v>
      </c>
      <c r="DQ40" s="57">
        <v>0</v>
      </c>
      <c r="DR40" s="57">
        <v>0</v>
      </c>
      <c r="DS40" s="57">
        <v>0</v>
      </c>
      <c r="DT40" s="57">
        <v>0</v>
      </c>
      <c r="DU40" s="57">
        <v>0</v>
      </c>
      <c r="DV40" s="57">
        <v>0</v>
      </c>
      <c r="DW40" s="57">
        <v>0</v>
      </c>
      <c r="DX40" s="57">
        <v>-332620</v>
      </c>
      <c r="DY40" s="57">
        <v>0</v>
      </c>
      <c r="DZ40" s="57">
        <v>-332620</v>
      </c>
      <c r="EA40" s="57">
        <v>885</v>
      </c>
      <c r="EB40" s="57">
        <v>0</v>
      </c>
      <c r="EC40" s="57">
        <v>885</v>
      </c>
      <c r="ED40" s="57">
        <v>0</v>
      </c>
      <c r="EE40" s="57">
        <v>0</v>
      </c>
      <c r="EF40" s="57">
        <v>0</v>
      </c>
      <c r="EG40" s="57">
        <v>0</v>
      </c>
      <c r="EH40" s="57">
        <v>0</v>
      </c>
      <c r="EI40" s="57">
        <v>0</v>
      </c>
      <c r="EJ40" s="57">
        <v>-4581</v>
      </c>
      <c r="EK40" s="57">
        <v>0</v>
      </c>
      <c r="EL40" s="57">
        <v>-4581</v>
      </c>
      <c r="EM40" s="57">
        <v>-340506</v>
      </c>
      <c r="EN40" s="57">
        <v>0</v>
      </c>
      <c r="EO40" s="57">
        <v>-340506</v>
      </c>
      <c r="EP40" s="57">
        <v>0</v>
      </c>
      <c r="EQ40" s="57">
        <v>0</v>
      </c>
      <c r="ER40" s="57">
        <v>0</v>
      </c>
      <c r="ES40" s="57">
        <v>0</v>
      </c>
      <c r="ET40" s="57">
        <v>0</v>
      </c>
      <c r="EU40" s="57">
        <v>0</v>
      </c>
      <c r="EV40" s="57">
        <v>0</v>
      </c>
      <c r="EW40" s="57">
        <v>0</v>
      </c>
      <c r="EX40" s="57">
        <v>0</v>
      </c>
      <c r="EY40" s="57">
        <v>33985025</v>
      </c>
      <c r="EZ40" s="57">
        <v>0</v>
      </c>
      <c r="FA40" s="57">
        <v>33985025</v>
      </c>
      <c r="FB40" s="57">
        <v>131936</v>
      </c>
      <c r="FC40" s="57">
        <v>0</v>
      </c>
      <c r="FD40" s="57">
        <v>131936</v>
      </c>
      <c r="FE40" s="57">
        <v>-3512525</v>
      </c>
      <c r="FF40" s="57">
        <v>0</v>
      </c>
      <c r="FG40" s="57">
        <v>-3512525</v>
      </c>
      <c r="FH40" s="57">
        <v>-799854</v>
      </c>
      <c r="FI40" s="57">
        <v>0</v>
      </c>
      <c r="FJ40" s="57">
        <v>-799854</v>
      </c>
      <c r="FK40" s="57">
        <v>-159255</v>
      </c>
      <c r="FL40" s="57">
        <v>0</v>
      </c>
      <c r="FM40" s="57">
        <v>-159255</v>
      </c>
      <c r="FN40" s="57">
        <v>-340506</v>
      </c>
      <c r="FO40" s="57">
        <v>0</v>
      </c>
      <c r="FP40" s="57">
        <v>-340506</v>
      </c>
      <c r="FQ40" s="57">
        <v>0</v>
      </c>
      <c r="FR40" s="57">
        <v>0</v>
      </c>
      <c r="FS40" s="57">
        <v>0</v>
      </c>
      <c r="FT40" s="57">
        <v>-4680204</v>
      </c>
      <c r="FU40" s="57">
        <v>0</v>
      </c>
      <c r="FV40" s="57">
        <v>-4680204</v>
      </c>
      <c r="FW40" s="57">
        <v>29304821</v>
      </c>
      <c r="FX40" s="57">
        <v>0</v>
      </c>
      <c r="FY40" s="57">
        <v>29304821</v>
      </c>
    </row>
    <row r="41" spans="1:181" x14ac:dyDescent="0.2">
      <c r="A41" s="57" t="s">
        <v>142</v>
      </c>
      <c r="B41" s="57" t="s">
        <v>141</v>
      </c>
      <c r="C41" s="57">
        <v>0</v>
      </c>
      <c r="D41" s="57">
        <v>0</v>
      </c>
      <c r="E41" s="57">
        <v>0</v>
      </c>
      <c r="F41" s="57">
        <v>34253</v>
      </c>
      <c r="G41" s="57">
        <v>0</v>
      </c>
      <c r="H41" s="57">
        <v>34253</v>
      </c>
      <c r="I41" s="57">
        <v>0</v>
      </c>
      <c r="J41" s="57">
        <v>0</v>
      </c>
      <c r="K41" s="57">
        <v>0</v>
      </c>
      <c r="L41" s="57">
        <v>48697</v>
      </c>
      <c r="M41" s="57">
        <v>0</v>
      </c>
      <c r="N41" s="57">
        <v>48697</v>
      </c>
      <c r="O41" s="57">
        <v>82950</v>
      </c>
      <c r="P41" s="57">
        <v>0</v>
      </c>
      <c r="Q41" s="57">
        <v>82950</v>
      </c>
      <c r="R41" s="57">
        <v>-4544499</v>
      </c>
      <c r="S41" s="57">
        <v>0</v>
      </c>
      <c r="T41" s="57">
        <v>-4544499</v>
      </c>
      <c r="U41" s="57">
        <v>0</v>
      </c>
      <c r="V41" s="57">
        <v>0</v>
      </c>
      <c r="W41" s="57">
        <v>0</v>
      </c>
      <c r="X41" s="57">
        <v>-302553</v>
      </c>
      <c r="Y41" s="57">
        <v>0</v>
      </c>
      <c r="Z41" s="57">
        <v>-302553</v>
      </c>
      <c r="AA41" s="57">
        <v>-166484</v>
      </c>
      <c r="AB41" s="57">
        <v>0</v>
      </c>
      <c r="AC41" s="57">
        <v>-166484</v>
      </c>
      <c r="AD41" s="57">
        <v>0</v>
      </c>
      <c r="AE41" s="57">
        <v>0</v>
      </c>
      <c r="AF41" s="57">
        <v>0</v>
      </c>
      <c r="AG41" s="57">
        <v>2218416</v>
      </c>
      <c r="AH41" s="57">
        <v>0</v>
      </c>
      <c r="AI41" s="57">
        <v>2218416</v>
      </c>
      <c r="AJ41" s="57">
        <v>-18746</v>
      </c>
      <c r="AK41" s="57">
        <v>0</v>
      </c>
      <c r="AL41" s="57">
        <v>-18746</v>
      </c>
      <c r="AM41" s="57">
        <v>-8425802</v>
      </c>
      <c r="AN41" s="57">
        <v>0</v>
      </c>
      <c r="AO41" s="57">
        <v>-8425802</v>
      </c>
      <c r="AP41" s="57">
        <v>-86259</v>
      </c>
      <c r="AQ41" s="57">
        <v>0</v>
      </c>
      <c r="AR41" s="57">
        <v>-86259</v>
      </c>
      <c r="AS41" s="57">
        <v>-177157</v>
      </c>
      <c r="AT41" s="57">
        <v>0</v>
      </c>
      <c r="AU41" s="57">
        <v>-177157</v>
      </c>
      <c r="AV41" s="57">
        <v>0</v>
      </c>
      <c r="AW41" s="57">
        <v>0</v>
      </c>
      <c r="AX41" s="57">
        <v>0</v>
      </c>
      <c r="AY41" s="57">
        <v>0</v>
      </c>
      <c r="AZ41" s="57">
        <v>0</v>
      </c>
      <c r="BA41" s="57">
        <v>0</v>
      </c>
      <c r="BB41" s="57">
        <v>0</v>
      </c>
      <c r="BC41" s="57">
        <v>0</v>
      </c>
      <c r="BD41" s="57">
        <v>0</v>
      </c>
      <c r="BE41" s="57">
        <v>-11336600</v>
      </c>
      <c r="BF41" s="57">
        <v>0</v>
      </c>
      <c r="BG41" s="57">
        <v>-11336600</v>
      </c>
      <c r="BH41" s="57">
        <v>-57360</v>
      </c>
      <c r="BI41" s="57">
        <v>0</v>
      </c>
      <c r="BJ41" s="57">
        <v>-57360</v>
      </c>
      <c r="BK41" s="57">
        <v>-25074</v>
      </c>
      <c r="BL41" s="57">
        <v>0</v>
      </c>
      <c r="BM41" s="57">
        <v>-25074</v>
      </c>
      <c r="BN41" s="57">
        <v>-2909672</v>
      </c>
      <c r="BO41" s="57">
        <v>0</v>
      </c>
      <c r="BP41" s="57">
        <v>-2909672</v>
      </c>
      <c r="BQ41" s="57">
        <v>60894</v>
      </c>
      <c r="BR41" s="57">
        <v>0</v>
      </c>
      <c r="BS41" s="57">
        <v>60894</v>
      </c>
      <c r="BT41" s="57">
        <v>-2931212</v>
      </c>
      <c r="BU41" s="57">
        <v>0</v>
      </c>
      <c r="BV41" s="57">
        <v>-2931212</v>
      </c>
      <c r="BW41" s="57">
        <v>-213661</v>
      </c>
      <c r="BX41" s="57">
        <v>0</v>
      </c>
      <c r="BY41" s="57">
        <v>-213661</v>
      </c>
      <c r="BZ41" s="57">
        <v>1183</v>
      </c>
      <c r="CA41" s="57">
        <v>0</v>
      </c>
      <c r="CB41" s="57">
        <v>1183</v>
      </c>
      <c r="CC41" s="57">
        <v>-293572</v>
      </c>
      <c r="CD41" s="57">
        <v>0</v>
      </c>
      <c r="CE41" s="57">
        <v>-293572</v>
      </c>
      <c r="CF41" s="57">
        <v>4263</v>
      </c>
      <c r="CG41" s="57">
        <v>0</v>
      </c>
      <c r="CH41" s="57">
        <v>4263</v>
      </c>
      <c r="CI41" s="57">
        <v>-44289</v>
      </c>
      <c r="CJ41" s="57">
        <v>0</v>
      </c>
      <c r="CK41" s="57">
        <v>-44289</v>
      </c>
      <c r="CL41" s="57">
        <v>0</v>
      </c>
      <c r="CM41" s="57">
        <v>0</v>
      </c>
      <c r="CN41" s="57">
        <v>0</v>
      </c>
      <c r="CO41" s="57">
        <v>0</v>
      </c>
      <c r="CP41" s="57">
        <v>0</v>
      </c>
      <c r="CQ41" s="57">
        <v>0</v>
      </c>
      <c r="CR41" s="57">
        <v>0</v>
      </c>
      <c r="CS41" s="57">
        <v>0</v>
      </c>
      <c r="CT41" s="57">
        <v>0</v>
      </c>
      <c r="CU41" s="57">
        <v>0</v>
      </c>
      <c r="CV41" s="57">
        <v>0</v>
      </c>
      <c r="CW41" s="57">
        <v>0</v>
      </c>
      <c r="CX41" s="57">
        <v>0</v>
      </c>
      <c r="CY41" s="57">
        <v>0</v>
      </c>
      <c r="CZ41" s="57">
        <v>0</v>
      </c>
      <c r="DA41" s="57">
        <v>0</v>
      </c>
      <c r="DB41" s="57">
        <v>0</v>
      </c>
      <c r="DC41" s="57">
        <v>0</v>
      </c>
      <c r="DD41" s="57">
        <v>0</v>
      </c>
      <c r="DE41" s="57">
        <v>0</v>
      </c>
      <c r="DF41" s="57">
        <v>0</v>
      </c>
      <c r="DG41" s="57">
        <v>0</v>
      </c>
      <c r="DH41" s="57">
        <v>0</v>
      </c>
      <c r="DI41" s="57">
        <v>-546076</v>
      </c>
      <c r="DJ41" s="57">
        <v>0</v>
      </c>
      <c r="DK41" s="57">
        <v>-546076</v>
      </c>
      <c r="DL41" s="57">
        <v>0</v>
      </c>
      <c r="DM41" s="57">
        <v>0</v>
      </c>
      <c r="DN41" s="57">
        <v>0</v>
      </c>
      <c r="DO41" s="57">
        <v>0</v>
      </c>
      <c r="DP41" s="57">
        <v>0</v>
      </c>
      <c r="DQ41" s="57">
        <v>0</v>
      </c>
      <c r="DR41" s="57">
        <v>-66921</v>
      </c>
      <c r="DS41" s="57">
        <v>0</v>
      </c>
      <c r="DT41" s="57">
        <v>-66921</v>
      </c>
      <c r="DU41" s="57">
        <v>-14657</v>
      </c>
      <c r="DV41" s="57">
        <v>0</v>
      </c>
      <c r="DW41" s="57">
        <v>-14657</v>
      </c>
      <c r="DX41" s="57">
        <v>-1704515</v>
      </c>
      <c r="DY41" s="57">
        <v>0</v>
      </c>
      <c r="DZ41" s="57">
        <v>-1704515</v>
      </c>
      <c r="EA41" s="57">
        <v>-190854</v>
      </c>
      <c r="EB41" s="57">
        <v>0</v>
      </c>
      <c r="EC41" s="57">
        <v>-190854</v>
      </c>
      <c r="ED41" s="57">
        <v>0</v>
      </c>
      <c r="EE41" s="57">
        <v>0</v>
      </c>
      <c r="EF41" s="57">
        <v>0</v>
      </c>
      <c r="EG41" s="57">
        <v>0</v>
      </c>
      <c r="EH41" s="57">
        <v>0</v>
      </c>
      <c r="EI41" s="57">
        <v>0</v>
      </c>
      <c r="EJ41" s="57">
        <v>-17260</v>
      </c>
      <c r="EK41" s="57">
        <v>0</v>
      </c>
      <c r="EL41" s="57">
        <v>-17260</v>
      </c>
      <c r="EM41" s="57">
        <v>-1994207</v>
      </c>
      <c r="EN41" s="57">
        <v>0</v>
      </c>
      <c r="EO41" s="57">
        <v>-1994207</v>
      </c>
      <c r="EP41" s="57">
        <v>0</v>
      </c>
      <c r="EQ41" s="57">
        <v>0</v>
      </c>
      <c r="ER41" s="57">
        <v>0</v>
      </c>
      <c r="ES41" s="57">
        <v>0</v>
      </c>
      <c r="ET41" s="57">
        <v>0</v>
      </c>
      <c r="EU41" s="57">
        <v>0</v>
      </c>
      <c r="EV41" s="57">
        <v>0</v>
      </c>
      <c r="EW41" s="57">
        <v>0</v>
      </c>
      <c r="EX41" s="57">
        <v>0</v>
      </c>
      <c r="EY41" s="57">
        <v>101127417</v>
      </c>
      <c r="EZ41" s="57">
        <v>0</v>
      </c>
      <c r="FA41" s="57">
        <v>101127417</v>
      </c>
      <c r="FB41" s="57">
        <v>82950</v>
      </c>
      <c r="FC41" s="57">
        <v>0</v>
      </c>
      <c r="FD41" s="57">
        <v>82950</v>
      </c>
      <c r="FE41" s="57">
        <v>-11336600</v>
      </c>
      <c r="FF41" s="57">
        <v>0</v>
      </c>
      <c r="FG41" s="57">
        <v>-11336600</v>
      </c>
      <c r="FH41" s="57">
        <v>-2931212</v>
      </c>
      <c r="FI41" s="57">
        <v>0</v>
      </c>
      <c r="FJ41" s="57">
        <v>-2931212</v>
      </c>
      <c r="FK41" s="57">
        <v>-546076</v>
      </c>
      <c r="FL41" s="57">
        <v>0</v>
      </c>
      <c r="FM41" s="57">
        <v>-546076</v>
      </c>
      <c r="FN41" s="57">
        <v>-1994207</v>
      </c>
      <c r="FO41" s="57">
        <v>0</v>
      </c>
      <c r="FP41" s="57">
        <v>-1994207</v>
      </c>
      <c r="FQ41" s="57">
        <v>0</v>
      </c>
      <c r="FR41" s="57">
        <v>0</v>
      </c>
      <c r="FS41" s="57">
        <v>0</v>
      </c>
      <c r="FT41" s="57">
        <v>-16725145</v>
      </c>
      <c r="FU41" s="57">
        <v>0</v>
      </c>
      <c r="FV41" s="57">
        <v>-16725145</v>
      </c>
      <c r="FW41" s="57">
        <v>84402272</v>
      </c>
      <c r="FX41" s="57">
        <v>0</v>
      </c>
      <c r="FY41" s="57">
        <v>84402272</v>
      </c>
    </row>
    <row r="42" spans="1:181" x14ac:dyDescent="0.2">
      <c r="A42" s="57" t="s">
        <v>144</v>
      </c>
      <c r="B42" s="57" t="s">
        <v>143</v>
      </c>
      <c r="C42" s="57">
        <v>0</v>
      </c>
      <c r="D42" s="57">
        <v>0</v>
      </c>
      <c r="E42" s="57">
        <v>0</v>
      </c>
      <c r="F42" s="57">
        <v>-104742</v>
      </c>
      <c r="G42" s="57">
        <v>0</v>
      </c>
      <c r="H42" s="57">
        <v>-104742</v>
      </c>
      <c r="I42" s="57">
        <v>0</v>
      </c>
      <c r="J42" s="57">
        <v>0</v>
      </c>
      <c r="K42" s="57">
        <v>0</v>
      </c>
      <c r="L42" s="57">
        <v>-147077</v>
      </c>
      <c r="M42" s="57">
        <v>0</v>
      </c>
      <c r="N42" s="57">
        <v>-147077</v>
      </c>
      <c r="O42" s="57">
        <v>-251819</v>
      </c>
      <c r="P42" s="57">
        <v>0</v>
      </c>
      <c r="Q42" s="57">
        <v>-251819</v>
      </c>
      <c r="R42" s="57">
        <v>-2187341</v>
      </c>
      <c r="S42" s="57">
        <v>0</v>
      </c>
      <c r="T42" s="57">
        <v>-2187341</v>
      </c>
      <c r="U42" s="57">
        <v>0</v>
      </c>
      <c r="V42" s="57">
        <v>0</v>
      </c>
      <c r="W42" s="57">
        <v>0</v>
      </c>
      <c r="X42" s="57">
        <v>-173842</v>
      </c>
      <c r="Y42" s="57">
        <v>0</v>
      </c>
      <c r="Z42" s="57">
        <v>-173842</v>
      </c>
      <c r="AA42" s="57">
        <v>0</v>
      </c>
      <c r="AB42" s="57">
        <v>0</v>
      </c>
      <c r="AC42" s="57">
        <v>0</v>
      </c>
      <c r="AD42" s="57">
        <v>0</v>
      </c>
      <c r="AE42" s="57">
        <v>0</v>
      </c>
      <c r="AF42" s="57">
        <v>0</v>
      </c>
      <c r="AG42" s="57">
        <v>725749</v>
      </c>
      <c r="AH42" s="57">
        <v>0</v>
      </c>
      <c r="AI42" s="57">
        <v>725749</v>
      </c>
      <c r="AJ42" s="57">
        <v>-18940</v>
      </c>
      <c r="AK42" s="57">
        <v>0</v>
      </c>
      <c r="AL42" s="57">
        <v>-18940</v>
      </c>
      <c r="AM42" s="57">
        <v>-2110459</v>
      </c>
      <c r="AN42" s="57">
        <v>0</v>
      </c>
      <c r="AO42" s="57">
        <v>-2110459</v>
      </c>
      <c r="AP42" s="57">
        <v>8651</v>
      </c>
      <c r="AQ42" s="57">
        <v>0</v>
      </c>
      <c r="AR42" s="57">
        <v>8651</v>
      </c>
      <c r="AS42" s="57">
        <v>-2544</v>
      </c>
      <c r="AT42" s="57">
        <v>0</v>
      </c>
      <c r="AU42" s="57">
        <v>-2544</v>
      </c>
      <c r="AV42" s="57">
        <v>0</v>
      </c>
      <c r="AW42" s="57">
        <v>0</v>
      </c>
      <c r="AX42" s="57">
        <v>0</v>
      </c>
      <c r="AY42" s="57">
        <v>-1636</v>
      </c>
      <c r="AZ42" s="57">
        <v>0</v>
      </c>
      <c r="BA42" s="57">
        <v>-1636</v>
      </c>
      <c r="BB42" s="57">
        <v>0</v>
      </c>
      <c r="BC42" s="57">
        <v>0</v>
      </c>
      <c r="BD42" s="57">
        <v>0</v>
      </c>
      <c r="BE42" s="57">
        <v>-3760362</v>
      </c>
      <c r="BF42" s="57">
        <v>0</v>
      </c>
      <c r="BG42" s="57">
        <v>-3760362</v>
      </c>
      <c r="BH42" s="57">
        <v>-24938</v>
      </c>
      <c r="BI42" s="57">
        <v>0</v>
      </c>
      <c r="BJ42" s="57">
        <v>-24938</v>
      </c>
      <c r="BK42" s="57">
        <v>4227</v>
      </c>
      <c r="BL42" s="57">
        <v>0</v>
      </c>
      <c r="BM42" s="57">
        <v>4227</v>
      </c>
      <c r="BN42" s="57">
        <v>-957507</v>
      </c>
      <c r="BO42" s="57">
        <v>0</v>
      </c>
      <c r="BP42" s="57">
        <v>-957507</v>
      </c>
      <c r="BQ42" s="57">
        <v>-75959</v>
      </c>
      <c r="BR42" s="57">
        <v>0</v>
      </c>
      <c r="BS42" s="57">
        <v>-75959</v>
      </c>
      <c r="BT42" s="57">
        <v>-1054177</v>
      </c>
      <c r="BU42" s="57">
        <v>0</v>
      </c>
      <c r="BV42" s="57">
        <v>-1054177</v>
      </c>
      <c r="BW42" s="57">
        <v>-34543</v>
      </c>
      <c r="BX42" s="57">
        <v>0</v>
      </c>
      <c r="BY42" s="57">
        <v>-34543</v>
      </c>
      <c r="BZ42" s="57">
        <v>3123</v>
      </c>
      <c r="CA42" s="57">
        <v>0</v>
      </c>
      <c r="CB42" s="57">
        <v>3123</v>
      </c>
      <c r="CC42" s="57">
        <v>-54764</v>
      </c>
      <c r="CD42" s="57">
        <v>0</v>
      </c>
      <c r="CE42" s="57">
        <v>-54764</v>
      </c>
      <c r="CF42" s="57">
        <v>0</v>
      </c>
      <c r="CG42" s="57">
        <v>0</v>
      </c>
      <c r="CH42" s="57">
        <v>0</v>
      </c>
      <c r="CI42" s="57">
        <v>-256</v>
      </c>
      <c r="CJ42" s="57">
        <v>0</v>
      </c>
      <c r="CK42" s="57">
        <v>-256</v>
      </c>
      <c r="CL42" s="57">
        <v>0</v>
      </c>
      <c r="CM42" s="57">
        <v>0</v>
      </c>
      <c r="CN42" s="57">
        <v>0</v>
      </c>
      <c r="CO42" s="57">
        <v>-1007</v>
      </c>
      <c r="CP42" s="57">
        <v>0</v>
      </c>
      <c r="CQ42" s="57">
        <v>-1007</v>
      </c>
      <c r="CR42" s="57">
        <v>0</v>
      </c>
      <c r="CS42" s="57">
        <v>0</v>
      </c>
      <c r="CT42" s="57">
        <v>0</v>
      </c>
      <c r="CU42" s="57">
        <v>0</v>
      </c>
      <c r="CV42" s="57">
        <v>0</v>
      </c>
      <c r="CW42" s="57">
        <v>0</v>
      </c>
      <c r="CX42" s="57">
        <v>0</v>
      </c>
      <c r="CY42" s="57">
        <v>0</v>
      </c>
      <c r="CZ42" s="57">
        <v>0</v>
      </c>
      <c r="DA42" s="57">
        <v>0</v>
      </c>
      <c r="DB42" s="57">
        <v>0</v>
      </c>
      <c r="DC42" s="57">
        <v>0</v>
      </c>
      <c r="DD42" s="57">
        <v>0</v>
      </c>
      <c r="DE42" s="57">
        <v>0</v>
      </c>
      <c r="DF42" s="57">
        <v>0</v>
      </c>
      <c r="DG42" s="57">
        <v>0</v>
      </c>
      <c r="DH42" s="57">
        <v>0</v>
      </c>
      <c r="DI42" s="57">
        <v>-87447</v>
      </c>
      <c r="DJ42" s="57">
        <v>0</v>
      </c>
      <c r="DK42" s="57">
        <v>-87447</v>
      </c>
      <c r="DL42" s="57">
        <v>-19740</v>
      </c>
      <c r="DM42" s="57">
        <v>0</v>
      </c>
      <c r="DN42" s="57">
        <v>-19740</v>
      </c>
      <c r="DO42" s="57">
        <v>-4969</v>
      </c>
      <c r="DP42" s="57">
        <v>0</v>
      </c>
      <c r="DQ42" s="57">
        <v>-4969</v>
      </c>
      <c r="DR42" s="57">
        <v>-10569</v>
      </c>
      <c r="DS42" s="57">
        <v>0</v>
      </c>
      <c r="DT42" s="57">
        <v>-10569</v>
      </c>
      <c r="DU42" s="57">
        <v>0</v>
      </c>
      <c r="DV42" s="57">
        <v>0</v>
      </c>
      <c r="DW42" s="57">
        <v>0</v>
      </c>
      <c r="DX42" s="57">
        <v>-454171</v>
      </c>
      <c r="DY42" s="57">
        <v>0</v>
      </c>
      <c r="DZ42" s="57">
        <v>-454171</v>
      </c>
      <c r="EA42" s="57">
        <v>-4740</v>
      </c>
      <c r="EB42" s="57">
        <v>0</v>
      </c>
      <c r="EC42" s="57">
        <v>-4740</v>
      </c>
      <c r="ED42" s="57">
        <v>0</v>
      </c>
      <c r="EE42" s="57">
        <v>0</v>
      </c>
      <c r="EF42" s="57">
        <v>0</v>
      </c>
      <c r="EG42" s="57">
        <v>0</v>
      </c>
      <c r="EH42" s="57">
        <v>0</v>
      </c>
      <c r="EI42" s="57">
        <v>0</v>
      </c>
      <c r="EJ42" s="57">
        <v>-12891</v>
      </c>
      <c r="EK42" s="57">
        <v>0</v>
      </c>
      <c r="EL42" s="57">
        <v>-12891</v>
      </c>
      <c r="EM42" s="57">
        <v>-507080</v>
      </c>
      <c r="EN42" s="57">
        <v>0</v>
      </c>
      <c r="EO42" s="57">
        <v>-507080</v>
      </c>
      <c r="EP42" s="57">
        <v>0</v>
      </c>
      <c r="EQ42" s="57">
        <v>0</v>
      </c>
      <c r="ER42" s="57">
        <v>0</v>
      </c>
      <c r="ES42" s="57">
        <v>0</v>
      </c>
      <c r="ET42" s="57">
        <v>0</v>
      </c>
      <c r="EU42" s="57">
        <v>0</v>
      </c>
      <c r="EV42" s="57">
        <v>0</v>
      </c>
      <c r="EW42" s="57">
        <v>0</v>
      </c>
      <c r="EX42" s="57">
        <v>0</v>
      </c>
      <c r="EY42" s="57">
        <v>32217330</v>
      </c>
      <c r="EZ42" s="57">
        <v>0</v>
      </c>
      <c r="FA42" s="57">
        <v>32217330</v>
      </c>
      <c r="FB42" s="57">
        <v>-251819</v>
      </c>
      <c r="FC42" s="57">
        <v>0</v>
      </c>
      <c r="FD42" s="57">
        <v>-251819</v>
      </c>
      <c r="FE42" s="57">
        <v>-3760362</v>
      </c>
      <c r="FF42" s="57">
        <v>0</v>
      </c>
      <c r="FG42" s="57">
        <v>-3760362</v>
      </c>
      <c r="FH42" s="57">
        <v>-1054177</v>
      </c>
      <c r="FI42" s="57">
        <v>0</v>
      </c>
      <c r="FJ42" s="57">
        <v>-1054177</v>
      </c>
      <c r="FK42" s="57">
        <v>-87447</v>
      </c>
      <c r="FL42" s="57">
        <v>0</v>
      </c>
      <c r="FM42" s="57">
        <v>-87447</v>
      </c>
      <c r="FN42" s="57">
        <v>-507080</v>
      </c>
      <c r="FO42" s="57">
        <v>0</v>
      </c>
      <c r="FP42" s="57">
        <v>-507080</v>
      </c>
      <c r="FQ42" s="57">
        <v>0</v>
      </c>
      <c r="FR42" s="57">
        <v>0</v>
      </c>
      <c r="FS42" s="57">
        <v>0</v>
      </c>
      <c r="FT42" s="57">
        <v>-5660885</v>
      </c>
      <c r="FU42" s="57">
        <v>0</v>
      </c>
      <c r="FV42" s="57">
        <v>-5660885</v>
      </c>
      <c r="FW42" s="57">
        <v>26556445</v>
      </c>
      <c r="FX42" s="57">
        <v>0</v>
      </c>
      <c r="FY42" s="57">
        <v>26556445</v>
      </c>
    </row>
    <row r="43" spans="1:181" x14ac:dyDescent="0.2">
      <c r="A43" s="57" t="s">
        <v>148</v>
      </c>
      <c r="B43" s="57" t="s">
        <v>147</v>
      </c>
      <c r="C43" s="57">
        <v>0</v>
      </c>
      <c r="D43" s="57">
        <v>0</v>
      </c>
      <c r="E43" s="57">
        <v>0</v>
      </c>
      <c r="F43" s="57">
        <v>-128886</v>
      </c>
      <c r="G43" s="57">
        <v>0</v>
      </c>
      <c r="H43" s="57">
        <v>-128886</v>
      </c>
      <c r="I43" s="57">
        <v>0</v>
      </c>
      <c r="J43" s="57">
        <v>0</v>
      </c>
      <c r="K43" s="57">
        <v>0</v>
      </c>
      <c r="L43" s="57">
        <v>49913</v>
      </c>
      <c r="M43" s="57">
        <v>0</v>
      </c>
      <c r="N43" s="57">
        <v>49913</v>
      </c>
      <c r="O43" s="57">
        <v>-78973</v>
      </c>
      <c r="P43" s="57">
        <v>0</v>
      </c>
      <c r="Q43" s="57">
        <v>-78973</v>
      </c>
      <c r="R43" s="57">
        <v>-1446292</v>
      </c>
      <c r="S43" s="57">
        <v>0</v>
      </c>
      <c r="T43" s="57">
        <v>-1446292</v>
      </c>
      <c r="U43" s="57">
        <v>0</v>
      </c>
      <c r="V43" s="57">
        <v>0</v>
      </c>
      <c r="W43" s="57">
        <v>0</v>
      </c>
      <c r="X43" s="57">
        <v>-26851</v>
      </c>
      <c r="Y43" s="57">
        <v>0</v>
      </c>
      <c r="Z43" s="57">
        <v>-26851</v>
      </c>
      <c r="AA43" s="57">
        <v>-15463</v>
      </c>
      <c r="AB43" s="57">
        <v>0</v>
      </c>
      <c r="AC43" s="57">
        <v>-15463</v>
      </c>
      <c r="AD43" s="57">
        <v>0</v>
      </c>
      <c r="AE43" s="57">
        <v>0</v>
      </c>
      <c r="AF43" s="57">
        <v>0</v>
      </c>
      <c r="AG43" s="57">
        <v>1098872</v>
      </c>
      <c r="AH43" s="57">
        <v>0</v>
      </c>
      <c r="AI43" s="57">
        <v>1098872</v>
      </c>
      <c r="AJ43" s="57">
        <v>457</v>
      </c>
      <c r="AK43" s="57">
        <v>0</v>
      </c>
      <c r="AL43" s="57">
        <v>457</v>
      </c>
      <c r="AM43" s="57">
        <v>-2211071</v>
      </c>
      <c r="AN43" s="57">
        <v>0</v>
      </c>
      <c r="AO43" s="57">
        <v>-2211071</v>
      </c>
      <c r="AP43" s="57">
        <v>113033</v>
      </c>
      <c r="AQ43" s="57">
        <v>0</v>
      </c>
      <c r="AR43" s="57">
        <v>113033</v>
      </c>
      <c r="AS43" s="57">
        <v>-73812</v>
      </c>
      <c r="AT43" s="57">
        <v>0</v>
      </c>
      <c r="AU43" s="57">
        <v>-73812</v>
      </c>
      <c r="AV43" s="57">
        <v>0</v>
      </c>
      <c r="AW43" s="57">
        <v>0</v>
      </c>
      <c r="AX43" s="57">
        <v>0</v>
      </c>
      <c r="AY43" s="57">
        <v>0</v>
      </c>
      <c r="AZ43" s="57">
        <v>0</v>
      </c>
      <c r="BA43" s="57">
        <v>0</v>
      </c>
      <c r="BB43" s="57">
        <v>0</v>
      </c>
      <c r="BC43" s="57">
        <v>0</v>
      </c>
      <c r="BD43" s="57">
        <v>0</v>
      </c>
      <c r="BE43" s="57">
        <v>-2545664</v>
      </c>
      <c r="BF43" s="57">
        <v>0</v>
      </c>
      <c r="BG43" s="57">
        <v>-2545664</v>
      </c>
      <c r="BH43" s="57">
        <v>-96624</v>
      </c>
      <c r="BI43" s="57">
        <v>0</v>
      </c>
      <c r="BJ43" s="57">
        <v>-96624</v>
      </c>
      <c r="BK43" s="57">
        <v>-6735</v>
      </c>
      <c r="BL43" s="57">
        <v>0</v>
      </c>
      <c r="BM43" s="57">
        <v>-6735</v>
      </c>
      <c r="BN43" s="57">
        <v>-575779</v>
      </c>
      <c r="BO43" s="57">
        <v>0</v>
      </c>
      <c r="BP43" s="57">
        <v>-575779</v>
      </c>
      <c r="BQ43" s="57">
        <v>-32169</v>
      </c>
      <c r="BR43" s="57">
        <v>0</v>
      </c>
      <c r="BS43" s="57">
        <v>-32169</v>
      </c>
      <c r="BT43" s="57">
        <v>-711307</v>
      </c>
      <c r="BU43" s="57">
        <v>0</v>
      </c>
      <c r="BV43" s="57">
        <v>-711307</v>
      </c>
      <c r="BW43" s="57">
        <v>-96095</v>
      </c>
      <c r="BX43" s="57">
        <v>0</v>
      </c>
      <c r="BY43" s="57">
        <v>-96095</v>
      </c>
      <c r="BZ43" s="57">
        <v>0</v>
      </c>
      <c r="CA43" s="57">
        <v>0</v>
      </c>
      <c r="CB43" s="57">
        <v>0</v>
      </c>
      <c r="CC43" s="57">
        <v>-8688</v>
      </c>
      <c r="CD43" s="57">
        <v>0</v>
      </c>
      <c r="CE43" s="57">
        <v>-8688</v>
      </c>
      <c r="CF43" s="57">
        <v>0</v>
      </c>
      <c r="CG43" s="57">
        <v>0</v>
      </c>
      <c r="CH43" s="57">
        <v>0</v>
      </c>
      <c r="CI43" s="57">
        <v>0</v>
      </c>
      <c r="CJ43" s="57">
        <v>0</v>
      </c>
      <c r="CK43" s="57">
        <v>0</v>
      </c>
      <c r="CL43" s="57">
        <v>0</v>
      </c>
      <c r="CM43" s="57">
        <v>0</v>
      </c>
      <c r="CN43" s="57">
        <v>0</v>
      </c>
      <c r="CO43" s="57">
        <v>0</v>
      </c>
      <c r="CP43" s="57">
        <v>0</v>
      </c>
      <c r="CQ43" s="57">
        <v>0</v>
      </c>
      <c r="CR43" s="57">
        <v>0</v>
      </c>
      <c r="CS43" s="57">
        <v>0</v>
      </c>
      <c r="CT43" s="57">
        <v>0</v>
      </c>
      <c r="CU43" s="57">
        <v>0</v>
      </c>
      <c r="CV43" s="57">
        <v>0</v>
      </c>
      <c r="CW43" s="57">
        <v>0</v>
      </c>
      <c r="CX43" s="57">
        <v>0</v>
      </c>
      <c r="CY43" s="57">
        <v>0</v>
      </c>
      <c r="CZ43" s="57">
        <v>0</v>
      </c>
      <c r="DA43" s="57">
        <v>0</v>
      </c>
      <c r="DB43" s="57">
        <v>0</v>
      </c>
      <c r="DC43" s="57">
        <v>0</v>
      </c>
      <c r="DD43" s="57">
        <v>0</v>
      </c>
      <c r="DE43" s="57">
        <v>0</v>
      </c>
      <c r="DF43" s="57">
        <v>0</v>
      </c>
      <c r="DG43" s="57">
        <v>0</v>
      </c>
      <c r="DH43" s="57">
        <v>0</v>
      </c>
      <c r="DI43" s="57">
        <v>-104783</v>
      </c>
      <c r="DJ43" s="57">
        <v>0</v>
      </c>
      <c r="DK43" s="57">
        <v>-104783</v>
      </c>
      <c r="DL43" s="57">
        <v>-6725</v>
      </c>
      <c r="DM43" s="57">
        <v>0</v>
      </c>
      <c r="DN43" s="57">
        <v>-6725</v>
      </c>
      <c r="DO43" s="57">
        <v>-1782</v>
      </c>
      <c r="DP43" s="57">
        <v>0</v>
      </c>
      <c r="DQ43" s="57">
        <v>-1782</v>
      </c>
      <c r="DR43" s="57">
        <v>-13112</v>
      </c>
      <c r="DS43" s="57">
        <v>0</v>
      </c>
      <c r="DT43" s="57">
        <v>-13112</v>
      </c>
      <c r="DU43" s="57">
        <v>293</v>
      </c>
      <c r="DV43" s="57">
        <v>0</v>
      </c>
      <c r="DW43" s="57">
        <v>293</v>
      </c>
      <c r="DX43" s="57">
        <v>-591180</v>
      </c>
      <c r="DY43" s="57">
        <v>0</v>
      </c>
      <c r="DZ43" s="57">
        <v>-591180</v>
      </c>
      <c r="EA43" s="57">
        <v>-28155</v>
      </c>
      <c r="EB43" s="57">
        <v>0</v>
      </c>
      <c r="EC43" s="57">
        <v>-28155</v>
      </c>
      <c r="ED43" s="57">
        <v>0</v>
      </c>
      <c r="EE43" s="57">
        <v>0</v>
      </c>
      <c r="EF43" s="57">
        <v>0</v>
      </c>
      <c r="EG43" s="57">
        <v>0</v>
      </c>
      <c r="EH43" s="57">
        <v>0</v>
      </c>
      <c r="EI43" s="57">
        <v>0</v>
      </c>
      <c r="EJ43" s="57">
        <v>-834</v>
      </c>
      <c r="EK43" s="57">
        <v>0</v>
      </c>
      <c r="EL43" s="57">
        <v>-834</v>
      </c>
      <c r="EM43" s="57">
        <v>-641495</v>
      </c>
      <c r="EN43" s="57">
        <v>0</v>
      </c>
      <c r="EO43" s="57">
        <v>-641495</v>
      </c>
      <c r="EP43" s="57">
        <v>0</v>
      </c>
      <c r="EQ43" s="57">
        <v>0</v>
      </c>
      <c r="ER43" s="57">
        <v>0</v>
      </c>
      <c r="ES43" s="57">
        <v>0</v>
      </c>
      <c r="ET43" s="57">
        <v>0</v>
      </c>
      <c r="EU43" s="57">
        <v>0</v>
      </c>
      <c r="EV43" s="57">
        <v>0</v>
      </c>
      <c r="EW43" s="57">
        <v>0</v>
      </c>
      <c r="EX43" s="57">
        <v>0</v>
      </c>
      <c r="EY43" s="57">
        <v>43807387</v>
      </c>
      <c r="EZ43" s="57">
        <v>0</v>
      </c>
      <c r="FA43" s="57">
        <v>43807387</v>
      </c>
      <c r="FB43" s="57">
        <v>-78973</v>
      </c>
      <c r="FC43" s="57">
        <v>0</v>
      </c>
      <c r="FD43" s="57">
        <v>-78973</v>
      </c>
      <c r="FE43" s="57">
        <v>-2545664</v>
      </c>
      <c r="FF43" s="57">
        <v>0</v>
      </c>
      <c r="FG43" s="57">
        <v>-2545664</v>
      </c>
      <c r="FH43" s="57">
        <v>-711307</v>
      </c>
      <c r="FI43" s="57">
        <v>0</v>
      </c>
      <c r="FJ43" s="57">
        <v>-711307</v>
      </c>
      <c r="FK43" s="57">
        <v>-104783</v>
      </c>
      <c r="FL43" s="57">
        <v>0</v>
      </c>
      <c r="FM43" s="57">
        <v>-104783</v>
      </c>
      <c r="FN43" s="57">
        <v>-641495</v>
      </c>
      <c r="FO43" s="57">
        <v>0</v>
      </c>
      <c r="FP43" s="57">
        <v>-641495</v>
      </c>
      <c r="FQ43" s="57">
        <v>0</v>
      </c>
      <c r="FR43" s="57">
        <v>0</v>
      </c>
      <c r="FS43" s="57">
        <v>0</v>
      </c>
      <c r="FT43" s="57">
        <v>-4082222</v>
      </c>
      <c r="FU43" s="57">
        <v>0</v>
      </c>
      <c r="FV43" s="57">
        <v>-4082222</v>
      </c>
      <c r="FW43" s="57">
        <v>39725165</v>
      </c>
      <c r="FX43" s="57">
        <v>0</v>
      </c>
      <c r="FY43" s="57">
        <v>39725165</v>
      </c>
    </row>
    <row r="44" spans="1:181" x14ac:dyDescent="0.2">
      <c r="A44" s="57" t="s">
        <v>152</v>
      </c>
      <c r="B44" s="57" t="s">
        <v>151</v>
      </c>
      <c r="C44" s="57">
        <v>0</v>
      </c>
      <c r="D44" s="57">
        <v>0</v>
      </c>
      <c r="E44" s="57">
        <v>0</v>
      </c>
      <c r="F44" s="57">
        <v>67188</v>
      </c>
      <c r="G44" s="57">
        <v>0</v>
      </c>
      <c r="H44" s="57">
        <v>67188</v>
      </c>
      <c r="I44" s="57">
        <v>0</v>
      </c>
      <c r="J44" s="57">
        <v>0</v>
      </c>
      <c r="K44" s="57">
        <v>0</v>
      </c>
      <c r="L44" s="57">
        <v>-171690</v>
      </c>
      <c r="M44" s="57">
        <v>0</v>
      </c>
      <c r="N44" s="57">
        <v>-171690</v>
      </c>
      <c r="O44" s="57">
        <v>-104502</v>
      </c>
      <c r="P44" s="57">
        <v>0</v>
      </c>
      <c r="Q44" s="57">
        <v>-104502</v>
      </c>
      <c r="R44" s="57">
        <v>-1676278</v>
      </c>
      <c r="S44" s="57">
        <v>-12854</v>
      </c>
      <c r="T44" s="57">
        <v>-1689132</v>
      </c>
      <c r="U44" s="57">
        <v>-3545</v>
      </c>
      <c r="V44" s="57">
        <v>0</v>
      </c>
      <c r="W44" s="57">
        <v>-3545</v>
      </c>
      <c r="X44" s="57">
        <v>-117610</v>
      </c>
      <c r="Y44" s="57">
        <v>-5112</v>
      </c>
      <c r="Z44" s="57">
        <v>-122722</v>
      </c>
      <c r="AA44" s="57">
        <v>68203</v>
      </c>
      <c r="AB44" s="57">
        <v>0</v>
      </c>
      <c r="AC44" s="57">
        <v>68203</v>
      </c>
      <c r="AD44" s="57">
        <v>0</v>
      </c>
      <c r="AE44" s="57">
        <v>0</v>
      </c>
      <c r="AF44" s="57">
        <v>0</v>
      </c>
      <c r="AG44" s="57">
        <v>633460</v>
      </c>
      <c r="AH44" s="57">
        <v>22985</v>
      </c>
      <c r="AI44" s="57">
        <v>656445</v>
      </c>
      <c r="AJ44" s="57">
        <v>-9556</v>
      </c>
      <c r="AK44" s="57">
        <v>385</v>
      </c>
      <c r="AL44" s="57">
        <v>-9171</v>
      </c>
      <c r="AM44" s="57">
        <v>-1121995</v>
      </c>
      <c r="AN44" s="57">
        <v>0</v>
      </c>
      <c r="AO44" s="57">
        <v>-1121995</v>
      </c>
      <c r="AP44" s="57">
        <v>78107</v>
      </c>
      <c r="AQ44" s="57">
        <v>0</v>
      </c>
      <c r="AR44" s="57">
        <v>78107</v>
      </c>
      <c r="AS44" s="57">
        <v>0</v>
      </c>
      <c r="AT44" s="57">
        <v>0</v>
      </c>
      <c r="AU44" s="57">
        <v>0</v>
      </c>
      <c r="AV44" s="57">
        <v>0</v>
      </c>
      <c r="AW44" s="57">
        <v>0</v>
      </c>
      <c r="AX44" s="57">
        <v>0</v>
      </c>
      <c r="AY44" s="57">
        <v>-1954</v>
      </c>
      <c r="AZ44" s="57">
        <v>0</v>
      </c>
      <c r="BA44" s="57">
        <v>-1954</v>
      </c>
      <c r="BB44" s="57">
        <v>1</v>
      </c>
      <c r="BC44" s="57">
        <v>0</v>
      </c>
      <c r="BD44" s="57">
        <v>1</v>
      </c>
      <c r="BE44" s="57">
        <v>-2215825</v>
      </c>
      <c r="BF44" s="57">
        <v>5404</v>
      </c>
      <c r="BG44" s="57">
        <v>-2210421</v>
      </c>
      <c r="BH44" s="57">
        <v>0</v>
      </c>
      <c r="BI44" s="57">
        <v>0</v>
      </c>
      <c r="BJ44" s="57">
        <v>0</v>
      </c>
      <c r="BK44" s="57">
        <v>-49692</v>
      </c>
      <c r="BL44" s="57">
        <v>0</v>
      </c>
      <c r="BM44" s="57">
        <v>-49692</v>
      </c>
      <c r="BN44" s="57">
        <v>-556308</v>
      </c>
      <c r="BO44" s="57">
        <v>-277726</v>
      </c>
      <c r="BP44" s="57">
        <v>-834034</v>
      </c>
      <c r="BQ44" s="57">
        <v>184032</v>
      </c>
      <c r="BR44" s="57">
        <v>-55092</v>
      </c>
      <c r="BS44" s="57">
        <v>128940</v>
      </c>
      <c r="BT44" s="57">
        <v>-421968</v>
      </c>
      <c r="BU44" s="57">
        <v>-332818</v>
      </c>
      <c r="BV44" s="57">
        <v>-754786</v>
      </c>
      <c r="BW44" s="57">
        <v>-91269</v>
      </c>
      <c r="BX44" s="57">
        <v>0</v>
      </c>
      <c r="BY44" s="57">
        <v>-91269</v>
      </c>
      <c r="BZ44" s="57">
        <v>-773</v>
      </c>
      <c r="CA44" s="57">
        <v>0</v>
      </c>
      <c r="CB44" s="57">
        <v>-773</v>
      </c>
      <c r="CC44" s="57">
        <v>-12696</v>
      </c>
      <c r="CD44" s="57">
        <v>0</v>
      </c>
      <c r="CE44" s="57">
        <v>-12696</v>
      </c>
      <c r="CF44" s="57">
        <v>0</v>
      </c>
      <c r="CG44" s="57">
        <v>0</v>
      </c>
      <c r="CH44" s="57">
        <v>0</v>
      </c>
      <c r="CI44" s="57">
        <v>0</v>
      </c>
      <c r="CJ44" s="57">
        <v>0</v>
      </c>
      <c r="CK44" s="57">
        <v>0</v>
      </c>
      <c r="CL44" s="57">
        <v>0</v>
      </c>
      <c r="CM44" s="57">
        <v>0</v>
      </c>
      <c r="CN44" s="57">
        <v>0</v>
      </c>
      <c r="CO44" s="57">
        <v>-1954</v>
      </c>
      <c r="CP44" s="57">
        <v>0</v>
      </c>
      <c r="CQ44" s="57">
        <v>-1954</v>
      </c>
      <c r="CR44" s="57">
        <v>1</v>
      </c>
      <c r="CS44" s="57">
        <v>0</v>
      </c>
      <c r="CT44" s="57">
        <v>1</v>
      </c>
      <c r="CU44" s="57">
        <v>0</v>
      </c>
      <c r="CV44" s="57">
        <v>0</v>
      </c>
      <c r="CW44" s="57">
        <v>0</v>
      </c>
      <c r="CX44" s="57">
        <v>0</v>
      </c>
      <c r="CY44" s="57">
        <v>0</v>
      </c>
      <c r="CZ44" s="57">
        <v>0</v>
      </c>
      <c r="DA44" s="57">
        <v>0</v>
      </c>
      <c r="DB44" s="57">
        <v>-38611</v>
      </c>
      <c r="DC44" s="57">
        <v>-38611</v>
      </c>
      <c r="DD44" s="57">
        <v>0</v>
      </c>
      <c r="DE44" s="57">
        <v>0</v>
      </c>
      <c r="DF44" s="57">
        <v>0</v>
      </c>
      <c r="DG44" s="57">
        <v>38611</v>
      </c>
      <c r="DH44" s="57">
        <v>0</v>
      </c>
      <c r="DI44" s="57">
        <v>-106691</v>
      </c>
      <c r="DJ44" s="57">
        <v>-38611</v>
      </c>
      <c r="DK44" s="57">
        <v>-145302</v>
      </c>
      <c r="DL44" s="57">
        <v>-3110</v>
      </c>
      <c r="DM44" s="57">
        <v>0</v>
      </c>
      <c r="DN44" s="57">
        <v>-3110</v>
      </c>
      <c r="DO44" s="57">
        <v>0</v>
      </c>
      <c r="DP44" s="57">
        <v>0</v>
      </c>
      <c r="DQ44" s="57">
        <v>0</v>
      </c>
      <c r="DR44" s="57">
        <v>0</v>
      </c>
      <c r="DS44" s="57">
        <v>0</v>
      </c>
      <c r="DT44" s="57">
        <v>0</v>
      </c>
      <c r="DU44" s="57">
        <v>0</v>
      </c>
      <c r="DV44" s="57">
        <v>0</v>
      </c>
      <c r="DW44" s="57">
        <v>0</v>
      </c>
      <c r="DX44" s="57">
        <v>-217652</v>
      </c>
      <c r="DY44" s="57">
        <v>0</v>
      </c>
      <c r="DZ44" s="57">
        <v>-217652</v>
      </c>
      <c r="EA44" s="57">
        <v>-23553</v>
      </c>
      <c r="EB44" s="57">
        <v>0</v>
      </c>
      <c r="EC44" s="57">
        <v>-23553</v>
      </c>
      <c r="ED44" s="57">
        <v>0</v>
      </c>
      <c r="EE44" s="57">
        <v>0</v>
      </c>
      <c r="EF44" s="57">
        <v>0</v>
      </c>
      <c r="EG44" s="57">
        <v>0</v>
      </c>
      <c r="EH44" s="57">
        <v>0</v>
      </c>
      <c r="EI44" s="57">
        <v>0</v>
      </c>
      <c r="EJ44" s="57">
        <v>0</v>
      </c>
      <c r="EK44" s="57">
        <v>0</v>
      </c>
      <c r="EL44" s="57">
        <v>0</v>
      </c>
      <c r="EM44" s="57">
        <v>-244315</v>
      </c>
      <c r="EN44" s="57">
        <v>0</v>
      </c>
      <c r="EO44" s="57">
        <v>-244315</v>
      </c>
      <c r="EP44" s="57">
        <v>0</v>
      </c>
      <c r="EQ44" s="57">
        <v>0</v>
      </c>
      <c r="ER44" s="57">
        <v>0</v>
      </c>
      <c r="ES44" s="57">
        <v>0</v>
      </c>
      <c r="ET44" s="57">
        <v>0</v>
      </c>
      <c r="EU44" s="57">
        <v>0</v>
      </c>
      <c r="EV44" s="57">
        <v>0</v>
      </c>
      <c r="EW44" s="57">
        <v>0</v>
      </c>
      <c r="EX44" s="57">
        <v>0</v>
      </c>
      <c r="EY44" s="57">
        <v>27766861</v>
      </c>
      <c r="EZ44" s="57">
        <v>926846</v>
      </c>
      <c r="FA44" s="57">
        <v>28693707</v>
      </c>
      <c r="FB44" s="57">
        <v>-104502</v>
      </c>
      <c r="FC44" s="57">
        <v>0</v>
      </c>
      <c r="FD44" s="57">
        <v>-104502</v>
      </c>
      <c r="FE44" s="57">
        <v>-2215825</v>
      </c>
      <c r="FF44" s="57">
        <v>5404</v>
      </c>
      <c r="FG44" s="57">
        <v>-2210421</v>
      </c>
      <c r="FH44" s="57">
        <v>-421968</v>
      </c>
      <c r="FI44" s="57">
        <v>-332818</v>
      </c>
      <c r="FJ44" s="57">
        <v>-754786</v>
      </c>
      <c r="FK44" s="57">
        <v>-106691</v>
      </c>
      <c r="FL44" s="57">
        <v>-38611</v>
      </c>
      <c r="FM44" s="57">
        <v>-145302</v>
      </c>
      <c r="FN44" s="57">
        <v>-244315</v>
      </c>
      <c r="FO44" s="57">
        <v>0</v>
      </c>
      <c r="FP44" s="57">
        <v>-244315</v>
      </c>
      <c r="FQ44" s="57">
        <v>0</v>
      </c>
      <c r="FR44" s="57">
        <v>0</v>
      </c>
      <c r="FS44" s="57">
        <v>0</v>
      </c>
      <c r="FT44" s="57">
        <v>-3093301</v>
      </c>
      <c r="FU44" s="57">
        <v>-366025</v>
      </c>
      <c r="FV44" s="57">
        <v>-3459326</v>
      </c>
      <c r="FW44" s="57">
        <v>24673560</v>
      </c>
      <c r="FX44" s="57">
        <v>560821</v>
      </c>
      <c r="FY44" s="57">
        <v>25234381</v>
      </c>
    </row>
    <row r="45" spans="1:181" x14ac:dyDescent="0.2">
      <c r="A45" s="57" t="s">
        <v>154</v>
      </c>
      <c r="B45" s="57" t="s">
        <v>153</v>
      </c>
      <c r="C45" s="57">
        <v>0</v>
      </c>
      <c r="D45" s="57">
        <v>0</v>
      </c>
      <c r="E45" s="57">
        <v>0</v>
      </c>
      <c r="F45" s="57">
        <v>70554</v>
      </c>
      <c r="G45" s="57">
        <v>0</v>
      </c>
      <c r="H45" s="57">
        <v>70554</v>
      </c>
      <c r="I45" s="57">
        <v>0</v>
      </c>
      <c r="J45" s="57">
        <v>0</v>
      </c>
      <c r="K45" s="57">
        <v>0</v>
      </c>
      <c r="L45" s="57">
        <v>16526</v>
      </c>
      <c r="M45" s="57">
        <v>0</v>
      </c>
      <c r="N45" s="57">
        <v>16526</v>
      </c>
      <c r="O45" s="57">
        <v>87080</v>
      </c>
      <c r="P45" s="57">
        <v>0</v>
      </c>
      <c r="Q45" s="57">
        <v>87080</v>
      </c>
      <c r="R45" s="57">
        <v>-2742128</v>
      </c>
      <c r="S45" s="57">
        <v>0</v>
      </c>
      <c r="T45" s="57">
        <v>-2742128</v>
      </c>
      <c r="U45" s="57">
        <v>-12961</v>
      </c>
      <c r="V45" s="57">
        <v>0</v>
      </c>
      <c r="W45" s="57">
        <v>-12961</v>
      </c>
      <c r="X45" s="57">
        <v>-65854</v>
      </c>
      <c r="Y45" s="57">
        <v>0</v>
      </c>
      <c r="Z45" s="57">
        <v>-65854</v>
      </c>
      <c r="AA45" s="57">
        <v>-44191</v>
      </c>
      <c r="AB45" s="57">
        <v>0</v>
      </c>
      <c r="AC45" s="57">
        <v>-44191</v>
      </c>
      <c r="AD45" s="57">
        <v>2749</v>
      </c>
      <c r="AE45" s="57">
        <v>0</v>
      </c>
      <c r="AF45" s="57">
        <v>2749</v>
      </c>
      <c r="AG45" s="57">
        <v>788270</v>
      </c>
      <c r="AH45" s="57">
        <v>0</v>
      </c>
      <c r="AI45" s="57">
        <v>788270</v>
      </c>
      <c r="AJ45" s="57">
        <v>49346</v>
      </c>
      <c r="AK45" s="57">
        <v>0</v>
      </c>
      <c r="AL45" s="57">
        <v>49346</v>
      </c>
      <c r="AM45" s="57">
        <v>-2253671</v>
      </c>
      <c r="AN45" s="57">
        <v>0</v>
      </c>
      <c r="AO45" s="57">
        <v>-2253671</v>
      </c>
      <c r="AP45" s="57">
        <v>-4046</v>
      </c>
      <c r="AQ45" s="57">
        <v>0</v>
      </c>
      <c r="AR45" s="57">
        <v>-4046</v>
      </c>
      <c r="AS45" s="57">
        <v>-27647</v>
      </c>
      <c r="AT45" s="57">
        <v>0</v>
      </c>
      <c r="AU45" s="57">
        <v>-27647</v>
      </c>
      <c r="AV45" s="57">
        <v>0</v>
      </c>
      <c r="AW45" s="57">
        <v>0</v>
      </c>
      <c r="AX45" s="57">
        <v>0</v>
      </c>
      <c r="AY45" s="57">
        <v>-3175</v>
      </c>
      <c r="AZ45" s="57">
        <v>0</v>
      </c>
      <c r="BA45" s="57">
        <v>-3175</v>
      </c>
      <c r="BB45" s="57">
        <v>0</v>
      </c>
      <c r="BC45" s="57">
        <v>0</v>
      </c>
      <c r="BD45" s="57">
        <v>0</v>
      </c>
      <c r="BE45" s="57">
        <v>-4258905</v>
      </c>
      <c r="BF45" s="57">
        <v>0</v>
      </c>
      <c r="BG45" s="57">
        <v>-4258905</v>
      </c>
      <c r="BH45" s="57">
        <v>-11130</v>
      </c>
      <c r="BI45" s="57">
        <v>0</v>
      </c>
      <c r="BJ45" s="57">
        <v>-11130</v>
      </c>
      <c r="BK45" s="57">
        <v>-40231</v>
      </c>
      <c r="BL45" s="57">
        <v>0</v>
      </c>
      <c r="BM45" s="57">
        <v>-40231</v>
      </c>
      <c r="BN45" s="57">
        <v>-1360071</v>
      </c>
      <c r="BO45" s="57">
        <v>0</v>
      </c>
      <c r="BP45" s="57">
        <v>-1360071</v>
      </c>
      <c r="BQ45" s="57">
        <v>-165801</v>
      </c>
      <c r="BR45" s="57">
        <v>0</v>
      </c>
      <c r="BS45" s="57">
        <v>-165801</v>
      </c>
      <c r="BT45" s="57">
        <v>-1577233</v>
      </c>
      <c r="BU45" s="57">
        <v>0</v>
      </c>
      <c r="BV45" s="57">
        <v>-1577233</v>
      </c>
      <c r="BW45" s="57">
        <v>-85052</v>
      </c>
      <c r="BX45" s="57">
        <v>0</v>
      </c>
      <c r="BY45" s="57">
        <v>-85052</v>
      </c>
      <c r="BZ45" s="57">
        <v>-1162</v>
      </c>
      <c r="CA45" s="57">
        <v>0</v>
      </c>
      <c r="CB45" s="57">
        <v>-1162</v>
      </c>
      <c r="CC45" s="57">
        <v>-75361</v>
      </c>
      <c r="CD45" s="57">
        <v>0</v>
      </c>
      <c r="CE45" s="57">
        <v>-75361</v>
      </c>
      <c r="CF45" s="57">
        <v>942</v>
      </c>
      <c r="CG45" s="57">
        <v>0</v>
      </c>
      <c r="CH45" s="57">
        <v>942</v>
      </c>
      <c r="CI45" s="57">
        <v>0</v>
      </c>
      <c r="CJ45" s="57">
        <v>0</v>
      </c>
      <c r="CK45" s="57">
        <v>0</v>
      </c>
      <c r="CL45" s="57">
        <v>0</v>
      </c>
      <c r="CM45" s="57">
        <v>0</v>
      </c>
      <c r="CN45" s="57">
        <v>0</v>
      </c>
      <c r="CO45" s="57">
        <v>0</v>
      </c>
      <c r="CP45" s="57">
        <v>0</v>
      </c>
      <c r="CQ45" s="57">
        <v>0</v>
      </c>
      <c r="CR45" s="57">
        <v>0</v>
      </c>
      <c r="CS45" s="57">
        <v>0</v>
      </c>
      <c r="CT45" s="57">
        <v>0</v>
      </c>
      <c r="CU45" s="57">
        <v>0</v>
      </c>
      <c r="CV45" s="57">
        <v>0</v>
      </c>
      <c r="CW45" s="57">
        <v>0</v>
      </c>
      <c r="CX45" s="57">
        <v>0</v>
      </c>
      <c r="CY45" s="57">
        <v>0</v>
      </c>
      <c r="CZ45" s="57">
        <v>0</v>
      </c>
      <c r="DA45" s="57">
        <v>-62837</v>
      </c>
      <c r="DB45" s="57">
        <v>0</v>
      </c>
      <c r="DC45" s="57">
        <v>-62837</v>
      </c>
      <c r="DD45" s="57">
        <v>215</v>
      </c>
      <c r="DE45" s="57">
        <v>0</v>
      </c>
      <c r="DF45" s="57">
        <v>215</v>
      </c>
      <c r="DG45" s="57">
        <v>0</v>
      </c>
      <c r="DH45" s="57">
        <v>0</v>
      </c>
      <c r="DI45" s="57">
        <v>-223255</v>
      </c>
      <c r="DJ45" s="57">
        <v>0</v>
      </c>
      <c r="DK45" s="57">
        <v>-223255</v>
      </c>
      <c r="DL45" s="57">
        <v>0</v>
      </c>
      <c r="DM45" s="57">
        <v>0</v>
      </c>
      <c r="DN45" s="57">
        <v>0</v>
      </c>
      <c r="DO45" s="57">
        <v>0</v>
      </c>
      <c r="DP45" s="57">
        <v>0</v>
      </c>
      <c r="DQ45" s="57">
        <v>0</v>
      </c>
      <c r="DR45" s="57">
        <v>-20034</v>
      </c>
      <c r="DS45" s="57">
        <v>0</v>
      </c>
      <c r="DT45" s="57">
        <v>-20034</v>
      </c>
      <c r="DU45" s="57">
        <v>945</v>
      </c>
      <c r="DV45" s="57">
        <v>0</v>
      </c>
      <c r="DW45" s="57">
        <v>945</v>
      </c>
      <c r="DX45" s="57">
        <v>-493678</v>
      </c>
      <c r="DY45" s="57">
        <v>0</v>
      </c>
      <c r="DZ45" s="57">
        <v>-493678</v>
      </c>
      <c r="EA45" s="57">
        <v>-13670</v>
      </c>
      <c r="EB45" s="57">
        <v>0</v>
      </c>
      <c r="EC45" s="57">
        <v>-13670</v>
      </c>
      <c r="ED45" s="57">
        <v>-55788</v>
      </c>
      <c r="EE45" s="57">
        <v>0</v>
      </c>
      <c r="EF45" s="57">
        <v>-55788</v>
      </c>
      <c r="EG45" s="57">
        <v>0</v>
      </c>
      <c r="EH45" s="57">
        <v>0</v>
      </c>
      <c r="EI45" s="57">
        <v>0</v>
      </c>
      <c r="EJ45" s="57">
        <v>0</v>
      </c>
      <c r="EK45" s="57">
        <v>0</v>
      </c>
      <c r="EL45" s="57">
        <v>0</v>
      </c>
      <c r="EM45" s="57">
        <v>-582225</v>
      </c>
      <c r="EN45" s="57">
        <v>0</v>
      </c>
      <c r="EO45" s="57">
        <v>-582225</v>
      </c>
      <c r="EP45" s="57">
        <v>0</v>
      </c>
      <c r="EQ45" s="57">
        <v>0</v>
      </c>
      <c r="ER45" s="57">
        <v>0</v>
      </c>
      <c r="ES45" s="57">
        <v>0</v>
      </c>
      <c r="ET45" s="57">
        <v>0</v>
      </c>
      <c r="EU45" s="57">
        <v>0</v>
      </c>
      <c r="EV45" s="57">
        <v>0</v>
      </c>
      <c r="EW45" s="57">
        <v>0</v>
      </c>
      <c r="EX45" s="57">
        <v>0</v>
      </c>
      <c r="EY45" s="57">
        <v>34707102</v>
      </c>
      <c r="EZ45" s="57">
        <v>0</v>
      </c>
      <c r="FA45" s="57">
        <v>34707102</v>
      </c>
      <c r="FB45" s="57">
        <v>87080</v>
      </c>
      <c r="FC45" s="57">
        <v>0</v>
      </c>
      <c r="FD45" s="57">
        <v>87080</v>
      </c>
      <c r="FE45" s="57">
        <v>-4258905</v>
      </c>
      <c r="FF45" s="57">
        <v>0</v>
      </c>
      <c r="FG45" s="57">
        <v>-4258905</v>
      </c>
      <c r="FH45" s="57">
        <v>-1577233</v>
      </c>
      <c r="FI45" s="57">
        <v>0</v>
      </c>
      <c r="FJ45" s="57">
        <v>-1577233</v>
      </c>
      <c r="FK45" s="57">
        <v>-223255</v>
      </c>
      <c r="FL45" s="57">
        <v>0</v>
      </c>
      <c r="FM45" s="57">
        <v>-223255</v>
      </c>
      <c r="FN45" s="57">
        <v>-582225</v>
      </c>
      <c r="FO45" s="57">
        <v>0</v>
      </c>
      <c r="FP45" s="57">
        <v>-582225</v>
      </c>
      <c r="FQ45" s="57">
        <v>0</v>
      </c>
      <c r="FR45" s="57">
        <v>0</v>
      </c>
      <c r="FS45" s="57">
        <v>0</v>
      </c>
      <c r="FT45" s="57">
        <v>-6554538</v>
      </c>
      <c r="FU45" s="57">
        <v>0</v>
      </c>
      <c r="FV45" s="57">
        <v>-6554538</v>
      </c>
      <c r="FW45" s="57">
        <v>28152564</v>
      </c>
      <c r="FX45" s="57">
        <v>0</v>
      </c>
      <c r="FY45" s="57">
        <v>28152564</v>
      </c>
    </row>
    <row r="46" spans="1:181" x14ac:dyDescent="0.2">
      <c r="A46" s="57" t="s">
        <v>157</v>
      </c>
      <c r="B46" s="57" t="s">
        <v>156</v>
      </c>
      <c r="C46" s="57">
        <v>0</v>
      </c>
      <c r="D46" s="57">
        <v>0</v>
      </c>
      <c r="E46" s="57">
        <v>0</v>
      </c>
      <c r="F46" s="57">
        <v>-75864</v>
      </c>
      <c r="G46" s="57">
        <v>0</v>
      </c>
      <c r="H46" s="57">
        <v>-75864</v>
      </c>
      <c r="I46" s="57">
        <v>0</v>
      </c>
      <c r="J46" s="57">
        <v>0</v>
      </c>
      <c r="K46" s="57">
        <v>0</v>
      </c>
      <c r="L46" s="57">
        <v>-419542</v>
      </c>
      <c r="M46" s="57">
        <v>0</v>
      </c>
      <c r="N46" s="57">
        <v>-419542</v>
      </c>
      <c r="O46" s="57">
        <v>-495406</v>
      </c>
      <c r="P46" s="57">
        <v>0</v>
      </c>
      <c r="Q46" s="57">
        <v>-495406</v>
      </c>
      <c r="R46" s="57">
        <v>-4954864</v>
      </c>
      <c r="S46" s="57">
        <v>0</v>
      </c>
      <c r="T46" s="57">
        <v>-4954864</v>
      </c>
      <c r="U46" s="57">
        <v>-22621</v>
      </c>
      <c r="V46" s="57">
        <v>0</v>
      </c>
      <c r="W46" s="57">
        <v>-22621</v>
      </c>
      <c r="X46" s="57">
        <v>-198050</v>
      </c>
      <c r="Y46" s="57">
        <v>0</v>
      </c>
      <c r="Z46" s="57">
        <v>-198050</v>
      </c>
      <c r="AA46" s="57">
        <v>-152536</v>
      </c>
      <c r="AB46" s="57">
        <v>0</v>
      </c>
      <c r="AC46" s="57">
        <v>-152536</v>
      </c>
      <c r="AD46" s="57">
        <v>0</v>
      </c>
      <c r="AE46" s="57">
        <v>0</v>
      </c>
      <c r="AF46" s="57">
        <v>0</v>
      </c>
      <c r="AG46" s="57">
        <v>1347512</v>
      </c>
      <c r="AH46" s="57">
        <v>0</v>
      </c>
      <c r="AI46" s="57">
        <v>1347512</v>
      </c>
      <c r="AJ46" s="57">
        <v>-54168</v>
      </c>
      <c r="AK46" s="57">
        <v>0</v>
      </c>
      <c r="AL46" s="57">
        <v>-54168</v>
      </c>
      <c r="AM46" s="57">
        <v>-2319425</v>
      </c>
      <c r="AN46" s="57">
        <v>0</v>
      </c>
      <c r="AO46" s="57">
        <v>-2319425</v>
      </c>
      <c r="AP46" s="57">
        <v>-20077</v>
      </c>
      <c r="AQ46" s="57">
        <v>0</v>
      </c>
      <c r="AR46" s="57">
        <v>-20077</v>
      </c>
      <c r="AS46" s="57">
        <v>-91440</v>
      </c>
      <c r="AT46" s="57">
        <v>0</v>
      </c>
      <c r="AU46" s="57">
        <v>-91440</v>
      </c>
      <c r="AV46" s="57">
        <v>0</v>
      </c>
      <c r="AW46" s="57">
        <v>0</v>
      </c>
      <c r="AX46" s="57">
        <v>0</v>
      </c>
      <c r="AY46" s="57">
        <v>-1553</v>
      </c>
      <c r="AZ46" s="57">
        <v>0</v>
      </c>
      <c r="BA46" s="57">
        <v>-1553</v>
      </c>
      <c r="BB46" s="57">
        <v>0</v>
      </c>
      <c r="BC46" s="57">
        <v>0</v>
      </c>
      <c r="BD46" s="57">
        <v>0</v>
      </c>
      <c r="BE46" s="57">
        <v>-6292065</v>
      </c>
      <c r="BF46" s="57">
        <v>0</v>
      </c>
      <c r="BG46" s="57">
        <v>-6292065</v>
      </c>
      <c r="BH46" s="57">
        <v>-1736</v>
      </c>
      <c r="BI46" s="57">
        <v>0</v>
      </c>
      <c r="BJ46" s="57">
        <v>-1736</v>
      </c>
      <c r="BK46" s="57">
        <v>-54863</v>
      </c>
      <c r="BL46" s="57">
        <v>0</v>
      </c>
      <c r="BM46" s="57">
        <v>-54863</v>
      </c>
      <c r="BN46" s="57">
        <v>-1700816</v>
      </c>
      <c r="BO46" s="57">
        <v>0</v>
      </c>
      <c r="BP46" s="57">
        <v>-1700816</v>
      </c>
      <c r="BQ46" s="57">
        <v>-102228</v>
      </c>
      <c r="BR46" s="57">
        <v>0</v>
      </c>
      <c r="BS46" s="57">
        <v>-102228</v>
      </c>
      <c r="BT46" s="57">
        <v>-1859643</v>
      </c>
      <c r="BU46" s="57">
        <v>0</v>
      </c>
      <c r="BV46" s="57">
        <v>-1859643</v>
      </c>
      <c r="BW46" s="57">
        <v>-323203</v>
      </c>
      <c r="BX46" s="57">
        <v>0</v>
      </c>
      <c r="BY46" s="57">
        <v>-323203</v>
      </c>
      <c r="BZ46" s="57">
        <v>9884</v>
      </c>
      <c r="CA46" s="57">
        <v>0</v>
      </c>
      <c r="CB46" s="57">
        <v>9884</v>
      </c>
      <c r="CC46" s="57">
        <v>-76317</v>
      </c>
      <c r="CD46" s="57">
        <v>0</v>
      </c>
      <c r="CE46" s="57">
        <v>-76317</v>
      </c>
      <c r="CF46" s="57">
        <v>-13838</v>
      </c>
      <c r="CG46" s="57">
        <v>0</v>
      </c>
      <c r="CH46" s="57">
        <v>-13838</v>
      </c>
      <c r="CI46" s="57">
        <v>-22860</v>
      </c>
      <c r="CJ46" s="57">
        <v>0</v>
      </c>
      <c r="CK46" s="57">
        <v>-22860</v>
      </c>
      <c r="CL46" s="57">
        <v>0</v>
      </c>
      <c r="CM46" s="57">
        <v>0</v>
      </c>
      <c r="CN46" s="57">
        <v>0</v>
      </c>
      <c r="CO46" s="57">
        <v>-1553</v>
      </c>
      <c r="CP46" s="57">
        <v>0</v>
      </c>
      <c r="CQ46" s="57">
        <v>-1553</v>
      </c>
      <c r="CR46" s="57">
        <v>0</v>
      </c>
      <c r="CS46" s="57">
        <v>0</v>
      </c>
      <c r="CT46" s="57">
        <v>0</v>
      </c>
      <c r="CU46" s="57">
        <v>0</v>
      </c>
      <c r="CV46" s="57">
        <v>0</v>
      </c>
      <c r="CW46" s="57">
        <v>0</v>
      </c>
      <c r="CX46" s="57">
        <v>0</v>
      </c>
      <c r="CY46" s="57">
        <v>0</v>
      </c>
      <c r="CZ46" s="57">
        <v>0</v>
      </c>
      <c r="DA46" s="57">
        <v>0</v>
      </c>
      <c r="DB46" s="57">
        <v>0</v>
      </c>
      <c r="DC46" s="57">
        <v>0</v>
      </c>
      <c r="DD46" s="57">
        <v>0</v>
      </c>
      <c r="DE46" s="57">
        <v>0</v>
      </c>
      <c r="DF46" s="57">
        <v>0</v>
      </c>
      <c r="DG46" s="57">
        <v>0</v>
      </c>
      <c r="DH46" s="57">
        <v>0</v>
      </c>
      <c r="DI46" s="57">
        <v>-427887</v>
      </c>
      <c r="DJ46" s="57">
        <v>0</v>
      </c>
      <c r="DK46" s="57">
        <v>-427887</v>
      </c>
      <c r="DL46" s="57">
        <v>0</v>
      </c>
      <c r="DM46" s="57">
        <v>0</v>
      </c>
      <c r="DN46" s="57">
        <v>0</v>
      </c>
      <c r="DO46" s="57">
        <v>0</v>
      </c>
      <c r="DP46" s="57">
        <v>0</v>
      </c>
      <c r="DQ46" s="57">
        <v>0</v>
      </c>
      <c r="DR46" s="57">
        <v>-27157</v>
      </c>
      <c r="DS46" s="57">
        <v>0</v>
      </c>
      <c r="DT46" s="57">
        <v>-27157</v>
      </c>
      <c r="DU46" s="57">
        <v>-8097</v>
      </c>
      <c r="DV46" s="57">
        <v>0</v>
      </c>
      <c r="DW46" s="57">
        <v>-8097</v>
      </c>
      <c r="DX46" s="57">
        <v>-1081305</v>
      </c>
      <c r="DY46" s="57">
        <v>0</v>
      </c>
      <c r="DZ46" s="57">
        <v>-1081305</v>
      </c>
      <c r="EA46" s="57">
        <v>-4109</v>
      </c>
      <c r="EB46" s="57">
        <v>0</v>
      </c>
      <c r="EC46" s="57">
        <v>-4109</v>
      </c>
      <c r="ED46" s="57">
        <v>-64338</v>
      </c>
      <c r="EE46" s="57">
        <v>0</v>
      </c>
      <c r="EF46" s="57">
        <v>-64338</v>
      </c>
      <c r="EG46" s="57">
        <v>0</v>
      </c>
      <c r="EH46" s="57">
        <v>0</v>
      </c>
      <c r="EI46" s="57">
        <v>0</v>
      </c>
      <c r="EJ46" s="57">
        <v>-22110</v>
      </c>
      <c r="EK46" s="57">
        <v>0</v>
      </c>
      <c r="EL46" s="57">
        <v>-22110</v>
      </c>
      <c r="EM46" s="57">
        <v>-1207116</v>
      </c>
      <c r="EN46" s="57">
        <v>0</v>
      </c>
      <c r="EO46" s="57">
        <v>-1207116</v>
      </c>
      <c r="EP46" s="57">
        <v>0</v>
      </c>
      <c r="EQ46" s="57">
        <v>0</v>
      </c>
      <c r="ER46" s="57">
        <v>0</v>
      </c>
      <c r="ES46" s="57">
        <v>0</v>
      </c>
      <c r="ET46" s="57">
        <v>0</v>
      </c>
      <c r="EU46" s="57">
        <v>0</v>
      </c>
      <c r="EV46" s="57">
        <v>0</v>
      </c>
      <c r="EW46" s="57">
        <v>0</v>
      </c>
      <c r="EX46" s="57">
        <v>0</v>
      </c>
      <c r="EY46" s="57">
        <v>59746204</v>
      </c>
      <c r="EZ46" s="57">
        <v>0</v>
      </c>
      <c r="FA46" s="57">
        <v>59746204</v>
      </c>
      <c r="FB46" s="57">
        <v>-495406</v>
      </c>
      <c r="FC46" s="57">
        <v>0</v>
      </c>
      <c r="FD46" s="57">
        <v>-495406</v>
      </c>
      <c r="FE46" s="57">
        <v>-6292065</v>
      </c>
      <c r="FF46" s="57">
        <v>0</v>
      </c>
      <c r="FG46" s="57">
        <v>-6292065</v>
      </c>
      <c r="FH46" s="57">
        <v>-1859643</v>
      </c>
      <c r="FI46" s="57">
        <v>0</v>
      </c>
      <c r="FJ46" s="57">
        <v>-1859643</v>
      </c>
      <c r="FK46" s="57">
        <v>-427887</v>
      </c>
      <c r="FL46" s="57">
        <v>0</v>
      </c>
      <c r="FM46" s="57">
        <v>-427887</v>
      </c>
      <c r="FN46" s="57">
        <v>-1207116</v>
      </c>
      <c r="FO46" s="57">
        <v>0</v>
      </c>
      <c r="FP46" s="57">
        <v>-1207116</v>
      </c>
      <c r="FQ46" s="57">
        <v>0</v>
      </c>
      <c r="FR46" s="57">
        <v>0</v>
      </c>
      <c r="FS46" s="57">
        <v>0</v>
      </c>
      <c r="FT46" s="57">
        <v>-10282117</v>
      </c>
      <c r="FU46" s="57">
        <v>0</v>
      </c>
      <c r="FV46" s="57">
        <v>-10282117</v>
      </c>
      <c r="FW46" s="57">
        <v>49464087</v>
      </c>
      <c r="FX46" s="57">
        <v>0</v>
      </c>
      <c r="FY46" s="57">
        <v>49464087</v>
      </c>
    </row>
    <row r="47" spans="1:181" x14ac:dyDescent="0.2">
      <c r="A47" s="57" t="s">
        <v>159</v>
      </c>
      <c r="B47" s="57" t="s">
        <v>158</v>
      </c>
      <c r="C47" s="57">
        <v>0</v>
      </c>
      <c r="D47" s="57">
        <v>0</v>
      </c>
      <c r="E47" s="57">
        <v>0</v>
      </c>
      <c r="F47" s="57">
        <v>-488113</v>
      </c>
      <c r="G47" s="57">
        <v>0</v>
      </c>
      <c r="H47" s="57">
        <v>-488113</v>
      </c>
      <c r="I47" s="57">
        <v>0</v>
      </c>
      <c r="J47" s="57">
        <v>0</v>
      </c>
      <c r="K47" s="57">
        <v>0</v>
      </c>
      <c r="L47" s="57">
        <v>-6923</v>
      </c>
      <c r="M47" s="57">
        <v>0</v>
      </c>
      <c r="N47" s="57">
        <v>-6923</v>
      </c>
      <c r="O47" s="57">
        <v>-495036</v>
      </c>
      <c r="P47" s="57">
        <v>0</v>
      </c>
      <c r="Q47" s="57">
        <v>-495036</v>
      </c>
      <c r="R47" s="57">
        <v>-6712528</v>
      </c>
      <c r="S47" s="57">
        <v>0</v>
      </c>
      <c r="T47" s="57">
        <v>-6712528</v>
      </c>
      <c r="U47" s="57">
        <v>0</v>
      </c>
      <c r="V47" s="57">
        <v>0</v>
      </c>
      <c r="W47" s="57">
        <v>0</v>
      </c>
      <c r="X47" s="57">
        <v>-391619</v>
      </c>
      <c r="Y47" s="57">
        <v>0</v>
      </c>
      <c r="Z47" s="57">
        <v>-391619</v>
      </c>
      <c r="AA47" s="57">
        <v>-297288</v>
      </c>
      <c r="AB47" s="57">
        <v>0</v>
      </c>
      <c r="AC47" s="57">
        <v>-297288</v>
      </c>
      <c r="AD47" s="57">
        <v>0</v>
      </c>
      <c r="AE47" s="57">
        <v>0</v>
      </c>
      <c r="AF47" s="57">
        <v>0</v>
      </c>
      <c r="AG47" s="57">
        <v>1552605</v>
      </c>
      <c r="AH47" s="57">
        <v>0</v>
      </c>
      <c r="AI47" s="57">
        <v>1552605</v>
      </c>
      <c r="AJ47" s="57">
        <v>-32651</v>
      </c>
      <c r="AK47" s="57">
        <v>0</v>
      </c>
      <c r="AL47" s="57">
        <v>-32651</v>
      </c>
      <c r="AM47" s="57">
        <v>-3819980</v>
      </c>
      <c r="AN47" s="57">
        <v>0</v>
      </c>
      <c r="AO47" s="57">
        <v>-3819980</v>
      </c>
      <c r="AP47" s="57">
        <v>-46819</v>
      </c>
      <c r="AQ47" s="57">
        <v>0</v>
      </c>
      <c r="AR47" s="57">
        <v>-46819</v>
      </c>
      <c r="AS47" s="57">
        <v>-178975</v>
      </c>
      <c r="AT47" s="57">
        <v>0</v>
      </c>
      <c r="AU47" s="57">
        <v>-178975</v>
      </c>
      <c r="AV47" s="57">
        <v>-638</v>
      </c>
      <c r="AW47" s="57">
        <v>0</v>
      </c>
      <c r="AX47" s="57">
        <v>-638</v>
      </c>
      <c r="AY47" s="57">
        <v>-9102</v>
      </c>
      <c r="AZ47" s="57">
        <v>0</v>
      </c>
      <c r="BA47" s="57">
        <v>-9102</v>
      </c>
      <c r="BB47" s="57">
        <v>0</v>
      </c>
      <c r="BC47" s="57">
        <v>0</v>
      </c>
      <c r="BD47" s="57">
        <v>0</v>
      </c>
      <c r="BE47" s="57">
        <v>-9639707</v>
      </c>
      <c r="BF47" s="57">
        <v>0</v>
      </c>
      <c r="BG47" s="57">
        <v>-9639707</v>
      </c>
      <c r="BH47" s="57">
        <v>-14748</v>
      </c>
      <c r="BI47" s="57">
        <v>0</v>
      </c>
      <c r="BJ47" s="57">
        <v>-14748</v>
      </c>
      <c r="BK47" s="57">
        <v>-8745</v>
      </c>
      <c r="BL47" s="57">
        <v>0</v>
      </c>
      <c r="BM47" s="57">
        <v>-8745</v>
      </c>
      <c r="BN47" s="57">
        <v>-3108747</v>
      </c>
      <c r="BO47" s="57">
        <v>0</v>
      </c>
      <c r="BP47" s="57">
        <v>-3108747</v>
      </c>
      <c r="BQ47" s="57">
        <v>-247722</v>
      </c>
      <c r="BR47" s="57">
        <v>0</v>
      </c>
      <c r="BS47" s="57">
        <v>-247722</v>
      </c>
      <c r="BT47" s="57">
        <v>-3379962</v>
      </c>
      <c r="BU47" s="57">
        <v>0</v>
      </c>
      <c r="BV47" s="57">
        <v>-3379962</v>
      </c>
      <c r="BW47" s="57">
        <v>-192438</v>
      </c>
      <c r="BX47" s="57">
        <v>0</v>
      </c>
      <c r="BY47" s="57">
        <v>-192438</v>
      </c>
      <c r="BZ47" s="57">
        <v>-6826</v>
      </c>
      <c r="CA47" s="57">
        <v>0</v>
      </c>
      <c r="CB47" s="57">
        <v>-6826</v>
      </c>
      <c r="CC47" s="57">
        <v>-245845</v>
      </c>
      <c r="CD47" s="57">
        <v>0</v>
      </c>
      <c r="CE47" s="57">
        <v>-245845</v>
      </c>
      <c r="CF47" s="57">
        <v>21687</v>
      </c>
      <c r="CG47" s="57">
        <v>0</v>
      </c>
      <c r="CH47" s="57">
        <v>21687</v>
      </c>
      <c r="CI47" s="57">
        <v>0</v>
      </c>
      <c r="CJ47" s="57">
        <v>0</v>
      </c>
      <c r="CK47" s="57">
        <v>0</v>
      </c>
      <c r="CL47" s="57">
        <v>0</v>
      </c>
      <c r="CM47" s="57">
        <v>0</v>
      </c>
      <c r="CN47" s="57">
        <v>0</v>
      </c>
      <c r="CO47" s="57">
        <v>-5349</v>
      </c>
      <c r="CP47" s="57">
        <v>0</v>
      </c>
      <c r="CQ47" s="57">
        <v>-5349</v>
      </c>
      <c r="CR47" s="57">
        <v>-2809</v>
      </c>
      <c r="CS47" s="57">
        <v>0</v>
      </c>
      <c r="CT47" s="57">
        <v>-2809</v>
      </c>
      <c r="CU47" s="57">
        <v>0</v>
      </c>
      <c r="CV47" s="57">
        <v>0</v>
      </c>
      <c r="CW47" s="57">
        <v>0</v>
      </c>
      <c r="CX47" s="57">
        <v>0</v>
      </c>
      <c r="CY47" s="57">
        <v>0</v>
      </c>
      <c r="CZ47" s="57">
        <v>0</v>
      </c>
      <c r="DA47" s="57">
        <v>0</v>
      </c>
      <c r="DB47" s="57">
        <v>0</v>
      </c>
      <c r="DC47" s="57">
        <v>0</v>
      </c>
      <c r="DD47" s="57">
        <v>0</v>
      </c>
      <c r="DE47" s="57">
        <v>0</v>
      </c>
      <c r="DF47" s="57">
        <v>0</v>
      </c>
      <c r="DG47" s="57">
        <v>0</v>
      </c>
      <c r="DH47" s="57">
        <v>0</v>
      </c>
      <c r="DI47" s="57">
        <v>-431580</v>
      </c>
      <c r="DJ47" s="57">
        <v>0</v>
      </c>
      <c r="DK47" s="57">
        <v>-431580</v>
      </c>
      <c r="DL47" s="57">
        <v>0</v>
      </c>
      <c r="DM47" s="57">
        <v>0</v>
      </c>
      <c r="DN47" s="57">
        <v>0</v>
      </c>
      <c r="DO47" s="57">
        <v>0</v>
      </c>
      <c r="DP47" s="57">
        <v>0</v>
      </c>
      <c r="DQ47" s="57">
        <v>0</v>
      </c>
      <c r="DR47" s="57">
        <v>-11748</v>
      </c>
      <c r="DS47" s="57">
        <v>0</v>
      </c>
      <c r="DT47" s="57">
        <v>-11748</v>
      </c>
      <c r="DU47" s="57">
        <v>-2499</v>
      </c>
      <c r="DV47" s="57">
        <v>0</v>
      </c>
      <c r="DW47" s="57">
        <v>-2499</v>
      </c>
      <c r="DX47" s="57">
        <v>-1047652</v>
      </c>
      <c r="DY47" s="57">
        <v>0</v>
      </c>
      <c r="DZ47" s="57">
        <v>-1047652</v>
      </c>
      <c r="EA47" s="57">
        <v>-74523</v>
      </c>
      <c r="EB47" s="57">
        <v>0</v>
      </c>
      <c r="EC47" s="57">
        <v>-74523</v>
      </c>
      <c r="ED47" s="57">
        <v>-826685</v>
      </c>
      <c r="EE47" s="57">
        <v>0</v>
      </c>
      <c r="EF47" s="57">
        <v>-826685</v>
      </c>
      <c r="EG47" s="57">
        <v>0</v>
      </c>
      <c r="EH47" s="57">
        <v>0</v>
      </c>
      <c r="EI47" s="57">
        <v>0</v>
      </c>
      <c r="EJ47" s="57">
        <v>-13993</v>
      </c>
      <c r="EK47" s="57">
        <v>0</v>
      </c>
      <c r="EL47" s="57">
        <v>-13993</v>
      </c>
      <c r="EM47" s="57">
        <v>-1977100</v>
      </c>
      <c r="EN47" s="57">
        <v>0</v>
      </c>
      <c r="EO47" s="57">
        <v>-1977100</v>
      </c>
      <c r="EP47" s="57">
        <v>0</v>
      </c>
      <c r="EQ47" s="57">
        <v>0</v>
      </c>
      <c r="ER47" s="57">
        <v>0</v>
      </c>
      <c r="ES47" s="57">
        <v>0</v>
      </c>
      <c r="ET47" s="57">
        <v>0</v>
      </c>
      <c r="EU47" s="57">
        <v>0</v>
      </c>
      <c r="EV47" s="57">
        <v>0</v>
      </c>
      <c r="EW47" s="57">
        <v>0</v>
      </c>
      <c r="EX47" s="57">
        <v>0</v>
      </c>
      <c r="EY47" s="57">
        <v>73896776</v>
      </c>
      <c r="EZ47" s="57">
        <v>0</v>
      </c>
      <c r="FA47" s="57">
        <v>73896776</v>
      </c>
      <c r="FB47" s="57">
        <v>-495036</v>
      </c>
      <c r="FC47" s="57">
        <v>0</v>
      </c>
      <c r="FD47" s="57">
        <v>-495036</v>
      </c>
      <c r="FE47" s="57">
        <v>-9639707</v>
      </c>
      <c r="FF47" s="57">
        <v>0</v>
      </c>
      <c r="FG47" s="57">
        <v>-9639707</v>
      </c>
      <c r="FH47" s="57">
        <v>-3379962</v>
      </c>
      <c r="FI47" s="57">
        <v>0</v>
      </c>
      <c r="FJ47" s="57">
        <v>-3379962</v>
      </c>
      <c r="FK47" s="57">
        <v>-431580</v>
      </c>
      <c r="FL47" s="57">
        <v>0</v>
      </c>
      <c r="FM47" s="57">
        <v>-431580</v>
      </c>
      <c r="FN47" s="57">
        <v>-1977100</v>
      </c>
      <c r="FO47" s="57">
        <v>0</v>
      </c>
      <c r="FP47" s="57">
        <v>-1977100</v>
      </c>
      <c r="FQ47" s="57">
        <v>0</v>
      </c>
      <c r="FR47" s="57">
        <v>0</v>
      </c>
      <c r="FS47" s="57">
        <v>0</v>
      </c>
      <c r="FT47" s="57">
        <v>-15923385</v>
      </c>
      <c r="FU47" s="57">
        <v>0</v>
      </c>
      <c r="FV47" s="57">
        <v>-15923385</v>
      </c>
      <c r="FW47" s="57">
        <v>57973391</v>
      </c>
      <c r="FX47" s="57">
        <v>0</v>
      </c>
      <c r="FY47" s="57">
        <v>57973391</v>
      </c>
    </row>
    <row r="48" spans="1:181" x14ac:dyDescent="0.2">
      <c r="A48" s="57" t="s">
        <v>161</v>
      </c>
      <c r="B48" s="57" t="s">
        <v>160</v>
      </c>
      <c r="C48" s="57">
        <v>0</v>
      </c>
      <c r="D48" s="57">
        <v>0</v>
      </c>
      <c r="E48" s="57">
        <v>0</v>
      </c>
      <c r="F48" s="57">
        <v>-258355</v>
      </c>
      <c r="G48" s="57">
        <v>0</v>
      </c>
      <c r="H48" s="57">
        <v>-258355</v>
      </c>
      <c r="I48" s="57">
        <v>0</v>
      </c>
      <c r="J48" s="57">
        <v>0</v>
      </c>
      <c r="K48" s="57">
        <v>0</v>
      </c>
      <c r="L48" s="57">
        <v>48843</v>
      </c>
      <c r="M48" s="57">
        <v>0</v>
      </c>
      <c r="N48" s="57">
        <v>48843</v>
      </c>
      <c r="O48" s="57">
        <v>-209512</v>
      </c>
      <c r="P48" s="57">
        <v>0</v>
      </c>
      <c r="Q48" s="57">
        <v>-209512</v>
      </c>
      <c r="R48" s="57">
        <v>-1456632</v>
      </c>
      <c r="S48" s="57">
        <v>0</v>
      </c>
      <c r="T48" s="57">
        <v>-1456632</v>
      </c>
      <c r="U48" s="57">
        <v>-13210</v>
      </c>
      <c r="V48" s="57">
        <v>0</v>
      </c>
      <c r="W48" s="57">
        <v>-13210</v>
      </c>
      <c r="X48" s="57">
        <v>-62739</v>
      </c>
      <c r="Y48" s="57">
        <v>0</v>
      </c>
      <c r="Z48" s="57">
        <v>-62739</v>
      </c>
      <c r="AA48" s="57">
        <v>-38888</v>
      </c>
      <c r="AB48" s="57">
        <v>0</v>
      </c>
      <c r="AC48" s="57">
        <v>-38888</v>
      </c>
      <c r="AD48" s="57">
        <v>-1073</v>
      </c>
      <c r="AE48" s="57">
        <v>0</v>
      </c>
      <c r="AF48" s="57">
        <v>-1073</v>
      </c>
      <c r="AG48" s="57">
        <v>3120545</v>
      </c>
      <c r="AH48" s="57">
        <v>0</v>
      </c>
      <c r="AI48" s="57">
        <v>3120545</v>
      </c>
      <c r="AJ48" s="57">
        <v>44567</v>
      </c>
      <c r="AK48" s="57">
        <v>0</v>
      </c>
      <c r="AL48" s="57">
        <v>44567</v>
      </c>
      <c r="AM48" s="57">
        <v>-22115969</v>
      </c>
      <c r="AN48" s="57">
        <v>0</v>
      </c>
      <c r="AO48" s="57">
        <v>-22115969</v>
      </c>
      <c r="AP48" s="57">
        <v>-433600</v>
      </c>
      <c r="AQ48" s="57">
        <v>0</v>
      </c>
      <c r="AR48" s="57">
        <v>-433600</v>
      </c>
      <c r="AS48" s="57">
        <v>-15066</v>
      </c>
      <c r="AT48" s="57">
        <v>0</v>
      </c>
      <c r="AU48" s="57">
        <v>-15066</v>
      </c>
      <c r="AV48" s="57">
        <v>0</v>
      </c>
      <c r="AW48" s="57">
        <v>0</v>
      </c>
      <c r="AX48" s="57">
        <v>0</v>
      </c>
      <c r="AY48" s="57">
        <v>0</v>
      </c>
      <c r="AZ48" s="57">
        <v>0</v>
      </c>
      <c r="BA48" s="57">
        <v>0</v>
      </c>
      <c r="BB48" s="57">
        <v>0</v>
      </c>
      <c r="BC48" s="57">
        <v>0</v>
      </c>
      <c r="BD48" s="57">
        <v>0</v>
      </c>
      <c r="BE48" s="57">
        <v>-20918894</v>
      </c>
      <c r="BF48" s="57">
        <v>0</v>
      </c>
      <c r="BG48" s="57">
        <v>-20918894</v>
      </c>
      <c r="BH48" s="57">
        <v>-64062</v>
      </c>
      <c r="BI48" s="57">
        <v>0</v>
      </c>
      <c r="BJ48" s="57">
        <v>-64062</v>
      </c>
      <c r="BK48" s="57">
        <v>-17910</v>
      </c>
      <c r="BL48" s="57">
        <v>0</v>
      </c>
      <c r="BM48" s="57">
        <v>-17910</v>
      </c>
      <c r="BN48" s="57">
        <v>-2448645</v>
      </c>
      <c r="BO48" s="57">
        <v>0</v>
      </c>
      <c r="BP48" s="57">
        <v>-2448645</v>
      </c>
      <c r="BQ48" s="57">
        <v>-98625</v>
      </c>
      <c r="BR48" s="57">
        <v>0</v>
      </c>
      <c r="BS48" s="57">
        <v>-98625</v>
      </c>
      <c r="BT48" s="57">
        <v>-2629242</v>
      </c>
      <c r="BU48" s="57">
        <v>0</v>
      </c>
      <c r="BV48" s="57">
        <v>-2629242</v>
      </c>
      <c r="BW48" s="57">
        <v>-137403</v>
      </c>
      <c r="BX48" s="57">
        <v>0</v>
      </c>
      <c r="BY48" s="57">
        <v>-137403</v>
      </c>
      <c r="BZ48" s="57">
        <v>112</v>
      </c>
      <c r="CA48" s="57">
        <v>0</v>
      </c>
      <c r="CB48" s="57">
        <v>112</v>
      </c>
      <c r="CC48" s="57">
        <v>-3192</v>
      </c>
      <c r="CD48" s="57">
        <v>0</v>
      </c>
      <c r="CE48" s="57">
        <v>-3192</v>
      </c>
      <c r="CF48" s="57">
        <v>0</v>
      </c>
      <c r="CG48" s="57">
        <v>0</v>
      </c>
      <c r="CH48" s="57">
        <v>0</v>
      </c>
      <c r="CI48" s="57">
        <v>-734</v>
      </c>
      <c r="CJ48" s="57">
        <v>0</v>
      </c>
      <c r="CK48" s="57">
        <v>-734</v>
      </c>
      <c r="CL48" s="57">
        <v>0</v>
      </c>
      <c r="CM48" s="57">
        <v>0</v>
      </c>
      <c r="CN48" s="57">
        <v>0</v>
      </c>
      <c r="CO48" s="57">
        <v>0</v>
      </c>
      <c r="CP48" s="57">
        <v>0</v>
      </c>
      <c r="CQ48" s="57">
        <v>0</v>
      </c>
      <c r="CR48" s="57">
        <v>0</v>
      </c>
      <c r="CS48" s="57">
        <v>0</v>
      </c>
      <c r="CT48" s="57">
        <v>0</v>
      </c>
      <c r="CU48" s="57">
        <v>0</v>
      </c>
      <c r="CV48" s="57">
        <v>0</v>
      </c>
      <c r="CW48" s="57">
        <v>0</v>
      </c>
      <c r="CX48" s="57">
        <v>0</v>
      </c>
      <c r="CY48" s="57">
        <v>0</v>
      </c>
      <c r="CZ48" s="57">
        <v>0</v>
      </c>
      <c r="DA48" s="57">
        <v>0</v>
      </c>
      <c r="DB48" s="57">
        <v>0</v>
      </c>
      <c r="DC48" s="57">
        <v>0</v>
      </c>
      <c r="DD48" s="57">
        <v>0</v>
      </c>
      <c r="DE48" s="57">
        <v>0</v>
      </c>
      <c r="DF48" s="57">
        <v>0</v>
      </c>
      <c r="DG48" s="57">
        <v>0</v>
      </c>
      <c r="DH48" s="57">
        <v>0</v>
      </c>
      <c r="DI48" s="57">
        <v>-141217</v>
      </c>
      <c r="DJ48" s="57">
        <v>0</v>
      </c>
      <c r="DK48" s="57">
        <v>-141217</v>
      </c>
      <c r="DL48" s="57">
        <v>-299490</v>
      </c>
      <c r="DM48" s="57">
        <v>0</v>
      </c>
      <c r="DN48" s="57">
        <v>-299490</v>
      </c>
      <c r="DO48" s="57">
        <v>0</v>
      </c>
      <c r="DP48" s="57">
        <v>0</v>
      </c>
      <c r="DQ48" s="57">
        <v>0</v>
      </c>
      <c r="DR48" s="57">
        <v>-107813</v>
      </c>
      <c r="DS48" s="57">
        <v>0</v>
      </c>
      <c r="DT48" s="57">
        <v>-107813</v>
      </c>
      <c r="DU48" s="57">
        <v>0</v>
      </c>
      <c r="DV48" s="57">
        <v>0</v>
      </c>
      <c r="DW48" s="57">
        <v>0</v>
      </c>
      <c r="DX48" s="57">
        <v>-1054778</v>
      </c>
      <c r="DY48" s="57">
        <v>0</v>
      </c>
      <c r="DZ48" s="57">
        <v>-1054778</v>
      </c>
      <c r="EA48" s="57">
        <v>-8015</v>
      </c>
      <c r="EB48" s="57">
        <v>0</v>
      </c>
      <c r="EC48" s="57">
        <v>-8015</v>
      </c>
      <c r="ED48" s="57">
        <v>0</v>
      </c>
      <c r="EE48" s="57">
        <v>0</v>
      </c>
      <c r="EF48" s="57">
        <v>0</v>
      </c>
      <c r="EG48" s="57">
        <v>0</v>
      </c>
      <c r="EH48" s="57">
        <v>0</v>
      </c>
      <c r="EI48" s="57">
        <v>0</v>
      </c>
      <c r="EJ48" s="57">
        <v>0</v>
      </c>
      <c r="EK48" s="57">
        <v>0</v>
      </c>
      <c r="EL48" s="57">
        <v>0</v>
      </c>
      <c r="EM48" s="57">
        <v>-1470096</v>
      </c>
      <c r="EN48" s="57">
        <v>0</v>
      </c>
      <c r="EO48" s="57">
        <v>-1470096</v>
      </c>
      <c r="EP48" s="57">
        <v>0</v>
      </c>
      <c r="EQ48" s="57">
        <v>0</v>
      </c>
      <c r="ER48" s="57">
        <v>0</v>
      </c>
      <c r="ES48" s="57">
        <v>0</v>
      </c>
      <c r="ET48" s="57">
        <v>0</v>
      </c>
      <c r="EU48" s="57">
        <v>0</v>
      </c>
      <c r="EV48" s="57">
        <v>0</v>
      </c>
      <c r="EW48" s="57">
        <v>0</v>
      </c>
      <c r="EX48" s="57">
        <v>0</v>
      </c>
      <c r="EY48" s="57">
        <v>121930591</v>
      </c>
      <c r="EZ48" s="57">
        <v>0</v>
      </c>
      <c r="FA48" s="57">
        <v>121930591</v>
      </c>
      <c r="FB48" s="57">
        <v>-209512</v>
      </c>
      <c r="FC48" s="57">
        <v>0</v>
      </c>
      <c r="FD48" s="57">
        <v>-209512</v>
      </c>
      <c r="FE48" s="57">
        <v>-20918894</v>
      </c>
      <c r="FF48" s="57">
        <v>0</v>
      </c>
      <c r="FG48" s="57">
        <v>-20918894</v>
      </c>
      <c r="FH48" s="57">
        <v>-2629242</v>
      </c>
      <c r="FI48" s="57">
        <v>0</v>
      </c>
      <c r="FJ48" s="57">
        <v>-2629242</v>
      </c>
      <c r="FK48" s="57">
        <v>-141217</v>
      </c>
      <c r="FL48" s="57">
        <v>0</v>
      </c>
      <c r="FM48" s="57">
        <v>-141217</v>
      </c>
      <c r="FN48" s="57">
        <v>-1470096</v>
      </c>
      <c r="FO48" s="57">
        <v>0</v>
      </c>
      <c r="FP48" s="57">
        <v>-1470096</v>
      </c>
      <c r="FQ48" s="57">
        <v>0</v>
      </c>
      <c r="FR48" s="57">
        <v>0</v>
      </c>
      <c r="FS48" s="57">
        <v>0</v>
      </c>
      <c r="FT48" s="57">
        <v>-25368961</v>
      </c>
      <c r="FU48" s="57">
        <v>0</v>
      </c>
      <c r="FV48" s="57">
        <v>-25368961</v>
      </c>
      <c r="FW48" s="57">
        <v>96561630</v>
      </c>
      <c r="FX48" s="57">
        <v>0</v>
      </c>
      <c r="FY48" s="57">
        <v>96561630</v>
      </c>
    </row>
    <row r="49" spans="1:181" x14ac:dyDescent="0.2">
      <c r="A49" s="57" t="s">
        <v>165</v>
      </c>
      <c r="B49" s="57" t="s">
        <v>164</v>
      </c>
      <c r="C49" s="57">
        <v>0</v>
      </c>
      <c r="D49" s="57">
        <v>0</v>
      </c>
      <c r="E49" s="57">
        <v>0</v>
      </c>
      <c r="F49" s="57">
        <v>3744870</v>
      </c>
      <c r="G49" s="57">
        <v>0</v>
      </c>
      <c r="H49" s="57">
        <v>3744870</v>
      </c>
      <c r="I49" s="57">
        <v>0</v>
      </c>
      <c r="J49" s="57">
        <v>0</v>
      </c>
      <c r="K49" s="57">
        <v>0</v>
      </c>
      <c r="L49" s="57">
        <v>260949</v>
      </c>
      <c r="M49" s="57">
        <v>0</v>
      </c>
      <c r="N49" s="57">
        <v>260949</v>
      </c>
      <c r="O49" s="57">
        <v>4005819</v>
      </c>
      <c r="P49" s="57">
        <v>0</v>
      </c>
      <c r="Q49" s="57">
        <v>4005819</v>
      </c>
      <c r="R49" s="57">
        <v>-3000000</v>
      </c>
      <c r="S49" s="57">
        <v>0</v>
      </c>
      <c r="T49" s="57">
        <v>-3000000</v>
      </c>
      <c r="U49" s="57">
        <v>0</v>
      </c>
      <c r="V49" s="57">
        <v>0</v>
      </c>
      <c r="W49" s="57">
        <v>0</v>
      </c>
      <c r="X49" s="57">
        <v>-145579</v>
      </c>
      <c r="Y49" s="57">
        <v>0</v>
      </c>
      <c r="Z49" s="57">
        <v>-145579</v>
      </c>
      <c r="AA49" s="57">
        <v>-91012</v>
      </c>
      <c r="AB49" s="57">
        <v>0</v>
      </c>
      <c r="AC49" s="57">
        <v>-91012</v>
      </c>
      <c r="AD49" s="57">
        <v>0</v>
      </c>
      <c r="AE49" s="57">
        <v>0</v>
      </c>
      <c r="AF49" s="57">
        <v>0</v>
      </c>
      <c r="AG49" s="57">
        <v>14938621</v>
      </c>
      <c r="AH49" s="57">
        <v>0</v>
      </c>
      <c r="AI49" s="57">
        <v>14938621</v>
      </c>
      <c r="AJ49" s="57">
        <v>-423518</v>
      </c>
      <c r="AK49" s="57">
        <v>0</v>
      </c>
      <c r="AL49" s="57">
        <v>-423518</v>
      </c>
      <c r="AM49" s="57">
        <v>-58132642</v>
      </c>
      <c r="AN49" s="57">
        <v>0</v>
      </c>
      <c r="AO49" s="57">
        <v>-58132642</v>
      </c>
      <c r="AP49" s="57">
        <v>1393492</v>
      </c>
      <c r="AQ49" s="57">
        <v>0</v>
      </c>
      <c r="AR49" s="57">
        <v>1393492</v>
      </c>
      <c r="AS49" s="57">
        <v>-14100</v>
      </c>
      <c r="AT49" s="57">
        <v>0</v>
      </c>
      <c r="AU49" s="57">
        <v>-14100</v>
      </c>
      <c r="AV49" s="57">
        <v>0</v>
      </c>
      <c r="AW49" s="57">
        <v>0</v>
      </c>
      <c r="AX49" s="57">
        <v>0</v>
      </c>
      <c r="AY49" s="57">
        <v>0</v>
      </c>
      <c r="AZ49" s="57">
        <v>0</v>
      </c>
      <c r="BA49" s="57">
        <v>0</v>
      </c>
      <c r="BB49" s="57">
        <v>0</v>
      </c>
      <c r="BC49" s="57">
        <v>0</v>
      </c>
      <c r="BD49" s="57">
        <v>0</v>
      </c>
      <c r="BE49" s="57">
        <v>-45383726</v>
      </c>
      <c r="BF49" s="57">
        <v>0</v>
      </c>
      <c r="BG49" s="57">
        <v>-45383726</v>
      </c>
      <c r="BH49" s="57">
        <v>-1067205</v>
      </c>
      <c r="BI49" s="57">
        <v>0</v>
      </c>
      <c r="BJ49" s="57">
        <v>-1067205</v>
      </c>
      <c r="BK49" s="57">
        <v>-843857</v>
      </c>
      <c r="BL49" s="57">
        <v>0</v>
      </c>
      <c r="BM49" s="57">
        <v>-843857</v>
      </c>
      <c r="BN49" s="57">
        <v>-20672910</v>
      </c>
      <c r="BO49" s="57">
        <v>0</v>
      </c>
      <c r="BP49" s="57">
        <v>-20672910</v>
      </c>
      <c r="BQ49" s="57">
        <v>899008</v>
      </c>
      <c r="BR49" s="57">
        <v>0</v>
      </c>
      <c r="BS49" s="57">
        <v>899008</v>
      </c>
      <c r="BT49" s="57">
        <v>-21684964</v>
      </c>
      <c r="BU49" s="57">
        <v>0</v>
      </c>
      <c r="BV49" s="57">
        <v>-21684964</v>
      </c>
      <c r="BW49" s="57">
        <v>-195410</v>
      </c>
      <c r="BX49" s="57">
        <v>0</v>
      </c>
      <c r="BY49" s="57">
        <v>-195410</v>
      </c>
      <c r="BZ49" s="57">
        <v>32564</v>
      </c>
      <c r="CA49" s="57">
        <v>0</v>
      </c>
      <c r="CB49" s="57">
        <v>32564</v>
      </c>
      <c r="CC49" s="57">
        <v>-2000</v>
      </c>
      <c r="CD49" s="57">
        <v>0</v>
      </c>
      <c r="CE49" s="57">
        <v>-2000</v>
      </c>
      <c r="CF49" s="57">
        <v>0</v>
      </c>
      <c r="CG49" s="57">
        <v>0</v>
      </c>
      <c r="CH49" s="57">
        <v>0</v>
      </c>
      <c r="CI49" s="57">
        <v>0</v>
      </c>
      <c r="CJ49" s="57">
        <v>0</v>
      </c>
      <c r="CK49" s="57">
        <v>0</v>
      </c>
      <c r="CL49" s="57">
        <v>0</v>
      </c>
      <c r="CM49" s="57">
        <v>0</v>
      </c>
      <c r="CN49" s="57">
        <v>0</v>
      </c>
      <c r="CO49" s="57">
        <v>0</v>
      </c>
      <c r="CP49" s="57">
        <v>0</v>
      </c>
      <c r="CQ49" s="57">
        <v>0</v>
      </c>
      <c r="CR49" s="57">
        <v>0</v>
      </c>
      <c r="CS49" s="57">
        <v>0</v>
      </c>
      <c r="CT49" s="57">
        <v>0</v>
      </c>
      <c r="CU49" s="57">
        <v>0</v>
      </c>
      <c r="CV49" s="57">
        <v>0</v>
      </c>
      <c r="CW49" s="57">
        <v>0</v>
      </c>
      <c r="CX49" s="57">
        <v>0</v>
      </c>
      <c r="CY49" s="57">
        <v>0</v>
      </c>
      <c r="CZ49" s="57">
        <v>0</v>
      </c>
      <c r="DA49" s="57">
        <v>0</v>
      </c>
      <c r="DB49" s="57">
        <v>0</v>
      </c>
      <c r="DC49" s="57">
        <v>0</v>
      </c>
      <c r="DD49" s="57">
        <v>0</v>
      </c>
      <c r="DE49" s="57">
        <v>0</v>
      </c>
      <c r="DF49" s="57">
        <v>0</v>
      </c>
      <c r="DG49" s="57">
        <v>0</v>
      </c>
      <c r="DH49" s="57">
        <v>0</v>
      </c>
      <c r="DI49" s="57">
        <v>-164846</v>
      </c>
      <c r="DJ49" s="57">
        <v>0</v>
      </c>
      <c r="DK49" s="57">
        <v>-164846</v>
      </c>
      <c r="DL49" s="57">
        <v>0</v>
      </c>
      <c r="DM49" s="57">
        <v>0</v>
      </c>
      <c r="DN49" s="57">
        <v>0</v>
      </c>
      <c r="DO49" s="57">
        <v>0</v>
      </c>
      <c r="DP49" s="57">
        <v>0</v>
      </c>
      <c r="DQ49" s="57">
        <v>0</v>
      </c>
      <c r="DR49" s="57">
        <v>-101315</v>
      </c>
      <c r="DS49" s="57">
        <v>0</v>
      </c>
      <c r="DT49" s="57">
        <v>-101315</v>
      </c>
      <c r="DU49" s="57">
        <v>-1074</v>
      </c>
      <c r="DV49" s="57">
        <v>0</v>
      </c>
      <c r="DW49" s="57">
        <v>-1074</v>
      </c>
      <c r="DX49" s="57">
        <v>-3702121</v>
      </c>
      <c r="DY49" s="57">
        <v>0</v>
      </c>
      <c r="DZ49" s="57">
        <v>-3702121</v>
      </c>
      <c r="EA49" s="57">
        <v>-21027</v>
      </c>
      <c r="EB49" s="57">
        <v>0</v>
      </c>
      <c r="EC49" s="57">
        <v>-21027</v>
      </c>
      <c r="ED49" s="57">
        <v>0</v>
      </c>
      <c r="EE49" s="57">
        <v>0</v>
      </c>
      <c r="EF49" s="57">
        <v>0</v>
      </c>
      <c r="EG49" s="57">
        <v>0</v>
      </c>
      <c r="EH49" s="57">
        <v>0</v>
      </c>
      <c r="EI49" s="57">
        <v>0</v>
      </c>
      <c r="EJ49" s="57">
        <v>-92696</v>
      </c>
      <c r="EK49" s="57">
        <v>0</v>
      </c>
      <c r="EL49" s="57">
        <v>-92696</v>
      </c>
      <c r="EM49" s="57">
        <v>-3918233</v>
      </c>
      <c r="EN49" s="57">
        <v>0</v>
      </c>
      <c r="EO49" s="57">
        <v>-3918233</v>
      </c>
      <c r="EP49" s="57">
        <v>0</v>
      </c>
      <c r="EQ49" s="57">
        <v>0</v>
      </c>
      <c r="ER49" s="57">
        <v>0</v>
      </c>
      <c r="ES49" s="57">
        <v>0</v>
      </c>
      <c r="ET49" s="57">
        <v>0</v>
      </c>
      <c r="EU49" s="57">
        <v>0</v>
      </c>
      <c r="EV49" s="57">
        <v>0</v>
      </c>
      <c r="EW49" s="57">
        <v>0</v>
      </c>
      <c r="EX49" s="57">
        <v>0</v>
      </c>
      <c r="EY49" s="57">
        <v>570040285</v>
      </c>
      <c r="EZ49" s="57">
        <v>0</v>
      </c>
      <c r="FA49" s="57">
        <v>570040285</v>
      </c>
      <c r="FB49" s="57">
        <v>4005819</v>
      </c>
      <c r="FC49" s="57">
        <v>0</v>
      </c>
      <c r="FD49" s="57">
        <v>4005819</v>
      </c>
      <c r="FE49" s="57">
        <v>-45383726</v>
      </c>
      <c r="FF49" s="57">
        <v>0</v>
      </c>
      <c r="FG49" s="57">
        <v>-45383726</v>
      </c>
      <c r="FH49" s="57">
        <v>-21684964</v>
      </c>
      <c r="FI49" s="57">
        <v>0</v>
      </c>
      <c r="FJ49" s="57">
        <v>-21684964</v>
      </c>
      <c r="FK49" s="57">
        <v>-164846</v>
      </c>
      <c r="FL49" s="57">
        <v>0</v>
      </c>
      <c r="FM49" s="57">
        <v>-164846</v>
      </c>
      <c r="FN49" s="57">
        <v>-3918233</v>
      </c>
      <c r="FO49" s="57">
        <v>0</v>
      </c>
      <c r="FP49" s="57">
        <v>-3918233</v>
      </c>
      <c r="FQ49" s="57">
        <v>0</v>
      </c>
      <c r="FR49" s="57">
        <v>0</v>
      </c>
      <c r="FS49" s="57">
        <v>0</v>
      </c>
      <c r="FT49" s="57">
        <v>-67145950</v>
      </c>
      <c r="FU49" s="57">
        <v>0</v>
      </c>
      <c r="FV49" s="57">
        <v>-67145950</v>
      </c>
      <c r="FW49" s="57">
        <v>502894335</v>
      </c>
      <c r="FX49" s="57">
        <v>0</v>
      </c>
      <c r="FY49" s="57">
        <v>502894335</v>
      </c>
    </row>
    <row r="50" spans="1:181" x14ac:dyDescent="0.2">
      <c r="A50" s="57" t="s">
        <v>167</v>
      </c>
      <c r="B50" s="57" t="s">
        <v>166</v>
      </c>
      <c r="C50" s="57">
        <v>0</v>
      </c>
      <c r="D50" s="57">
        <v>0</v>
      </c>
      <c r="E50" s="57">
        <v>0</v>
      </c>
      <c r="F50" s="57">
        <v>-124126</v>
      </c>
      <c r="G50" s="57">
        <v>0</v>
      </c>
      <c r="H50" s="57">
        <v>-124126</v>
      </c>
      <c r="I50" s="57">
        <v>0</v>
      </c>
      <c r="J50" s="57">
        <v>0</v>
      </c>
      <c r="K50" s="57">
        <v>0</v>
      </c>
      <c r="L50" s="57">
        <v>22059</v>
      </c>
      <c r="M50" s="57">
        <v>0</v>
      </c>
      <c r="N50" s="57">
        <v>22059</v>
      </c>
      <c r="O50" s="57">
        <v>-102067</v>
      </c>
      <c r="P50" s="57">
        <v>0</v>
      </c>
      <c r="Q50" s="57">
        <v>-102067</v>
      </c>
      <c r="R50" s="57">
        <v>-2586812</v>
      </c>
      <c r="S50" s="57">
        <v>0</v>
      </c>
      <c r="T50" s="57">
        <v>-2586812</v>
      </c>
      <c r="U50" s="57">
        <v>0</v>
      </c>
      <c r="V50" s="57">
        <v>0</v>
      </c>
      <c r="W50" s="57">
        <v>0</v>
      </c>
      <c r="X50" s="57">
        <v>-84768</v>
      </c>
      <c r="Y50" s="57">
        <v>0</v>
      </c>
      <c r="Z50" s="57">
        <v>-84768</v>
      </c>
      <c r="AA50" s="57">
        <v>0</v>
      </c>
      <c r="AB50" s="57">
        <v>0</v>
      </c>
      <c r="AC50" s="57">
        <v>0</v>
      </c>
      <c r="AD50" s="57">
        <v>0</v>
      </c>
      <c r="AE50" s="57">
        <v>0</v>
      </c>
      <c r="AF50" s="57">
        <v>0</v>
      </c>
      <c r="AG50" s="57">
        <v>962800</v>
      </c>
      <c r="AH50" s="57">
        <v>0</v>
      </c>
      <c r="AI50" s="57">
        <v>962800</v>
      </c>
      <c r="AJ50" s="57">
        <v>-22933</v>
      </c>
      <c r="AK50" s="57">
        <v>0</v>
      </c>
      <c r="AL50" s="57">
        <v>-22933</v>
      </c>
      <c r="AM50" s="57">
        <v>-1812809</v>
      </c>
      <c r="AN50" s="57">
        <v>0</v>
      </c>
      <c r="AO50" s="57">
        <v>-1812809</v>
      </c>
      <c r="AP50" s="57">
        <v>13740</v>
      </c>
      <c r="AQ50" s="57">
        <v>0</v>
      </c>
      <c r="AR50" s="57">
        <v>13740</v>
      </c>
      <c r="AS50" s="57">
        <v>-5168</v>
      </c>
      <c r="AT50" s="57">
        <v>0</v>
      </c>
      <c r="AU50" s="57">
        <v>-5168</v>
      </c>
      <c r="AV50" s="57">
        <v>0</v>
      </c>
      <c r="AW50" s="57">
        <v>0</v>
      </c>
      <c r="AX50" s="57">
        <v>0</v>
      </c>
      <c r="AY50" s="57">
        <v>0</v>
      </c>
      <c r="AZ50" s="57">
        <v>0</v>
      </c>
      <c r="BA50" s="57">
        <v>0</v>
      </c>
      <c r="BB50" s="57">
        <v>0</v>
      </c>
      <c r="BC50" s="57">
        <v>0</v>
      </c>
      <c r="BD50" s="57">
        <v>0</v>
      </c>
      <c r="BE50" s="57">
        <v>-3535950</v>
      </c>
      <c r="BF50" s="57">
        <v>0</v>
      </c>
      <c r="BG50" s="57">
        <v>-3535950</v>
      </c>
      <c r="BH50" s="57">
        <v>0</v>
      </c>
      <c r="BI50" s="57">
        <v>0</v>
      </c>
      <c r="BJ50" s="57">
        <v>0</v>
      </c>
      <c r="BK50" s="57">
        <v>0</v>
      </c>
      <c r="BL50" s="57">
        <v>0</v>
      </c>
      <c r="BM50" s="57">
        <v>0</v>
      </c>
      <c r="BN50" s="57">
        <v>-735353</v>
      </c>
      <c r="BO50" s="57">
        <v>0</v>
      </c>
      <c r="BP50" s="57">
        <v>-735353</v>
      </c>
      <c r="BQ50" s="57">
        <v>-31273</v>
      </c>
      <c r="BR50" s="57">
        <v>0</v>
      </c>
      <c r="BS50" s="57">
        <v>-31273</v>
      </c>
      <c r="BT50" s="57">
        <v>-766626</v>
      </c>
      <c r="BU50" s="57">
        <v>0</v>
      </c>
      <c r="BV50" s="57">
        <v>-766626</v>
      </c>
      <c r="BW50" s="57">
        <v>-69324</v>
      </c>
      <c r="BX50" s="57">
        <v>0</v>
      </c>
      <c r="BY50" s="57">
        <v>-69324</v>
      </c>
      <c r="BZ50" s="57">
        <v>658</v>
      </c>
      <c r="CA50" s="57">
        <v>0</v>
      </c>
      <c r="CB50" s="57">
        <v>658</v>
      </c>
      <c r="CC50" s="57">
        <v>-10807</v>
      </c>
      <c r="CD50" s="57">
        <v>0</v>
      </c>
      <c r="CE50" s="57">
        <v>-10807</v>
      </c>
      <c r="CF50" s="57">
        <v>-1440</v>
      </c>
      <c r="CG50" s="57">
        <v>0</v>
      </c>
      <c r="CH50" s="57">
        <v>-1440</v>
      </c>
      <c r="CI50" s="57">
        <v>-323</v>
      </c>
      <c r="CJ50" s="57">
        <v>0</v>
      </c>
      <c r="CK50" s="57">
        <v>-323</v>
      </c>
      <c r="CL50" s="57">
        <v>0</v>
      </c>
      <c r="CM50" s="57">
        <v>0</v>
      </c>
      <c r="CN50" s="57">
        <v>0</v>
      </c>
      <c r="CO50" s="57">
        <v>0</v>
      </c>
      <c r="CP50" s="57">
        <v>0</v>
      </c>
      <c r="CQ50" s="57">
        <v>0</v>
      </c>
      <c r="CR50" s="57">
        <v>0</v>
      </c>
      <c r="CS50" s="57">
        <v>0</v>
      </c>
      <c r="CT50" s="57">
        <v>0</v>
      </c>
      <c r="CU50" s="57">
        <v>0</v>
      </c>
      <c r="CV50" s="57">
        <v>0</v>
      </c>
      <c r="CW50" s="57">
        <v>0</v>
      </c>
      <c r="CX50" s="57">
        <v>0</v>
      </c>
      <c r="CY50" s="57">
        <v>0</v>
      </c>
      <c r="CZ50" s="57">
        <v>0</v>
      </c>
      <c r="DA50" s="57">
        <v>-19683</v>
      </c>
      <c r="DB50" s="57">
        <v>0</v>
      </c>
      <c r="DC50" s="57">
        <v>-19683</v>
      </c>
      <c r="DD50" s="57">
        <v>0</v>
      </c>
      <c r="DE50" s="57">
        <v>0</v>
      </c>
      <c r="DF50" s="57">
        <v>0</v>
      </c>
      <c r="DG50" s="57">
        <v>0</v>
      </c>
      <c r="DH50" s="57">
        <v>0</v>
      </c>
      <c r="DI50" s="57">
        <v>-100919</v>
      </c>
      <c r="DJ50" s="57">
        <v>0</v>
      </c>
      <c r="DK50" s="57">
        <v>-100919</v>
      </c>
      <c r="DL50" s="57">
        <v>0</v>
      </c>
      <c r="DM50" s="57">
        <v>0</v>
      </c>
      <c r="DN50" s="57">
        <v>0</v>
      </c>
      <c r="DO50" s="57">
        <v>0</v>
      </c>
      <c r="DP50" s="57">
        <v>0</v>
      </c>
      <c r="DQ50" s="57">
        <v>0</v>
      </c>
      <c r="DR50" s="57">
        <v>-18492</v>
      </c>
      <c r="DS50" s="57">
        <v>0</v>
      </c>
      <c r="DT50" s="57">
        <v>-18492</v>
      </c>
      <c r="DU50" s="57">
        <v>0</v>
      </c>
      <c r="DV50" s="57">
        <v>0</v>
      </c>
      <c r="DW50" s="57">
        <v>0</v>
      </c>
      <c r="DX50" s="57">
        <v>-347271</v>
      </c>
      <c r="DY50" s="57">
        <v>0</v>
      </c>
      <c r="DZ50" s="57">
        <v>-347271</v>
      </c>
      <c r="EA50" s="57">
        <v>-39932</v>
      </c>
      <c r="EB50" s="57">
        <v>0</v>
      </c>
      <c r="EC50" s="57">
        <v>-39932</v>
      </c>
      <c r="ED50" s="57">
        <v>0</v>
      </c>
      <c r="EE50" s="57">
        <v>0</v>
      </c>
      <c r="EF50" s="57">
        <v>0</v>
      </c>
      <c r="EG50" s="57">
        <v>0</v>
      </c>
      <c r="EH50" s="57">
        <v>0</v>
      </c>
      <c r="EI50" s="57">
        <v>0</v>
      </c>
      <c r="EJ50" s="57">
        <v>-442</v>
      </c>
      <c r="EK50" s="57">
        <v>0</v>
      </c>
      <c r="EL50" s="57">
        <v>-442</v>
      </c>
      <c r="EM50" s="57">
        <v>-406137</v>
      </c>
      <c r="EN50" s="57">
        <v>0</v>
      </c>
      <c r="EO50" s="57">
        <v>-406137</v>
      </c>
      <c r="EP50" s="57">
        <v>0</v>
      </c>
      <c r="EQ50" s="57">
        <v>0</v>
      </c>
      <c r="ER50" s="57">
        <v>0</v>
      </c>
      <c r="ES50" s="57">
        <v>0</v>
      </c>
      <c r="ET50" s="57">
        <v>0</v>
      </c>
      <c r="EU50" s="57">
        <v>0</v>
      </c>
      <c r="EV50" s="57">
        <v>0</v>
      </c>
      <c r="EW50" s="57">
        <v>0</v>
      </c>
      <c r="EX50" s="57">
        <v>0</v>
      </c>
      <c r="EY50" s="57">
        <v>41174282</v>
      </c>
      <c r="EZ50" s="57">
        <v>0</v>
      </c>
      <c r="FA50" s="57">
        <v>41174282</v>
      </c>
      <c r="FB50" s="57">
        <v>-102067</v>
      </c>
      <c r="FC50" s="57">
        <v>0</v>
      </c>
      <c r="FD50" s="57">
        <v>-102067</v>
      </c>
      <c r="FE50" s="57">
        <v>-3535950</v>
      </c>
      <c r="FF50" s="57">
        <v>0</v>
      </c>
      <c r="FG50" s="57">
        <v>-3535950</v>
      </c>
      <c r="FH50" s="57">
        <v>-766626</v>
      </c>
      <c r="FI50" s="57">
        <v>0</v>
      </c>
      <c r="FJ50" s="57">
        <v>-766626</v>
      </c>
      <c r="FK50" s="57">
        <v>-100919</v>
      </c>
      <c r="FL50" s="57">
        <v>0</v>
      </c>
      <c r="FM50" s="57">
        <v>-100919</v>
      </c>
      <c r="FN50" s="57">
        <v>-406137</v>
      </c>
      <c r="FO50" s="57">
        <v>0</v>
      </c>
      <c r="FP50" s="57">
        <v>-406137</v>
      </c>
      <c r="FQ50" s="57">
        <v>0</v>
      </c>
      <c r="FR50" s="57">
        <v>0</v>
      </c>
      <c r="FS50" s="57">
        <v>0</v>
      </c>
      <c r="FT50" s="57">
        <v>-4911699</v>
      </c>
      <c r="FU50" s="57">
        <v>0</v>
      </c>
      <c r="FV50" s="57">
        <v>-4911699</v>
      </c>
      <c r="FW50" s="57">
        <v>36262583</v>
      </c>
      <c r="FX50" s="57">
        <v>0</v>
      </c>
      <c r="FY50" s="57">
        <v>36262583</v>
      </c>
    </row>
    <row r="51" spans="1:181" x14ac:dyDescent="0.2">
      <c r="A51" s="57" t="s">
        <v>171</v>
      </c>
      <c r="B51" s="57" t="s">
        <v>170</v>
      </c>
      <c r="C51" s="57">
        <v>0</v>
      </c>
      <c r="D51" s="57">
        <v>0</v>
      </c>
      <c r="E51" s="57">
        <v>0</v>
      </c>
      <c r="F51" s="57">
        <v>-942</v>
      </c>
      <c r="G51" s="57">
        <v>0</v>
      </c>
      <c r="H51" s="57">
        <v>-942</v>
      </c>
      <c r="I51" s="57">
        <v>0</v>
      </c>
      <c r="J51" s="57">
        <v>0</v>
      </c>
      <c r="K51" s="57">
        <v>0</v>
      </c>
      <c r="L51" s="57">
        <v>251762</v>
      </c>
      <c r="M51" s="57">
        <v>0</v>
      </c>
      <c r="N51" s="57">
        <v>251762</v>
      </c>
      <c r="O51" s="57">
        <v>250820</v>
      </c>
      <c r="P51" s="57">
        <v>0</v>
      </c>
      <c r="Q51" s="57">
        <v>250820</v>
      </c>
      <c r="R51" s="57">
        <v>-3511483</v>
      </c>
      <c r="S51" s="57">
        <v>0</v>
      </c>
      <c r="T51" s="57">
        <v>-3511483</v>
      </c>
      <c r="U51" s="57">
        <v>-5244</v>
      </c>
      <c r="V51" s="57">
        <v>0</v>
      </c>
      <c r="W51" s="57">
        <v>-5244</v>
      </c>
      <c r="X51" s="57">
        <v>-175462</v>
      </c>
      <c r="Y51" s="57">
        <v>0</v>
      </c>
      <c r="Z51" s="57">
        <v>-175462</v>
      </c>
      <c r="AA51" s="57">
        <v>-105719</v>
      </c>
      <c r="AB51" s="57">
        <v>0</v>
      </c>
      <c r="AC51" s="57">
        <v>-105719</v>
      </c>
      <c r="AD51" s="57">
        <v>0</v>
      </c>
      <c r="AE51" s="57">
        <v>0</v>
      </c>
      <c r="AF51" s="57">
        <v>0</v>
      </c>
      <c r="AG51" s="57">
        <v>1523001</v>
      </c>
      <c r="AH51" s="57">
        <v>0</v>
      </c>
      <c r="AI51" s="57">
        <v>1523001</v>
      </c>
      <c r="AJ51" s="57">
        <v>30981</v>
      </c>
      <c r="AK51" s="57">
        <v>0</v>
      </c>
      <c r="AL51" s="57">
        <v>30981</v>
      </c>
      <c r="AM51" s="57">
        <v>-7079964</v>
      </c>
      <c r="AN51" s="57">
        <v>0</v>
      </c>
      <c r="AO51" s="57">
        <v>-7079964</v>
      </c>
      <c r="AP51" s="57">
        <v>-2063</v>
      </c>
      <c r="AQ51" s="57">
        <v>0</v>
      </c>
      <c r="AR51" s="57">
        <v>-2063</v>
      </c>
      <c r="AS51" s="57">
        <v>-102252</v>
      </c>
      <c r="AT51" s="57">
        <v>0</v>
      </c>
      <c r="AU51" s="57">
        <v>-102252</v>
      </c>
      <c r="AV51" s="57">
        <v>0</v>
      </c>
      <c r="AW51" s="57">
        <v>0</v>
      </c>
      <c r="AX51" s="57">
        <v>0</v>
      </c>
      <c r="AY51" s="57">
        <v>-24705</v>
      </c>
      <c r="AZ51" s="57">
        <v>0</v>
      </c>
      <c r="BA51" s="57">
        <v>-24705</v>
      </c>
      <c r="BB51" s="57">
        <v>0</v>
      </c>
      <c r="BC51" s="57">
        <v>0</v>
      </c>
      <c r="BD51" s="57">
        <v>0</v>
      </c>
      <c r="BE51" s="57">
        <v>-9341947</v>
      </c>
      <c r="BF51" s="57">
        <v>0</v>
      </c>
      <c r="BG51" s="57">
        <v>-9341947</v>
      </c>
      <c r="BH51" s="57">
        <v>0</v>
      </c>
      <c r="BI51" s="57">
        <v>0</v>
      </c>
      <c r="BJ51" s="57">
        <v>0</v>
      </c>
      <c r="BK51" s="57">
        <v>-2390</v>
      </c>
      <c r="BL51" s="57">
        <v>0</v>
      </c>
      <c r="BM51" s="57">
        <v>-2390</v>
      </c>
      <c r="BN51" s="57">
        <v>-1277866</v>
      </c>
      <c r="BO51" s="57">
        <v>0</v>
      </c>
      <c r="BP51" s="57">
        <v>-1277866</v>
      </c>
      <c r="BQ51" s="57">
        <v>-121008</v>
      </c>
      <c r="BR51" s="57">
        <v>0</v>
      </c>
      <c r="BS51" s="57">
        <v>-121008</v>
      </c>
      <c r="BT51" s="57">
        <v>-1401264</v>
      </c>
      <c r="BU51" s="57">
        <v>0</v>
      </c>
      <c r="BV51" s="57">
        <v>-1401264</v>
      </c>
      <c r="BW51" s="57">
        <v>-228024</v>
      </c>
      <c r="BX51" s="57">
        <v>0</v>
      </c>
      <c r="BY51" s="57">
        <v>-228024</v>
      </c>
      <c r="BZ51" s="57">
        <v>6109</v>
      </c>
      <c r="CA51" s="57">
        <v>0</v>
      </c>
      <c r="CB51" s="57">
        <v>6109</v>
      </c>
      <c r="CC51" s="57">
        <v>-56839</v>
      </c>
      <c r="CD51" s="57">
        <v>0</v>
      </c>
      <c r="CE51" s="57">
        <v>-56839</v>
      </c>
      <c r="CF51" s="57">
        <v>-1078</v>
      </c>
      <c r="CG51" s="57">
        <v>0</v>
      </c>
      <c r="CH51" s="57">
        <v>-1078</v>
      </c>
      <c r="CI51" s="57">
        <v>-4649</v>
      </c>
      <c r="CJ51" s="57">
        <v>0</v>
      </c>
      <c r="CK51" s="57">
        <v>-4649</v>
      </c>
      <c r="CL51" s="57">
        <v>0</v>
      </c>
      <c r="CM51" s="57">
        <v>0</v>
      </c>
      <c r="CN51" s="57">
        <v>0</v>
      </c>
      <c r="CO51" s="57">
        <v>-9305</v>
      </c>
      <c r="CP51" s="57">
        <v>0</v>
      </c>
      <c r="CQ51" s="57">
        <v>-9305</v>
      </c>
      <c r="CR51" s="57">
        <v>0</v>
      </c>
      <c r="CS51" s="57">
        <v>0</v>
      </c>
      <c r="CT51" s="57">
        <v>0</v>
      </c>
      <c r="CU51" s="57">
        <v>0</v>
      </c>
      <c r="CV51" s="57">
        <v>0</v>
      </c>
      <c r="CW51" s="57">
        <v>0</v>
      </c>
      <c r="CX51" s="57">
        <v>0</v>
      </c>
      <c r="CY51" s="57">
        <v>0</v>
      </c>
      <c r="CZ51" s="57">
        <v>0</v>
      </c>
      <c r="DA51" s="57">
        <v>0</v>
      </c>
      <c r="DB51" s="57">
        <v>0</v>
      </c>
      <c r="DC51" s="57">
        <v>0</v>
      </c>
      <c r="DD51" s="57">
        <v>0</v>
      </c>
      <c r="DE51" s="57">
        <v>0</v>
      </c>
      <c r="DF51" s="57">
        <v>0</v>
      </c>
      <c r="DG51" s="57">
        <v>0</v>
      </c>
      <c r="DH51" s="57">
        <v>0</v>
      </c>
      <c r="DI51" s="57">
        <v>-293786</v>
      </c>
      <c r="DJ51" s="57">
        <v>0</v>
      </c>
      <c r="DK51" s="57">
        <v>-293786</v>
      </c>
      <c r="DL51" s="57">
        <v>0</v>
      </c>
      <c r="DM51" s="57">
        <v>0</v>
      </c>
      <c r="DN51" s="57">
        <v>0</v>
      </c>
      <c r="DO51" s="57">
        <v>0</v>
      </c>
      <c r="DP51" s="57">
        <v>0</v>
      </c>
      <c r="DQ51" s="57">
        <v>0</v>
      </c>
      <c r="DR51" s="57">
        <v>-72896</v>
      </c>
      <c r="DS51" s="57">
        <v>0</v>
      </c>
      <c r="DT51" s="57">
        <v>-72896</v>
      </c>
      <c r="DU51" s="57">
        <v>-49853</v>
      </c>
      <c r="DV51" s="57">
        <v>0</v>
      </c>
      <c r="DW51" s="57">
        <v>-49853</v>
      </c>
      <c r="DX51" s="57">
        <v>-1038276</v>
      </c>
      <c r="DY51" s="57">
        <v>0</v>
      </c>
      <c r="DZ51" s="57">
        <v>-1038276</v>
      </c>
      <c r="EA51" s="57">
        <v>-3272</v>
      </c>
      <c r="EB51" s="57">
        <v>0</v>
      </c>
      <c r="EC51" s="57">
        <v>-3272</v>
      </c>
      <c r="ED51" s="57">
        <v>0</v>
      </c>
      <c r="EE51" s="57">
        <v>0</v>
      </c>
      <c r="EF51" s="57">
        <v>0</v>
      </c>
      <c r="EG51" s="57">
        <v>0</v>
      </c>
      <c r="EH51" s="57">
        <v>0</v>
      </c>
      <c r="EI51" s="57">
        <v>0</v>
      </c>
      <c r="EJ51" s="57">
        <v>-15577</v>
      </c>
      <c r="EK51" s="57">
        <v>0</v>
      </c>
      <c r="EL51" s="57">
        <v>-15577</v>
      </c>
      <c r="EM51" s="57">
        <v>-1179874</v>
      </c>
      <c r="EN51" s="57">
        <v>0</v>
      </c>
      <c r="EO51" s="57">
        <v>-1179874</v>
      </c>
      <c r="EP51" s="57">
        <v>0</v>
      </c>
      <c r="EQ51" s="57">
        <v>0</v>
      </c>
      <c r="ER51" s="57">
        <v>0</v>
      </c>
      <c r="ES51" s="57">
        <v>0</v>
      </c>
      <c r="ET51" s="57">
        <v>0</v>
      </c>
      <c r="EU51" s="57">
        <v>0</v>
      </c>
      <c r="EV51" s="57">
        <v>0</v>
      </c>
      <c r="EW51" s="57">
        <v>0</v>
      </c>
      <c r="EX51" s="57">
        <v>0</v>
      </c>
      <c r="EY51" s="57">
        <v>63806667</v>
      </c>
      <c r="EZ51" s="57">
        <v>0</v>
      </c>
      <c r="FA51" s="57">
        <v>63806667</v>
      </c>
      <c r="FB51" s="57">
        <v>250820</v>
      </c>
      <c r="FC51" s="57">
        <v>0</v>
      </c>
      <c r="FD51" s="57">
        <v>250820</v>
      </c>
      <c r="FE51" s="57">
        <v>-9341947</v>
      </c>
      <c r="FF51" s="57">
        <v>0</v>
      </c>
      <c r="FG51" s="57">
        <v>-9341947</v>
      </c>
      <c r="FH51" s="57">
        <v>-1401264</v>
      </c>
      <c r="FI51" s="57">
        <v>0</v>
      </c>
      <c r="FJ51" s="57">
        <v>-1401264</v>
      </c>
      <c r="FK51" s="57">
        <v>-293786</v>
      </c>
      <c r="FL51" s="57">
        <v>0</v>
      </c>
      <c r="FM51" s="57">
        <v>-293786</v>
      </c>
      <c r="FN51" s="57">
        <v>-1179874</v>
      </c>
      <c r="FO51" s="57">
        <v>0</v>
      </c>
      <c r="FP51" s="57">
        <v>-1179874</v>
      </c>
      <c r="FQ51" s="57">
        <v>0</v>
      </c>
      <c r="FR51" s="57">
        <v>0</v>
      </c>
      <c r="FS51" s="57">
        <v>0</v>
      </c>
      <c r="FT51" s="57">
        <v>-11966051</v>
      </c>
      <c r="FU51" s="57">
        <v>0</v>
      </c>
      <c r="FV51" s="57">
        <v>-11966051</v>
      </c>
      <c r="FW51" s="57">
        <v>51840616</v>
      </c>
      <c r="FX51" s="57">
        <v>0</v>
      </c>
      <c r="FY51" s="57">
        <v>51840616</v>
      </c>
    </row>
    <row r="52" spans="1:181" x14ac:dyDescent="0.2">
      <c r="A52" s="57" t="s">
        <v>173</v>
      </c>
      <c r="B52" s="57" t="s">
        <v>172</v>
      </c>
      <c r="C52" s="57">
        <v>0</v>
      </c>
      <c r="D52" s="57">
        <v>0</v>
      </c>
      <c r="E52" s="57">
        <v>0</v>
      </c>
      <c r="F52" s="57">
        <v>11569</v>
      </c>
      <c r="G52" s="57">
        <v>0</v>
      </c>
      <c r="H52" s="57">
        <v>11569</v>
      </c>
      <c r="I52" s="57">
        <v>0</v>
      </c>
      <c r="J52" s="57">
        <v>0</v>
      </c>
      <c r="K52" s="57">
        <v>0</v>
      </c>
      <c r="L52" s="57">
        <v>25475</v>
      </c>
      <c r="M52" s="57">
        <v>0</v>
      </c>
      <c r="N52" s="57">
        <v>25475</v>
      </c>
      <c r="O52" s="57">
        <v>37044</v>
      </c>
      <c r="P52" s="57">
        <v>0</v>
      </c>
      <c r="Q52" s="57">
        <v>37044</v>
      </c>
      <c r="R52" s="57">
        <v>-2576857</v>
      </c>
      <c r="S52" s="57">
        <v>0</v>
      </c>
      <c r="T52" s="57">
        <v>-2576857</v>
      </c>
      <c r="U52" s="57">
        <v>-10728</v>
      </c>
      <c r="V52" s="57">
        <v>0</v>
      </c>
      <c r="W52" s="57">
        <v>-10728</v>
      </c>
      <c r="X52" s="57">
        <v>-94736</v>
      </c>
      <c r="Y52" s="57">
        <v>0</v>
      </c>
      <c r="Z52" s="57">
        <v>-94736</v>
      </c>
      <c r="AA52" s="57">
        <v>-49185</v>
      </c>
      <c r="AB52" s="57">
        <v>0</v>
      </c>
      <c r="AC52" s="57">
        <v>-49185</v>
      </c>
      <c r="AD52" s="57">
        <v>-523</v>
      </c>
      <c r="AE52" s="57">
        <v>0</v>
      </c>
      <c r="AF52" s="57">
        <v>-523</v>
      </c>
      <c r="AG52" s="57">
        <v>1180742</v>
      </c>
      <c r="AH52" s="57">
        <v>0</v>
      </c>
      <c r="AI52" s="57">
        <v>1180742</v>
      </c>
      <c r="AJ52" s="57">
        <v>-10027</v>
      </c>
      <c r="AK52" s="57">
        <v>0</v>
      </c>
      <c r="AL52" s="57">
        <v>-10027</v>
      </c>
      <c r="AM52" s="57">
        <v>-3228615</v>
      </c>
      <c r="AN52" s="57">
        <v>0</v>
      </c>
      <c r="AO52" s="57">
        <v>-3228615</v>
      </c>
      <c r="AP52" s="57">
        <v>6102</v>
      </c>
      <c r="AQ52" s="57">
        <v>0</v>
      </c>
      <c r="AR52" s="57">
        <v>6102</v>
      </c>
      <c r="AS52" s="57">
        <v>-89322</v>
      </c>
      <c r="AT52" s="57">
        <v>0</v>
      </c>
      <c r="AU52" s="57">
        <v>-89322</v>
      </c>
      <c r="AV52" s="57">
        <v>0</v>
      </c>
      <c r="AW52" s="57">
        <v>0</v>
      </c>
      <c r="AX52" s="57">
        <v>0</v>
      </c>
      <c r="AY52" s="57">
        <v>-27109</v>
      </c>
      <c r="AZ52" s="57">
        <v>0</v>
      </c>
      <c r="BA52" s="57">
        <v>-27109</v>
      </c>
      <c r="BB52" s="57">
        <v>0</v>
      </c>
      <c r="BC52" s="57">
        <v>0</v>
      </c>
      <c r="BD52" s="57">
        <v>0</v>
      </c>
      <c r="BE52" s="57">
        <v>-4839822</v>
      </c>
      <c r="BF52" s="57">
        <v>0</v>
      </c>
      <c r="BG52" s="57">
        <v>-4839822</v>
      </c>
      <c r="BH52" s="57">
        <v>-21343</v>
      </c>
      <c r="BI52" s="57">
        <v>0</v>
      </c>
      <c r="BJ52" s="57">
        <v>-21343</v>
      </c>
      <c r="BK52" s="57">
        <v>0</v>
      </c>
      <c r="BL52" s="57">
        <v>0</v>
      </c>
      <c r="BM52" s="57">
        <v>0</v>
      </c>
      <c r="BN52" s="57">
        <v>-1521407</v>
      </c>
      <c r="BO52" s="57">
        <v>0</v>
      </c>
      <c r="BP52" s="57">
        <v>-1521407</v>
      </c>
      <c r="BQ52" s="57">
        <v>-66776</v>
      </c>
      <c r="BR52" s="57">
        <v>0</v>
      </c>
      <c r="BS52" s="57">
        <v>-66776</v>
      </c>
      <c r="BT52" s="57">
        <v>-1609526</v>
      </c>
      <c r="BU52" s="57">
        <v>0</v>
      </c>
      <c r="BV52" s="57">
        <v>-1609526</v>
      </c>
      <c r="BW52" s="57">
        <v>-57346</v>
      </c>
      <c r="BX52" s="57">
        <v>0</v>
      </c>
      <c r="BY52" s="57">
        <v>-57346</v>
      </c>
      <c r="BZ52" s="57">
        <v>381</v>
      </c>
      <c r="CA52" s="57">
        <v>0</v>
      </c>
      <c r="CB52" s="57">
        <v>381</v>
      </c>
      <c r="CC52" s="57">
        <v>-51952</v>
      </c>
      <c r="CD52" s="57">
        <v>0</v>
      </c>
      <c r="CE52" s="57">
        <v>-51952</v>
      </c>
      <c r="CF52" s="57">
        <v>-14147</v>
      </c>
      <c r="CG52" s="57">
        <v>0</v>
      </c>
      <c r="CH52" s="57">
        <v>-14147</v>
      </c>
      <c r="CI52" s="57">
        <v>-2882</v>
      </c>
      <c r="CJ52" s="57">
        <v>0</v>
      </c>
      <c r="CK52" s="57">
        <v>-2882</v>
      </c>
      <c r="CL52" s="57">
        <v>0</v>
      </c>
      <c r="CM52" s="57">
        <v>0</v>
      </c>
      <c r="CN52" s="57">
        <v>0</v>
      </c>
      <c r="CO52" s="57">
        <v>0</v>
      </c>
      <c r="CP52" s="57">
        <v>0</v>
      </c>
      <c r="CQ52" s="57">
        <v>0</v>
      </c>
      <c r="CR52" s="57">
        <v>0</v>
      </c>
      <c r="CS52" s="57">
        <v>0</v>
      </c>
      <c r="CT52" s="57">
        <v>0</v>
      </c>
      <c r="CU52" s="57">
        <v>-2588</v>
      </c>
      <c r="CV52" s="57">
        <v>0</v>
      </c>
      <c r="CW52" s="57">
        <v>-2588</v>
      </c>
      <c r="CX52" s="57">
        <v>0</v>
      </c>
      <c r="CY52" s="57">
        <v>0</v>
      </c>
      <c r="CZ52" s="57">
        <v>0</v>
      </c>
      <c r="DA52" s="57">
        <v>0</v>
      </c>
      <c r="DB52" s="57">
        <v>0</v>
      </c>
      <c r="DC52" s="57">
        <v>0</v>
      </c>
      <c r="DD52" s="57">
        <v>0</v>
      </c>
      <c r="DE52" s="57">
        <v>0</v>
      </c>
      <c r="DF52" s="57">
        <v>0</v>
      </c>
      <c r="DG52" s="57">
        <v>0</v>
      </c>
      <c r="DH52" s="57">
        <v>0</v>
      </c>
      <c r="DI52" s="57">
        <v>-128534</v>
      </c>
      <c r="DJ52" s="57">
        <v>0</v>
      </c>
      <c r="DK52" s="57">
        <v>-128534</v>
      </c>
      <c r="DL52" s="57">
        <v>-3540</v>
      </c>
      <c r="DM52" s="57">
        <v>0</v>
      </c>
      <c r="DN52" s="57">
        <v>-3540</v>
      </c>
      <c r="DO52" s="57">
        <v>0</v>
      </c>
      <c r="DP52" s="57">
        <v>0</v>
      </c>
      <c r="DQ52" s="57">
        <v>0</v>
      </c>
      <c r="DR52" s="57">
        <v>-71567</v>
      </c>
      <c r="DS52" s="57">
        <v>0</v>
      </c>
      <c r="DT52" s="57">
        <v>-71567</v>
      </c>
      <c r="DU52" s="57">
        <v>-26040</v>
      </c>
      <c r="DV52" s="57">
        <v>0</v>
      </c>
      <c r="DW52" s="57">
        <v>-26040</v>
      </c>
      <c r="DX52" s="57">
        <v>-668662</v>
      </c>
      <c r="DY52" s="57">
        <v>0</v>
      </c>
      <c r="DZ52" s="57">
        <v>-668662</v>
      </c>
      <c r="EA52" s="57">
        <v>-7481</v>
      </c>
      <c r="EB52" s="57">
        <v>0</v>
      </c>
      <c r="EC52" s="57">
        <v>-7481</v>
      </c>
      <c r="ED52" s="57">
        <v>-280926</v>
      </c>
      <c r="EE52" s="57">
        <v>0</v>
      </c>
      <c r="EF52" s="57">
        <v>-280926</v>
      </c>
      <c r="EG52" s="57">
        <v>0</v>
      </c>
      <c r="EH52" s="57">
        <v>0</v>
      </c>
      <c r="EI52" s="57">
        <v>0</v>
      </c>
      <c r="EJ52" s="57">
        <v>-11345</v>
      </c>
      <c r="EK52" s="57">
        <v>0</v>
      </c>
      <c r="EL52" s="57">
        <v>-11345</v>
      </c>
      <c r="EM52" s="57">
        <v>-1069561</v>
      </c>
      <c r="EN52" s="57">
        <v>0</v>
      </c>
      <c r="EO52" s="57">
        <v>-1069561</v>
      </c>
      <c r="EP52" s="57">
        <v>0</v>
      </c>
      <c r="EQ52" s="57">
        <v>0</v>
      </c>
      <c r="ER52" s="57">
        <v>0</v>
      </c>
      <c r="ES52" s="57">
        <v>0</v>
      </c>
      <c r="ET52" s="57">
        <v>0</v>
      </c>
      <c r="EU52" s="57">
        <v>0</v>
      </c>
      <c r="EV52" s="57">
        <v>0</v>
      </c>
      <c r="EW52" s="57">
        <v>0</v>
      </c>
      <c r="EX52" s="57">
        <v>0</v>
      </c>
      <c r="EY52" s="57">
        <v>50546586</v>
      </c>
      <c r="EZ52" s="57">
        <v>0</v>
      </c>
      <c r="FA52" s="57">
        <v>50546586</v>
      </c>
      <c r="FB52" s="57">
        <v>37044</v>
      </c>
      <c r="FC52" s="57">
        <v>0</v>
      </c>
      <c r="FD52" s="57">
        <v>37044</v>
      </c>
      <c r="FE52" s="57">
        <v>-4839822</v>
      </c>
      <c r="FF52" s="57">
        <v>0</v>
      </c>
      <c r="FG52" s="57">
        <v>-4839822</v>
      </c>
      <c r="FH52" s="57">
        <v>-1609526</v>
      </c>
      <c r="FI52" s="57">
        <v>0</v>
      </c>
      <c r="FJ52" s="57">
        <v>-1609526</v>
      </c>
      <c r="FK52" s="57">
        <v>-128534</v>
      </c>
      <c r="FL52" s="57">
        <v>0</v>
      </c>
      <c r="FM52" s="57">
        <v>-128534</v>
      </c>
      <c r="FN52" s="57">
        <v>-1069561</v>
      </c>
      <c r="FO52" s="57">
        <v>0</v>
      </c>
      <c r="FP52" s="57">
        <v>-1069561</v>
      </c>
      <c r="FQ52" s="57">
        <v>0</v>
      </c>
      <c r="FR52" s="57">
        <v>0</v>
      </c>
      <c r="FS52" s="57">
        <v>0</v>
      </c>
      <c r="FT52" s="57">
        <v>-7610399</v>
      </c>
      <c r="FU52" s="57">
        <v>0</v>
      </c>
      <c r="FV52" s="57">
        <v>-7610399</v>
      </c>
      <c r="FW52" s="57">
        <v>42936187</v>
      </c>
      <c r="FX52" s="57">
        <v>0</v>
      </c>
      <c r="FY52" s="57">
        <v>42936187</v>
      </c>
    </row>
    <row r="53" spans="1:181" x14ac:dyDescent="0.2">
      <c r="A53" s="57" t="s">
        <v>175</v>
      </c>
      <c r="B53" s="57" t="s">
        <v>174</v>
      </c>
      <c r="C53" s="57">
        <v>0</v>
      </c>
      <c r="D53" s="57">
        <v>0</v>
      </c>
      <c r="E53" s="57">
        <v>0</v>
      </c>
      <c r="F53" s="57">
        <v>707</v>
      </c>
      <c r="G53" s="57">
        <v>0</v>
      </c>
      <c r="H53" s="57">
        <v>707</v>
      </c>
      <c r="I53" s="57">
        <v>0</v>
      </c>
      <c r="J53" s="57">
        <v>0</v>
      </c>
      <c r="K53" s="57">
        <v>0</v>
      </c>
      <c r="L53" s="57">
        <v>-3657</v>
      </c>
      <c r="M53" s="57">
        <v>0</v>
      </c>
      <c r="N53" s="57">
        <v>-3657</v>
      </c>
      <c r="O53" s="57">
        <v>-2950</v>
      </c>
      <c r="P53" s="57">
        <v>0</v>
      </c>
      <c r="Q53" s="57">
        <v>-2950</v>
      </c>
      <c r="R53" s="57">
        <v>-1821618</v>
      </c>
      <c r="S53" s="57">
        <v>0</v>
      </c>
      <c r="T53" s="57">
        <v>-1821618</v>
      </c>
      <c r="U53" s="57">
        <v>-9105</v>
      </c>
      <c r="V53" s="57">
        <v>0</v>
      </c>
      <c r="W53" s="57">
        <v>-9105</v>
      </c>
      <c r="X53" s="57">
        <v>-80489</v>
      </c>
      <c r="Y53" s="57">
        <v>0</v>
      </c>
      <c r="Z53" s="57">
        <v>-80489</v>
      </c>
      <c r="AA53" s="57">
        <v>-50303</v>
      </c>
      <c r="AB53" s="57">
        <v>0</v>
      </c>
      <c r="AC53" s="57">
        <v>-50303</v>
      </c>
      <c r="AD53" s="57">
        <v>0</v>
      </c>
      <c r="AE53" s="57">
        <v>0</v>
      </c>
      <c r="AF53" s="57">
        <v>0</v>
      </c>
      <c r="AG53" s="57">
        <v>393713</v>
      </c>
      <c r="AH53" s="57">
        <v>0</v>
      </c>
      <c r="AI53" s="57">
        <v>393713</v>
      </c>
      <c r="AJ53" s="57">
        <v>-1694</v>
      </c>
      <c r="AK53" s="57">
        <v>0</v>
      </c>
      <c r="AL53" s="57">
        <v>-1694</v>
      </c>
      <c r="AM53" s="57">
        <v>-1566004</v>
      </c>
      <c r="AN53" s="57">
        <v>0</v>
      </c>
      <c r="AO53" s="57">
        <v>-1566004</v>
      </c>
      <c r="AP53" s="57">
        <v>14310</v>
      </c>
      <c r="AQ53" s="57">
        <v>0</v>
      </c>
      <c r="AR53" s="57">
        <v>14310</v>
      </c>
      <c r="AS53" s="57">
        <v>-9347</v>
      </c>
      <c r="AT53" s="57">
        <v>0</v>
      </c>
      <c r="AU53" s="57">
        <v>-9347</v>
      </c>
      <c r="AV53" s="57">
        <v>0</v>
      </c>
      <c r="AW53" s="57">
        <v>0</v>
      </c>
      <c r="AX53" s="57">
        <v>0</v>
      </c>
      <c r="AY53" s="57">
        <v>0</v>
      </c>
      <c r="AZ53" s="57">
        <v>0</v>
      </c>
      <c r="BA53" s="57">
        <v>0</v>
      </c>
      <c r="BB53" s="57">
        <v>0</v>
      </c>
      <c r="BC53" s="57">
        <v>0</v>
      </c>
      <c r="BD53" s="57">
        <v>0</v>
      </c>
      <c r="BE53" s="57">
        <v>-3071129</v>
      </c>
      <c r="BF53" s="57">
        <v>0</v>
      </c>
      <c r="BG53" s="57">
        <v>-3071129</v>
      </c>
      <c r="BH53" s="57">
        <v>-1722</v>
      </c>
      <c r="BI53" s="57">
        <v>0</v>
      </c>
      <c r="BJ53" s="57">
        <v>-1722</v>
      </c>
      <c r="BK53" s="57">
        <v>-819</v>
      </c>
      <c r="BL53" s="57">
        <v>0</v>
      </c>
      <c r="BM53" s="57">
        <v>-819</v>
      </c>
      <c r="BN53" s="57">
        <v>-287348</v>
      </c>
      <c r="BO53" s="57">
        <v>0</v>
      </c>
      <c r="BP53" s="57">
        <v>-287348</v>
      </c>
      <c r="BQ53" s="57">
        <v>-4328</v>
      </c>
      <c r="BR53" s="57">
        <v>0</v>
      </c>
      <c r="BS53" s="57">
        <v>-4328</v>
      </c>
      <c r="BT53" s="57">
        <v>-294217</v>
      </c>
      <c r="BU53" s="57">
        <v>0</v>
      </c>
      <c r="BV53" s="57">
        <v>-294217</v>
      </c>
      <c r="BW53" s="57">
        <v>-59630</v>
      </c>
      <c r="BX53" s="57">
        <v>0</v>
      </c>
      <c r="BY53" s="57">
        <v>-59630</v>
      </c>
      <c r="BZ53" s="57">
        <v>-287</v>
      </c>
      <c r="CA53" s="57">
        <v>0</v>
      </c>
      <c r="CB53" s="57">
        <v>-287</v>
      </c>
      <c r="CC53" s="57">
        <v>-38704</v>
      </c>
      <c r="CD53" s="57">
        <v>0</v>
      </c>
      <c r="CE53" s="57">
        <v>-38704</v>
      </c>
      <c r="CF53" s="57">
        <v>-2229</v>
      </c>
      <c r="CG53" s="57">
        <v>0</v>
      </c>
      <c r="CH53" s="57">
        <v>-2229</v>
      </c>
      <c r="CI53" s="57">
        <v>-2337</v>
      </c>
      <c r="CJ53" s="57">
        <v>0</v>
      </c>
      <c r="CK53" s="57">
        <v>-2337</v>
      </c>
      <c r="CL53" s="57">
        <v>0</v>
      </c>
      <c r="CM53" s="57">
        <v>0</v>
      </c>
      <c r="CN53" s="57">
        <v>0</v>
      </c>
      <c r="CO53" s="57">
        <v>0</v>
      </c>
      <c r="CP53" s="57">
        <v>0</v>
      </c>
      <c r="CQ53" s="57">
        <v>0</v>
      </c>
      <c r="CR53" s="57">
        <v>0</v>
      </c>
      <c r="CS53" s="57">
        <v>0</v>
      </c>
      <c r="CT53" s="57">
        <v>0</v>
      </c>
      <c r="CU53" s="57">
        <v>0</v>
      </c>
      <c r="CV53" s="57">
        <v>0</v>
      </c>
      <c r="CW53" s="57">
        <v>0</v>
      </c>
      <c r="CX53" s="57">
        <v>0</v>
      </c>
      <c r="CY53" s="57">
        <v>0</v>
      </c>
      <c r="CZ53" s="57">
        <v>0</v>
      </c>
      <c r="DA53" s="57">
        <v>0</v>
      </c>
      <c r="DB53" s="57">
        <v>0</v>
      </c>
      <c r="DC53" s="57">
        <v>0</v>
      </c>
      <c r="DD53" s="57">
        <v>0</v>
      </c>
      <c r="DE53" s="57">
        <v>0</v>
      </c>
      <c r="DF53" s="57">
        <v>0</v>
      </c>
      <c r="DG53" s="57">
        <v>0</v>
      </c>
      <c r="DH53" s="57">
        <v>0</v>
      </c>
      <c r="DI53" s="57">
        <v>-103187</v>
      </c>
      <c r="DJ53" s="57">
        <v>0</v>
      </c>
      <c r="DK53" s="57">
        <v>-103187</v>
      </c>
      <c r="DL53" s="57">
        <v>0</v>
      </c>
      <c r="DM53" s="57">
        <v>0</v>
      </c>
      <c r="DN53" s="57">
        <v>0</v>
      </c>
      <c r="DO53" s="57">
        <v>0</v>
      </c>
      <c r="DP53" s="57">
        <v>0</v>
      </c>
      <c r="DQ53" s="57">
        <v>0</v>
      </c>
      <c r="DR53" s="57">
        <v>-9717</v>
      </c>
      <c r="DS53" s="57">
        <v>0</v>
      </c>
      <c r="DT53" s="57">
        <v>-9717</v>
      </c>
      <c r="DU53" s="57">
        <v>0</v>
      </c>
      <c r="DV53" s="57">
        <v>0</v>
      </c>
      <c r="DW53" s="57">
        <v>0</v>
      </c>
      <c r="DX53" s="57">
        <v>-459018</v>
      </c>
      <c r="DY53" s="57">
        <v>0</v>
      </c>
      <c r="DZ53" s="57">
        <v>-459018</v>
      </c>
      <c r="EA53" s="57">
        <v>-3915</v>
      </c>
      <c r="EB53" s="57">
        <v>0</v>
      </c>
      <c r="EC53" s="57">
        <v>-3915</v>
      </c>
      <c r="ED53" s="57">
        <v>0</v>
      </c>
      <c r="EE53" s="57">
        <v>0</v>
      </c>
      <c r="EF53" s="57">
        <v>0</v>
      </c>
      <c r="EG53" s="57">
        <v>0</v>
      </c>
      <c r="EH53" s="57">
        <v>0</v>
      </c>
      <c r="EI53" s="57">
        <v>0</v>
      </c>
      <c r="EJ53" s="57">
        <v>-5717</v>
      </c>
      <c r="EK53" s="57">
        <v>0</v>
      </c>
      <c r="EL53" s="57">
        <v>-5717</v>
      </c>
      <c r="EM53" s="57">
        <v>-478367</v>
      </c>
      <c r="EN53" s="57">
        <v>0</v>
      </c>
      <c r="EO53" s="57">
        <v>-478367</v>
      </c>
      <c r="EP53" s="57">
        <v>0</v>
      </c>
      <c r="EQ53" s="57">
        <v>0</v>
      </c>
      <c r="ER53" s="57">
        <v>0</v>
      </c>
      <c r="ES53" s="57">
        <v>0</v>
      </c>
      <c r="ET53" s="57">
        <v>0</v>
      </c>
      <c r="EU53" s="57">
        <v>0</v>
      </c>
      <c r="EV53" s="57">
        <v>0</v>
      </c>
      <c r="EW53" s="57">
        <v>0</v>
      </c>
      <c r="EX53" s="57">
        <v>0</v>
      </c>
      <c r="EY53" s="57">
        <v>19061007</v>
      </c>
      <c r="EZ53" s="57">
        <v>0</v>
      </c>
      <c r="FA53" s="57">
        <v>19061007</v>
      </c>
      <c r="FB53" s="57">
        <v>-2950</v>
      </c>
      <c r="FC53" s="57">
        <v>0</v>
      </c>
      <c r="FD53" s="57">
        <v>-2950</v>
      </c>
      <c r="FE53" s="57">
        <v>-3071129</v>
      </c>
      <c r="FF53" s="57">
        <v>0</v>
      </c>
      <c r="FG53" s="57">
        <v>-3071129</v>
      </c>
      <c r="FH53" s="57">
        <v>-294217</v>
      </c>
      <c r="FI53" s="57">
        <v>0</v>
      </c>
      <c r="FJ53" s="57">
        <v>-294217</v>
      </c>
      <c r="FK53" s="57">
        <v>-103187</v>
      </c>
      <c r="FL53" s="57">
        <v>0</v>
      </c>
      <c r="FM53" s="57">
        <v>-103187</v>
      </c>
      <c r="FN53" s="57">
        <v>-478367</v>
      </c>
      <c r="FO53" s="57">
        <v>0</v>
      </c>
      <c r="FP53" s="57">
        <v>-478367</v>
      </c>
      <c r="FQ53" s="57">
        <v>0</v>
      </c>
      <c r="FR53" s="57">
        <v>0</v>
      </c>
      <c r="FS53" s="57">
        <v>0</v>
      </c>
      <c r="FT53" s="57">
        <v>-3949850</v>
      </c>
      <c r="FU53" s="57">
        <v>0</v>
      </c>
      <c r="FV53" s="57">
        <v>-3949850</v>
      </c>
      <c r="FW53" s="57">
        <v>15111157</v>
      </c>
      <c r="FX53" s="57">
        <v>0</v>
      </c>
      <c r="FY53" s="57">
        <v>15111157</v>
      </c>
    </row>
    <row r="54" spans="1:181" x14ac:dyDescent="0.2">
      <c r="A54" s="57" t="s">
        <v>177</v>
      </c>
      <c r="B54" s="57" t="s">
        <v>176</v>
      </c>
      <c r="C54" s="57">
        <v>0</v>
      </c>
      <c r="D54" s="57">
        <v>0</v>
      </c>
      <c r="E54" s="57">
        <v>0</v>
      </c>
      <c r="F54" s="57">
        <v>138664</v>
      </c>
      <c r="G54" s="57">
        <v>0</v>
      </c>
      <c r="H54" s="57">
        <v>138664</v>
      </c>
      <c r="I54" s="57">
        <v>0</v>
      </c>
      <c r="J54" s="57">
        <v>0</v>
      </c>
      <c r="K54" s="57">
        <v>0</v>
      </c>
      <c r="L54" s="57">
        <v>88091</v>
      </c>
      <c r="M54" s="57">
        <v>0</v>
      </c>
      <c r="N54" s="57">
        <v>88091</v>
      </c>
      <c r="O54" s="57">
        <v>226755</v>
      </c>
      <c r="P54" s="57">
        <v>0</v>
      </c>
      <c r="Q54" s="57">
        <v>226755</v>
      </c>
      <c r="R54" s="57">
        <v>-4853716</v>
      </c>
      <c r="S54" s="57">
        <v>0</v>
      </c>
      <c r="T54" s="57">
        <v>-4853716</v>
      </c>
      <c r="U54" s="57">
        <v>0</v>
      </c>
      <c r="V54" s="57">
        <v>0</v>
      </c>
      <c r="W54" s="57">
        <v>0</v>
      </c>
      <c r="X54" s="57">
        <v>-476849</v>
      </c>
      <c r="Y54" s="57">
        <v>0</v>
      </c>
      <c r="Z54" s="57">
        <v>-476849</v>
      </c>
      <c r="AA54" s="57">
        <v>-273022</v>
      </c>
      <c r="AB54" s="57">
        <v>0</v>
      </c>
      <c r="AC54" s="57">
        <v>-273022</v>
      </c>
      <c r="AD54" s="57">
        <v>0</v>
      </c>
      <c r="AE54" s="57">
        <v>0</v>
      </c>
      <c r="AF54" s="57">
        <v>0</v>
      </c>
      <c r="AG54" s="57">
        <v>2231269</v>
      </c>
      <c r="AH54" s="57">
        <v>0</v>
      </c>
      <c r="AI54" s="57">
        <v>2231269</v>
      </c>
      <c r="AJ54" s="57">
        <v>-101208</v>
      </c>
      <c r="AK54" s="57">
        <v>0</v>
      </c>
      <c r="AL54" s="57">
        <v>-101208</v>
      </c>
      <c r="AM54" s="57">
        <v>-6345676</v>
      </c>
      <c r="AN54" s="57">
        <v>0</v>
      </c>
      <c r="AO54" s="57">
        <v>-6345676</v>
      </c>
      <c r="AP54" s="57">
        <v>-710352</v>
      </c>
      <c r="AQ54" s="57">
        <v>0</v>
      </c>
      <c r="AR54" s="57">
        <v>-710352</v>
      </c>
      <c r="AS54" s="57">
        <v>-110609</v>
      </c>
      <c r="AT54" s="57">
        <v>0</v>
      </c>
      <c r="AU54" s="57">
        <v>-110609</v>
      </c>
      <c r="AV54" s="57">
        <v>0</v>
      </c>
      <c r="AW54" s="57">
        <v>0</v>
      </c>
      <c r="AX54" s="57">
        <v>0</v>
      </c>
      <c r="AY54" s="57">
        <v>-36545</v>
      </c>
      <c r="AZ54" s="57">
        <v>0</v>
      </c>
      <c r="BA54" s="57">
        <v>-36545</v>
      </c>
      <c r="BB54" s="57">
        <v>-3199</v>
      </c>
      <c r="BC54" s="57">
        <v>0</v>
      </c>
      <c r="BD54" s="57">
        <v>-3199</v>
      </c>
      <c r="BE54" s="57">
        <v>-10406885</v>
      </c>
      <c r="BF54" s="57">
        <v>0</v>
      </c>
      <c r="BG54" s="57">
        <v>-10406885</v>
      </c>
      <c r="BH54" s="57">
        <v>-108695</v>
      </c>
      <c r="BI54" s="57">
        <v>0</v>
      </c>
      <c r="BJ54" s="57">
        <v>-108695</v>
      </c>
      <c r="BK54" s="57">
        <v>43465</v>
      </c>
      <c r="BL54" s="57">
        <v>0</v>
      </c>
      <c r="BM54" s="57">
        <v>43465</v>
      </c>
      <c r="BN54" s="57">
        <v>-3302441</v>
      </c>
      <c r="BO54" s="57">
        <v>0</v>
      </c>
      <c r="BP54" s="57">
        <v>-3302441</v>
      </c>
      <c r="BQ54" s="57">
        <v>48644</v>
      </c>
      <c r="BR54" s="57">
        <v>0</v>
      </c>
      <c r="BS54" s="57">
        <v>48644</v>
      </c>
      <c r="BT54" s="57">
        <v>-3319027</v>
      </c>
      <c r="BU54" s="57">
        <v>0</v>
      </c>
      <c r="BV54" s="57">
        <v>-3319027</v>
      </c>
      <c r="BW54" s="57">
        <v>-377187</v>
      </c>
      <c r="BX54" s="57">
        <v>0</v>
      </c>
      <c r="BY54" s="57">
        <v>-377187</v>
      </c>
      <c r="BZ54" s="57">
        <v>-5025</v>
      </c>
      <c r="CA54" s="57">
        <v>0</v>
      </c>
      <c r="CB54" s="57">
        <v>-5025</v>
      </c>
      <c r="CC54" s="57">
        <v>-509793</v>
      </c>
      <c r="CD54" s="57">
        <v>0</v>
      </c>
      <c r="CE54" s="57">
        <v>-509793</v>
      </c>
      <c r="CF54" s="57">
        <v>-4386</v>
      </c>
      <c r="CG54" s="57">
        <v>0</v>
      </c>
      <c r="CH54" s="57">
        <v>-4386</v>
      </c>
      <c r="CI54" s="57">
        <v>-1632</v>
      </c>
      <c r="CJ54" s="57">
        <v>0</v>
      </c>
      <c r="CK54" s="57">
        <v>-1632</v>
      </c>
      <c r="CL54" s="57">
        <v>0</v>
      </c>
      <c r="CM54" s="57">
        <v>0</v>
      </c>
      <c r="CN54" s="57">
        <v>0</v>
      </c>
      <c r="CO54" s="57">
        <v>-18568</v>
      </c>
      <c r="CP54" s="57">
        <v>0</v>
      </c>
      <c r="CQ54" s="57">
        <v>-18568</v>
      </c>
      <c r="CR54" s="57">
        <v>-2559</v>
      </c>
      <c r="CS54" s="57">
        <v>0</v>
      </c>
      <c r="CT54" s="57">
        <v>-2559</v>
      </c>
      <c r="CU54" s="57">
        <v>-10770</v>
      </c>
      <c r="CV54" s="57">
        <v>0</v>
      </c>
      <c r="CW54" s="57">
        <v>-10770</v>
      </c>
      <c r="CX54" s="57">
        <v>4805</v>
      </c>
      <c r="CY54" s="57">
        <v>0</v>
      </c>
      <c r="CZ54" s="57">
        <v>4805</v>
      </c>
      <c r="DA54" s="57">
        <v>0</v>
      </c>
      <c r="DB54" s="57">
        <v>0</v>
      </c>
      <c r="DC54" s="57">
        <v>0</v>
      </c>
      <c r="DD54" s="57">
        <v>0</v>
      </c>
      <c r="DE54" s="57">
        <v>0</v>
      </c>
      <c r="DF54" s="57">
        <v>0</v>
      </c>
      <c r="DG54" s="57">
        <v>0</v>
      </c>
      <c r="DH54" s="57">
        <v>0</v>
      </c>
      <c r="DI54" s="57">
        <v>-925115</v>
      </c>
      <c r="DJ54" s="57">
        <v>0</v>
      </c>
      <c r="DK54" s="57">
        <v>-925115</v>
      </c>
      <c r="DL54" s="57">
        <v>-168125</v>
      </c>
      <c r="DM54" s="57">
        <v>0</v>
      </c>
      <c r="DN54" s="57">
        <v>-168125</v>
      </c>
      <c r="DO54" s="57">
        <v>-5872</v>
      </c>
      <c r="DP54" s="57">
        <v>0</v>
      </c>
      <c r="DQ54" s="57">
        <v>-5872</v>
      </c>
      <c r="DR54" s="57">
        <v>-38515</v>
      </c>
      <c r="DS54" s="57">
        <v>0</v>
      </c>
      <c r="DT54" s="57">
        <v>-38515</v>
      </c>
      <c r="DU54" s="57">
        <v>-2167</v>
      </c>
      <c r="DV54" s="57">
        <v>0</v>
      </c>
      <c r="DW54" s="57">
        <v>-2167</v>
      </c>
      <c r="DX54" s="57">
        <v>-1496933</v>
      </c>
      <c r="DY54" s="57">
        <v>0</v>
      </c>
      <c r="DZ54" s="57">
        <v>-1496933</v>
      </c>
      <c r="EA54" s="57">
        <v>-6450</v>
      </c>
      <c r="EB54" s="57">
        <v>0</v>
      </c>
      <c r="EC54" s="57">
        <v>-6450</v>
      </c>
      <c r="ED54" s="57">
        <v>0</v>
      </c>
      <c r="EE54" s="57">
        <v>0</v>
      </c>
      <c r="EF54" s="57">
        <v>0</v>
      </c>
      <c r="EG54" s="57">
        <v>0</v>
      </c>
      <c r="EH54" s="57">
        <v>0</v>
      </c>
      <c r="EI54" s="57">
        <v>0</v>
      </c>
      <c r="EJ54" s="57">
        <v>-42345</v>
      </c>
      <c r="EK54" s="57">
        <v>0</v>
      </c>
      <c r="EL54" s="57">
        <v>-42345</v>
      </c>
      <c r="EM54" s="57">
        <v>-1760407</v>
      </c>
      <c r="EN54" s="57">
        <v>0</v>
      </c>
      <c r="EO54" s="57">
        <v>-1760407</v>
      </c>
      <c r="EP54" s="57">
        <v>0</v>
      </c>
      <c r="EQ54" s="57">
        <v>0</v>
      </c>
      <c r="ER54" s="57">
        <v>0</v>
      </c>
      <c r="ES54" s="57">
        <v>-18600</v>
      </c>
      <c r="ET54" s="57">
        <v>0</v>
      </c>
      <c r="EU54" s="57">
        <v>-18600</v>
      </c>
      <c r="EV54" s="57">
        <v>-18600</v>
      </c>
      <c r="EW54" s="57">
        <v>0</v>
      </c>
      <c r="EX54" s="57">
        <v>-18600</v>
      </c>
      <c r="EY54" s="57">
        <v>91927909</v>
      </c>
      <c r="EZ54" s="57">
        <v>0</v>
      </c>
      <c r="FA54" s="57">
        <v>91927909</v>
      </c>
      <c r="FB54" s="57">
        <v>226755</v>
      </c>
      <c r="FC54" s="57">
        <v>0</v>
      </c>
      <c r="FD54" s="57">
        <v>226755</v>
      </c>
      <c r="FE54" s="57">
        <v>-10406885</v>
      </c>
      <c r="FF54" s="57">
        <v>0</v>
      </c>
      <c r="FG54" s="57">
        <v>-10406885</v>
      </c>
      <c r="FH54" s="57">
        <v>-3319027</v>
      </c>
      <c r="FI54" s="57">
        <v>0</v>
      </c>
      <c r="FJ54" s="57">
        <v>-3319027</v>
      </c>
      <c r="FK54" s="57">
        <v>-925115</v>
      </c>
      <c r="FL54" s="57">
        <v>0</v>
      </c>
      <c r="FM54" s="57">
        <v>-925115</v>
      </c>
      <c r="FN54" s="57">
        <v>-1760407</v>
      </c>
      <c r="FO54" s="57">
        <v>0</v>
      </c>
      <c r="FP54" s="57">
        <v>-1760407</v>
      </c>
      <c r="FQ54" s="57">
        <v>-18600</v>
      </c>
      <c r="FR54" s="57">
        <v>0</v>
      </c>
      <c r="FS54" s="57">
        <v>-18600</v>
      </c>
      <c r="FT54" s="57">
        <v>-16203279</v>
      </c>
      <c r="FU54" s="57">
        <v>0</v>
      </c>
      <c r="FV54" s="57">
        <v>-16203279</v>
      </c>
      <c r="FW54" s="57">
        <v>75724630</v>
      </c>
      <c r="FX54" s="57">
        <v>0</v>
      </c>
      <c r="FY54" s="57">
        <v>75724630</v>
      </c>
    </row>
    <row r="55" spans="1:181" x14ac:dyDescent="0.2">
      <c r="A55" s="57" t="s">
        <v>179</v>
      </c>
      <c r="B55" s="57" t="s">
        <v>178</v>
      </c>
      <c r="C55" s="57">
        <v>0</v>
      </c>
      <c r="D55" s="57">
        <v>0</v>
      </c>
      <c r="E55" s="57">
        <v>0</v>
      </c>
      <c r="F55" s="57">
        <v>61756</v>
      </c>
      <c r="G55" s="57">
        <v>0</v>
      </c>
      <c r="H55" s="57">
        <v>61756</v>
      </c>
      <c r="I55" s="57">
        <v>0</v>
      </c>
      <c r="J55" s="57">
        <v>0</v>
      </c>
      <c r="K55" s="57">
        <v>0</v>
      </c>
      <c r="L55" s="57">
        <v>37664</v>
      </c>
      <c r="M55" s="57">
        <v>0</v>
      </c>
      <c r="N55" s="57">
        <v>37664</v>
      </c>
      <c r="O55" s="57">
        <v>99420</v>
      </c>
      <c r="P55" s="57">
        <v>0</v>
      </c>
      <c r="Q55" s="57">
        <v>99420</v>
      </c>
      <c r="R55" s="57">
        <v>-3243354</v>
      </c>
      <c r="S55" s="57">
        <v>0</v>
      </c>
      <c r="T55" s="57">
        <v>-3243354</v>
      </c>
      <c r="U55" s="57">
        <v>-11232</v>
      </c>
      <c r="V55" s="57">
        <v>0</v>
      </c>
      <c r="W55" s="57">
        <v>-11232</v>
      </c>
      <c r="X55" s="57">
        <v>-123873</v>
      </c>
      <c r="Y55" s="57">
        <v>0</v>
      </c>
      <c r="Z55" s="57">
        <v>-123873</v>
      </c>
      <c r="AA55" s="57">
        <v>69839</v>
      </c>
      <c r="AB55" s="57">
        <v>0</v>
      </c>
      <c r="AC55" s="57">
        <v>69839</v>
      </c>
      <c r="AD55" s="57">
        <v>0</v>
      </c>
      <c r="AE55" s="57">
        <v>0</v>
      </c>
      <c r="AF55" s="57">
        <v>0</v>
      </c>
      <c r="AG55" s="57">
        <v>1239106</v>
      </c>
      <c r="AH55" s="57">
        <v>0</v>
      </c>
      <c r="AI55" s="57">
        <v>1239106</v>
      </c>
      <c r="AJ55" s="57">
        <v>-6051</v>
      </c>
      <c r="AK55" s="57">
        <v>0</v>
      </c>
      <c r="AL55" s="57">
        <v>-6051</v>
      </c>
      <c r="AM55" s="57">
        <v>-6028607</v>
      </c>
      <c r="AN55" s="57">
        <v>0</v>
      </c>
      <c r="AO55" s="57">
        <v>-6028607</v>
      </c>
      <c r="AP55" s="57">
        <v>-51945</v>
      </c>
      <c r="AQ55" s="57">
        <v>0</v>
      </c>
      <c r="AR55" s="57">
        <v>-51945</v>
      </c>
      <c r="AS55" s="57">
        <v>-20906</v>
      </c>
      <c r="AT55" s="57">
        <v>0</v>
      </c>
      <c r="AU55" s="57">
        <v>-20906</v>
      </c>
      <c r="AV55" s="57">
        <v>0</v>
      </c>
      <c r="AW55" s="57">
        <v>0</v>
      </c>
      <c r="AX55" s="57">
        <v>0</v>
      </c>
      <c r="AY55" s="57">
        <v>-1651</v>
      </c>
      <c r="AZ55" s="57">
        <v>0</v>
      </c>
      <c r="BA55" s="57">
        <v>-1651</v>
      </c>
      <c r="BB55" s="57">
        <v>8</v>
      </c>
      <c r="BC55" s="57">
        <v>0</v>
      </c>
      <c r="BD55" s="57">
        <v>8</v>
      </c>
      <c r="BE55" s="57">
        <v>-8237273</v>
      </c>
      <c r="BF55" s="57">
        <v>0</v>
      </c>
      <c r="BG55" s="57">
        <v>-8237273</v>
      </c>
      <c r="BH55" s="57">
        <v>-4159</v>
      </c>
      <c r="BI55" s="57">
        <v>0</v>
      </c>
      <c r="BJ55" s="57">
        <v>-4159</v>
      </c>
      <c r="BK55" s="57">
        <v>9243</v>
      </c>
      <c r="BL55" s="57">
        <v>0</v>
      </c>
      <c r="BM55" s="57">
        <v>9243</v>
      </c>
      <c r="BN55" s="57">
        <v>-1081608</v>
      </c>
      <c r="BO55" s="57">
        <v>0</v>
      </c>
      <c r="BP55" s="57">
        <v>-1081608</v>
      </c>
      <c r="BQ55" s="57">
        <v>-87007.05</v>
      </c>
      <c r="BR55" s="57">
        <v>0</v>
      </c>
      <c r="BS55" s="57">
        <v>-87007.05</v>
      </c>
      <c r="BT55" s="57">
        <v>-1163531</v>
      </c>
      <c r="BU55" s="57">
        <v>0</v>
      </c>
      <c r="BV55" s="57">
        <v>-1163531</v>
      </c>
      <c r="BW55" s="57">
        <v>-65205</v>
      </c>
      <c r="BX55" s="57">
        <v>0</v>
      </c>
      <c r="BY55" s="57">
        <v>-65205</v>
      </c>
      <c r="BZ55" s="57">
        <v>226</v>
      </c>
      <c r="CA55" s="57">
        <v>0</v>
      </c>
      <c r="CB55" s="57">
        <v>226</v>
      </c>
      <c r="CC55" s="57">
        <v>-177503</v>
      </c>
      <c r="CD55" s="57">
        <v>0</v>
      </c>
      <c r="CE55" s="57">
        <v>-177503</v>
      </c>
      <c r="CF55" s="57">
        <v>10119</v>
      </c>
      <c r="CG55" s="57">
        <v>0</v>
      </c>
      <c r="CH55" s="57">
        <v>10119</v>
      </c>
      <c r="CI55" s="57">
        <v>-422</v>
      </c>
      <c r="CJ55" s="57">
        <v>0</v>
      </c>
      <c r="CK55" s="57">
        <v>-422</v>
      </c>
      <c r="CL55" s="57">
        <v>0</v>
      </c>
      <c r="CM55" s="57">
        <v>0</v>
      </c>
      <c r="CN55" s="57">
        <v>0</v>
      </c>
      <c r="CO55" s="57">
        <v>0</v>
      </c>
      <c r="CP55" s="57">
        <v>0</v>
      </c>
      <c r="CQ55" s="57">
        <v>0</v>
      </c>
      <c r="CR55" s="57">
        <v>0</v>
      </c>
      <c r="CS55" s="57">
        <v>0</v>
      </c>
      <c r="CT55" s="57">
        <v>0</v>
      </c>
      <c r="CU55" s="57">
        <v>0</v>
      </c>
      <c r="CV55" s="57">
        <v>0</v>
      </c>
      <c r="CW55" s="57">
        <v>0</v>
      </c>
      <c r="CX55" s="57">
        <v>0</v>
      </c>
      <c r="CY55" s="57">
        <v>0</v>
      </c>
      <c r="CZ55" s="57">
        <v>0</v>
      </c>
      <c r="DA55" s="57">
        <v>-35890</v>
      </c>
      <c r="DB55" s="57">
        <v>0</v>
      </c>
      <c r="DC55" s="57">
        <v>-35890</v>
      </c>
      <c r="DD55" s="57">
        <v>0</v>
      </c>
      <c r="DE55" s="57">
        <v>0</v>
      </c>
      <c r="DF55" s="57">
        <v>0</v>
      </c>
      <c r="DG55" s="57">
        <v>0</v>
      </c>
      <c r="DH55" s="57">
        <v>0</v>
      </c>
      <c r="DI55" s="57">
        <v>-268675</v>
      </c>
      <c r="DJ55" s="57">
        <v>0</v>
      </c>
      <c r="DK55" s="57">
        <v>-268675</v>
      </c>
      <c r="DL55" s="57">
        <v>-30493</v>
      </c>
      <c r="DM55" s="57">
        <v>0</v>
      </c>
      <c r="DN55" s="57">
        <v>-30493</v>
      </c>
      <c r="DO55" s="57">
        <v>0</v>
      </c>
      <c r="DP55" s="57">
        <v>0</v>
      </c>
      <c r="DQ55" s="57">
        <v>0</v>
      </c>
      <c r="DR55" s="57">
        <v>-42158</v>
      </c>
      <c r="DS55" s="57">
        <v>0</v>
      </c>
      <c r="DT55" s="57">
        <v>-42158</v>
      </c>
      <c r="DU55" s="57">
        <v>-77</v>
      </c>
      <c r="DV55" s="57">
        <v>0</v>
      </c>
      <c r="DW55" s="57">
        <v>-77</v>
      </c>
      <c r="DX55" s="57">
        <v>-738869</v>
      </c>
      <c r="DY55" s="57">
        <v>0</v>
      </c>
      <c r="DZ55" s="57">
        <v>-738869</v>
      </c>
      <c r="EA55" s="57">
        <v>-18013</v>
      </c>
      <c r="EB55" s="57">
        <v>0</v>
      </c>
      <c r="EC55" s="57">
        <v>-18013</v>
      </c>
      <c r="ED55" s="57">
        <v>0</v>
      </c>
      <c r="EE55" s="57">
        <v>0</v>
      </c>
      <c r="EF55" s="57">
        <v>0</v>
      </c>
      <c r="EG55" s="57">
        <v>0</v>
      </c>
      <c r="EH55" s="57">
        <v>0</v>
      </c>
      <c r="EI55" s="57">
        <v>0</v>
      </c>
      <c r="EJ55" s="57">
        <v>-7778</v>
      </c>
      <c r="EK55" s="57">
        <v>0</v>
      </c>
      <c r="EL55" s="57">
        <v>-7778</v>
      </c>
      <c r="EM55" s="57">
        <v>-837388</v>
      </c>
      <c r="EN55" s="57">
        <v>0</v>
      </c>
      <c r="EO55" s="57">
        <v>-837388</v>
      </c>
      <c r="EP55" s="57">
        <v>-38220</v>
      </c>
      <c r="EQ55" s="57">
        <v>0</v>
      </c>
      <c r="ER55" s="57">
        <v>-38220</v>
      </c>
      <c r="ES55" s="57">
        <v>0</v>
      </c>
      <c r="ET55" s="57">
        <v>0</v>
      </c>
      <c r="EU55" s="57">
        <v>0</v>
      </c>
      <c r="EV55" s="57">
        <v>-38220</v>
      </c>
      <c r="EW55" s="57">
        <v>0</v>
      </c>
      <c r="EX55" s="57">
        <v>-38220</v>
      </c>
      <c r="EY55" s="57">
        <v>54611697</v>
      </c>
      <c r="EZ55" s="57">
        <v>0</v>
      </c>
      <c r="FA55" s="57">
        <v>54611697</v>
      </c>
      <c r="FB55" s="57">
        <v>99420</v>
      </c>
      <c r="FC55" s="57">
        <v>0</v>
      </c>
      <c r="FD55" s="57">
        <v>99420</v>
      </c>
      <c r="FE55" s="57">
        <v>-8237273</v>
      </c>
      <c r="FF55" s="57">
        <v>0</v>
      </c>
      <c r="FG55" s="57">
        <v>-8237273</v>
      </c>
      <c r="FH55" s="57">
        <v>-1163531</v>
      </c>
      <c r="FI55" s="57">
        <v>0</v>
      </c>
      <c r="FJ55" s="57">
        <v>-1163531</v>
      </c>
      <c r="FK55" s="57">
        <v>-268675</v>
      </c>
      <c r="FL55" s="57">
        <v>0</v>
      </c>
      <c r="FM55" s="57">
        <v>-268675</v>
      </c>
      <c r="FN55" s="57">
        <v>-837388</v>
      </c>
      <c r="FO55" s="57">
        <v>0</v>
      </c>
      <c r="FP55" s="57">
        <v>-837388</v>
      </c>
      <c r="FQ55" s="57">
        <v>-38220</v>
      </c>
      <c r="FR55" s="57">
        <v>0</v>
      </c>
      <c r="FS55" s="57">
        <v>-38220</v>
      </c>
      <c r="FT55" s="57">
        <v>-10445667</v>
      </c>
      <c r="FU55" s="57">
        <v>0</v>
      </c>
      <c r="FV55" s="57">
        <v>-10445667</v>
      </c>
      <c r="FW55" s="57">
        <v>44166030</v>
      </c>
      <c r="FX55" s="57">
        <v>0</v>
      </c>
      <c r="FY55" s="57">
        <v>44166030</v>
      </c>
    </row>
    <row r="56" spans="1:181" x14ac:dyDescent="0.2">
      <c r="A56" s="57" t="s">
        <v>181</v>
      </c>
      <c r="B56" s="57" t="s">
        <v>180</v>
      </c>
      <c r="C56" s="57">
        <v>0</v>
      </c>
      <c r="D56" s="57">
        <v>0</v>
      </c>
      <c r="E56" s="57">
        <v>0</v>
      </c>
      <c r="F56" s="57">
        <v>-170886</v>
      </c>
      <c r="G56" s="57">
        <v>0</v>
      </c>
      <c r="H56" s="57">
        <v>-170886</v>
      </c>
      <c r="I56" s="57">
        <v>0</v>
      </c>
      <c r="J56" s="57">
        <v>0</v>
      </c>
      <c r="K56" s="57">
        <v>0</v>
      </c>
      <c r="L56" s="57">
        <v>62983</v>
      </c>
      <c r="M56" s="57">
        <v>0</v>
      </c>
      <c r="N56" s="57">
        <v>62983</v>
      </c>
      <c r="O56" s="57">
        <v>-107903</v>
      </c>
      <c r="P56" s="57">
        <v>0</v>
      </c>
      <c r="Q56" s="57">
        <v>-107903</v>
      </c>
      <c r="R56" s="57">
        <v>-2784881</v>
      </c>
      <c r="S56" s="57">
        <v>0</v>
      </c>
      <c r="T56" s="57">
        <v>-2784881</v>
      </c>
      <c r="U56" s="57">
        <v>-142715</v>
      </c>
      <c r="V56" s="57">
        <v>0</v>
      </c>
      <c r="W56" s="57">
        <v>-142715</v>
      </c>
      <c r="X56" s="57">
        <v>-186911</v>
      </c>
      <c r="Y56" s="57">
        <v>0</v>
      </c>
      <c r="Z56" s="57">
        <v>-186911</v>
      </c>
      <c r="AA56" s="57">
        <v>-132478</v>
      </c>
      <c r="AB56" s="57">
        <v>0</v>
      </c>
      <c r="AC56" s="57">
        <v>-132478</v>
      </c>
      <c r="AD56" s="57">
        <v>-36554</v>
      </c>
      <c r="AE56" s="57">
        <v>0</v>
      </c>
      <c r="AF56" s="57">
        <v>-36554</v>
      </c>
      <c r="AG56" s="57">
        <v>2175826</v>
      </c>
      <c r="AH56" s="57">
        <v>0</v>
      </c>
      <c r="AI56" s="57">
        <v>2175826</v>
      </c>
      <c r="AJ56" s="57">
        <v>-35149</v>
      </c>
      <c r="AK56" s="57">
        <v>0</v>
      </c>
      <c r="AL56" s="57">
        <v>-35149</v>
      </c>
      <c r="AM56" s="57">
        <v>-4656435</v>
      </c>
      <c r="AN56" s="57">
        <v>0</v>
      </c>
      <c r="AO56" s="57">
        <v>-4656435</v>
      </c>
      <c r="AP56" s="57">
        <v>-535487</v>
      </c>
      <c r="AQ56" s="57">
        <v>0</v>
      </c>
      <c r="AR56" s="57">
        <v>-535487</v>
      </c>
      <c r="AS56" s="57">
        <v>-33524</v>
      </c>
      <c r="AT56" s="57">
        <v>0</v>
      </c>
      <c r="AU56" s="57">
        <v>-33524</v>
      </c>
      <c r="AV56" s="57">
        <v>0</v>
      </c>
      <c r="AW56" s="57">
        <v>0</v>
      </c>
      <c r="AX56" s="57">
        <v>0</v>
      </c>
      <c r="AY56" s="57">
        <v>-8639</v>
      </c>
      <c r="AZ56" s="57">
        <v>0</v>
      </c>
      <c r="BA56" s="57">
        <v>-8639</v>
      </c>
      <c r="BB56" s="57">
        <v>0</v>
      </c>
      <c r="BC56" s="57">
        <v>0</v>
      </c>
      <c r="BD56" s="57">
        <v>0</v>
      </c>
      <c r="BE56" s="57">
        <v>-6065200</v>
      </c>
      <c r="BF56" s="57">
        <v>0</v>
      </c>
      <c r="BG56" s="57">
        <v>-6065200</v>
      </c>
      <c r="BH56" s="57">
        <v>0</v>
      </c>
      <c r="BI56" s="57">
        <v>0</v>
      </c>
      <c r="BJ56" s="57">
        <v>0</v>
      </c>
      <c r="BK56" s="57">
        <v>0</v>
      </c>
      <c r="BL56" s="57">
        <v>0</v>
      </c>
      <c r="BM56" s="57">
        <v>0</v>
      </c>
      <c r="BN56" s="57">
        <v>-3195082</v>
      </c>
      <c r="BO56" s="57">
        <v>0</v>
      </c>
      <c r="BP56" s="57">
        <v>-3195082</v>
      </c>
      <c r="BQ56" s="57">
        <v>-82518</v>
      </c>
      <c r="BR56" s="57">
        <v>0</v>
      </c>
      <c r="BS56" s="57">
        <v>-82518</v>
      </c>
      <c r="BT56" s="57">
        <v>-3277600</v>
      </c>
      <c r="BU56" s="57">
        <v>0</v>
      </c>
      <c r="BV56" s="57">
        <v>-3277600</v>
      </c>
      <c r="BW56" s="57">
        <v>-7716</v>
      </c>
      <c r="BX56" s="57">
        <v>0</v>
      </c>
      <c r="BY56" s="57">
        <v>-7716</v>
      </c>
      <c r="BZ56" s="57">
        <v>-190</v>
      </c>
      <c r="CA56" s="57">
        <v>0</v>
      </c>
      <c r="CB56" s="57">
        <v>-190</v>
      </c>
      <c r="CC56" s="57">
        <v>-102199</v>
      </c>
      <c r="CD56" s="57">
        <v>0</v>
      </c>
      <c r="CE56" s="57">
        <v>-102199</v>
      </c>
      <c r="CF56" s="57">
        <v>0</v>
      </c>
      <c r="CG56" s="57">
        <v>0</v>
      </c>
      <c r="CH56" s="57">
        <v>0</v>
      </c>
      <c r="CI56" s="57">
        <v>0</v>
      </c>
      <c r="CJ56" s="57">
        <v>0</v>
      </c>
      <c r="CK56" s="57">
        <v>0</v>
      </c>
      <c r="CL56" s="57">
        <v>0</v>
      </c>
      <c r="CM56" s="57">
        <v>0</v>
      </c>
      <c r="CN56" s="57">
        <v>0</v>
      </c>
      <c r="CO56" s="57">
        <v>-1575</v>
      </c>
      <c r="CP56" s="57">
        <v>0</v>
      </c>
      <c r="CQ56" s="57">
        <v>-1575</v>
      </c>
      <c r="CR56" s="57">
        <v>0</v>
      </c>
      <c r="CS56" s="57">
        <v>0</v>
      </c>
      <c r="CT56" s="57">
        <v>0</v>
      </c>
      <c r="CU56" s="57">
        <v>-8239</v>
      </c>
      <c r="CV56" s="57">
        <v>0</v>
      </c>
      <c r="CW56" s="57">
        <v>-8239</v>
      </c>
      <c r="CX56" s="57">
        <v>0</v>
      </c>
      <c r="CY56" s="57">
        <v>0</v>
      </c>
      <c r="CZ56" s="57">
        <v>0</v>
      </c>
      <c r="DA56" s="57">
        <v>0</v>
      </c>
      <c r="DB56" s="57">
        <v>0</v>
      </c>
      <c r="DC56" s="57">
        <v>0</v>
      </c>
      <c r="DD56" s="57">
        <v>0</v>
      </c>
      <c r="DE56" s="57">
        <v>0</v>
      </c>
      <c r="DF56" s="57">
        <v>0</v>
      </c>
      <c r="DG56" s="57">
        <v>0</v>
      </c>
      <c r="DH56" s="57">
        <v>0</v>
      </c>
      <c r="DI56" s="57">
        <v>-119919</v>
      </c>
      <c r="DJ56" s="57">
        <v>0</v>
      </c>
      <c r="DK56" s="57">
        <v>-119919</v>
      </c>
      <c r="DL56" s="57">
        <v>-2734</v>
      </c>
      <c r="DM56" s="57">
        <v>0</v>
      </c>
      <c r="DN56" s="57">
        <v>-2734</v>
      </c>
      <c r="DO56" s="57">
        <v>-3911</v>
      </c>
      <c r="DP56" s="57">
        <v>0</v>
      </c>
      <c r="DQ56" s="57">
        <v>-3911</v>
      </c>
      <c r="DR56" s="57">
        <v>-64592</v>
      </c>
      <c r="DS56" s="57">
        <v>0</v>
      </c>
      <c r="DT56" s="57">
        <v>-64592</v>
      </c>
      <c r="DU56" s="57">
        <v>-21797</v>
      </c>
      <c r="DV56" s="57">
        <v>0</v>
      </c>
      <c r="DW56" s="57">
        <v>-21797</v>
      </c>
      <c r="DX56" s="57">
        <v>-1009301</v>
      </c>
      <c r="DY56" s="57">
        <v>0</v>
      </c>
      <c r="DZ56" s="57">
        <v>-1009301</v>
      </c>
      <c r="EA56" s="57">
        <v>-31185</v>
      </c>
      <c r="EB56" s="57">
        <v>0</v>
      </c>
      <c r="EC56" s="57">
        <v>-31185</v>
      </c>
      <c r="ED56" s="57">
        <v>0</v>
      </c>
      <c r="EE56" s="57">
        <v>0</v>
      </c>
      <c r="EF56" s="57">
        <v>0</v>
      </c>
      <c r="EG56" s="57">
        <v>0</v>
      </c>
      <c r="EH56" s="57">
        <v>0</v>
      </c>
      <c r="EI56" s="57">
        <v>0</v>
      </c>
      <c r="EJ56" s="57">
        <v>-21968</v>
      </c>
      <c r="EK56" s="57">
        <v>0</v>
      </c>
      <c r="EL56" s="57">
        <v>-21968</v>
      </c>
      <c r="EM56" s="57">
        <v>-1155488</v>
      </c>
      <c r="EN56" s="57">
        <v>0</v>
      </c>
      <c r="EO56" s="57">
        <v>-1155488</v>
      </c>
      <c r="EP56" s="57">
        <v>0</v>
      </c>
      <c r="EQ56" s="57">
        <v>0</v>
      </c>
      <c r="ER56" s="57">
        <v>0</v>
      </c>
      <c r="ES56" s="57">
        <v>0</v>
      </c>
      <c r="ET56" s="57">
        <v>0</v>
      </c>
      <c r="EU56" s="57">
        <v>0</v>
      </c>
      <c r="EV56" s="57">
        <v>0</v>
      </c>
      <c r="EW56" s="57">
        <v>0</v>
      </c>
      <c r="EX56" s="57">
        <v>0</v>
      </c>
      <c r="EY56" s="57">
        <v>87734996</v>
      </c>
      <c r="EZ56" s="57">
        <v>0</v>
      </c>
      <c r="FA56" s="57">
        <v>87734996</v>
      </c>
      <c r="FB56" s="57">
        <v>-107903</v>
      </c>
      <c r="FC56" s="57">
        <v>0</v>
      </c>
      <c r="FD56" s="57">
        <v>-107903</v>
      </c>
      <c r="FE56" s="57">
        <v>-6065200</v>
      </c>
      <c r="FF56" s="57">
        <v>0</v>
      </c>
      <c r="FG56" s="57">
        <v>-6065200</v>
      </c>
      <c r="FH56" s="57">
        <v>-3277600</v>
      </c>
      <c r="FI56" s="57">
        <v>0</v>
      </c>
      <c r="FJ56" s="57">
        <v>-3277600</v>
      </c>
      <c r="FK56" s="57">
        <v>-119919</v>
      </c>
      <c r="FL56" s="57">
        <v>0</v>
      </c>
      <c r="FM56" s="57">
        <v>-119919</v>
      </c>
      <c r="FN56" s="57">
        <v>-1155488</v>
      </c>
      <c r="FO56" s="57">
        <v>0</v>
      </c>
      <c r="FP56" s="57">
        <v>-1155488</v>
      </c>
      <c r="FQ56" s="57">
        <v>0</v>
      </c>
      <c r="FR56" s="57">
        <v>0</v>
      </c>
      <c r="FS56" s="57">
        <v>0</v>
      </c>
      <c r="FT56" s="57">
        <v>-10726110</v>
      </c>
      <c r="FU56" s="57">
        <v>0</v>
      </c>
      <c r="FV56" s="57">
        <v>-10726110</v>
      </c>
      <c r="FW56" s="57">
        <v>77008886</v>
      </c>
      <c r="FX56" s="57">
        <v>0</v>
      </c>
      <c r="FY56" s="57">
        <v>77008886</v>
      </c>
    </row>
    <row r="57" spans="1:181" x14ac:dyDescent="0.2">
      <c r="A57" s="57" t="s">
        <v>183</v>
      </c>
      <c r="B57" s="57" t="s">
        <v>182</v>
      </c>
      <c r="C57" s="57">
        <v>0</v>
      </c>
      <c r="D57" s="57">
        <v>0</v>
      </c>
      <c r="E57" s="57">
        <v>0</v>
      </c>
      <c r="F57" s="57">
        <v>3004</v>
      </c>
      <c r="G57" s="57">
        <v>0</v>
      </c>
      <c r="H57" s="57">
        <v>3004</v>
      </c>
      <c r="I57" s="57">
        <v>0</v>
      </c>
      <c r="J57" s="57">
        <v>0</v>
      </c>
      <c r="K57" s="57">
        <v>0</v>
      </c>
      <c r="L57" s="57">
        <v>84580</v>
      </c>
      <c r="M57" s="57">
        <v>0</v>
      </c>
      <c r="N57" s="57">
        <v>84580</v>
      </c>
      <c r="O57" s="57">
        <v>87584</v>
      </c>
      <c r="P57" s="57">
        <v>0</v>
      </c>
      <c r="Q57" s="57">
        <v>87584</v>
      </c>
      <c r="R57" s="57">
        <v>-2399205</v>
      </c>
      <c r="S57" s="57">
        <v>0</v>
      </c>
      <c r="T57" s="57">
        <v>-2399205</v>
      </c>
      <c r="U57" s="57">
        <v>-2256</v>
      </c>
      <c r="V57" s="57">
        <v>0</v>
      </c>
      <c r="W57" s="57">
        <v>-2256</v>
      </c>
      <c r="X57" s="57">
        <v>-102323</v>
      </c>
      <c r="Y57" s="57">
        <v>0</v>
      </c>
      <c r="Z57" s="57">
        <v>-102323</v>
      </c>
      <c r="AA57" s="57">
        <v>-71289</v>
      </c>
      <c r="AB57" s="57">
        <v>0</v>
      </c>
      <c r="AC57" s="57">
        <v>-71289</v>
      </c>
      <c r="AD57" s="57">
        <v>0</v>
      </c>
      <c r="AE57" s="57">
        <v>0</v>
      </c>
      <c r="AF57" s="57">
        <v>0</v>
      </c>
      <c r="AG57" s="57">
        <v>1545151</v>
      </c>
      <c r="AH57" s="57">
        <v>0</v>
      </c>
      <c r="AI57" s="57">
        <v>1545151</v>
      </c>
      <c r="AJ57" s="57">
        <v>-15723</v>
      </c>
      <c r="AK57" s="57">
        <v>0</v>
      </c>
      <c r="AL57" s="57">
        <v>-15723</v>
      </c>
      <c r="AM57" s="57">
        <v>-4107725</v>
      </c>
      <c r="AN57" s="57">
        <v>0</v>
      </c>
      <c r="AO57" s="57">
        <v>-4107725</v>
      </c>
      <c r="AP57" s="57">
        <v>-4060</v>
      </c>
      <c r="AQ57" s="57">
        <v>0</v>
      </c>
      <c r="AR57" s="57">
        <v>-4060</v>
      </c>
      <c r="AS57" s="57">
        <v>-29698</v>
      </c>
      <c r="AT57" s="57">
        <v>0</v>
      </c>
      <c r="AU57" s="57">
        <v>-29698</v>
      </c>
      <c r="AV57" s="57">
        <v>0</v>
      </c>
      <c r="AW57" s="57">
        <v>0</v>
      </c>
      <c r="AX57" s="57">
        <v>0</v>
      </c>
      <c r="AY57" s="57">
        <v>0</v>
      </c>
      <c r="AZ57" s="57">
        <v>0</v>
      </c>
      <c r="BA57" s="57">
        <v>0</v>
      </c>
      <c r="BB57" s="57">
        <v>0</v>
      </c>
      <c r="BC57" s="57">
        <v>0</v>
      </c>
      <c r="BD57" s="57">
        <v>0</v>
      </c>
      <c r="BE57" s="57">
        <v>-5113583</v>
      </c>
      <c r="BF57" s="57">
        <v>0</v>
      </c>
      <c r="BG57" s="57">
        <v>-5113583</v>
      </c>
      <c r="BH57" s="57">
        <v>-18629</v>
      </c>
      <c r="BI57" s="57">
        <v>0</v>
      </c>
      <c r="BJ57" s="57">
        <v>-18629</v>
      </c>
      <c r="BK57" s="57">
        <v>-29105</v>
      </c>
      <c r="BL57" s="57">
        <v>0</v>
      </c>
      <c r="BM57" s="57">
        <v>-29105</v>
      </c>
      <c r="BN57" s="57">
        <v>-2263146</v>
      </c>
      <c r="BO57" s="57">
        <v>0</v>
      </c>
      <c r="BP57" s="57">
        <v>-2263146</v>
      </c>
      <c r="BQ57" s="57">
        <v>-116162</v>
      </c>
      <c r="BR57" s="57">
        <v>0</v>
      </c>
      <c r="BS57" s="57">
        <v>-116162</v>
      </c>
      <c r="BT57" s="57">
        <v>-2427042</v>
      </c>
      <c r="BU57" s="57">
        <v>0</v>
      </c>
      <c r="BV57" s="57">
        <v>-2427042</v>
      </c>
      <c r="BW57" s="57">
        <v>-13816</v>
      </c>
      <c r="BX57" s="57">
        <v>0</v>
      </c>
      <c r="BY57" s="57">
        <v>-13816</v>
      </c>
      <c r="BZ57" s="57">
        <v>0</v>
      </c>
      <c r="CA57" s="57">
        <v>0</v>
      </c>
      <c r="CB57" s="57">
        <v>0</v>
      </c>
      <c r="CC57" s="57">
        <v>-13056</v>
      </c>
      <c r="CD57" s="57">
        <v>0</v>
      </c>
      <c r="CE57" s="57">
        <v>-13056</v>
      </c>
      <c r="CF57" s="57">
        <v>0</v>
      </c>
      <c r="CG57" s="57">
        <v>0</v>
      </c>
      <c r="CH57" s="57">
        <v>0</v>
      </c>
      <c r="CI57" s="57">
        <v>0</v>
      </c>
      <c r="CJ57" s="57">
        <v>0</v>
      </c>
      <c r="CK57" s="57">
        <v>0</v>
      </c>
      <c r="CL57" s="57">
        <v>0</v>
      </c>
      <c r="CM57" s="57">
        <v>0</v>
      </c>
      <c r="CN57" s="57">
        <v>0</v>
      </c>
      <c r="CO57" s="57">
        <v>0</v>
      </c>
      <c r="CP57" s="57">
        <v>0</v>
      </c>
      <c r="CQ57" s="57">
        <v>0</v>
      </c>
      <c r="CR57" s="57">
        <v>0</v>
      </c>
      <c r="CS57" s="57">
        <v>0</v>
      </c>
      <c r="CT57" s="57">
        <v>0</v>
      </c>
      <c r="CU57" s="57">
        <v>0</v>
      </c>
      <c r="CV57" s="57">
        <v>0</v>
      </c>
      <c r="CW57" s="57">
        <v>0</v>
      </c>
      <c r="CX57" s="57">
        <v>0</v>
      </c>
      <c r="CY57" s="57">
        <v>0</v>
      </c>
      <c r="CZ57" s="57">
        <v>0</v>
      </c>
      <c r="DA57" s="57">
        <v>0</v>
      </c>
      <c r="DB57" s="57">
        <v>0</v>
      </c>
      <c r="DC57" s="57">
        <v>0</v>
      </c>
      <c r="DD57" s="57">
        <v>0</v>
      </c>
      <c r="DE57" s="57">
        <v>0</v>
      </c>
      <c r="DF57" s="57">
        <v>0</v>
      </c>
      <c r="DG57" s="57">
        <v>0</v>
      </c>
      <c r="DH57" s="57">
        <v>0</v>
      </c>
      <c r="DI57" s="57">
        <v>-26872</v>
      </c>
      <c r="DJ57" s="57">
        <v>0</v>
      </c>
      <c r="DK57" s="57">
        <v>-26872</v>
      </c>
      <c r="DL57" s="57">
        <v>0</v>
      </c>
      <c r="DM57" s="57">
        <v>0</v>
      </c>
      <c r="DN57" s="57">
        <v>0</v>
      </c>
      <c r="DO57" s="57">
        <v>0</v>
      </c>
      <c r="DP57" s="57">
        <v>0</v>
      </c>
      <c r="DQ57" s="57">
        <v>0</v>
      </c>
      <c r="DR57" s="57">
        <v>-46653</v>
      </c>
      <c r="DS57" s="57">
        <v>0</v>
      </c>
      <c r="DT57" s="57">
        <v>-46653</v>
      </c>
      <c r="DU57" s="57">
        <v>0</v>
      </c>
      <c r="DV57" s="57">
        <v>0</v>
      </c>
      <c r="DW57" s="57">
        <v>0</v>
      </c>
      <c r="DX57" s="57">
        <v>-628294</v>
      </c>
      <c r="DY57" s="57">
        <v>0</v>
      </c>
      <c r="DZ57" s="57">
        <v>-628294</v>
      </c>
      <c r="EA57" s="57">
        <v>-19058</v>
      </c>
      <c r="EB57" s="57">
        <v>0</v>
      </c>
      <c r="EC57" s="57">
        <v>-19058</v>
      </c>
      <c r="ED57" s="57">
        <v>0</v>
      </c>
      <c r="EE57" s="57">
        <v>0</v>
      </c>
      <c r="EF57" s="57">
        <v>0</v>
      </c>
      <c r="EG57" s="57">
        <v>0</v>
      </c>
      <c r="EH57" s="57">
        <v>0</v>
      </c>
      <c r="EI57" s="57">
        <v>0</v>
      </c>
      <c r="EJ57" s="57">
        <v>-1680</v>
      </c>
      <c r="EK57" s="57">
        <v>0</v>
      </c>
      <c r="EL57" s="57">
        <v>-1680</v>
      </c>
      <c r="EM57" s="57">
        <v>-695685</v>
      </c>
      <c r="EN57" s="57">
        <v>0</v>
      </c>
      <c r="EO57" s="57">
        <v>-695685</v>
      </c>
      <c r="EP57" s="57">
        <v>0</v>
      </c>
      <c r="EQ57" s="57">
        <v>0</v>
      </c>
      <c r="ER57" s="57">
        <v>0</v>
      </c>
      <c r="ES57" s="57">
        <v>1600</v>
      </c>
      <c r="ET57" s="57">
        <v>0</v>
      </c>
      <c r="EU57" s="57">
        <v>1600</v>
      </c>
      <c r="EV57" s="57">
        <v>1600</v>
      </c>
      <c r="EW57" s="57">
        <v>0</v>
      </c>
      <c r="EX57" s="57">
        <v>1600</v>
      </c>
      <c r="EY57" s="57">
        <v>63110264</v>
      </c>
      <c r="EZ57" s="57">
        <v>0</v>
      </c>
      <c r="FA57" s="57">
        <v>63110264</v>
      </c>
      <c r="FB57" s="57">
        <v>87584</v>
      </c>
      <c r="FC57" s="57">
        <v>0</v>
      </c>
      <c r="FD57" s="57">
        <v>87584</v>
      </c>
      <c r="FE57" s="57">
        <v>-5113583</v>
      </c>
      <c r="FF57" s="57">
        <v>0</v>
      </c>
      <c r="FG57" s="57">
        <v>-5113583</v>
      </c>
      <c r="FH57" s="57">
        <v>-2427042</v>
      </c>
      <c r="FI57" s="57">
        <v>0</v>
      </c>
      <c r="FJ57" s="57">
        <v>-2427042</v>
      </c>
      <c r="FK57" s="57">
        <v>-26872</v>
      </c>
      <c r="FL57" s="57">
        <v>0</v>
      </c>
      <c r="FM57" s="57">
        <v>-26872</v>
      </c>
      <c r="FN57" s="57">
        <v>-695685</v>
      </c>
      <c r="FO57" s="57">
        <v>0</v>
      </c>
      <c r="FP57" s="57">
        <v>-695685</v>
      </c>
      <c r="FQ57" s="57">
        <v>1600</v>
      </c>
      <c r="FR57" s="57">
        <v>0</v>
      </c>
      <c r="FS57" s="57">
        <v>1600</v>
      </c>
      <c r="FT57" s="57">
        <v>-8173998</v>
      </c>
      <c r="FU57" s="57">
        <v>0</v>
      </c>
      <c r="FV57" s="57">
        <v>-8173998</v>
      </c>
      <c r="FW57" s="57">
        <v>54936266</v>
      </c>
      <c r="FX57" s="57">
        <v>0</v>
      </c>
      <c r="FY57" s="57">
        <v>54936266</v>
      </c>
    </row>
    <row r="58" spans="1:181" x14ac:dyDescent="0.2">
      <c r="A58" s="57" t="s">
        <v>187</v>
      </c>
      <c r="B58" s="57" t="s">
        <v>186</v>
      </c>
      <c r="C58" s="57">
        <v>0</v>
      </c>
      <c r="D58" s="57">
        <v>0</v>
      </c>
      <c r="E58" s="57">
        <v>0</v>
      </c>
      <c r="F58" s="57">
        <v>1961</v>
      </c>
      <c r="G58" s="57">
        <v>0</v>
      </c>
      <c r="H58" s="57">
        <v>1961</v>
      </c>
      <c r="I58" s="57">
        <v>0</v>
      </c>
      <c r="J58" s="57">
        <v>0</v>
      </c>
      <c r="K58" s="57">
        <v>0</v>
      </c>
      <c r="L58" s="57">
        <v>94580</v>
      </c>
      <c r="M58" s="57">
        <v>0</v>
      </c>
      <c r="N58" s="57">
        <v>94580</v>
      </c>
      <c r="O58" s="57">
        <v>96541</v>
      </c>
      <c r="P58" s="57">
        <v>0</v>
      </c>
      <c r="Q58" s="57">
        <v>96541</v>
      </c>
      <c r="R58" s="57">
        <v>-2286764</v>
      </c>
      <c r="S58" s="57">
        <v>0</v>
      </c>
      <c r="T58" s="57">
        <v>-2286764</v>
      </c>
      <c r="U58" s="57">
        <v>-14256</v>
      </c>
      <c r="V58" s="57">
        <v>0</v>
      </c>
      <c r="W58" s="57">
        <v>-14256</v>
      </c>
      <c r="X58" s="57">
        <v>-177542</v>
      </c>
      <c r="Y58" s="57">
        <v>0</v>
      </c>
      <c r="Z58" s="57">
        <v>-177542</v>
      </c>
      <c r="AA58" s="57">
        <v>-176072</v>
      </c>
      <c r="AB58" s="57">
        <v>0</v>
      </c>
      <c r="AC58" s="57">
        <v>-176072</v>
      </c>
      <c r="AD58" s="57">
        <v>-1470</v>
      </c>
      <c r="AE58" s="57">
        <v>0</v>
      </c>
      <c r="AF58" s="57">
        <v>-1470</v>
      </c>
      <c r="AG58" s="57">
        <v>2006001</v>
      </c>
      <c r="AH58" s="57">
        <v>0</v>
      </c>
      <c r="AI58" s="57">
        <v>2006001</v>
      </c>
      <c r="AJ58" s="57">
        <v>40096</v>
      </c>
      <c r="AK58" s="57">
        <v>0</v>
      </c>
      <c r="AL58" s="57">
        <v>40096</v>
      </c>
      <c r="AM58" s="57">
        <v>-2910258</v>
      </c>
      <c r="AN58" s="57">
        <v>0</v>
      </c>
      <c r="AO58" s="57">
        <v>-2910258</v>
      </c>
      <c r="AP58" s="57">
        <v>-15169</v>
      </c>
      <c r="AQ58" s="57">
        <v>0</v>
      </c>
      <c r="AR58" s="57">
        <v>-15169</v>
      </c>
      <c r="AS58" s="57">
        <v>-60540</v>
      </c>
      <c r="AT58" s="57">
        <v>0</v>
      </c>
      <c r="AU58" s="57">
        <v>-60540</v>
      </c>
      <c r="AV58" s="57">
        <v>12255</v>
      </c>
      <c r="AW58" s="57">
        <v>0</v>
      </c>
      <c r="AX58" s="57">
        <v>12255</v>
      </c>
      <c r="AY58" s="57">
        <v>-45878</v>
      </c>
      <c r="AZ58" s="57">
        <v>0</v>
      </c>
      <c r="BA58" s="57">
        <v>-45878</v>
      </c>
      <c r="BB58" s="57">
        <v>2583</v>
      </c>
      <c r="BC58" s="57">
        <v>0</v>
      </c>
      <c r="BD58" s="57">
        <v>2583</v>
      </c>
      <c r="BE58" s="57">
        <v>-3435216</v>
      </c>
      <c r="BF58" s="57">
        <v>0</v>
      </c>
      <c r="BG58" s="57">
        <v>-3435216</v>
      </c>
      <c r="BH58" s="57">
        <v>-221607</v>
      </c>
      <c r="BI58" s="57">
        <v>0</v>
      </c>
      <c r="BJ58" s="57">
        <v>-221607</v>
      </c>
      <c r="BK58" s="57">
        <v>-13644</v>
      </c>
      <c r="BL58" s="57">
        <v>0</v>
      </c>
      <c r="BM58" s="57">
        <v>-13644</v>
      </c>
      <c r="BN58" s="57">
        <v>-2322291</v>
      </c>
      <c r="BO58" s="57">
        <v>0</v>
      </c>
      <c r="BP58" s="57">
        <v>-2322291</v>
      </c>
      <c r="BQ58" s="57">
        <v>110107</v>
      </c>
      <c r="BR58" s="57">
        <v>0</v>
      </c>
      <c r="BS58" s="57">
        <v>110107</v>
      </c>
      <c r="BT58" s="57">
        <v>-2447435</v>
      </c>
      <c r="BU58" s="57">
        <v>0</v>
      </c>
      <c r="BV58" s="57">
        <v>-2447435</v>
      </c>
      <c r="BW58" s="57">
        <v>-30865</v>
      </c>
      <c r="BX58" s="57">
        <v>0</v>
      </c>
      <c r="BY58" s="57">
        <v>-30865</v>
      </c>
      <c r="BZ58" s="57">
        <v>1188</v>
      </c>
      <c r="CA58" s="57">
        <v>0</v>
      </c>
      <c r="CB58" s="57">
        <v>1188</v>
      </c>
      <c r="CC58" s="57">
        <v>-137107</v>
      </c>
      <c r="CD58" s="57">
        <v>0</v>
      </c>
      <c r="CE58" s="57">
        <v>-137107</v>
      </c>
      <c r="CF58" s="57">
        <v>99820</v>
      </c>
      <c r="CG58" s="57">
        <v>0</v>
      </c>
      <c r="CH58" s="57">
        <v>99820</v>
      </c>
      <c r="CI58" s="57">
        <v>0</v>
      </c>
      <c r="CJ58" s="57">
        <v>0</v>
      </c>
      <c r="CK58" s="57">
        <v>0</v>
      </c>
      <c r="CL58" s="57">
        <v>0</v>
      </c>
      <c r="CM58" s="57">
        <v>0</v>
      </c>
      <c r="CN58" s="57">
        <v>0</v>
      </c>
      <c r="CO58" s="57">
        <v>-4215</v>
      </c>
      <c r="CP58" s="57">
        <v>0</v>
      </c>
      <c r="CQ58" s="57">
        <v>-4215</v>
      </c>
      <c r="CR58" s="57">
        <v>7733</v>
      </c>
      <c r="CS58" s="57">
        <v>0</v>
      </c>
      <c r="CT58" s="57">
        <v>7733</v>
      </c>
      <c r="CU58" s="57">
        <v>-5395</v>
      </c>
      <c r="CV58" s="57">
        <v>0</v>
      </c>
      <c r="CW58" s="57">
        <v>-5395</v>
      </c>
      <c r="CX58" s="57">
        <v>10294</v>
      </c>
      <c r="CY58" s="57">
        <v>0</v>
      </c>
      <c r="CZ58" s="57">
        <v>10294</v>
      </c>
      <c r="DA58" s="57">
        <v>0</v>
      </c>
      <c r="DB58" s="57">
        <v>0</v>
      </c>
      <c r="DC58" s="57">
        <v>0</v>
      </c>
      <c r="DD58" s="57">
        <v>0</v>
      </c>
      <c r="DE58" s="57">
        <v>0</v>
      </c>
      <c r="DF58" s="57">
        <v>0</v>
      </c>
      <c r="DG58" s="57">
        <v>0</v>
      </c>
      <c r="DH58" s="57">
        <v>0</v>
      </c>
      <c r="DI58" s="57">
        <v>-58547</v>
      </c>
      <c r="DJ58" s="57">
        <v>0</v>
      </c>
      <c r="DK58" s="57">
        <v>-58547</v>
      </c>
      <c r="DL58" s="57">
        <v>0</v>
      </c>
      <c r="DM58" s="57">
        <v>0</v>
      </c>
      <c r="DN58" s="57">
        <v>0</v>
      </c>
      <c r="DO58" s="57">
        <v>0</v>
      </c>
      <c r="DP58" s="57">
        <v>0</v>
      </c>
      <c r="DQ58" s="57">
        <v>0</v>
      </c>
      <c r="DR58" s="57">
        <v>-53695</v>
      </c>
      <c r="DS58" s="57">
        <v>0</v>
      </c>
      <c r="DT58" s="57">
        <v>-53695</v>
      </c>
      <c r="DU58" s="57">
        <v>-14845</v>
      </c>
      <c r="DV58" s="57">
        <v>0</v>
      </c>
      <c r="DW58" s="57">
        <v>-14845</v>
      </c>
      <c r="DX58" s="57">
        <v>-828352</v>
      </c>
      <c r="DY58" s="57">
        <v>0</v>
      </c>
      <c r="DZ58" s="57">
        <v>-828352</v>
      </c>
      <c r="EA58" s="57">
        <v>-18824</v>
      </c>
      <c r="EB58" s="57">
        <v>0</v>
      </c>
      <c r="EC58" s="57">
        <v>-18824</v>
      </c>
      <c r="ED58" s="57">
        <v>0</v>
      </c>
      <c r="EE58" s="57">
        <v>0</v>
      </c>
      <c r="EF58" s="57">
        <v>0</v>
      </c>
      <c r="EG58" s="57">
        <v>0</v>
      </c>
      <c r="EH58" s="57">
        <v>0</v>
      </c>
      <c r="EI58" s="57">
        <v>0</v>
      </c>
      <c r="EJ58" s="57">
        <v>-2707</v>
      </c>
      <c r="EK58" s="57">
        <v>0</v>
      </c>
      <c r="EL58" s="57">
        <v>-2707</v>
      </c>
      <c r="EM58" s="57">
        <v>-918423</v>
      </c>
      <c r="EN58" s="57">
        <v>0</v>
      </c>
      <c r="EO58" s="57">
        <v>-918423</v>
      </c>
      <c r="EP58" s="57">
        <v>0</v>
      </c>
      <c r="EQ58" s="57">
        <v>0</v>
      </c>
      <c r="ER58" s="57">
        <v>0</v>
      </c>
      <c r="ES58" s="57">
        <v>0</v>
      </c>
      <c r="ET58" s="57">
        <v>0</v>
      </c>
      <c r="EU58" s="57">
        <v>0</v>
      </c>
      <c r="EV58" s="57">
        <v>0</v>
      </c>
      <c r="EW58" s="57">
        <v>0</v>
      </c>
      <c r="EX58" s="57">
        <v>0</v>
      </c>
      <c r="EY58" s="57">
        <v>82253965</v>
      </c>
      <c r="EZ58" s="57">
        <v>0</v>
      </c>
      <c r="FA58" s="57">
        <v>82253965</v>
      </c>
      <c r="FB58" s="57">
        <v>96541</v>
      </c>
      <c r="FC58" s="57">
        <v>0</v>
      </c>
      <c r="FD58" s="57">
        <v>96541</v>
      </c>
      <c r="FE58" s="57">
        <v>-3435216</v>
      </c>
      <c r="FF58" s="57">
        <v>0</v>
      </c>
      <c r="FG58" s="57">
        <v>-3435216</v>
      </c>
      <c r="FH58" s="57">
        <v>-2447435</v>
      </c>
      <c r="FI58" s="57">
        <v>0</v>
      </c>
      <c r="FJ58" s="57">
        <v>-2447435</v>
      </c>
      <c r="FK58" s="57">
        <v>-58547</v>
      </c>
      <c r="FL58" s="57">
        <v>0</v>
      </c>
      <c r="FM58" s="57">
        <v>-58547</v>
      </c>
      <c r="FN58" s="57">
        <v>-918423</v>
      </c>
      <c r="FO58" s="57">
        <v>0</v>
      </c>
      <c r="FP58" s="57">
        <v>-918423</v>
      </c>
      <c r="FQ58" s="57">
        <v>0</v>
      </c>
      <c r="FR58" s="57">
        <v>0</v>
      </c>
      <c r="FS58" s="57">
        <v>0</v>
      </c>
      <c r="FT58" s="57">
        <v>-6763080</v>
      </c>
      <c r="FU58" s="57">
        <v>0</v>
      </c>
      <c r="FV58" s="57">
        <v>-6763080</v>
      </c>
      <c r="FW58" s="57">
        <v>75490885</v>
      </c>
      <c r="FX58" s="57">
        <v>0</v>
      </c>
      <c r="FY58" s="57">
        <v>75490885</v>
      </c>
    </row>
    <row r="59" spans="1:181" x14ac:dyDescent="0.2">
      <c r="A59" s="57" t="s">
        <v>191</v>
      </c>
      <c r="B59" s="57" t="s">
        <v>190</v>
      </c>
      <c r="C59" s="57">
        <v>0</v>
      </c>
      <c r="D59" s="57">
        <v>0</v>
      </c>
      <c r="E59" s="57">
        <v>0</v>
      </c>
      <c r="F59" s="57">
        <v>63943</v>
      </c>
      <c r="G59" s="57">
        <v>0</v>
      </c>
      <c r="H59" s="57">
        <v>63943</v>
      </c>
      <c r="I59" s="57">
        <v>0</v>
      </c>
      <c r="J59" s="57">
        <v>0</v>
      </c>
      <c r="K59" s="57">
        <v>0</v>
      </c>
      <c r="L59" s="57">
        <v>576342</v>
      </c>
      <c r="M59" s="57">
        <v>0</v>
      </c>
      <c r="N59" s="57">
        <v>576342</v>
      </c>
      <c r="O59" s="57">
        <v>640285</v>
      </c>
      <c r="P59" s="57">
        <v>0</v>
      </c>
      <c r="Q59" s="57">
        <v>640285</v>
      </c>
      <c r="R59" s="57">
        <v>-8709420</v>
      </c>
      <c r="S59" s="57">
        <v>0</v>
      </c>
      <c r="T59" s="57">
        <v>-8709420</v>
      </c>
      <c r="U59" s="57">
        <v>-41710</v>
      </c>
      <c r="V59" s="57">
        <v>0</v>
      </c>
      <c r="W59" s="57">
        <v>-41710</v>
      </c>
      <c r="X59" s="57">
        <v>-337284</v>
      </c>
      <c r="Y59" s="57">
        <v>0</v>
      </c>
      <c r="Z59" s="57">
        <v>-337284</v>
      </c>
      <c r="AA59" s="57">
        <v>-476050</v>
      </c>
      <c r="AB59" s="57">
        <v>0</v>
      </c>
      <c r="AC59" s="57">
        <v>-476050</v>
      </c>
      <c r="AD59" s="57">
        <v>-6899</v>
      </c>
      <c r="AE59" s="57">
        <v>0</v>
      </c>
      <c r="AF59" s="57">
        <v>-6899</v>
      </c>
      <c r="AG59" s="57">
        <v>3755603</v>
      </c>
      <c r="AH59" s="57">
        <v>0</v>
      </c>
      <c r="AI59" s="57">
        <v>3755603</v>
      </c>
      <c r="AJ59" s="57">
        <v>41099</v>
      </c>
      <c r="AK59" s="57">
        <v>0</v>
      </c>
      <c r="AL59" s="57">
        <v>41099</v>
      </c>
      <c r="AM59" s="57">
        <v>-7211821</v>
      </c>
      <c r="AN59" s="57">
        <v>0</v>
      </c>
      <c r="AO59" s="57">
        <v>-7211821</v>
      </c>
      <c r="AP59" s="57">
        <v>508014</v>
      </c>
      <c r="AQ59" s="57">
        <v>0</v>
      </c>
      <c r="AR59" s="57">
        <v>508014</v>
      </c>
      <c r="AS59" s="57">
        <v>-95287</v>
      </c>
      <c r="AT59" s="57">
        <v>0</v>
      </c>
      <c r="AU59" s="57">
        <v>-95287</v>
      </c>
      <c r="AV59" s="57">
        <v>-7792</v>
      </c>
      <c r="AW59" s="57">
        <v>0</v>
      </c>
      <c r="AX59" s="57">
        <v>-7792</v>
      </c>
      <c r="AY59" s="57">
        <v>-23367</v>
      </c>
      <c r="AZ59" s="57">
        <v>0</v>
      </c>
      <c r="BA59" s="57">
        <v>-23367</v>
      </c>
      <c r="BB59" s="57">
        <v>-1129</v>
      </c>
      <c r="BC59" s="57">
        <v>0</v>
      </c>
      <c r="BD59" s="57">
        <v>-1129</v>
      </c>
      <c r="BE59" s="57">
        <v>-12081384</v>
      </c>
      <c r="BF59" s="57">
        <v>0</v>
      </c>
      <c r="BG59" s="57">
        <v>-12081384</v>
      </c>
      <c r="BH59" s="57">
        <v>-192350</v>
      </c>
      <c r="BI59" s="57">
        <v>0</v>
      </c>
      <c r="BJ59" s="57">
        <v>-192350</v>
      </c>
      <c r="BK59" s="57">
        <v>-30196</v>
      </c>
      <c r="BL59" s="57">
        <v>0</v>
      </c>
      <c r="BM59" s="57">
        <v>-30196</v>
      </c>
      <c r="BN59" s="57">
        <v>-3888228</v>
      </c>
      <c r="BO59" s="57">
        <v>0</v>
      </c>
      <c r="BP59" s="57">
        <v>-3888228</v>
      </c>
      <c r="BQ59" s="57">
        <v>-106487</v>
      </c>
      <c r="BR59" s="57">
        <v>0</v>
      </c>
      <c r="BS59" s="57">
        <v>-106487</v>
      </c>
      <c r="BT59" s="57">
        <v>-4217261</v>
      </c>
      <c r="BU59" s="57">
        <v>0</v>
      </c>
      <c r="BV59" s="57">
        <v>-4217261</v>
      </c>
      <c r="BW59" s="57">
        <v>-210868</v>
      </c>
      <c r="BX59" s="57">
        <v>0</v>
      </c>
      <c r="BY59" s="57">
        <v>-210868</v>
      </c>
      <c r="BZ59" s="57">
        <v>-23006</v>
      </c>
      <c r="CA59" s="57">
        <v>0</v>
      </c>
      <c r="CB59" s="57">
        <v>-23006</v>
      </c>
      <c r="CC59" s="57">
        <v>-71301</v>
      </c>
      <c r="CD59" s="57">
        <v>0</v>
      </c>
      <c r="CE59" s="57">
        <v>-71301</v>
      </c>
      <c r="CF59" s="57">
        <v>-1205</v>
      </c>
      <c r="CG59" s="57">
        <v>0</v>
      </c>
      <c r="CH59" s="57">
        <v>-1205</v>
      </c>
      <c r="CI59" s="57">
        <v>-8372</v>
      </c>
      <c r="CJ59" s="57">
        <v>0</v>
      </c>
      <c r="CK59" s="57">
        <v>-8372</v>
      </c>
      <c r="CL59" s="57">
        <v>1114</v>
      </c>
      <c r="CM59" s="57">
        <v>0</v>
      </c>
      <c r="CN59" s="57">
        <v>1114</v>
      </c>
      <c r="CO59" s="57">
        <v>-23367</v>
      </c>
      <c r="CP59" s="57">
        <v>0</v>
      </c>
      <c r="CQ59" s="57">
        <v>-23367</v>
      </c>
      <c r="CR59" s="57">
        <v>-1129</v>
      </c>
      <c r="CS59" s="57">
        <v>0</v>
      </c>
      <c r="CT59" s="57">
        <v>-1129</v>
      </c>
      <c r="CU59" s="57">
        <v>-12423</v>
      </c>
      <c r="CV59" s="57">
        <v>0</v>
      </c>
      <c r="CW59" s="57">
        <v>-12423</v>
      </c>
      <c r="CX59" s="57">
        <v>0</v>
      </c>
      <c r="CY59" s="57">
        <v>0</v>
      </c>
      <c r="CZ59" s="57">
        <v>0</v>
      </c>
      <c r="DA59" s="57">
        <v>0</v>
      </c>
      <c r="DB59" s="57">
        <v>0</v>
      </c>
      <c r="DC59" s="57">
        <v>0</v>
      </c>
      <c r="DD59" s="57">
        <v>-11328</v>
      </c>
      <c r="DE59" s="57">
        <v>0</v>
      </c>
      <c r="DF59" s="57">
        <v>-11328</v>
      </c>
      <c r="DG59" s="57">
        <v>0</v>
      </c>
      <c r="DH59" s="57">
        <v>0</v>
      </c>
      <c r="DI59" s="57">
        <v>-361885</v>
      </c>
      <c r="DJ59" s="57">
        <v>0</v>
      </c>
      <c r="DK59" s="57">
        <v>-361885</v>
      </c>
      <c r="DL59" s="57">
        <v>0</v>
      </c>
      <c r="DM59" s="57">
        <v>0</v>
      </c>
      <c r="DN59" s="57">
        <v>0</v>
      </c>
      <c r="DO59" s="57">
        <v>0</v>
      </c>
      <c r="DP59" s="57">
        <v>0</v>
      </c>
      <c r="DQ59" s="57">
        <v>0</v>
      </c>
      <c r="DR59" s="57">
        <v>-104503</v>
      </c>
      <c r="DS59" s="57">
        <v>0</v>
      </c>
      <c r="DT59" s="57">
        <v>-104503</v>
      </c>
      <c r="DU59" s="57">
        <v>-5406</v>
      </c>
      <c r="DV59" s="57">
        <v>0</v>
      </c>
      <c r="DW59" s="57">
        <v>-5406</v>
      </c>
      <c r="DX59" s="57">
        <v>-2263812</v>
      </c>
      <c r="DY59" s="57">
        <v>0</v>
      </c>
      <c r="DZ59" s="57">
        <v>-2263812</v>
      </c>
      <c r="EA59" s="57">
        <v>-70453</v>
      </c>
      <c r="EB59" s="57">
        <v>0</v>
      </c>
      <c r="EC59" s="57">
        <v>-70453</v>
      </c>
      <c r="ED59" s="57">
        <v>0</v>
      </c>
      <c r="EE59" s="57">
        <v>0</v>
      </c>
      <c r="EF59" s="57">
        <v>0</v>
      </c>
      <c r="EG59" s="57">
        <v>0</v>
      </c>
      <c r="EH59" s="57">
        <v>0</v>
      </c>
      <c r="EI59" s="57">
        <v>0</v>
      </c>
      <c r="EJ59" s="57">
        <v>-18807</v>
      </c>
      <c r="EK59" s="57">
        <v>0</v>
      </c>
      <c r="EL59" s="57">
        <v>-18807</v>
      </c>
      <c r="EM59" s="57">
        <v>-2462981</v>
      </c>
      <c r="EN59" s="57">
        <v>0</v>
      </c>
      <c r="EO59" s="57">
        <v>-2462981</v>
      </c>
      <c r="EP59" s="57">
        <v>-2783</v>
      </c>
      <c r="EQ59" s="57">
        <v>0</v>
      </c>
      <c r="ER59" s="57">
        <v>-2783</v>
      </c>
      <c r="ES59" s="57">
        <v>-4182</v>
      </c>
      <c r="ET59" s="57">
        <v>0</v>
      </c>
      <c r="EU59" s="57">
        <v>-4182</v>
      </c>
      <c r="EV59" s="57">
        <v>-6965</v>
      </c>
      <c r="EW59" s="57">
        <v>0</v>
      </c>
      <c r="EX59" s="57">
        <v>-6965</v>
      </c>
      <c r="EY59" s="57">
        <v>155393065</v>
      </c>
      <c r="EZ59" s="57">
        <v>0</v>
      </c>
      <c r="FA59" s="57">
        <v>155393065</v>
      </c>
      <c r="FB59" s="57">
        <v>640285</v>
      </c>
      <c r="FC59" s="57">
        <v>0</v>
      </c>
      <c r="FD59" s="57">
        <v>640285</v>
      </c>
      <c r="FE59" s="57">
        <v>-12081384</v>
      </c>
      <c r="FF59" s="57">
        <v>0</v>
      </c>
      <c r="FG59" s="57">
        <v>-12081384</v>
      </c>
      <c r="FH59" s="57">
        <v>-4217261</v>
      </c>
      <c r="FI59" s="57">
        <v>0</v>
      </c>
      <c r="FJ59" s="57">
        <v>-4217261</v>
      </c>
      <c r="FK59" s="57">
        <v>-361885</v>
      </c>
      <c r="FL59" s="57">
        <v>0</v>
      </c>
      <c r="FM59" s="57">
        <v>-361885</v>
      </c>
      <c r="FN59" s="57">
        <v>-2462981</v>
      </c>
      <c r="FO59" s="57">
        <v>0</v>
      </c>
      <c r="FP59" s="57">
        <v>-2462981</v>
      </c>
      <c r="FQ59" s="57">
        <v>-6965</v>
      </c>
      <c r="FR59" s="57">
        <v>0</v>
      </c>
      <c r="FS59" s="57">
        <v>-6965</v>
      </c>
      <c r="FT59" s="57">
        <v>-18490191</v>
      </c>
      <c r="FU59" s="57">
        <v>0</v>
      </c>
      <c r="FV59" s="57">
        <v>-18490191</v>
      </c>
      <c r="FW59" s="57">
        <v>136902874</v>
      </c>
      <c r="FX59" s="57">
        <v>0</v>
      </c>
      <c r="FY59" s="57">
        <v>136902874</v>
      </c>
    </row>
    <row r="60" spans="1:181" x14ac:dyDescent="0.2">
      <c r="A60" s="57" t="s">
        <v>194</v>
      </c>
      <c r="B60" s="57" t="s">
        <v>853</v>
      </c>
      <c r="C60" s="57">
        <v>0</v>
      </c>
      <c r="D60" s="57">
        <v>0</v>
      </c>
      <c r="E60" s="57">
        <v>0</v>
      </c>
      <c r="F60" s="57">
        <v>-392777</v>
      </c>
      <c r="G60" s="57">
        <v>0</v>
      </c>
      <c r="H60" s="57">
        <v>-392777</v>
      </c>
      <c r="I60" s="57">
        <v>0</v>
      </c>
      <c r="J60" s="57">
        <v>0</v>
      </c>
      <c r="K60" s="57">
        <v>0</v>
      </c>
      <c r="L60" s="57">
        <v>594952</v>
      </c>
      <c r="M60" s="57">
        <v>0</v>
      </c>
      <c r="N60" s="57">
        <v>594952</v>
      </c>
      <c r="O60" s="57">
        <v>202175</v>
      </c>
      <c r="P60" s="57">
        <v>0</v>
      </c>
      <c r="Q60" s="57">
        <v>202175</v>
      </c>
      <c r="R60" s="57">
        <v>-6431953</v>
      </c>
      <c r="S60" s="57">
        <v>0</v>
      </c>
      <c r="T60" s="57">
        <v>-6431953</v>
      </c>
      <c r="U60" s="57">
        <v>-23131</v>
      </c>
      <c r="V60" s="57">
        <v>0</v>
      </c>
      <c r="W60" s="57">
        <v>-23131</v>
      </c>
      <c r="X60" s="57">
        <v>-195862</v>
      </c>
      <c r="Y60" s="57">
        <v>0</v>
      </c>
      <c r="Z60" s="57">
        <v>-195862</v>
      </c>
      <c r="AA60" s="57">
        <v>-84530</v>
      </c>
      <c r="AB60" s="57">
        <v>0</v>
      </c>
      <c r="AC60" s="57">
        <v>-84530</v>
      </c>
      <c r="AD60" s="57">
        <v>6183</v>
      </c>
      <c r="AE60" s="57">
        <v>0</v>
      </c>
      <c r="AF60" s="57">
        <v>6183</v>
      </c>
      <c r="AG60" s="57">
        <v>4490059</v>
      </c>
      <c r="AH60" s="57">
        <v>0</v>
      </c>
      <c r="AI60" s="57">
        <v>4490059</v>
      </c>
      <c r="AJ60" s="57">
        <v>-146988</v>
      </c>
      <c r="AK60" s="57">
        <v>0</v>
      </c>
      <c r="AL60" s="57">
        <v>-146988</v>
      </c>
      <c r="AM60" s="57">
        <v>-8385892</v>
      </c>
      <c r="AN60" s="57">
        <v>0</v>
      </c>
      <c r="AO60" s="57">
        <v>-8385892</v>
      </c>
      <c r="AP60" s="57">
        <v>-69915</v>
      </c>
      <c r="AQ60" s="57">
        <v>0</v>
      </c>
      <c r="AR60" s="57">
        <v>-69915</v>
      </c>
      <c r="AS60" s="57">
        <v>-62888</v>
      </c>
      <c r="AT60" s="57">
        <v>0</v>
      </c>
      <c r="AU60" s="57">
        <v>-62888</v>
      </c>
      <c r="AV60" s="57">
        <v>0</v>
      </c>
      <c r="AW60" s="57">
        <v>0</v>
      </c>
      <c r="AX60" s="57">
        <v>0</v>
      </c>
      <c r="AY60" s="57">
        <v>-60108</v>
      </c>
      <c r="AZ60" s="57">
        <v>0</v>
      </c>
      <c r="BA60" s="57">
        <v>-60108</v>
      </c>
      <c r="BB60" s="57">
        <v>2532</v>
      </c>
      <c r="BC60" s="57">
        <v>0</v>
      </c>
      <c r="BD60" s="57">
        <v>2532</v>
      </c>
      <c r="BE60" s="57">
        <v>-10861015</v>
      </c>
      <c r="BF60" s="57">
        <v>0</v>
      </c>
      <c r="BG60" s="57">
        <v>-10861015</v>
      </c>
      <c r="BH60" s="57">
        <v>-84679</v>
      </c>
      <c r="BI60" s="57">
        <v>0</v>
      </c>
      <c r="BJ60" s="57">
        <v>-84679</v>
      </c>
      <c r="BK60" s="57">
        <v>78558</v>
      </c>
      <c r="BL60" s="57">
        <v>0</v>
      </c>
      <c r="BM60" s="57">
        <v>78558</v>
      </c>
      <c r="BN60" s="57">
        <v>-5990340</v>
      </c>
      <c r="BO60" s="57">
        <v>0</v>
      </c>
      <c r="BP60" s="57">
        <v>-5990340</v>
      </c>
      <c r="BQ60" s="57">
        <v>-16732</v>
      </c>
      <c r="BR60" s="57">
        <v>0</v>
      </c>
      <c r="BS60" s="57">
        <v>-16732</v>
      </c>
      <c r="BT60" s="57">
        <v>-6013193</v>
      </c>
      <c r="BU60" s="57">
        <v>0</v>
      </c>
      <c r="BV60" s="57">
        <v>-6013193</v>
      </c>
      <c r="BW60" s="57">
        <v>-817747</v>
      </c>
      <c r="BX60" s="57">
        <v>0</v>
      </c>
      <c r="BY60" s="57">
        <v>-817747</v>
      </c>
      <c r="BZ60" s="57">
        <v>15425</v>
      </c>
      <c r="CA60" s="57">
        <v>0</v>
      </c>
      <c r="CB60" s="57">
        <v>15425</v>
      </c>
      <c r="CC60" s="57">
        <v>-1214566</v>
      </c>
      <c r="CD60" s="57">
        <v>0</v>
      </c>
      <c r="CE60" s="57">
        <v>-1214566</v>
      </c>
      <c r="CF60" s="57">
        <v>-34674</v>
      </c>
      <c r="CG60" s="57">
        <v>0</v>
      </c>
      <c r="CH60" s="57">
        <v>-34674</v>
      </c>
      <c r="CI60" s="57">
        <v>-13817</v>
      </c>
      <c r="CJ60" s="57">
        <v>0</v>
      </c>
      <c r="CK60" s="57">
        <v>-13817</v>
      </c>
      <c r="CL60" s="57">
        <v>0</v>
      </c>
      <c r="CM60" s="57">
        <v>0</v>
      </c>
      <c r="CN60" s="57">
        <v>0</v>
      </c>
      <c r="CO60" s="57">
        <v>-60108</v>
      </c>
      <c r="CP60" s="57">
        <v>0</v>
      </c>
      <c r="CQ60" s="57">
        <v>-60108</v>
      </c>
      <c r="CR60" s="57">
        <v>2532</v>
      </c>
      <c r="CS60" s="57">
        <v>0</v>
      </c>
      <c r="CT60" s="57">
        <v>2532</v>
      </c>
      <c r="CU60" s="57">
        <v>-24878</v>
      </c>
      <c r="CV60" s="57">
        <v>0</v>
      </c>
      <c r="CW60" s="57">
        <v>-24878</v>
      </c>
      <c r="CX60" s="57">
        <v>0</v>
      </c>
      <c r="CY60" s="57">
        <v>0</v>
      </c>
      <c r="CZ60" s="57">
        <v>0</v>
      </c>
      <c r="DA60" s="57">
        <v>-49300</v>
      </c>
      <c r="DB60" s="57">
        <v>0</v>
      </c>
      <c r="DC60" s="57">
        <v>-49300</v>
      </c>
      <c r="DD60" s="57">
        <v>0</v>
      </c>
      <c r="DE60" s="57">
        <v>0</v>
      </c>
      <c r="DF60" s="57">
        <v>0</v>
      </c>
      <c r="DG60" s="57">
        <v>0</v>
      </c>
      <c r="DH60" s="57">
        <v>0</v>
      </c>
      <c r="DI60" s="57">
        <v>-2197133</v>
      </c>
      <c r="DJ60" s="57">
        <v>0</v>
      </c>
      <c r="DK60" s="57">
        <v>-2197133</v>
      </c>
      <c r="DL60" s="57">
        <v>-9370</v>
      </c>
      <c r="DM60" s="57">
        <v>0</v>
      </c>
      <c r="DN60" s="57">
        <v>-9370</v>
      </c>
      <c r="DO60" s="57">
        <v>8796</v>
      </c>
      <c r="DP60" s="57">
        <v>0</v>
      </c>
      <c r="DQ60" s="57">
        <v>8796</v>
      </c>
      <c r="DR60" s="57">
        <v>-98509</v>
      </c>
      <c r="DS60" s="57">
        <v>0</v>
      </c>
      <c r="DT60" s="57">
        <v>-98509</v>
      </c>
      <c r="DU60" s="57">
        <v>-2099</v>
      </c>
      <c r="DV60" s="57">
        <v>0</v>
      </c>
      <c r="DW60" s="57">
        <v>-2099</v>
      </c>
      <c r="DX60" s="57">
        <v>-1938525</v>
      </c>
      <c r="DY60" s="57">
        <v>0</v>
      </c>
      <c r="DZ60" s="57">
        <v>-1938525</v>
      </c>
      <c r="EA60" s="57">
        <v>-42847</v>
      </c>
      <c r="EB60" s="57">
        <v>0</v>
      </c>
      <c r="EC60" s="57">
        <v>-42847</v>
      </c>
      <c r="ED60" s="57">
        <v>0</v>
      </c>
      <c r="EE60" s="57">
        <v>0</v>
      </c>
      <c r="EF60" s="57">
        <v>0</v>
      </c>
      <c r="EG60" s="57">
        <v>0</v>
      </c>
      <c r="EH60" s="57">
        <v>0</v>
      </c>
      <c r="EI60" s="57">
        <v>0</v>
      </c>
      <c r="EJ60" s="57">
        <v>-19225</v>
      </c>
      <c r="EK60" s="57">
        <v>0</v>
      </c>
      <c r="EL60" s="57">
        <v>-19225</v>
      </c>
      <c r="EM60" s="57">
        <v>-2101779</v>
      </c>
      <c r="EN60" s="57">
        <v>0</v>
      </c>
      <c r="EO60" s="57">
        <v>-2101779</v>
      </c>
      <c r="EP60" s="57">
        <v>0</v>
      </c>
      <c r="EQ60" s="57">
        <v>0</v>
      </c>
      <c r="ER60" s="57">
        <v>0</v>
      </c>
      <c r="ES60" s="57">
        <v>0</v>
      </c>
      <c r="ET60" s="57">
        <v>0</v>
      </c>
      <c r="EU60" s="57">
        <v>0</v>
      </c>
      <c r="EV60" s="57">
        <v>0</v>
      </c>
      <c r="EW60" s="57">
        <v>0</v>
      </c>
      <c r="EX60" s="57">
        <v>0</v>
      </c>
      <c r="EY60" s="57">
        <v>177762140</v>
      </c>
      <c r="EZ60" s="57">
        <v>0</v>
      </c>
      <c r="FA60" s="57">
        <v>177762140</v>
      </c>
      <c r="FB60" s="57">
        <v>202175</v>
      </c>
      <c r="FC60" s="57">
        <v>0</v>
      </c>
      <c r="FD60" s="57">
        <v>202175</v>
      </c>
      <c r="FE60" s="57">
        <v>-10861015</v>
      </c>
      <c r="FF60" s="57">
        <v>0</v>
      </c>
      <c r="FG60" s="57">
        <v>-10861015</v>
      </c>
      <c r="FH60" s="57">
        <v>-6013193</v>
      </c>
      <c r="FI60" s="57">
        <v>0</v>
      </c>
      <c r="FJ60" s="57">
        <v>-6013193</v>
      </c>
      <c r="FK60" s="57">
        <v>-2197133</v>
      </c>
      <c r="FL60" s="57">
        <v>0</v>
      </c>
      <c r="FM60" s="57">
        <v>-2197133</v>
      </c>
      <c r="FN60" s="57">
        <v>-2101779</v>
      </c>
      <c r="FO60" s="57">
        <v>0</v>
      </c>
      <c r="FP60" s="57">
        <v>-2101779</v>
      </c>
      <c r="FQ60" s="57">
        <v>0</v>
      </c>
      <c r="FR60" s="57">
        <v>0</v>
      </c>
      <c r="FS60" s="57">
        <v>0</v>
      </c>
      <c r="FT60" s="57">
        <v>-20970945</v>
      </c>
      <c r="FU60" s="57">
        <v>0</v>
      </c>
      <c r="FV60" s="57">
        <v>-20970945</v>
      </c>
      <c r="FW60" s="57">
        <v>156791195</v>
      </c>
      <c r="FX60" s="57">
        <v>0</v>
      </c>
      <c r="FY60" s="57">
        <v>156791195</v>
      </c>
    </row>
    <row r="61" spans="1:181" x14ac:dyDescent="0.2">
      <c r="A61" s="57" t="s">
        <v>196</v>
      </c>
      <c r="B61" s="57" t="s">
        <v>195</v>
      </c>
      <c r="C61" s="57">
        <v>0</v>
      </c>
      <c r="D61" s="57">
        <v>0</v>
      </c>
      <c r="E61" s="57">
        <v>0</v>
      </c>
      <c r="F61" s="57">
        <v>339374</v>
      </c>
      <c r="G61" s="57">
        <v>0</v>
      </c>
      <c r="H61" s="57">
        <v>339374</v>
      </c>
      <c r="I61" s="57">
        <v>0</v>
      </c>
      <c r="J61" s="57">
        <v>0</v>
      </c>
      <c r="K61" s="57">
        <v>0</v>
      </c>
      <c r="L61" s="57">
        <v>172991</v>
      </c>
      <c r="M61" s="57">
        <v>0</v>
      </c>
      <c r="N61" s="57">
        <v>172991</v>
      </c>
      <c r="O61" s="57">
        <v>512365</v>
      </c>
      <c r="P61" s="57">
        <v>0</v>
      </c>
      <c r="Q61" s="57">
        <v>512365</v>
      </c>
      <c r="R61" s="57">
        <v>-2858738</v>
      </c>
      <c r="S61" s="57">
        <v>0</v>
      </c>
      <c r="T61" s="57">
        <v>-2858738</v>
      </c>
      <c r="U61" s="57">
        <v>-7887</v>
      </c>
      <c r="V61" s="57">
        <v>0</v>
      </c>
      <c r="W61" s="57">
        <v>-7887</v>
      </c>
      <c r="X61" s="57">
        <v>-150553</v>
      </c>
      <c r="Y61" s="57">
        <v>0</v>
      </c>
      <c r="Z61" s="57">
        <v>-150553</v>
      </c>
      <c r="AA61" s="57">
        <v>-86681</v>
      </c>
      <c r="AB61" s="57">
        <v>0</v>
      </c>
      <c r="AC61" s="57">
        <v>-86681</v>
      </c>
      <c r="AD61" s="57">
        <v>0</v>
      </c>
      <c r="AE61" s="57">
        <v>0</v>
      </c>
      <c r="AF61" s="57">
        <v>0</v>
      </c>
      <c r="AG61" s="57">
        <v>954268</v>
      </c>
      <c r="AH61" s="57">
        <v>0</v>
      </c>
      <c r="AI61" s="57">
        <v>954268</v>
      </c>
      <c r="AJ61" s="57">
        <v>-7278</v>
      </c>
      <c r="AK61" s="57">
        <v>0</v>
      </c>
      <c r="AL61" s="57">
        <v>-7278</v>
      </c>
      <c r="AM61" s="57">
        <v>-1636983</v>
      </c>
      <c r="AN61" s="57">
        <v>0</v>
      </c>
      <c r="AO61" s="57">
        <v>-1636983</v>
      </c>
      <c r="AP61" s="57">
        <v>-48372</v>
      </c>
      <c r="AQ61" s="57">
        <v>0</v>
      </c>
      <c r="AR61" s="57">
        <v>-48372</v>
      </c>
      <c r="AS61" s="57">
        <v>-30951</v>
      </c>
      <c r="AT61" s="57">
        <v>0</v>
      </c>
      <c r="AU61" s="57">
        <v>-30951</v>
      </c>
      <c r="AV61" s="57">
        <v>0</v>
      </c>
      <c r="AW61" s="57">
        <v>0</v>
      </c>
      <c r="AX61" s="57">
        <v>0</v>
      </c>
      <c r="AY61" s="57">
        <v>-3295</v>
      </c>
      <c r="AZ61" s="57">
        <v>0</v>
      </c>
      <c r="BA61" s="57">
        <v>-3295</v>
      </c>
      <c r="BB61" s="57">
        <v>4</v>
      </c>
      <c r="BC61" s="57">
        <v>0</v>
      </c>
      <c r="BD61" s="57">
        <v>4</v>
      </c>
      <c r="BE61" s="57">
        <v>-3781898</v>
      </c>
      <c r="BF61" s="57">
        <v>0</v>
      </c>
      <c r="BG61" s="57">
        <v>-3781898</v>
      </c>
      <c r="BH61" s="57">
        <v>0</v>
      </c>
      <c r="BI61" s="57">
        <v>0</v>
      </c>
      <c r="BJ61" s="57">
        <v>0</v>
      </c>
      <c r="BK61" s="57">
        <v>5</v>
      </c>
      <c r="BL61" s="57">
        <v>0</v>
      </c>
      <c r="BM61" s="57">
        <v>5</v>
      </c>
      <c r="BN61" s="57">
        <v>-1408585</v>
      </c>
      <c r="BO61" s="57">
        <v>0</v>
      </c>
      <c r="BP61" s="57">
        <v>-1408585</v>
      </c>
      <c r="BQ61" s="57">
        <v>-76934</v>
      </c>
      <c r="BR61" s="57">
        <v>0</v>
      </c>
      <c r="BS61" s="57">
        <v>-76934</v>
      </c>
      <c r="BT61" s="57">
        <v>-1485514</v>
      </c>
      <c r="BU61" s="57">
        <v>0</v>
      </c>
      <c r="BV61" s="57">
        <v>-1485514</v>
      </c>
      <c r="BW61" s="57">
        <v>-39404</v>
      </c>
      <c r="BX61" s="57">
        <v>0</v>
      </c>
      <c r="BY61" s="57">
        <v>-39404</v>
      </c>
      <c r="BZ61" s="57">
        <v>0</v>
      </c>
      <c r="CA61" s="57">
        <v>0</v>
      </c>
      <c r="CB61" s="57">
        <v>0</v>
      </c>
      <c r="CC61" s="57">
        <v>-36383</v>
      </c>
      <c r="CD61" s="57">
        <v>0</v>
      </c>
      <c r="CE61" s="57">
        <v>-36383</v>
      </c>
      <c r="CF61" s="57">
        <v>210</v>
      </c>
      <c r="CG61" s="57">
        <v>0</v>
      </c>
      <c r="CH61" s="57">
        <v>210</v>
      </c>
      <c r="CI61" s="57">
        <v>-1257</v>
      </c>
      <c r="CJ61" s="57">
        <v>0</v>
      </c>
      <c r="CK61" s="57">
        <v>-1257</v>
      </c>
      <c r="CL61" s="57">
        <v>0</v>
      </c>
      <c r="CM61" s="57">
        <v>0</v>
      </c>
      <c r="CN61" s="57">
        <v>0</v>
      </c>
      <c r="CO61" s="57">
        <v>0</v>
      </c>
      <c r="CP61" s="57">
        <v>0</v>
      </c>
      <c r="CQ61" s="57">
        <v>0</v>
      </c>
      <c r="CR61" s="57">
        <v>0</v>
      </c>
      <c r="CS61" s="57">
        <v>0</v>
      </c>
      <c r="CT61" s="57">
        <v>0</v>
      </c>
      <c r="CU61" s="57">
        <v>0</v>
      </c>
      <c r="CV61" s="57">
        <v>0</v>
      </c>
      <c r="CW61" s="57">
        <v>0</v>
      </c>
      <c r="CX61" s="57">
        <v>0</v>
      </c>
      <c r="CY61" s="57">
        <v>0</v>
      </c>
      <c r="CZ61" s="57">
        <v>0</v>
      </c>
      <c r="DA61" s="57">
        <v>0</v>
      </c>
      <c r="DB61" s="57">
        <v>0</v>
      </c>
      <c r="DC61" s="57">
        <v>0</v>
      </c>
      <c r="DD61" s="57">
        <v>0</v>
      </c>
      <c r="DE61" s="57">
        <v>0</v>
      </c>
      <c r="DF61" s="57">
        <v>0</v>
      </c>
      <c r="DG61" s="57">
        <v>0</v>
      </c>
      <c r="DH61" s="57">
        <v>0</v>
      </c>
      <c r="DI61" s="57">
        <v>-76834</v>
      </c>
      <c r="DJ61" s="57">
        <v>0</v>
      </c>
      <c r="DK61" s="57">
        <v>-76834</v>
      </c>
      <c r="DL61" s="57">
        <v>0</v>
      </c>
      <c r="DM61" s="57">
        <v>0</v>
      </c>
      <c r="DN61" s="57">
        <v>0</v>
      </c>
      <c r="DO61" s="57">
        <v>0</v>
      </c>
      <c r="DP61" s="57">
        <v>0</v>
      </c>
      <c r="DQ61" s="57">
        <v>0</v>
      </c>
      <c r="DR61" s="57">
        <v>-31158</v>
      </c>
      <c r="DS61" s="57">
        <v>0</v>
      </c>
      <c r="DT61" s="57">
        <v>-31158</v>
      </c>
      <c r="DU61" s="57">
        <v>0</v>
      </c>
      <c r="DV61" s="57">
        <v>0</v>
      </c>
      <c r="DW61" s="57">
        <v>0</v>
      </c>
      <c r="DX61" s="57">
        <v>-717707</v>
      </c>
      <c r="DY61" s="57">
        <v>0</v>
      </c>
      <c r="DZ61" s="57">
        <v>-717707</v>
      </c>
      <c r="EA61" s="57">
        <v>-9859</v>
      </c>
      <c r="EB61" s="57">
        <v>0</v>
      </c>
      <c r="EC61" s="57">
        <v>-9859</v>
      </c>
      <c r="ED61" s="57">
        <v>0</v>
      </c>
      <c r="EE61" s="57">
        <v>0</v>
      </c>
      <c r="EF61" s="57">
        <v>0</v>
      </c>
      <c r="EG61" s="57">
        <v>0</v>
      </c>
      <c r="EH61" s="57">
        <v>0</v>
      </c>
      <c r="EI61" s="57">
        <v>0</v>
      </c>
      <c r="EJ61" s="57">
        <v>-10248</v>
      </c>
      <c r="EK61" s="57">
        <v>0</v>
      </c>
      <c r="EL61" s="57">
        <v>-10248</v>
      </c>
      <c r="EM61" s="57">
        <v>-768972</v>
      </c>
      <c r="EN61" s="57">
        <v>0</v>
      </c>
      <c r="EO61" s="57">
        <v>-768972</v>
      </c>
      <c r="EP61" s="57">
        <v>0</v>
      </c>
      <c r="EQ61" s="57">
        <v>0</v>
      </c>
      <c r="ER61" s="57">
        <v>0</v>
      </c>
      <c r="ES61" s="57">
        <v>0</v>
      </c>
      <c r="ET61" s="57">
        <v>0</v>
      </c>
      <c r="EU61" s="57">
        <v>0</v>
      </c>
      <c r="EV61" s="57">
        <v>0</v>
      </c>
      <c r="EW61" s="57">
        <v>0</v>
      </c>
      <c r="EX61" s="57">
        <v>0</v>
      </c>
      <c r="EY61" s="57">
        <v>42477727</v>
      </c>
      <c r="EZ61" s="57">
        <v>38008</v>
      </c>
      <c r="FA61" s="57">
        <v>42515735</v>
      </c>
      <c r="FB61" s="57">
        <v>512365</v>
      </c>
      <c r="FC61" s="57">
        <v>0</v>
      </c>
      <c r="FD61" s="57">
        <v>512365</v>
      </c>
      <c r="FE61" s="57">
        <v>-3781898</v>
      </c>
      <c r="FF61" s="57">
        <v>0</v>
      </c>
      <c r="FG61" s="57">
        <v>-3781898</v>
      </c>
      <c r="FH61" s="57">
        <v>-1485514</v>
      </c>
      <c r="FI61" s="57">
        <v>0</v>
      </c>
      <c r="FJ61" s="57">
        <v>-1485514</v>
      </c>
      <c r="FK61" s="57">
        <v>-76834</v>
      </c>
      <c r="FL61" s="57">
        <v>0</v>
      </c>
      <c r="FM61" s="57">
        <v>-76834</v>
      </c>
      <c r="FN61" s="57">
        <v>-768972</v>
      </c>
      <c r="FO61" s="57">
        <v>0</v>
      </c>
      <c r="FP61" s="57">
        <v>-768972</v>
      </c>
      <c r="FQ61" s="57">
        <v>0</v>
      </c>
      <c r="FR61" s="57">
        <v>0</v>
      </c>
      <c r="FS61" s="57">
        <v>0</v>
      </c>
      <c r="FT61" s="57">
        <v>-5600853</v>
      </c>
      <c r="FU61" s="57">
        <v>0</v>
      </c>
      <c r="FV61" s="57">
        <v>-5600853</v>
      </c>
      <c r="FW61" s="57">
        <v>36876874</v>
      </c>
      <c r="FX61" s="57">
        <v>38008</v>
      </c>
      <c r="FY61" s="57">
        <v>36914882</v>
      </c>
    </row>
    <row r="62" spans="1:181" x14ac:dyDescent="0.2">
      <c r="A62" s="57" t="s">
        <v>198</v>
      </c>
      <c r="B62" s="57" t="s">
        <v>197</v>
      </c>
      <c r="C62" s="57">
        <v>0</v>
      </c>
      <c r="D62" s="57">
        <v>0</v>
      </c>
      <c r="E62" s="57">
        <v>0</v>
      </c>
      <c r="F62" s="57">
        <v>47493</v>
      </c>
      <c r="G62" s="57">
        <v>0</v>
      </c>
      <c r="H62" s="57">
        <v>47493</v>
      </c>
      <c r="I62" s="57">
        <v>0</v>
      </c>
      <c r="J62" s="57">
        <v>0</v>
      </c>
      <c r="K62" s="57">
        <v>0</v>
      </c>
      <c r="L62" s="57">
        <v>7994</v>
      </c>
      <c r="M62" s="57">
        <v>0</v>
      </c>
      <c r="N62" s="57">
        <v>7994</v>
      </c>
      <c r="O62" s="57">
        <v>55487</v>
      </c>
      <c r="P62" s="57">
        <v>0</v>
      </c>
      <c r="Q62" s="57">
        <v>55487</v>
      </c>
      <c r="R62" s="57">
        <v>-3276795</v>
      </c>
      <c r="S62" s="57">
        <v>0</v>
      </c>
      <c r="T62" s="57">
        <v>-3276795</v>
      </c>
      <c r="U62" s="57">
        <v>-18962</v>
      </c>
      <c r="V62" s="57">
        <v>0</v>
      </c>
      <c r="W62" s="57">
        <v>-18962</v>
      </c>
      <c r="X62" s="57">
        <v>-116566</v>
      </c>
      <c r="Y62" s="57">
        <v>0</v>
      </c>
      <c r="Z62" s="57">
        <v>-116566</v>
      </c>
      <c r="AA62" s="57">
        <v>-70595</v>
      </c>
      <c r="AB62" s="57">
        <v>0</v>
      </c>
      <c r="AC62" s="57">
        <v>-70595</v>
      </c>
      <c r="AD62" s="57">
        <v>2862</v>
      </c>
      <c r="AE62" s="57">
        <v>0</v>
      </c>
      <c r="AF62" s="57">
        <v>2862</v>
      </c>
      <c r="AG62" s="57">
        <v>1194652</v>
      </c>
      <c r="AH62" s="57">
        <v>0</v>
      </c>
      <c r="AI62" s="57">
        <v>1194652</v>
      </c>
      <c r="AJ62" s="57">
        <v>-2145.7399999999998</v>
      </c>
      <c r="AK62" s="57">
        <v>0</v>
      </c>
      <c r="AL62" s="57">
        <v>-2145.7399999999998</v>
      </c>
      <c r="AM62" s="57">
        <v>-3736957</v>
      </c>
      <c r="AN62" s="57">
        <v>0</v>
      </c>
      <c r="AO62" s="57">
        <v>-3736957</v>
      </c>
      <c r="AP62" s="57">
        <v>-122682</v>
      </c>
      <c r="AQ62" s="57">
        <v>0</v>
      </c>
      <c r="AR62" s="57">
        <v>-122682</v>
      </c>
      <c r="AS62" s="57">
        <v>-38045</v>
      </c>
      <c r="AT62" s="57">
        <v>0</v>
      </c>
      <c r="AU62" s="57">
        <v>-38045</v>
      </c>
      <c r="AV62" s="57">
        <v>0</v>
      </c>
      <c r="AW62" s="57">
        <v>0</v>
      </c>
      <c r="AX62" s="57">
        <v>0</v>
      </c>
      <c r="AY62" s="57">
        <v>-43667</v>
      </c>
      <c r="AZ62" s="57">
        <v>0</v>
      </c>
      <c r="BA62" s="57">
        <v>-43667</v>
      </c>
      <c r="BB62" s="57">
        <v>-847</v>
      </c>
      <c r="BC62" s="57">
        <v>0</v>
      </c>
      <c r="BD62" s="57">
        <v>-847</v>
      </c>
      <c r="BE62" s="57">
        <v>-6143053</v>
      </c>
      <c r="BF62" s="57">
        <v>0</v>
      </c>
      <c r="BG62" s="57">
        <v>-6143053</v>
      </c>
      <c r="BH62" s="57">
        <v>-7768</v>
      </c>
      <c r="BI62" s="57">
        <v>0</v>
      </c>
      <c r="BJ62" s="57">
        <v>-7768</v>
      </c>
      <c r="BK62" s="57">
        <v>-38334</v>
      </c>
      <c r="BL62" s="57">
        <v>0</v>
      </c>
      <c r="BM62" s="57">
        <v>-38334</v>
      </c>
      <c r="BN62" s="57">
        <v>-1069858</v>
      </c>
      <c r="BO62" s="57">
        <v>0</v>
      </c>
      <c r="BP62" s="57">
        <v>-1069858</v>
      </c>
      <c r="BQ62" s="57">
        <v>-144698</v>
      </c>
      <c r="BR62" s="57">
        <v>0</v>
      </c>
      <c r="BS62" s="57">
        <v>-144698</v>
      </c>
      <c r="BT62" s="57">
        <v>-1260658</v>
      </c>
      <c r="BU62" s="57">
        <v>0</v>
      </c>
      <c r="BV62" s="57">
        <v>-1260658</v>
      </c>
      <c r="BW62" s="57">
        <v>0</v>
      </c>
      <c r="BX62" s="57">
        <v>0</v>
      </c>
      <c r="BY62" s="57">
        <v>0</v>
      </c>
      <c r="BZ62" s="57">
        <v>0</v>
      </c>
      <c r="CA62" s="57">
        <v>0</v>
      </c>
      <c r="CB62" s="57">
        <v>0</v>
      </c>
      <c r="CC62" s="57">
        <v>-6300</v>
      </c>
      <c r="CD62" s="57">
        <v>0</v>
      </c>
      <c r="CE62" s="57">
        <v>-6300</v>
      </c>
      <c r="CF62" s="57">
        <v>-2178</v>
      </c>
      <c r="CG62" s="57">
        <v>0</v>
      </c>
      <c r="CH62" s="57">
        <v>-2178</v>
      </c>
      <c r="CI62" s="57">
        <v>0</v>
      </c>
      <c r="CJ62" s="57">
        <v>0</v>
      </c>
      <c r="CK62" s="57">
        <v>0</v>
      </c>
      <c r="CL62" s="57">
        <v>0</v>
      </c>
      <c r="CM62" s="57">
        <v>0</v>
      </c>
      <c r="CN62" s="57">
        <v>0</v>
      </c>
      <c r="CO62" s="57">
        <v>-42775</v>
      </c>
      <c r="CP62" s="57">
        <v>0</v>
      </c>
      <c r="CQ62" s="57">
        <v>-42775</v>
      </c>
      <c r="CR62" s="57">
        <v>-206</v>
      </c>
      <c r="CS62" s="57">
        <v>0</v>
      </c>
      <c r="CT62" s="57">
        <v>-206</v>
      </c>
      <c r="CU62" s="57">
        <v>-12654</v>
      </c>
      <c r="CV62" s="57">
        <v>0</v>
      </c>
      <c r="CW62" s="57">
        <v>-12654</v>
      </c>
      <c r="CX62" s="57">
        <v>0</v>
      </c>
      <c r="CY62" s="57">
        <v>0</v>
      </c>
      <c r="CZ62" s="57">
        <v>0</v>
      </c>
      <c r="DA62" s="57">
        <v>0</v>
      </c>
      <c r="DB62" s="57">
        <v>0</v>
      </c>
      <c r="DC62" s="57">
        <v>0</v>
      </c>
      <c r="DD62" s="57">
        <v>0</v>
      </c>
      <c r="DE62" s="57">
        <v>0</v>
      </c>
      <c r="DF62" s="57">
        <v>0</v>
      </c>
      <c r="DG62" s="57">
        <v>0</v>
      </c>
      <c r="DH62" s="57">
        <v>0</v>
      </c>
      <c r="DI62" s="57">
        <v>-64113</v>
      </c>
      <c r="DJ62" s="57">
        <v>0</v>
      </c>
      <c r="DK62" s="57">
        <v>-64113</v>
      </c>
      <c r="DL62" s="57">
        <v>0</v>
      </c>
      <c r="DM62" s="57">
        <v>0</v>
      </c>
      <c r="DN62" s="57">
        <v>0</v>
      </c>
      <c r="DO62" s="57">
        <v>0</v>
      </c>
      <c r="DP62" s="57">
        <v>0</v>
      </c>
      <c r="DQ62" s="57">
        <v>0</v>
      </c>
      <c r="DR62" s="57">
        <v>-7776</v>
      </c>
      <c r="DS62" s="57">
        <v>0</v>
      </c>
      <c r="DT62" s="57">
        <v>-7776</v>
      </c>
      <c r="DU62" s="57">
        <v>0</v>
      </c>
      <c r="DV62" s="57">
        <v>0</v>
      </c>
      <c r="DW62" s="57">
        <v>0</v>
      </c>
      <c r="DX62" s="57">
        <v>-782076</v>
      </c>
      <c r="DY62" s="57">
        <v>0</v>
      </c>
      <c r="DZ62" s="57">
        <v>-782076</v>
      </c>
      <c r="EA62" s="57">
        <v>-12755</v>
      </c>
      <c r="EB62" s="57">
        <v>0</v>
      </c>
      <c r="EC62" s="57">
        <v>-12755</v>
      </c>
      <c r="ED62" s="57">
        <v>0</v>
      </c>
      <c r="EE62" s="57">
        <v>0</v>
      </c>
      <c r="EF62" s="57">
        <v>0</v>
      </c>
      <c r="EG62" s="57">
        <v>0</v>
      </c>
      <c r="EH62" s="57">
        <v>0</v>
      </c>
      <c r="EI62" s="57">
        <v>0</v>
      </c>
      <c r="EJ62" s="57">
        <v>-3523</v>
      </c>
      <c r="EK62" s="57">
        <v>0</v>
      </c>
      <c r="EL62" s="57">
        <v>-3523</v>
      </c>
      <c r="EM62" s="57">
        <v>-806130</v>
      </c>
      <c r="EN62" s="57">
        <v>0</v>
      </c>
      <c r="EO62" s="57">
        <v>-806130</v>
      </c>
      <c r="EP62" s="57">
        <v>0</v>
      </c>
      <c r="EQ62" s="57">
        <v>0</v>
      </c>
      <c r="ER62" s="57">
        <v>0</v>
      </c>
      <c r="ES62" s="57">
        <v>0</v>
      </c>
      <c r="ET62" s="57">
        <v>0</v>
      </c>
      <c r="EU62" s="57">
        <v>0</v>
      </c>
      <c r="EV62" s="57">
        <v>0</v>
      </c>
      <c r="EW62" s="57">
        <v>0</v>
      </c>
      <c r="EX62" s="57">
        <v>0</v>
      </c>
      <c r="EY62" s="57">
        <v>52341538</v>
      </c>
      <c r="EZ62" s="57">
        <v>0</v>
      </c>
      <c r="FA62" s="57">
        <v>52341538</v>
      </c>
      <c r="FB62" s="57">
        <v>55487</v>
      </c>
      <c r="FC62" s="57">
        <v>0</v>
      </c>
      <c r="FD62" s="57">
        <v>55487</v>
      </c>
      <c r="FE62" s="57">
        <v>-6143053</v>
      </c>
      <c r="FF62" s="57">
        <v>0</v>
      </c>
      <c r="FG62" s="57">
        <v>-6143053</v>
      </c>
      <c r="FH62" s="57">
        <v>-1260658</v>
      </c>
      <c r="FI62" s="57">
        <v>0</v>
      </c>
      <c r="FJ62" s="57">
        <v>-1260658</v>
      </c>
      <c r="FK62" s="57">
        <v>-64113</v>
      </c>
      <c r="FL62" s="57">
        <v>0</v>
      </c>
      <c r="FM62" s="57">
        <v>-64113</v>
      </c>
      <c r="FN62" s="57">
        <v>-806130</v>
      </c>
      <c r="FO62" s="57">
        <v>0</v>
      </c>
      <c r="FP62" s="57">
        <v>-806130</v>
      </c>
      <c r="FQ62" s="57">
        <v>0</v>
      </c>
      <c r="FR62" s="57">
        <v>0</v>
      </c>
      <c r="FS62" s="57">
        <v>0</v>
      </c>
      <c r="FT62" s="57">
        <v>-8218467</v>
      </c>
      <c r="FU62" s="57">
        <v>0</v>
      </c>
      <c r="FV62" s="57">
        <v>-8218467</v>
      </c>
      <c r="FW62" s="57">
        <v>44123071</v>
      </c>
      <c r="FX62" s="57">
        <v>0</v>
      </c>
      <c r="FY62" s="57">
        <v>44123071</v>
      </c>
    </row>
    <row r="63" spans="1:181" x14ac:dyDescent="0.2">
      <c r="A63" s="57" t="s">
        <v>200</v>
      </c>
      <c r="B63" s="57" t="s">
        <v>199</v>
      </c>
      <c r="C63" s="57">
        <v>0</v>
      </c>
      <c r="D63" s="57">
        <v>0</v>
      </c>
      <c r="E63" s="57">
        <v>0</v>
      </c>
      <c r="F63" s="57">
        <v>10575</v>
      </c>
      <c r="G63" s="57">
        <v>0</v>
      </c>
      <c r="H63" s="57">
        <v>10575</v>
      </c>
      <c r="I63" s="57">
        <v>0</v>
      </c>
      <c r="J63" s="57">
        <v>0</v>
      </c>
      <c r="K63" s="57">
        <v>0</v>
      </c>
      <c r="L63" s="57">
        <v>-6502</v>
      </c>
      <c r="M63" s="57">
        <v>0</v>
      </c>
      <c r="N63" s="57">
        <v>-6502</v>
      </c>
      <c r="O63" s="57">
        <v>4073</v>
      </c>
      <c r="P63" s="57">
        <v>0</v>
      </c>
      <c r="Q63" s="57">
        <v>4073</v>
      </c>
      <c r="R63" s="57">
        <v>-1535191</v>
      </c>
      <c r="S63" s="57">
        <v>0</v>
      </c>
      <c r="T63" s="57">
        <v>-1535191</v>
      </c>
      <c r="U63" s="57">
        <v>0</v>
      </c>
      <c r="V63" s="57">
        <v>0</v>
      </c>
      <c r="W63" s="57">
        <v>0</v>
      </c>
      <c r="X63" s="57">
        <v>-154610</v>
      </c>
      <c r="Y63" s="57">
        <v>0</v>
      </c>
      <c r="Z63" s="57">
        <v>-154610</v>
      </c>
      <c r="AA63" s="57">
        <v>0</v>
      </c>
      <c r="AB63" s="57">
        <v>0</v>
      </c>
      <c r="AC63" s="57">
        <v>0</v>
      </c>
      <c r="AD63" s="57">
        <v>0</v>
      </c>
      <c r="AE63" s="57">
        <v>0</v>
      </c>
      <c r="AF63" s="57">
        <v>0</v>
      </c>
      <c r="AG63" s="57">
        <v>550030</v>
      </c>
      <c r="AH63" s="57">
        <v>0</v>
      </c>
      <c r="AI63" s="57">
        <v>550030</v>
      </c>
      <c r="AJ63" s="57">
        <v>-4290</v>
      </c>
      <c r="AK63" s="57">
        <v>0</v>
      </c>
      <c r="AL63" s="57">
        <v>-4290</v>
      </c>
      <c r="AM63" s="57">
        <v>-2331126</v>
      </c>
      <c r="AN63" s="57">
        <v>0</v>
      </c>
      <c r="AO63" s="57">
        <v>-2331126</v>
      </c>
      <c r="AP63" s="57">
        <v>41948</v>
      </c>
      <c r="AQ63" s="57">
        <v>0</v>
      </c>
      <c r="AR63" s="57">
        <v>41948</v>
      </c>
      <c r="AS63" s="57">
        <v>-37498</v>
      </c>
      <c r="AT63" s="57">
        <v>0</v>
      </c>
      <c r="AU63" s="57">
        <v>-37498</v>
      </c>
      <c r="AV63" s="57">
        <v>-6</v>
      </c>
      <c r="AW63" s="57">
        <v>0</v>
      </c>
      <c r="AX63" s="57">
        <v>-6</v>
      </c>
      <c r="AY63" s="57">
        <v>-16623</v>
      </c>
      <c r="AZ63" s="57">
        <v>0</v>
      </c>
      <c r="BA63" s="57">
        <v>-16623</v>
      </c>
      <c r="BB63" s="57">
        <v>0</v>
      </c>
      <c r="BC63" s="57">
        <v>0</v>
      </c>
      <c r="BD63" s="57">
        <v>0</v>
      </c>
      <c r="BE63" s="57">
        <v>-3487366</v>
      </c>
      <c r="BF63" s="57">
        <v>0</v>
      </c>
      <c r="BG63" s="57">
        <v>-3487366</v>
      </c>
      <c r="BH63" s="57">
        <v>-11608</v>
      </c>
      <c r="BI63" s="57">
        <v>0</v>
      </c>
      <c r="BJ63" s="57">
        <v>-11608</v>
      </c>
      <c r="BK63" s="57">
        <v>-10457</v>
      </c>
      <c r="BL63" s="57">
        <v>0</v>
      </c>
      <c r="BM63" s="57">
        <v>-10457</v>
      </c>
      <c r="BN63" s="57">
        <v>-543984</v>
      </c>
      <c r="BO63" s="57">
        <v>0</v>
      </c>
      <c r="BP63" s="57">
        <v>-543984</v>
      </c>
      <c r="BQ63" s="57">
        <v>20416</v>
      </c>
      <c r="BR63" s="57">
        <v>0</v>
      </c>
      <c r="BS63" s="57">
        <v>20416</v>
      </c>
      <c r="BT63" s="57">
        <v>-545633</v>
      </c>
      <c r="BU63" s="57">
        <v>0</v>
      </c>
      <c r="BV63" s="57">
        <v>-545633</v>
      </c>
      <c r="BW63" s="57">
        <v>-116534</v>
      </c>
      <c r="BX63" s="57">
        <v>0</v>
      </c>
      <c r="BY63" s="57">
        <v>-116534</v>
      </c>
      <c r="BZ63" s="57">
        <v>-2195</v>
      </c>
      <c r="CA63" s="57">
        <v>0</v>
      </c>
      <c r="CB63" s="57">
        <v>-2195</v>
      </c>
      <c r="CC63" s="57">
        <v>-29911</v>
      </c>
      <c r="CD63" s="57">
        <v>0</v>
      </c>
      <c r="CE63" s="57">
        <v>-29911</v>
      </c>
      <c r="CF63" s="57">
        <v>6158</v>
      </c>
      <c r="CG63" s="57">
        <v>0</v>
      </c>
      <c r="CH63" s="57">
        <v>6158</v>
      </c>
      <c r="CI63" s="57">
        <v>-1427</v>
      </c>
      <c r="CJ63" s="57">
        <v>0</v>
      </c>
      <c r="CK63" s="57">
        <v>-1427</v>
      </c>
      <c r="CL63" s="57">
        <v>1036</v>
      </c>
      <c r="CM63" s="57">
        <v>0</v>
      </c>
      <c r="CN63" s="57">
        <v>1036</v>
      </c>
      <c r="CO63" s="57">
        <v>-5800</v>
      </c>
      <c r="CP63" s="57">
        <v>0</v>
      </c>
      <c r="CQ63" s="57">
        <v>-5800</v>
      </c>
      <c r="CR63" s="57">
        <v>0</v>
      </c>
      <c r="CS63" s="57">
        <v>0</v>
      </c>
      <c r="CT63" s="57">
        <v>0</v>
      </c>
      <c r="CU63" s="57">
        <v>0</v>
      </c>
      <c r="CV63" s="57">
        <v>0</v>
      </c>
      <c r="CW63" s="57">
        <v>0</v>
      </c>
      <c r="CX63" s="57">
        <v>0</v>
      </c>
      <c r="CY63" s="57">
        <v>0</v>
      </c>
      <c r="CZ63" s="57">
        <v>0</v>
      </c>
      <c r="DA63" s="57">
        <v>0</v>
      </c>
      <c r="DB63" s="57">
        <v>0</v>
      </c>
      <c r="DC63" s="57">
        <v>0</v>
      </c>
      <c r="DD63" s="57">
        <v>0</v>
      </c>
      <c r="DE63" s="57">
        <v>0</v>
      </c>
      <c r="DF63" s="57">
        <v>0</v>
      </c>
      <c r="DG63" s="57">
        <v>0</v>
      </c>
      <c r="DH63" s="57">
        <v>0</v>
      </c>
      <c r="DI63" s="57">
        <v>-148673</v>
      </c>
      <c r="DJ63" s="57">
        <v>0</v>
      </c>
      <c r="DK63" s="57">
        <v>-148673</v>
      </c>
      <c r="DL63" s="57">
        <v>0</v>
      </c>
      <c r="DM63" s="57">
        <v>0</v>
      </c>
      <c r="DN63" s="57">
        <v>0</v>
      </c>
      <c r="DO63" s="57">
        <v>0</v>
      </c>
      <c r="DP63" s="57">
        <v>0</v>
      </c>
      <c r="DQ63" s="57">
        <v>0</v>
      </c>
      <c r="DR63" s="57">
        <v>-3750</v>
      </c>
      <c r="DS63" s="57">
        <v>0</v>
      </c>
      <c r="DT63" s="57">
        <v>-3750</v>
      </c>
      <c r="DU63" s="57">
        <v>0</v>
      </c>
      <c r="DV63" s="57">
        <v>0</v>
      </c>
      <c r="DW63" s="57">
        <v>0</v>
      </c>
      <c r="DX63" s="57">
        <v>-525660</v>
      </c>
      <c r="DY63" s="57">
        <v>0</v>
      </c>
      <c r="DZ63" s="57">
        <v>-525660</v>
      </c>
      <c r="EA63" s="57">
        <v>-11281</v>
      </c>
      <c r="EB63" s="57">
        <v>0</v>
      </c>
      <c r="EC63" s="57">
        <v>-11281</v>
      </c>
      <c r="ED63" s="57">
        <v>0</v>
      </c>
      <c r="EE63" s="57">
        <v>0</v>
      </c>
      <c r="EF63" s="57">
        <v>0</v>
      </c>
      <c r="EG63" s="57">
        <v>618</v>
      </c>
      <c r="EH63" s="57">
        <v>0</v>
      </c>
      <c r="EI63" s="57">
        <v>618</v>
      </c>
      <c r="EJ63" s="57">
        <v>-1933</v>
      </c>
      <c r="EK63" s="57">
        <v>0</v>
      </c>
      <c r="EL63" s="57">
        <v>-1933</v>
      </c>
      <c r="EM63" s="57">
        <v>-542006</v>
      </c>
      <c r="EN63" s="57">
        <v>0</v>
      </c>
      <c r="EO63" s="57">
        <v>-542006</v>
      </c>
      <c r="EP63" s="57">
        <v>0</v>
      </c>
      <c r="EQ63" s="57">
        <v>0</v>
      </c>
      <c r="ER63" s="57">
        <v>0</v>
      </c>
      <c r="ES63" s="57">
        <v>0</v>
      </c>
      <c r="ET63" s="57">
        <v>0</v>
      </c>
      <c r="EU63" s="57">
        <v>0</v>
      </c>
      <c r="EV63" s="57">
        <v>0</v>
      </c>
      <c r="EW63" s="57">
        <v>0</v>
      </c>
      <c r="EX63" s="57">
        <v>0</v>
      </c>
      <c r="EY63" s="57">
        <v>25980549</v>
      </c>
      <c r="EZ63" s="57">
        <v>0</v>
      </c>
      <c r="FA63" s="57">
        <v>25980549</v>
      </c>
      <c r="FB63" s="57">
        <v>4073</v>
      </c>
      <c r="FC63" s="57">
        <v>0</v>
      </c>
      <c r="FD63" s="57">
        <v>4073</v>
      </c>
      <c r="FE63" s="57">
        <v>-3487366</v>
      </c>
      <c r="FF63" s="57">
        <v>0</v>
      </c>
      <c r="FG63" s="57">
        <v>-3487366</v>
      </c>
      <c r="FH63" s="57">
        <v>-545633</v>
      </c>
      <c r="FI63" s="57">
        <v>0</v>
      </c>
      <c r="FJ63" s="57">
        <v>-545633</v>
      </c>
      <c r="FK63" s="57">
        <v>-148673</v>
      </c>
      <c r="FL63" s="57">
        <v>0</v>
      </c>
      <c r="FM63" s="57">
        <v>-148673</v>
      </c>
      <c r="FN63" s="57">
        <v>-542006</v>
      </c>
      <c r="FO63" s="57">
        <v>0</v>
      </c>
      <c r="FP63" s="57">
        <v>-542006</v>
      </c>
      <c r="FQ63" s="57">
        <v>0</v>
      </c>
      <c r="FR63" s="57">
        <v>0</v>
      </c>
      <c r="FS63" s="57">
        <v>0</v>
      </c>
      <c r="FT63" s="57">
        <v>-4719605</v>
      </c>
      <c r="FU63" s="57">
        <v>0</v>
      </c>
      <c r="FV63" s="57">
        <v>-4719605</v>
      </c>
      <c r="FW63" s="57">
        <v>21260944</v>
      </c>
      <c r="FX63" s="57">
        <v>0</v>
      </c>
      <c r="FY63" s="57">
        <v>21260944</v>
      </c>
    </row>
    <row r="64" spans="1:181" x14ac:dyDescent="0.2">
      <c r="A64" s="57" t="s">
        <v>202</v>
      </c>
      <c r="B64" s="57" t="s">
        <v>201</v>
      </c>
      <c r="C64" s="57">
        <v>0</v>
      </c>
      <c r="D64" s="57">
        <v>0</v>
      </c>
      <c r="E64" s="57">
        <v>0</v>
      </c>
      <c r="F64" s="57">
        <v>39159</v>
      </c>
      <c r="G64" s="57">
        <v>0</v>
      </c>
      <c r="H64" s="57">
        <v>39159</v>
      </c>
      <c r="I64" s="57">
        <v>0</v>
      </c>
      <c r="J64" s="57">
        <v>0</v>
      </c>
      <c r="K64" s="57">
        <v>0</v>
      </c>
      <c r="L64" s="57">
        <v>51621</v>
      </c>
      <c r="M64" s="57">
        <v>0</v>
      </c>
      <c r="N64" s="57">
        <v>51621</v>
      </c>
      <c r="O64" s="57">
        <v>90780</v>
      </c>
      <c r="P64" s="57">
        <v>0</v>
      </c>
      <c r="Q64" s="57">
        <v>90780</v>
      </c>
      <c r="R64" s="57">
        <v>-2544110</v>
      </c>
      <c r="S64" s="57">
        <v>0</v>
      </c>
      <c r="T64" s="57">
        <v>-2544110</v>
      </c>
      <c r="U64" s="57">
        <v>0</v>
      </c>
      <c r="V64" s="57">
        <v>0</v>
      </c>
      <c r="W64" s="57">
        <v>0</v>
      </c>
      <c r="X64" s="57">
        <v>-66563</v>
      </c>
      <c r="Y64" s="57">
        <v>0</v>
      </c>
      <c r="Z64" s="57">
        <v>-66563</v>
      </c>
      <c r="AA64" s="57">
        <v>-51105</v>
      </c>
      <c r="AB64" s="57">
        <v>0</v>
      </c>
      <c r="AC64" s="57">
        <v>-51105</v>
      </c>
      <c r="AD64" s="57">
        <v>640</v>
      </c>
      <c r="AE64" s="57">
        <v>0</v>
      </c>
      <c r="AF64" s="57">
        <v>640</v>
      </c>
      <c r="AG64" s="57">
        <v>756966</v>
      </c>
      <c r="AH64" s="57">
        <v>0</v>
      </c>
      <c r="AI64" s="57">
        <v>756966</v>
      </c>
      <c r="AJ64" s="57">
        <v>-20513</v>
      </c>
      <c r="AK64" s="57">
        <v>0</v>
      </c>
      <c r="AL64" s="57">
        <v>-20513</v>
      </c>
      <c r="AM64" s="57">
        <v>-1972382</v>
      </c>
      <c r="AN64" s="57">
        <v>0</v>
      </c>
      <c r="AO64" s="57">
        <v>-1972382</v>
      </c>
      <c r="AP64" s="57">
        <v>-47352</v>
      </c>
      <c r="AQ64" s="57">
        <v>0</v>
      </c>
      <c r="AR64" s="57">
        <v>-47352</v>
      </c>
      <c r="AS64" s="57">
        <v>-31822</v>
      </c>
      <c r="AT64" s="57">
        <v>0</v>
      </c>
      <c r="AU64" s="57">
        <v>-31822</v>
      </c>
      <c r="AV64" s="57">
        <v>0</v>
      </c>
      <c r="AW64" s="57">
        <v>0</v>
      </c>
      <c r="AX64" s="57">
        <v>0</v>
      </c>
      <c r="AY64" s="57">
        <v>-5515</v>
      </c>
      <c r="AZ64" s="57">
        <v>0</v>
      </c>
      <c r="BA64" s="57">
        <v>-5515</v>
      </c>
      <c r="BB64" s="57">
        <v>0</v>
      </c>
      <c r="BC64" s="57">
        <v>0</v>
      </c>
      <c r="BD64" s="57">
        <v>0</v>
      </c>
      <c r="BE64" s="57">
        <v>-3931291</v>
      </c>
      <c r="BF64" s="57">
        <v>0</v>
      </c>
      <c r="BG64" s="57">
        <v>-3931291</v>
      </c>
      <c r="BH64" s="57">
        <v>0</v>
      </c>
      <c r="BI64" s="57">
        <v>0</v>
      </c>
      <c r="BJ64" s="57">
        <v>0</v>
      </c>
      <c r="BK64" s="57">
        <v>-4415</v>
      </c>
      <c r="BL64" s="57">
        <v>0</v>
      </c>
      <c r="BM64" s="57">
        <v>-4415</v>
      </c>
      <c r="BN64" s="57">
        <v>-669020</v>
      </c>
      <c r="BO64" s="57">
        <v>0</v>
      </c>
      <c r="BP64" s="57">
        <v>-669020</v>
      </c>
      <c r="BQ64" s="57">
        <v>-22032</v>
      </c>
      <c r="BR64" s="57">
        <v>0</v>
      </c>
      <c r="BS64" s="57">
        <v>-22032</v>
      </c>
      <c r="BT64" s="57">
        <v>-695467</v>
      </c>
      <c r="BU64" s="57">
        <v>0</v>
      </c>
      <c r="BV64" s="57">
        <v>-695467</v>
      </c>
      <c r="BW64" s="57">
        <v>-11699</v>
      </c>
      <c r="BX64" s="57">
        <v>0</v>
      </c>
      <c r="BY64" s="57">
        <v>-11699</v>
      </c>
      <c r="BZ64" s="57">
        <v>-7163</v>
      </c>
      <c r="CA64" s="57">
        <v>0</v>
      </c>
      <c r="CB64" s="57">
        <v>-7163</v>
      </c>
      <c r="CC64" s="57">
        <v>0</v>
      </c>
      <c r="CD64" s="57">
        <v>0</v>
      </c>
      <c r="CE64" s="57">
        <v>0</v>
      </c>
      <c r="CF64" s="57">
        <v>3283</v>
      </c>
      <c r="CG64" s="57">
        <v>0</v>
      </c>
      <c r="CH64" s="57">
        <v>3283</v>
      </c>
      <c r="CI64" s="57">
        <v>0</v>
      </c>
      <c r="CJ64" s="57">
        <v>0</v>
      </c>
      <c r="CK64" s="57">
        <v>0</v>
      </c>
      <c r="CL64" s="57">
        <v>0</v>
      </c>
      <c r="CM64" s="57">
        <v>0</v>
      </c>
      <c r="CN64" s="57">
        <v>0</v>
      </c>
      <c r="CO64" s="57">
        <v>0</v>
      </c>
      <c r="CP64" s="57">
        <v>0</v>
      </c>
      <c r="CQ64" s="57">
        <v>0</v>
      </c>
      <c r="CR64" s="57">
        <v>0</v>
      </c>
      <c r="CS64" s="57">
        <v>0</v>
      </c>
      <c r="CT64" s="57">
        <v>0</v>
      </c>
      <c r="CU64" s="57">
        <v>0</v>
      </c>
      <c r="CV64" s="57">
        <v>0</v>
      </c>
      <c r="CW64" s="57">
        <v>0</v>
      </c>
      <c r="CX64" s="57">
        <v>0</v>
      </c>
      <c r="CY64" s="57">
        <v>0</v>
      </c>
      <c r="CZ64" s="57">
        <v>0</v>
      </c>
      <c r="DA64" s="57">
        <v>0</v>
      </c>
      <c r="DB64" s="57">
        <v>0</v>
      </c>
      <c r="DC64" s="57">
        <v>0</v>
      </c>
      <c r="DD64" s="57">
        <v>0</v>
      </c>
      <c r="DE64" s="57">
        <v>0</v>
      </c>
      <c r="DF64" s="57">
        <v>0</v>
      </c>
      <c r="DG64" s="57">
        <v>0</v>
      </c>
      <c r="DH64" s="57">
        <v>0</v>
      </c>
      <c r="DI64" s="57">
        <v>-15579</v>
      </c>
      <c r="DJ64" s="57">
        <v>0</v>
      </c>
      <c r="DK64" s="57">
        <v>-15579</v>
      </c>
      <c r="DL64" s="57">
        <v>0</v>
      </c>
      <c r="DM64" s="57">
        <v>0</v>
      </c>
      <c r="DN64" s="57">
        <v>0</v>
      </c>
      <c r="DO64" s="57">
        <v>0</v>
      </c>
      <c r="DP64" s="57">
        <v>0</v>
      </c>
      <c r="DQ64" s="57">
        <v>0</v>
      </c>
      <c r="DR64" s="57">
        <v>-9922</v>
      </c>
      <c r="DS64" s="57">
        <v>0</v>
      </c>
      <c r="DT64" s="57">
        <v>-9922</v>
      </c>
      <c r="DU64" s="57">
        <v>196</v>
      </c>
      <c r="DV64" s="57">
        <v>0</v>
      </c>
      <c r="DW64" s="57">
        <v>196</v>
      </c>
      <c r="DX64" s="57">
        <v>-412814</v>
      </c>
      <c r="DY64" s="57">
        <v>0</v>
      </c>
      <c r="DZ64" s="57">
        <v>-412814</v>
      </c>
      <c r="EA64" s="57">
        <v>-29880</v>
      </c>
      <c r="EB64" s="57">
        <v>0</v>
      </c>
      <c r="EC64" s="57">
        <v>-29880</v>
      </c>
      <c r="ED64" s="57">
        <v>-17621</v>
      </c>
      <c r="EE64" s="57">
        <v>0</v>
      </c>
      <c r="EF64" s="57">
        <v>-17621</v>
      </c>
      <c r="EG64" s="57">
        <v>0</v>
      </c>
      <c r="EH64" s="57">
        <v>0</v>
      </c>
      <c r="EI64" s="57">
        <v>0</v>
      </c>
      <c r="EJ64" s="57">
        <v>-16360</v>
      </c>
      <c r="EK64" s="57">
        <v>0</v>
      </c>
      <c r="EL64" s="57">
        <v>-16360</v>
      </c>
      <c r="EM64" s="57">
        <v>-486401</v>
      </c>
      <c r="EN64" s="57">
        <v>0</v>
      </c>
      <c r="EO64" s="57">
        <v>-486401</v>
      </c>
      <c r="EP64" s="57">
        <v>0</v>
      </c>
      <c r="EQ64" s="57">
        <v>0</v>
      </c>
      <c r="ER64" s="57">
        <v>0</v>
      </c>
      <c r="ES64" s="57">
        <v>0</v>
      </c>
      <c r="ET64" s="57">
        <v>0</v>
      </c>
      <c r="EU64" s="57">
        <v>0</v>
      </c>
      <c r="EV64" s="57">
        <v>0</v>
      </c>
      <c r="EW64" s="57">
        <v>0</v>
      </c>
      <c r="EX64" s="57">
        <v>0</v>
      </c>
      <c r="EY64" s="57">
        <v>32983421</v>
      </c>
      <c r="EZ64" s="57">
        <v>0</v>
      </c>
      <c r="FA64" s="57">
        <v>32983421</v>
      </c>
      <c r="FB64" s="57">
        <v>90780</v>
      </c>
      <c r="FC64" s="57">
        <v>0</v>
      </c>
      <c r="FD64" s="57">
        <v>90780</v>
      </c>
      <c r="FE64" s="57">
        <v>-3931291</v>
      </c>
      <c r="FF64" s="57">
        <v>0</v>
      </c>
      <c r="FG64" s="57">
        <v>-3931291</v>
      </c>
      <c r="FH64" s="57">
        <v>-695467</v>
      </c>
      <c r="FI64" s="57">
        <v>0</v>
      </c>
      <c r="FJ64" s="57">
        <v>-695467</v>
      </c>
      <c r="FK64" s="57">
        <v>-15579</v>
      </c>
      <c r="FL64" s="57">
        <v>0</v>
      </c>
      <c r="FM64" s="57">
        <v>-15579</v>
      </c>
      <c r="FN64" s="57">
        <v>-486401</v>
      </c>
      <c r="FO64" s="57">
        <v>0</v>
      </c>
      <c r="FP64" s="57">
        <v>-486401</v>
      </c>
      <c r="FQ64" s="57">
        <v>0</v>
      </c>
      <c r="FR64" s="57">
        <v>0</v>
      </c>
      <c r="FS64" s="57">
        <v>0</v>
      </c>
      <c r="FT64" s="57">
        <v>-5037958</v>
      </c>
      <c r="FU64" s="57">
        <v>0</v>
      </c>
      <c r="FV64" s="57">
        <v>-5037958</v>
      </c>
      <c r="FW64" s="57">
        <v>27945463</v>
      </c>
      <c r="FX64" s="57">
        <v>0</v>
      </c>
      <c r="FY64" s="57">
        <v>27945463</v>
      </c>
    </row>
    <row r="65" spans="1:181" x14ac:dyDescent="0.2">
      <c r="A65" s="57" t="s">
        <v>204</v>
      </c>
      <c r="B65" s="57" t="s">
        <v>203</v>
      </c>
      <c r="C65" s="57">
        <v>0</v>
      </c>
      <c r="D65" s="57">
        <v>0</v>
      </c>
      <c r="E65" s="57">
        <v>0</v>
      </c>
      <c r="F65" s="57">
        <v>3888</v>
      </c>
      <c r="G65" s="57">
        <v>0</v>
      </c>
      <c r="H65" s="57">
        <v>3888</v>
      </c>
      <c r="I65" s="57">
        <v>0</v>
      </c>
      <c r="J65" s="57">
        <v>0</v>
      </c>
      <c r="K65" s="57">
        <v>0</v>
      </c>
      <c r="L65" s="57">
        <v>24990</v>
      </c>
      <c r="M65" s="57">
        <v>0</v>
      </c>
      <c r="N65" s="57">
        <v>24990</v>
      </c>
      <c r="O65" s="57">
        <v>28878</v>
      </c>
      <c r="P65" s="57">
        <v>0</v>
      </c>
      <c r="Q65" s="57">
        <v>28878</v>
      </c>
      <c r="R65" s="57">
        <v>-1257142</v>
      </c>
      <c r="S65" s="57">
        <v>0</v>
      </c>
      <c r="T65" s="57">
        <v>-1257142</v>
      </c>
      <c r="U65" s="57">
        <v>-507</v>
      </c>
      <c r="V65" s="57">
        <v>0</v>
      </c>
      <c r="W65" s="57">
        <v>-507</v>
      </c>
      <c r="X65" s="57">
        <v>-53787</v>
      </c>
      <c r="Y65" s="57">
        <v>0</v>
      </c>
      <c r="Z65" s="57">
        <v>-53787</v>
      </c>
      <c r="AA65" s="57">
        <v>-40508</v>
      </c>
      <c r="AB65" s="57">
        <v>0</v>
      </c>
      <c r="AC65" s="57">
        <v>-40508</v>
      </c>
      <c r="AD65" s="57">
        <v>0</v>
      </c>
      <c r="AE65" s="57">
        <v>0</v>
      </c>
      <c r="AF65" s="57">
        <v>0</v>
      </c>
      <c r="AG65" s="57">
        <v>488818</v>
      </c>
      <c r="AH65" s="57">
        <v>0</v>
      </c>
      <c r="AI65" s="57">
        <v>488818</v>
      </c>
      <c r="AJ65" s="57">
        <v>-4046</v>
      </c>
      <c r="AK65" s="57">
        <v>0</v>
      </c>
      <c r="AL65" s="57">
        <v>-4046</v>
      </c>
      <c r="AM65" s="57">
        <v>-766946</v>
      </c>
      <c r="AN65" s="57">
        <v>0</v>
      </c>
      <c r="AO65" s="57">
        <v>-766946</v>
      </c>
      <c r="AP65" s="57">
        <v>-6709</v>
      </c>
      <c r="AQ65" s="57">
        <v>0</v>
      </c>
      <c r="AR65" s="57">
        <v>-6709</v>
      </c>
      <c r="AS65" s="57">
        <v>-37290</v>
      </c>
      <c r="AT65" s="57">
        <v>0</v>
      </c>
      <c r="AU65" s="57">
        <v>-37290</v>
      </c>
      <c r="AV65" s="57">
        <v>0</v>
      </c>
      <c r="AW65" s="57">
        <v>0</v>
      </c>
      <c r="AX65" s="57">
        <v>0</v>
      </c>
      <c r="AY65" s="57">
        <v>-1750</v>
      </c>
      <c r="AZ65" s="57">
        <v>0</v>
      </c>
      <c r="BA65" s="57">
        <v>-1750</v>
      </c>
      <c r="BB65" s="57">
        <v>0</v>
      </c>
      <c r="BC65" s="57">
        <v>0</v>
      </c>
      <c r="BD65" s="57">
        <v>0</v>
      </c>
      <c r="BE65" s="57">
        <v>-1638852</v>
      </c>
      <c r="BF65" s="57">
        <v>0</v>
      </c>
      <c r="BG65" s="57">
        <v>-1638852</v>
      </c>
      <c r="BH65" s="57">
        <v>0</v>
      </c>
      <c r="BI65" s="57">
        <v>0</v>
      </c>
      <c r="BJ65" s="57">
        <v>0</v>
      </c>
      <c r="BK65" s="57">
        <v>5637</v>
      </c>
      <c r="BL65" s="57">
        <v>0</v>
      </c>
      <c r="BM65" s="57">
        <v>5637</v>
      </c>
      <c r="BN65" s="57">
        <v>-530349</v>
      </c>
      <c r="BO65" s="57">
        <v>0</v>
      </c>
      <c r="BP65" s="57">
        <v>-530349</v>
      </c>
      <c r="BQ65" s="57">
        <v>-188845</v>
      </c>
      <c r="BR65" s="57">
        <v>0</v>
      </c>
      <c r="BS65" s="57">
        <v>-188845</v>
      </c>
      <c r="BT65" s="57">
        <v>-713557</v>
      </c>
      <c r="BU65" s="57">
        <v>0</v>
      </c>
      <c r="BV65" s="57">
        <v>-713557</v>
      </c>
      <c r="BW65" s="57">
        <v>-4612</v>
      </c>
      <c r="BX65" s="57">
        <v>0</v>
      </c>
      <c r="BY65" s="57">
        <v>-4612</v>
      </c>
      <c r="BZ65" s="57">
        <v>-209</v>
      </c>
      <c r="CA65" s="57">
        <v>0</v>
      </c>
      <c r="CB65" s="57">
        <v>-209</v>
      </c>
      <c r="CC65" s="57">
        <v>-4260</v>
      </c>
      <c r="CD65" s="57">
        <v>0</v>
      </c>
      <c r="CE65" s="57">
        <v>-4260</v>
      </c>
      <c r="CF65" s="57">
        <v>-41037</v>
      </c>
      <c r="CG65" s="57">
        <v>0</v>
      </c>
      <c r="CH65" s="57">
        <v>-41037</v>
      </c>
      <c r="CI65" s="57">
        <v>-1577</v>
      </c>
      <c r="CJ65" s="57">
        <v>0</v>
      </c>
      <c r="CK65" s="57">
        <v>-1577</v>
      </c>
      <c r="CL65" s="57">
        <v>0</v>
      </c>
      <c r="CM65" s="57">
        <v>0</v>
      </c>
      <c r="CN65" s="57">
        <v>0</v>
      </c>
      <c r="CO65" s="57">
        <v>0</v>
      </c>
      <c r="CP65" s="57">
        <v>0</v>
      </c>
      <c r="CQ65" s="57">
        <v>0</v>
      </c>
      <c r="CR65" s="57">
        <v>0</v>
      </c>
      <c r="CS65" s="57">
        <v>0</v>
      </c>
      <c r="CT65" s="57">
        <v>0</v>
      </c>
      <c r="CU65" s="57">
        <v>0</v>
      </c>
      <c r="CV65" s="57">
        <v>0</v>
      </c>
      <c r="CW65" s="57">
        <v>0</v>
      </c>
      <c r="CX65" s="57">
        <v>0</v>
      </c>
      <c r="CY65" s="57">
        <v>0</v>
      </c>
      <c r="CZ65" s="57">
        <v>0</v>
      </c>
      <c r="DA65" s="57">
        <v>0</v>
      </c>
      <c r="DB65" s="57">
        <v>0</v>
      </c>
      <c r="DC65" s="57">
        <v>0</v>
      </c>
      <c r="DD65" s="57">
        <v>0</v>
      </c>
      <c r="DE65" s="57">
        <v>0</v>
      </c>
      <c r="DF65" s="57">
        <v>0</v>
      </c>
      <c r="DG65" s="57">
        <v>0</v>
      </c>
      <c r="DH65" s="57">
        <v>0</v>
      </c>
      <c r="DI65" s="57">
        <v>-51695</v>
      </c>
      <c r="DJ65" s="57">
        <v>0</v>
      </c>
      <c r="DK65" s="57">
        <v>-51695</v>
      </c>
      <c r="DL65" s="57">
        <v>-20703</v>
      </c>
      <c r="DM65" s="57">
        <v>0</v>
      </c>
      <c r="DN65" s="57">
        <v>-20703</v>
      </c>
      <c r="DO65" s="57">
        <v>-2483</v>
      </c>
      <c r="DP65" s="57">
        <v>0</v>
      </c>
      <c r="DQ65" s="57">
        <v>-2483</v>
      </c>
      <c r="DR65" s="57">
        <v>0</v>
      </c>
      <c r="DS65" s="57">
        <v>0</v>
      </c>
      <c r="DT65" s="57">
        <v>0</v>
      </c>
      <c r="DU65" s="57">
        <v>0</v>
      </c>
      <c r="DV65" s="57">
        <v>0</v>
      </c>
      <c r="DW65" s="57">
        <v>0</v>
      </c>
      <c r="DX65" s="57">
        <v>-358114</v>
      </c>
      <c r="DY65" s="57">
        <v>0</v>
      </c>
      <c r="DZ65" s="57">
        <v>-358114</v>
      </c>
      <c r="EA65" s="57">
        <v>138</v>
      </c>
      <c r="EB65" s="57">
        <v>0</v>
      </c>
      <c r="EC65" s="57">
        <v>138</v>
      </c>
      <c r="ED65" s="57">
        <v>0</v>
      </c>
      <c r="EE65" s="57">
        <v>0</v>
      </c>
      <c r="EF65" s="57">
        <v>0</v>
      </c>
      <c r="EG65" s="57">
        <v>0</v>
      </c>
      <c r="EH65" s="57">
        <v>0</v>
      </c>
      <c r="EI65" s="57">
        <v>0</v>
      </c>
      <c r="EJ65" s="57">
        <v>-8875</v>
      </c>
      <c r="EK65" s="57">
        <v>0</v>
      </c>
      <c r="EL65" s="57">
        <v>-8875</v>
      </c>
      <c r="EM65" s="57">
        <v>-390037</v>
      </c>
      <c r="EN65" s="57">
        <v>0</v>
      </c>
      <c r="EO65" s="57">
        <v>-390037</v>
      </c>
      <c r="EP65" s="57">
        <v>0</v>
      </c>
      <c r="EQ65" s="57">
        <v>0</v>
      </c>
      <c r="ER65" s="57">
        <v>0</v>
      </c>
      <c r="ES65" s="57">
        <v>0</v>
      </c>
      <c r="ET65" s="57">
        <v>0</v>
      </c>
      <c r="EU65" s="57">
        <v>0</v>
      </c>
      <c r="EV65" s="57">
        <v>0</v>
      </c>
      <c r="EW65" s="57">
        <v>0</v>
      </c>
      <c r="EX65" s="57">
        <v>0</v>
      </c>
      <c r="EY65" s="57">
        <v>21300440</v>
      </c>
      <c r="EZ65" s="57">
        <v>0</v>
      </c>
      <c r="FA65" s="57">
        <v>21300440</v>
      </c>
      <c r="FB65" s="57">
        <v>28878</v>
      </c>
      <c r="FC65" s="57">
        <v>0</v>
      </c>
      <c r="FD65" s="57">
        <v>28878</v>
      </c>
      <c r="FE65" s="57">
        <v>-1638852</v>
      </c>
      <c r="FF65" s="57">
        <v>0</v>
      </c>
      <c r="FG65" s="57">
        <v>-1638852</v>
      </c>
      <c r="FH65" s="57">
        <v>-713557</v>
      </c>
      <c r="FI65" s="57">
        <v>0</v>
      </c>
      <c r="FJ65" s="57">
        <v>-713557</v>
      </c>
      <c r="FK65" s="57">
        <v>-51695</v>
      </c>
      <c r="FL65" s="57">
        <v>0</v>
      </c>
      <c r="FM65" s="57">
        <v>-51695</v>
      </c>
      <c r="FN65" s="57">
        <v>-390037</v>
      </c>
      <c r="FO65" s="57">
        <v>0</v>
      </c>
      <c r="FP65" s="57">
        <v>-390037</v>
      </c>
      <c r="FQ65" s="57">
        <v>0</v>
      </c>
      <c r="FR65" s="57">
        <v>0</v>
      </c>
      <c r="FS65" s="57">
        <v>0</v>
      </c>
      <c r="FT65" s="57">
        <v>-2765263</v>
      </c>
      <c r="FU65" s="57">
        <v>0</v>
      </c>
      <c r="FV65" s="57">
        <v>-2765263</v>
      </c>
      <c r="FW65" s="57">
        <v>18535177</v>
      </c>
      <c r="FX65" s="57">
        <v>0</v>
      </c>
      <c r="FY65" s="57">
        <v>18535177</v>
      </c>
    </row>
    <row r="66" spans="1:181" x14ac:dyDescent="0.2">
      <c r="A66" s="57" t="s">
        <v>207</v>
      </c>
      <c r="B66" s="57" t="s">
        <v>206</v>
      </c>
      <c r="C66" s="57">
        <v>0</v>
      </c>
      <c r="D66" s="57">
        <v>0</v>
      </c>
      <c r="E66" s="57">
        <v>0</v>
      </c>
      <c r="F66" s="57">
        <v>1227944</v>
      </c>
      <c r="G66" s="57">
        <v>0</v>
      </c>
      <c r="H66" s="57">
        <v>1227944</v>
      </c>
      <c r="I66" s="57">
        <v>0</v>
      </c>
      <c r="J66" s="57">
        <v>0</v>
      </c>
      <c r="K66" s="57">
        <v>0</v>
      </c>
      <c r="L66" s="57">
        <v>220311</v>
      </c>
      <c r="M66" s="57">
        <v>0</v>
      </c>
      <c r="N66" s="57">
        <v>220311</v>
      </c>
      <c r="O66" s="57">
        <v>1448255</v>
      </c>
      <c r="P66" s="57">
        <v>0</v>
      </c>
      <c r="Q66" s="57">
        <v>1448255</v>
      </c>
      <c r="R66" s="57">
        <v>-436577</v>
      </c>
      <c r="S66" s="57">
        <v>0</v>
      </c>
      <c r="T66" s="57">
        <v>-436577</v>
      </c>
      <c r="U66" s="57">
        <v>0</v>
      </c>
      <c r="V66" s="57">
        <v>0</v>
      </c>
      <c r="W66" s="57">
        <v>0</v>
      </c>
      <c r="X66" s="57">
        <v>-31803</v>
      </c>
      <c r="Y66" s="57">
        <v>0</v>
      </c>
      <c r="Z66" s="57">
        <v>-31803</v>
      </c>
      <c r="AA66" s="57">
        <v>-27990</v>
      </c>
      <c r="AB66" s="57">
        <v>0</v>
      </c>
      <c r="AC66" s="57">
        <v>-27990</v>
      </c>
      <c r="AD66" s="57">
        <v>-64</v>
      </c>
      <c r="AE66" s="57">
        <v>0</v>
      </c>
      <c r="AF66" s="57">
        <v>-64</v>
      </c>
      <c r="AG66" s="57">
        <v>24161127</v>
      </c>
      <c r="AH66" s="57">
        <v>0</v>
      </c>
      <c r="AI66" s="57">
        <v>24161127</v>
      </c>
      <c r="AJ66" s="57">
        <v>-169506</v>
      </c>
      <c r="AK66" s="57">
        <v>0</v>
      </c>
      <c r="AL66" s="57">
        <v>-169506</v>
      </c>
      <c r="AM66" s="57">
        <v>-12036057</v>
      </c>
      <c r="AN66" s="57">
        <v>0</v>
      </c>
      <c r="AO66" s="57">
        <v>-12036057</v>
      </c>
      <c r="AP66" s="57">
        <v>181202</v>
      </c>
      <c r="AQ66" s="57">
        <v>0</v>
      </c>
      <c r="AR66" s="57">
        <v>181202</v>
      </c>
      <c r="AS66" s="57">
        <v>0</v>
      </c>
      <c r="AT66" s="57">
        <v>0</v>
      </c>
      <c r="AU66" s="57">
        <v>0</v>
      </c>
      <c r="AV66" s="57">
        <v>0</v>
      </c>
      <c r="AW66" s="57">
        <v>0</v>
      </c>
      <c r="AX66" s="57">
        <v>0</v>
      </c>
      <c r="AY66" s="57">
        <v>0</v>
      </c>
      <c r="AZ66" s="57">
        <v>0</v>
      </c>
      <c r="BA66" s="57">
        <v>0</v>
      </c>
      <c r="BB66" s="57">
        <v>0</v>
      </c>
      <c r="BC66" s="57">
        <v>0</v>
      </c>
      <c r="BD66" s="57">
        <v>0</v>
      </c>
      <c r="BE66" s="57">
        <v>11668386</v>
      </c>
      <c r="BF66" s="57">
        <v>0</v>
      </c>
      <c r="BG66" s="57">
        <v>11668386</v>
      </c>
      <c r="BH66" s="57">
        <v>-1741217</v>
      </c>
      <c r="BI66" s="57">
        <v>0</v>
      </c>
      <c r="BJ66" s="57">
        <v>-1741217</v>
      </c>
      <c r="BK66" s="57">
        <v>-3016714</v>
      </c>
      <c r="BL66" s="57">
        <v>0</v>
      </c>
      <c r="BM66" s="57">
        <v>-3016714</v>
      </c>
      <c r="BN66" s="57">
        <v>-37629111</v>
      </c>
      <c r="BO66" s="57">
        <v>0</v>
      </c>
      <c r="BP66" s="57">
        <v>-37629111</v>
      </c>
      <c r="BQ66" s="57">
        <v>-2699586</v>
      </c>
      <c r="BR66" s="57">
        <v>0</v>
      </c>
      <c r="BS66" s="57">
        <v>-2699586</v>
      </c>
      <c r="BT66" s="57">
        <v>-45086628</v>
      </c>
      <c r="BU66" s="57">
        <v>0</v>
      </c>
      <c r="BV66" s="57">
        <v>-45086628</v>
      </c>
      <c r="BW66" s="57">
        <v>-147191</v>
      </c>
      <c r="BX66" s="57">
        <v>0</v>
      </c>
      <c r="BY66" s="57">
        <v>-147191</v>
      </c>
      <c r="BZ66" s="57">
        <v>-4693</v>
      </c>
      <c r="CA66" s="57">
        <v>0</v>
      </c>
      <c r="CB66" s="57">
        <v>-4693</v>
      </c>
      <c r="CC66" s="57">
        <v>-204281</v>
      </c>
      <c r="CD66" s="57">
        <v>0</v>
      </c>
      <c r="CE66" s="57">
        <v>-204281</v>
      </c>
      <c r="CF66" s="57">
        <v>-29089</v>
      </c>
      <c r="CG66" s="57">
        <v>0</v>
      </c>
      <c r="CH66" s="57">
        <v>-29089</v>
      </c>
      <c r="CI66" s="57">
        <v>0</v>
      </c>
      <c r="CJ66" s="57">
        <v>0</v>
      </c>
      <c r="CK66" s="57">
        <v>0</v>
      </c>
      <c r="CL66" s="57">
        <v>0</v>
      </c>
      <c r="CM66" s="57">
        <v>0</v>
      </c>
      <c r="CN66" s="57">
        <v>0</v>
      </c>
      <c r="CO66" s="57">
        <v>0</v>
      </c>
      <c r="CP66" s="57">
        <v>0</v>
      </c>
      <c r="CQ66" s="57">
        <v>0</v>
      </c>
      <c r="CR66" s="57">
        <v>0</v>
      </c>
      <c r="CS66" s="57">
        <v>0</v>
      </c>
      <c r="CT66" s="57">
        <v>0</v>
      </c>
      <c r="CU66" s="57">
        <v>0</v>
      </c>
      <c r="CV66" s="57">
        <v>0</v>
      </c>
      <c r="CW66" s="57">
        <v>0</v>
      </c>
      <c r="CX66" s="57">
        <v>0</v>
      </c>
      <c r="CY66" s="57">
        <v>0</v>
      </c>
      <c r="CZ66" s="57">
        <v>0</v>
      </c>
      <c r="DA66" s="57">
        <v>0</v>
      </c>
      <c r="DB66" s="57">
        <v>0</v>
      </c>
      <c r="DC66" s="57">
        <v>0</v>
      </c>
      <c r="DD66" s="57">
        <v>0</v>
      </c>
      <c r="DE66" s="57">
        <v>0</v>
      </c>
      <c r="DF66" s="57">
        <v>0</v>
      </c>
      <c r="DG66" s="57">
        <v>0</v>
      </c>
      <c r="DH66" s="57">
        <v>0</v>
      </c>
      <c r="DI66" s="57">
        <v>-385254</v>
      </c>
      <c r="DJ66" s="57">
        <v>0</v>
      </c>
      <c r="DK66" s="57">
        <v>-385254</v>
      </c>
      <c r="DL66" s="57">
        <v>-161201</v>
      </c>
      <c r="DM66" s="57">
        <v>0</v>
      </c>
      <c r="DN66" s="57">
        <v>-161201</v>
      </c>
      <c r="DO66" s="57">
        <v>-21661</v>
      </c>
      <c r="DP66" s="57">
        <v>0</v>
      </c>
      <c r="DQ66" s="57">
        <v>-21661</v>
      </c>
      <c r="DR66" s="57">
        <v>-89460</v>
      </c>
      <c r="DS66" s="57">
        <v>0</v>
      </c>
      <c r="DT66" s="57">
        <v>-89460</v>
      </c>
      <c r="DU66" s="57">
        <v>-13251</v>
      </c>
      <c r="DV66" s="57">
        <v>0</v>
      </c>
      <c r="DW66" s="57">
        <v>-13251</v>
      </c>
      <c r="DX66" s="57">
        <v>-656349</v>
      </c>
      <c r="DY66" s="57">
        <v>0</v>
      </c>
      <c r="DZ66" s="57">
        <v>-656349</v>
      </c>
      <c r="EA66" s="57">
        <v>-78466</v>
      </c>
      <c r="EB66" s="57">
        <v>0</v>
      </c>
      <c r="EC66" s="57">
        <v>-78466</v>
      </c>
      <c r="ED66" s="57">
        <v>0</v>
      </c>
      <c r="EE66" s="57">
        <v>0</v>
      </c>
      <c r="EF66" s="57">
        <v>0</v>
      </c>
      <c r="EG66" s="57">
        <v>0</v>
      </c>
      <c r="EH66" s="57">
        <v>0</v>
      </c>
      <c r="EI66" s="57">
        <v>0</v>
      </c>
      <c r="EJ66" s="57">
        <v>-13222</v>
      </c>
      <c r="EK66" s="57">
        <v>0</v>
      </c>
      <c r="EL66" s="57">
        <v>-13222</v>
      </c>
      <c r="EM66" s="57">
        <v>-1033610</v>
      </c>
      <c r="EN66" s="57">
        <v>0</v>
      </c>
      <c r="EO66" s="57">
        <v>-1033610</v>
      </c>
      <c r="EP66" s="57">
        <v>-10863</v>
      </c>
      <c r="EQ66" s="57">
        <v>0</v>
      </c>
      <c r="ER66" s="57">
        <v>-10863</v>
      </c>
      <c r="ES66" s="57">
        <v>0</v>
      </c>
      <c r="ET66" s="57">
        <v>0</v>
      </c>
      <c r="EU66" s="57">
        <v>0</v>
      </c>
      <c r="EV66" s="57">
        <v>-10863</v>
      </c>
      <c r="EW66" s="57">
        <v>0</v>
      </c>
      <c r="EX66" s="57">
        <v>-10863</v>
      </c>
      <c r="EY66" s="57">
        <v>904598886</v>
      </c>
      <c r="EZ66" s="57">
        <v>0</v>
      </c>
      <c r="FA66" s="57">
        <v>904598886</v>
      </c>
      <c r="FB66" s="57">
        <v>1448255</v>
      </c>
      <c r="FC66" s="57">
        <v>0</v>
      </c>
      <c r="FD66" s="57">
        <v>1448255</v>
      </c>
      <c r="FE66" s="57">
        <v>11668386</v>
      </c>
      <c r="FF66" s="57">
        <v>0</v>
      </c>
      <c r="FG66" s="57">
        <v>11668386</v>
      </c>
      <c r="FH66" s="57">
        <v>-45086628</v>
      </c>
      <c r="FI66" s="57">
        <v>0</v>
      </c>
      <c r="FJ66" s="57">
        <v>-45086628</v>
      </c>
      <c r="FK66" s="57">
        <v>-385254</v>
      </c>
      <c r="FL66" s="57">
        <v>0</v>
      </c>
      <c r="FM66" s="57">
        <v>-385254</v>
      </c>
      <c r="FN66" s="57">
        <v>-1033610</v>
      </c>
      <c r="FO66" s="57">
        <v>0</v>
      </c>
      <c r="FP66" s="57">
        <v>-1033610</v>
      </c>
      <c r="FQ66" s="57">
        <v>-10863</v>
      </c>
      <c r="FR66" s="57">
        <v>0</v>
      </c>
      <c r="FS66" s="57">
        <v>-10863</v>
      </c>
      <c r="FT66" s="57">
        <v>-33399714</v>
      </c>
      <c r="FU66" s="57">
        <v>0</v>
      </c>
      <c r="FV66" s="57">
        <v>-33399714</v>
      </c>
      <c r="FW66" s="57">
        <v>871199172</v>
      </c>
      <c r="FX66" s="57">
        <v>0</v>
      </c>
      <c r="FY66" s="57">
        <v>871199172</v>
      </c>
    </row>
    <row r="67" spans="1:181" x14ac:dyDescent="0.2">
      <c r="A67" s="57" t="s">
        <v>209</v>
      </c>
      <c r="B67" s="57" t="s">
        <v>208</v>
      </c>
      <c r="C67" s="57">
        <v>0</v>
      </c>
      <c r="D67" s="57">
        <v>0</v>
      </c>
      <c r="E67" s="57">
        <v>0</v>
      </c>
      <c r="F67" s="57">
        <v>123703</v>
      </c>
      <c r="G67" s="57">
        <v>0</v>
      </c>
      <c r="H67" s="57">
        <v>123703</v>
      </c>
      <c r="I67" s="57">
        <v>0</v>
      </c>
      <c r="J67" s="57">
        <v>0</v>
      </c>
      <c r="K67" s="57">
        <v>0</v>
      </c>
      <c r="L67" s="57">
        <v>105639</v>
      </c>
      <c r="M67" s="57">
        <v>0</v>
      </c>
      <c r="N67" s="57">
        <v>105639</v>
      </c>
      <c r="O67" s="57">
        <v>229342</v>
      </c>
      <c r="P67" s="57">
        <v>0</v>
      </c>
      <c r="Q67" s="57">
        <v>229342</v>
      </c>
      <c r="R67" s="57">
        <v>-3175840</v>
      </c>
      <c r="S67" s="57">
        <v>0</v>
      </c>
      <c r="T67" s="57">
        <v>-3175840</v>
      </c>
      <c r="U67" s="57">
        <v>0</v>
      </c>
      <c r="V67" s="57">
        <v>0</v>
      </c>
      <c r="W67" s="57">
        <v>0</v>
      </c>
      <c r="X67" s="57">
        <v>-217121</v>
      </c>
      <c r="Y67" s="57">
        <v>0</v>
      </c>
      <c r="Z67" s="57">
        <v>-217121</v>
      </c>
      <c r="AA67" s="57">
        <v>-132454</v>
      </c>
      <c r="AB67" s="57">
        <v>0</v>
      </c>
      <c r="AC67" s="57">
        <v>-132454</v>
      </c>
      <c r="AD67" s="57">
        <v>0</v>
      </c>
      <c r="AE67" s="57">
        <v>0</v>
      </c>
      <c r="AF67" s="57">
        <v>0</v>
      </c>
      <c r="AG67" s="57">
        <v>1744588</v>
      </c>
      <c r="AH67" s="57">
        <v>0</v>
      </c>
      <c r="AI67" s="57">
        <v>1744588</v>
      </c>
      <c r="AJ67" s="57">
        <v>-26771</v>
      </c>
      <c r="AK67" s="57">
        <v>0</v>
      </c>
      <c r="AL67" s="57">
        <v>-26771</v>
      </c>
      <c r="AM67" s="57">
        <v>-4824464</v>
      </c>
      <c r="AN67" s="57">
        <v>0</v>
      </c>
      <c r="AO67" s="57">
        <v>-4824464</v>
      </c>
      <c r="AP67" s="57">
        <v>-196039</v>
      </c>
      <c r="AQ67" s="57">
        <v>0</v>
      </c>
      <c r="AR67" s="57">
        <v>-196039</v>
      </c>
      <c r="AS67" s="57">
        <v>-57602</v>
      </c>
      <c r="AT67" s="57">
        <v>0</v>
      </c>
      <c r="AU67" s="57">
        <v>-57602</v>
      </c>
      <c r="AV67" s="57">
        <v>-14</v>
      </c>
      <c r="AW67" s="57">
        <v>0</v>
      </c>
      <c r="AX67" s="57">
        <v>-14</v>
      </c>
      <c r="AY67" s="57">
        <v>-13521</v>
      </c>
      <c r="AZ67" s="57">
        <v>0</v>
      </c>
      <c r="BA67" s="57">
        <v>-13521</v>
      </c>
      <c r="BB67" s="57">
        <v>0</v>
      </c>
      <c r="BC67" s="57">
        <v>0</v>
      </c>
      <c r="BD67" s="57">
        <v>0</v>
      </c>
      <c r="BE67" s="57">
        <v>-6766784</v>
      </c>
      <c r="BF67" s="57">
        <v>0</v>
      </c>
      <c r="BG67" s="57">
        <v>-6766784</v>
      </c>
      <c r="BH67" s="57">
        <v>-77875</v>
      </c>
      <c r="BI67" s="57">
        <v>0</v>
      </c>
      <c r="BJ67" s="57">
        <v>-77875</v>
      </c>
      <c r="BK67" s="57">
        <v>-31490</v>
      </c>
      <c r="BL67" s="57">
        <v>0</v>
      </c>
      <c r="BM67" s="57">
        <v>-31490</v>
      </c>
      <c r="BN67" s="57">
        <v>-2216576</v>
      </c>
      <c r="BO67" s="57">
        <v>0</v>
      </c>
      <c r="BP67" s="57">
        <v>-2216576</v>
      </c>
      <c r="BQ67" s="57">
        <v>104772</v>
      </c>
      <c r="BR67" s="57">
        <v>0</v>
      </c>
      <c r="BS67" s="57">
        <v>104772</v>
      </c>
      <c r="BT67" s="57">
        <v>-2221169</v>
      </c>
      <c r="BU67" s="57">
        <v>0</v>
      </c>
      <c r="BV67" s="57">
        <v>-2221169</v>
      </c>
      <c r="BW67" s="57">
        <v>-173218</v>
      </c>
      <c r="BX67" s="57">
        <v>0</v>
      </c>
      <c r="BY67" s="57">
        <v>-173218</v>
      </c>
      <c r="BZ67" s="57">
        <v>207</v>
      </c>
      <c r="CA67" s="57">
        <v>0</v>
      </c>
      <c r="CB67" s="57">
        <v>207</v>
      </c>
      <c r="CC67" s="57">
        <v>0</v>
      </c>
      <c r="CD67" s="57">
        <v>0</v>
      </c>
      <c r="CE67" s="57">
        <v>0</v>
      </c>
      <c r="CF67" s="57">
        <v>0</v>
      </c>
      <c r="CG67" s="57">
        <v>0</v>
      </c>
      <c r="CH67" s="57">
        <v>0</v>
      </c>
      <c r="CI67" s="57">
        <v>-13898</v>
      </c>
      <c r="CJ67" s="57">
        <v>0</v>
      </c>
      <c r="CK67" s="57">
        <v>-13898</v>
      </c>
      <c r="CL67" s="57">
        <v>-2</v>
      </c>
      <c r="CM67" s="57">
        <v>0</v>
      </c>
      <c r="CN67" s="57">
        <v>-2</v>
      </c>
      <c r="CO67" s="57">
        <v>0</v>
      </c>
      <c r="CP67" s="57">
        <v>0</v>
      </c>
      <c r="CQ67" s="57">
        <v>0</v>
      </c>
      <c r="CR67" s="57">
        <v>0</v>
      </c>
      <c r="CS67" s="57">
        <v>0</v>
      </c>
      <c r="CT67" s="57">
        <v>0</v>
      </c>
      <c r="CU67" s="57">
        <v>0</v>
      </c>
      <c r="CV67" s="57">
        <v>0</v>
      </c>
      <c r="CW67" s="57">
        <v>0</v>
      </c>
      <c r="CX67" s="57">
        <v>0</v>
      </c>
      <c r="CY67" s="57">
        <v>0</v>
      </c>
      <c r="CZ67" s="57">
        <v>0</v>
      </c>
      <c r="DA67" s="57">
        <v>0</v>
      </c>
      <c r="DB67" s="57">
        <v>0</v>
      </c>
      <c r="DC67" s="57">
        <v>0</v>
      </c>
      <c r="DD67" s="57">
        <v>0</v>
      </c>
      <c r="DE67" s="57">
        <v>0</v>
      </c>
      <c r="DF67" s="57">
        <v>0</v>
      </c>
      <c r="DG67" s="57">
        <v>0</v>
      </c>
      <c r="DH67" s="57">
        <v>0</v>
      </c>
      <c r="DI67" s="57">
        <v>-186911</v>
      </c>
      <c r="DJ67" s="57">
        <v>0</v>
      </c>
      <c r="DK67" s="57">
        <v>-186911</v>
      </c>
      <c r="DL67" s="57">
        <v>-60593</v>
      </c>
      <c r="DM67" s="57">
        <v>0</v>
      </c>
      <c r="DN67" s="57">
        <v>-60593</v>
      </c>
      <c r="DO67" s="57">
        <v>-37256</v>
      </c>
      <c r="DP67" s="57">
        <v>0</v>
      </c>
      <c r="DQ67" s="57">
        <v>-37256</v>
      </c>
      <c r="DR67" s="57">
        <v>-32457</v>
      </c>
      <c r="DS67" s="57">
        <v>0</v>
      </c>
      <c r="DT67" s="57">
        <v>-32457</v>
      </c>
      <c r="DU67" s="57">
        <v>-7008</v>
      </c>
      <c r="DV67" s="57">
        <v>0</v>
      </c>
      <c r="DW67" s="57">
        <v>-7008</v>
      </c>
      <c r="DX67" s="57">
        <v>-1084695</v>
      </c>
      <c r="DY67" s="57">
        <v>0</v>
      </c>
      <c r="DZ67" s="57">
        <v>-1084695</v>
      </c>
      <c r="EA67" s="57">
        <v>-7565</v>
      </c>
      <c r="EB67" s="57">
        <v>0</v>
      </c>
      <c r="EC67" s="57">
        <v>-7565</v>
      </c>
      <c r="ED67" s="57">
        <v>0</v>
      </c>
      <c r="EE67" s="57">
        <v>0</v>
      </c>
      <c r="EF67" s="57">
        <v>0</v>
      </c>
      <c r="EG67" s="57">
        <v>0</v>
      </c>
      <c r="EH67" s="57">
        <v>0</v>
      </c>
      <c r="EI67" s="57">
        <v>0</v>
      </c>
      <c r="EJ67" s="57">
        <v>-14291</v>
      </c>
      <c r="EK67" s="57">
        <v>0</v>
      </c>
      <c r="EL67" s="57">
        <v>-14291</v>
      </c>
      <c r="EM67" s="57">
        <v>-1243865</v>
      </c>
      <c r="EN67" s="57">
        <v>0</v>
      </c>
      <c r="EO67" s="57">
        <v>-1243865</v>
      </c>
      <c r="EP67" s="57">
        <v>-13065</v>
      </c>
      <c r="EQ67" s="57">
        <v>0</v>
      </c>
      <c r="ER67" s="57">
        <v>-13065</v>
      </c>
      <c r="ES67" s="57">
        <v>-1610</v>
      </c>
      <c r="ET67" s="57">
        <v>0</v>
      </c>
      <c r="EU67" s="57">
        <v>-1610</v>
      </c>
      <c r="EV67" s="57">
        <v>-14675</v>
      </c>
      <c r="EW67" s="57">
        <v>0</v>
      </c>
      <c r="EX67" s="57">
        <v>-14675</v>
      </c>
      <c r="EY67" s="57">
        <v>72829208</v>
      </c>
      <c r="EZ67" s="57">
        <v>0</v>
      </c>
      <c r="FA67" s="57">
        <v>72829208</v>
      </c>
      <c r="FB67" s="57">
        <v>229342</v>
      </c>
      <c r="FC67" s="57">
        <v>0</v>
      </c>
      <c r="FD67" s="57">
        <v>229342</v>
      </c>
      <c r="FE67" s="57">
        <v>-6766784</v>
      </c>
      <c r="FF67" s="57">
        <v>0</v>
      </c>
      <c r="FG67" s="57">
        <v>-6766784</v>
      </c>
      <c r="FH67" s="57">
        <v>-2221169</v>
      </c>
      <c r="FI67" s="57">
        <v>0</v>
      </c>
      <c r="FJ67" s="57">
        <v>-2221169</v>
      </c>
      <c r="FK67" s="57">
        <v>-186911</v>
      </c>
      <c r="FL67" s="57">
        <v>0</v>
      </c>
      <c r="FM67" s="57">
        <v>-186911</v>
      </c>
      <c r="FN67" s="57">
        <v>-1243865</v>
      </c>
      <c r="FO67" s="57">
        <v>0</v>
      </c>
      <c r="FP67" s="57">
        <v>-1243865</v>
      </c>
      <c r="FQ67" s="57">
        <v>-14675</v>
      </c>
      <c r="FR67" s="57">
        <v>0</v>
      </c>
      <c r="FS67" s="57">
        <v>-14675</v>
      </c>
      <c r="FT67" s="57">
        <v>-10204062</v>
      </c>
      <c r="FU67" s="57">
        <v>0</v>
      </c>
      <c r="FV67" s="57">
        <v>-10204062</v>
      </c>
      <c r="FW67" s="57">
        <v>62625146</v>
      </c>
      <c r="FX67" s="57">
        <v>0</v>
      </c>
      <c r="FY67" s="57">
        <v>62625146</v>
      </c>
    </row>
    <row r="68" spans="1:181" x14ac:dyDescent="0.2">
      <c r="A68" s="57" t="s">
        <v>211</v>
      </c>
      <c r="B68" s="57" t="s">
        <v>210</v>
      </c>
      <c r="C68" s="57">
        <v>0</v>
      </c>
      <c r="D68" s="57">
        <v>0</v>
      </c>
      <c r="E68" s="57">
        <v>0</v>
      </c>
      <c r="F68" s="57">
        <v>127781</v>
      </c>
      <c r="G68" s="57">
        <v>0</v>
      </c>
      <c r="H68" s="57">
        <v>127781</v>
      </c>
      <c r="I68" s="57">
        <v>0</v>
      </c>
      <c r="J68" s="57">
        <v>0</v>
      </c>
      <c r="K68" s="57">
        <v>0</v>
      </c>
      <c r="L68" s="57">
        <v>960644</v>
      </c>
      <c r="M68" s="57">
        <v>0</v>
      </c>
      <c r="N68" s="57">
        <v>960644</v>
      </c>
      <c r="O68" s="57">
        <v>1088425</v>
      </c>
      <c r="P68" s="57">
        <v>0</v>
      </c>
      <c r="Q68" s="57">
        <v>1088425</v>
      </c>
      <c r="R68" s="57">
        <v>-1419374</v>
      </c>
      <c r="S68" s="57">
        <v>0</v>
      </c>
      <c r="T68" s="57">
        <v>-1419374</v>
      </c>
      <c r="U68" s="57">
        <v>-423</v>
      </c>
      <c r="V68" s="57">
        <v>0</v>
      </c>
      <c r="W68" s="57">
        <v>-423</v>
      </c>
      <c r="X68" s="57">
        <v>-91608</v>
      </c>
      <c r="Y68" s="57">
        <v>0</v>
      </c>
      <c r="Z68" s="57">
        <v>-91608</v>
      </c>
      <c r="AA68" s="57">
        <v>-37243</v>
      </c>
      <c r="AB68" s="57">
        <v>0</v>
      </c>
      <c r="AC68" s="57">
        <v>-37243</v>
      </c>
      <c r="AD68" s="57">
        <v>-447</v>
      </c>
      <c r="AE68" s="57">
        <v>0</v>
      </c>
      <c r="AF68" s="57">
        <v>-447</v>
      </c>
      <c r="AG68" s="57">
        <v>1019944</v>
      </c>
      <c r="AH68" s="57">
        <v>0</v>
      </c>
      <c r="AI68" s="57">
        <v>1019944</v>
      </c>
      <c r="AJ68" s="57">
        <v>-503680</v>
      </c>
      <c r="AK68" s="57">
        <v>0</v>
      </c>
      <c r="AL68" s="57">
        <v>-503680</v>
      </c>
      <c r="AM68" s="57">
        <v>-1302253</v>
      </c>
      <c r="AN68" s="57">
        <v>0</v>
      </c>
      <c r="AO68" s="57">
        <v>-1302253</v>
      </c>
      <c r="AP68" s="57">
        <v>64779</v>
      </c>
      <c r="AQ68" s="57">
        <v>0</v>
      </c>
      <c r="AR68" s="57">
        <v>64779</v>
      </c>
      <c r="AS68" s="57">
        <v>-64761</v>
      </c>
      <c r="AT68" s="57">
        <v>0</v>
      </c>
      <c r="AU68" s="57">
        <v>-64761</v>
      </c>
      <c r="AV68" s="57">
        <v>0</v>
      </c>
      <c r="AW68" s="57">
        <v>0</v>
      </c>
      <c r="AX68" s="57">
        <v>0</v>
      </c>
      <c r="AY68" s="57">
        <v>-22213</v>
      </c>
      <c r="AZ68" s="57">
        <v>0</v>
      </c>
      <c r="BA68" s="57">
        <v>-22213</v>
      </c>
      <c r="BB68" s="57">
        <v>0</v>
      </c>
      <c r="BC68" s="57">
        <v>0</v>
      </c>
      <c r="BD68" s="57">
        <v>0</v>
      </c>
      <c r="BE68" s="57">
        <v>-2319166</v>
      </c>
      <c r="BF68" s="57">
        <v>0</v>
      </c>
      <c r="BG68" s="57">
        <v>-2319166</v>
      </c>
      <c r="BH68" s="57">
        <v>0</v>
      </c>
      <c r="BI68" s="57">
        <v>0</v>
      </c>
      <c r="BJ68" s="57">
        <v>0</v>
      </c>
      <c r="BK68" s="57">
        <v>0</v>
      </c>
      <c r="BL68" s="57">
        <v>0</v>
      </c>
      <c r="BM68" s="57">
        <v>0</v>
      </c>
      <c r="BN68" s="57">
        <v>-305958</v>
      </c>
      <c r="BO68" s="57">
        <v>0</v>
      </c>
      <c r="BP68" s="57">
        <v>-305958</v>
      </c>
      <c r="BQ68" s="57">
        <v>-33076</v>
      </c>
      <c r="BR68" s="57">
        <v>0</v>
      </c>
      <c r="BS68" s="57">
        <v>-33076</v>
      </c>
      <c r="BT68" s="57">
        <v>-339034</v>
      </c>
      <c r="BU68" s="57">
        <v>0</v>
      </c>
      <c r="BV68" s="57">
        <v>-339034</v>
      </c>
      <c r="BW68" s="57">
        <v>0</v>
      </c>
      <c r="BX68" s="57">
        <v>0</v>
      </c>
      <c r="BY68" s="57">
        <v>0</v>
      </c>
      <c r="BZ68" s="57">
        <v>0</v>
      </c>
      <c r="CA68" s="57">
        <v>0</v>
      </c>
      <c r="CB68" s="57">
        <v>0</v>
      </c>
      <c r="CC68" s="57">
        <v>0</v>
      </c>
      <c r="CD68" s="57">
        <v>0</v>
      </c>
      <c r="CE68" s="57">
        <v>0</v>
      </c>
      <c r="CF68" s="57">
        <v>0</v>
      </c>
      <c r="CG68" s="57">
        <v>0</v>
      </c>
      <c r="CH68" s="57">
        <v>0</v>
      </c>
      <c r="CI68" s="57">
        <v>0</v>
      </c>
      <c r="CJ68" s="57">
        <v>0</v>
      </c>
      <c r="CK68" s="57">
        <v>0</v>
      </c>
      <c r="CL68" s="57">
        <v>0</v>
      </c>
      <c r="CM68" s="57">
        <v>0</v>
      </c>
      <c r="CN68" s="57">
        <v>0</v>
      </c>
      <c r="CO68" s="57">
        <v>0</v>
      </c>
      <c r="CP68" s="57">
        <v>0</v>
      </c>
      <c r="CQ68" s="57">
        <v>0</v>
      </c>
      <c r="CR68" s="57">
        <v>0</v>
      </c>
      <c r="CS68" s="57">
        <v>0</v>
      </c>
      <c r="CT68" s="57">
        <v>0</v>
      </c>
      <c r="CU68" s="57">
        <v>0</v>
      </c>
      <c r="CV68" s="57">
        <v>0</v>
      </c>
      <c r="CW68" s="57">
        <v>0</v>
      </c>
      <c r="CX68" s="57">
        <v>0</v>
      </c>
      <c r="CY68" s="57">
        <v>0</v>
      </c>
      <c r="CZ68" s="57">
        <v>0</v>
      </c>
      <c r="DA68" s="57">
        <v>0</v>
      </c>
      <c r="DB68" s="57">
        <v>0</v>
      </c>
      <c r="DC68" s="57">
        <v>0</v>
      </c>
      <c r="DD68" s="57">
        <v>0</v>
      </c>
      <c r="DE68" s="57">
        <v>0</v>
      </c>
      <c r="DF68" s="57">
        <v>0</v>
      </c>
      <c r="DG68" s="57">
        <v>0</v>
      </c>
      <c r="DH68" s="57">
        <v>0</v>
      </c>
      <c r="DI68" s="57">
        <v>0</v>
      </c>
      <c r="DJ68" s="57">
        <v>0</v>
      </c>
      <c r="DK68" s="57">
        <v>0</v>
      </c>
      <c r="DL68" s="57">
        <v>0</v>
      </c>
      <c r="DM68" s="57">
        <v>0</v>
      </c>
      <c r="DN68" s="57">
        <v>0</v>
      </c>
      <c r="DO68" s="57">
        <v>0</v>
      </c>
      <c r="DP68" s="57">
        <v>0</v>
      </c>
      <c r="DQ68" s="57">
        <v>0</v>
      </c>
      <c r="DR68" s="57">
        <v>-2388</v>
      </c>
      <c r="DS68" s="57">
        <v>0</v>
      </c>
      <c r="DT68" s="57">
        <v>-2388</v>
      </c>
      <c r="DU68" s="57">
        <v>0</v>
      </c>
      <c r="DV68" s="57">
        <v>0</v>
      </c>
      <c r="DW68" s="57">
        <v>0</v>
      </c>
      <c r="DX68" s="57">
        <v>-332866</v>
      </c>
      <c r="DY68" s="57">
        <v>0</v>
      </c>
      <c r="DZ68" s="57">
        <v>-332866</v>
      </c>
      <c r="EA68" s="57">
        <v>-3164</v>
      </c>
      <c r="EB68" s="57">
        <v>0</v>
      </c>
      <c r="EC68" s="57">
        <v>-3164</v>
      </c>
      <c r="ED68" s="57">
        <v>0</v>
      </c>
      <c r="EE68" s="57">
        <v>0</v>
      </c>
      <c r="EF68" s="57">
        <v>0</v>
      </c>
      <c r="EG68" s="57">
        <v>0</v>
      </c>
      <c r="EH68" s="57">
        <v>0</v>
      </c>
      <c r="EI68" s="57">
        <v>0</v>
      </c>
      <c r="EJ68" s="57">
        <v>-16020</v>
      </c>
      <c r="EK68" s="57">
        <v>0</v>
      </c>
      <c r="EL68" s="57">
        <v>-16020</v>
      </c>
      <c r="EM68" s="57">
        <v>-354438</v>
      </c>
      <c r="EN68" s="57">
        <v>0</v>
      </c>
      <c r="EO68" s="57">
        <v>-354438</v>
      </c>
      <c r="EP68" s="57">
        <v>0</v>
      </c>
      <c r="EQ68" s="57">
        <v>0</v>
      </c>
      <c r="ER68" s="57">
        <v>0</v>
      </c>
      <c r="ES68" s="57">
        <v>0</v>
      </c>
      <c r="ET68" s="57">
        <v>0</v>
      </c>
      <c r="EU68" s="57">
        <v>0</v>
      </c>
      <c r="EV68" s="57">
        <v>0</v>
      </c>
      <c r="EW68" s="57">
        <v>0</v>
      </c>
      <c r="EX68" s="57">
        <v>0</v>
      </c>
      <c r="EY68" s="57">
        <v>15073353</v>
      </c>
      <c r="EZ68" s="57">
        <v>0</v>
      </c>
      <c r="FA68" s="57">
        <v>15073353</v>
      </c>
      <c r="FB68" s="57">
        <v>1088425</v>
      </c>
      <c r="FC68" s="57">
        <v>0</v>
      </c>
      <c r="FD68" s="57">
        <v>1088425</v>
      </c>
      <c r="FE68" s="57">
        <v>-2319166</v>
      </c>
      <c r="FF68" s="57">
        <v>0</v>
      </c>
      <c r="FG68" s="57">
        <v>-2319166</v>
      </c>
      <c r="FH68" s="57">
        <v>-339034</v>
      </c>
      <c r="FI68" s="57">
        <v>0</v>
      </c>
      <c r="FJ68" s="57">
        <v>-339034</v>
      </c>
      <c r="FK68" s="57">
        <v>0</v>
      </c>
      <c r="FL68" s="57">
        <v>0</v>
      </c>
      <c r="FM68" s="57">
        <v>0</v>
      </c>
      <c r="FN68" s="57">
        <v>-354438</v>
      </c>
      <c r="FO68" s="57">
        <v>0</v>
      </c>
      <c r="FP68" s="57">
        <v>-354438</v>
      </c>
      <c r="FQ68" s="57">
        <v>0</v>
      </c>
      <c r="FR68" s="57">
        <v>0</v>
      </c>
      <c r="FS68" s="57">
        <v>0</v>
      </c>
      <c r="FT68" s="57">
        <v>-1924213</v>
      </c>
      <c r="FU68" s="57">
        <v>0</v>
      </c>
      <c r="FV68" s="57">
        <v>-1924213</v>
      </c>
      <c r="FW68" s="57">
        <v>13149140</v>
      </c>
      <c r="FX68" s="57">
        <v>0</v>
      </c>
      <c r="FY68" s="57">
        <v>13149140</v>
      </c>
    </row>
    <row r="69" spans="1:181" x14ac:dyDescent="0.2">
      <c r="A69" s="57" t="s">
        <v>213</v>
      </c>
      <c r="B69" s="57" t="s">
        <v>212</v>
      </c>
      <c r="C69" s="57">
        <v>0</v>
      </c>
      <c r="D69" s="57">
        <v>0</v>
      </c>
      <c r="E69" s="57">
        <v>0</v>
      </c>
      <c r="F69" s="57">
        <v>-30845</v>
      </c>
      <c r="G69" s="57">
        <v>0</v>
      </c>
      <c r="H69" s="57">
        <v>-30845</v>
      </c>
      <c r="I69" s="57">
        <v>0</v>
      </c>
      <c r="J69" s="57">
        <v>0</v>
      </c>
      <c r="K69" s="57">
        <v>0</v>
      </c>
      <c r="L69" s="57">
        <v>-5087</v>
      </c>
      <c r="M69" s="57">
        <v>0</v>
      </c>
      <c r="N69" s="57">
        <v>-5087</v>
      </c>
      <c r="O69" s="57">
        <v>-35932</v>
      </c>
      <c r="P69" s="57">
        <v>0</v>
      </c>
      <c r="Q69" s="57">
        <v>-35932</v>
      </c>
      <c r="R69" s="57">
        <v>-1166163</v>
      </c>
      <c r="S69" s="57">
        <v>0</v>
      </c>
      <c r="T69" s="57">
        <v>-1166163</v>
      </c>
      <c r="U69" s="57">
        <v>0</v>
      </c>
      <c r="V69" s="57">
        <v>0</v>
      </c>
      <c r="W69" s="57">
        <v>0</v>
      </c>
      <c r="X69" s="57">
        <v>-44896</v>
      </c>
      <c r="Y69" s="57">
        <v>0</v>
      </c>
      <c r="Z69" s="57">
        <v>-44896</v>
      </c>
      <c r="AA69" s="57">
        <v>0</v>
      </c>
      <c r="AB69" s="57">
        <v>0</v>
      </c>
      <c r="AC69" s="57">
        <v>0</v>
      </c>
      <c r="AD69" s="57">
        <v>0</v>
      </c>
      <c r="AE69" s="57">
        <v>0</v>
      </c>
      <c r="AF69" s="57">
        <v>0</v>
      </c>
      <c r="AG69" s="57">
        <v>975858</v>
      </c>
      <c r="AH69" s="57">
        <v>0</v>
      </c>
      <c r="AI69" s="57">
        <v>975858</v>
      </c>
      <c r="AJ69" s="57">
        <v>2128</v>
      </c>
      <c r="AK69" s="57">
        <v>0</v>
      </c>
      <c r="AL69" s="57">
        <v>2128</v>
      </c>
      <c r="AM69" s="57">
        <v>-1831248</v>
      </c>
      <c r="AN69" s="57">
        <v>0</v>
      </c>
      <c r="AO69" s="57">
        <v>-1831248</v>
      </c>
      <c r="AP69" s="57">
        <v>1257</v>
      </c>
      <c r="AQ69" s="57">
        <v>0</v>
      </c>
      <c r="AR69" s="57">
        <v>1257</v>
      </c>
      <c r="AS69" s="57">
        <v>0</v>
      </c>
      <c r="AT69" s="57">
        <v>0</v>
      </c>
      <c r="AU69" s="57">
        <v>0</v>
      </c>
      <c r="AV69" s="57">
        <v>0</v>
      </c>
      <c r="AW69" s="57">
        <v>0</v>
      </c>
      <c r="AX69" s="57">
        <v>0</v>
      </c>
      <c r="AY69" s="57">
        <v>0</v>
      </c>
      <c r="AZ69" s="57">
        <v>0</v>
      </c>
      <c r="BA69" s="57">
        <v>0</v>
      </c>
      <c r="BB69" s="57">
        <v>0</v>
      </c>
      <c r="BC69" s="57">
        <v>0</v>
      </c>
      <c r="BD69" s="57">
        <v>0</v>
      </c>
      <c r="BE69" s="57">
        <v>-2063064</v>
      </c>
      <c r="BF69" s="57">
        <v>0</v>
      </c>
      <c r="BG69" s="57">
        <v>-2063064</v>
      </c>
      <c r="BH69" s="57">
        <v>-434693</v>
      </c>
      <c r="BI69" s="57">
        <v>0</v>
      </c>
      <c r="BJ69" s="57">
        <v>-434693</v>
      </c>
      <c r="BK69" s="57">
        <v>433</v>
      </c>
      <c r="BL69" s="57">
        <v>0</v>
      </c>
      <c r="BM69" s="57">
        <v>433</v>
      </c>
      <c r="BN69" s="57">
        <v>-1129994</v>
      </c>
      <c r="BO69" s="57">
        <v>0</v>
      </c>
      <c r="BP69" s="57">
        <v>-1129994</v>
      </c>
      <c r="BQ69" s="57">
        <v>46342</v>
      </c>
      <c r="BR69" s="57">
        <v>0</v>
      </c>
      <c r="BS69" s="57">
        <v>46342</v>
      </c>
      <c r="BT69" s="57">
        <v>-1517912</v>
      </c>
      <c r="BU69" s="57">
        <v>0</v>
      </c>
      <c r="BV69" s="57">
        <v>-1517912</v>
      </c>
      <c r="BW69" s="57">
        <v>-33020</v>
      </c>
      <c r="BX69" s="57">
        <v>0</v>
      </c>
      <c r="BY69" s="57">
        <v>-33020</v>
      </c>
      <c r="BZ69" s="57">
        <v>0</v>
      </c>
      <c r="CA69" s="57">
        <v>0</v>
      </c>
      <c r="CB69" s="57">
        <v>0</v>
      </c>
      <c r="CC69" s="57">
        <v>-58135</v>
      </c>
      <c r="CD69" s="57">
        <v>0</v>
      </c>
      <c r="CE69" s="57">
        <v>-58135</v>
      </c>
      <c r="CF69" s="57">
        <v>-241</v>
      </c>
      <c r="CG69" s="57">
        <v>0</v>
      </c>
      <c r="CH69" s="57">
        <v>-241</v>
      </c>
      <c r="CI69" s="57">
        <v>0</v>
      </c>
      <c r="CJ69" s="57">
        <v>0</v>
      </c>
      <c r="CK69" s="57">
        <v>0</v>
      </c>
      <c r="CL69" s="57">
        <v>0</v>
      </c>
      <c r="CM69" s="57">
        <v>0</v>
      </c>
      <c r="CN69" s="57">
        <v>0</v>
      </c>
      <c r="CO69" s="57">
        <v>-542</v>
      </c>
      <c r="CP69" s="57">
        <v>0</v>
      </c>
      <c r="CQ69" s="57">
        <v>-542</v>
      </c>
      <c r="CR69" s="57">
        <v>0</v>
      </c>
      <c r="CS69" s="57">
        <v>0</v>
      </c>
      <c r="CT69" s="57">
        <v>0</v>
      </c>
      <c r="CU69" s="57">
        <v>0</v>
      </c>
      <c r="CV69" s="57">
        <v>0</v>
      </c>
      <c r="CW69" s="57">
        <v>0</v>
      </c>
      <c r="CX69" s="57">
        <v>0</v>
      </c>
      <c r="CY69" s="57">
        <v>0</v>
      </c>
      <c r="CZ69" s="57">
        <v>0</v>
      </c>
      <c r="DA69" s="57">
        <v>0</v>
      </c>
      <c r="DB69" s="57">
        <v>0</v>
      </c>
      <c r="DC69" s="57">
        <v>0</v>
      </c>
      <c r="DD69" s="57">
        <v>0</v>
      </c>
      <c r="DE69" s="57">
        <v>0</v>
      </c>
      <c r="DF69" s="57">
        <v>0</v>
      </c>
      <c r="DG69" s="57">
        <v>0</v>
      </c>
      <c r="DH69" s="57">
        <v>0</v>
      </c>
      <c r="DI69" s="57">
        <v>-91938</v>
      </c>
      <c r="DJ69" s="57">
        <v>0</v>
      </c>
      <c r="DK69" s="57">
        <v>-91938</v>
      </c>
      <c r="DL69" s="57">
        <v>0</v>
      </c>
      <c r="DM69" s="57">
        <v>0</v>
      </c>
      <c r="DN69" s="57">
        <v>0</v>
      </c>
      <c r="DO69" s="57">
        <v>0</v>
      </c>
      <c r="DP69" s="57">
        <v>0</v>
      </c>
      <c r="DQ69" s="57">
        <v>0</v>
      </c>
      <c r="DR69" s="57">
        <v>0</v>
      </c>
      <c r="DS69" s="57">
        <v>0</v>
      </c>
      <c r="DT69" s="57">
        <v>0</v>
      </c>
      <c r="DU69" s="57">
        <v>0</v>
      </c>
      <c r="DV69" s="57">
        <v>0</v>
      </c>
      <c r="DW69" s="57">
        <v>0</v>
      </c>
      <c r="DX69" s="57">
        <v>-34587</v>
      </c>
      <c r="DY69" s="57">
        <v>0</v>
      </c>
      <c r="DZ69" s="57">
        <v>-34587</v>
      </c>
      <c r="EA69" s="57">
        <v>0</v>
      </c>
      <c r="EB69" s="57">
        <v>0</v>
      </c>
      <c r="EC69" s="57">
        <v>0</v>
      </c>
      <c r="ED69" s="57">
        <v>0</v>
      </c>
      <c r="EE69" s="57">
        <v>0</v>
      </c>
      <c r="EF69" s="57">
        <v>0</v>
      </c>
      <c r="EG69" s="57">
        <v>0</v>
      </c>
      <c r="EH69" s="57">
        <v>0</v>
      </c>
      <c r="EI69" s="57">
        <v>0</v>
      </c>
      <c r="EJ69" s="57">
        <v>0</v>
      </c>
      <c r="EK69" s="57">
        <v>0</v>
      </c>
      <c r="EL69" s="57">
        <v>0</v>
      </c>
      <c r="EM69" s="57">
        <v>-34587</v>
      </c>
      <c r="EN69" s="57">
        <v>0</v>
      </c>
      <c r="EO69" s="57">
        <v>-34587</v>
      </c>
      <c r="EP69" s="57">
        <v>0</v>
      </c>
      <c r="EQ69" s="57">
        <v>0</v>
      </c>
      <c r="ER69" s="57">
        <v>0</v>
      </c>
      <c r="ES69" s="57">
        <v>0</v>
      </c>
      <c r="ET69" s="57">
        <v>0</v>
      </c>
      <c r="EU69" s="57">
        <v>0</v>
      </c>
      <c r="EV69" s="57">
        <v>0</v>
      </c>
      <c r="EW69" s="57">
        <v>0</v>
      </c>
      <c r="EX69" s="57">
        <v>0</v>
      </c>
      <c r="EY69" s="57">
        <v>38559939</v>
      </c>
      <c r="EZ69" s="57">
        <v>0</v>
      </c>
      <c r="FA69" s="57">
        <v>38559939</v>
      </c>
      <c r="FB69" s="57">
        <v>-35932</v>
      </c>
      <c r="FC69" s="57">
        <v>0</v>
      </c>
      <c r="FD69" s="57">
        <v>-35932</v>
      </c>
      <c r="FE69" s="57">
        <v>-2063064</v>
      </c>
      <c r="FF69" s="57">
        <v>0</v>
      </c>
      <c r="FG69" s="57">
        <v>-2063064</v>
      </c>
      <c r="FH69" s="57">
        <v>-1517912</v>
      </c>
      <c r="FI69" s="57">
        <v>0</v>
      </c>
      <c r="FJ69" s="57">
        <v>-1517912</v>
      </c>
      <c r="FK69" s="57">
        <v>-91938</v>
      </c>
      <c r="FL69" s="57">
        <v>0</v>
      </c>
      <c r="FM69" s="57">
        <v>-91938</v>
      </c>
      <c r="FN69" s="57">
        <v>-34587</v>
      </c>
      <c r="FO69" s="57">
        <v>0</v>
      </c>
      <c r="FP69" s="57">
        <v>-34587</v>
      </c>
      <c r="FQ69" s="57">
        <v>0</v>
      </c>
      <c r="FR69" s="57">
        <v>0</v>
      </c>
      <c r="FS69" s="57">
        <v>0</v>
      </c>
      <c r="FT69" s="57">
        <v>-3743433</v>
      </c>
      <c r="FU69" s="57">
        <v>0</v>
      </c>
      <c r="FV69" s="57">
        <v>-3743433</v>
      </c>
      <c r="FW69" s="57">
        <v>34816506</v>
      </c>
      <c r="FX69" s="57">
        <v>0</v>
      </c>
      <c r="FY69" s="57">
        <v>34816506</v>
      </c>
    </row>
    <row r="70" spans="1:181" x14ac:dyDescent="0.2">
      <c r="A70" s="57" t="s">
        <v>217</v>
      </c>
      <c r="B70" s="57" t="s">
        <v>216</v>
      </c>
      <c r="C70" s="57">
        <v>0</v>
      </c>
      <c r="D70" s="57">
        <v>0</v>
      </c>
      <c r="E70" s="57">
        <v>0</v>
      </c>
      <c r="F70" s="57">
        <v>424245</v>
      </c>
      <c r="G70" s="57">
        <v>0</v>
      </c>
      <c r="H70" s="57">
        <v>424245</v>
      </c>
      <c r="I70" s="57">
        <v>0</v>
      </c>
      <c r="J70" s="57">
        <v>0</v>
      </c>
      <c r="K70" s="57">
        <v>0</v>
      </c>
      <c r="L70" s="57">
        <v>124671</v>
      </c>
      <c r="M70" s="57">
        <v>0</v>
      </c>
      <c r="N70" s="57">
        <v>124671</v>
      </c>
      <c r="O70" s="57">
        <v>548916</v>
      </c>
      <c r="P70" s="57">
        <v>0</v>
      </c>
      <c r="Q70" s="57">
        <v>548916</v>
      </c>
      <c r="R70" s="57">
        <v>-24237068</v>
      </c>
      <c r="S70" s="57">
        <v>-2496</v>
      </c>
      <c r="T70" s="57">
        <v>-24239564</v>
      </c>
      <c r="U70" s="57">
        <v>-28638</v>
      </c>
      <c r="V70" s="57">
        <v>0</v>
      </c>
      <c r="W70" s="57">
        <v>-28638</v>
      </c>
      <c r="X70" s="57">
        <v>-2075784</v>
      </c>
      <c r="Y70" s="57">
        <v>-2449</v>
      </c>
      <c r="Z70" s="57">
        <v>-2078233</v>
      </c>
      <c r="AA70" s="57">
        <v>-1243190</v>
      </c>
      <c r="AB70" s="57">
        <v>-2449</v>
      </c>
      <c r="AC70" s="57">
        <v>-1245639</v>
      </c>
      <c r="AD70" s="57">
        <v>1227</v>
      </c>
      <c r="AE70" s="57">
        <v>0</v>
      </c>
      <c r="AF70" s="57">
        <v>1227</v>
      </c>
      <c r="AG70" s="57">
        <v>4057184</v>
      </c>
      <c r="AH70" s="57">
        <v>17230</v>
      </c>
      <c r="AI70" s="57">
        <v>4074414</v>
      </c>
      <c r="AJ70" s="57">
        <v>-78116</v>
      </c>
      <c r="AK70" s="57">
        <v>0</v>
      </c>
      <c r="AL70" s="57">
        <v>-78116</v>
      </c>
      <c r="AM70" s="57">
        <v>-16030927</v>
      </c>
      <c r="AN70" s="57">
        <v>-3011</v>
      </c>
      <c r="AO70" s="57">
        <v>-16033938</v>
      </c>
      <c r="AP70" s="57">
        <v>-46630</v>
      </c>
      <c r="AQ70" s="57">
        <v>8092</v>
      </c>
      <c r="AR70" s="57">
        <v>-38538</v>
      </c>
      <c r="AS70" s="57">
        <v>-236747</v>
      </c>
      <c r="AT70" s="57">
        <v>0</v>
      </c>
      <c r="AU70" s="57">
        <v>-236747</v>
      </c>
      <c r="AV70" s="57">
        <v>-59</v>
      </c>
      <c r="AW70" s="57">
        <v>0</v>
      </c>
      <c r="AX70" s="57">
        <v>-59</v>
      </c>
      <c r="AY70" s="57">
        <v>-235011</v>
      </c>
      <c r="AZ70" s="57">
        <v>0</v>
      </c>
      <c r="BA70" s="57">
        <v>-235011</v>
      </c>
      <c r="BB70" s="57">
        <v>-12843</v>
      </c>
      <c r="BC70" s="57">
        <v>0</v>
      </c>
      <c r="BD70" s="57">
        <v>-12843</v>
      </c>
      <c r="BE70" s="57">
        <v>-38896001</v>
      </c>
      <c r="BF70" s="57">
        <v>17366</v>
      </c>
      <c r="BG70" s="57">
        <v>-38878635</v>
      </c>
      <c r="BH70" s="57">
        <v>-32751</v>
      </c>
      <c r="BI70" s="57">
        <v>0</v>
      </c>
      <c r="BJ70" s="57">
        <v>-32751</v>
      </c>
      <c r="BK70" s="57">
        <v>-22391</v>
      </c>
      <c r="BL70" s="57">
        <v>-8795</v>
      </c>
      <c r="BM70" s="57">
        <v>-31186</v>
      </c>
      <c r="BN70" s="57">
        <v>-3335240</v>
      </c>
      <c r="BO70" s="57">
        <v>-20929</v>
      </c>
      <c r="BP70" s="57">
        <v>-3356169</v>
      </c>
      <c r="BQ70" s="57">
        <v>-166130</v>
      </c>
      <c r="BR70" s="57">
        <v>-1321</v>
      </c>
      <c r="BS70" s="57">
        <v>-167451</v>
      </c>
      <c r="BT70" s="57">
        <v>-3556512</v>
      </c>
      <c r="BU70" s="57">
        <v>-31045</v>
      </c>
      <c r="BV70" s="57">
        <v>-3587557</v>
      </c>
      <c r="BW70" s="57">
        <v>-679177</v>
      </c>
      <c r="BX70" s="57">
        <v>0</v>
      </c>
      <c r="BY70" s="57">
        <v>-679177</v>
      </c>
      <c r="BZ70" s="57">
        <v>8618.3700000000008</v>
      </c>
      <c r="CA70" s="57">
        <v>0</v>
      </c>
      <c r="CB70" s="57">
        <v>8618.3700000000008</v>
      </c>
      <c r="CC70" s="57">
        <v>-315973</v>
      </c>
      <c r="CD70" s="57">
        <v>0</v>
      </c>
      <c r="CE70" s="57">
        <v>-315973</v>
      </c>
      <c r="CF70" s="57">
        <v>2321</v>
      </c>
      <c r="CG70" s="57">
        <v>0</v>
      </c>
      <c r="CH70" s="57">
        <v>2321</v>
      </c>
      <c r="CI70" s="57">
        <v>-5797</v>
      </c>
      <c r="CJ70" s="57">
        <v>0</v>
      </c>
      <c r="CK70" s="57">
        <v>-5797</v>
      </c>
      <c r="CL70" s="57">
        <v>0</v>
      </c>
      <c r="CM70" s="57">
        <v>0</v>
      </c>
      <c r="CN70" s="57">
        <v>0</v>
      </c>
      <c r="CO70" s="57">
        <v>-105441</v>
      </c>
      <c r="CP70" s="57">
        <v>0</v>
      </c>
      <c r="CQ70" s="57">
        <v>-105441</v>
      </c>
      <c r="CR70" s="57">
        <v>316</v>
      </c>
      <c r="CS70" s="57">
        <v>0</v>
      </c>
      <c r="CT70" s="57">
        <v>316</v>
      </c>
      <c r="CU70" s="57">
        <v>-16782</v>
      </c>
      <c r="CV70" s="57">
        <v>0</v>
      </c>
      <c r="CW70" s="57">
        <v>-16782</v>
      </c>
      <c r="CX70" s="57">
        <v>-683</v>
      </c>
      <c r="CY70" s="57">
        <v>0</v>
      </c>
      <c r="CZ70" s="57">
        <v>-683</v>
      </c>
      <c r="DA70" s="57">
        <v>0</v>
      </c>
      <c r="DB70" s="57">
        <v>-156604</v>
      </c>
      <c r="DC70" s="57">
        <v>-156604</v>
      </c>
      <c r="DD70" s="57">
        <v>0</v>
      </c>
      <c r="DE70" s="57">
        <v>-13508</v>
      </c>
      <c r="DF70" s="57">
        <v>-13508</v>
      </c>
      <c r="DG70" s="57">
        <v>-170112</v>
      </c>
      <c r="DH70" s="57">
        <v>0</v>
      </c>
      <c r="DI70" s="57">
        <v>-1112598</v>
      </c>
      <c r="DJ70" s="57">
        <v>-170112</v>
      </c>
      <c r="DK70" s="57">
        <v>-1282710</v>
      </c>
      <c r="DL70" s="57">
        <v>-14976</v>
      </c>
      <c r="DM70" s="57">
        <v>0</v>
      </c>
      <c r="DN70" s="57">
        <v>-14976</v>
      </c>
      <c r="DO70" s="57">
        <v>3443</v>
      </c>
      <c r="DP70" s="57">
        <v>0</v>
      </c>
      <c r="DQ70" s="57">
        <v>3443</v>
      </c>
      <c r="DR70" s="57">
        <v>-45342</v>
      </c>
      <c r="DS70" s="57">
        <v>0</v>
      </c>
      <c r="DT70" s="57">
        <v>-45342</v>
      </c>
      <c r="DU70" s="57">
        <v>-3349</v>
      </c>
      <c r="DV70" s="57">
        <v>0</v>
      </c>
      <c r="DW70" s="57">
        <v>-3349</v>
      </c>
      <c r="DX70" s="57">
        <v>-4359978</v>
      </c>
      <c r="DY70" s="57">
        <v>0</v>
      </c>
      <c r="DZ70" s="57">
        <v>-4359978</v>
      </c>
      <c r="EA70" s="57">
        <v>-41342</v>
      </c>
      <c r="EB70" s="57">
        <v>0</v>
      </c>
      <c r="EC70" s="57">
        <v>-41342</v>
      </c>
      <c r="ED70" s="57">
        <v>0</v>
      </c>
      <c r="EE70" s="57">
        <v>0</v>
      </c>
      <c r="EF70" s="57">
        <v>0</v>
      </c>
      <c r="EG70" s="57">
        <v>-1942</v>
      </c>
      <c r="EH70" s="57">
        <v>0</v>
      </c>
      <c r="EI70" s="57">
        <v>-1942</v>
      </c>
      <c r="EJ70" s="57">
        <v>-164084</v>
      </c>
      <c r="EK70" s="57">
        <v>0</v>
      </c>
      <c r="EL70" s="57">
        <v>-164084</v>
      </c>
      <c r="EM70" s="57">
        <v>-4627570</v>
      </c>
      <c r="EN70" s="57">
        <v>0</v>
      </c>
      <c r="EO70" s="57">
        <v>-4627570</v>
      </c>
      <c r="EP70" s="57">
        <v>0</v>
      </c>
      <c r="EQ70" s="57">
        <v>0</v>
      </c>
      <c r="ER70" s="57">
        <v>0</v>
      </c>
      <c r="ES70" s="57">
        <v>0</v>
      </c>
      <c r="ET70" s="57">
        <v>0</v>
      </c>
      <c r="EU70" s="57">
        <v>0</v>
      </c>
      <c r="EV70" s="57">
        <v>0</v>
      </c>
      <c r="EW70" s="57">
        <v>0</v>
      </c>
      <c r="EX70" s="57">
        <v>0</v>
      </c>
      <c r="EY70" s="57">
        <v>202089781</v>
      </c>
      <c r="EZ70" s="57">
        <v>647803</v>
      </c>
      <c r="FA70" s="57">
        <v>202737584</v>
      </c>
      <c r="FB70" s="57">
        <v>548916</v>
      </c>
      <c r="FC70" s="57">
        <v>0</v>
      </c>
      <c r="FD70" s="57">
        <v>548916</v>
      </c>
      <c r="FE70" s="57">
        <v>-38896001</v>
      </c>
      <c r="FF70" s="57">
        <v>17366</v>
      </c>
      <c r="FG70" s="57">
        <v>-38878635</v>
      </c>
      <c r="FH70" s="57">
        <v>-3556512</v>
      </c>
      <c r="FI70" s="57">
        <v>-31045</v>
      </c>
      <c r="FJ70" s="57">
        <v>-3587557</v>
      </c>
      <c r="FK70" s="57">
        <v>-1112598</v>
      </c>
      <c r="FL70" s="57">
        <v>-170112</v>
      </c>
      <c r="FM70" s="57">
        <v>-1282710</v>
      </c>
      <c r="FN70" s="57">
        <v>-4627570</v>
      </c>
      <c r="FO70" s="57">
        <v>0</v>
      </c>
      <c r="FP70" s="57">
        <v>-4627570</v>
      </c>
      <c r="FQ70" s="57">
        <v>0</v>
      </c>
      <c r="FR70" s="57">
        <v>0</v>
      </c>
      <c r="FS70" s="57">
        <v>0</v>
      </c>
      <c r="FT70" s="57">
        <v>-47643765</v>
      </c>
      <c r="FU70" s="57">
        <v>-183791</v>
      </c>
      <c r="FV70" s="57">
        <v>-47827556</v>
      </c>
      <c r="FW70" s="57">
        <v>154446016</v>
      </c>
      <c r="FX70" s="57">
        <v>464012</v>
      </c>
      <c r="FY70" s="57">
        <v>154910028</v>
      </c>
    </row>
    <row r="71" spans="1:181" x14ac:dyDescent="0.2">
      <c r="A71" s="57" t="s">
        <v>219</v>
      </c>
      <c r="B71" s="57" t="s">
        <v>218</v>
      </c>
      <c r="C71" s="57">
        <v>0</v>
      </c>
      <c r="D71" s="57">
        <v>0</v>
      </c>
      <c r="E71" s="57">
        <v>0</v>
      </c>
      <c r="F71" s="57">
        <v>-232311</v>
      </c>
      <c r="G71" s="57">
        <v>0</v>
      </c>
      <c r="H71" s="57">
        <v>-232311</v>
      </c>
      <c r="I71" s="57">
        <v>0</v>
      </c>
      <c r="J71" s="57">
        <v>0</v>
      </c>
      <c r="K71" s="57">
        <v>0</v>
      </c>
      <c r="L71" s="57">
        <v>9885</v>
      </c>
      <c r="M71" s="57">
        <v>0</v>
      </c>
      <c r="N71" s="57">
        <v>9885</v>
      </c>
      <c r="O71" s="57">
        <v>-222426</v>
      </c>
      <c r="P71" s="57">
        <v>0</v>
      </c>
      <c r="Q71" s="57">
        <v>-222426</v>
      </c>
      <c r="R71" s="57">
        <v>-3016686</v>
      </c>
      <c r="S71" s="57">
        <v>0</v>
      </c>
      <c r="T71" s="57">
        <v>-3016686</v>
      </c>
      <c r="U71" s="57">
        <v>-9947</v>
      </c>
      <c r="V71" s="57">
        <v>0</v>
      </c>
      <c r="W71" s="57">
        <v>-9947</v>
      </c>
      <c r="X71" s="57">
        <v>-303923</v>
      </c>
      <c r="Y71" s="57">
        <v>0</v>
      </c>
      <c r="Z71" s="57">
        <v>-303923</v>
      </c>
      <c r="AA71" s="57">
        <v>-303937</v>
      </c>
      <c r="AB71" s="57">
        <v>0</v>
      </c>
      <c r="AC71" s="57">
        <v>-303937</v>
      </c>
      <c r="AD71" s="57">
        <v>14</v>
      </c>
      <c r="AE71" s="57">
        <v>0</v>
      </c>
      <c r="AF71" s="57">
        <v>14</v>
      </c>
      <c r="AG71" s="57">
        <v>754284</v>
      </c>
      <c r="AH71" s="57">
        <v>0</v>
      </c>
      <c r="AI71" s="57">
        <v>754284</v>
      </c>
      <c r="AJ71" s="57">
        <v>39033</v>
      </c>
      <c r="AK71" s="57">
        <v>0</v>
      </c>
      <c r="AL71" s="57">
        <v>39033</v>
      </c>
      <c r="AM71" s="57">
        <v>-2072422</v>
      </c>
      <c r="AN71" s="57">
        <v>0</v>
      </c>
      <c r="AO71" s="57">
        <v>-2072422</v>
      </c>
      <c r="AP71" s="57">
        <v>-49436</v>
      </c>
      <c r="AQ71" s="57">
        <v>0</v>
      </c>
      <c r="AR71" s="57">
        <v>-49436</v>
      </c>
      <c r="AS71" s="57">
        <v>-114565</v>
      </c>
      <c r="AT71" s="57">
        <v>0</v>
      </c>
      <c r="AU71" s="57">
        <v>-114565</v>
      </c>
      <c r="AV71" s="57">
        <v>6212</v>
      </c>
      <c r="AW71" s="57">
        <v>0</v>
      </c>
      <c r="AX71" s="57">
        <v>6212</v>
      </c>
      <c r="AY71" s="57">
        <v>-29072</v>
      </c>
      <c r="AZ71" s="57">
        <v>0</v>
      </c>
      <c r="BA71" s="57">
        <v>-29072</v>
      </c>
      <c r="BB71" s="57">
        <v>4288</v>
      </c>
      <c r="BC71" s="57">
        <v>0</v>
      </c>
      <c r="BD71" s="57">
        <v>4288</v>
      </c>
      <c r="BE71" s="57">
        <v>-4782287</v>
      </c>
      <c r="BF71" s="57">
        <v>0</v>
      </c>
      <c r="BG71" s="57">
        <v>-4782287</v>
      </c>
      <c r="BH71" s="57">
        <v>0</v>
      </c>
      <c r="BI71" s="57">
        <v>0</v>
      </c>
      <c r="BJ71" s="57">
        <v>0</v>
      </c>
      <c r="BK71" s="57">
        <v>0</v>
      </c>
      <c r="BL71" s="57">
        <v>0</v>
      </c>
      <c r="BM71" s="57">
        <v>0</v>
      </c>
      <c r="BN71" s="57">
        <v>-1001054</v>
      </c>
      <c r="BO71" s="57">
        <v>0</v>
      </c>
      <c r="BP71" s="57">
        <v>-1001054</v>
      </c>
      <c r="BQ71" s="57">
        <v>52878</v>
      </c>
      <c r="BR71" s="57">
        <v>0</v>
      </c>
      <c r="BS71" s="57">
        <v>52878</v>
      </c>
      <c r="BT71" s="57">
        <v>-948176</v>
      </c>
      <c r="BU71" s="57">
        <v>0</v>
      </c>
      <c r="BV71" s="57">
        <v>-948176</v>
      </c>
      <c r="BW71" s="57">
        <v>-92337</v>
      </c>
      <c r="BX71" s="57">
        <v>0</v>
      </c>
      <c r="BY71" s="57">
        <v>-92337</v>
      </c>
      <c r="BZ71" s="57">
        <v>-1193</v>
      </c>
      <c r="CA71" s="57">
        <v>0</v>
      </c>
      <c r="CB71" s="57">
        <v>-1193</v>
      </c>
      <c r="CC71" s="57">
        <v>-8397</v>
      </c>
      <c r="CD71" s="57">
        <v>0</v>
      </c>
      <c r="CE71" s="57">
        <v>-8397</v>
      </c>
      <c r="CF71" s="57">
        <v>0</v>
      </c>
      <c r="CG71" s="57">
        <v>0</v>
      </c>
      <c r="CH71" s="57">
        <v>0</v>
      </c>
      <c r="CI71" s="57">
        <v>-78</v>
      </c>
      <c r="CJ71" s="57">
        <v>0</v>
      </c>
      <c r="CK71" s="57">
        <v>-78</v>
      </c>
      <c r="CL71" s="57">
        <v>0</v>
      </c>
      <c r="CM71" s="57">
        <v>0</v>
      </c>
      <c r="CN71" s="57">
        <v>0</v>
      </c>
      <c r="CO71" s="57">
        <v>-6267</v>
      </c>
      <c r="CP71" s="57">
        <v>0</v>
      </c>
      <c r="CQ71" s="57">
        <v>-6267</v>
      </c>
      <c r="CR71" s="57">
        <v>-377</v>
      </c>
      <c r="CS71" s="57">
        <v>0</v>
      </c>
      <c r="CT71" s="57">
        <v>-377</v>
      </c>
      <c r="CU71" s="57">
        <v>0</v>
      </c>
      <c r="CV71" s="57">
        <v>0</v>
      </c>
      <c r="CW71" s="57">
        <v>0</v>
      </c>
      <c r="CX71" s="57">
        <v>0</v>
      </c>
      <c r="CY71" s="57">
        <v>0</v>
      </c>
      <c r="CZ71" s="57">
        <v>0</v>
      </c>
      <c r="DA71" s="57">
        <v>0</v>
      </c>
      <c r="DB71" s="57">
        <v>0</v>
      </c>
      <c r="DC71" s="57">
        <v>0</v>
      </c>
      <c r="DD71" s="57">
        <v>0</v>
      </c>
      <c r="DE71" s="57">
        <v>0</v>
      </c>
      <c r="DF71" s="57">
        <v>0</v>
      </c>
      <c r="DG71" s="57">
        <v>0</v>
      </c>
      <c r="DH71" s="57">
        <v>0</v>
      </c>
      <c r="DI71" s="57">
        <v>-108649</v>
      </c>
      <c r="DJ71" s="57">
        <v>0</v>
      </c>
      <c r="DK71" s="57">
        <v>-108649</v>
      </c>
      <c r="DL71" s="57">
        <v>-15784</v>
      </c>
      <c r="DM71" s="57">
        <v>0</v>
      </c>
      <c r="DN71" s="57">
        <v>-15784</v>
      </c>
      <c r="DO71" s="57">
        <v>-27</v>
      </c>
      <c r="DP71" s="57">
        <v>0</v>
      </c>
      <c r="DQ71" s="57">
        <v>-27</v>
      </c>
      <c r="DR71" s="57">
        <v>-5978</v>
      </c>
      <c r="DS71" s="57">
        <v>0</v>
      </c>
      <c r="DT71" s="57">
        <v>-5978</v>
      </c>
      <c r="DU71" s="57">
        <v>-112</v>
      </c>
      <c r="DV71" s="57">
        <v>0</v>
      </c>
      <c r="DW71" s="57">
        <v>-112</v>
      </c>
      <c r="DX71" s="57">
        <v>-853478</v>
      </c>
      <c r="DY71" s="57">
        <v>0</v>
      </c>
      <c r="DZ71" s="57">
        <v>-853478</v>
      </c>
      <c r="EA71" s="57">
        <v>-46213</v>
      </c>
      <c r="EB71" s="57">
        <v>0</v>
      </c>
      <c r="EC71" s="57">
        <v>-46213</v>
      </c>
      <c r="ED71" s="57">
        <v>0</v>
      </c>
      <c r="EE71" s="57">
        <v>0</v>
      </c>
      <c r="EF71" s="57">
        <v>0</v>
      </c>
      <c r="EG71" s="57">
        <v>0</v>
      </c>
      <c r="EH71" s="57">
        <v>0</v>
      </c>
      <c r="EI71" s="57">
        <v>0</v>
      </c>
      <c r="EJ71" s="57">
        <v>-32272</v>
      </c>
      <c r="EK71" s="57">
        <v>0</v>
      </c>
      <c r="EL71" s="57">
        <v>-32272</v>
      </c>
      <c r="EM71" s="57">
        <v>-953864</v>
      </c>
      <c r="EN71" s="57">
        <v>0</v>
      </c>
      <c r="EO71" s="57">
        <v>-953864</v>
      </c>
      <c r="EP71" s="57">
        <v>0</v>
      </c>
      <c r="EQ71" s="57">
        <v>0</v>
      </c>
      <c r="ER71" s="57">
        <v>0</v>
      </c>
      <c r="ES71" s="57">
        <v>0</v>
      </c>
      <c r="ET71" s="57">
        <v>0</v>
      </c>
      <c r="EU71" s="57">
        <v>0</v>
      </c>
      <c r="EV71" s="57">
        <v>0</v>
      </c>
      <c r="EW71" s="57">
        <v>0</v>
      </c>
      <c r="EX71" s="57">
        <v>0</v>
      </c>
      <c r="EY71" s="57">
        <v>36491129</v>
      </c>
      <c r="EZ71" s="57">
        <v>0</v>
      </c>
      <c r="FA71" s="57">
        <v>36491129</v>
      </c>
      <c r="FB71" s="57">
        <v>-222426</v>
      </c>
      <c r="FC71" s="57">
        <v>0</v>
      </c>
      <c r="FD71" s="57">
        <v>-222426</v>
      </c>
      <c r="FE71" s="57">
        <v>-4782287</v>
      </c>
      <c r="FF71" s="57">
        <v>0</v>
      </c>
      <c r="FG71" s="57">
        <v>-4782287</v>
      </c>
      <c r="FH71" s="57">
        <v>-948176</v>
      </c>
      <c r="FI71" s="57">
        <v>0</v>
      </c>
      <c r="FJ71" s="57">
        <v>-948176</v>
      </c>
      <c r="FK71" s="57">
        <v>-108649</v>
      </c>
      <c r="FL71" s="57">
        <v>0</v>
      </c>
      <c r="FM71" s="57">
        <v>-108649</v>
      </c>
      <c r="FN71" s="57">
        <v>-953864</v>
      </c>
      <c r="FO71" s="57">
        <v>0</v>
      </c>
      <c r="FP71" s="57">
        <v>-953864</v>
      </c>
      <c r="FQ71" s="57">
        <v>0</v>
      </c>
      <c r="FR71" s="57">
        <v>0</v>
      </c>
      <c r="FS71" s="57">
        <v>0</v>
      </c>
      <c r="FT71" s="57">
        <v>-7015402</v>
      </c>
      <c r="FU71" s="57">
        <v>0</v>
      </c>
      <c r="FV71" s="57">
        <v>-7015402</v>
      </c>
      <c r="FW71" s="57">
        <v>29475727</v>
      </c>
      <c r="FX71" s="57">
        <v>0</v>
      </c>
      <c r="FY71" s="57">
        <v>29475727</v>
      </c>
    </row>
    <row r="72" spans="1:181" x14ac:dyDescent="0.2">
      <c r="A72" s="57" t="s">
        <v>221</v>
      </c>
      <c r="B72" s="57" t="s">
        <v>220</v>
      </c>
      <c r="C72" s="57">
        <v>0</v>
      </c>
      <c r="D72" s="57">
        <v>0</v>
      </c>
      <c r="E72" s="57">
        <v>0</v>
      </c>
      <c r="F72" s="57">
        <v>-156767</v>
      </c>
      <c r="G72" s="57">
        <v>0</v>
      </c>
      <c r="H72" s="57">
        <v>-156767</v>
      </c>
      <c r="I72" s="57">
        <v>0</v>
      </c>
      <c r="J72" s="57">
        <v>0</v>
      </c>
      <c r="K72" s="57">
        <v>0</v>
      </c>
      <c r="L72" s="57">
        <v>295037</v>
      </c>
      <c r="M72" s="57">
        <v>0</v>
      </c>
      <c r="N72" s="57">
        <v>295037</v>
      </c>
      <c r="O72" s="57">
        <v>138270</v>
      </c>
      <c r="P72" s="57">
        <v>0</v>
      </c>
      <c r="Q72" s="57">
        <v>138270</v>
      </c>
      <c r="R72" s="57">
        <v>-5615093</v>
      </c>
      <c r="S72" s="57">
        <v>0</v>
      </c>
      <c r="T72" s="57">
        <v>-5615093</v>
      </c>
      <c r="U72" s="57">
        <v>0</v>
      </c>
      <c r="V72" s="57">
        <v>0</v>
      </c>
      <c r="W72" s="57">
        <v>0</v>
      </c>
      <c r="X72" s="57">
        <v>-340860</v>
      </c>
      <c r="Y72" s="57">
        <v>0</v>
      </c>
      <c r="Z72" s="57">
        <v>-340860</v>
      </c>
      <c r="AA72" s="57">
        <v>0</v>
      </c>
      <c r="AB72" s="57">
        <v>0</v>
      </c>
      <c r="AC72" s="57">
        <v>0</v>
      </c>
      <c r="AD72" s="57">
        <v>0</v>
      </c>
      <c r="AE72" s="57">
        <v>0</v>
      </c>
      <c r="AF72" s="57">
        <v>0</v>
      </c>
      <c r="AG72" s="57">
        <v>3491097</v>
      </c>
      <c r="AH72" s="57">
        <v>0</v>
      </c>
      <c r="AI72" s="57">
        <v>3491097</v>
      </c>
      <c r="AJ72" s="57">
        <v>16340</v>
      </c>
      <c r="AK72" s="57">
        <v>0</v>
      </c>
      <c r="AL72" s="57">
        <v>16340</v>
      </c>
      <c r="AM72" s="57">
        <v>-13456864</v>
      </c>
      <c r="AN72" s="57">
        <v>0</v>
      </c>
      <c r="AO72" s="57">
        <v>-13456864</v>
      </c>
      <c r="AP72" s="57">
        <v>-3618362</v>
      </c>
      <c r="AQ72" s="57">
        <v>0</v>
      </c>
      <c r="AR72" s="57">
        <v>-3618362</v>
      </c>
      <c r="AS72" s="57">
        <v>-52278</v>
      </c>
      <c r="AT72" s="57">
        <v>0</v>
      </c>
      <c r="AU72" s="57">
        <v>-52278</v>
      </c>
      <c r="AV72" s="57">
        <v>0</v>
      </c>
      <c r="AW72" s="57">
        <v>0</v>
      </c>
      <c r="AX72" s="57">
        <v>0</v>
      </c>
      <c r="AY72" s="57">
        <v>0</v>
      </c>
      <c r="AZ72" s="57">
        <v>0</v>
      </c>
      <c r="BA72" s="57">
        <v>0</v>
      </c>
      <c r="BB72" s="57">
        <v>0</v>
      </c>
      <c r="BC72" s="57">
        <v>0</v>
      </c>
      <c r="BD72" s="57">
        <v>0</v>
      </c>
      <c r="BE72" s="57">
        <v>-19576020</v>
      </c>
      <c r="BF72" s="57">
        <v>0</v>
      </c>
      <c r="BG72" s="57">
        <v>-19576020</v>
      </c>
      <c r="BH72" s="57">
        <v>-191087</v>
      </c>
      <c r="BI72" s="57">
        <v>0</v>
      </c>
      <c r="BJ72" s="57">
        <v>-191087</v>
      </c>
      <c r="BK72" s="57">
        <v>-4242</v>
      </c>
      <c r="BL72" s="57">
        <v>0</v>
      </c>
      <c r="BM72" s="57">
        <v>-4242</v>
      </c>
      <c r="BN72" s="57">
        <v>-2673053</v>
      </c>
      <c r="BO72" s="57">
        <v>0</v>
      </c>
      <c r="BP72" s="57">
        <v>-2673053</v>
      </c>
      <c r="BQ72" s="57">
        <v>479121</v>
      </c>
      <c r="BR72" s="57">
        <v>0</v>
      </c>
      <c r="BS72" s="57">
        <v>479121</v>
      </c>
      <c r="BT72" s="57">
        <v>-2389261</v>
      </c>
      <c r="BU72" s="57">
        <v>0</v>
      </c>
      <c r="BV72" s="57">
        <v>-2389261</v>
      </c>
      <c r="BW72" s="57">
        <v>-363377</v>
      </c>
      <c r="BX72" s="57">
        <v>0</v>
      </c>
      <c r="BY72" s="57">
        <v>-363377</v>
      </c>
      <c r="BZ72" s="57">
        <v>-3597</v>
      </c>
      <c r="CA72" s="57">
        <v>0</v>
      </c>
      <c r="CB72" s="57">
        <v>-3597</v>
      </c>
      <c r="CC72" s="57">
        <v>-26847</v>
      </c>
      <c r="CD72" s="57">
        <v>0</v>
      </c>
      <c r="CE72" s="57">
        <v>-26847</v>
      </c>
      <c r="CF72" s="57">
        <v>-1143</v>
      </c>
      <c r="CG72" s="57">
        <v>0</v>
      </c>
      <c r="CH72" s="57">
        <v>-1143</v>
      </c>
      <c r="CI72" s="57">
        <v>-10353</v>
      </c>
      <c r="CJ72" s="57">
        <v>0</v>
      </c>
      <c r="CK72" s="57">
        <v>-10353</v>
      </c>
      <c r="CL72" s="57">
        <v>0</v>
      </c>
      <c r="CM72" s="57">
        <v>0</v>
      </c>
      <c r="CN72" s="57">
        <v>0</v>
      </c>
      <c r="CO72" s="57">
        <v>0</v>
      </c>
      <c r="CP72" s="57">
        <v>0</v>
      </c>
      <c r="CQ72" s="57">
        <v>0</v>
      </c>
      <c r="CR72" s="57">
        <v>0</v>
      </c>
      <c r="CS72" s="57">
        <v>0</v>
      </c>
      <c r="CT72" s="57">
        <v>0</v>
      </c>
      <c r="CU72" s="57">
        <v>0</v>
      </c>
      <c r="CV72" s="57">
        <v>0</v>
      </c>
      <c r="CW72" s="57">
        <v>0</v>
      </c>
      <c r="CX72" s="57">
        <v>0</v>
      </c>
      <c r="CY72" s="57">
        <v>0</v>
      </c>
      <c r="CZ72" s="57">
        <v>0</v>
      </c>
      <c r="DA72" s="57">
        <v>0</v>
      </c>
      <c r="DB72" s="57">
        <v>0</v>
      </c>
      <c r="DC72" s="57">
        <v>0</v>
      </c>
      <c r="DD72" s="57">
        <v>0</v>
      </c>
      <c r="DE72" s="57">
        <v>0</v>
      </c>
      <c r="DF72" s="57">
        <v>0</v>
      </c>
      <c r="DG72" s="57">
        <v>0</v>
      </c>
      <c r="DH72" s="57">
        <v>0</v>
      </c>
      <c r="DI72" s="57">
        <v>-405317</v>
      </c>
      <c r="DJ72" s="57">
        <v>0</v>
      </c>
      <c r="DK72" s="57">
        <v>-405317</v>
      </c>
      <c r="DL72" s="57">
        <v>-9068</v>
      </c>
      <c r="DM72" s="57">
        <v>0</v>
      </c>
      <c r="DN72" s="57">
        <v>-9068</v>
      </c>
      <c r="DO72" s="57">
        <v>0</v>
      </c>
      <c r="DP72" s="57">
        <v>0</v>
      </c>
      <c r="DQ72" s="57">
        <v>0</v>
      </c>
      <c r="DR72" s="57">
        <v>0</v>
      </c>
      <c r="DS72" s="57">
        <v>0</v>
      </c>
      <c r="DT72" s="57">
        <v>0</v>
      </c>
      <c r="DU72" s="57">
        <v>0</v>
      </c>
      <c r="DV72" s="57">
        <v>0</v>
      </c>
      <c r="DW72" s="57">
        <v>0</v>
      </c>
      <c r="DX72" s="57">
        <v>-10162</v>
      </c>
      <c r="DY72" s="57">
        <v>0</v>
      </c>
      <c r="DZ72" s="57">
        <v>-10162</v>
      </c>
      <c r="EA72" s="57">
        <v>0</v>
      </c>
      <c r="EB72" s="57">
        <v>0</v>
      </c>
      <c r="EC72" s="57">
        <v>0</v>
      </c>
      <c r="ED72" s="57">
        <v>0</v>
      </c>
      <c r="EE72" s="57">
        <v>0</v>
      </c>
      <c r="EF72" s="57">
        <v>0</v>
      </c>
      <c r="EG72" s="57">
        <v>0</v>
      </c>
      <c r="EH72" s="57">
        <v>0</v>
      </c>
      <c r="EI72" s="57">
        <v>0</v>
      </c>
      <c r="EJ72" s="57">
        <v>0</v>
      </c>
      <c r="EK72" s="57">
        <v>0</v>
      </c>
      <c r="EL72" s="57">
        <v>0</v>
      </c>
      <c r="EM72" s="57">
        <v>-19230</v>
      </c>
      <c r="EN72" s="57">
        <v>0</v>
      </c>
      <c r="EO72" s="57">
        <v>-19230</v>
      </c>
      <c r="EP72" s="57">
        <v>-24650</v>
      </c>
      <c r="EQ72" s="57">
        <v>0</v>
      </c>
      <c r="ER72" s="57">
        <v>-24650</v>
      </c>
      <c r="ES72" s="57">
        <v>-1375</v>
      </c>
      <c r="ET72" s="57">
        <v>0</v>
      </c>
      <c r="EU72" s="57">
        <v>-1375</v>
      </c>
      <c r="EV72" s="57">
        <v>-26025</v>
      </c>
      <c r="EW72" s="57">
        <v>0</v>
      </c>
      <c r="EX72" s="57">
        <v>-26025</v>
      </c>
      <c r="EY72" s="57">
        <v>144094116</v>
      </c>
      <c r="EZ72" s="57">
        <v>0</v>
      </c>
      <c r="FA72" s="57">
        <v>144094116</v>
      </c>
      <c r="FB72" s="57">
        <v>138270</v>
      </c>
      <c r="FC72" s="57">
        <v>0</v>
      </c>
      <c r="FD72" s="57">
        <v>138270</v>
      </c>
      <c r="FE72" s="57">
        <v>-19576020</v>
      </c>
      <c r="FF72" s="57">
        <v>0</v>
      </c>
      <c r="FG72" s="57">
        <v>-19576020</v>
      </c>
      <c r="FH72" s="57">
        <v>-2389261</v>
      </c>
      <c r="FI72" s="57">
        <v>0</v>
      </c>
      <c r="FJ72" s="57">
        <v>-2389261</v>
      </c>
      <c r="FK72" s="57">
        <v>-405317</v>
      </c>
      <c r="FL72" s="57">
        <v>0</v>
      </c>
      <c r="FM72" s="57">
        <v>-405317</v>
      </c>
      <c r="FN72" s="57">
        <v>-19230</v>
      </c>
      <c r="FO72" s="57">
        <v>0</v>
      </c>
      <c r="FP72" s="57">
        <v>-19230</v>
      </c>
      <c r="FQ72" s="57">
        <v>-26025</v>
      </c>
      <c r="FR72" s="57">
        <v>0</v>
      </c>
      <c r="FS72" s="57">
        <v>-26025</v>
      </c>
      <c r="FT72" s="57">
        <v>-22277583</v>
      </c>
      <c r="FU72" s="57">
        <v>0</v>
      </c>
      <c r="FV72" s="57">
        <v>-22277583</v>
      </c>
      <c r="FW72" s="57">
        <v>121816533</v>
      </c>
      <c r="FX72" s="57">
        <v>0</v>
      </c>
      <c r="FY72" s="57">
        <v>121816533</v>
      </c>
    </row>
    <row r="73" spans="1:181" x14ac:dyDescent="0.2">
      <c r="A73" s="57" t="s">
        <v>224</v>
      </c>
      <c r="B73" s="57" t="s">
        <v>223</v>
      </c>
      <c r="C73" s="57">
        <v>0</v>
      </c>
      <c r="D73" s="57">
        <v>0</v>
      </c>
      <c r="E73" s="57">
        <v>0</v>
      </c>
      <c r="F73" s="57">
        <v>6206</v>
      </c>
      <c r="G73" s="57">
        <v>0</v>
      </c>
      <c r="H73" s="57">
        <v>6206</v>
      </c>
      <c r="I73" s="57">
        <v>0</v>
      </c>
      <c r="J73" s="57">
        <v>0</v>
      </c>
      <c r="K73" s="57">
        <v>0</v>
      </c>
      <c r="L73" s="57">
        <v>30579</v>
      </c>
      <c r="M73" s="57">
        <v>0</v>
      </c>
      <c r="N73" s="57">
        <v>30579</v>
      </c>
      <c r="O73" s="57">
        <v>36785</v>
      </c>
      <c r="P73" s="57">
        <v>0</v>
      </c>
      <c r="Q73" s="57">
        <v>36785</v>
      </c>
      <c r="R73" s="57">
        <v>-2386297</v>
      </c>
      <c r="S73" s="57">
        <v>0</v>
      </c>
      <c r="T73" s="57">
        <v>-2386297</v>
      </c>
      <c r="U73" s="57">
        <v>0</v>
      </c>
      <c r="V73" s="57">
        <v>0</v>
      </c>
      <c r="W73" s="57">
        <v>0</v>
      </c>
      <c r="X73" s="57">
        <v>-250965</v>
      </c>
      <c r="Y73" s="57">
        <v>0</v>
      </c>
      <c r="Z73" s="57">
        <v>-250965</v>
      </c>
      <c r="AA73" s="57">
        <v>-133831</v>
      </c>
      <c r="AB73" s="57">
        <v>0</v>
      </c>
      <c r="AC73" s="57">
        <v>-133831</v>
      </c>
      <c r="AD73" s="57">
        <v>0</v>
      </c>
      <c r="AE73" s="57">
        <v>0</v>
      </c>
      <c r="AF73" s="57">
        <v>0</v>
      </c>
      <c r="AG73" s="57">
        <v>459029</v>
      </c>
      <c r="AH73" s="57">
        <v>0</v>
      </c>
      <c r="AI73" s="57">
        <v>459029</v>
      </c>
      <c r="AJ73" s="57">
        <v>3401</v>
      </c>
      <c r="AK73" s="57">
        <v>0</v>
      </c>
      <c r="AL73" s="57">
        <v>3401</v>
      </c>
      <c r="AM73" s="57">
        <v>-1127211</v>
      </c>
      <c r="AN73" s="57">
        <v>0</v>
      </c>
      <c r="AO73" s="57">
        <v>-1127211</v>
      </c>
      <c r="AP73" s="57">
        <v>-66252</v>
      </c>
      <c r="AQ73" s="57">
        <v>0</v>
      </c>
      <c r="AR73" s="57">
        <v>-66252</v>
      </c>
      <c r="AS73" s="57">
        <v>-28367</v>
      </c>
      <c r="AT73" s="57">
        <v>0</v>
      </c>
      <c r="AU73" s="57">
        <v>-28367</v>
      </c>
      <c r="AV73" s="57">
        <v>0</v>
      </c>
      <c r="AW73" s="57">
        <v>0</v>
      </c>
      <c r="AX73" s="57">
        <v>0</v>
      </c>
      <c r="AY73" s="57">
        <v>-27488</v>
      </c>
      <c r="AZ73" s="57">
        <v>0</v>
      </c>
      <c r="BA73" s="57">
        <v>-27488</v>
      </c>
      <c r="BB73" s="57">
        <v>1161</v>
      </c>
      <c r="BC73" s="57">
        <v>0</v>
      </c>
      <c r="BD73" s="57">
        <v>1161</v>
      </c>
      <c r="BE73" s="57">
        <v>-3422989</v>
      </c>
      <c r="BF73" s="57">
        <v>0</v>
      </c>
      <c r="BG73" s="57">
        <v>-3422989</v>
      </c>
      <c r="BH73" s="57">
        <v>-6836</v>
      </c>
      <c r="BI73" s="57">
        <v>0</v>
      </c>
      <c r="BJ73" s="57">
        <v>-6836</v>
      </c>
      <c r="BK73" s="57">
        <v>0</v>
      </c>
      <c r="BL73" s="57">
        <v>0</v>
      </c>
      <c r="BM73" s="57">
        <v>0</v>
      </c>
      <c r="BN73" s="57">
        <v>-770925</v>
      </c>
      <c r="BO73" s="57">
        <v>0</v>
      </c>
      <c r="BP73" s="57">
        <v>-770925</v>
      </c>
      <c r="BQ73" s="57">
        <v>-32116</v>
      </c>
      <c r="BR73" s="57">
        <v>0</v>
      </c>
      <c r="BS73" s="57">
        <v>-32116</v>
      </c>
      <c r="BT73" s="57">
        <v>-809877</v>
      </c>
      <c r="BU73" s="57">
        <v>0</v>
      </c>
      <c r="BV73" s="57">
        <v>-809877</v>
      </c>
      <c r="BW73" s="57">
        <v>-21595</v>
      </c>
      <c r="BX73" s="57">
        <v>0</v>
      </c>
      <c r="BY73" s="57">
        <v>-21595</v>
      </c>
      <c r="BZ73" s="57">
        <v>57</v>
      </c>
      <c r="CA73" s="57">
        <v>0</v>
      </c>
      <c r="CB73" s="57">
        <v>57</v>
      </c>
      <c r="CC73" s="57">
        <v>-3597</v>
      </c>
      <c r="CD73" s="57">
        <v>0</v>
      </c>
      <c r="CE73" s="57">
        <v>-3597</v>
      </c>
      <c r="CF73" s="57">
        <v>0</v>
      </c>
      <c r="CG73" s="57">
        <v>0</v>
      </c>
      <c r="CH73" s="57">
        <v>0</v>
      </c>
      <c r="CI73" s="57">
        <v>0</v>
      </c>
      <c r="CJ73" s="57">
        <v>0</v>
      </c>
      <c r="CK73" s="57">
        <v>0</v>
      </c>
      <c r="CL73" s="57">
        <v>0</v>
      </c>
      <c r="CM73" s="57">
        <v>0</v>
      </c>
      <c r="CN73" s="57">
        <v>0</v>
      </c>
      <c r="CO73" s="57">
        <v>-11820</v>
      </c>
      <c r="CP73" s="57">
        <v>0</v>
      </c>
      <c r="CQ73" s="57">
        <v>-11820</v>
      </c>
      <c r="CR73" s="57">
        <v>1160</v>
      </c>
      <c r="CS73" s="57">
        <v>0</v>
      </c>
      <c r="CT73" s="57">
        <v>1160</v>
      </c>
      <c r="CU73" s="57">
        <v>0</v>
      </c>
      <c r="CV73" s="57">
        <v>0</v>
      </c>
      <c r="CW73" s="57">
        <v>0</v>
      </c>
      <c r="CX73" s="57">
        <v>0</v>
      </c>
      <c r="CY73" s="57">
        <v>0</v>
      </c>
      <c r="CZ73" s="57">
        <v>0</v>
      </c>
      <c r="DA73" s="57">
        <v>0</v>
      </c>
      <c r="DB73" s="57">
        <v>0</v>
      </c>
      <c r="DC73" s="57">
        <v>0</v>
      </c>
      <c r="DD73" s="57">
        <v>0</v>
      </c>
      <c r="DE73" s="57">
        <v>0</v>
      </c>
      <c r="DF73" s="57">
        <v>0</v>
      </c>
      <c r="DG73" s="57">
        <v>0</v>
      </c>
      <c r="DH73" s="57">
        <v>0</v>
      </c>
      <c r="DI73" s="57">
        <v>-35795</v>
      </c>
      <c r="DJ73" s="57">
        <v>0</v>
      </c>
      <c r="DK73" s="57">
        <v>-35795</v>
      </c>
      <c r="DL73" s="57">
        <v>-3800</v>
      </c>
      <c r="DM73" s="57">
        <v>0</v>
      </c>
      <c r="DN73" s="57">
        <v>-3800</v>
      </c>
      <c r="DO73" s="57">
        <v>0</v>
      </c>
      <c r="DP73" s="57">
        <v>0</v>
      </c>
      <c r="DQ73" s="57">
        <v>0</v>
      </c>
      <c r="DR73" s="57">
        <v>-16589</v>
      </c>
      <c r="DS73" s="57">
        <v>0</v>
      </c>
      <c r="DT73" s="57">
        <v>-16589</v>
      </c>
      <c r="DU73" s="57">
        <v>0</v>
      </c>
      <c r="DV73" s="57">
        <v>0</v>
      </c>
      <c r="DW73" s="57">
        <v>0</v>
      </c>
      <c r="DX73" s="57">
        <v>-553034</v>
      </c>
      <c r="DY73" s="57">
        <v>0</v>
      </c>
      <c r="DZ73" s="57">
        <v>-553034</v>
      </c>
      <c r="EA73" s="57">
        <v>-401</v>
      </c>
      <c r="EB73" s="57">
        <v>0</v>
      </c>
      <c r="EC73" s="57">
        <v>-401</v>
      </c>
      <c r="ED73" s="57">
        <v>-7664</v>
      </c>
      <c r="EE73" s="57">
        <v>0</v>
      </c>
      <c r="EF73" s="57">
        <v>-7664</v>
      </c>
      <c r="EG73" s="57">
        <v>0</v>
      </c>
      <c r="EH73" s="57">
        <v>0</v>
      </c>
      <c r="EI73" s="57">
        <v>0</v>
      </c>
      <c r="EJ73" s="57">
        <v>0</v>
      </c>
      <c r="EK73" s="57">
        <v>0</v>
      </c>
      <c r="EL73" s="57">
        <v>0</v>
      </c>
      <c r="EM73" s="57">
        <v>-581488</v>
      </c>
      <c r="EN73" s="57">
        <v>0</v>
      </c>
      <c r="EO73" s="57">
        <v>-581488</v>
      </c>
      <c r="EP73" s="57">
        <v>0</v>
      </c>
      <c r="EQ73" s="57">
        <v>0</v>
      </c>
      <c r="ER73" s="57">
        <v>0</v>
      </c>
      <c r="ES73" s="57">
        <v>0</v>
      </c>
      <c r="ET73" s="57">
        <v>0</v>
      </c>
      <c r="EU73" s="57">
        <v>0</v>
      </c>
      <c r="EV73" s="57">
        <v>0</v>
      </c>
      <c r="EW73" s="57">
        <v>0</v>
      </c>
      <c r="EX73" s="57">
        <v>0</v>
      </c>
      <c r="EY73" s="57">
        <v>22575087</v>
      </c>
      <c r="EZ73" s="57">
        <v>0</v>
      </c>
      <c r="FA73" s="57">
        <v>22575087</v>
      </c>
      <c r="FB73" s="57">
        <v>36785</v>
      </c>
      <c r="FC73" s="57">
        <v>0</v>
      </c>
      <c r="FD73" s="57">
        <v>36785</v>
      </c>
      <c r="FE73" s="57">
        <v>-3422989</v>
      </c>
      <c r="FF73" s="57">
        <v>0</v>
      </c>
      <c r="FG73" s="57">
        <v>-3422989</v>
      </c>
      <c r="FH73" s="57">
        <v>-809877</v>
      </c>
      <c r="FI73" s="57">
        <v>0</v>
      </c>
      <c r="FJ73" s="57">
        <v>-809877</v>
      </c>
      <c r="FK73" s="57">
        <v>-35795</v>
      </c>
      <c r="FL73" s="57">
        <v>0</v>
      </c>
      <c r="FM73" s="57">
        <v>-35795</v>
      </c>
      <c r="FN73" s="57">
        <v>-581488</v>
      </c>
      <c r="FO73" s="57">
        <v>0</v>
      </c>
      <c r="FP73" s="57">
        <v>-581488</v>
      </c>
      <c r="FQ73" s="57">
        <v>0</v>
      </c>
      <c r="FR73" s="57">
        <v>0</v>
      </c>
      <c r="FS73" s="57">
        <v>0</v>
      </c>
      <c r="FT73" s="57">
        <v>-4813364</v>
      </c>
      <c r="FU73" s="57">
        <v>0</v>
      </c>
      <c r="FV73" s="57">
        <v>-4813364</v>
      </c>
      <c r="FW73" s="57">
        <v>17761723</v>
      </c>
      <c r="FX73" s="57">
        <v>0</v>
      </c>
      <c r="FY73" s="57">
        <v>17761723</v>
      </c>
    </row>
    <row r="74" spans="1:181" x14ac:dyDescent="0.2">
      <c r="A74" s="57" t="s">
        <v>229</v>
      </c>
      <c r="B74" s="57" t="s">
        <v>228</v>
      </c>
      <c r="C74" s="57">
        <v>0</v>
      </c>
      <c r="D74" s="57">
        <v>0</v>
      </c>
      <c r="E74" s="57">
        <v>0</v>
      </c>
      <c r="F74" s="57">
        <v>54548</v>
      </c>
      <c r="G74" s="57">
        <v>0</v>
      </c>
      <c r="H74" s="57">
        <v>54548</v>
      </c>
      <c r="I74" s="57">
        <v>0</v>
      </c>
      <c r="J74" s="57">
        <v>0</v>
      </c>
      <c r="K74" s="57">
        <v>0</v>
      </c>
      <c r="L74" s="57">
        <v>417743</v>
      </c>
      <c r="M74" s="57">
        <v>0</v>
      </c>
      <c r="N74" s="57">
        <v>417743</v>
      </c>
      <c r="O74" s="57">
        <v>472291</v>
      </c>
      <c r="P74" s="57">
        <v>0</v>
      </c>
      <c r="Q74" s="57">
        <v>472291</v>
      </c>
      <c r="R74" s="57">
        <v>-803876</v>
      </c>
      <c r="S74" s="57">
        <v>0</v>
      </c>
      <c r="T74" s="57">
        <v>-803876</v>
      </c>
      <c r="U74" s="57">
        <v>-2526</v>
      </c>
      <c r="V74" s="57">
        <v>0</v>
      </c>
      <c r="W74" s="57">
        <v>-2526</v>
      </c>
      <c r="X74" s="57">
        <v>-7695</v>
      </c>
      <c r="Y74" s="57">
        <v>0</v>
      </c>
      <c r="Z74" s="57">
        <v>-7695</v>
      </c>
      <c r="AA74" s="57">
        <v>-12312</v>
      </c>
      <c r="AB74" s="57">
        <v>0</v>
      </c>
      <c r="AC74" s="57">
        <v>-12312</v>
      </c>
      <c r="AD74" s="57">
        <v>-577</v>
      </c>
      <c r="AE74" s="57">
        <v>0</v>
      </c>
      <c r="AF74" s="57">
        <v>-577</v>
      </c>
      <c r="AG74" s="57">
        <v>3233361</v>
      </c>
      <c r="AH74" s="57">
        <v>0</v>
      </c>
      <c r="AI74" s="57">
        <v>3233361</v>
      </c>
      <c r="AJ74" s="57">
        <v>-6228</v>
      </c>
      <c r="AK74" s="57">
        <v>0</v>
      </c>
      <c r="AL74" s="57">
        <v>-6228</v>
      </c>
      <c r="AM74" s="57">
        <v>-2721547</v>
      </c>
      <c r="AN74" s="57">
        <v>0</v>
      </c>
      <c r="AO74" s="57">
        <v>-2721547</v>
      </c>
      <c r="AP74" s="57">
        <v>14171</v>
      </c>
      <c r="AQ74" s="57">
        <v>0</v>
      </c>
      <c r="AR74" s="57">
        <v>14171</v>
      </c>
      <c r="AS74" s="57">
        <v>-29024</v>
      </c>
      <c r="AT74" s="57">
        <v>0</v>
      </c>
      <c r="AU74" s="57">
        <v>-29024</v>
      </c>
      <c r="AV74" s="57">
        <v>0</v>
      </c>
      <c r="AW74" s="57">
        <v>0</v>
      </c>
      <c r="AX74" s="57">
        <v>0</v>
      </c>
      <c r="AY74" s="57">
        <v>0</v>
      </c>
      <c r="AZ74" s="57">
        <v>0</v>
      </c>
      <c r="BA74" s="57">
        <v>0</v>
      </c>
      <c r="BB74" s="57">
        <v>0</v>
      </c>
      <c r="BC74" s="57">
        <v>0</v>
      </c>
      <c r="BD74" s="57">
        <v>0</v>
      </c>
      <c r="BE74" s="57">
        <v>-320838</v>
      </c>
      <c r="BF74" s="57">
        <v>0</v>
      </c>
      <c r="BG74" s="57">
        <v>-320838</v>
      </c>
      <c r="BH74" s="57">
        <v>-32439</v>
      </c>
      <c r="BI74" s="57">
        <v>0</v>
      </c>
      <c r="BJ74" s="57">
        <v>-32439</v>
      </c>
      <c r="BK74" s="57">
        <v>-22658</v>
      </c>
      <c r="BL74" s="57">
        <v>0</v>
      </c>
      <c r="BM74" s="57">
        <v>-22658</v>
      </c>
      <c r="BN74" s="57">
        <v>-3315647</v>
      </c>
      <c r="BO74" s="57">
        <v>0</v>
      </c>
      <c r="BP74" s="57">
        <v>-3315647</v>
      </c>
      <c r="BQ74" s="57">
        <v>-253599</v>
      </c>
      <c r="BR74" s="57">
        <v>0</v>
      </c>
      <c r="BS74" s="57">
        <v>-253599</v>
      </c>
      <c r="BT74" s="57">
        <v>-3624343</v>
      </c>
      <c r="BU74" s="57">
        <v>0</v>
      </c>
      <c r="BV74" s="57">
        <v>-3624343</v>
      </c>
      <c r="BW74" s="57">
        <v>-294575</v>
      </c>
      <c r="BX74" s="57">
        <v>0</v>
      </c>
      <c r="BY74" s="57">
        <v>-294575</v>
      </c>
      <c r="BZ74" s="57">
        <v>-15825</v>
      </c>
      <c r="CA74" s="57">
        <v>0</v>
      </c>
      <c r="CB74" s="57">
        <v>-15825</v>
      </c>
      <c r="CC74" s="57">
        <v>-103033</v>
      </c>
      <c r="CD74" s="57">
        <v>0</v>
      </c>
      <c r="CE74" s="57">
        <v>-103033</v>
      </c>
      <c r="CF74" s="57">
        <v>0</v>
      </c>
      <c r="CG74" s="57">
        <v>0</v>
      </c>
      <c r="CH74" s="57">
        <v>0</v>
      </c>
      <c r="CI74" s="57">
        <v>-1682</v>
      </c>
      <c r="CJ74" s="57">
        <v>0</v>
      </c>
      <c r="CK74" s="57">
        <v>-1682</v>
      </c>
      <c r="CL74" s="57">
        <v>0</v>
      </c>
      <c r="CM74" s="57">
        <v>0</v>
      </c>
      <c r="CN74" s="57">
        <v>0</v>
      </c>
      <c r="CO74" s="57">
        <v>0</v>
      </c>
      <c r="CP74" s="57">
        <v>0</v>
      </c>
      <c r="CQ74" s="57">
        <v>0</v>
      </c>
      <c r="CR74" s="57">
        <v>0</v>
      </c>
      <c r="CS74" s="57">
        <v>0</v>
      </c>
      <c r="CT74" s="57">
        <v>0</v>
      </c>
      <c r="CU74" s="57">
        <v>0</v>
      </c>
      <c r="CV74" s="57">
        <v>0</v>
      </c>
      <c r="CW74" s="57">
        <v>0</v>
      </c>
      <c r="CX74" s="57">
        <v>0</v>
      </c>
      <c r="CY74" s="57">
        <v>0</v>
      </c>
      <c r="CZ74" s="57">
        <v>0</v>
      </c>
      <c r="DA74" s="57">
        <v>0</v>
      </c>
      <c r="DB74" s="57">
        <v>0</v>
      </c>
      <c r="DC74" s="57">
        <v>0</v>
      </c>
      <c r="DD74" s="57">
        <v>0</v>
      </c>
      <c r="DE74" s="57">
        <v>0</v>
      </c>
      <c r="DF74" s="57">
        <v>0</v>
      </c>
      <c r="DG74" s="57">
        <v>0</v>
      </c>
      <c r="DH74" s="57">
        <v>0</v>
      </c>
      <c r="DI74" s="57">
        <v>-415115</v>
      </c>
      <c r="DJ74" s="57">
        <v>0</v>
      </c>
      <c r="DK74" s="57">
        <v>-415115</v>
      </c>
      <c r="DL74" s="57">
        <v>-110885</v>
      </c>
      <c r="DM74" s="57">
        <v>0</v>
      </c>
      <c r="DN74" s="57">
        <v>-110885</v>
      </c>
      <c r="DO74" s="57">
        <v>0</v>
      </c>
      <c r="DP74" s="57">
        <v>0</v>
      </c>
      <c r="DQ74" s="57">
        <v>0</v>
      </c>
      <c r="DR74" s="57">
        <v>-77459</v>
      </c>
      <c r="DS74" s="57">
        <v>0</v>
      </c>
      <c r="DT74" s="57">
        <v>-77459</v>
      </c>
      <c r="DU74" s="57">
        <v>-1369</v>
      </c>
      <c r="DV74" s="57">
        <v>0</v>
      </c>
      <c r="DW74" s="57">
        <v>-1369</v>
      </c>
      <c r="DX74" s="57">
        <v>-384857</v>
      </c>
      <c r="DY74" s="57">
        <v>0</v>
      </c>
      <c r="DZ74" s="57">
        <v>-384857</v>
      </c>
      <c r="EA74" s="57">
        <v>-19907</v>
      </c>
      <c r="EB74" s="57">
        <v>0</v>
      </c>
      <c r="EC74" s="57">
        <v>-19907</v>
      </c>
      <c r="ED74" s="57">
        <v>0</v>
      </c>
      <c r="EE74" s="57">
        <v>0</v>
      </c>
      <c r="EF74" s="57">
        <v>0</v>
      </c>
      <c r="EG74" s="57">
        <v>0</v>
      </c>
      <c r="EH74" s="57">
        <v>0</v>
      </c>
      <c r="EI74" s="57">
        <v>0</v>
      </c>
      <c r="EJ74" s="57">
        <v>-4139</v>
      </c>
      <c r="EK74" s="57">
        <v>0</v>
      </c>
      <c r="EL74" s="57">
        <v>-4139</v>
      </c>
      <c r="EM74" s="57">
        <v>-598616</v>
      </c>
      <c r="EN74" s="57">
        <v>0</v>
      </c>
      <c r="EO74" s="57">
        <v>-598616</v>
      </c>
      <c r="EP74" s="57">
        <v>0</v>
      </c>
      <c r="EQ74" s="57">
        <v>0</v>
      </c>
      <c r="ER74" s="57">
        <v>0</v>
      </c>
      <c r="ES74" s="57">
        <v>0</v>
      </c>
      <c r="ET74" s="57">
        <v>0</v>
      </c>
      <c r="EU74" s="57">
        <v>0</v>
      </c>
      <c r="EV74" s="57">
        <v>0</v>
      </c>
      <c r="EW74" s="57">
        <v>0</v>
      </c>
      <c r="EX74" s="57">
        <v>0</v>
      </c>
      <c r="EY74" s="57">
        <v>121879602</v>
      </c>
      <c r="EZ74" s="57">
        <v>0</v>
      </c>
      <c r="FA74" s="57">
        <v>121879602</v>
      </c>
      <c r="FB74" s="57">
        <v>472291</v>
      </c>
      <c r="FC74" s="57">
        <v>0</v>
      </c>
      <c r="FD74" s="57">
        <v>472291</v>
      </c>
      <c r="FE74" s="57">
        <v>-320838</v>
      </c>
      <c r="FF74" s="57">
        <v>0</v>
      </c>
      <c r="FG74" s="57">
        <v>-320838</v>
      </c>
      <c r="FH74" s="57">
        <v>-3624343</v>
      </c>
      <c r="FI74" s="57">
        <v>0</v>
      </c>
      <c r="FJ74" s="57">
        <v>-3624343</v>
      </c>
      <c r="FK74" s="57">
        <v>-415115</v>
      </c>
      <c r="FL74" s="57">
        <v>0</v>
      </c>
      <c r="FM74" s="57">
        <v>-415115</v>
      </c>
      <c r="FN74" s="57">
        <v>-598616</v>
      </c>
      <c r="FO74" s="57">
        <v>0</v>
      </c>
      <c r="FP74" s="57">
        <v>-598616</v>
      </c>
      <c r="FQ74" s="57">
        <v>0</v>
      </c>
      <c r="FR74" s="57">
        <v>0</v>
      </c>
      <c r="FS74" s="57">
        <v>0</v>
      </c>
      <c r="FT74" s="57">
        <v>-4486621</v>
      </c>
      <c r="FU74" s="57">
        <v>0</v>
      </c>
      <c r="FV74" s="57">
        <v>-4486621</v>
      </c>
      <c r="FW74" s="57">
        <v>117392981</v>
      </c>
      <c r="FX74" s="57">
        <v>0</v>
      </c>
      <c r="FY74" s="57">
        <v>117392981</v>
      </c>
    </row>
    <row r="75" spans="1:181" x14ac:dyDescent="0.2">
      <c r="A75" s="57" t="s">
        <v>231</v>
      </c>
      <c r="B75" s="57" t="s">
        <v>230</v>
      </c>
      <c r="C75" s="57">
        <v>0</v>
      </c>
      <c r="D75" s="57">
        <v>0</v>
      </c>
      <c r="E75" s="57">
        <v>0</v>
      </c>
      <c r="F75" s="57">
        <v>116568</v>
      </c>
      <c r="G75" s="57">
        <v>0</v>
      </c>
      <c r="H75" s="57">
        <v>116568</v>
      </c>
      <c r="I75" s="57">
        <v>0</v>
      </c>
      <c r="J75" s="57">
        <v>0</v>
      </c>
      <c r="K75" s="57">
        <v>0</v>
      </c>
      <c r="L75" s="57">
        <v>119609</v>
      </c>
      <c r="M75" s="57">
        <v>0</v>
      </c>
      <c r="N75" s="57">
        <v>119609</v>
      </c>
      <c r="O75" s="57">
        <v>236177</v>
      </c>
      <c r="P75" s="57">
        <v>0</v>
      </c>
      <c r="Q75" s="57">
        <v>236177</v>
      </c>
      <c r="R75" s="57">
        <v>-5963147</v>
      </c>
      <c r="S75" s="57">
        <v>0</v>
      </c>
      <c r="T75" s="57">
        <v>-5963147</v>
      </c>
      <c r="U75" s="57">
        <v>-130397</v>
      </c>
      <c r="V75" s="57">
        <v>0</v>
      </c>
      <c r="W75" s="57">
        <v>-130397</v>
      </c>
      <c r="X75" s="57">
        <v>-224368</v>
      </c>
      <c r="Y75" s="57">
        <v>0</v>
      </c>
      <c r="Z75" s="57">
        <v>-224368</v>
      </c>
      <c r="AA75" s="57">
        <v>-135512</v>
      </c>
      <c r="AB75" s="57">
        <v>0</v>
      </c>
      <c r="AC75" s="57">
        <v>-135512</v>
      </c>
      <c r="AD75" s="57">
        <v>-6990</v>
      </c>
      <c r="AE75" s="57">
        <v>0</v>
      </c>
      <c r="AF75" s="57">
        <v>-6990</v>
      </c>
      <c r="AG75" s="57">
        <v>30420</v>
      </c>
      <c r="AH75" s="57">
        <v>0</v>
      </c>
      <c r="AI75" s="57">
        <v>30420</v>
      </c>
      <c r="AJ75" s="57">
        <v>1883</v>
      </c>
      <c r="AK75" s="57">
        <v>0</v>
      </c>
      <c r="AL75" s="57">
        <v>1883</v>
      </c>
      <c r="AM75" s="57">
        <v>-9087640</v>
      </c>
      <c r="AN75" s="57">
        <v>0</v>
      </c>
      <c r="AO75" s="57">
        <v>-9087640</v>
      </c>
      <c r="AP75" s="57">
        <v>-325372</v>
      </c>
      <c r="AQ75" s="57">
        <v>0</v>
      </c>
      <c r="AR75" s="57">
        <v>-325372</v>
      </c>
      <c r="AS75" s="57">
        <v>-168505</v>
      </c>
      <c r="AT75" s="57">
        <v>0</v>
      </c>
      <c r="AU75" s="57">
        <v>-168505</v>
      </c>
      <c r="AV75" s="57">
        <v>0</v>
      </c>
      <c r="AW75" s="57">
        <v>0</v>
      </c>
      <c r="AX75" s="57">
        <v>0</v>
      </c>
      <c r="AY75" s="57">
        <v>0</v>
      </c>
      <c r="AZ75" s="57">
        <v>0</v>
      </c>
      <c r="BA75" s="57">
        <v>0</v>
      </c>
      <c r="BB75" s="57">
        <v>0</v>
      </c>
      <c r="BC75" s="57">
        <v>0</v>
      </c>
      <c r="BD75" s="57">
        <v>0</v>
      </c>
      <c r="BE75" s="57">
        <v>-15736729</v>
      </c>
      <c r="BF75" s="57">
        <v>0</v>
      </c>
      <c r="BG75" s="57">
        <v>-15736729</v>
      </c>
      <c r="BH75" s="57">
        <v>-633809</v>
      </c>
      <c r="BI75" s="57">
        <v>0</v>
      </c>
      <c r="BJ75" s="57">
        <v>-633809</v>
      </c>
      <c r="BK75" s="57">
        <v>3828</v>
      </c>
      <c r="BL75" s="57">
        <v>0</v>
      </c>
      <c r="BM75" s="57">
        <v>3828</v>
      </c>
      <c r="BN75" s="57">
        <v>-8051432</v>
      </c>
      <c r="BO75" s="57">
        <v>0</v>
      </c>
      <c r="BP75" s="57">
        <v>-8051432</v>
      </c>
      <c r="BQ75" s="57">
        <v>562662</v>
      </c>
      <c r="BR75" s="57">
        <v>0</v>
      </c>
      <c r="BS75" s="57">
        <v>562662</v>
      </c>
      <c r="BT75" s="57">
        <v>-8118751</v>
      </c>
      <c r="BU75" s="57">
        <v>0</v>
      </c>
      <c r="BV75" s="57">
        <v>-8118751</v>
      </c>
      <c r="BW75" s="57">
        <v>-150917</v>
      </c>
      <c r="BX75" s="57">
        <v>0</v>
      </c>
      <c r="BY75" s="57">
        <v>-150917</v>
      </c>
      <c r="BZ75" s="57">
        <v>2458</v>
      </c>
      <c r="CA75" s="57">
        <v>0</v>
      </c>
      <c r="CB75" s="57">
        <v>2458</v>
      </c>
      <c r="CC75" s="57">
        <v>-68426</v>
      </c>
      <c r="CD75" s="57">
        <v>0</v>
      </c>
      <c r="CE75" s="57">
        <v>-68426</v>
      </c>
      <c r="CF75" s="57">
        <v>-18146</v>
      </c>
      <c r="CG75" s="57">
        <v>0</v>
      </c>
      <c r="CH75" s="57">
        <v>-18146</v>
      </c>
      <c r="CI75" s="57">
        <v>0</v>
      </c>
      <c r="CJ75" s="57">
        <v>0</v>
      </c>
      <c r="CK75" s="57">
        <v>0</v>
      </c>
      <c r="CL75" s="57">
        <v>0</v>
      </c>
      <c r="CM75" s="57">
        <v>0</v>
      </c>
      <c r="CN75" s="57">
        <v>0</v>
      </c>
      <c r="CO75" s="57">
        <v>0</v>
      </c>
      <c r="CP75" s="57">
        <v>0</v>
      </c>
      <c r="CQ75" s="57">
        <v>0</v>
      </c>
      <c r="CR75" s="57">
        <v>0</v>
      </c>
      <c r="CS75" s="57">
        <v>0</v>
      </c>
      <c r="CT75" s="57">
        <v>0</v>
      </c>
      <c r="CU75" s="57">
        <v>0</v>
      </c>
      <c r="CV75" s="57">
        <v>0</v>
      </c>
      <c r="CW75" s="57">
        <v>0</v>
      </c>
      <c r="CX75" s="57">
        <v>0</v>
      </c>
      <c r="CY75" s="57">
        <v>0</v>
      </c>
      <c r="CZ75" s="57">
        <v>0</v>
      </c>
      <c r="DA75" s="57">
        <v>-141249</v>
      </c>
      <c r="DB75" s="57">
        <v>0</v>
      </c>
      <c r="DC75" s="57">
        <v>-141249</v>
      </c>
      <c r="DD75" s="57">
        <v>5715</v>
      </c>
      <c r="DE75" s="57">
        <v>0</v>
      </c>
      <c r="DF75" s="57">
        <v>5715</v>
      </c>
      <c r="DG75" s="57">
        <v>0</v>
      </c>
      <c r="DH75" s="57">
        <v>5715</v>
      </c>
      <c r="DI75" s="57">
        <v>-370565</v>
      </c>
      <c r="DJ75" s="57">
        <v>0</v>
      </c>
      <c r="DK75" s="57">
        <v>-370565</v>
      </c>
      <c r="DL75" s="57">
        <v>0</v>
      </c>
      <c r="DM75" s="57">
        <v>0</v>
      </c>
      <c r="DN75" s="57">
        <v>0</v>
      </c>
      <c r="DO75" s="57">
        <v>0</v>
      </c>
      <c r="DP75" s="57">
        <v>0</v>
      </c>
      <c r="DQ75" s="57">
        <v>0</v>
      </c>
      <c r="DR75" s="57">
        <v>-1219227</v>
      </c>
      <c r="DS75" s="57">
        <v>0</v>
      </c>
      <c r="DT75" s="57">
        <v>-1219227</v>
      </c>
      <c r="DU75" s="57">
        <v>-102113</v>
      </c>
      <c r="DV75" s="57">
        <v>0</v>
      </c>
      <c r="DW75" s="57">
        <v>-102113</v>
      </c>
      <c r="DX75" s="57">
        <v>0</v>
      </c>
      <c r="DY75" s="57">
        <v>0</v>
      </c>
      <c r="DZ75" s="57">
        <v>0</v>
      </c>
      <c r="EA75" s="57">
        <v>0</v>
      </c>
      <c r="EB75" s="57">
        <v>0</v>
      </c>
      <c r="EC75" s="57">
        <v>0</v>
      </c>
      <c r="ED75" s="57">
        <v>0</v>
      </c>
      <c r="EE75" s="57">
        <v>0</v>
      </c>
      <c r="EF75" s="57">
        <v>0</v>
      </c>
      <c r="EG75" s="57">
        <v>0</v>
      </c>
      <c r="EH75" s="57">
        <v>0</v>
      </c>
      <c r="EI75" s="57">
        <v>0</v>
      </c>
      <c r="EJ75" s="57">
        <v>0</v>
      </c>
      <c r="EK75" s="57">
        <v>0</v>
      </c>
      <c r="EL75" s="57">
        <v>0</v>
      </c>
      <c r="EM75" s="57">
        <v>-1321340</v>
      </c>
      <c r="EN75" s="57">
        <v>0</v>
      </c>
      <c r="EO75" s="57">
        <v>-1321340</v>
      </c>
      <c r="EP75" s="57">
        <v>0</v>
      </c>
      <c r="EQ75" s="57">
        <v>0</v>
      </c>
      <c r="ER75" s="57">
        <v>0</v>
      </c>
      <c r="ES75" s="57">
        <v>317</v>
      </c>
      <c r="ET75" s="57">
        <v>0</v>
      </c>
      <c r="EU75" s="57">
        <v>317</v>
      </c>
      <c r="EV75" s="57">
        <v>317</v>
      </c>
      <c r="EW75" s="57">
        <v>0</v>
      </c>
      <c r="EX75" s="57">
        <v>317</v>
      </c>
      <c r="EY75" s="57">
        <v>135599631</v>
      </c>
      <c r="EZ75" s="57">
        <v>0</v>
      </c>
      <c r="FA75" s="57">
        <v>135599631</v>
      </c>
      <c r="FB75" s="57">
        <v>236177</v>
      </c>
      <c r="FC75" s="57">
        <v>0</v>
      </c>
      <c r="FD75" s="57">
        <v>236177</v>
      </c>
      <c r="FE75" s="57">
        <v>-15736729</v>
      </c>
      <c r="FF75" s="57">
        <v>0</v>
      </c>
      <c r="FG75" s="57">
        <v>-15736729</v>
      </c>
      <c r="FH75" s="57">
        <v>-8118751</v>
      </c>
      <c r="FI75" s="57">
        <v>0</v>
      </c>
      <c r="FJ75" s="57">
        <v>-8118751</v>
      </c>
      <c r="FK75" s="57">
        <v>-370565</v>
      </c>
      <c r="FL75" s="57">
        <v>0</v>
      </c>
      <c r="FM75" s="57">
        <v>-370565</v>
      </c>
      <c r="FN75" s="57">
        <v>-1321340</v>
      </c>
      <c r="FO75" s="57">
        <v>0</v>
      </c>
      <c r="FP75" s="57">
        <v>-1321340</v>
      </c>
      <c r="FQ75" s="57">
        <v>317</v>
      </c>
      <c r="FR75" s="57">
        <v>0</v>
      </c>
      <c r="FS75" s="57">
        <v>317</v>
      </c>
      <c r="FT75" s="57">
        <v>-25310891</v>
      </c>
      <c r="FU75" s="57">
        <v>0</v>
      </c>
      <c r="FV75" s="57">
        <v>-25310891</v>
      </c>
      <c r="FW75" s="57">
        <v>110288740</v>
      </c>
      <c r="FX75" s="57">
        <v>0</v>
      </c>
      <c r="FY75" s="57">
        <v>110288740</v>
      </c>
    </row>
    <row r="76" spans="1:181" x14ac:dyDescent="0.2">
      <c r="A76" s="57" t="s">
        <v>233</v>
      </c>
      <c r="B76" s="57" t="s">
        <v>232</v>
      </c>
      <c r="C76" s="57">
        <v>0</v>
      </c>
      <c r="D76" s="57">
        <v>0</v>
      </c>
      <c r="E76" s="57">
        <v>0</v>
      </c>
      <c r="F76" s="57">
        <v>-153927.09</v>
      </c>
      <c r="G76" s="57">
        <v>0</v>
      </c>
      <c r="H76" s="57">
        <v>-153927.09</v>
      </c>
      <c r="I76" s="57">
        <v>0</v>
      </c>
      <c r="J76" s="57">
        <v>0</v>
      </c>
      <c r="K76" s="57">
        <v>0</v>
      </c>
      <c r="L76" s="57">
        <v>573583.21</v>
      </c>
      <c r="M76" s="57">
        <v>0</v>
      </c>
      <c r="N76" s="57">
        <v>573583.21</v>
      </c>
      <c r="O76" s="57">
        <v>419656</v>
      </c>
      <c r="P76" s="57">
        <v>0</v>
      </c>
      <c r="Q76" s="57">
        <v>419656</v>
      </c>
      <c r="R76" s="57">
        <v>-2268269</v>
      </c>
      <c r="S76" s="57">
        <v>0</v>
      </c>
      <c r="T76" s="57">
        <v>-2268269</v>
      </c>
      <c r="U76" s="57">
        <v>0</v>
      </c>
      <c r="V76" s="57">
        <v>0</v>
      </c>
      <c r="W76" s="57">
        <v>0</v>
      </c>
      <c r="X76" s="57">
        <v>-128093</v>
      </c>
      <c r="Y76" s="57">
        <v>0</v>
      </c>
      <c r="Z76" s="57">
        <v>-128093</v>
      </c>
      <c r="AA76" s="57">
        <v>-78735.149999999994</v>
      </c>
      <c r="AB76" s="57">
        <v>0</v>
      </c>
      <c r="AC76" s="57">
        <v>-78735.149999999994</v>
      </c>
      <c r="AD76" s="57">
        <v>0</v>
      </c>
      <c r="AE76" s="57">
        <v>0</v>
      </c>
      <c r="AF76" s="57">
        <v>0</v>
      </c>
      <c r="AG76" s="57">
        <v>1742770</v>
      </c>
      <c r="AH76" s="57">
        <v>0</v>
      </c>
      <c r="AI76" s="57">
        <v>1742770</v>
      </c>
      <c r="AJ76" s="57">
        <v>8736</v>
      </c>
      <c r="AK76" s="57">
        <v>0</v>
      </c>
      <c r="AL76" s="57">
        <v>8736</v>
      </c>
      <c r="AM76" s="57">
        <v>-3968416</v>
      </c>
      <c r="AN76" s="57">
        <v>0</v>
      </c>
      <c r="AO76" s="57">
        <v>-3968416</v>
      </c>
      <c r="AP76" s="57">
        <v>39235</v>
      </c>
      <c r="AQ76" s="57">
        <v>0</v>
      </c>
      <c r="AR76" s="57">
        <v>39235</v>
      </c>
      <c r="AS76" s="57">
        <v>-83051</v>
      </c>
      <c r="AT76" s="57">
        <v>0</v>
      </c>
      <c r="AU76" s="57">
        <v>-83051</v>
      </c>
      <c r="AV76" s="57">
        <v>-5668</v>
      </c>
      <c r="AW76" s="57">
        <v>0</v>
      </c>
      <c r="AX76" s="57">
        <v>-5668</v>
      </c>
      <c r="AY76" s="57">
        <v>-4092</v>
      </c>
      <c r="AZ76" s="57">
        <v>0</v>
      </c>
      <c r="BA76" s="57">
        <v>-4092</v>
      </c>
      <c r="BB76" s="57">
        <v>0</v>
      </c>
      <c r="BC76" s="57">
        <v>0</v>
      </c>
      <c r="BD76" s="57">
        <v>0</v>
      </c>
      <c r="BE76" s="57">
        <v>-4666848</v>
      </c>
      <c r="BF76" s="57">
        <v>0</v>
      </c>
      <c r="BG76" s="57">
        <v>-4666848</v>
      </c>
      <c r="BH76" s="57">
        <v>-91489</v>
      </c>
      <c r="BI76" s="57">
        <v>0</v>
      </c>
      <c r="BJ76" s="57">
        <v>-91489</v>
      </c>
      <c r="BK76" s="57">
        <v>-180615</v>
      </c>
      <c r="BL76" s="57">
        <v>0</v>
      </c>
      <c r="BM76" s="57">
        <v>-180615</v>
      </c>
      <c r="BN76" s="57">
        <v>-2028083</v>
      </c>
      <c r="BO76" s="57">
        <v>0</v>
      </c>
      <c r="BP76" s="57">
        <v>-2028083</v>
      </c>
      <c r="BQ76" s="57">
        <v>6003</v>
      </c>
      <c r="BR76" s="57">
        <v>0</v>
      </c>
      <c r="BS76" s="57">
        <v>6003</v>
      </c>
      <c r="BT76" s="57">
        <v>-2294184</v>
      </c>
      <c r="BU76" s="57">
        <v>0</v>
      </c>
      <c r="BV76" s="57">
        <v>-2294184</v>
      </c>
      <c r="BW76" s="57">
        <v>-243192</v>
      </c>
      <c r="BX76" s="57">
        <v>0</v>
      </c>
      <c r="BY76" s="57">
        <v>-243192</v>
      </c>
      <c r="BZ76" s="57">
        <v>-7901</v>
      </c>
      <c r="CA76" s="57">
        <v>0</v>
      </c>
      <c r="CB76" s="57">
        <v>-7901</v>
      </c>
      <c r="CC76" s="57">
        <v>-1836</v>
      </c>
      <c r="CD76" s="57">
        <v>0</v>
      </c>
      <c r="CE76" s="57">
        <v>-1836</v>
      </c>
      <c r="CF76" s="57">
        <v>4952</v>
      </c>
      <c r="CG76" s="57">
        <v>0</v>
      </c>
      <c r="CH76" s="57">
        <v>4952</v>
      </c>
      <c r="CI76" s="57">
        <v>0</v>
      </c>
      <c r="CJ76" s="57">
        <v>0</v>
      </c>
      <c r="CK76" s="57">
        <v>0</v>
      </c>
      <c r="CL76" s="57">
        <v>0</v>
      </c>
      <c r="CM76" s="57">
        <v>0</v>
      </c>
      <c r="CN76" s="57">
        <v>0</v>
      </c>
      <c r="CO76" s="57">
        <v>0</v>
      </c>
      <c r="CP76" s="57">
        <v>0</v>
      </c>
      <c r="CQ76" s="57">
        <v>0</v>
      </c>
      <c r="CR76" s="57">
        <v>0</v>
      </c>
      <c r="CS76" s="57">
        <v>0</v>
      </c>
      <c r="CT76" s="57">
        <v>0</v>
      </c>
      <c r="CU76" s="57">
        <v>-1997</v>
      </c>
      <c r="CV76" s="57">
        <v>0</v>
      </c>
      <c r="CW76" s="57">
        <v>-1997</v>
      </c>
      <c r="CX76" s="57">
        <v>0</v>
      </c>
      <c r="CY76" s="57">
        <v>0</v>
      </c>
      <c r="CZ76" s="57">
        <v>0</v>
      </c>
      <c r="DA76" s="57">
        <v>0</v>
      </c>
      <c r="DB76" s="57">
        <v>0</v>
      </c>
      <c r="DC76" s="57">
        <v>0</v>
      </c>
      <c r="DD76" s="57">
        <v>0</v>
      </c>
      <c r="DE76" s="57">
        <v>0</v>
      </c>
      <c r="DF76" s="57">
        <v>0</v>
      </c>
      <c r="DG76" s="57">
        <v>0</v>
      </c>
      <c r="DH76" s="57">
        <v>0</v>
      </c>
      <c r="DI76" s="57">
        <v>-249974</v>
      </c>
      <c r="DJ76" s="57">
        <v>0</v>
      </c>
      <c r="DK76" s="57">
        <v>-249974</v>
      </c>
      <c r="DL76" s="57">
        <v>0</v>
      </c>
      <c r="DM76" s="57">
        <v>0</v>
      </c>
      <c r="DN76" s="57">
        <v>0</v>
      </c>
      <c r="DO76" s="57">
        <v>0</v>
      </c>
      <c r="DP76" s="57">
        <v>0</v>
      </c>
      <c r="DQ76" s="57">
        <v>0</v>
      </c>
      <c r="DR76" s="57">
        <v>-28810</v>
      </c>
      <c r="DS76" s="57">
        <v>0</v>
      </c>
      <c r="DT76" s="57">
        <v>-28810</v>
      </c>
      <c r="DU76" s="57">
        <v>-6326</v>
      </c>
      <c r="DV76" s="57">
        <v>0</v>
      </c>
      <c r="DW76" s="57">
        <v>-6326</v>
      </c>
      <c r="DX76" s="57">
        <v>-854538</v>
      </c>
      <c r="DY76" s="57">
        <v>0</v>
      </c>
      <c r="DZ76" s="57">
        <v>-854538</v>
      </c>
      <c r="EA76" s="57">
        <v>-36115</v>
      </c>
      <c r="EB76" s="57">
        <v>0</v>
      </c>
      <c r="EC76" s="57">
        <v>-36115</v>
      </c>
      <c r="ED76" s="57">
        <v>0</v>
      </c>
      <c r="EE76" s="57">
        <v>0</v>
      </c>
      <c r="EF76" s="57">
        <v>0</v>
      </c>
      <c r="EG76" s="57">
        <v>0</v>
      </c>
      <c r="EH76" s="57">
        <v>0</v>
      </c>
      <c r="EI76" s="57">
        <v>0</v>
      </c>
      <c r="EJ76" s="57">
        <v>0</v>
      </c>
      <c r="EK76" s="57">
        <v>0</v>
      </c>
      <c r="EL76" s="57">
        <v>0</v>
      </c>
      <c r="EM76" s="57">
        <v>-925789</v>
      </c>
      <c r="EN76" s="57">
        <v>0</v>
      </c>
      <c r="EO76" s="57">
        <v>-925789</v>
      </c>
      <c r="EP76" s="57">
        <v>0</v>
      </c>
      <c r="EQ76" s="57">
        <v>0</v>
      </c>
      <c r="ER76" s="57">
        <v>0</v>
      </c>
      <c r="ES76" s="57">
        <v>0</v>
      </c>
      <c r="ET76" s="57">
        <v>0</v>
      </c>
      <c r="EU76" s="57">
        <v>0</v>
      </c>
      <c r="EV76" s="57">
        <v>0</v>
      </c>
      <c r="EW76" s="57">
        <v>0</v>
      </c>
      <c r="EX76" s="57">
        <v>0</v>
      </c>
      <c r="EY76" s="57">
        <v>69458219</v>
      </c>
      <c r="EZ76" s="57">
        <v>0</v>
      </c>
      <c r="FA76" s="57">
        <v>69458219</v>
      </c>
      <c r="FB76" s="57">
        <v>419656</v>
      </c>
      <c r="FC76" s="57">
        <v>0</v>
      </c>
      <c r="FD76" s="57">
        <v>419656</v>
      </c>
      <c r="FE76" s="57">
        <v>-4666848</v>
      </c>
      <c r="FF76" s="57">
        <v>0</v>
      </c>
      <c r="FG76" s="57">
        <v>-4666848</v>
      </c>
      <c r="FH76" s="57">
        <v>-2294184</v>
      </c>
      <c r="FI76" s="57">
        <v>0</v>
      </c>
      <c r="FJ76" s="57">
        <v>-2294184</v>
      </c>
      <c r="FK76" s="57">
        <v>-249974</v>
      </c>
      <c r="FL76" s="57">
        <v>0</v>
      </c>
      <c r="FM76" s="57">
        <v>-249974</v>
      </c>
      <c r="FN76" s="57">
        <v>-925789</v>
      </c>
      <c r="FO76" s="57">
        <v>0</v>
      </c>
      <c r="FP76" s="57">
        <v>-925789</v>
      </c>
      <c r="FQ76" s="57">
        <v>0</v>
      </c>
      <c r="FR76" s="57">
        <v>0</v>
      </c>
      <c r="FS76" s="57">
        <v>0</v>
      </c>
      <c r="FT76" s="57">
        <v>-7717139</v>
      </c>
      <c r="FU76" s="57">
        <v>0</v>
      </c>
      <c r="FV76" s="57">
        <v>-7717139</v>
      </c>
      <c r="FW76" s="57">
        <v>61741080</v>
      </c>
      <c r="FX76" s="57">
        <v>0</v>
      </c>
      <c r="FY76" s="57">
        <v>61741080</v>
      </c>
    </row>
    <row r="77" spans="1:181" x14ac:dyDescent="0.2">
      <c r="A77" s="57" t="s">
        <v>235</v>
      </c>
      <c r="B77" s="57" t="s">
        <v>234</v>
      </c>
      <c r="C77" s="57">
        <v>0</v>
      </c>
      <c r="D77" s="57">
        <v>0</v>
      </c>
      <c r="E77" s="57">
        <v>0</v>
      </c>
      <c r="F77" s="57">
        <v>188751</v>
      </c>
      <c r="G77" s="57">
        <v>0</v>
      </c>
      <c r="H77" s="57">
        <v>188751</v>
      </c>
      <c r="I77" s="57">
        <v>0</v>
      </c>
      <c r="J77" s="57">
        <v>0</v>
      </c>
      <c r="K77" s="57">
        <v>0</v>
      </c>
      <c r="L77" s="57">
        <v>15929</v>
      </c>
      <c r="M77" s="57">
        <v>0</v>
      </c>
      <c r="N77" s="57">
        <v>15929</v>
      </c>
      <c r="O77" s="57">
        <v>204680</v>
      </c>
      <c r="P77" s="57">
        <v>0</v>
      </c>
      <c r="Q77" s="57">
        <v>204680</v>
      </c>
      <c r="R77" s="57">
        <v>-2401498</v>
      </c>
      <c r="S77" s="57">
        <v>0</v>
      </c>
      <c r="T77" s="57">
        <v>-2401498</v>
      </c>
      <c r="U77" s="57">
        <v>0</v>
      </c>
      <c r="V77" s="57">
        <v>0</v>
      </c>
      <c r="W77" s="57">
        <v>0</v>
      </c>
      <c r="X77" s="57">
        <v>-220106</v>
      </c>
      <c r="Y77" s="57">
        <v>0</v>
      </c>
      <c r="Z77" s="57">
        <v>-220106</v>
      </c>
      <c r="AA77" s="57">
        <v>-155176</v>
      </c>
      <c r="AB77" s="57">
        <v>0</v>
      </c>
      <c r="AC77" s="57">
        <v>-155176</v>
      </c>
      <c r="AD77" s="57">
        <v>0</v>
      </c>
      <c r="AE77" s="57">
        <v>0</v>
      </c>
      <c r="AF77" s="57">
        <v>0</v>
      </c>
      <c r="AG77" s="57">
        <v>949974</v>
      </c>
      <c r="AH77" s="57">
        <v>0</v>
      </c>
      <c r="AI77" s="57">
        <v>949974</v>
      </c>
      <c r="AJ77" s="57">
        <v>-2581</v>
      </c>
      <c r="AK77" s="57">
        <v>0</v>
      </c>
      <c r="AL77" s="57">
        <v>-2581</v>
      </c>
      <c r="AM77" s="57">
        <v>-2605862</v>
      </c>
      <c r="AN77" s="57">
        <v>0</v>
      </c>
      <c r="AO77" s="57">
        <v>-2605862</v>
      </c>
      <c r="AP77" s="57">
        <v>104693</v>
      </c>
      <c r="AQ77" s="57">
        <v>0</v>
      </c>
      <c r="AR77" s="57">
        <v>104693</v>
      </c>
      <c r="AS77" s="57">
        <v>-53840</v>
      </c>
      <c r="AT77" s="57">
        <v>0</v>
      </c>
      <c r="AU77" s="57">
        <v>-53840</v>
      </c>
      <c r="AV77" s="57">
        <v>-8911</v>
      </c>
      <c r="AW77" s="57">
        <v>0</v>
      </c>
      <c r="AX77" s="57">
        <v>-8911</v>
      </c>
      <c r="AY77" s="57">
        <v>-1159</v>
      </c>
      <c r="AZ77" s="57">
        <v>0</v>
      </c>
      <c r="BA77" s="57">
        <v>-1159</v>
      </c>
      <c r="BB77" s="57">
        <v>8134</v>
      </c>
      <c r="BC77" s="57">
        <v>0</v>
      </c>
      <c r="BD77" s="57">
        <v>8134</v>
      </c>
      <c r="BE77" s="57">
        <v>-4231156</v>
      </c>
      <c r="BF77" s="57">
        <v>0</v>
      </c>
      <c r="BG77" s="57">
        <v>-4231156</v>
      </c>
      <c r="BH77" s="57">
        <v>-11119</v>
      </c>
      <c r="BI77" s="57">
        <v>0</v>
      </c>
      <c r="BJ77" s="57">
        <v>-11119</v>
      </c>
      <c r="BK77" s="57">
        <v>-1107</v>
      </c>
      <c r="BL77" s="57">
        <v>0</v>
      </c>
      <c r="BM77" s="57">
        <v>-1107</v>
      </c>
      <c r="BN77" s="57">
        <v>-1354772</v>
      </c>
      <c r="BO77" s="57">
        <v>0</v>
      </c>
      <c r="BP77" s="57">
        <v>-1354772</v>
      </c>
      <c r="BQ77" s="57">
        <v>33670</v>
      </c>
      <c r="BR77" s="57">
        <v>0</v>
      </c>
      <c r="BS77" s="57">
        <v>33670</v>
      </c>
      <c r="BT77" s="57">
        <v>-1333328</v>
      </c>
      <c r="BU77" s="57">
        <v>0</v>
      </c>
      <c r="BV77" s="57">
        <v>-1333328</v>
      </c>
      <c r="BW77" s="57">
        <v>-47464</v>
      </c>
      <c r="BX77" s="57">
        <v>0</v>
      </c>
      <c r="BY77" s="57">
        <v>-47464</v>
      </c>
      <c r="BZ77" s="57">
        <v>239</v>
      </c>
      <c r="CA77" s="57">
        <v>0</v>
      </c>
      <c r="CB77" s="57">
        <v>239</v>
      </c>
      <c r="CC77" s="57">
        <v>0</v>
      </c>
      <c r="CD77" s="57">
        <v>0</v>
      </c>
      <c r="CE77" s="57">
        <v>0</v>
      </c>
      <c r="CF77" s="57">
        <v>0</v>
      </c>
      <c r="CG77" s="57">
        <v>0</v>
      </c>
      <c r="CH77" s="57">
        <v>0</v>
      </c>
      <c r="CI77" s="57">
        <v>0</v>
      </c>
      <c r="CJ77" s="57">
        <v>0</v>
      </c>
      <c r="CK77" s="57">
        <v>0</v>
      </c>
      <c r="CL77" s="57">
        <v>0</v>
      </c>
      <c r="CM77" s="57">
        <v>0</v>
      </c>
      <c r="CN77" s="57">
        <v>0</v>
      </c>
      <c r="CO77" s="57">
        <v>0</v>
      </c>
      <c r="CP77" s="57">
        <v>0</v>
      </c>
      <c r="CQ77" s="57">
        <v>0</v>
      </c>
      <c r="CR77" s="57">
        <v>0</v>
      </c>
      <c r="CS77" s="57">
        <v>0</v>
      </c>
      <c r="CT77" s="57">
        <v>0</v>
      </c>
      <c r="CU77" s="57">
        <v>0</v>
      </c>
      <c r="CV77" s="57">
        <v>0</v>
      </c>
      <c r="CW77" s="57">
        <v>0</v>
      </c>
      <c r="CX77" s="57">
        <v>0</v>
      </c>
      <c r="CY77" s="57">
        <v>0</v>
      </c>
      <c r="CZ77" s="57">
        <v>0</v>
      </c>
      <c r="DA77" s="57">
        <v>-2432</v>
      </c>
      <c r="DB77" s="57">
        <v>0</v>
      </c>
      <c r="DC77" s="57">
        <v>-2432</v>
      </c>
      <c r="DD77" s="57">
        <v>0</v>
      </c>
      <c r="DE77" s="57">
        <v>0</v>
      </c>
      <c r="DF77" s="57">
        <v>0</v>
      </c>
      <c r="DG77" s="57">
        <v>0</v>
      </c>
      <c r="DH77" s="57">
        <v>0</v>
      </c>
      <c r="DI77" s="57">
        <v>-49657</v>
      </c>
      <c r="DJ77" s="57">
        <v>0</v>
      </c>
      <c r="DK77" s="57">
        <v>-49657</v>
      </c>
      <c r="DL77" s="57">
        <v>-94283</v>
      </c>
      <c r="DM77" s="57">
        <v>0</v>
      </c>
      <c r="DN77" s="57">
        <v>-94283</v>
      </c>
      <c r="DO77" s="57">
        <v>-1899</v>
      </c>
      <c r="DP77" s="57">
        <v>0</v>
      </c>
      <c r="DQ77" s="57">
        <v>-1899</v>
      </c>
      <c r="DR77" s="57">
        <v>-61647</v>
      </c>
      <c r="DS77" s="57">
        <v>0</v>
      </c>
      <c r="DT77" s="57">
        <v>-61647</v>
      </c>
      <c r="DU77" s="57">
        <v>-6663</v>
      </c>
      <c r="DV77" s="57">
        <v>0</v>
      </c>
      <c r="DW77" s="57">
        <v>-6663</v>
      </c>
      <c r="DX77" s="57">
        <v>-579782</v>
      </c>
      <c r="DY77" s="57">
        <v>0</v>
      </c>
      <c r="DZ77" s="57">
        <v>-579782</v>
      </c>
      <c r="EA77" s="57">
        <v>-72175</v>
      </c>
      <c r="EB77" s="57">
        <v>0</v>
      </c>
      <c r="EC77" s="57">
        <v>-72175</v>
      </c>
      <c r="ED77" s="57">
        <v>0</v>
      </c>
      <c r="EE77" s="57">
        <v>0</v>
      </c>
      <c r="EF77" s="57">
        <v>0</v>
      </c>
      <c r="EG77" s="57">
        <v>0</v>
      </c>
      <c r="EH77" s="57">
        <v>0</v>
      </c>
      <c r="EI77" s="57">
        <v>0</v>
      </c>
      <c r="EJ77" s="57">
        <v>0</v>
      </c>
      <c r="EK77" s="57">
        <v>0</v>
      </c>
      <c r="EL77" s="57">
        <v>0</v>
      </c>
      <c r="EM77" s="57">
        <v>-816449</v>
      </c>
      <c r="EN77" s="57">
        <v>0</v>
      </c>
      <c r="EO77" s="57">
        <v>-816449</v>
      </c>
      <c r="EP77" s="57">
        <v>0</v>
      </c>
      <c r="EQ77" s="57">
        <v>0</v>
      </c>
      <c r="ER77" s="57">
        <v>0</v>
      </c>
      <c r="ES77" s="57">
        <v>0</v>
      </c>
      <c r="ET77" s="57">
        <v>0</v>
      </c>
      <c r="EU77" s="57">
        <v>0</v>
      </c>
      <c r="EV77" s="57">
        <v>0</v>
      </c>
      <c r="EW77" s="57">
        <v>0</v>
      </c>
      <c r="EX77" s="57">
        <v>0</v>
      </c>
      <c r="EY77" s="57">
        <v>39510536</v>
      </c>
      <c r="EZ77" s="57">
        <v>0</v>
      </c>
      <c r="FA77" s="57">
        <v>39510536</v>
      </c>
      <c r="FB77" s="57">
        <v>204680</v>
      </c>
      <c r="FC77" s="57">
        <v>0</v>
      </c>
      <c r="FD77" s="57">
        <v>204680</v>
      </c>
      <c r="FE77" s="57">
        <v>-4231156</v>
      </c>
      <c r="FF77" s="57">
        <v>0</v>
      </c>
      <c r="FG77" s="57">
        <v>-4231156</v>
      </c>
      <c r="FH77" s="57">
        <v>-1333328</v>
      </c>
      <c r="FI77" s="57">
        <v>0</v>
      </c>
      <c r="FJ77" s="57">
        <v>-1333328</v>
      </c>
      <c r="FK77" s="57">
        <v>-49657</v>
      </c>
      <c r="FL77" s="57">
        <v>0</v>
      </c>
      <c r="FM77" s="57">
        <v>-49657</v>
      </c>
      <c r="FN77" s="57">
        <v>-816449</v>
      </c>
      <c r="FO77" s="57">
        <v>0</v>
      </c>
      <c r="FP77" s="57">
        <v>-816449</v>
      </c>
      <c r="FQ77" s="57">
        <v>0</v>
      </c>
      <c r="FR77" s="57">
        <v>0</v>
      </c>
      <c r="FS77" s="57">
        <v>0</v>
      </c>
      <c r="FT77" s="57">
        <v>-6225910</v>
      </c>
      <c r="FU77" s="57">
        <v>0</v>
      </c>
      <c r="FV77" s="57">
        <v>-6225910</v>
      </c>
      <c r="FW77" s="57">
        <v>33284626</v>
      </c>
      <c r="FX77" s="57">
        <v>0</v>
      </c>
      <c r="FY77" s="57">
        <v>33284626</v>
      </c>
    </row>
    <row r="78" spans="1:181" x14ac:dyDescent="0.2">
      <c r="A78" s="57" t="s">
        <v>238</v>
      </c>
      <c r="B78" s="57" t="s">
        <v>237</v>
      </c>
      <c r="C78" s="57">
        <v>0</v>
      </c>
      <c r="D78" s="57">
        <v>0</v>
      </c>
      <c r="E78" s="57">
        <v>0</v>
      </c>
      <c r="F78" s="57">
        <v>62378</v>
      </c>
      <c r="G78" s="57">
        <v>0</v>
      </c>
      <c r="H78" s="57">
        <v>62378</v>
      </c>
      <c r="I78" s="57">
        <v>0</v>
      </c>
      <c r="J78" s="57">
        <v>0</v>
      </c>
      <c r="K78" s="57">
        <v>0</v>
      </c>
      <c r="L78" s="57">
        <v>41796</v>
      </c>
      <c r="M78" s="57">
        <v>0</v>
      </c>
      <c r="N78" s="57">
        <v>41796</v>
      </c>
      <c r="O78" s="57">
        <v>104174</v>
      </c>
      <c r="P78" s="57">
        <v>0</v>
      </c>
      <c r="Q78" s="57">
        <v>104174</v>
      </c>
      <c r="R78" s="57">
        <v>-1407828</v>
      </c>
      <c r="S78" s="57">
        <v>0</v>
      </c>
      <c r="T78" s="57">
        <v>-1407828</v>
      </c>
      <c r="U78" s="57">
        <v>-78872</v>
      </c>
      <c r="V78" s="57">
        <v>0</v>
      </c>
      <c r="W78" s="57">
        <v>-78872</v>
      </c>
      <c r="X78" s="57">
        <v>-100876</v>
      </c>
      <c r="Y78" s="57">
        <v>0</v>
      </c>
      <c r="Z78" s="57">
        <v>-100876</v>
      </c>
      <c r="AA78" s="57">
        <v>-68982</v>
      </c>
      <c r="AB78" s="57">
        <v>0</v>
      </c>
      <c r="AC78" s="57">
        <v>-68982</v>
      </c>
      <c r="AD78" s="57">
        <v>0</v>
      </c>
      <c r="AE78" s="57">
        <v>0</v>
      </c>
      <c r="AF78" s="57">
        <v>0</v>
      </c>
      <c r="AG78" s="57">
        <v>2421923</v>
      </c>
      <c r="AH78" s="57">
        <v>0</v>
      </c>
      <c r="AI78" s="57">
        <v>2421923</v>
      </c>
      <c r="AJ78" s="57">
        <v>-45708</v>
      </c>
      <c r="AK78" s="57">
        <v>0</v>
      </c>
      <c r="AL78" s="57">
        <v>-45708</v>
      </c>
      <c r="AM78" s="57">
        <v>-2635030</v>
      </c>
      <c r="AN78" s="57">
        <v>0</v>
      </c>
      <c r="AO78" s="57">
        <v>-2635030</v>
      </c>
      <c r="AP78" s="57">
        <v>-42804</v>
      </c>
      <c r="AQ78" s="57">
        <v>0</v>
      </c>
      <c r="AR78" s="57">
        <v>-42804</v>
      </c>
      <c r="AS78" s="57">
        <v>-51836</v>
      </c>
      <c r="AT78" s="57">
        <v>0</v>
      </c>
      <c r="AU78" s="57">
        <v>-51836</v>
      </c>
      <c r="AV78" s="57">
        <v>0</v>
      </c>
      <c r="AW78" s="57">
        <v>0</v>
      </c>
      <c r="AX78" s="57">
        <v>0</v>
      </c>
      <c r="AY78" s="57">
        <v>0</v>
      </c>
      <c r="AZ78" s="57">
        <v>0</v>
      </c>
      <c r="BA78" s="57">
        <v>0</v>
      </c>
      <c r="BB78" s="57">
        <v>0</v>
      </c>
      <c r="BC78" s="57">
        <v>0</v>
      </c>
      <c r="BD78" s="57">
        <v>0</v>
      </c>
      <c r="BE78" s="57">
        <v>-1862159</v>
      </c>
      <c r="BF78" s="57">
        <v>0</v>
      </c>
      <c r="BG78" s="57">
        <v>-1862159</v>
      </c>
      <c r="BH78" s="57">
        <v>-168735</v>
      </c>
      <c r="BI78" s="57">
        <v>0</v>
      </c>
      <c r="BJ78" s="57">
        <v>-168735</v>
      </c>
      <c r="BK78" s="57">
        <v>-84241</v>
      </c>
      <c r="BL78" s="57">
        <v>0</v>
      </c>
      <c r="BM78" s="57">
        <v>-84241</v>
      </c>
      <c r="BN78" s="57">
        <v>-2057017</v>
      </c>
      <c r="BO78" s="57">
        <v>0</v>
      </c>
      <c r="BP78" s="57">
        <v>-2057017</v>
      </c>
      <c r="BQ78" s="57">
        <v>45817</v>
      </c>
      <c r="BR78" s="57">
        <v>0</v>
      </c>
      <c r="BS78" s="57">
        <v>45817</v>
      </c>
      <c r="BT78" s="57">
        <v>-2264176</v>
      </c>
      <c r="BU78" s="57">
        <v>0</v>
      </c>
      <c r="BV78" s="57">
        <v>-2264176</v>
      </c>
      <c r="BW78" s="57">
        <v>-44257</v>
      </c>
      <c r="BX78" s="57">
        <v>0</v>
      </c>
      <c r="BY78" s="57">
        <v>-44257</v>
      </c>
      <c r="BZ78" s="57">
        <v>0</v>
      </c>
      <c r="CA78" s="57">
        <v>0</v>
      </c>
      <c r="CB78" s="57">
        <v>0</v>
      </c>
      <c r="CC78" s="57">
        <v>-202</v>
      </c>
      <c r="CD78" s="57">
        <v>0</v>
      </c>
      <c r="CE78" s="57">
        <v>-202</v>
      </c>
      <c r="CF78" s="57">
        <v>0</v>
      </c>
      <c r="CG78" s="57">
        <v>0</v>
      </c>
      <c r="CH78" s="57">
        <v>0</v>
      </c>
      <c r="CI78" s="57">
        <v>-7987</v>
      </c>
      <c r="CJ78" s="57">
        <v>0</v>
      </c>
      <c r="CK78" s="57">
        <v>-7987</v>
      </c>
      <c r="CL78" s="57">
        <v>0</v>
      </c>
      <c r="CM78" s="57">
        <v>0</v>
      </c>
      <c r="CN78" s="57">
        <v>0</v>
      </c>
      <c r="CO78" s="57">
        <v>0</v>
      </c>
      <c r="CP78" s="57">
        <v>0</v>
      </c>
      <c r="CQ78" s="57">
        <v>0</v>
      </c>
      <c r="CR78" s="57">
        <v>0</v>
      </c>
      <c r="CS78" s="57">
        <v>0</v>
      </c>
      <c r="CT78" s="57">
        <v>0</v>
      </c>
      <c r="CU78" s="57">
        <v>-2300</v>
      </c>
      <c r="CV78" s="57">
        <v>0</v>
      </c>
      <c r="CW78" s="57">
        <v>-2300</v>
      </c>
      <c r="CX78" s="57">
        <v>-548</v>
      </c>
      <c r="CY78" s="57">
        <v>0</v>
      </c>
      <c r="CZ78" s="57">
        <v>-548</v>
      </c>
      <c r="DA78" s="57">
        <v>-2500</v>
      </c>
      <c r="DB78" s="57">
        <v>0</v>
      </c>
      <c r="DC78" s="57">
        <v>-2500</v>
      </c>
      <c r="DD78" s="57">
        <v>0</v>
      </c>
      <c r="DE78" s="57">
        <v>0</v>
      </c>
      <c r="DF78" s="57">
        <v>0</v>
      </c>
      <c r="DG78" s="57">
        <v>0</v>
      </c>
      <c r="DH78" s="57">
        <v>0</v>
      </c>
      <c r="DI78" s="57">
        <v>-57794</v>
      </c>
      <c r="DJ78" s="57">
        <v>0</v>
      </c>
      <c r="DK78" s="57">
        <v>-57794</v>
      </c>
      <c r="DL78" s="57">
        <v>-190478</v>
      </c>
      <c r="DM78" s="57">
        <v>0</v>
      </c>
      <c r="DN78" s="57">
        <v>-190478</v>
      </c>
      <c r="DO78" s="57">
        <v>-83323</v>
      </c>
      <c r="DP78" s="57">
        <v>0</v>
      </c>
      <c r="DQ78" s="57">
        <v>-83323</v>
      </c>
      <c r="DR78" s="57">
        <v>-9623</v>
      </c>
      <c r="DS78" s="57">
        <v>0</v>
      </c>
      <c r="DT78" s="57">
        <v>-9623</v>
      </c>
      <c r="DU78" s="57">
        <v>-226</v>
      </c>
      <c r="DV78" s="57">
        <v>0</v>
      </c>
      <c r="DW78" s="57">
        <v>-226</v>
      </c>
      <c r="DX78" s="57">
        <v>-268305</v>
      </c>
      <c r="DY78" s="57">
        <v>0</v>
      </c>
      <c r="DZ78" s="57">
        <v>-268305</v>
      </c>
      <c r="EA78" s="57">
        <v>-24953</v>
      </c>
      <c r="EB78" s="57">
        <v>0</v>
      </c>
      <c r="EC78" s="57">
        <v>-24953</v>
      </c>
      <c r="ED78" s="57">
        <v>0</v>
      </c>
      <c r="EE78" s="57">
        <v>0</v>
      </c>
      <c r="EF78" s="57">
        <v>0</v>
      </c>
      <c r="EG78" s="57">
        <v>0</v>
      </c>
      <c r="EH78" s="57">
        <v>0</v>
      </c>
      <c r="EI78" s="57">
        <v>0</v>
      </c>
      <c r="EJ78" s="57">
        <v>-3667</v>
      </c>
      <c r="EK78" s="57">
        <v>0</v>
      </c>
      <c r="EL78" s="57">
        <v>-3667</v>
      </c>
      <c r="EM78" s="57">
        <v>-580575</v>
      </c>
      <c r="EN78" s="57">
        <v>0</v>
      </c>
      <c r="EO78" s="57">
        <v>-580575</v>
      </c>
      <c r="EP78" s="57">
        <v>0</v>
      </c>
      <c r="EQ78" s="57">
        <v>0</v>
      </c>
      <c r="ER78" s="57">
        <v>0</v>
      </c>
      <c r="ES78" s="57">
        <v>0</v>
      </c>
      <c r="ET78" s="57">
        <v>0</v>
      </c>
      <c r="EU78" s="57">
        <v>0</v>
      </c>
      <c r="EV78" s="57">
        <v>0</v>
      </c>
      <c r="EW78" s="57">
        <v>0</v>
      </c>
      <c r="EX78" s="57">
        <v>0</v>
      </c>
      <c r="EY78" s="57">
        <v>92262385</v>
      </c>
      <c r="EZ78" s="57">
        <v>0</v>
      </c>
      <c r="FA78" s="57">
        <v>92262385</v>
      </c>
      <c r="FB78" s="57">
        <v>104174</v>
      </c>
      <c r="FC78" s="57">
        <v>0</v>
      </c>
      <c r="FD78" s="57">
        <v>104174</v>
      </c>
      <c r="FE78" s="57">
        <v>-1862159</v>
      </c>
      <c r="FF78" s="57">
        <v>0</v>
      </c>
      <c r="FG78" s="57">
        <v>-1862159</v>
      </c>
      <c r="FH78" s="57">
        <v>-2264176</v>
      </c>
      <c r="FI78" s="57">
        <v>0</v>
      </c>
      <c r="FJ78" s="57">
        <v>-2264176</v>
      </c>
      <c r="FK78" s="57">
        <v>-57794</v>
      </c>
      <c r="FL78" s="57">
        <v>0</v>
      </c>
      <c r="FM78" s="57">
        <v>-57794</v>
      </c>
      <c r="FN78" s="57">
        <v>-580575</v>
      </c>
      <c r="FO78" s="57">
        <v>0</v>
      </c>
      <c r="FP78" s="57">
        <v>-580575</v>
      </c>
      <c r="FQ78" s="57">
        <v>0</v>
      </c>
      <c r="FR78" s="57">
        <v>0</v>
      </c>
      <c r="FS78" s="57">
        <v>0</v>
      </c>
      <c r="FT78" s="57">
        <v>-4660530</v>
      </c>
      <c r="FU78" s="57">
        <v>0</v>
      </c>
      <c r="FV78" s="57">
        <v>-4660530</v>
      </c>
      <c r="FW78" s="57">
        <v>87601855</v>
      </c>
      <c r="FX78" s="57">
        <v>0</v>
      </c>
      <c r="FY78" s="57">
        <v>87601855</v>
      </c>
    </row>
    <row r="79" spans="1:181" x14ac:dyDescent="0.2">
      <c r="A79" s="57" t="s">
        <v>240</v>
      </c>
      <c r="B79" s="57" t="s">
        <v>239</v>
      </c>
      <c r="C79" s="57">
        <v>0</v>
      </c>
      <c r="D79" s="57">
        <v>0</v>
      </c>
      <c r="E79" s="57">
        <v>0</v>
      </c>
      <c r="F79" s="57">
        <v>636</v>
      </c>
      <c r="G79" s="57">
        <v>0</v>
      </c>
      <c r="H79" s="57">
        <v>636</v>
      </c>
      <c r="I79" s="57">
        <v>0</v>
      </c>
      <c r="J79" s="57">
        <v>0</v>
      </c>
      <c r="K79" s="57">
        <v>0</v>
      </c>
      <c r="L79" s="57">
        <v>3833</v>
      </c>
      <c r="M79" s="57">
        <v>0</v>
      </c>
      <c r="N79" s="57">
        <v>3833</v>
      </c>
      <c r="O79" s="57">
        <v>4469</v>
      </c>
      <c r="P79" s="57">
        <v>0</v>
      </c>
      <c r="Q79" s="57">
        <v>4469</v>
      </c>
      <c r="R79" s="57">
        <v>-1697480</v>
      </c>
      <c r="S79" s="57">
        <v>0</v>
      </c>
      <c r="T79" s="57">
        <v>-1697480</v>
      </c>
      <c r="U79" s="57">
        <v>0</v>
      </c>
      <c r="V79" s="57">
        <v>0</v>
      </c>
      <c r="W79" s="57">
        <v>0</v>
      </c>
      <c r="X79" s="57">
        <v>-130990</v>
      </c>
      <c r="Y79" s="57">
        <v>0</v>
      </c>
      <c r="Z79" s="57">
        <v>-130990</v>
      </c>
      <c r="AA79" s="57">
        <v>-131047</v>
      </c>
      <c r="AB79" s="57">
        <v>0</v>
      </c>
      <c r="AC79" s="57">
        <v>-131047</v>
      </c>
      <c r="AD79" s="57">
        <v>57</v>
      </c>
      <c r="AE79" s="57">
        <v>0</v>
      </c>
      <c r="AF79" s="57">
        <v>57</v>
      </c>
      <c r="AG79" s="57">
        <v>1161383</v>
      </c>
      <c r="AH79" s="57">
        <v>0</v>
      </c>
      <c r="AI79" s="57">
        <v>1161383</v>
      </c>
      <c r="AJ79" s="57">
        <v>263</v>
      </c>
      <c r="AK79" s="57">
        <v>0</v>
      </c>
      <c r="AL79" s="57">
        <v>263</v>
      </c>
      <c r="AM79" s="57">
        <v>-1789315</v>
      </c>
      <c r="AN79" s="57">
        <v>0</v>
      </c>
      <c r="AO79" s="57">
        <v>-1789315</v>
      </c>
      <c r="AP79" s="57">
        <v>-35977</v>
      </c>
      <c r="AQ79" s="57">
        <v>0</v>
      </c>
      <c r="AR79" s="57">
        <v>-35977</v>
      </c>
      <c r="AS79" s="57">
        <v>-23871</v>
      </c>
      <c r="AT79" s="57">
        <v>0</v>
      </c>
      <c r="AU79" s="57">
        <v>-23871</v>
      </c>
      <c r="AV79" s="57">
        <v>-2</v>
      </c>
      <c r="AW79" s="57">
        <v>0</v>
      </c>
      <c r="AX79" s="57">
        <v>-2</v>
      </c>
      <c r="AY79" s="57">
        <v>-42246</v>
      </c>
      <c r="AZ79" s="57">
        <v>0</v>
      </c>
      <c r="BA79" s="57">
        <v>-42246</v>
      </c>
      <c r="BB79" s="57">
        <v>-24</v>
      </c>
      <c r="BC79" s="57">
        <v>0</v>
      </c>
      <c r="BD79" s="57">
        <v>-24</v>
      </c>
      <c r="BE79" s="57">
        <v>-2558259</v>
      </c>
      <c r="BF79" s="57">
        <v>0</v>
      </c>
      <c r="BG79" s="57">
        <v>-2558259</v>
      </c>
      <c r="BH79" s="57">
        <v>-341763</v>
      </c>
      <c r="BI79" s="57">
        <v>0</v>
      </c>
      <c r="BJ79" s="57">
        <v>-341763</v>
      </c>
      <c r="BK79" s="57">
        <v>-3246</v>
      </c>
      <c r="BL79" s="57">
        <v>0</v>
      </c>
      <c r="BM79" s="57">
        <v>-3246</v>
      </c>
      <c r="BN79" s="57">
        <v>-866305</v>
      </c>
      <c r="BO79" s="57">
        <v>0</v>
      </c>
      <c r="BP79" s="57">
        <v>-866305</v>
      </c>
      <c r="BQ79" s="57">
        <v>-215263</v>
      </c>
      <c r="BR79" s="57">
        <v>0</v>
      </c>
      <c r="BS79" s="57">
        <v>-215263</v>
      </c>
      <c r="BT79" s="57">
        <v>-1426577</v>
      </c>
      <c r="BU79" s="57">
        <v>0</v>
      </c>
      <c r="BV79" s="57">
        <v>-1426577</v>
      </c>
      <c r="BW79" s="57">
        <v>-44625</v>
      </c>
      <c r="BX79" s="57">
        <v>0</v>
      </c>
      <c r="BY79" s="57">
        <v>-44625</v>
      </c>
      <c r="BZ79" s="57">
        <v>-4073</v>
      </c>
      <c r="CA79" s="57">
        <v>0</v>
      </c>
      <c r="CB79" s="57">
        <v>-4073</v>
      </c>
      <c r="CC79" s="57">
        <v>-14029</v>
      </c>
      <c r="CD79" s="57">
        <v>0</v>
      </c>
      <c r="CE79" s="57">
        <v>-14029</v>
      </c>
      <c r="CF79" s="57">
        <v>6287</v>
      </c>
      <c r="CG79" s="57">
        <v>0</v>
      </c>
      <c r="CH79" s="57">
        <v>6287</v>
      </c>
      <c r="CI79" s="57">
        <v>-389</v>
      </c>
      <c r="CJ79" s="57">
        <v>0</v>
      </c>
      <c r="CK79" s="57">
        <v>-389</v>
      </c>
      <c r="CL79" s="57">
        <v>0</v>
      </c>
      <c r="CM79" s="57">
        <v>0</v>
      </c>
      <c r="CN79" s="57">
        <v>0</v>
      </c>
      <c r="CO79" s="57">
        <v>-1263</v>
      </c>
      <c r="CP79" s="57">
        <v>0</v>
      </c>
      <c r="CQ79" s="57">
        <v>-1263</v>
      </c>
      <c r="CR79" s="57">
        <v>-1235</v>
      </c>
      <c r="CS79" s="57">
        <v>0</v>
      </c>
      <c r="CT79" s="57">
        <v>-1235</v>
      </c>
      <c r="CU79" s="57">
        <v>0</v>
      </c>
      <c r="CV79" s="57">
        <v>0</v>
      </c>
      <c r="CW79" s="57">
        <v>0</v>
      </c>
      <c r="CX79" s="57">
        <v>0</v>
      </c>
      <c r="CY79" s="57">
        <v>0</v>
      </c>
      <c r="CZ79" s="57">
        <v>0</v>
      </c>
      <c r="DA79" s="57">
        <v>0</v>
      </c>
      <c r="DB79" s="57">
        <v>0</v>
      </c>
      <c r="DC79" s="57">
        <v>0</v>
      </c>
      <c r="DD79" s="57">
        <v>0</v>
      </c>
      <c r="DE79" s="57">
        <v>0</v>
      </c>
      <c r="DF79" s="57">
        <v>0</v>
      </c>
      <c r="DG79" s="57">
        <v>0</v>
      </c>
      <c r="DH79" s="57">
        <v>0</v>
      </c>
      <c r="DI79" s="57">
        <v>-59327</v>
      </c>
      <c r="DJ79" s="57">
        <v>0</v>
      </c>
      <c r="DK79" s="57">
        <v>-59327</v>
      </c>
      <c r="DL79" s="57">
        <v>0</v>
      </c>
      <c r="DM79" s="57">
        <v>0</v>
      </c>
      <c r="DN79" s="57">
        <v>0</v>
      </c>
      <c r="DO79" s="57">
        <v>0</v>
      </c>
      <c r="DP79" s="57">
        <v>0</v>
      </c>
      <c r="DQ79" s="57">
        <v>0</v>
      </c>
      <c r="DR79" s="57">
        <v>0</v>
      </c>
      <c r="DS79" s="57">
        <v>0</v>
      </c>
      <c r="DT79" s="57">
        <v>0</v>
      </c>
      <c r="DU79" s="57">
        <v>0</v>
      </c>
      <c r="DV79" s="57">
        <v>0</v>
      </c>
      <c r="DW79" s="57">
        <v>0</v>
      </c>
      <c r="DX79" s="57">
        <v>-336947</v>
      </c>
      <c r="DY79" s="57">
        <v>0</v>
      </c>
      <c r="DZ79" s="57">
        <v>-336947</v>
      </c>
      <c r="EA79" s="57">
        <v>3793</v>
      </c>
      <c r="EB79" s="57">
        <v>0</v>
      </c>
      <c r="EC79" s="57">
        <v>3793</v>
      </c>
      <c r="ED79" s="57">
        <v>0</v>
      </c>
      <c r="EE79" s="57">
        <v>0</v>
      </c>
      <c r="EF79" s="57">
        <v>0</v>
      </c>
      <c r="EG79" s="57">
        <v>0</v>
      </c>
      <c r="EH79" s="57">
        <v>0</v>
      </c>
      <c r="EI79" s="57">
        <v>0</v>
      </c>
      <c r="EJ79" s="57">
        <v>0</v>
      </c>
      <c r="EK79" s="57">
        <v>0</v>
      </c>
      <c r="EL79" s="57">
        <v>0</v>
      </c>
      <c r="EM79" s="57">
        <v>-333154</v>
      </c>
      <c r="EN79" s="57">
        <v>0</v>
      </c>
      <c r="EO79" s="57">
        <v>-333154</v>
      </c>
      <c r="EP79" s="57">
        <v>0</v>
      </c>
      <c r="EQ79" s="57">
        <v>0</v>
      </c>
      <c r="ER79" s="57">
        <v>0</v>
      </c>
      <c r="ES79" s="57">
        <v>0</v>
      </c>
      <c r="ET79" s="57">
        <v>0</v>
      </c>
      <c r="EU79" s="57">
        <v>0</v>
      </c>
      <c r="EV79" s="57">
        <v>0</v>
      </c>
      <c r="EW79" s="57">
        <v>0</v>
      </c>
      <c r="EX79" s="57">
        <v>0</v>
      </c>
      <c r="EY79" s="57">
        <v>47973174</v>
      </c>
      <c r="EZ79" s="57">
        <v>0</v>
      </c>
      <c r="FA79" s="57">
        <v>47973174</v>
      </c>
      <c r="FB79" s="57">
        <v>4469</v>
      </c>
      <c r="FC79" s="57">
        <v>0</v>
      </c>
      <c r="FD79" s="57">
        <v>4469</v>
      </c>
      <c r="FE79" s="57">
        <v>-2558259</v>
      </c>
      <c r="FF79" s="57">
        <v>0</v>
      </c>
      <c r="FG79" s="57">
        <v>-2558259</v>
      </c>
      <c r="FH79" s="57">
        <v>-1426577</v>
      </c>
      <c r="FI79" s="57">
        <v>0</v>
      </c>
      <c r="FJ79" s="57">
        <v>-1426577</v>
      </c>
      <c r="FK79" s="57">
        <v>-59327</v>
      </c>
      <c r="FL79" s="57">
        <v>0</v>
      </c>
      <c r="FM79" s="57">
        <v>-59327</v>
      </c>
      <c r="FN79" s="57">
        <v>-333154</v>
      </c>
      <c r="FO79" s="57">
        <v>0</v>
      </c>
      <c r="FP79" s="57">
        <v>-333154</v>
      </c>
      <c r="FQ79" s="57">
        <v>0</v>
      </c>
      <c r="FR79" s="57">
        <v>0</v>
      </c>
      <c r="FS79" s="57">
        <v>0</v>
      </c>
      <c r="FT79" s="57">
        <v>-4372848</v>
      </c>
      <c r="FU79" s="57">
        <v>0</v>
      </c>
      <c r="FV79" s="57">
        <v>-4372848</v>
      </c>
      <c r="FW79" s="57">
        <v>43600326</v>
      </c>
      <c r="FX79" s="57">
        <v>0</v>
      </c>
      <c r="FY79" s="57">
        <v>43600326</v>
      </c>
    </row>
    <row r="80" spans="1:181" x14ac:dyDescent="0.2">
      <c r="A80" s="57" t="s">
        <v>242</v>
      </c>
      <c r="B80" s="57" t="s">
        <v>241</v>
      </c>
      <c r="C80" s="57">
        <v>0</v>
      </c>
      <c r="D80" s="57">
        <v>0</v>
      </c>
      <c r="E80" s="57">
        <v>0</v>
      </c>
      <c r="F80" s="57">
        <v>90558</v>
      </c>
      <c r="G80" s="57">
        <v>0</v>
      </c>
      <c r="H80" s="57">
        <v>90558</v>
      </c>
      <c r="I80" s="57">
        <v>0</v>
      </c>
      <c r="J80" s="57">
        <v>0</v>
      </c>
      <c r="K80" s="57">
        <v>0</v>
      </c>
      <c r="L80" s="57">
        <v>24243</v>
      </c>
      <c r="M80" s="57">
        <v>0</v>
      </c>
      <c r="N80" s="57">
        <v>24243</v>
      </c>
      <c r="O80" s="57">
        <v>114801</v>
      </c>
      <c r="P80" s="57">
        <v>0</v>
      </c>
      <c r="Q80" s="57">
        <v>114801</v>
      </c>
      <c r="R80" s="57">
        <v>-4306382</v>
      </c>
      <c r="S80" s="57">
        <v>0</v>
      </c>
      <c r="T80" s="57">
        <v>-4306382</v>
      </c>
      <c r="U80" s="57">
        <v>0</v>
      </c>
      <c r="V80" s="57">
        <v>0</v>
      </c>
      <c r="W80" s="57">
        <v>0</v>
      </c>
      <c r="X80" s="57">
        <v>-221681</v>
      </c>
      <c r="Y80" s="57">
        <v>0</v>
      </c>
      <c r="Z80" s="57">
        <v>-221681</v>
      </c>
      <c r="AA80" s="57">
        <v>-159832</v>
      </c>
      <c r="AB80" s="57">
        <v>0</v>
      </c>
      <c r="AC80" s="57">
        <v>-159832</v>
      </c>
      <c r="AD80" s="57">
        <v>0</v>
      </c>
      <c r="AE80" s="57">
        <v>0</v>
      </c>
      <c r="AF80" s="57">
        <v>0</v>
      </c>
      <c r="AG80" s="57">
        <v>2466687</v>
      </c>
      <c r="AH80" s="57">
        <v>0</v>
      </c>
      <c r="AI80" s="57">
        <v>2466687</v>
      </c>
      <c r="AJ80" s="57">
        <v>-34207</v>
      </c>
      <c r="AK80" s="57">
        <v>0</v>
      </c>
      <c r="AL80" s="57">
        <v>-34207</v>
      </c>
      <c r="AM80" s="57">
        <v>-5550535</v>
      </c>
      <c r="AN80" s="57">
        <v>0</v>
      </c>
      <c r="AO80" s="57">
        <v>-5550535</v>
      </c>
      <c r="AP80" s="57">
        <v>143422</v>
      </c>
      <c r="AQ80" s="57">
        <v>0</v>
      </c>
      <c r="AR80" s="57">
        <v>143422</v>
      </c>
      <c r="AS80" s="57">
        <v>-34510</v>
      </c>
      <c r="AT80" s="57">
        <v>0</v>
      </c>
      <c r="AU80" s="57">
        <v>-34510</v>
      </c>
      <c r="AV80" s="57">
        <v>0</v>
      </c>
      <c r="AW80" s="57">
        <v>0</v>
      </c>
      <c r="AX80" s="57">
        <v>0</v>
      </c>
      <c r="AY80" s="57">
        <v>0</v>
      </c>
      <c r="AZ80" s="57">
        <v>0</v>
      </c>
      <c r="BA80" s="57">
        <v>0</v>
      </c>
      <c r="BB80" s="57">
        <v>0</v>
      </c>
      <c r="BC80" s="57">
        <v>0</v>
      </c>
      <c r="BD80" s="57">
        <v>0</v>
      </c>
      <c r="BE80" s="57">
        <v>-7537206</v>
      </c>
      <c r="BF80" s="57">
        <v>0</v>
      </c>
      <c r="BG80" s="57">
        <v>-7537206</v>
      </c>
      <c r="BH80" s="57">
        <v>-79347</v>
      </c>
      <c r="BI80" s="57">
        <v>0</v>
      </c>
      <c r="BJ80" s="57">
        <v>-79347</v>
      </c>
      <c r="BK80" s="57">
        <v>-21555</v>
      </c>
      <c r="BL80" s="57">
        <v>0</v>
      </c>
      <c r="BM80" s="57">
        <v>-21555</v>
      </c>
      <c r="BN80" s="57">
        <v>-3258053</v>
      </c>
      <c r="BO80" s="57">
        <v>0</v>
      </c>
      <c r="BP80" s="57">
        <v>-3258053</v>
      </c>
      <c r="BQ80" s="57">
        <v>-35597</v>
      </c>
      <c r="BR80" s="57">
        <v>0</v>
      </c>
      <c r="BS80" s="57">
        <v>-35597</v>
      </c>
      <c r="BT80" s="57">
        <v>-3394552</v>
      </c>
      <c r="BU80" s="57">
        <v>0</v>
      </c>
      <c r="BV80" s="57">
        <v>-3394552</v>
      </c>
      <c r="BW80" s="57">
        <v>-65137</v>
      </c>
      <c r="BX80" s="57">
        <v>0</v>
      </c>
      <c r="BY80" s="57">
        <v>-65137</v>
      </c>
      <c r="BZ80" s="57">
        <v>-1586</v>
      </c>
      <c r="CA80" s="57">
        <v>0</v>
      </c>
      <c r="CB80" s="57">
        <v>-1586</v>
      </c>
      <c r="CC80" s="57">
        <v>-161406</v>
      </c>
      <c r="CD80" s="57">
        <v>0</v>
      </c>
      <c r="CE80" s="57">
        <v>-161406</v>
      </c>
      <c r="CF80" s="57">
        <v>894</v>
      </c>
      <c r="CG80" s="57">
        <v>0</v>
      </c>
      <c r="CH80" s="57">
        <v>894</v>
      </c>
      <c r="CI80" s="57">
        <v>-8628</v>
      </c>
      <c r="CJ80" s="57">
        <v>0</v>
      </c>
      <c r="CK80" s="57">
        <v>-8628</v>
      </c>
      <c r="CL80" s="57">
        <v>0</v>
      </c>
      <c r="CM80" s="57">
        <v>0</v>
      </c>
      <c r="CN80" s="57">
        <v>0</v>
      </c>
      <c r="CO80" s="57">
        <v>0</v>
      </c>
      <c r="CP80" s="57">
        <v>0</v>
      </c>
      <c r="CQ80" s="57">
        <v>0</v>
      </c>
      <c r="CR80" s="57">
        <v>0</v>
      </c>
      <c r="CS80" s="57">
        <v>0</v>
      </c>
      <c r="CT80" s="57">
        <v>0</v>
      </c>
      <c r="CU80" s="57">
        <v>0</v>
      </c>
      <c r="CV80" s="57">
        <v>0</v>
      </c>
      <c r="CW80" s="57">
        <v>0</v>
      </c>
      <c r="CX80" s="57">
        <v>0</v>
      </c>
      <c r="CY80" s="57">
        <v>0</v>
      </c>
      <c r="CZ80" s="57">
        <v>0</v>
      </c>
      <c r="DA80" s="57">
        <v>0</v>
      </c>
      <c r="DB80" s="57">
        <v>0</v>
      </c>
      <c r="DC80" s="57">
        <v>0</v>
      </c>
      <c r="DD80" s="57">
        <v>0</v>
      </c>
      <c r="DE80" s="57">
        <v>0</v>
      </c>
      <c r="DF80" s="57">
        <v>0</v>
      </c>
      <c r="DG80" s="57">
        <v>0</v>
      </c>
      <c r="DH80" s="57">
        <v>0</v>
      </c>
      <c r="DI80" s="57">
        <v>-235863</v>
      </c>
      <c r="DJ80" s="57">
        <v>0</v>
      </c>
      <c r="DK80" s="57">
        <v>-235863</v>
      </c>
      <c r="DL80" s="57">
        <v>0</v>
      </c>
      <c r="DM80" s="57">
        <v>0</v>
      </c>
      <c r="DN80" s="57">
        <v>0</v>
      </c>
      <c r="DO80" s="57">
        <v>0</v>
      </c>
      <c r="DP80" s="57">
        <v>0</v>
      </c>
      <c r="DQ80" s="57">
        <v>0</v>
      </c>
      <c r="DR80" s="57">
        <v>-36228</v>
      </c>
      <c r="DS80" s="57">
        <v>0</v>
      </c>
      <c r="DT80" s="57">
        <v>-36228</v>
      </c>
      <c r="DU80" s="57">
        <v>-2212</v>
      </c>
      <c r="DV80" s="57">
        <v>0</v>
      </c>
      <c r="DW80" s="57">
        <v>-2212</v>
      </c>
      <c r="DX80" s="57">
        <v>-1263424</v>
      </c>
      <c r="DY80" s="57">
        <v>0</v>
      </c>
      <c r="DZ80" s="57">
        <v>-1263424</v>
      </c>
      <c r="EA80" s="57">
        <v>5742</v>
      </c>
      <c r="EB80" s="57">
        <v>0</v>
      </c>
      <c r="EC80" s="57">
        <v>5742</v>
      </c>
      <c r="ED80" s="57">
        <v>0</v>
      </c>
      <c r="EE80" s="57">
        <v>0</v>
      </c>
      <c r="EF80" s="57">
        <v>0</v>
      </c>
      <c r="EG80" s="57">
        <v>0</v>
      </c>
      <c r="EH80" s="57">
        <v>0</v>
      </c>
      <c r="EI80" s="57">
        <v>0</v>
      </c>
      <c r="EJ80" s="57">
        <v>-16527</v>
      </c>
      <c r="EK80" s="57">
        <v>0</v>
      </c>
      <c r="EL80" s="57">
        <v>-16527</v>
      </c>
      <c r="EM80" s="57">
        <v>-1312649</v>
      </c>
      <c r="EN80" s="57">
        <v>0</v>
      </c>
      <c r="EO80" s="57">
        <v>-1312649</v>
      </c>
      <c r="EP80" s="57">
        <v>0</v>
      </c>
      <c r="EQ80" s="57">
        <v>0</v>
      </c>
      <c r="ER80" s="57">
        <v>0</v>
      </c>
      <c r="ES80" s="57">
        <v>0</v>
      </c>
      <c r="ET80" s="57">
        <v>0</v>
      </c>
      <c r="EU80" s="57">
        <v>0</v>
      </c>
      <c r="EV80" s="57">
        <v>0</v>
      </c>
      <c r="EW80" s="57">
        <v>0</v>
      </c>
      <c r="EX80" s="57">
        <v>0</v>
      </c>
      <c r="EY80" s="57">
        <v>101844284</v>
      </c>
      <c r="EZ80" s="57">
        <v>0</v>
      </c>
      <c r="FA80" s="57">
        <v>101844284</v>
      </c>
      <c r="FB80" s="57">
        <v>114801</v>
      </c>
      <c r="FC80" s="57">
        <v>0</v>
      </c>
      <c r="FD80" s="57">
        <v>114801</v>
      </c>
      <c r="FE80" s="57">
        <v>-7537206</v>
      </c>
      <c r="FF80" s="57">
        <v>0</v>
      </c>
      <c r="FG80" s="57">
        <v>-7537206</v>
      </c>
      <c r="FH80" s="57">
        <v>-3394552</v>
      </c>
      <c r="FI80" s="57">
        <v>0</v>
      </c>
      <c r="FJ80" s="57">
        <v>-3394552</v>
      </c>
      <c r="FK80" s="57">
        <v>-235863</v>
      </c>
      <c r="FL80" s="57">
        <v>0</v>
      </c>
      <c r="FM80" s="57">
        <v>-235863</v>
      </c>
      <c r="FN80" s="57">
        <v>-1312649</v>
      </c>
      <c r="FO80" s="57">
        <v>0</v>
      </c>
      <c r="FP80" s="57">
        <v>-1312649</v>
      </c>
      <c r="FQ80" s="57">
        <v>0</v>
      </c>
      <c r="FR80" s="57">
        <v>0</v>
      </c>
      <c r="FS80" s="57">
        <v>0</v>
      </c>
      <c r="FT80" s="57">
        <v>-12365469</v>
      </c>
      <c r="FU80" s="57">
        <v>0</v>
      </c>
      <c r="FV80" s="57">
        <v>-12365469</v>
      </c>
      <c r="FW80" s="57">
        <v>89478815</v>
      </c>
      <c r="FX80" s="57">
        <v>0</v>
      </c>
      <c r="FY80" s="57">
        <v>89478815</v>
      </c>
    </row>
    <row r="81" spans="1:181" x14ac:dyDescent="0.2">
      <c r="A81" s="57" t="s">
        <v>244</v>
      </c>
      <c r="B81" s="57" t="s">
        <v>243</v>
      </c>
      <c r="C81" s="57">
        <v>0</v>
      </c>
      <c r="D81" s="57">
        <v>0</v>
      </c>
      <c r="E81" s="57">
        <v>0</v>
      </c>
      <c r="F81" s="57">
        <v>1905</v>
      </c>
      <c r="G81" s="57">
        <v>0</v>
      </c>
      <c r="H81" s="57">
        <v>1905</v>
      </c>
      <c r="I81" s="57">
        <v>0</v>
      </c>
      <c r="J81" s="57">
        <v>0</v>
      </c>
      <c r="K81" s="57">
        <v>0</v>
      </c>
      <c r="L81" s="57">
        <v>54622</v>
      </c>
      <c r="M81" s="57">
        <v>0</v>
      </c>
      <c r="N81" s="57">
        <v>54622</v>
      </c>
      <c r="O81" s="57">
        <v>56527</v>
      </c>
      <c r="P81" s="57">
        <v>0</v>
      </c>
      <c r="Q81" s="57">
        <v>56527</v>
      </c>
      <c r="R81" s="57">
        <v>-2731041</v>
      </c>
      <c r="S81" s="57">
        <v>0</v>
      </c>
      <c r="T81" s="57">
        <v>-2731041</v>
      </c>
      <c r="U81" s="57">
        <v>0</v>
      </c>
      <c r="V81" s="57">
        <v>0</v>
      </c>
      <c r="W81" s="57">
        <v>0</v>
      </c>
      <c r="X81" s="57">
        <v>-197495</v>
      </c>
      <c r="Y81" s="57">
        <v>0</v>
      </c>
      <c r="Z81" s="57">
        <v>-197495</v>
      </c>
      <c r="AA81" s="57">
        <v>-100001</v>
      </c>
      <c r="AB81" s="57">
        <v>0</v>
      </c>
      <c r="AC81" s="57">
        <v>-100001</v>
      </c>
      <c r="AD81" s="57">
        <v>0</v>
      </c>
      <c r="AE81" s="57">
        <v>0</v>
      </c>
      <c r="AF81" s="57">
        <v>0</v>
      </c>
      <c r="AG81" s="57">
        <v>410621</v>
      </c>
      <c r="AH81" s="57">
        <v>0</v>
      </c>
      <c r="AI81" s="57">
        <v>410621</v>
      </c>
      <c r="AJ81" s="57">
        <v>-3881</v>
      </c>
      <c r="AK81" s="57">
        <v>0</v>
      </c>
      <c r="AL81" s="57">
        <v>-3881</v>
      </c>
      <c r="AM81" s="57">
        <v>-1059519</v>
      </c>
      <c r="AN81" s="57">
        <v>0</v>
      </c>
      <c r="AO81" s="57">
        <v>-1059519</v>
      </c>
      <c r="AP81" s="57">
        <v>-2542</v>
      </c>
      <c r="AQ81" s="57">
        <v>0</v>
      </c>
      <c r="AR81" s="57">
        <v>-2542</v>
      </c>
      <c r="AS81" s="57">
        <v>-44725</v>
      </c>
      <c r="AT81" s="57">
        <v>0</v>
      </c>
      <c r="AU81" s="57">
        <v>-44725</v>
      </c>
      <c r="AV81" s="57">
        <v>0</v>
      </c>
      <c r="AW81" s="57">
        <v>0</v>
      </c>
      <c r="AX81" s="57">
        <v>0</v>
      </c>
      <c r="AY81" s="57">
        <v>-61706</v>
      </c>
      <c r="AZ81" s="57">
        <v>0</v>
      </c>
      <c r="BA81" s="57">
        <v>-61706</v>
      </c>
      <c r="BB81" s="57">
        <v>-1001</v>
      </c>
      <c r="BC81" s="57">
        <v>0</v>
      </c>
      <c r="BD81" s="57">
        <v>-1001</v>
      </c>
      <c r="BE81" s="57">
        <v>-3691289</v>
      </c>
      <c r="BF81" s="57">
        <v>0</v>
      </c>
      <c r="BG81" s="57">
        <v>-3691289</v>
      </c>
      <c r="BH81" s="57">
        <v>0</v>
      </c>
      <c r="BI81" s="57">
        <v>0</v>
      </c>
      <c r="BJ81" s="57">
        <v>0</v>
      </c>
      <c r="BK81" s="57">
        <v>0</v>
      </c>
      <c r="BL81" s="57">
        <v>0</v>
      </c>
      <c r="BM81" s="57">
        <v>0</v>
      </c>
      <c r="BN81" s="57">
        <v>-406906</v>
      </c>
      <c r="BO81" s="57">
        <v>0</v>
      </c>
      <c r="BP81" s="57">
        <v>-406906</v>
      </c>
      <c r="BQ81" s="57">
        <v>7549</v>
      </c>
      <c r="BR81" s="57">
        <v>0</v>
      </c>
      <c r="BS81" s="57">
        <v>7549</v>
      </c>
      <c r="BT81" s="57">
        <v>-399357</v>
      </c>
      <c r="BU81" s="57">
        <v>0</v>
      </c>
      <c r="BV81" s="57">
        <v>-399357</v>
      </c>
      <c r="BW81" s="57">
        <v>-114599</v>
      </c>
      <c r="BX81" s="57">
        <v>0</v>
      </c>
      <c r="BY81" s="57">
        <v>-114599</v>
      </c>
      <c r="BZ81" s="57">
        <v>-412</v>
      </c>
      <c r="CA81" s="57">
        <v>0</v>
      </c>
      <c r="CB81" s="57">
        <v>-412</v>
      </c>
      <c r="CC81" s="57">
        <v>-126139</v>
      </c>
      <c r="CD81" s="57">
        <v>0</v>
      </c>
      <c r="CE81" s="57">
        <v>-126139</v>
      </c>
      <c r="CF81" s="57">
        <v>-183</v>
      </c>
      <c r="CG81" s="57">
        <v>0</v>
      </c>
      <c r="CH81" s="57">
        <v>-183</v>
      </c>
      <c r="CI81" s="57">
        <v>-4033</v>
      </c>
      <c r="CJ81" s="57">
        <v>0</v>
      </c>
      <c r="CK81" s="57">
        <v>-4033</v>
      </c>
      <c r="CL81" s="57">
        <v>0</v>
      </c>
      <c r="CM81" s="57">
        <v>0</v>
      </c>
      <c r="CN81" s="57">
        <v>0</v>
      </c>
      <c r="CO81" s="57">
        <v>-61706</v>
      </c>
      <c r="CP81" s="57">
        <v>0</v>
      </c>
      <c r="CQ81" s="57">
        <v>-61706</v>
      </c>
      <c r="CR81" s="57">
        <v>-1334</v>
      </c>
      <c r="CS81" s="57">
        <v>0</v>
      </c>
      <c r="CT81" s="57">
        <v>-1334</v>
      </c>
      <c r="CU81" s="57">
        <v>-9336</v>
      </c>
      <c r="CV81" s="57">
        <v>0</v>
      </c>
      <c r="CW81" s="57">
        <v>-9336</v>
      </c>
      <c r="CX81" s="57">
        <v>0</v>
      </c>
      <c r="CY81" s="57">
        <v>0</v>
      </c>
      <c r="CZ81" s="57">
        <v>0</v>
      </c>
      <c r="DA81" s="57">
        <v>0</v>
      </c>
      <c r="DB81" s="57">
        <v>0</v>
      </c>
      <c r="DC81" s="57">
        <v>0</v>
      </c>
      <c r="DD81" s="57">
        <v>304</v>
      </c>
      <c r="DE81" s="57">
        <v>0</v>
      </c>
      <c r="DF81" s="57">
        <v>304</v>
      </c>
      <c r="DG81" s="57">
        <v>0</v>
      </c>
      <c r="DH81" s="57">
        <v>0</v>
      </c>
      <c r="DI81" s="57">
        <v>-317438</v>
      </c>
      <c r="DJ81" s="57">
        <v>0</v>
      </c>
      <c r="DK81" s="57">
        <v>-317438</v>
      </c>
      <c r="DL81" s="57">
        <v>0</v>
      </c>
      <c r="DM81" s="57">
        <v>0</v>
      </c>
      <c r="DN81" s="57">
        <v>0</v>
      </c>
      <c r="DO81" s="57">
        <v>0</v>
      </c>
      <c r="DP81" s="57">
        <v>0</v>
      </c>
      <c r="DQ81" s="57">
        <v>0</v>
      </c>
      <c r="DR81" s="57">
        <v>0</v>
      </c>
      <c r="DS81" s="57">
        <v>0</v>
      </c>
      <c r="DT81" s="57">
        <v>0</v>
      </c>
      <c r="DU81" s="57">
        <v>0</v>
      </c>
      <c r="DV81" s="57">
        <v>0</v>
      </c>
      <c r="DW81" s="57">
        <v>0</v>
      </c>
      <c r="DX81" s="57">
        <v>-762589</v>
      </c>
      <c r="DY81" s="57">
        <v>0</v>
      </c>
      <c r="DZ81" s="57">
        <v>-762589</v>
      </c>
      <c r="EA81" s="57">
        <v>-8906</v>
      </c>
      <c r="EB81" s="57">
        <v>0</v>
      </c>
      <c r="EC81" s="57">
        <v>-8906</v>
      </c>
      <c r="ED81" s="57">
        <v>0</v>
      </c>
      <c r="EE81" s="57">
        <v>0</v>
      </c>
      <c r="EF81" s="57">
        <v>0</v>
      </c>
      <c r="EG81" s="57">
        <v>0</v>
      </c>
      <c r="EH81" s="57">
        <v>0</v>
      </c>
      <c r="EI81" s="57">
        <v>0</v>
      </c>
      <c r="EJ81" s="57">
        <v>-18151</v>
      </c>
      <c r="EK81" s="57">
        <v>0</v>
      </c>
      <c r="EL81" s="57">
        <v>-18151</v>
      </c>
      <c r="EM81" s="57">
        <v>-789646</v>
      </c>
      <c r="EN81" s="57">
        <v>0</v>
      </c>
      <c r="EO81" s="57">
        <v>-789646</v>
      </c>
      <c r="EP81" s="57">
        <v>0</v>
      </c>
      <c r="EQ81" s="57">
        <v>0</v>
      </c>
      <c r="ER81" s="57">
        <v>0</v>
      </c>
      <c r="ES81" s="57">
        <v>0</v>
      </c>
      <c r="ET81" s="57">
        <v>0</v>
      </c>
      <c r="EU81" s="57">
        <v>0</v>
      </c>
      <c r="EV81" s="57">
        <v>0</v>
      </c>
      <c r="EW81" s="57">
        <v>0</v>
      </c>
      <c r="EX81" s="57">
        <v>0</v>
      </c>
      <c r="EY81" s="57">
        <v>22379322</v>
      </c>
      <c r="EZ81" s="57">
        <v>0</v>
      </c>
      <c r="FA81" s="57">
        <v>22379322</v>
      </c>
      <c r="FB81" s="57">
        <v>56527</v>
      </c>
      <c r="FC81" s="57">
        <v>0</v>
      </c>
      <c r="FD81" s="57">
        <v>56527</v>
      </c>
      <c r="FE81" s="57">
        <v>-3691289</v>
      </c>
      <c r="FF81" s="57">
        <v>0</v>
      </c>
      <c r="FG81" s="57">
        <v>-3691289</v>
      </c>
      <c r="FH81" s="57">
        <v>-399357</v>
      </c>
      <c r="FI81" s="57">
        <v>0</v>
      </c>
      <c r="FJ81" s="57">
        <v>-399357</v>
      </c>
      <c r="FK81" s="57">
        <v>-317438</v>
      </c>
      <c r="FL81" s="57">
        <v>0</v>
      </c>
      <c r="FM81" s="57">
        <v>-317438</v>
      </c>
      <c r="FN81" s="57">
        <v>-789646</v>
      </c>
      <c r="FO81" s="57">
        <v>0</v>
      </c>
      <c r="FP81" s="57">
        <v>-789646</v>
      </c>
      <c r="FQ81" s="57">
        <v>0</v>
      </c>
      <c r="FR81" s="57">
        <v>0</v>
      </c>
      <c r="FS81" s="57">
        <v>0</v>
      </c>
      <c r="FT81" s="57">
        <v>-5141203</v>
      </c>
      <c r="FU81" s="57">
        <v>0</v>
      </c>
      <c r="FV81" s="57">
        <v>-5141203</v>
      </c>
      <c r="FW81" s="57">
        <v>17238119</v>
      </c>
      <c r="FX81" s="57">
        <v>0</v>
      </c>
      <c r="FY81" s="57">
        <v>17238119</v>
      </c>
    </row>
    <row r="82" spans="1:181" x14ac:dyDescent="0.2">
      <c r="A82" s="57" t="s">
        <v>246</v>
      </c>
      <c r="B82" s="57" t="s">
        <v>245</v>
      </c>
      <c r="C82" s="57">
        <v>0</v>
      </c>
      <c r="D82" s="57">
        <v>0</v>
      </c>
      <c r="E82" s="57">
        <v>0</v>
      </c>
      <c r="F82" s="57">
        <v>148256</v>
      </c>
      <c r="G82" s="57">
        <v>0</v>
      </c>
      <c r="H82" s="57">
        <v>148256</v>
      </c>
      <c r="I82" s="57">
        <v>0</v>
      </c>
      <c r="J82" s="57">
        <v>0</v>
      </c>
      <c r="K82" s="57">
        <v>0</v>
      </c>
      <c r="L82" s="57">
        <v>531501</v>
      </c>
      <c r="M82" s="57">
        <v>0</v>
      </c>
      <c r="N82" s="57">
        <v>531501</v>
      </c>
      <c r="O82" s="57">
        <v>679757</v>
      </c>
      <c r="P82" s="57">
        <v>0</v>
      </c>
      <c r="Q82" s="57">
        <v>679757</v>
      </c>
      <c r="R82" s="57">
        <v>-6208048</v>
      </c>
      <c r="S82" s="57">
        <v>0</v>
      </c>
      <c r="T82" s="57">
        <v>-6208048</v>
      </c>
      <c r="U82" s="57">
        <v>-26627</v>
      </c>
      <c r="V82" s="57">
        <v>0</v>
      </c>
      <c r="W82" s="57">
        <v>-26627</v>
      </c>
      <c r="X82" s="57">
        <v>-190309</v>
      </c>
      <c r="Y82" s="57">
        <v>0</v>
      </c>
      <c r="Z82" s="57">
        <v>-190309</v>
      </c>
      <c r="AA82" s="57">
        <v>-117203</v>
      </c>
      <c r="AB82" s="57">
        <v>0</v>
      </c>
      <c r="AC82" s="57">
        <v>-117203</v>
      </c>
      <c r="AD82" s="57">
        <v>-7485</v>
      </c>
      <c r="AE82" s="57">
        <v>0</v>
      </c>
      <c r="AF82" s="57">
        <v>-7485</v>
      </c>
      <c r="AG82" s="57">
        <v>2586231</v>
      </c>
      <c r="AH82" s="57">
        <v>0</v>
      </c>
      <c r="AI82" s="57">
        <v>2586231</v>
      </c>
      <c r="AJ82" s="57">
        <v>23075</v>
      </c>
      <c r="AK82" s="57">
        <v>0</v>
      </c>
      <c r="AL82" s="57">
        <v>23075</v>
      </c>
      <c r="AM82" s="57">
        <v>-5860582</v>
      </c>
      <c r="AN82" s="57">
        <v>0</v>
      </c>
      <c r="AO82" s="57">
        <v>-5860582</v>
      </c>
      <c r="AP82" s="57">
        <v>-123078</v>
      </c>
      <c r="AQ82" s="57">
        <v>0</v>
      </c>
      <c r="AR82" s="57">
        <v>-123078</v>
      </c>
      <c r="AS82" s="57">
        <v>-29166</v>
      </c>
      <c r="AT82" s="57">
        <v>0</v>
      </c>
      <c r="AU82" s="57">
        <v>-29166</v>
      </c>
      <c r="AV82" s="57">
        <v>738</v>
      </c>
      <c r="AW82" s="57">
        <v>0</v>
      </c>
      <c r="AX82" s="57">
        <v>738</v>
      </c>
      <c r="AY82" s="57">
        <v>-6690</v>
      </c>
      <c r="AZ82" s="57">
        <v>0</v>
      </c>
      <c r="BA82" s="57">
        <v>-6690</v>
      </c>
      <c r="BB82" s="57">
        <v>1255</v>
      </c>
      <c r="BC82" s="57">
        <v>0</v>
      </c>
      <c r="BD82" s="57">
        <v>1255</v>
      </c>
      <c r="BE82" s="57">
        <v>-9806574</v>
      </c>
      <c r="BF82" s="57">
        <v>0</v>
      </c>
      <c r="BG82" s="57">
        <v>-9806574</v>
      </c>
      <c r="BH82" s="57">
        <v>0</v>
      </c>
      <c r="BI82" s="57">
        <v>0</v>
      </c>
      <c r="BJ82" s="57">
        <v>0</v>
      </c>
      <c r="BK82" s="57">
        <v>-168177</v>
      </c>
      <c r="BL82" s="57">
        <v>0</v>
      </c>
      <c r="BM82" s="57">
        <v>-168177</v>
      </c>
      <c r="BN82" s="57">
        <v>-2981553</v>
      </c>
      <c r="BO82" s="57">
        <v>0</v>
      </c>
      <c r="BP82" s="57">
        <v>-2981553</v>
      </c>
      <c r="BQ82" s="57">
        <v>-33126</v>
      </c>
      <c r="BR82" s="57">
        <v>0</v>
      </c>
      <c r="BS82" s="57">
        <v>-33126</v>
      </c>
      <c r="BT82" s="57">
        <v>-3182856</v>
      </c>
      <c r="BU82" s="57">
        <v>0</v>
      </c>
      <c r="BV82" s="57">
        <v>-3182856</v>
      </c>
      <c r="BW82" s="57">
        <v>-282730</v>
      </c>
      <c r="BX82" s="57">
        <v>0</v>
      </c>
      <c r="BY82" s="57">
        <v>-282730</v>
      </c>
      <c r="BZ82" s="57">
        <v>173</v>
      </c>
      <c r="CA82" s="57">
        <v>0</v>
      </c>
      <c r="CB82" s="57">
        <v>173</v>
      </c>
      <c r="CC82" s="57">
        <v>-130264</v>
      </c>
      <c r="CD82" s="57">
        <v>0</v>
      </c>
      <c r="CE82" s="57">
        <v>-130264</v>
      </c>
      <c r="CF82" s="57">
        <v>-6921</v>
      </c>
      <c r="CG82" s="57">
        <v>0</v>
      </c>
      <c r="CH82" s="57">
        <v>-6921</v>
      </c>
      <c r="CI82" s="57">
        <v>0</v>
      </c>
      <c r="CJ82" s="57">
        <v>0</v>
      </c>
      <c r="CK82" s="57">
        <v>0</v>
      </c>
      <c r="CL82" s="57">
        <v>0</v>
      </c>
      <c r="CM82" s="57">
        <v>0</v>
      </c>
      <c r="CN82" s="57">
        <v>0</v>
      </c>
      <c r="CO82" s="57">
        <v>0</v>
      </c>
      <c r="CP82" s="57">
        <v>0</v>
      </c>
      <c r="CQ82" s="57">
        <v>0</v>
      </c>
      <c r="CR82" s="57">
        <v>0</v>
      </c>
      <c r="CS82" s="57">
        <v>0</v>
      </c>
      <c r="CT82" s="57">
        <v>0</v>
      </c>
      <c r="CU82" s="57">
        <v>0</v>
      </c>
      <c r="CV82" s="57">
        <v>0</v>
      </c>
      <c r="CW82" s="57">
        <v>0</v>
      </c>
      <c r="CX82" s="57">
        <v>0</v>
      </c>
      <c r="CY82" s="57">
        <v>0</v>
      </c>
      <c r="CZ82" s="57">
        <v>0</v>
      </c>
      <c r="DA82" s="57">
        <v>0</v>
      </c>
      <c r="DB82" s="57">
        <v>0</v>
      </c>
      <c r="DC82" s="57">
        <v>0</v>
      </c>
      <c r="DD82" s="57">
        <v>0</v>
      </c>
      <c r="DE82" s="57">
        <v>0</v>
      </c>
      <c r="DF82" s="57">
        <v>0</v>
      </c>
      <c r="DG82" s="57">
        <v>0</v>
      </c>
      <c r="DH82" s="57">
        <v>0</v>
      </c>
      <c r="DI82" s="57">
        <v>-419742</v>
      </c>
      <c r="DJ82" s="57">
        <v>0</v>
      </c>
      <c r="DK82" s="57">
        <v>-419742</v>
      </c>
      <c r="DL82" s="57">
        <v>-45041</v>
      </c>
      <c r="DM82" s="57">
        <v>0</v>
      </c>
      <c r="DN82" s="57">
        <v>-45041</v>
      </c>
      <c r="DO82" s="57">
        <v>-5282</v>
      </c>
      <c r="DP82" s="57">
        <v>0</v>
      </c>
      <c r="DQ82" s="57">
        <v>-5282</v>
      </c>
      <c r="DR82" s="57">
        <v>-35445</v>
      </c>
      <c r="DS82" s="57">
        <v>0</v>
      </c>
      <c r="DT82" s="57">
        <v>-35445</v>
      </c>
      <c r="DU82" s="57">
        <v>-1954</v>
      </c>
      <c r="DV82" s="57">
        <v>0</v>
      </c>
      <c r="DW82" s="57">
        <v>-1954</v>
      </c>
      <c r="DX82" s="57">
        <v>-1195727</v>
      </c>
      <c r="DY82" s="57">
        <v>0</v>
      </c>
      <c r="DZ82" s="57">
        <v>-1195727</v>
      </c>
      <c r="EA82" s="57">
        <v>-106102</v>
      </c>
      <c r="EB82" s="57">
        <v>0</v>
      </c>
      <c r="EC82" s="57">
        <v>-106102</v>
      </c>
      <c r="ED82" s="57">
        <v>0</v>
      </c>
      <c r="EE82" s="57">
        <v>0</v>
      </c>
      <c r="EF82" s="57">
        <v>0</v>
      </c>
      <c r="EG82" s="57">
        <v>0</v>
      </c>
      <c r="EH82" s="57">
        <v>0</v>
      </c>
      <c r="EI82" s="57">
        <v>0</v>
      </c>
      <c r="EJ82" s="57">
        <v>-23298</v>
      </c>
      <c r="EK82" s="57">
        <v>0</v>
      </c>
      <c r="EL82" s="57">
        <v>-23298</v>
      </c>
      <c r="EM82" s="57">
        <v>-1412849</v>
      </c>
      <c r="EN82" s="57">
        <v>0</v>
      </c>
      <c r="EO82" s="57">
        <v>-1412849</v>
      </c>
      <c r="EP82" s="57">
        <v>0</v>
      </c>
      <c r="EQ82" s="57">
        <v>0</v>
      </c>
      <c r="ER82" s="57">
        <v>0</v>
      </c>
      <c r="ES82" s="57">
        <v>0</v>
      </c>
      <c r="ET82" s="57">
        <v>0</v>
      </c>
      <c r="EU82" s="57">
        <v>0</v>
      </c>
      <c r="EV82" s="57">
        <v>0</v>
      </c>
      <c r="EW82" s="57">
        <v>0</v>
      </c>
      <c r="EX82" s="57">
        <v>0</v>
      </c>
      <c r="EY82" s="57">
        <v>110366881</v>
      </c>
      <c r="EZ82" s="57">
        <v>0</v>
      </c>
      <c r="FA82" s="57">
        <v>110366881</v>
      </c>
      <c r="FB82" s="57">
        <v>679757</v>
      </c>
      <c r="FC82" s="57">
        <v>0</v>
      </c>
      <c r="FD82" s="57">
        <v>679757</v>
      </c>
      <c r="FE82" s="57">
        <v>-9806574</v>
      </c>
      <c r="FF82" s="57">
        <v>0</v>
      </c>
      <c r="FG82" s="57">
        <v>-9806574</v>
      </c>
      <c r="FH82" s="57">
        <v>-3182856</v>
      </c>
      <c r="FI82" s="57">
        <v>0</v>
      </c>
      <c r="FJ82" s="57">
        <v>-3182856</v>
      </c>
      <c r="FK82" s="57">
        <v>-419742</v>
      </c>
      <c r="FL82" s="57">
        <v>0</v>
      </c>
      <c r="FM82" s="57">
        <v>-419742</v>
      </c>
      <c r="FN82" s="57">
        <v>-1412849</v>
      </c>
      <c r="FO82" s="57">
        <v>0</v>
      </c>
      <c r="FP82" s="57">
        <v>-1412849</v>
      </c>
      <c r="FQ82" s="57">
        <v>0</v>
      </c>
      <c r="FR82" s="57">
        <v>0</v>
      </c>
      <c r="FS82" s="57">
        <v>0</v>
      </c>
      <c r="FT82" s="57">
        <v>-14142264</v>
      </c>
      <c r="FU82" s="57">
        <v>0</v>
      </c>
      <c r="FV82" s="57">
        <v>-14142264</v>
      </c>
      <c r="FW82" s="57">
        <v>96224617</v>
      </c>
      <c r="FX82" s="57">
        <v>0</v>
      </c>
      <c r="FY82" s="57">
        <v>96224617</v>
      </c>
    </row>
    <row r="83" spans="1:181" x14ac:dyDescent="0.2">
      <c r="A83" s="57" t="s">
        <v>248</v>
      </c>
      <c r="B83" s="57" t="s">
        <v>247</v>
      </c>
      <c r="C83" s="57">
        <v>0</v>
      </c>
      <c r="D83" s="57">
        <v>0</v>
      </c>
      <c r="E83" s="57">
        <v>0</v>
      </c>
      <c r="F83" s="57">
        <v>-104032</v>
      </c>
      <c r="G83" s="57">
        <v>0</v>
      </c>
      <c r="H83" s="57">
        <v>-104032</v>
      </c>
      <c r="I83" s="57">
        <v>0</v>
      </c>
      <c r="J83" s="57">
        <v>0</v>
      </c>
      <c r="K83" s="57">
        <v>0</v>
      </c>
      <c r="L83" s="57">
        <v>890702</v>
      </c>
      <c r="M83" s="57">
        <v>0</v>
      </c>
      <c r="N83" s="57">
        <v>890702</v>
      </c>
      <c r="O83" s="57">
        <v>786670</v>
      </c>
      <c r="P83" s="57">
        <v>0</v>
      </c>
      <c r="Q83" s="57">
        <v>786670</v>
      </c>
      <c r="R83" s="57">
        <v>-2581241</v>
      </c>
      <c r="S83" s="57">
        <v>0</v>
      </c>
      <c r="T83" s="57">
        <v>-2581241</v>
      </c>
      <c r="U83" s="57">
        <v>-4926</v>
      </c>
      <c r="V83" s="57">
        <v>0</v>
      </c>
      <c r="W83" s="57">
        <v>-4926</v>
      </c>
      <c r="X83" s="57">
        <v>-107353</v>
      </c>
      <c r="Y83" s="57">
        <v>0</v>
      </c>
      <c r="Z83" s="57">
        <v>-107353</v>
      </c>
      <c r="AA83" s="57">
        <v>-61630</v>
      </c>
      <c r="AB83" s="57">
        <v>0</v>
      </c>
      <c r="AC83" s="57">
        <v>-61630</v>
      </c>
      <c r="AD83" s="57">
        <v>0</v>
      </c>
      <c r="AE83" s="57">
        <v>0</v>
      </c>
      <c r="AF83" s="57">
        <v>0</v>
      </c>
      <c r="AG83" s="57">
        <v>966756</v>
      </c>
      <c r="AH83" s="57">
        <v>0</v>
      </c>
      <c r="AI83" s="57">
        <v>966756</v>
      </c>
      <c r="AJ83" s="57">
        <v>-38988</v>
      </c>
      <c r="AK83" s="57">
        <v>0</v>
      </c>
      <c r="AL83" s="57">
        <v>-38988</v>
      </c>
      <c r="AM83" s="57">
        <v>-2376454</v>
      </c>
      <c r="AN83" s="57">
        <v>0</v>
      </c>
      <c r="AO83" s="57">
        <v>-2376454</v>
      </c>
      <c r="AP83" s="57">
        <v>5602</v>
      </c>
      <c r="AQ83" s="57">
        <v>0</v>
      </c>
      <c r="AR83" s="57">
        <v>5602</v>
      </c>
      <c r="AS83" s="57">
        <v>-58351</v>
      </c>
      <c r="AT83" s="57">
        <v>0</v>
      </c>
      <c r="AU83" s="57">
        <v>-58351</v>
      </c>
      <c r="AV83" s="57">
        <v>0</v>
      </c>
      <c r="AW83" s="57">
        <v>0</v>
      </c>
      <c r="AX83" s="57">
        <v>0</v>
      </c>
      <c r="AY83" s="57">
        <v>-25741</v>
      </c>
      <c r="AZ83" s="57">
        <v>0</v>
      </c>
      <c r="BA83" s="57">
        <v>-25741</v>
      </c>
      <c r="BB83" s="57">
        <v>0</v>
      </c>
      <c r="BC83" s="57">
        <v>0</v>
      </c>
      <c r="BD83" s="57">
        <v>0</v>
      </c>
      <c r="BE83" s="57">
        <v>-4215770</v>
      </c>
      <c r="BF83" s="57">
        <v>0</v>
      </c>
      <c r="BG83" s="57">
        <v>-4215770</v>
      </c>
      <c r="BH83" s="57">
        <v>0</v>
      </c>
      <c r="BI83" s="57">
        <v>0</v>
      </c>
      <c r="BJ83" s="57">
        <v>0</v>
      </c>
      <c r="BK83" s="57">
        <v>34384</v>
      </c>
      <c r="BL83" s="57">
        <v>0</v>
      </c>
      <c r="BM83" s="57">
        <v>34384</v>
      </c>
      <c r="BN83" s="57">
        <v>-795704</v>
      </c>
      <c r="BO83" s="57">
        <v>0</v>
      </c>
      <c r="BP83" s="57">
        <v>-795704</v>
      </c>
      <c r="BQ83" s="57">
        <v>-76072</v>
      </c>
      <c r="BR83" s="57">
        <v>0</v>
      </c>
      <c r="BS83" s="57">
        <v>-76072</v>
      </c>
      <c r="BT83" s="57">
        <v>-837392</v>
      </c>
      <c r="BU83" s="57">
        <v>0</v>
      </c>
      <c r="BV83" s="57">
        <v>-837392</v>
      </c>
      <c r="BW83" s="57">
        <v>-145895</v>
      </c>
      <c r="BX83" s="57">
        <v>0</v>
      </c>
      <c r="BY83" s="57">
        <v>-145895</v>
      </c>
      <c r="BZ83" s="57">
        <v>0</v>
      </c>
      <c r="CA83" s="57">
        <v>0</v>
      </c>
      <c r="CB83" s="57">
        <v>0</v>
      </c>
      <c r="CC83" s="57">
        <v>-45051</v>
      </c>
      <c r="CD83" s="57">
        <v>0</v>
      </c>
      <c r="CE83" s="57">
        <v>-45051</v>
      </c>
      <c r="CF83" s="57">
        <v>-6613</v>
      </c>
      <c r="CG83" s="57">
        <v>0</v>
      </c>
      <c r="CH83" s="57">
        <v>-6613</v>
      </c>
      <c r="CI83" s="57">
        <v>0</v>
      </c>
      <c r="CJ83" s="57">
        <v>0</v>
      </c>
      <c r="CK83" s="57">
        <v>0</v>
      </c>
      <c r="CL83" s="57">
        <v>0</v>
      </c>
      <c r="CM83" s="57">
        <v>0</v>
      </c>
      <c r="CN83" s="57">
        <v>0</v>
      </c>
      <c r="CO83" s="57">
        <v>0</v>
      </c>
      <c r="CP83" s="57">
        <v>0</v>
      </c>
      <c r="CQ83" s="57">
        <v>0</v>
      </c>
      <c r="CR83" s="57">
        <v>0</v>
      </c>
      <c r="CS83" s="57">
        <v>0</v>
      </c>
      <c r="CT83" s="57">
        <v>0</v>
      </c>
      <c r="CU83" s="57">
        <v>0</v>
      </c>
      <c r="CV83" s="57">
        <v>0</v>
      </c>
      <c r="CW83" s="57">
        <v>0</v>
      </c>
      <c r="CX83" s="57">
        <v>0</v>
      </c>
      <c r="CY83" s="57">
        <v>0</v>
      </c>
      <c r="CZ83" s="57">
        <v>0</v>
      </c>
      <c r="DA83" s="57">
        <v>-2604833</v>
      </c>
      <c r="DB83" s="57">
        <v>0</v>
      </c>
      <c r="DC83" s="57">
        <v>-2604833</v>
      </c>
      <c r="DD83" s="57">
        <v>0</v>
      </c>
      <c r="DE83" s="57">
        <v>0</v>
      </c>
      <c r="DF83" s="57">
        <v>0</v>
      </c>
      <c r="DG83" s="57">
        <v>0</v>
      </c>
      <c r="DH83" s="57">
        <v>-2604833</v>
      </c>
      <c r="DI83" s="57">
        <v>-2802392</v>
      </c>
      <c r="DJ83" s="57">
        <v>0</v>
      </c>
      <c r="DK83" s="57">
        <v>-2802392</v>
      </c>
      <c r="DL83" s="57">
        <v>0</v>
      </c>
      <c r="DM83" s="57">
        <v>0</v>
      </c>
      <c r="DN83" s="57">
        <v>0</v>
      </c>
      <c r="DO83" s="57">
        <v>0</v>
      </c>
      <c r="DP83" s="57">
        <v>0</v>
      </c>
      <c r="DQ83" s="57">
        <v>0</v>
      </c>
      <c r="DR83" s="57">
        <v>-17482</v>
      </c>
      <c r="DS83" s="57">
        <v>0</v>
      </c>
      <c r="DT83" s="57">
        <v>-17482</v>
      </c>
      <c r="DU83" s="57">
        <v>-298</v>
      </c>
      <c r="DV83" s="57">
        <v>0</v>
      </c>
      <c r="DW83" s="57">
        <v>-298</v>
      </c>
      <c r="DX83" s="57">
        <v>-685498</v>
      </c>
      <c r="DY83" s="57">
        <v>0</v>
      </c>
      <c r="DZ83" s="57">
        <v>-685498</v>
      </c>
      <c r="EA83" s="57">
        <v>-5347</v>
      </c>
      <c r="EB83" s="57">
        <v>0</v>
      </c>
      <c r="EC83" s="57">
        <v>-5347</v>
      </c>
      <c r="ED83" s="57">
        <v>0</v>
      </c>
      <c r="EE83" s="57">
        <v>0</v>
      </c>
      <c r="EF83" s="57">
        <v>0</v>
      </c>
      <c r="EG83" s="57">
        <v>0</v>
      </c>
      <c r="EH83" s="57">
        <v>0</v>
      </c>
      <c r="EI83" s="57">
        <v>0</v>
      </c>
      <c r="EJ83" s="57">
        <v>-17196</v>
      </c>
      <c r="EK83" s="57">
        <v>0</v>
      </c>
      <c r="EL83" s="57">
        <v>-17196</v>
      </c>
      <c r="EM83" s="57">
        <v>-725821</v>
      </c>
      <c r="EN83" s="57">
        <v>0</v>
      </c>
      <c r="EO83" s="57">
        <v>-725821</v>
      </c>
      <c r="EP83" s="57">
        <v>0</v>
      </c>
      <c r="EQ83" s="57">
        <v>0</v>
      </c>
      <c r="ER83" s="57">
        <v>0</v>
      </c>
      <c r="ES83" s="57">
        <v>0</v>
      </c>
      <c r="ET83" s="57">
        <v>0</v>
      </c>
      <c r="EU83" s="57">
        <v>0</v>
      </c>
      <c r="EV83" s="57">
        <v>0</v>
      </c>
      <c r="EW83" s="57">
        <v>0</v>
      </c>
      <c r="EX83" s="57">
        <v>0</v>
      </c>
      <c r="EY83" s="57">
        <v>39336845</v>
      </c>
      <c r="EZ83" s="57">
        <v>0</v>
      </c>
      <c r="FA83" s="57">
        <v>39336845</v>
      </c>
      <c r="FB83" s="57">
        <v>786670</v>
      </c>
      <c r="FC83" s="57">
        <v>0</v>
      </c>
      <c r="FD83" s="57">
        <v>786670</v>
      </c>
      <c r="FE83" s="57">
        <v>-4215770</v>
      </c>
      <c r="FF83" s="57">
        <v>0</v>
      </c>
      <c r="FG83" s="57">
        <v>-4215770</v>
      </c>
      <c r="FH83" s="57">
        <v>-837392</v>
      </c>
      <c r="FI83" s="57">
        <v>0</v>
      </c>
      <c r="FJ83" s="57">
        <v>-837392</v>
      </c>
      <c r="FK83" s="57">
        <v>-2802392</v>
      </c>
      <c r="FL83" s="57">
        <v>0</v>
      </c>
      <c r="FM83" s="57">
        <v>-2802392</v>
      </c>
      <c r="FN83" s="57">
        <v>-725821</v>
      </c>
      <c r="FO83" s="57">
        <v>0</v>
      </c>
      <c r="FP83" s="57">
        <v>-725821</v>
      </c>
      <c r="FQ83" s="57">
        <v>0</v>
      </c>
      <c r="FR83" s="57">
        <v>0</v>
      </c>
      <c r="FS83" s="57">
        <v>0</v>
      </c>
      <c r="FT83" s="57">
        <v>-7794705</v>
      </c>
      <c r="FU83" s="57">
        <v>0</v>
      </c>
      <c r="FV83" s="57">
        <v>-7794705</v>
      </c>
      <c r="FW83" s="57">
        <v>31542140</v>
      </c>
      <c r="FX83" s="57">
        <v>0</v>
      </c>
      <c r="FY83" s="57">
        <v>31542140</v>
      </c>
    </row>
    <row r="84" spans="1:181" x14ac:dyDescent="0.2">
      <c r="A84" s="57" t="s">
        <v>250</v>
      </c>
      <c r="B84" s="57" t="s">
        <v>249</v>
      </c>
      <c r="C84" s="57">
        <v>0</v>
      </c>
      <c r="D84" s="57">
        <v>0</v>
      </c>
      <c r="E84" s="57">
        <v>0</v>
      </c>
      <c r="F84" s="57">
        <v>62708</v>
      </c>
      <c r="G84" s="57">
        <v>0</v>
      </c>
      <c r="H84" s="57">
        <v>62708</v>
      </c>
      <c r="I84" s="57">
        <v>0</v>
      </c>
      <c r="J84" s="57">
        <v>0</v>
      </c>
      <c r="K84" s="57">
        <v>0</v>
      </c>
      <c r="L84" s="57">
        <v>90398</v>
      </c>
      <c r="M84" s="57">
        <v>0</v>
      </c>
      <c r="N84" s="57">
        <v>90398</v>
      </c>
      <c r="O84" s="57">
        <v>153106</v>
      </c>
      <c r="P84" s="57">
        <v>0</v>
      </c>
      <c r="Q84" s="57">
        <v>153106</v>
      </c>
      <c r="R84" s="57">
        <v>-7196454</v>
      </c>
      <c r="S84" s="57">
        <v>0</v>
      </c>
      <c r="T84" s="57">
        <v>-7196454</v>
      </c>
      <c r="U84" s="57">
        <v>-24611</v>
      </c>
      <c r="V84" s="57">
        <v>0</v>
      </c>
      <c r="W84" s="57">
        <v>-24611</v>
      </c>
      <c r="X84" s="57">
        <v>-283376</v>
      </c>
      <c r="Y84" s="57">
        <v>0</v>
      </c>
      <c r="Z84" s="57">
        <v>-283376</v>
      </c>
      <c r="AA84" s="57">
        <v>-279136</v>
      </c>
      <c r="AB84" s="57">
        <v>0</v>
      </c>
      <c r="AC84" s="57">
        <v>-279136</v>
      </c>
      <c r="AD84" s="57">
        <v>-4240</v>
      </c>
      <c r="AE84" s="57">
        <v>0</v>
      </c>
      <c r="AF84" s="57">
        <v>-4240</v>
      </c>
      <c r="AG84" s="57">
        <v>2658434</v>
      </c>
      <c r="AH84" s="57">
        <v>0</v>
      </c>
      <c r="AI84" s="57">
        <v>2658434</v>
      </c>
      <c r="AJ84" s="57">
        <v>21557</v>
      </c>
      <c r="AK84" s="57">
        <v>0</v>
      </c>
      <c r="AL84" s="57">
        <v>21557</v>
      </c>
      <c r="AM84" s="57">
        <v>-5249893</v>
      </c>
      <c r="AN84" s="57">
        <v>0</v>
      </c>
      <c r="AO84" s="57">
        <v>-5249893</v>
      </c>
      <c r="AP84" s="57">
        <v>11996</v>
      </c>
      <c r="AQ84" s="57">
        <v>0</v>
      </c>
      <c r="AR84" s="57">
        <v>11996</v>
      </c>
      <c r="AS84" s="57">
        <v>-35871</v>
      </c>
      <c r="AT84" s="57">
        <v>0</v>
      </c>
      <c r="AU84" s="57">
        <v>-35871</v>
      </c>
      <c r="AV84" s="57">
        <v>-13264</v>
      </c>
      <c r="AW84" s="57">
        <v>0</v>
      </c>
      <c r="AX84" s="57">
        <v>-13264</v>
      </c>
      <c r="AY84" s="57">
        <v>0</v>
      </c>
      <c r="AZ84" s="57">
        <v>0</v>
      </c>
      <c r="BA84" s="57">
        <v>0</v>
      </c>
      <c r="BB84" s="57">
        <v>0</v>
      </c>
      <c r="BC84" s="57">
        <v>0</v>
      </c>
      <c r="BD84" s="57">
        <v>0</v>
      </c>
      <c r="BE84" s="57">
        <v>-10086871</v>
      </c>
      <c r="BF84" s="57">
        <v>0</v>
      </c>
      <c r="BG84" s="57">
        <v>-10086871</v>
      </c>
      <c r="BH84" s="57">
        <v>-181732</v>
      </c>
      <c r="BI84" s="57">
        <v>0</v>
      </c>
      <c r="BJ84" s="57">
        <v>-181732</v>
      </c>
      <c r="BK84" s="57">
        <v>-43602</v>
      </c>
      <c r="BL84" s="57">
        <v>0</v>
      </c>
      <c r="BM84" s="57">
        <v>-43602</v>
      </c>
      <c r="BN84" s="57">
        <v>-6010054</v>
      </c>
      <c r="BO84" s="57">
        <v>0</v>
      </c>
      <c r="BP84" s="57">
        <v>-6010054</v>
      </c>
      <c r="BQ84" s="57">
        <v>238581</v>
      </c>
      <c r="BR84" s="57">
        <v>0</v>
      </c>
      <c r="BS84" s="57">
        <v>238581</v>
      </c>
      <c r="BT84" s="57">
        <v>-5996807</v>
      </c>
      <c r="BU84" s="57">
        <v>0</v>
      </c>
      <c r="BV84" s="57">
        <v>-5996807</v>
      </c>
      <c r="BW84" s="57">
        <v>-527204</v>
      </c>
      <c r="BX84" s="57">
        <v>0</v>
      </c>
      <c r="BY84" s="57">
        <v>-527204</v>
      </c>
      <c r="BZ84" s="57">
        <v>13797</v>
      </c>
      <c r="CA84" s="57">
        <v>0</v>
      </c>
      <c r="CB84" s="57">
        <v>13797</v>
      </c>
      <c r="CC84" s="57">
        <v>-86975</v>
      </c>
      <c r="CD84" s="57">
        <v>0</v>
      </c>
      <c r="CE84" s="57">
        <v>-86975</v>
      </c>
      <c r="CF84" s="57">
        <v>-86389</v>
      </c>
      <c r="CG84" s="57">
        <v>0</v>
      </c>
      <c r="CH84" s="57">
        <v>-86389</v>
      </c>
      <c r="CI84" s="57">
        <v>-8968</v>
      </c>
      <c r="CJ84" s="57">
        <v>0</v>
      </c>
      <c r="CK84" s="57">
        <v>-8968</v>
      </c>
      <c r="CL84" s="57">
        <v>-3316</v>
      </c>
      <c r="CM84" s="57">
        <v>0</v>
      </c>
      <c r="CN84" s="57">
        <v>-3316</v>
      </c>
      <c r="CO84" s="57">
        <v>0</v>
      </c>
      <c r="CP84" s="57">
        <v>0</v>
      </c>
      <c r="CQ84" s="57">
        <v>0</v>
      </c>
      <c r="CR84" s="57">
        <v>0</v>
      </c>
      <c r="CS84" s="57">
        <v>0</v>
      </c>
      <c r="CT84" s="57">
        <v>0</v>
      </c>
      <c r="CU84" s="57">
        <v>0</v>
      </c>
      <c r="CV84" s="57">
        <v>0</v>
      </c>
      <c r="CW84" s="57">
        <v>0</v>
      </c>
      <c r="CX84" s="57">
        <v>0</v>
      </c>
      <c r="CY84" s="57">
        <v>0</v>
      </c>
      <c r="CZ84" s="57">
        <v>0</v>
      </c>
      <c r="DA84" s="57">
        <v>-17801</v>
      </c>
      <c r="DB84" s="57">
        <v>0</v>
      </c>
      <c r="DC84" s="57">
        <v>-17801</v>
      </c>
      <c r="DD84" s="57">
        <v>0</v>
      </c>
      <c r="DE84" s="57">
        <v>0</v>
      </c>
      <c r="DF84" s="57">
        <v>0</v>
      </c>
      <c r="DG84" s="57">
        <v>0</v>
      </c>
      <c r="DH84" s="57">
        <v>0</v>
      </c>
      <c r="DI84" s="57">
        <v>-716856</v>
      </c>
      <c r="DJ84" s="57">
        <v>0</v>
      </c>
      <c r="DK84" s="57">
        <v>-716856</v>
      </c>
      <c r="DL84" s="57">
        <v>0</v>
      </c>
      <c r="DM84" s="57">
        <v>0</v>
      </c>
      <c r="DN84" s="57">
        <v>0</v>
      </c>
      <c r="DO84" s="57">
        <v>0</v>
      </c>
      <c r="DP84" s="57">
        <v>0</v>
      </c>
      <c r="DQ84" s="57">
        <v>0</v>
      </c>
      <c r="DR84" s="57">
        <v>-66751</v>
      </c>
      <c r="DS84" s="57">
        <v>0</v>
      </c>
      <c r="DT84" s="57">
        <v>-66751</v>
      </c>
      <c r="DU84" s="57">
        <v>-14249</v>
      </c>
      <c r="DV84" s="57">
        <v>0</v>
      </c>
      <c r="DW84" s="57">
        <v>-14249</v>
      </c>
      <c r="DX84" s="57">
        <v>-1592040</v>
      </c>
      <c r="DY84" s="57">
        <v>0</v>
      </c>
      <c r="DZ84" s="57">
        <v>-1592040</v>
      </c>
      <c r="EA84" s="57">
        <v>-17531</v>
      </c>
      <c r="EB84" s="57">
        <v>0</v>
      </c>
      <c r="EC84" s="57">
        <v>-17531</v>
      </c>
      <c r="ED84" s="57">
        <v>0</v>
      </c>
      <c r="EE84" s="57">
        <v>0</v>
      </c>
      <c r="EF84" s="57">
        <v>0</v>
      </c>
      <c r="EG84" s="57">
        <v>0</v>
      </c>
      <c r="EH84" s="57">
        <v>0</v>
      </c>
      <c r="EI84" s="57">
        <v>0</v>
      </c>
      <c r="EJ84" s="57">
        <v>-19565</v>
      </c>
      <c r="EK84" s="57">
        <v>0</v>
      </c>
      <c r="EL84" s="57">
        <v>-19565</v>
      </c>
      <c r="EM84" s="57">
        <v>-1710136</v>
      </c>
      <c r="EN84" s="57">
        <v>0</v>
      </c>
      <c r="EO84" s="57">
        <v>-1710136</v>
      </c>
      <c r="EP84" s="57">
        <v>0</v>
      </c>
      <c r="EQ84" s="57">
        <v>0</v>
      </c>
      <c r="ER84" s="57">
        <v>0</v>
      </c>
      <c r="ES84" s="57">
        <v>0</v>
      </c>
      <c r="ET84" s="57">
        <v>0</v>
      </c>
      <c r="EU84" s="57">
        <v>0</v>
      </c>
      <c r="EV84" s="57">
        <v>0</v>
      </c>
      <c r="EW84" s="57">
        <v>0</v>
      </c>
      <c r="EX84" s="57">
        <v>0</v>
      </c>
      <c r="EY84" s="57">
        <v>115559798</v>
      </c>
      <c r="EZ84" s="57">
        <v>0</v>
      </c>
      <c r="FA84" s="57">
        <v>115559798</v>
      </c>
      <c r="FB84" s="57">
        <v>153106</v>
      </c>
      <c r="FC84" s="57">
        <v>0</v>
      </c>
      <c r="FD84" s="57">
        <v>153106</v>
      </c>
      <c r="FE84" s="57">
        <v>-10086871</v>
      </c>
      <c r="FF84" s="57">
        <v>0</v>
      </c>
      <c r="FG84" s="57">
        <v>-10086871</v>
      </c>
      <c r="FH84" s="57">
        <v>-5996807</v>
      </c>
      <c r="FI84" s="57">
        <v>0</v>
      </c>
      <c r="FJ84" s="57">
        <v>-5996807</v>
      </c>
      <c r="FK84" s="57">
        <v>-716856</v>
      </c>
      <c r="FL84" s="57">
        <v>0</v>
      </c>
      <c r="FM84" s="57">
        <v>-716856</v>
      </c>
      <c r="FN84" s="57">
        <v>-1710136</v>
      </c>
      <c r="FO84" s="57">
        <v>0</v>
      </c>
      <c r="FP84" s="57">
        <v>-1710136</v>
      </c>
      <c r="FQ84" s="57">
        <v>0</v>
      </c>
      <c r="FR84" s="57">
        <v>0</v>
      </c>
      <c r="FS84" s="57">
        <v>0</v>
      </c>
      <c r="FT84" s="57">
        <v>-18357564</v>
      </c>
      <c r="FU84" s="57">
        <v>0</v>
      </c>
      <c r="FV84" s="57">
        <v>-18357564</v>
      </c>
      <c r="FW84" s="57">
        <v>97202234</v>
      </c>
      <c r="FX84" s="57">
        <v>0</v>
      </c>
      <c r="FY84" s="57">
        <v>97202234</v>
      </c>
    </row>
    <row r="85" spans="1:181" x14ac:dyDescent="0.2">
      <c r="A85" s="57" t="s">
        <v>252</v>
      </c>
      <c r="B85" s="57" t="s">
        <v>251</v>
      </c>
      <c r="C85" s="57">
        <v>0</v>
      </c>
      <c r="D85" s="57">
        <v>0</v>
      </c>
      <c r="E85" s="57">
        <v>0</v>
      </c>
      <c r="F85" s="57">
        <v>258932</v>
      </c>
      <c r="G85" s="57">
        <v>0</v>
      </c>
      <c r="H85" s="57">
        <v>258932</v>
      </c>
      <c r="I85" s="57">
        <v>0</v>
      </c>
      <c r="J85" s="57">
        <v>0</v>
      </c>
      <c r="K85" s="57">
        <v>0</v>
      </c>
      <c r="L85" s="57">
        <v>193396</v>
      </c>
      <c r="M85" s="57">
        <v>0</v>
      </c>
      <c r="N85" s="57">
        <v>193396</v>
      </c>
      <c r="O85" s="57">
        <v>452328</v>
      </c>
      <c r="P85" s="57">
        <v>0</v>
      </c>
      <c r="Q85" s="57">
        <v>452328</v>
      </c>
      <c r="R85" s="57">
        <v>-9877964</v>
      </c>
      <c r="S85" s="57">
        <v>0</v>
      </c>
      <c r="T85" s="57">
        <v>-9877964</v>
      </c>
      <c r="U85" s="57">
        <v>-47312</v>
      </c>
      <c r="V85" s="57">
        <v>0</v>
      </c>
      <c r="W85" s="57">
        <v>-47312</v>
      </c>
      <c r="X85" s="57">
        <v>-205962</v>
      </c>
      <c r="Y85" s="57">
        <v>0</v>
      </c>
      <c r="Z85" s="57">
        <v>-205962</v>
      </c>
      <c r="AA85" s="57">
        <v>-124281</v>
      </c>
      <c r="AB85" s="57">
        <v>0</v>
      </c>
      <c r="AC85" s="57">
        <v>-124281</v>
      </c>
      <c r="AD85" s="57">
        <v>329</v>
      </c>
      <c r="AE85" s="57">
        <v>0</v>
      </c>
      <c r="AF85" s="57">
        <v>329</v>
      </c>
      <c r="AG85" s="57">
        <v>3279921</v>
      </c>
      <c r="AH85" s="57">
        <v>0</v>
      </c>
      <c r="AI85" s="57">
        <v>3279921</v>
      </c>
      <c r="AJ85" s="57">
        <v>-68169</v>
      </c>
      <c r="AK85" s="57">
        <v>0</v>
      </c>
      <c r="AL85" s="57">
        <v>-68169</v>
      </c>
      <c r="AM85" s="57">
        <v>-10425810</v>
      </c>
      <c r="AN85" s="57">
        <v>0</v>
      </c>
      <c r="AO85" s="57">
        <v>-10425810</v>
      </c>
      <c r="AP85" s="57">
        <v>52404</v>
      </c>
      <c r="AQ85" s="57">
        <v>0</v>
      </c>
      <c r="AR85" s="57">
        <v>52404</v>
      </c>
      <c r="AS85" s="57">
        <v>-250249</v>
      </c>
      <c r="AT85" s="57">
        <v>0</v>
      </c>
      <c r="AU85" s="57">
        <v>-250249</v>
      </c>
      <c r="AV85" s="57">
        <v>-3467</v>
      </c>
      <c r="AW85" s="57">
        <v>0</v>
      </c>
      <c r="AX85" s="57">
        <v>-3467</v>
      </c>
      <c r="AY85" s="57">
        <v>-91208</v>
      </c>
      <c r="AZ85" s="57">
        <v>0</v>
      </c>
      <c r="BA85" s="57">
        <v>-91208</v>
      </c>
      <c r="BB85" s="57">
        <v>1658</v>
      </c>
      <c r="BC85" s="57">
        <v>0</v>
      </c>
      <c r="BD85" s="57">
        <v>1658</v>
      </c>
      <c r="BE85" s="57">
        <v>-17588846</v>
      </c>
      <c r="BF85" s="57">
        <v>0</v>
      </c>
      <c r="BG85" s="57">
        <v>-17588846</v>
      </c>
      <c r="BH85" s="57">
        <v>-927640</v>
      </c>
      <c r="BI85" s="57">
        <v>0</v>
      </c>
      <c r="BJ85" s="57">
        <v>-927640</v>
      </c>
      <c r="BK85" s="57">
        <v>27140</v>
      </c>
      <c r="BL85" s="57">
        <v>0</v>
      </c>
      <c r="BM85" s="57">
        <v>27140</v>
      </c>
      <c r="BN85" s="57">
        <v>-4620717</v>
      </c>
      <c r="BO85" s="57">
        <v>0</v>
      </c>
      <c r="BP85" s="57">
        <v>-4620717</v>
      </c>
      <c r="BQ85" s="57">
        <v>-258897</v>
      </c>
      <c r="BR85" s="57">
        <v>0</v>
      </c>
      <c r="BS85" s="57">
        <v>-258897</v>
      </c>
      <c r="BT85" s="57">
        <v>-5780114</v>
      </c>
      <c r="BU85" s="57">
        <v>0</v>
      </c>
      <c r="BV85" s="57">
        <v>-5780114</v>
      </c>
      <c r="BW85" s="57">
        <v>-518684</v>
      </c>
      <c r="BX85" s="57">
        <v>0</v>
      </c>
      <c r="BY85" s="57">
        <v>-518684</v>
      </c>
      <c r="BZ85" s="57">
        <v>2303</v>
      </c>
      <c r="CA85" s="57">
        <v>0</v>
      </c>
      <c r="CB85" s="57">
        <v>2303</v>
      </c>
      <c r="CC85" s="57">
        <v>-137092</v>
      </c>
      <c r="CD85" s="57">
        <v>0</v>
      </c>
      <c r="CE85" s="57">
        <v>-137092</v>
      </c>
      <c r="CF85" s="57">
        <v>-21423</v>
      </c>
      <c r="CG85" s="57">
        <v>0</v>
      </c>
      <c r="CH85" s="57">
        <v>-21423</v>
      </c>
      <c r="CI85" s="57">
        <v>0</v>
      </c>
      <c r="CJ85" s="57">
        <v>0</v>
      </c>
      <c r="CK85" s="57">
        <v>0</v>
      </c>
      <c r="CL85" s="57">
        <v>0</v>
      </c>
      <c r="CM85" s="57">
        <v>0</v>
      </c>
      <c r="CN85" s="57">
        <v>0</v>
      </c>
      <c r="CO85" s="57">
        <v>-70623</v>
      </c>
      <c r="CP85" s="57">
        <v>0</v>
      </c>
      <c r="CQ85" s="57">
        <v>-70623</v>
      </c>
      <c r="CR85" s="57">
        <v>-3053</v>
      </c>
      <c r="CS85" s="57">
        <v>0</v>
      </c>
      <c r="CT85" s="57">
        <v>-3053</v>
      </c>
      <c r="CU85" s="57">
        <v>-2101</v>
      </c>
      <c r="CV85" s="57">
        <v>0</v>
      </c>
      <c r="CW85" s="57">
        <v>-2101</v>
      </c>
      <c r="CX85" s="57">
        <v>0</v>
      </c>
      <c r="CY85" s="57">
        <v>0</v>
      </c>
      <c r="CZ85" s="57">
        <v>0</v>
      </c>
      <c r="DA85" s="57">
        <v>0</v>
      </c>
      <c r="DB85" s="57">
        <v>0</v>
      </c>
      <c r="DC85" s="57">
        <v>0</v>
      </c>
      <c r="DD85" s="57">
        <v>0</v>
      </c>
      <c r="DE85" s="57">
        <v>0</v>
      </c>
      <c r="DF85" s="57">
        <v>0</v>
      </c>
      <c r="DG85" s="57">
        <v>0</v>
      </c>
      <c r="DH85" s="57">
        <v>0</v>
      </c>
      <c r="DI85" s="57">
        <v>-750673</v>
      </c>
      <c r="DJ85" s="57">
        <v>0</v>
      </c>
      <c r="DK85" s="57">
        <v>-750673</v>
      </c>
      <c r="DL85" s="57">
        <v>-182716</v>
      </c>
      <c r="DM85" s="57">
        <v>0</v>
      </c>
      <c r="DN85" s="57">
        <v>-182716</v>
      </c>
      <c r="DO85" s="57">
        <v>-25777</v>
      </c>
      <c r="DP85" s="57">
        <v>0</v>
      </c>
      <c r="DQ85" s="57">
        <v>-25777</v>
      </c>
      <c r="DR85" s="57">
        <v>-47915</v>
      </c>
      <c r="DS85" s="57">
        <v>0</v>
      </c>
      <c r="DT85" s="57">
        <v>-47915</v>
      </c>
      <c r="DU85" s="57">
        <v>-10483</v>
      </c>
      <c r="DV85" s="57">
        <v>0</v>
      </c>
      <c r="DW85" s="57">
        <v>-10483</v>
      </c>
      <c r="DX85" s="57">
        <v>-1781005</v>
      </c>
      <c r="DY85" s="57">
        <v>0</v>
      </c>
      <c r="DZ85" s="57">
        <v>-1781005</v>
      </c>
      <c r="EA85" s="57">
        <v>-67046</v>
      </c>
      <c r="EB85" s="57">
        <v>0</v>
      </c>
      <c r="EC85" s="57">
        <v>-67046</v>
      </c>
      <c r="ED85" s="57">
        <v>0</v>
      </c>
      <c r="EE85" s="57">
        <v>0</v>
      </c>
      <c r="EF85" s="57">
        <v>0</v>
      </c>
      <c r="EG85" s="57">
        <v>0</v>
      </c>
      <c r="EH85" s="57">
        <v>0</v>
      </c>
      <c r="EI85" s="57">
        <v>0</v>
      </c>
      <c r="EJ85" s="57">
        <v>-64455</v>
      </c>
      <c r="EK85" s="57">
        <v>0</v>
      </c>
      <c r="EL85" s="57">
        <v>-64455</v>
      </c>
      <c r="EM85" s="57">
        <v>-2179397</v>
      </c>
      <c r="EN85" s="57">
        <v>0</v>
      </c>
      <c r="EO85" s="57">
        <v>-2179397</v>
      </c>
      <c r="EP85" s="57">
        <v>0</v>
      </c>
      <c r="EQ85" s="57">
        <v>0</v>
      </c>
      <c r="ER85" s="57">
        <v>0</v>
      </c>
      <c r="ES85" s="57">
        <v>-43096</v>
      </c>
      <c r="ET85" s="57">
        <v>0</v>
      </c>
      <c r="EU85" s="57">
        <v>-43096</v>
      </c>
      <c r="EV85" s="57">
        <v>-43096</v>
      </c>
      <c r="EW85" s="57">
        <v>0</v>
      </c>
      <c r="EX85" s="57">
        <v>-43096</v>
      </c>
      <c r="EY85" s="57">
        <v>142954533</v>
      </c>
      <c r="EZ85" s="57">
        <v>0</v>
      </c>
      <c r="FA85" s="57">
        <v>142954533</v>
      </c>
      <c r="FB85" s="57">
        <v>452328</v>
      </c>
      <c r="FC85" s="57">
        <v>0</v>
      </c>
      <c r="FD85" s="57">
        <v>452328</v>
      </c>
      <c r="FE85" s="57">
        <v>-17588846</v>
      </c>
      <c r="FF85" s="57">
        <v>0</v>
      </c>
      <c r="FG85" s="57">
        <v>-17588846</v>
      </c>
      <c r="FH85" s="57">
        <v>-5780114</v>
      </c>
      <c r="FI85" s="57">
        <v>0</v>
      </c>
      <c r="FJ85" s="57">
        <v>-5780114</v>
      </c>
      <c r="FK85" s="57">
        <v>-750673</v>
      </c>
      <c r="FL85" s="57">
        <v>0</v>
      </c>
      <c r="FM85" s="57">
        <v>-750673</v>
      </c>
      <c r="FN85" s="57">
        <v>-2179397</v>
      </c>
      <c r="FO85" s="57">
        <v>0</v>
      </c>
      <c r="FP85" s="57">
        <v>-2179397</v>
      </c>
      <c r="FQ85" s="57">
        <v>-43096</v>
      </c>
      <c r="FR85" s="57">
        <v>0</v>
      </c>
      <c r="FS85" s="57">
        <v>-43096</v>
      </c>
      <c r="FT85" s="57">
        <v>-25889798</v>
      </c>
      <c r="FU85" s="57">
        <v>0</v>
      </c>
      <c r="FV85" s="57">
        <v>-25889798</v>
      </c>
      <c r="FW85" s="57">
        <v>117064735</v>
      </c>
      <c r="FX85" s="57">
        <v>0</v>
      </c>
      <c r="FY85" s="57">
        <v>117064735</v>
      </c>
    </row>
    <row r="86" spans="1:181" x14ac:dyDescent="0.2">
      <c r="A86" s="57" t="s">
        <v>254</v>
      </c>
      <c r="B86" s="57" t="s">
        <v>253</v>
      </c>
      <c r="C86" s="57">
        <v>0</v>
      </c>
      <c r="D86" s="57">
        <v>0</v>
      </c>
      <c r="E86" s="57">
        <v>0</v>
      </c>
      <c r="F86" s="57">
        <v>296012</v>
      </c>
      <c r="G86" s="57">
        <v>0</v>
      </c>
      <c r="H86" s="57">
        <v>296012</v>
      </c>
      <c r="I86" s="57">
        <v>0</v>
      </c>
      <c r="J86" s="57">
        <v>0</v>
      </c>
      <c r="K86" s="57">
        <v>0</v>
      </c>
      <c r="L86" s="57">
        <v>155790</v>
      </c>
      <c r="M86" s="57">
        <v>0</v>
      </c>
      <c r="N86" s="57">
        <v>155790</v>
      </c>
      <c r="O86" s="57">
        <v>451802</v>
      </c>
      <c r="P86" s="57">
        <v>0</v>
      </c>
      <c r="Q86" s="57">
        <v>451802</v>
      </c>
      <c r="R86" s="57">
        <v>-4928154</v>
      </c>
      <c r="S86" s="57">
        <v>0</v>
      </c>
      <c r="T86" s="57">
        <v>-4928154</v>
      </c>
      <c r="U86" s="57">
        <v>-34361</v>
      </c>
      <c r="V86" s="57">
        <v>0</v>
      </c>
      <c r="W86" s="57">
        <v>-34361</v>
      </c>
      <c r="X86" s="57">
        <v>-295856</v>
      </c>
      <c r="Y86" s="57">
        <v>0</v>
      </c>
      <c r="Z86" s="57">
        <v>-295856</v>
      </c>
      <c r="AA86" s="57">
        <v>-196447</v>
      </c>
      <c r="AB86" s="57">
        <v>0</v>
      </c>
      <c r="AC86" s="57">
        <v>-196447</v>
      </c>
      <c r="AD86" s="57">
        <v>-3551</v>
      </c>
      <c r="AE86" s="57">
        <v>0</v>
      </c>
      <c r="AF86" s="57">
        <v>-3551</v>
      </c>
      <c r="AG86" s="57">
        <v>3786873</v>
      </c>
      <c r="AH86" s="57">
        <v>0</v>
      </c>
      <c r="AI86" s="57">
        <v>3786873</v>
      </c>
      <c r="AJ86" s="57">
        <v>6075</v>
      </c>
      <c r="AK86" s="57">
        <v>0</v>
      </c>
      <c r="AL86" s="57">
        <v>6075</v>
      </c>
      <c r="AM86" s="57">
        <v>-7527653</v>
      </c>
      <c r="AN86" s="57">
        <v>0</v>
      </c>
      <c r="AO86" s="57">
        <v>-7527653</v>
      </c>
      <c r="AP86" s="57">
        <v>153765</v>
      </c>
      <c r="AQ86" s="57">
        <v>0</v>
      </c>
      <c r="AR86" s="57">
        <v>153765</v>
      </c>
      <c r="AS86" s="57">
        <v>-81242</v>
      </c>
      <c r="AT86" s="57">
        <v>0</v>
      </c>
      <c r="AU86" s="57">
        <v>-81242</v>
      </c>
      <c r="AV86" s="57">
        <v>-2259</v>
      </c>
      <c r="AW86" s="57">
        <v>0</v>
      </c>
      <c r="AX86" s="57">
        <v>-2259</v>
      </c>
      <c r="AY86" s="57">
        <v>0</v>
      </c>
      <c r="AZ86" s="57">
        <v>0</v>
      </c>
      <c r="BA86" s="57">
        <v>0</v>
      </c>
      <c r="BB86" s="57">
        <v>0</v>
      </c>
      <c r="BC86" s="57">
        <v>0</v>
      </c>
      <c r="BD86" s="57">
        <v>0</v>
      </c>
      <c r="BE86" s="57">
        <v>-8888451</v>
      </c>
      <c r="BF86" s="57">
        <v>0</v>
      </c>
      <c r="BG86" s="57">
        <v>-8888451</v>
      </c>
      <c r="BH86" s="57">
        <v>0</v>
      </c>
      <c r="BI86" s="57">
        <v>0</v>
      </c>
      <c r="BJ86" s="57">
        <v>0</v>
      </c>
      <c r="BK86" s="57">
        <v>-36587</v>
      </c>
      <c r="BL86" s="57">
        <v>0</v>
      </c>
      <c r="BM86" s="57">
        <v>-36587</v>
      </c>
      <c r="BN86" s="57">
        <v>-4701804</v>
      </c>
      <c r="BO86" s="57">
        <v>0</v>
      </c>
      <c r="BP86" s="57">
        <v>-4701804</v>
      </c>
      <c r="BQ86" s="57">
        <v>18284</v>
      </c>
      <c r="BR86" s="57">
        <v>0</v>
      </c>
      <c r="BS86" s="57">
        <v>18284</v>
      </c>
      <c r="BT86" s="57">
        <v>-4720107</v>
      </c>
      <c r="BU86" s="57">
        <v>0</v>
      </c>
      <c r="BV86" s="57">
        <v>-4720107</v>
      </c>
      <c r="BW86" s="57">
        <v>-170832</v>
      </c>
      <c r="BX86" s="57">
        <v>0</v>
      </c>
      <c r="BY86" s="57">
        <v>-170832</v>
      </c>
      <c r="BZ86" s="57">
        <v>-2621</v>
      </c>
      <c r="CA86" s="57">
        <v>0</v>
      </c>
      <c r="CB86" s="57">
        <v>-2621</v>
      </c>
      <c r="CC86" s="57">
        <v>-343392</v>
      </c>
      <c r="CD86" s="57">
        <v>0</v>
      </c>
      <c r="CE86" s="57">
        <v>-343392</v>
      </c>
      <c r="CF86" s="57">
        <v>0</v>
      </c>
      <c r="CG86" s="57">
        <v>0</v>
      </c>
      <c r="CH86" s="57">
        <v>0</v>
      </c>
      <c r="CI86" s="57">
        <v>0</v>
      </c>
      <c r="CJ86" s="57">
        <v>0</v>
      </c>
      <c r="CK86" s="57">
        <v>0</v>
      </c>
      <c r="CL86" s="57">
        <v>0</v>
      </c>
      <c r="CM86" s="57">
        <v>0</v>
      </c>
      <c r="CN86" s="57">
        <v>0</v>
      </c>
      <c r="CO86" s="57">
        <v>0</v>
      </c>
      <c r="CP86" s="57">
        <v>0</v>
      </c>
      <c r="CQ86" s="57">
        <v>0</v>
      </c>
      <c r="CR86" s="57">
        <v>0</v>
      </c>
      <c r="CS86" s="57">
        <v>0</v>
      </c>
      <c r="CT86" s="57">
        <v>0</v>
      </c>
      <c r="CU86" s="57">
        <v>0</v>
      </c>
      <c r="CV86" s="57">
        <v>0</v>
      </c>
      <c r="CW86" s="57">
        <v>0</v>
      </c>
      <c r="CX86" s="57">
        <v>0</v>
      </c>
      <c r="CY86" s="57">
        <v>0</v>
      </c>
      <c r="CZ86" s="57">
        <v>0</v>
      </c>
      <c r="DA86" s="57">
        <v>0</v>
      </c>
      <c r="DB86" s="57">
        <v>0</v>
      </c>
      <c r="DC86" s="57">
        <v>0</v>
      </c>
      <c r="DD86" s="57">
        <v>0</v>
      </c>
      <c r="DE86" s="57">
        <v>0</v>
      </c>
      <c r="DF86" s="57">
        <v>0</v>
      </c>
      <c r="DG86" s="57">
        <v>0</v>
      </c>
      <c r="DH86" s="57">
        <v>0</v>
      </c>
      <c r="DI86" s="57">
        <v>-516845</v>
      </c>
      <c r="DJ86" s="57">
        <v>0</v>
      </c>
      <c r="DK86" s="57">
        <v>-516845</v>
      </c>
      <c r="DL86" s="57">
        <v>-272620</v>
      </c>
      <c r="DM86" s="57">
        <v>0</v>
      </c>
      <c r="DN86" s="57">
        <v>-272620</v>
      </c>
      <c r="DO86" s="57">
        <v>-41438</v>
      </c>
      <c r="DP86" s="57">
        <v>0</v>
      </c>
      <c r="DQ86" s="57">
        <v>-41438</v>
      </c>
      <c r="DR86" s="57">
        <v>-103761</v>
      </c>
      <c r="DS86" s="57">
        <v>0</v>
      </c>
      <c r="DT86" s="57">
        <v>-103761</v>
      </c>
      <c r="DU86" s="57">
        <v>-5211</v>
      </c>
      <c r="DV86" s="57">
        <v>0</v>
      </c>
      <c r="DW86" s="57">
        <v>-5211</v>
      </c>
      <c r="DX86" s="57">
        <v>-2945536</v>
      </c>
      <c r="DY86" s="57">
        <v>0</v>
      </c>
      <c r="DZ86" s="57">
        <v>-2945536</v>
      </c>
      <c r="EA86" s="57">
        <v>-49963</v>
      </c>
      <c r="EB86" s="57">
        <v>0</v>
      </c>
      <c r="EC86" s="57">
        <v>-49963</v>
      </c>
      <c r="ED86" s="57">
        <v>0</v>
      </c>
      <c r="EE86" s="57">
        <v>0</v>
      </c>
      <c r="EF86" s="57">
        <v>0</v>
      </c>
      <c r="EG86" s="57">
        <v>0</v>
      </c>
      <c r="EH86" s="57">
        <v>0</v>
      </c>
      <c r="EI86" s="57">
        <v>0</v>
      </c>
      <c r="EJ86" s="57">
        <v>0</v>
      </c>
      <c r="EK86" s="57">
        <v>0</v>
      </c>
      <c r="EL86" s="57">
        <v>0</v>
      </c>
      <c r="EM86" s="57">
        <v>-3418529</v>
      </c>
      <c r="EN86" s="57">
        <v>0</v>
      </c>
      <c r="EO86" s="57">
        <v>-3418529</v>
      </c>
      <c r="EP86" s="57">
        <v>0</v>
      </c>
      <c r="EQ86" s="57">
        <v>0</v>
      </c>
      <c r="ER86" s="57">
        <v>0</v>
      </c>
      <c r="ES86" s="57">
        <v>2287</v>
      </c>
      <c r="ET86" s="57">
        <v>0</v>
      </c>
      <c r="EU86" s="57">
        <v>2287</v>
      </c>
      <c r="EV86" s="57">
        <v>2287</v>
      </c>
      <c r="EW86" s="57">
        <v>0</v>
      </c>
      <c r="EX86" s="57">
        <v>2287</v>
      </c>
      <c r="EY86" s="57">
        <v>164108145</v>
      </c>
      <c r="EZ86" s="57">
        <v>0</v>
      </c>
      <c r="FA86" s="57">
        <v>164108145</v>
      </c>
      <c r="FB86" s="57">
        <v>451802</v>
      </c>
      <c r="FC86" s="57">
        <v>0</v>
      </c>
      <c r="FD86" s="57">
        <v>451802</v>
      </c>
      <c r="FE86" s="57">
        <v>-8888451</v>
      </c>
      <c r="FF86" s="57">
        <v>0</v>
      </c>
      <c r="FG86" s="57">
        <v>-8888451</v>
      </c>
      <c r="FH86" s="57">
        <v>-4720107</v>
      </c>
      <c r="FI86" s="57">
        <v>0</v>
      </c>
      <c r="FJ86" s="57">
        <v>-4720107</v>
      </c>
      <c r="FK86" s="57">
        <v>-516845</v>
      </c>
      <c r="FL86" s="57">
        <v>0</v>
      </c>
      <c r="FM86" s="57">
        <v>-516845</v>
      </c>
      <c r="FN86" s="57">
        <v>-3418529</v>
      </c>
      <c r="FO86" s="57">
        <v>0</v>
      </c>
      <c r="FP86" s="57">
        <v>-3418529</v>
      </c>
      <c r="FQ86" s="57">
        <v>2287</v>
      </c>
      <c r="FR86" s="57">
        <v>0</v>
      </c>
      <c r="FS86" s="57">
        <v>2287</v>
      </c>
      <c r="FT86" s="57">
        <v>-17089843</v>
      </c>
      <c r="FU86" s="57">
        <v>0</v>
      </c>
      <c r="FV86" s="57">
        <v>-17089843</v>
      </c>
      <c r="FW86" s="57">
        <v>147018302</v>
      </c>
      <c r="FX86" s="57">
        <v>0</v>
      </c>
      <c r="FY86" s="57">
        <v>147018302</v>
      </c>
    </row>
    <row r="87" spans="1:181" x14ac:dyDescent="0.2">
      <c r="A87" s="57" t="s">
        <v>256</v>
      </c>
      <c r="B87" s="57" t="s">
        <v>255</v>
      </c>
      <c r="C87" s="57">
        <v>0</v>
      </c>
      <c r="D87" s="57">
        <v>0</v>
      </c>
      <c r="E87" s="57">
        <v>0</v>
      </c>
      <c r="F87" s="57">
        <v>10836</v>
      </c>
      <c r="G87" s="57">
        <v>0</v>
      </c>
      <c r="H87" s="57">
        <v>10836</v>
      </c>
      <c r="I87" s="57">
        <v>0</v>
      </c>
      <c r="J87" s="57">
        <v>0</v>
      </c>
      <c r="K87" s="57">
        <v>0</v>
      </c>
      <c r="L87" s="57">
        <v>17479</v>
      </c>
      <c r="M87" s="57">
        <v>0</v>
      </c>
      <c r="N87" s="57">
        <v>17479</v>
      </c>
      <c r="O87" s="57">
        <v>28315</v>
      </c>
      <c r="P87" s="57">
        <v>0</v>
      </c>
      <c r="Q87" s="57">
        <v>28315</v>
      </c>
      <c r="R87" s="57">
        <v>-1605192</v>
      </c>
      <c r="S87" s="57">
        <v>0</v>
      </c>
      <c r="T87" s="57">
        <v>-1605192</v>
      </c>
      <c r="U87" s="57">
        <v>-2244</v>
      </c>
      <c r="V87" s="57">
        <v>0</v>
      </c>
      <c r="W87" s="57">
        <v>-2244</v>
      </c>
      <c r="X87" s="57">
        <v>-41927</v>
      </c>
      <c r="Y87" s="57">
        <v>0</v>
      </c>
      <c r="Z87" s="57">
        <v>-41927</v>
      </c>
      <c r="AA87" s="57">
        <v>-41982</v>
      </c>
      <c r="AB87" s="57">
        <v>0</v>
      </c>
      <c r="AC87" s="57">
        <v>-41982</v>
      </c>
      <c r="AD87" s="57">
        <v>55</v>
      </c>
      <c r="AE87" s="57">
        <v>0</v>
      </c>
      <c r="AF87" s="57">
        <v>55</v>
      </c>
      <c r="AG87" s="57">
        <v>485807</v>
      </c>
      <c r="AH87" s="57">
        <v>0</v>
      </c>
      <c r="AI87" s="57">
        <v>485807</v>
      </c>
      <c r="AJ87" s="57">
        <v>5850</v>
      </c>
      <c r="AK87" s="57">
        <v>0</v>
      </c>
      <c r="AL87" s="57">
        <v>5850</v>
      </c>
      <c r="AM87" s="57">
        <v>-1570202</v>
      </c>
      <c r="AN87" s="57">
        <v>0</v>
      </c>
      <c r="AO87" s="57">
        <v>-1570202</v>
      </c>
      <c r="AP87" s="57">
        <v>-92900</v>
      </c>
      <c r="AQ87" s="57">
        <v>0</v>
      </c>
      <c r="AR87" s="57">
        <v>-92900</v>
      </c>
      <c r="AS87" s="57">
        <v>-49832</v>
      </c>
      <c r="AT87" s="57">
        <v>0</v>
      </c>
      <c r="AU87" s="57">
        <v>-49832</v>
      </c>
      <c r="AV87" s="57">
        <v>0</v>
      </c>
      <c r="AW87" s="57">
        <v>0</v>
      </c>
      <c r="AX87" s="57">
        <v>0</v>
      </c>
      <c r="AY87" s="57">
        <v>-37850</v>
      </c>
      <c r="AZ87" s="57">
        <v>0</v>
      </c>
      <c r="BA87" s="57">
        <v>-37850</v>
      </c>
      <c r="BB87" s="57">
        <v>-203</v>
      </c>
      <c r="BC87" s="57">
        <v>0</v>
      </c>
      <c r="BD87" s="57">
        <v>-203</v>
      </c>
      <c r="BE87" s="57">
        <v>-2906449</v>
      </c>
      <c r="BF87" s="57">
        <v>0</v>
      </c>
      <c r="BG87" s="57">
        <v>-2906449</v>
      </c>
      <c r="BH87" s="57">
        <v>0</v>
      </c>
      <c r="BI87" s="57">
        <v>0</v>
      </c>
      <c r="BJ87" s="57">
        <v>0</v>
      </c>
      <c r="BK87" s="57">
        <v>-1814</v>
      </c>
      <c r="BL87" s="57">
        <v>0</v>
      </c>
      <c r="BM87" s="57">
        <v>-1814</v>
      </c>
      <c r="BN87" s="57">
        <v>-405658</v>
      </c>
      <c r="BO87" s="57">
        <v>0</v>
      </c>
      <c r="BP87" s="57">
        <v>-405658</v>
      </c>
      <c r="BQ87" s="57">
        <v>7098</v>
      </c>
      <c r="BR87" s="57">
        <v>0</v>
      </c>
      <c r="BS87" s="57">
        <v>7098</v>
      </c>
      <c r="BT87" s="57">
        <v>-400374</v>
      </c>
      <c r="BU87" s="57">
        <v>0</v>
      </c>
      <c r="BV87" s="57">
        <v>-400374</v>
      </c>
      <c r="BW87" s="57">
        <v>-40436</v>
      </c>
      <c r="BX87" s="57">
        <v>0</v>
      </c>
      <c r="BY87" s="57">
        <v>-40436</v>
      </c>
      <c r="BZ87" s="57">
        <v>-78</v>
      </c>
      <c r="CA87" s="57">
        <v>0</v>
      </c>
      <c r="CB87" s="57">
        <v>-78</v>
      </c>
      <c r="CC87" s="57">
        <v>-9764</v>
      </c>
      <c r="CD87" s="57">
        <v>0</v>
      </c>
      <c r="CE87" s="57">
        <v>-9764</v>
      </c>
      <c r="CF87" s="57">
        <v>0</v>
      </c>
      <c r="CG87" s="57">
        <v>0</v>
      </c>
      <c r="CH87" s="57">
        <v>0</v>
      </c>
      <c r="CI87" s="57">
        <v>-4869</v>
      </c>
      <c r="CJ87" s="57">
        <v>0</v>
      </c>
      <c r="CK87" s="57">
        <v>-4869</v>
      </c>
      <c r="CL87" s="57">
        <v>0</v>
      </c>
      <c r="CM87" s="57">
        <v>0</v>
      </c>
      <c r="CN87" s="57">
        <v>0</v>
      </c>
      <c r="CO87" s="57">
        <v>-7148</v>
      </c>
      <c r="CP87" s="57">
        <v>0</v>
      </c>
      <c r="CQ87" s="57">
        <v>-7148</v>
      </c>
      <c r="CR87" s="57">
        <v>0</v>
      </c>
      <c r="CS87" s="57">
        <v>0</v>
      </c>
      <c r="CT87" s="57">
        <v>0</v>
      </c>
      <c r="CU87" s="57">
        <v>0</v>
      </c>
      <c r="CV87" s="57">
        <v>0</v>
      </c>
      <c r="CW87" s="57">
        <v>0</v>
      </c>
      <c r="CX87" s="57">
        <v>0</v>
      </c>
      <c r="CY87" s="57">
        <v>0</v>
      </c>
      <c r="CZ87" s="57">
        <v>0</v>
      </c>
      <c r="DA87" s="57">
        <v>0</v>
      </c>
      <c r="DB87" s="57">
        <v>0</v>
      </c>
      <c r="DC87" s="57">
        <v>0</v>
      </c>
      <c r="DD87" s="57">
        <v>0</v>
      </c>
      <c r="DE87" s="57">
        <v>0</v>
      </c>
      <c r="DF87" s="57">
        <v>0</v>
      </c>
      <c r="DG87" s="57">
        <v>0</v>
      </c>
      <c r="DH87" s="57">
        <v>0</v>
      </c>
      <c r="DI87" s="57">
        <v>-62295</v>
      </c>
      <c r="DJ87" s="57">
        <v>0</v>
      </c>
      <c r="DK87" s="57">
        <v>-62295</v>
      </c>
      <c r="DL87" s="57">
        <v>0</v>
      </c>
      <c r="DM87" s="57">
        <v>0</v>
      </c>
      <c r="DN87" s="57">
        <v>0</v>
      </c>
      <c r="DO87" s="57">
        <v>0</v>
      </c>
      <c r="DP87" s="57">
        <v>0</v>
      </c>
      <c r="DQ87" s="57">
        <v>0</v>
      </c>
      <c r="DR87" s="57">
        <v>0</v>
      </c>
      <c r="DS87" s="57">
        <v>0</v>
      </c>
      <c r="DT87" s="57">
        <v>0</v>
      </c>
      <c r="DU87" s="57">
        <v>0</v>
      </c>
      <c r="DV87" s="57">
        <v>0</v>
      </c>
      <c r="DW87" s="57">
        <v>0</v>
      </c>
      <c r="DX87" s="57">
        <v>-329335</v>
      </c>
      <c r="DY87" s="57">
        <v>0</v>
      </c>
      <c r="DZ87" s="57">
        <v>-329335</v>
      </c>
      <c r="EA87" s="57">
        <v>-2625</v>
      </c>
      <c r="EB87" s="57">
        <v>0</v>
      </c>
      <c r="EC87" s="57">
        <v>-2625</v>
      </c>
      <c r="ED87" s="57">
        <v>0</v>
      </c>
      <c r="EE87" s="57">
        <v>0</v>
      </c>
      <c r="EF87" s="57">
        <v>0</v>
      </c>
      <c r="EG87" s="57">
        <v>0</v>
      </c>
      <c r="EH87" s="57">
        <v>0</v>
      </c>
      <c r="EI87" s="57">
        <v>0</v>
      </c>
      <c r="EJ87" s="57">
        <v>-8954</v>
      </c>
      <c r="EK87" s="57">
        <v>0</v>
      </c>
      <c r="EL87" s="57">
        <v>-8954</v>
      </c>
      <c r="EM87" s="57">
        <v>-340914</v>
      </c>
      <c r="EN87" s="57">
        <v>0</v>
      </c>
      <c r="EO87" s="57">
        <v>-340914</v>
      </c>
      <c r="EP87" s="57">
        <v>-44742</v>
      </c>
      <c r="EQ87" s="57">
        <v>0</v>
      </c>
      <c r="ER87" s="57">
        <v>-44742</v>
      </c>
      <c r="ES87" s="57">
        <v>-9145</v>
      </c>
      <c r="ET87" s="57">
        <v>0</v>
      </c>
      <c r="EU87" s="57">
        <v>-9145</v>
      </c>
      <c r="EV87" s="57">
        <v>-53887</v>
      </c>
      <c r="EW87" s="57">
        <v>0</v>
      </c>
      <c r="EX87" s="57">
        <v>-53887</v>
      </c>
      <c r="EY87" s="57">
        <v>23183465</v>
      </c>
      <c r="EZ87" s="57">
        <v>0</v>
      </c>
      <c r="FA87" s="57">
        <v>23183465</v>
      </c>
      <c r="FB87" s="57">
        <v>28315</v>
      </c>
      <c r="FC87" s="57">
        <v>0</v>
      </c>
      <c r="FD87" s="57">
        <v>28315</v>
      </c>
      <c r="FE87" s="57">
        <v>-2906449</v>
      </c>
      <c r="FF87" s="57">
        <v>0</v>
      </c>
      <c r="FG87" s="57">
        <v>-2906449</v>
      </c>
      <c r="FH87" s="57">
        <v>-400374</v>
      </c>
      <c r="FI87" s="57">
        <v>0</v>
      </c>
      <c r="FJ87" s="57">
        <v>-400374</v>
      </c>
      <c r="FK87" s="57">
        <v>-62295</v>
      </c>
      <c r="FL87" s="57">
        <v>0</v>
      </c>
      <c r="FM87" s="57">
        <v>-62295</v>
      </c>
      <c r="FN87" s="57">
        <v>-340914</v>
      </c>
      <c r="FO87" s="57">
        <v>0</v>
      </c>
      <c r="FP87" s="57">
        <v>-340914</v>
      </c>
      <c r="FQ87" s="57">
        <v>-53887</v>
      </c>
      <c r="FR87" s="57">
        <v>0</v>
      </c>
      <c r="FS87" s="57">
        <v>-53887</v>
      </c>
      <c r="FT87" s="57">
        <v>-3735604</v>
      </c>
      <c r="FU87" s="57">
        <v>0</v>
      </c>
      <c r="FV87" s="57">
        <v>-3735604</v>
      </c>
      <c r="FW87" s="57">
        <v>19447861</v>
      </c>
      <c r="FX87" s="57">
        <v>0</v>
      </c>
      <c r="FY87" s="57">
        <v>19447861</v>
      </c>
    </row>
    <row r="88" spans="1:181" x14ac:dyDescent="0.2">
      <c r="A88" s="57" t="s">
        <v>258</v>
      </c>
      <c r="B88" s="57" t="s">
        <v>257</v>
      </c>
      <c r="C88" s="57">
        <v>0</v>
      </c>
      <c r="D88" s="57">
        <v>0</v>
      </c>
      <c r="E88" s="57">
        <v>0</v>
      </c>
      <c r="F88" s="57">
        <v>-63281</v>
      </c>
      <c r="G88" s="57">
        <v>0</v>
      </c>
      <c r="H88" s="57">
        <v>-63281</v>
      </c>
      <c r="I88" s="57">
        <v>0</v>
      </c>
      <c r="J88" s="57">
        <v>0</v>
      </c>
      <c r="K88" s="57">
        <v>0</v>
      </c>
      <c r="L88" s="57">
        <v>3638.78</v>
      </c>
      <c r="M88" s="57">
        <v>0</v>
      </c>
      <c r="N88" s="57">
        <v>3638.78</v>
      </c>
      <c r="O88" s="57">
        <v>-59642</v>
      </c>
      <c r="P88" s="57">
        <v>0</v>
      </c>
      <c r="Q88" s="57">
        <v>-59642</v>
      </c>
      <c r="R88" s="57">
        <v>-4378444</v>
      </c>
      <c r="S88" s="57">
        <v>0</v>
      </c>
      <c r="T88" s="57">
        <v>-4378444</v>
      </c>
      <c r="U88" s="57">
        <v>410</v>
      </c>
      <c r="V88" s="57">
        <v>0</v>
      </c>
      <c r="W88" s="57">
        <v>410</v>
      </c>
      <c r="X88" s="57">
        <v>-277448</v>
      </c>
      <c r="Y88" s="57">
        <v>0</v>
      </c>
      <c r="Z88" s="57">
        <v>-277448</v>
      </c>
      <c r="AA88" s="57">
        <v>-164779</v>
      </c>
      <c r="AB88" s="57">
        <v>0</v>
      </c>
      <c r="AC88" s="57">
        <v>-164779</v>
      </c>
      <c r="AD88" s="57">
        <v>410</v>
      </c>
      <c r="AE88" s="57">
        <v>0</v>
      </c>
      <c r="AF88" s="57">
        <v>410</v>
      </c>
      <c r="AG88" s="57">
        <v>834021</v>
      </c>
      <c r="AH88" s="57">
        <v>0</v>
      </c>
      <c r="AI88" s="57">
        <v>834021</v>
      </c>
      <c r="AJ88" s="57">
        <v>-7696</v>
      </c>
      <c r="AK88" s="57">
        <v>0</v>
      </c>
      <c r="AL88" s="57">
        <v>-7696</v>
      </c>
      <c r="AM88" s="57">
        <v>-2216120</v>
      </c>
      <c r="AN88" s="57">
        <v>0</v>
      </c>
      <c r="AO88" s="57">
        <v>-2216120</v>
      </c>
      <c r="AP88" s="57">
        <v>-29480</v>
      </c>
      <c r="AQ88" s="57">
        <v>0</v>
      </c>
      <c r="AR88" s="57">
        <v>-29480</v>
      </c>
      <c r="AS88" s="57">
        <v>-411490</v>
      </c>
      <c r="AT88" s="57">
        <v>0</v>
      </c>
      <c r="AU88" s="57">
        <v>-411490</v>
      </c>
      <c r="AV88" s="57">
        <v>6</v>
      </c>
      <c r="AW88" s="57">
        <v>0</v>
      </c>
      <c r="AX88" s="57">
        <v>6</v>
      </c>
      <c r="AY88" s="57">
        <v>-40832</v>
      </c>
      <c r="AZ88" s="57">
        <v>0</v>
      </c>
      <c r="BA88" s="57">
        <v>-40832</v>
      </c>
      <c r="BB88" s="57">
        <v>1301</v>
      </c>
      <c r="BC88" s="57">
        <v>0</v>
      </c>
      <c r="BD88" s="57">
        <v>1301</v>
      </c>
      <c r="BE88" s="57">
        <v>-6526182</v>
      </c>
      <c r="BF88" s="57">
        <v>0</v>
      </c>
      <c r="BG88" s="57">
        <v>-6526182</v>
      </c>
      <c r="BH88" s="57">
        <v>0</v>
      </c>
      <c r="BI88" s="57">
        <v>0</v>
      </c>
      <c r="BJ88" s="57">
        <v>0</v>
      </c>
      <c r="BK88" s="57">
        <v>0</v>
      </c>
      <c r="BL88" s="57">
        <v>0</v>
      </c>
      <c r="BM88" s="57">
        <v>0</v>
      </c>
      <c r="BN88" s="57">
        <v>-1355422</v>
      </c>
      <c r="BO88" s="57">
        <v>0</v>
      </c>
      <c r="BP88" s="57">
        <v>-1355422</v>
      </c>
      <c r="BQ88" s="57">
        <v>16016</v>
      </c>
      <c r="BR88" s="57">
        <v>0</v>
      </c>
      <c r="BS88" s="57">
        <v>16016</v>
      </c>
      <c r="BT88" s="57">
        <v>-1339406</v>
      </c>
      <c r="BU88" s="57">
        <v>0</v>
      </c>
      <c r="BV88" s="57">
        <v>-1339406</v>
      </c>
      <c r="BW88" s="57">
        <v>-112512</v>
      </c>
      <c r="BX88" s="57">
        <v>0</v>
      </c>
      <c r="BY88" s="57">
        <v>-112512</v>
      </c>
      <c r="BZ88" s="57">
        <v>-3624</v>
      </c>
      <c r="CA88" s="57">
        <v>0</v>
      </c>
      <c r="CB88" s="57">
        <v>-3624</v>
      </c>
      <c r="CC88" s="57">
        <v>-336</v>
      </c>
      <c r="CD88" s="57">
        <v>0</v>
      </c>
      <c r="CE88" s="57">
        <v>-336</v>
      </c>
      <c r="CF88" s="57">
        <v>0</v>
      </c>
      <c r="CG88" s="57">
        <v>0</v>
      </c>
      <c r="CH88" s="57">
        <v>0</v>
      </c>
      <c r="CI88" s="57">
        <v>-81504</v>
      </c>
      <c r="CJ88" s="57">
        <v>0</v>
      </c>
      <c r="CK88" s="57">
        <v>-81504</v>
      </c>
      <c r="CL88" s="57">
        <v>-131</v>
      </c>
      <c r="CM88" s="57">
        <v>0</v>
      </c>
      <c r="CN88" s="57">
        <v>-131</v>
      </c>
      <c r="CO88" s="57">
        <v>-12392</v>
      </c>
      <c r="CP88" s="57">
        <v>0</v>
      </c>
      <c r="CQ88" s="57">
        <v>-12392</v>
      </c>
      <c r="CR88" s="57">
        <v>-1382</v>
      </c>
      <c r="CS88" s="57">
        <v>0</v>
      </c>
      <c r="CT88" s="57">
        <v>-1382</v>
      </c>
      <c r="CU88" s="57">
        <v>0</v>
      </c>
      <c r="CV88" s="57">
        <v>0</v>
      </c>
      <c r="CW88" s="57">
        <v>0</v>
      </c>
      <c r="CX88" s="57">
        <v>0</v>
      </c>
      <c r="CY88" s="57">
        <v>0</v>
      </c>
      <c r="CZ88" s="57">
        <v>0</v>
      </c>
      <c r="DA88" s="57">
        <v>-638</v>
      </c>
      <c r="DB88" s="57">
        <v>0</v>
      </c>
      <c r="DC88" s="57">
        <v>-638</v>
      </c>
      <c r="DD88" s="57">
        <v>-2498</v>
      </c>
      <c r="DE88" s="57">
        <v>0</v>
      </c>
      <c r="DF88" s="57">
        <v>-2498</v>
      </c>
      <c r="DG88" s="57">
        <v>0</v>
      </c>
      <c r="DH88" s="57">
        <v>0</v>
      </c>
      <c r="DI88" s="57">
        <v>-215017</v>
      </c>
      <c r="DJ88" s="57">
        <v>0</v>
      </c>
      <c r="DK88" s="57">
        <v>-215017</v>
      </c>
      <c r="DL88" s="57">
        <v>-1626</v>
      </c>
      <c r="DM88" s="57">
        <v>0</v>
      </c>
      <c r="DN88" s="57">
        <v>-1626</v>
      </c>
      <c r="DO88" s="57">
        <v>0</v>
      </c>
      <c r="DP88" s="57">
        <v>0</v>
      </c>
      <c r="DQ88" s="57">
        <v>0</v>
      </c>
      <c r="DR88" s="57">
        <v>-3605</v>
      </c>
      <c r="DS88" s="57">
        <v>0</v>
      </c>
      <c r="DT88" s="57">
        <v>-3605</v>
      </c>
      <c r="DU88" s="57">
        <v>43</v>
      </c>
      <c r="DV88" s="57">
        <v>0</v>
      </c>
      <c r="DW88" s="57">
        <v>43</v>
      </c>
      <c r="DX88" s="57">
        <v>-936991</v>
      </c>
      <c r="DY88" s="57">
        <v>0</v>
      </c>
      <c r="DZ88" s="57">
        <v>-936991</v>
      </c>
      <c r="EA88" s="57">
        <v>-21459</v>
      </c>
      <c r="EB88" s="57">
        <v>0</v>
      </c>
      <c r="EC88" s="57">
        <v>-21459</v>
      </c>
      <c r="ED88" s="57">
        <v>0</v>
      </c>
      <c r="EE88" s="57">
        <v>0</v>
      </c>
      <c r="EF88" s="57">
        <v>0</v>
      </c>
      <c r="EG88" s="57">
        <v>0</v>
      </c>
      <c r="EH88" s="57">
        <v>0</v>
      </c>
      <c r="EI88" s="57">
        <v>0</v>
      </c>
      <c r="EJ88" s="57">
        <v>-41283</v>
      </c>
      <c r="EK88" s="57">
        <v>0</v>
      </c>
      <c r="EL88" s="57">
        <v>-41283</v>
      </c>
      <c r="EM88" s="57">
        <v>-1004921</v>
      </c>
      <c r="EN88" s="57">
        <v>0</v>
      </c>
      <c r="EO88" s="57">
        <v>-1004921</v>
      </c>
      <c r="EP88" s="57">
        <v>0</v>
      </c>
      <c r="EQ88" s="57">
        <v>0</v>
      </c>
      <c r="ER88" s="57">
        <v>0</v>
      </c>
      <c r="ES88" s="57">
        <v>0</v>
      </c>
      <c r="ET88" s="57">
        <v>0</v>
      </c>
      <c r="EU88" s="57">
        <v>0</v>
      </c>
      <c r="EV88" s="57">
        <v>0</v>
      </c>
      <c r="EW88" s="57">
        <v>0</v>
      </c>
      <c r="EX88" s="57">
        <v>0</v>
      </c>
      <c r="EY88" s="57">
        <v>41543886</v>
      </c>
      <c r="EZ88" s="57">
        <v>0</v>
      </c>
      <c r="FA88" s="57">
        <v>41543886</v>
      </c>
      <c r="FB88" s="57">
        <v>-59642</v>
      </c>
      <c r="FC88" s="57">
        <v>0</v>
      </c>
      <c r="FD88" s="57">
        <v>-59642</v>
      </c>
      <c r="FE88" s="57">
        <v>-6526182</v>
      </c>
      <c r="FF88" s="57">
        <v>0</v>
      </c>
      <c r="FG88" s="57">
        <v>-6526182</v>
      </c>
      <c r="FH88" s="57">
        <v>-1339406</v>
      </c>
      <c r="FI88" s="57">
        <v>0</v>
      </c>
      <c r="FJ88" s="57">
        <v>-1339406</v>
      </c>
      <c r="FK88" s="57">
        <v>-215017</v>
      </c>
      <c r="FL88" s="57">
        <v>0</v>
      </c>
      <c r="FM88" s="57">
        <v>-215017</v>
      </c>
      <c r="FN88" s="57">
        <v>-1004921</v>
      </c>
      <c r="FO88" s="57">
        <v>0</v>
      </c>
      <c r="FP88" s="57">
        <v>-1004921</v>
      </c>
      <c r="FQ88" s="57">
        <v>0</v>
      </c>
      <c r="FR88" s="57">
        <v>0</v>
      </c>
      <c r="FS88" s="57">
        <v>0</v>
      </c>
      <c r="FT88" s="57">
        <v>-9145168</v>
      </c>
      <c r="FU88" s="57">
        <v>0</v>
      </c>
      <c r="FV88" s="57">
        <v>-9145168</v>
      </c>
      <c r="FW88" s="57">
        <v>32398718</v>
      </c>
      <c r="FX88" s="57">
        <v>0</v>
      </c>
      <c r="FY88" s="57">
        <v>32398718</v>
      </c>
    </row>
    <row r="89" spans="1:181" x14ac:dyDescent="0.2">
      <c r="A89" s="57" t="s">
        <v>263</v>
      </c>
      <c r="B89" s="57" t="s">
        <v>262</v>
      </c>
      <c r="C89" s="57">
        <v>0</v>
      </c>
      <c r="D89" s="57">
        <v>0</v>
      </c>
      <c r="E89" s="57">
        <v>0</v>
      </c>
      <c r="F89" s="57">
        <v>32268</v>
      </c>
      <c r="G89" s="57">
        <v>0</v>
      </c>
      <c r="H89" s="57">
        <v>32268</v>
      </c>
      <c r="I89" s="57">
        <v>0</v>
      </c>
      <c r="J89" s="57">
        <v>0</v>
      </c>
      <c r="K89" s="57">
        <v>0</v>
      </c>
      <c r="L89" s="57">
        <v>63589</v>
      </c>
      <c r="M89" s="57">
        <v>0</v>
      </c>
      <c r="N89" s="57">
        <v>63589</v>
      </c>
      <c r="O89" s="57">
        <v>95857</v>
      </c>
      <c r="P89" s="57">
        <v>0</v>
      </c>
      <c r="Q89" s="57">
        <v>95857</v>
      </c>
      <c r="R89" s="57">
        <v>-2081921</v>
      </c>
      <c r="S89" s="57">
        <v>0</v>
      </c>
      <c r="T89" s="57">
        <v>-2081921</v>
      </c>
      <c r="U89" s="57">
        <v>-1855</v>
      </c>
      <c r="V89" s="57">
        <v>0</v>
      </c>
      <c r="W89" s="57">
        <v>-1855</v>
      </c>
      <c r="X89" s="57">
        <v>-22152</v>
      </c>
      <c r="Y89" s="57">
        <v>0</v>
      </c>
      <c r="Z89" s="57">
        <v>-22152</v>
      </c>
      <c r="AA89" s="57">
        <v>-19966</v>
      </c>
      <c r="AB89" s="57">
        <v>0</v>
      </c>
      <c r="AC89" s="57">
        <v>-19966</v>
      </c>
      <c r="AD89" s="57">
        <v>0</v>
      </c>
      <c r="AE89" s="57">
        <v>0</v>
      </c>
      <c r="AF89" s="57">
        <v>0</v>
      </c>
      <c r="AG89" s="57">
        <v>540876</v>
      </c>
      <c r="AH89" s="57">
        <v>0</v>
      </c>
      <c r="AI89" s="57">
        <v>540876</v>
      </c>
      <c r="AJ89" s="57">
        <v>-7117</v>
      </c>
      <c r="AK89" s="57">
        <v>0</v>
      </c>
      <c r="AL89" s="57">
        <v>-7117</v>
      </c>
      <c r="AM89" s="57">
        <v>-1242152</v>
      </c>
      <c r="AN89" s="57">
        <v>0</v>
      </c>
      <c r="AO89" s="57">
        <v>-1242152</v>
      </c>
      <c r="AP89" s="57">
        <v>-5574</v>
      </c>
      <c r="AQ89" s="57">
        <v>0</v>
      </c>
      <c r="AR89" s="57">
        <v>-5574</v>
      </c>
      <c r="AS89" s="57">
        <v>-35556</v>
      </c>
      <c r="AT89" s="57">
        <v>0</v>
      </c>
      <c r="AU89" s="57">
        <v>-35556</v>
      </c>
      <c r="AV89" s="57">
        <v>12265</v>
      </c>
      <c r="AW89" s="57">
        <v>0</v>
      </c>
      <c r="AX89" s="57">
        <v>12265</v>
      </c>
      <c r="AY89" s="57">
        <v>-14747</v>
      </c>
      <c r="AZ89" s="57">
        <v>0</v>
      </c>
      <c r="BA89" s="57">
        <v>-14747</v>
      </c>
      <c r="BB89" s="57">
        <v>0</v>
      </c>
      <c r="BC89" s="57">
        <v>0</v>
      </c>
      <c r="BD89" s="57">
        <v>0</v>
      </c>
      <c r="BE89" s="57">
        <v>-2856078</v>
      </c>
      <c r="BF89" s="57">
        <v>0</v>
      </c>
      <c r="BG89" s="57">
        <v>-2856078</v>
      </c>
      <c r="BH89" s="57">
        <v>-35755</v>
      </c>
      <c r="BI89" s="57">
        <v>0</v>
      </c>
      <c r="BJ89" s="57">
        <v>-35755</v>
      </c>
      <c r="BK89" s="57">
        <v>-8696</v>
      </c>
      <c r="BL89" s="57">
        <v>0</v>
      </c>
      <c r="BM89" s="57">
        <v>-8696</v>
      </c>
      <c r="BN89" s="57">
        <v>-480074</v>
      </c>
      <c r="BO89" s="57">
        <v>0</v>
      </c>
      <c r="BP89" s="57">
        <v>-480074</v>
      </c>
      <c r="BQ89" s="57">
        <v>12950</v>
      </c>
      <c r="BR89" s="57">
        <v>0</v>
      </c>
      <c r="BS89" s="57">
        <v>12950</v>
      </c>
      <c r="BT89" s="57">
        <v>-511575</v>
      </c>
      <c r="BU89" s="57">
        <v>0</v>
      </c>
      <c r="BV89" s="57">
        <v>-511575</v>
      </c>
      <c r="BW89" s="57">
        <v>-27761</v>
      </c>
      <c r="BX89" s="57">
        <v>0</v>
      </c>
      <c r="BY89" s="57">
        <v>-27761</v>
      </c>
      <c r="BZ89" s="57">
        <v>-1628</v>
      </c>
      <c r="CA89" s="57">
        <v>0</v>
      </c>
      <c r="CB89" s="57">
        <v>-1628</v>
      </c>
      <c r="CC89" s="57">
        <v>-2347</v>
      </c>
      <c r="CD89" s="57">
        <v>0</v>
      </c>
      <c r="CE89" s="57">
        <v>-2347</v>
      </c>
      <c r="CF89" s="57">
        <v>0</v>
      </c>
      <c r="CG89" s="57">
        <v>0</v>
      </c>
      <c r="CH89" s="57">
        <v>0</v>
      </c>
      <c r="CI89" s="57">
        <v>0</v>
      </c>
      <c r="CJ89" s="57">
        <v>0</v>
      </c>
      <c r="CK89" s="57">
        <v>0</v>
      </c>
      <c r="CL89" s="57">
        <v>0</v>
      </c>
      <c r="CM89" s="57">
        <v>0</v>
      </c>
      <c r="CN89" s="57">
        <v>0</v>
      </c>
      <c r="CO89" s="57">
        <v>-7708</v>
      </c>
      <c r="CP89" s="57">
        <v>0</v>
      </c>
      <c r="CQ89" s="57">
        <v>-7708</v>
      </c>
      <c r="CR89" s="57">
        <v>0</v>
      </c>
      <c r="CS89" s="57">
        <v>0</v>
      </c>
      <c r="CT89" s="57">
        <v>0</v>
      </c>
      <c r="CU89" s="57">
        <v>0</v>
      </c>
      <c r="CV89" s="57">
        <v>0</v>
      </c>
      <c r="CW89" s="57">
        <v>0</v>
      </c>
      <c r="CX89" s="57">
        <v>0</v>
      </c>
      <c r="CY89" s="57">
        <v>0</v>
      </c>
      <c r="CZ89" s="57">
        <v>0</v>
      </c>
      <c r="DA89" s="57">
        <v>0</v>
      </c>
      <c r="DB89" s="57">
        <v>0</v>
      </c>
      <c r="DC89" s="57">
        <v>0</v>
      </c>
      <c r="DD89" s="57">
        <v>0</v>
      </c>
      <c r="DE89" s="57">
        <v>0</v>
      </c>
      <c r="DF89" s="57">
        <v>0</v>
      </c>
      <c r="DG89" s="57">
        <v>0</v>
      </c>
      <c r="DH89" s="57">
        <v>0</v>
      </c>
      <c r="DI89" s="57">
        <v>-39444</v>
      </c>
      <c r="DJ89" s="57">
        <v>0</v>
      </c>
      <c r="DK89" s="57">
        <v>-39444</v>
      </c>
      <c r="DL89" s="57">
        <v>0</v>
      </c>
      <c r="DM89" s="57">
        <v>0</v>
      </c>
      <c r="DN89" s="57">
        <v>0</v>
      </c>
      <c r="DO89" s="57">
        <v>0</v>
      </c>
      <c r="DP89" s="57">
        <v>0</v>
      </c>
      <c r="DQ89" s="57">
        <v>0</v>
      </c>
      <c r="DR89" s="57">
        <v>0</v>
      </c>
      <c r="DS89" s="57">
        <v>0</v>
      </c>
      <c r="DT89" s="57">
        <v>0</v>
      </c>
      <c r="DU89" s="57">
        <v>0</v>
      </c>
      <c r="DV89" s="57">
        <v>0</v>
      </c>
      <c r="DW89" s="57">
        <v>0</v>
      </c>
      <c r="DX89" s="57">
        <v>-458214</v>
      </c>
      <c r="DY89" s="57">
        <v>0</v>
      </c>
      <c r="DZ89" s="57">
        <v>-458214</v>
      </c>
      <c r="EA89" s="57">
        <v>-8702</v>
      </c>
      <c r="EB89" s="57">
        <v>0</v>
      </c>
      <c r="EC89" s="57">
        <v>-8702</v>
      </c>
      <c r="ED89" s="57">
        <v>0</v>
      </c>
      <c r="EE89" s="57">
        <v>0</v>
      </c>
      <c r="EF89" s="57">
        <v>0</v>
      </c>
      <c r="EG89" s="57">
        <v>2555</v>
      </c>
      <c r="EH89" s="57">
        <v>0</v>
      </c>
      <c r="EI89" s="57">
        <v>2555</v>
      </c>
      <c r="EJ89" s="57">
        <v>-10333</v>
      </c>
      <c r="EK89" s="57">
        <v>0</v>
      </c>
      <c r="EL89" s="57">
        <v>-10333</v>
      </c>
      <c r="EM89" s="57">
        <v>-474694</v>
      </c>
      <c r="EN89" s="57">
        <v>0</v>
      </c>
      <c r="EO89" s="57">
        <v>-474694</v>
      </c>
      <c r="EP89" s="57">
        <v>0</v>
      </c>
      <c r="EQ89" s="57">
        <v>0</v>
      </c>
      <c r="ER89" s="57">
        <v>0</v>
      </c>
      <c r="ES89" s="57">
        <v>0</v>
      </c>
      <c r="ET89" s="57">
        <v>0</v>
      </c>
      <c r="EU89" s="57">
        <v>0</v>
      </c>
      <c r="EV89" s="57">
        <v>0</v>
      </c>
      <c r="EW89" s="57">
        <v>0</v>
      </c>
      <c r="EX89" s="57">
        <v>0</v>
      </c>
      <c r="EY89" s="57">
        <v>25585327</v>
      </c>
      <c r="EZ89" s="57">
        <v>0</v>
      </c>
      <c r="FA89" s="57">
        <v>25585327</v>
      </c>
      <c r="FB89" s="57">
        <v>95857</v>
      </c>
      <c r="FC89" s="57">
        <v>0</v>
      </c>
      <c r="FD89" s="57">
        <v>95857</v>
      </c>
      <c r="FE89" s="57">
        <v>-2856078</v>
      </c>
      <c r="FF89" s="57">
        <v>0</v>
      </c>
      <c r="FG89" s="57">
        <v>-2856078</v>
      </c>
      <c r="FH89" s="57">
        <v>-511575</v>
      </c>
      <c r="FI89" s="57">
        <v>0</v>
      </c>
      <c r="FJ89" s="57">
        <v>-511575</v>
      </c>
      <c r="FK89" s="57">
        <v>-39444</v>
      </c>
      <c r="FL89" s="57">
        <v>0</v>
      </c>
      <c r="FM89" s="57">
        <v>-39444</v>
      </c>
      <c r="FN89" s="57">
        <v>-474694</v>
      </c>
      <c r="FO89" s="57">
        <v>0</v>
      </c>
      <c r="FP89" s="57">
        <v>-474694</v>
      </c>
      <c r="FQ89" s="57">
        <v>0</v>
      </c>
      <c r="FR89" s="57">
        <v>0</v>
      </c>
      <c r="FS89" s="57">
        <v>0</v>
      </c>
      <c r="FT89" s="57">
        <v>-3785934</v>
      </c>
      <c r="FU89" s="57">
        <v>0</v>
      </c>
      <c r="FV89" s="57">
        <v>-3785934</v>
      </c>
      <c r="FW89" s="57">
        <v>21799393</v>
      </c>
      <c r="FX89" s="57">
        <v>0</v>
      </c>
      <c r="FY89" s="57">
        <v>21799393</v>
      </c>
    </row>
    <row r="90" spans="1:181" x14ac:dyDescent="0.2">
      <c r="A90" s="57" t="s">
        <v>265</v>
      </c>
      <c r="B90" s="57" t="s">
        <v>264</v>
      </c>
      <c r="C90" s="57">
        <v>0</v>
      </c>
      <c r="D90" s="57">
        <v>0</v>
      </c>
      <c r="E90" s="57">
        <v>0</v>
      </c>
      <c r="F90" s="57">
        <v>-519285</v>
      </c>
      <c r="G90" s="57">
        <v>0</v>
      </c>
      <c r="H90" s="57">
        <v>-519285</v>
      </c>
      <c r="I90" s="57">
        <v>0</v>
      </c>
      <c r="J90" s="57">
        <v>0</v>
      </c>
      <c r="K90" s="57">
        <v>0</v>
      </c>
      <c r="L90" s="57">
        <v>6602</v>
      </c>
      <c r="M90" s="57">
        <v>0</v>
      </c>
      <c r="N90" s="57">
        <v>6602</v>
      </c>
      <c r="O90" s="57">
        <v>-512683</v>
      </c>
      <c r="P90" s="57">
        <v>0</v>
      </c>
      <c r="Q90" s="57">
        <v>-512683</v>
      </c>
      <c r="R90" s="57">
        <v>-2588183</v>
      </c>
      <c r="S90" s="57">
        <v>0</v>
      </c>
      <c r="T90" s="57">
        <v>-2588183</v>
      </c>
      <c r="U90" s="57">
        <v>-34895</v>
      </c>
      <c r="V90" s="57">
        <v>0</v>
      </c>
      <c r="W90" s="57">
        <v>-34895</v>
      </c>
      <c r="X90" s="57">
        <v>-172765</v>
      </c>
      <c r="Y90" s="57">
        <v>0</v>
      </c>
      <c r="Z90" s="57">
        <v>-172765</v>
      </c>
      <c r="AA90" s="57">
        <v>-86834</v>
      </c>
      <c r="AB90" s="57">
        <v>0</v>
      </c>
      <c r="AC90" s="57">
        <v>-86834</v>
      </c>
      <c r="AD90" s="57">
        <v>0</v>
      </c>
      <c r="AE90" s="57">
        <v>0</v>
      </c>
      <c r="AF90" s="57">
        <v>0</v>
      </c>
      <c r="AG90" s="57">
        <v>776560</v>
      </c>
      <c r="AH90" s="57">
        <v>0</v>
      </c>
      <c r="AI90" s="57">
        <v>776560</v>
      </c>
      <c r="AJ90" s="57">
        <v>-12286</v>
      </c>
      <c r="AK90" s="57">
        <v>0</v>
      </c>
      <c r="AL90" s="57">
        <v>-12286</v>
      </c>
      <c r="AM90" s="57">
        <v>-2378785</v>
      </c>
      <c r="AN90" s="57">
        <v>0</v>
      </c>
      <c r="AO90" s="57">
        <v>-2378785</v>
      </c>
      <c r="AP90" s="57">
        <v>-118698</v>
      </c>
      <c r="AQ90" s="57">
        <v>0</v>
      </c>
      <c r="AR90" s="57">
        <v>-118698</v>
      </c>
      <c r="AS90" s="57">
        <v>-66207</v>
      </c>
      <c r="AT90" s="57">
        <v>0</v>
      </c>
      <c r="AU90" s="57">
        <v>-66207</v>
      </c>
      <c r="AV90" s="57">
        <v>0</v>
      </c>
      <c r="AW90" s="57">
        <v>0</v>
      </c>
      <c r="AX90" s="57">
        <v>0</v>
      </c>
      <c r="AY90" s="57">
        <v>-29503</v>
      </c>
      <c r="AZ90" s="57">
        <v>0</v>
      </c>
      <c r="BA90" s="57">
        <v>-29503</v>
      </c>
      <c r="BB90" s="57">
        <v>-204</v>
      </c>
      <c r="BC90" s="57">
        <v>0</v>
      </c>
      <c r="BD90" s="57">
        <v>-204</v>
      </c>
      <c r="BE90" s="57">
        <v>-4590071</v>
      </c>
      <c r="BF90" s="57">
        <v>0</v>
      </c>
      <c r="BG90" s="57">
        <v>-4590071</v>
      </c>
      <c r="BH90" s="57">
        <v>-447179</v>
      </c>
      <c r="BI90" s="57">
        <v>0</v>
      </c>
      <c r="BJ90" s="57">
        <v>-447179</v>
      </c>
      <c r="BK90" s="57">
        <v>1175</v>
      </c>
      <c r="BL90" s="57">
        <v>0</v>
      </c>
      <c r="BM90" s="57">
        <v>1175</v>
      </c>
      <c r="BN90" s="57">
        <v>-1034944</v>
      </c>
      <c r="BO90" s="57">
        <v>0</v>
      </c>
      <c r="BP90" s="57">
        <v>-1034944</v>
      </c>
      <c r="BQ90" s="57">
        <v>17416</v>
      </c>
      <c r="BR90" s="57">
        <v>0</v>
      </c>
      <c r="BS90" s="57">
        <v>17416</v>
      </c>
      <c r="BT90" s="57">
        <v>-1463532</v>
      </c>
      <c r="BU90" s="57">
        <v>0</v>
      </c>
      <c r="BV90" s="57">
        <v>-1463532</v>
      </c>
      <c r="BW90" s="57">
        <v>-124816</v>
      </c>
      <c r="BX90" s="57">
        <v>0</v>
      </c>
      <c r="BY90" s="57">
        <v>-124816</v>
      </c>
      <c r="BZ90" s="57">
        <v>2396</v>
      </c>
      <c r="CA90" s="57">
        <v>0</v>
      </c>
      <c r="CB90" s="57">
        <v>2396</v>
      </c>
      <c r="CC90" s="57">
        <v>-626</v>
      </c>
      <c r="CD90" s="57">
        <v>0</v>
      </c>
      <c r="CE90" s="57">
        <v>-626</v>
      </c>
      <c r="CF90" s="57">
        <v>0</v>
      </c>
      <c r="CG90" s="57">
        <v>0</v>
      </c>
      <c r="CH90" s="57">
        <v>0</v>
      </c>
      <c r="CI90" s="57">
        <v>-8275</v>
      </c>
      <c r="CJ90" s="57">
        <v>0</v>
      </c>
      <c r="CK90" s="57">
        <v>-8275</v>
      </c>
      <c r="CL90" s="57">
        <v>0</v>
      </c>
      <c r="CM90" s="57">
        <v>0</v>
      </c>
      <c r="CN90" s="57">
        <v>0</v>
      </c>
      <c r="CO90" s="57">
        <v>-29503</v>
      </c>
      <c r="CP90" s="57">
        <v>0</v>
      </c>
      <c r="CQ90" s="57">
        <v>-29503</v>
      </c>
      <c r="CR90" s="57">
        <v>-204</v>
      </c>
      <c r="CS90" s="57">
        <v>0</v>
      </c>
      <c r="CT90" s="57">
        <v>-204</v>
      </c>
      <c r="CU90" s="57">
        <v>0</v>
      </c>
      <c r="CV90" s="57">
        <v>0</v>
      </c>
      <c r="CW90" s="57">
        <v>0</v>
      </c>
      <c r="CX90" s="57">
        <v>0</v>
      </c>
      <c r="CY90" s="57">
        <v>0</v>
      </c>
      <c r="CZ90" s="57">
        <v>0</v>
      </c>
      <c r="DA90" s="57">
        <v>0</v>
      </c>
      <c r="DB90" s="57">
        <v>0</v>
      </c>
      <c r="DC90" s="57">
        <v>0</v>
      </c>
      <c r="DD90" s="57">
        <v>0</v>
      </c>
      <c r="DE90" s="57">
        <v>0</v>
      </c>
      <c r="DF90" s="57">
        <v>0</v>
      </c>
      <c r="DG90" s="57">
        <v>0</v>
      </c>
      <c r="DH90" s="57">
        <v>0</v>
      </c>
      <c r="DI90" s="57">
        <v>-161028</v>
      </c>
      <c r="DJ90" s="57">
        <v>0</v>
      </c>
      <c r="DK90" s="57">
        <v>-161028</v>
      </c>
      <c r="DL90" s="57">
        <v>0</v>
      </c>
      <c r="DM90" s="57">
        <v>0</v>
      </c>
      <c r="DN90" s="57">
        <v>0</v>
      </c>
      <c r="DO90" s="57">
        <v>0</v>
      </c>
      <c r="DP90" s="57">
        <v>0</v>
      </c>
      <c r="DQ90" s="57">
        <v>0</v>
      </c>
      <c r="DR90" s="57">
        <v>-32439</v>
      </c>
      <c r="DS90" s="57">
        <v>0</v>
      </c>
      <c r="DT90" s="57">
        <v>-32439</v>
      </c>
      <c r="DU90" s="57">
        <v>-7918</v>
      </c>
      <c r="DV90" s="57">
        <v>0</v>
      </c>
      <c r="DW90" s="57">
        <v>-7918</v>
      </c>
      <c r="DX90" s="57">
        <v>-810510</v>
      </c>
      <c r="DY90" s="57">
        <v>0</v>
      </c>
      <c r="DZ90" s="57">
        <v>-810510</v>
      </c>
      <c r="EA90" s="57">
        <v>-9156</v>
      </c>
      <c r="EB90" s="57">
        <v>0</v>
      </c>
      <c r="EC90" s="57">
        <v>-9156</v>
      </c>
      <c r="ED90" s="57">
        <v>0</v>
      </c>
      <c r="EE90" s="57">
        <v>0</v>
      </c>
      <c r="EF90" s="57">
        <v>0</v>
      </c>
      <c r="EG90" s="57">
        <v>1900</v>
      </c>
      <c r="EH90" s="57">
        <v>0</v>
      </c>
      <c r="EI90" s="57">
        <v>1900</v>
      </c>
      <c r="EJ90" s="57">
        <v>-16368</v>
      </c>
      <c r="EK90" s="57">
        <v>0</v>
      </c>
      <c r="EL90" s="57">
        <v>-16368</v>
      </c>
      <c r="EM90" s="57">
        <v>-874491</v>
      </c>
      <c r="EN90" s="57">
        <v>0</v>
      </c>
      <c r="EO90" s="57">
        <v>-874491</v>
      </c>
      <c r="EP90" s="57">
        <v>0</v>
      </c>
      <c r="EQ90" s="57">
        <v>0</v>
      </c>
      <c r="ER90" s="57">
        <v>0</v>
      </c>
      <c r="ES90" s="57">
        <v>0</v>
      </c>
      <c r="ET90" s="57">
        <v>0</v>
      </c>
      <c r="EU90" s="57">
        <v>0</v>
      </c>
      <c r="EV90" s="57">
        <v>0</v>
      </c>
      <c r="EW90" s="57">
        <v>0</v>
      </c>
      <c r="EX90" s="57">
        <v>0</v>
      </c>
      <c r="EY90" s="57">
        <v>35888145</v>
      </c>
      <c r="EZ90" s="57">
        <v>0</v>
      </c>
      <c r="FA90" s="57">
        <v>35888145</v>
      </c>
      <c r="FB90" s="57">
        <v>-512683</v>
      </c>
      <c r="FC90" s="57">
        <v>0</v>
      </c>
      <c r="FD90" s="57">
        <v>-512683</v>
      </c>
      <c r="FE90" s="57">
        <v>-4590071</v>
      </c>
      <c r="FF90" s="57">
        <v>0</v>
      </c>
      <c r="FG90" s="57">
        <v>-4590071</v>
      </c>
      <c r="FH90" s="57">
        <v>-1463532</v>
      </c>
      <c r="FI90" s="57">
        <v>0</v>
      </c>
      <c r="FJ90" s="57">
        <v>-1463532</v>
      </c>
      <c r="FK90" s="57">
        <v>-161028</v>
      </c>
      <c r="FL90" s="57">
        <v>0</v>
      </c>
      <c r="FM90" s="57">
        <v>-161028</v>
      </c>
      <c r="FN90" s="57">
        <v>-874491</v>
      </c>
      <c r="FO90" s="57">
        <v>0</v>
      </c>
      <c r="FP90" s="57">
        <v>-874491</v>
      </c>
      <c r="FQ90" s="57">
        <v>0</v>
      </c>
      <c r="FR90" s="57">
        <v>0</v>
      </c>
      <c r="FS90" s="57">
        <v>0</v>
      </c>
      <c r="FT90" s="57">
        <v>-7601805</v>
      </c>
      <c r="FU90" s="57">
        <v>0</v>
      </c>
      <c r="FV90" s="57">
        <v>-7601805</v>
      </c>
      <c r="FW90" s="57">
        <v>28286340</v>
      </c>
      <c r="FX90" s="57">
        <v>0</v>
      </c>
      <c r="FY90" s="57">
        <v>28286340</v>
      </c>
    </row>
    <row r="91" spans="1:181" x14ac:dyDescent="0.2">
      <c r="A91" s="57" t="s">
        <v>267</v>
      </c>
      <c r="B91" s="57" t="s">
        <v>266</v>
      </c>
      <c r="C91" s="57">
        <v>0</v>
      </c>
      <c r="D91" s="57">
        <v>0</v>
      </c>
      <c r="E91" s="57">
        <v>0</v>
      </c>
      <c r="F91" s="57">
        <v>-30496</v>
      </c>
      <c r="G91" s="57">
        <v>0</v>
      </c>
      <c r="H91" s="57">
        <v>-30496</v>
      </c>
      <c r="I91" s="57">
        <v>0</v>
      </c>
      <c r="J91" s="57">
        <v>0</v>
      </c>
      <c r="K91" s="57">
        <v>0</v>
      </c>
      <c r="L91" s="57">
        <v>114776</v>
      </c>
      <c r="M91" s="57">
        <v>0</v>
      </c>
      <c r="N91" s="57">
        <v>114776</v>
      </c>
      <c r="O91" s="57">
        <v>84280</v>
      </c>
      <c r="P91" s="57">
        <v>0</v>
      </c>
      <c r="Q91" s="57">
        <v>84280</v>
      </c>
      <c r="R91" s="57">
        <v>-2693007</v>
      </c>
      <c r="S91" s="57">
        <v>0</v>
      </c>
      <c r="T91" s="57">
        <v>-2693007</v>
      </c>
      <c r="U91" s="57">
        <v>0</v>
      </c>
      <c r="V91" s="57">
        <v>0</v>
      </c>
      <c r="W91" s="57">
        <v>0</v>
      </c>
      <c r="X91" s="57">
        <v>-105720</v>
      </c>
      <c r="Y91" s="57">
        <v>0</v>
      </c>
      <c r="Z91" s="57">
        <v>-105720</v>
      </c>
      <c r="AA91" s="57">
        <v>0</v>
      </c>
      <c r="AB91" s="57">
        <v>0</v>
      </c>
      <c r="AC91" s="57">
        <v>0</v>
      </c>
      <c r="AD91" s="57">
        <v>0</v>
      </c>
      <c r="AE91" s="57">
        <v>0</v>
      </c>
      <c r="AF91" s="57">
        <v>0</v>
      </c>
      <c r="AG91" s="57">
        <v>1222053</v>
      </c>
      <c r="AH91" s="57">
        <v>0</v>
      </c>
      <c r="AI91" s="57">
        <v>1222053</v>
      </c>
      <c r="AJ91" s="57">
        <v>-23859</v>
      </c>
      <c r="AK91" s="57">
        <v>0</v>
      </c>
      <c r="AL91" s="57">
        <v>-23859</v>
      </c>
      <c r="AM91" s="57">
        <v>-4106567</v>
      </c>
      <c r="AN91" s="57">
        <v>0</v>
      </c>
      <c r="AO91" s="57">
        <v>-4106567</v>
      </c>
      <c r="AP91" s="57">
        <v>67432</v>
      </c>
      <c r="AQ91" s="57">
        <v>0</v>
      </c>
      <c r="AR91" s="57">
        <v>67432</v>
      </c>
      <c r="AS91" s="57">
        <v>-107602</v>
      </c>
      <c r="AT91" s="57">
        <v>0</v>
      </c>
      <c r="AU91" s="57">
        <v>-107602</v>
      </c>
      <c r="AV91" s="57">
        <v>-349</v>
      </c>
      <c r="AW91" s="57">
        <v>0</v>
      </c>
      <c r="AX91" s="57">
        <v>-349</v>
      </c>
      <c r="AY91" s="57">
        <v>-50202</v>
      </c>
      <c r="AZ91" s="57">
        <v>0</v>
      </c>
      <c r="BA91" s="57">
        <v>-50202</v>
      </c>
      <c r="BB91" s="57">
        <v>0</v>
      </c>
      <c r="BC91" s="57">
        <v>0</v>
      </c>
      <c r="BD91" s="57">
        <v>0</v>
      </c>
      <c r="BE91" s="57">
        <v>-5797821</v>
      </c>
      <c r="BF91" s="57">
        <v>0</v>
      </c>
      <c r="BG91" s="57">
        <v>-5797821</v>
      </c>
      <c r="BH91" s="57">
        <v>-69566</v>
      </c>
      <c r="BI91" s="57">
        <v>0</v>
      </c>
      <c r="BJ91" s="57">
        <v>-69566</v>
      </c>
      <c r="BK91" s="57">
        <v>5866</v>
      </c>
      <c r="BL91" s="57">
        <v>0</v>
      </c>
      <c r="BM91" s="57">
        <v>5866</v>
      </c>
      <c r="BN91" s="57">
        <v>-1519410</v>
      </c>
      <c r="BO91" s="57">
        <v>0</v>
      </c>
      <c r="BP91" s="57">
        <v>-1519410</v>
      </c>
      <c r="BQ91" s="57">
        <v>-12686</v>
      </c>
      <c r="BR91" s="57">
        <v>0</v>
      </c>
      <c r="BS91" s="57">
        <v>-12686</v>
      </c>
      <c r="BT91" s="57">
        <v>-1595796</v>
      </c>
      <c r="BU91" s="57">
        <v>0</v>
      </c>
      <c r="BV91" s="57">
        <v>-1595796</v>
      </c>
      <c r="BW91" s="57">
        <v>-174493</v>
      </c>
      <c r="BX91" s="57">
        <v>0</v>
      </c>
      <c r="BY91" s="57">
        <v>-174493</v>
      </c>
      <c r="BZ91" s="57">
        <v>-552</v>
      </c>
      <c r="CA91" s="57">
        <v>0</v>
      </c>
      <c r="CB91" s="57">
        <v>-552</v>
      </c>
      <c r="CC91" s="57">
        <v>-51308</v>
      </c>
      <c r="CD91" s="57">
        <v>0</v>
      </c>
      <c r="CE91" s="57">
        <v>-51308</v>
      </c>
      <c r="CF91" s="57">
        <v>-3888</v>
      </c>
      <c r="CG91" s="57">
        <v>0</v>
      </c>
      <c r="CH91" s="57">
        <v>-3888</v>
      </c>
      <c r="CI91" s="57">
        <v>0</v>
      </c>
      <c r="CJ91" s="57">
        <v>0</v>
      </c>
      <c r="CK91" s="57">
        <v>0</v>
      </c>
      <c r="CL91" s="57">
        <v>0</v>
      </c>
      <c r="CM91" s="57">
        <v>0</v>
      </c>
      <c r="CN91" s="57">
        <v>0</v>
      </c>
      <c r="CO91" s="57">
        <v>-21076</v>
      </c>
      <c r="CP91" s="57">
        <v>0</v>
      </c>
      <c r="CQ91" s="57">
        <v>-21076</v>
      </c>
      <c r="CR91" s="57">
        <v>0</v>
      </c>
      <c r="CS91" s="57">
        <v>0</v>
      </c>
      <c r="CT91" s="57">
        <v>0</v>
      </c>
      <c r="CU91" s="57">
        <v>-1435</v>
      </c>
      <c r="CV91" s="57">
        <v>0</v>
      </c>
      <c r="CW91" s="57">
        <v>-1435</v>
      </c>
      <c r="CX91" s="57">
        <v>1046</v>
      </c>
      <c r="CY91" s="57">
        <v>0</v>
      </c>
      <c r="CZ91" s="57">
        <v>1046</v>
      </c>
      <c r="DA91" s="57">
        <v>0</v>
      </c>
      <c r="DB91" s="57">
        <v>0</v>
      </c>
      <c r="DC91" s="57">
        <v>0</v>
      </c>
      <c r="DD91" s="57">
        <v>0</v>
      </c>
      <c r="DE91" s="57">
        <v>0</v>
      </c>
      <c r="DF91" s="57">
        <v>0</v>
      </c>
      <c r="DG91" s="57">
        <v>0</v>
      </c>
      <c r="DH91" s="57">
        <v>0</v>
      </c>
      <c r="DI91" s="57">
        <v>-251706</v>
      </c>
      <c r="DJ91" s="57">
        <v>0</v>
      </c>
      <c r="DK91" s="57">
        <v>-251706</v>
      </c>
      <c r="DL91" s="57">
        <v>-35002</v>
      </c>
      <c r="DM91" s="57">
        <v>0</v>
      </c>
      <c r="DN91" s="57">
        <v>-35002</v>
      </c>
      <c r="DO91" s="57">
        <v>0</v>
      </c>
      <c r="DP91" s="57">
        <v>0</v>
      </c>
      <c r="DQ91" s="57">
        <v>0</v>
      </c>
      <c r="DR91" s="57">
        <v>-39029</v>
      </c>
      <c r="DS91" s="57">
        <v>0</v>
      </c>
      <c r="DT91" s="57">
        <v>-39029</v>
      </c>
      <c r="DU91" s="57">
        <v>-367</v>
      </c>
      <c r="DV91" s="57">
        <v>0</v>
      </c>
      <c r="DW91" s="57">
        <v>-367</v>
      </c>
      <c r="DX91" s="57">
        <v>-696585</v>
      </c>
      <c r="DY91" s="57">
        <v>0</v>
      </c>
      <c r="DZ91" s="57">
        <v>-696585</v>
      </c>
      <c r="EA91" s="57">
        <v>-64593</v>
      </c>
      <c r="EB91" s="57">
        <v>0</v>
      </c>
      <c r="EC91" s="57">
        <v>-64593</v>
      </c>
      <c r="ED91" s="57">
        <v>0</v>
      </c>
      <c r="EE91" s="57">
        <v>0</v>
      </c>
      <c r="EF91" s="57">
        <v>0</v>
      </c>
      <c r="EG91" s="57">
        <v>550</v>
      </c>
      <c r="EH91" s="57">
        <v>0</v>
      </c>
      <c r="EI91" s="57">
        <v>550</v>
      </c>
      <c r="EJ91" s="57">
        <v>-6680</v>
      </c>
      <c r="EK91" s="57">
        <v>0</v>
      </c>
      <c r="EL91" s="57">
        <v>-6680</v>
      </c>
      <c r="EM91" s="57">
        <v>-841706</v>
      </c>
      <c r="EN91" s="57">
        <v>0</v>
      </c>
      <c r="EO91" s="57">
        <v>-841706</v>
      </c>
      <c r="EP91" s="57">
        <v>0</v>
      </c>
      <c r="EQ91" s="57">
        <v>0</v>
      </c>
      <c r="ER91" s="57">
        <v>0</v>
      </c>
      <c r="ES91" s="57">
        <v>0</v>
      </c>
      <c r="ET91" s="57">
        <v>0</v>
      </c>
      <c r="EU91" s="57">
        <v>0</v>
      </c>
      <c r="EV91" s="57">
        <v>0</v>
      </c>
      <c r="EW91" s="57">
        <v>0</v>
      </c>
      <c r="EX91" s="57">
        <v>0</v>
      </c>
      <c r="EY91" s="57">
        <v>52857366</v>
      </c>
      <c r="EZ91" s="57">
        <v>0</v>
      </c>
      <c r="FA91" s="57">
        <v>52857366</v>
      </c>
      <c r="FB91" s="57">
        <v>84280</v>
      </c>
      <c r="FC91" s="57">
        <v>0</v>
      </c>
      <c r="FD91" s="57">
        <v>84280</v>
      </c>
      <c r="FE91" s="57">
        <v>-5797821</v>
      </c>
      <c r="FF91" s="57">
        <v>0</v>
      </c>
      <c r="FG91" s="57">
        <v>-5797821</v>
      </c>
      <c r="FH91" s="57">
        <v>-1595796</v>
      </c>
      <c r="FI91" s="57">
        <v>0</v>
      </c>
      <c r="FJ91" s="57">
        <v>-1595796</v>
      </c>
      <c r="FK91" s="57">
        <v>-251706</v>
      </c>
      <c r="FL91" s="57">
        <v>0</v>
      </c>
      <c r="FM91" s="57">
        <v>-251706</v>
      </c>
      <c r="FN91" s="57">
        <v>-841706</v>
      </c>
      <c r="FO91" s="57">
        <v>0</v>
      </c>
      <c r="FP91" s="57">
        <v>-841706</v>
      </c>
      <c r="FQ91" s="57">
        <v>0</v>
      </c>
      <c r="FR91" s="57">
        <v>0</v>
      </c>
      <c r="FS91" s="57">
        <v>0</v>
      </c>
      <c r="FT91" s="57">
        <v>-8402749</v>
      </c>
      <c r="FU91" s="57">
        <v>0</v>
      </c>
      <c r="FV91" s="57">
        <v>-8402749</v>
      </c>
      <c r="FW91" s="57">
        <v>44454617</v>
      </c>
      <c r="FX91" s="57">
        <v>0</v>
      </c>
      <c r="FY91" s="57">
        <v>44454617</v>
      </c>
    </row>
    <row r="92" spans="1:181" x14ac:dyDescent="0.2">
      <c r="A92" s="57" t="s">
        <v>269</v>
      </c>
      <c r="B92" s="57" t="s">
        <v>268</v>
      </c>
      <c r="C92" s="57">
        <v>0</v>
      </c>
      <c r="D92" s="57">
        <v>0</v>
      </c>
      <c r="E92" s="57">
        <v>0</v>
      </c>
      <c r="F92" s="57">
        <v>240722</v>
      </c>
      <c r="G92" s="57">
        <v>0</v>
      </c>
      <c r="H92" s="57">
        <v>240722</v>
      </c>
      <c r="I92" s="57">
        <v>0</v>
      </c>
      <c r="J92" s="57">
        <v>0</v>
      </c>
      <c r="K92" s="57">
        <v>0</v>
      </c>
      <c r="L92" s="57">
        <v>31091</v>
      </c>
      <c r="M92" s="57">
        <v>0</v>
      </c>
      <c r="N92" s="57">
        <v>31091</v>
      </c>
      <c r="O92" s="57">
        <v>271813</v>
      </c>
      <c r="P92" s="57">
        <v>0</v>
      </c>
      <c r="Q92" s="57">
        <v>271813</v>
      </c>
      <c r="R92" s="57">
        <v>-4773221</v>
      </c>
      <c r="S92" s="57">
        <v>0</v>
      </c>
      <c r="T92" s="57">
        <v>-4773221</v>
      </c>
      <c r="U92" s="57">
        <v>-12982</v>
      </c>
      <c r="V92" s="57">
        <v>0</v>
      </c>
      <c r="W92" s="57">
        <v>-12982</v>
      </c>
      <c r="X92" s="57">
        <v>-222064</v>
      </c>
      <c r="Y92" s="57">
        <v>0</v>
      </c>
      <c r="Z92" s="57">
        <v>-222064</v>
      </c>
      <c r="AA92" s="57">
        <v>-3738</v>
      </c>
      <c r="AB92" s="57">
        <v>0</v>
      </c>
      <c r="AC92" s="57">
        <v>-3738</v>
      </c>
      <c r="AD92" s="57">
        <v>0</v>
      </c>
      <c r="AE92" s="57">
        <v>0</v>
      </c>
      <c r="AF92" s="57">
        <v>0</v>
      </c>
      <c r="AG92" s="57">
        <v>849603</v>
      </c>
      <c r="AH92" s="57">
        <v>0</v>
      </c>
      <c r="AI92" s="57">
        <v>849603</v>
      </c>
      <c r="AJ92" s="57">
        <v>-44158</v>
      </c>
      <c r="AK92" s="57">
        <v>0</v>
      </c>
      <c r="AL92" s="57">
        <v>-44158</v>
      </c>
      <c r="AM92" s="57">
        <v>-2530974</v>
      </c>
      <c r="AN92" s="57">
        <v>0</v>
      </c>
      <c r="AO92" s="57">
        <v>-2530974</v>
      </c>
      <c r="AP92" s="57">
        <v>2631</v>
      </c>
      <c r="AQ92" s="57">
        <v>0</v>
      </c>
      <c r="AR92" s="57">
        <v>2631</v>
      </c>
      <c r="AS92" s="57">
        <v>-78024</v>
      </c>
      <c r="AT92" s="57">
        <v>0</v>
      </c>
      <c r="AU92" s="57">
        <v>-78024</v>
      </c>
      <c r="AV92" s="57">
        <v>-163</v>
      </c>
      <c r="AW92" s="57">
        <v>0</v>
      </c>
      <c r="AX92" s="57">
        <v>-163</v>
      </c>
      <c r="AY92" s="57">
        <v>-117585</v>
      </c>
      <c r="AZ92" s="57">
        <v>0</v>
      </c>
      <c r="BA92" s="57">
        <v>-117585</v>
      </c>
      <c r="BB92" s="57">
        <v>-678</v>
      </c>
      <c r="BC92" s="57">
        <v>0</v>
      </c>
      <c r="BD92" s="57">
        <v>-678</v>
      </c>
      <c r="BE92" s="57">
        <v>-6914633</v>
      </c>
      <c r="BF92" s="57">
        <v>0</v>
      </c>
      <c r="BG92" s="57">
        <v>-6914633</v>
      </c>
      <c r="BH92" s="57">
        <v>0</v>
      </c>
      <c r="BI92" s="57">
        <v>0</v>
      </c>
      <c r="BJ92" s="57">
        <v>0</v>
      </c>
      <c r="BK92" s="57">
        <v>0</v>
      </c>
      <c r="BL92" s="57">
        <v>0</v>
      </c>
      <c r="BM92" s="57">
        <v>0</v>
      </c>
      <c r="BN92" s="57">
        <v>-686247</v>
      </c>
      <c r="BO92" s="57">
        <v>0</v>
      </c>
      <c r="BP92" s="57">
        <v>-686247</v>
      </c>
      <c r="BQ92" s="57">
        <v>45399</v>
      </c>
      <c r="BR92" s="57">
        <v>0</v>
      </c>
      <c r="BS92" s="57">
        <v>45399</v>
      </c>
      <c r="BT92" s="57">
        <v>-640848</v>
      </c>
      <c r="BU92" s="57">
        <v>0</v>
      </c>
      <c r="BV92" s="57">
        <v>-640848</v>
      </c>
      <c r="BW92" s="57">
        <v>-79632</v>
      </c>
      <c r="BX92" s="57">
        <v>0</v>
      </c>
      <c r="BY92" s="57">
        <v>-79632</v>
      </c>
      <c r="BZ92" s="57">
        <v>-3386</v>
      </c>
      <c r="CA92" s="57">
        <v>0</v>
      </c>
      <c r="CB92" s="57">
        <v>-3386</v>
      </c>
      <c r="CC92" s="57">
        <v>-6184</v>
      </c>
      <c r="CD92" s="57">
        <v>0</v>
      </c>
      <c r="CE92" s="57">
        <v>-6184</v>
      </c>
      <c r="CF92" s="57">
        <v>-1291</v>
      </c>
      <c r="CG92" s="57">
        <v>0</v>
      </c>
      <c r="CH92" s="57">
        <v>-1291</v>
      </c>
      <c r="CI92" s="57">
        <v>-8837</v>
      </c>
      <c r="CJ92" s="57">
        <v>0</v>
      </c>
      <c r="CK92" s="57">
        <v>-8837</v>
      </c>
      <c r="CL92" s="57">
        <v>-142</v>
      </c>
      <c r="CM92" s="57">
        <v>0</v>
      </c>
      <c r="CN92" s="57">
        <v>-142</v>
      </c>
      <c r="CO92" s="57">
        <v>-25806</v>
      </c>
      <c r="CP92" s="57">
        <v>0</v>
      </c>
      <c r="CQ92" s="57">
        <v>-25806</v>
      </c>
      <c r="CR92" s="57">
        <v>0</v>
      </c>
      <c r="CS92" s="57">
        <v>0</v>
      </c>
      <c r="CT92" s="57">
        <v>0</v>
      </c>
      <c r="CU92" s="57">
        <v>0</v>
      </c>
      <c r="CV92" s="57">
        <v>0</v>
      </c>
      <c r="CW92" s="57">
        <v>0</v>
      </c>
      <c r="CX92" s="57">
        <v>0</v>
      </c>
      <c r="CY92" s="57">
        <v>0</v>
      </c>
      <c r="CZ92" s="57">
        <v>0</v>
      </c>
      <c r="DA92" s="57">
        <v>0</v>
      </c>
      <c r="DB92" s="57">
        <v>0</v>
      </c>
      <c r="DC92" s="57">
        <v>0</v>
      </c>
      <c r="DD92" s="57">
        <v>0</v>
      </c>
      <c r="DE92" s="57">
        <v>0</v>
      </c>
      <c r="DF92" s="57">
        <v>0</v>
      </c>
      <c r="DG92" s="57">
        <v>0</v>
      </c>
      <c r="DH92" s="57">
        <v>0</v>
      </c>
      <c r="DI92" s="57">
        <v>-125278</v>
      </c>
      <c r="DJ92" s="57">
        <v>0</v>
      </c>
      <c r="DK92" s="57">
        <v>-125278</v>
      </c>
      <c r="DL92" s="57">
        <v>0</v>
      </c>
      <c r="DM92" s="57">
        <v>0</v>
      </c>
      <c r="DN92" s="57">
        <v>0</v>
      </c>
      <c r="DO92" s="57">
        <v>-1592</v>
      </c>
      <c r="DP92" s="57">
        <v>0</v>
      </c>
      <c r="DQ92" s="57">
        <v>-1592</v>
      </c>
      <c r="DR92" s="57">
        <v>-8480</v>
      </c>
      <c r="DS92" s="57">
        <v>0</v>
      </c>
      <c r="DT92" s="57">
        <v>-8480</v>
      </c>
      <c r="DU92" s="57">
        <v>-400</v>
      </c>
      <c r="DV92" s="57">
        <v>0</v>
      </c>
      <c r="DW92" s="57">
        <v>-400</v>
      </c>
      <c r="DX92" s="57">
        <v>-924101</v>
      </c>
      <c r="DY92" s="57">
        <v>0</v>
      </c>
      <c r="DZ92" s="57">
        <v>-924101</v>
      </c>
      <c r="EA92" s="57">
        <v>-20519</v>
      </c>
      <c r="EB92" s="57">
        <v>0</v>
      </c>
      <c r="EC92" s="57">
        <v>-20519</v>
      </c>
      <c r="ED92" s="57">
        <v>0</v>
      </c>
      <c r="EE92" s="57">
        <v>0</v>
      </c>
      <c r="EF92" s="57">
        <v>0</v>
      </c>
      <c r="EG92" s="57">
        <v>0</v>
      </c>
      <c r="EH92" s="57">
        <v>0</v>
      </c>
      <c r="EI92" s="57">
        <v>0</v>
      </c>
      <c r="EJ92" s="57">
        <v>-17135</v>
      </c>
      <c r="EK92" s="57">
        <v>0</v>
      </c>
      <c r="EL92" s="57">
        <v>-17135</v>
      </c>
      <c r="EM92" s="57">
        <v>-972227</v>
      </c>
      <c r="EN92" s="57">
        <v>0</v>
      </c>
      <c r="EO92" s="57">
        <v>-972227</v>
      </c>
      <c r="EP92" s="57">
        <v>0</v>
      </c>
      <c r="EQ92" s="57">
        <v>0</v>
      </c>
      <c r="ER92" s="57">
        <v>0</v>
      </c>
      <c r="ES92" s="57">
        <v>0</v>
      </c>
      <c r="ET92" s="57">
        <v>0</v>
      </c>
      <c r="EU92" s="57">
        <v>0</v>
      </c>
      <c r="EV92" s="57">
        <v>0</v>
      </c>
      <c r="EW92" s="57">
        <v>0</v>
      </c>
      <c r="EX92" s="57">
        <v>0</v>
      </c>
      <c r="EY92" s="57">
        <v>40252305</v>
      </c>
      <c r="EZ92" s="57">
        <v>0</v>
      </c>
      <c r="FA92" s="57">
        <v>40252305</v>
      </c>
      <c r="FB92" s="57">
        <v>271813</v>
      </c>
      <c r="FC92" s="57">
        <v>0</v>
      </c>
      <c r="FD92" s="57">
        <v>271813</v>
      </c>
      <c r="FE92" s="57">
        <v>-6914633</v>
      </c>
      <c r="FF92" s="57">
        <v>0</v>
      </c>
      <c r="FG92" s="57">
        <v>-6914633</v>
      </c>
      <c r="FH92" s="57">
        <v>-640848</v>
      </c>
      <c r="FI92" s="57">
        <v>0</v>
      </c>
      <c r="FJ92" s="57">
        <v>-640848</v>
      </c>
      <c r="FK92" s="57">
        <v>-125278</v>
      </c>
      <c r="FL92" s="57">
        <v>0</v>
      </c>
      <c r="FM92" s="57">
        <v>-125278</v>
      </c>
      <c r="FN92" s="57">
        <v>-972227</v>
      </c>
      <c r="FO92" s="57">
        <v>0</v>
      </c>
      <c r="FP92" s="57">
        <v>-972227</v>
      </c>
      <c r="FQ92" s="57">
        <v>0</v>
      </c>
      <c r="FR92" s="57">
        <v>0</v>
      </c>
      <c r="FS92" s="57">
        <v>0</v>
      </c>
      <c r="FT92" s="57">
        <v>-8381173</v>
      </c>
      <c r="FU92" s="57">
        <v>0</v>
      </c>
      <c r="FV92" s="57">
        <v>-8381173</v>
      </c>
      <c r="FW92" s="57">
        <v>31871132</v>
      </c>
      <c r="FX92" s="57">
        <v>0</v>
      </c>
      <c r="FY92" s="57">
        <v>31871132</v>
      </c>
    </row>
    <row r="93" spans="1:181" x14ac:dyDescent="0.2">
      <c r="A93" s="57" t="s">
        <v>271</v>
      </c>
      <c r="B93" s="57" t="s">
        <v>270</v>
      </c>
      <c r="C93" s="57">
        <v>0</v>
      </c>
      <c r="D93" s="57">
        <v>0</v>
      </c>
      <c r="E93" s="57">
        <v>0</v>
      </c>
      <c r="F93" s="57">
        <v>23011</v>
      </c>
      <c r="G93" s="57">
        <v>0</v>
      </c>
      <c r="H93" s="57">
        <v>23011</v>
      </c>
      <c r="I93" s="57">
        <v>0</v>
      </c>
      <c r="J93" s="57">
        <v>0</v>
      </c>
      <c r="K93" s="57">
        <v>0</v>
      </c>
      <c r="L93" s="57">
        <v>9036</v>
      </c>
      <c r="M93" s="57">
        <v>0</v>
      </c>
      <c r="N93" s="57">
        <v>9036</v>
      </c>
      <c r="O93" s="57">
        <v>32047</v>
      </c>
      <c r="P93" s="57">
        <v>0</v>
      </c>
      <c r="Q93" s="57">
        <v>32047</v>
      </c>
      <c r="R93" s="57">
        <v>-1922386</v>
      </c>
      <c r="S93" s="57">
        <v>0</v>
      </c>
      <c r="T93" s="57">
        <v>-1922386</v>
      </c>
      <c r="U93" s="57">
        <v>-13981</v>
      </c>
      <c r="V93" s="57">
        <v>0</v>
      </c>
      <c r="W93" s="57">
        <v>-13981</v>
      </c>
      <c r="X93" s="57">
        <v>-4304</v>
      </c>
      <c r="Y93" s="57">
        <v>0</v>
      </c>
      <c r="Z93" s="57">
        <v>-4304</v>
      </c>
      <c r="AA93" s="57">
        <v>0</v>
      </c>
      <c r="AB93" s="57">
        <v>0</v>
      </c>
      <c r="AC93" s="57">
        <v>0</v>
      </c>
      <c r="AD93" s="57">
        <v>-1684</v>
      </c>
      <c r="AE93" s="57">
        <v>0</v>
      </c>
      <c r="AF93" s="57">
        <v>-1684</v>
      </c>
      <c r="AG93" s="57">
        <v>637648</v>
      </c>
      <c r="AH93" s="57">
        <v>0</v>
      </c>
      <c r="AI93" s="57">
        <v>637648</v>
      </c>
      <c r="AJ93" s="57">
        <v>-7891</v>
      </c>
      <c r="AK93" s="57">
        <v>0</v>
      </c>
      <c r="AL93" s="57">
        <v>-7891</v>
      </c>
      <c r="AM93" s="57">
        <v>-1739630</v>
      </c>
      <c r="AN93" s="57">
        <v>0</v>
      </c>
      <c r="AO93" s="57">
        <v>-1739630</v>
      </c>
      <c r="AP93" s="57">
        <v>39369</v>
      </c>
      <c r="AQ93" s="57">
        <v>0</v>
      </c>
      <c r="AR93" s="57">
        <v>39369</v>
      </c>
      <c r="AS93" s="57">
        <v>-15273</v>
      </c>
      <c r="AT93" s="57">
        <v>0</v>
      </c>
      <c r="AU93" s="57">
        <v>-15273</v>
      </c>
      <c r="AV93" s="57">
        <v>0</v>
      </c>
      <c r="AW93" s="57">
        <v>0</v>
      </c>
      <c r="AX93" s="57">
        <v>0</v>
      </c>
      <c r="AY93" s="57">
        <v>-37218</v>
      </c>
      <c r="AZ93" s="57">
        <v>0</v>
      </c>
      <c r="BA93" s="57">
        <v>-37218</v>
      </c>
      <c r="BB93" s="57">
        <v>0</v>
      </c>
      <c r="BC93" s="57">
        <v>0</v>
      </c>
      <c r="BD93" s="57">
        <v>0</v>
      </c>
      <c r="BE93" s="57">
        <v>-3049685</v>
      </c>
      <c r="BF93" s="57">
        <v>0</v>
      </c>
      <c r="BG93" s="57">
        <v>-3049685</v>
      </c>
      <c r="BH93" s="57">
        <v>-676904</v>
      </c>
      <c r="BI93" s="57">
        <v>0</v>
      </c>
      <c r="BJ93" s="57">
        <v>-676904</v>
      </c>
      <c r="BK93" s="57">
        <v>1954</v>
      </c>
      <c r="BL93" s="57">
        <v>0</v>
      </c>
      <c r="BM93" s="57">
        <v>1954</v>
      </c>
      <c r="BN93" s="57">
        <v>-525618</v>
      </c>
      <c r="BO93" s="57">
        <v>0</v>
      </c>
      <c r="BP93" s="57">
        <v>-525618</v>
      </c>
      <c r="BQ93" s="57">
        <v>10598</v>
      </c>
      <c r="BR93" s="57">
        <v>0</v>
      </c>
      <c r="BS93" s="57">
        <v>10598</v>
      </c>
      <c r="BT93" s="57">
        <v>-1189970</v>
      </c>
      <c r="BU93" s="57">
        <v>0</v>
      </c>
      <c r="BV93" s="57">
        <v>-1189970</v>
      </c>
      <c r="BW93" s="57">
        <v>-92912</v>
      </c>
      <c r="BX93" s="57">
        <v>0</v>
      </c>
      <c r="BY93" s="57">
        <v>-92912</v>
      </c>
      <c r="BZ93" s="57">
        <v>-523</v>
      </c>
      <c r="CA93" s="57">
        <v>0</v>
      </c>
      <c r="CB93" s="57">
        <v>-523</v>
      </c>
      <c r="CC93" s="57">
        <v>-68227</v>
      </c>
      <c r="CD93" s="57">
        <v>0</v>
      </c>
      <c r="CE93" s="57">
        <v>-68227</v>
      </c>
      <c r="CF93" s="57">
        <v>0</v>
      </c>
      <c r="CG93" s="57">
        <v>0</v>
      </c>
      <c r="CH93" s="57">
        <v>0</v>
      </c>
      <c r="CI93" s="57">
        <v>-3818</v>
      </c>
      <c r="CJ93" s="57">
        <v>0</v>
      </c>
      <c r="CK93" s="57">
        <v>-3818</v>
      </c>
      <c r="CL93" s="57">
        <v>0</v>
      </c>
      <c r="CM93" s="57">
        <v>0</v>
      </c>
      <c r="CN93" s="57">
        <v>0</v>
      </c>
      <c r="CO93" s="57">
        <v>-22989</v>
      </c>
      <c r="CP93" s="57">
        <v>0</v>
      </c>
      <c r="CQ93" s="57">
        <v>-22989</v>
      </c>
      <c r="CR93" s="57">
        <v>0</v>
      </c>
      <c r="CS93" s="57">
        <v>0</v>
      </c>
      <c r="CT93" s="57">
        <v>0</v>
      </c>
      <c r="CU93" s="57">
        <v>-57168</v>
      </c>
      <c r="CV93" s="57">
        <v>0</v>
      </c>
      <c r="CW93" s="57">
        <v>-57168</v>
      </c>
      <c r="CX93" s="57">
        <v>0</v>
      </c>
      <c r="CY93" s="57">
        <v>0</v>
      </c>
      <c r="CZ93" s="57">
        <v>0</v>
      </c>
      <c r="DA93" s="57">
        <v>0</v>
      </c>
      <c r="DB93" s="57">
        <v>0</v>
      </c>
      <c r="DC93" s="57">
        <v>0</v>
      </c>
      <c r="DD93" s="57">
        <v>0</v>
      </c>
      <c r="DE93" s="57">
        <v>0</v>
      </c>
      <c r="DF93" s="57">
        <v>0</v>
      </c>
      <c r="DG93" s="57">
        <v>0</v>
      </c>
      <c r="DH93" s="57">
        <v>0</v>
      </c>
      <c r="DI93" s="57">
        <v>-245637</v>
      </c>
      <c r="DJ93" s="57">
        <v>0</v>
      </c>
      <c r="DK93" s="57">
        <v>-245637</v>
      </c>
      <c r="DL93" s="57">
        <v>-3334</v>
      </c>
      <c r="DM93" s="57">
        <v>0</v>
      </c>
      <c r="DN93" s="57">
        <v>-3334</v>
      </c>
      <c r="DO93" s="57">
        <v>0</v>
      </c>
      <c r="DP93" s="57">
        <v>0</v>
      </c>
      <c r="DQ93" s="57">
        <v>0</v>
      </c>
      <c r="DR93" s="57">
        <v>0</v>
      </c>
      <c r="DS93" s="57">
        <v>0</v>
      </c>
      <c r="DT93" s="57">
        <v>0</v>
      </c>
      <c r="DU93" s="57">
        <v>0</v>
      </c>
      <c r="DV93" s="57">
        <v>0</v>
      </c>
      <c r="DW93" s="57">
        <v>0</v>
      </c>
      <c r="DX93" s="57">
        <v>-338871</v>
      </c>
      <c r="DY93" s="57">
        <v>0</v>
      </c>
      <c r="DZ93" s="57">
        <v>-338871</v>
      </c>
      <c r="EA93" s="57">
        <v>-2787</v>
      </c>
      <c r="EB93" s="57">
        <v>0</v>
      </c>
      <c r="EC93" s="57">
        <v>-2787</v>
      </c>
      <c r="ED93" s="57">
        <v>0</v>
      </c>
      <c r="EE93" s="57">
        <v>0</v>
      </c>
      <c r="EF93" s="57">
        <v>0</v>
      </c>
      <c r="EG93" s="57">
        <v>0</v>
      </c>
      <c r="EH93" s="57">
        <v>0</v>
      </c>
      <c r="EI93" s="57">
        <v>0</v>
      </c>
      <c r="EJ93" s="57">
        <v>0</v>
      </c>
      <c r="EK93" s="57">
        <v>0</v>
      </c>
      <c r="EL93" s="57">
        <v>0</v>
      </c>
      <c r="EM93" s="57">
        <v>-344992</v>
      </c>
      <c r="EN93" s="57">
        <v>0</v>
      </c>
      <c r="EO93" s="57">
        <v>-344992</v>
      </c>
      <c r="EP93" s="57">
        <v>0</v>
      </c>
      <c r="EQ93" s="57">
        <v>0</v>
      </c>
      <c r="ER93" s="57">
        <v>0</v>
      </c>
      <c r="ES93" s="57">
        <v>0</v>
      </c>
      <c r="ET93" s="57">
        <v>0</v>
      </c>
      <c r="EU93" s="57">
        <v>0</v>
      </c>
      <c r="EV93" s="57">
        <v>0</v>
      </c>
      <c r="EW93" s="57">
        <v>0</v>
      </c>
      <c r="EX93" s="57">
        <v>0</v>
      </c>
      <c r="EY93" s="57">
        <v>27996128</v>
      </c>
      <c r="EZ93" s="57">
        <v>0</v>
      </c>
      <c r="FA93" s="57">
        <v>27996128</v>
      </c>
      <c r="FB93" s="57">
        <v>32047</v>
      </c>
      <c r="FC93" s="57">
        <v>0</v>
      </c>
      <c r="FD93" s="57">
        <v>32047</v>
      </c>
      <c r="FE93" s="57">
        <v>-3049685</v>
      </c>
      <c r="FF93" s="57">
        <v>0</v>
      </c>
      <c r="FG93" s="57">
        <v>-3049685</v>
      </c>
      <c r="FH93" s="57">
        <v>-1189970</v>
      </c>
      <c r="FI93" s="57">
        <v>0</v>
      </c>
      <c r="FJ93" s="57">
        <v>-1189970</v>
      </c>
      <c r="FK93" s="57">
        <v>-245637</v>
      </c>
      <c r="FL93" s="57">
        <v>0</v>
      </c>
      <c r="FM93" s="57">
        <v>-245637</v>
      </c>
      <c r="FN93" s="57">
        <v>-344992</v>
      </c>
      <c r="FO93" s="57">
        <v>0</v>
      </c>
      <c r="FP93" s="57">
        <v>-344992</v>
      </c>
      <c r="FQ93" s="57">
        <v>0</v>
      </c>
      <c r="FR93" s="57">
        <v>0</v>
      </c>
      <c r="FS93" s="57">
        <v>0</v>
      </c>
      <c r="FT93" s="57">
        <v>-4798237</v>
      </c>
      <c r="FU93" s="57">
        <v>0</v>
      </c>
      <c r="FV93" s="57">
        <v>-4798237</v>
      </c>
      <c r="FW93" s="57">
        <v>23197891</v>
      </c>
      <c r="FX93" s="57">
        <v>0</v>
      </c>
      <c r="FY93" s="57">
        <v>23197891</v>
      </c>
    </row>
    <row r="94" spans="1:181" x14ac:dyDescent="0.2">
      <c r="A94" s="57" t="s">
        <v>273</v>
      </c>
      <c r="B94" s="57" t="s">
        <v>272</v>
      </c>
      <c r="C94" s="57">
        <v>0</v>
      </c>
      <c r="D94" s="57">
        <v>0</v>
      </c>
      <c r="E94" s="57">
        <v>0</v>
      </c>
      <c r="F94" s="57">
        <v>3537550</v>
      </c>
      <c r="G94" s="57">
        <v>0</v>
      </c>
      <c r="H94" s="57">
        <v>3537550</v>
      </c>
      <c r="I94" s="57">
        <v>0</v>
      </c>
      <c r="J94" s="57">
        <v>0</v>
      </c>
      <c r="K94" s="57">
        <v>0</v>
      </c>
      <c r="L94" s="57">
        <v>58668</v>
      </c>
      <c r="M94" s="57">
        <v>0</v>
      </c>
      <c r="N94" s="57">
        <v>58668</v>
      </c>
      <c r="O94" s="57">
        <v>3596218</v>
      </c>
      <c r="P94" s="57">
        <v>0</v>
      </c>
      <c r="Q94" s="57">
        <v>3596218</v>
      </c>
      <c r="R94" s="57">
        <v>-8012170</v>
      </c>
      <c r="S94" s="57">
        <v>0</v>
      </c>
      <c r="T94" s="57">
        <v>-8012170</v>
      </c>
      <c r="U94" s="57">
        <v>-1299</v>
      </c>
      <c r="V94" s="57">
        <v>0</v>
      </c>
      <c r="W94" s="57">
        <v>-1299</v>
      </c>
      <c r="X94" s="57">
        <v>-256730</v>
      </c>
      <c r="Y94" s="57">
        <v>0</v>
      </c>
      <c r="Z94" s="57">
        <v>-256730</v>
      </c>
      <c r="AA94" s="57">
        <v>-256729</v>
      </c>
      <c r="AB94" s="57">
        <v>0</v>
      </c>
      <c r="AC94" s="57">
        <v>-256729</v>
      </c>
      <c r="AD94" s="57">
        <v>0</v>
      </c>
      <c r="AE94" s="57">
        <v>0</v>
      </c>
      <c r="AF94" s="57">
        <v>0</v>
      </c>
      <c r="AG94" s="57">
        <v>2708097</v>
      </c>
      <c r="AH94" s="57">
        <v>2600</v>
      </c>
      <c r="AI94" s="57">
        <v>2710697</v>
      </c>
      <c r="AJ94" s="57">
        <v>-133685</v>
      </c>
      <c r="AK94" s="57">
        <v>0</v>
      </c>
      <c r="AL94" s="57">
        <v>-133685</v>
      </c>
      <c r="AM94" s="57">
        <v>-3271446</v>
      </c>
      <c r="AN94" s="57">
        <v>0</v>
      </c>
      <c r="AO94" s="57">
        <v>-3271446</v>
      </c>
      <c r="AP94" s="57">
        <v>-44767</v>
      </c>
      <c r="AQ94" s="57">
        <v>0</v>
      </c>
      <c r="AR94" s="57">
        <v>-44767</v>
      </c>
      <c r="AS94" s="57">
        <v>-45126</v>
      </c>
      <c r="AT94" s="57">
        <v>0</v>
      </c>
      <c r="AU94" s="57">
        <v>-45126</v>
      </c>
      <c r="AV94" s="57">
        <v>0</v>
      </c>
      <c r="AW94" s="57">
        <v>0</v>
      </c>
      <c r="AX94" s="57">
        <v>0</v>
      </c>
      <c r="AY94" s="57">
        <v>-116313</v>
      </c>
      <c r="AZ94" s="57">
        <v>0</v>
      </c>
      <c r="BA94" s="57">
        <v>-116313</v>
      </c>
      <c r="BB94" s="57">
        <v>87</v>
      </c>
      <c r="BC94" s="57">
        <v>0</v>
      </c>
      <c r="BD94" s="57">
        <v>87</v>
      </c>
      <c r="BE94" s="57">
        <v>-9172053</v>
      </c>
      <c r="BF94" s="57">
        <v>2600</v>
      </c>
      <c r="BG94" s="57">
        <v>-9169453</v>
      </c>
      <c r="BH94" s="57">
        <v>-109615</v>
      </c>
      <c r="BI94" s="57">
        <v>0</v>
      </c>
      <c r="BJ94" s="57">
        <v>-109615</v>
      </c>
      <c r="BK94" s="57">
        <v>-12941</v>
      </c>
      <c r="BL94" s="57">
        <v>0</v>
      </c>
      <c r="BM94" s="57">
        <v>-12941</v>
      </c>
      <c r="BN94" s="57">
        <v>-2565162</v>
      </c>
      <c r="BO94" s="57">
        <v>0</v>
      </c>
      <c r="BP94" s="57">
        <v>-2565162</v>
      </c>
      <c r="BQ94" s="57">
        <v>87342</v>
      </c>
      <c r="BR94" s="57">
        <v>0</v>
      </c>
      <c r="BS94" s="57">
        <v>87342</v>
      </c>
      <c r="BT94" s="57">
        <v>-2600376</v>
      </c>
      <c r="BU94" s="57">
        <v>0</v>
      </c>
      <c r="BV94" s="57">
        <v>-2600376</v>
      </c>
      <c r="BW94" s="57">
        <v>-122963</v>
      </c>
      <c r="BX94" s="57">
        <v>0</v>
      </c>
      <c r="BY94" s="57">
        <v>-122963</v>
      </c>
      <c r="BZ94" s="57">
        <v>1809</v>
      </c>
      <c r="CA94" s="57">
        <v>0</v>
      </c>
      <c r="CB94" s="57">
        <v>1809</v>
      </c>
      <c r="CC94" s="57">
        <v>-410130</v>
      </c>
      <c r="CD94" s="57">
        <v>0</v>
      </c>
      <c r="CE94" s="57">
        <v>-410130</v>
      </c>
      <c r="CF94" s="57">
        <v>1347</v>
      </c>
      <c r="CG94" s="57">
        <v>0</v>
      </c>
      <c r="CH94" s="57">
        <v>1347</v>
      </c>
      <c r="CI94" s="57">
        <v>-8439</v>
      </c>
      <c r="CJ94" s="57">
        <v>0</v>
      </c>
      <c r="CK94" s="57">
        <v>-8439</v>
      </c>
      <c r="CL94" s="57">
        <v>0</v>
      </c>
      <c r="CM94" s="57">
        <v>0</v>
      </c>
      <c r="CN94" s="57">
        <v>0</v>
      </c>
      <c r="CO94" s="57">
        <v>-39233</v>
      </c>
      <c r="CP94" s="57">
        <v>0</v>
      </c>
      <c r="CQ94" s="57">
        <v>-39233</v>
      </c>
      <c r="CR94" s="57">
        <v>135</v>
      </c>
      <c r="CS94" s="57">
        <v>0</v>
      </c>
      <c r="CT94" s="57">
        <v>135</v>
      </c>
      <c r="CU94" s="57">
        <v>-151123</v>
      </c>
      <c r="CV94" s="57">
        <v>0</v>
      </c>
      <c r="CW94" s="57">
        <v>-151123</v>
      </c>
      <c r="CX94" s="57">
        <v>0</v>
      </c>
      <c r="CY94" s="57">
        <v>0</v>
      </c>
      <c r="CZ94" s="57">
        <v>0</v>
      </c>
      <c r="DA94" s="57">
        <v>-258906</v>
      </c>
      <c r="DB94" s="57">
        <v>-64267</v>
      </c>
      <c r="DC94" s="57">
        <v>-323173</v>
      </c>
      <c r="DD94" s="57">
        <v>-76074</v>
      </c>
      <c r="DE94" s="57">
        <v>0</v>
      </c>
      <c r="DF94" s="57">
        <v>-76074</v>
      </c>
      <c r="DG94" s="57">
        <v>-64267</v>
      </c>
      <c r="DH94" s="57">
        <v>-325925</v>
      </c>
      <c r="DI94" s="57">
        <v>-1063577</v>
      </c>
      <c r="DJ94" s="57">
        <v>-64267</v>
      </c>
      <c r="DK94" s="57">
        <v>-1127844</v>
      </c>
      <c r="DL94" s="57">
        <v>-168</v>
      </c>
      <c r="DM94" s="57">
        <v>0</v>
      </c>
      <c r="DN94" s="57">
        <v>-168</v>
      </c>
      <c r="DO94" s="57">
        <v>-1082</v>
      </c>
      <c r="DP94" s="57">
        <v>0</v>
      </c>
      <c r="DQ94" s="57">
        <v>-1082</v>
      </c>
      <c r="DR94" s="57">
        <v>-46380</v>
      </c>
      <c r="DS94" s="57">
        <v>0</v>
      </c>
      <c r="DT94" s="57">
        <v>-46380</v>
      </c>
      <c r="DU94" s="57">
        <v>-13686</v>
      </c>
      <c r="DV94" s="57">
        <v>0</v>
      </c>
      <c r="DW94" s="57">
        <v>-13686</v>
      </c>
      <c r="DX94" s="57">
        <v>-1956959</v>
      </c>
      <c r="DY94" s="57">
        <v>0</v>
      </c>
      <c r="DZ94" s="57">
        <v>-1956959</v>
      </c>
      <c r="EA94" s="57">
        <v>-23262</v>
      </c>
      <c r="EB94" s="57">
        <v>0</v>
      </c>
      <c r="EC94" s="57">
        <v>-23262</v>
      </c>
      <c r="ED94" s="57">
        <v>0</v>
      </c>
      <c r="EE94" s="57">
        <v>0</v>
      </c>
      <c r="EF94" s="57">
        <v>0</v>
      </c>
      <c r="EG94" s="57">
        <v>580</v>
      </c>
      <c r="EH94" s="57">
        <v>0</v>
      </c>
      <c r="EI94" s="57">
        <v>580</v>
      </c>
      <c r="EJ94" s="57">
        <v>-36738</v>
      </c>
      <c r="EK94" s="57">
        <v>0</v>
      </c>
      <c r="EL94" s="57">
        <v>-36738</v>
      </c>
      <c r="EM94" s="57">
        <v>-2077695</v>
      </c>
      <c r="EN94" s="57">
        <v>0</v>
      </c>
      <c r="EO94" s="57">
        <v>-2077695</v>
      </c>
      <c r="EP94" s="57">
        <v>0</v>
      </c>
      <c r="EQ94" s="57">
        <v>0</v>
      </c>
      <c r="ER94" s="57">
        <v>0</v>
      </c>
      <c r="ES94" s="57">
        <v>0</v>
      </c>
      <c r="ET94" s="57">
        <v>0</v>
      </c>
      <c r="EU94" s="57">
        <v>0</v>
      </c>
      <c r="EV94" s="57">
        <v>0</v>
      </c>
      <c r="EW94" s="57">
        <v>0</v>
      </c>
      <c r="EX94" s="57">
        <v>0</v>
      </c>
      <c r="EY94" s="57">
        <v>111080850</v>
      </c>
      <c r="EZ94" s="57">
        <v>96000</v>
      </c>
      <c r="FA94" s="57">
        <v>111176850</v>
      </c>
      <c r="FB94" s="57">
        <v>3596218</v>
      </c>
      <c r="FC94" s="57">
        <v>0</v>
      </c>
      <c r="FD94" s="57">
        <v>3596218</v>
      </c>
      <c r="FE94" s="57">
        <v>-9172053</v>
      </c>
      <c r="FF94" s="57">
        <v>2600</v>
      </c>
      <c r="FG94" s="57">
        <v>-9169453</v>
      </c>
      <c r="FH94" s="57">
        <v>-2600376</v>
      </c>
      <c r="FI94" s="57">
        <v>0</v>
      </c>
      <c r="FJ94" s="57">
        <v>-2600376</v>
      </c>
      <c r="FK94" s="57">
        <v>-1063577</v>
      </c>
      <c r="FL94" s="57">
        <v>-64267</v>
      </c>
      <c r="FM94" s="57">
        <v>-1127844</v>
      </c>
      <c r="FN94" s="57">
        <v>-2077695</v>
      </c>
      <c r="FO94" s="57">
        <v>0</v>
      </c>
      <c r="FP94" s="57">
        <v>-2077695</v>
      </c>
      <c r="FQ94" s="57">
        <v>0</v>
      </c>
      <c r="FR94" s="57">
        <v>0</v>
      </c>
      <c r="FS94" s="57">
        <v>0</v>
      </c>
      <c r="FT94" s="57">
        <v>-11317483</v>
      </c>
      <c r="FU94" s="57">
        <v>-61667</v>
      </c>
      <c r="FV94" s="57">
        <v>-11379150</v>
      </c>
      <c r="FW94" s="57">
        <v>99763367</v>
      </c>
      <c r="FX94" s="57">
        <v>34333</v>
      </c>
      <c r="FY94" s="57">
        <v>99797700</v>
      </c>
    </row>
    <row r="95" spans="1:181" x14ac:dyDescent="0.2">
      <c r="A95" s="57" t="s">
        <v>276</v>
      </c>
      <c r="B95" s="57" t="s">
        <v>275</v>
      </c>
      <c r="C95" s="57">
        <v>0</v>
      </c>
      <c r="D95" s="57">
        <v>0</v>
      </c>
      <c r="E95" s="57">
        <v>0</v>
      </c>
      <c r="F95" s="57">
        <v>116993</v>
      </c>
      <c r="G95" s="57">
        <v>0</v>
      </c>
      <c r="H95" s="57">
        <v>116993</v>
      </c>
      <c r="I95" s="57">
        <v>0</v>
      </c>
      <c r="J95" s="57">
        <v>0</v>
      </c>
      <c r="K95" s="57">
        <v>0</v>
      </c>
      <c r="L95" s="57">
        <v>-58983</v>
      </c>
      <c r="M95" s="57">
        <v>0</v>
      </c>
      <c r="N95" s="57">
        <v>-58983</v>
      </c>
      <c r="O95" s="57">
        <v>58010</v>
      </c>
      <c r="P95" s="57">
        <v>0</v>
      </c>
      <c r="Q95" s="57">
        <v>58010</v>
      </c>
      <c r="R95" s="57">
        <v>-2745344</v>
      </c>
      <c r="S95" s="57">
        <v>0</v>
      </c>
      <c r="T95" s="57">
        <v>-2745344</v>
      </c>
      <c r="U95" s="57">
        <v>-2897</v>
      </c>
      <c r="V95" s="57">
        <v>0</v>
      </c>
      <c r="W95" s="57">
        <v>-2897</v>
      </c>
      <c r="X95" s="57">
        <v>-128962</v>
      </c>
      <c r="Y95" s="57">
        <v>0</v>
      </c>
      <c r="Z95" s="57">
        <v>-128962</v>
      </c>
      <c r="AA95" s="57">
        <v>0</v>
      </c>
      <c r="AB95" s="57">
        <v>0</v>
      </c>
      <c r="AC95" s="57">
        <v>0</v>
      </c>
      <c r="AD95" s="57">
        <v>0</v>
      </c>
      <c r="AE95" s="57">
        <v>0</v>
      </c>
      <c r="AF95" s="57">
        <v>0</v>
      </c>
      <c r="AG95" s="57">
        <v>1376846</v>
      </c>
      <c r="AH95" s="57">
        <v>0</v>
      </c>
      <c r="AI95" s="57">
        <v>1376846</v>
      </c>
      <c r="AJ95" s="57">
        <v>-28208</v>
      </c>
      <c r="AK95" s="57">
        <v>0</v>
      </c>
      <c r="AL95" s="57">
        <v>-28208</v>
      </c>
      <c r="AM95" s="57">
        <v>-2052587</v>
      </c>
      <c r="AN95" s="57">
        <v>0</v>
      </c>
      <c r="AO95" s="57">
        <v>-2052587</v>
      </c>
      <c r="AP95" s="57">
        <v>-36037</v>
      </c>
      <c r="AQ95" s="57">
        <v>0</v>
      </c>
      <c r="AR95" s="57">
        <v>-36037</v>
      </c>
      <c r="AS95" s="57">
        <v>-62789</v>
      </c>
      <c r="AT95" s="57">
        <v>0</v>
      </c>
      <c r="AU95" s="57">
        <v>-62789</v>
      </c>
      <c r="AV95" s="57">
        <v>-12500</v>
      </c>
      <c r="AW95" s="57">
        <v>0</v>
      </c>
      <c r="AX95" s="57">
        <v>-12500</v>
      </c>
      <c r="AY95" s="57">
        <v>-6064</v>
      </c>
      <c r="AZ95" s="57">
        <v>0</v>
      </c>
      <c r="BA95" s="57">
        <v>-6064</v>
      </c>
      <c r="BB95" s="57">
        <v>4455</v>
      </c>
      <c r="BC95" s="57">
        <v>0</v>
      </c>
      <c r="BD95" s="57">
        <v>4455</v>
      </c>
      <c r="BE95" s="57">
        <v>-3691190</v>
      </c>
      <c r="BF95" s="57">
        <v>0</v>
      </c>
      <c r="BG95" s="57">
        <v>-3691190</v>
      </c>
      <c r="BH95" s="57">
        <v>-308103</v>
      </c>
      <c r="BI95" s="57">
        <v>0</v>
      </c>
      <c r="BJ95" s="57">
        <v>-308103</v>
      </c>
      <c r="BK95" s="57">
        <v>51997</v>
      </c>
      <c r="BL95" s="57">
        <v>0</v>
      </c>
      <c r="BM95" s="57">
        <v>51997</v>
      </c>
      <c r="BN95" s="57">
        <v>-2302643</v>
      </c>
      <c r="BO95" s="57">
        <v>0</v>
      </c>
      <c r="BP95" s="57">
        <v>-2302643</v>
      </c>
      <c r="BQ95" s="57">
        <v>-15633</v>
      </c>
      <c r="BR95" s="57">
        <v>0</v>
      </c>
      <c r="BS95" s="57">
        <v>-15633</v>
      </c>
      <c r="BT95" s="57">
        <v>-2574382</v>
      </c>
      <c r="BU95" s="57">
        <v>0</v>
      </c>
      <c r="BV95" s="57">
        <v>-2574382</v>
      </c>
      <c r="BW95" s="57">
        <v>-74340</v>
      </c>
      <c r="BX95" s="57">
        <v>0</v>
      </c>
      <c r="BY95" s="57">
        <v>-74340</v>
      </c>
      <c r="BZ95" s="57">
        <v>-899</v>
      </c>
      <c r="CA95" s="57">
        <v>0</v>
      </c>
      <c r="CB95" s="57">
        <v>-899</v>
      </c>
      <c r="CC95" s="57">
        <v>-24564</v>
      </c>
      <c r="CD95" s="57">
        <v>0</v>
      </c>
      <c r="CE95" s="57">
        <v>-24564</v>
      </c>
      <c r="CF95" s="57">
        <v>17235</v>
      </c>
      <c r="CG95" s="57">
        <v>0</v>
      </c>
      <c r="CH95" s="57">
        <v>17235</v>
      </c>
      <c r="CI95" s="57">
        <v>-5672</v>
      </c>
      <c r="CJ95" s="57">
        <v>0</v>
      </c>
      <c r="CK95" s="57">
        <v>-5672</v>
      </c>
      <c r="CL95" s="57">
        <v>-3125</v>
      </c>
      <c r="CM95" s="57">
        <v>0</v>
      </c>
      <c r="CN95" s="57">
        <v>-3125</v>
      </c>
      <c r="CO95" s="57">
        <v>0</v>
      </c>
      <c r="CP95" s="57">
        <v>0</v>
      </c>
      <c r="CQ95" s="57">
        <v>0</v>
      </c>
      <c r="CR95" s="57">
        <v>4455</v>
      </c>
      <c r="CS95" s="57">
        <v>0</v>
      </c>
      <c r="CT95" s="57">
        <v>4455</v>
      </c>
      <c r="CU95" s="57">
        <v>0</v>
      </c>
      <c r="CV95" s="57">
        <v>0</v>
      </c>
      <c r="CW95" s="57">
        <v>0</v>
      </c>
      <c r="CX95" s="57">
        <v>0</v>
      </c>
      <c r="CY95" s="57">
        <v>0</v>
      </c>
      <c r="CZ95" s="57">
        <v>0</v>
      </c>
      <c r="DA95" s="57">
        <v>0</v>
      </c>
      <c r="DB95" s="57">
        <v>0</v>
      </c>
      <c r="DC95" s="57">
        <v>0</v>
      </c>
      <c r="DD95" s="57">
        <v>0</v>
      </c>
      <c r="DE95" s="57">
        <v>0</v>
      </c>
      <c r="DF95" s="57">
        <v>0</v>
      </c>
      <c r="DG95" s="57">
        <v>0</v>
      </c>
      <c r="DH95" s="57">
        <v>0</v>
      </c>
      <c r="DI95" s="57">
        <v>-86910</v>
      </c>
      <c r="DJ95" s="57">
        <v>0</v>
      </c>
      <c r="DK95" s="57">
        <v>-86910</v>
      </c>
      <c r="DL95" s="57">
        <v>-535</v>
      </c>
      <c r="DM95" s="57">
        <v>0</v>
      </c>
      <c r="DN95" s="57">
        <v>-535</v>
      </c>
      <c r="DO95" s="57">
        <v>0</v>
      </c>
      <c r="DP95" s="57">
        <v>0</v>
      </c>
      <c r="DQ95" s="57">
        <v>0</v>
      </c>
      <c r="DR95" s="57">
        <v>-1544</v>
      </c>
      <c r="DS95" s="57">
        <v>0</v>
      </c>
      <c r="DT95" s="57">
        <v>-1544</v>
      </c>
      <c r="DU95" s="57">
        <v>0</v>
      </c>
      <c r="DV95" s="57">
        <v>0</v>
      </c>
      <c r="DW95" s="57">
        <v>0</v>
      </c>
      <c r="DX95" s="57">
        <v>-515204</v>
      </c>
      <c r="DY95" s="57">
        <v>0</v>
      </c>
      <c r="DZ95" s="57">
        <v>-515204</v>
      </c>
      <c r="EA95" s="57">
        <v>-78883</v>
      </c>
      <c r="EB95" s="57">
        <v>0</v>
      </c>
      <c r="EC95" s="57">
        <v>-78883</v>
      </c>
      <c r="ED95" s="57">
        <v>0</v>
      </c>
      <c r="EE95" s="57">
        <v>0</v>
      </c>
      <c r="EF95" s="57">
        <v>0</v>
      </c>
      <c r="EG95" s="57">
        <v>0</v>
      </c>
      <c r="EH95" s="57">
        <v>0</v>
      </c>
      <c r="EI95" s="57">
        <v>0</v>
      </c>
      <c r="EJ95" s="57">
        <v>0</v>
      </c>
      <c r="EK95" s="57">
        <v>0</v>
      </c>
      <c r="EL95" s="57">
        <v>0</v>
      </c>
      <c r="EM95" s="57">
        <v>-596166</v>
      </c>
      <c r="EN95" s="57">
        <v>0</v>
      </c>
      <c r="EO95" s="57">
        <v>-596166</v>
      </c>
      <c r="EP95" s="57">
        <v>-4390</v>
      </c>
      <c r="EQ95" s="57">
        <v>0</v>
      </c>
      <c r="ER95" s="57">
        <v>-4390</v>
      </c>
      <c r="ES95" s="57">
        <v>75</v>
      </c>
      <c r="ET95" s="57">
        <v>0</v>
      </c>
      <c r="EU95" s="57">
        <v>75</v>
      </c>
      <c r="EV95" s="57">
        <v>-4315</v>
      </c>
      <c r="EW95" s="57">
        <v>0</v>
      </c>
      <c r="EX95" s="57">
        <v>-4315</v>
      </c>
      <c r="EY95" s="57">
        <v>62686452</v>
      </c>
      <c r="EZ95" s="57">
        <v>0</v>
      </c>
      <c r="FA95" s="57">
        <v>62686452</v>
      </c>
      <c r="FB95" s="57">
        <v>58010</v>
      </c>
      <c r="FC95" s="57">
        <v>0</v>
      </c>
      <c r="FD95" s="57">
        <v>58010</v>
      </c>
      <c r="FE95" s="57">
        <v>-3691190</v>
      </c>
      <c r="FF95" s="57">
        <v>0</v>
      </c>
      <c r="FG95" s="57">
        <v>-3691190</v>
      </c>
      <c r="FH95" s="57">
        <v>-2574382</v>
      </c>
      <c r="FI95" s="57">
        <v>0</v>
      </c>
      <c r="FJ95" s="57">
        <v>-2574382</v>
      </c>
      <c r="FK95" s="57">
        <v>-86910</v>
      </c>
      <c r="FL95" s="57">
        <v>0</v>
      </c>
      <c r="FM95" s="57">
        <v>-86910</v>
      </c>
      <c r="FN95" s="57">
        <v>-596166</v>
      </c>
      <c r="FO95" s="57">
        <v>0</v>
      </c>
      <c r="FP95" s="57">
        <v>-596166</v>
      </c>
      <c r="FQ95" s="57">
        <v>-4315</v>
      </c>
      <c r="FR95" s="57">
        <v>0</v>
      </c>
      <c r="FS95" s="57">
        <v>-4315</v>
      </c>
      <c r="FT95" s="57">
        <v>-6894953</v>
      </c>
      <c r="FU95" s="57">
        <v>0</v>
      </c>
      <c r="FV95" s="57">
        <v>-6894953</v>
      </c>
      <c r="FW95" s="57">
        <v>55791499</v>
      </c>
      <c r="FX95" s="57">
        <v>0</v>
      </c>
      <c r="FY95" s="57">
        <v>55791499</v>
      </c>
    </row>
    <row r="96" spans="1:181" x14ac:dyDescent="0.2">
      <c r="A96" s="57" t="s">
        <v>278</v>
      </c>
      <c r="B96" s="57" t="s">
        <v>277</v>
      </c>
      <c r="C96" s="57">
        <v>0</v>
      </c>
      <c r="D96" s="57">
        <v>0</v>
      </c>
      <c r="E96" s="57">
        <v>0</v>
      </c>
      <c r="F96" s="57">
        <v>49216</v>
      </c>
      <c r="G96" s="57">
        <v>0</v>
      </c>
      <c r="H96" s="57">
        <v>49216</v>
      </c>
      <c r="I96" s="57">
        <v>0</v>
      </c>
      <c r="J96" s="57">
        <v>0</v>
      </c>
      <c r="K96" s="57">
        <v>0</v>
      </c>
      <c r="L96" s="57">
        <v>-4437</v>
      </c>
      <c r="M96" s="57">
        <v>0</v>
      </c>
      <c r="N96" s="57">
        <v>-4437</v>
      </c>
      <c r="O96" s="57">
        <v>44779</v>
      </c>
      <c r="P96" s="57">
        <v>0</v>
      </c>
      <c r="Q96" s="57">
        <v>44779</v>
      </c>
      <c r="R96" s="57">
        <v>-2065248</v>
      </c>
      <c r="S96" s="57">
        <v>0</v>
      </c>
      <c r="T96" s="57">
        <v>-2065248</v>
      </c>
      <c r="U96" s="57">
        <v>0</v>
      </c>
      <c r="V96" s="57">
        <v>0</v>
      </c>
      <c r="W96" s="57">
        <v>0</v>
      </c>
      <c r="X96" s="57">
        <v>-38890</v>
      </c>
      <c r="Y96" s="57">
        <v>0</v>
      </c>
      <c r="Z96" s="57">
        <v>-38890</v>
      </c>
      <c r="AA96" s="57">
        <v>0</v>
      </c>
      <c r="AB96" s="57">
        <v>0</v>
      </c>
      <c r="AC96" s="57">
        <v>0</v>
      </c>
      <c r="AD96" s="57">
        <v>0</v>
      </c>
      <c r="AE96" s="57">
        <v>0</v>
      </c>
      <c r="AF96" s="57">
        <v>0</v>
      </c>
      <c r="AG96" s="57">
        <v>920694</v>
      </c>
      <c r="AH96" s="57">
        <v>0</v>
      </c>
      <c r="AI96" s="57">
        <v>920694</v>
      </c>
      <c r="AJ96" s="57">
        <v>-5563</v>
      </c>
      <c r="AK96" s="57">
        <v>0</v>
      </c>
      <c r="AL96" s="57">
        <v>-5563</v>
      </c>
      <c r="AM96" s="57">
        <v>-2741735</v>
      </c>
      <c r="AN96" s="57">
        <v>0</v>
      </c>
      <c r="AO96" s="57">
        <v>-2741735</v>
      </c>
      <c r="AP96" s="57">
        <v>5050</v>
      </c>
      <c r="AQ96" s="57">
        <v>0</v>
      </c>
      <c r="AR96" s="57">
        <v>5050</v>
      </c>
      <c r="AS96" s="57">
        <v>-82581</v>
      </c>
      <c r="AT96" s="57">
        <v>0</v>
      </c>
      <c r="AU96" s="57">
        <v>-82581</v>
      </c>
      <c r="AV96" s="57">
        <v>-719</v>
      </c>
      <c r="AW96" s="57">
        <v>0</v>
      </c>
      <c r="AX96" s="57">
        <v>-719</v>
      </c>
      <c r="AY96" s="57">
        <v>0</v>
      </c>
      <c r="AZ96" s="57">
        <v>0</v>
      </c>
      <c r="BA96" s="57">
        <v>0</v>
      </c>
      <c r="BB96" s="57">
        <v>0</v>
      </c>
      <c r="BC96" s="57">
        <v>0</v>
      </c>
      <c r="BD96" s="57">
        <v>0</v>
      </c>
      <c r="BE96" s="57">
        <v>-4008992</v>
      </c>
      <c r="BF96" s="57">
        <v>0</v>
      </c>
      <c r="BG96" s="57">
        <v>-4008992</v>
      </c>
      <c r="BH96" s="57">
        <v>-6492</v>
      </c>
      <c r="BI96" s="57">
        <v>0</v>
      </c>
      <c r="BJ96" s="57">
        <v>-6492</v>
      </c>
      <c r="BK96" s="57">
        <v>-3502</v>
      </c>
      <c r="BL96" s="57">
        <v>0</v>
      </c>
      <c r="BM96" s="57">
        <v>-3502</v>
      </c>
      <c r="BN96" s="57">
        <v>-675681</v>
      </c>
      <c r="BO96" s="57">
        <v>0</v>
      </c>
      <c r="BP96" s="57">
        <v>-675681</v>
      </c>
      <c r="BQ96" s="57">
        <v>-10293</v>
      </c>
      <c r="BR96" s="57">
        <v>0</v>
      </c>
      <c r="BS96" s="57">
        <v>-10293</v>
      </c>
      <c r="BT96" s="57">
        <v>-695968</v>
      </c>
      <c r="BU96" s="57">
        <v>0</v>
      </c>
      <c r="BV96" s="57">
        <v>-695968</v>
      </c>
      <c r="BW96" s="57">
        <v>-37882</v>
      </c>
      <c r="BX96" s="57">
        <v>0</v>
      </c>
      <c r="BY96" s="57">
        <v>-37882</v>
      </c>
      <c r="BZ96" s="57">
        <v>3690</v>
      </c>
      <c r="CA96" s="57">
        <v>0</v>
      </c>
      <c r="CB96" s="57">
        <v>3690</v>
      </c>
      <c r="CC96" s="57">
        <v>-14323</v>
      </c>
      <c r="CD96" s="57">
        <v>0</v>
      </c>
      <c r="CE96" s="57">
        <v>-14323</v>
      </c>
      <c r="CF96" s="57">
        <v>-17972</v>
      </c>
      <c r="CG96" s="57">
        <v>0</v>
      </c>
      <c r="CH96" s="57">
        <v>-17972</v>
      </c>
      <c r="CI96" s="57">
        <v>0</v>
      </c>
      <c r="CJ96" s="57">
        <v>0</v>
      </c>
      <c r="CK96" s="57">
        <v>0</v>
      </c>
      <c r="CL96" s="57">
        <v>0</v>
      </c>
      <c r="CM96" s="57">
        <v>0</v>
      </c>
      <c r="CN96" s="57">
        <v>0</v>
      </c>
      <c r="CO96" s="57">
        <v>0</v>
      </c>
      <c r="CP96" s="57">
        <v>0</v>
      </c>
      <c r="CQ96" s="57">
        <v>0</v>
      </c>
      <c r="CR96" s="57">
        <v>0</v>
      </c>
      <c r="CS96" s="57">
        <v>0</v>
      </c>
      <c r="CT96" s="57">
        <v>0</v>
      </c>
      <c r="CU96" s="57">
        <v>0</v>
      </c>
      <c r="CV96" s="57">
        <v>0</v>
      </c>
      <c r="CW96" s="57">
        <v>0</v>
      </c>
      <c r="CX96" s="57">
        <v>0</v>
      </c>
      <c r="CY96" s="57">
        <v>0</v>
      </c>
      <c r="CZ96" s="57">
        <v>0</v>
      </c>
      <c r="DA96" s="57">
        <v>0</v>
      </c>
      <c r="DB96" s="57">
        <v>0</v>
      </c>
      <c r="DC96" s="57">
        <v>0</v>
      </c>
      <c r="DD96" s="57">
        <v>0</v>
      </c>
      <c r="DE96" s="57">
        <v>0</v>
      </c>
      <c r="DF96" s="57">
        <v>0</v>
      </c>
      <c r="DG96" s="57">
        <v>0</v>
      </c>
      <c r="DH96" s="57">
        <v>0</v>
      </c>
      <c r="DI96" s="57">
        <v>-66487</v>
      </c>
      <c r="DJ96" s="57">
        <v>0</v>
      </c>
      <c r="DK96" s="57">
        <v>-66487</v>
      </c>
      <c r="DL96" s="57">
        <v>0</v>
      </c>
      <c r="DM96" s="57">
        <v>0</v>
      </c>
      <c r="DN96" s="57">
        <v>0</v>
      </c>
      <c r="DO96" s="57">
        <v>0</v>
      </c>
      <c r="DP96" s="57">
        <v>0</v>
      </c>
      <c r="DQ96" s="57">
        <v>0</v>
      </c>
      <c r="DR96" s="57">
        <v>-53959</v>
      </c>
      <c r="DS96" s="57">
        <v>0</v>
      </c>
      <c r="DT96" s="57">
        <v>-53959</v>
      </c>
      <c r="DU96" s="57">
        <v>-17356</v>
      </c>
      <c r="DV96" s="57">
        <v>0</v>
      </c>
      <c r="DW96" s="57">
        <v>-17356</v>
      </c>
      <c r="DX96" s="57">
        <v>-577072</v>
      </c>
      <c r="DY96" s="57">
        <v>0</v>
      </c>
      <c r="DZ96" s="57">
        <v>-577072</v>
      </c>
      <c r="EA96" s="57">
        <v>-38371</v>
      </c>
      <c r="EB96" s="57">
        <v>0</v>
      </c>
      <c r="EC96" s="57">
        <v>-38371</v>
      </c>
      <c r="ED96" s="57">
        <v>0</v>
      </c>
      <c r="EE96" s="57">
        <v>0</v>
      </c>
      <c r="EF96" s="57">
        <v>0</v>
      </c>
      <c r="EG96" s="57">
        <v>0</v>
      </c>
      <c r="EH96" s="57">
        <v>0</v>
      </c>
      <c r="EI96" s="57">
        <v>0</v>
      </c>
      <c r="EJ96" s="57">
        <v>-24696</v>
      </c>
      <c r="EK96" s="57">
        <v>0</v>
      </c>
      <c r="EL96" s="57">
        <v>-24696</v>
      </c>
      <c r="EM96" s="57">
        <v>-711454</v>
      </c>
      <c r="EN96" s="57">
        <v>0</v>
      </c>
      <c r="EO96" s="57">
        <v>-711454</v>
      </c>
      <c r="EP96" s="57">
        <v>0</v>
      </c>
      <c r="EQ96" s="57">
        <v>0</v>
      </c>
      <c r="ER96" s="57">
        <v>0</v>
      </c>
      <c r="ES96" s="57">
        <v>0</v>
      </c>
      <c r="ET96" s="57">
        <v>0</v>
      </c>
      <c r="EU96" s="57">
        <v>0</v>
      </c>
      <c r="EV96" s="57">
        <v>0</v>
      </c>
      <c r="EW96" s="57">
        <v>0</v>
      </c>
      <c r="EX96" s="57">
        <v>0</v>
      </c>
      <c r="EY96" s="57">
        <v>39524353</v>
      </c>
      <c r="EZ96" s="57">
        <v>0</v>
      </c>
      <c r="FA96" s="57">
        <v>39524353</v>
      </c>
      <c r="FB96" s="57">
        <v>44779</v>
      </c>
      <c r="FC96" s="57">
        <v>0</v>
      </c>
      <c r="FD96" s="57">
        <v>44779</v>
      </c>
      <c r="FE96" s="57">
        <v>-4008992</v>
      </c>
      <c r="FF96" s="57">
        <v>0</v>
      </c>
      <c r="FG96" s="57">
        <v>-4008992</v>
      </c>
      <c r="FH96" s="57">
        <v>-695968</v>
      </c>
      <c r="FI96" s="57">
        <v>0</v>
      </c>
      <c r="FJ96" s="57">
        <v>-695968</v>
      </c>
      <c r="FK96" s="57">
        <v>-66487</v>
      </c>
      <c r="FL96" s="57">
        <v>0</v>
      </c>
      <c r="FM96" s="57">
        <v>-66487</v>
      </c>
      <c r="FN96" s="57">
        <v>-711454</v>
      </c>
      <c r="FO96" s="57">
        <v>0</v>
      </c>
      <c r="FP96" s="57">
        <v>-711454</v>
      </c>
      <c r="FQ96" s="57">
        <v>0</v>
      </c>
      <c r="FR96" s="57">
        <v>0</v>
      </c>
      <c r="FS96" s="57">
        <v>0</v>
      </c>
      <c r="FT96" s="57">
        <v>-5438122</v>
      </c>
      <c r="FU96" s="57">
        <v>0</v>
      </c>
      <c r="FV96" s="57">
        <v>-5438122</v>
      </c>
      <c r="FW96" s="57">
        <v>34086231</v>
      </c>
      <c r="FX96" s="57">
        <v>0</v>
      </c>
      <c r="FY96" s="57">
        <v>34086231</v>
      </c>
    </row>
    <row r="97" spans="1:181" x14ac:dyDescent="0.2">
      <c r="A97" s="57" t="s">
        <v>282</v>
      </c>
      <c r="B97" s="57" t="s">
        <v>281</v>
      </c>
      <c r="C97" s="57">
        <v>0</v>
      </c>
      <c r="D97" s="57">
        <v>0</v>
      </c>
      <c r="E97" s="57">
        <v>0</v>
      </c>
      <c r="F97" s="57">
        <v>-346793</v>
      </c>
      <c r="G97" s="57">
        <v>0</v>
      </c>
      <c r="H97" s="57">
        <v>-346793</v>
      </c>
      <c r="I97" s="57">
        <v>0</v>
      </c>
      <c r="J97" s="57">
        <v>0</v>
      </c>
      <c r="K97" s="57">
        <v>0</v>
      </c>
      <c r="L97" s="57">
        <v>14444</v>
      </c>
      <c r="M97" s="57">
        <v>0</v>
      </c>
      <c r="N97" s="57">
        <v>14444</v>
      </c>
      <c r="O97" s="57">
        <v>-332349</v>
      </c>
      <c r="P97" s="57">
        <v>0</v>
      </c>
      <c r="Q97" s="57">
        <v>-332349</v>
      </c>
      <c r="R97" s="57">
        <v>-1729731</v>
      </c>
      <c r="S97" s="57">
        <v>0</v>
      </c>
      <c r="T97" s="57">
        <v>-1729731</v>
      </c>
      <c r="U97" s="57">
        <v>0</v>
      </c>
      <c r="V97" s="57">
        <v>0</v>
      </c>
      <c r="W97" s="57">
        <v>0</v>
      </c>
      <c r="X97" s="57">
        <v>-97709</v>
      </c>
      <c r="Y97" s="57">
        <v>0</v>
      </c>
      <c r="Z97" s="57">
        <v>-97709</v>
      </c>
      <c r="AA97" s="57">
        <v>-44515</v>
      </c>
      <c r="AB97" s="57">
        <v>0</v>
      </c>
      <c r="AC97" s="57">
        <v>-44515</v>
      </c>
      <c r="AD97" s="57">
        <v>0</v>
      </c>
      <c r="AE97" s="57">
        <v>0</v>
      </c>
      <c r="AF97" s="57">
        <v>0</v>
      </c>
      <c r="AG97" s="57">
        <v>1585203</v>
      </c>
      <c r="AH97" s="57">
        <v>0</v>
      </c>
      <c r="AI97" s="57">
        <v>1585203</v>
      </c>
      <c r="AJ97" s="57">
        <v>-19001</v>
      </c>
      <c r="AK97" s="57">
        <v>0</v>
      </c>
      <c r="AL97" s="57">
        <v>-19001</v>
      </c>
      <c r="AM97" s="57">
        <v>-2147721</v>
      </c>
      <c r="AN97" s="57">
        <v>0</v>
      </c>
      <c r="AO97" s="57">
        <v>-2147721</v>
      </c>
      <c r="AP97" s="57">
        <v>-402</v>
      </c>
      <c r="AQ97" s="57">
        <v>0</v>
      </c>
      <c r="AR97" s="57">
        <v>-402</v>
      </c>
      <c r="AS97" s="57">
        <v>0</v>
      </c>
      <c r="AT97" s="57">
        <v>0</v>
      </c>
      <c r="AU97" s="57">
        <v>0</v>
      </c>
      <c r="AV97" s="57">
        <v>0</v>
      </c>
      <c r="AW97" s="57">
        <v>0</v>
      </c>
      <c r="AX97" s="57">
        <v>0</v>
      </c>
      <c r="AY97" s="57">
        <v>0</v>
      </c>
      <c r="AZ97" s="57">
        <v>0</v>
      </c>
      <c r="BA97" s="57">
        <v>0</v>
      </c>
      <c r="BB97" s="57">
        <v>0</v>
      </c>
      <c r="BC97" s="57">
        <v>0</v>
      </c>
      <c r="BD97" s="57">
        <v>0</v>
      </c>
      <c r="BE97" s="57">
        <v>-2409361</v>
      </c>
      <c r="BF97" s="57">
        <v>0</v>
      </c>
      <c r="BG97" s="57">
        <v>-2409361</v>
      </c>
      <c r="BH97" s="57">
        <v>-14718</v>
      </c>
      <c r="BI97" s="57">
        <v>0</v>
      </c>
      <c r="BJ97" s="57">
        <v>-14718</v>
      </c>
      <c r="BK97" s="57">
        <v>-2749</v>
      </c>
      <c r="BL97" s="57">
        <v>0</v>
      </c>
      <c r="BM97" s="57">
        <v>-2749</v>
      </c>
      <c r="BN97" s="57">
        <v>-1717968</v>
      </c>
      <c r="BO97" s="57">
        <v>0</v>
      </c>
      <c r="BP97" s="57">
        <v>-1717968</v>
      </c>
      <c r="BQ97" s="57">
        <v>-387</v>
      </c>
      <c r="BR97" s="57">
        <v>0</v>
      </c>
      <c r="BS97" s="57">
        <v>-387</v>
      </c>
      <c r="BT97" s="57">
        <v>-1735822</v>
      </c>
      <c r="BU97" s="57">
        <v>0</v>
      </c>
      <c r="BV97" s="57">
        <v>-1735822</v>
      </c>
      <c r="BW97" s="57">
        <v>-51142</v>
      </c>
      <c r="BX97" s="57">
        <v>0</v>
      </c>
      <c r="BY97" s="57">
        <v>-51142</v>
      </c>
      <c r="BZ97" s="57">
        <v>328</v>
      </c>
      <c r="CA97" s="57">
        <v>0</v>
      </c>
      <c r="CB97" s="57">
        <v>328</v>
      </c>
      <c r="CC97" s="57">
        <v>-134096</v>
      </c>
      <c r="CD97" s="57">
        <v>0</v>
      </c>
      <c r="CE97" s="57">
        <v>-134096</v>
      </c>
      <c r="CF97" s="57">
        <v>0</v>
      </c>
      <c r="CG97" s="57">
        <v>0</v>
      </c>
      <c r="CH97" s="57">
        <v>0</v>
      </c>
      <c r="CI97" s="57">
        <v>0</v>
      </c>
      <c r="CJ97" s="57">
        <v>0</v>
      </c>
      <c r="CK97" s="57">
        <v>0</v>
      </c>
      <c r="CL97" s="57">
        <v>0</v>
      </c>
      <c r="CM97" s="57">
        <v>0</v>
      </c>
      <c r="CN97" s="57">
        <v>0</v>
      </c>
      <c r="CO97" s="57">
        <v>0</v>
      </c>
      <c r="CP97" s="57">
        <v>0</v>
      </c>
      <c r="CQ97" s="57">
        <v>0</v>
      </c>
      <c r="CR97" s="57">
        <v>0</v>
      </c>
      <c r="CS97" s="57">
        <v>0</v>
      </c>
      <c r="CT97" s="57">
        <v>0</v>
      </c>
      <c r="CU97" s="57">
        <v>0</v>
      </c>
      <c r="CV97" s="57">
        <v>0</v>
      </c>
      <c r="CW97" s="57">
        <v>0</v>
      </c>
      <c r="CX97" s="57">
        <v>0</v>
      </c>
      <c r="CY97" s="57">
        <v>0</v>
      </c>
      <c r="CZ97" s="57">
        <v>0</v>
      </c>
      <c r="DA97" s="57">
        <v>0</v>
      </c>
      <c r="DB97" s="57">
        <v>0</v>
      </c>
      <c r="DC97" s="57">
        <v>0</v>
      </c>
      <c r="DD97" s="57">
        <v>0</v>
      </c>
      <c r="DE97" s="57">
        <v>0</v>
      </c>
      <c r="DF97" s="57">
        <v>0</v>
      </c>
      <c r="DG97" s="57">
        <v>0</v>
      </c>
      <c r="DH97" s="57">
        <v>0</v>
      </c>
      <c r="DI97" s="57">
        <v>-184910</v>
      </c>
      <c r="DJ97" s="57">
        <v>0</v>
      </c>
      <c r="DK97" s="57">
        <v>-184910</v>
      </c>
      <c r="DL97" s="57">
        <v>0</v>
      </c>
      <c r="DM97" s="57">
        <v>0</v>
      </c>
      <c r="DN97" s="57">
        <v>0</v>
      </c>
      <c r="DO97" s="57">
        <v>0</v>
      </c>
      <c r="DP97" s="57">
        <v>0</v>
      </c>
      <c r="DQ97" s="57">
        <v>0</v>
      </c>
      <c r="DR97" s="57">
        <v>-8938</v>
      </c>
      <c r="DS97" s="57">
        <v>0</v>
      </c>
      <c r="DT97" s="57">
        <v>-8938</v>
      </c>
      <c r="DU97" s="57">
        <v>-4578</v>
      </c>
      <c r="DV97" s="57">
        <v>0</v>
      </c>
      <c r="DW97" s="57">
        <v>-4578</v>
      </c>
      <c r="DX97" s="57">
        <v>-514897</v>
      </c>
      <c r="DY97" s="57">
        <v>0</v>
      </c>
      <c r="DZ97" s="57">
        <v>-514897</v>
      </c>
      <c r="EA97" s="57">
        <v>-4404</v>
      </c>
      <c r="EB97" s="57">
        <v>0</v>
      </c>
      <c r="EC97" s="57">
        <v>-4404</v>
      </c>
      <c r="ED97" s="57">
        <v>0</v>
      </c>
      <c r="EE97" s="57">
        <v>0</v>
      </c>
      <c r="EF97" s="57">
        <v>0</v>
      </c>
      <c r="EG97" s="57">
        <v>0</v>
      </c>
      <c r="EH97" s="57">
        <v>0</v>
      </c>
      <c r="EI97" s="57">
        <v>0</v>
      </c>
      <c r="EJ97" s="57">
        <v>-3427</v>
      </c>
      <c r="EK97" s="57">
        <v>0</v>
      </c>
      <c r="EL97" s="57">
        <v>-3427</v>
      </c>
      <c r="EM97" s="57">
        <v>-536244</v>
      </c>
      <c r="EN97" s="57">
        <v>0</v>
      </c>
      <c r="EO97" s="57">
        <v>-536244</v>
      </c>
      <c r="EP97" s="57">
        <v>0</v>
      </c>
      <c r="EQ97" s="57">
        <v>0</v>
      </c>
      <c r="ER97" s="57">
        <v>0</v>
      </c>
      <c r="ES97" s="57">
        <v>0</v>
      </c>
      <c r="ET97" s="57">
        <v>0</v>
      </c>
      <c r="EU97" s="57">
        <v>0</v>
      </c>
      <c r="EV97" s="57">
        <v>0</v>
      </c>
      <c r="EW97" s="57">
        <v>0</v>
      </c>
      <c r="EX97" s="57">
        <v>0</v>
      </c>
      <c r="EY97" s="57">
        <v>62953372</v>
      </c>
      <c r="EZ97" s="57">
        <v>0</v>
      </c>
      <c r="FA97" s="57">
        <v>62953372</v>
      </c>
      <c r="FB97" s="57">
        <v>-332349</v>
      </c>
      <c r="FC97" s="57">
        <v>0</v>
      </c>
      <c r="FD97" s="57">
        <v>-332349</v>
      </c>
      <c r="FE97" s="57">
        <v>-2409361</v>
      </c>
      <c r="FF97" s="57">
        <v>0</v>
      </c>
      <c r="FG97" s="57">
        <v>-2409361</v>
      </c>
      <c r="FH97" s="57">
        <v>-1735822</v>
      </c>
      <c r="FI97" s="57">
        <v>0</v>
      </c>
      <c r="FJ97" s="57">
        <v>-1735822</v>
      </c>
      <c r="FK97" s="57">
        <v>-184910</v>
      </c>
      <c r="FL97" s="57">
        <v>0</v>
      </c>
      <c r="FM97" s="57">
        <v>-184910</v>
      </c>
      <c r="FN97" s="57">
        <v>-536244</v>
      </c>
      <c r="FO97" s="57">
        <v>0</v>
      </c>
      <c r="FP97" s="57">
        <v>-536244</v>
      </c>
      <c r="FQ97" s="57">
        <v>0</v>
      </c>
      <c r="FR97" s="57">
        <v>0</v>
      </c>
      <c r="FS97" s="57">
        <v>0</v>
      </c>
      <c r="FT97" s="57">
        <v>-5198686</v>
      </c>
      <c r="FU97" s="57">
        <v>0</v>
      </c>
      <c r="FV97" s="57">
        <v>-5198686</v>
      </c>
      <c r="FW97" s="57">
        <v>57754686</v>
      </c>
      <c r="FX97" s="57">
        <v>0</v>
      </c>
      <c r="FY97" s="57">
        <v>57754686</v>
      </c>
    </row>
    <row r="98" spans="1:181" x14ac:dyDescent="0.2">
      <c r="A98" s="57" t="s">
        <v>284</v>
      </c>
      <c r="B98" s="57" t="s">
        <v>283</v>
      </c>
      <c r="C98" s="57">
        <v>0</v>
      </c>
      <c r="D98" s="57">
        <v>0</v>
      </c>
      <c r="E98" s="57">
        <v>0</v>
      </c>
      <c r="F98" s="57">
        <v>209140</v>
      </c>
      <c r="G98" s="57">
        <v>0</v>
      </c>
      <c r="H98" s="57">
        <v>209140</v>
      </c>
      <c r="I98" s="57">
        <v>0</v>
      </c>
      <c r="J98" s="57">
        <v>0</v>
      </c>
      <c r="K98" s="57">
        <v>0</v>
      </c>
      <c r="L98" s="57">
        <v>4972</v>
      </c>
      <c r="M98" s="57">
        <v>0</v>
      </c>
      <c r="N98" s="57">
        <v>4972</v>
      </c>
      <c r="O98" s="57">
        <v>214112</v>
      </c>
      <c r="P98" s="57">
        <v>0</v>
      </c>
      <c r="Q98" s="57">
        <v>214112</v>
      </c>
      <c r="R98" s="57">
        <v>-2244009</v>
      </c>
      <c r="S98" s="57">
        <v>0</v>
      </c>
      <c r="T98" s="57">
        <v>-2244009</v>
      </c>
      <c r="U98" s="57">
        <v>0</v>
      </c>
      <c r="V98" s="57">
        <v>0</v>
      </c>
      <c r="W98" s="57">
        <v>0</v>
      </c>
      <c r="X98" s="57">
        <v>-184249</v>
      </c>
      <c r="Y98" s="57">
        <v>0</v>
      </c>
      <c r="Z98" s="57">
        <v>-184249</v>
      </c>
      <c r="AA98" s="57">
        <v>-96960</v>
      </c>
      <c r="AB98" s="57">
        <v>0</v>
      </c>
      <c r="AC98" s="57">
        <v>-96960</v>
      </c>
      <c r="AD98" s="57">
        <v>0</v>
      </c>
      <c r="AE98" s="57">
        <v>0</v>
      </c>
      <c r="AF98" s="57">
        <v>0</v>
      </c>
      <c r="AG98" s="57">
        <v>540777</v>
      </c>
      <c r="AH98" s="57">
        <v>0</v>
      </c>
      <c r="AI98" s="57">
        <v>540777</v>
      </c>
      <c r="AJ98" s="57">
        <v>-18295</v>
      </c>
      <c r="AK98" s="57">
        <v>0</v>
      </c>
      <c r="AL98" s="57">
        <v>-18295</v>
      </c>
      <c r="AM98" s="57">
        <v>-1308294</v>
      </c>
      <c r="AN98" s="57">
        <v>0</v>
      </c>
      <c r="AO98" s="57">
        <v>-1308294</v>
      </c>
      <c r="AP98" s="57">
        <v>10701</v>
      </c>
      <c r="AQ98" s="57">
        <v>0</v>
      </c>
      <c r="AR98" s="57">
        <v>10701</v>
      </c>
      <c r="AS98" s="57">
        <v>-72181</v>
      </c>
      <c r="AT98" s="57">
        <v>0</v>
      </c>
      <c r="AU98" s="57">
        <v>-72181</v>
      </c>
      <c r="AV98" s="57">
        <v>0</v>
      </c>
      <c r="AW98" s="57">
        <v>0</v>
      </c>
      <c r="AX98" s="57">
        <v>0</v>
      </c>
      <c r="AY98" s="57">
        <v>-72155</v>
      </c>
      <c r="AZ98" s="57">
        <v>0</v>
      </c>
      <c r="BA98" s="57">
        <v>-72155</v>
      </c>
      <c r="BB98" s="57">
        <v>-995</v>
      </c>
      <c r="BC98" s="57">
        <v>0</v>
      </c>
      <c r="BD98" s="57">
        <v>-995</v>
      </c>
      <c r="BE98" s="57">
        <v>-3348700</v>
      </c>
      <c r="BF98" s="57">
        <v>0</v>
      </c>
      <c r="BG98" s="57">
        <v>-3348700</v>
      </c>
      <c r="BH98" s="57">
        <v>0</v>
      </c>
      <c r="BI98" s="57">
        <v>0</v>
      </c>
      <c r="BJ98" s="57">
        <v>0</v>
      </c>
      <c r="BK98" s="57">
        <v>19401</v>
      </c>
      <c r="BL98" s="57">
        <v>0</v>
      </c>
      <c r="BM98" s="57">
        <v>19401</v>
      </c>
      <c r="BN98" s="57">
        <v>-507677</v>
      </c>
      <c r="BO98" s="57">
        <v>0</v>
      </c>
      <c r="BP98" s="57">
        <v>-507677</v>
      </c>
      <c r="BQ98" s="57">
        <v>6863</v>
      </c>
      <c r="BR98" s="57">
        <v>0</v>
      </c>
      <c r="BS98" s="57">
        <v>6863</v>
      </c>
      <c r="BT98" s="57">
        <v>-481413</v>
      </c>
      <c r="BU98" s="57">
        <v>0</v>
      </c>
      <c r="BV98" s="57">
        <v>-481413</v>
      </c>
      <c r="BW98" s="57">
        <v>-47584</v>
      </c>
      <c r="BX98" s="57">
        <v>0</v>
      </c>
      <c r="BY98" s="57">
        <v>-47584</v>
      </c>
      <c r="BZ98" s="57">
        <v>99</v>
      </c>
      <c r="CA98" s="57">
        <v>0</v>
      </c>
      <c r="CB98" s="57">
        <v>99</v>
      </c>
      <c r="CC98" s="57">
        <v>-38718</v>
      </c>
      <c r="CD98" s="57">
        <v>0</v>
      </c>
      <c r="CE98" s="57">
        <v>-38718</v>
      </c>
      <c r="CF98" s="57">
        <v>-730</v>
      </c>
      <c r="CG98" s="57">
        <v>0</v>
      </c>
      <c r="CH98" s="57">
        <v>-730</v>
      </c>
      <c r="CI98" s="57">
        <v>-2107</v>
      </c>
      <c r="CJ98" s="57">
        <v>0</v>
      </c>
      <c r="CK98" s="57">
        <v>-2107</v>
      </c>
      <c r="CL98" s="57">
        <v>0</v>
      </c>
      <c r="CM98" s="57">
        <v>0</v>
      </c>
      <c r="CN98" s="57">
        <v>0</v>
      </c>
      <c r="CO98" s="57">
        <v>-36178</v>
      </c>
      <c r="CP98" s="57">
        <v>0</v>
      </c>
      <c r="CQ98" s="57">
        <v>-36178</v>
      </c>
      <c r="CR98" s="57">
        <v>181</v>
      </c>
      <c r="CS98" s="57">
        <v>0</v>
      </c>
      <c r="CT98" s="57">
        <v>181</v>
      </c>
      <c r="CU98" s="57">
        <v>-3521</v>
      </c>
      <c r="CV98" s="57">
        <v>0</v>
      </c>
      <c r="CW98" s="57">
        <v>-3521</v>
      </c>
      <c r="CX98" s="57">
        <v>0</v>
      </c>
      <c r="CY98" s="57">
        <v>0</v>
      </c>
      <c r="CZ98" s="57">
        <v>0</v>
      </c>
      <c r="DA98" s="57">
        <v>0</v>
      </c>
      <c r="DB98" s="57">
        <v>0</v>
      </c>
      <c r="DC98" s="57">
        <v>0</v>
      </c>
      <c r="DD98" s="57">
        <v>0</v>
      </c>
      <c r="DE98" s="57">
        <v>0</v>
      </c>
      <c r="DF98" s="57">
        <v>0</v>
      </c>
      <c r="DG98" s="57">
        <v>0</v>
      </c>
      <c r="DH98" s="57">
        <v>0</v>
      </c>
      <c r="DI98" s="57">
        <v>-128558</v>
      </c>
      <c r="DJ98" s="57">
        <v>0</v>
      </c>
      <c r="DK98" s="57">
        <v>-128558</v>
      </c>
      <c r="DL98" s="57">
        <v>0</v>
      </c>
      <c r="DM98" s="57">
        <v>0</v>
      </c>
      <c r="DN98" s="57">
        <v>0</v>
      </c>
      <c r="DO98" s="57">
        <v>0</v>
      </c>
      <c r="DP98" s="57">
        <v>0</v>
      </c>
      <c r="DQ98" s="57">
        <v>0</v>
      </c>
      <c r="DR98" s="57">
        <v>-5711</v>
      </c>
      <c r="DS98" s="57">
        <v>0</v>
      </c>
      <c r="DT98" s="57">
        <v>-5711</v>
      </c>
      <c r="DU98" s="57">
        <v>0</v>
      </c>
      <c r="DV98" s="57">
        <v>0</v>
      </c>
      <c r="DW98" s="57">
        <v>0</v>
      </c>
      <c r="DX98" s="57">
        <v>-345172</v>
      </c>
      <c r="DY98" s="57">
        <v>0</v>
      </c>
      <c r="DZ98" s="57">
        <v>-345172</v>
      </c>
      <c r="EA98" s="57">
        <v>-6363</v>
      </c>
      <c r="EB98" s="57">
        <v>0</v>
      </c>
      <c r="EC98" s="57">
        <v>-6363</v>
      </c>
      <c r="ED98" s="57">
        <v>-108672</v>
      </c>
      <c r="EE98" s="57">
        <v>0</v>
      </c>
      <c r="EF98" s="57">
        <v>-108672</v>
      </c>
      <c r="EG98" s="57">
        <v>0</v>
      </c>
      <c r="EH98" s="57">
        <v>0</v>
      </c>
      <c r="EI98" s="57">
        <v>0</v>
      </c>
      <c r="EJ98" s="57">
        <v>-22040</v>
      </c>
      <c r="EK98" s="57">
        <v>0</v>
      </c>
      <c r="EL98" s="57">
        <v>-22040</v>
      </c>
      <c r="EM98" s="57">
        <v>-487958</v>
      </c>
      <c r="EN98" s="57">
        <v>0</v>
      </c>
      <c r="EO98" s="57">
        <v>-487958</v>
      </c>
      <c r="EP98" s="57">
        <v>0</v>
      </c>
      <c r="EQ98" s="57">
        <v>0</v>
      </c>
      <c r="ER98" s="57">
        <v>0</v>
      </c>
      <c r="ES98" s="57">
        <v>0</v>
      </c>
      <c r="ET98" s="57">
        <v>0</v>
      </c>
      <c r="EU98" s="57">
        <v>0</v>
      </c>
      <c r="EV98" s="57">
        <v>0</v>
      </c>
      <c r="EW98" s="57">
        <v>0</v>
      </c>
      <c r="EX98" s="57">
        <v>0</v>
      </c>
      <c r="EY98" s="57">
        <v>24621749</v>
      </c>
      <c r="EZ98" s="57">
        <v>0</v>
      </c>
      <c r="FA98" s="57">
        <v>24621749</v>
      </c>
      <c r="FB98" s="57">
        <v>214112</v>
      </c>
      <c r="FC98" s="57">
        <v>0</v>
      </c>
      <c r="FD98" s="57">
        <v>214112</v>
      </c>
      <c r="FE98" s="57">
        <v>-3348700</v>
      </c>
      <c r="FF98" s="57">
        <v>0</v>
      </c>
      <c r="FG98" s="57">
        <v>-3348700</v>
      </c>
      <c r="FH98" s="57">
        <v>-481413</v>
      </c>
      <c r="FI98" s="57">
        <v>0</v>
      </c>
      <c r="FJ98" s="57">
        <v>-481413</v>
      </c>
      <c r="FK98" s="57">
        <v>-128558</v>
      </c>
      <c r="FL98" s="57">
        <v>0</v>
      </c>
      <c r="FM98" s="57">
        <v>-128558</v>
      </c>
      <c r="FN98" s="57">
        <v>-487958</v>
      </c>
      <c r="FO98" s="57">
        <v>0</v>
      </c>
      <c r="FP98" s="57">
        <v>-487958</v>
      </c>
      <c r="FQ98" s="57">
        <v>0</v>
      </c>
      <c r="FR98" s="57">
        <v>0</v>
      </c>
      <c r="FS98" s="57">
        <v>0</v>
      </c>
      <c r="FT98" s="57">
        <v>-4232517</v>
      </c>
      <c r="FU98" s="57">
        <v>0</v>
      </c>
      <c r="FV98" s="57">
        <v>-4232517</v>
      </c>
      <c r="FW98" s="57">
        <v>20389232</v>
      </c>
      <c r="FX98" s="57">
        <v>0</v>
      </c>
      <c r="FY98" s="57">
        <v>20389232</v>
      </c>
    </row>
    <row r="99" spans="1:181" x14ac:dyDescent="0.2">
      <c r="A99" s="57" t="s">
        <v>286</v>
      </c>
      <c r="B99" s="57" t="s">
        <v>285</v>
      </c>
      <c r="C99" s="57">
        <v>0</v>
      </c>
      <c r="D99" s="57">
        <v>0</v>
      </c>
      <c r="E99" s="57">
        <v>0</v>
      </c>
      <c r="F99" s="57">
        <v>5523</v>
      </c>
      <c r="G99" s="57">
        <v>0</v>
      </c>
      <c r="H99" s="57">
        <v>5523</v>
      </c>
      <c r="I99" s="57">
        <v>0</v>
      </c>
      <c r="J99" s="57">
        <v>0</v>
      </c>
      <c r="K99" s="57">
        <v>0</v>
      </c>
      <c r="L99" s="57">
        <v>-47776</v>
      </c>
      <c r="M99" s="57">
        <v>0</v>
      </c>
      <c r="N99" s="57">
        <v>-47776</v>
      </c>
      <c r="O99" s="57">
        <v>-42253</v>
      </c>
      <c r="P99" s="57">
        <v>0</v>
      </c>
      <c r="Q99" s="57">
        <v>-42253</v>
      </c>
      <c r="R99" s="57">
        <v>-1897240</v>
      </c>
      <c r="S99" s="57">
        <v>0</v>
      </c>
      <c r="T99" s="57">
        <v>-1897240</v>
      </c>
      <c r="U99" s="57">
        <v>0</v>
      </c>
      <c r="V99" s="57">
        <v>0</v>
      </c>
      <c r="W99" s="57">
        <v>0</v>
      </c>
      <c r="X99" s="57">
        <v>-98035</v>
      </c>
      <c r="Y99" s="57">
        <v>0</v>
      </c>
      <c r="Z99" s="57">
        <v>-98035</v>
      </c>
      <c r="AA99" s="57">
        <v>-58808</v>
      </c>
      <c r="AB99" s="57">
        <v>0</v>
      </c>
      <c r="AC99" s="57">
        <v>-58808</v>
      </c>
      <c r="AD99" s="57">
        <v>0</v>
      </c>
      <c r="AE99" s="57">
        <v>0</v>
      </c>
      <c r="AF99" s="57">
        <v>0</v>
      </c>
      <c r="AG99" s="57">
        <v>1542459</v>
      </c>
      <c r="AH99" s="57">
        <v>0</v>
      </c>
      <c r="AI99" s="57">
        <v>1542459</v>
      </c>
      <c r="AJ99" s="57">
        <v>466</v>
      </c>
      <c r="AK99" s="57">
        <v>0</v>
      </c>
      <c r="AL99" s="57">
        <v>466</v>
      </c>
      <c r="AM99" s="57">
        <v>-3550983</v>
      </c>
      <c r="AN99" s="57">
        <v>0</v>
      </c>
      <c r="AO99" s="57">
        <v>-3550983</v>
      </c>
      <c r="AP99" s="57">
        <v>-40080</v>
      </c>
      <c r="AQ99" s="57">
        <v>0</v>
      </c>
      <c r="AR99" s="57">
        <v>-40080</v>
      </c>
      <c r="AS99" s="57">
        <v>-53166</v>
      </c>
      <c r="AT99" s="57">
        <v>0</v>
      </c>
      <c r="AU99" s="57">
        <v>-53166</v>
      </c>
      <c r="AV99" s="57">
        <v>0</v>
      </c>
      <c r="AW99" s="57">
        <v>0</v>
      </c>
      <c r="AX99" s="57">
        <v>0</v>
      </c>
      <c r="AY99" s="57">
        <v>0</v>
      </c>
      <c r="AZ99" s="57">
        <v>0</v>
      </c>
      <c r="BA99" s="57">
        <v>0</v>
      </c>
      <c r="BB99" s="57">
        <v>0</v>
      </c>
      <c r="BC99" s="57">
        <v>0</v>
      </c>
      <c r="BD99" s="57">
        <v>0</v>
      </c>
      <c r="BE99" s="57">
        <v>-4096579</v>
      </c>
      <c r="BF99" s="57">
        <v>0</v>
      </c>
      <c r="BG99" s="57">
        <v>-4096579</v>
      </c>
      <c r="BH99" s="57">
        <v>-48706</v>
      </c>
      <c r="BI99" s="57">
        <v>0</v>
      </c>
      <c r="BJ99" s="57">
        <v>-48706</v>
      </c>
      <c r="BK99" s="57">
        <v>-5076</v>
      </c>
      <c r="BL99" s="57">
        <v>0</v>
      </c>
      <c r="BM99" s="57">
        <v>-5076</v>
      </c>
      <c r="BN99" s="57">
        <v>-2500873</v>
      </c>
      <c r="BO99" s="57">
        <v>0</v>
      </c>
      <c r="BP99" s="57">
        <v>-2500873</v>
      </c>
      <c r="BQ99" s="57">
        <v>-131108</v>
      </c>
      <c r="BR99" s="57">
        <v>0</v>
      </c>
      <c r="BS99" s="57">
        <v>-131108</v>
      </c>
      <c r="BT99" s="57">
        <v>-2685763</v>
      </c>
      <c r="BU99" s="57">
        <v>0</v>
      </c>
      <c r="BV99" s="57">
        <v>-2685763</v>
      </c>
      <c r="BW99" s="57">
        <v>-105982</v>
      </c>
      <c r="BX99" s="57">
        <v>0</v>
      </c>
      <c r="BY99" s="57">
        <v>-105982</v>
      </c>
      <c r="BZ99" s="57">
        <v>0</v>
      </c>
      <c r="CA99" s="57">
        <v>0</v>
      </c>
      <c r="CB99" s="57">
        <v>0</v>
      </c>
      <c r="CC99" s="57">
        <v>-324332</v>
      </c>
      <c r="CD99" s="57">
        <v>0</v>
      </c>
      <c r="CE99" s="57">
        <v>-324332</v>
      </c>
      <c r="CF99" s="57">
        <v>4057</v>
      </c>
      <c r="CG99" s="57">
        <v>0</v>
      </c>
      <c r="CH99" s="57">
        <v>4057</v>
      </c>
      <c r="CI99" s="57">
        <v>0</v>
      </c>
      <c r="CJ99" s="57">
        <v>0</v>
      </c>
      <c r="CK99" s="57">
        <v>0</v>
      </c>
      <c r="CL99" s="57">
        <v>0</v>
      </c>
      <c r="CM99" s="57">
        <v>0</v>
      </c>
      <c r="CN99" s="57">
        <v>0</v>
      </c>
      <c r="CO99" s="57">
        <v>0</v>
      </c>
      <c r="CP99" s="57">
        <v>0</v>
      </c>
      <c r="CQ99" s="57">
        <v>0</v>
      </c>
      <c r="CR99" s="57">
        <v>0</v>
      </c>
      <c r="CS99" s="57">
        <v>0</v>
      </c>
      <c r="CT99" s="57">
        <v>0</v>
      </c>
      <c r="CU99" s="57">
        <v>0</v>
      </c>
      <c r="CV99" s="57">
        <v>0</v>
      </c>
      <c r="CW99" s="57">
        <v>0</v>
      </c>
      <c r="CX99" s="57">
        <v>0</v>
      </c>
      <c r="CY99" s="57">
        <v>0</v>
      </c>
      <c r="CZ99" s="57">
        <v>0</v>
      </c>
      <c r="DA99" s="57">
        <v>0</v>
      </c>
      <c r="DB99" s="57">
        <v>0</v>
      </c>
      <c r="DC99" s="57">
        <v>0</v>
      </c>
      <c r="DD99" s="57">
        <v>0</v>
      </c>
      <c r="DE99" s="57">
        <v>0</v>
      </c>
      <c r="DF99" s="57">
        <v>0</v>
      </c>
      <c r="DG99" s="57">
        <v>0</v>
      </c>
      <c r="DH99" s="57">
        <v>0</v>
      </c>
      <c r="DI99" s="57">
        <v>-426257</v>
      </c>
      <c r="DJ99" s="57">
        <v>0</v>
      </c>
      <c r="DK99" s="57">
        <v>-426257</v>
      </c>
      <c r="DL99" s="57">
        <v>0</v>
      </c>
      <c r="DM99" s="57">
        <v>0</v>
      </c>
      <c r="DN99" s="57">
        <v>0</v>
      </c>
      <c r="DO99" s="57">
        <v>25072</v>
      </c>
      <c r="DP99" s="57">
        <v>0</v>
      </c>
      <c r="DQ99" s="57">
        <v>25072</v>
      </c>
      <c r="DR99" s="57">
        <v>-21319</v>
      </c>
      <c r="DS99" s="57">
        <v>0</v>
      </c>
      <c r="DT99" s="57">
        <v>-21319</v>
      </c>
      <c r="DU99" s="57">
        <v>-7174</v>
      </c>
      <c r="DV99" s="57">
        <v>0</v>
      </c>
      <c r="DW99" s="57">
        <v>-7174</v>
      </c>
      <c r="DX99" s="57">
        <v>-963693</v>
      </c>
      <c r="DY99" s="57">
        <v>0</v>
      </c>
      <c r="DZ99" s="57">
        <v>-963693</v>
      </c>
      <c r="EA99" s="57">
        <v>-15957</v>
      </c>
      <c r="EB99" s="57">
        <v>0</v>
      </c>
      <c r="EC99" s="57">
        <v>-15957</v>
      </c>
      <c r="ED99" s="57">
        <v>0</v>
      </c>
      <c r="EE99" s="57">
        <v>0</v>
      </c>
      <c r="EF99" s="57">
        <v>0</v>
      </c>
      <c r="EG99" s="57">
        <v>-14117</v>
      </c>
      <c r="EH99" s="57">
        <v>0</v>
      </c>
      <c r="EI99" s="57">
        <v>-14117</v>
      </c>
      <c r="EJ99" s="57">
        <v>-5005</v>
      </c>
      <c r="EK99" s="57">
        <v>0</v>
      </c>
      <c r="EL99" s="57">
        <v>-5005</v>
      </c>
      <c r="EM99" s="57">
        <v>-1002193</v>
      </c>
      <c r="EN99" s="57">
        <v>0</v>
      </c>
      <c r="EO99" s="57">
        <v>-1002193</v>
      </c>
      <c r="EP99" s="57">
        <v>0</v>
      </c>
      <c r="EQ99" s="57">
        <v>0</v>
      </c>
      <c r="ER99" s="57">
        <v>0</v>
      </c>
      <c r="ES99" s="57">
        <v>0</v>
      </c>
      <c r="ET99" s="57">
        <v>0</v>
      </c>
      <c r="EU99" s="57">
        <v>0</v>
      </c>
      <c r="EV99" s="57">
        <v>0</v>
      </c>
      <c r="EW99" s="57">
        <v>0</v>
      </c>
      <c r="EX99" s="57">
        <v>0</v>
      </c>
      <c r="EY99" s="57">
        <v>64216254</v>
      </c>
      <c r="EZ99" s="57">
        <v>0</v>
      </c>
      <c r="FA99" s="57">
        <v>64216254</v>
      </c>
      <c r="FB99" s="57">
        <v>-42253</v>
      </c>
      <c r="FC99" s="57">
        <v>0</v>
      </c>
      <c r="FD99" s="57">
        <v>-42253</v>
      </c>
      <c r="FE99" s="57">
        <v>-4096579</v>
      </c>
      <c r="FF99" s="57">
        <v>0</v>
      </c>
      <c r="FG99" s="57">
        <v>-4096579</v>
      </c>
      <c r="FH99" s="57">
        <v>-2685763</v>
      </c>
      <c r="FI99" s="57">
        <v>0</v>
      </c>
      <c r="FJ99" s="57">
        <v>-2685763</v>
      </c>
      <c r="FK99" s="57">
        <v>-426257</v>
      </c>
      <c r="FL99" s="57">
        <v>0</v>
      </c>
      <c r="FM99" s="57">
        <v>-426257</v>
      </c>
      <c r="FN99" s="57">
        <v>-1002193</v>
      </c>
      <c r="FO99" s="57">
        <v>0</v>
      </c>
      <c r="FP99" s="57">
        <v>-1002193</v>
      </c>
      <c r="FQ99" s="57">
        <v>0</v>
      </c>
      <c r="FR99" s="57">
        <v>0</v>
      </c>
      <c r="FS99" s="57">
        <v>0</v>
      </c>
      <c r="FT99" s="57">
        <v>-8253045</v>
      </c>
      <c r="FU99" s="57">
        <v>0</v>
      </c>
      <c r="FV99" s="57">
        <v>-8253045</v>
      </c>
      <c r="FW99" s="57">
        <v>55963209</v>
      </c>
      <c r="FX99" s="57">
        <v>0</v>
      </c>
      <c r="FY99" s="57">
        <v>55963209</v>
      </c>
    </row>
    <row r="100" spans="1:181" x14ac:dyDescent="0.2">
      <c r="A100" s="57" t="s">
        <v>290</v>
      </c>
      <c r="B100" s="57" t="s">
        <v>289</v>
      </c>
      <c r="C100" s="57">
        <v>0</v>
      </c>
      <c r="D100" s="57">
        <v>0</v>
      </c>
      <c r="E100" s="57">
        <v>0</v>
      </c>
      <c r="F100" s="57">
        <v>108263</v>
      </c>
      <c r="G100" s="57">
        <v>0</v>
      </c>
      <c r="H100" s="57">
        <v>108263</v>
      </c>
      <c r="I100" s="57">
        <v>0</v>
      </c>
      <c r="J100" s="57">
        <v>0</v>
      </c>
      <c r="K100" s="57">
        <v>0</v>
      </c>
      <c r="L100" s="57">
        <v>-31678</v>
      </c>
      <c r="M100" s="57">
        <v>0</v>
      </c>
      <c r="N100" s="57">
        <v>-31678</v>
      </c>
      <c r="O100" s="57">
        <v>76585</v>
      </c>
      <c r="P100" s="57">
        <v>0</v>
      </c>
      <c r="Q100" s="57">
        <v>76585</v>
      </c>
      <c r="R100" s="57">
        <v>-3962862</v>
      </c>
      <c r="S100" s="57">
        <v>0</v>
      </c>
      <c r="T100" s="57">
        <v>-3962862</v>
      </c>
      <c r="U100" s="57">
        <v>0</v>
      </c>
      <c r="V100" s="57">
        <v>0</v>
      </c>
      <c r="W100" s="57">
        <v>0</v>
      </c>
      <c r="X100" s="57">
        <v>-63640</v>
      </c>
      <c r="Y100" s="57">
        <v>0</v>
      </c>
      <c r="Z100" s="57">
        <v>-63640</v>
      </c>
      <c r="AA100" s="57">
        <v>0</v>
      </c>
      <c r="AB100" s="57">
        <v>0</v>
      </c>
      <c r="AC100" s="57">
        <v>0</v>
      </c>
      <c r="AD100" s="57">
        <v>0</v>
      </c>
      <c r="AE100" s="57">
        <v>0</v>
      </c>
      <c r="AF100" s="57">
        <v>0</v>
      </c>
      <c r="AG100" s="57">
        <v>2749113</v>
      </c>
      <c r="AH100" s="57">
        <v>0</v>
      </c>
      <c r="AI100" s="57">
        <v>2749113</v>
      </c>
      <c r="AJ100" s="57">
        <v>52791</v>
      </c>
      <c r="AK100" s="57">
        <v>0</v>
      </c>
      <c r="AL100" s="57">
        <v>52791</v>
      </c>
      <c r="AM100" s="57">
        <v>-5340153</v>
      </c>
      <c r="AN100" s="57">
        <v>0</v>
      </c>
      <c r="AO100" s="57">
        <v>-5340153</v>
      </c>
      <c r="AP100" s="57">
        <v>94307</v>
      </c>
      <c r="AQ100" s="57">
        <v>0</v>
      </c>
      <c r="AR100" s="57">
        <v>94307</v>
      </c>
      <c r="AS100" s="57">
        <v>-120982</v>
      </c>
      <c r="AT100" s="57">
        <v>0</v>
      </c>
      <c r="AU100" s="57">
        <v>-120982</v>
      </c>
      <c r="AV100" s="57">
        <v>0</v>
      </c>
      <c r="AW100" s="57">
        <v>0</v>
      </c>
      <c r="AX100" s="57">
        <v>0</v>
      </c>
      <c r="AY100" s="57">
        <v>0</v>
      </c>
      <c r="AZ100" s="57">
        <v>0</v>
      </c>
      <c r="BA100" s="57">
        <v>0</v>
      </c>
      <c r="BB100" s="57">
        <v>0</v>
      </c>
      <c r="BC100" s="57">
        <v>0</v>
      </c>
      <c r="BD100" s="57">
        <v>0</v>
      </c>
      <c r="BE100" s="57">
        <v>-6591426</v>
      </c>
      <c r="BF100" s="57">
        <v>0</v>
      </c>
      <c r="BG100" s="57">
        <v>-6591426</v>
      </c>
      <c r="BH100" s="57">
        <v>-6728</v>
      </c>
      <c r="BI100" s="57">
        <v>0</v>
      </c>
      <c r="BJ100" s="57">
        <v>-6728</v>
      </c>
      <c r="BK100" s="57">
        <v>-15961</v>
      </c>
      <c r="BL100" s="57">
        <v>0</v>
      </c>
      <c r="BM100" s="57">
        <v>-15961</v>
      </c>
      <c r="BN100" s="57">
        <v>-2983373</v>
      </c>
      <c r="BO100" s="57">
        <v>0</v>
      </c>
      <c r="BP100" s="57">
        <v>-2983373</v>
      </c>
      <c r="BQ100" s="57">
        <v>-61784</v>
      </c>
      <c r="BR100" s="57">
        <v>0</v>
      </c>
      <c r="BS100" s="57">
        <v>-61784</v>
      </c>
      <c r="BT100" s="57">
        <v>-3067846</v>
      </c>
      <c r="BU100" s="57">
        <v>0</v>
      </c>
      <c r="BV100" s="57">
        <v>-3067846</v>
      </c>
      <c r="BW100" s="57">
        <v>-229464</v>
      </c>
      <c r="BX100" s="57">
        <v>0</v>
      </c>
      <c r="BY100" s="57">
        <v>-229464</v>
      </c>
      <c r="BZ100" s="57">
        <v>-1512</v>
      </c>
      <c r="CA100" s="57">
        <v>0</v>
      </c>
      <c r="CB100" s="57">
        <v>-1512</v>
      </c>
      <c r="CC100" s="57">
        <v>-192789</v>
      </c>
      <c r="CD100" s="57">
        <v>0</v>
      </c>
      <c r="CE100" s="57">
        <v>-192789</v>
      </c>
      <c r="CF100" s="57">
        <v>3013</v>
      </c>
      <c r="CG100" s="57">
        <v>0</v>
      </c>
      <c r="CH100" s="57">
        <v>3013</v>
      </c>
      <c r="CI100" s="57">
        <v>0</v>
      </c>
      <c r="CJ100" s="57">
        <v>0</v>
      </c>
      <c r="CK100" s="57">
        <v>0</v>
      </c>
      <c r="CL100" s="57">
        <v>0</v>
      </c>
      <c r="CM100" s="57">
        <v>0</v>
      </c>
      <c r="CN100" s="57">
        <v>0</v>
      </c>
      <c r="CO100" s="57">
        <v>0</v>
      </c>
      <c r="CP100" s="57">
        <v>0</v>
      </c>
      <c r="CQ100" s="57">
        <v>0</v>
      </c>
      <c r="CR100" s="57">
        <v>0</v>
      </c>
      <c r="CS100" s="57">
        <v>0</v>
      </c>
      <c r="CT100" s="57">
        <v>0</v>
      </c>
      <c r="CU100" s="57">
        <v>0</v>
      </c>
      <c r="CV100" s="57">
        <v>0</v>
      </c>
      <c r="CW100" s="57">
        <v>0</v>
      </c>
      <c r="CX100" s="57">
        <v>0</v>
      </c>
      <c r="CY100" s="57">
        <v>0</v>
      </c>
      <c r="CZ100" s="57">
        <v>0</v>
      </c>
      <c r="DA100" s="57">
        <v>0</v>
      </c>
      <c r="DB100" s="57">
        <v>0</v>
      </c>
      <c r="DC100" s="57">
        <v>0</v>
      </c>
      <c r="DD100" s="57">
        <v>0</v>
      </c>
      <c r="DE100" s="57">
        <v>0</v>
      </c>
      <c r="DF100" s="57">
        <v>0</v>
      </c>
      <c r="DG100" s="57">
        <v>0</v>
      </c>
      <c r="DH100" s="57">
        <v>0</v>
      </c>
      <c r="DI100" s="57">
        <v>-420752</v>
      </c>
      <c r="DJ100" s="57">
        <v>0</v>
      </c>
      <c r="DK100" s="57">
        <v>-420752</v>
      </c>
      <c r="DL100" s="57">
        <v>0</v>
      </c>
      <c r="DM100" s="57">
        <v>0</v>
      </c>
      <c r="DN100" s="57">
        <v>0</v>
      </c>
      <c r="DO100" s="57">
        <v>0</v>
      </c>
      <c r="DP100" s="57">
        <v>0</v>
      </c>
      <c r="DQ100" s="57">
        <v>0</v>
      </c>
      <c r="DR100" s="57">
        <v>-40343</v>
      </c>
      <c r="DS100" s="57">
        <v>0</v>
      </c>
      <c r="DT100" s="57">
        <v>-40343</v>
      </c>
      <c r="DU100" s="57">
        <v>523</v>
      </c>
      <c r="DV100" s="57">
        <v>0</v>
      </c>
      <c r="DW100" s="57">
        <v>523</v>
      </c>
      <c r="DX100" s="57">
        <v>-1895830</v>
      </c>
      <c r="DY100" s="57">
        <v>0</v>
      </c>
      <c r="DZ100" s="57">
        <v>-1895830</v>
      </c>
      <c r="EA100" s="57">
        <v>-92248</v>
      </c>
      <c r="EB100" s="57">
        <v>0</v>
      </c>
      <c r="EC100" s="57">
        <v>-92248</v>
      </c>
      <c r="ED100" s="57">
        <v>0</v>
      </c>
      <c r="EE100" s="57">
        <v>0</v>
      </c>
      <c r="EF100" s="57">
        <v>0</v>
      </c>
      <c r="EG100" s="57">
        <v>0</v>
      </c>
      <c r="EH100" s="57">
        <v>0</v>
      </c>
      <c r="EI100" s="57">
        <v>0</v>
      </c>
      <c r="EJ100" s="57">
        <v>-17485</v>
      </c>
      <c r="EK100" s="57">
        <v>0</v>
      </c>
      <c r="EL100" s="57">
        <v>-17485</v>
      </c>
      <c r="EM100" s="57">
        <v>-2045383</v>
      </c>
      <c r="EN100" s="57">
        <v>0</v>
      </c>
      <c r="EO100" s="57">
        <v>-2045383</v>
      </c>
      <c r="EP100" s="57">
        <v>0</v>
      </c>
      <c r="EQ100" s="57">
        <v>0</v>
      </c>
      <c r="ER100" s="57">
        <v>0</v>
      </c>
      <c r="ES100" s="57">
        <v>0</v>
      </c>
      <c r="ET100" s="57">
        <v>0</v>
      </c>
      <c r="EU100" s="57">
        <v>0</v>
      </c>
      <c r="EV100" s="57">
        <v>0</v>
      </c>
      <c r="EW100" s="57">
        <v>0</v>
      </c>
      <c r="EX100" s="57">
        <v>0</v>
      </c>
      <c r="EY100" s="57">
        <v>119140633</v>
      </c>
      <c r="EZ100" s="57">
        <v>0</v>
      </c>
      <c r="FA100" s="57">
        <v>119140633</v>
      </c>
      <c r="FB100" s="57">
        <v>76585</v>
      </c>
      <c r="FC100" s="57">
        <v>0</v>
      </c>
      <c r="FD100" s="57">
        <v>76585</v>
      </c>
      <c r="FE100" s="57">
        <v>-6591426</v>
      </c>
      <c r="FF100" s="57">
        <v>0</v>
      </c>
      <c r="FG100" s="57">
        <v>-6591426</v>
      </c>
      <c r="FH100" s="57">
        <v>-3067846</v>
      </c>
      <c r="FI100" s="57">
        <v>0</v>
      </c>
      <c r="FJ100" s="57">
        <v>-3067846</v>
      </c>
      <c r="FK100" s="57">
        <v>-420752</v>
      </c>
      <c r="FL100" s="57">
        <v>0</v>
      </c>
      <c r="FM100" s="57">
        <v>-420752</v>
      </c>
      <c r="FN100" s="57">
        <v>-2045383</v>
      </c>
      <c r="FO100" s="57">
        <v>0</v>
      </c>
      <c r="FP100" s="57">
        <v>-2045383</v>
      </c>
      <c r="FQ100" s="57">
        <v>0</v>
      </c>
      <c r="FR100" s="57">
        <v>0</v>
      </c>
      <c r="FS100" s="57">
        <v>0</v>
      </c>
      <c r="FT100" s="57">
        <v>-12048822</v>
      </c>
      <c r="FU100" s="57">
        <v>0</v>
      </c>
      <c r="FV100" s="57">
        <v>-12048822</v>
      </c>
      <c r="FW100" s="57">
        <v>107091811</v>
      </c>
      <c r="FX100" s="57">
        <v>0</v>
      </c>
      <c r="FY100" s="57">
        <v>107091811</v>
      </c>
    </row>
    <row r="101" spans="1:181" x14ac:dyDescent="0.2">
      <c r="A101" s="57" t="s">
        <v>292</v>
      </c>
      <c r="B101" s="57" t="s">
        <v>291</v>
      </c>
      <c r="C101" s="57">
        <v>0</v>
      </c>
      <c r="D101" s="57">
        <v>0</v>
      </c>
      <c r="E101" s="57">
        <v>0</v>
      </c>
      <c r="F101" s="57">
        <v>326368</v>
      </c>
      <c r="G101" s="57">
        <v>0</v>
      </c>
      <c r="H101" s="57">
        <v>326368</v>
      </c>
      <c r="I101" s="57">
        <v>0</v>
      </c>
      <c r="J101" s="57">
        <v>0</v>
      </c>
      <c r="K101" s="57">
        <v>0</v>
      </c>
      <c r="L101" s="57">
        <v>-4017</v>
      </c>
      <c r="M101" s="57">
        <v>0</v>
      </c>
      <c r="N101" s="57">
        <v>-4017</v>
      </c>
      <c r="O101" s="57">
        <v>322351</v>
      </c>
      <c r="P101" s="57">
        <v>0</v>
      </c>
      <c r="Q101" s="57">
        <v>322351</v>
      </c>
      <c r="R101" s="57">
        <v>-2616778</v>
      </c>
      <c r="S101" s="57">
        <v>0</v>
      </c>
      <c r="T101" s="57">
        <v>-2616778</v>
      </c>
      <c r="U101" s="57">
        <v>-7594</v>
      </c>
      <c r="V101" s="57">
        <v>0</v>
      </c>
      <c r="W101" s="57">
        <v>-7594</v>
      </c>
      <c r="X101" s="57">
        <v>-147528</v>
      </c>
      <c r="Y101" s="57">
        <v>0</v>
      </c>
      <c r="Z101" s="57">
        <v>-147528</v>
      </c>
      <c r="AA101" s="57">
        <v>-97827</v>
      </c>
      <c r="AB101" s="57">
        <v>0</v>
      </c>
      <c r="AC101" s="57">
        <v>-97827</v>
      </c>
      <c r="AD101" s="57">
        <v>-117</v>
      </c>
      <c r="AE101" s="57">
        <v>0</v>
      </c>
      <c r="AF101" s="57">
        <v>-117</v>
      </c>
      <c r="AG101" s="57">
        <v>866152</v>
      </c>
      <c r="AH101" s="57">
        <v>0</v>
      </c>
      <c r="AI101" s="57">
        <v>866152</v>
      </c>
      <c r="AJ101" s="57">
        <v>-21924</v>
      </c>
      <c r="AK101" s="57">
        <v>0</v>
      </c>
      <c r="AL101" s="57">
        <v>-21924</v>
      </c>
      <c r="AM101" s="57">
        <v>-2269031</v>
      </c>
      <c r="AN101" s="57">
        <v>0</v>
      </c>
      <c r="AO101" s="57">
        <v>-2269031</v>
      </c>
      <c r="AP101" s="57">
        <v>10789</v>
      </c>
      <c r="AQ101" s="57">
        <v>0</v>
      </c>
      <c r="AR101" s="57">
        <v>10789</v>
      </c>
      <c r="AS101" s="57">
        <v>-29257</v>
      </c>
      <c r="AT101" s="57">
        <v>0</v>
      </c>
      <c r="AU101" s="57">
        <v>-29257</v>
      </c>
      <c r="AV101" s="57">
        <v>0</v>
      </c>
      <c r="AW101" s="57">
        <v>0</v>
      </c>
      <c r="AX101" s="57">
        <v>0</v>
      </c>
      <c r="AY101" s="57">
        <v>-8734</v>
      </c>
      <c r="AZ101" s="57">
        <v>0</v>
      </c>
      <c r="BA101" s="57">
        <v>-8734</v>
      </c>
      <c r="BB101" s="57">
        <v>0</v>
      </c>
      <c r="BC101" s="57">
        <v>0</v>
      </c>
      <c r="BD101" s="57">
        <v>0</v>
      </c>
      <c r="BE101" s="57">
        <v>-4216311</v>
      </c>
      <c r="BF101" s="57">
        <v>0</v>
      </c>
      <c r="BG101" s="57">
        <v>-4216311</v>
      </c>
      <c r="BH101" s="57">
        <v>0</v>
      </c>
      <c r="BI101" s="57">
        <v>0</v>
      </c>
      <c r="BJ101" s="57">
        <v>0</v>
      </c>
      <c r="BK101" s="57">
        <v>0</v>
      </c>
      <c r="BL101" s="57">
        <v>0</v>
      </c>
      <c r="BM101" s="57">
        <v>0</v>
      </c>
      <c r="BN101" s="57">
        <v>-1023867</v>
      </c>
      <c r="BO101" s="57">
        <v>0</v>
      </c>
      <c r="BP101" s="57">
        <v>-1023867</v>
      </c>
      <c r="BQ101" s="57">
        <v>39829</v>
      </c>
      <c r="BR101" s="57">
        <v>0</v>
      </c>
      <c r="BS101" s="57">
        <v>39829</v>
      </c>
      <c r="BT101" s="57">
        <v>-984038</v>
      </c>
      <c r="BU101" s="57">
        <v>0</v>
      </c>
      <c r="BV101" s="57">
        <v>-984038</v>
      </c>
      <c r="BW101" s="57">
        <v>-14070</v>
      </c>
      <c r="BX101" s="57">
        <v>0</v>
      </c>
      <c r="BY101" s="57">
        <v>-14070</v>
      </c>
      <c r="BZ101" s="57">
        <v>0</v>
      </c>
      <c r="CA101" s="57">
        <v>0</v>
      </c>
      <c r="CB101" s="57">
        <v>0</v>
      </c>
      <c r="CC101" s="57">
        <v>-56021</v>
      </c>
      <c r="CD101" s="57">
        <v>0</v>
      </c>
      <c r="CE101" s="57">
        <v>-56021</v>
      </c>
      <c r="CF101" s="57">
        <v>0</v>
      </c>
      <c r="CG101" s="57">
        <v>0</v>
      </c>
      <c r="CH101" s="57">
        <v>0</v>
      </c>
      <c r="CI101" s="57">
        <v>0</v>
      </c>
      <c r="CJ101" s="57">
        <v>0</v>
      </c>
      <c r="CK101" s="57">
        <v>0</v>
      </c>
      <c r="CL101" s="57">
        <v>0</v>
      </c>
      <c r="CM101" s="57">
        <v>0</v>
      </c>
      <c r="CN101" s="57">
        <v>0</v>
      </c>
      <c r="CO101" s="57">
        <v>-5241</v>
      </c>
      <c r="CP101" s="57">
        <v>0</v>
      </c>
      <c r="CQ101" s="57">
        <v>-5241</v>
      </c>
      <c r="CR101" s="57">
        <v>0</v>
      </c>
      <c r="CS101" s="57">
        <v>0</v>
      </c>
      <c r="CT101" s="57">
        <v>0</v>
      </c>
      <c r="CU101" s="57">
        <v>-8294</v>
      </c>
      <c r="CV101" s="57">
        <v>0</v>
      </c>
      <c r="CW101" s="57">
        <v>-8294</v>
      </c>
      <c r="CX101" s="57">
        <v>0</v>
      </c>
      <c r="CY101" s="57">
        <v>0</v>
      </c>
      <c r="CZ101" s="57">
        <v>0</v>
      </c>
      <c r="DA101" s="57">
        <v>0</v>
      </c>
      <c r="DB101" s="57">
        <v>0</v>
      </c>
      <c r="DC101" s="57">
        <v>0</v>
      </c>
      <c r="DD101" s="57">
        <v>0</v>
      </c>
      <c r="DE101" s="57">
        <v>0</v>
      </c>
      <c r="DF101" s="57">
        <v>0</v>
      </c>
      <c r="DG101" s="57">
        <v>0</v>
      </c>
      <c r="DH101" s="57">
        <v>0</v>
      </c>
      <c r="DI101" s="57">
        <v>-83626</v>
      </c>
      <c r="DJ101" s="57">
        <v>0</v>
      </c>
      <c r="DK101" s="57">
        <v>-83626</v>
      </c>
      <c r="DL101" s="57">
        <v>-17835</v>
      </c>
      <c r="DM101" s="57">
        <v>0</v>
      </c>
      <c r="DN101" s="57">
        <v>-17835</v>
      </c>
      <c r="DO101" s="57">
        <v>5415</v>
      </c>
      <c r="DP101" s="57">
        <v>0</v>
      </c>
      <c r="DQ101" s="57">
        <v>5415</v>
      </c>
      <c r="DR101" s="57">
        <v>-10462</v>
      </c>
      <c r="DS101" s="57">
        <v>0</v>
      </c>
      <c r="DT101" s="57">
        <v>-10462</v>
      </c>
      <c r="DU101" s="57">
        <v>0</v>
      </c>
      <c r="DV101" s="57">
        <v>0</v>
      </c>
      <c r="DW101" s="57">
        <v>0</v>
      </c>
      <c r="DX101" s="57">
        <v>-800452</v>
      </c>
      <c r="DY101" s="57">
        <v>0</v>
      </c>
      <c r="DZ101" s="57">
        <v>-800452</v>
      </c>
      <c r="EA101" s="57">
        <v>-39807</v>
      </c>
      <c r="EB101" s="57">
        <v>0</v>
      </c>
      <c r="EC101" s="57">
        <v>-39807</v>
      </c>
      <c r="ED101" s="57">
        <v>0</v>
      </c>
      <c r="EE101" s="57">
        <v>0</v>
      </c>
      <c r="EF101" s="57">
        <v>0</v>
      </c>
      <c r="EG101" s="57">
        <v>0</v>
      </c>
      <c r="EH101" s="57">
        <v>0</v>
      </c>
      <c r="EI101" s="57">
        <v>0</v>
      </c>
      <c r="EJ101" s="57">
        <v>-41491</v>
      </c>
      <c r="EK101" s="57">
        <v>0</v>
      </c>
      <c r="EL101" s="57">
        <v>-41491</v>
      </c>
      <c r="EM101" s="57">
        <v>-904632</v>
      </c>
      <c r="EN101" s="57">
        <v>0</v>
      </c>
      <c r="EO101" s="57">
        <v>-904632</v>
      </c>
      <c r="EP101" s="57">
        <v>0</v>
      </c>
      <c r="EQ101" s="57">
        <v>0</v>
      </c>
      <c r="ER101" s="57">
        <v>0</v>
      </c>
      <c r="ES101" s="57">
        <v>0</v>
      </c>
      <c r="ET101" s="57">
        <v>0</v>
      </c>
      <c r="EU101" s="57">
        <v>0</v>
      </c>
      <c r="EV101" s="57">
        <v>0</v>
      </c>
      <c r="EW101" s="57">
        <v>0</v>
      </c>
      <c r="EX101" s="57">
        <v>0</v>
      </c>
      <c r="EY101" s="57">
        <v>40506634</v>
      </c>
      <c r="EZ101" s="57">
        <v>0</v>
      </c>
      <c r="FA101" s="57">
        <v>40506634</v>
      </c>
      <c r="FB101" s="57">
        <v>322351</v>
      </c>
      <c r="FC101" s="57">
        <v>0</v>
      </c>
      <c r="FD101" s="57">
        <v>322351</v>
      </c>
      <c r="FE101" s="57">
        <v>-4216311</v>
      </c>
      <c r="FF101" s="57">
        <v>0</v>
      </c>
      <c r="FG101" s="57">
        <v>-4216311</v>
      </c>
      <c r="FH101" s="57">
        <v>-984038</v>
      </c>
      <c r="FI101" s="57">
        <v>0</v>
      </c>
      <c r="FJ101" s="57">
        <v>-984038</v>
      </c>
      <c r="FK101" s="57">
        <v>-83626</v>
      </c>
      <c r="FL101" s="57">
        <v>0</v>
      </c>
      <c r="FM101" s="57">
        <v>-83626</v>
      </c>
      <c r="FN101" s="57">
        <v>-904632</v>
      </c>
      <c r="FO101" s="57">
        <v>0</v>
      </c>
      <c r="FP101" s="57">
        <v>-904632</v>
      </c>
      <c r="FQ101" s="57">
        <v>0</v>
      </c>
      <c r="FR101" s="57">
        <v>0</v>
      </c>
      <c r="FS101" s="57">
        <v>0</v>
      </c>
      <c r="FT101" s="57">
        <v>-5866256</v>
      </c>
      <c r="FU101" s="57">
        <v>0</v>
      </c>
      <c r="FV101" s="57">
        <v>-5866256</v>
      </c>
      <c r="FW101" s="57">
        <v>34640378</v>
      </c>
      <c r="FX101" s="57">
        <v>0</v>
      </c>
      <c r="FY101" s="57">
        <v>34640378</v>
      </c>
    </row>
    <row r="102" spans="1:181" x14ac:dyDescent="0.2">
      <c r="A102" s="57" t="s">
        <v>294</v>
      </c>
      <c r="B102" s="57" t="s">
        <v>293</v>
      </c>
      <c r="C102" s="57">
        <v>0</v>
      </c>
      <c r="D102" s="57">
        <v>0</v>
      </c>
      <c r="E102" s="57">
        <v>0</v>
      </c>
      <c r="F102" s="57">
        <v>76797</v>
      </c>
      <c r="G102" s="57">
        <v>0</v>
      </c>
      <c r="H102" s="57">
        <v>76797</v>
      </c>
      <c r="I102" s="57">
        <v>0</v>
      </c>
      <c r="J102" s="57">
        <v>0</v>
      </c>
      <c r="K102" s="57">
        <v>0</v>
      </c>
      <c r="L102" s="57">
        <v>0</v>
      </c>
      <c r="M102" s="57">
        <v>0</v>
      </c>
      <c r="N102" s="57">
        <v>0</v>
      </c>
      <c r="O102" s="57">
        <v>76797</v>
      </c>
      <c r="P102" s="57">
        <v>0</v>
      </c>
      <c r="Q102" s="57">
        <v>76797</v>
      </c>
      <c r="R102" s="57">
        <v>-1099057</v>
      </c>
      <c r="S102" s="57">
        <v>0</v>
      </c>
      <c r="T102" s="57">
        <v>-1099057</v>
      </c>
      <c r="U102" s="57">
        <v>0</v>
      </c>
      <c r="V102" s="57">
        <v>0</v>
      </c>
      <c r="W102" s="57">
        <v>0</v>
      </c>
      <c r="X102" s="57">
        <v>-55764</v>
      </c>
      <c r="Y102" s="57">
        <v>0</v>
      </c>
      <c r="Z102" s="57">
        <v>-55764</v>
      </c>
      <c r="AA102" s="57">
        <v>-29282</v>
      </c>
      <c r="AB102" s="57">
        <v>0</v>
      </c>
      <c r="AC102" s="57">
        <v>-29282</v>
      </c>
      <c r="AD102" s="57">
        <v>0</v>
      </c>
      <c r="AE102" s="57">
        <v>0</v>
      </c>
      <c r="AF102" s="57">
        <v>0</v>
      </c>
      <c r="AG102" s="57">
        <v>680918</v>
      </c>
      <c r="AH102" s="57">
        <v>0</v>
      </c>
      <c r="AI102" s="57">
        <v>680918</v>
      </c>
      <c r="AJ102" s="57">
        <v>-3743</v>
      </c>
      <c r="AK102" s="57">
        <v>0</v>
      </c>
      <c r="AL102" s="57">
        <v>-3743</v>
      </c>
      <c r="AM102" s="57">
        <v>-2754668</v>
      </c>
      <c r="AN102" s="57">
        <v>0</v>
      </c>
      <c r="AO102" s="57">
        <v>-2754668</v>
      </c>
      <c r="AP102" s="57">
        <v>32533</v>
      </c>
      <c r="AQ102" s="57">
        <v>0</v>
      </c>
      <c r="AR102" s="57">
        <v>32533</v>
      </c>
      <c r="AS102" s="57">
        <v>-49892</v>
      </c>
      <c r="AT102" s="57">
        <v>0</v>
      </c>
      <c r="AU102" s="57">
        <v>-49892</v>
      </c>
      <c r="AV102" s="57">
        <v>0</v>
      </c>
      <c r="AW102" s="57">
        <v>0</v>
      </c>
      <c r="AX102" s="57">
        <v>0</v>
      </c>
      <c r="AY102" s="57">
        <v>0</v>
      </c>
      <c r="AZ102" s="57">
        <v>0</v>
      </c>
      <c r="BA102" s="57">
        <v>0</v>
      </c>
      <c r="BB102" s="57">
        <v>0</v>
      </c>
      <c r="BC102" s="57">
        <v>0</v>
      </c>
      <c r="BD102" s="57">
        <v>0</v>
      </c>
      <c r="BE102" s="57">
        <v>-3249673</v>
      </c>
      <c r="BF102" s="57">
        <v>0</v>
      </c>
      <c r="BG102" s="57">
        <v>-3249673</v>
      </c>
      <c r="BH102" s="57">
        <v>0</v>
      </c>
      <c r="BI102" s="57">
        <v>0</v>
      </c>
      <c r="BJ102" s="57">
        <v>0</v>
      </c>
      <c r="BK102" s="57">
        <v>0</v>
      </c>
      <c r="BL102" s="57">
        <v>0</v>
      </c>
      <c r="BM102" s="57">
        <v>0</v>
      </c>
      <c r="BN102" s="57">
        <v>-733196</v>
      </c>
      <c r="BO102" s="57">
        <v>0</v>
      </c>
      <c r="BP102" s="57">
        <v>-733196</v>
      </c>
      <c r="BQ102" s="57">
        <v>-77650</v>
      </c>
      <c r="BR102" s="57">
        <v>0</v>
      </c>
      <c r="BS102" s="57">
        <v>-77650</v>
      </c>
      <c r="BT102" s="57">
        <v>-810846</v>
      </c>
      <c r="BU102" s="57">
        <v>0</v>
      </c>
      <c r="BV102" s="57">
        <v>-810846</v>
      </c>
      <c r="BW102" s="57">
        <v>-86635</v>
      </c>
      <c r="BX102" s="57">
        <v>0</v>
      </c>
      <c r="BY102" s="57">
        <v>-86635</v>
      </c>
      <c r="BZ102" s="57">
        <v>10</v>
      </c>
      <c r="CA102" s="57">
        <v>0</v>
      </c>
      <c r="CB102" s="57">
        <v>10</v>
      </c>
      <c r="CC102" s="57">
        <v>-585</v>
      </c>
      <c r="CD102" s="57">
        <v>0</v>
      </c>
      <c r="CE102" s="57">
        <v>-585</v>
      </c>
      <c r="CF102" s="57">
        <v>0</v>
      </c>
      <c r="CG102" s="57">
        <v>0</v>
      </c>
      <c r="CH102" s="57">
        <v>0</v>
      </c>
      <c r="CI102" s="57">
        <v>-8746</v>
      </c>
      <c r="CJ102" s="57">
        <v>0</v>
      </c>
      <c r="CK102" s="57">
        <v>-8746</v>
      </c>
      <c r="CL102" s="57">
        <v>0</v>
      </c>
      <c r="CM102" s="57">
        <v>0</v>
      </c>
      <c r="CN102" s="57">
        <v>0</v>
      </c>
      <c r="CO102" s="57">
        <v>0</v>
      </c>
      <c r="CP102" s="57">
        <v>0</v>
      </c>
      <c r="CQ102" s="57">
        <v>0</v>
      </c>
      <c r="CR102" s="57">
        <v>0</v>
      </c>
      <c r="CS102" s="57">
        <v>0</v>
      </c>
      <c r="CT102" s="57">
        <v>0</v>
      </c>
      <c r="CU102" s="57">
        <v>0</v>
      </c>
      <c r="CV102" s="57">
        <v>0</v>
      </c>
      <c r="CW102" s="57">
        <v>0</v>
      </c>
      <c r="CX102" s="57">
        <v>0</v>
      </c>
      <c r="CY102" s="57">
        <v>0</v>
      </c>
      <c r="CZ102" s="57">
        <v>0</v>
      </c>
      <c r="DA102" s="57">
        <v>0</v>
      </c>
      <c r="DB102" s="57">
        <v>0</v>
      </c>
      <c r="DC102" s="57">
        <v>0</v>
      </c>
      <c r="DD102" s="57">
        <v>0</v>
      </c>
      <c r="DE102" s="57">
        <v>0</v>
      </c>
      <c r="DF102" s="57">
        <v>0</v>
      </c>
      <c r="DG102" s="57">
        <v>0</v>
      </c>
      <c r="DH102" s="57">
        <v>0</v>
      </c>
      <c r="DI102" s="57">
        <v>-95956</v>
      </c>
      <c r="DJ102" s="57">
        <v>0</v>
      </c>
      <c r="DK102" s="57">
        <v>-95956</v>
      </c>
      <c r="DL102" s="57">
        <v>0</v>
      </c>
      <c r="DM102" s="57">
        <v>0</v>
      </c>
      <c r="DN102" s="57">
        <v>0</v>
      </c>
      <c r="DO102" s="57">
        <v>-21981</v>
      </c>
      <c r="DP102" s="57">
        <v>0</v>
      </c>
      <c r="DQ102" s="57">
        <v>-21981</v>
      </c>
      <c r="DR102" s="57">
        <v>-7446</v>
      </c>
      <c r="DS102" s="57">
        <v>0</v>
      </c>
      <c r="DT102" s="57">
        <v>-7446</v>
      </c>
      <c r="DU102" s="57">
        <v>61</v>
      </c>
      <c r="DV102" s="57">
        <v>0</v>
      </c>
      <c r="DW102" s="57">
        <v>61</v>
      </c>
      <c r="DX102" s="57">
        <v>-459044</v>
      </c>
      <c r="DY102" s="57">
        <v>0</v>
      </c>
      <c r="DZ102" s="57">
        <v>-459044</v>
      </c>
      <c r="EA102" s="57">
        <v>-770</v>
      </c>
      <c r="EB102" s="57">
        <v>0</v>
      </c>
      <c r="EC102" s="57">
        <v>-770</v>
      </c>
      <c r="ED102" s="57">
        <v>0</v>
      </c>
      <c r="EE102" s="57">
        <v>0</v>
      </c>
      <c r="EF102" s="57">
        <v>0</v>
      </c>
      <c r="EG102" s="57">
        <v>0</v>
      </c>
      <c r="EH102" s="57">
        <v>0</v>
      </c>
      <c r="EI102" s="57">
        <v>0</v>
      </c>
      <c r="EJ102" s="57">
        <v>0</v>
      </c>
      <c r="EK102" s="57">
        <v>0</v>
      </c>
      <c r="EL102" s="57">
        <v>0</v>
      </c>
      <c r="EM102" s="57">
        <v>-489180</v>
      </c>
      <c r="EN102" s="57">
        <v>0</v>
      </c>
      <c r="EO102" s="57">
        <v>-489180</v>
      </c>
      <c r="EP102" s="57">
        <v>0</v>
      </c>
      <c r="EQ102" s="57">
        <v>0</v>
      </c>
      <c r="ER102" s="57">
        <v>0</v>
      </c>
      <c r="ES102" s="57">
        <v>0</v>
      </c>
      <c r="ET102" s="57">
        <v>0</v>
      </c>
      <c r="EU102" s="57">
        <v>0</v>
      </c>
      <c r="EV102" s="57">
        <v>0</v>
      </c>
      <c r="EW102" s="57">
        <v>0</v>
      </c>
      <c r="EX102" s="57">
        <v>0</v>
      </c>
      <c r="EY102" s="57">
        <v>28271982</v>
      </c>
      <c r="EZ102" s="57">
        <v>0</v>
      </c>
      <c r="FA102" s="57">
        <v>28271982</v>
      </c>
      <c r="FB102" s="57">
        <v>76797</v>
      </c>
      <c r="FC102" s="57">
        <v>0</v>
      </c>
      <c r="FD102" s="57">
        <v>76797</v>
      </c>
      <c r="FE102" s="57">
        <v>-3249673</v>
      </c>
      <c r="FF102" s="57">
        <v>0</v>
      </c>
      <c r="FG102" s="57">
        <v>-3249673</v>
      </c>
      <c r="FH102" s="57">
        <v>-810846</v>
      </c>
      <c r="FI102" s="57">
        <v>0</v>
      </c>
      <c r="FJ102" s="57">
        <v>-810846</v>
      </c>
      <c r="FK102" s="57">
        <v>-95956</v>
      </c>
      <c r="FL102" s="57">
        <v>0</v>
      </c>
      <c r="FM102" s="57">
        <v>-95956</v>
      </c>
      <c r="FN102" s="57">
        <v>-489180</v>
      </c>
      <c r="FO102" s="57">
        <v>0</v>
      </c>
      <c r="FP102" s="57">
        <v>-489180</v>
      </c>
      <c r="FQ102" s="57">
        <v>0</v>
      </c>
      <c r="FR102" s="57">
        <v>0</v>
      </c>
      <c r="FS102" s="57">
        <v>0</v>
      </c>
      <c r="FT102" s="57">
        <v>-4568858</v>
      </c>
      <c r="FU102" s="57">
        <v>0</v>
      </c>
      <c r="FV102" s="57">
        <v>-4568858</v>
      </c>
      <c r="FW102" s="57">
        <v>23703124</v>
      </c>
      <c r="FX102" s="57">
        <v>0</v>
      </c>
      <c r="FY102" s="57">
        <v>23703124</v>
      </c>
    </row>
    <row r="103" spans="1:181" x14ac:dyDescent="0.2">
      <c r="A103" s="57" t="s">
        <v>296</v>
      </c>
      <c r="B103" s="57" t="s">
        <v>295</v>
      </c>
      <c r="C103" s="57">
        <v>0</v>
      </c>
      <c r="D103" s="57">
        <v>0</v>
      </c>
      <c r="E103" s="57">
        <v>0</v>
      </c>
      <c r="F103" s="57">
        <v>14042</v>
      </c>
      <c r="G103" s="57">
        <v>0</v>
      </c>
      <c r="H103" s="57">
        <v>14042</v>
      </c>
      <c r="I103" s="57">
        <v>0</v>
      </c>
      <c r="J103" s="57">
        <v>0</v>
      </c>
      <c r="K103" s="57">
        <v>0</v>
      </c>
      <c r="L103" s="57">
        <v>11396</v>
      </c>
      <c r="M103" s="57">
        <v>0</v>
      </c>
      <c r="N103" s="57">
        <v>11396</v>
      </c>
      <c r="O103" s="57">
        <v>25438</v>
      </c>
      <c r="P103" s="57">
        <v>0</v>
      </c>
      <c r="Q103" s="57">
        <v>25438</v>
      </c>
      <c r="R103" s="57">
        <v>-2548622</v>
      </c>
      <c r="S103" s="57">
        <v>0</v>
      </c>
      <c r="T103" s="57">
        <v>-2548622</v>
      </c>
      <c r="U103" s="57">
        <v>-1706</v>
      </c>
      <c r="V103" s="57">
        <v>0</v>
      </c>
      <c r="W103" s="57">
        <v>-1706</v>
      </c>
      <c r="X103" s="57">
        <v>-125655</v>
      </c>
      <c r="Y103" s="57">
        <v>0</v>
      </c>
      <c r="Z103" s="57">
        <v>-125655</v>
      </c>
      <c r="AA103" s="57">
        <v>-63769</v>
      </c>
      <c r="AB103" s="57">
        <v>0</v>
      </c>
      <c r="AC103" s="57">
        <v>-63769</v>
      </c>
      <c r="AD103" s="57">
        <v>0</v>
      </c>
      <c r="AE103" s="57">
        <v>0</v>
      </c>
      <c r="AF103" s="57">
        <v>0</v>
      </c>
      <c r="AG103" s="57">
        <v>650189</v>
      </c>
      <c r="AH103" s="57">
        <v>0</v>
      </c>
      <c r="AI103" s="57">
        <v>650189</v>
      </c>
      <c r="AJ103" s="57">
        <v>-2856</v>
      </c>
      <c r="AK103" s="57">
        <v>0</v>
      </c>
      <c r="AL103" s="57">
        <v>-2856</v>
      </c>
      <c r="AM103" s="57">
        <v>-1705139</v>
      </c>
      <c r="AN103" s="57">
        <v>0</v>
      </c>
      <c r="AO103" s="57">
        <v>-1705139</v>
      </c>
      <c r="AP103" s="57">
        <v>-8302</v>
      </c>
      <c r="AQ103" s="57">
        <v>0</v>
      </c>
      <c r="AR103" s="57">
        <v>-8302</v>
      </c>
      <c r="AS103" s="57">
        <v>-85959</v>
      </c>
      <c r="AT103" s="57">
        <v>0</v>
      </c>
      <c r="AU103" s="57">
        <v>-85959</v>
      </c>
      <c r="AV103" s="57">
        <v>0</v>
      </c>
      <c r="AW103" s="57">
        <v>0</v>
      </c>
      <c r="AX103" s="57">
        <v>0</v>
      </c>
      <c r="AY103" s="57">
        <v>-1590</v>
      </c>
      <c r="AZ103" s="57">
        <v>0</v>
      </c>
      <c r="BA103" s="57">
        <v>-1590</v>
      </c>
      <c r="BB103" s="57">
        <v>0</v>
      </c>
      <c r="BC103" s="57">
        <v>0</v>
      </c>
      <c r="BD103" s="57">
        <v>0</v>
      </c>
      <c r="BE103" s="57">
        <v>-3827934</v>
      </c>
      <c r="BF103" s="57">
        <v>0</v>
      </c>
      <c r="BG103" s="57">
        <v>-3827934</v>
      </c>
      <c r="BH103" s="57">
        <v>0</v>
      </c>
      <c r="BI103" s="57">
        <v>0</v>
      </c>
      <c r="BJ103" s="57">
        <v>0</v>
      </c>
      <c r="BK103" s="57">
        <v>-1947</v>
      </c>
      <c r="BL103" s="57">
        <v>0</v>
      </c>
      <c r="BM103" s="57">
        <v>-1947</v>
      </c>
      <c r="BN103" s="57">
        <v>-715636</v>
      </c>
      <c r="BO103" s="57">
        <v>0</v>
      </c>
      <c r="BP103" s="57">
        <v>-715636</v>
      </c>
      <c r="BQ103" s="57">
        <v>-32651</v>
      </c>
      <c r="BR103" s="57">
        <v>0</v>
      </c>
      <c r="BS103" s="57">
        <v>-32651</v>
      </c>
      <c r="BT103" s="57">
        <v>-750234</v>
      </c>
      <c r="BU103" s="57">
        <v>0</v>
      </c>
      <c r="BV103" s="57">
        <v>-750234</v>
      </c>
      <c r="BW103" s="57">
        <v>-17825</v>
      </c>
      <c r="BX103" s="57">
        <v>0</v>
      </c>
      <c r="BY103" s="57">
        <v>-17825</v>
      </c>
      <c r="BZ103" s="57">
        <v>0</v>
      </c>
      <c r="CA103" s="57">
        <v>0</v>
      </c>
      <c r="CB103" s="57">
        <v>0</v>
      </c>
      <c r="CC103" s="57">
        <v>-46570</v>
      </c>
      <c r="CD103" s="57">
        <v>0</v>
      </c>
      <c r="CE103" s="57">
        <v>-46570</v>
      </c>
      <c r="CF103" s="57">
        <v>-9</v>
      </c>
      <c r="CG103" s="57">
        <v>0</v>
      </c>
      <c r="CH103" s="57">
        <v>-9</v>
      </c>
      <c r="CI103" s="57">
        <v>0</v>
      </c>
      <c r="CJ103" s="57">
        <v>0</v>
      </c>
      <c r="CK103" s="57">
        <v>0</v>
      </c>
      <c r="CL103" s="57">
        <v>0</v>
      </c>
      <c r="CM103" s="57">
        <v>0</v>
      </c>
      <c r="CN103" s="57">
        <v>0</v>
      </c>
      <c r="CO103" s="57">
        <v>-1220</v>
      </c>
      <c r="CP103" s="57">
        <v>0</v>
      </c>
      <c r="CQ103" s="57">
        <v>-1220</v>
      </c>
      <c r="CR103" s="57">
        <v>0</v>
      </c>
      <c r="CS103" s="57">
        <v>0</v>
      </c>
      <c r="CT103" s="57">
        <v>0</v>
      </c>
      <c r="CU103" s="57">
        <v>0</v>
      </c>
      <c r="CV103" s="57">
        <v>0</v>
      </c>
      <c r="CW103" s="57">
        <v>0</v>
      </c>
      <c r="CX103" s="57">
        <v>0</v>
      </c>
      <c r="CY103" s="57">
        <v>0</v>
      </c>
      <c r="CZ103" s="57">
        <v>0</v>
      </c>
      <c r="DA103" s="57">
        <v>0</v>
      </c>
      <c r="DB103" s="57">
        <v>0</v>
      </c>
      <c r="DC103" s="57">
        <v>0</v>
      </c>
      <c r="DD103" s="57">
        <v>0</v>
      </c>
      <c r="DE103" s="57">
        <v>0</v>
      </c>
      <c r="DF103" s="57">
        <v>0</v>
      </c>
      <c r="DG103" s="57">
        <v>0</v>
      </c>
      <c r="DH103" s="57">
        <v>0</v>
      </c>
      <c r="DI103" s="57">
        <v>-65624</v>
      </c>
      <c r="DJ103" s="57">
        <v>0</v>
      </c>
      <c r="DK103" s="57">
        <v>-65624</v>
      </c>
      <c r="DL103" s="57">
        <v>-217</v>
      </c>
      <c r="DM103" s="57">
        <v>0</v>
      </c>
      <c r="DN103" s="57">
        <v>-217</v>
      </c>
      <c r="DO103" s="57">
        <v>0</v>
      </c>
      <c r="DP103" s="57">
        <v>0</v>
      </c>
      <c r="DQ103" s="57">
        <v>0</v>
      </c>
      <c r="DR103" s="57">
        <v>-14947</v>
      </c>
      <c r="DS103" s="57">
        <v>0</v>
      </c>
      <c r="DT103" s="57">
        <v>-14947</v>
      </c>
      <c r="DU103" s="57">
        <v>-4511</v>
      </c>
      <c r="DV103" s="57">
        <v>0</v>
      </c>
      <c r="DW103" s="57">
        <v>-4511</v>
      </c>
      <c r="DX103" s="57">
        <v>-381694</v>
      </c>
      <c r="DY103" s="57">
        <v>0</v>
      </c>
      <c r="DZ103" s="57">
        <v>-381694</v>
      </c>
      <c r="EA103" s="57">
        <v>-27055</v>
      </c>
      <c r="EB103" s="57">
        <v>0</v>
      </c>
      <c r="EC103" s="57">
        <v>-27055</v>
      </c>
      <c r="ED103" s="57">
        <v>0</v>
      </c>
      <c r="EE103" s="57">
        <v>0</v>
      </c>
      <c r="EF103" s="57">
        <v>0</v>
      </c>
      <c r="EG103" s="57">
        <v>0</v>
      </c>
      <c r="EH103" s="57">
        <v>0</v>
      </c>
      <c r="EI103" s="57">
        <v>0</v>
      </c>
      <c r="EJ103" s="57">
        <v>-3215</v>
      </c>
      <c r="EK103" s="57">
        <v>0</v>
      </c>
      <c r="EL103" s="57">
        <v>-3215</v>
      </c>
      <c r="EM103" s="57">
        <v>-431639</v>
      </c>
      <c r="EN103" s="57">
        <v>0</v>
      </c>
      <c r="EO103" s="57">
        <v>-431639</v>
      </c>
      <c r="EP103" s="57">
        <v>0</v>
      </c>
      <c r="EQ103" s="57">
        <v>0</v>
      </c>
      <c r="ER103" s="57">
        <v>0</v>
      </c>
      <c r="ES103" s="57">
        <v>0</v>
      </c>
      <c r="ET103" s="57">
        <v>0</v>
      </c>
      <c r="EU103" s="57">
        <v>0</v>
      </c>
      <c r="EV103" s="57">
        <v>0</v>
      </c>
      <c r="EW103" s="57">
        <v>0</v>
      </c>
      <c r="EX103" s="57">
        <v>0</v>
      </c>
      <c r="EY103" s="57">
        <v>30581882</v>
      </c>
      <c r="EZ103" s="57">
        <v>0</v>
      </c>
      <c r="FA103" s="57">
        <v>30581882</v>
      </c>
      <c r="FB103" s="57">
        <v>25438</v>
      </c>
      <c r="FC103" s="57">
        <v>0</v>
      </c>
      <c r="FD103" s="57">
        <v>25438</v>
      </c>
      <c r="FE103" s="57">
        <v>-3827934</v>
      </c>
      <c r="FF103" s="57">
        <v>0</v>
      </c>
      <c r="FG103" s="57">
        <v>-3827934</v>
      </c>
      <c r="FH103" s="57">
        <v>-750234</v>
      </c>
      <c r="FI103" s="57">
        <v>0</v>
      </c>
      <c r="FJ103" s="57">
        <v>-750234</v>
      </c>
      <c r="FK103" s="57">
        <v>-65624</v>
      </c>
      <c r="FL103" s="57">
        <v>0</v>
      </c>
      <c r="FM103" s="57">
        <v>-65624</v>
      </c>
      <c r="FN103" s="57">
        <v>-431639</v>
      </c>
      <c r="FO103" s="57">
        <v>0</v>
      </c>
      <c r="FP103" s="57">
        <v>-431639</v>
      </c>
      <c r="FQ103" s="57">
        <v>0</v>
      </c>
      <c r="FR103" s="57">
        <v>0</v>
      </c>
      <c r="FS103" s="57">
        <v>0</v>
      </c>
      <c r="FT103" s="57">
        <v>-5049993</v>
      </c>
      <c r="FU103" s="57">
        <v>0</v>
      </c>
      <c r="FV103" s="57">
        <v>-5049993</v>
      </c>
      <c r="FW103" s="57">
        <v>25531889</v>
      </c>
      <c r="FX103" s="57">
        <v>0</v>
      </c>
      <c r="FY103" s="57">
        <v>25531889</v>
      </c>
    </row>
    <row r="104" spans="1:181" x14ac:dyDescent="0.2">
      <c r="A104" s="57" t="s">
        <v>298</v>
      </c>
      <c r="B104" s="57" t="s">
        <v>297</v>
      </c>
      <c r="C104" s="57">
        <v>0</v>
      </c>
      <c r="D104" s="57">
        <v>0</v>
      </c>
      <c r="E104" s="57">
        <v>0</v>
      </c>
      <c r="F104" s="57">
        <v>133953</v>
      </c>
      <c r="G104" s="57">
        <v>0</v>
      </c>
      <c r="H104" s="57">
        <v>133953</v>
      </c>
      <c r="I104" s="57">
        <v>0</v>
      </c>
      <c r="J104" s="57">
        <v>0</v>
      </c>
      <c r="K104" s="57">
        <v>0</v>
      </c>
      <c r="L104" s="57">
        <v>20759</v>
      </c>
      <c r="M104" s="57">
        <v>0</v>
      </c>
      <c r="N104" s="57">
        <v>20759</v>
      </c>
      <c r="O104" s="57">
        <v>154712</v>
      </c>
      <c r="P104" s="57">
        <v>0</v>
      </c>
      <c r="Q104" s="57">
        <v>154712</v>
      </c>
      <c r="R104" s="57">
        <v>-2218495</v>
      </c>
      <c r="S104" s="57">
        <v>0</v>
      </c>
      <c r="T104" s="57">
        <v>-2218495</v>
      </c>
      <c r="U104" s="57">
        <v>-9398</v>
      </c>
      <c r="V104" s="57">
        <v>0</v>
      </c>
      <c r="W104" s="57">
        <v>-9398</v>
      </c>
      <c r="X104" s="57">
        <v>-91725</v>
      </c>
      <c r="Y104" s="57">
        <v>0</v>
      </c>
      <c r="Z104" s="57">
        <v>-91725</v>
      </c>
      <c r="AA104" s="57">
        <v>-91981</v>
      </c>
      <c r="AB104" s="57">
        <v>0</v>
      </c>
      <c r="AC104" s="57">
        <v>-91981</v>
      </c>
      <c r="AD104" s="57">
        <v>256</v>
      </c>
      <c r="AE104" s="57">
        <v>0</v>
      </c>
      <c r="AF104" s="57">
        <v>256</v>
      </c>
      <c r="AG104" s="57">
        <v>2189819</v>
      </c>
      <c r="AH104" s="57">
        <v>0</v>
      </c>
      <c r="AI104" s="57">
        <v>2189819</v>
      </c>
      <c r="AJ104" s="57">
        <v>-22106</v>
      </c>
      <c r="AK104" s="57">
        <v>0</v>
      </c>
      <c r="AL104" s="57">
        <v>-22106</v>
      </c>
      <c r="AM104" s="57">
        <v>-6100269</v>
      </c>
      <c r="AN104" s="57">
        <v>0</v>
      </c>
      <c r="AO104" s="57">
        <v>-6100269</v>
      </c>
      <c r="AP104" s="57">
        <v>-447837</v>
      </c>
      <c r="AQ104" s="57">
        <v>0</v>
      </c>
      <c r="AR104" s="57">
        <v>-447837</v>
      </c>
      <c r="AS104" s="57">
        <v>-32481</v>
      </c>
      <c r="AT104" s="57">
        <v>0</v>
      </c>
      <c r="AU104" s="57">
        <v>-32481</v>
      </c>
      <c r="AV104" s="57">
        <v>0</v>
      </c>
      <c r="AW104" s="57">
        <v>0</v>
      </c>
      <c r="AX104" s="57">
        <v>0</v>
      </c>
      <c r="AY104" s="57">
        <v>0</v>
      </c>
      <c r="AZ104" s="57">
        <v>0</v>
      </c>
      <c r="BA104" s="57">
        <v>0</v>
      </c>
      <c r="BB104" s="57">
        <v>0</v>
      </c>
      <c r="BC104" s="57">
        <v>0</v>
      </c>
      <c r="BD104" s="57">
        <v>0</v>
      </c>
      <c r="BE104" s="57">
        <v>-6723094</v>
      </c>
      <c r="BF104" s="57">
        <v>0</v>
      </c>
      <c r="BG104" s="57">
        <v>-6723094</v>
      </c>
      <c r="BH104" s="57">
        <v>-8842</v>
      </c>
      <c r="BI104" s="57">
        <v>0</v>
      </c>
      <c r="BJ104" s="57">
        <v>-8842</v>
      </c>
      <c r="BK104" s="57">
        <v>0</v>
      </c>
      <c r="BL104" s="57">
        <v>0</v>
      </c>
      <c r="BM104" s="57">
        <v>0</v>
      </c>
      <c r="BN104" s="57">
        <v>-2221359</v>
      </c>
      <c r="BO104" s="57">
        <v>0</v>
      </c>
      <c r="BP104" s="57">
        <v>-2221359</v>
      </c>
      <c r="BQ104" s="57">
        <v>8162</v>
      </c>
      <c r="BR104" s="57">
        <v>0</v>
      </c>
      <c r="BS104" s="57">
        <v>8162</v>
      </c>
      <c r="BT104" s="57">
        <v>-2222039</v>
      </c>
      <c r="BU104" s="57">
        <v>0</v>
      </c>
      <c r="BV104" s="57">
        <v>-2222039</v>
      </c>
      <c r="BW104" s="57">
        <v>-218216</v>
      </c>
      <c r="BX104" s="57">
        <v>0</v>
      </c>
      <c r="BY104" s="57">
        <v>-218216</v>
      </c>
      <c r="BZ104" s="57">
        <v>1242</v>
      </c>
      <c r="CA104" s="57">
        <v>0</v>
      </c>
      <c r="CB104" s="57">
        <v>1242</v>
      </c>
      <c r="CC104" s="57">
        <v>-56428</v>
      </c>
      <c r="CD104" s="57">
        <v>0</v>
      </c>
      <c r="CE104" s="57">
        <v>-56428</v>
      </c>
      <c r="CF104" s="57">
        <v>1224</v>
      </c>
      <c r="CG104" s="57">
        <v>0</v>
      </c>
      <c r="CH104" s="57">
        <v>1224</v>
      </c>
      <c r="CI104" s="57">
        <v>-2995</v>
      </c>
      <c r="CJ104" s="57">
        <v>0</v>
      </c>
      <c r="CK104" s="57">
        <v>-2995</v>
      </c>
      <c r="CL104" s="57">
        <v>0</v>
      </c>
      <c r="CM104" s="57">
        <v>0</v>
      </c>
      <c r="CN104" s="57">
        <v>0</v>
      </c>
      <c r="CO104" s="57">
        <v>0</v>
      </c>
      <c r="CP104" s="57">
        <v>0</v>
      </c>
      <c r="CQ104" s="57">
        <v>0</v>
      </c>
      <c r="CR104" s="57">
        <v>0</v>
      </c>
      <c r="CS104" s="57">
        <v>0</v>
      </c>
      <c r="CT104" s="57">
        <v>0</v>
      </c>
      <c r="CU104" s="57">
        <v>0</v>
      </c>
      <c r="CV104" s="57">
        <v>0</v>
      </c>
      <c r="CW104" s="57">
        <v>0</v>
      </c>
      <c r="CX104" s="57">
        <v>0</v>
      </c>
      <c r="CY104" s="57">
        <v>0</v>
      </c>
      <c r="CZ104" s="57">
        <v>0</v>
      </c>
      <c r="DA104" s="57">
        <v>0</v>
      </c>
      <c r="DB104" s="57">
        <v>0</v>
      </c>
      <c r="DC104" s="57">
        <v>0</v>
      </c>
      <c r="DD104" s="57">
        <v>0</v>
      </c>
      <c r="DE104" s="57">
        <v>0</v>
      </c>
      <c r="DF104" s="57">
        <v>0</v>
      </c>
      <c r="DG104" s="57">
        <v>0</v>
      </c>
      <c r="DH104" s="57">
        <v>0</v>
      </c>
      <c r="DI104" s="57">
        <v>-275173</v>
      </c>
      <c r="DJ104" s="57">
        <v>0</v>
      </c>
      <c r="DK104" s="57">
        <v>-275173</v>
      </c>
      <c r="DL104" s="57">
        <v>-1821</v>
      </c>
      <c r="DM104" s="57">
        <v>0</v>
      </c>
      <c r="DN104" s="57">
        <v>-1821</v>
      </c>
      <c r="DO104" s="57">
        <v>0</v>
      </c>
      <c r="DP104" s="57">
        <v>0</v>
      </c>
      <c r="DQ104" s="57">
        <v>0</v>
      </c>
      <c r="DR104" s="57">
        <v>-12299</v>
      </c>
      <c r="DS104" s="57">
        <v>0</v>
      </c>
      <c r="DT104" s="57">
        <v>-12299</v>
      </c>
      <c r="DU104" s="57">
        <v>3646</v>
      </c>
      <c r="DV104" s="57">
        <v>0</v>
      </c>
      <c r="DW104" s="57">
        <v>3646</v>
      </c>
      <c r="DX104" s="57">
        <v>-1004350</v>
      </c>
      <c r="DY104" s="57">
        <v>0</v>
      </c>
      <c r="DZ104" s="57">
        <v>-1004350</v>
      </c>
      <c r="EA104" s="57">
        <v>-16675</v>
      </c>
      <c r="EB104" s="57">
        <v>0</v>
      </c>
      <c r="EC104" s="57">
        <v>-16675</v>
      </c>
      <c r="ED104" s="57">
        <v>0</v>
      </c>
      <c r="EE104" s="57">
        <v>0</v>
      </c>
      <c r="EF104" s="57">
        <v>0</v>
      </c>
      <c r="EG104" s="57">
        <v>0</v>
      </c>
      <c r="EH104" s="57">
        <v>0</v>
      </c>
      <c r="EI104" s="57">
        <v>0</v>
      </c>
      <c r="EJ104" s="57">
        <v>-23856</v>
      </c>
      <c r="EK104" s="57">
        <v>0</v>
      </c>
      <c r="EL104" s="57">
        <v>-23856</v>
      </c>
      <c r="EM104" s="57">
        <v>-1055355</v>
      </c>
      <c r="EN104" s="57">
        <v>0</v>
      </c>
      <c r="EO104" s="57">
        <v>-1055355</v>
      </c>
      <c r="EP104" s="57">
        <v>-2785</v>
      </c>
      <c r="EQ104" s="57">
        <v>0</v>
      </c>
      <c r="ER104" s="57">
        <v>-2785</v>
      </c>
      <c r="ES104" s="57">
        <v>0</v>
      </c>
      <c r="ET104" s="57">
        <v>0</v>
      </c>
      <c r="EU104" s="57">
        <v>0</v>
      </c>
      <c r="EV104" s="57">
        <v>-2785</v>
      </c>
      <c r="EW104" s="57">
        <v>0</v>
      </c>
      <c r="EX104" s="57">
        <v>-2785</v>
      </c>
      <c r="EY104" s="57">
        <v>87895028</v>
      </c>
      <c r="EZ104" s="57">
        <v>0</v>
      </c>
      <c r="FA104" s="57">
        <v>87895028</v>
      </c>
      <c r="FB104" s="57">
        <v>154712</v>
      </c>
      <c r="FC104" s="57">
        <v>0</v>
      </c>
      <c r="FD104" s="57">
        <v>154712</v>
      </c>
      <c r="FE104" s="57">
        <v>-6723094</v>
      </c>
      <c r="FF104" s="57">
        <v>0</v>
      </c>
      <c r="FG104" s="57">
        <v>-6723094</v>
      </c>
      <c r="FH104" s="57">
        <v>-2222039</v>
      </c>
      <c r="FI104" s="57">
        <v>0</v>
      </c>
      <c r="FJ104" s="57">
        <v>-2222039</v>
      </c>
      <c r="FK104" s="57">
        <v>-275173</v>
      </c>
      <c r="FL104" s="57">
        <v>0</v>
      </c>
      <c r="FM104" s="57">
        <v>-275173</v>
      </c>
      <c r="FN104" s="57">
        <v>-1055355</v>
      </c>
      <c r="FO104" s="57">
        <v>0</v>
      </c>
      <c r="FP104" s="57">
        <v>-1055355</v>
      </c>
      <c r="FQ104" s="57">
        <v>-2785</v>
      </c>
      <c r="FR104" s="57">
        <v>0</v>
      </c>
      <c r="FS104" s="57">
        <v>-2785</v>
      </c>
      <c r="FT104" s="57">
        <v>-10123734</v>
      </c>
      <c r="FU104" s="57">
        <v>0</v>
      </c>
      <c r="FV104" s="57">
        <v>-10123734</v>
      </c>
      <c r="FW104" s="57">
        <v>77771294</v>
      </c>
      <c r="FX104" s="57">
        <v>0</v>
      </c>
      <c r="FY104" s="57">
        <v>77771294</v>
      </c>
    </row>
    <row r="105" spans="1:181" x14ac:dyDescent="0.2">
      <c r="A105" s="57" t="s">
        <v>300</v>
      </c>
      <c r="B105" s="57" t="s">
        <v>299</v>
      </c>
      <c r="C105" s="57">
        <v>0</v>
      </c>
      <c r="D105" s="57">
        <v>0</v>
      </c>
      <c r="E105" s="57">
        <v>0</v>
      </c>
      <c r="F105" s="57">
        <v>3556</v>
      </c>
      <c r="G105" s="57">
        <v>9710</v>
      </c>
      <c r="H105" s="57">
        <v>13266</v>
      </c>
      <c r="I105" s="57">
        <v>0</v>
      </c>
      <c r="J105" s="57">
        <v>0</v>
      </c>
      <c r="K105" s="57">
        <v>0</v>
      </c>
      <c r="L105" s="57">
        <v>10333</v>
      </c>
      <c r="M105" s="57">
        <v>0</v>
      </c>
      <c r="N105" s="57">
        <v>10333</v>
      </c>
      <c r="O105" s="57">
        <v>13889</v>
      </c>
      <c r="P105" s="57">
        <v>9710</v>
      </c>
      <c r="Q105" s="57">
        <v>23599</v>
      </c>
      <c r="R105" s="57">
        <v>-1743719</v>
      </c>
      <c r="S105" s="57">
        <v>0</v>
      </c>
      <c r="T105" s="57">
        <v>-1743719</v>
      </c>
      <c r="U105" s="57">
        <v>-8389</v>
      </c>
      <c r="V105" s="57">
        <v>0</v>
      </c>
      <c r="W105" s="57">
        <v>-8389</v>
      </c>
      <c r="X105" s="57">
        <v>-24137</v>
      </c>
      <c r="Y105" s="57">
        <v>0</v>
      </c>
      <c r="Z105" s="57">
        <v>-24137</v>
      </c>
      <c r="AA105" s="57">
        <v>-14548</v>
      </c>
      <c r="AB105" s="57">
        <v>0</v>
      </c>
      <c r="AC105" s="57">
        <v>-14548</v>
      </c>
      <c r="AD105" s="57">
        <v>0</v>
      </c>
      <c r="AE105" s="57">
        <v>0</v>
      </c>
      <c r="AF105" s="57">
        <v>0</v>
      </c>
      <c r="AG105" s="57">
        <v>1210977</v>
      </c>
      <c r="AH105" s="57">
        <v>8062</v>
      </c>
      <c r="AI105" s="57">
        <v>1219039</v>
      </c>
      <c r="AJ105" s="57">
        <v>0</v>
      </c>
      <c r="AK105" s="57">
        <v>0</v>
      </c>
      <c r="AL105" s="57">
        <v>0</v>
      </c>
      <c r="AM105" s="57">
        <v>-2680439</v>
      </c>
      <c r="AN105" s="57">
        <v>-27963</v>
      </c>
      <c r="AO105" s="57">
        <v>-2708402</v>
      </c>
      <c r="AP105" s="57">
        <v>4603</v>
      </c>
      <c r="AQ105" s="57">
        <v>-9743</v>
      </c>
      <c r="AR105" s="57">
        <v>-5140</v>
      </c>
      <c r="AS105" s="57">
        <v>0</v>
      </c>
      <c r="AT105" s="57">
        <v>0</v>
      </c>
      <c r="AU105" s="57">
        <v>0</v>
      </c>
      <c r="AV105" s="57">
        <v>0</v>
      </c>
      <c r="AW105" s="57">
        <v>0</v>
      </c>
      <c r="AX105" s="57">
        <v>0</v>
      </c>
      <c r="AY105" s="57">
        <v>0</v>
      </c>
      <c r="AZ105" s="57">
        <v>0</v>
      </c>
      <c r="BA105" s="57">
        <v>0</v>
      </c>
      <c r="BB105" s="57">
        <v>0</v>
      </c>
      <c r="BC105" s="57">
        <v>0</v>
      </c>
      <c r="BD105" s="57">
        <v>0</v>
      </c>
      <c r="BE105" s="57">
        <v>-3232715</v>
      </c>
      <c r="BF105" s="57">
        <v>-29644</v>
      </c>
      <c r="BG105" s="57">
        <v>-3262359</v>
      </c>
      <c r="BH105" s="57">
        <v>-37002</v>
      </c>
      <c r="BI105" s="57">
        <v>0</v>
      </c>
      <c r="BJ105" s="57">
        <v>-37002</v>
      </c>
      <c r="BK105" s="57">
        <v>-4831</v>
      </c>
      <c r="BL105" s="57">
        <v>0</v>
      </c>
      <c r="BM105" s="57">
        <v>-4831</v>
      </c>
      <c r="BN105" s="57">
        <v>-1012362</v>
      </c>
      <c r="BO105" s="57">
        <v>-782</v>
      </c>
      <c r="BP105" s="57">
        <v>-1013144</v>
      </c>
      <c r="BQ105" s="57">
        <v>10544</v>
      </c>
      <c r="BR105" s="57">
        <v>0</v>
      </c>
      <c r="BS105" s="57">
        <v>10544</v>
      </c>
      <c r="BT105" s="57">
        <v>-1043651</v>
      </c>
      <c r="BU105" s="57">
        <v>-782</v>
      </c>
      <c r="BV105" s="57">
        <v>-1044433</v>
      </c>
      <c r="BW105" s="57">
        <v>-146407</v>
      </c>
      <c r="BX105" s="57">
        <v>-6991</v>
      </c>
      <c r="BY105" s="57">
        <v>-153398</v>
      </c>
      <c r="BZ105" s="57">
        <v>1151</v>
      </c>
      <c r="CA105" s="57">
        <v>-2436</v>
      </c>
      <c r="CB105" s="57">
        <v>-1285</v>
      </c>
      <c r="CC105" s="57">
        <v>-430287</v>
      </c>
      <c r="CD105" s="57">
        <v>-17536</v>
      </c>
      <c r="CE105" s="57">
        <v>-447823</v>
      </c>
      <c r="CF105" s="57">
        <v>-5865</v>
      </c>
      <c r="CG105" s="57">
        <v>0</v>
      </c>
      <c r="CH105" s="57">
        <v>-5865</v>
      </c>
      <c r="CI105" s="57">
        <v>0</v>
      </c>
      <c r="CJ105" s="57">
        <v>0</v>
      </c>
      <c r="CK105" s="57">
        <v>0</v>
      </c>
      <c r="CL105" s="57">
        <v>0</v>
      </c>
      <c r="CM105" s="57">
        <v>0</v>
      </c>
      <c r="CN105" s="57">
        <v>0</v>
      </c>
      <c r="CO105" s="57">
        <v>0</v>
      </c>
      <c r="CP105" s="57">
        <v>0</v>
      </c>
      <c r="CQ105" s="57">
        <v>0</v>
      </c>
      <c r="CR105" s="57">
        <v>0</v>
      </c>
      <c r="CS105" s="57">
        <v>0</v>
      </c>
      <c r="CT105" s="57">
        <v>0</v>
      </c>
      <c r="CU105" s="57">
        <v>0</v>
      </c>
      <c r="CV105" s="57">
        <v>0</v>
      </c>
      <c r="CW105" s="57">
        <v>0</v>
      </c>
      <c r="CX105" s="57">
        <v>0</v>
      </c>
      <c r="CY105" s="57">
        <v>0</v>
      </c>
      <c r="CZ105" s="57">
        <v>0</v>
      </c>
      <c r="DA105" s="57">
        <v>0</v>
      </c>
      <c r="DB105" s="57">
        <v>-248045</v>
      </c>
      <c r="DC105" s="57">
        <v>-248045</v>
      </c>
      <c r="DD105" s="57">
        <v>0</v>
      </c>
      <c r="DE105" s="57">
        <v>-24312</v>
      </c>
      <c r="DF105" s="57">
        <v>-24312</v>
      </c>
      <c r="DG105" s="57">
        <v>-272357</v>
      </c>
      <c r="DH105" s="57">
        <v>0</v>
      </c>
      <c r="DI105" s="57">
        <v>-581408</v>
      </c>
      <c r="DJ105" s="57">
        <v>-299320</v>
      </c>
      <c r="DK105" s="57">
        <v>-880728</v>
      </c>
      <c r="DL105" s="57">
        <v>-3352</v>
      </c>
      <c r="DM105" s="57">
        <v>-24139</v>
      </c>
      <c r="DN105" s="57">
        <v>-27491</v>
      </c>
      <c r="DO105" s="57">
        <v>0</v>
      </c>
      <c r="DP105" s="57">
        <v>0</v>
      </c>
      <c r="DQ105" s="57">
        <v>0</v>
      </c>
      <c r="DR105" s="57">
        <v>-36208</v>
      </c>
      <c r="DS105" s="57">
        <v>0</v>
      </c>
      <c r="DT105" s="57">
        <v>-36208</v>
      </c>
      <c r="DU105" s="57">
        <v>-737</v>
      </c>
      <c r="DV105" s="57">
        <v>0</v>
      </c>
      <c r="DW105" s="57">
        <v>-737</v>
      </c>
      <c r="DX105" s="57">
        <v>-524615</v>
      </c>
      <c r="DY105" s="57">
        <v>0</v>
      </c>
      <c r="DZ105" s="57">
        <v>-524615</v>
      </c>
      <c r="EA105" s="57">
        <v>-33531</v>
      </c>
      <c r="EB105" s="57">
        <v>0</v>
      </c>
      <c r="EC105" s="57">
        <v>-33531</v>
      </c>
      <c r="ED105" s="57">
        <v>0</v>
      </c>
      <c r="EE105" s="57">
        <v>0</v>
      </c>
      <c r="EF105" s="57">
        <v>0</v>
      </c>
      <c r="EG105" s="57">
        <v>0</v>
      </c>
      <c r="EH105" s="57">
        <v>0</v>
      </c>
      <c r="EI105" s="57">
        <v>0</v>
      </c>
      <c r="EJ105" s="57">
        <v>-9951</v>
      </c>
      <c r="EK105" s="57">
        <v>0</v>
      </c>
      <c r="EL105" s="57">
        <v>-9951</v>
      </c>
      <c r="EM105" s="57">
        <v>-608394</v>
      </c>
      <c r="EN105" s="57">
        <v>-24139</v>
      </c>
      <c r="EO105" s="57">
        <v>-632533</v>
      </c>
      <c r="EP105" s="57">
        <v>0</v>
      </c>
      <c r="EQ105" s="57">
        <v>0</v>
      </c>
      <c r="ER105" s="57">
        <v>0</v>
      </c>
      <c r="ES105" s="57">
        <v>0</v>
      </c>
      <c r="ET105" s="57">
        <v>0</v>
      </c>
      <c r="EU105" s="57">
        <v>0</v>
      </c>
      <c r="EV105" s="57">
        <v>0</v>
      </c>
      <c r="EW105" s="57">
        <v>0</v>
      </c>
      <c r="EX105" s="57">
        <v>0</v>
      </c>
      <c r="EY105" s="57">
        <v>46965399</v>
      </c>
      <c r="EZ105" s="57">
        <v>458454</v>
      </c>
      <c r="FA105" s="57">
        <v>47423853</v>
      </c>
      <c r="FB105" s="57">
        <v>13889</v>
      </c>
      <c r="FC105" s="57">
        <v>9710</v>
      </c>
      <c r="FD105" s="57">
        <v>23599</v>
      </c>
      <c r="FE105" s="57">
        <v>-3232715</v>
      </c>
      <c r="FF105" s="57">
        <v>-29644</v>
      </c>
      <c r="FG105" s="57">
        <v>-3262359</v>
      </c>
      <c r="FH105" s="57">
        <v>-1043651</v>
      </c>
      <c r="FI105" s="57">
        <v>-782</v>
      </c>
      <c r="FJ105" s="57">
        <v>-1044433</v>
      </c>
      <c r="FK105" s="57">
        <v>-581408</v>
      </c>
      <c r="FL105" s="57">
        <v>-299320</v>
      </c>
      <c r="FM105" s="57">
        <v>-880728</v>
      </c>
      <c r="FN105" s="57">
        <v>-608394</v>
      </c>
      <c r="FO105" s="57">
        <v>-24139</v>
      </c>
      <c r="FP105" s="57">
        <v>-632533</v>
      </c>
      <c r="FQ105" s="57">
        <v>0</v>
      </c>
      <c r="FR105" s="57">
        <v>0</v>
      </c>
      <c r="FS105" s="57">
        <v>0</v>
      </c>
      <c r="FT105" s="57">
        <v>-5452279</v>
      </c>
      <c r="FU105" s="57">
        <v>-344175</v>
      </c>
      <c r="FV105" s="57">
        <v>-5796454</v>
      </c>
      <c r="FW105" s="57">
        <v>41513120</v>
      </c>
      <c r="FX105" s="57">
        <v>114279</v>
      </c>
      <c r="FY105" s="57">
        <v>41627399</v>
      </c>
    </row>
    <row r="106" spans="1:181" x14ac:dyDescent="0.2">
      <c r="A106" s="57" t="s">
        <v>302</v>
      </c>
      <c r="B106" s="57" t="s">
        <v>301</v>
      </c>
      <c r="C106" s="57">
        <v>0</v>
      </c>
      <c r="D106" s="57">
        <v>0</v>
      </c>
      <c r="E106" s="57">
        <v>0</v>
      </c>
      <c r="F106" s="57">
        <v>-19438</v>
      </c>
      <c r="G106" s="57">
        <v>0</v>
      </c>
      <c r="H106" s="57">
        <v>-19438</v>
      </c>
      <c r="I106" s="57">
        <v>0</v>
      </c>
      <c r="J106" s="57">
        <v>0</v>
      </c>
      <c r="K106" s="57">
        <v>0</v>
      </c>
      <c r="L106" s="57">
        <v>31708</v>
      </c>
      <c r="M106" s="57">
        <v>0</v>
      </c>
      <c r="N106" s="57">
        <v>31708</v>
      </c>
      <c r="O106" s="57">
        <v>12270</v>
      </c>
      <c r="P106" s="57">
        <v>0</v>
      </c>
      <c r="Q106" s="57">
        <v>12270</v>
      </c>
      <c r="R106" s="57">
        <v>-2422739</v>
      </c>
      <c r="S106" s="57">
        <v>0</v>
      </c>
      <c r="T106" s="57">
        <v>-2422739</v>
      </c>
      <c r="U106" s="57">
        <v>-1188</v>
      </c>
      <c r="V106" s="57">
        <v>0</v>
      </c>
      <c r="W106" s="57">
        <v>-1188</v>
      </c>
      <c r="X106" s="57">
        <v>-98088</v>
      </c>
      <c r="Y106" s="57">
        <v>0</v>
      </c>
      <c r="Z106" s="57">
        <v>-98088</v>
      </c>
      <c r="AA106" s="57">
        <v>-98088</v>
      </c>
      <c r="AB106" s="57">
        <v>0</v>
      </c>
      <c r="AC106" s="57">
        <v>-98088</v>
      </c>
      <c r="AD106" s="57">
        <v>0</v>
      </c>
      <c r="AE106" s="57">
        <v>0</v>
      </c>
      <c r="AF106" s="57">
        <v>0</v>
      </c>
      <c r="AG106" s="57">
        <v>693844</v>
      </c>
      <c r="AH106" s="57">
        <v>0</v>
      </c>
      <c r="AI106" s="57">
        <v>693844</v>
      </c>
      <c r="AJ106" s="57">
        <v>-5572</v>
      </c>
      <c r="AK106" s="57">
        <v>0</v>
      </c>
      <c r="AL106" s="57">
        <v>-5572</v>
      </c>
      <c r="AM106" s="57">
        <v>-1926714</v>
      </c>
      <c r="AN106" s="57">
        <v>0</v>
      </c>
      <c r="AO106" s="57">
        <v>-1926714</v>
      </c>
      <c r="AP106" s="57">
        <v>1725</v>
      </c>
      <c r="AQ106" s="57">
        <v>0</v>
      </c>
      <c r="AR106" s="57">
        <v>1725</v>
      </c>
      <c r="AS106" s="57">
        <v>-33268</v>
      </c>
      <c r="AT106" s="57">
        <v>0</v>
      </c>
      <c r="AU106" s="57">
        <v>-33268</v>
      </c>
      <c r="AV106" s="57">
        <v>0</v>
      </c>
      <c r="AW106" s="57">
        <v>0</v>
      </c>
      <c r="AX106" s="57">
        <v>0</v>
      </c>
      <c r="AY106" s="57">
        <v>-31708</v>
      </c>
      <c r="AZ106" s="57">
        <v>0</v>
      </c>
      <c r="BA106" s="57">
        <v>-31708</v>
      </c>
      <c r="BB106" s="57">
        <v>25</v>
      </c>
      <c r="BC106" s="57">
        <v>0</v>
      </c>
      <c r="BD106" s="57">
        <v>25</v>
      </c>
      <c r="BE106" s="57">
        <v>-3822495</v>
      </c>
      <c r="BF106" s="57">
        <v>0</v>
      </c>
      <c r="BG106" s="57">
        <v>-3822495</v>
      </c>
      <c r="BH106" s="57">
        <v>-23385</v>
      </c>
      <c r="BI106" s="57">
        <v>0</v>
      </c>
      <c r="BJ106" s="57">
        <v>-23385</v>
      </c>
      <c r="BK106" s="57">
        <v>0</v>
      </c>
      <c r="BL106" s="57">
        <v>0</v>
      </c>
      <c r="BM106" s="57">
        <v>0</v>
      </c>
      <c r="BN106" s="57">
        <v>-684577</v>
      </c>
      <c r="BO106" s="57">
        <v>0</v>
      </c>
      <c r="BP106" s="57">
        <v>-684577</v>
      </c>
      <c r="BQ106" s="57">
        <v>25296</v>
      </c>
      <c r="BR106" s="57">
        <v>0</v>
      </c>
      <c r="BS106" s="57">
        <v>25296</v>
      </c>
      <c r="BT106" s="57">
        <v>-682666</v>
      </c>
      <c r="BU106" s="57">
        <v>0</v>
      </c>
      <c r="BV106" s="57">
        <v>-682666</v>
      </c>
      <c r="BW106" s="57">
        <v>-28212</v>
      </c>
      <c r="BX106" s="57">
        <v>0</v>
      </c>
      <c r="BY106" s="57">
        <v>-28212</v>
      </c>
      <c r="BZ106" s="57">
        <v>26</v>
      </c>
      <c r="CA106" s="57">
        <v>0</v>
      </c>
      <c r="CB106" s="57">
        <v>26</v>
      </c>
      <c r="CC106" s="57">
        <v>-70075</v>
      </c>
      <c r="CD106" s="57">
        <v>0</v>
      </c>
      <c r="CE106" s="57">
        <v>-70075</v>
      </c>
      <c r="CF106" s="57">
        <v>160</v>
      </c>
      <c r="CG106" s="57">
        <v>0</v>
      </c>
      <c r="CH106" s="57">
        <v>160</v>
      </c>
      <c r="CI106" s="57">
        <v>-907</v>
      </c>
      <c r="CJ106" s="57">
        <v>0</v>
      </c>
      <c r="CK106" s="57">
        <v>-907</v>
      </c>
      <c r="CL106" s="57">
        <v>0</v>
      </c>
      <c r="CM106" s="57">
        <v>0</v>
      </c>
      <c r="CN106" s="57">
        <v>0</v>
      </c>
      <c r="CO106" s="57">
        <v>-29311</v>
      </c>
      <c r="CP106" s="57">
        <v>0</v>
      </c>
      <c r="CQ106" s="57">
        <v>-29311</v>
      </c>
      <c r="CR106" s="57">
        <v>25</v>
      </c>
      <c r="CS106" s="57">
        <v>0</v>
      </c>
      <c r="CT106" s="57">
        <v>25</v>
      </c>
      <c r="CU106" s="57">
        <v>-22698</v>
      </c>
      <c r="CV106" s="57">
        <v>0</v>
      </c>
      <c r="CW106" s="57">
        <v>-22698</v>
      </c>
      <c r="CX106" s="57">
        <v>0</v>
      </c>
      <c r="CY106" s="57">
        <v>0</v>
      </c>
      <c r="CZ106" s="57">
        <v>0</v>
      </c>
      <c r="DA106" s="57">
        <v>0</v>
      </c>
      <c r="DB106" s="57">
        <v>0</v>
      </c>
      <c r="DC106" s="57">
        <v>0</v>
      </c>
      <c r="DD106" s="57">
        <v>0</v>
      </c>
      <c r="DE106" s="57">
        <v>0</v>
      </c>
      <c r="DF106" s="57">
        <v>0</v>
      </c>
      <c r="DG106" s="57">
        <v>0</v>
      </c>
      <c r="DH106" s="57">
        <v>0</v>
      </c>
      <c r="DI106" s="57">
        <v>-150992</v>
      </c>
      <c r="DJ106" s="57">
        <v>0</v>
      </c>
      <c r="DK106" s="57">
        <v>-150992</v>
      </c>
      <c r="DL106" s="57">
        <v>0</v>
      </c>
      <c r="DM106" s="57">
        <v>0</v>
      </c>
      <c r="DN106" s="57">
        <v>0</v>
      </c>
      <c r="DO106" s="57">
        <v>0</v>
      </c>
      <c r="DP106" s="57">
        <v>0</v>
      </c>
      <c r="DQ106" s="57">
        <v>0</v>
      </c>
      <c r="DR106" s="57">
        <v>-688</v>
      </c>
      <c r="DS106" s="57">
        <v>0</v>
      </c>
      <c r="DT106" s="57">
        <v>-688</v>
      </c>
      <c r="DU106" s="57">
        <v>0</v>
      </c>
      <c r="DV106" s="57">
        <v>0</v>
      </c>
      <c r="DW106" s="57">
        <v>0</v>
      </c>
      <c r="DX106" s="57">
        <v>-454686</v>
      </c>
      <c r="DY106" s="57">
        <v>0</v>
      </c>
      <c r="DZ106" s="57">
        <v>-454686</v>
      </c>
      <c r="EA106" s="57">
        <v>-1855</v>
      </c>
      <c r="EB106" s="57">
        <v>0</v>
      </c>
      <c r="EC106" s="57">
        <v>-1855</v>
      </c>
      <c r="ED106" s="57">
        <v>0</v>
      </c>
      <c r="EE106" s="57">
        <v>0</v>
      </c>
      <c r="EF106" s="57">
        <v>0</v>
      </c>
      <c r="EG106" s="57">
        <v>0</v>
      </c>
      <c r="EH106" s="57">
        <v>0</v>
      </c>
      <c r="EI106" s="57">
        <v>0</v>
      </c>
      <c r="EJ106" s="57">
        <v>-14787</v>
      </c>
      <c r="EK106" s="57">
        <v>0</v>
      </c>
      <c r="EL106" s="57">
        <v>-14787</v>
      </c>
      <c r="EM106" s="57">
        <v>-472016</v>
      </c>
      <c r="EN106" s="57">
        <v>0</v>
      </c>
      <c r="EO106" s="57">
        <v>-472016</v>
      </c>
      <c r="EP106" s="57">
        <v>0</v>
      </c>
      <c r="EQ106" s="57">
        <v>0</v>
      </c>
      <c r="ER106" s="57">
        <v>0</v>
      </c>
      <c r="ES106" s="57">
        <v>0</v>
      </c>
      <c r="ET106" s="57">
        <v>0</v>
      </c>
      <c r="EU106" s="57">
        <v>0</v>
      </c>
      <c r="EV106" s="57">
        <v>0</v>
      </c>
      <c r="EW106" s="57">
        <v>0</v>
      </c>
      <c r="EX106" s="57">
        <v>0</v>
      </c>
      <c r="EY106" s="57">
        <v>31248028</v>
      </c>
      <c r="EZ106" s="57">
        <v>0</v>
      </c>
      <c r="FA106" s="57">
        <v>31248028</v>
      </c>
      <c r="FB106" s="57">
        <v>12270</v>
      </c>
      <c r="FC106" s="57">
        <v>0</v>
      </c>
      <c r="FD106" s="57">
        <v>12270</v>
      </c>
      <c r="FE106" s="57">
        <v>-3822495</v>
      </c>
      <c r="FF106" s="57">
        <v>0</v>
      </c>
      <c r="FG106" s="57">
        <v>-3822495</v>
      </c>
      <c r="FH106" s="57">
        <v>-682666</v>
      </c>
      <c r="FI106" s="57">
        <v>0</v>
      </c>
      <c r="FJ106" s="57">
        <v>-682666</v>
      </c>
      <c r="FK106" s="57">
        <v>-150992</v>
      </c>
      <c r="FL106" s="57">
        <v>0</v>
      </c>
      <c r="FM106" s="57">
        <v>-150992</v>
      </c>
      <c r="FN106" s="57">
        <v>-472016</v>
      </c>
      <c r="FO106" s="57">
        <v>0</v>
      </c>
      <c r="FP106" s="57">
        <v>-472016</v>
      </c>
      <c r="FQ106" s="57">
        <v>0</v>
      </c>
      <c r="FR106" s="57">
        <v>0</v>
      </c>
      <c r="FS106" s="57">
        <v>0</v>
      </c>
      <c r="FT106" s="57">
        <v>-5115899</v>
      </c>
      <c r="FU106" s="57">
        <v>0</v>
      </c>
      <c r="FV106" s="57">
        <v>-5115899</v>
      </c>
      <c r="FW106" s="57">
        <v>26132129</v>
      </c>
      <c r="FX106" s="57">
        <v>0</v>
      </c>
      <c r="FY106" s="57">
        <v>26132129</v>
      </c>
    </row>
    <row r="107" spans="1:181" x14ac:dyDescent="0.2">
      <c r="A107" s="57" t="s">
        <v>304</v>
      </c>
      <c r="B107" s="57" t="s">
        <v>303</v>
      </c>
      <c r="C107" s="57">
        <v>0</v>
      </c>
      <c r="D107" s="57">
        <v>0</v>
      </c>
      <c r="E107" s="57">
        <v>0</v>
      </c>
      <c r="F107" s="57">
        <v>1516</v>
      </c>
      <c r="G107" s="57">
        <v>0</v>
      </c>
      <c r="H107" s="57">
        <v>1516</v>
      </c>
      <c r="I107" s="57">
        <v>0</v>
      </c>
      <c r="J107" s="57">
        <v>0</v>
      </c>
      <c r="K107" s="57">
        <v>0</v>
      </c>
      <c r="L107" s="57">
        <v>20163</v>
      </c>
      <c r="M107" s="57">
        <v>0</v>
      </c>
      <c r="N107" s="57">
        <v>20163</v>
      </c>
      <c r="O107" s="57">
        <v>21679</v>
      </c>
      <c r="P107" s="57">
        <v>0</v>
      </c>
      <c r="Q107" s="57">
        <v>21679</v>
      </c>
      <c r="R107" s="57">
        <v>-1411435</v>
      </c>
      <c r="S107" s="57">
        <v>0</v>
      </c>
      <c r="T107" s="57">
        <v>-1411435</v>
      </c>
      <c r="U107" s="57">
        <v>-4581</v>
      </c>
      <c r="V107" s="57">
        <v>0</v>
      </c>
      <c r="W107" s="57">
        <v>-4581</v>
      </c>
      <c r="X107" s="57">
        <v>-39908</v>
      </c>
      <c r="Y107" s="57">
        <v>0</v>
      </c>
      <c r="Z107" s="57">
        <v>-39908</v>
      </c>
      <c r="AA107" s="57">
        <v>-39908</v>
      </c>
      <c r="AB107" s="57">
        <v>0</v>
      </c>
      <c r="AC107" s="57">
        <v>-39908</v>
      </c>
      <c r="AD107" s="57">
        <v>0</v>
      </c>
      <c r="AE107" s="57">
        <v>0</v>
      </c>
      <c r="AF107" s="57">
        <v>0</v>
      </c>
      <c r="AG107" s="57">
        <v>582447</v>
      </c>
      <c r="AH107" s="57">
        <v>0</v>
      </c>
      <c r="AI107" s="57">
        <v>582447</v>
      </c>
      <c r="AJ107" s="57">
        <v>-3353</v>
      </c>
      <c r="AK107" s="57">
        <v>0</v>
      </c>
      <c r="AL107" s="57">
        <v>-3353</v>
      </c>
      <c r="AM107" s="57">
        <v>-1102364</v>
      </c>
      <c r="AN107" s="57">
        <v>0</v>
      </c>
      <c r="AO107" s="57">
        <v>-1102364</v>
      </c>
      <c r="AP107" s="57">
        <v>-10991</v>
      </c>
      <c r="AQ107" s="57">
        <v>0</v>
      </c>
      <c r="AR107" s="57">
        <v>-10991</v>
      </c>
      <c r="AS107" s="57">
        <v>-10844</v>
      </c>
      <c r="AT107" s="57">
        <v>0</v>
      </c>
      <c r="AU107" s="57">
        <v>-10844</v>
      </c>
      <c r="AV107" s="57">
        <v>0</v>
      </c>
      <c r="AW107" s="57">
        <v>0</v>
      </c>
      <c r="AX107" s="57">
        <v>0</v>
      </c>
      <c r="AY107" s="57">
        <v>-16074</v>
      </c>
      <c r="AZ107" s="57">
        <v>0</v>
      </c>
      <c r="BA107" s="57">
        <v>-16074</v>
      </c>
      <c r="BB107" s="57">
        <v>3688</v>
      </c>
      <c r="BC107" s="57">
        <v>0</v>
      </c>
      <c r="BD107" s="57">
        <v>3688</v>
      </c>
      <c r="BE107" s="57">
        <v>-2008834</v>
      </c>
      <c r="BF107" s="57">
        <v>0</v>
      </c>
      <c r="BG107" s="57">
        <v>-2008834</v>
      </c>
      <c r="BH107" s="57">
        <v>-15862</v>
      </c>
      <c r="BI107" s="57">
        <v>0</v>
      </c>
      <c r="BJ107" s="57">
        <v>-15862</v>
      </c>
      <c r="BK107" s="57">
        <v>-1244</v>
      </c>
      <c r="BL107" s="57">
        <v>0</v>
      </c>
      <c r="BM107" s="57">
        <v>-1244</v>
      </c>
      <c r="BN107" s="57">
        <v>-442723</v>
      </c>
      <c r="BO107" s="57">
        <v>0</v>
      </c>
      <c r="BP107" s="57">
        <v>-442723</v>
      </c>
      <c r="BQ107" s="57">
        <v>-49379</v>
      </c>
      <c r="BR107" s="57">
        <v>0</v>
      </c>
      <c r="BS107" s="57">
        <v>-49379</v>
      </c>
      <c r="BT107" s="57">
        <v>-509208</v>
      </c>
      <c r="BU107" s="57">
        <v>0</v>
      </c>
      <c r="BV107" s="57">
        <v>-509208</v>
      </c>
      <c r="BW107" s="57">
        <v>-15073</v>
      </c>
      <c r="BX107" s="57">
        <v>0</v>
      </c>
      <c r="BY107" s="57">
        <v>-15073</v>
      </c>
      <c r="BZ107" s="57">
        <v>-56</v>
      </c>
      <c r="CA107" s="57">
        <v>0</v>
      </c>
      <c r="CB107" s="57">
        <v>-56</v>
      </c>
      <c r="CC107" s="57">
        <v>-631</v>
      </c>
      <c r="CD107" s="57">
        <v>0</v>
      </c>
      <c r="CE107" s="57">
        <v>-631</v>
      </c>
      <c r="CF107" s="57">
        <v>0</v>
      </c>
      <c r="CG107" s="57">
        <v>0</v>
      </c>
      <c r="CH107" s="57">
        <v>0</v>
      </c>
      <c r="CI107" s="57">
        <v>-574</v>
      </c>
      <c r="CJ107" s="57">
        <v>0</v>
      </c>
      <c r="CK107" s="57">
        <v>-574</v>
      </c>
      <c r="CL107" s="57">
        <v>0</v>
      </c>
      <c r="CM107" s="57">
        <v>0</v>
      </c>
      <c r="CN107" s="57">
        <v>0</v>
      </c>
      <c r="CO107" s="57">
        <v>-3951</v>
      </c>
      <c r="CP107" s="57">
        <v>0</v>
      </c>
      <c r="CQ107" s="57">
        <v>-3951</v>
      </c>
      <c r="CR107" s="57">
        <v>0</v>
      </c>
      <c r="CS107" s="57">
        <v>0</v>
      </c>
      <c r="CT107" s="57">
        <v>0</v>
      </c>
      <c r="CU107" s="57">
        <v>0</v>
      </c>
      <c r="CV107" s="57">
        <v>0</v>
      </c>
      <c r="CW107" s="57">
        <v>0</v>
      </c>
      <c r="CX107" s="57">
        <v>0</v>
      </c>
      <c r="CY107" s="57">
        <v>0</v>
      </c>
      <c r="CZ107" s="57">
        <v>0</v>
      </c>
      <c r="DA107" s="57">
        <v>0</v>
      </c>
      <c r="DB107" s="57">
        <v>0</v>
      </c>
      <c r="DC107" s="57">
        <v>0</v>
      </c>
      <c r="DD107" s="57">
        <v>0</v>
      </c>
      <c r="DE107" s="57">
        <v>0</v>
      </c>
      <c r="DF107" s="57">
        <v>0</v>
      </c>
      <c r="DG107" s="57">
        <v>0</v>
      </c>
      <c r="DH107" s="57">
        <v>0</v>
      </c>
      <c r="DI107" s="57">
        <v>-20285</v>
      </c>
      <c r="DJ107" s="57">
        <v>0</v>
      </c>
      <c r="DK107" s="57">
        <v>-20285</v>
      </c>
      <c r="DL107" s="57">
        <v>0</v>
      </c>
      <c r="DM107" s="57">
        <v>0</v>
      </c>
      <c r="DN107" s="57">
        <v>0</v>
      </c>
      <c r="DO107" s="57">
        <v>0</v>
      </c>
      <c r="DP107" s="57">
        <v>0</v>
      </c>
      <c r="DQ107" s="57">
        <v>0</v>
      </c>
      <c r="DR107" s="57">
        <v>-7166</v>
      </c>
      <c r="DS107" s="57">
        <v>0</v>
      </c>
      <c r="DT107" s="57">
        <v>-7166</v>
      </c>
      <c r="DU107" s="57">
        <v>0</v>
      </c>
      <c r="DV107" s="57">
        <v>0</v>
      </c>
      <c r="DW107" s="57">
        <v>0</v>
      </c>
      <c r="DX107" s="57">
        <v>-339184</v>
      </c>
      <c r="DY107" s="57">
        <v>0</v>
      </c>
      <c r="DZ107" s="57">
        <v>-339184</v>
      </c>
      <c r="EA107" s="57">
        <v>948</v>
      </c>
      <c r="EB107" s="57">
        <v>0</v>
      </c>
      <c r="EC107" s="57">
        <v>948</v>
      </c>
      <c r="ED107" s="57">
        <v>0</v>
      </c>
      <c r="EE107" s="57">
        <v>0</v>
      </c>
      <c r="EF107" s="57">
        <v>0</v>
      </c>
      <c r="EG107" s="57">
        <v>0</v>
      </c>
      <c r="EH107" s="57">
        <v>0</v>
      </c>
      <c r="EI107" s="57">
        <v>0</v>
      </c>
      <c r="EJ107" s="57">
        <v>-2169</v>
      </c>
      <c r="EK107" s="57">
        <v>0</v>
      </c>
      <c r="EL107" s="57">
        <v>-2169</v>
      </c>
      <c r="EM107" s="57">
        <v>-347571</v>
      </c>
      <c r="EN107" s="57">
        <v>0</v>
      </c>
      <c r="EO107" s="57">
        <v>-347571</v>
      </c>
      <c r="EP107" s="57">
        <v>0</v>
      </c>
      <c r="EQ107" s="57">
        <v>0</v>
      </c>
      <c r="ER107" s="57">
        <v>0</v>
      </c>
      <c r="ES107" s="57">
        <v>0</v>
      </c>
      <c r="ET107" s="57">
        <v>0</v>
      </c>
      <c r="EU107" s="57">
        <v>0</v>
      </c>
      <c r="EV107" s="57">
        <v>0</v>
      </c>
      <c r="EW107" s="57">
        <v>0</v>
      </c>
      <c r="EX107" s="57">
        <v>0</v>
      </c>
      <c r="EY107" s="57">
        <v>25528224</v>
      </c>
      <c r="EZ107" s="57">
        <v>0</v>
      </c>
      <c r="FA107" s="57">
        <v>25528224</v>
      </c>
      <c r="FB107" s="57">
        <v>21679</v>
      </c>
      <c r="FC107" s="57">
        <v>0</v>
      </c>
      <c r="FD107" s="57">
        <v>21679</v>
      </c>
      <c r="FE107" s="57">
        <v>-2008834</v>
      </c>
      <c r="FF107" s="57">
        <v>0</v>
      </c>
      <c r="FG107" s="57">
        <v>-2008834</v>
      </c>
      <c r="FH107" s="57">
        <v>-509208</v>
      </c>
      <c r="FI107" s="57">
        <v>0</v>
      </c>
      <c r="FJ107" s="57">
        <v>-509208</v>
      </c>
      <c r="FK107" s="57">
        <v>-20285</v>
      </c>
      <c r="FL107" s="57">
        <v>0</v>
      </c>
      <c r="FM107" s="57">
        <v>-20285</v>
      </c>
      <c r="FN107" s="57">
        <v>-347571</v>
      </c>
      <c r="FO107" s="57">
        <v>0</v>
      </c>
      <c r="FP107" s="57">
        <v>-347571</v>
      </c>
      <c r="FQ107" s="57">
        <v>0</v>
      </c>
      <c r="FR107" s="57">
        <v>0</v>
      </c>
      <c r="FS107" s="57">
        <v>0</v>
      </c>
      <c r="FT107" s="57">
        <v>-2864219</v>
      </c>
      <c r="FU107" s="57">
        <v>0</v>
      </c>
      <c r="FV107" s="57">
        <v>-2864219</v>
      </c>
      <c r="FW107" s="57">
        <v>22664005</v>
      </c>
      <c r="FX107" s="57">
        <v>0</v>
      </c>
      <c r="FY107" s="57">
        <v>22664005</v>
      </c>
    </row>
    <row r="108" spans="1:181" x14ac:dyDescent="0.2">
      <c r="A108" s="57" t="s">
        <v>306</v>
      </c>
      <c r="B108" s="57" t="s">
        <v>305</v>
      </c>
      <c r="C108" s="57">
        <v>0</v>
      </c>
      <c r="D108" s="57">
        <v>0</v>
      </c>
      <c r="E108" s="57">
        <v>0</v>
      </c>
      <c r="F108" s="57">
        <v>-36942</v>
      </c>
      <c r="G108" s="57">
        <v>0</v>
      </c>
      <c r="H108" s="57">
        <v>-36942</v>
      </c>
      <c r="I108" s="57">
        <v>0</v>
      </c>
      <c r="J108" s="57">
        <v>0</v>
      </c>
      <c r="K108" s="57">
        <v>0</v>
      </c>
      <c r="L108" s="57">
        <v>1248</v>
      </c>
      <c r="M108" s="57">
        <v>0</v>
      </c>
      <c r="N108" s="57">
        <v>1248</v>
      </c>
      <c r="O108" s="57">
        <v>-35694</v>
      </c>
      <c r="P108" s="57">
        <v>0</v>
      </c>
      <c r="Q108" s="57">
        <v>-35694</v>
      </c>
      <c r="R108" s="57">
        <v>-2388842</v>
      </c>
      <c r="S108" s="57">
        <v>0</v>
      </c>
      <c r="T108" s="57">
        <v>-2388842</v>
      </c>
      <c r="U108" s="57">
        <v>-1583</v>
      </c>
      <c r="V108" s="57">
        <v>0</v>
      </c>
      <c r="W108" s="57">
        <v>-1583</v>
      </c>
      <c r="X108" s="57">
        <v>-146317</v>
      </c>
      <c r="Y108" s="57">
        <v>0</v>
      </c>
      <c r="Z108" s="57">
        <v>-146317</v>
      </c>
      <c r="AA108" s="57">
        <v>-97376</v>
      </c>
      <c r="AB108" s="57">
        <v>0</v>
      </c>
      <c r="AC108" s="57">
        <v>-97376</v>
      </c>
      <c r="AD108" s="57">
        <v>-1892</v>
      </c>
      <c r="AE108" s="57">
        <v>0</v>
      </c>
      <c r="AF108" s="57">
        <v>-1892</v>
      </c>
      <c r="AG108" s="57">
        <v>314930</v>
      </c>
      <c r="AH108" s="57">
        <v>0</v>
      </c>
      <c r="AI108" s="57">
        <v>314930</v>
      </c>
      <c r="AJ108" s="57">
        <v>-7319</v>
      </c>
      <c r="AK108" s="57">
        <v>0</v>
      </c>
      <c r="AL108" s="57">
        <v>-7319</v>
      </c>
      <c r="AM108" s="57">
        <v>-1529738</v>
      </c>
      <c r="AN108" s="57">
        <v>0</v>
      </c>
      <c r="AO108" s="57">
        <v>-1529738</v>
      </c>
      <c r="AP108" s="57">
        <v>3081</v>
      </c>
      <c r="AQ108" s="57">
        <v>0</v>
      </c>
      <c r="AR108" s="57">
        <v>3081</v>
      </c>
      <c r="AS108" s="57">
        <v>-5700</v>
      </c>
      <c r="AT108" s="57">
        <v>0</v>
      </c>
      <c r="AU108" s="57">
        <v>-5700</v>
      </c>
      <c r="AV108" s="57">
        <v>0</v>
      </c>
      <c r="AW108" s="57">
        <v>0</v>
      </c>
      <c r="AX108" s="57">
        <v>0</v>
      </c>
      <c r="AY108" s="57">
        <v>-46589</v>
      </c>
      <c r="AZ108" s="57">
        <v>0</v>
      </c>
      <c r="BA108" s="57">
        <v>-46589</v>
      </c>
      <c r="BB108" s="57">
        <v>-814</v>
      </c>
      <c r="BC108" s="57">
        <v>0</v>
      </c>
      <c r="BD108" s="57">
        <v>-814</v>
      </c>
      <c r="BE108" s="57">
        <v>-3807308</v>
      </c>
      <c r="BF108" s="57">
        <v>0</v>
      </c>
      <c r="BG108" s="57">
        <v>-3807308</v>
      </c>
      <c r="BH108" s="57">
        <v>-3013</v>
      </c>
      <c r="BI108" s="57">
        <v>0</v>
      </c>
      <c r="BJ108" s="57">
        <v>-3013</v>
      </c>
      <c r="BK108" s="57">
        <v>0</v>
      </c>
      <c r="BL108" s="57">
        <v>0</v>
      </c>
      <c r="BM108" s="57">
        <v>0</v>
      </c>
      <c r="BN108" s="57">
        <v>-362615</v>
      </c>
      <c r="BO108" s="57">
        <v>0</v>
      </c>
      <c r="BP108" s="57">
        <v>-362615</v>
      </c>
      <c r="BQ108" s="57">
        <v>25814</v>
      </c>
      <c r="BR108" s="57">
        <v>0</v>
      </c>
      <c r="BS108" s="57">
        <v>25814</v>
      </c>
      <c r="BT108" s="57">
        <v>-339814</v>
      </c>
      <c r="BU108" s="57">
        <v>0</v>
      </c>
      <c r="BV108" s="57">
        <v>-339814</v>
      </c>
      <c r="BW108" s="57">
        <v>-57426</v>
      </c>
      <c r="BX108" s="57">
        <v>0</v>
      </c>
      <c r="BY108" s="57">
        <v>-57426</v>
      </c>
      <c r="BZ108" s="57">
        <v>1796</v>
      </c>
      <c r="CA108" s="57">
        <v>0</v>
      </c>
      <c r="CB108" s="57">
        <v>1796</v>
      </c>
      <c r="CC108" s="57">
        <v>-47171</v>
      </c>
      <c r="CD108" s="57">
        <v>0</v>
      </c>
      <c r="CE108" s="57">
        <v>-47171</v>
      </c>
      <c r="CF108" s="57">
        <v>2278</v>
      </c>
      <c r="CG108" s="57">
        <v>0</v>
      </c>
      <c r="CH108" s="57">
        <v>2278</v>
      </c>
      <c r="CI108" s="57">
        <v>-685</v>
      </c>
      <c r="CJ108" s="57">
        <v>0</v>
      </c>
      <c r="CK108" s="57">
        <v>-685</v>
      </c>
      <c r="CL108" s="57">
        <v>0</v>
      </c>
      <c r="CM108" s="57">
        <v>0</v>
      </c>
      <c r="CN108" s="57">
        <v>0</v>
      </c>
      <c r="CO108" s="57">
        <v>-36288</v>
      </c>
      <c r="CP108" s="57">
        <v>0</v>
      </c>
      <c r="CQ108" s="57">
        <v>-36288</v>
      </c>
      <c r="CR108" s="57">
        <v>23</v>
      </c>
      <c r="CS108" s="57">
        <v>0</v>
      </c>
      <c r="CT108" s="57">
        <v>23</v>
      </c>
      <c r="CU108" s="57">
        <v>0</v>
      </c>
      <c r="CV108" s="57">
        <v>0</v>
      </c>
      <c r="CW108" s="57">
        <v>0</v>
      </c>
      <c r="CX108" s="57">
        <v>0</v>
      </c>
      <c r="CY108" s="57">
        <v>0</v>
      </c>
      <c r="CZ108" s="57">
        <v>0</v>
      </c>
      <c r="DA108" s="57">
        <v>0</v>
      </c>
      <c r="DB108" s="57">
        <v>0</v>
      </c>
      <c r="DC108" s="57">
        <v>0</v>
      </c>
      <c r="DD108" s="57">
        <v>0</v>
      </c>
      <c r="DE108" s="57">
        <v>0</v>
      </c>
      <c r="DF108" s="57">
        <v>0</v>
      </c>
      <c r="DG108" s="57">
        <v>0</v>
      </c>
      <c r="DH108" s="57">
        <v>0</v>
      </c>
      <c r="DI108" s="57">
        <v>-137473</v>
      </c>
      <c r="DJ108" s="57">
        <v>0</v>
      </c>
      <c r="DK108" s="57">
        <v>-137473</v>
      </c>
      <c r="DL108" s="57">
        <v>0</v>
      </c>
      <c r="DM108" s="57">
        <v>0</v>
      </c>
      <c r="DN108" s="57">
        <v>0</v>
      </c>
      <c r="DO108" s="57">
        <v>0</v>
      </c>
      <c r="DP108" s="57">
        <v>0</v>
      </c>
      <c r="DQ108" s="57">
        <v>0</v>
      </c>
      <c r="DR108" s="57">
        <v>-8843</v>
      </c>
      <c r="DS108" s="57">
        <v>0</v>
      </c>
      <c r="DT108" s="57">
        <v>-8843</v>
      </c>
      <c r="DU108" s="57">
        <v>0</v>
      </c>
      <c r="DV108" s="57">
        <v>0</v>
      </c>
      <c r="DW108" s="57">
        <v>0</v>
      </c>
      <c r="DX108" s="57">
        <v>-251409</v>
      </c>
      <c r="DY108" s="57">
        <v>0</v>
      </c>
      <c r="DZ108" s="57">
        <v>-251409</v>
      </c>
      <c r="EA108" s="57">
        <v>-5605</v>
      </c>
      <c r="EB108" s="57">
        <v>0</v>
      </c>
      <c r="EC108" s="57">
        <v>-5605</v>
      </c>
      <c r="ED108" s="57">
        <v>0</v>
      </c>
      <c r="EE108" s="57">
        <v>0</v>
      </c>
      <c r="EF108" s="57">
        <v>0</v>
      </c>
      <c r="EG108" s="57">
        <v>0</v>
      </c>
      <c r="EH108" s="57">
        <v>0</v>
      </c>
      <c r="EI108" s="57">
        <v>0</v>
      </c>
      <c r="EJ108" s="57">
        <v>-31285</v>
      </c>
      <c r="EK108" s="57">
        <v>0</v>
      </c>
      <c r="EL108" s="57">
        <v>-31285</v>
      </c>
      <c r="EM108" s="57">
        <v>-297142</v>
      </c>
      <c r="EN108" s="57">
        <v>0</v>
      </c>
      <c r="EO108" s="57">
        <v>-297142</v>
      </c>
      <c r="EP108" s="57">
        <v>0</v>
      </c>
      <c r="EQ108" s="57">
        <v>0</v>
      </c>
      <c r="ER108" s="57">
        <v>0</v>
      </c>
      <c r="ES108" s="57">
        <v>0</v>
      </c>
      <c r="ET108" s="57">
        <v>0</v>
      </c>
      <c r="EU108" s="57">
        <v>0</v>
      </c>
      <c r="EV108" s="57">
        <v>0</v>
      </c>
      <c r="EW108" s="57">
        <v>0</v>
      </c>
      <c r="EX108" s="57">
        <v>0</v>
      </c>
      <c r="EY108" s="57">
        <v>16314781</v>
      </c>
      <c r="EZ108" s="57">
        <v>0</v>
      </c>
      <c r="FA108" s="57">
        <v>16314781</v>
      </c>
      <c r="FB108" s="57">
        <v>-35694</v>
      </c>
      <c r="FC108" s="57">
        <v>0</v>
      </c>
      <c r="FD108" s="57">
        <v>-35694</v>
      </c>
      <c r="FE108" s="57">
        <v>-3807308</v>
      </c>
      <c r="FF108" s="57">
        <v>0</v>
      </c>
      <c r="FG108" s="57">
        <v>-3807308</v>
      </c>
      <c r="FH108" s="57">
        <v>-339814</v>
      </c>
      <c r="FI108" s="57">
        <v>0</v>
      </c>
      <c r="FJ108" s="57">
        <v>-339814</v>
      </c>
      <c r="FK108" s="57">
        <v>-137473</v>
      </c>
      <c r="FL108" s="57">
        <v>0</v>
      </c>
      <c r="FM108" s="57">
        <v>-137473</v>
      </c>
      <c r="FN108" s="57">
        <v>-297142</v>
      </c>
      <c r="FO108" s="57">
        <v>0</v>
      </c>
      <c r="FP108" s="57">
        <v>-297142</v>
      </c>
      <c r="FQ108" s="57">
        <v>0</v>
      </c>
      <c r="FR108" s="57">
        <v>0</v>
      </c>
      <c r="FS108" s="57">
        <v>0</v>
      </c>
      <c r="FT108" s="57">
        <v>-4617431</v>
      </c>
      <c r="FU108" s="57">
        <v>0</v>
      </c>
      <c r="FV108" s="57">
        <v>-4617431</v>
      </c>
      <c r="FW108" s="57">
        <v>11697350</v>
      </c>
      <c r="FX108" s="57">
        <v>0</v>
      </c>
      <c r="FY108" s="57">
        <v>11697350</v>
      </c>
    </row>
    <row r="109" spans="1:181" x14ac:dyDescent="0.2">
      <c r="A109" s="57" t="s">
        <v>308</v>
      </c>
      <c r="B109" s="57" t="s">
        <v>307</v>
      </c>
      <c r="C109" s="57">
        <v>0</v>
      </c>
      <c r="D109" s="57">
        <v>0</v>
      </c>
      <c r="E109" s="57">
        <v>0</v>
      </c>
      <c r="F109" s="57">
        <v>-234232</v>
      </c>
      <c r="G109" s="57">
        <v>0</v>
      </c>
      <c r="H109" s="57">
        <v>-234232</v>
      </c>
      <c r="I109" s="57">
        <v>0</v>
      </c>
      <c r="J109" s="57">
        <v>0</v>
      </c>
      <c r="K109" s="57">
        <v>0</v>
      </c>
      <c r="L109" s="57">
        <v>100044</v>
      </c>
      <c r="M109" s="57">
        <v>0</v>
      </c>
      <c r="N109" s="57">
        <v>100044</v>
      </c>
      <c r="O109" s="57">
        <v>-134188</v>
      </c>
      <c r="P109" s="57">
        <v>0</v>
      </c>
      <c r="Q109" s="57">
        <v>-134188</v>
      </c>
      <c r="R109" s="57">
        <v>-2147597</v>
      </c>
      <c r="S109" s="57">
        <v>0</v>
      </c>
      <c r="T109" s="57">
        <v>-2147597</v>
      </c>
      <c r="U109" s="57">
        <v>-361</v>
      </c>
      <c r="V109" s="57">
        <v>0</v>
      </c>
      <c r="W109" s="57">
        <v>-361</v>
      </c>
      <c r="X109" s="57">
        <v>-161170</v>
      </c>
      <c r="Y109" s="57">
        <v>0</v>
      </c>
      <c r="Z109" s="57">
        <v>-161170</v>
      </c>
      <c r="AA109" s="57">
        <v>-161170</v>
      </c>
      <c r="AB109" s="57">
        <v>0</v>
      </c>
      <c r="AC109" s="57">
        <v>-161170</v>
      </c>
      <c r="AD109" s="57">
        <v>0</v>
      </c>
      <c r="AE109" s="57">
        <v>0</v>
      </c>
      <c r="AF109" s="57">
        <v>0</v>
      </c>
      <c r="AG109" s="57">
        <v>624863</v>
      </c>
      <c r="AH109" s="57">
        <v>52422</v>
      </c>
      <c r="AI109" s="57">
        <v>677285</v>
      </c>
      <c r="AJ109" s="57">
        <v>20375</v>
      </c>
      <c r="AK109" s="57">
        <v>0</v>
      </c>
      <c r="AL109" s="57">
        <v>20375</v>
      </c>
      <c r="AM109" s="57">
        <v>-1256108</v>
      </c>
      <c r="AN109" s="57">
        <v>0</v>
      </c>
      <c r="AO109" s="57">
        <v>-1256108</v>
      </c>
      <c r="AP109" s="57">
        <v>-67947</v>
      </c>
      <c r="AQ109" s="57">
        <v>0</v>
      </c>
      <c r="AR109" s="57">
        <v>-67947</v>
      </c>
      <c r="AS109" s="57">
        <v>-7779</v>
      </c>
      <c r="AT109" s="57">
        <v>0</v>
      </c>
      <c r="AU109" s="57">
        <v>-7779</v>
      </c>
      <c r="AV109" s="57">
        <v>0</v>
      </c>
      <c r="AW109" s="57">
        <v>0</v>
      </c>
      <c r="AX109" s="57">
        <v>0</v>
      </c>
      <c r="AY109" s="57">
        <v>-7388</v>
      </c>
      <c r="AZ109" s="57">
        <v>0</v>
      </c>
      <c r="BA109" s="57">
        <v>-7388</v>
      </c>
      <c r="BB109" s="57">
        <v>0</v>
      </c>
      <c r="BC109" s="57">
        <v>0</v>
      </c>
      <c r="BD109" s="57">
        <v>0</v>
      </c>
      <c r="BE109" s="57">
        <v>-3002751</v>
      </c>
      <c r="BF109" s="57">
        <v>52422</v>
      </c>
      <c r="BG109" s="57">
        <v>-2950329</v>
      </c>
      <c r="BH109" s="57">
        <v>0</v>
      </c>
      <c r="BI109" s="57">
        <v>0</v>
      </c>
      <c r="BJ109" s="57">
        <v>0</v>
      </c>
      <c r="BK109" s="57">
        <v>0</v>
      </c>
      <c r="BL109" s="57">
        <v>0</v>
      </c>
      <c r="BM109" s="57">
        <v>0</v>
      </c>
      <c r="BN109" s="57">
        <v>-623841</v>
      </c>
      <c r="BO109" s="57">
        <v>-6039</v>
      </c>
      <c r="BP109" s="57">
        <v>-629880</v>
      </c>
      <c r="BQ109" s="57">
        <v>-53433</v>
      </c>
      <c r="BR109" s="57">
        <v>0</v>
      </c>
      <c r="BS109" s="57">
        <v>-53433</v>
      </c>
      <c r="BT109" s="57">
        <v>-677274</v>
      </c>
      <c r="BU109" s="57">
        <v>-6039</v>
      </c>
      <c r="BV109" s="57">
        <v>-683313</v>
      </c>
      <c r="BW109" s="57">
        <v>-61174</v>
      </c>
      <c r="BX109" s="57">
        <v>0</v>
      </c>
      <c r="BY109" s="57">
        <v>-61174</v>
      </c>
      <c r="BZ109" s="57">
        <v>-2572</v>
      </c>
      <c r="CA109" s="57">
        <v>0</v>
      </c>
      <c r="CB109" s="57">
        <v>-2572</v>
      </c>
      <c r="CC109" s="57">
        <v>-19644</v>
      </c>
      <c r="CD109" s="57">
        <v>0</v>
      </c>
      <c r="CE109" s="57">
        <v>-19644</v>
      </c>
      <c r="CF109" s="57">
        <v>2987</v>
      </c>
      <c r="CG109" s="57">
        <v>0</v>
      </c>
      <c r="CH109" s="57">
        <v>2987</v>
      </c>
      <c r="CI109" s="57">
        <v>-1064</v>
      </c>
      <c r="CJ109" s="57">
        <v>0</v>
      </c>
      <c r="CK109" s="57">
        <v>-1064</v>
      </c>
      <c r="CL109" s="57">
        <v>0</v>
      </c>
      <c r="CM109" s="57">
        <v>0</v>
      </c>
      <c r="CN109" s="57">
        <v>0</v>
      </c>
      <c r="CO109" s="57">
        <v>-6421</v>
      </c>
      <c r="CP109" s="57">
        <v>0</v>
      </c>
      <c r="CQ109" s="57">
        <v>-6421</v>
      </c>
      <c r="CR109" s="57">
        <v>0</v>
      </c>
      <c r="CS109" s="57">
        <v>0</v>
      </c>
      <c r="CT109" s="57">
        <v>0</v>
      </c>
      <c r="CU109" s="57">
        <v>-576</v>
      </c>
      <c r="CV109" s="57">
        <v>0</v>
      </c>
      <c r="CW109" s="57">
        <v>-576</v>
      </c>
      <c r="CX109" s="57">
        <v>0</v>
      </c>
      <c r="CY109" s="57">
        <v>0</v>
      </c>
      <c r="CZ109" s="57">
        <v>0</v>
      </c>
      <c r="DA109" s="57">
        <v>0</v>
      </c>
      <c r="DB109" s="57">
        <v>0</v>
      </c>
      <c r="DC109" s="57">
        <v>0</v>
      </c>
      <c r="DD109" s="57">
        <v>0</v>
      </c>
      <c r="DE109" s="57">
        <v>0</v>
      </c>
      <c r="DF109" s="57">
        <v>0</v>
      </c>
      <c r="DG109" s="57">
        <v>0</v>
      </c>
      <c r="DH109" s="57">
        <v>0</v>
      </c>
      <c r="DI109" s="57">
        <v>-88464</v>
      </c>
      <c r="DJ109" s="57">
        <v>0</v>
      </c>
      <c r="DK109" s="57">
        <v>-88464</v>
      </c>
      <c r="DL109" s="57">
        <v>-3286</v>
      </c>
      <c r="DM109" s="57">
        <v>0</v>
      </c>
      <c r="DN109" s="57">
        <v>-3286</v>
      </c>
      <c r="DO109" s="57">
        <v>0</v>
      </c>
      <c r="DP109" s="57">
        <v>0</v>
      </c>
      <c r="DQ109" s="57">
        <v>0</v>
      </c>
      <c r="DR109" s="57">
        <v>-10384</v>
      </c>
      <c r="DS109" s="57">
        <v>0</v>
      </c>
      <c r="DT109" s="57">
        <v>-10384</v>
      </c>
      <c r="DU109" s="57">
        <v>0</v>
      </c>
      <c r="DV109" s="57">
        <v>0</v>
      </c>
      <c r="DW109" s="57">
        <v>0</v>
      </c>
      <c r="DX109" s="57">
        <v>-477416</v>
      </c>
      <c r="DY109" s="57">
        <v>0</v>
      </c>
      <c r="DZ109" s="57">
        <v>-477416</v>
      </c>
      <c r="EA109" s="57">
        <v>-6901</v>
      </c>
      <c r="EB109" s="57">
        <v>0</v>
      </c>
      <c r="EC109" s="57">
        <v>-6901</v>
      </c>
      <c r="ED109" s="57">
        <v>0</v>
      </c>
      <c r="EE109" s="57">
        <v>0</v>
      </c>
      <c r="EF109" s="57">
        <v>0</v>
      </c>
      <c r="EG109" s="57">
        <v>0</v>
      </c>
      <c r="EH109" s="57">
        <v>0</v>
      </c>
      <c r="EI109" s="57">
        <v>0</v>
      </c>
      <c r="EJ109" s="57">
        <v>-11707</v>
      </c>
      <c r="EK109" s="57">
        <v>0</v>
      </c>
      <c r="EL109" s="57">
        <v>-11707</v>
      </c>
      <c r="EM109" s="57">
        <v>-509694</v>
      </c>
      <c r="EN109" s="57">
        <v>0</v>
      </c>
      <c r="EO109" s="57">
        <v>-509694</v>
      </c>
      <c r="EP109" s="57">
        <v>0</v>
      </c>
      <c r="EQ109" s="57">
        <v>0</v>
      </c>
      <c r="ER109" s="57">
        <v>0</v>
      </c>
      <c r="ES109" s="57">
        <v>0</v>
      </c>
      <c r="ET109" s="57">
        <v>0</v>
      </c>
      <c r="EU109" s="57">
        <v>0</v>
      </c>
      <c r="EV109" s="57">
        <v>0</v>
      </c>
      <c r="EW109" s="57">
        <v>0</v>
      </c>
      <c r="EX109" s="57">
        <v>0</v>
      </c>
      <c r="EY109" s="57">
        <v>29406785</v>
      </c>
      <c r="EZ109" s="57">
        <v>1939776</v>
      </c>
      <c r="FA109" s="57">
        <v>31346561</v>
      </c>
      <c r="FB109" s="57">
        <v>-134188</v>
      </c>
      <c r="FC109" s="57">
        <v>0</v>
      </c>
      <c r="FD109" s="57">
        <v>-134188</v>
      </c>
      <c r="FE109" s="57">
        <v>-3002751</v>
      </c>
      <c r="FF109" s="57">
        <v>52422</v>
      </c>
      <c r="FG109" s="57">
        <v>-2950329</v>
      </c>
      <c r="FH109" s="57">
        <v>-677274</v>
      </c>
      <c r="FI109" s="57">
        <v>-6039</v>
      </c>
      <c r="FJ109" s="57">
        <v>-683313</v>
      </c>
      <c r="FK109" s="57">
        <v>-88464</v>
      </c>
      <c r="FL109" s="57">
        <v>0</v>
      </c>
      <c r="FM109" s="57">
        <v>-88464</v>
      </c>
      <c r="FN109" s="57">
        <v>-509694</v>
      </c>
      <c r="FO109" s="57">
        <v>0</v>
      </c>
      <c r="FP109" s="57">
        <v>-509694</v>
      </c>
      <c r="FQ109" s="57">
        <v>0</v>
      </c>
      <c r="FR109" s="57">
        <v>0</v>
      </c>
      <c r="FS109" s="57">
        <v>0</v>
      </c>
      <c r="FT109" s="57">
        <v>-4412371</v>
      </c>
      <c r="FU109" s="57">
        <v>46383</v>
      </c>
      <c r="FV109" s="57">
        <v>-4365988</v>
      </c>
      <c r="FW109" s="57">
        <v>24994414</v>
      </c>
      <c r="FX109" s="57">
        <v>1986159</v>
      </c>
      <c r="FY109" s="57">
        <v>26980573</v>
      </c>
    </row>
    <row r="110" spans="1:181" x14ac:dyDescent="0.2">
      <c r="A110" s="57" t="s">
        <v>310</v>
      </c>
      <c r="B110" s="57" t="s">
        <v>309</v>
      </c>
      <c r="C110" s="57">
        <v>0</v>
      </c>
      <c r="D110" s="57">
        <v>0</v>
      </c>
      <c r="E110" s="57">
        <v>0</v>
      </c>
      <c r="F110" s="57">
        <v>101085</v>
      </c>
      <c r="G110" s="57">
        <v>0</v>
      </c>
      <c r="H110" s="57">
        <v>101085</v>
      </c>
      <c r="I110" s="57">
        <v>0</v>
      </c>
      <c r="J110" s="57">
        <v>0</v>
      </c>
      <c r="K110" s="57">
        <v>0</v>
      </c>
      <c r="L110" s="57">
        <v>313519</v>
      </c>
      <c r="M110" s="57">
        <v>0</v>
      </c>
      <c r="N110" s="57">
        <v>313519</v>
      </c>
      <c r="O110" s="57">
        <v>414604</v>
      </c>
      <c r="P110" s="57">
        <v>0</v>
      </c>
      <c r="Q110" s="57">
        <v>414604</v>
      </c>
      <c r="R110" s="57">
        <v>-3957104</v>
      </c>
      <c r="S110" s="57">
        <v>-52587</v>
      </c>
      <c r="T110" s="57">
        <v>-4009691</v>
      </c>
      <c r="U110" s="57">
        <v>-3170</v>
      </c>
      <c r="V110" s="57">
        <v>0</v>
      </c>
      <c r="W110" s="57">
        <v>-3170</v>
      </c>
      <c r="X110" s="57">
        <v>-144113</v>
      </c>
      <c r="Y110" s="57">
        <v>-852</v>
      </c>
      <c r="Z110" s="57">
        <v>-144965</v>
      </c>
      <c r="AA110" s="57">
        <v>-94654</v>
      </c>
      <c r="AB110" s="57">
        <v>0</v>
      </c>
      <c r="AC110" s="57">
        <v>-94654</v>
      </c>
      <c r="AD110" s="57">
        <v>0</v>
      </c>
      <c r="AE110" s="57">
        <v>0</v>
      </c>
      <c r="AF110" s="57">
        <v>0</v>
      </c>
      <c r="AG110" s="57">
        <v>2485857</v>
      </c>
      <c r="AH110" s="57">
        <v>58587</v>
      </c>
      <c r="AI110" s="57">
        <v>2544444</v>
      </c>
      <c r="AJ110" s="57">
        <v>-54098</v>
      </c>
      <c r="AK110" s="57">
        <v>-1063</v>
      </c>
      <c r="AL110" s="57">
        <v>-55161</v>
      </c>
      <c r="AM110" s="57">
        <v>-3199504</v>
      </c>
      <c r="AN110" s="57">
        <v>-743681</v>
      </c>
      <c r="AO110" s="57">
        <v>-3943185</v>
      </c>
      <c r="AP110" s="57">
        <v>39416</v>
      </c>
      <c r="AQ110" s="57">
        <v>0</v>
      </c>
      <c r="AR110" s="57">
        <v>39416</v>
      </c>
      <c r="AS110" s="57">
        <v>-101262</v>
      </c>
      <c r="AT110" s="57">
        <v>0</v>
      </c>
      <c r="AU110" s="57">
        <v>-101262</v>
      </c>
      <c r="AV110" s="57">
        <v>-876</v>
      </c>
      <c r="AW110" s="57">
        <v>0</v>
      </c>
      <c r="AX110" s="57">
        <v>-876</v>
      </c>
      <c r="AY110" s="57">
        <v>-11191</v>
      </c>
      <c r="AZ110" s="57">
        <v>0</v>
      </c>
      <c r="BA110" s="57">
        <v>-11191</v>
      </c>
      <c r="BB110" s="57">
        <v>0</v>
      </c>
      <c r="BC110" s="57">
        <v>0</v>
      </c>
      <c r="BD110" s="57">
        <v>0</v>
      </c>
      <c r="BE110" s="57">
        <v>-4942875</v>
      </c>
      <c r="BF110" s="57">
        <v>-739596</v>
      </c>
      <c r="BG110" s="57">
        <v>-5682471</v>
      </c>
      <c r="BH110" s="57">
        <v>-43775</v>
      </c>
      <c r="BI110" s="57">
        <v>0</v>
      </c>
      <c r="BJ110" s="57">
        <v>-43775</v>
      </c>
      <c r="BK110" s="57">
        <v>-23032</v>
      </c>
      <c r="BL110" s="57">
        <v>0</v>
      </c>
      <c r="BM110" s="57">
        <v>-23032</v>
      </c>
      <c r="BN110" s="57">
        <v>-4757925</v>
      </c>
      <c r="BO110" s="57">
        <v>-24236</v>
      </c>
      <c r="BP110" s="57">
        <v>-4782161</v>
      </c>
      <c r="BQ110" s="57">
        <v>-331878</v>
      </c>
      <c r="BR110" s="57">
        <v>1253</v>
      </c>
      <c r="BS110" s="57">
        <v>-330625</v>
      </c>
      <c r="BT110" s="57">
        <v>-5156610</v>
      </c>
      <c r="BU110" s="57">
        <v>-22983</v>
      </c>
      <c r="BV110" s="57">
        <v>-5179593</v>
      </c>
      <c r="BW110" s="57">
        <v>-104795</v>
      </c>
      <c r="BX110" s="57">
        <v>-651</v>
      </c>
      <c r="BY110" s="57">
        <v>-105446</v>
      </c>
      <c r="BZ110" s="57">
        <v>1460</v>
      </c>
      <c r="CA110" s="57">
        <v>0</v>
      </c>
      <c r="CB110" s="57">
        <v>1460</v>
      </c>
      <c r="CC110" s="57">
        <v>-41547</v>
      </c>
      <c r="CD110" s="57">
        <v>0</v>
      </c>
      <c r="CE110" s="57">
        <v>-41547</v>
      </c>
      <c r="CF110" s="57">
        <v>139</v>
      </c>
      <c r="CG110" s="57">
        <v>0</v>
      </c>
      <c r="CH110" s="57">
        <v>139</v>
      </c>
      <c r="CI110" s="57">
        <v>-730</v>
      </c>
      <c r="CJ110" s="57">
        <v>0</v>
      </c>
      <c r="CK110" s="57">
        <v>-730</v>
      </c>
      <c r="CL110" s="57">
        <v>-219</v>
      </c>
      <c r="CM110" s="57">
        <v>0</v>
      </c>
      <c r="CN110" s="57">
        <v>-219</v>
      </c>
      <c r="CO110" s="57">
        <v>0</v>
      </c>
      <c r="CP110" s="57">
        <v>0</v>
      </c>
      <c r="CQ110" s="57">
        <v>0</v>
      </c>
      <c r="CR110" s="57">
        <v>0</v>
      </c>
      <c r="CS110" s="57">
        <v>0</v>
      </c>
      <c r="CT110" s="57">
        <v>0</v>
      </c>
      <c r="CU110" s="57">
        <v>0</v>
      </c>
      <c r="CV110" s="57">
        <v>0</v>
      </c>
      <c r="CW110" s="57">
        <v>0</v>
      </c>
      <c r="CX110" s="57">
        <v>0</v>
      </c>
      <c r="CY110" s="57">
        <v>0</v>
      </c>
      <c r="CZ110" s="57">
        <v>0</v>
      </c>
      <c r="DA110" s="57">
        <v>0</v>
      </c>
      <c r="DB110" s="57">
        <v>0</v>
      </c>
      <c r="DC110" s="57">
        <v>0</v>
      </c>
      <c r="DD110" s="57">
        <v>0</v>
      </c>
      <c r="DE110" s="57">
        <v>0</v>
      </c>
      <c r="DF110" s="57">
        <v>0</v>
      </c>
      <c r="DG110" s="57">
        <v>0</v>
      </c>
      <c r="DH110" s="57">
        <v>0</v>
      </c>
      <c r="DI110" s="57">
        <v>-145692</v>
      </c>
      <c r="DJ110" s="57">
        <v>-651</v>
      </c>
      <c r="DK110" s="57">
        <v>-146343</v>
      </c>
      <c r="DL110" s="57">
        <v>0</v>
      </c>
      <c r="DM110" s="57">
        <v>0</v>
      </c>
      <c r="DN110" s="57">
        <v>0</v>
      </c>
      <c r="DO110" s="57">
        <v>0</v>
      </c>
      <c r="DP110" s="57">
        <v>0</v>
      </c>
      <c r="DQ110" s="57">
        <v>0</v>
      </c>
      <c r="DR110" s="57">
        <v>-50985</v>
      </c>
      <c r="DS110" s="57">
        <v>-1705</v>
      </c>
      <c r="DT110" s="57">
        <v>-52690</v>
      </c>
      <c r="DU110" s="57">
        <v>2892</v>
      </c>
      <c r="DV110" s="57">
        <v>0</v>
      </c>
      <c r="DW110" s="57">
        <v>2892</v>
      </c>
      <c r="DX110" s="57">
        <v>-923189</v>
      </c>
      <c r="DY110" s="57">
        <v>-5979</v>
      </c>
      <c r="DZ110" s="57">
        <v>-929168</v>
      </c>
      <c r="EA110" s="57">
        <v>-185130</v>
      </c>
      <c r="EB110" s="57">
        <v>-510</v>
      </c>
      <c r="EC110" s="57">
        <v>-185640</v>
      </c>
      <c r="ED110" s="57">
        <v>0</v>
      </c>
      <c r="EE110" s="57">
        <v>0</v>
      </c>
      <c r="EF110" s="57">
        <v>0</v>
      </c>
      <c r="EG110" s="57">
        <v>0</v>
      </c>
      <c r="EH110" s="57">
        <v>0</v>
      </c>
      <c r="EI110" s="57">
        <v>0</v>
      </c>
      <c r="EJ110" s="57">
        <v>-45486</v>
      </c>
      <c r="EK110" s="57">
        <v>0</v>
      </c>
      <c r="EL110" s="57">
        <v>-45486</v>
      </c>
      <c r="EM110" s="57">
        <v>-1201898</v>
      </c>
      <c r="EN110" s="57">
        <v>-8194</v>
      </c>
      <c r="EO110" s="57">
        <v>-1210092</v>
      </c>
      <c r="EP110" s="57">
        <v>0</v>
      </c>
      <c r="EQ110" s="57">
        <v>0</v>
      </c>
      <c r="ER110" s="57">
        <v>0</v>
      </c>
      <c r="ES110" s="57">
        <v>0</v>
      </c>
      <c r="ET110" s="57">
        <v>0</v>
      </c>
      <c r="EU110" s="57">
        <v>0</v>
      </c>
      <c r="EV110" s="57">
        <v>0</v>
      </c>
      <c r="EW110" s="57">
        <v>0</v>
      </c>
      <c r="EX110" s="57">
        <v>0</v>
      </c>
      <c r="EY110" s="57">
        <v>99217354</v>
      </c>
      <c r="EZ110" s="57">
        <v>2313118</v>
      </c>
      <c r="FA110" s="57">
        <v>101530472</v>
      </c>
      <c r="FB110" s="57">
        <v>414604</v>
      </c>
      <c r="FC110" s="57">
        <v>0</v>
      </c>
      <c r="FD110" s="57">
        <v>414604</v>
      </c>
      <c r="FE110" s="57">
        <v>-4942875</v>
      </c>
      <c r="FF110" s="57">
        <v>-739596</v>
      </c>
      <c r="FG110" s="57">
        <v>-5682471</v>
      </c>
      <c r="FH110" s="57">
        <v>-5156610</v>
      </c>
      <c r="FI110" s="57">
        <v>-22983</v>
      </c>
      <c r="FJ110" s="57">
        <v>-5179593</v>
      </c>
      <c r="FK110" s="57">
        <v>-145692</v>
      </c>
      <c r="FL110" s="57">
        <v>-651</v>
      </c>
      <c r="FM110" s="57">
        <v>-146343</v>
      </c>
      <c r="FN110" s="57">
        <v>-1201898</v>
      </c>
      <c r="FO110" s="57">
        <v>-8194</v>
      </c>
      <c r="FP110" s="57">
        <v>-1210092</v>
      </c>
      <c r="FQ110" s="57">
        <v>0</v>
      </c>
      <c r="FR110" s="57">
        <v>0</v>
      </c>
      <c r="FS110" s="57">
        <v>0</v>
      </c>
      <c r="FT110" s="57">
        <v>-11032471</v>
      </c>
      <c r="FU110" s="57">
        <v>-771424</v>
      </c>
      <c r="FV110" s="57">
        <v>-11803895</v>
      </c>
      <c r="FW110" s="57">
        <v>88184883</v>
      </c>
      <c r="FX110" s="57">
        <v>1541694</v>
      </c>
      <c r="FY110" s="57">
        <v>89726577</v>
      </c>
    </row>
    <row r="111" spans="1:181" x14ac:dyDescent="0.2">
      <c r="A111" s="57" t="s">
        <v>313</v>
      </c>
      <c r="B111" s="57" t="s">
        <v>312</v>
      </c>
      <c r="C111" s="57">
        <v>0</v>
      </c>
      <c r="D111" s="57">
        <v>0</v>
      </c>
      <c r="E111" s="57">
        <v>0</v>
      </c>
      <c r="F111" s="57">
        <v>112</v>
      </c>
      <c r="G111" s="57">
        <v>0</v>
      </c>
      <c r="H111" s="57">
        <v>112</v>
      </c>
      <c r="I111" s="57">
        <v>0</v>
      </c>
      <c r="J111" s="57">
        <v>0</v>
      </c>
      <c r="K111" s="57">
        <v>0</v>
      </c>
      <c r="L111" s="57">
        <v>66648</v>
      </c>
      <c r="M111" s="57">
        <v>0</v>
      </c>
      <c r="N111" s="57">
        <v>66648</v>
      </c>
      <c r="O111" s="57">
        <v>66760</v>
      </c>
      <c r="P111" s="57">
        <v>0</v>
      </c>
      <c r="Q111" s="57">
        <v>66760</v>
      </c>
      <c r="R111" s="57">
        <v>-1691221</v>
      </c>
      <c r="S111" s="57">
        <v>0</v>
      </c>
      <c r="T111" s="57">
        <v>-1691221</v>
      </c>
      <c r="U111" s="57">
        <v>0</v>
      </c>
      <c r="V111" s="57">
        <v>0</v>
      </c>
      <c r="W111" s="57">
        <v>0</v>
      </c>
      <c r="X111" s="57">
        <v>-76153</v>
      </c>
      <c r="Y111" s="57">
        <v>0</v>
      </c>
      <c r="Z111" s="57">
        <v>-76153</v>
      </c>
      <c r="AA111" s="57">
        <v>-46148</v>
      </c>
      <c r="AB111" s="57">
        <v>0</v>
      </c>
      <c r="AC111" s="57">
        <v>-46148</v>
      </c>
      <c r="AD111" s="57">
        <v>0</v>
      </c>
      <c r="AE111" s="57">
        <v>0</v>
      </c>
      <c r="AF111" s="57">
        <v>0</v>
      </c>
      <c r="AG111" s="57">
        <v>562265</v>
      </c>
      <c r="AH111" s="57">
        <v>0</v>
      </c>
      <c r="AI111" s="57">
        <v>562265</v>
      </c>
      <c r="AJ111" s="57">
        <v>-8500</v>
      </c>
      <c r="AK111" s="57">
        <v>0</v>
      </c>
      <c r="AL111" s="57">
        <v>-8500</v>
      </c>
      <c r="AM111" s="57">
        <v>-1201638</v>
      </c>
      <c r="AN111" s="57">
        <v>0</v>
      </c>
      <c r="AO111" s="57">
        <v>-1201638</v>
      </c>
      <c r="AP111" s="57">
        <v>18322</v>
      </c>
      <c r="AQ111" s="57">
        <v>0</v>
      </c>
      <c r="AR111" s="57">
        <v>18322</v>
      </c>
      <c r="AS111" s="57">
        <v>-49399</v>
      </c>
      <c r="AT111" s="57">
        <v>0</v>
      </c>
      <c r="AU111" s="57">
        <v>-49399</v>
      </c>
      <c r="AV111" s="57">
        <v>0</v>
      </c>
      <c r="AW111" s="57">
        <v>0</v>
      </c>
      <c r="AX111" s="57">
        <v>0</v>
      </c>
      <c r="AY111" s="57">
        <v>-475</v>
      </c>
      <c r="AZ111" s="57">
        <v>0</v>
      </c>
      <c r="BA111" s="57">
        <v>-475</v>
      </c>
      <c r="BB111" s="57">
        <v>0</v>
      </c>
      <c r="BC111" s="57">
        <v>0</v>
      </c>
      <c r="BD111" s="57">
        <v>0</v>
      </c>
      <c r="BE111" s="57">
        <v>-2446799</v>
      </c>
      <c r="BF111" s="57">
        <v>0</v>
      </c>
      <c r="BG111" s="57">
        <v>-2446799</v>
      </c>
      <c r="BH111" s="57">
        <v>0</v>
      </c>
      <c r="BI111" s="57">
        <v>0</v>
      </c>
      <c r="BJ111" s="57">
        <v>0</v>
      </c>
      <c r="BK111" s="57">
        <v>766</v>
      </c>
      <c r="BL111" s="57">
        <v>0</v>
      </c>
      <c r="BM111" s="57">
        <v>766</v>
      </c>
      <c r="BN111" s="57">
        <v>-466546</v>
      </c>
      <c r="BO111" s="57">
        <v>0</v>
      </c>
      <c r="BP111" s="57">
        <v>-466546</v>
      </c>
      <c r="BQ111" s="57">
        <v>1056</v>
      </c>
      <c r="BR111" s="57">
        <v>0</v>
      </c>
      <c r="BS111" s="57">
        <v>1056</v>
      </c>
      <c r="BT111" s="57">
        <v>-464724</v>
      </c>
      <c r="BU111" s="57">
        <v>0</v>
      </c>
      <c r="BV111" s="57">
        <v>-464724</v>
      </c>
      <c r="BW111" s="57">
        <v>-77638</v>
      </c>
      <c r="BX111" s="57">
        <v>0</v>
      </c>
      <c r="BY111" s="57">
        <v>-77638</v>
      </c>
      <c r="BZ111" s="57">
        <v>1930</v>
      </c>
      <c r="CA111" s="57">
        <v>0</v>
      </c>
      <c r="CB111" s="57">
        <v>1930</v>
      </c>
      <c r="CC111" s="57">
        <v>-44177</v>
      </c>
      <c r="CD111" s="57">
        <v>0</v>
      </c>
      <c r="CE111" s="57">
        <v>-44177</v>
      </c>
      <c r="CF111" s="57">
        <v>2398</v>
      </c>
      <c r="CG111" s="57">
        <v>0</v>
      </c>
      <c r="CH111" s="57">
        <v>2398</v>
      </c>
      <c r="CI111" s="57">
        <v>-5941</v>
      </c>
      <c r="CJ111" s="57">
        <v>0</v>
      </c>
      <c r="CK111" s="57">
        <v>-5941</v>
      </c>
      <c r="CL111" s="57">
        <v>0</v>
      </c>
      <c r="CM111" s="57">
        <v>0</v>
      </c>
      <c r="CN111" s="57">
        <v>0</v>
      </c>
      <c r="CO111" s="57">
        <v>-475</v>
      </c>
      <c r="CP111" s="57">
        <v>0</v>
      </c>
      <c r="CQ111" s="57">
        <v>-475</v>
      </c>
      <c r="CR111" s="57">
        <v>0</v>
      </c>
      <c r="CS111" s="57">
        <v>0</v>
      </c>
      <c r="CT111" s="57">
        <v>0</v>
      </c>
      <c r="CU111" s="57">
        <v>-4608</v>
      </c>
      <c r="CV111" s="57">
        <v>0</v>
      </c>
      <c r="CW111" s="57">
        <v>-4608</v>
      </c>
      <c r="CX111" s="57">
        <v>0</v>
      </c>
      <c r="CY111" s="57">
        <v>0</v>
      </c>
      <c r="CZ111" s="57">
        <v>0</v>
      </c>
      <c r="DA111" s="57">
        <v>0</v>
      </c>
      <c r="DB111" s="57">
        <v>0</v>
      </c>
      <c r="DC111" s="57">
        <v>0</v>
      </c>
      <c r="DD111" s="57">
        <v>0</v>
      </c>
      <c r="DE111" s="57">
        <v>0</v>
      </c>
      <c r="DF111" s="57">
        <v>0</v>
      </c>
      <c r="DG111" s="57">
        <v>0</v>
      </c>
      <c r="DH111" s="57">
        <v>0</v>
      </c>
      <c r="DI111" s="57">
        <v>-128511</v>
      </c>
      <c r="DJ111" s="57">
        <v>0</v>
      </c>
      <c r="DK111" s="57">
        <v>-128511</v>
      </c>
      <c r="DL111" s="57">
        <v>-4765</v>
      </c>
      <c r="DM111" s="57">
        <v>0</v>
      </c>
      <c r="DN111" s="57">
        <v>-4765</v>
      </c>
      <c r="DO111" s="57">
        <v>0</v>
      </c>
      <c r="DP111" s="57">
        <v>0</v>
      </c>
      <c r="DQ111" s="57">
        <v>0</v>
      </c>
      <c r="DR111" s="57">
        <v>-20805</v>
      </c>
      <c r="DS111" s="57">
        <v>0</v>
      </c>
      <c r="DT111" s="57">
        <v>-20805</v>
      </c>
      <c r="DU111" s="57">
        <v>-865</v>
      </c>
      <c r="DV111" s="57">
        <v>0</v>
      </c>
      <c r="DW111" s="57">
        <v>-865</v>
      </c>
      <c r="DX111" s="57">
        <v>-407558</v>
      </c>
      <c r="DY111" s="57">
        <v>0</v>
      </c>
      <c r="DZ111" s="57">
        <v>-407558</v>
      </c>
      <c r="EA111" s="57">
        <v>-11187</v>
      </c>
      <c r="EB111" s="57">
        <v>0</v>
      </c>
      <c r="EC111" s="57">
        <v>-11187</v>
      </c>
      <c r="ED111" s="57">
        <v>0</v>
      </c>
      <c r="EE111" s="57">
        <v>0</v>
      </c>
      <c r="EF111" s="57">
        <v>0</v>
      </c>
      <c r="EG111" s="57">
        <v>0</v>
      </c>
      <c r="EH111" s="57">
        <v>0</v>
      </c>
      <c r="EI111" s="57">
        <v>0</v>
      </c>
      <c r="EJ111" s="57">
        <v>-6922</v>
      </c>
      <c r="EK111" s="57">
        <v>0</v>
      </c>
      <c r="EL111" s="57">
        <v>-6922</v>
      </c>
      <c r="EM111" s="57">
        <v>-452102</v>
      </c>
      <c r="EN111" s="57">
        <v>0</v>
      </c>
      <c r="EO111" s="57">
        <v>-452102</v>
      </c>
      <c r="EP111" s="57">
        <v>0</v>
      </c>
      <c r="EQ111" s="57">
        <v>0</v>
      </c>
      <c r="ER111" s="57">
        <v>0</v>
      </c>
      <c r="ES111" s="57">
        <v>0</v>
      </c>
      <c r="ET111" s="57">
        <v>0</v>
      </c>
      <c r="EU111" s="57">
        <v>0</v>
      </c>
      <c r="EV111" s="57">
        <v>0</v>
      </c>
      <c r="EW111" s="57">
        <v>0</v>
      </c>
      <c r="EX111" s="57">
        <v>0</v>
      </c>
      <c r="EY111" s="57">
        <v>25073284</v>
      </c>
      <c r="EZ111" s="57">
        <v>0</v>
      </c>
      <c r="FA111" s="57">
        <v>25073284</v>
      </c>
      <c r="FB111" s="57">
        <v>66760</v>
      </c>
      <c r="FC111" s="57">
        <v>0</v>
      </c>
      <c r="FD111" s="57">
        <v>66760</v>
      </c>
      <c r="FE111" s="57">
        <v>-2446799</v>
      </c>
      <c r="FF111" s="57">
        <v>0</v>
      </c>
      <c r="FG111" s="57">
        <v>-2446799</v>
      </c>
      <c r="FH111" s="57">
        <v>-464724</v>
      </c>
      <c r="FI111" s="57">
        <v>0</v>
      </c>
      <c r="FJ111" s="57">
        <v>-464724</v>
      </c>
      <c r="FK111" s="57">
        <v>-128511</v>
      </c>
      <c r="FL111" s="57">
        <v>0</v>
      </c>
      <c r="FM111" s="57">
        <v>-128511</v>
      </c>
      <c r="FN111" s="57">
        <v>-452102</v>
      </c>
      <c r="FO111" s="57">
        <v>0</v>
      </c>
      <c r="FP111" s="57">
        <v>-452102</v>
      </c>
      <c r="FQ111" s="57">
        <v>0</v>
      </c>
      <c r="FR111" s="57">
        <v>0</v>
      </c>
      <c r="FS111" s="57">
        <v>0</v>
      </c>
      <c r="FT111" s="57">
        <v>-3425376</v>
      </c>
      <c r="FU111" s="57">
        <v>0</v>
      </c>
      <c r="FV111" s="57">
        <v>-3425376</v>
      </c>
      <c r="FW111" s="57">
        <v>21647908</v>
      </c>
      <c r="FX111" s="57">
        <v>0</v>
      </c>
      <c r="FY111" s="57">
        <v>21647908</v>
      </c>
    </row>
    <row r="112" spans="1:181" x14ac:dyDescent="0.2">
      <c r="A112" s="57" t="s">
        <v>315</v>
      </c>
      <c r="B112" s="57" t="s">
        <v>314</v>
      </c>
      <c r="C112" s="57">
        <v>0</v>
      </c>
      <c r="D112" s="57">
        <v>0</v>
      </c>
      <c r="E112" s="57">
        <v>0</v>
      </c>
      <c r="F112" s="57">
        <v>-104520</v>
      </c>
      <c r="G112" s="57">
        <v>0</v>
      </c>
      <c r="H112" s="57">
        <v>-104520</v>
      </c>
      <c r="I112" s="57">
        <v>0</v>
      </c>
      <c r="J112" s="57">
        <v>0</v>
      </c>
      <c r="K112" s="57">
        <v>0</v>
      </c>
      <c r="L112" s="57">
        <v>185991</v>
      </c>
      <c r="M112" s="57">
        <v>0</v>
      </c>
      <c r="N112" s="57">
        <v>185991</v>
      </c>
      <c r="O112" s="57">
        <v>81471</v>
      </c>
      <c r="P112" s="57">
        <v>0</v>
      </c>
      <c r="Q112" s="57">
        <v>81471</v>
      </c>
      <c r="R112" s="57">
        <v>-1971586</v>
      </c>
      <c r="S112" s="57">
        <v>0</v>
      </c>
      <c r="T112" s="57">
        <v>-1971586</v>
      </c>
      <c r="U112" s="57">
        <v>-6455</v>
      </c>
      <c r="V112" s="57">
        <v>0</v>
      </c>
      <c r="W112" s="57">
        <v>-6455</v>
      </c>
      <c r="X112" s="57">
        <v>-93028</v>
      </c>
      <c r="Y112" s="57">
        <v>0</v>
      </c>
      <c r="Z112" s="57">
        <v>-93028</v>
      </c>
      <c r="AA112" s="57">
        <v>-55586</v>
      </c>
      <c r="AB112" s="57">
        <v>0</v>
      </c>
      <c r="AC112" s="57">
        <v>-55586</v>
      </c>
      <c r="AD112" s="57">
        <v>144</v>
      </c>
      <c r="AE112" s="57">
        <v>0</v>
      </c>
      <c r="AF112" s="57">
        <v>144</v>
      </c>
      <c r="AG112" s="57">
        <v>1482482</v>
      </c>
      <c r="AH112" s="57">
        <v>0</v>
      </c>
      <c r="AI112" s="57">
        <v>1482482</v>
      </c>
      <c r="AJ112" s="57">
        <v>-28803</v>
      </c>
      <c r="AK112" s="57">
        <v>0</v>
      </c>
      <c r="AL112" s="57">
        <v>-28803</v>
      </c>
      <c r="AM112" s="57">
        <v>-3485349</v>
      </c>
      <c r="AN112" s="57">
        <v>0</v>
      </c>
      <c r="AO112" s="57">
        <v>-3485349</v>
      </c>
      <c r="AP112" s="57">
        <v>-85194</v>
      </c>
      <c r="AQ112" s="57">
        <v>0</v>
      </c>
      <c r="AR112" s="57">
        <v>-85194</v>
      </c>
      <c r="AS112" s="57">
        <v>-39953</v>
      </c>
      <c r="AT112" s="57">
        <v>0</v>
      </c>
      <c r="AU112" s="57">
        <v>-39953</v>
      </c>
      <c r="AV112" s="57">
        <v>0</v>
      </c>
      <c r="AW112" s="57">
        <v>0</v>
      </c>
      <c r="AX112" s="57">
        <v>0</v>
      </c>
      <c r="AY112" s="57">
        <v>0</v>
      </c>
      <c r="AZ112" s="57">
        <v>0</v>
      </c>
      <c r="BA112" s="57">
        <v>0</v>
      </c>
      <c r="BB112" s="57">
        <v>0</v>
      </c>
      <c r="BC112" s="57">
        <v>0</v>
      </c>
      <c r="BD112" s="57">
        <v>0</v>
      </c>
      <c r="BE112" s="57">
        <v>-4221431</v>
      </c>
      <c r="BF112" s="57">
        <v>0</v>
      </c>
      <c r="BG112" s="57">
        <v>-4221431</v>
      </c>
      <c r="BH112" s="57">
        <v>-50068</v>
      </c>
      <c r="BI112" s="57">
        <v>0</v>
      </c>
      <c r="BJ112" s="57">
        <v>-50068</v>
      </c>
      <c r="BK112" s="57">
        <v>816</v>
      </c>
      <c r="BL112" s="57">
        <v>0</v>
      </c>
      <c r="BM112" s="57">
        <v>816</v>
      </c>
      <c r="BN112" s="57">
        <v>-1799564</v>
      </c>
      <c r="BO112" s="57">
        <v>0</v>
      </c>
      <c r="BP112" s="57">
        <v>-1799564</v>
      </c>
      <c r="BQ112" s="57">
        <v>53125</v>
      </c>
      <c r="BR112" s="57">
        <v>0</v>
      </c>
      <c r="BS112" s="57">
        <v>53125</v>
      </c>
      <c r="BT112" s="57">
        <v>-1795691</v>
      </c>
      <c r="BU112" s="57">
        <v>0</v>
      </c>
      <c r="BV112" s="57">
        <v>-1795691</v>
      </c>
      <c r="BW112" s="57">
        <v>-2391</v>
      </c>
      <c r="BX112" s="57">
        <v>0</v>
      </c>
      <c r="BY112" s="57">
        <v>-2391</v>
      </c>
      <c r="BZ112" s="57">
        <v>0</v>
      </c>
      <c r="CA112" s="57">
        <v>0</v>
      </c>
      <c r="CB112" s="57">
        <v>0</v>
      </c>
      <c r="CC112" s="57">
        <v>-57294</v>
      </c>
      <c r="CD112" s="57">
        <v>0</v>
      </c>
      <c r="CE112" s="57">
        <v>-57294</v>
      </c>
      <c r="CF112" s="57">
        <v>0</v>
      </c>
      <c r="CG112" s="57">
        <v>0</v>
      </c>
      <c r="CH112" s="57">
        <v>0</v>
      </c>
      <c r="CI112" s="57">
        <v>0</v>
      </c>
      <c r="CJ112" s="57">
        <v>0</v>
      </c>
      <c r="CK112" s="57">
        <v>0</v>
      </c>
      <c r="CL112" s="57">
        <v>0</v>
      </c>
      <c r="CM112" s="57">
        <v>0</v>
      </c>
      <c r="CN112" s="57">
        <v>0</v>
      </c>
      <c r="CO112" s="57">
        <v>0</v>
      </c>
      <c r="CP112" s="57">
        <v>0</v>
      </c>
      <c r="CQ112" s="57">
        <v>0</v>
      </c>
      <c r="CR112" s="57">
        <v>0</v>
      </c>
      <c r="CS112" s="57">
        <v>0</v>
      </c>
      <c r="CT112" s="57">
        <v>0</v>
      </c>
      <c r="CU112" s="57">
        <v>0</v>
      </c>
      <c r="CV112" s="57">
        <v>0</v>
      </c>
      <c r="CW112" s="57">
        <v>0</v>
      </c>
      <c r="CX112" s="57">
        <v>0</v>
      </c>
      <c r="CY112" s="57">
        <v>0</v>
      </c>
      <c r="CZ112" s="57">
        <v>0</v>
      </c>
      <c r="DA112" s="57">
        <v>0</v>
      </c>
      <c r="DB112" s="57">
        <v>0</v>
      </c>
      <c r="DC112" s="57">
        <v>0</v>
      </c>
      <c r="DD112" s="57">
        <v>0</v>
      </c>
      <c r="DE112" s="57">
        <v>0</v>
      </c>
      <c r="DF112" s="57">
        <v>0</v>
      </c>
      <c r="DG112" s="57">
        <v>0</v>
      </c>
      <c r="DH112" s="57">
        <v>0</v>
      </c>
      <c r="DI112" s="57">
        <v>-59685</v>
      </c>
      <c r="DJ112" s="57">
        <v>0</v>
      </c>
      <c r="DK112" s="57">
        <v>-59685</v>
      </c>
      <c r="DL112" s="57">
        <v>0</v>
      </c>
      <c r="DM112" s="57">
        <v>0</v>
      </c>
      <c r="DN112" s="57">
        <v>0</v>
      </c>
      <c r="DO112" s="57">
        <v>0</v>
      </c>
      <c r="DP112" s="57">
        <v>0</v>
      </c>
      <c r="DQ112" s="57">
        <v>0</v>
      </c>
      <c r="DR112" s="57">
        <v>-7972</v>
      </c>
      <c r="DS112" s="57">
        <v>0</v>
      </c>
      <c r="DT112" s="57">
        <v>-7972</v>
      </c>
      <c r="DU112" s="57">
        <v>-7039</v>
      </c>
      <c r="DV112" s="57">
        <v>0</v>
      </c>
      <c r="DW112" s="57">
        <v>-7039</v>
      </c>
      <c r="DX112" s="57">
        <v>-367728</v>
      </c>
      <c r="DY112" s="57">
        <v>0</v>
      </c>
      <c r="DZ112" s="57">
        <v>-367728</v>
      </c>
      <c r="EA112" s="57">
        <v>-28139</v>
      </c>
      <c r="EB112" s="57">
        <v>0</v>
      </c>
      <c r="EC112" s="57">
        <v>-28139</v>
      </c>
      <c r="ED112" s="57">
        <v>0</v>
      </c>
      <c r="EE112" s="57">
        <v>0</v>
      </c>
      <c r="EF112" s="57">
        <v>0</v>
      </c>
      <c r="EG112" s="57">
        <v>0</v>
      </c>
      <c r="EH112" s="57">
        <v>0</v>
      </c>
      <c r="EI112" s="57">
        <v>0</v>
      </c>
      <c r="EJ112" s="57">
        <v>-15835</v>
      </c>
      <c r="EK112" s="57">
        <v>0</v>
      </c>
      <c r="EL112" s="57">
        <v>-15835</v>
      </c>
      <c r="EM112" s="57">
        <v>-426713</v>
      </c>
      <c r="EN112" s="57">
        <v>0</v>
      </c>
      <c r="EO112" s="57">
        <v>-426713</v>
      </c>
      <c r="EP112" s="57">
        <v>0</v>
      </c>
      <c r="EQ112" s="57">
        <v>0</v>
      </c>
      <c r="ER112" s="57">
        <v>0</v>
      </c>
      <c r="ES112" s="57">
        <v>0</v>
      </c>
      <c r="ET112" s="57">
        <v>0</v>
      </c>
      <c r="EU112" s="57">
        <v>0</v>
      </c>
      <c r="EV112" s="57">
        <v>0</v>
      </c>
      <c r="EW112" s="57">
        <v>0</v>
      </c>
      <c r="EX112" s="57">
        <v>0</v>
      </c>
      <c r="EY112" s="57">
        <v>59488719</v>
      </c>
      <c r="EZ112" s="57">
        <v>0</v>
      </c>
      <c r="FA112" s="57">
        <v>59488719</v>
      </c>
      <c r="FB112" s="57">
        <v>81471</v>
      </c>
      <c r="FC112" s="57">
        <v>0</v>
      </c>
      <c r="FD112" s="57">
        <v>81471</v>
      </c>
      <c r="FE112" s="57">
        <v>-4221431</v>
      </c>
      <c r="FF112" s="57">
        <v>0</v>
      </c>
      <c r="FG112" s="57">
        <v>-4221431</v>
      </c>
      <c r="FH112" s="57">
        <v>-1795691</v>
      </c>
      <c r="FI112" s="57">
        <v>0</v>
      </c>
      <c r="FJ112" s="57">
        <v>-1795691</v>
      </c>
      <c r="FK112" s="57">
        <v>-59685</v>
      </c>
      <c r="FL112" s="57">
        <v>0</v>
      </c>
      <c r="FM112" s="57">
        <v>-59685</v>
      </c>
      <c r="FN112" s="57">
        <v>-426713</v>
      </c>
      <c r="FO112" s="57">
        <v>0</v>
      </c>
      <c r="FP112" s="57">
        <v>-426713</v>
      </c>
      <c r="FQ112" s="57">
        <v>0</v>
      </c>
      <c r="FR112" s="57">
        <v>0</v>
      </c>
      <c r="FS112" s="57">
        <v>0</v>
      </c>
      <c r="FT112" s="57">
        <v>-6422049</v>
      </c>
      <c r="FU112" s="57">
        <v>0</v>
      </c>
      <c r="FV112" s="57">
        <v>-6422049</v>
      </c>
      <c r="FW112" s="57">
        <v>53066670</v>
      </c>
      <c r="FX112" s="57">
        <v>0</v>
      </c>
      <c r="FY112" s="57">
        <v>53066670</v>
      </c>
    </row>
    <row r="113" spans="1:181" x14ac:dyDescent="0.2">
      <c r="A113" s="57" t="s">
        <v>317</v>
      </c>
      <c r="B113" s="57" t="s">
        <v>316</v>
      </c>
      <c r="C113" s="57">
        <v>0</v>
      </c>
      <c r="D113" s="57">
        <v>0</v>
      </c>
      <c r="E113" s="57">
        <v>0</v>
      </c>
      <c r="F113" s="57">
        <v>12680</v>
      </c>
      <c r="G113" s="57">
        <v>798</v>
      </c>
      <c r="H113" s="57">
        <v>13478</v>
      </c>
      <c r="I113" s="57">
        <v>0</v>
      </c>
      <c r="J113" s="57">
        <v>0</v>
      </c>
      <c r="K113" s="57">
        <v>0</v>
      </c>
      <c r="L113" s="57">
        <v>4875</v>
      </c>
      <c r="M113" s="57">
        <v>0</v>
      </c>
      <c r="N113" s="57">
        <v>4875</v>
      </c>
      <c r="O113" s="57">
        <v>17555</v>
      </c>
      <c r="P113" s="57">
        <v>798</v>
      </c>
      <c r="Q113" s="57">
        <v>18353</v>
      </c>
      <c r="R113" s="57">
        <v>-1408586</v>
      </c>
      <c r="S113" s="57">
        <v>-15109</v>
      </c>
      <c r="T113" s="57">
        <v>-1423695</v>
      </c>
      <c r="U113" s="57">
        <v>0</v>
      </c>
      <c r="V113" s="57">
        <v>0</v>
      </c>
      <c r="W113" s="57">
        <v>0</v>
      </c>
      <c r="X113" s="57">
        <v>-88452</v>
      </c>
      <c r="Y113" s="57">
        <v>-5662</v>
      </c>
      <c r="Z113" s="57">
        <v>-94114</v>
      </c>
      <c r="AA113" s="57">
        <v>-68104</v>
      </c>
      <c r="AB113" s="57">
        <v>-3872</v>
      </c>
      <c r="AC113" s="57">
        <v>-71976</v>
      </c>
      <c r="AD113" s="57">
        <v>0</v>
      </c>
      <c r="AE113" s="57">
        <v>0</v>
      </c>
      <c r="AF113" s="57">
        <v>0</v>
      </c>
      <c r="AG113" s="57">
        <v>420985</v>
      </c>
      <c r="AH113" s="57">
        <v>11059</v>
      </c>
      <c r="AI113" s="57">
        <v>432044</v>
      </c>
      <c r="AJ113" s="57">
        <v>-2769</v>
      </c>
      <c r="AK113" s="57">
        <v>1009</v>
      </c>
      <c r="AL113" s="57">
        <v>-1760</v>
      </c>
      <c r="AM113" s="57">
        <v>-1172580</v>
      </c>
      <c r="AN113" s="57">
        <v>-40137</v>
      </c>
      <c r="AO113" s="57">
        <v>-1212717</v>
      </c>
      <c r="AP113" s="57">
        <v>-102532</v>
      </c>
      <c r="AQ113" s="57">
        <v>24877</v>
      </c>
      <c r="AR113" s="57">
        <v>-77655</v>
      </c>
      <c r="AS113" s="57">
        <v>-18566</v>
      </c>
      <c r="AT113" s="57">
        <v>0</v>
      </c>
      <c r="AU113" s="57">
        <v>-18566</v>
      </c>
      <c r="AV113" s="57">
        <v>-281</v>
      </c>
      <c r="AW113" s="57">
        <v>0</v>
      </c>
      <c r="AX113" s="57">
        <v>-281</v>
      </c>
      <c r="AY113" s="57">
        <v>0</v>
      </c>
      <c r="AZ113" s="57">
        <v>0</v>
      </c>
      <c r="BA113" s="57">
        <v>0</v>
      </c>
      <c r="BB113" s="57">
        <v>0</v>
      </c>
      <c r="BC113" s="57">
        <v>0</v>
      </c>
      <c r="BD113" s="57">
        <v>0</v>
      </c>
      <c r="BE113" s="57">
        <v>-2372781</v>
      </c>
      <c r="BF113" s="57">
        <v>-23963</v>
      </c>
      <c r="BG113" s="57">
        <v>-2396744</v>
      </c>
      <c r="BH113" s="57">
        <v>0</v>
      </c>
      <c r="BI113" s="57">
        <v>0</v>
      </c>
      <c r="BJ113" s="57">
        <v>0</v>
      </c>
      <c r="BK113" s="57">
        <v>0</v>
      </c>
      <c r="BL113" s="57">
        <v>0</v>
      </c>
      <c r="BM113" s="57">
        <v>0</v>
      </c>
      <c r="BN113" s="57">
        <v>-407390</v>
      </c>
      <c r="BO113" s="57">
        <v>-36983</v>
      </c>
      <c r="BP113" s="57">
        <v>-444373</v>
      </c>
      <c r="BQ113" s="57">
        <v>-3568</v>
      </c>
      <c r="BR113" s="57">
        <v>-75323</v>
      </c>
      <c r="BS113" s="57">
        <v>-78891</v>
      </c>
      <c r="BT113" s="57">
        <v>-410958</v>
      </c>
      <c r="BU113" s="57">
        <v>-112306</v>
      </c>
      <c r="BV113" s="57">
        <v>-523264</v>
      </c>
      <c r="BW113" s="57">
        <v>-107578</v>
      </c>
      <c r="BX113" s="57">
        <v>-10034</v>
      </c>
      <c r="BY113" s="57">
        <v>-117612</v>
      </c>
      <c r="BZ113" s="57">
        <v>-14877</v>
      </c>
      <c r="CA113" s="57">
        <v>6889</v>
      </c>
      <c r="CB113" s="57">
        <v>-7988</v>
      </c>
      <c r="CC113" s="57">
        <v>-67521</v>
      </c>
      <c r="CD113" s="57">
        <v>0</v>
      </c>
      <c r="CE113" s="57">
        <v>-67521</v>
      </c>
      <c r="CF113" s="57">
        <v>0</v>
      </c>
      <c r="CG113" s="57">
        <v>0</v>
      </c>
      <c r="CH113" s="57">
        <v>0</v>
      </c>
      <c r="CI113" s="57">
        <v>-190</v>
      </c>
      <c r="CJ113" s="57">
        <v>0</v>
      </c>
      <c r="CK113" s="57">
        <v>-190</v>
      </c>
      <c r="CL113" s="57">
        <v>0</v>
      </c>
      <c r="CM113" s="57">
        <v>0</v>
      </c>
      <c r="CN113" s="57">
        <v>0</v>
      </c>
      <c r="CO113" s="57">
        <v>0</v>
      </c>
      <c r="CP113" s="57">
        <v>0</v>
      </c>
      <c r="CQ113" s="57">
        <v>0</v>
      </c>
      <c r="CR113" s="57">
        <v>0</v>
      </c>
      <c r="CS113" s="57">
        <v>0</v>
      </c>
      <c r="CT113" s="57">
        <v>0</v>
      </c>
      <c r="CU113" s="57">
        <v>0</v>
      </c>
      <c r="CV113" s="57">
        <v>0</v>
      </c>
      <c r="CW113" s="57">
        <v>0</v>
      </c>
      <c r="CX113" s="57">
        <v>0</v>
      </c>
      <c r="CY113" s="57">
        <v>0</v>
      </c>
      <c r="CZ113" s="57">
        <v>0</v>
      </c>
      <c r="DA113" s="57">
        <v>0</v>
      </c>
      <c r="DB113" s="57">
        <v>-109189</v>
      </c>
      <c r="DC113" s="57">
        <v>-109189</v>
      </c>
      <c r="DD113" s="57">
        <v>0</v>
      </c>
      <c r="DE113" s="57">
        <v>2591</v>
      </c>
      <c r="DF113" s="57">
        <v>2591</v>
      </c>
      <c r="DG113" s="57">
        <v>-106598</v>
      </c>
      <c r="DH113" s="57">
        <v>0</v>
      </c>
      <c r="DI113" s="57">
        <v>-190166</v>
      </c>
      <c r="DJ113" s="57">
        <v>-109743</v>
      </c>
      <c r="DK113" s="57">
        <v>-299909</v>
      </c>
      <c r="DL113" s="57">
        <v>0</v>
      </c>
      <c r="DM113" s="57">
        <v>0</v>
      </c>
      <c r="DN113" s="57">
        <v>0</v>
      </c>
      <c r="DO113" s="57">
        <v>0</v>
      </c>
      <c r="DP113" s="57">
        <v>0</v>
      </c>
      <c r="DQ113" s="57">
        <v>0</v>
      </c>
      <c r="DR113" s="57">
        <v>-12367</v>
      </c>
      <c r="DS113" s="57">
        <v>0</v>
      </c>
      <c r="DT113" s="57">
        <v>-12367</v>
      </c>
      <c r="DU113" s="57">
        <v>0</v>
      </c>
      <c r="DV113" s="57">
        <v>0</v>
      </c>
      <c r="DW113" s="57">
        <v>0</v>
      </c>
      <c r="DX113" s="57">
        <v>-206393</v>
      </c>
      <c r="DY113" s="57">
        <v>0</v>
      </c>
      <c r="DZ113" s="57">
        <v>-206393</v>
      </c>
      <c r="EA113" s="57">
        <v>-27148</v>
      </c>
      <c r="EB113" s="57">
        <v>0</v>
      </c>
      <c r="EC113" s="57">
        <v>-27148</v>
      </c>
      <c r="ED113" s="57">
        <v>0</v>
      </c>
      <c r="EE113" s="57">
        <v>0</v>
      </c>
      <c r="EF113" s="57">
        <v>0</v>
      </c>
      <c r="EG113" s="57">
        <v>0</v>
      </c>
      <c r="EH113" s="57">
        <v>0</v>
      </c>
      <c r="EI113" s="57">
        <v>0</v>
      </c>
      <c r="EJ113" s="57">
        <v>0</v>
      </c>
      <c r="EK113" s="57">
        <v>-98</v>
      </c>
      <c r="EL113" s="57">
        <v>-98</v>
      </c>
      <c r="EM113" s="57">
        <v>-245908</v>
      </c>
      <c r="EN113" s="57">
        <v>-98</v>
      </c>
      <c r="EO113" s="57">
        <v>-246006</v>
      </c>
      <c r="EP113" s="57">
        <v>0</v>
      </c>
      <c r="EQ113" s="57">
        <v>0</v>
      </c>
      <c r="ER113" s="57">
        <v>0</v>
      </c>
      <c r="ES113" s="57">
        <v>0</v>
      </c>
      <c r="ET113" s="57">
        <v>0</v>
      </c>
      <c r="EU113" s="57">
        <v>0</v>
      </c>
      <c r="EV113" s="57">
        <v>0</v>
      </c>
      <c r="EW113" s="57">
        <v>0</v>
      </c>
      <c r="EX113" s="57">
        <v>0</v>
      </c>
      <c r="EY113" s="57">
        <v>19060501</v>
      </c>
      <c r="EZ113" s="57">
        <v>476354</v>
      </c>
      <c r="FA113" s="57">
        <v>19536855</v>
      </c>
      <c r="FB113" s="57">
        <v>17555</v>
      </c>
      <c r="FC113" s="57">
        <v>798</v>
      </c>
      <c r="FD113" s="57">
        <v>18353</v>
      </c>
      <c r="FE113" s="57">
        <v>-2372781</v>
      </c>
      <c r="FF113" s="57">
        <v>-23963</v>
      </c>
      <c r="FG113" s="57">
        <v>-2396744</v>
      </c>
      <c r="FH113" s="57">
        <v>-410958</v>
      </c>
      <c r="FI113" s="57">
        <v>-112306</v>
      </c>
      <c r="FJ113" s="57">
        <v>-523264</v>
      </c>
      <c r="FK113" s="57">
        <v>-190166</v>
      </c>
      <c r="FL113" s="57">
        <v>-109743</v>
      </c>
      <c r="FM113" s="57">
        <v>-299909</v>
      </c>
      <c r="FN113" s="57">
        <v>-245908</v>
      </c>
      <c r="FO113" s="57">
        <v>-98</v>
      </c>
      <c r="FP113" s="57">
        <v>-246006</v>
      </c>
      <c r="FQ113" s="57">
        <v>0</v>
      </c>
      <c r="FR113" s="57">
        <v>0</v>
      </c>
      <c r="FS113" s="57">
        <v>0</v>
      </c>
      <c r="FT113" s="57">
        <v>-3202258</v>
      </c>
      <c r="FU113" s="57">
        <v>-245312</v>
      </c>
      <c r="FV113" s="57">
        <v>-3447570</v>
      </c>
      <c r="FW113" s="57">
        <v>15858243</v>
      </c>
      <c r="FX113" s="57">
        <v>231042</v>
      </c>
      <c r="FY113" s="57">
        <v>16089285</v>
      </c>
    </row>
    <row r="114" spans="1:181" x14ac:dyDescent="0.2">
      <c r="A114" s="57" t="s">
        <v>319</v>
      </c>
      <c r="B114" s="57" t="s">
        <v>318</v>
      </c>
      <c r="C114" s="57">
        <v>0</v>
      </c>
      <c r="D114" s="57">
        <v>0</v>
      </c>
      <c r="E114" s="57">
        <v>0</v>
      </c>
      <c r="F114" s="57">
        <v>-38937</v>
      </c>
      <c r="G114" s="57">
        <v>0</v>
      </c>
      <c r="H114" s="57">
        <v>-38937</v>
      </c>
      <c r="I114" s="57">
        <v>0</v>
      </c>
      <c r="J114" s="57">
        <v>0</v>
      </c>
      <c r="K114" s="57">
        <v>0</v>
      </c>
      <c r="L114" s="57">
        <v>0</v>
      </c>
      <c r="M114" s="57">
        <v>0</v>
      </c>
      <c r="N114" s="57">
        <v>0</v>
      </c>
      <c r="O114" s="57">
        <v>-38937</v>
      </c>
      <c r="P114" s="57">
        <v>0</v>
      </c>
      <c r="Q114" s="57">
        <v>-38937</v>
      </c>
      <c r="R114" s="57">
        <v>-1688199</v>
      </c>
      <c r="S114" s="57">
        <v>0</v>
      </c>
      <c r="T114" s="57">
        <v>-1688199</v>
      </c>
      <c r="U114" s="57">
        <v>-2384</v>
      </c>
      <c r="V114" s="57">
        <v>0</v>
      </c>
      <c r="W114" s="57">
        <v>-2384</v>
      </c>
      <c r="X114" s="57">
        <v>-222797</v>
      </c>
      <c r="Y114" s="57">
        <v>0</v>
      </c>
      <c r="Z114" s="57">
        <v>-222797</v>
      </c>
      <c r="AA114" s="57">
        <v>-116353</v>
      </c>
      <c r="AB114" s="57">
        <v>0</v>
      </c>
      <c r="AC114" s="57">
        <v>-116353</v>
      </c>
      <c r="AD114" s="57">
        <v>0</v>
      </c>
      <c r="AE114" s="57">
        <v>0</v>
      </c>
      <c r="AF114" s="57">
        <v>0</v>
      </c>
      <c r="AG114" s="57">
        <v>683116</v>
      </c>
      <c r="AH114" s="57">
        <v>0</v>
      </c>
      <c r="AI114" s="57">
        <v>683116</v>
      </c>
      <c r="AJ114" s="57">
        <v>5131</v>
      </c>
      <c r="AK114" s="57">
        <v>0</v>
      </c>
      <c r="AL114" s="57">
        <v>5131</v>
      </c>
      <c r="AM114" s="57">
        <v>-2487433</v>
      </c>
      <c r="AN114" s="57">
        <v>0</v>
      </c>
      <c r="AO114" s="57">
        <v>-2487433</v>
      </c>
      <c r="AP114" s="57">
        <v>-39822</v>
      </c>
      <c r="AQ114" s="57">
        <v>0</v>
      </c>
      <c r="AR114" s="57">
        <v>-39822</v>
      </c>
      <c r="AS114" s="57">
        <v>-38957</v>
      </c>
      <c r="AT114" s="57">
        <v>0</v>
      </c>
      <c r="AU114" s="57">
        <v>-38957</v>
      </c>
      <c r="AV114" s="57">
        <v>0</v>
      </c>
      <c r="AW114" s="57">
        <v>0</v>
      </c>
      <c r="AX114" s="57">
        <v>0</v>
      </c>
      <c r="AY114" s="57">
        <v>-8667</v>
      </c>
      <c r="AZ114" s="57">
        <v>0</v>
      </c>
      <c r="BA114" s="57">
        <v>-8667</v>
      </c>
      <c r="BB114" s="57">
        <v>7920</v>
      </c>
      <c r="BC114" s="57">
        <v>0</v>
      </c>
      <c r="BD114" s="57">
        <v>7920</v>
      </c>
      <c r="BE114" s="57">
        <v>-3789708</v>
      </c>
      <c r="BF114" s="57">
        <v>0</v>
      </c>
      <c r="BG114" s="57">
        <v>-3789708</v>
      </c>
      <c r="BH114" s="57">
        <v>0</v>
      </c>
      <c r="BI114" s="57">
        <v>0</v>
      </c>
      <c r="BJ114" s="57">
        <v>0</v>
      </c>
      <c r="BK114" s="57">
        <v>0</v>
      </c>
      <c r="BL114" s="57">
        <v>0</v>
      </c>
      <c r="BM114" s="57">
        <v>0</v>
      </c>
      <c r="BN114" s="57">
        <v>-842255</v>
      </c>
      <c r="BO114" s="57">
        <v>0</v>
      </c>
      <c r="BP114" s="57">
        <v>-842255</v>
      </c>
      <c r="BQ114" s="57">
        <v>33762</v>
      </c>
      <c r="BR114" s="57">
        <v>0</v>
      </c>
      <c r="BS114" s="57">
        <v>33762</v>
      </c>
      <c r="BT114" s="57">
        <v>-808493</v>
      </c>
      <c r="BU114" s="57">
        <v>0</v>
      </c>
      <c r="BV114" s="57">
        <v>-808493</v>
      </c>
      <c r="BW114" s="57">
        <v>-130732</v>
      </c>
      <c r="BX114" s="57">
        <v>0</v>
      </c>
      <c r="BY114" s="57">
        <v>-130732</v>
      </c>
      <c r="BZ114" s="57">
        <v>0</v>
      </c>
      <c r="CA114" s="57">
        <v>0</v>
      </c>
      <c r="CB114" s="57">
        <v>0</v>
      </c>
      <c r="CC114" s="57">
        <v>-17505</v>
      </c>
      <c r="CD114" s="57">
        <v>0</v>
      </c>
      <c r="CE114" s="57">
        <v>-17505</v>
      </c>
      <c r="CF114" s="57">
        <v>-913</v>
      </c>
      <c r="CG114" s="57">
        <v>0</v>
      </c>
      <c r="CH114" s="57">
        <v>-913</v>
      </c>
      <c r="CI114" s="57">
        <v>-224</v>
      </c>
      <c r="CJ114" s="57">
        <v>0</v>
      </c>
      <c r="CK114" s="57">
        <v>-224</v>
      </c>
      <c r="CL114" s="57">
        <v>0</v>
      </c>
      <c r="CM114" s="57">
        <v>0</v>
      </c>
      <c r="CN114" s="57">
        <v>0</v>
      </c>
      <c r="CO114" s="57">
        <v>-2918</v>
      </c>
      <c r="CP114" s="57">
        <v>0</v>
      </c>
      <c r="CQ114" s="57">
        <v>-2918</v>
      </c>
      <c r="CR114" s="57">
        <v>0</v>
      </c>
      <c r="CS114" s="57">
        <v>0</v>
      </c>
      <c r="CT114" s="57">
        <v>0</v>
      </c>
      <c r="CU114" s="57">
        <v>0</v>
      </c>
      <c r="CV114" s="57">
        <v>0</v>
      </c>
      <c r="CW114" s="57">
        <v>0</v>
      </c>
      <c r="CX114" s="57">
        <v>0</v>
      </c>
      <c r="CY114" s="57">
        <v>0</v>
      </c>
      <c r="CZ114" s="57">
        <v>0</v>
      </c>
      <c r="DA114" s="57">
        <v>0</v>
      </c>
      <c r="DB114" s="57">
        <v>0</v>
      </c>
      <c r="DC114" s="57">
        <v>0</v>
      </c>
      <c r="DD114" s="57">
        <v>0</v>
      </c>
      <c r="DE114" s="57">
        <v>0</v>
      </c>
      <c r="DF114" s="57">
        <v>0</v>
      </c>
      <c r="DG114" s="57">
        <v>0</v>
      </c>
      <c r="DH114" s="57">
        <v>0</v>
      </c>
      <c r="DI114" s="57">
        <v>-152292</v>
      </c>
      <c r="DJ114" s="57">
        <v>0</v>
      </c>
      <c r="DK114" s="57">
        <v>-152292</v>
      </c>
      <c r="DL114" s="57">
        <v>0</v>
      </c>
      <c r="DM114" s="57">
        <v>0</v>
      </c>
      <c r="DN114" s="57">
        <v>0</v>
      </c>
      <c r="DO114" s="57">
        <v>0</v>
      </c>
      <c r="DP114" s="57">
        <v>0</v>
      </c>
      <c r="DQ114" s="57">
        <v>0</v>
      </c>
      <c r="DR114" s="57">
        <v>-14677</v>
      </c>
      <c r="DS114" s="57">
        <v>0</v>
      </c>
      <c r="DT114" s="57">
        <v>-14677</v>
      </c>
      <c r="DU114" s="57">
        <v>-4224</v>
      </c>
      <c r="DV114" s="57">
        <v>0</v>
      </c>
      <c r="DW114" s="57">
        <v>-4224</v>
      </c>
      <c r="DX114" s="57">
        <v>-533969</v>
      </c>
      <c r="DY114" s="57">
        <v>0</v>
      </c>
      <c r="DZ114" s="57">
        <v>-533969</v>
      </c>
      <c r="EA114" s="57">
        <v>816</v>
      </c>
      <c r="EB114" s="57">
        <v>0</v>
      </c>
      <c r="EC114" s="57">
        <v>816</v>
      </c>
      <c r="ED114" s="57">
        <v>0</v>
      </c>
      <c r="EE114" s="57">
        <v>0</v>
      </c>
      <c r="EF114" s="57">
        <v>0</v>
      </c>
      <c r="EG114" s="57">
        <v>0</v>
      </c>
      <c r="EH114" s="57">
        <v>0</v>
      </c>
      <c r="EI114" s="57">
        <v>0</v>
      </c>
      <c r="EJ114" s="57">
        <v>0</v>
      </c>
      <c r="EK114" s="57">
        <v>0</v>
      </c>
      <c r="EL114" s="57">
        <v>0</v>
      </c>
      <c r="EM114" s="57">
        <v>-552054</v>
      </c>
      <c r="EN114" s="57">
        <v>0</v>
      </c>
      <c r="EO114" s="57">
        <v>-552054</v>
      </c>
      <c r="EP114" s="57">
        <v>0</v>
      </c>
      <c r="EQ114" s="57">
        <v>0</v>
      </c>
      <c r="ER114" s="57">
        <v>0</v>
      </c>
      <c r="ES114" s="57">
        <v>0</v>
      </c>
      <c r="ET114" s="57">
        <v>0</v>
      </c>
      <c r="EU114" s="57">
        <v>0</v>
      </c>
      <c r="EV114" s="57">
        <v>0</v>
      </c>
      <c r="EW114" s="57">
        <v>0</v>
      </c>
      <c r="EX114" s="57">
        <v>0</v>
      </c>
      <c r="EY114" s="57">
        <v>30046530</v>
      </c>
      <c r="EZ114" s="57">
        <v>0</v>
      </c>
      <c r="FA114" s="57">
        <v>30046530</v>
      </c>
      <c r="FB114" s="57">
        <v>-38937</v>
      </c>
      <c r="FC114" s="57">
        <v>0</v>
      </c>
      <c r="FD114" s="57">
        <v>-38937</v>
      </c>
      <c r="FE114" s="57">
        <v>-3789708</v>
      </c>
      <c r="FF114" s="57">
        <v>0</v>
      </c>
      <c r="FG114" s="57">
        <v>-3789708</v>
      </c>
      <c r="FH114" s="57">
        <v>-808493</v>
      </c>
      <c r="FI114" s="57">
        <v>0</v>
      </c>
      <c r="FJ114" s="57">
        <v>-808493</v>
      </c>
      <c r="FK114" s="57">
        <v>-152292</v>
      </c>
      <c r="FL114" s="57">
        <v>0</v>
      </c>
      <c r="FM114" s="57">
        <v>-152292</v>
      </c>
      <c r="FN114" s="57">
        <v>-552054</v>
      </c>
      <c r="FO114" s="57">
        <v>0</v>
      </c>
      <c r="FP114" s="57">
        <v>-552054</v>
      </c>
      <c r="FQ114" s="57">
        <v>0</v>
      </c>
      <c r="FR114" s="57">
        <v>0</v>
      </c>
      <c r="FS114" s="57">
        <v>0</v>
      </c>
      <c r="FT114" s="57">
        <v>-5341484</v>
      </c>
      <c r="FU114" s="57">
        <v>0</v>
      </c>
      <c r="FV114" s="57">
        <v>-5341484</v>
      </c>
      <c r="FW114" s="57">
        <v>24705046</v>
      </c>
      <c r="FX114" s="57">
        <v>0</v>
      </c>
      <c r="FY114" s="57">
        <v>24705046</v>
      </c>
    </row>
    <row r="115" spans="1:181" x14ac:dyDescent="0.2">
      <c r="A115" s="57" t="s">
        <v>321</v>
      </c>
      <c r="B115" s="57" t="s">
        <v>320</v>
      </c>
      <c r="C115" s="57">
        <v>0</v>
      </c>
      <c r="D115" s="57">
        <v>0</v>
      </c>
      <c r="E115" s="57">
        <v>0</v>
      </c>
      <c r="F115" s="57">
        <v>-46587</v>
      </c>
      <c r="G115" s="57">
        <v>0</v>
      </c>
      <c r="H115" s="57">
        <v>-46587</v>
      </c>
      <c r="I115" s="57">
        <v>0</v>
      </c>
      <c r="J115" s="57">
        <v>0</v>
      </c>
      <c r="K115" s="57">
        <v>0</v>
      </c>
      <c r="L115" s="57">
        <v>49350</v>
      </c>
      <c r="M115" s="57">
        <v>0</v>
      </c>
      <c r="N115" s="57">
        <v>49350</v>
      </c>
      <c r="O115" s="57">
        <v>2763</v>
      </c>
      <c r="P115" s="57">
        <v>0</v>
      </c>
      <c r="Q115" s="57">
        <v>2763</v>
      </c>
      <c r="R115" s="57">
        <v>-2821409</v>
      </c>
      <c r="S115" s="57">
        <v>0</v>
      </c>
      <c r="T115" s="57">
        <v>-2821409</v>
      </c>
      <c r="U115" s="57">
        <v>0</v>
      </c>
      <c r="V115" s="57">
        <v>0</v>
      </c>
      <c r="W115" s="57">
        <v>0</v>
      </c>
      <c r="X115" s="57">
        <v>-215845</v>
      </c>
      <c r="Y115" s="57">
        <v>0</v>
      </c>
      <c r="Z115" s="57">
        <v>-215845</v>
      </c>
      <c r="AA115" s="57">
        <v>-120293</v>
      </c>
      <c r="AB115" s="57">
        <v>0</v>
      </c>
      <c r="AC115" s="57">
        <v>-120293</v>
      </c>
      <c r="AD115" s="57">
        <v>0</v>
      </c>
      <c r="AE115" s="57">
        <v>0</v>
      </c>
      <c r="AF115" s="57">
        <v>0</v>
      </c>
      <c r="AG115" s="57">
        <v>786931</v>
      </c>
      <c r="AH115" s="57">
        <v>14745</v>
      </c>
      <c r="AI115" s="57">
        <v>801676</v>
      </c>
      <c r="AJ115" s="57">
        <v>20534</v>
      </c>
      <c r="AK115" s="57">
        <v>0</v>
      </c>
      <c r="AL115" s="57">
        <v>20534</v>
      </c>
      <c r="AM115" s="57">
        <v>-1781438</v>
      </c>
      <c r="AN115" s="57">
        <v>0</v>
      </c>
      <c r="AO115" s="57">
        <v>-1781438</v>
      </c>
      <c r="AP115" s="57">
        <v>-2671</v>
      </c>
      <c r="AQ115" s="57">
        <v>0</v>
      </c>
      <c r="AR115" s="57">
        <v>-2671</v>
      </c>
      <c r="AS115" s="57">
        <v>-19720</v>
      </c>
      <c r="AT115" s="57">
        <v>0</v>
      </c>
      <c r="AU115" s="57">
        <v>-19720</v>
      </c>
      <c r="AV115" s="57">
        <v>0</v>
      </c>
      <c r="AW115" s="57">
        <v>0</v>
      </c>
      <c r="AX115" s="57">
        <v>0</v>
      </c>
      <c r="AY115" s="57">
        <v>-1474</v>
      </c>
      <c r="AZ115" s="57">
        <v>0</v>
      </c>
      <c r="BA115" s="57">
        <v>-1474</v>
      </c>
      <c r="BB115" s="57">
        <v>0</v>
      </c>
      <c r="BC115" s="57">
        <v>0</v>
      </c>
      <c r="BD115" s="57">
        <v>0</v>
      </c>
      <c r="BE115" s="57">
        <v>-4035092</v>
      </c>
      <c r="BF115" s="57">
        <v>14745</v>
      </c>
      <c r="BG115" s="57">
        <v>-4020347</v>
      </c>
      <c r="BH115" s="57">
        <v>0</v>
      </c>
      <c r="BI115" s="57">
        <v>0</v>
      </c>
      <c r="BJ115" s="57">
        <v>0</v>
      </c>
      <c r="BK115" s="57">
        <v>-93415</v>
      </c>
      <c r="BL115" s="57">
        <v>0</v>
      </c>
      <c r="BM115" s="57">
        <v>-93415</v>
      </c>
      <c r="BN115" s="57">
        <v>-1031369</v>
      </c>
      <c r="BO115" s="57">
        <v>-12950</v>
      </c>
      <c r="BP115" s="57">
        <v>-1044319</v>
      </c>
      <c r="BQ115" s="57">
        <v>-23808</v>
      </c>
      <c r="BR115" s="57">
        <v>0</v>
      </c>
      <c r="BS115" s="57">
        <v>-23808</v>
      </c>
      <c r="BT115" s="57">
        <v>-1148592</v>
      </c>
      <c r="BU115" s="57">
        <v>-12950</v>
      </c>
      <c r="BV115" s="57">
        <v>-1161542</v>
      </c>
      <c r="BW115" s="57">
        <v>-116202</v>
      </c>
      <c r="BX115" s="57">
        <v>0</v>
      </c>
      <c r="BY115" s="57">
        <v>-116202</v>
      </c>
      <c r="BZ115" s="57">
        <v>-827</v>
      </c>
      <c r="CA115" s="57">
        <v>0</v>
      </c>
      <c r="CB115" s="57">
        <v>-827</v>
      </c>
      <c r="CC115" s="57">
        <v>-38675</v>
      </c>
      <c r="CD115" s="57">
        <v>0</v>
      </c>
      <c r="CE115" s="57">
        <v>-38675</v>
      </c>
      <c r="CF115" s="57">
        <v>0</v>
      </c>
      <c r="CG115" s="57">
        <v>0</v>
      </c>
      <c r="CH115" s="57">
        <v>0</v>
      </c>
      <c r="CI115" s="57">
        <v>0</v>
      </c>
      <c r="CJ115" s="57">
        <v>0</v>
      </c>
      <c r="CK115" s="57">
        <v>0</v>
      </c>
      <c r="CL115" s="57">
        <v>0</v>
      </c>
      <c r="CM115" s="57">
        <v>0</v>
      </c>
      <c r="CN115" s="57">
        <v>0</v>
      </c>
      <c r="CO115" s="57">
        <v>-801</v>
      </c>
      <c r="CP115" s="57">
        <v>0</v>
      </c>
      <c r="CQ115" s="57">
        <v>-801</v>
      </c>
      <c r="CR115" s="57">
        <v>0</v>
      </c>
      <c r="CS115" s="57">
        <v>0</v>
      </c>
      <c r="CT115" s="57">
        <v>0</v>
      </c>
      <c r="CU115" s="57">
        <v>0</v>
      </c>
      <c r="CV115" s="57">
        <v>0</v>
      </c>
      <c r="CW115" s="57">
        <v>0</v>
      </c>
      <c r="CX115" s="57">
        <v>0</v>
      </c>
      <c r="CY115" s="57">
        <v>0</v>
      </c>
      <c r="CZ115" s="57">
        <v>0</v>
      </c>
      <c r="DA115" s="57">
        <v>0</v>
      </c>
      <c r="DB115" s="57">
        <v>-397150</v>
      </c>
      <c r="DC115" s="57">
        <v>-397150</v>
      </c>
      <c r="DD115" s="57">
        <v>0</v>
      </c>
      <c r="DE115" s="57">
        <v>-6439</v>
      </c>
      <c r="DF115" s="57">
        <v>-6439</v>
      </c>
      <c r="DG115" s="57">
        <v>-403589</v>
      </c>
      <c r="DH115" s="57">
        <v>0</v>
      </c>
      <c r="DI115" s="57">
        <v>-156505</v>
      </c>
      <c r="DJ115" s="57">
        <v>-403589</v>
      </c>
      <c r="DK115" s="57">
        <v>-560094</v>
      </c>
      <c r="DL115" s="57">
        <v>0</v>
      </c>
      <c r="DM115" s="57">
        <v>0</v>
      </c>
      <c r="DN115" s="57">
        <v>0</v>
      </c>
      <c r="DO115" s="57">
        <v>0</v>
      </c>
      <c r="DP115" s="57">
        <v>0</v>
      </c>
      <c r="DQ115" s="57">
        <v>0</v>
      </c>
      <c r="DR115" s="57">
        <v>-8686</v>
      </c>
      <c r="DS115" s="57">
        <v>0</v>
      </c>
      <c r="DT115" s="57">
        <v>-8686</v>
      </c>
      <c r="DU115" s="57">
        <v>-6429</v>
      </c>
      <c r="DV115" s="57">
        <v>0</v>
      </c>
      <c r="DW115" s="57">
        <v>-6429</v>
      </c>
      <c r="DX115" s="57">
        <v>-310610</v>
      </c>
      <c r="DY115" s="57">
        <v>0</v>
      </c>
      <c r="DZ115" s="57">
        <v>-310610</v>
      </c>
      <c r="EA115" s="57">
        <v>-60665</v>
      </c>
      <c r="EB115" s="57">
        <v>0</v>
      </c>
      <c r="EC115" s="57">
        <v>-60665</v>
      </c>
      <c r="ED115" s="57">
        <v>0</v>
      </c>
      <c r="EE115" s="57">
        <v>0</v>
      </c>
      <c r="EF115" s="57">
        <v>0</v>
      </c>
      <c r="EG115" s="57">
        <v>0</v>
      </c>
      <c r="EH115" s="57">
        <v>0</v>
      </c>
      <c r="EI115" s="57">
        <v>0</v>
      </c>
      <c r="EJ115" s="57">
        <v>-24139</v>
      </c>
      <c r="EK115" s="57">
        <v>0</v>
      </c>
      <c r="EL115" s="57">
        <v>-24139</v>
      </c>
      <c r="EM115" s="57">
        <v>-410529</v>
      </c>
      <c r="EN115" s="57">
        <v>0</v>
      </c>
      <c r="EO115" s="57">
        <v>-410529</v>
      </c>
      <c r="EP115" s="57">
        <v>0</v>
      </c>
      <c r="EQ115" s="57">
        <v>0</v>
      </c>
      <c r="ER115" s="57">
        <v>0</v>
      </c>
      <c r="ES115" s="57">
        <v>0</v>
      </c>
      <c r="ET115" s="57">
        <v>0</v>
      </c>
      <c r="EU115" s="57">
        <v>0</v>
      </c>
      <c r="EV115" s="57">
        <v>0</v>
      </c>
      <c r="EW115" s="57">
        <v>0</v>
      </c>
      <c r="EX115" s="57">
        <v>0</v>
      </c>
      <c r="EY115" s="57">
        <v>35761048</v>
      </c>
      <c r="EZ115" s="57">
        <v>570138</v>
      </c>
      <c r="FA115" s="57">
        <v>36331186</v>
      </c>
      <c r="FB115" s="57">
        <v>2763</v>
      </c>
      <c r="FC115" s="57">
        <v>0</v>
      </c>
      <c r="FD115" s="57">
        <v>2763</v>
      </c>
      <c r="FE115" s="57">
        <v>-4035092</v>
      </c>
      <c r="FF115" s="57">
        <v>14745</v>
      </c>
      <c r="FG115" s="57">
        <v>-4020347</v>
      </c>
      <c r="FH115" s="57">
        <v>-1148592</v>
      </c>
      <c r="FI115" s="57">
        <v>-12950</v>
      </c>
      <c r="FJ115" s="57">
        <v>-1161542</v>
      </c>
      <c r="FK115" s="57">
        <v>-156505</v>
      </c>
      <c r="FL115" s="57">
        <v>-403589</v>
      </c>
      <c r="FM115" s="57">
        <v>-560094</v>
      </c>
      <c r="FN115" s="57">
        <v>-410529</v>
      </c>
      <c r="FO115" s="57">
        <v>0</v>
      </c>
      <c r="FP115" s="57">
        <v>-410529</v>
      </c>
      <c r="FQ115" s="57">
        <v>0</v>
      </c>
      <c r="FR115" s="57">
        <v>0</v>
      </c>
      <c r="FS115" s="57">
        <v>0</v>
      </c>
      <c r="FT115" s="57">
        <v>-5747955</v>
      </c>
      <c r="FU115" s="57">
        <v>-401794</v>
      </c>
      <c r="FV115" s="57">
        <v>-6149749</v>
      </c>
      <c r="FW115" s="57">
        <v>30013093</v>
      </c>
      <c r="FX115" s="57">
        <v>168344</v>
      </c>
      <c r="FY115" s="57">
        <v>30181437</v>
      </c>
    </row>
    <row r="116" spans="1:181" x14ac:dyDescent="0.2">
      <c r="A116" s="57" t="s">
        <v>323</v>
      </c>
      <c r="B116" s="57" t="s">
        <v>322</v>
      </c>
      <c r="C116" s="57">
        <v>0</v>
      </c>
      <c r="D116" s="57">
        <v>0</v>
      </c>
      <c r="E116" s="57">
        <v>0</v>
      </c>
      <c r="F116" s="57">
        <v>2366</v>
      </c>
      <c r="G116" s="57">
        <v>0</v>
      </c>
      <c r="H116" s="57">
        <v>2366</v>
      </c>
      <c r="I116" s="57">
        <v>0</v>
      </c>
      <c r="J116" s="57">
        <v>0</v>
      </c>
      <c r="K116" s="57">
        <v>0</v>
      </c>
      <c r="L116" s="57">
        <v>-6868</v>
      </c>
      <c r="M116" s="57">
        <v>0</v>
      </c>
      <c r="N116" s="57">
        <v>-6868</v>
      </c>
      <c r="O116" s="57">
        <v>-4502</v>
      </c>
      <c r="P116" s="57">
        <v>0</v>
      </c>
      <c r="Q116" s="57">
        <v>-4502</v>
      </c>
      <c r="R116" s="57">
        <v>-3390276</v>
      </c>
      <c r="S116" s="57">
        <v>0</v>
      </c>
      <c r="T116" s="57">
        <v>-3390276</v>
      </c>
      <c r="U116" s="57">
        <v>0</v>
      </c>
      <c r="V116" s="57">
        <v>0</v>
      </c>
      <c r="W116" s="57">
        <v>0</v>
      </c>
      <c r="X116" s="57">
        <v>-88281</v>
      </c>
      <c r="Y116" s="57">
        <v>0</v>
      </c>
      <c r="Z116" s="57">
        <v>-88281</v>
      </c>
      <c r="AA116" s="57">
        <v>-50712</v>
      </c>
      <c r="AB116" s="57">
        <v>0</v>
      </c>
      <c r="AC116" s="57">
        <v>-50712</v>
      </c>
      <c r="AD116" s="57">
        <v>0</v>
      </c>
      <c r="AE116" s="57">
        <v>0</v>
      </c>
      <c r="AF116" s="57">
        <v>0</v>
      </c>
      <c r="AG116" s="57">
        <v>1950862</v>
      </c>
      <c r="AH116" s="57">
        <v>0</v>
      </c>
      <c r="AI116" s="57">
        <v>1950862</v>
      </c>
      <c r="AJ116" s="57">
        <v>-22976</v>
      </c>
      <c r="AK116" s="57">
        <v>0</v>
      </c>
      <c r="AL116" s="57">
        <v>-22976</v>
      </c>
      <c r="AM116" s="57">
        <v>-8028354</v>
      </c>
      <c r="AN116" s="57">
        <v>0</v>
      </c>
      <c r="AO116" s="57">
        <v>-8028354</v>
      </c>
      <c r="AP116" s="57">
        <v>-436468</v>
      </c>
      <c r="AQ116" s="57">
        <v>0</v>
      </c>
      <c r="AR116" s="57">
        <v>-436468</v>
      </c>
      <c r="AS116" s="57">
        <v>-120193</v>
      </c>
      <c r="AT116" s="57">
        <v>0</v>
      </c>
      <c r="AU116" s="57">
        <v>-120193</v>
      </c>
      <c r="AV116" s="57">
        <v>0</v>
      </c>
      <c r="AW116" s="57">
        <v>0</v>
      </c>
      <c r="AX116" s="57">
        <v>0</v>
      </c>
      <c r="AY116" s="57">
        <v>0</v>
      </c>
      <c r="AZ116" s="57">
        <v>0</v>
      </c>
      <c r="BA116" s="57">
        <v>0</v>
      </c>
      <c r="BB116" s="57">
        <v>0</v>
      </c>
      <c r="BC116" s="57">
        <v>0</v>
      </c>
      <c r="BD116" s="57">
        <v>0</v>
      </c>
      <c r="BE116" s="57">
        <v>-10135686</v>
      </c>
      <c r="BF116" s="57">
        <v>0</v>
      </c>
      <c r="BG116" s="57">
        <v>-10135686</v>
      </c>
      <c r="BH116" s="57">
        <v>-76440</v>
      </c>
      <c r="BI116" s="57">
        <v>0</v>
      </c>
      <c r="BJ116" s="57">
        <v>-76440</v>
      </c>
      <c r="BK116" s="57">
        <v>-34718</v>
      </c>
      <c r="BL116" s="57">
        <v>0</v>
      </c>
      <c r="BM116" s="57">
        <v>-34718</v>
      </c>
      <c r="BN116" s="57">
        <v>-1794932</v>
      </c>
      <c r="BO116" s="57">
        <v>0</v>
      </c>
      <c r="BP116" s="57">
        <v>-1794932</v>
      </c>
      <c r="BQ116" s="57">
        <v>1730045</v>
      </c>
      <c r="BR116" s="57">
        <v>0</v>
      </c>
      <c r="BS116" s="57">
        <v>1730045</v>
      </c>
      <c r="BT116" s="57">
        <v>-176045</v>
      </c>
      <c r="BU116" s="57">
        <v>0</v>
      </c>
      <c r="BV116" s="57">
        <v>-176045</v>
      </c>
      <c r="BW116" s="57">
        <v>-518943</v>
      </c>
      <c r="BX116" s="57">
        <v>0</v>
      </c>
      <c r="BY116" s="57">
        <v>-518943</v>
      </c>
      <c r="BZ116" s="57">
        <v>-6540</v>
      </c>
      <c r="CA116" s="57">
        <v>0</v>
      </c>
      <c r="CB116" s="57">
        <v>-6540</v>
      </c>
      <c r="CC116" s="57">
        <v>-51725</v>
      </c>
      <c r="CD116" s="57">
        <v>0</v>
      </c>
      <c r="CE116" s="57">
        <v>-51725</v>
      </c>
      <c r="CF116" s="57">
        <v>1668</v>
      </c>
      <c r="CG116" s="57">
        <v>0</v>
      </c>
      <c r="CH116" s="57">
        <v>1668</v>
      </c>
      <c r="CI116" s="57">
        <v>0</v>
      </c>
      <c r="CJ116" s="57">
        <v>0</v>
      </c>
      <c r="CK116" s="57">
        <v>0</v>
      </c>
      <c r="CL116" s="57">
        <v>0</v>
      </c>
      <c r="CM116" s="57">
        <v>0</v>
      </c>
      <c r="CN116" s="57">
        <v>0</v>
      </c>
      <c r="CO116" s="57">
        <v>0</v>
      </c>
      <c r="CP116" s="57">
        <v>0</v>
      </c>
      <c r="CQ116" s="57">
        <v>0</v>
      </c>
      <c r="CR116" s="57">
        <v>0</v>
      </c>
      <c r="CS116" s="57">
        <v>0</v>
      </c>
      <c r="CT116" s="57">
        <v>0</v>
      </c>
      <c r="CU116" s="57">
        <v>0</v>
      </c>
      <c r="CV116" s="57">
        <v>0</v>
      </c>
      <c r="CW116" s="57">
        <v>0</v>
      </c>
      <c r="CX116" s="57">
        <v>0</v>
      </c>
      <c r="CY116" s="57">
        <v>0</v>
      </c>
      <c r="CZ116" s="57">
        <v>0</v>
      </c>
      <c r="DA116" s="57">
        <v>0</v>
      </c>
      <c r="DB116" s="57">
        <v>0</v>
      </c>
      <c r="DC116" s="57">
        <v>0</v>
      </c>
      <c r="DD116" s="57">
        <v>0</v>
      </c>
      <c r="DE116" s="57">
        <v>0</v>
      </c>
      <c r="DF116" s="57">
        <v>0</v>
      </c>
      <c r="DG116" s="57">
        <v>0</v>
      </c>
      <c r="DH116" s="57">
        <v>0</v>
      </c>
      <c r="DI116" s="57">
        <v>-575540</v>
      </c>
      <c r="DJ116" s="57">
        <v>0</v>
      </c>
      <c r="DK116" s="57">
        <v>-575540</v>
      </c>
      <c r="DL116" s="57">
        <v>0</v>
      </c>
      <c r="DM116" s="57">
        <v>0</v>
      </c>
      <c r="DN116" s="57">
        <v>0</v>
      </c>
      <c r="DO116" s="57">
        <v>0</v>
      </c>
      <c r="DP116" s="57">
        <v>0</v>
      </c>
      <c r="DQ116" s="57">
        <v>0</v>
      </c>
      <c r="DR116" s="57">
        <v>-310868</v>
      </c>
      <c r="DS116" s="57">
        <v>0</v>
      </c>
      <c r="DT116" s="57">
        <v>-310868</v>
      </c>
      <c r="DU116" s="57">
        <v>17473</v>
      </c>
      <c r="DV116" s="57">
        <v>0</v>
      </c>
      <c r="DW116" s="57">
        <v>17473</v>
      </c>
      <c r="DX116" s="57">
        <v>-1113316</v>
      </c>
      <c r="DY116" s="57">
        <v>0</v>
      </c>
      <c r="DZ116" s="57">
        <v>-1113316</v>
      </c>
      <c r="EA116" s="57">
        <v>-28228</v>
      </c>
      <c r="EB116" s="57">
        <v>0</v>
      </c>
      <c r="EC116" s="57">
        <v>-28228</v>
      </c>
      <c r="ED116" s="57">
        <v>0</v>
      </c>
      <c r="EE116" s="57">
        <v>0</v>
      </c>
      <c r="EF116" s="57">
        <v>0</v>
      </c>
      <c r="EG116" s="57">
        <v>0</v>
      </c>
      <c r="EH116" s="57">
        <v>0</v>
      </c>
      <c r="EI116" s="57">
        <v>0</v>
      </c>
      <c r="EJ116" s="57">
        <v>0</v>
      </c>
      <c r="EK116" s="57">
        <v>0</v>
      </c>
      <c r="EL116" s="57">
        <v>0</v>
      </c>
      <c r="EM116" s="57">
        <v>-1434939</v>
      </c>
      <c r="EN116" s="57">
        <v>0</v>
      </c>
      <c r="EO116" s="57">
        <v>-1434939</v>
      </c>
      <c r="EP116" s="57">
        <v>0</v>
      </c>
      <c r="EQ116" s="57">
        <v>0</v>
      </c>
      <c r="ER116" s="57">
        <v>0</v>
      </c>
      <c r="ES116" s="57">
        <v>-6482</v>
      </c>
      <c r="ET116" s="57">
        <v>0</v>
      </c>
      <c r="EU116" s="57">
        <v>-6482</v>
      </c>
      <c r="EV116" s="57">
        <v>-6482</v>
      </c>
      <c r="EW116" s="57">
        <v>0</v>
      </c>
      <c r="EX116" s="57">
        <v>-6482</v>
      </c>
      <c r="EY116" s="57">
        <v>83086870</v>
      </c>
      <c r="EZ116" s="57">
        <v>0</v>
      </c>
      <c r="FA116" s="57">
        <v>83086870</v>
      </c>
      <c r="FB116" s="57">
        <v>-4502</v>
      </c>
      <c r="FC116" s="57">
        <v>0</v>
      </c>
      <c r="FD116" s="57">
        <v>-4502</v>
      </c>
      <c r="FE116" s="57">
        <v>-10135686</v>
      </c>
      <c r="FF116" s="57">
        <v>0</v>
      </c>
      <c r="FG116" s="57">
        <v>-10135686</v>
      </c>
      <c r="FH116" s="57">
        <v>-176045</v>
      </c>
      <c r="FI116" s="57">
        <v>0</v>
      </c>
      <c r="FJ116" s="57">
        <v>-176045</v>
      </c>
      <c r="FK116" s="57">
        <v>-575540</v>
      </c>
      <c r="FL116" s="57">
        <v>0</v>
      </c>
      <c r="FM116" s="57">
        <v>-575540</v>
      </c>
      <c r="FN116" s="57">
        <v>-1434939</v>
      </c>
      <c r="FO116" s="57">
        <v>0</v>
      </c>
      <c r="FP116" s="57">
        <v>-1434939</v>
      </c>
      <c r="FQ116" s="57">
        <v>-6482</v>
      </c>
      <c r="FR116" s="57">
        <v>0</v>
      </c>
      <c r="FS116" s="57">
        <v>-6482</v>
      </c>
      <c r="FT116" s="57">
        <v>-12333194</v>
      </c>
      <c r="FU116" s="57">
        <v>0</v>
      </c>
      <c r="FV116" s="57">
        <v>-12333194</v>
      </c>
      <c r="FW116" s="57">
        <v>70753676</v>
      </c>
      <c r="FX116" s="57">
        <v>0</v>
      </c>
      <c r="FY116" s="57">
        <v>70753676</v>
      </c>
    </row>
    <row r="117" spans="1:181" x14ac:dyDescent="0.2">
      <c r="A117" s="57" t="s">
        <v>325</v>
      </c>
      <c r="B117" s="57" t="s">
        <v>324</v>
      </c>
      <c r="C117" s="57">
        <v>0</v>
      </c>
      <c r="D117" s="57">
        <v>0</v>
      </c>
      <c r="E117" s="57">
        <v>0</v>
      </c>
      <c r="F117" s="57">
        <v>-8472</v>
      </c>
      <c r="G117" s="57">
        <v>0</v>
      </c>
      <c r="H117" s="57">
        <v>-8472</v>
      </c>
      <c r="I117" s="57">
        <v>0</v>
      </c>
      <c r="J117" s="57">
        <v>0</v>
      </c>
      <c r="K117" s="57">
        <v>0</v>
      </c>
      <c r="L117" s="57">
        <v>-8673</v>
      </c>
      <c r="M117" s="57">
        <v>0</v>
      </c>
      <c r="N117" s="57">
        <v>-8673</v>
      </c>
      <c r="O117" s="57">
        <v>-17145</v>
      </c>
      <c r="P117" s="57">
        <v>0</v>
      </c>
      <c r="Q117" s="57">
        <v>-17145</v>
      </c>
      <c r="R117" s="57">
        <v>-1829595</v>
      </c>
      <c r="S117" s="57">
        <v>0</v>
      </c>
      <c r="T117" s="57">
        <v>-1829595</v>
      </c>
      <c r="U117" s="57">
        <v>-1725</v>
      </c>
      <c r="V117" s="57">
        <v>0</v>
      </c>
      <c r="W117" s="57">
        <v>-1725</v>
      </c>
      <c r="X117" s="57">
        <v>-118765</v>
      </c>
      <c r="Y117" s="57">
        <v>0</v>
      </c>
      <c r="Z117" s="57">
        <v>-118765</v>
      </c>
      <c r="AA117" s="57">
        <v>-72122</v>
      </c>
      <c r="AB117" s="57">
        <v>0</v>
      </c>
      <c r="AC117" s="57">
        <v>-72122</v>
      </c>
      <c r="AD117" s="57">
        <v>0</v>
      </c>
      <c r="AE117" s="57">
        <v>0</v>
      </c>
      <c r="AF117" s="57">
        <v>0</v>
      </c>
      <c r="AG117" s="57">
        <v>2346594</v>
      </c>
      <c r="AH117" s="57">
        <v>0</v>
      </c>
      <c r="AI117" s="57">
        <v>2346594</v>
      </c>
      <c r="AJ117" s="57">
        <v>-13294</v>
      </c>
      <c r="AK117" s="57">
        <v>0</v>
      </c>
      <c r="AL117" s="57">
        <v>-13294</v>
      </c>
      <c r="AM117" s="57">
        <v>-8371959</v>
      </c>
      <c r="AN117" s="57">
        <v>0</v>
      </c>
      <c r="AO117" s="57">
        <v>-8371959</v>
      </c>
      <c r="AP117" s="57">
        <v>-37041</v>
      </c>
      <c r="AQ117" s="57">
        <v>0</v>
      </c>
      <c r="AR117" s="57">
        <v>-37041</v>
      </c>
      <c r="AS117" s="57">
        <v>-76112</v>
      </c>
      <c r="AT117" s="57">
        <v>0</v>
      </c>
      <c r="AU117" s="57">
        <v>-76112</v>
      </c>
      <c r="AV117" s="57">
        <v>0</v>
      </c>
      <c r="AW117" s="57">
        <v>0</v>
      </c>
      <c r="AX117" s="57">
        <v>0</v>
      </c>
      <c r="AY117" s="57">
        <v>-19649</v>
      </c>
      <c r="AZ117" s="57">
        <v>0</v>
      </c>
      <c r="BA117" s="57">
        <v>-19649</v>
      </c>
      <c r="BB117" s="57">
        <v>0</v>
      </c>
      <c r="BC117" s="57">
        <v>0</v>
      </c>
      <c r="BD117" s="57">
        <v>0</v>
      </c>
      <c r="BE117" s="57">
        <v>-8119821</v>
      </c>
      <c r="BF117" s="57">
        <v>0</v>
      </c>
      <c r="BG117" s="57">
        <v>-8119821</v>
      </c>
      <c r="BH117" s="57">
        <v>-31571</v>
      </c>
      <c r="BI117" s="57">
        <v>0</v>
      </c>
      <c r="BJ117" s="57">
        <v>-31571</v>
      </c>
      <c r="BK117" s="57">
        <v>-2076</v>
      </c>
      <c r="BL117" s="57">
        <v>0</v>
      </c>
      <c r="BM117" s="57">
        <v>-2076</v>
      </c>
      <c r="BN117" s="57">
        <v>-2508300</v>
      </c>
      <c r="BO117" s="57">
        <v>0</v>
      </c>
      <c r="BP117" s="57">
        <v>-2508300</v>
      </c>
      <c r="BQ117" s="57">
        <v>134093</v>
      </c>
      <c r="BR117" s="57">
        <v>0</v>
      </c>
      <c r="BS117" s="57">
        <v>134093</v>
      </c>
      <c r="BT117" s="57">
        <v>-2407854</v>
      </c>
      <c r="BU117" s="57">
        <v>0</v>
      </c>
      <c r="BV117" s="57">
        <v>-2407854</v>
      </c>
      <c r="BW117" s="57">
        <v>-140492</v>
      </c>
      <c r="BX117" s="57">
        <v>0</v>
      </c>
      <c r="BY117" s="57">
        <v>-140492</v>
      </c>
      <c r="BZ117" s="57">
        <v>1152</v>
      </c>
      <c r="CA117" s="57">
        <v>0</v>
      </c>
      <c r="CB117" s="57">
        <v>1152</v>
      </c>
      <c r="CC117" s="57">
        <v>-6420</v>
      </c>
      <c r="CD117" s="57">
        <v>0</v>
      </c>
      <c r="CE117" s="57">
        <v>-6420</v>
      </c>
      <c r="CF117" s="57">
        <v>0</v>
      </c>
      <c r="CG117" s="57">
        <v>0</v>
      </c>
      <c r="CH117" s="57">
        <v>0</v>
      </c>
      <c r="CI117" s="57">
        <v>0</v>
      </c>
      <c r="CJ117" s="57">
        <v>0</v>
      </c>
      <c r="CK117" s="57">
        <v>0</v>
      </c>
      <c r="CL117" s="57">
        <v>0</v>
      </c>
      <c r="CM117" s="57">
        <v>0</v>
      </c>
      <c r="CN117" s="57">
        <v>0</v>
      </c>
      <c r="CO117" s="57">
        <v>-19649</v>
      </c>
      <c r="CP117" s="57">
        <v>0</v>
      </c>
      <c r="CQ117" s="57">
        <v>-19649</v>
      </c>
      <c r="CR117" s="57">
        <v>0</v>
      </c>
      <c r="CS117" s="57">
        <v>0</v>
      </c>
      <c r="CT117" s="57">
        <v>0</v>
      </c>
      <c r="CU117" s="57">
        <v>-19299</v>
      </c>
      <c r="CV117" s="57">
        <v>0</v>
      </c>
      <c r="CW117" s="57">
        <v>-19299</v>
      </c>
      <c r="CX117" s="57">
        <v>539</v>
      </c>
      <c r="CY117" s="57">
        <v>0</v>
      </c>
      <c r="CZ117" s="57">
        <v>539</v>
      </c>
      <c r="DA117" s="57">
        <v>0</v>
      </c>
      <c r="DB117" s="57">
        <v>0</v>
      </c>
      <c r="DC117" s="57">
        <v>0</v>
      </c>
      <c r="DD117" s="57">
        <v>0</v>
      </c>
      <c r="DE117" s="57">
        <v>0</v>
      </c>
      <c r="DF117" s="57">
        <v>0</v>
      </c>
      <c r="DG117" s="57">
        <v>0</v>
      </c>
      <c r="DH117" s="57">
        <v>0</v>
      </c>
      <c r="DI117" s="57">
        <v>-184169</v>
      </c>
      <c r="DJ117" s="57">
        <v>0</v>
      </c>
      <c r="DK117" s="57">
        <v>-184169</v>
      </c>
      <c r="DL117" s="57">
        <v>0</v>
      </c>
      <c r="DM117" s="57">
        <v>0</v>
      </c>
      <c r="DN117" s="57">
        <v>0</v>
      </c>
      <c r="DO117" s="57">
        <v>0</v>
      </c>
      <c r="DP117" s="57">
        <v>0</v>
      </c>
      <c r="DQ117" s="57">
        <v>0</v>
      </c>
      <c r="DR117" s="57">
        <v>-70417</v>
      </c>
      <c r="DS117" s="57">
        <v>0</v>
      </c>
      <c r="DT117" s="57">
        <v>-70417</v>
      </c>
      <c r="DU117" s="57">
        <v>-6048</v>
      </c>
      <c r="DV117" s="57">
        <v>0</v>
      </c>
      <c r="DW117" s="57">
        <v>-6048</v>
      </c>
      <c r="DX117" s="57">
        <v>-524252</v>
      </c>
      <c r="DY117" s="57">
        <v>0</v>
      </c>
      <c r="DZ117" s="57">
        <v>-524252</v>
      </c>
      <c r="EA117" s="57">
        <v>-21786</v>
      </c>
      <c r="EB117" s="57">
        <v>0</v>
      </c>
      <c r="EC117" s="57">
        <v>-21786</v>
      </c>
      <c r="ED117" s="57">
        <v>0</v>
      </c>
      <c r="EE117" s="57">
        <v>0</v>
      </c>
      <c r="EF117" s="57">
        <v>0</v>
      </c>
      <c r="EG117" s="57">
        <v>0</v>
      </c>
      <c r="EH117" s="57">
        <v>0</v>
      </c>
      <c r="EI117" s="57">
        <v>0</v>
      </c>
      <c r="EJ117" s="57">
        <v>-10847</v>
      </c>
      <c r="EK117" s="57">
        <v>0</v>
      </c>
      <c r="EL117" s="57">
        <v>-10847</v>
      </c>
      <c r="EM117" s="57">
        <v>-633350</v>
      </c>
      <c r="EN117" s="57">
        <v>0</v>
      </c>
      <c r="EO117" s="57">
        <v>-633350</v>
      </c>
      <c r="EP117" s="57">
        <v>0</v>
      </c>
      <c r="EQ117" s="57">
        <v>0</v>
      </c>
      <c r="ER117" s="57">
        <v>0</v>
      </c>
      <c r="ES117" s="57">
        <v>668</v>
      </c>
      <c r="ET117" s="57">
        <v>0</v>
      </c>
      <c r="EU117" s="57">
        <v>668</v>
      </c>
      <c r="EV117" s="57">
        <v>668</v>
      </c>
      <c r="EW117" s="57">
        <v>0</v>
      </c>
      <c r="EX117" s="57">
        <v>668</v>
      </c>
      <c r="EY117" s="57">
        <v>93204725</v>
      </c>
      <c r="EZ117" s="57">
        <v>0</v>
      </c>
      <c r="FA117" s="57">
        <v>93204725</v>
      </c>
      <c r="FB117" s="57">
        <v>-17145</v>
      </c>
      <c r="FC117" s="57">
        <v>0</v>
      </c>
      <c r="FD117" s="57">
        <v>-17145</v>
      </c>
      <c r="FE117" s="57">
        <v>-8119821</v>
      </c>
      <c r="FF117" s="57">
        <v>0</v>
      </c>
      <c r="FG117" s="57">
        <v>-8119821</v>
      </c>
      <c r="FH117" s="57">
        <v>-2407854</v>
      </c>
      <c r="FI117" s="57">
        <v>0</v>
      </c>
      <c r="FJ117" s="57">
        <v>-2407854</v>
      </c>
      <c r="FK117" s="57">
        <v>-184169</v>
      </c>
      <c r="FL117" s="57">
        <v>0</v>
      </c>
      <c r="FM117" s="57">
        <v>-184169</v>
      </c>
      <c r="FN117" s="57">
        <v>-633350</v>
      </c>
      <c r="FO117" s="57">
        <v>0</v>
      </c>
      <c r="FP117" s="57">
        <v>-633350</v>
      </c>
      <c r="FQ117" s="57">
        <v>668</v>
      </c>
      <c r="FR117" s="57">
        <v>0</v>
      </c>
      <c r="FS117" s="57">
        <v>668</v>
      </c>
      <c r="FT117" s="57">
        <v>-11361671</v>
      </c>
      <c r="FU117" s="57">
        <v>0</v>
      </c>
      <c r="FV117" s="57">
        <v>-11361671</v>
      </c>
      <c r="FW117" s="57">
        <v>81843054</v>
      </c>
      <c r="FX117" s="57">
        <v>0</v>
      </c>
      <c r="FY117" s="57">
        <v>81843054</v>
      </c>
    </row>
    <row r="118" spans="1:181" x14ac:dyDescent="0.2">
      <c r="A118" s="57" t="s">
        <v>327</v>
      </c>
      <c r="B118" s="57" t="s">
        <v>326</v>
      </c>
      <c r="C118" s="57">
        <v>0</v>
      </c>
      <c r="D118" s="57">
        <v>0</v>
      </c>
      <c r="E118" s="57">
        <v>0</v>
      </c>
      <c r="F118" s="57">
        <v>543526</v>
      </c>
      <c r="G118" s="57">
        <v>0</v>
      </c>
      <c r="H118" s="57">
        <v>543526</v>
      </c>
      <c r="I118" s="57">
        <v>0</v>
      </c>
      <c r="J118" s="57">
        <v>0</v>
      </c>
      <c r="K118" s="57">
        <v>0</v>
      </c>
      <c r="L118" s="57">
        <v>58519</v>
      </c>
      <c r="M118" s="57">
        <v>0</v>
      </c>
      <c r="N118" s="57">
        <v>58519</v>
      </c>
      <c r="O118" s="57">
        <v>602045</v>
      </c>
      <c r="P118" s="57">
        <v>0</v>
      </c>
      <c r="Q118" s="57">
        <v>602045</v>
      </c>
      <c r="R118" s="57">
        <v>-5769243</v>
      </c>
      <c r="S118" s="57">
        <v>0</v>
      </c>
      <c r="T118" s="57">
        <v>-5769243</v>
      </c>
      <c r="U118" s="57">
        <v>0</v>
      </c>
      <c r="V118" s="57">
        <v>0</v>
      </c>
      <c r="W118" s="57">
        <v>0</v>
      </c>
      <c r="X118" s="57">
        <v>-429890</v>
      </c>
      <c r="Y118" s="57">
        <v>0</v>
      </c>
      <c r="Z118" s="57">
        <v>-429890</v>
      </c>
      <c r="AA118" s="57">
        <v>-302019</v>
      </c>
      <c r="AB118" s="57">
        <v>0</v>
      </c>
      <c r="AC118" s="57">
        <v>-302019</v>
      </c>
      <c r="AD118" s="57">
        <v>0</v>
      </c>
      <c r="AE118" s="57">
        <v>0</v>
      </c>
      <c r="AF118" s="57">
        <v>0</v>
      </c>
      <c r="AG118" s="57">
        <v>2310842</v>
      </c>
      <c r="AH118" s="57">
        <v>0</v>
      </c>
      <c r="AI118" s="57">
        <v>2310842</v>
      </c>
      <c r="AJ118" s="57">
        <v>-78283</v>
      </c>
      <c r="AK118" s="57">
        <v>0</v>
      </c>
      <c r="AL118" s="57">
        <v>-78283</v>
      </c>
      <c r="AM118" s="57">
        <v>-11812008</v>
      </c>
      <c r="AN118" s="57">
        <v>0</v>
      </c>
      <c r="AO118" s="57">
        <v>-11812008</v>
      </c>
      <c r="AP118" s="57">
        <v>-1121768</v>
      </c>
      <c r="AQ118" s="57">
        <v>0</v>
      </c>
      <c r="AR118" s="57">
        <v>-1121768</v>
      </c>
      <c r="AS118" s="57">
        <v>0</v>
      </c>
      <c r="AT118" s="57">
        <v>0</v>
      </c>
      <c r="AU118" s="57">
        <v>0</v>
      </c>
      <c r="AV118" s="57">
        <v>0</v>
      </c>
      <c r="AW118" s="57">
        <v>0</v>
      </c>
      <c r="AX118" s="57">
        <v>0</v>
      </c>
      <c r="AY118" s="57">
        <v>0</v>
      </c>
      <c r="AZ118" s="57">
        <v>0</v>
      </c>
      <c r="BA118" s="57">
        <v>0</v>
      </c>
      <c r="BB118" s="57">
        <v>0</v>
      </c>
      <c r="BC118" s="57">
        <v>0</v>
      </c>
      <c r="BD118" s="57">
        <v>0</v>
      </c>
      <c r="BE118" s="57">
        <v>-16900350</v>
      </c>
      <c r="BF118" s="57">
        <v>0</v>
      </c>
      <c r="BG118" s="57">
        <v>-16900350</v>
      </c>
      <c r="BH118" s="57">
        <v>-19874</v>
      </c>
      <c r="BI118" s="57">
        <v>0</v>
      </c>
      <c r="BJ118" s="57">
        <v>-19874</v>
      </c>
      <c r="BK118" s="57">
        <v>-308826</v>
      </c>
      <c r="BL118" s="57">
        <v>0</v>
      </c>
      <c r="BM118" s="57">
        <v>-308826</v>
      </c>
      <c r="BN118" s="57">
        <v>-3434551</v>
      </c>
      <c r="BO118" s="57">
        <v>0</v>
      </c>
      <c r="BP118" s="57">
        <v>-3434551</v>
      </c>
      <c r="BQ118" s="57">
        <v>6534</v>
      </c>
      <c r="BR118" s="57">
        <v>0</v>
      </c>
      <c r="BS118" s="57">
        <v>6534</v>
      </c>
      <c r="BT118" s="57">
        <v>-3756717</v>
      </c>
      <c r="BU118" s="57">
        <v>0</v>
      </c>
      <c r="BV118" s="57">
        <v>-3756717</v>
      </c>
      <c r="BW118" s="57">
        <v>-70551</v>
      </c>
      <c r="BX118" s="57">
        <v>0</v>
      </c>
      <c r="BY118" s="57">
        <v>-70551</v>
      </c>
      <c r="BZ118" s="57">
        <v>-50836</v>
      </c>
      <c r="CA118" s="57">
        <v>0</v>
      </c>
      <c r="CB118" s="57">
        <v>-50836</v>
      </c>
      <c r="CC118" s="57">
        <v>-13584</v>
      </c>
      <c r="CD118" s="57">
        <v>0</v>
      </c>
      <c r="CE118" s="57">
        <v>-13584</v>
      </c>
      <c r="CF118" s="57">
        <v>796</v>
      </c>
      <c r="CG118" s="57">
        <v>0</v>
      </c>
      <c r="CH118" s="57">
        <v>796</v>
      </c>
      <c r="CI118" s="57">
        <v>0</v>
      </c>
      <c r="CJ118" s="57">
        <v>0</v>
      </c>
      <c r="CK118" s="57">
        <v>0</v>
      </c>
      <c r="CL118" s="57">
        <v>0</v>
      </c>
      <c r="CM118" s="57">
        <v>0</v>
      </c>
      <c r="CN118" s="57">
        <v>0</v>
      </c>
      <c r="CO118" s="57">
        <v>0</v>
      </c>
      <c r="CP118" s="57">
        <v>0</v>
      </c>
      <c r="CQ118" s="57">
        <v>0</v>
      </c>
      <c r="CR118" s="57">
        <v>0</v>
      </c>
      <c r="CS118" s="57">
        <v>0</v>
      </c>
      <c r="CT118" s="57">
        <v>0</v>
      </c>
      <c r="CU118" s="57">
        <v>0</v>
      </c>
      <c r="CV118" s="57">
        <v>0</v>
      </c>
      <c r="CW118" s="57">
        <v>0</v>
      </c>
      <c r="CX118" s="57">
        <v>0</v>
      </c>
      <c r="CY118" s="57">
        <v>0</v>
      </c>
      <c r="CZ118" s="57">
        <v>0</v>
      </c>
      <c r="DA118" s="57">
        <v>0</v>
      </c>
      <c r="DB118" s="57">
        <v>0</v>
      </c>
      <c r="DC118" s="57">
        <v>0</v>
      </c>
      <c r="DD118" s="57">
        <v>0</v>
      </c>
      <c r="DE118" s="57">
        <v>0</v>
      </c>
      <c r="DF118" s="57">
        <v>0</v>
      </c>
      <c r="DG118" s="57">
        <v>0</v>
      </c>
      <c r="DH118" s="57">
        <v>0</v>
      </c>
      <c r="DI118" s="57">
        <v>-134175</v>
      </c>
      <c r="DJ118" s="57">
        <v>0</v>
      </c>
      <c r="DK118" s="57">
        <v>-134175</v>
      </c>
      <c r="DL118" s="57">
        <v>-2981</v>
      </c>
      <c r="DM118" s="57">
        <v>0</v>
      </c>
      <c r="DN118" s="57">
        <v>-2981</v>
      </c>
      <c r="DO118" s="57">
        <v>-6339</v>
      </c>
      <c r="DP118" s="57">
        <v>0</v>
      </c>
      <c r="DQ118" s="57">
        <v>-6339</v>
      </c>
      <c r="DR118" s="57">
        <v>-4320</v>
      </c>
      <c r="DS118" s="57">
        <v>0</v>
      </c>
      <c r="DT118" s="57">
        <v>-4320</v>
      </c>
      <c r="DU118" s="57">
        <v>-1289</v>
      </c>
      <c r="DV118" s="57">
        <v>0</v>
      </c>
      <c r="DW118" s="57">
        <v>-1289</v>
      </c>
      <c r="DX118" s="57">
        <v>-2274309</v>
      </c>
      <c r="DY118" s="57">
        <v>0</v>
      </c>
      <c r="DZ118" s="57">
        <v>-2274309</v>
      </c>
      <c r="EA118" s="57">
        <v>-234104</v>
      </c>
      <c r="EB118" s="57">
        <v>0</v>
      </c>
      <c r="EC118" s="57">
        <v>-234104</v>
      </c>
      <c r="ED118" s="57">
        <v>0</v>
      </c>
      <c r="EE118" s="57">
        <v>0</v>
      </c>
      <c r="EF118" s="57">
        <v>0</v>
      </c>
      <c r="EG118" s="57">
        <v>0</v>
      </c>
      <c r="EH118" s="57">
        <v>0</v>
      </c>
      <c r="EI118" s="57">
        <v>0</v>
      </c>
      <c r="EJ118" s="57">
        <v>-129250</v>
      </c>
      <c r="EK118" s="57">
        <v>0</v>
      </c>
      <c r="EL118" s="57">
        <v>-129250</v>
      </c>
      <c r="EM118" s="57">
        <v>-2652592</v>
      </c>
      <c r="EN118" s="57">
        <v>0</v>
      </c>
      <c r="EO118" s="57">
        <v>-2652592</v>
      </c>
      <c r="EP118" s="57">
        <v>0</v>
      </c>
      <c r="EQ118" s="57">
        <v>0</v>
      </c>
      <c r="ER118" s="57">
        <v>0</v>
      </c>
      <c r="ES118" s="57">
        <v>-5696</v>
      </c>
      <c r="ET118" s="57">
        <v>0</v>
      </c>
      <c r="EU118" s="57">
        <v>-5696</v>
      </c>
      <c r="EV118" s="57">
        <v>-5696</v>
      </c>
      <c r="EW118" s="57">
        <v>0</v>
      </c>
      <c r="EX118" s="57">
        <v>-5696</v>
      </c>
      <c r="EY118" s="57">
        <v>110063301</v>
      </c>
      <c r="EZ118" s="57">
        <v>0</v>
      </c>
      <c r="FA118" s="57">
        <v>110063301</v>
      </c>
      <c r="FB118" s="57">
        <v>602045</v>
      </c>
      <c r="FC118" s="57">
        <v>0</v>
      </c>
      <c r="FD118" s="57">
        <v>602045</v>
      </c>
      <c r="FE118" s="57">
        <v>-16900350</v>
      </c>
      <c r="FF118" s="57">
        <v>0</v>
      </c>
      <c r="FG118" s="57">
        <v>-16900350</v>
      </c>
      <c r="FH118" s="57">
        <v>-3756717</v>
      </c>
      <c r="FI118" s="57">
        <v>0</v>
      </c>
      <c r="FJ118" s="57">
        <v>-3756717</v>
      </c>
      <c r="FK118" s="57">
        <v>-134175</v>
      </c>
      <c r="FL118" s="57">
        <v>0</v>
      </c>
      <c r="FM118" s="57">
        <v>-134175</v>
      </c>
      <c r="FN118" s="57">
        <v>-2652592</v>
      </c>
      <c r="FO118" s="57">
        <v>0</v>
      </c>
      <c r="FP118" s="57">
        <v>-2652592</v>
      </c>
      <c r="FQ118" s="57">
        <v>-5696</v>
      </c>
      <c r="FR118" s="57">
        <v>0</v>
      </c>
      <c r="FS118" s="57">
        <v>-5696</v>
      </c>
      <c r="FT118" s="57">
        <v>-22847485</v>
      </c>
      <c r="FU118" s="57">
        <v>0</v>
      </c>
      <c r="FV118" s="57">
        <v>-22847485</v>
      </c>
      <c r="FW118" s="57">
        <v>87215816</v>
      </c>
      <c r="FX118" s="57">
        <v>0</v>
      </c>
      <c r="FY118" s="57">
        <v>87215816</v>
      </c>
    </row>
    <row r="119" spans="1:181" x14ac:dyDescent="0.2">
      <c r="A119" s="57" t="s">
        <v>329</v>
      </c>
      <c r="B119" s="57" t="s">
        <v>328</v>
      </c>
      <c r="C119" s="57">
        <v>0</v>
      </c>
      <c r="D119" s="57">
        <v>0</v>
      </c>
      <c r="E119" s="57">
        <v>0</v>
      </c>
      <c r="F119" s="57">
        <v>4016</v>
      </c>
      <c r="G119" s="57">
        <v>0</v>
      </c>
      <c r="H119" s="57">
        <v>4016</v>
      </c>
      <c r="I119" s="57">
        <v>0</v>
      </c>
      <c r="J119" s="57">
        <v>0</v>
      </c>
      <c r="K119" s="57">
        <v>0</v>
      </c>
      <c r="L119" s="57">
        <v>85974</v>
      </c>
      <c r="M119" s="57">
        <v>0</v>
      </c>
      <c r="N119" s="57">
        <v>85974</v>
      </c>
      <c r="O119" s="57">
        <v>89990</v>
      </c>
      <c r="P119" s="57">
        <v>0</v>
      </c>
      <c r="Q119" s="57">
        <v>89990</v>
      </c>
      <c r="R119" s="57">
        <v>-1960084</v>
      </c>
      <c r="S119" s="57">
        <v>0</v>
      </c>
      <c r="T119" s="57">
        <v>-1960084</v>
      </c>
      <c r="U119" s="57">
        <v>-8657</v>
      </c>
      <c r="V119" s="57">
        <v>0</v>
      </c>
      <c r="W119" s="57">
        <v>-8657</v>
      </c>
      <c r="X119" s="57">
        <v>-61650</v>
      </c>
      <c r="Y119" s="57">
        <v>0</v>
      </c>
      <c r="Z119" s="57">
        <v>-61650</v>
      </c>
      <c r="AA119" s="57">
        <v>-22886</v>
      </c>
      <c r="AB119" s="57">
        <v>0</v>
      </c>
      <c r="AC119" s="57">
        <v>-22886</v>
      </c>
      <c r="AD119" s="57">
        <v>-684</v>
      </c>
      <c r="AE119" s="57">
        <v>0</v>
      </c>
      <c r="AF119" s="57">
        <v>-684</v>
      </c>
      <c r="AG119" s="57">
        <v>1615927</v>
      </c>
      <c r="AH119" s="57">
        <v>0</v>
      </c>
      <c r="AI119" s="57">
        <v>1615927</v>
      </c>
      <c r="AJ119" s="57">
        <v>-18929</v>
      </c>
      <c r="AK119" s="57">
        <v>0</v>
      </c>
      <c r="AL119" s="57">
        <v>-18929</v>
      </c>
      <c r="AM119" s="57">
        <v>-2486944</v>
      </c>
      <c r="AN119" s="57">
        <v>0</v>
      </c>
      <c r="AO119" s="57">
        <v>-2486944</v>
      </c>
      <c r="AP119" s="57">
        <v>-5980</v>
      </c>
      <c r="AQ119" s="57">
        <v>0</v>
      </c>
      <c r="AR119" s="57">
        <v>-5980</v>
      </c>
      <c r="AS119" s="57">
        <v>-91205</v>
      </c>
      <c r="AT119" s="57">
        <v>0</v>
      </c>
      <c r="AU119" s="57">
        <v>-91205</v>
      </c>
      <c r="AV119" s="57">
        <v>0</v>
      </c>
      <c r="AW119" s="57">
        <v>0</v>
      </c>
      <c r="AX119" s="57">
        <v>0</v>
      </c>
      <c r="AY119" s="57">
        <v>-1578</v>
      </c>
      <c r="AZ119" s="57">
        <v>0</v>
      </c>
      <c r="BA119" s="57">
        <v>-1578</v>
      </c>
      <c r="BB119" s="57">
        <v>0</v>
      </c>
      <c r="BC119" s="57">
        <v>0</v>
      </c>
      <c r="BD119" s="57">
        <v>0</v>
      </c>
      <c r="BE119" s="57">
        <v>-3010443</v>
      </c>
      <c r="BF119" s="57">
        <v>0</v>
      </c>
      <c r="BG119" s="57">
        <v>-3010443</v>
      </c>
      <c r="BH119" s="57">
        <v>0</v>
      </c>
      <c r="BI119" s="57">
        <v>0</v>
      </c>
      <c r="BJ119" s="57">
        <v>0</v>
      </c>
      <c r="BK119" s="57">
        <v>97599</v>
      </c>
      <c r="BL119" s="57">
        <v>0</v>
      </c>
      <c r="BM119" s="57">
        <v>97599</v>
      </c>
      <c r="BN119" s="57">
        <v>-1563157</v>
      </c>
      <c r="BO119" s="57">
        <v>0</v>
      </c>
      <c r="BP119" s="57">
        <v>-1563157</v>
      </c>
      <c r="BQ119" s="57">
        <v>165512</v>
      </c>
      <c r="BR119" s="57">
        <v>0</v>
      </c>
      <c r="BS119" s="57">
        <v>165512</v>
      </c>
      <c r="BT119" s="57">
        <v>-1300046</v>
      </c>
      <c r="BU119" s="57">
        <v>0</v>
      </c>
      <c r="BV119" s="57">
        <v>-1300046</v>
      </c>
      <c r="BW119" s="57">
        <v>-82472</v>
      </c>
      <c r="BX119" s="57">
        <v>0</v>
      </c>
      <c r="BY119" s="57">
        <v>-82472</v>
      </c>
      <c r="BZ119" s="57">
        <v>-7114</v>
      </c>
      <c r="CA119" s="57">
        <v>0</v>
      </c>
      <c r="CB119" s="57">
        <v>-7114</v>
      </c>
      <c r="CC119" s="57">
        <v>-269898</v>
      </c>
      <c r="CD119" s="57">
        <v>0</v>
      </c>
      <c r="CE119" s="57">
        <v>-269898</v>
      </c>
      <c r="CF119" s="57">
        <v>264</v>
      </c>
      <c r="CG119" s="57">
        <v>0</v>
      </c>
      <c r="CH119" s="57">
        <v>264</v>
      </c>
      <c r="CI119" s="57">
        <v>-13853</v>
      </c>
      <c r="CJ119" s="57">
        <v>0</v>
      </c>
      <c r="CK119" s="57">
        <v>-13853</v>
      </c>
      <c r="CL119" s="57">
        <v>0</v>
      </c>
      <c r="CM119" s="57">
        <v>0</v>
      </c>
      <c r="CN119" s="57">
        <v>0</v>
      </c>
      <c r="CO119" s="57">
        <v>0</v>
      </c>
      <c r="CP119" s="57">
        <v>0</v>
      </c>
      <c r="CQ119" s="57">
        <v>0</v>
      </c>
      <c r="CR119" s="57">
        <v>0</v>
      </c>
      <c r="CS119" s="57">
        <v>0</v>
      </c>
      <c r="CT119" s="57">
        <v>0</v>
      </c>
      <c r="CU119" s="57">
        <v>0</v>
      </c>
      <c r="CV119" s="57">
        <v>0</v>
      </c>
      <c r="CW119" s="57">
        <v>0</v>
      </c>
      <c r="CX119" s="57">
        <v>0</v>
      </c>
      <c r="CY119" s="57">
        <v>0</v>
      </c>
      <c r="CZ119" s="57">
        <v>0</v>
      </c>
      <c r="DA119" s="57">
        <v>-33252</v>
      </c>
      <c r="DB119" s="57">
        <v>-139046</v>
      </c>
      <c r="DC119" s="57">
        <v>-172298</v>
      </c>
      <c r="DD119" s="57">
        <v>0</v>
      </c>
      <c r="DE119" s="57">
        <v>0</v>
      </c>
      <c r="DF119" s="57">
        <v>0</v>
      </c>
      <c r="DG119" s="57">
        <v>-145046</v>
      </c>
      <c r="DH119" s="57">
        <v>-33252</v>
      </c>
      <c r="DI119" s="57">
        <v>-406325</v>
      </c>
      <c r="DJ119" s="57">
        <v>-139046</v>
      </c>
      <c r="DK119" s="57">
        <v>-545371</v>
      </c>
      <c r="DL119" s="57">
        <v>0</v>
      </c>
      <c r="DM119" s="57">
        <v>0</v>
      </c>
      <c r="DN119" s="57">
        <v>0</v>
      </c>
      <c r="DO119" s="57">
        <v>0</v>
      </c>
      <c r="DP119" s="57">
        <v>0</v>
      </c>
      <c r="DQ119" s="57">
        <v>0</v>
      </c>
      <c r="DR119" s="57">
        <v>-25522</v>
      </c>
      <c r="DS119" s="57">
        <v>0</v>
      </c>
      <c r="DT119" s="57">
        <v>-25522</v>
      </c>
      <c r="DU119" s="57">
        <v>-499</v>
      </c>
      <c r="DV119" s="57">
        <v>0</v>
      </c>
      <c r="DW119" s="57">
        <v>-499</v>
      </c>
      <c r="DX119" s="57">
        <v>-512821</v>
      </c>
      <c r="DY119" s="57">
        <v>0</v>
      </c>
      <c r="DZ119" s="57">
        <v>-512821</v>
      </c>
      <c r="EA119" s="57">
        <v>11746</v>
      </c>
      <c r="EB119" s="57">
        <v>0</v>
      </c>
      <c r="EC119" s="57">
        <v>11746</v>
      </c>
      <c r="ED119" s="57">
        <v>0</v>
      </c>
      <c r="EE119" s="57">
        <v>0</v>
      </c>
      <c r="EF119" s="57">
        <v>0</v>
      </c>
      <c r="EG119" s="57">
        <v>0</v>
      </c>
      <c r="EH119" s="57">
        <v>0</v>
      </c>
      <c r="EI119" s="57">
        <v>0</v>
      </c>
      <c r="EJ119" s="57">
        <v>0</v>
      </c>
      <c r="EK119" s="57">
        <v>0</v>
      </c>
      <c r="EL119" s="57">
        <v>0</v>
      </c>
      <c r="EM119" s="57">
        <v>-527096</v>
      </c>
      <c r="EN119" s="57">
        <v>0</v>
      </c>
      <c r="EO119" s="57">
        <v>-527096</v>
      </c>
      <c r="EP119" s="57">
        <v>0</v>
      </c>
      <c r="EQ119" s="57">
        <v>0</v>
      </c>
      <c r="ER119" s="57">
        <v>0</v>
      </c>
      <c r="ES119" s="57">
        <v>0</v>
      </c>
      <c r="ET119" s="57">
        <v>0</v>
      </c>
      <c r="EU119" s="57">
        <v>0</v>
      </c>
      <c r="EV119" s="57">
        <v>0</v>
      </c>
      <c r="EW119" s="57">
        <v>0</v>
      </c>
      <c r="EX119" s="57">
        <v>0</v>
      </c>
      <c r="EY119" s="57">
        <v>62445807</v>
      </c>
      <c r="EZ119" s="57">
        <v>139046</v>
      </c>
      <c r="FA119" s="57">
        <v>62584853</v>
      </c>
      <c r="FB119" s="57">
        <v>89990</v>
      </c>
      <c r="FC119" s="57">
        <v>0</v>
      </c>
      <c r="FD119" s="57">
        <v>89990</v>
      </c>
      <c r="FE119" s="57">
        <v>-3010443</v>
      </c>
      <c r="FF119" s="57">
        <v>0</v>
      </c>
      <c r="FG119" s="57">
        <v>-3010443</v>
      </c>
      <c r="FH119" s="57">
        <v>-1300046</v>
      </c>
      <c r="FI119" s="57">
        <v>0</v>
      </c>
      <c r="FJ119" s="57">
        <v>-1300046</v>
      </c>
      <c r="FK119" s="57">
        <v>-406325</v>
      </c>
      <c r="FL119" s="57">
        <v>-139046</v>
      </c>
      <c r="FM119" s="57">
        <v>-545371</v>
      </c>
      <c r="FN119" s="57">
        <v>-527096</v>
      </c>
      <c r="FO119" s="57">
        <v>0</v>
      </c>
      <c r="FP119" s="57">
        <v>-527096</v>
      </c>
      <c r="FQ119" s="57">
        <v>0</v>
      </c>
      <c r="FR119" s="57">
        <v>0</v>
      </c>
      <c r="FS119" s="57">
        <v>0</v>
      </c>
      <c r="FT119" s="57">
        <v>-5153920</v>
      </c>
      <c r="FU119" s="57">
        <v>-139046</v>
      </c>
      <c r="FV119" s="57">
        <v>-5292966</v>
      </c>
      <c r="FW119" s="57">
        <v>57291887</v>
      </c>
      <c r="FX119" s="57">
        <v>0</v>
      </c>
      <c r="FY119" s="57">
        <v>57291887</v>
      </c>
    </row>
    <row r="120" spans="1:181" x14ac:dyDescent="0.2">
      <c r="A120" s="57" t="s">
        <v>332</v>
      </c>
      <c r="B120" s="57" t="s">
        <v>331</v>
      </c>
      <c r="C120" s="57">
        <v>0</v>
      </c>
      <c r="D120" s="57">
        <v>0</v>
      </c>
      <c r="E120" s="57">
        <v>0</v>
      </c>
      <c r="F120" s="57">
        <v>14055</v>
      </c>
      <c r="G120" s="57">
        <v>0</v>
      </c>
      <c r="H120" s="57">
        <v>14055</v>
      </c>
      <c r="I120" s="57">
        <v>0</v>
      </c>
      <c r="J120" s="57">
        <v>0</v>
      </c>
      <c r="K120" s="57">
        <v>0</v>
      </c>
      <c r="L120" s="57">
        <v>-6005</v>
      </c>
      <c r="M120" s="57">
        <v>0</v>
      </c>
      <c r="N120" s="57">
        <v>-6005</v>
      </c>
      <c r="O120" s="57">
        <v>8050</v>
      </c>
      <c r="P120" s="57">
        <v>0</v>
      </c>
      <c r="Q120" s="57">
        <v>8050</v>
      </c>
      <c r="R120" s="57">
        <v>-2858888</v>
      </c>
      <c r="S120" s="57">
        <v>0</v>
      </c>
      <c r="T120" s="57">
        <v>-2858888</v>
      </c>
      <c r="U120" s="57">
        <v>-13103</v>
      </c>
      <c r="V120" s="57">
        <v>0</v>
      </c>
      <c r="W120" s="57">
        <v>-13103</v>
      </c>
      <c r="X120" s="57">
        <v>-360762</v>
      </c>
      <c r="Y120" s="57">
        <v>0</v>
      </c>
      <c r="Z120" s="57">
        <v>-360762</v>
      </c>
      <c r="AA120" s="57">
        <v>-160632</v>
      </c>
      <c r="AB120" s="57">
        <v>0</v>
      </c>
      <c r="AC120" s="57">
        <v>-160632</v>
      </c>
      <c r="AD120" s="57">
        <v>2265</v>
      </c>
      <c r="AE120" s="57">
        <v>0</v>
      </c>
      <c r="AF120" s="57">
        <v>2265</v>
      </c>
      <c r="AG120" s="57">
        <v>662986</v>
      </c>
      <c r="AH120" s="57">
        <v>0</v>
      </c>
      <c r="AI120" s="57">
        <v>662986</v>
      </c>
      <c r="AJ120" s="57">
        <v>11921</v>
      </c>
      <c r="AK120" s="57">
        <v>0</v>
      </c>
      <c r="AL120" s="57">
        <v>11921</v>
      </c>
      <c r="AM120" s="57">
        <v>-932471</v>
      </c>
      <c r="AN120" s="57">
        <v>0</v>
      </c>
      <c r="AO120" s="57">
        <v>-932471</v>
      </c>
      <c r="AP120" s="57">
        <v>-11564</v>
      </c>
      <c r="AQ120" s="57">
        <v>0</v>
      </c>
      <c r="AR120" s="57">
        <v>-11564</v>
      </c>
      <c r="AS120" s="57">
        <v>-101738</v>
      </c>
      <c r="AT120" s="57">
        <v>0</v>
      </c>
      <c r="AU120" s="57">
        <v>-101738</v>
      </c>
      <c r="AV120" s="57">
        <v>0</v>
      </c>
      <c r="AW120" s="57">
        <v>0</v>
      </c>
      <c r="AX120" s="57">
        <v>0</v>
      </c>
      <c r="AY120" s="57">
        <v>-69397</v>
      </c>
      <c r="AZ120" s="57">
        <v>0</v>
      </c>
      <c r="BA120" s="57">
        <v>-69397</v>
      </c>
      <c r="BB120" s="57">
        <v>-5652</v>
      </c>
      <c r="BC120" s="57">
        <v>0</v>
      </c>
      <c r="BD120" s="57">
        <v>-5652</v>
      </c>
      <c r="BE120" s="57">
        <v>-3665565</v>
      </c>
      <c r="BF120" s="57">
        <v>0</v>
      </c>
      <c r="BG120" s="57">
        <v>-3665565</v>
      </c>
      <c r="BH120" s="57">
        <v>-10436</v>
      </c>
      <c r="BI120" s="57">
        <v>0</v>
      </c>
      <c r="BJ120" s="57">
        <v>-10436</v>
      </c>
      <c r="BK120" s="57">
        <v>0</v>
      </c>
      <c r="BL120" s="57">
        <v>0</v>
      </c>
      <c r="BM120" s="57">
        <v>0</v>
      </c>
      <c r="BN120" s="57">
        <v>-805366</v>
      </c>
      <c r="BO120" s="57">
        <v>0</v>
      </c>
      <c r="BP120" s="57">
        <v>-805366</v>
      </c>
      <c r="BQ120" s="57">
        <v>-237953</v>
      </c>
      <c r="BR120" s="57">
        <v>0</v>
      </c>
      <c r="BS120" s="57">
        <v>-237953</v>
      </c>
      <c r="BT120" s="57">
        <v>-1053755</v>
      </c>
      <c r="BU120" s="57">
        <v>0</v>
      </c>
      <c r="BV120" s="57">
        <v>-1053755</v>
      </c>
      <c r="BW120" s="57">
        <v>-71857</v>
      </c>
      <c r="BX120" s="57">
        <v>0</v>
      </c>
      <c r="BY120" s="57">
        <v>-71857</v>
      </c>
      <c r="BZ120" s="57">
        <v>359</v>
      </c>
      <c r="CA120" s="57">
        <v>0</v>
      </c>
      <c r="CB120" s="57">
        <v>359</v>
      </c>
      <c r="CC120" s="57">
        <v>-24872</v>
      </c>
      <c r="CD120" s="57">
        <v>0</v>
      </c>
      <c r="CE120" s="57">
        <v>-24872</v>
      </c>
      <c r="CF120" s="57">
        <v>-1434</v>
      </c>
      <c r="CG120" s="57">
        <v>0</v>
      </c>
      <c r="CH120" s="57">
        <v>-1434</v>
      </c>
      <c r="CI120" s="57">
        <v>-1404</v>
      </c>
      <c r="CJ120" s="57">
        <v>0</v>
      </c>
      <c r="CK120" s="57">
        <v>-1404</v>
      </c>
      <c r="CL120" s="57">
        <v>0</v>
      </c>
      <c r="CM120" s="57">
        <v>0</v>
      </c>
      <c r="CN120" s="57">
        <v>0</v>
      </c>
      <c r="CO120" s="57">
        <v>-13224</v>
      </c>
      <c r="CP120" s="57">
        <v>0</v>
      </c>
      <c r="CQ120" s="57">
        <v>-13224</v>
      </c>
      <c r="CR120" s="57">
        <v>0</v>
      </c>
      <c r="CS120" s="57">
        <v>0</v>
      </c>
      <c r="CT120" s="57">
        <v>0</v>
      </c>
      <c r="CU120" s="57">
        <v>-371</v>
      </c>
      <c r="CV120" s="57">
        <v>0</v>
      </c>
      <c r="CW120" s="57">
        <v>-371</v>
      </c>
      <c r="CX120" s="57">
        <v>0</v>
      </c>
      <c r="CY120" s="57">
        <v>0</v>
      </c>
      <c r="CZ120" s="57">
        <v>0</v>
      </c>
      <c r="DA120" s="57">
        <v>0</v>
      </c>
      <c r="DB120" s="57">
        <v>0</v>
      </c>
      <c r="DC120" s="57">
        <v>0</v>
      </c>
      <c r="DD120" s="57">
        <v>0</v>
      </c>
      <c r="DE120" s="57">
        <v>0</v>
      </c>
      <c r="DF120" s="57">
        <v>0</v>
      </c>
      <c r="DG120" s="57">
        <v>0</v>
      </c>
      <c r="DH120" s="57">
        <v>0</v>
      </c>
      <c r="DI120" s="57">
        <v>-112803</v>
      </c>
      <c r="DJ120" s="57">
        <v>0</v>
      </c>
      <c r="DK120" s="57">
        <v>-112803</v>
      </c>
      <c r="DL120" s="57">
        <v>0</v>
      </c>
      <c r="DM120" s="57">
        <v>0</v>
      </c>
      <c r="DN120" s="57">
        <v>0</v>
      </c>
      <c r="DO120" s="57">
        <v>0</v>
      </c>
      <c r="DP120" s="57">
        <v>0</v>
      </c>
      <c r="DQ120" s="57">
        <v>0</v>
      </c>
      <c r="DR120" s="57">
        <v>-4570</v>
      </c>
      <c r="DS120" s="57">
        <v>0</v>
      </c>
      <c r="DT120" s="57">
        <v>-4570</v>
      </c>
      <c r="DU120" s="57">
        <v>196</v>
      </c>
      <c r="DV120" s="57">
        <v>0</v>
      </c>
      <c r="DW120" s="57">
        <v>196</v>
      </c>
      <c r="DX120" s="57">
        <v>-536072</v>
      </c>
      <c r="DY120" s="57">
        <v>0</v>
      </c>
      <c r="DZ120" s="57">
        <v>-536072</v>
      </c>
      <c r="EA120" s="57">
        <v>-28778</v>
      </c>
      <c r="EB120" s="57">
        <v>0</v>
      </c>
      <c r="EC120" s="57">
        <v>-28778</v>
      </c>
      <c r="ED120" s="57">
        <v>-12953</v>
      </c>
      <c r="EE120" s="57">
        <v>0</v>
      </c>
      <c r="EF120" s="57">
        <v>-12953</v>
      </c>
      <c r="EG120" s="57">
        <v>0</v>
      </c>
      <c r="EH120" s="57">
        <v>0</v>
      </c>
      <c r="EI120" s="57">
        <v>0</v>
      </c>
      <c r="EJ120" s="57">
        <v>-1848</v>
      </c>
      <c r="EK120" s="57">
        <v>0</v>
      </c>
      <c r="EL120" s="57">
        <v>-1848</v>
      </c>
      <c r="EM120" s="57">
        <v>-584025</v>
      </c>
      <c r="EN120" s="57">
        <v>0</v>
      </c>
      <c r="EO120" s="57">
        <v>-584025</v>
      </c>
      <c r="EP120" s="57">
        <v>0</v>
      </c>
      <c r="EQ120" s="57">
        <v>0</v>
      </c>
      <c r="ER120" s="57">
        <v>0</v>
      </c>
      <c r="ES120" s="57">
        <v>0</v>
      </c>
      <c r="ET120" s="57">
        <v>0</v>
      </c>
      <c r="EU120" s="57">
        <v>0</v>
      </c>
      <c r="EV120" s="57">
        <v>0</v>
      </c>
      <c r="EW120" s="57">
        <v>0</v>
      </c>
      <c r="EX120" s="57">
        <v>0</v>
      </c>
      <c r="EY120" s="57">
        <v>32721901</v>
      </c>
      <c r="EZ120" s="57">
        <v>0</v>
      </c>
      <c r="FA120" s="57">
        <v>32721901</v>
      </c>
      <c r="FB120" s="57">
        <v>8050</v>
      </c>
      <c r="FC120" s="57">
        <v>0</v>
      </c>
      <c r="FD120" s="57">
        <v>8050</v>
      </c>
      <c r="FE120" s="57">
        <v>-3665565</v>
      </c>
      <c r="FF120" s="57">
        <v>0</v>
      </c>
      <c r="FG120" s="57">
        <v>-3665565</v>
      </c>
      <c r="FH120" s="57">
        <v>-1053755</v>
      </c>
      <c r="FI120" s="57">
        <v>0</v>
      </c>
      <c r="FJ120" s="57">
        <v>-1053755</v>
      </c>
      <c r="FK120" s="57">
        <v>-112803</v>
      </c>
      <c r="FL120" s="57">
        <v>0</v>
      </c>
      <c r="FM120" s="57">
        <v>-112803</v>
      </c>
      <c r="FN120" s="57">
        <v>-584025</v>
      </c>
      <c r="FO120" s="57">
        <v>0</v>
      </c>
      <c r="FP120" s="57">
        <v>-584025</v>
      </c>
      <c r="FQ120" s="57">
        <v>0</v>
      </c>
      <c r="FR120" s="57">
        <v>0</v>
      </c>
      <c r="FS120" s="57">
        <v>0</v>
      </c>
      <c r="FT120" s="57">
        <v>-5408098</v>
      </c>
      <c r="FU120" s="57">
        <v>0</v>
      </c>
      <c r="FV120" s="57">
        <v>-5408098</v>
      </c>
      <c r="FW120" s="57">
        <v>27313803</v>
      </c>
      <c r="FX120" s="57">
        <v>0</v>
      </c>
      <c r="FY120" s="57">
        <v>27313803</v>
      </c>
    </row>
    <row r="121" spans="1:181" x14ac:dyDescent="0.2">
      <c r="A121" s="57" t="s">
        <v>334</v>
      </c>
      <c r="B121" s="57" t="s">
        <v>333</v>
      </c>
      <c r="C121" s="57">
        <v>0</v>
      </c>
      <c r="D121" s="57">
        <v>0</v>
      </c>
      <c r="E121" s="57">
        <v>0</v>
      </c>
      <c r="F121" s="57">
        <v>74083</v>
      </c>
      <c r="G121" s="57">
        <v>0</v>
      </c>
      <c r="H121" s="57">
        <v>74083</v>
      </c>
      <c r="I121" s="57">
        <v>0</v>
      </c>
      <c r="J121" s="57">
        <v>0</v>
      </c>
      <c r="K121" s="57">
        <v>0</v>
      </c>
      <c r="L121" s="57">
        <v>186424</v>
      </c>
      <c r="M121" s="57">
        <v>0</v>
      </c>
      <c r="N121" s="57">
        <v>186424</v>
      </c>
      <c r="O121" s="57">
        <v>260507</v>
      </c>
      <c r="P121" s="57">
        <v>0</v>
      </c>
      <c r="Q121" s="57">
        <v>260507</v>
      </c>
      <c r="R121" s="57">
        <v>-2313749</v>
      </c>
      <c r="S121" s="57">
        <v>0</v>
      </c>
      <c r="T121" s="57">
        <v>-2313749</v>
      </c>
      <c r="U121" s="57">
        <v>0</v>
      </c>
      <c r="V121" s="57">
        <v>0</v>
      </c>
      <c r="W121" s="57">
        <v>0</v>
      </c>
      <c r="X121" s="57">
        <v>-164042</v>
      </c>
      <c r="Y121" s="57">
        <v>0</v>
      </c>
      <c r="Z121" s="57">
        <v>-164042</v>
      </c>
      <c r="AA121" s="57">
        <v>-164042</v>
      </c>
      <c r="AB121" s="57">
        <v>0</v>
      </c>
      <c r="AC121" s="57">
        <v>-164042</v>
      </c>
      <c r="AD121" s="57">
        <v>0</v>
      </c>
      <c r="AE121" s="57">
        <v>0</v>
      </c>
      <c r="AF121" s="57">
        <v>0</v>
      </c>
      <c r="AG121" s="57">
        <v>4998707</v>
      </c>
      <c r="AH121" s="57">
        <v>0</v>
      </c>
      <c r="AI121" s="57">
        <v>4998707</v>
      </c>
      <c r="AJ121" s="57">
        <v>-110041</v>
      </c>
      <c r="AK121" s="57">
        <v>0</v>
      </c>
      <c r="AL121" s="57">
        <v>-110041</v>
      </c>
      <c r="AM121" s="57">
        <v>-8979047</v>
      </c>
      <c r="AN121" s="57">
        <v>0</v>
      </c>
      <c r="AO121" s="57">
        <v>-8979047</v>
      </c>
      <c r="AP121" s="57">
        <v>22514</v>
      </c>
      <c r="AQ121" s="57">
        <v>0</v>
      </c>
      <c r="AR121" s="57">
        <v>22514</v>
      </c>
      <c r="AS121" s="57">
        <v>0</v>
      </c>
      <c r="AT121" s="57">
        <v>0</v>
      </c>
      <c r="AU121" s="57">
        <v>0</v>
      </c>
      <c r="AV121" s="57">
        <v>0</v>
      </c>
      <c r="AW121" s="57">
        <v>0</v>
      </c>
      <c r="AX121" s="57">
        <v>0</v>
      </c>
      <c r="AY121" s="57">
        <v>0</v>
      </c>
      <c r="AZ121" s="57">
        <v>0</v>
      </c>
      <c r="BA121" s="57">
        <v>0</v>
      </c>
      <c r="BB121" s="57">
        <v>0</v>
      </c>
      <c r="BC121" s="57">
        <v>0</v>
      </c>
      <c r="BD121" s="57">
        <v>0</v>
      </c>
      <c r="BE121" s="57">
        <v>-6545658</v>
      </c>
      <c r="BF121" s="57">
        <v>0</v>
      </c>
      <c r="BG121" s="57">
        <v>-6545658</v>
      </c>
      <c r="BH121" s="57">
        <v>-69627</v>
      </c>
      <c r="BI121" s="57">
        <v>0</v>
      </c>
      <c r="BJ121" s="57">
        <v>-69627</v>
      </c>
      <c r="BK121" s="57">
        <v>-237714</v>
      </c>
      <c r="BL121" s="57">
        <v>0</v>
      </c>
      <c r="BM121" s="57">
        <v>-237714</v>
      </c>
      <c r="BN121" s="57">
        <v>-3910978</v>
      </c>
      <c r="BO121" s="57">
        <v>0</v>
      </c>
      <c r="BP121" s="57">
        <v>-3910978</v>
      </c>
      <c r="BQ121" s="57">
        <v>-522578</v>
      </c>
      <c r="BR121" s="57">
        <v>0</v>
      </c>
      <c r="BS121" s="57">
        <v>-522578</v>
      </c>
      <c r="BT121" s="57">
        <v>-4740897</v>
      </c>
      <c r="BU121" s="57">
        <v>0</v>
      </c>
      <c r="BV121" s="57">
        <v>-4740897</v>
      </c>
      <c r="BW121" s="57">
        <v>-51920</v>
      </c>
      <c r="BX121" s="57">
        <v>0</v>
      </c>
      <c r="BY121" s="57">
        <v>-51920</v>
      </c>
      <c r="BZ121" s="57">
        <v>-12002</v>
      </c>
      <c r="CA121" s="57">
        <v>0</v>
      </c>
      <c r="CB121" s="57">
        <v>-12002</v>
      </c>
      <c r="CC121" s="57">
        <v>-78917</v>
      </c>
      <c r="CD121" s="57">
        <v>0</v>
      </c>
      <c r="CE121" s="57">
        <v>-78917</v>
      </c>
      <c r="CF121" s="57">
        <v>0</v>
      </c>
      <c r="CG121" s="57">
        <v>0</v>
      </c>
      <c r="CH121" s="57">
        <v>0</v>
      </c>
      <c r="CI121" s="57">
        <v>0</v>
      </c>
      <c r="CJ121" s="57">
        <v>0</v>
      </c>
      <c r="CK121" s="57">
        <v>0</v>
      </c>
      <c r="CL121" s="57">
        <v>0</v>
      </c>
      <c r="CM121" s="57">
        <v>0</v>
      </c>
      <c r="CN121" s="57">
        <v>0</v>
      </c>
      <c r="CO121" s="57">
        <v>0</v>
      </c>
      <c r="CP121" s="57">
        <v>0</v>
      </c>
      <c r="CQ121" s="57">
        <v>0</v>
      </c>
      <c r="CR121" s="57">
        <v>0</v>
      </c>
      <c r="CS121" s="57">
        <v>0</v>
      </c>
      <c r="CT121" s="57">
        <v>0</v>
      </c>
      <c r="CU121" s="57">
        <v>0</v>
      </c>
      <c r="CV121" s="57">
        <v>0</v>
      </c>
      <c r="CW121" s="57">
        <v>0</v>
      </c>
      <c r="CX121" s="57">
        <v>0</v>
      </c>
      <c r="CY121" s="57">
        <v>0</v>
      </c>
      <c r="CZ121" s="57">
        <v>0</v>
      </c>
      <c r="DA121" s="57">
        <v>0</v>
      </c>
      <c r="DB121" s="57">
        <v>0</v>
      </c>
      <c r="DC121" s="57">
        <v>0</v>
      </c>
      <c r="DD121" s="57">
        <v>0</v>
      </c>
      <c r="DE121" s="57">
        <v>0</v>
      </c>
      <c r="DF121" s="57">
        <v>0</v>
      </c>
      <c r="DG121" s="57">
        <v>0</v>
      </c>
      <c r="DH121" s="57">
        <v>0</v>
      </c>
      <c r="DI121" s="57">
        <v>-142839</v>
      </c>
      <c r="DJ121" s="57">
        <v>0</v>
      </c>
      <c r="DK121" s="57">
        <v>-142839</v>
      </c>
      <c r="DL121" s="57">
        <v>0</v>
      </c>
      <c r="DM121" s="57">
        <v>0</v>
      </c>
      <c r="DN121" s="57">
        <v>0</v>
      </c>
      <c r="DO121" s="57">
        <v>0</v>
      </c>
      <c r="DP121" s="57">
        <v>0</v>
      </c>
      <c r="DQ121" s="57">
        <v>0</v>
      </c>
      <c r="DR121" s="57">
        <v>-48069</v>
      </c>
      <c r="DS121" s="57">
        <v>0</v>
      </c>
      <c r="DT121" s="57">
        <v>-48069</v>
      </c>
      <c r="DU121" s="57">
        <v>-614</v>
      </c>
      <c r="DV121" s="57">
        <v>0</v>
      </c>
      <c r="DW121" s="57">
        <v>-614</v>
      </c>
      <c r="DX121" s="57">
        <v>-1901754</v>
      </c>
      <c r="DY121" s="57">
        <v>0</v>
      </c>
      <c r="DZ121" s="57">
        <v>-1901754</v>
      </c>
      <c r="EA121" s="57">
        <v>-196326</v>
      </c>
      <c r="EB121" s="57">
        <v>0</v>
      </c>
      <c r="EC121" s="57">
        <v>-196326</v>
      </c>
      <c r="ED121" s="57">
        <v>0</v>
      </c>
      <c r="EE121" s="57">
        <v>0</v>
      </c>
      <c r="EF121" s="57">
        <v>0</v>
      </c>
      <c r="EG121" s="57">
        <v>0</v>
      </c>
      <c r="EH121" s="57">
        <v>0</v>
      </c>
      <c r="EI121" s="57">
        <v>0</v>
      </c>
      <c r="EJ121" s="57">
        <v>-19391</v>
      </c>
      <c r="EK121" s="57">
        <v>0</v>
      </c>
      <c r="EL121" s="57">
        <v>-19391</v>
      </c>
      <c r="EM121" s="57">
        <v>-2166154</v>
      </c>
      <c r="EN121" s="57">
        <v>0</v>
      </c>
      <c r="EO121" s="57">
        <v>-2166154</v>
      </c>
      <c r="EP121" s="57">
        <v>0</v>
      </c>
      <c r="EQ121" s="57">
        <v>0</v>
      </c>
      <c r="ER121" s="57">
        <v>0</v>
      </c>
      <c r="ES121" s="57">
        <v>0</v>
      </c>
      <c r="ET121" s="57">
        <v>0</v>
      </c>
      <c r="EU121" s="57">
        <v>0</v>
      </c>
      <c r="EV121" s="57">
        <v>0</v>
      </c>
      <c r="EW121" s="57">
        <v>0</v>
      </c>
      <c r="EX121" s="57">
        <v>0</v>
      </c>
      <c r="EY121" s="57">
        <v>203087466</v>
      </c>
      <c r="EZ121" s="57">
        <v>0</v>
      </c>
      <c r="FA121" s="57">
        <v>203087466</v>
      </c>
      <c r="FB121" s="57">
        <v>260507</v>
      </c>
      <c r="FC121" s="57">
        <v>0</v>
      </c>
      <c r="FD121" s="57">
        <v>260507</v>
      </c>
      <c r="FE121" s="57">
        <v>-6545658</v>
      </c>
      <c r="FF121" s="57">
        <v>0</v>
      </c>
      <c r="FG121" s="57">
        <v>-6545658</v>
      </c>
      <c r="FH121" s="57">
        <v>-4740897</v>
      </c>
      <c r="FI121" s="57">
        <v>0</v>
      </c>
      <c r="FJ121" s="57">
        <v>-4740897</v>
      </c>
      <c r="FK121" s="57">
        <v>-142839</v>
      </c>
      <c r="FL121" s="57">
        <v>0</v>
      </c>
      <c r="FM121" s="57">
        <v>-142839</v>
      </c>
      <c r="FN121" s="57">
        <v>-2166154</v>
      </c>
      <c r="FO121" s="57">
        <v>0</v>
      </c>
      <c r="FP121" s="57">
        <v>-2166154</v>
      </c>
      <c r="FQ121" s="57">
        <v>0</v>
      </c>
      <c r="FR121" s="57">
        <v>0</v>
      </c>
      <c r="FS121" s="57">
        <v>0</v>
      </c>
      <c r="FT121" s="57">
        <v>-13335041</v>
      </c>
      <c r="FU121" s="57">
        <v>0</v>
      </c>
      <c r="FV121" s="57">
        <v>-13335041</v>
      </c>
      <c r="FW121" s="57">
        <v>189752425</v>
      </c>
      <c r="FX121" s="57">
        <v>0</v>
      </c>
      <c r="FY121" s="57">
        <v>189752425</v>
      </c>
    </row>
    <row r="122" spans="1:181" x14ac:dyDescent="0.2">
      <c r="A122" s="57" t="s">
        <v>336</v>
      </c>
      <c r="B122" s="57" t="s">
        <v>335</v>
      </c>
      <c r="C122" s="57">
        <v>0</v>
      </c>
      <c r="D122" s="57">
        <v>0</v>
      </c>
      <c r="E122" s="57">
        <v>0</v>
      </c>
      <c r="F122" s="57">
        <v>69</v>
      </c>
      <c r="G122" s="57">
        <v>0</v>
      </c>
      <c r="H122" s="57">
        <v>69</v>
      </c>
      <c r="I122" s="57">
        <v>0</v>
      </c>
      <c r="J122" s="57">
        <v>0</v>
      </c>
      <c r="K122" s="57">
        <v>0</v>
      </c>
      <c r="L122" s="57">
        <v>-1951</v>
      </c>
      <c r="M122" s="57">
        <v>0</v>
      </c>
      <c r="N122" s="57">
        <v>-1951</v>
      </c>
      <c r="O122" s="57">
        <v>-1882</v>
      </c>
      <c r="P122" s="57">
        <v>0</v>
      </c>
      <c r="Q122" s="57">
        <v>-1882</v>
      </c>
      <c r="R122" s="57">
        <v>-1828220</v>
      </c>
      <c r="S122" s="57">
        <v>0</v>
      </c>
      <c r="T122" s="57">
        <v>-1828220</v>
      </c>
      <c r="U122" s="57">
        <v>-5655</v>
      </c>
      <c r="V122" s="57">
        <v>0</v>
      </c>
      <c r="W122" s="57">
        <v>-5655</v>
      </c>
      <c r="X122" s="57">
        <v>-81144</v>
      </c>
      <c r="Y122" s="57">
        <v>0</v>
      </c>
      <c r="Z122" s="57">
        <v>-81144</v>
      </c>
      <c r="AA122" s="57">
        <v>-49122</v>
      </c>
      <c r="AB122" s="57">
        <v>0</v>
      </c>
      <c r="AC122" s="57">
        <v>-49122</v>
      </c>
      <c r="AD122" s="57">
        <v>-120</v>
      </c>
      <c r="AE122" s="57">
        <v>0</v>
      </c>
      <c r="AF122" s="57">
        <v>-120</v>
      </c>
      <c r="AG122" s="57">
        <v>1019009</v>
      </c>
      <c r="AH122" s="57">
        <v>0</v>
      </c>
      <c r="AI122" s="57">
        <v>1019009</v>
      </c>
      <c r="AJ122" s="57">
        <v>-2171</v>
      </c>
      <c r="AK122" s="57">
        <v>0</v>
      </c>
      <c r="AL122" s="57">
        <v>-2171</v>
      </c>
      <c r="AM122" s="57">
        <v>-1635707</v>
      </c>
      <c r="AN122" s="57">
        <v>0</v>
      </c>
      <c r="AO122" s="57">
        <v>-1635707</v>
      </c>
      <c r="AP122" s="57">
        <v>2292</v>
      </c>
      <c r="AQ122" s="57">
        <v>0</v>
      </c>
      <c r="AR122" s="57">
        <v>2292</v>
      </c>
      <c r="AS122" s="57">
        <v>-42822</v>
      </c>
      <c r="AT122" s="57">
        <v>0</v>
      </c>
      <c r="AU122" s="57">
        <v>-42822</v>
      </c>
      <c r="AV122" s="57">
        <v>0</v>
      </c>
      <c r="AW122" s="57">
        <v>0</v>
      </c>
      <c r="AX122" s="57">
        <v>0</v>
      </c>
      <c r="AY122" s="57">
        <v>-35066</v>
      </c>
      <c r="AZ122" s="57">
        <v>0</v>
      </c>
      <c r="BA122" s="57">
        <v>-35066</v>
      </c>
      <c r="BB122" s="57">
        <v>0</v>
      </c>
      <c r="BC122" s="57">
        <v>0</v>
      </c>
      <c r="BD122" s="57">
        <v>0</v>
      </c>
      <c r="BE122" s="57">
        <v>-2603829</v>
      </c>
      <c r="BF122" s="57">
        <v>0</v>
      </c>
      <c r="BG122" s="57">
        <v>-2603829</v>
      </c>
      <c r="BH122" s="57">
        <v>-667623</v>
      </c>
      <c r="BI122" s="57">
        <v>0</v>
      </c>
      <c r="BJ122" s="57">
        <v>-667623</v>
      </c>
      <c r="BK122" s="57">
        <v>-2776</v>
      </c>
      <c r="BL122" s="57">
        <v>0</v>
      </c>
      <c r="BM122" s="57">
        <v>-2776</v>
      </c>
      <c r="BN122" s="57">
        <v>-1028513</v>
      </c>
      <c r="BO122" s="57">
        <v>0</v>
      </c>
      <c r="BP122" s="57">
        <v>-1028513</v>
      </c>
      <c r="BQ122" s="57">
        <v>20218</v>
      </c>
      <c r="BR122" s="57">
        <v>0</v>
      </c>
      <c r="BS122" s="57">
        <v>20218</v>
      </c>
      <c r="BT122" s="57">
        <v>-1678694</v>
      </c>
      <c r="BU122" s="57">
        <v>0</v>
      </c>
      <c r="BV122" s="57">
        <v>-1678694</v>
      </c>
      <c r="BW122" s="57">
        <v>-23387</v>
      </c>
      <c r="BX122" s="57">
        <v>0</v>
      </c>
      <c r="BY122" s="57">
        <v>-23387</v>
      </c>
      <c r="BZ122" s="57">
        <v>11</v>
      </c>
      <c r="CA122" s="57">
        <v>0</v>
      </c>
      <c r="CB122" s="57">
        <v>11</v>
      </c>
      <c r="CC122" s="57">
        <v>-34262</v>
      </c>
      <c r="CD122" s="57">
        <v>0</v>
      </c>
      <c r="CE122" s="57">
        <v>-34262</v>
      </c>
      <c r="CF122" s="57">
        <v>0</v>
      </c>
      <c r="CG122" s="57">
        <v>0</v>
      </c>
      <c r="CH122" s="57">
        <v>0</v>
      </c>
      <c r="CI122" s="57">
        <v>-10706</v>
      </c>
      <c r="CJ122" s="57">
        <v>0</v>
      </c>
      <c r="CK122" s="57">
        <v>-10706</v>
      </c>
      <c r="CL122" s="57">
        <v>0</v>
      </c>
      <c r="CM122" s="57">
        <v>0</v>
      </c>
      <c r="CN122" s="57">
        <v>0</v>
      </c>
      <c r="CO122" s="57">
        <v>-35066</v>
      </c>
      <c r="CP122" s="57">
        <v>0</v>
      </c>
      <c r="CQ122" s="57">
        <v>-35066</v>
      </c>
      <c r="CR122" s="57">
        <v>0</v>
      </c>
      <c r="CS122" s="57">
        <v>0</v>
      </c>
      <c r="CT122" s="57">
        <v>0</v>
      </c>
      <c r="CU122" s="57">
        <v>0</v>
      </c>
      <c r="CV122" s="57">
        <v>0</v>
      </c>
      <c r="CW122" s="57">
        <v>0</v>
      </c>
      <c r="CX122" s="57">
        <v>0</v>
      </c>
      <c r="CY122" s="57">
        <v>0</v>
      </c>
      <c r="CZ122" s="57">
        <v>0</v>
      </c>
      <c r="DA122" s="57">
        <v>0</v>
      </c>
      <c r="DB122" s="57">
        <v>0</v>
      </c>
      <c r="DC122" s="57">
        <v>0</v>
      </c>
      <c r="DD122" s="57">
        <v>0</v>
      </c>
      <c r="DE122" s="57">
        <v>0</v>
      </c>
      <c r="DF122" s="57">
        <v>0</v>
      </c>
      <c r="DG122" s="57">
        <v>0</v>
      </c>
      <c r="DH122" s="57">
        <v>0</v>
      </c>
      <c r="DI122" s="57">
        <v>-103410</v>
      </c>
      <c r="DJ122" s="57">
        <v>0</v>
      </c>
      <c r="DK122" s="57">
        <v>-103410</v>
      </c>
      <c r="DL122" s="57">
        <v>-12635</v>
      </c>
      <c r="DM122" s="57">
        <v>0</v>
      </c>
      <c r="DN122" s="57">
        <v>-12635</v>
      </c>
      <c r="DO122" s="57">
        <v>4652</v>
      </c>
      <c r="DP122" s="57">
        <v>0</v>
      </c>
      <c r="DQ122" s="57">
        <v>4652</v>
      </c>
      <c r="DR122" s="57">
        <v>0</v>
      </c>
      <c r="DS122" s="57">
        <v>0</v>
      </c>
      <c r="DT122" s="57">
        <v>0</v>
      </c>
      <c r="DU122" s="57">
        <v>0</v>
      </c>
      <c r="DV122" s="57">
        <v>0</v>
      </c>
      <c r="DW122" s="57">
        <v>0</v>
      </c>
      <c r="DX122" s="57">
        <v>-380169</v>
      </c>
      <c r="DY122" s="57">
        <v>0</v>
      </c>
      <c r="DZ122" s="57">
        <v>-380169</v>
      </c>
      <c r="EA122" s="57">
        <v>-12093</v>
      </c>
      <c r="EB122" s="57">
        <v>0</v>
      </c>
      <c r="EC122" s="57">
        <v>-12093</v>
      </c>
      <c r="ED122" s="57">
        <v>0</v>
      </c>
      <c r="EE122" s="57">
        <v>0</v>
      </c>
      <c r="EF122" s="57">
        <v>0</v>
      </c>
      <c r="EG122" s="57">
        <v>0</v>
      </c>
      <c r="EH122" s="57">
        <v>0</v>
      </c>
      <c r="EI122" s="57">
        <v>0</v>
      </c>
      <c r="EJ122" s="57">
        <v>-5139</v>
      </c>
      <c r="EK122" s="57">
        <v>0</v>
      </c>
      <c r="EL122" s="57">
        <v>-5139</v>
      </c>
      <c r="EM122" s="57">
        <v>-405384</v>
      </c>
      <c r="EN122" s="57">
        <v>0</v>
      </c>
      <c r="EO122" s="57">
        <v>-405384</v>
      </c>
      <c r="EP122" s="57">
        <v>0</v>
      </c>
      <c r="EQ122" s="57">
        <v>0</v>
      </c>
      <c r="ER122" s="57">
        <v>0</v>
      </c>
      <c r="ES122" s="57">
        <v>0</v>
      </c>
      <c r="ET122" s="57">
        <v>0</v>
      </c>
      <c r="EU122" s="57">
        <v>0</v>
      </c>
      <c r="EV122" s="57">
        <v>0</v>
      </c>
      <c r="EW122" s="57">
        <v>0</v>
      </c>
      <c r="EX122" s="57">
        <v>0</v>
      </c>
      <c r="EY122" s="57">
        <v>43359131</v>
      </c>
      <c r="EZ122" s="57">
        <v>0</v>
      </c>
      <c r="FA122" s="57">
        <v>43359131</v>
      </c>
      <c r="FB122" s="57">
        <v>-1882</v>
      </c>
      <c r="FC122" s="57">
        <v>0</v>
      </c>
      <c r="FD122" s="57">
        <v>-1882</v>
      </c>
      <c r="FE122" s="57">
        <v>-2603829</v>
      </c>
      <c r="FF122" s="57">
        <v>0</v>
      </c>
      <c r="FG122" s="57">
        <v>-2603829</v>
      </c>
      <c r="FH122" s="57">
        <v>-1678694</v>
      </c>
      <c r="FI122" s="57">
        <v>0</v>
      </c>
      <c r="FJ122" s="57">
        <v>-1678694</v>
      </c>
      <c r="FK122" s="57">
        <v>-103410</v>
      </c>
      <c r="FL122" s="57">
        <v>0</v>
      </c>
      <c r="FM122" s="57">
        <v>-103410</v>
      </c>
      <c r="FN122" s="57">
        <v>-405384</v>
      </c>
      <c r="FO122" s="57">
        <v>0</v>
      </c>
      <c r="FP122" s="57">
        <v>-405384</v>
      </c>
      <c r="FQ122" s="57">
        <v>0</v>
      </c>
      <c r="FR122" s="57">
        <v>0</v>
      </c>
      <c r="FS122" s="57">
        <v>0</v>
      </c>
      <c r="FT122" s="57">
        <v>-4793199</v>
      </c>
      <c r="FU122" s="57">
        <v>0</v>
      </c>
      <c r="FV122" s="57">
        <v>-4793199</v>
      </c>
      <c r="FW122" s="57">
        <v>38565932</v>
      </c>
      <c r="FX122" s="57">
        <v>0</v>
      </c>
      <c r="FY122" s="57">
        <v>38565932</v>
      </c>
    </row>
    <row r="123" spans="1:181" x14ac:dyDescent="0.2">
      <c r="A123" s="57" t="s">
        <v>338</v>
      </c>
      <c r="B123" s="57" t="s">
        <v>337</v>
      </c>
      <c r="C123" s="57">
        <v>0</v>
      </c>
      <c r="D123" s="57">
        <v>0</v>
      </c>
      <c r="E123" s="57">
        <v>0</v>
      </c>
      <c r="F123" s="57">
        <v>-68450</v>
      </c>
      <c r="G123" s="57">
        <v>0</v>
      </c>
      <c r="H123" s="57">
        <v>-68450</v>
      </c>
      <c r="I123" s="57">
        <v>0</v>
      </c>
      <c r="J123" s="57">
        <v>0</v>
      </c>
      <c r="K123" s="57">
        <v>0</v>
      </c>
      <c r="L123" s="57">
        <v>100734</v>
      </c>
      <c r="M123" s="57">
        <v>0</v>
      </c>
      <c r="N123" s="57">
        <v>100734</v>
      </c>
      <c r="O123" s="57">
        <v>32284</v>
      </c>
      <c r="P123" s="57">
        <v>0</v>
      </c>
      <c r="Q123" s="57">
        <v>32284</v>
      </c>
      <c r="R123" s="57">
        <v>-4651773</v>
      </c>
      <c r="S123" s="57">
        <v>0</v>
      </c>
      <c r="T123" s="57">
        <v>-4651773</v>
      </c>
      <c r="U123" s="57">
        <v>-261197</v>
      </c>
      <c r="V123" s="57">
        <v>0</v>
      </c>
      <c r="W123" s="57">
        <v>-261197</v>
      </c>
      <c r="X123" s="57">
        <v>0</v>
      </c>
      <c r="Y123" s="57">
        <v>0</v>
      </c>
      <c r="Z123" s="57">
        <v>0</v>
      </c>
      <c r="AA123" s="57">
        <v>0</v>
      </c>
      <c r="AB123" s="57">
        <v>0</v>
      </c>
      <c r="AC123" s="57">
        <v>0</v>
      </c>
      <c r="AD123" s="57">
        <v>-7672</v>
      </c>
      <c r="AE123" s="57">
        <v>0</v>
      </c>
      <c r="AF123" s="57">
        <v>-7672</v>
      </c>
      <c r="AG123" s="57">
        <v>1577528</v>
      </c>
      <c r="AH123" s="57">
        <v>0</v>
      </c>
      <c r="AI123" s="57">
        <v>1577528</v>
      </c>
      <c r="AJ123" s="57">
        <v>-17338</v>
      </c>
      <c r="AK123" s="57">
        <v>0</v>
      </c>
      <c r="AL123" s="57">
        <v>-17338</v>
      </c>
      <c r="AM123" s="57">
        <v>-5765807</v>
      </c>
      <c r="AN123" s="57">
        <v>0</v>
      </c>
      <c r="AO123" s="57">
        <v>-5765807</v>
      </c>
      <c r="AP123" s="57">
        <v>-182045</v>
      </c>
      <c r="AQ123" s="57">
        <v>0</v>
      </c>
      <c r="AR123" s="57">
        <v>-182045</v>
      </c>
      <c r="AS123" s="57">
        <v>-25399</v>
      </c>
      <c r="AT123" s="57">
        <v>0</v>
      </c>
      <c r="AU123" s="57">
        <v>-25399</v>
      </c>
      <c r="AV123" s="57">
        <v>0</v>
      </c>
      <c r="AW123" s="57">
        <v>0</v>
      </c>
      <c r="AX123" s="57">
        <v>0</v>
      </c>
      <c r="AY123" s="57">
        <v>0</v>
      </c>
      <c r="AZ123" s="57">
        <v>0</v>
      </c>
      <c r="BA123" s="57">
        <v>0</v>
      </c>
      <c r="BB123" s="57">
        <v>0</v>
      </c>
      <c r="BC123" s="57">
        <v>0</v>
      </c>
      <c r="BD123" s="57">
        <v>0</v>
      </c>
      <c r="BE123" s="57">
        <v>-9064834</v>
      </c>
      <c r="BF123" s="57">
        <v>0</v>
      </c>
      <c r="BG123" s="57">
        <v>-9064834</v>
      </c>
      <c r="BH123" s="57">
        <v>-6122</v>
      </c>
      <c r="BI123" s="57">
        <v>0</v>
      </c>
      <c r="BJ123" s="57">
        <v>-6122</v>
      </c>
      <c r="BK123" s="57">
        <v>-72137</v>
      </c>
      <c r="BL123" s="57">
        <v>0</v>
      </c>
      <c r="BM123" s="57">
        <v>-72137</v>
      </c>
      <c r="BN123" s="57">
        <v>-1541120</v>
      </c>
      <c r="BO123" s="57">
        <v>0</v>
      </c>
      <c r="BP123" s="57">
        <v>-1541120</v>
      </c>
      <c r="BQ123" s="57">
        <v>-38344</v>
      </c>
      <c r="BR123" s="57">
        <v>0</v>
      </c>
      <c r="BS123" s="57">
        <v>-38344</v>
      </c>
      <c r="BT123" s="57">
        <v>-1657723</v>
      </c>
      <c r="BU123" s="57">
        <v>0</v>
      </c>
      <c r="BV123" s="57">
        <v>-1657723</v>
      </c>
      <c r="BW123" s="57">
        <v>-456271</v>
      </c>
      <c r="BX123" s="57">
        <v>0</v>
      </c>
      <c r="BY123" s="57">
        <v>-456271</v>
      </c>
      <c r="BZ123" s="57">
        <v>2037</v>
      </c>
      <c r="CA123" s="57">
        <v>0</v>
      </c>
      <c r="CB123" s="57">
        <v>2037</v>
      </c>
      <c r="CC123" s="57">
        <v>-246919</v>
      </c>
      <c r="CD123" s="57">
        <v>0</v>
      </c>
      <c r="CE123" s="57">
        <v>-246919</v>
      </c>
      <c r="CF123" s="57">
        <v>5212</v>
      </c>
      <c r="CG123" s="57">
        <v>0</v>
      </c>
      <c r="CH123" s="57">
        <v>5212</v>
      </c>
      <c r="CI123" s="57">
        <v>0</v>
      </c>
      <c r="CJ123" s="57">
        <v>0</v>
      </c>
      <c r="CK123" s="57">
        <v>0</v>
      </c>
      <c r="CL123" s="57">
        <v>0</v>
      </c>
      <c r="CM123" s="57">
        <v>0</v>
      </c>
      <c r="CN123" s="57">
        <v>0</v>
      </c>
      <c r="CO123" s="57">
        <v>0</v>
      </c>
      <c r="CP123" s="57">
        <v>0</v>
      </c>
      <c r="CQ123" s="57">
        <v>0</v>
      </c>
      <c r="CR123" s="57">
        <v>0</v>
      </c>
      <c r="CS123" s="57">
        <v>0</v>
      </c>
      <c r="CT123" s="57">
        <v>0</v>
      </c>
      <c r="CU123" s="57">
        <v>0</v>
      </c>
      <c r="CV123" s="57">
        <v>0</v>
      </c>
      <c r="CW123" s="57">
        <v>0</v>
      </c>
      <c r="CX123" s="57">
        <v>0</v>
      </c>
      <c r="CY123" s="57">
        <v>0</v>
      </c>
      <c r="CZ123" s="57">
        <v>0</v>
      </c>
      <c r="DA123" s="57">
        <v>0</v>
      </c>
      <c r="DB123" s="57">
        <v>0</v>
      </c>
      <c r="DC123" s="57">
        <v>0</v>
      </c>
      <c r="DD123" s="57">
        <v>0</v>
      </c>
      <c r="DE123" s="57">
        <v>0</v>
      </c>
      <c r="DF123" s="57">
        <v>0</v>
      </c>
      <c r="DG123" s="57">
        <v>0</v>
      </c>
      <c r="DH123" s="57">
        <v>0</v>
      </c>
      <c r="DI123" s="57">
        <v>-695941</v>
      </c>
      <c r="DJ123" s="57">
        <v>0</v>
      </c>
      <c r="DK123" s="57">
        <v>-695941</v>
      </c>
      <c r="DL123" s="57">
        <v>-104701</v>
      </c>
      <c r="DM123" s="57">
        <v>0</v>
      </c>
      <c r="DN123" s="57">
        <v>-104701</v>
      </c>
      <c r="DO123" s="57">
        <v>18644</v>
      </c>
      <c r="DP123" s="57">
        <v>0</v>
      </c>
      <c r="DQ123" s="57">
        <v>18644</v>
      </c>
      <c r="DR123" s="57">
        <v>-21108</v>
      </c>
      <c r="DS123" s="57">
        <v>0</v>
      </c>
      <c r="DT123" s="57">
        <v>-21108</v>
      </c>
      <c r="DU123" s="57">
        <v>-1303</v>
      </c>
      <c r="DV123" s="57">
        <v>0</v>
      </c>
      <c r="DW123" s="57">
        <v>-1303</v>
      </c>
      <c r="DX123" s="57">
        <v>-2760219</v>
      </c>
      <c r="DY123" s="57">
        <v>0</v>
      </c>
      <c r="DZ123" s="57">
        <v>-2760219</v>
      </c>
      <c r="EA123" s="57">
        <v>4526</v>
      </c>
      <c r="EB123" s="57">
        <v>0</v>
      </c>
      <c r="EC123" s="57">
        <v>4526</v>
      </c>
      <c r="ED123" s="57">
        <v>0</v>
      </c>
      <c r="EE123" s="57">
        <v>0</v>
      </c>
      <c r="EF123" s="57">
        <v>0</v>
      </c>
      <c r="EG123" s="57">
        <v>0</v>
      </c>
      <c r="EH123" s="57">
        <v>0</v>
      </c>
      <c r="EI123" s="57">
        <v>0</v>
      </c>
      <c r="EJ123" s="57">
        <v>0</v>
      </c>
      <c r="EK123" s="57">
        <v>0</v>
      </c>
      <c r="EL123" s="57">
        <v>0</v>
      </c>
      <c r="EM123" s="57">
        <v>-2864161</v>
      </c>
      <c r="EN123" s="57">
        <v>0</v>
      </c>
      <c r="EO123" s="57">
        <v>-2864161</v>
      </c>
      <c r="EP123" s="57">
        <v>0</v>
      </c>
      <c r="EQ123" s="57">
        <v>0</v>
      </c>
      <c r="ER123" s="57">
        <v>0</v>
      </c>
      <c r="ES123" s="57">
        <v>11783</v>
      </c>
      <c r="ET123" s="57">
        <v>0</v>
      </c>
      <c r="EU123" s="57">
        <v>11783</v>
      </c>
      <c r="EV123" s="57">
        <v>11783</v>
      </c>
      <c r="EW123" s="57">
        <v>0</v>
      </c>
      <c r="EX123" s="57">
        <v>11783</v>
      </c>
      <c r="EY123" s="57">
        <v>77319813</v>
      </c>
      <c r="EZ123" s="57">
        <v>0</v>
      </c>
      <c r="FA123" s="57">
        <v>77319813</v>
      </c>
      <c r="FB123" s="57">
        <v>32284</v>
      </c>
      <c r="FC123" s="57">
        <v>0</v>
      </c>
      <c r="FD123" s="57">
        <v>32284</v>
      </c>
      <c r="FE123" s="57">
        <v>-9064834</v>
      </c>
      <c r="FF123" s="57">
        <v>0</v>
      </c>
      <c r="FG123" s="57">
        <v>-9064834</v>
      </c>
      <c r="FH123" s="57">
        <v>-1657723</v>
      </c>
      <c r="FI123" s="57">
        <v>0</v>
      </c>
      <c r="FJ123" s="57">
        <v>-1657723</v>
      </c>
      <c r="FK123" s="57">
        <v>-695941</v>
      </c>
      <c r="FL123" s="57">
        <v>0</v>
      </c>
      <c r="FM123" s="57">
        <v>-695941</v>
      </c>
      <c r="FN123" s="57">
        <v>-2864161</v>
      </c>
      <c r="FO123" s="57">
        <v>0</v>
      </c>
      <c r="FP123" s="57">
        <v>-2864161</v>
      </c>
      <c r="FQ123" s="57">
        <v>11783</v>
      </c>
      <c r="FR123" s="57">
        <v>0</v>
      </c>
      <c r="FS123" s="57">
        <v>11783</v>
      </c>
      <c r="FT123" s="57">
        <v>-14238592</v>
      </c>
      <c r="FU123" s="57">
        <v>0</v>
      </c>
      <c r="FV123" s="57">
        <v>-14238592</v>
      </c>
      <c r="FW123" s="57">
        <v>63081221</v>
      </c>
      <c r="FX123" s="57">
        <v>0</v>
      </c>
      <c r="FY123" s="57">
        <v>63081221</v>
      </c>
    </row>
    <row r="124" spans="1:181" x14ac:dyDescent="0.2">
      <c r="A124" s="57" t="s">
        <v>340</v>
      </c>
      <c r="B124" s="57" t="s">
        <v>339</v>
      </c>
      <c r="C124" s="57">
        <v>0</v>
      </c>
      <c r="D124" s="57">
        <v>0</v>
      </c>
      <c r="E124" s="57">
        <v>0</v>
      </c>
      <c r="F124" s="57">
        <v>104219</v>
      </c>
      <c r="G124" s="57">
        <v>0</v>
      </c>
      <c r="H124" s="57">
        <v>104219</v>
      </c>
      <c r="I124" s="57">
        <v>0</v>
      </c>
      <c r="J124" s="57">
        <v>0</v>
      </c>
      <c r="K124" s="57">
        <v>0</v>
      </c>
      <c r="L124" s="57">
        <v>142659</v>
      </c>
      <c r="M124" s="57">
        <v>4074</v>
      </c>
      <c r="N124" s="57">
        <v>146733</v>
      </c>
      <c r="O124" s="57">
        <v>246878</v>
      </c>
      <c r="P124" s="57">
        <v>4074</v>
      </c>
      <c r="Q124" s="57">
        <v>250952</v>
      </c>
      <c r="R124" s="57">
        <v>-891455</v>
      </c>
      <c r="S124" s="57">
        <v>-38991</v>
      </c>
      <c r="T124" s="57">
        <v>-930446</v>
      </c>
      <c r="U124" s="57">
        <v>-84259</v>
      </c>
      <c r="V124" s="57">
        <v>0</v>
      </c>
      <c r="W124" s="57">
        <v>-84259</v>
      </c>
      <c r="X124" s="57">
        <v>-64242</v>
      </c>
      <c r="Y124" s="57">
        <v>3</v>
      </c>
      <c r="Z124" s="57">
        <v>-64239</v>
      </c>
      <c r="AA124" s="57">
        <v>-43625</v>
      </c>
      <c r="AB124" s="57">
        <v>3</v>
      </c>
      <c r="AC124" s="57">
        <v>-43622</v>
      </c>
      <c r="AD124" s="57">
        <v>0</v>
      </c>
      <c r="AE124" s="57">
        <v>0</v>
      </c>
      <c r="AF124" s="57">
        <v>0</v>
      </c>
      <c r="AG124" s="57">
        <v>1222160</v>
      </c>
      <c r="AH124" s="57">
        <v>103774</v>
      </c>
      <c r="AI124" s="57">
        <v>1325934</v>
      </c>
      <c r="AJ124" s="57">
        <v>-33836</v>
      </c>
      <c r="AK124" s="57">
        <v>-4012</v>
      </c>
      <c r="AL124" s="57">
        <v>-37848</v>
      </c>
      <c r="AM124" s="57">
        <v>-2706757</v>
      </c>
      <c r="AN124" s="57">
        <v>0</v>
      </c>
      <c r="AO124" s="57">
        <v>-2706757</v>
      </c>
      <c r="AP124" s="57">
        <v>-56842</v>
      </c>
      <c r="AQ124" s="57">
        <v>0</v>
      </c>
      <c r="AR124" s="57">
        <v>-56842</v>
      </c>
      <c r="AS124" s="57">
        <v>-68921</v>
      </c>
      <c r="AT124" s="57">
        <v>0</v>
      </c>
      <c r="AU124" s="57">
        <v>-68921</v>
      </c>
      <c r="AV124" s="57">
        <v>0</v>
      </c>
      <c r="AW124" s="57">
        <v>0</v>
      </c>
      <c r="AX124" s="57">
        <v>0</v>
      </c>
      <c r="AY124" s="57">
        <v>0</v>
      </c>
      <c r="AZ124" s="57">
        <v>0</v>
      </c>
      <c r="BA124" s="57">
        <v>0</v>
      </c>
      <c r="BB124" s="57">
        <v>0</v>
      </c>
      <c r="BC124" s="57">
        <v>0</v>
      </c>
      <c r="BD124" s="57">
        <v>0</v>
      </c>
      <c r="BE124" s="57">
        <v>-2599893</v>
      </c>
      <c r="BF124" s="57">
        <v>60774</v>
      </c>
      <c r="BG124" s="57">
        <v>-2539119</v>
      </c>
      <c r="BH124" s="57">
        <v>-17501</v>
      </c>
      <c r="BI124" s="57">
        <v>0</v>
      </c>
      <c r="BJ124" s="57">
        <v>-17501</v>
      </c>
      <c r="BK124" s="57">
        <v>-237811</v>
      </c>
      <c r="BL124" s="57">
        <v>0</v>
      </c>
      <c r="BM124" s="57">
        <v>-237811</v>
      </c>
      <c r="BN124" s="57">
        <v>-836895</v>
      </c>
      <c r="BO124" s="57">
        <v>-1270029</v>
      </c>
      <c r="BP124" s="57">
        <v>-2106924</v>
      </c>
      <c r="BQ124" s="57">
        <v>-70188</v>
      </c>
      <c r="BR124" s="57">
        <v>20065</v>
      </c>
      <c r="BS124" s="57">
        <v>-50123</v>
      </c>
      <c r="BT124" s="57">
        <v>-1162395</v>
      </c>
      <c r="BU124" s="57">
        <v>-1249964</v>
      </c>
      <c r="BV124" s="57">
        <v>-2412359</v>
      </c>
      <c r="BW124" s="57">
        <v>-33084</v>
      </c>
      <c r="BX124" s="57">
        <v>0</v>
      </c>
      <c r="BY124" s="57">
        <v>-33084</v>
      </c>
      <c r="BZ124" s="57">
        <v>561</v>
      </c>
      <c r="CA124" s="57">
        <v>0</v>
      </c>
      <c r="CB124" s="57">
        <v>561</v>
      </c>
      <c r="CC124" s="57">
        <v>-17443</v>
      </c>
      <c r="CD124" s="57">
        <v>0</v>
      </c>
      <c r="CE124" s="57">
        <v>-17443</v>
      </c>
      <c r="CF124" s="57">
        <v>-4864</v>
      </c>
      <c r="CG124" s="57">
        <v>0</v>
      </c>
      <c r="CH124" s="57">
        <v>-4864</v>
      </c>
      <c r="CI124" s="57">
        <v>0</v>
      </c>
      <c r="CJ124" s="57">
        <v>0</v>
      </c>
      <c r="CK124" s="57">
        <v>0</v>
      </c>
      <c r="CL124" s="57">
        <v>0</v>
      </c>
      <c r="CM124" s="57">
        <v>0</v>
      </c>
      <c r="CN124" s="57">
        <v>0</v>
      </c>
      <c r="CO124" s="57">
        <v>0</v>
      </c>
      <c r="CP124" s="57">
        <v>0</v>
      </c>
      <c r="CQ124" s="57">
        <v>0</v>
      </c>
      <c r="CR124" s="57">
        <v>0</v>
      </c>
      <c r="CS124" s="57">
        <v>0</v>
      </c>
      <c r="CT124" s="57">
        <v>0</v>
      </c>
      <c r="CU124" s="57">
        <v>0</v>
      </c>
      <c r="CV124" s="57">
        <v>0</v>
      </c>
      <c r="CW124" s="57">
        <v>0</v>
      </c>
      <c r="CX124" s="57">
        <v>0</v>
      </c>
      <c r="CY124" s="57">
        <v>0</v>
      </c>
      <c r="CZ124" s="57">
        <v>0</v>
      </c>
      <c r="DA124" s="57">
        <v>0</v>
      </c>
      <c r="DB124" s="57">
        <v>-42059</v>
      </c>
      <c r="DC124" s="57">
        <v>-42059</v>
      </c>
      <c r="DD124" s="57">
        <v>0</v>
      </c>
      <c r="DE124" s="57">
        <v>-16147</v>
      </c>
      <c r="DF124" s="57">
        <v>-16147</v>
      </c>
      <c r="DG124" s="57">
        <v>0</v>
      </c>
      <c r="DH124" s="57">
        <v>0</v>
      </c>
      <c r="DI124" s="57">
        <v>-54830</v>
      </c>
      <c r="DJ124" s="57">
        <v>-58206</v>
      </c>
      <c r="DK124" s="57">
        <v>-113036</v>
      </c>
      <c r="DL124" s="57">
        <v>0</v>
      </c>
      <c r="DM124" s="57">
        <v>0</v>
      </c>
      <c r="DN124" s="57">
        <v>0</v>
      </c>
      <c r="DO124" s="57">
        <v>0</v>
      </c>
      <c r="DP124" s="57">
        <v>0</v>
      </c>
      <c r="DQ124" s="57">
        <v>0</v>
      </c>
      <c r="DR124" s="57">
        <v>-8809</v>
      </c>
      <c r="DS124" s="57">
        <v>0</v>
      </c>
      <c r="DT124" s="57">
        <v>-8809</v>
      </c>
      <c r="DU124" s="57">
        <v>0</v>
      </c>
      <c r="DV124" s="57">
        <v>0</v>
      </c>
      <c r="DW124" s="57">
        <v>0</v>
      </c>
      <c r="DX124" s="57">
        <v>-258237</v>
      </c>
      <c r="DY124" s="57">
        <v>-274</v>
      </c>
      <c r="DZ124" s="57">
        <v>-258511</v>
      </c>
      <c r="EA124" s="57">
        <v>-13658</v>
      </c>
      <c r="EB124" s="57">
        <v>0</v>
      </c>
      <c r="EC124" s="57">
        <v>-13658</v>
      </c>
      <c r="ED124" s="57">
        <v>0</v>
      </c>
      <c r="EE124" s="57">
        <v>0</v>
      </c>
      <c r="EF124" s="57">
        <v>0</v>
      </c>
      <c r="EG124" s="57">
        <v>0</v>
      </c>
      <c r="EH124" s="57">
        <v>0</v>
      </c>
      <c r="EI124" s="57">
        <v>0</v>
      </c>
      <c r="EJ124" s="57">
        <v>-7971</v>
      </c>
      <c r="EK124" s="57">
        <v>0</v>
      </c>
      <c r="EL124" s="57">
        <v>-7971</v>
      </c>
      <c r="EM124" s="57">
        <v>-288675</v>
      </c>
      <c r="EN124" s="57">
        <v>-274</v>
      </c>
      <c r="EO124" s="57">
        <v>-288949</v>
      </c>
      <c r="EP124" s="57">
        <v>0</v>
      </c>
      <c r="EQ124" s="57">
        <v>0</v>
      </c>
      <c r="ER124" s="57">
        <v>0</v>
      </c>
      <c r="ES124" s="57">
        <v>0</v>
      </c>
      <c r="ET124" s="57">
        <v>0</v>
      </c>
      <c r="EU124" s="57">
        <v>0</v>
      </c>
      <c r="EV124" s="57">
        <v>0</v>
      </c>
      <c r="EW124" s="57">
        <v>0</v>
      </c>
      <c r="EX124" s="57">
        <v>0</v>
      </c>
      <c r="EY124" s="57">
        <v>47379745</v>
      </c>
      <c r="EZ124" s="57">
        <v>3830706</v>
      </c>
      <c r="FA124" s="57">
        <v>51210451</v>
      </c>
      <c r="FB124" s="57">
        <v>246878</v>
      </c>
      <c r="FC124" s="57">
        <v>4074</v>
      </c>
      <c r="FD124" s="57">
        <v>250952</v>
      </c>
      <c r="FE124" s="57">
        <v>-2599893</v>
      </c>
      <c r="FF124" s="57">
        <v>60774</v>
      </c>
      <c r="FG124" s="57">
        <v>-2539119</v>
      </c>
      <c r="FH124" s="57">
        <v>-1162395</v>
      </c>
      <c r="FI124" s="57">
        <v>-1249964</v>
      </c>
      <c r="FJ124" s="57">
        <v>-2412359</v>
      </c>
      <c r="FK124" s="57">
        <v>-54830</v>
      </c>
      <c r="FL124" s="57">
        <v>-58206</v>
      </c>
      <c r="FM124" s="57">
        <v>-113036</v>
      </c>
      <c r="FN124" s="57">
        <v>-288675</v>
      </c>
      <c r="FO124" s="57">
        <v>-274</v>
      </c>
      <c r="FP124" s="57">
        <v>-288949</v>
      </c>
      <c r="FQ124" s="57">
        <v>0</v>
      </c>
      <c r="FR124" s="57">
        <v>0</v>
      </c>
      <c r="FS124" s="57">
        <v>0</v>
      </c>
      <c r="FT124" s="57">
        <v>-3858915</v>
      </c>
      <c r="FU124" s="57">
        <v>-1243596</v>
      </c>
      <c r="FV124" s="57">
        <v>-5102511</v>
      </c>
      <c r="FW124" s="57">
        <v>43520830</v>
      </c>
      <c r="FX124" s="57">
        <v>2587110</v>
      </c>
      <c r="FY124" s="57">
        <v>46107940</v>
      </c>
    </row>
    <row r="125" spans="1:181" x14ac:dyDescent="0.2">
      <c r="A125" s="57" t="s">
        <v>342</v>
      </c>
      <c r="B125" s="57" t="s">
        <v>341</v>
      </c>
      <c r="C125" s="57">
        <v>0</v>
      </c>
      <c r="D125" s="57">
        <v>0</v>
      </c>
      <c r="E125" s="57">
        <v>0</v>
      </c>
      <c r="F125" s="57">
        <v>31085</v>
      </c>
      <c r="G125" s="57">
        <v>0</v>
      </c>
      <c r="H125" s="57">
        <v>31085</v>
      </c>
      <c r="I125" s="57">
        <v>0</v>
      </c>
      <c r="J125" s="57">
        <v>0</v>
      </c>
      <c r="K125" s="57">
        <v>0</v>
      </c>
      <c r="L125" s="57">
        <v>91481</v>
      </c>
      <c r="M125" s="57">
        <v>0</v>
      </c>
      <c r="N125" s="57">
        <v>91481</v>
      </c>
      <c r="O125" s="57">
        <v>122566</v>
      </c>
      <c r="P125" s="57">
        <v>0</v>
      </c>
      <c r="Q125" s="57">
        <v>122566</v>
      </c>
      <c r="R125" s="57">
        <v>-4963550</v>
      </c>
      <c r="S125" s="57">
        <v>0</v>
      </c>
      <c r="T125" s="57">
        <v>-4963550</v>
      </c>
      <c r="U125" s="57">
        <v>-6791</v>
      </c>
      <c r="V125" s="57">
        <v>0</v>
      </c>
      <c r="W125" s="57">
        <v>-6791</v>
      </c>
      <c r="X125" s="57">
        <v>-405871</v>
      </c>
      <c r="Y125" s="57">
        <v>0</v>
      </c>
      <c r="Z125" s="57">
        <v>-405871</v>
      </c>
      <c r="AA125" s="57">
        <v>-248378</v>
      </c>
      <c r="AB125" s="57">
        <v>0</v>
      </c>
      <c r="AC125" s="57">
        <v>-248378</v>
      </c>
      <c r="AD125" s="57">
        <v>0</v>
      </c>
      <c r="AE125" s="57">
        <v>0</v>
      </c>
      <c r="AF125" s="57">
        <v>0</v>
      </c>
      <c r="AG125" s="57">
        <v>1606785</v>
      </c>
      <c r="AH125" s="57">
        <v>0</v>
      </c>
      <c r="AI125" s="57">
        <v>1606785</v>
      </c>
      <c r="AJ125" s="57">
        <v>28652</v>
      </c>
      <c r="AK125" s="57">
        <v>0</v>
      </c>
      <c r="AL125" s="57">
        <v>28652</v>
      </c>
      <c r="AM125" s="57">
        <v>-3099181</v>
      </c>
      <c r="AN125" s="57">
        <v>0</v>
      </c>
      <c r="AO125" s="57">
        <v>-3099181</v>
      </c>
      <c r="AP125" s="57">
        <v>42014</v>
      </c>
      <c r="AQ125" s="57">
        <v>0</v>
      </c>
      <c r="AR125" s="57">
        <v>42014</v>
      </c>
      <c r="AS125" s="57">
        <v>-125006</v>
      </c>
      <c r="AT125" s="57">
        <v>0</v>
      </c>
      <c r="AU125" s="57">
        <v>-125006</v>
      </c>
      <c r="AV125" s="57">
        <v>0</v>
      </c>
      <c r="AW125" s="57">
        <v>0</v>
      </c>
      <c r="AX125" s="57">
        <v>0</v>
      </c>
      <c r="AY125" s="57">
        <v>-57737</v>
      </c>
      <c r="AZ125" s="57">
        <v>0</v>
      </c>
      <c r="BA125" s="57">
        <v>-57737</v>
      </c>
      <c r="BB125" s="57">
        <v>-829</v>
      </c>
      <c r="BC125" s="57">
        <v>0</v>
      </c>
      <c r="BD125" s="57">
        <v>-829</v>
      </c>
      <c r="BE125" s="57">
        <v>-6974723</v>
      </c>
      <c r="BF125" s="57">
        <v>0</v>
      </c>
      <c r="BG125" s="57">
        <v>-6974723</v>
      </c>
      <c r="BH125" s="57">
        <v>-102319</v>
      </c>
      <c r="BI125" s="57">
        <v>0</v>
      </c>
      <c r="BJ125" s="57">
        <v>-102319</v>
      </c>
      <c r="BK125" s="57">
        <v>-8757</v>
      </c>
      <c r="BL125" s="57">
        <v>0</v>
      </c>
      <c r="BM125" s="57">
        <v>-8757</v>
      </c>
      <c r="BN125" s="57">
        <v>-1556523</v>
      </c>
      <c r="BO125" s="57">
        <v>0</v>
      </c>
      <c r="BP125" s="57">
        <v>-1556523</v>
      </c>
      <c r="BQ125" s="57">
        <v>-68443</v>
      </c>
      <c r="BR125" s="57">
        <v>0</v>
      </c>
      <c r="BS125" s="57">
        <v>-68443</v>
      </c>
      <c r="BT125" s="57">
        <v>-1736042</v>
      </c>
      <c r="BU125" s="57">
        <v>0</v>
      </c>
      <c r="BV125" s="57">
        <v>-1736042</v>
      </c>
      <c r="BW125" s="57">
        <v>-29737</v>
      </c>
      <c r="BX125" s="57">
        <v>0</v>
      </c>
      <c r="BY125" s="57">
        <v>-29737</v>
      </c>
      <c r="BZ125" s="57">
        <v>-734</v>
      </c>
      <c r="CA125" s="57">
        <v>0</v>
      </c>
      <c r="CB125" s="57">
        <v>-734</v>
      </c>
      <c r="CC125" s="57">
        <v>-146253</v>
      </c>
      <c r="CD125" s="57">
        <v>0</v>
      </c>
      <c r="CE125" s="57">
        <v>-146253</v>
      </c>
      <c r="CF125" s="57">
        <v>-1666</v>
      </c>
      <c r="CG125" s="57">
        <v>0</v>
      </c>
      <c r="CH125" s="57">
        <v>-1666</v>
      </c>
      <c r="CI125" s="57">
        <v>0</v>
      </c>
      <c r="CJ125" s="57">
        <v>0</v>
      </c>
      <c r="CK125" s="57">
        <v>0</v>
      </c>
      <c r="CL125" s="57">
        <v>0</v>
      </c>
      <c r="CM125" s="57">
        <v>0</v>
      </c>
      <c r="CN125" s="57">
        <v>0</v>
      </c>
      <c r="CO125" s="57">
        <v>-14539</v>
      </c>
      <c r="CP125" s="57">
        <v>0</v>
      </c>
      <c r="CQ125" s="57">
        <v>-14539</v>
      </c>
      <c r="CR125" s="57">
        <v>179</v>
      </c>
      <c r="CS125" s="57">
        <v>0</v>
      </c>
      <c r="CT125" s="57">
        <v>179</v>
      </c>
      <c r="CU125" s="57">
        <v>-26318</v>
      </c>
      <c r="CV125" s="57">
        <v>0</v>
      </c>
      <c r="CW125" s="57">
        <v>-26318</v>
      </c>
      <c r="CX125" s="57">
        <v>295</v>
      </c>
      <c r="CY125" s="57">
        <v>0</v>
      </c>
      <c r="CZ125" s="57">
        <v>295</v>
      </c>
      <c r="DA125" s="57">
        <v>0</v>
      </c>
      <c r="DB125" s="57">
        <v>0</v>
      </c>
      <c r="DC125" s="57">
        <v>0</v>
      </c>
      <c r="DD125" s="57">
        <v>0</v>
      </c>
      <c r="DE125" s="57">
        <v>0</v>
      </c>
      <c r="DF125" s="57">
        <v>0</v>
      </c>
      <c r="DG125" s="57">
        <v>0</v>
      </c>
      <c r="DH125" s="57">
        <v>0</v>
      </c>
      <c r="DI125" s="57">
        <v>-218773</v>
      </c>
      <c r="DJ125" s="57">
        <v>0</v>
      </c>
      <c r="DK125" s="57">
        <v>-218773</v>
      </c>
      <c r="DL125" s="57">
        <v>-28175</v>
      </c>
      <c r="DM125" s="57">
        <v>0</v>
      </c>
      <c r="DN125" s="57">
        <v>-28175</v>
      </c>
      <c r="DO125" s="57">
        <v>47947</v>
      </c>
      <c r="DP125" s="57">
        <v>0</v>
      </c>
      <c r="DQ125" s="57">
        <v>47947</v>
      </c>
      <c r="DR125" s="57">
        <v>-54807</v>
      </c>
      <c r="DS125" s="57">
        <v>0</v>
      </c>
      <c r="DT125" s="57">
        <v>-54807</v>
      </c>
      <c r="DU125" s="57">
        <v>-154</v>
      </c>
      <c r="DV125" s="57">
        <v>0</v>
      </c>
      <c r="DW125" s="57">
        <v>-154</v>
      </c>
      <c r="DX125" s="57">
        <v>-1198266</v>
      </c>
      <c r="DY125" s="57">
        <v>0</v>
      </c>
      <c r="DZ125" s="57">
        <v>-1198266</v>
      </c>
      <c r="EA125" s="57">
        <v>-17536</v>
      </c>
      <c r="EB125" s="57">
        <v>0</v>
      </c>
      <c r="EC125" s="57">
        <v>-17536</v>
      </c>
      <c r="ED125" s="57">
        <v>-59783</v>
      </c>
      <c r="EE125" s="57">
        <v>0</v>
      </c>
      <c r="EF125" s="57">
        <v>-59783</v>
      </c>
      <c r="EG125" s="57">
        <v>0</v>
      </c>
      <c r="EH125" s="57">
        <v>0</v>
      </c>
      <c r="EI125" s="57">
        <v>0</v>
      </c>
      <c r="EJ125" s="57">
        <v>-21208</v>
      </c>
      <c r="EK125" s="57">
        <v>0</v>
      </c>
      <c r="EL125" s="57">
        <v>-21208</v>
      </c>
      <c r="EM125" s="57">
        <v>-1331982</v>
      </c>
      <c r="EN125" s="57">
        <v>0</v>
      </c>
      <c r="EO125" s="57">
        <v>-1331982</v>
      </c>
      <c r="EP125" s="57">
        <v>0</v>
      </c>
      <c r="EQ125" s="57">
        <v>0</v>
      </c>
      <c r="ER125" s="57">
        <v>0</v>
      </c>
      <c r="ES125" s="57">
        <v>0</v>
      </c>
      <c r="ET125" s="57">
        <v>0</v>
      </c>
      <c r="EU125" s="57">
        <v>0</v>
      </c>
      <c r="EV125" s="57">
        <v>0</v>
      </c>
      <c r="EW125" s="57">
        <v>0</v>
      </c>
      <c r="EX125" s="57">
        <v>0</v>
      </c>
      <c r="EY125" s="57">
        <v>71061183</v>
      </c>
      <c r="EZ125" s="57">
        <v>0</v>
      </c>
      <c r="FA125" s="57">
        <v>71061183</v>
      </c>
      <c r="FB125" s="57">
        <v>122566</v>
      </c>
      <c r="FC125" s="57">
        <v>0</v>
      </c>
      <c r="FD125" s="57">
        <v>122566</v>
      </c>
      <c r="FE125" s="57">
        <v>-6974723</v>
      </c>
      <c r="FF125" s="57">
        <v>0</v>
      </c>
      <c r="FG125" s="57">
        <v>-6974723</v>
      </c>
      <c r="FH125" s="57">
        <v>-1736042</v>
      </c>
      <c r="FI125" s="57">
        <v>0</v>
      </c>
      <c r="FJ125" s="57">
        <v>-1736042</v>
      </c>
      <c r="FK125" s="57">
        <v>-218773</v>
      </c>
      <c r="FL125" s="57">
        <v>0</v>
      </c>
      <c r="FM125" s="57">
        <v>-218773</v>
      </c>
      <c r="FN125" s="57">
        <v>-1331982</v>
      </c>
      <c r="FO125" s="57">
        <v>0</v>
      </c>
      <c r="FP125" s="57">
        <v>-1331982</v>
      </c>
      <c r="FQ125" s="57">
        <v>0</v>
      </c>
      <c r="FR125" s="57">
        <v>0</v>
      </c>
      <c r="FS125" s="57">
        <v>0</v>
      </c>
      <c r="FT125" s="57">
        <v>-10138954</v>
      </c>
      <c r="FU125" s="57">
        <v>0</v>
      </c>
      <c r="FV125" s="57">
        <v>-10138954</v>
      </c>
      <c r="FW125" s="57">
        <v>60922229</v>
      </c>
      <c r="FX125" s="57">
        <v>0</v>
      </c>
      <c r="FY125" s="57">
        <v>60922229</v>
      </c>
    </row>
    <row r="126" spans="1:181" x14ac:dyDescent="0.2">
      <c r="A126" s="57" t="s">
        <v>344</v>
      </c>
      <c r="B126" s="57" t="s">
        <v>343</v>
      </c>
      <c r="C126" s="57">
        <v>0</v>
      </c>
      <c r="D126" s="57">
        <v>0</v>
      </c>
      <c r="E126" s="57">
        <v>0</v>
      </c>
      <c r="F126" s="57">
        <v>5202</v>
      </c>
      <c r="G126" s="57">
        <v>0</v>
      </c>
      <c r="H126" s="57">
        <v>5202</v>
      </c>
      <c r="I126" s="57">
        <v>0</v>
      </c>
      <c r="J126" s="57">
        <v>0</v>
      </c>
      <c r="K126" s="57">
        <v>0</v>
      </c>
      <c r="L126" s="57">
        <v>406200</v>
      </c>
      <c r="M126" s="57">
        <v>0</v>
      </c>
      <c r="N126" s="57">
        <v>406200</v>
      </c>
      <c r="O126" s="57">
        <v>411402</v>
      </c>
      <c r="P126" s="57">
        <v>0</v>
      </c>
      <c r="Q126" s="57">
        <v>411402</v>
      </c>
      <c r="R126" s="57">
        <v>-2966004</v>
      </c>
      <c r="S126" s="57">
        <v>0</v>
      </c>
      <c r="T126" s="57">
        <v>-2966004</v>
      </c>
      <c r="U126" s="57">
        <v>0</v>
      </c>
      <c r="V126" s="57">
        <v>0</v>
      </c>
      <c r="W126" s="57">
        <v>0</v>
      </c>
      <c r="X126" s="57">
        <v>-115969</v>
      </c>
      <c r="Y126" s="57">
        <v>0</v>
      </c>
      <c r="Z126" s="57">
        <v>-115969</v>
      </c>
      <c r="AA126" s="57">
        <v>-82531</v>
      </c>
      <c r="AB126" s="57">
        <v>0</v>
      </c>
      <c r="AC126" s="57">
        <v>-82531</v>
      </c>
      <c r="AD126" s="57">
        <v>0</v>
      </c>
      <c r="AE126" s="57">
        <v>0</v>
      </c>
      <c r="AF126" s="57">
        <v>0</v>
      </c>
      <c r="AG126" s="57">
        <v>1170556</v>
      </c>
      <c r="AH126" s="57">
        <v>0</v>
      </c>
      <c r="AI126" s="57">
        <v>1170556</v>
      </c>
      <c r="AJ126" s="57">
        <v>-7591</v>
      </c>
      <c r="AK126" s="57">
        <v>0</v>
      </c>
      <c r="AL126" s="57">
        <v>-7591</v>
      </c>
      <c r="AM126" s="57">
        <v>-4480202</v>
      </c>
      <c r="AN126" s="57">
        <v>0</v>
      </c>
      <c r="AO126" s="57">
        <v>-4480202</v>
      </c>
      <c r="AP126" s="57">
        <v>-84078</v>
      </c>
      <c r="AQ126" s="57">
        <v>0</v>
      </c>
      <c r="AR126" s="57">
        <v>-84078</v>
      </c>
      <c r="AS126" s="57">
        <v>-176149</v>
      </c>
      <c r="AT126" s="57">
        <v>0</v>
      </c>
      <c r="AU126" s="57">
        <v>-176149</v>
      </c>
      <c r="AV126" s="57">
        <v>36216</v>
      </c>
      <c r="AW126" s="57">
        <v>0</v>
      </c>
      <c r="AX126" s="57">
        <v>36216</v>
      </c>
      <c r="AY126" s="57">
        <v>0</v>
      </c>
      <c r="AZ126" s="57">
        <v>0</v>
      </c>
      <c r="BA126" s="57">
        <v>0</v>
      </c>
      <c r="BB126" s="57">
        <v>0</v>
      </c>
      <c r="BC126" s="57">
        <v>0</v>
      </c>
      <c r="BD126" s="57">
        <v>0</v>
      </c>
      <c r="BE126" s="57">
        <v>-6623221</v>
      </c>
      <c r="BF126" s="57">
        <v>0</v>
      </c>
      <c r="BG126" s="57">
        <v>-6623221</v>
      </c>
      <c r="BH126" s="57">
        <v>-270</v>
      </c>
      <c r="BI126" s="57">
        <v>0</v>
      </c>
      <c r="BJ126" s="57">
        <v>-270</v>
      </c>
      <c r="BK126" s="57">
        <v>-37251</v>
      </c>
      <c r="BL126" s="57">
        <v>0</v>
      </c>
      <c r="BM126" s="57">
        <v>-37251</v>
      </c>
      <c r="BN126" s="57">
        <v>-1254582</v>
      </c>
      <c r="BO126" s="57">
        <v>0</v>
      </c>
      <c r="BP126" s="57">
        <v>-1254582</v>
      </c>
      <c r="BQ126" s="57">
        <v>129095</v>
      </c>
      <c r="BR126" s="57">
        <v>0</v>
      </c>
      <c r="BS126" s="57">
        <v>129095</v>
      </c>
      <c r="BT126" s="57">
        <v>-1163008</v>
      </c>
      <c r="BU126" s="57">
        <v>0</v>
      </c>
      <c r="BV126" s="57">
        <v>-1163008</v>
      </c>
      <c r="BW126" s="57">
        <v>-45714</v>
      </c>
      <c r="BX126" s="57">
        <v>0</v>
      </c>
      <c r="BY126" s="57">
        <v>-45714</v>
      </c>
      <c r="BZ126" s="57">
        <v>2165</v>
      </c>
      <c r="CA126" s="57">
        <v>0</v>
      </c>
      <c r="CB126" s="57">
        <v>2165</v>
      </c>
      <c r="CC126" s="57">
        <v>-16872</v>
      </c>
      <c r="CD126" s="57">
        <v>0</v>
      </c>
      <c r="CE126" s="57">
        <v>-16872</v>
      </c>
      <c r="CF126" s="57">
        <v>907</v>
      </c>
      <c r="CG126" s="57">
        <v>0</v>
      </c>
      <c r="CH126" s="57">
        <v>907</v>
      </c>
      <c r="CI126" s="57">
        <v>0</v>
      </c>
      <c r="CJ126" s="57">
        <v>0</v>
      </c>
      <c r="CK126" s="57">
        <v>0</v>
      </c>
      <c r="CL126" s="57">
        <v>0</v>
      </c>
      <c r="CM126" s="57">
        <v>0</v>
      </c>
      <c r="CN126" s="57">
        <v>0</v>
      </c>
      <c r="CO126" s="57">
        <v>0</v>
      </c>
      <c r="CP126" s="57">
        <v>0</v>
      </c>
      <c r="CQ126" s="57">
        <v>0</v>
      </c>
      <c r="CR126" s="57">
        <v>0</v>
      </c>
      <c r="CS126" s="57">
        <v>0</v>
      </c>
      <c r="CT126" s="57">
        <v>0</v>
      </c>
      <c r="CU126" s="57">
        <v>0</v>
      </c>
      <c r="CV126" s="57">
        <v>0</v>
      </c>
      <c r="CW126" s="57">
        <v>0</v>
      </c>
      <c r="CX126" s="57">
        <v>0</v>
      </c>
      <c r="CY126" s="57">
        <v>0</v>
      </c>
      <c r="CZ126" s="57">
        <v>0</v>
      </c>
      <c r="DA126" s="57">
        <v>0</v>
      </c>
      <c r="DB126" s="57">
        <v>0</v>
      </c>
      <c r="DC126" s="57">
        <v>0</v>
      </c>
      <c r="DD126" s="57">
        <v>0</v>
      </c>
      <c r="DE126" s="57">
        <v>0</v>
      </c>
      <c r="DF126" s="57">
        <v>0</v>
      </c>
      <c r="DG126" s="57">
        <v>0</v>
      </c>
      <c r="DH126" s="57">
        <v>0</v>
      </c>
      <c r="DI126" s="57">
        <v>-59514</v>
      </c>
      <c r="DJ126" s="57">
        <v>0</v>
      </c>
      <c r="DK126" s="57">
        <v>-59514</v>
      </c>
      <c r="DL126" s="57">
        <v>0</v>
      </c>
      <c r="DM126" s="57">
        <v>0</v>
      </c>
      <c r="DN126" s="57">
        <v>0</v>
      </c>
      <c r="DO126" s="57">
        <v>0</v>
      </c>
      <c r="DP126" s="57">
        <v>0</v>
      </c>
      <c r="DQ126" s="57">
        <v>0</v>
      </c>
      <c r="DR126" s="57">
        <v>-8206</v>
      </c>
      <c r="DS126" s="57">
        <v>0</v>
      </c>
      <c r="DT126" s="57">
        <v>-8206</v>
      </c>
      <c r="DU126" s="57">
        <v>0</v>
      </c>
      <c r="DV126" s="57">
        <v>0</v>
      </c>
      <c r="DW126" s="57">
        <v>0</v>
      </c>
      <c r="DX126" s="57">
        <v>-1383215</v>
      </c>
      <c r="DY126" s="57">
        <v>0</v>
      </c>
      <c r="DZ126" s="57">
        <v>-1383215</v>
      </c>
      <c r="EA126" s="57">
        <v>-68463</v>
      </c>
      <c r="EB126" s="57">
        <v>0</v>
      </c>
      <c r="EC126" s="57">
        <v>-68463</v>
      </c>
      <c r="ED126" s="57">
        <v>0</v>
      </c>
      <c r="EE126" s="57">
        <v>0</v>
      </c>
      <c r="EF126" s="57">
        <v>0</v>
      </c>
      <c r="EG126" s="57">
        <v>0</v>
      </c>
      <c r="EH126" s="57">
        <v>0</v>
      </c>
      <c r="EI126" s="57">
        <v>0</v>
      </c>
      <c r="EJ126" s="57">
        <v>0</v>
      </c>
      <c r="EK126" s="57">
        <v>0</v>
      </c>
      <c r="EL126" s="57">
        <v>0</v>
      </c>
      <c r="EM126" s="57">
        <v>-1459884</v>
      </c>
      <c r="EN126" s="57">
        <v>0</v>
      </c>
      <c r="EO126" s="57">
        <v>-1459884</v>
      </c>
      <c r="EP126" s="57">
        <v>0</v>
      </c>
      <c r="EQ126" s="57">
        <v>0</v>
      </c>
      <c r="ER126" s="57">
        <v>0</v>
      </c>
      <c r="ES126" s="57">
        <v>0</v>
      </c>
      <c r="ET126" s="57">
        <v>0</v>
      </c>
      <c r="EU126" s="57">
        <v>0</v>
      </c>
      <c r="EV126" s="57">
        <v>0</v>
      </c>
      <c r="EW126" s="57">
        <v>0</v>
      </c>
      <c r="EX126" s="57">
        <v>0</v>
      </c>
      <c r="EY126" s="57">
        <v>58879749</v>
      </c>
      <c r="EZ126" s="57">
        <v>0</v>
      </c>
      <c r="FA126" s="57">
        <v>58879749</v>
      </c>
      <c r="FB126" s="57">
        <v>411402</v>
      </c>
      <c r="FC126" s="57">
        <v>0</v>
      </c>
      <c r="FD126" s="57">
        <v>411402</v>
      </c>
      <c r="FE126" s="57">
        <v>-6623221</v>
      </c>
      <c r="FF126" s="57">
        <v>0</v>
      </c>
      <c r="FG126" s="57">
        <v>-6623221</v>
      </c>
      <c r="FH126" s="57">
        <v>-1163008</v>
      </c>
      <c r="FI126" s="57">
        <v>0</v>
      </c>
      <c r="FJ126" s="57">
        <v>-1163008</v>
      </c>
      <c r="FK126" s="57">
        <v>-59514</v>
      </c>
      <c r="FL126" s="57">
        <v>0</v>
      </c>
      <c r="FM126" s="57">
        <v>-59514</v>
      </c>
      <c r="FN126" s="57">
        <v>-1459884</v>
      </c>
      <c r="FO126" s="57">
        <v>0</v>
      </c>
      <c r="FP126" s="57">
        <v>-1459884</v>
      </c>
      <c r="FQ126" s="57">
        <v>0</v>
      </c>
      <c r="FR126" s="57">
        <v>0</v>
      </c>
      <c r="FS126" s="57">
        <v>0</v>
      </c>
      <c r="FT126" s="57">
        <v>-8894225</v>
      </c>
      <c r="FU126" s="57">
        <v>0</v>
      </c>
      <c r="FV126" s="57">
        <v>-8894225</v>
      </c>
      <c r="FW126" s="57">
        <v>49985524</v>
      </c>
      <c r="FX126" s="57">
        <v>0</v>
      </c>
      <c r="FY126" s="57">
        <v>49985524</v>
      </c>
    </row>
    <row r="127" spans="1:181" x14ac:dyDescent="0.2">
      <c r="A127" s="57" t="s">
        <v>346</v>
      </c>
      <c r="B127" s="57" t="s">
        <v>345</v>
      </c>
      <c r="C127" s="57">
        <v>0</v>
      </c>
      <c r="D127" s="57">
        <v>0</v>
      </c>
      <c r="E127" s="57">
        <v>0</v>
      </c>
      <c r="F127" s="57">
        <v>-525307</v>
      </c>
      <c r="G127" s="57">
        <v>0</v>
      </c>
      <c r="H127" s="57">
        <v>-525307</v>
      </c>
      <c r="I127" s="57">
        <v>0</v>
      </c>
      <c r="J127" s="57">
        <v>0</v>
      </c>
      <c r="K127" s="57">
        <v>0</v>
      </c>
      <c r="L127" s="57">
        <v>-11098</v>
      </c>
      <c r="M127" s="57">
        <v>0</v>
      </c>
      <c r="N127" s="57">
        <v>-11098</v>
      </c>
      <c r="O127" s="57">
        <v>-536405</v>
      </c>
      <c r="P127" s="57">
        <v>0</v>
      </c>
      <c r="Q127" s="57">
        <v>-536405</v>
      </c>
      <c r="R127" s="57">
        <v>-1119828</v>
      </c>
      <c r="S127" s="57">
        <v>0</v>
      </c>
      <c r="T127" s="57">
        <v>-1119828</v>
      </c>
      <c r="U127" s="57">
        <v>-11211</v>
      </c>
      <c r="V127" s="57">
        <v>0</v>
      </c>
      <c r="W127" s="57">
        <v>-11211</v>
      </c>
      <c r="X127" s="57">
        <v>-77673</v>
      </c>
      <c r="Y127" s="57">
        <v>0</v>
      </c>
      <c r="Z127" s="57">
        <v>-77673</v>
      </c>
      <c r="AA127" s="57">
        <v>-34026</v>
      </c>
      <c r="AB127" s="57">
        <v>0</v>
      </c>
      <c r="AC127" s="57">
        <v>-34026</v>
      </c>
      <c r="AD127" s="57">
        <v>0</v>
      </c>
      <c r="AE127" s="57">
        <v>0</v>
      </c>
      <c r="AF127" s="57">
        <v>0</v>
      </c>
      <c r="AG127" s="57">
        <v>806810</v>
      </c>
      <c r="AH127" s="57">
        <v>0</v>
      </c>
      <c r="AI127" s="57">
        <v>806810</v>
      </c>
      <c r="AJ127" s="57">
        <v>-30534</v>
      </c>
      <c r="AK127" s="57">
        <v>0</v>
      </c>
      <c r="AL127" s="57">
        <v>-30534</v>
      </c>
      <c r="AM127" s="57">
        <v>-1378800</v>
      </c>
      <c r="AN127" s="57">
        <v>0</v>
      </c>
      <c r="AO127" s="57">
        <v>-1378800</v>
      </c>
      <c r="AP127" s="57">
        <v>589</v>
      </c>
      <c r="AQ127" s="57">
        <v>0</v>
      </c>
      <c r="AR127" s="57">
        <v>589</v>
      </c>
      <c r="AS127" s="57">
        <v>-36107</v>
      </c>
      <c r="AT127" s="57">
        <v>0</v>
      </c>
      <c r="AU127" s="57">
        <v>-36107</v>
      </c>
      <c r="AV127" s="57">
        <v>0</v>
      </c>
      <c r="AW127" s="57">
        <v>0</v>
      </c>
      <c r="AX127" s="57">
        <v>0</v>
      </c>
      <c r="AY127" s="57">
        <v>-1701</v>
      </c>
      <c r="AZ127" s="57">
        <v>0</v>
      </c>
      <c r="BA127" s="57">
        <v>-1701</v>
      </c>
      <c r="BB127" s="57">
        <v>0</v>
      </c>
      <c r="BC127" s="57">
        <v>0</v>
      </c>
      <c r="BD127" s="57">
        <v>0</v>
      </c>
      <c r="BE127" s="57">
        <v>-1837244</v>
      </c>
      <c r="BF127" s="57">
        <v>0</v>
      </c>
      <c r="BG127" s="57">
        <v>-1837244</v>
      </c>
      <c r="BH127" s="57">
        <v>-4006</v>
      </c>
      <c r="BI127" s="57">
        <v>0</v>
      </c>
      <c r="BJ127" s="57">
        <v>-4006</v>
      </c>
      <c r="BK127" s="57">
        <v>-33097</v>
      </c>
      <c r="BL127" s="57">
        <v>0</v>
      </c>
      <c r="BM127" s="57">
        <v>-33097</v>
      </c>
      <c r="BN127" s="57">
        <v>-2373218</v>
      </c>
      <c r="BO127" s="57">
        <v>0</v>
      </c>
      <c r="BP127" s="57">
        <v>-2373218</v>
      </c>
      <c r="BQ127" s="57">
        <v>155290</v>
      </c>
      <c r="BR127" s="57">
        <v>0</v>
      </c>
      <c r="BS127" s="57">
        <v>155290</v>
      </c>
      <c r="BT127" s="57">
        <v>-2255031</v>
      </c>
      <c r="BU127" s="57">
        <v>0</v>
      </c>
      <c r="BV127" s="57">
        <v>-2255031</v>
      </c>
      <c r="BW127" s="57">
        <v>-77346</v>
      </c>
      <c r="BX127" s="57">
        <v>0</v>
      </c>
      <c r="BY127" s="57">
        <v>-77346</v>
      </c>
      <c r="BZ127" s="57">
        <v>25</v>
      </c>
      <c r="CA127" s="57">
        <v>0</v>
      </c>
      <c r="CB127" s="57">
        <v>25</v>
      </c>
      <c r="CC127" s="57">
        <v>-21630</v>
      </c>
      <c r="CD127" s="57">
        <v>0</v>
      </c>
      <c r="CE127" s="57">
        <v>-21630</v>
      </c>
      <c r="CF127" s="57">
        <v>3680</v>
      </c>
      <c r="CG127" s="57">
        <v>0</v>
      </c>
      <c r="CH127" s="57">
        <v>3680</v>
      </c>
      <c r="CI127" s="57">
        <v>0</v>
      </c>
      <c r="CJ127" s="57">
        <v>0</v>
      </c>
      <c r="CK127" s="57">
        <v>0</v>
      </c>
      <c r="CL127" s="57">
        <v>0</v>
      </c>
      <c r="CM127" s="57">
        <v>0</v>
      </c>
      <c r="CN127" s="57">
        <v>0</v>
      </c>
      <c r="CO127" s="57">
        <v>-1701</v>
      </c>
      <c r="CP127" s="57">
        <v>0</v>
      </c>
      <c r="CQ127" s="57">
        <v>-1701</v>
      </c>
      <c r="CR127" s="57">
        <v>0</v>
      </c>
      <c r="CS127" s="57">
        <v>0</v>
      </c>
      <c r="CT127" s="57">
        <v>0</v>
      </c>
      <c r="CU127" s="57">
        <v>0</v>
      </c>
      <c r="CV127" s="57">
        <v>0</v>
      </c>
      <c r="CW127" s="57">
        <v>0</v>
      </c>
      <c r="CX127" s="57">
        <v>0</v>
      </c>
      <c r="CY127" s="57">
        <v>0</v>
      </c>
      <c r="CZ127" s="57">
        <v>0</v>
      </c>
      <c r="DA127" s="57">
        <v>0</v>
      </c>
      <c r="DB127" s="57">
        <v>0</v>
      </c>
      <c r="DC127" s="57">
        <v>0</v>
      </c>
      <c r="DD127" s="57">
        <v>0</v>
      </c>
      <c r="DE127" s="57">
        <v>0</v>
      </c>
      <c r="DF127" s="57">
        <v>0</v>
      </c>
      <c r="DG127" s="57">
        <v>0</v>
      </c>
      <c r="DH127" s="57">
        <v>0</v>
      </c>
      <c r="DI127" s="57">
        <v>-96972</v>
      </c>
      <c r="DJ127" s="57">
        <v>0</v>
      </c>
      <c r="DK127" s="57">
        <v>-96972</v>
      </c>
      <c r="DL127" s="57">
        <v>0</v>
      </c>
      <c r="DM127" s="57">
        <v>0</v>
      </c>
      <c r="DN127" s="57">
        <v>0</v>
      </c>
      <c r="DO127" s="57">
        <v>0</v>
      </c>
      <c r="DP127" s="57">
        <v>0</v>
      </c>
      <c r="DQ127" s="57">
        <v>0</v>
      </c>
      <c r="DR127" s="57">
        <v>0</v>
      </c>
      <c r="DS127" s="57">
        <v>0</v>
      </c>
      <c r="DT127" s="57">
        <v>0</v>
      </c>
      <c r="DU127" s="57">
        <v>0</v>
      </c>
      <c r="DV127" s="57">
        <v>0</v>
      </c>
      <c r="DW127" s="57">
        <v>0</v>
      </c>
      <c r="DX127" s="57">
        <v>-451962</v>
      </c>
      <c r="DY127" s="57">
        <v>0</v>
      </c>
      <c r="DZ127" s="57">
        <v>-451962</v>
      </c>
      <c r="EA127" s="57">
        <v>-17347</v>
      </c>
      <c r="EB127" s="57">
        <v>0</v>
      </c>
      <c r="EC127" s="57">
        <v>-17347</v>
      </c>
      <c r="ED127" s="57">
        <v>0</v>
      </c>
      <c r="EE127" s="57">
        <v>0</v>
      </c>
      <c r="EF127" s="57">
        <v>0</v>
      </c>
      <c r="EG127" s="57">
        <v>0</v>
      </c>
      <c r="EH127" s="57">
        <v>0</v>
      </c>
      <c r="EI127" s="57">
        <v>0</v>
      </c>
      <c r="EJ127" s="57">
        <v>-4501</v>
      </c>
      <c r="EK127" s="57">
        <v>0</v>
      </c>
      <c r="EL127" s="57">
        <v>-4501</v>
      </c>
      <c r="EM127" s="57">
        <v>-473810</v>
      </c>
      <c r="EN127" s="57">
        <v>0</v>
      </c>
      <c r="EO127" s="57">
        <v>-473810</v>
      </c>
      <c r="EP127" s="57">
        <v>0</v>
      </c>
      <c r="EQ127" s="57">
        <v>0</v>
      </c>
      <c r="ER127" s="57">
        <v>0</v>
      </c>
      <c r="ES127" s="57">
        <v>0</v>
      </c>
      <c r="ET127" s="57">
        <v>0</v>
      </c>
      <c r="EU127" s="57">
        <v>0</v>
      </c>
      <c r="EV127" s="57">
        <v>0</v>
      </c>
      <c r="EW127" s="57">
        <v>0</v>
      </c>
      <c r="EX127" s="57">
        <v>0</v>
      </c>
      <c r="EY127" s="57">
        <v>31975216</v>
      </c>
      <c r="EZ127" s="57">
        <v>0</v>
      </c>
      <c r="FA127" s="57">
        <v>31975216</v>
      </c>
      <c r="FB127" s="57">
        <v>-536405</v>
      </c>
      <c r="FC127" s="57">
        <v>0</v>
      </c>
      <c r="FD127" s="57">
        <v>-536405</v>
      </c>
      <c r="FE127" s="57">
        <v>-1837244</v>
      </c>
      <c r="FF127" s="57">
        <v>0</v>
      </c>
      <c r="FG127" s="57">
        <v>-1837244</v>
      </c>
      <c r="FH127" s="57">
        <v>-2255031</v>
      </c>
      <c r="FI127" s="57">
        <v>0</v>
      </c>
      <c r="FJ127" s="57">
        <v>-2255031</v>
      </c>
      <c r="FK127" s="57">
        <v>-96972</v>
      </c>
      <c r="FL127" s="57">
        <v>0</v>
      </c>
      <c r="FM127" s="57">
        <v>-96972</v>
      </c>
      <c r="FN127" s="57">
        <v>-473810</v>
      </c>
      <c r="FO127" s="57">
        <v>0</v>
      </c>
      <c r="FP127" s="57">
        <v>-473810</v>
      </c>
      <c r="FQ127" s="57">
        <v>0</v>
      </c>
      <c r="FR127" s="57">
        <v>0</v>
      </c>
      <c r="FS127" s="57">
        <v>0</v>
      </c>
      <c r="FT127" s="57">
        <v>-5199462</v>
      </c>
      <c r="FU127" s="57">
        <v>0</v>
      </c>
      <c r="FV127" s="57">
        <v>-5199462</v>
      </c>
      <c r="FW127" s="57">
        <v>26775754</v>
      </c>
      <c r="FX127" s="57">
        <v>0</v>
      </c>
      <c r="FY127" s="57">
        <v>26775754</v>
      </c>
    </row>
    <row r="128" spans="1:181" x14ac:dyDescent="0.2">
      <c r="A128" s="57" t="s">
        <v>348</v>
      </c>
      <c r="B128" s="57" t="s">
        <v>347</v>
      </c>
      <c r="C128" s="57">
        <v>0</v>
      </c>
      <c r="D128" s="57">
        <v>0</v>
      </c>
      <c r="E128" s="57">
        <v>0</v>
      </c>
      <c r="F128" s="57">
        <v>35850548</v>
      </c>
      <c r="G128" s="57">
        <v>0</v>
      </c>
      <c r="H128" s="57">
        <v>35850548</v>
      </c>
      <c r="I128" s="57">
        <v>0</v>
      </c>
      <c r="J128" s="57">
        <v>0</v>
      </c>
      <c r="K128" s="57">
        <v>0</v>
      </c>
      <c r="L128" s="57">
        <v>19274</v>
      </c>
      <c r="M128" s="57">
        <v>0</v>
      </c>
      <c r="N128" s="57">
        <v>19274</v>
      </c>
      <c r="O128" s="57">
        <v>35869822</v>
      </c>
      <c r="P128" s="57">
        <v>0</v>
      </c>
      <c r="Q128" s="57">
        <v>35869822</v>
      </c>
      <c r="R128" s="57">
        <v>-2052844</v>
      </c>
      <c r="S128" s="57">
        <v>0</v>
      </c>
      <c r="T128" s="57">
        <v>-2052844</v>
      </c>
      <c r="U128" s="57">
        <v>-7130</v>
      </c>
      <c r="V128" s="57">
        <v>0</v>
      </c>
      <c r="W128" s="57">
        <v>-7130</v>
      </c>
      <c r="X128" s="57">
        <v>-66816</v>
      </c>
      <c r="Y128" s="57">
        <v>0</v>
      </c>
      <c r="Z128" s="57">
        <v>-66816</v>
      </c>
      <c r="AA128" s="57">
        <v>-46040</v>
      </c>
      <c r="AB128" s="57">
        <v>0</v>
      </c>
      <c r="AC128" s="57">
        <v>-46040</v>
      </c>
      <c r="AD128" s="57">
        <v>0</v>
      </c>
      <c r="AE128" s="57">
        <v>0</v>
      </c>
      <c r="AF128" s="57">
        <v>0</v>
      </c>
      <c r="AG128" s="57">
        <v>893223</v>
      </c>
      <c r="AH128" s="57">
        <v>2691</v>
      </c>
      <c r="AI128" s="57">
        <v>895914</v>
      </c>
      <c r="AJ128" s="57">
        <v>-766107</v>
      </c>
      <c r="AK128" s="57">
        <v>101</v>
      </c>
      <c r="AL128" s="57">
        <v>-766006</v>
      </c>
      <c r="AM128" s="57">
        <v>-2042720</v>
      </c>
      <c r="AN128" s="57">
        <v>0</v>
      </c>
      <c r="AO128" s="57">
        <v>-2042720</v>
      </c>
      <c r="AP128" s="57">
        <v>77015</v>
      </c>
      <c r="AQ128" s="57">
        <v>0</v>
      </c>
      <c r="AR128" s="57">
        <v>77015</v>
      </c>
      <c r="AS128" s="57">
        <v>-52159</v>
      </c>
      <c r="AT128" s="57">
        <v>0</v>
      </c>
      <c r="AU128" s="57">
        <v>-52159</v>
      </c>
      <c r="AV128" s="57">
        <v>0</v>
      </c>
      <c r="AW128" s="57">
        <v>0</v>
      </c>
      <c r="AX128" s="57">
        <v>0</v>
      </c>
      <c r="AY128" s="57">
        <v>0</v>
      </c>
      <c r="AZ128" s="57">
        <v>0</v>
      </c>
      <c r="BA128" s="57">
        <v>0</v>
      </c>
      <c r="BB128" s="57">
        <v>0</v>
      </c>
      <c r="BC128" s="57">
        <v>0</v>
      </c>
      <c r="BD128" s="57">
        <v>0</v>
      </c>
      <c r="BE128" s="57">
        <v>-4010408</v>
      </c>
      <c r="BF128" s="57">
        <v>2792</v>
      </c>
      <c r="BG128" s="57">
        <v>-4007616</v>
      </c>
      <c r="BH128" s="57">
        <v>-11277</v>
      </c>
      <c r="BI128" s="57">
        <v>0</v>
      </c>
      <c r="BJ128" s="57">
        <v>-11277</v>
      </c>
      <c r="BK128" s="57">
        <v>915</v>
      </c>
      <c r="BL128" s="57">
        <v>0</v>
      </c>
      <c r="BM128" s="57">
        <v>915</v>
      </c>
      <c r="BN128" s="57">
        <v>-887665</v>
      </c>
      <c r="BO128" s="57">
        <v>0</v>
      </c>
      <c r="BP128" s="57">
        <v>-887665</v>
      </c>
      <c r="BQ128" s="57">
        <v>56931</v>
      </c>
      <c r="BR128" s="57">
        <v>0</v>
      </c>
      <c r="BS128" s="57">
        <v>56931</v>
      </c>
      <c r="BT128" s="57">
        <v>-841096</v>
      </c>
      <c r="BU128" s="57">
        <v>0</v>
      </c>
      <c r="BV128" s="57">
        <v>-841096</v>
      </c>
      <c r="BW128" s="57">
        <v>-133033</v>
      </c>
      <c r="BX128" s="57">
        <v>0</v>
      </c>
      <c r="BY128" s="57">
        <v>-133033</v>
      </c>
      <c r="BZ128" s="57">
        <v>4206</v>
      </c>
      <c r="CA128" s="57">
        <v>0</v>
      </c>
      <c r="CB128" s="57">
        <v>4206</v>
      </c>
      <c r="CC128" s="57">
        <v>-39388</v>
      </c>
      <c r="CD128" s="57">
        <v>0</v>
      </c>
      <c r="CE128" s="57">
        <v>-39388</v>
      </c>
      <c r="CF128" s="57">
        <v>0</v>
      </c>
      <c r="CG128" s="57">
        <v>0</v>
      </c>
      <c r="CH128" s="57">
        <v>0</v>
      </c>
      <c r="CI128" s="57">
        <v>-3032</v>
      </c>
      <c r="CJ128" s="57">
        <v>0</v>
      </c>
      <c r="CK128" s="57">
        <v>-3032</v>
      </c>
      <c r="CL128" s="57">
        <v>0</v>
      </c>
      <c r="CM128" s="57">
        <v>0</v>
      </c>
      <c r="CN128" s="57">
        <v>0</v>
      </c>
      <c r="CO128" s="57">
        <v>0</v>
      </c>
      <c r="CP128" s="57">
        <v>0</v>
      </c>
      <c r="CQ128" s="57">
        <v>0</v>
      </c>
      <c r="CR128" s="57">
        <v>0</v>
      </c>
      <c r="CS128" s="57">
        <v>0</v>
      </c>
      <c r="CT128" s="57">
        <v>0</v>
      </c>
      <c r="CU128" s="57">
        <v>0</v>
      </c>
      <c r="CV128" s="57">
        <v>0</v>
      </c>
      <c r="CW128" s="57">
        <v>0</v>
      </c>
      <c r="CX128" s="57">
        <v>0</v>
      </c>
      <c r="CY128" s="57">
        <v>0</v>
      </c>
      <c r="CZ128" s="57">
        <v>0</v>
      </c>
      <c r="DA128" s="57">
        <v>0</v>
      </c>
      <c r="DB128" s="57">
        <v>-109182</v>
      </c>
      <c r="DC128" s="57">
        <v>-109182</v>
      </c>
      <c r="DD128" s="57">
        <v>0</v>
      </c>
      <c r="DE128" s="57">
        <v>-4499</v>
      </c>
      <c r="DF128" s="57">
        <v>-4499</v>
      </c>
      <c r="DG128" s="57">
        <v>-113681</v>
      </c>
      <c r="DH128" s="57">
        <v>0</v>
      </c>
      <c r="DI128" s="57">
        <v>-171247</v>
      </c>
      <c r="DJ128" s="57">
        <v>-113681</v>
      </c>
      <c r="DK128" s="57">
        <v>-284928</v>
      </c>
      <c r="DL128" s="57">
        <v>0</v>
      </c>
      <c r="DM128" s="57">
        <v>0</v>
      </c>
      <c r="DN128" s="57">
        <v>0</v>
      </c>
      <c r="DO128" s="57">
        <v>0</v>
      </c>
      <c r="DP128" s="57">
        <v>0</v>
      </c>
      <c r="DQ128" s="57">
        <v>0</v>
      </c>
      <c r="DR128" s="57">
        <v>0</v>
      </c>
      <c r="DS128" s="57">
        <v>0</v>
      </c>
      <c r="DT128" s="57">
        <v>0</v>
      </c>
      <c r="DU128" s="57">
        <v>0</v>
      </c>
      <c r="DV128" s="57">
        <v>0</v>
      </c>
      <c r="DW128" s="57">
        <v>0</v>
      </c>
      <c r="DX128" s="57">
        <v>-425560</v>
      </c>
      <c r="DY128" s="57">
        <v>0</v>
      </c>
      <c r="DZ128" s="57">
        <v>-425560</v>
      </c>
      <c r="EA128" s="57">
        <v>-30434</v>
      </c>
      <c r="EB128" s="57">
        <v>0</v>
      </c>
      <c r="EC128" s="57">
        <v>-30434</v>
      </c>
      <c r="ED128" s="57">
        <v>0</v>
      </c>
      <c r="EE128" s="57">
        <v>0</v>
      </c>
      <c r="EF128" s="57">
        <v>0</v>
      </c>
      <c r="EG128" s="57">
        <v>0</v>
      </c>
      <c r="EH128" s="57">
        <v>0</v>
      </c>
      <c r="EI128" s="57">
        <v>0</v>
      </c>
      <c r="EJ128" s="57">
        <v>-14556</v>
      </c>
      <c r="EK128" s="57">
        <v>0</v>
      </c>
      <c r="EL128" s="57">
        <v>-14556</v>
      </c>
      <c r="EM128" s="57">
        <v>-470550</v>
      </c>
      <c r="EN128" s="57">
        <v>0</v>
      </c>
      <c r="EO128" s="57">
        <v>-470550</v>
      </c>
      <c r="EP128" s="57">
        <v>0</v>
      </c>
      <c r="EQ128" s="57">
        <v>0</v>
      </c>
      <c r="ER128" s="57">
        <v>0</v>
      </c>
      <c r="ES128" s="57">
        <v>0</v>
      </c>
      <c r="ET128" s="57">
        <v>0</v>
      </c>
      <c r="EU128" s="57">
        <v>0</v>
      </c>
      <c r="EV128" s="57">
        <v>0</v>
      </c>
      <c r="EW128" s="57">
        <v>0</v>
      </c>
      <c r="EX128" s="57">
        <v>0</v>
      </c>
      <c r="EY128" s="57">
        <v>-2444444</v>
      </c>
      <c r="EZ128" s="57">
        <v>110889</v>
      </c>
      <c r="FA128" s="57">
        <v>-2333555</v>
      </c>
      <c r="FB128" s="57">
        <v>35869822</v>
      </c>
      <c r="FC128" s="57">
        <v>0</v>
      </c>
      <c r="FD128" s="57">
        <v>35869822</v>
      </c>
      <c r="FE128" s="57">
        <v>-4010408</v>
      </c>
      <c r="FF128" s="57">
        <v>2792</v>
      </c>
      <c r="FG128" s="57">
        <v>-4007616</v>
      </c>
      <c r="FH128" s="57">
        <v>-841096</v>
      </c>
      <c r="FI128" s="57">
        <v>0</v>
      </c>
      <c r="FJ128" s="57">
        <v>-841096</v>
      </c>
      <c r="FK128" s="57">
        <v>-171247</v>
      </c>
      <c r="FL128" s="57">
        <v>-113681</v>
      </c>
      <c r="FM128" s="57">
        <v>-284928</v>
      </c>
      <c r="FN128" s="57">
        <v>-470550</v>
      </c>
      <c r="FO128" s="57">
        <v>0</v>
      </c>
      <c r="FP128" s="57">
        <v>-470550</v>
      </c>
      <c r="FQ128" s="57">
        <v>0</v>
      </c>
      <c r="FR128" s="57">
        <v>0</v>
      </c>
      <c r="FS128" s="57">
        <v>0</v>
      </c>
      <c r="FT128" s="57">
        <v>30376521</v>
      </c>
      <c r="FU128" s="57">
        <v>-110889</v>
      </c>
      <c r="FV128" s="57">
        <v>30265632</v>
      </c>
      <c r="FW128" s="57">
        <v>27932077</v>
      </c>
      <c r="FX128" s="57">
        <v>0</v>
      </c>
      <c r="FY128" s="57">
        <v>27932077</v>
      </c>
    </row>
    <row r="129" spans="1:181" x14ac:dyDescent="0.2">
      <c r="A129" s="57" t="s">
        <v>351</v>
      </c>
      <c r="B129" s="57" t="s">
        <v>350</v>
      </c>
      <c r="C129" s="57">
        <v>0</v>
      </c>
      <c r="D129" s="57">
        <v>0</v>
      </c>
      <c r="E129" s="57">
        <v>0</v>
      </c>
      <c r="F129" s="57">
        <v>0</v>
      </c>
      <c r="G129" s="57">
        <v>0</v>
      </c>
      <c r="H129" s="57">
        <v>0</v>
      </c>
      <c r="I129" s="57">
        <v>0</v>
      </c>
      <c r="J129" s="57">
        <v>0</v>
      </c>
      <c r="K129" s="57">
        <v>0</v>
      </c>
      <c r="L129" s="57">
        <v>29572</v>
      </c>
      <c r="M129" s="57">
        <v>0</v>
      </c>
      <c r="N129" s="57">
        <v>29572</v>
      </c>
      <c r="O129" s="57">
        <v>29572</v>
      </c>
      <c r="P129" s="57">
        <v>0</v>
      </c>
      <c r="Q129" s="57">
        <v>29572</v>
      </c>
      <c r="R129" s="57">
        <v>-2538338</v>
      </c>
      <c r="S129" s="57">
        <v>0</v>
      </c>
      <c r="T129" s="57">
        <v>-2538338</v>
      </c>
      <c r="U129" s="57">
        <v>0</v>
      </c>
      <c r="V129" s="57">
        <v>0</v>
      </c>
      <c r="W129" s="57">
        <v>0</v>
      </c>
      <c r="X129" s="57">
        <v>-72660</v>
      </c>
      <c r="Y129" s="57">
        <v>0</v>
      </c>
      <c r="Z129" s="57">
        <v>-72660</v>
      </c>
      <c r="AA129" s="57">
        <v>-49292</v>
      </c>
      <c r="AB129" s="57">
        <v>0</v>
      </c>
      <c r="AC129" s="57">
        <v>-49292</v>
      </c>
      <c r="AD129" s="57">
        <v>0</v>
      </c>
      <c r="AE129" s="57">
        <v>0</v>
      </c>
      <c r="AF129" s="57">
        <v>0</v>
      </c>
      <c r="AG129" s="57">
        <v>594074</v>
      </c>
      <c r="AH129" s="57">
        <v>0</v>
      </c>
      <c r="AI129" s="57">
        <v>594074</v>
      </c>
      <c r="AJ129" s="57">
        <v>22836</v>
      </c>
      <c r="AK129" s="57">
        <v>0</v>
      </c>
      <c r="AL129" s="57">
        <v>22836</v>
      </c>
      <c r="AM129" s="57">
        <v>-2507592</v>
      </c>
      <c r="AN129" s="57">
        <v>0</v>
      </c>
      <c r="AO129" s="57">
        <v>-2507592</v>
      </c>
      <c r="AP129" s="57">
        <v>-79953</v>
      </c>
      <c r="AQ129" s="57">
        <v>0</v>
      </c>
      <c r="AR129" s="57">
        <v>-79953</v>
      </c>
      <c r="AS129" s="57">
        <v>-43877</v>
      </c>
      <c r="AT129" s="57">
        <v>0</v>
      </c>
      <c r="AU129" s="57">
        <v>-43877</v>
      </c>
      <c r="AV129" s="57">
        <v>9106</v>
      </c>
      <c r="AW129" s="57">
        <v>0</v>
      </c>
      <c r="AX129" s="57">
        <v>9106</v>
      </c>
      <c r="AY129" s="57">
        <v>0</v>
      </c>
      <c r="AZ129" s="57">
        <v>0</v>
      </c>
      <c r="BA129" s="57">
        <v>0</v>
      </c>
      <c r="BB129" s="57">
        <v>0</v>
      </c>
      <c r="BC129" s="57">
        <v>0</v>
      </c>
      <c r="BD129" s="57">
        <v>0</v>
      </c>
      <c r="BE129" s="57">
        <v>-4616404</v>
      </c>
      <c r="BF129" s="57">
        <v>0</v>
      </c>
      <c r="BG129" s="57">
        <v>-4616404</v>
      </c>
      <c r="BH129" s="57">
        <v>-2139</v>
      </c>
      <c r="BI129" s="57">
        <v>0</v>
      </c>
      <c r="BJ129" s="57">
        <v>-2139</v>
      </c>
      <c r="BK129" s="57">
        <v>-5126</v>
      </c>
      <c r="BL129" s="57">
        <v>0</v>
      </c>
      <c r="BM129" s="57">
        <v>-5126</v>
      </c>
      <c r="BN129" s="57">
        <v>-533765</v>
      </c>
      <c r="BO129" s="57">
        <v>0</v>
      </c>
      <c r="BP129" s="57">
        <v>-533765</v>
      </c>
      <c r="BQ129" s="57">
        <v>-1718</v>
      </c>
      <c r="BR129" s="57">
        <v>0</v>
      </c>
      <c r="BS129" s="57">
        <v>-1718</v>
      </c>
      <c r="BT129" s="57">
        <v>-542748</v>
      </c>
      <c r="BU129" s="57">
        <v>0</v>
      </c>
      <c r="BV129" s="57">
        <v>-542748</v>
      </c>
      <c r="BW129" s="57">
        <v>-103279</v>
      </c>
      <c r="BX129" s="57">
        <v>0</v>
      </c>
      <c r="BY129" s="57">
        <v>-103279</v>
      </c>
      <c r="BZ129" s="57">
        <v>151</v>
      </c>
      <c r="CA129" s="57">
        <v>0</v>
      </c>
      <c r="CB129" s="57">
        <v>151</v>
      </c>
      <c r="CC129" s="57">
        <v>-142670</v>
      </c>
      <c r="CD129" s="57">
        <v>0</v>
      </c>
      <c r="CE129" s="57">
        <v>-142670</v>
      </c>
      <c r="CF129" s="57">
        <v>1954</v>
      </c>
      <c r="CG129" s="57">
        <v>0</v>
      </c>
      <c r="CH129" s="57">
        <v>1954</v>
      </c>
      <c r="CI129" s="57">
        <v>-1671</v>
      </c>
      <c r="CJ129" s="57">
        <v>0</v>
      </c>
      <c r="CK129" s="57">
        <v>-1671</v>
      </c>
      <c r="CL129" s="57">
        <v>0</v>
      </c>
      <c r="CM129" s="57">
        <v>0</v>
      </c>
      <c r="CN129" s="57">
        <v>0</v>
      </c>
      <c r="CO129" s="57">
        <v>0</v>
      </c>
      <c r="CP129" s="57">
        <v>0</v>
      </c>
      <c r="CQ129" s="57">
        <v>0</v>
      </c>
      <c r="CR129" s="57">
        <v>0</v>
      </c>
      <c r="CS129" s="57">
        <v>0</v>
      </c>
      <c r="CT129" s="57">
        <v>0</v>
      </c>
      <c r="CU129" s="57">
        <v>0</v>
      </c>
      <c r="CV129" s="57">
        <v>0</v>
      </c>
      <c r="CW129" s="57">
        <v>0</v>
      </c>
      <c r="CX129" s="57">
        <v>0</v>
      </c>
      <c r="CY129" s="57">
        <v>0</v>
      </c>
      <c r="CZ129" s="57">
        <v>0</v>
      </c>
      <c r="DA129" s="57">
        <v>0</v>
      </c>
      <c r="DB129" s="57">
        <v>0</v>
      </c>
      <c r="DC129" s="57">
        <v>0</v>
      </c>
      <c r="DD129" s="57">
        <v>0</v>
      </c>
      <c r="DE129" s="57">
        <v>0</v>
      </c>
      <c r="DF129" s="57">
        <v>0</v>
      </c>
      <c r="DG129" s="57">
        <v>0</v>
      </c>
      <c r="DH129" s="57">
        <v>0</v>
      </c>
      <c r="DI129" s="57">
        <v>-245515</v>
      </c>
      <c r="DJ129" s="57">
        <v>0</v>
      </c>
      <c r="DK129" s="57">
        <v>-245515</v>
      </c>
      <c r="DL129" s="57">
        <v>-8988</v>
      </c>
      <c r="DM129" s="57">
        <v>0</v>
      </c>
      <c r="DN129" s="57">
        <v>-8988</v>
      </c>
      <c r="DO129" s="57">
        <v>0</v>
      </c>
      <c r="DP129" s="57">
        <v>0</v>
      </c>
      <c r="DQ129" s="57">
        <v>0</v>
      </c>
      <c r="DR129" s="57">
        <v>-1984</v>
      </c>
      <c r="DS129" s="57">
        <v>0</v>
      </c>
      <c r="DT129" s="57">
        <v>-1984</v>
      </c>
      <c r="DU129" s="57">
        <v>-1462</v>
      </c>
      <c r="DV129" s="57">
        <v>0</v>
      </c>
      <c r="DW129" s="57">
        <v>-1462</v>
      </c>
      <c r="DX129" s="57">
        <v>-507970</v>
      </c>
      <c r="DY129" s="57">
        <v>0</v>
      </c>
      <c r="DZ129" s="57">
        <v>-507970</v>
      </c>
      <c r="EA129" s="57">
        <v>-18027</v>
      </c>
      <c r="EB129" s="57">
        <v>0</v>
      </c>
      <c r="EC129" s="57">
        <v>-18027</v>
      </c>
      <c r="ED129" s="57">
        <v>0</v>
      </c>
      <c r="EE129" s="57">
        <v>0</v>
      </c>
      <c r="EF129" s="57">
        <v>0</v>
      </c>
      <c r="EG129" s="57">
        <v>0</v>
      </c>
      <c r="EH129" s="57">
        <v>0</v>
      </c>
      <c r="EI129" s="57">
        <v>0</v>
      </c>
      <c r="EJ129" s="57">
        <v>-15573</v>
      </c>
      <c r="EK129" s="57">
        <v>0</v>
      </c>
      <c r="EL129" s="57">
        <v>-15573</v>
      </c>
      <c r="EM129" s="57">
        <v>-554004</v>
      </c>
      <c r="EN129" s="57">
        <v>0</v>
      </c>
      <c r="EO129" s="57">
        <v>-554004</v>
      </c>
      <c r="EP129" s="57">
        <v>0</v>
      </c>
      <c r="EQ129" s="57">
        <v>0</v>
      </c>
      <c r="ER129" s="57">
        <v>0</v>
      </c>
      <c r="ES129" s="57">
        <v>0</v>
      </c>
      <c r="ET129" s="57">
        <v>0</v>
      </c>
      <c r="EU129" s="57">
        <v>0</v>
      </c>
      <c r="EV129" s="57">
        <v>0</v>
      </c>
      <c r="EW129" s="57">
        <v>0</v>
      </c>
      <c r="EX129" s="57">
        <v>0</v>
      </c>
      <c r="EY129" s="57">
        <v>27491560</v>
      </c>
      <c r="EZ129" s="57">
        <v>0</v>
      </c>
      <c r="FA129" s="57">
        <v>27491560</v>
      </c>
      <c r="FB129" s="57">
        <v>29572</v>
      </c>
      <c r="FC129" s="57">
        <v>0</v>
      </c>
      <c r="FD129" s="57">
        <v>29572</v>
      </c>
      <c r="FE129" s="57">
        <v>-4616404</v>
      </c>
      <c r="FF129" s="57">
        <v>0</v>
      </c>
      <c r="FG129" s="57">
        <v>-4616404</v>
      </c>
      <c r="FH129" s="57">
        <v>-542748</v>
      </c>
      <c r="FI129" s="57">
        <v>0</v>
      </c>
      <c r="FJ129" s="57">
        <v>-542748</v>
      </c>
      <c r="FK129" s="57">
        <v>-245515</v>
      </c>
      <c r="FL129" s="57">
        <v>0</v>
      </c>
      <c r="FM129" s="57">
        <v>-245515</v>
      </c>
      <c r="FN129" s="57">
        <v>-554004</v>
      </c>
      <c r="FO129" s="57">
        <v>0</v>
      </c>
      <c r="FP129" s="57">
        <v>-554004</v>
      </c>
      <c r="FQ129" s="57">
        <v>0</v>
      </c>
      <c r="FR129" s="57">
        <v>0</v>
      </c>
      <c r="FS129" s="57">
        <v>0</v>
      </c>
      <c r="FT129" s="57">
        <v>-5929099</v>
      </c>
      <c r="FU129" s="57">
        <v>0</v>
      </c>
      <c r="FV129" s="57">
        <v>-5929099</v>
      </c>
      <c r="FW129" s="57">
        <v>21562461</v>
      </c>
      <c r="FX129" s="57">
        <v>0</v>
      </c>
      <c r="FY129" s="57">
        <v>21562461</v>
      </c>
    </row>
    <row r="130" spans="1:181" x14ac:dyDescent="0.2">
      <c r="A130" s="57" t="s">
        <v>353</v>
      </c>
      <c r="B130" s="57" t="s">
        <v>352</v>
      </c>
      <c r="C130" s="57">
        <v>0</v>
      </c>
      <c r="D130" s="57">
        <v>0</v>
      </c>
      <c r="E130" s="57">
        <v>0</v>
      </c>
      <c r="F130" s="57">
        <v>-379419</v>
      </c>
      <c r="G130" s="57">
        <v>0</v>
      </c>
      <c r="H130" s="57">
        <v>-379419</v>
      </c>
      <c r="I130" s="57">
        <v>0</v>
      </c>
      <c r="J130" s="57">
        <v>0</v>
      </c>
      <c r="K130" s="57">
        <v>0</v>
      </c>
      <c r="L130" s="57">
        <v>87085</v>
      </c>
      <c r="M130" s="57">
        <v>0</v>
      </c>
      <c r="N130" s="57">
        <v>87085</v>
      </c>
      <c r="O130" s="57">
        <v>-292334</v>
      </c>
      <c r="P130" s="57">
        <v>0</v>
      </c>
      <c r="Q130" s="57">
        <v>-292334</v>
      </c>
      <c r="R130" s="57">
        <v>-2110544</v>
      </c>
      <c r="S130" s="57">
        <v>0</v>
      </c>
      <c r="T130" s="57">
        <v>-2110544</v>
      </c>
      <c r="U130" s="57">
        <v>-338</v>
      </c>
      <c r="V130" s="57">
        <v>0</v>
      </c>
      <c r="W130" s="57">
        <v>-338</v>
      </c>
      <c r="X130" s="57">
        <v>-40785</v>
      </c>
      <c r="Y130" s="57">
        <v>0</v>
      </c>
      <c r="Z130" s="57">
        <v>-40785</v>
      </c>
      <c r="AA130" s="57">
        <v>-28400</v>
      </c>
      <c r="AB130" s="57">
        <v>0</v>
      </c>
      <c r="AC130" s="57">
        <v>-28400</v>
      </c>
      <c r="AD130" s="57">
        <v>0</v>
      </c>
      <c r="AE130" s="57">
        <v>0</v>
      </c>
      <c r="AF130" s="57">
        <v>0</v>
      </c>
      <c r="AG130" s="57">
        <v>894645</v>
      </c>
      <c r="AH130" s="57">
        <v>0</v>
      </c>
      <c r="AI130" s="57">
        <v>894645</v>
      </c>
      <c r="AJ130" s="57">
        <v>-8060</v>
      </c>
      <c r="AK130" s="57">
        <v>0</v>
      </c>
      <c r="AL130" s="57">
        <v>-8060</v>
      </c>
      <c r="AM130" s="57">
        <v>-1942794</v>
      </c>
      <c r="AN130" s="57">
        <v>0</v>
      </c>
      <c r="AO130" s="57">
        <v>-1942794</v>
      </c>
      <c r="AP130" s="57">
        <v>-9232</v>
      </c>
      <c r="AQ130" s="57">
        <v>0</v>
      </c>
      <c r="AR130" s="57">
        <v>-9232</v>
      </c>
      <c r="AS130" s="57">
        <v>-3993</v>
      </c>
      <c r="AT130" s="57">
        <v>0</v>
      </c>
      <c r="AU130" s="57">
        <v>-3993</v>
      </c>
      <c r="AV130" s="57">
        <v>0</v>
      </c>
      <c r="AW130" s="57">
        <v>0</v>
      </c>
      <c r="AX130" s="57">
        <v>0</v>
      </c>
      <c r="AY130" s="57">
        <v>-1972</v>
      </c>
      <c r="AZ130" s="57">
        <v>0</v>
      </c>
      <c r="BA130" s="57">
        <v>-1972</v>
      </c>
      <c r="BB130" s="57">
        <v>0</v>
      </c>
      <c r="BC130" s="57">
        <v>0</v>
      </c>
      <c r="BD130" s="57">
        <v>0</v>
      </c>
      <c r="BE130" s="57">
        <v>-3222735</v>
      </c>
      <c r="BF130" s="57">
        <v>0</v>
      </c>
      <c r="BG130" s="57">
        <v>-3222735</v>
      </c>
      <c r="BH130" s="57">
        <v>0</v>
      </c>
      <c r="BI130" s="57">
        <v>0</v>
      </c>
      <c r="BJ130" s="57">
        <v>0</v>
      </c>
      <c r="BK130" s="57">
        <v>1360</v>
      </c>
      <c r="BL130" s="57">
        <v>0</v>
      </c>
      <c r="BM130" s="57">
        <v>1360</v>
      </c>
      <c r="BN130" s="57">
        <v>-565632</v>
      </c>
      <c r="BO130" s="57">
        <v>0</v>
      </c>
      <c r="BP130" s="57">
        <v>-565632</v>
      </c>
      <c r="BQ130" s="57">
        <v>61023</v>
      </c>
      <c r="BR130" s="57">
        <v>0</v>
      </c>
      <c r="BS130" s="57">
        <v>61023</v>
      </c>
      <c r="BT130" s="57">
        <v>-503249</v>
      </c>
      <c r="BU130" s="57">
        <v>0</v>
      </c>
      <c r="BV130" s="57">
        <v>-503249</v>
      </c>
      <c r="BW130" s="57">
        <v>-111665</v>
      </c>
      <c r="BX130" s="57">
        <v>0</v>
      </c>
      <c r="BY130" s="57">
        <v>-111665</v>
      </c>
      <c r="BZ130" s="57">
        <v>0</v>
      </c>
      <c r="CA130" s="57">
        <v>0</v>
      </c>
      <c r="CB130" s="57">
        <v>0</v>
      </c>
      <c r="CC130" s="57">
        <v>-92887</v>
      </c>
      <c r="CD130" s="57">
        <v>0</v>
      </c>
      <c r="CE130" s="57">
        <v>-92887</v>
      </c>
      <c r="CF130" s="57">
        <v>-44</v>
      </c>
      <c r="CG130" s="57">
        <v>0</v>
      </c>
      <c r="CH130" s="57">
        <v>-44</v>
      </c>
      <c r="CI130" s="57">
        <v>0</v>
      </c>
      <c r="CJ130" s="57">
        <v>0</v>
      </c>
      <c r="CK130" s="57">
        <v>0</v>
      </c>
      <c r="CL130" s="57">
        <v>0</v>
      </c>
      <c r="CM130" s="57">
        <v>0</v>
      </c>
      <c r="CN130" s="57">
        <v>0</v>
      </c>
      <c r="CO130" s="57">
        <v>-1972</v>
      </c>
      <c r="CP130" s="57">
        <v>0</v>
      </c>
      <c r="CQ130" s="57">
        <v>-1972</v>
      </c>
      <c r="CR130" s="57">
        <v>0</v>
      </c>
      <c r="CS130" s="57">
        <v>0</v>
      </c>
      <c r="CT130" s="57">
        <v>0</v>
      </c>
      <c r="CU130" s="57">
        <v>0</v>
      </c>
      <c r="CV130" s="57">
        <v>0</v>
      </c>
      <c r="CW130" s="57">
        <v>0</v>
      </c>
      <c r="CX130" s="57">
        <v>0</v>
      </c>
      <c r="CY130" s="57">
        <v>0</v>
      </c>
      <c r="CZ130" s="57">
        <v>0</v>
      </c>
      <c r="DA130" s="57">
        <v>0</v>
      </c>
      <c r="DB130" s="57">
        <v>0</v>
      </c>
      <c r="DC130" s="57">
        <v>0</v>
      </c>
      <c r="DD130" s="57">
        <v>0</v>
      </c>
      <c r="DE130" s="57">
        <v>0</v>
      </c>
      <c r="DF130" s="57">
        <v>0</v>
      </c>
      <c r="DG130" s="57">
        <v>0</v>
      </c>
      <c r="DH130" s="57">
        <v>0</v>
      </c>
      <c r="DI130" s="57">
        <v>-206568</v>
      </c>
      <c r="DJ130" s="57">
        <v>0</v>
      </c>
      <c r="DK130" s="57">
        <v>-206568</v>
      </c>
      <c r="DL130" s="57">
        <v>0</v>
      </c>
      <c r="DM130" s="57">
        <v>0</v>
      </c>
      <c r="DN130" s="57">
        <v>0</v>
      </c>
      <c r="DO130" s="57">
        <v>0</v>
      </c>
      <c r="DP130" s="57">
        <v>0</v>
      </c>
      <c r="DQ130" s="57">
        <v>0</v>
      </c>
      <c r="DR130" s="57">
        <v>-2119</v>
      </c>
      <c r="DS130" s="57">
        <v>0</v>
      </c>
      <c r="DT130" s="57">
        <v>-2119</v>
      </c>
      <c r="DU130" s="57">
        <v>0</v>
      </c>
      <c r="DV130" s="57">
        <v>0</v>
      </c>
      <c r="DW130" s="57">
        <v>0</v>
      </c>
      <c r="DX130" s="57">
        <v>-554758</v>
      </c>
      <c r="DY130" s="57">
        <v>0</v>
      </c>
      <c r="DZ130" s="57">
        <v>-554758</v>
      </c>
      <c r="EA130" s="57">
        <v>-19607</v>
      </c>
      <c r="EB130" s="57">
        <v>0</v>
      </c>
      <c r="EC130" s="57">
        <v>-19607</v>
      </c>
      <c r="ED130" s="57">
        <v>0</v>
      </c>
      <c r="EE130" s="57">
        <v>0</v>
      </c>
      <c r="EF130" s="57">
        <v>0</v>
      </c>
      <c r="EG130" s="57">
        <v>0</v>
      </c>
      <c r="EH130" s="57">
        <v>0</v>
      </c>
      <c r="EI130" s="57">
        <v>0</v>
      </c>
      <c r="EJ130" s="57">
        <v>-12635</v>
      </c>
      <c r="EK130" s="57">
        <v>0</v>
      </c>
      <c r="EL130" s="57">
        <v>-12635</v>
      </c>
      <c r="EM130" s="57">
        <v>-589119</v>
      </c>
      <c r="EN130" s="57">
        <v>0</v>
      </c>
      <c r="EO130" s="57">
        <v>-589119</v>
      </c>
      <c r="EP130" s="57">
        <v>0</v>
      </c>
      <c r="EQ130" s="57">
        <v>0</v>
      </c>
      <c r="ER130" s="57">
        <v>0</v>
      </c>
      <c r="ES130" s="57">
        <v>0</v>
      </c>
      <c r="ET130" s="57">
        <v>0</v>
      </c>
      <c r="EU130" s="57">
        <v>0</v>
      </c>
      <c r="EV130" s="57">
        <v>0</v>
      </c>
      <c r="EW130" s="57">
        <v>0</v>
      </c>
      <c r="EX130" s="57">
        <v>0</v>
      </c>
      <c r="EY130" s="57">
        <v>38345951</v>
      </c>
      <c r="EZ130" s="57">
        <v>0</v>
      </c>
      <c r="FA130" s="57">
        <v>38345951</v>
      </c>
      <c r="FB130" s="57">
        <v>-292334</v>
      </c>
      <c r="FC130" s="57">
        <v>0</v>
      </c>
      <c r="FD130" s="57">
        <v>-292334</v>
      </c>
      <c r="FE130" s="57">
        <v>-3222735</v>
      </c>
      <c r="FF130" s="57">
        <v>0</v>
      </c>
      <c r="FG130" s="57">
        <v>-3222735</v>
      </c>
      <c r="FH130" s="57">
        <v>-503249</v>
      </c>
      <c r="FI130" s="57">
        <v>0</v>
      </c>
      <c r="FJ130" s="57">
        <v>-503249</v>
      </c>
      <c r="FK130" s="57">
        <v>-206568</v>
      </c>
      <c r="FL130" s="57">
        <v>0</v>
      </c>
      <c r="FM130" s="57">
        <v>-206568</v>
      </c>
      <c r="FN130" s="57">
        <v>-589119</v>
      </c>
      <c r="FO130" s="57">
        <v>0</v>
      </c>
      <c r="FP130" s="57">
        <v>-589119</v>
      </c>
      <c r="FQ130" s="57">
        <v>0</v>
      </c>
      <c r="FR130" s="57">
        <v>0</v>
      </c>
      <c r="FS130" s="57">
        <v>0</v>
      </c>
      <c r="FT130" s="57">
        <v>-4814005</v>
      </c>
      <c r="FU130" s="57">
        <v>0</v>
      </c>
      <c r="FV130" s="57">
        <v>-4814005</v>
      </c>
      <c r="FW130" s="57">
        <v>33531946</v>
      </c>
      <c r="FX130" s="57">
        <v>0</v>
      </c>
      <c r="FY130" s="57">
        <v>33531946</v>
      </c>
    </row>
    <row r="131" spans="1:181" x14ac:dyDescent="0.2">
      <c r="A131" s="57" t="s">
        <v>355</v>
      </c>
      <c r="B131" s="57" t="s">
        <v>354</v>
      </c>
      <c r="C131" s="57">
        <v>0</v>
      </c>
      <c r="D131" s="57">
        <v>0</v>
      </c>
      <c r="E131" s="57">
        <v>0</v>
      </c>
      <c r="F131" s="57">
        <v>38392</v>
      </c>
      <c r="G131" s="57">
        <v>0</v>
      </c>
      <c r="H131" s="57">
        <v>38392</v>
      </c>
      <c r="I131" s="57">
        <v>0</v>
      </c>
      <c r="J131" s="57">
        <v>0</v>
      </c>
      <c r="K131" s="57">
        <v>0</v>
      </c>
      <c r="L131" s="57">
        <v>286874</v>
      </c>
      <c r="M131" s="57">
        <v>0</v>
      </c>
      <c r="N131" s="57">
        <v>286874</v>
      </c>
      <c r="O131" s="57">
        <v>325266</v>
      </c>
      <c r="P131" s="57">
        <v>0</v>
      </c>
      <c r="Q131" s="57">
        <v>325266</v>
      </c>
      <c r="R131" s="57">
        <v>-3678578</v>
      </c>
      <c r="S131" s="57">
        <v>0</v>
      </c>
      <c r="T131" s="57">
        <v>-3678578</v>
      </c>
      <c r="U131" s="57">
        <v>0</v>
      </c>
      <c r="V131" s="57">
        <v>0</v>
      </c>
      <c r="W131" s="57">
        <v>0</v>
      </c>
      <c r="X131" s="57">
        <v>-207323</v>
      </c>
      <c r="Y131" s="57">
        <v>0</v>
      </c>
      <c r="Z131" s="57">
        <v>-207323</v>
      </c>
      <c r="AA131" s="57">
        <v>0</v>
      </c>
      <c r="AB131" s="57">
        <v>0</v>
      </c>
      <c r="AC131" s="57">
        <v>0</v>
      </c>
      <c r="AD131" s="57">
        <v>0</v>
      </c>
      <c r="AE131" s="57">
        <v>0</v>
      </c>
      <c r="AF131" s="57">
        <v>0</v>
      </c>
      <c r="AG131" s="57">
        <v>1916885</v>
      </c>
      <c r="AH131" s="57">
        <v>0</v>
      </c>
      <c r="AI131" s="57">
        <v>1916885</v>
      </c>
      <c r="AJ131" s="57">
        <v>-32797</v>
      </c>
      <c r="AK131" s="57">
        <v>0</v>
      </c>
      <c r="AL131" s="57">
        <v>-32797</v>
      </c>
      <c r="AM131" s="57">
        <v>-4505227</v>
      </c>
      <c r="AN131" s="57">
        <v>0</v>
      </c>
      <c r="AO131" s="57">
        <v>-4505227</v>
      </c>
      <c r="AP131" s="57">
        <v>320632</v>
      </c>
      <c r="AQ131" s="57">
        <v>0</v>
      </c>
      <c r="AR131" s="57">
        <v>320632</v>
      </c>
      <c r="AS131" s="57">
        <v>-327233</v>
      </c>
      <c r="AT131" s="57">
        <v>0</v>
      </c>
      <c r="AU131" s="57">
        <v>-327233</v>
      </c>
      <c r="AV131" s="57">
        <v>0</v>
      </c>
      <c r="AW131" s="57">
        <v>0</v>
      </c>
      <c r="AX131" s="57">
        <v>0</v>
      </c>
      <c r="AY131" s="57">
        <v>0</v>
      </c>
      <c r="AZ131" s="57">
        <v>0</v>
      </c>
      <c r="BA131" s="57">
        <v>0</v>
      </c>
      <c r="BB131" s="57">
        <v>0</v>
      </c>
      <c r="BC131" s="57">
        <v>0</v>
      </c>
      <c r="BD131" s="57">
        <v>0</v>
      </c>
      <c r="BE131" s="57">
        <v>-6513641</v>
      </c>
      <c r="BF131" s="57">
        <v>0</v>
      </c>
      <c r="BG131" s="57">
        <v>-6513641</v>
      </c>
      <c r="BH131" s="57">
        <v>-24060</v>
      </c>
      <c r="BI131" s="57">
        <v>0</v>
      </c>
      <c r="BJ131" s="57">
        <v>-24060</v>
      </c>
      <c r="BK131" s="57">
        <v>-9202</v>
      </c>
      <c r="BL131" s="57">
        <v>0</v>
      </c>
      <c r="BM131" s="57">
        <v>-9202</v>
      </c>
      <c r="BN131" s="57">
        <v>-2961423</v>
      </c>
      <c r="BO131" s="57">
        <v>0</v>
      </c>
      <c r="BP131" s="57">
        <v>-2961423</v>
      </c>
      <c r="BQ131" s="57">
        <v>-423548</v>
      </c>
      <c r="BR131" s="57">
        <v>0</v>
      </c>
      <c r="BS131" s="57">
        <v>-423548</v>
      </c>
      <c r="BT131" s="57">
        <v>-3418233</v>
      </c>
      <c r="BU131" s="57">
        <v>0</v>
      </c>
      <c r="BV131" s="57">
        <v>-3418233</v>
      </c>
      <c r="BW131" s="57">
        <v>-131816</v>
      </c>
      <c r="BX131" s="57">
        <v>0</v>
      </c>
      <c r="BY131" s="57">
        <v>-131816</v>
      </c>
      <c r="BZ131" s="57">
        <v>17229</v>
      </c>
      <c r="CA131" s="57">
        <v>0</v>
      </c>
      <c r="CB131" s="57">
        <v>17229</v>
      </c>
      <c r="CC131" s="57">
        <v>-11206</v>
      </c>
      <c r="CD131" s="57">
        <v>0</v>
      </c>
      <c r="CE131" s="57">
        <v>-11206</v>
      </c>
      <c r="CF131" s="57">
        <v>0</v>
      </c>
      <c r="CG131" s="57">
        <v>0</v>
      </c>
      <c r="CH131" s="57">
        <v>0</v>
      </c>
      <c r="CI131" s="57">
        <v>-73900</v>
      </c>
      <c r="CJ131" s="57">
        <v>0</v>
      </c>
      <c r="CK131" s="57">
        <v>-73900</v>
      </c>
      <c r="CL131" s="57">
        <v>0</v>
      </c>
      <c r="CM131" s="57">
        <v>0</v>
      </c>
      <c r="CN131" s="57">
        <v>0</v>
      </c>
      <c r="CO131" s="57">
        <v>0</v>
      </c>
      <c r="CP131" s="57">
        <v>0</v>
      </c>
      <c r="CQ131" s="57">
        <v>0</v>
      </c>
      <c r="CR131" s="57">
        <v>0</v>
      </c>
      <c r="CS131" s="57">
        <v>0</v>
      </c>
      <c r="CT131" s="57">
        <v>0</v>
      </c>
      <c r="CU131" s="57">
        <v>0</v>
      </c>
      <c r="CV131" s="57">
        <v>0</v>
      </c>
      <c r="CW131" s="57">
        <v>0</v>
      </c>
      <c r="CX131" s="57">
        <v>0</v>
      </c>
      <c r="CY131" s="57">
        <v>0</v>
      </c>
      <c r="CZ131" s="57">
        <v>0</v>
      </c>
      <c r="DA131" s="57">
        <v>0</v>
      </c>
      <c r="DB131" s="57">
        <v>0</v>
      </c>
      <c r="DC131" s="57">
        <v>0</v>
      </c>
      <c r="DD131" s="57">
        <v>0</v>
      </c>
      <c r="DE131" s="57">
        <v>0</v>
      </c>
      <c r="DF131" s="57">
        <v>0</v>
      </c>
      <c r="DG131" s="57">
        <v>0</v>
      </c>
      <c r="DH131" s="57">
        <v>0</v>
      </c>
      <c r="DI131" s="57">
        <v>-199693</v>
      </c>
      <c r="DJ131" s="57">
        <v>0</v>
      </c>
      <c r="DK131" s="57">
        <v>-199693</v>
      </c>
      <c r="DL131" s="57">
        <v>-17378</v>
      </c>
      <c r="DM131" s="57">
        <v>0</v>
      </c>
      <c r="DN131" s="57">
        <v>-17378</v>
      </c>
      <c r="DO131" s="57">
        <v>-1310</v>
      </c>
      <c r="DP131" s="57">
        <v>0</v>
      </c>
      <c r="DQ131" s="57">
        <v>-1310</v>
      </c>
      <c r="DR131" s="57">
        <v>-9992</v>
      </c>
      <c r="DS131" s="57">
        <v>0</v>
      </c>
      <c r="DT131" s="57">
        <v>-9992</v>
      </c>
      <c r="DU131" s="57">
        <v>0</v>
      </c>
      <c r="DV131" s="57">
        <v>0</v>
      </c>
      <c r="DW131" s="57">
        <v>0</v>
      </c>
      <c r="DX131" s="57">
        <v>-1531433</v>
      </c>
      <c r="DY131" s="57">
        <v>0</v>
      </c>
      <c r="DZ131" s="57">
        <v>-1531433</v>
      </c>
      <c r="EA131" s="57">
        <v>-159987</v>
      </c>
      <c r="EB131" s="57">
        <v>0</v>
      </c>
      <c r="EC131" s="57">
        <v>-159987</v>
      </c>
      <c r="ED131" s="57">
        <v>0</v>
      </c>
      <c r="EE131" s="57">
        <v>0</v>
      </c>
      <c r="EF131" s="57">
        <v>0</v>
      </c>
      <c r="EG131" s="57">
        <v>0</v>
      </c>
      <c r="EH131" s="57">
        <v>0</v>
      </c>
      <c r="EI131" s="57">
        <v>0</v>
      </c>
      <c r="EJ131" s="57">
        <v>-12891</v>
      </c>
      <c r="EK131" s="57">
        <v>0</v>
      </c>
      <c r="EL131" s="57">
        <v>-12891</v>
      </c>
      <c r="EM131" s="57">
        <v>-1732991</v>
      </c>
      <c r="EN131" s="57">
        <v>0</v>
      </c>
      <c r="EO131" s="57">
        <v>-1732991</v>
      </c>
      <c r="EP131" s="57">
        <v>0</v>
      </c>
      <c r="EQ131" s="57">
        <v>0</v>
      </c>
      <c r="ER131" s="57">
        <v>0</v>
      </c>
      <c r="ES131" s="57">
        <v>0</v>
      </c>
      <c r="ET131" s="57">
        <v>0</v>
      </c>
      <c r="EU131" s="57">
        <v>0</v>
      </c>
      <c r="EV131" s="57">
        <v>0</v>
      </c>
      <c r="EW131" s="57">
        <v>0</v>
      </c>
      <c r="EX131" s="57">
        <v>0</v>
      </c>
      <c r="EY131" s="57">
        <v>85356975</v>
      </c>
      <c r="EZ131" s="57">
        <v>0</v>
      </c>
      <c r="FA131" s="57">
        <v>85356975</v>
      </c>
      <c r="FB131" s="57">
        <v>325266</v>
      </c>
      <c r="FC131" s="57">
        <v>0</v>
      </c>
      <c r="FD131" s="57">
        <v>325266</v>
      </c>
      <c r="FE131" s="57">
        <v>-6513641</v>
      </c>
      <c r="FF131" s="57">
        <v>0</v>
      </c>
      <c r="FG131" s="57">
        <v>-6513641</v>
      </c>
      <c r="FH131" s="57">
        <v>-3418233</v>
      </c>
      <c r="FI131" s="57">
        <v>0</v>
      </c>
      <c r="FJ131" s="57">
        <v>-3418233</v>
      </c>
      <c r="FK131" s="57">
        <v>-199693</v>
      </c>
      <c r="FL131" s="57">
        <v>0</v>
      </c>
      <c r="FM131" s="57">
        <v>-199693</v>
      </c>
      <c r="FN131" s="57">
        <v>-1732991</v>
      </c>
      <c r="FO131" s="57">
        <v>0</v>
      </c>
      <c r="FP131" s="57">
        <v>-1732991</v>
      </c>
      <c r="FQ131" s="57">
        <v>0</v>
      </c>
      <c r="FR131" s="57">
        <v>0</v>
      </c>
      <c r="FS131" s="57">
        <v>0</v>
      </c>
      <c r="FT131" s="57">
        <v>-11539292</v>
      </c>
      <c r="FU131" s="57">
        <v>0</v>
      </c>
      <c r="FV131" s="57">
        <v>-11539292</v>
      </c>
      <c r="FW131" s="57">
        <v>73817683</v>
      </c>
      <c r="FX131" s="57">
        <v>0</v>
      </c>
      <c r="FY131" s="57">
        <v>73817683</v>
      </c>
    </row>
    <row r="132" spans="1:181" x14ac:dyDescent="0.2">
      <c r="A132" s="57" t="s">
        <v>357</v>
      </c>
      <c r="B132" s="57" t="s">
        <v>356</v>
      </c>
      <c r="C132" s="57">
        <v>0</v>
      </c>
      <c r="D132" s="57">
        <v>0</v>
      </c>
      <c r="E132" s="57">
        <v>0</v>
      </c>
      <c r="F132" s="57">
        <v>23294</v>
      </c>
      <c r="G132" s="57">
        <v>0</v>
      </c>
      <c r="H132" s="57">
        <v>23294</v>
      </c>
      <c r="I132" s="57">
        <v>0</v>
      </c>
      <c r="J132" s="57">
        <v>0</v>
      </c>
      <c r="K132" s="57">
        <v>0</v>
      </c>
      <c r="L132" s="57">
        <v>238540</v>
      </c>
      <c r="M132" s="57">
        <v>0</v>
      </c>
      <c r="N132" s="57">
        <v>238540</v>
      </c>
      <c r="O132" s="57">
        <v>261834</v>
      </c>
      <c r="P132" s="57">
        <v>0</v>
      </c>
      <c r="Q132" s="57">
        <v>261834</v>
      </c>
      <c r="R132" s="57">
        <v>-5562452</v>
      </c>
      <c r="S132" s="57">
        <v>-56998</v>
      </c>
      <c r="T132" s="57">
        <v>-5619450</v>
      </c>
      <c r="U132" s="57">
        <v>0</v>
      </c>
      <c r="V132" s="57">
        <v>0</v>
      </c>
      <c r="W132" s="57">
        <v>0</v>
      </c>
      <c r="X132" s="57">
        <v>-285843</v>
      </c>
      <c r="Y132" s="57">
        <v>-3697</v>
      </c>
      <c r="Z132" s="57">
        <v>-289540</v>
      </c>
      <c r="AA132" s="57">
        <v>-174985</v>
      </c>
      <c r="AB132" s="57">
        <v>-3697</v>
      </c>
      <c r="AC132" s="57">
        <v>-178682</v>
      </c>
      <c r="AD132" s="57">
        <v>0</v>
      </c>
      <c r="AE132" s="57">
        <v>0</v>
      </c>
      <c r="AF132" s="57">
        <v>0</v>
      </c>
      <c r="AG132" s="57">
        <v>1298219</v>
      </c>
      <c r="AH132" s="57">
        <v>5461</v>
      </c>
      <c r="AI132" s="57">
        <v>1303680</v>
      </c>
      <c r="AJ132" s="57">
        <v>-15667</v>
      </c>
      <c r="AK132" s="57">
        <v>-36</v>
      </c>
      <c r="AL132" s="57">
        <v>-15703</v>
      </c>
      <c r="AM132" s="57">
        <v>-4351050</v>
      </c>
      <c r="AN132" s="57">
        <v>-631</v>
      </c>
      <c r="AO132" s="57">
        <v>-4351681</v>
      </c>
      <c r="AP132" s="57">
        <v>-79937</v>
      </c>
      <c r="AQ132" s="57">
        <v>0</v>
      </c>
      <c r="AR132" s="57">
        <v>-79937</v>
      </c>
      <c r="AS132" s="57">
        <v>-84018</v>
      </c>
      <c r="AT132" s="57">
        <v>0</v>
      </c>
      <c r="AU132" s="57">
        <v>-84018</v>
      </c>
      <c r="AV132" s="57">
        <v>-39508</v>
      </c>
      <c r="AW132" s="57">
        <v>0</v>
      </c>
      <c r="AX132" s="57">
        <v>-39508</v>
      </c>
      <c r="AY132" s="57">
        <v>-94962</v>
      </c>
      <c r="AZ132" s="57">
        <v>0</v>
      </c>
      <c r="BA132" s="57">
        <v>-94962</v>
      </c>
      <c r="BB132" s="57">
        <v>376</v>
      </c>
      <c r="BC132" s="57">
        <v>0</v>
      </c>
      <c r="BD132" s="57">
        <v>376</v>
      </c>
      <c r="BE132" s="57">
        <v>-9214842</v>
      </c>
      <c r="BF132" s="57">
        <v>-55901</v>
      </c>
      <c r="BG132" s="57">
        <v>-9270743</v>
      </c>
      <c r="BH132" s="57">
        <v>0</v>
      </c>
      <c r="BI132" s="57">
        <v>0</v>
      </c>
      <c r="BJ132" s="57">
        <v>0</v>
      </c>
      <c r="BK132" s="57">
        <v>10334</v>
      </c>
      <c r="BL132" s="57">
        <v>0</v>
      </c>
      <c r="BM132" s="57">
        <v>10334</v>
      </c>
      <c r="BN132" s="57">
        <v>-2052517</v>
      </c>
      <c r="BO132" s="57">
        <v>-10165</v>
      </c>
      <c r="BP132" s="57">
        <v>-2062682</v>
      </c>
      <c r="BQ132" s="57">
        <v>76655</v>
      </c>
      <c r="BR132" s="57">
        <v>214</v>
      </c>
      <c r="BS132" s="57">
        <v>76869</v>
      </c>
      <c r="BT132" s="57">
        <v>-1965528</v>
      </c>
      <c r="BU132" s="57">
        <v>-9951</v>
      </c>
      <c r="BV132" s="57">
        <v>-1975479</v>
      </c>
      <c r="BW132" s="57">
        <v>-349032</v>
      </c>
      <c r="BX132" s="57">
        <v>0</v>
      </c>
      <c r="BY132" s="57">
        <v>-349032</v>
      </c>
      <c r="BZ132" s="57">
        <v>-1452</v>
      </c>
      <c r="CA132" s="57">
        <v>0</v>
      </c>
      <c r="CB132" s="57">
        <v>-1452</v>
      </c>
      <c r="CC132" s="57">
        <v>-143417</v>
      </c>
      <c r="CD132" s="57">
        <v>0</v>
      </c>
      <c r="CE132" s="57">
        <v>-143417</v>
      </c>
      <c r="CF132" s="57">
        <v>34076</v>
      </c>
      <c r="CG132" s="57">
        <v>0</v>
      </c>
      <c r="CH132" s="57">
        <v>34076</v>
      </c>
      <c r="CI132" s="57">
        <v>-11974</v>
      </c>
      <c r="CJ132" s="57">
        <v>0</v>
      </c>
      <c r="CK132" s="57">
        <v>-11974</v>
      </c>
      <c r="CL132" s="57">
        <v>-6503</v>
      </c>
      <c r="CM132" s="57">
        <v>0</v>
      </c>
      <c r="CN132" s="57">
        <v>-6503</v>
      </c>
      <c r="CO132" s="57">
        <v>-51140</v>
      </c>
      <c r="CP132" s="57">
        <v>0</v>
      </c>
      <c r="CQ132" s="57">
        <v>-51140</v>
      </c>
      <c r="CR132" s="57">
        <v>222</v>
      </c>
      <c r="CS132" s="57">
        <v>0</v>
      </c>
      <c r="CT132" s="57">
        <v>222</v>
      </c>
      <c r="CU132" s="57">
        <v>0</v>
      </c>
      <c r="CV132" s="57">
        <v>0</v>
      </c>
      <c r="CW132" s="57">
        <v>0</v>
      </c>
      <c r="CX132" s="57">
        <v>0</v>
      </c>
      <c r="CY132" s="57">
        <v>0</v>
      </c>
      <c r="CZ132" s="57">
        <v>0</v>
      </c>
      <c r="DA132" s="57">
        <v>0</v>
      </c>
      <c r="DB132" s="57">
        <v>-162104</v>
      </c>
      <c r="DC132" s="57">
        <v>-162104</v>
      </c>
      <c r="DD132" s="57">
        <v>0</v>
      </c>
      <c r="DE132" s="57">
        <v>-3898</v>
      </c>
      <c r="DF132" s="57">
        <v>-3898</v>
      </c>
      <c r="DG132" s="57">
        <v>-166002</v>
      </c>
      <c r="DH132" s="57">
        <v>0</v>
      </c>
      <c r="DI132" s="57">
        <v>-529220</v>
      </c>
      <c r="DJ132" s="57">
        <v>-166002</v>
      </c>
      <c r="DK132" s="57">
        <v>-695222</v>
      </c>
      <c r="DL132" s="57">
        <v>-13676</v>
      </c>
      <c r="DM132" s="57">
        <v>0</v>
      </c>
      <c r="DN132" s="57">
        <v>-13676</v>
      </c>
      <c r="DO132" s="57">
        <v>-3433</v>
      </c>
      <c r="DP132" s="57">
        <v>0</v>
      </c>
      <c r="DQ132" s="57">
        <v>-3433</v>
      </c>
      <c r="DR132" s="57">
        <v>-19397</v>
      </c>
      <c r="DS132" s="57">
        <v>0</v>
      </c>
      <c r="DT132" s="57">
        <v>-19397</v>
      </c>
      <c r="DU132" s="57">
        <v>0</v>
      </c>
      <c r="DV132" s="57">
        <v>0</v>
      </c>
      <c r="DW132" s="57">
        <v>0</v>
      </c>
      <c r="DX132" s="57">
        <v>-1234871</v>
      </c>
      <c r="DY132" s="57">
        <v>0</v>
      </c>
      <c r="DZ132" s="57">
        <v>-1234871</v>
      </c>
      <c r="EA132" s="57">
        <v>-13568</v>
      </c>
      <c r="EB132" s="57">
        <v>0</v>
      </c>
      <c r="EC132" s="57">
        <v>-13568</v>
      </c>
      <c r="ED132" s="57">
        <v>0</v>
      </c>
      <c r="EE132" s="57">
        <v>0</v>
      </c>
      <c r="EF132" s="57">
        <v>0</v>
      </c>
      <c r="EG132" s="57">
        <v>0</v>
      </c>
      <c r="EH132" s="57">
        <v>0</v>
      </c>
      <c r="EI132" s="57">
        <v>0</v>
      </c>
      <c r="EJ132" s="57">
        <v>-39542</v>
      </c>
      <c r="EK132" s="57">
        <v>0</v>
      </c>
      <c r="EL132" s="57">
        <v>-39542</v>
      </c>
      <c r="EM132" s="57">
        <v>-1324487</v>
      </c>
      <c r="EN132" s="57">
        <v>0</v>
      </c>
      <c r="EO132" s="57">
        <v>-1324487</v>
      </c>
      <c r="EP132" s="57">
        <v>-499</v>
      </c>
      <c r="EQ132" s="57">
        <v>0</v>
      </c>
      <c r="ER132" s="57">
        <v>-499</v>
      </c>
      <c r="ES132" s="57">
        <v>0</v>
      </c>
      <c r="ET132" s="57">
        <v>0</v>
      </c>
      <c r="EU132" s="57">
        <v>0</v>
      </c>
      <c r="EV132" s="57">
        <v>-499</v>
      </c>
      <c r="EW132" s="57">
        <v>0</v>
      </c>
      <c r="EX132" s="57">
        <v>-499</v>
      </c>
      <c r="EY132" s="57">
        <v>61144050</v>
      </c>
      <c r="EZ132" s="57">
        <v>386347</v>
      </c>
      <c r="FA132" s="57">
        <v>61530397</v>
      </c>
      <c r="FB132" s="57">
        <v>261834</v>
      </c>
      <c r="FC132" s="57">
        <v>0</v>
      </c>
      <c r="FD132" s="57">
        <v>261834</v>
      </c>
      <c r="FE132" s="57">
        <v>-9214842</v>
      </c>
      <c r="FF132" s="57">
        <v>-55901</v>
      </c>
      <c r="FG132" s="57">
        <v>-9270743</v>
      </c>
      <c r="FH132" s="57">
        <v>-1965528</v>
      </c>
      <c r="FI132" s="57">
        <v>-9951</v>
      </c>
      <c r="FJ132" s="57">
        <v>-1975479</v>
      </c>
      <c r="FK132" s="57">
        <v>-529220</v>
      </c>
      <c r="FL132" s="57">
        <v>-166002</v>
      </c>
      <c r="FM132" s="57">
        <v>-695222</v>
      </c>
      <c r="FN132" s="57">
        <v>-1324487</v>
      </c>
      <c r="FO132" s="57">
        <v>0</v>
      </c>
      <c r="FP132" s="57">
        <v>-1324487</v>
      </c>
      <c r="FQ132" s="57">
        <v>-499</v>
      </c>
      <c r="FR132" s="57">
        <v>0</v>
      </c>
      <c r="FS132" s="57">
        <v>-499</v>
      </c>
      <c r="FT132" s="57">
        <v>-12772742</v>
      </c>
      <c r="FU132" s="57">
        <v>-231854</v>
      </c>
      <c r="FV132" s="57">
        <v>-13004596</v>
      </c>
      <c r="FW132" s="57">
        <v>48371308</v>
      </c>
      <c r="FX132" s="57">
        <v>154493</v>
      </c>
      <c r="FY132" s="57">
        <v>48525801</v>
      </c>
    </row>
    <row r="133" spans="1:181" x14ac:dyDescent="0.2">
      <c r="A133" s="57" t="s">
        <v>359</v>
      </c>
      <c r="B133" s="57" t="s">
        <v>358</v>
      </c>
      <c r="C133" s="57">
        <v>0</v>
      </c>
      <c r="D133" s="57">
        <v>0</v>
      </c>
      <c r="E133" s="57">
        <v>0</v>
      </c>
      <c r="F133" s="57">
        <v>-41699</v>
      </c>
      <c r="G133" s="57">
        <v>0</v>
      </c>
      <c r="H133" s="57">
        <v>-41699</v>
      </c>
      <c r="I133" s="57">
        <v>0</v>
      </c>
      <c r="J133" s="57">
        <v>0</v>
      </c>
      <c r="K133" s="57">
        <v>0</v>
      </c>
      <c r="L133" s="57">
        <v>152487</v>
      </c>
      <c r="M133" s="57">
        <v>0</v>
      </c>
      <c r="N133" s="57">
        <v>152487</v>
      </c>
      <c r="O133" s="57">
        <v>110788</v>
      </c>
      <c r="P133" s="57">
        <v>0</v>
      </c>
      <c r="Q133" s="57">
        <v>110788</v>
      </c>
      <c r="R133" s="57">
        <v>-1624758</v>
      </c>
      <c r="S133" s="57">
        <v>0</v>
      </c>
      <c r="T133" s="57">
        <v>-1624758</v>
      </c>
      <c r="U133" s="57">
        <v>0</v>
      </c>
      <c r="V133" s="57">
        <v>0</v>
      </c>
      <c r="W133" s="57">
        <v>0</v>
      </c>
      <c r="X133" s="57">
        <v>-118372</v>
      </c>
      <c r="Y133" s="57">
        <v>0</v>
      </c>
      <c r="Z133" s="57">
        <v>-118372</v>
      </c>
      <c r="AA133" s="57">
        <v>0</v>
      </c>
      <c r="AB133" s="57">
        <v>0</v>
      </c>
      <c r="AC133" s="57">
        <v>0</v>
      </c>
      <c r="AD133" s="57">
        <v>0</v>
      </c>
      <c r="AE133" s="57">
        <v>0</v>
      </c>
      <c r="AF133" s="57">
        <v>0</v>
      </c>
      <c r="AG133" s="57">
        <v>1306992</v>
      </c>
      <c r="AH133" s="57">
        <v>0</v>
      </c>
      <c r="AI133" s="57">
        <v>1306992</v>
      </c>
      <c r="AJ133" s="57">
        <v>-20839</v>
      </c>
      <c r="AK133" s="57">
        <v>0</v>
      </c>
      <c r="AL133" s="57">
        <v>-20839</v>
      </c>
      <c r="AM133" s="57">
        <v>-4968098</v>
      </c>
      <c r="AN133" s="57">
        <v>0</v>
      </c>
      <c r="AO133" s="57">
        <v>-4968098</v>
      </c>
      <c r="AP133" s="57">
        <v>38527</v>
      </c>
      <c r="AQ133" s="57">
        <v>0</v>
      </c>
      <c r="AR133" s="57">
        <v>38527</v>
      </c>
      <c r="AS133" s="57">
        <v>-59239</v>
      </c>
      <c r="AT133" s="57">
        <v>0</v>
      </c>
      <c r="AU133" s="57">
        <v>-59239</v>
      </c>
      <c r="AV133" s="57">
        <v>0</v>
      </c>
      <c r="AW133" s="57">
        <v>0</v>
      </c>
      <c r="AX133" s="57">
        <v>0</v>
      </c>
      <c r="AY133" s="57">
        <v>0</v>
      </c>
      <c r="AZ133" s="57">
        <v>0</v>
      </c>
      <c r="BA133" s="57">
        <v>0</v>
      </c>
      <c r="BB133" s="57">
        <v>0</v>
      </c>
      <c r="BC133" s="57">
        <v>0</v>
      </c>
      <c r="BD133" s="57">
        <v>0</v>
      </c>
      <c r="BE133" s="57">
        <v>-5445787</v>
      </c>
      <c r="BF133" s="57">
        <v>0</v>
      </c>
      <c r="BG133" s="57">
        <v>-5445787</v>
      </c>
      <c r="BH133" s="57">
        <v>0</v>
      </c>
      <c r="BI133" s="57">
        <v>0</v>
      </c>
      <c r="BJ133" s="57">
        <v>0</v>
      </c>
      <c r="BK133" s="57">
        <v>28280</v>
      </c>
      <c r="BL133" s="57">
        <v>0</v>
      </c>
      <c r="BM133" s="57">
        <v>28280</v>
      </c>
      <c r="BN133" s="57">
        <v>-783985</v>
      </c>
      <c r="BO133" s="57">
        <v>0</v>
      </c>
      <c r="BP133" s="57">
        <v>-783985</v>
      </c>
      <c r="BQ133" s="57">
        <v>-145319</v>
      </c>
      <c r="BR133" s="57">
        <v>0</v>
      </c>
      <c r="BS133" s="57">
        <v>-145319</v>
      </c>
      <c r="BT133" s="57">
        <v>-901024</v>
      </c>
      <c r="BU133" s="57">
        <v>0</v>
      </c>
      <c r="BV133" s="57">
        <v>-901024</v>
      </c>
      <c r="BW133" s="57">
        <v>-102965</v>
      </c>
      <c r="BX133" s="57">
        <v>0</v>
      </c>
      <c r="BY133" s="57">
        <v>-102965</v>
      </c>
      <c r="BZ133" s="57">
        <v>749</v>
      </c>
      <c r="CA133" s="57">
        <v>0</v>
      </c>
      <c r="CB133" s="57">
        <v>749</v>
      </c>
      <c r="CC133" s="57">
        <v>-42895</v>
      </c>
      <c r="CD133" s="57">
        <v>0</v>
      </c>
      <c r="CE133" s="57">
        <v>-42895</v>
      </c>
      <c r="CF133" s="57">
        <v>0</v>
      </c>
      <c r="CG133" s="57">
        <v>0</v>
      </c>
      <c r="CH133" s="57">
        <v>0</v>
      </c>
      <c r="CI133" s="57">
        <v>0</v>
      </c>
      <c r="CJ133" s="57">
        <v>0</v>
      </c>
      <c r="CK133" s="57">
        <v>0</v>
      </c>
      <c r="CL133" s="57">
        <v>0</v>
      </c>
      <c r="CM133" s="57">
        <v>0</v>
      </c>
      <c r="CN133" s="57">
        <v>0</v>
      </c>
      <c r="CO133" s="57">
        <v>0</v>
      </c>
      <c r="CP133" s="57">
        <v>0</v>
      </c>
      <c r="CQ133" s="57">
        <v>0</v>
      </c>
      <c r="CR133" s="57">
        <v>0</v>
      </c>
      <c r="CS133" s="57">
        <v>0</v>
      </c>
      <c r="CT133" s="57">
        <v>0</v>
      </c>
      <c r="CU133" s="57">
        <v>0</v>
      </c>
      <c r="CV133" s="57">
        <v>0</v>
      </c>
      <c r="CW133" s="57">
        <v>0</v>
      </c>
      <c r="CX133" s="57">
        <v>0</v>
      </c>
      <c r="CY133" s="57">
        <v>0</v>
      </c>
      <c r="CZ133" s="57">
        <v>0</v>
      </c>
      <c r="DA133" s="57">
        <v>0</v>
      </c>
      <c r="DB133" s="57">
        <v>0</v>
      </c>
      <c r="DC133" s="57">
        <v>0</v>
      </c>
      <c r="DD133" s="57">
        <v>0</v>
      </c>
      <c r="DE133" s="57">
        <v>0</v>
      </c>
      <c r="DF133" s="57">
        <v>0</v>
      </c>
      <c r="DG133" s="57">
        <v>0</v>
      </c>
      <c r="DH133" s="57">
        <v>0</v>
      </c>
      <c r="DI133" s="57">
        <v>-145111</v>
      </c>
      <c r="DJ133" s="57">
        <v>0</v>
      </c>
      <c r="DK133" s="57">
        <v>-145111</v>
      </c>
      <c r="DL133" s="57">
        <v>-63041</v>
      </c>
      <c r="DM133" s="57">
        <v>0</v>
      </c>
      <c r="DN133" s="57">
        <v>-63041</v>
      </c>
      <c r="DO133" s="57">
        <v>0</v>
      </c>
      <c r="DP133" s="57">
        <v>0</v>
      </c>
      <c r="DQ133" s="57">
        <v>0</v>
      </c>
      <c r="DR133" s="57">
        <v>-39517</v>
      </c>
      <c r="DS133" s="57">
        <v>0</v>
      </c>
      <c r="DT133" s="57">
        <v>-39517</v>
      </c>
      <c r="DU133" s="57">
        <v>-2813</v>
      </c>
      <c r="DV133" s="57">
        <v>0</v>
      </c>
      <c r="DW133" s="57">
        <v>-2813</v>
      </c>
      <c r="DX133" s="57">
        <v>-752539</v>
      </c>
      <c r="DY133" s="57">
        <v>0</v>
      </c>
      <c r="DZ133" s="57">
        <v>-752539</v>
      </c>
      <c r="EA133" s="57">
        <v>-4756</v>
      </c>
      <c r="EB133" s="57">
        <v>0</v>
      </c>
      <c r="EC133" s="57">
        <v>-4756</v>
      </c>
      <c r="ED133" s="57">
        <v>0</v>
      </c>
      <c r="EE133" s="57">
        <v>0</v>
      </c>
      <c r="EF133" s="57">
        <v>0</v>
      </c>
      <c r="EG133" s="57">
        <v>0</v>
      </c>
      <c r="EH133" s="57">
        <v>0</v>
      </c>
      <c r="EI133" s="57">
        <v>0</v>
      </c>
      <c r="EJ133" s="57">
        <v>-5459</v>
      </c>
      <c r="EK133" s="57">
        <v>0</v>
      </c>
      <c r="EL133" s="57">
        <v>-5459</v>
      </c>
      <c r="EM133" s="57">
        <v>-868125</v>
      </c>
      <c r="EN133" s="57">
        <v>0</v>
      </c>
      <c r="EO133" s="57">
        <v>-868125</v>
      </c>
      <c r="EP133" s="57">
        <v>0</v>
      </c>
      <c r="EQ133" s="57">
        <v>0</v>
      </c>
      <c r="ER133" s="57">
        <v>0</v>
      </c>
      <c r="ES133" s="57">
        <v>0</v>
      </c>
      <c r="ET133" s="57">
        <v>0</v>
      </c>
      <c r="EU133" s="57">
        <v>0</v>
      </c>
      <c r="EV133" s="57">
        <v>0</v>
      </c>
      <c r="EW133" s="57">
        <v>0</v>
      </c>
      <c r="EX133" s="57">
        <v>0</v>
      </c>
      <c r="EY133" s="57">
        <v>53713630</v>
      </c>
      <c r="EZ133" s="57">
        <v>0</v>
      </c>
      <c r="FA133" s="57">
        <v>53713630</v>
      </c>
      <c r="FB133" s="57">
        <v>110788</v>
      </c>
      <c r="FC133" s="57">
        <v>0</v>
      </c>
      <c r="FD133" s="57">
        <v>110788</v>
      </c>
      <c r="FE133" s="57">
        <v>-5445787</v>
      </c>
      <c r="FF133" s="57">
        <v>0</v>
      </c>
      <c r="FG133" s="57">
        <v>-5445787</v>
      </c>
      <c r="FH133" s="57">
        <v>-901024</v>
      </c>
      <c r="FI133" s="57">
        <v>0</v>
      </c>
      <c r="FJ133" s="57">
        <v>-901024</v>
      </c>
      <c r="FK133" s="57">
        <v>-145111</v>
      </c>
      <c r="FL133" s="57">
        <v>0</v>
      </c>
      <c r="FM133" s="57">
        <v>-145111</v>
      </c>
      <c r="FN133" s="57">
        <v>-868125</v>
      </c>
      <c r="FO133" s="57">
        <v>0</v>
      </c>
      <c r="FP133" s="57">
        <v>-868125</v>
      </c>
      <c r="FQ133" s="57">
        <v>0</v>
      </c>
      <c r="FR133" s="57">
        <v>0</v>
      </c>
      <c r="FS133" s="57">
        <v>0</v>
      </c>
      <c r="FT133" s="57">
        <v>-7249259</v>
      </c>
      <c r="FU133" s="57">
        <v>0</v>
      </c>
      <c r="FV133" s="57">
        <v>-7249259</v>
      </c>
      <c r="FW133" s="57">
        <v>46464371</v>
      </c>
      <c r="FX133" s="57">
        <v>0</v>
      </c>
      <c r="FY133" s="57">
        <v>46464371</v>
      </c>
    </row>
    <row r="134" spans="1:181" x14ac:dyDescent="0.2">
      <c r="A134" s="57" t="s">
        <v>361</v>
      </c>
      <c r="B134" s="57" t="s">
        <v>360</v>
      </c>
      <c r="C134" s="57">
        <v>0</v>
      </c>
      <c r="D134" s="57">
        <v>0</v>
      </c>
      <c r="E134" s="57">
        <v>0</v>
      </c>
      <c r="F134" s="57">
        <v>4482</v>
      </c>
      <c r="G134" s="57">
        <v>0</v>
      </c>
      <c r="H134" s="57">
        <v>4482</v>
      </c>
      <c r="I134" s="57">
        <v>0</v>
      </c>
      <c r="J134" s="57">
        <v>0</v>
      </c>
      <c r="K134" s="57">
        <v>0</v>
      </c>
      <c r="L134" s="57">
        <v>399</v>
      </c>
      <c r="M134" s="57">
        <v>0</v>
      </c>
      <c r="N134" s="57">
        <v>399</v>
      </c>
      <c r="O134" s="57">
        <v>4881</v>
      </c>
      <c r="P134" s="57">
        <v>0</v>
      </c>
      <c r="Q134" s="57">
        <v>4881</v>
      </c>
      <c r="R134" s="57">
        <v>-2708719</v>
      </c>
      <c r="S134" s="57">
        <v>0</v>
      </c>
      <c r="T134" s="57">
        <v>-2708719</v>
      </c>
      <c r="U134" s="57">
        <v>-65</v>
      </c>
      <c r="V134" s="57">
        <v>0</v>
      </c>
      <c r="W134" s="57">
        <v>-65</v>
      </c>
      <c r="X134" s="57">
        <v>-222965</v>
      </c>
      <c r="Y134" s="57">
        <v>0</v>
      </c>
      <c r="Z134" s="57">
        <v>-222965</v>
      </c>
      <c r="AA134" s="57">
        <v>-124295</v>
      </c>
      <c r="AB134" s="57">
        <v>0</v>
      </c>
      <c r="AC134" s="57">
        <v>-124295</v>
      </c>
      <c r="AD134" s="57">
        <v>-99</v>
      </c>
      <c r="AE134" s="57">
        <v>0</v>
      </c>
      <c r="AF134" s="57">
        <v>-99</v>
      </c>
      <c r="AG134" s="57">
        <v>617971</v>
      </c>
      <c r="AH134" s="57">
        <v>0</v>
      </c>
      <c r="AI134" s="57">
        <v>617971</v>
      </c>
      <c r="AJ134" s="57">
        <v>-623</v>
      </c>
      <c r="AK134" s="57">
        <v>0</v>
      </c>
      <c r="AL134" s="57">
        <v>-623</v>
      </c>
      <c r="AM134" s="57">
        <v>-945118</v>
      </c>
      <c r="AN134" s="57">
        <v>0</v>
      </c>
      <c r="AO134" s="57">
        <v>-945118</v>
      </c>
      <c r="AP134" s="57">
        <v>-59167</v>
      </c>
      <c r="AQ134" s="57">
        <v>0</v>
      </c>
      <c r="AR134" s="57">
        <v>-59167</v>
      </c>
      <c r="AS134" s="57">
        <v>-71731</v>
      </c>
      <c r="AT134" s="57">
        <v>0</v>
      </c>
      <c r="AU134" s="57">
        <v>-71731</v>
      </c>
      <c r="AV134" s="57">
        <v>0</v>
      </c>
      <c r="AW134" s="57">
        <v>0</v>
      </c>
      <c r="AX134" s="57">
        <v>0</v>
      </c>
      <c r="AY134" s="57">
        <v>-11111</v>
      </c>
      <c r="AZ134" s="57">
        <v>0</v>
      </c>
      <c r="BA134" s="57">
        <v>-11111</v>
      </c>
      <c r="BB134" s="57">
        <v>0</v>
      </c>
      <c r="BC134" s="57">
        <v>0</v>
      </c>
      <c r="BD134" s="57">
        <v>0</v>
      </c>
      <c r="BE134" s="57">
        <v>-3401463</v>
      </c>
      <c r="BF134" s="57">
        <v>0</v>
      </c>
      <c r="BG134" s="57">
        <v>-3401463</v>
      </c>
      <c r="BH134" s="57">
        <v>-19401</v>
      </c>
      <c r="BI134" s="57">
        <v>0</v>
      </c>
      <c r="BJ134" s="57">
        <v>-19401</v>
      </c>
      <c r="BK134" s="57">
        <v>-643</v>
      </c>
      <c r="BL134" s="57">
        <v>0</v>
      </c>
      <c r="BM134" s="57">
        <v>-643</v>
      </c>
      <c r="BN134" s="57">
        <v>-383221</v>
      </c>
      <c r="BO134" s="57">
        <v>0</v>
      </c>
      <c r="BP134" s="57">
        <v>-383221</v>
      </c>
      <c r="BQ134" s="57">
        <v>-247615</v>
      </c>
      <c r="BR134" s="57">
        <v>0</v>
      </c>
      <c r="BS134" s="57">
        <v>-247615</v>
      </c>
      <c r="BT134" s="57">
        <v>-650880</v>
      </c>
      <c r="BU134" s="57">
        <v>0</v>
      </c>
      <c r="BV134" s="57">
        <v>-650880</v>
      </c>
      <c r="BW134" s="57">
        <v>-29965</v>
      </c>
      <c r="BX134" s="57">
        <v>0</v>
      </c>
      <c r="BY134" s="57">
        <v>-29965</v>
      </c>
      <c r="BZ134" s="57">
        <v>0</v>
      </c>
      <c r="CA134" s="57">
        <v>0</v>
      </c>
      <c r="CB134" s="57">
        <v>0</v>
      </c>
      <c r="CC134" s="57">
        <v>-174338</v>
      </c>
      <c r="CD134" s="57">
        <v>0</v>
      </c>
      <c r="CE134" s="57">
        <v>-174338</v>
      </c>
      <c r="CF134" s="57">
        <v>24</v>
      </c>
      <c r="CG134" s="57">
        <v>0</v>
      </c>
      <c r="CH134" s="57">
        <v>24</v>
      </c>
      <c r="CI134" s="57">
        <v>0</v>
      </c>
      <c r="CJ134" s="57">
        <v>0</v>
      </c>
      <c r="CK134" s="57">
        <v>0</v>
      </c>
      <c r="CL134" s="57">
        <v>0</v>
      </c>
      <c r="CM134" s="57">
        <v>0</v>
      </c>
      <c r="CN134" s="57">
        <v>0</v>
      </c>
      <c r="CO134" s="57">
        <v>-7335</v>
      </c>
      <c r="CP134" s="57">
        <v>0</v>
      </c>
      <c r="CQ134" s="57">
        <v>-7335</v>
      </c>
      <c r="CR134" s="57">
        <v>0</v>
      </c>
      <c r="CS134" s="57">
        <v>0</v>
      </c>
      <c r="CT134" s="57">
        <v>0</v>
      </c>
      <c r="CU134" s="57">
        <v>0</v>
      </c>
      <c r="CV134" s="57">
        <v>0</v>
      </c>
      <c r="CW134" s="57">
        <v>0</v>
      </c>
      <c r="CX134" s="57">
        <v>0</v>
      </c>
      <c r="CY134" s="57">
        <v>0</v>
      </c>
      <c r="CZ134" s="57">
        <v>0</v>
      </c>
      <c r="DA134" s="57">
        <v>0</v>
      </c>
      <c r="DB134" s="57">
        <v>0</v>
      </c>
      <c r="DC134" s="57">
        <v>0</v>
      </c>
      <c r="DD134" s="57">
        <v>0</v>
      </c>
      <c r="DE134" s="57">
        <v>0</v>
      </c>
      <c r="DF134" s="57">
        <v>0</v>
      </c>
      <c r="DG134" s="57">
        <v>0</v>
      </c>
      <c r="DH134" s="57">
        <v>0</v>
      </c>
      <c r="DI134" s="57">
        <v>-211614</v>
      </c>
      <c r="DJ134" s="57">
        <v>0</v>
      </c>
      <c r="DK134" s="57">
        <v>-211614</v>
      </c>
      <c r="DL134" s="57">
        <v>0</v>
      </c>
      <c r="DM134" s="57">
        <v>0</v>
      </c>
      <c r="DN134" s="57">
        <v>0</v>
      </c>
      <c r="DO134" s="57">
        <v>0</v>
      </c>
      <c r="DP134" s="57">
        <v>0</v>
      </c>
      <c r="DQ134" s="57">
        <v>0</v>
      </c>
      <c r="DR134" s="57">
        <v>-11247</v>
      </c>
      <c r="DS134" s="57">
        <v>0</v>
      </c>
      <c r="DT134" s="57">
        <v>-11247</v>
      </c>
      <c r="DU134" s="57">
        <v>173</v>
      </c>
      <c r="DV134" s="57">
        <v>0</v>
      </c>
      <c r="DW134" s="57">
        <v>173</v>
      </c>
      <c r="DX134" s="57">
        <v>-589647</v>
      </c>
      <c r="DY134" s="57">
        <v>0</v>
      </c>
      <c r="DZ134" s="57">
        <v>-589647</v>
      </c>
      <c r="EA134" s="57">
        <v>4109</v>
      </c>
      <c r="EB134" s="57">
        <v>0</v>
      </c>
      <c r="EC134" s="57">
        <v>4109</v>
      </c>
      <c r="ED134" s="57">
        <v>0</v>
      </c>
      <c r="EE134" s="57">
        <v>0</v>
      </c>
      <c r="EF134" s="57">
        <v>0</v>
      </c>
      <c r="EG134" s="57">
        <v>0</v>
      </c>
      <c r="EH134" s="57">
        <v>0</v>
      </c>
      <c r="EI134" s="57">
        <v>0</v>
      </c>
      <c r="EJ134" s="57">
        <v>-38351</v>
      </c>
      <c r="EK134" s="57">
        <v>0</v>
      </c>
      <c r="EL134" s="57">
        <v>-38351</v>
      </c>
      <c r="EM134" s="57">
        <v>-634963</v>
      </c>
      <c r="EN134" s="57">
        <v>0</v>
      </c>
      <c r="EO134" s="57">
        <v>-634963</v>
      </c>
      <c r="EP134" s="57">
        <v>-48089</v>
      </c>
      <c r="EQ134" s="57">
        <v>0</v>
      </c>
      <c r="ER134" s="57">
        <v>-48089</v>
      </c>
      <c r="ES134" s="57">
        <v>-72</v>
      </c>
      <c r="ET134" s="57">
        <v>0</v>
      </c>
      <c r="EU134" s="57">
        <v>-72</v>
      </c>
      <c r="EV134" s="57">
        <v>-48161</v>
      </c>
      <c r="EW134" s="57">
        <v>0</v>
      </c>
      <c r="EX134" s="57">
        <v>-48161</v>
      </c>
      <c r="EY134" s="57">
        <v>29188249</v>
      </c>
      <c r="EZ134" s="57">
        <v>0</v>
      </c>
      <c r="FA134" s="57">
        <v>29188249</v>
      </c>
      <c r="FB134" s="57">
        <v>4881</v>
      </c>
      <c r="FC134" s="57">
        <v>0</v>
      </c>
      <c r="FD134" s="57">
        <v>4881</v>
      </c>
      <c r="FE134" s="57">
        <v>-3401463</v>
      </c>
      <c r="FF134" s="57">
        <v>0</v>
      </c>
      <c r="FG134" s="57">
        <v>-3401463</v>
      </c>
      <c r="FH134" s="57">
        <v>-650880</v>
      </c>
      <c r="FI134" s="57">
        <v>0</v>
      </c>
      <c r="FJ134" s="57">
        <v>-650880</v>
      </c>
      <c r="FK134" s="57">
        <v>-211614</v>
      </c>
      <c r="FL134" s="57">
        <v>0</v>
      </c>
      <c r="FM134" s="57">
        <v>-211614</v>
      </c>
      <c r="FN134" s="57">
        <v>-634963</v>
      </c>
      <c r="FO134" s="57">
        <v>0</v>
      </c>
      <c r="FP134" s="57">
        <v>-634963</v>
      </c>
      <c r="FQ134" s="57">
        <v>-48161</v>
      </c>
      <c r="FR134" s="57">
        <v>0</v>
      </c>
      <c r="FS134" s="57">
        <v>-48161</v>
      </c>
      <c r="FT134" s="57">
        <v>-4942200</v>
      </c>
      <c r="FU134" s="57">
        <v>0</v>
      </c>
      <c r="FV134" s="57">
        <v>-4942200</v>
      </c>
      <c r="FW134" s="57">
        <v>24246049</v>
      </c>
      <c r="FX134" s="57">
        <v>0</v>
      </c>
      <c r="FY134" s="57">
        <v>24246049</v>
      </c>
    </row>
    <row r="135" spans="1:181" x14ac:dyDescent="0.2">
      <c r="A135" s="57" t="s">
        <v>363</v>
      </c>
      <c r="B135" s="57" t="s">
        <v>362</v>
      </c>
      <c r="C135" s="57">
        <v>0</v>
      </c>
      <c r="D135" s="57">
        <v>0</v>
      </c>
      <c r="E135" s="57">
        <v>0</v>
      </c>
      <c r="F135" s="57">
        <v>71683</v>
      </c>
      <c r="G135" s="57">
        <v>0</v>
      </c>
      <c r="H135" s="57">
        <v>71683</v>
      </c>
      <c r="I135" s="57">
        <v>0</v>
      </c>
      <c r="J135" s="57">
        <v>0</v>
      </c>
      <c r="K135" s="57">
        <v>0</v>
      </c>
      <c r="L135" s="57">
        <v>0</v>
      </c>
      <c r="M135" s="57">
        <v>0</v>
      </c>
      <c r="N135" s="57">
        <v>0</v>
      </c>
      <c r="O135" s="57">
        <v>71683</v>
      </c>
      <c r="P135" s="57">
        <v>0</v>
      </c>
      <c r="Q135" s="57">
        <v>71683</v>
      </c>
      <c r="R135" s="57">
        <v>-3342000</v>
      </c>
      <c r="S135" s="57">
        <v>0</v>
      </c>
      <c r="T135" s="57">
        <v>-3342000</v>
      </c>
      <c r="U135" s="57">
        <v>0</v>
      </c>
      <c r="V135" s="57">
        <v>0</v>
      </c>
      <c r="W135" s="57">
        <v>0</v>
      </c>
      <c r="X135" s="57">
        <v>-221460</v>
      </c>
      <c r="Y135" s="57">
        <v>0</v>
      </c>
      <c r="Z135" s="57">
        <v>-221460</v>
      </c>
      <c r="AA135" s="57">
        <v>0</v>
      </c>
      <c r="AB135" s="57">
        <v>0</v>
      </c>
      <c r="AC135" s="57">
        <v>0</v>
      </c>
      <c r="AD135" s="57">
        <v>0</v>
      </c>
      <c r="AE135" s="57">
        <v>0</v>
      </c>
      <c r="AF135" s="57">
        <v>0</v>
      </c>
      <c r="AG135" s="57">
        <v>9806958</v>
      </c>
      <c r="AH135" s="57">
        <v>0</v>
      </c>
      <c r="AI135" s="57">
        <v>9806958</v>
      </c>
      <c r="AJ135" s="57">
        <v>217114</v>
      </c>
      <c r="AK135" s="57">
        <v>0</v>
      </c>
      <c r="AL135" s="57">
        <v>217114</v>
      </c>
      <c r="AM135" s="57">
        <v>-8255000</v>
      </c>
      <c r="AN135" s="57">
        <v>0</v>
      </c>
      <c r="AO135" s="57">
        <v>-8255000</v>
      </c>
      <c r="AP135" s="57">
        <v>81686</v>
      </c>
      <c r="AQ135" s="57">
        <v>0</v>
      </c>
      <c r="AR135" s="57">
        <v>81686</v>
      </c>
      <c r="AS135" s="57">
        <v>-61000</v>
      </c>
      <c r="AT135" s="57">
        <v>0</v>
      </c>
      <c r="AU135" s="57">
        <v>-61000</v>
      </c>
      <c r="AV135" s="57">
        <v>-17589</v>
      </c>
      <c r="AW135" s="57">
        <v>0</v>
      </c>
      <c r="AX135" s="57">
        <v>-17589</v>
      </c>
      <c r="AY135" s="57">
        <v>0</v>
      </c>
      <c r="AZ135" s="57">
        <v>0</v>
      </c>
      <c r="BA135" s="57">
        <v>0</v>
      </c>
      <c r="BB135" s="57">
        <v>0</v>
      </c>
      <c r="BC135" s="57">
        <v>0</v>
      </c>
      <c r="BD135" s="57">
        <v>0</v>
      </c>
      <c r="BE135" s="57">
        <v>-1791291</v>
      </c>
      <c r="BF135" s="57">
        <v>0</v>
      </c>
      <c r="BG135" s="57">
        <v>-1791291</v>
      </c>
      <c r="BH135" s="57">
        <v>-17000</v>
      </c>
      <c r="BI135" s="57">
        <v>0</v>
      </c>
      <c r="BJ135" s="57">
        <v>-17000</v>
      </c>
      <c r="BK135" s="57">
        <v>-148939</v>
      </c>
      <c r="BL135" s="57">
        <v>0</v>
      </c>
      <c r="BM135" s="57">
        <v>-148939</v>
      </c>
      <c r="BN135" s="57">
        <v>-12816000</v>
      </c>
      <c r="BO135" s="57">
        <v>0</v>
      </c>
      <c r="BP135" s="57">
        <v>-12816000</v>
      </c>
      <c r="BQ135" s="57">
        <v>187441</v>
      </c>
      <c r="BR135" s="57">
        <v>0</v>
      </c>
      <c r="BS135" s="57">
        <v>187441</v>
      </c>
      <c r="BT135" s="57">
        <v>-12794498</v>
      </c>
      <c r="BU135" s="57">
        <v>0</v>
      </c>
      <c r="BV135" s="57">
        <v>-12794498</v>
      </c>
      <c r="BW135" s="57">
        <v>-216495</v>
      </c>
      <c r="BX135" s="57">
        <v>0</v>
      </c>
      <c r="BY135" s="57">
        <v>-216495</v>
      </c>
      <c r="BZ135" s="57">
        <v>22000</v>
      </c>
      <c r="CA135" s="57">
        <v>0</v>
      </c>
      <c r="CB135" s="57">
        <v>22000</v>
      </c>
      <c r="CC135" s="57">
        <v>-16000</v>
      </c>
      <c r="CD135" s="57">
        <v>0</v>
      </c>
      <c r="CE135" s="57">
        <v>-16000</v>
      </c>
      <c r="CF135" s="57">
        <v>4505</v>
      </c>
      <c r="CG135" s="57">
        <v>0</v>
      </c>
      <c r="CH135" s="57">
        <v>4505</v>
      </c>
      <c r="CI135" s="57">
        <v>0</v>
      </c>
      <c r="CJ135" s="57">
        <v>0</v>
      </c>
      <c r="CK135" s="57">
        <v>0</v>
      </c>
      <c r="CL135" s="57">
        <v>0</v>
      </c>
      <c r="CM135" s="57">
        <v>0</v>
      </c>
      <c r="CN135" s="57">
        <v>0</v>
      </c>
      <c r="CO135" s="57">
        <v>0</v>
      </c>
      <c r="CP135" s="57">
        <v>0</v>
      </c>
      <c r="CQ135" s="57">
        <v>0</v>
      </c>
      <c r="CR135" s="57">
        <v>0</v>
      </c>
      <c r="CS135" s="57">
        <v>0</v>
      </c>
      <c r="CT135" s="57">
        <v>0</v>
      </c>
      <c r="CU135" s="57">
        <v>0</v>
      </c>
      <c r="CV135" s="57">
        <v>0</v>
      </c>
      <c r="CW135" s="57">
        <v>0</v>
      </c>
      <c r="CX135" s="57">
        <v>0</v>
      </c>
      <c r="CY135" s="57">
        <v>0</v>
      </c>
      <c r="CZ135" s="57">
        <v>0</v>
      </c>
      <c r="DA135" s="57">
        <v>0</v>
      </c>
      <c r="DB135" s="57">
        <v>0</v>
      </c>
      <c r="DC135" s="57">
        <v>0</v>
      </c>
      <c r="DD135" s="57">
        <v>0</v>
      </c>
      <c r="DE135" s="57">
        <v>0</v>
      </c>
      <c r="DF135" s="57">
        <v>0</v>
      </c>
      <c r="DG135" s="57">
        <v>0</v>
      </c>
      <c r="DH135" s="57">
        <v>0</v>
      </c>
      <c r="DI135" s="57">
        <v>-205990</v>
      </c>
      <c r="DJ135" s="57">
        <v>0</v>
      </c>
      <c r="DK135" s="57">
        <v>-205990</v>
      </c>
      <c r="DL135" s="57">
        <v>0</v>
      </c>
      <c r="DM135" s="57">
        <v>0</v>
      </c>
      <c r="DN135" s="57">
        <v>0</v>
      </c>
      <c r="DO135" s="57">
        <v>0</v>
      </c>
      <c r="DP135" s="57">
        <v>0</v>
      </c>
      <c r="DQ135" s="57">
        <v>0</v>
      </c>
      <c r="DR135" s="57">
        <v>0</v>
      </c>
      <c r="DS135" s="57">
        <v>0</v>
      </c>
      <c r="DT135" s="57">
        <v>0</v>
      </c>
      <c r="DU135" s="57">
        <v>0</v>
      </c>
      <c r="DV135" s="57">
        <v>0</v>
      </c>
      <c r="DW135" s="57">
        <v>0</v>
      </c>
      <c r="DX135" s="57">
        <v>-1342000</v>
      </c>
      <c r="DY135" s="57">
        <v>0</v>
      </c>
      <c r="DZ135" s="57">
        <v>-1342000</v>
      </c>
      <c r="EA135" s="57">
        <v>-78166</v>
      </c>
      <c r="EB135" s="57">
        <v>0</v>
      </c>
      <c r="EC135" s="57">
        <v>-78166</v>
      </c>
      <c r="ED135" s="57">
        <v>0</v>
      </c>
      <c r="EE135" s="57">
        <v>0</v>
      </c>
      <c r="EF135" s="57">
        <v>0</v>
      </c>
      <c r="EG135" s="57">
        <v>0</v>
      </c>
      <c r="EH135" s="57">
        <v>0</v>
      </c>
      <c r="EI135" s="57">
        <v>0</v>
      </c>
      <c r="EJ135" s="57">
        <v>0</v>
      </c>
      <c r="EK135" s="57">
        <v>0</v>
      </c>
      <c r="EL135" s="57">
        <v>0</v>
      </c>
      <c r="EM135" s="57">
        <v>-1420166</v>
      </c>
      <c r="EN135" s="57">
        <v>0</v>
      </c>
      <c r="EO135" s="57">
        <v>-1420166</v>
      </c>
      <c r="EP135" s="57">
        <v>0</v>
      </c>
      <c r="EQ135" s="57">
        <v>0</v>
      </c>
      <c r="ER135" s="57">
        <v>0</v>
      </c>
      <c r="ES135" s="57">
        <v>0</v>
      </c>
      <c r="ET135" s="57">
        <v>0</v>
      </c>
      <c r="EU135" s="57">
        <v>0</v>
      </c>
      <c r="EV135" s="57">
        <v>0</v>
      </c>
      <c r="EW135" s="57">
        <v>0</v>
      </c>
      <c r="EX135" s="57">
        <v>0</v>
      </c>
      <c r="EY135" s="57">
        <v>391379637</v>
      </c>
      <c r="EZ135" s="57">
        <v>0</v>
      </c>
      <c r="FA135" s="57">
        <v>391379637</v>
      </c>
      <c r="FB135" s="57">
        <v>71683</v>
      </c>
      <c r="FC135" s="57">
        <v>0</v>
      </c>
      <c r="FD135" s="57">
        <v>71683</v>
      </c>
      <c r="FE135" s="57">
        <v>-1791291</v>
      </c>
      <c r="FF135" s="57">
        <v>0</v>
      </c>
      <c r="FG135" s="57">
        <v>-1791291</v>
      </c>
      <c r="FH135" s="57">
        <v>-12794498</v>
      </c>
      <c r="FI135" s="57">
        <v>0</v>
      </c>
      <c r="FJ135" s="57">
        <v>-12794498</v>
      </c>
      <c r="FK135" s="57">
        <v>-205990</v>
      </c>
      <c r="FL135" s="57">
        <v>0</v>
      </c>
      <c r="FM135" s="57">
        <v>-205990</v>
      </c>
      <c r="FN135" s="57">
        <v>-1420166</v>
      </c>
      <c r="FO135" s="57">
        <v>0</v>
      </c>
      <c r="FP135" s="57">
        <v>-1420166</v>
      </c>
      <c r="FQ135" s="57">
        <v>0</v>
      </c>
      <c r="FR135" s="57">
        <v>0</v>
      </c>
      <c r="FS135" s="57">
        <v>0</v>
      </c>
      <c r="FT135" s="57">
        <v>-16140262</v>
      </c>
      <c r="FU135" s="57">
        <v>0</v>
      </c>
      <c r="FV135" s="57">
        <v>-16140262</v>
      </c>
      <c r="FW135" s="57">
        <v>375239375</v>
      </c>
      <c r="FX135" s="57">
        <v>0</v>
      </c>
      <c r="FY135" s="57">
        <v>375239375</v>
      </c>
    </row>
    <row r="136" spans="1:181" x14ac:dyDescent="0.2">
      <c r="A136" s="57" t="s">
        <v>365</v>
      </c>
      <c r="B136" s="57" t="s">
        <v>364</v>
      </c>
      <c r="C136" s="57">
        <v>0</v>
      </c>
      <c r="D136" s="57">
        <v>0</v>
      </c>
      <c r="E136" s="57">
        <v>0</v>
      </c>
      <c r="F136" s="57">
        <v>-188</v>
      </c>
      <c r="G136" s="57">
        <v>0</v>
      </c>
      <c r="H136" s="57">
        <v>-188</v>
      </c>
      <c r="I136" s="57">
        <v>0</v>
      </c>
      <c r="J136" s="57">
        <v>0</v>
      </c>
      <c r="K136" s="57">
        <v>0</v>
      </c>
      <c r="L136" s="57">
        <v>5526</v>
      </c>
      <c r="M136" s="57">
        <v>0</v>
      </c>
      <c r="N136" s="57">
        <v>5526</v>
      </c>
      <c r="O136" s="57">
        <v>5338</v>
      </c>
      <c r="P136" s="57">
        <v>0</v>
      </c>
      <c r="Q136" s="57">
        <v>5338</v>
      </c>
      <c r="R136" s="57">
        <v>-2396480</v>
      </c>
      <c r="S136" s="57">
        <v>0</v>
      </c>
      <c r="T136" s="57">
        <v>-2396480</v>
      </c>
      <c r="U136" s="57">
        <v>-11116</v>
      </c>
      <c r="V136" s="57">
        <v>0</v>
      </c>
      <c r="W136" s="57">
        <v>-11116</v>
      </c>
      <c r="X136" s="57">
        <v>-232200</v>
      </c>
      <c r="Y136" s="57">
        <v>0</v>
      </c>
      <c r="Z136" s="57">
        <v>-232200</v>
      </c>
      <c r="AA136" s="57">
        <v>-153162</v>
      </c>
      <c r="AB136" s="57">
        <v>0</v>
      </c>
      <c r="AC136" s="57">
        <v>-153162</v>
      </c>
      <c r="AD136" s="57">
        <v>908</v>
      </c>
      <c r="AE136" s="57">
        <v>0</v>
      </c>
      <c r="AF136" s="57">
        <v>908</v>
      </c>
      <c r="AG136" s="57">
        <v>771013</v>
      </c>
      <c r="AH136" s="57">
        <v>0</v>
      </c>
      <c r="AI136" s="57">
        <v>771013</v>
      </c>
      <c r="AJ136" s="57">
        <v>-2261</v>
      </c>
      <c r="AK136" s="57">
        <v>0</v>
      </c>
      <c r="AL136" s="57">
        <v>-2261</v>
      </c>
      <c r="AM136" s="57">
        <v>-1826181</v>
      </c>
      <c r="AN136" s="57">
        <v>0</v>
      </c>
      <c r="AO136" s="57">
        <v>-1826181</v>
      </c>
      <c r="AP136" s="57">
        <v>-47418</v>
      </c>
      <c r="AQ136" s="57">
        <v>0</v>
      </c>
      <c r="AR136" s="57">
        <v>-47418</v>
      </c>
      <c r="AS136" s="57">
        <v>-6153</v>
      </c>
      <c r="AT136" s="57">
        <v>0</v>
      </c>
      <c r="AU136" s="57">
        <v>-6153</v>
      </c>
      <c r="AV136" s="57">
        <v>0</v>
      </c>
      <c r="AW136" s="57">
        <v>0</v>
      </c>
      <c r="AX136" s="57">
        <v>0</v>
      </c>
      <c r="AY136" s="57">
        <v>-12732</v>
      </c>
      <c r="AZ136" s="57">
        <v>0</v>
      </c>
      <c r="BA136" s="57">
        <v>-12732</v>
      </c>
      <c r="BB136" s="57">
        <v>0</v>
      </c>
      <c r="BC136" s="57">
        <v>0</v>
      </c>
      <c r="BD136" s="57">
        <v>0</v>
      </c>
      <c r="BE136" s="57">
        <v>-3752412</v>
      </c>
      <c r="BF136" s="57">
        <v>0</v>
      </c>
      <c r="BG136" s="57">
        <v>-3752412</v>
      </c>
      <c r="BH136" s="57">
        <v>-4725</v>
      </c>
      <c r="BI136" s="57">
        <v>0</v>
      </c>
      <c r="BJ136" s="57">
        <v>-4725</v>
      </c>
      <c r="BK136" s="57">
        <v>-678</v>
      </c>
      <c r="BL136" s="57">
        <v>0</v>
      </c>
      <c r="BM136" s="57">
        <v>-678</v>
      </c>
      <c r="BN136" s="57">
        <v>-435080</v>
      </c>
      <c r="BO136" s="57">
        <v>0</v>
      </c>
      <c r="BP136" s="57">
        <v>-435080</v>
      </c>
      <c r="BQ136" s="57">
        <v>53484</v>
      </c>
      <c r="BR136" s="57">
        <v>0</v>
      </c>
      <c r="BS136" s="57">
        <v>53484</v>
      </c>
      <c r="BT136" s="57">
        <v>-386999</v>
      </c>
      <c r="BU136" s="57">
        <v>0</v>
      </c>
      <c r="BV136" s="57">
        <v>-386999</v>
      </c>
      <c r="BW136" s="57">
        <v>-70439</v>
      </c>
      <c r="BX136" s="57">
        <v>0</v>
      </c>
      <c r="BY136" s="57">
        <v>-70439</v>
      </c>
      <c r="BZ136" s="57">
        <v>-12877</v>
      </c>
      <c r="CA136" s="57">
        <v>0</v>
      </c>
      <c r="CB136" s="57">
        <v>-12877</v>
      </c>
      <c r="CC136" s="57">
        <v>-79947</v>
      </c>
      <c r="CD136" s="57">
        <v>0</v>
      </c>
      <c r="CE136" s="57">
        <v>-79947</v>
      </c>
      <c r="CF136" s="57">
        <v>12013</v>
      </c>
      <c r="CG136" s="57">
        <v>0</v>
      </c>
      <c r="CH136" s="57">
        <v>12013</v>
      </c>
      <c r="CI136" s="57">
        <v>-1538</v>
      </c>
      <c r="CJ136" s="57">
        <v>0</v>
      </c>
      <c r="CK136" s="57">
        <v>-1538</v>
      </c>
      <c r="CL136" s="57">
        <v>0</v>
      </c>
      <c r="CM136" s="57">
        <v>0</v>
      </c>
      <c r="CN136" s="57">
        <v>0</v>
      </c>
      <c r="CO136" s="57">
        <v>0</v>
      </c>
      <c r="CP136" s="57">
        <v>0</v>
      </c>
      <c r="CQ136" s="57">
        <v>0</v>
      </c>
      <c r="CR136" s="57">
        <v>0</v>
      </c>
      <c r="CS136" s="57">
        <v>0</v>
      </c>
      <c r="CT136" s="57">
        <v>0</v>
      </c>
      <c r="CU136" s="57">
        <v>0</v>
      </c>
      <c r="CV136" s="57">
        <v>0</v>
      </c>
      <c r="CW136" s="57">
        <v>0</v>
      </c>
      <c r="CX136" s="57">
        <v>0</v>
      </c>
      <c r="CY136" s="57">
        <v>0</v>
      </c>
      <c r="CZ136" s="57">
        <v>0</v>
      </c>
      <c r="DA136" s="57">
        <v>0</v>
      </c>
      <c r="DB136" s="57">
        <v>-52751</v>
      </c>
      <c r="DC136" s="57">
        <v>-52751</v>
      </c>
      <c r="DD136" s="57">
        <v>0</v>
      </c>
      <c r="DE136" s="57">
        <v>-21054</v>
      </c>
      <c r="DF136" s="57">
        <v>-21054</v>
      </c>
      <c r="DG136" s="57">
        <v>-73805</v>
      </c>
      <c r="DH136" s="57">
        <v>0</v>
      </c>
      <c r="DI136" s="57">
        <v>-152788</v>
      </c>
      <c r="DJ136" s="57">
        <v>-73805</v>
      </c>
      <c r="DK136" s="57">
        <v>-226593</v>
      </c>
      <c r="DL136" s="57">
        <v>-11133</v>
      </c>
      <c r="DM136" s="57">
        <v>0</v>
      </c>
      <c r="DN136" s="57">
        <v>-11133</v>
      </c>
      <c r="DO136" s="57">
        <v>1393</v>
      </c>
      <c r="DP136" s="57">
        <v>0</v>
      </c>
      <c r="DQ136" s="57">
        <v>1393</v>
      </c>
      <c r="DR136" s="57">
        <v>-4720</v>
      </c>
      <c r="DS136" s="57">
        <v>0</v>
      </c>
      <c r="DT136" s="57">
        <v>-4720</v>
      </c>
      <c r="DU136" s="57">
        <v>0</v>
      </c>
      <c r="DV136" s="57">
        <v>0</v>
      </c>
      <c r="DW136" s="57">
        <v>0</v>
      </c>
      <c r="DX136" s="57">
        <v>-352938</v>
      </c>
      <c r="DY136" s="57">
        <v>0</v>
      </c>
      <c r="DZ136" s="57">
        <v>-352938</v>
      </c>
      <c r="EA136" s="57">
        <v>-19857</v>
      </c>
      <c r="EB136" s="57">
        <v>0</v>
      </c>
      <c r="EC136" s="57">
        <v>-19857</v>
      </c>
      <c r="ED136" s="57">
        <v>0</v>
      </c>
      <c r="EE136" s="57">
        <v>0</v>
      </c>
      <c r="EF136" s="57">
        <v>0</v>
      </c>
      <c r="EG136" s="57">
        <v>0</v>
      </c>
      <c r="EH136" s="57">
        <v>0</v>
      </c>
      <c r="EI136" s="57">
        <v>0</v>
      </c>
      <c r="EJ136" s="57">
        <v>-3307</v>
      </c>
      <c r="EK136" s="57">
        <v>0</v>
      </c>
      <c r="EL136" s="57">
        <v>-3307</v>
      </c>
      <c r="EM136" s="57">
        <v>-390562</v>
      </c>
      <c r="EN136" s="57">
        <v>0</v>
      </c>
      <c r="EO136" s="57">
        <v>-390562</v>
      </c>
      <c r="EP136" s="57">
        <v>0</v>
      </c>
      <c r="EQ136" s="57">
        <v>0</v>
      </c>
      <c r="ER136" s="57">
        <v>0</v>
      </c>
      <c r="ES136" s="57">
        <v>0</v>
      </c>
      <c r="ET136" s="57">
        <v>0</v>
      </c>
      <c r="EU136" s="57">
        <v>0</v>
      </c>
      <c r="EV136" s="57">
        <v>0</v>
      </c>
      <c r="EW136" s="57">
        <v>0</v>
      </c>
      <c r="EX136" s="57">
        <v>0</v>
      </c>
      <c r="EY136" s="57">
        <v>34292188</v>
      </c>
      <c r="EZ136" s="57">
        <v>1078191</v>
      </c>
      <c r="FA136" s="57">
        <v>35370379</v>
      </c>
      <c r="FB136" s="57">
        <v>5338</v>
      </c>
      <c r="FC136" s="57">
        <v>0</v>
      </c>
      <c r="FD136" s="57">
        <v>5338</v>
      </c>
      <c r="FE136" s="57">
        <v>-3752412</v>
      </c>
      <c r="FF136" s="57">
        <v>0</v>
      </c>
      <c r="FG136" s="57">
        <v>-3752412</v>
      </c>
      <c r="FH136" s="57">
        <v>-386999</v>
      </c>
      <c r="FI136" s="57">
        <v>0</v>
      </c>
      <c r="FJ136" s="57">
        <v>-386999</v>
      </c>
      <c r="FK136" s="57">
        <v>-152788</v>
      </c>
      <c r="FL136" s="57">
        <v>-73805</v>
      </c>
      <c r="FM136" s="57">
        <v>-226593</v>
      </c>
      <c r="FN136" s="57">
        <v>-390562</v>
      </c>
      <c r="FO136" s="57">
        <v>0</v>
      </c>
      <c r="FP136" s="57">
        <v>-390562</v>
      </c>
      <c r="FQ136" s="57">
        <v>0</v>
      </c>
      <c r="FR136" s="57">
        <v>0</v>
      </c>
      <c r="FS136" s="57">
        <v>0</v>
      </c>
      <c r="FT136" s="57">
        <v>-4677423</v>
      </c>
      <c r="FU136" s="57">
        <v>-73805</v>
      </c>
      <c r="FV136" s="57">
        <v>-4751228</v>
      </c>
      <c r="FW136" s="57">
        <v>29614765</v>
      </c>
      <c r="FX136" s="57">
        <v>1004386</v>
      </c>
      <c r="FY136" s="57">
        <v>30619151</v>
      </c>
    </row>
    <row r="137" spans="1:181" x14ac:dyDescent="0.2">
      <c r="A137" s="57" t="s">
        <v>367</v>
      </c>
      <c r="B137" s="57" t="s">
        <v>366</v>
      </c>
      <c r="C137" s="57">
        <v>0</v>
      </c>
      <c r="D137" s="57">
        <v>0</v>
      </c>
      <c r="E137" s="57">
        <v>0</v>
      </c>
      <c r="F137" s="57">
        <v>-396242</v>
      </c>
      <c r="G137" s="57">
        <v>0</v>
      </c>
      <c r="H137" s="57">
        <v>-396242</v>
      </c>
      <c r="I137" s="57">
        <v>0</v>
      </c>
      <c r="J137" s="57">
        <v>0</v>
      </c>
      <c r="K137" s="57">
        <v>0</v>
      </c>
      <c r="L137" s="57">
        <v>56077</v>
      </c>
      <c r="M137" s="57">
        <v>0</v>
      </c>
      <c r="N137" s="57">
        <v>56077</v>
      </c>
      <c r="O137" s="57">
        <v>-340165</v>
      </c>
      <c r="P137" s="57">
        <v>0</v>
      </c>
      <c r="Q137" s="57">
        <v>-340165</v>
      </c>
      <c r="R137" s="57">
        <v>-2866419</v>
      </c>
      <c r="S137" s="57">
        <v>0</v>
      </c>
      <c r="T137" s="57">
        <v>-2866419</v>
      </c>
      <c r="U137" s="57">
        <v>-2725</v>
      </c>
      <c r="V137" s="57">
        <v>0</v>
      </c>
      <c r="W137" s="57">
        <v>-2725</v>
      </c>
      <c r="X137" s="57">
        <v>-325707</v>
      </c>
      <c r="Y137" s="57">
        <v>0</v>
      </c>
      <c r="Z137" s="57">
        <v>-325707</v>
      </c>
      <c r="AA137" s="57">
        <v>-211166</v>
      </c>
      <c r="AB137" s="57">
        <v>0</v>
      </c>
      <c r="AC137" s="57">
        <v>-211166</v>
      </c>
      <c r="AD137" s="57">
        <v>0</v>
      </c>
      <c r="AE137" s="57">
        <v>0</v>
      </c>
      <c r="AF137" s="57">
        <v>0</v>
      </c>
      <c r="AG137" s="57">
        <v>1096293</v>
      </c>
      <c r="AH137" s="57">
        <v>0</v>
      </c>
      <c r="AI137" s="57">
        <v>1096293</v>
      </c>
      <c r="AJ137" s="57">
        <v>-6542</v>
      </c>
      <c r="AK137" s="57">
        <v>0</v>
      </c>
      <c r="AL137" s="57">
        <v>-6542</v>
      </c>
      <c r="AM137" s="57">
        <v>-2798343</v>
      </c>
      <c r="AN137" s="57">
        <v>0</v>
      </c>
      <c r="AO137" s="57">
        <v>-2798343</v>
      </c>
      <c r="AP137" s="57">
        <v>-42967</v>
      </c>
      <c r="AQ137" s="57">
        <v>0</v>
      </c>
      <c r="AR137" s="57">
        <v>-42967</v>
      </c>
      <c r="AS137" s="57">
        <v>-55351</v>
      </c>
      <c r="AT137" s="57">
        <v>0</v>
      </c>
      <c r="AU137" s="57">
        <v>-55351</v>
      </c>
      <c r="AV137" s="57">
        <v>3</v>
      </c>
      <c r="AW137" s="57">
        <v>0</v>
      </c>
      <c r="AX137" s="57">
        <v>3</v>
      </c>
      <c r="AY137" s="57">
        <v>-17834</v>
      </c>
      <c r="AZ137" s="57">
        <v>0</v>
      </c>
      <c r="BA137" s="57">
        <v>-17834</v>
      </c>
      <c r="BB137" s="57">
        <v>0</v>
      </c>
      <c r="BC137" s="57">
        <v>0</v>
      </c>
      <c r="BD137" s="57">
        <v>0</v>
      </c>
      <c r="BE137" s="57">
        <v>-5016867</v>
      </c>
      <c r="BF137" s="57">
        <v>0</v>
      </c>
      <c r="BG137" s="57">
        <v>-5016867</v>
      </c>
      <c r="BH137" s="57">
        <v>0</v>
      </c>
      <c r="BI137" s="57">
        <v>0</v>
      </c>
      <c r="BJ137" s="57">
        <v>0</v>
      </c>
      <c r="BK137" s="57">
        <v>-476387</v>
      </c>
      <c r="BL137" s="57">
        <v>0</v>
      </c>
      <c r="BM137" s="57">
        <v>-476387</v>
      </c>
      <c r="BN137" s="57">
        <v>-1132379</v>
      </c>
      <c r="BO137" s="57">
        <v>0</v>
      </c>
      <c r="BP137" s="57">
        <v>-1132379</v>
      </c>
      <c r="BQ137" s="57">
        <v>-98102</v>
      </c>
      <c r="BR137" s="57">
        <v>0</v>
      </c>
      <c r="BS137" s="57">
        <v>-98102</v>
      </c>
      <c r="BT137" s="57">
        <v>-1706868</v>
      </c>
      <c r="BU137" s="57">
        <v>0</v>
      </c>
      <c r="BV137" s="57">
        <v>-1706868</v>
      </c>
      <c r="BW137" s="57">
        <v>-73137</v>
      </c>
      <c r="BX137" s="57">
        <v>0</v>
      </c>
      <c r="BY137" s="57">
        <v>-73137</v>
      </c>
      <c r="BZ137" s="57">
        <v>-3966</v>
      </c>
      <c r="CA137" s="57">
        <v>0</v>
      </c>
      <c r="CB137" s="57">
        <v>-3966</v>
      </c>
      <c r="CC137" s="57">
        <v>-454229</v>
      </c>
      <c r="CD137" s="57">
        <v>0</v>
      </c>
      <c r="CE137" s="57">
        <v>-454229</v>
      </c>
      <c r="CF137" s="57">
        <v>0</v>
      </c>
      <c r="CG137" s="57">
        <v>0</v>
      </c>
      <c r="CH137" s="57">
        <v>0</v>
      </c>
      <c r="CI137" s="57">
        <v>-2845</v>
      </c>
      <c r="CJ137" s="57">
        <v>0</v>
      </c>
      <c r="CK137" s="57">
        <v>-2845</v>
      </c>
      <c r="CL137" s="57">
        <v>2</v>
      </c>
      <c r="CM137" s="57">
        <v>0</v>
      </c>
      <c r="CN137" s="57">
        <v>2</v>
      </c>
      <c r="CO137" s="57">
        <v>-1341</v>
      </c>
      <c r="CP137" s="57">
        <v>0</v>
      </c>
      <c r="CQ137" s="57">
        <v>-1341</v>
      </c>
      <c r="CR137" s="57">
        <v>0</v>
      </c>
      <c r="CS137" s="57">
        <v>0</v>
      </c>
      <c r="CT137" s="57">
        <v>0</v>
      </c>
      <c r="CU137" s="57">
        <v>0</v>
      </c>
      <c r="CV137" s="57">
        <v>0</v>
      </c>
      <c r="CW137" s="57">
        <v>0</v>
      </c>
      <c r="CX137" s="57">
        <v>0</v>
      </c>
      <c r="CY137" s="57">
        <v>0</v>
      </c>
      <c r="CZ137" s="57">
        <v>0</v>
      </c>
      <c r="DA137" s="57">
        <v>0</v>
      </c>
      <c r="DB137" s="57">
        <v>0</v>
      </c>
      <c r="DC137" s="57">
        <v>0</v>
      </c>
      <c r="DD137" s="57">
        <v>0</v>
      </c>
      <c r="DE137" s="57">
        <v>0</v>
      </c>
      <c r="DF137" s="57">
        <v>0</v>
      </c>
      <c r="DG137" s="57">
        <v>0</v>
      </c>
      <c r="DH137" s="57">
        <v>0</v>
      </c>
      <c r="DI137" s="57">
        <v>-535516</v>
      </c>
      <c r="DJ137" s="57">
        <v>0</v>
      </c>
      <c r="DK137" s="57">
        <v>-535516</v>
      </c>
      <c r="DL137" s="57">
        <v>-27005</v>
      </c>
      <c r="DM137" s="57">
        <v>0</v>
      </c>
      <c r="DN137" s="57">
        <v>-27005</v>
      </c>
      <c r="DO137" s="57">
        <v>-2372</v>
      </c>
      <c r="DP137" s="57">
        <v>0</v>
      </c>
      <c r="DQ137" s="57">
        <v>-2372</v>
      </c>
      <c r="DR137" s="57">
        <v>0</v>
      </c>
      <c r="DS137" s="57">
        <v>0</v>
      </c>
      <c r="DT137" s="57">
        <v>0</v>
      </c>
      <c r="DU137" s="57">
        <v>412</v>
      </c>
      <c r="DV137" s="57">
        <v>0</v>
      </c>
      <c r="DW137" s="57">
        <v>412</v>
      </c>
      <c r="DX137" s="57">
        <v>-719366</v>
      </c>
      <c r="DY137" s="57">
        <v>0</v>
      </c>
      <c r="DZ137" s="57">
        <v>-719366</v>
      </c>
      <c r="EA137" s="57">
        <v>-12701</v>
      </c>
      <c r="EB137" s="57">
        <v>0</v>
      </c>
      <c r="EC137" s="57">
        <v>-12701</v>
      </c>
      <c r="ED137" s="57">
        <v>0</v>
      </c>
      <c r="EE137" s="57">
        <v>0</v>
      </c>
      <c r="EF137" s="57">
        <v>0</v>
      </c>
      <c r="EG137" s="57">
        <v>352</v>
      </c>
      <c r="EH137" s="57">
        <v>0</v>
      </c>
      <c r="EI137" s="57">
        <v>352</v>
      </c>
      <c r="EJ137" s="57">
        <v>-2664</v>
      </c>
      <c r="EK137" s="57">
        <v>0</v>
      </c>
      <c r="EL137" s="57">
        <v>-2664</v>
      </c>
      <c r="EM137" s="57">
        <v>-763344</v>
      </c>
      <c r="EN137" s="57">
        <v>0</v>
      </c>
      <c r="EO137" s="57">
        <v>-763344</v>
      </c>
      <c r="EP137" s="57">
        <v>0</v>
      </c>
      <c r="EQ137" s="57">
        <v>0</v>
      </c>
      <c r="ER137" s="57">
        <v>0</v>
      </c>
      <c r="ES137" s="57">
        <v>0</v>
      </c>
      <c r="ET137" s="57">
        <v>0</v>
      </c>
      <c r="EU137" s="57">
        <v>0</v>
      </c>
      <c r="EV137" s="57">
        <v>0</v>
      </c>
      <c r="EW137" s="57">
        <v>0</v>
      </c>
      <c r="EX137" s="57">
        <v>0</v>
      </c>
      <c r="EY137" s="57">
        <v>49402380</v>
      </c>
      <c r="EZ137" s="57">
        <v>0</v>
      </c>
      <c r="FA137" s="57">
        <v>49402380</v>
      </c>
      <c r="FB137" s="57">
        <v>-340165</v>
      </c>
      <c r="FC137" s="57">
        <v>0</v>
      </c>
      <c r="FD137" s="57">
        <v>-340165</v>
      </c>
      <c r="FE137" s="57">
        <v>-5016867</v>
      </c>
      <c r="FF137" s="57">
        <v>0</v>
      </c>
      <c r="FG137" s="57">
        <v>-5016867</v>
      </c>
      <c r="FH137" s="57">
        <v>-1706868</v>
      </c>
      <c r="FI137" s="57">
        <v>0</v>
      </c>
      <c r="FJ137" s="57">
        <v>-1706868</v>
      </c>
      <c r="FK137" s="57">
        <v>-535516</v>
      </c>
      <c r="FL137" s="57">
        <v>0</v>
      </c>
      <c r="FM137" s="57">
        <v>-535516</v>
      </c>
      <c r="FN137" s="57">
        <v>-763344</v>
      </c>
      <c r="FO137" s="57">
        <v>0</v>
      </c>
      <c r="FP137" s="57">
        <v>-763344</v>
      </c>
      <c r="FQ137" s="57">
        <v>0</v>
      </c>
      <c r="FR137" s="57">
        <v>0</v>
      </c>
      <c r="FS137" s="57">
        <v>0</v>
      </c>
      <c r="FT137" s="57">
        <v>-8362760</v>
      </c>
      <c r="FU137" s="57">
        <v>0</v>
      </c>
      <c r="FV137" s="57">
        <v>-8362760</v>
      </c>
      <c r="FW137" s="57">
        <v>41039620</v>
      </c>
      <c r="FX137" s="57">
        <v>0</v>
      </c>
      <c r="FY137" s="57">
        <v>41039620</v>
      </c>
    </row>
    <row r="138" spans="1:181" x14ac:dyDescent="0.2">
      <c r="A138" s="57" t="s">
        <v>369</v>
      </c>
      <c r="B138" s="57" t="s">
        <v>368</v>
      </c>
      <c r="C138" s="57">
        <v>0</v>
      </c>
      <c r="D138" s="57">
        <v>0</v>
      </c>
      <c r="E138" s="57">
        <v>0</v>
      </c>
      <c r="F138" s="57">
        <v>-139264</v>
      </c>
      <c r="G138" s="57">
        <v>0</v>
      </c>
      <c r="H138" s="57">
        <v>-139264</v>
      </c>
      <c r="I138" s="57">
        <v>0</v>
      </c>
      <c r="J138" s="57">
        <v>0</v>
      </c>
      <c r="K138" s="57">
        <v>0</v>
      </c>
      <c r="L138" s="57">
        <v>1277700</v>
      </c>
      <c r="M138" s="57">
        <v>0</v>
      </c>
      <c r="N138" s="57">
        <v>1277700</v>
      </c>
      <c r="O138" s="57">
        <v>1138436</v>
      </c>
      <c r="P138" s="57">
        <v>0</v>
      </c>
      <c r="Q138" s="57">
        <v>1138436</v>
      </c>
      <c r="R138" s="57">
        <v>-2947259</v>
      </c>
      <c r="S138" s="57">
        <v>0</v>
      </c>
      <c r="T138" s="57">
        <v>-2947259</v>
      </c>
      <c r="U138" s="57">
        <v>0</v>
      </c>
      <c r="V138" s="57">
        <v>0</v>
      </c>
      <c r="W138" s="57">
        <v>0</v>
      </c>
      <c r="X138" s="57">
        <v>-379243</v>
      </c>
      <c r="Y138" s="57">
        <v>0</v>
      </c>
      <c r="Z138" s="57">
        <v>-379243</v>
      </c>
      <c r="AA138" s="57">
        <v>0</v>
      </c>
      <c r="AB138" s="57">
        <v>0</v>
      </c>
      <c r="AC138" s="57">
        <v>0</v>
      </c>
      <c r="AD138" s="57">
        <v>0</v>
      </c>
      <c r="AE138" s="57">
        <v>0</v>
      </c>
      <c r="AF138" s="57">
        <v>0</v>
      </c>
      <c r="AG138" s="57">
        <v>4339625</v>
      </c>
      <c r="AH138" s="57">
        <v>0</v>
      </c>
      <c r="AI138" s="57">
        <v>4339625</v>
      </c>
      <c r="AJ138" s="57">
        <v>-67089</v>
      </c>
      <c r="AK138" s="57">
        <v>0</v>
      </c>
      <c r="AL138" s="57">
        <v>-67089</v>
      </c>
      <c r="AM138" s="57">
        <v>-5358081</v>
      </c>
      <c r="AN138" s="57">
        <v>0</v>
      </c>
      <c r="AO138" s="57">
        <v>-5358081</v>
      </c>
      <c r="AP138" s="57">
        <v>-484534</v>
      </c>
      <c r="AQ138" s="57">
        <v>0</v>
      </c>
      <c r="AR138" s="57">
        <v>-484534</v>
      </c>
      <c r="AS138" s="57">
        <v>-54368</v>
      </c>
      <c r="AT138" s="57">
        <v>0</v>
      </c>
      <c r="AU138" s="57">
        <v>-54368</v>
      </c>
      <c r="AV138" s="57">
        <v>0</v>
      </c>
      <c r="AW138" s="57">
        <v>0</v>
      </c>
      <c r="AX138" s="57">
        <v>0</v>
      </c>
      <c r="AY138" s="57">
        <v>0</v>
      </c>
      <c r="AZ138" s="57">
        <v>0</v>
      </c>
      <c r="BA138" s="57">
        <v>0</v>
      </c>
      <c r="BB138" s="57">
        <v>0</v>
      </c>
      <c r="BC138" s="57">
        <v>0</v>
      </c>
      <c r="BD138" s="57">
        <v>0</v>
      </c>
      <c r="BE138" s="57">
        <v>-4950949</v>
      </c>
      <c r="BF138" s="57">
        <v>0</v>
      </c>
      <c r="BG138" s="57">
        <v>-4950949</v>
      </c>
      <c r="BH138" s="57">
        <v>-791454</v>
      </c>
      <c r="BI138" s="57">
        <v>0</v>
      </c>
      <c r="BJ138" s="57">
        <v>-791454</v>
      </c>
      <c r="BK138" s="57">
        <v>-105054</v>
      </c>
      <c r="BL138" s="57">
        <v>0</v>
      </c>
      <c r="BM138" s="57">
        <v>-105054</v>
      </c>
      <c r="BN138" s="57">
        <v>-6935970</v>
      </c>
      <c r="BO138" s="57">
        <v>0</v>
      </c>
      <c r="BP138" s="57">
        <v>-6935970</v>
      </c>
      <c r="BQ138" s="57">
        <v>116153</v>
      </c>
      <c r="BR138" s="57">
        <v>0</v>
      </c>
      <c r="BS138" s="57">
        <v>116153</v>
      </c>
      <c r="BT138" s="57">
        <v>-7716325</v>
      </c>
      <c r="BU138" s="57">
        <v>0</v>
      </c>
      <c r="BV138" s="57">
        <v>-7716325</v>
      </c>
      <c r="BW138" s="57">
        <v>-252036</v>
      </c>
      <c r="BX138" s="57">
        <v>0</v>
      </c>
      <c r="BY138" s="57">
        <v>-252036</v>
      </c>
      <c r="BZ138" s="57">
        <v>17832</v>
      </c>
      <c r="CA138" s="57">
        <v>0</v>
      </c>
      <c r="CB138" s="57">
        <v>17832</v>
      </c>
      <c r="CC138" s="57">
        <v>-526083</v>
      </c>
      <c r="CD138" s="57">
        <v>0</v>
      </c>
      <c r="CE138" s="57">
        <v>-526083</v>
      </c>
      <c r="CF138" s="57">
        <v>-313958</v>
      </c>
      <c r="CG138" s="57">
        <v>0</v>
      </c>
      <c r="CH138" s="57">
        <v>-313958</v>
      </c>
      <c r="CI138" s="57">
        <v>-3574</v>
      </c>
      <c r="CJ138" s="57">
        <v>0</v>
      </c>
      <c r="CK138" s="57">
        <v>-3574</v>
      </c>
      <c r="CL138" s="57">
        <v>0</v>
      </c>
      <c r="CM138" s="57">
        <v>0</v>
      </c>
      <c r="CN138" s="57">
        <v>0</v>
      </c>
      <c r="CO138" s="57">
        <v>0</v>
      </c>
      <c r="CP138" s="57">
        <v>0</v>
      </c>
      <c r="CQ138" s="57">
        <v>0</v>
      </c>
      <c r="CR138" s="57">
        <v>0</v>
      </c>
      <c r="CS138" s="57">
        <v>0</v>
      </c>
      <c r="CT138" s="57">
        <v>0</v>
      </c>
      <c r="CU138" s="57">
        <v>0</v>
      </c>
      <c r="CV138" s="57">
        <v>0</v>
      </c>
      <c r="CW138" s="57">
        <v>0</v>
      </c>
      <c r="CX138" s="57">
        <v>0</v>
      </c>
      <c r="CY138" s="57">
        <v>0</v>
      </c>
      <c r="CZ138" s="57">
        <v>0</v>
      </c>
      <c r="DA138" s="57">
        <v>0</v>
      </c>
      <c r="DB138" s="57">
        <v>0</v>
      </c>
      <c r="DC138" s="57">
        <v>0</v>
      </c>
      <c r="DD138" s="57">
        <v>0</v>
      </c>
      <c r="DE138" s="57">
        <v>0</v>
      </c>
      <c r="DF138" s="57">
        <v>0</v>
      </c>
      <c r="DG138" s="57">
        <v>0</v>
      </c>
      <c r="DH138" s="57">
        <v>0</v>
      </c>
      <c r="DI138" s="57">
        <v>-1077819</v>
      </c>
      <c r="DJ138" s="57">
        <v>0</v>
      </c>
      <c r="DK138" s="57">
        <v>-1077819</v>
      </c>
      <c r="DL138" s="57">
        <v>-24904</v>
      </c>
      <c r="DM138" s="57">
        <v>0</v>
      </c>
      <c r="DN138" s="57">
        <v>-24904</v>
      </c>
      <c r="DO138" s="57">
        <v>15656</v>
      </c>
      <c r="DP138" s="57">
        <v>0</v>
      </c>
      <c r="DQ138" s="57">
        <v>15656</v>
      </c>
      <c r="DR138" s="57">
        <v>-24344</v>
      </c>
      <c r="DS138" s="57">
        <v>0</v>
      </c>
      <c r="DT138" s="57">
        <v>-24344</v>
      </c>
      <c r="DU138" s="57">
        <v>-8999</v>
      </c>
      <c r="DV138" s="57">
        <v>0</v>
      </c>
      <c r="DW138" s="57">
        <v>-8999</v>
      </c>
      <c r="DX138" s="57">
        <v>-1208893</v>
      </c>
      <c r="DY138" s="57">
        <v>0</v>
      </c>
      <c r="DZ138" s="57">
        <v>-1208893</v>
      </c>
      <c r="EA138" s="57">
        <v>-131777</v>
      </c>
      <c r="EB138" s="57">
        <v>0</v>
      </c>
      <c r="EC138" s="57">
        <v>-131777</v>
      </c>
      <c r="ED138" s="57">
        <v>0</v>
      </c>
      <c r="EE138" s="57">
        <v>0</v>
      </c>
      <c r="EF138" s="57">
        <v>0</v>
      </c>
      <c r="EG138" s="57">
        <v>0</v>
      </c>
      <c r="EH138" s="57">
        <v>0</v>
      </c>
      <c r="EI138" s="57">
        <v>0</v>
      </c>
      <c r="EJ138" s="57">
        <v>-2700</v>
      </c>
      <c r="EK138" s="57">
        <v>0</v>
      </c>
      <c r="EL138" s="57">
        <v>-2700</v>
      </c>
      <c r="EM138" s="57">
        <v>-1385961</v>
      </c>
      <c r="EN138" s="57">
        <v>0</v>
      </c>
      <c r="EO138" s="57">
        <v>-1385961</v>
      </c>
      <c r="EP138" s="57">
        <v>0</v>
      </c>
      <c r="EQ138" s="57">
        <v>0</v>
      </c>
      <c r="ER138" s="57">
        <v>0</v>
      </c>
      <c r="ES138" s="57">
        <v>0</v>
      </c>
      <c r="ET138" s="57">
        <v>0</v>
      </c>
      <c r="EU138" s="57">
        <v>0</v>
      </c>
      <c r="EV138" s="57">
        <v>0</v>
      </c>
      <c r="EW138" s="57">
        <v>0</v>
      </c>
      <c r="EX138" s="57">
        <v>0</v>
      </c>
      <c r="EY138" s="57">
        <v>173878003</v>
      </c>
      <c r="EZ138" s="57">
        <v>0</v>
      </c>
      <c r="FA138" s="57">
        <v>173878003</v>
      </c>
      <c r="FB138" s="57">
        <v>1138436</v>
      </c>
      <c r="FC138" s="57">
        <v>0</v>
      </c>
      <c r="FD138" s="57">
        <v>1138436</v>
      </c>
      <c r="FE138" s="57">
        <v>-4950949</v>
      </c>
      <c r="FF138" s="57">
        <v>0</v>
      </c>
      <c r="FG138" s="57">
        <v>-4950949</v>
      </c>
      <c r="FH138" s="57">
        <v>-7716325</v>
      </c>
      <c r="FI138" s="57">
        <v>0</v>
      </c>
      <c r="FJ138" s="57">
        <v>-7716325</v>
      </c>
      <c r="FK138" s="57">
        <v>-1077819</v>
      </c>
      <c r="FL138" s="57">
        <v>0</v>
      </c>
      <c r="FM138" s="57">
        <v>-1077819</v>
      </c>
      <c r="FN138" s="57">
        <v>-1385961</v>
      </c>
      <c r="FO138" s="57">
        <v>0</v>
      </c>
      <c r="FP138" s="57">
        <v>-1385961</v>
      </c>
      <c r="FQ138" s="57">
        <v>0</v>
      </c>
      <c r="FR138" s="57">
        <v>0</v>
      </c>
      <c r="FS138" s="57">
        <v>0</v>
      </c>
      <c r="FT138" s="57">
        <v>-13992618</v>
      </c>
      <c r="FU138" s="57">
        <v>0</v>
      </c>
      <c r="FV138" s="57">
        <v>-13992618</v>
      </c>
      <c r="FW138" s="57">
        <v>159885385</v>
      </c>
      <c r="FX138" s="57">
        <v>0</v>
      </c>
      <c r="FY138" s="57">
        <v>159885385</v>
      </c>
    </row>
    <row r="139" spans="1:181" x14ac:dyDescent="0.2">
      <c r="A139" s="57" t="s">
        <v>371</v>
      </c>
      <c r="B139" s="57" t="s">
        <v>370</v>
      </c>
      <c r="C139" s="57">
        <v>0</v>
      </c>
      <c r="D139" s="57">
        <v>0</v>
      </c>
      <c r="E139" s="57">
        <v>0</v>
      </c>
      <c r="F139" s="57">
        <v>298101</v>
      </c>
      <c r="G139" s="57">
        <v>0</v>
      </c>
      <c r="H139" s="57">
        <v>298101</v>
      </c>
      <c r="I139" s="57">
        <v>0</v>
      </c>
      <c r="J139" s="57">
        <v>0</v>
      </c>
      <c r="K139" s="57">
        <v>0</v>
      </c>
      <c r="L139" s="57">
        <v>6921</v>
      </c>
      <c r="M139" s="57">
        <v>0</v>
      </c>
      <c r="N139" s="57">
        <v>6921</v>
      </c>
      <c r="O139" s="57">
        <v>305022</v>
      </c>
      <c r="P139" s="57">
        <v>0</v>
      </c>
      <c r="Q139" s="57">
        <v>305022</v>
      </c>
      <c r="R139" s="57">
        <v>-3114749</v>
      </c>
      <c r="S139" s="57">
        <v>-160</v>
      </c>
      <c r="T139" s="57">
        <v>-3114909</v>
      </c>
      <c r="U139" s="57">
        <v>-20971</v>
      </c>
      <c r="V139" s="57">
        <v>0</v>
      </c>
      <c r="W139" s="57">
        <v>-20971</v>
      </c>
      <c r="X139" s="57">
        <v>-104039</v>
      </c>
      <c r="Y139" s="57">
        <v>1</v>
      </c>
      <c r="Z139" s="57">
        <v>-104038</v>
      </c>
      <c r="AA139" s="57">
        <v>-67376</v>
      </c>
      <c r="AB139" s="57">
        <v>1</v>
      </c>
      <c r="AC139" s="57">
        <v>-67375</v>
      </c>
      <c r="AD139" s="57">
        <v>0</v>
      </c>
      <c r="AE139" s="57">
        <v>0</v>
      </c>
      <c r="AF139" s="57">
        <v>0</v>
      </c>
      <c r="AG139" s="57">
        <v>1555656</v>
      </c>
      <c r="AH139" s="57">
        <v>15529</v>
      </c>
      <c r="AI139" s="57">
        <v>1571185</v>
      </c>
      <c r="AJ139" s="57">
        <v>-15820</v>
      </c>
      <c r="AK139" s="57">
        <v>68</v>
      </c>
      <c r="AL139" s="57">
        <v>-15752</v>
      </c>
      <c r="AM139" s="57">
        <v>-2679741</v>
      </c>
      <c r="AN139" s="57">
        <v>-7202</v>
      </c>
      <c r="AO139" s="57">
        <v>-2686943</v>
      </c>
      <c r="AP139" s="57">
        <v>-47046</v>
      </c>
      <c r="AQ139" s="57">
        <v>-49</v>
      </c>
      <c r="AR139" s="57">
        <v>-47095</v>
      </c>
      <c r="AS139" s="57">
        <v>-203726</v>
      </c>
      <c r="AT139" s="57">
        <v>0</v>
      </c>
      <c r="AU139" s="57">
        <v>-203726</v>
      </c>
      <c r="AV139" s="57">
        <v>8722</v>
      </c>
      <c r="AW139" s="57">
        <v>0</v>
      </c>
      <c r="AX139" s="57">
        <v>8722</v>
      </c>
      <c r="AY139" s="57">
        <v>-50748</v>
      </c>
      <c r="AZ139" s="57">
        <v>0</v>
      </c>
      <c r="BA139" s="57">
        <v>-50748</v>
      </c>
      <c r="BB139" s="57">
        <v>0</v>
      </c>
      <c r="BC139" s="57">
        <v>0</v>
      </c>
      <c r="BD139" s="57">
        <v>0</v>
      </c>
      <c r="BE139" s="57">
        <v>-4651491</v>
      </c>
      <c r="BF139" s="57">
        <v>8187</v>
      </c>
      <c r="BG139" s="57">
        <v>-4643304</v>
      </c>
      <c r="BH139" s="57">
        <v>-10276</v>
      </c>
      <c r="BI139" s="57">
        <v>0</v>
      </c>
      <c r="BJ139" s="57">
        <v>-10276</v>
      </c>
      <c r="BK139" s="57">
        <v>-910</v>
      </c>
      <c r="BL139" s="57">
        <v>0</v>
      </c>
      <c r="BM139" s="57">
        <v>-910</v>
      </c>
      <c r="BN139" s="57">
        <v>-1986744</v>
      </c>
      <c r="BO139" s="57">
        <v>-122330</v>
      </c>
      <c r="BP139" s="57">
        <v>-2109074</v>
      </c>
      <c r="BQ139" s="57">
        <v>160835</v>
      </c>
      <c r="BR139" s="57">
        <v>1718</v>
      </c>
      <c r="BS139" s="57">
        <v>162553</v>
      </c>
      <c r="BT139" s="57">
        <v>-1837095</v>
      </c>
      <c r="BU139" s="57">
        <v>-120612</v>
      </c>
      <c r="BV139" s="57">
        <v>-1957707</v>
      </c>
      <c r="BW139" s="57">
        <v>-877</v>
      </c>
      <c r="BX139" s="57">
        <v>0</v>
      </c>
      <c r="BY139" s="57">
        <v>-877</v>
      </c>
      <c r="BZ139" s="57">
        <v>0</v>
      </c>
      <c r="CA139" s="57">
        <v>0</v>
      </c>
      <c r="CB139" s="57">
        <v>0</v>
      </c>
      <c r="CC139" s="57">
        <v>-58279</v>
      </c>
      <c r="CD139" s="57">
        <v>0</v>
      </c>
      <c r="CE139" s="57">
        <v>-58279</v>
      </c>
      <c r="CF139" s="57">
        <v>-4881</v>
      </c>
      <c r="CG139" s="57">
        <v>0</v>
      </c>
      <c r="CH139" s="57">
        <v>-4881</v>
      </c>
      <c r="CI139" s="57">
        <v>0</v>
      </c>
      <c r="CJ139" s="57">
        <v>0</v>
      </c>
      <c r="CK139" s="57">
        <v>0</v>
      </c>
      <c r="CL139" s="57">
        <v>0</v>
      </c>
      <c r="CM139" s="57">
        <v>0</v>
      </c>
      <c r="CN139" s="57">
        <v>0</v>
      </c>
      <c r="CO139" s="57">
        <v>-22915</v>
      </c>
      <c r="CP139" s="57">
        <v>0</v>
      </c>
      <c r="CQ139" s="57">
        <v>-22915</v>
      </c>
      <c r="CR139" s="57">
        <v>0</v>
      </c>
      <c r="CS139" s="57">
        <v>0</v>
      </c>
      <c r="CT139" s="57">
        <v>0</v>
      </c>
      <c r="CU139" s="57">
        <v>-18</v>
      </c>
      <c r="CV139" s="57">
        <v>0</v>
      </c>
      <c r="CW139" s="57">
        <v>-18</v>
      </c>
      <c r="CX139" s="57">
        <v>0</v>
      </c>
      <c r="CY139" s="57">
        <v>0</v>
      </c>
      <c r="CZ139" s="57">
        <v>0</v>
      </c>
      <c r="DA139" s="57">
        <v>0</v>
      </c>
      <c r="DB139" s="57">
        <v>-234595</v>
      </c>
      <c r="DC139" s="57">
        <v>-234595</v>
      </c>
      <c r="DD139" s="57">
        <v>0</v>
      </c>
      <c r="DE139" s="57">
        <v>-32955</v>
      </c>
      <c r="DF139" s="57">
        <v>-32955</v>
      </c>
      <c r="DG139" s="57">
        <v>-267550</v>
      </c>
      <c r="DH139" s="57">
        <v>0</v>
      </c>
      <c r="DI139" s="57">
        <v>-86970</v>
      </c>
      <c r="DJ139" s="57">
        <v>-267550</v>
      </c>
      <c r="DK139" s="57">
        <v>-354520</v>
      </c>
      <c r="DL139" s="57">
        <v>0</v>
      </c>
      <c r="DM139" s="57">
        <v>0</v>
      </c>
      <c r="DN139" s="57">
        <v>0</v>
      </c>
      <c r="DO139" s="57">
        <v>0</v>
      </c>
      <c r="DP139" s="57">
        <v>0</v>
      </c>
      <c r="DQ139" s="57">
        <v>0</v>
      </c>
      <c r="DR139" s="57">
        <v>-9953</v>
      </c>
      <c r="DS139" s="57">
        <v>0</v>
      </c>
      <c r="DT139" s="57">
        <v>-9953</v>
      </c>
      <c r="DU139" s="57">
        <v>0</v>
      </c>
      <c r="DV139" s="57">
        <v>0</v>
      </c>
      <c r="DW139" s="57">
        <v>0</v>
      </c>
      <c r="DX139" s="57">
        <v>-804317</v>
      </c>
      <c r="DY139" s="57">
        <v>0</v>
      </c>
      <c r="DZ139" s="57">
        <v>-804317</v>
      </c>
      <c r="EA139" s="57">
        <v>-58255</v>
      </c>
      <c r="EB139" s="57">
        <v>0</v>
      </c>
      <c r="EC139" s="57">
        <v>-58255</v>
      </c>
      <c r="ED139" s="57">
        <v>0</v>
      </c>
      <c r="EE139" s="57">
        <v>0</v>
      </c>
      <c r="EF139" s="57">
        <v>0</v>
      </c>
      <c r="EG139" s="57">
        <v>0</v>
      </c>
      <c r="EH139" s="57">
        <v>0</v>
      </c>
      <c r="EI139" s="57">
        <v>0</v>
      </c>
      <c r="EJ139" s="57">
        <v>0</v>
      </c>
      <c r="EK139" s="57">
        <v>0</v>
      </c>
      <c r="EL139" s="57">
        <v>0</v>
      </c>
      <c r="EM139" s="57">
        <v>-872525</v>
      </c>
      <c r="EN139" s="57">
        <v>0</v>
      </c>
      <c r="EO139" s="57">
        <v>-872525</v>
      </c>
      <c r="EP139" s="57">
        <v>-13461</v>
      </c>
      <c r="EQ139" s="57">
        <v>0</v>
      </c>
      <c r="ER139" s="57">
        <v>-13461</v>
      </c>
      <c r="ES139" s="57">
        <v>0</v>
      </c>
      <c r="ET139" s="57">
        <v>0</v>
      </c>
      <c r="EU139" s="57">
        <v>0</v>
      </c>
      <c r="EV139" s="57">
        <v>-13461</v>
      </c>
      <c r="EW139" s="57">
        <v>0</v>
      </c>
      <c r="EX139" s="57">
        <v>-13461</v>
      </c>
      <c r="EY139" s="57">
        <v>64048880</v>
      </c>
      <c r="EZ139" s="57">
        <v>698102</v>
      </c>
      <c r="FA139" s="57">
        <v>64746982</v>
      </c>
      <c r="FB139" s="57">
        <v>305022</v>
      </c>
      <c r="FC139" s="57">
        <v>0</v>
      </c>
      <c r="FD139" s="57">
        <v>305022</v>
      </c>
      <c r="FE139" s="57">
        <v>-4651491</v>
      </c>
      <c r="FF139" s="57">
        <v>8187</v>
      </c>
      <c r="FG139" s="57">
        <v>-4643304</v>
      </c>
      <c r="FH139" s="57">
        <v>-1837095</v>
      </c>
      <c r="FI139" s="57">
        <v>-120612</v>
      </c>
      <c r="FJ139" s="57">
        <v>-1957707</v>
      </c>
      <c r="FK139" s="57">
        <v>-86970</v>
      </c>
      <c r="FL139" s="57">
        <v>-267550</v>
      </c>
      <c r="FM139" s="57">
        <v>-354520</v>
      </c>
      <c r="FN139" s="57">
        <v>-872525</v>
      </c>
      <c r="FO139" s="57">
        <v>0</v>
      </c>
      <c r="FP139" s="57">
        <v>-872525</v>
      </c>
      <c r="FQ139" s="57">
        <v>-13461</v>
      </c>
      <c r="FR139" s="57">
        <v>0</v>
      </c>
      <c r="FS139" s="57">
        <v>-13461</v>
      </c>
      <c r="FT139" s="57">
        <v>-7156520</v>
      </c>
      <c r="FU139" s="57">
        <v>-379975</v>
      </c>
      <c r="FV139" s="57">
        <v>-7536495</v>
      </c>
      <c r="FW139" s="57">
        <v>56892360</v>
      </c>
      <c r="FX139" s="57">
        <v>318127</v>
      </c>
      <c r="FY139" s="57">
        <v>57210487</v>
      </c>
    </row>
    <row r="140" spans="1:181" x14ac:dyDescent="0.2">
      <c r="A140" s="57" t="s">
        <v>373</v>
      </c>
      <c r="B140" s="57" t="s">
        <v>372</v>
      </c>
      <c r="C140" s="57">
        <v>0</v>
      </c>
      <c r="D140" s="57">
        <v>0</v>
      </c>
      <c r="E140" s="57">
        <v>0</v>
      </c>
      <c r="F140" s="57">
        <v>84776</v>
      </c>
      <c r="G140" s="57">
        <v>0</v>
      </c>
      <c r="H140" s="57">
        <v>84776</v>
      </c>
      <c r="I140" s="57">
        <v>0</v>
      </c>
      <c r="J140" s="57">
        <v>0</v>
      </c>
      <c r="K140" s="57">
        <v>0</v>
      </c>
      <c r="L140" s="57">
        <v>173481</v>
      </c>
      <c r="M140" s="57">
        <v>0</v>
      </c>
      <c r="N140" s="57">
        <v>173481</v>
      </c>
      <c r="O140" s="57">
        <v>258257</v>
      </c>
      <c r="P140" s="57">
        <v>0</v>
      </c>
      <c r="Q140" s="57">
        <v>258257</v>
      </c>
      <c r="R140" s="57">
        <v>-2553423</v>
      </c>
      <c r="S140" s="57">
        <v>0</v>
      </c>
      <c r="T140" s="57">
        <v>-2553423</v>
      </c>
      <c r="U140" s="57">
        <v>0</v>
      </c>
      <c r="V140" s="57">
        <v>0</v>
      </c>
      <c r="W140" s="57">
        <v>0</v>
      </c>
      <c r="X140" s="57">
        <v>-226677</v>
      </c>
      <c r="Y140" s="57">
        <v>0</v>
      </c>
      <c r="Z140" s="57">
        <v>-226677</v>
      </c>
      <c r="AA140" s="57">
        <v>0</v>
      </c>
      <c r="AB140" s="57">
        <v>0</v>
      </c>
      <c r="AC140" s="57">
        <v>0</v>
      </c>
      <c r="AD140" s="57">
        <v>0</v>
      </c>
      <c r="AE140" s="57">
        <v>0</v>
      </c>
      <c r="AF140" s="57">
        <v>0</v>
      </c>
      <c r="AG140" s="57">
        <v>613227</v>
      </c>
      <c r="AH140" s="57">
        <v>0</v>
      </c>
      <c r="AI140" s="57">
        <v>613227</v>
      </c>
      <c r="AJ140" s="57">
        <v>-22926</v>
      </c>
      <c r="AK140" s="57">
        <v>0</v>
      </c>
      <c r="AL140" s="57">
        <v>-22926</v>
      </c>
      <c r="AM140" s="57">
        <v>-1468455</v>
      </c>
      <c r="AN140" s="57">
        <v>0</v>
      </c>
      <c r="AO140" s="57">
        <v>-1468455</v>
      </c>
      <c r="AP140" s="57">
        <v>10384</v>
      </c>
      <c r="AQ140" s="57">
        <v>0</v>
      </c>
      <c r="AR140" s="57">
        <v>10384</v>
      </c>
      <c r="AS140" s="57">
        <v>-43358</v>
      </c>
      <c r="AT140" s="57">
        <v>0</v>
      </c>
      <c r="AU140" s="57">
        <v>-43358</v>
      </c>
      <c r="AV140" s="57">
        <v>0</v>
      </c>
      <c r="AW140" s="57">
        <v>0</v>
      </c>
      <c r="AX140" s="57">
        <v>0</v>
      </c>
      <c r="AY140" s="57">
        <v>0</v>
      </c>
      <c r="AZ140" s="57">
        <v>0</v>
      </c>
      <c r="BA140" s="57">
        <v>0</v>
      </c>
      <c r="BB140" s="57">
        <v>0</v>
      </c>
      <c r="BC140" s="57">
        <v>0</v>
      </c>
      <c r="BD140" s="57">
        <v>0</v>
      </c>
      <c r="BE140" s="57">
        <v>-3691228</v>
      </c>
      <c r="BF140" s="57">
        <v>0</v>
      </c>
      <c r="BG140" s="57">
        <v>-3691228</v>
      </c>
      <c r="BH140" s="57">
        <v>-16423</v>
      </c>
      <c r="BI140" s="57">
        <v>0</v>
      </c>
      <c r="BJ140" s="57">
        <v>-16423</v>
      </c>
      <c r="BK140" s="57">
        <v>100765</v>
      </c>
      <c r="BL140" s="57">
        <v>0</v>
      </c>
      <c r="BM140" s="57">
        <v>100765</v>
      </c>
      <c r="BN140" s="57">
        <v>-1879478</v>
      </c>
      <c r="BO140" s="57">
        <v>0</v>
      </c>
      <c r="BP140" s="57">
        <v>-1879478</v>
      </c>
      <c r="BQ140" s="57">
        <v>-337</v>
      </c>
      <c r="BR140" s="57">
        <v>0</v>
      </c>
      <c r="BS140" s="57">
        <v>-337</v>
      </c>
      <c r="BT140" s="57">
        <v>-1795473</v>
      </c>
      <c r="BU140" s="57">
        <v>0</v>
      </c>
      <c r="BV140" s="57">
        <v>-1795473</v>
      </c>
      <c r="BW140" s="57">
        <v>-134956</v>
      </c>
      <c r="BX140" s="57">
        <v>0</v>
      </c>
      <c r="BY140" s="57">
        <v>-134956</v>
      </c>
      <c r="BZ140" s="57">
        <v>2413</v>
      </c>
      <c r="CA140" s="57">
        <v>0</v>
      </c>
      <c r="CB140" s="57">
        <v>2413</v>
      </c>
      <c r="CC140" s="57">
        <v>-100063</v>
      </c>
      <c r="CD140" s="57">
        <v>0</v>
      </c>
      <c r="CE140" s="57">
        <v>-100063</v>
      </c>
      <c r="CF140" s="57">
        <v>-2183</v>
      </c>
      <c r="CG140" s="57">
        <v>0</v>
      </c>
      <c r="CH140" s="57">
        <v>-2183</v>
      </c>
      <c r="CI140" s="57">
        <v>0</v>
      </c>
      <c r="CJ140" s="57">
        <v>0</v>
      </c>
      <c r="CK140" s="57">
        <v>0</v>
      </c>
      <c r="CL140" s="57">
        <v>0</v>
      </c>
      <c r="CM140" s="57">
        <v>0</v>
      </c>
      <c r="CN140" s="57">
        <v>0</v>
      </c>
      <c r="CO140" s="57">
        <v>0</v>
      </c>
      <c r="CP140" s="57">
        <v>0</v>
      </c>
      <c r="CQ140" s="57">
        <v>0</v>
      </c>
      <c r="CR140" s="57">
        <v>0</v>
      </c>
      <c r="CS140" s="57">
        <v>0</v>
      </c>
      <c r="CT140" s="57">
        <v>0</v>
      </c>
      <c r="CU140" s="57">
        <v>0</v>
      </c>
      <c r="CV140" s="57">
        <v>0</v>
      </c>
      <c r="CW140" s="57">
        <v>0</v>
      </c>
      <c r="CX140" s="57">
        <v>0</v>
      </c>
      <c r="CY140" s="57">
        <v>0</v>
      </c>
      <c r="CZ140" s="57">
        <v>0</v>
      </c>
      <c r="DA140" s="57">
        <v>0</v>
      </c>
      <c r="DB140" s="57">
        <v>0</v>
      </c>
      <c r="DC140" s="57">
        <v>0</v>
      </c>
      <c r="DD140" s="57">
        <v>0</v>
      </c>
      <c r="DE140" s="57">
        <v>0</v>
      </c>
      <c r="DF140" s="57">
        <v>0</v>
      </c>
      <c r="DG140" s="57">
        <v>0</v>
      </c>
      <c r="DH140" s="57">
        <v>0</v>
      </c>
      <c r="DI140" s="57">
        <v>-234789</v>
      </c>
      <c r="DJ140" s="57">
        <v>0</v>
      </c>
      <c r="DK140" s="57">
        <v>-234789</v>
      </c>
      <c r="DL140" s="57">
        <v>-2712</v>
      </c>
      <c r="DM140" s="57">
        <v>0</v>
      </c>
      <c r="DN140" s="57">
        <v>-2712</v>
      </c>
      <c r="DO140" s="57">
        <v>-232</v>
      </c>
      <c r="DP140" s="57">
        <v>0</v>
      </c>
      <c r="DQ140" s="57">
        <v>-232</v>
      </c>
      <c r="DR140" s="57">
        <v>-41989</v>
      </c>
      <c r="DS140" s="57">
        <v>0</v>
      </c>
      <c r="DT140" s="57">
        <v>-41989</v>
      </c>
      <c r="DU140" s="57">
        <v>-3274</v>
      </c>
      <c r="DV140" s="57">
        <v>0</v>
      </c>
      <c r="DW140" s="57">
        <v>-3274</v>
      </c>
      <c r="DX140" s="57">
        <v>-419952</v>
      </c>
      <c r="DY140" s="57">
        <v>0</v>
      </c>
      <c r="DZ140" s="57">
        <v>-419952</v>
      </c>
      <c r="EA140" s="57">
        <v>5380</v>
      </c>
      <c r="EB140" s="57">
        <v>0</v>
      </c>
      <c r="EC140" s="57">
        <v>5380</v>
      </c>
      <c r="ED140" s="57">
        <v>0</v>
      </c>
      <c r="EE140" s="57">
        <v>0</v>
      </c>
      <c r="EF140" s="57">
        <v>0</v>
      </c>
      <c r="EG140" s="57">
        <v>0</v>
      </c>
      <c r="EH140" s="57">
        <v>0</v>
      </c>
      <c r="EI140" s="57">
        <v>0</v>
      </c>
      <c r="EJ140" s="57">
        <v>-25437</v>
      </c>
      <c r="EK140" s="57">
        <v>0</v>
      </c>
      <c r="EL140" s="57">
        <v>-25437</v>
      </c>
      <c r="EM140" s="57">
        <v>-488216</v>
      </c>
      <c r="EN140" s="57">
        <v>0</v>
      </c>
      <c r="EO140" s="57">
        <v>-488216</v>
      </c>
      <c r="EP140" s="57">
        <v>0</v>
      </c>
      <c r="EQ140" s="57">
        <v>0</v>
      </c>
      <c r="ER140" s="57">
        <v>0</v>
      </c>
      <c r="ES140" s="57">
        <v>0</v>
      </c>
      <c r="ET140" s="57">
        <v>0</v>
      </c>
      <c r="EU140" s="57">
        <v>0</v>
      </c>
      <c r="EV140" s="57">
        <v>0</v>
      </c>
      <c r="EW140" s="57">
        <v>0</v>
      </c>
      <c r="EX140" s="57">
        <v>0</v>
      </c>
      <c r="EY140" s="57">
        <v>27095113</v>
      </c>
      <c r="EZ140" s="57">
        <v>0</v>
      </c>
      <c r="FA140" s="57">
        <v>27095113</v>
      </c>
      <c r="FB140" s="57">
        <v>258257</v>
      </c>
      <c r="FC140" s="57">
        <v>0</v>
      </c>
      <c r="FD140" s="57">
        <v>258257</v>
      </c>
      <c r="FE140" s="57">
        <v>-3691228</v>
      </c>
      <c r="FF140" s="57">
        <v>0</v>
      </c>
      <c r="FG140" s="57">
        <v>-3691228</v>
      </c>
      <c r="FH140" s="57">
        <v>-1795473</v>
      </c>
      <c r="FI140" s="57">
        <v>0</v>
      </c>
      <c r="FJ140" s="57">
        <v>-1795473</v>
      </c>
      <c r="FK140" s="57">
        <v>-234789</v>
      </c>
      <c r="FL140" s="57">
        <v>0</v>
      </c>
      <c r="FM140" s="57">
        <v>-234789</v>
      </c>
      <c r="FN140" s="57">
        <v>-488216</v>
      </c>
      <c r="FO140" s="57">
        <v>0</v>
      </c>
      <c r="FP140" s="57">
        <v>-488216</v>
      </c>
      <c r="FQ140" s="57">
        <v>0</v>
      </c>
      <c r="FR140" s="57">
        <v>0</v>
      </c>
      <c r="FS140" s="57">
        <v>0</v>
      </c>
      <c r="FT140" s="57">
        <v>-5951449</v>
      </c>
      <c r="FU140" s="57">
        <v>0</v>
      </c>
      <c r="FV140" s="57">
        <v>-5951449</v>
      </c>
      <c r="FW140" s="57">
        <v>21143664</v>
      </c>
      <c r="FX140" s="57">
        <v>0</v>
      </c>
      <c r="FY140" s="57">
        <v>21143664</v>
      </c>
    </row>
    <row r="141" spans="1:181" x14ac:dyDescent="0.2">
      <c r="A141" s="57" t="s">
        <v>375</v>
      </c>
      <c r="B141" s="57" t="s">
        <v>374</v>
      </c>
      <c r="C141" s="57">
        <v>0</v>
      </c>
      <c r="D141" s="57">
        <v>0</v>
      </c>
      <c r="E141" s="57">
        <v>0</v>
      </c>
      <c r="F141" s="57">
        <v>28580</v>
      </c>
      <c r="G141" s="57">
        <v>0</v>
      </c>
      <c r="H141" s="57">
        <v>28580</v>
      </c>
      <c r="I141" s="57">
        <v>0</v>
      </c>
      <c r="J141" s="57">
        <v>0</v>
      </c>
      <c r="K141" s="57">
        <v>0</v>
      </c>
      <c r="L141" s="57">
        <v>26340</v>
      </c>
      <c r="M141" s="57">
        <v>0</v>
      </c>
      <c r="N141" s="57">
        <v>26340</v>
      </c>
      <c r="O141" s="57">
        <v>54920</v>
      </c>
      <c r="P141" s="57">
        <v>0</v>
      </c>
      <c r="Q141" s="57">
        <v>54920</v>
      </c>
      <c r="R141" s="57">
        <v>-2476540</v>
      </c>
      <c r="S141" s="57">
        <v>0</v>
      </c>
      <c r="T141" s="57">
        <v>-2476540</v>
      </c>
      <c r="U141" s="57">
        <v>-12499</v>
      </c>
      <c r="V141" s="57">
        <v>0</v>
      </c>
      <c r="W141" s="57">
        <v>-12499</v>
      </c>
      <c r="X141" s="57">
        <v>-108564</v>
      </c>
      <c r="Y141" s="57">
        <v>0</v>
      </c>
      <c r="Z141" s="57">
        <v>-108564</v>
      </c>
      <c r="AA141" s="57">
        <v>-61078</v>
      </c>
      <c r="AB141" s="57">
        <v>0</v>
      </c>
      <c r="AC141" s="57">
        <v>-61078</v>
      </c>
      <c r="AD141" s="57">
        <v>2101</v>
      </c>
      <c r="AE141" s="57">
        <v>0</v>
      </c>
      <c r="AF141" s="57">
        <v>2101</v>
      </c>
      <c r="AG141" s="57">
        <v>1534217</v>
      </c>
      <c r="AH141" s="57">
        <v>0</v>
      </c>
      <c r="AI141" s="57">
        <v>1534217</v>
      </c>
      <c r="AJ141" s="57">
        <v>56942</v>
      </c>
      <c r="AK141" s="57">
        <v>0</v>
      </c>
      <c r="AL141" s="57">
        <v>56942</v>
      </c>
      <c r="AM141" s="57">
        <v>-3586516</v>
      </c>
      <c r="AN141" s="57">
        <v>0</v>
      </c>
      <c r="AO141" s="57">
        <v>-3586516</v>
      </c>
      <c r="AP141" s="57">
        <v>80061</v>
      </c>
      <c r="AQ141" s="57">
        <v>0</v>
      </c>
      <c r="AR141" s="57">
        <v>80061</v>
      </c>
      <c r="AS141" s="57">
        <v>-89529</v>
      </c>
      <c r="AT141" s="57">
        <v>0</v>
      </c>
      <c r="AU141" s="57">
        <v>-89529</v>
      </c>
      <c r="AV141" s="57">
        <v>0</v>
      </c>
      <c r="AW141" s="57">
        <v>0</v>
      </c>
      <c r="AX141" s="57">
        <v>0</v>
      </c>
      <c r="AY141" s="57">
        <v>0</v>
      </c>
      <c r="AZ141" s="57">
        <v>0</v>
      </c>
      <c r="BA141" s="57">
        <v>0</v>
      </c>
      <c r="BB141" s="57">
        <v>0</v>
      </c>
      <c r="BC141" s="57">
        <v>0</v>
      </c>
      <c r="BD141" s="57">
        <v>0</v>
      </c>
      <c r="BE141" s="57">
        <v>-4589929</v>
      </c>
      <c r="BF141" s="57">
        <v>0</v>
      </c>
      <c r="BG141" s="57">
        <v>-4589929</v>
      </c>
      <c r="BH141" s="57">
        <v>-4597</v>
      </c>
      <c r="BI141" s="57">
        <v>0</v>
      </c>
      <c r="BJ141" s="57">
        <v>-4597</v>
      </c>
      <c r="BK141" s="57">
        <v>-10</v>
      </c>
      <c r="BL141" s="57">
        <v>0</v>
      </c>
      <c r="BM141" s="57">
        <v>-10</v>
      </c>
      <c r="BN141" s="57">
        <v>-1715959</v>
      </c>
      <c r="BO141" s="57">
        <v>0</v>
      </c>
      <c r="BP141" s="57">
        <v>-1715959</v>
      </c>
      <c r="BQ141" s="57">
        <v>-28574</v>
      </c>
      <c r="BR141" s="57">
        <v>0</v>
      </c>
      <c r="BS141" s="57">
        <v>-28574</v>
      </c>
      <c r="BT141" s="57">
        <v>-1749140</v>
      </c>
      <c r="BU141" s="57">
        <v>0</v>
      </c>
      <c r="BV141" s="57">
        <v>-1749140</v>
      </c>
      <c r="BW141" s="57">
        <v>-122119</v>
      </c>
      <c r="BX141" s="57">
        <v>0</v>
      </c>
      <c r="BY141" s="57">
        <v>-122119</v>
      </c>
      <c r="BZ141" s="57">
        <v>1754</v>
      </c>
      <c r="CA141" s="57">
        <v>0</v>
      </c>
      <c r="CB141" s="57">
        <v>1754</v>
      </c>
      <c r="CC141" s="57">
        <v>-61486</v>
      </c>
      <c r="CD141" s="57">
        <v>0</v>
      </c>
      <c r="CE141" s="57">
        <v>-61486</v>
      </c>
      <c r="CF141" s="57">
        <v>-4568</v>
      </c>
      <c r="CG141" s="57">
        <v>0</v>
      </c>
      <c r="CH141" s="57">
        <v>-4568</v>
      </c>
      <c r="CI141" s="57">
        <v>0</v>
      </c>
      <c r="CJ141" s="57">
        <v>0</v>
      </c>
      <c r="CK141" s="57">
        <v>0</v>
      </c>
      <c r="CL141" s="57">
        <v>0</v>
      </c>
      <c r="CM141" s="57">
        <v>0</v>
      </c>
      <c r="CN141" s="57">
        <v>0</v>
      </c>
      <c r="CO141" s="57">
        <v>0</v>
      </c>
      <c r="CP141" s="57">
        <v>0</v>
      </c>
      <c r="CQ141" s="57">
        <v>0</v>
      </c>
      <c r="CR141" s="57">
        <v>0</v>
      </c>
      <c r="CS141" s="57">
        <v>0</v>
      </c>
      <c r="CT141" s="57">
        <v>0</v>
      </c>
      <c r="CU141" s="57">
        <v>0</v>
      </c>
      <c r="CV141" s="57">
        <v>0</v>
      </c>
      <c r="CW141" s="57">
        <v>0</v>
      </c>
      <c r="CX141" s="57">
        <v>0</v>
      </c>
      <c r="CY141" s="57">
        <v>0</v>
      </c>
      <c r="CZ141" s="57">
        <v>0</v>
      </c>
      <c r="DA141" s="57">
        <v>0</v>
      </c>
      <c r="DB141" s="57">
        <v>0</v>
      </c>
      <c r="DC141" s="57">
        <v>0</v>
      </c>
      <c r="DD141" s="57">
        <v>0</v>
      </c>
      <c r="DE141" s="57">
        <v>0</v>
      </c>
      <c r="DF141" s="57">
        <v>0</v>
      </c>
      <c r="DG141" s="57">
        <v>0</v>
      </c>
      <c r="DH141" s="57">
        <v>0</v>
      </c>
      <c r="DI141" s="57">
        <v>-186419</v>
      </c>
      <c r="DJ141" s="57">
        <v>0</v>
      </c>
      <c r="DK141" s="57">
        <v>-186419</v>
      </c>
      <c r="DL141" s="57">
        <v>0</v>
      </c>
      <c r="DM141" s="57">
        <v>0</v>
      </c>
      <c r="DN141" s="57">
        <v>0</v>
      </c>
      <c r="DO141" s="57">
        <v>0</v>
      </c>
      <c r="DP141" s="57">
        <v>0</v>
      </c>
      <c r="DQ141" s="57">
        <v>0</v>
      </c>
      <c r="DR141" s="57">
        <v>-85277</v>
      </c>
      <c r="DS141" s="57">
        <v>0</v>
      </c>
      <c r="DT141" s="57">
        <v>-85277</v>
      </c>
      <c r="DU141" s="57">
        <v>-493</v>
      </c>
      <c r="DV141" s="57">
        <v>0</v>
      </c>
      <c r="DW141" s="57">
        <v>-493</v>
      </c>
      <c r="DX141" s="57">
        <v>-724795</v>
      </c>
      <c r="DY141" s="57">
        <v>0</v>
      </c>
      <c r="DZ141" s="57">
        <v>-724795</v>
      </c>
      <c r="EA141" s="57">
        <v>-94740</v>
      </c>
      <c r="EB141" s="57">
        <v>0</v>
      </c>
      <c r="EC141" s="57">
        <v>-94740</v>
      </c>
      <c r="ED141" s="57">
        <v>0</v>
      </c>
      <c r="EE141" s="57">
        <v>0</v>
      </c>
      <c r="EF141" s="57">
        <v>0</v>
      </c>
      <c r="EG141" s="57">
        <v>0</v>
      </c>
      <c r="EH141" s="57">
        <v>0</v>
      </c>
      <c r="EI141" s="57">
        <v>0</v>
      </c>
      <c r="EJ141" s="57">
        <v>-18202</v>
      </c>
      <c r="EK141" s="57">
        <v>0</v>
      </c>
      <c r="EL141" s="57">
        <v>-18202</v>
      </c>
      <c r="EM141" s="57">
        <v>-923507</v>
      </c>
      <c r="EN141" s="57">
        <v>0</v>
      </c>
      <c r="EO141" s="57">
        <v>-923507</v>
      </c>
      <c r="EP141" s="57">
        <v>0</v>
      </c>
      <c r="EQ141" s="57">
        <v>0</v>
      </c>
      <c r="ER141" s="57">
        <v>0</v>
      </c>
      <c r="ES141" s="57">
        <v>1878</v>
      </c>
      <c r="ET141" s="57">
        <v>0</v>
      </c>
      <c r="EU141" s="57">
        <v>1878</v>
      </c>
      <c r="EV141" s="57">
        <v>1878</v>
      </c>
      <c r="EW141" s="57">
        <v>0</v>
      </c>
      <c r="EX141" s="57">
        <v>1878</v>
      </c>
      <c r="EY141" s="57">
        <v>64075816</v>
      </c>
      <c r="EZ141" s="57">
        <v>0</v>
      </c>
      <c r="FA141" s="57">
        <v>64075816</v>
      </c>
      <c r="FB141" s="57">
        <v>54920</v>
      </c>
      <c r="FC141" s="57">
        <v>0</v>
      </c>
      <c r="FD141" s="57">
        <v>54920</v>
      </c>
      <c r="FE141" s="57">
        <v>-4589929</v>
      </c>
      <c r="FF141" s="57">
        <v>0</v>
      </c>
      <c r="FG141" s="57">
        <v>-4589929</v>
      </c>
      <c r="FH141" s="57">
        <v>-1749140</v>
      </c>
      <c r="FI141" s="57">
        <v>0</v>
      </c>
      <c r="FJ141" s="57">
        <v>-1749140</v>
      </c>
      <c r="FK141" s="57">
        <v>-186419</v>
      </c>
      <c r="FL141" s="57">
        <v>0</v>
      </c>
      <c r="FM141" s="57">
        <v>-186419</v>
      </c>
      <c r="FN141" s="57">
        <v>-923507</v>
      </c>
      <c r="FO141" s="57">
        <v>0</v>
      </c>
      <c r="FP141" s="57">
        <v>-923507</v>
      </c>
      <c r="FQ141" s="57">
        <v>1878</v>
      </c>
      <c r="FR141" s="57">
        <v>0</v>
      </c>
      <c r="FS141" s="57">
        <v>1878</v>
      </c>
      <c r="FT141" s="57">
        <v>-7392197</v>
      </c>
      <c r="FU141" s="57">
        <v>0</v>
      </c>
      <c r="FV141" s="57">
        <v>-7392197</v>
      </c>
      <c r="FW141" s="57">
        <v>56683619</v>
      </c>
      <c r="FX141" s="57">
        <v>0</v>
      </c>
      <c r="FY141" s="57">
        <v>56683619</v>
      </c>
    </row>
    <row r="142" spans="1:181" x14ac:dyDescent="0.2">
      <c r="A142" s="57" t="s">
        <v>377</v>
      </c>
      <c r="B142" s="57" t="s">
        <v>376</v>
      </c>
      <c r="C142" s="57">
        <v>0</v>
      </c>
      <c r="D142" s="57">
        <v>0</v>
      </c>
      <c r="E142" s="57">
        <v>0</v>
      </c>
      <c r="F142" s="57">
        <v>-78020</v>
      </c>
      <c r="G142" s="57">
        <v>0</v>
      </c>
      <c r="H142" s="57">
        <v>-78020</v>
      </c>
      <c r="I142" s="57">
        <v>0</v>
      </c>
      <c r="J142" s="57">
        <v>0</v>
      </c>
      <c r="K142" s="57">
        <v>0</v>
      </c>
      <c r="L142" s="57">
        <v>47446</v>
      </c>
      <c r="M142" s="57">
        <v>0</v>
      </c>
      <c r="N142" s="57">
        <v>47446</v>
      </c>
      <c r="O142" s="57">
        <v>-30574</v>
      </c>
      <c r="P142" s="57">
        <v>0</v>
      </c>
      <c r="Q142" s="57">
        <v>-30574</v>
      </c>
      <c r="R142" s="57">
        <v>-5085627</v>
      </c>
      <c r="S142" s="57">
        <v>0</v>
      </c>
      <c r="T142" s="57">
        <v>-5085627</v>
      </c>
      <c r="U142" s="57">
        <v>-25910</v>
      </c>
      <c r="V142" s="57">
        <v>0</v>
      </c>
      <c r="W142" s="57">
        <v>-25910</v>
      </c>
      <c r="X142" s="57">
        <v>-314743</v>
      </c>
      <c r="Y142" s="57">
        <v>0</v>
      </c>
      <c r="Z142" s="57">
        <v>-314743</v>
      </c>
      <c r="AA142" s="57">
        <v>-172899</v>
      </c>
      <c r="AB142" s="57">
        <v>0</v>
      </c>
      <c r="AC142" s="57">
        <v>-172899</v>
      </c>
      <c r="AD142" s="57">
        <v>-178</v>
      </c>
      <c r="AE142" s="57">
        <v>0</v>
      </c>
      <c r="AF142" s="57">
        <v>-178</v>
      </c>
      <c r="AG142" s="57">
        <v>891406</v>
      </c>
      <c r="AH142" s="57">
        <v>0</v>
      </c>
      <c r="AI142" s="57">
        <v>891406</v>
      </c>
      <c r="AJ142" s="57">
        <v>-34037</v>
      </c>
      <c r="AK142" s="57">
        <v>0</v>
      </c>
      <c r="AL142" s="57">
        <v>-34037</v>
      </c>
      <c r="AM142" s="57">
        <v>-2933521</v>
      </c>
      <c r="AN142" s="57">
        <v>0</v>
      </c>
      <c r="AO142" s="57">
        <v>-2933521</v>
      </c>
      <c r="AP142" s="57">
        <v>-530998</v>
      </c>
      <c r="AQ142" s="57">
        <v>0</v>
      </c>
      <c r="AR142" s="57">
        <v>-530998</v>
      </c>
      <c r="AS142" s="57">
        <v>-91720</v>
      </c>
      <c r="AT142" s="57">
        <v>0</v>
      </c>
      <c r="AU142" s="57">
        <v>-91720</v>
      </c>
      <c r="AV142" s="57">
        <v>0</v>
      </c>
      <c r="AW142" s="57">
        <v>0</v>
      </c>
      <c r="AX142" s="57">
        <v>0</v>
      </c>
      <c r="AY142" s="57">
        <v>-9888</v>
      </c>
      <c r="AZ142" s="57">
        <v>0</v>
      </c>
      <c r="BA142" s="57">
        <v>-9888</v>
      </c>
      <c r="BB142" s="57">
        <v>0</v>
      </c>
      <c r="BC142" s="57">
        <v>0</v>
      </c>
      <c r="BD142" s="57">
        <v>0</v>
      </c>
      <c r="BE142" s="57">
        <v>-8109128</v>
      </c>
      <c r="BF142" s="57">
        <v>0</v>
      </c>
      <c r="BG142" s="57">
        <v>-8109128</v>
      </c>
      <c r="BH142" s="57">
        <v>-189</v>
      </c>
      <c r="BI142" s="57">
        <v>0</v>
      </c>
      <c r="BJ142" s="57">
        <v>-189</v>
      </c>
      <c r="BK142" s="57">
        <v>0</v>
      </c>
      <c r="BL142" s="57">
        <v>0</v>
      </c>
      <c r="BM142" s="57">
        <v>0</v>
      </c>
      <c r="BN142" s="57">
        <v>-809946</v>
      </c>
      <c r="BO142" s="57">
        <v>0</v>
      </c>
      <c r="BP142" s="57">
        <v>-809946</v>
      </c>
      <c r="BQ142" s="57">
        <v>-39182</v>
      </c>
      <c r="BR142" s="57">
        <v>0</v>
      </c>
      <c r="BS142" s="57">
        <v>-39182</v>
      </c>
      <c r="BT142" s="57">
        <v>-849317</v>
      </c>
      <c r="BU142" s="57">
        <v>0</v>
      </c>
      <c r="BV142" s="57">
        <v>-849317</v>
      </c>
      <c r="BW142" s="57">
        <v>-67979</v>
      </c>
      <c r="BX142" s="57">
        <v>0</v>
      </c>
      <c r="BY142" s="57">
        <v>-67979</v>
      </c>
      <c r="BZ142" s="57">
        <v>-343</v>
      </c>
      <c r="CA142" s="57">
        <v>0</v>
      </c>
      <c r="CB142" s="57">
        <v>-343</v>
      </c>
      <c r="CC142" s="57">
        <v>-87396</v>
      </c>
      <c r="CD142" s="57">
        <v>0</v>
      </c>
      <c r="CE142" s="57">
        <v>-87396</v>
      </c>
      <c r="CF142" s="57">
        <v>-5969</v>
      </c>
      <c r="CG142" s="57">
        <v>0</v>
      </c>
      <c r="CH142" s="57">
        <v>-5969</v>
      </c>
      <c r="CI142" s="57">
        <v>-937</v>
      </c>
      <c r="CJ142" s="57">
        <v>0</v>
      </c>
      <c r="CK142" s="57">
        <v>-937</v>
      </c>
      <c r="CL142" s="57">
        <v>0</v>
      </c>
      <c r="CM142" s="57">
        <v>0</v>
      </c>
      <c r="CN142" s="57">
        <v>0</v>
      </c>
      <c r="CO142" s="57">
        <v>-5191</v>
      </c>
      <c r="CP142" s="57">
        <v>0</v>
      </c>
      <c r="CQ142" s="57">
        <v>-5191</v>
      </c>
      <c r="CR142" s="57">
        <v>0</v>
      </c>
      <c r="CS142" s="57">
        <v>0</v>
      </c>
      <c r="CT142" s="57">
        <v>0</v>
      </c>
      <c r="CU142" s="57">
        <v>0</v>
      </c>
      <c r="CV142" s="57">
        <v>0</v>
      </c>
      <c r="CW142" s="57">
        <v>0</v>
      </c>
      <c r="CX142" s="57">
        <v>0</v>
      </c>
      <c r="CY142" s="57">
        <v>0</v>
      </c>
      <c r="CZ142" s="57">
        <v>0</v>
      </c>
      <c r="DA142" s="57">
        <v>0</v>
      </c>
      <c r="DB142" s="57">
        <v>0</v>
      </c>
      <c r="DC142" s="57">
        <v>0</v>
      </c>
      <c r="DD142" s="57">
        <v>0</v>
      </c>
      <c r="DE142" s="57">
        <v>0</v>
      </c>
      <c r="DF142" s="57">
        <v>0</v>
      </c>
      <c r="DG142" s="57">
        <v>0</v>
      </c>
      <c r="DH142" s="57">
        <v>0</v>
      </c>
      <c r="DI142" s="57">
        <v>-167815</v>
      </c>
      <c r="DJ142" s="57">
        <v>0</v>
      </c>
      <c r="DK142" s="57">
        <v>-167815</v>
      </c>
      <c r="DL142" s="57">
        <v>-4177</v>
      </c>
      <c r="DM142" s="57">
        <v>0</v>
      </c>
      <c r="DN142" s="57">
        <v>-4177</v>
      </c>
      <c r="DO142" s="57">
        <v>0</v>
      </c>
      <c r="DP142" s="57">
        <v>0</v>
      </c>
      <c r="DQ142" s="57">
        <v>0</v>
      </c>
      <c r="DR142" s="57">
        <v>-15359</v>
      </c>
      <c r="DS142" s="57">
        <v>0</v>
      </c>
      <c r="DT142" s="57">
        <v>-15359</v>
      </c>
      <c r="DU142" s="57">
        <v>-1113</v>
      </c>
      <c r="DV142" s="57">
        <v>0</v>
      </c>
      <c r="DW142" s="57">
        <v>-1113</v>
      </c>
      <c r="DX142" s="57">
        <v>-836077</v>
      </c>
      <c r="DY142" s="57">
        <v>0</v>
      </c>
      <c r="DZ142" s="57">
        <v>-836077</v>
      </c>
      <c r="EA142" s="57">
        <v>-12015</v>
      </c>
      <c r="EB142" s="57">
        <v>0</v>
      </c>
      <c r="EC142" s="57">
        <v>-12015</v>
      </c>
      <c r="ED142" s="57">
        <v>0</v>
      </c>
      <c r="EE142" s="57">
        <v>0</v>
      </c>
      <c r="EF142" s="57">
        <v>0</v>
      </c>
      <c r="EG142" s="57">
        <v>0</v>
      </c>
      <c r="EH142" s="57">
        <v>0</v>
      </c>
      <c r="EI142" s="57">
        <v>0</v>
      </c>
      <c r="EJ142" s="57">
        <v>-10297</v>
      </c>
      <c r="EK142" s="57">
        <v>0</v>
      </c>
      <c r="EL142" s="57">
        <v>-10297</v>
      </c>
      <c r="EM142" s="57">
        <v>-879038</v>
      </c>
      <c r="EN142" s="57">
        <v>0</v>
      </c>
      <c r="EO142" s="57">
        <v>-879038</v>
      </c>
      <c r="EP142" s="57">
        <v>-33667</v>
      </c>
      <c r="EQ142" s="57">
        <v>0</v>
      </c>
      <c r="ER142" s="57">
        <v>-33667</v>
      </c>
      <c r="ES142" s="57">
        <v>-8610</v>
      </c>
      <c r="ET142" s="57">
        <v>0</v>
      </c>
      <c r="EU142" s="57">
        <v>-8610</v>
      </c>
      <c r="EV142" s="57">
        <v>-42277</v>
      </c>
      <c r="EW142" s="57">
        <v>0</v>
      </c>
      <c r="EX142" s="57">
        <v>-42277</v>
      </c>
      <c r="EY142" s="57">
        <v>41720666</v>
      </c>
      <c r="EZ142" s="57">
        <v>0</v>
      </c>
      <c r="FA142" s="57">
        <v>41720666</v>
      </c>
      <c r="FB142" s="57">
        <v>-30574</v>
      </c>
      <c r="FC142" s="57">
        <v>0</v>
      </c>
      <c r="FD142" s="57">
        <v>-30574</v>
      </c>
      <c r="FE142" s="57">
        <v>-8109128</v>
      </c>
      <c r="FF142" s="57">
        <v>0</v>
      </c>
      <c r="FG142" s="57">
        <v>-8109128</v>
      </c>
      <c r="FH142" s="57">
        <v>-849317</v>
      </c>
      <c r="FI142" s="57">
        <v>0</v>
      </c>
      <c r="FJ142" s="57">
        <v>-849317</v>
      </c>
      <c r="FK142" s="57">
        <v>-167815</v>
      </c>
      <c r="FL142" s="57">
        <v>0</v>
      </c>
      <c r="FM142" s="57">
        <v>-167815</v>
      </c>
      <c r="FN142" s="57">
        <v>-879038</v>
      </c>
      <c r="FO142" s="57">
        <v>0</v>
      </c>
      <c r="FP142" s="57">
        <v>-879038</v>
      </c>
      <c r="FQ142" s="57">
        <v>-42277</v>
      </c>
      <c r="FR142" s="57">
        <v>0</v>
      </c>
      <c r="FS142" s="57">
        <v>-42277</v>
      </c>
      <c r="FT142" s="57">
        <v>-10078149</v>
      </c>
      <c r="FU142" s="57">
        <v>0</v>
      </c>
      <c r="FV142" s="57">
        <v>-10078149</v>
      </c>
      <c r="FW142" s="57">
        <v>31642517</v>
      </c>
      <c r="FX142" s="57">
        <v>0</v>
      </c>
      <c r="FY142" s="57">
        <v>31642517</v>
      </c>
    </row>
    <row r="143" spans="1:181" x14ac:dyDescent="0.2">
      <c r="A143" s="57" t="s">
        <v>379</v>
      </c>
      <c r="B143" s="57" t="s">
        <v>378</v>
      </c>
      <c r="C143" s="57">
        <v>0</v>
      </c>
      <c r="D143" s="57">
        <v>0</v>
      </c>
      <c r="E143" s="57">
        <v>0</v>
      </c>
      <c r="F143" s="57">
        <v>-2081</v>
      </c>
      <c r="G143" s="57">
        <v>0</v>
      </c>
      <c r="H143" s="57">
        <v>-2081</v>
      </c>
      <c r="I143" s="57">
        <v>0</v>
      </c>
      <c r="J143" s="57">
        <v>0</v>
      </c>
      <c r="K143" s="57">
        <v>0</v>
      </c>
      <c r="L143" s="57">
        <v>0</v>
      </c>
      <c r="M143" s="57">
        <v>0</v>
      </c>
      <c r="N143" s="57">
        <v>0</v>
      </c>
      <c r="O143" s="57">
        <v>-2081</v>
      </c>
      <c r="P143" s="57">
        <v>0</v>
      </c>
      <c r="Q143" s="57">
        <v>-2081</v>
      </c>
      <c r="R143" s="57">
        <v>-336424</v>
      </c>
      <c r="S143" s="57">
        <v>0</v>
      </c>
      <c r="T143" s="57">
        <v>-336424</v>
      </c>
      <c r="U143" s="57">
        <v>0</v>
      </c>
      <c r="V143" s="57">
        <v>0</v>
      </c>
      <c r="W143" s="57">
        <v>0</v>
      </c>
      <c r="X143" s="57">
        <v>-12275</v>
      </c>
      <c r="Y143" s="57">
        <v>0</v>
      </c>
      <c r="Z143" s="57">
        <v>-12275</v>
      </c>
      <c r="AA143" s="57">
        <v>-12275</v>
      </c>
      <c r="AB143" s="57">
        <v>0</v>
      </c>
      <c r="AC143" s="57">
        <v>-12275</v>
      </c>
      <c r="AD143" s="57">
        <v>0</v>
      </c>
      <c r="AE143" s="57">
        <v>0</v>
      </c>
      <c r="AF143" s="57">
        <v>0</v>
      </c>
      <c r="AG143" s="57">
        <v>0</v>
      </c>
      <c r="AH143" s="57">
        <v>0</v>
      </c>
      <c r="AI143" s="57">
        <v>0</v>
      </c>
      <c r="AJ143" s="57">
        <v>0</v>
      </c>
      <c r="AK143" s="57">
        <v>0</v>
      </c>
      <c r="AL143" s="57">
        <v>0</v>
      </c>
      <c r="AM143" s="57">
        <v>-16202</v>
      </c>
      <c r="AN143" s="57">
        <v>0</v>
      </c>
      <c r="AO143" s="57">
        <v>-16202</v>
      </c>
      <c r="AP143" s="57">
        <v>0</v>
      </c>
      <c r="AQ143" s="57">
        <v>0</v>
      </c>
      <c r="AR143" s="57">
        <v>0</v>
      </c>
      <c r="AS143" s="57">
        <v>-6517</v>
      </c>
      <c r="AT143" s="57">
        <v>0</v>
      </c>
      <c r="AU143" s="57">
        <v>-6517</v>
      </c>
      <c r="AV143" s="57">
        <v>0</v>
      </c>
      <c r="AW143" s="57">
        <v>0</v>
      </c>
      <c r="AX143" s="57">
        <v>0</v>
      </c>
      <c r="AY143" s="57">
        <v>-1799</v>
      </c>
      <c r="AZ143" s="57">
        <v>0</v>
      </c>
      <c r="BA143" s="57">
        <v>-1799</v>
      </c>
      <c r="BB143" s="57">
        <v>0</v>
      </c>
      <c r="BC143" s="57">
        <v>0</v>
      </c>
      <c r="BD143" s="57">
        <v>0</v>
      </c>
      <c r="BE143" s="57">
        <v>-373217</v>
      </c>
      <c r="BF143" s="57">
        <v>0</v>
      </c>
      <c r="BG143" s="57">
        <v>-373217</v>
      </c>
      <c r="BH143" s="57">
        <v>0</v>
      </c>
      <c r="BI143" s="57">
        <v>0</v>
      </c>
      <c r="BJ143" s="57">
        <v>0</v>
      </c>
      <c r="BK143" s="57">
        <v>0</v>
      </c>
      <c r="BL143" s="57">
        <v>0</v>
      </c>
      <c r="BM143" s="57">
        <v>0</v>
      </c>
      <c r="BN143" s="57">
        <v>-16649</v>
      </c>
      <c r="BO143" s="57">
        <v>0</v>
      </c>
      <c r="BP143" s="57">
        <v>-16649</v>
      </c>
      <c r="BQ143" s="57">
        <v>0</v>
      </c>
      <c r="BR143" s="57">
        <v>0</v>
      </c>
      <c r="BS143" s="57">
        <v>0</v>
      </c>
      <c r="BT143" s="57">
        <v>-16649</v>
      </c>
      <c r="BU143" s="57">
        <v>0</v>
      </c>
      <c r="BV143" s="57">
        <v>-16649</v>
      </c>
      <c r="BW143" s="57">
        <v>-2455</v>
      </c>
      <c r="BX143" s="57">
        <v>0</v>
      </c>
      <c r="BY143" s="57">
        <v>-2455</v>
      </c>
      <c r="BZ143" s="57">
        <v>0</v>
      </c>
      <c r="CA143" s="57">
        <v>0</v>
      </c>
      <c r="CB143" s="57">
        <v>0</v>
      </c>
      <c r="CC143" s="57">
        <v>-5040</v>
      </c>
      <c r="CD143" s="57">
        <v>0</v>
      </c>
      <c r="CE143" s="57">
        <v>-5040</v>
      </c>
      <c r="CF143" s="57">
        <v>0</v>
      </c>
      <c r="CG143" s="57">
        <v>0</v>
      </c>
      <c r="CH143" s="57">
        <v>0</v>
      </c>
      <c r="CI143" s="57">
        <v>-1435</v>
      </c>
      <c r="CJ143" s="57">
        <v>0</v>
      </c>
      <c r="CK143" s="57">
        <v>-1435</v>
      </c>
      <c r="CL143" s="57">
        <v>0</v>
      </c>
      <c r="CM143" s="57">
        <v>0</v>
      </c>
      <c r="CN143" s="57">
        <v>0</v>
      </c>
      <c r="CO143" s="57">
        <v>-1257</v>
      </c>
      <c r="CP143" s="57">
        <v>0</v>
      </c>
      <c r="CQ143" s="57">
        <v>-1257</v>
      </c>
      <c r="CR143" s="57">
        <v>0</v>
      </c>
      <c r="CS143" s="57">
        <v>0</v>
      </c>
      <c r="CT143" s="57">
        <v>0</v>
      </c>
      <c r="CU143" s="57">
        <v>0</v>
      </c>
      <c r="CV143" s="57">
        <v>0</v>
      </c>
      <c r="CW143" s="57">
        <v>0</v>
      </c>
      <c r="CX143" s="57">
        <v>0</v>
      </c>
      <c r="CY143" s="57">
        <v>0</v>
      </c>
      <c r="CZ143" s="57">
        <v>0</v>
      </c>
      <c r="DA143" s="57">
        <v>0</v>
      </c>
      <c r="DB143" s="57">
        <v>0</v>
      </c>
      <c r="DC143" s="57">
        <v>0</v>
      </c>
      <c r="DD143" s="57">
        <v>0</v>
      </c>
      <c r="DE143" s="57">
        <v>0</v>
      </c>
      <c r="DF143" s="57">
        <v>0</v>
      </c>
      <c r="DG143" s="57">
        <v>0</v>
      </c>
      <c r="DH143" s="57">
        <v>0</v>
      </c>
      <c r="DI143" s="57">
        <v>-10187</v>
      </c>
      <c r="DJ143" s="57">
        <v>0</v>
      </c>
      <c r="DK143" s="57">
        <v>-10187</v>
      </c>
      <c r="DL143" s="57">
        <v>0</v>
      </c>
      <c r="DM143" s="57">
        <v>0</v>
      </c>
      <c r="DN143" s="57">
        <v>0</v>
      </c>
      <c r="DO143" s="57">
        <v>0</v>
      </c>
      <c r="DP143" s="57">
        <v>0</v>
      </c>
      <c r="DQ143" s="57">
        <v>0</v>
      </c>
      <c r="DR143" s="57">
        <v>0</v>
      </c>
      <c r="DS143" s="57">
        <v>0</v>
      </c>
      <c r="DT143" s="57">
        <v>0</v>
      </c>
      <c r="DU143" s="57">
        <v>0</v>
      </c>
      <c r="DV143" s="57">
        <v>0</v>
      </c>
      <c r="DW143" s="57">
        <v>0</v>
      </c>
      <c r="DX143" s="57">
        <v>-66334</v>
      </c>
      <c r="DY143" s="57">
        <v>0</v>
      </c>
      <c r="DZ143" s="57">
        <v>-66334</v>
      </c>
      <c r="EA143" s="57">
        <v>0</v>
      </c>
      <c r="EB143" s="57">
        <v>0</v>
      </c>
      <c r="EC143" s="57">
        <v>0</v>
      </c>
      <c r="ED143" s="57">
        <v>0</v>
      </c>
      <c r="EE143" s="57">
        <v>0</v>
      </c>
      <c r="EF143" s="57">
        <v>0</v>
      </c>
      <c r="EG143" s="57">
        <v>0</v>
      </c>
      <c r="EH143" s="57">
        <v>0</v>
      </c>
      <c r="EI143" s="57">
        <v>0</v>
      </c>
      <c r="EJ143" s="57">
        <v>0</v>
      </c>
      <c r="EK143" s="57">
        <v>0</v>
      </c>
      <c r="EL143" s="57">
        <v>0</v>
      </c>
      <c r="EM143" s="57">
        <v>-66334</v>
      </c>
      <c r="EN143" s="57">
        <v>0</v>
      </c>
      <c r="EO143" s="57">
        <v>-66334</v>
      </c>
      <c r="EP143" s="57">
        <v>0</v>
      </c>
      <c r="EQ143" s="57">
        <v>0</v>
      </c>
      <c r="ER143" s="57">
        <v>0</v>
      </c>
      <c r="ES143" s="57">
        <v>0</v>
      </c>
      <c r="ET143" s="57">
        <v>0</v>
      </c>
      <c r="EU143" s="57">
        <v>0</v>
      </c>
      <c r="EV143" s="57">
        <v>0</v>
      </c>
      <c r="EW143" s="57">
        <v>0</v>
      </c>
      <c r="EX143" s="57">
        <v>0</v>
      </c>
      <c r="EY143" s="57">
        <v>2029099</v>
      </c>
      <c r="EZ143" s="57">
        <v>0</v>
      </c>
      <c r="FA143" s="57">
        <v>2029099</v>
      </c>
      <c r="FB143" s="57">
        <v>-2081</v>
      </c>
      <c r="FC143" s="57">
        <v>0</v>
      </c>
      <c r="FD143" s="57">
        <v>-2081</v>
      </c>
      <c r="FE143" s="57">
        <v>-373217</v>
      </c>
      <c r="FF143" s="57">
        <v>0</v>
      </c>
      <c r="FG143" s="57">
        <v>-373217</v>
      </c>
      <c r="FH143" s="57">
        <v>-16649</v>
      </c>
      <c r="FI143" s="57">
        <v>0</v>
      </c>
      <c r="FJ143" s="57">
        <v>-16649</v>
      </c>
      <c r="FK143" s="57">
        <v>-10187</v>
      </c>
      <c r="FL143" s="57">
        <v>0</v>
      </c>
      <c r="FM143" s="57">
        <v>-10187</v>
      </c>
      <c r="FN143" s="57">
        <v>-66334</v>
      </c>
      <c r="FO143" s="57">
        <v>0</v>
      </c>
      <c r="FP143" s="57">
        <v>-66334</v>
      </c>
      <c r="FQ143" s="57">
        <v>0</v>
      </c>
      <c r="FR143" s="57">
        <v>0</v>
      </c>
      <c r="FS143" s="57">
        <v>0</v>
      </c>
      <c r="FT143" s="57">
        <v>-468468</v>
      </c>
      <c r="FU143" s="57">
        <v>0</v>
      </c>
      <c r="FV143" s="57">
        <v>-468468</v>
      </c>
      <c r="FW143" s="57">
        <v>1560631</v>
      </c>
      <c r="FX143" s="57">
        <v>0</v>
      </c>
      <c r="FY143" s="57">
        <v>1560631</v>
      </c>
    </row>
    <row r="144" spans="1:181" x14ac:dyDescent="0.2">
      <c r="A144" s="57" t="s">
        <v>381</v>
      </c>
      <c r="B144" s="57" t="s">
        <v>380</v>
      </c>
      <c r="C144" s="57">
        <v>0</v>
      </c>
      <c r="D144" s="57">
        <v>0</v>
      </c>
      <c r="E144" s="57">
        <v>0</v>
      </c>
      <c r="F144" s="57">
        <v>39225</v>
      </c>
      <c r="G144" s="57">
        <v>0</v>
      </c>
      <c r="H144" s="57">
        <v>39225</v>
      </c>
      <c r="I144" s="57">
        <v>0</v>
      </c>
      <c r="J144" s="57">
        <v>0</v>
      </c>
      <c r="K144" s="57">
        <v>0</v>
      </c>
      <c r="L144" s="57">
        <v>516014</v>
      </c>
      <c r="M144" s="57">
        <v>0</v>
      </c>
      <c r="N144" s="57">
        <v>516014</v>
      </c>
      <c r="O144" s="57">
        <v>555239</v>
      </c>
      <c r="P144" s="57">
        <v>0</v>
      </c>
      <c r="Q144" s="57">
        <v>555239</v>
      </c>
      <c r="R144" s="57">
        <v>-3330413</v>
      </c>
      <c r="S144" s="57">
        <v>0</v>
      </c>
      <c r="T144" s="57">
        <v>-3330413</v>
      </c>
      <c r="U144" s="57">
        <v>0</v>
      </c>
      <c r="V144" s="57">
        <v>0</v>
      </c>
      <c r="W144" s="57">
        <v>0</v>
      </c>
      <c r="X144" s="57">
        <v>-158793</v>
      </c>
      <c r="Y144" s="57">
        <v>0</v>
      </c>
      <c r="Z144" s="57">
        <v>-158793</v>
      </c>
      <c r="AA144" s="57">
        <v>-119139</v>
      </c>
      <c r="AB144" s="57">
        <v>0</v>
      </c>
      <c r="AC144" s="57">
        <v>-119139</v>
      </c>
      <c r="AD144" s="57">
        <v>0</v>
      </c>
      <c r="AE144" s="57">
        <v>0</v>
      </c>
      <c r="AF144" s="57">
        <v>0</v>
      </c>
      <c r="AG144" s="57">
        <v>5455886</v>
      </c>
      <c r="AH144" s="57">
        <v>0</v>
      </c>
      <c r="AI144" s="57">
        <v>5455886</v>
      </c>
      <c r="AJ144" s="57">
        <v>119164</v>
      </c>
      <c r="AK144" s="57">
        <v>0</v>
      </c>
      <c r="AL144" s="57">
        <v>119164</v>
      </c>
      <c r="AM144" s="57">
        <v>-19838088</v>
      </c>
      <c r="AN144" s="57">
        <v>0</v>
      </c>
      <c r="AO144" s="57">
        <v>-19838088</v>
      </c>
      <c r="AP144" s="57">
        <v>-454877</v>
      </c>
      <c r="AQ144" s="57">
        <v>0</v>
      </c>
      <c r="AR144" s="57">
        <v>-454877</v>
      </c>
      <c r="AS144" s="57">
        <v>0</v>
      </c>
      <c r="AT144" s="57">
        <v>0</v>
      </c>
      <c r="AU144" s="57">
        <v>0</v>
      </c>
      <c r="AV144" s="57">
        <v>0</v>
      </c>
      <c r="AW144" s="57">
        <v>0</v>
      </c>
      <c r="AX144" s="57">
        <v>0</v>
      </c>
      <c r="AY144" s="57">
        <v>0</v>
      </c>
      <c r="AZ144" s="57">
        <v>0</v>
      </c>
      <c r="BA144" s="57">
        <v>0</v>
      </c>
      <c r="BB144" s="57">
        <v>0</v>
      </c>
      <c r="BC144" s="57">
        <v>0</v>
      </c>
      <c r="BD144" s="57">
        <v>0</v>
      </c>
      <c r="BE144" s="57">
        <v>-18207121</v>
      </c>
      <c r="BF144" s="57">
        <v>0</v>
      </c>
      <c r="BG144" s="57">
        <v>-18207121</v>
      </c>
      <c r="BH144" s="57">
        <v>-130689</v>
      </c>
      <c r="BI144" s="57">
        <v>0</v>
      </c>
      <c r="BJ144" s="57">
        <v>-130689</v>
      </c>
      <c r="BK144" s="57">
        <v>10215</v>
      </c>
      <c r="BL144" s="57">
        <v>0</v>
      </c>
      <c r="BM144" s="57">
        <v>10215</v>
      </c>
      <c r="BN144" s="57">
        <v>-5952519</v>
      </c>
      <c r="BO144" s="57">
        <v>0</v>
      </c>
      <c r="BP144" s="57">
        <v>-5952519</v>
      </c>
      <c r="BQ144" s="57">
        <v>-2649473</v>
      </c>
      <c r="BR144" s="57">
        <v>0</v>
      </c>
      <c r="BS144" s="57">
        <v>-2649473</v>
      </c>
      <c r="BT144" s="57">
        <v>-8722466</v>
      </c>
      <c r="BU144" s="57">
        <v>0</v>
      </c>
      <c r="BV144" s="57">
        <v>-8722466</v>
      </c>
      <c r="BW144" s="57">
        <v>-692070</v>
      </c>
      <c r="BX144" s="57">
        <v>0</v>
      </c>
      <c r="BY144" s="57">
        <v>-692070</v>
      </c>
      <c r="BZ144" s="57">
        <v>26784</v>
      </c>
      <c r="CA144" s="57">
        <v>0</v>
      </c>
      <c r="CB144" s="57">
        <v>26784</v>
      </c>
      <c r="CC144" s="57">
        <v>-281211</v>
      </c>
      <c r="CD144" s="57">
        <v>0</v>
      </c>
      <c r="CE144" s="57">
        <v>-281211</v>
      </c>
      <c r="CF144" s="57">
        <v>-9505</v>
      </c>
      <c r="CG144" s="57">
        <v>0</v>
      </c>
      <c r="CH144" s="57">
        <v>-9505</v>
      </c>
      <c r="CI144" s="57">
        <v>0</v>
      </c>
      <c r="CJ144" s="57">
        <v>0</v>
      </c>
      <c r="CK144" s="57">
        <v>0</v>
      </c>
      <c r="CL144" s="57">
        <v>0</v>
      </c>
      <c r="CM144" s="57">
        <v>0</v>
      </c>
      <c r="CN144" s="57">
        <v>0</v>
      </c>
      <c r="CO144" s="57">
        <v>0</v>
      </c>
      <c r="CP144" s="57">
        <v>0</v>
      </c>
      <c r="CQ144" s="57">
        <v>0</v>
      </c>
      <c r="CR144" s="57">
        <v>0</v>
      </c>
      <c r="CS144" s="57">
        <v>0</v>
      </c>
      <c r="CT144" s="57">
        <v>0</v>
      </c>
      <c r="CU144" s="57">
        <v>0</v>
      </c>
      <c r="CV144" s="57">
        <v>0</v>
      </c>
      <c r="CW144" s="57">
        <v>0</v>
      </c>
      <c r="CX144" s="57">
        <v>0</v>
      </c>
      <c r="CY144" s="57">
        <v>0</v>
      </c>
      <c r="CZ144" s="57">
        <v>0</v>
      </c>
      <c r="DA144" s="57">
        <v>0</v>
      </c>
      <c r="DB144" s="57">
        <v>0</v>
      </c>
      <c r="DC144" s="57">
        <v>0</v>
      </c>
      <c r="DD144" s="57">
        <v>0</v>
      </c>
      <c r="DE144" s="57">
        <v>0</v>
      </c>
      <c r="DF144" s="57">
        <v>0</v>
      </c>
      <c r="DG144" s="57">
        <v>0</v>
      </c>
      <c r="DH144" s="57">
        <v>0</v>
      </c>
      <c r="DI144" s="57">
        <v>-956002</v>
      </c>
      <c r="DJ144" s="57">
        <v>0</v>
      </c>
      <c r="DK144" s="57">
        <v>-956002</v>
      </c>
      <c r="DL144" s="57">
        <v>-225794</v>
      </c>
      <c r="DM144" s="57">
        <v>0</v>
      </c>
      <c r="DN144" s="57">
        <v>-225794</v>
      </c>
      <c r="DO144" s="57">
        <v>0</v>
      </c>
      <c r="DP144" s="57">
        <v>0</v>
      </c>
      <c r="DQ144" s="57">
        <v>0</v>
      </c>
      <c r="DR144" s="57">
        <v>-41451</v>
      </c>
      <c r="DS144" s="57">
        <v>0</v>
      </c>
      <c r="DT144" s="57">
        <v>-41451</v>
      </c>
      <c r="DU144" s="57">
        <v>-5445</v>
      </c>
      <c r="DV144" s="57">
        <v>0</v>
      </c>
      <c r="DW144" s="57">
        <v>-5445</v>
      </c>
      <c r="DX144" s="57">
        <v>-2439654</v>
      </c>
      <c r="DY144" s="57">
        <v>0</v>
      </c>
      <c r="DZ144" s="57">
        <v>-2439654</v>
      </c>
      <c r="EA144" s="57">
        <v>-89899</v>
      </c>
      <c r="EB144" s="57">
        <v>0</v>
      </c>
      <c r="EC144" s="57">
        <v>-89899</v>
      </c>
      <c r="ED144" s="57">
        <v>0</v>
      </c>
      <c r="EE144" s="57">
        <v>0</v>
      </c>
      <c r="EF144" s="57">
        <v>0</v>
      </c>
      <c r="EG144" s="57">
        <v>0</v>
      </c>
      <c r="EH144" s="57">
        <v>0</v>
      </c>
      <c r="EI144" s="57">
        <v>0</v>
      </c>
      <c r="EJ144" s="57">
        <v>0</v>
      </c>
      <c r="EK144" s="57">
        <v>0</v>
      </c>
      <c r="EL144" s="57">
        <v>0</v>
      </c>
      <c r="EM144" s="57">
        <v>-2802243</v>
      </c>
      <c r="EN144" s="57">
        <v>0</v>
      </c>
      <c r="EO144" s="57">
        <v>-2802243</v>
      </c>
      <c r="EP144" s="57">
        <v>0</v>
      </c>
      <c r="EQ144" s="57">
        <v>0</v>
      </c>
      <c r="ER144" s="57">
        <v>0</v>
      </c>
      <c r="ES144" s="57">
        <v>0</v>
      </c>
      <c r="ET144" s="57">
        <v>0</v>
      </c>
      <c r="EU144" s="57">
        <v>0</v>
      </c>
      <c r="EV144" s="57">
        <v>0</v>
      </c>
      <c r="EW144" s="57">
        <v>0</v>
      </c>
      <c r="EX144" s="57">
        <v>0</v>
      </c>
      <c r="EY144" s="57">
        <v>225928127</v>
      </c>
      <c r="EZ144" s="57">
        <v>0</v>
      </c>
      <c r="FA144" s="57">
        <v>225928127</v>
      </c>
      <c r="FB144" s="57">
        <v>555239</v>
      </c>
      <c r="FC144" s="57">
        <v>0</v>
      </c>
      <c r="FD144" s="57">
        <v>555239</v>
      </c>
      <c r="FE144" s="57">
        <v>-18207121</v>
      </c>
      <c r="FF144" s="57">
        <v>0</v>
      </c>
      <c r="FG144" s="57">
        <v>-18207121</v>
      </c>
      <c r="FH144" s="57">
        <v>-8722466</v>
      </c>
      <c r="FI144" s="57">
        <v>0</v>
      </c>
      <c r="FJ144" s="57">
        <v>-8722466</v>
      </c>
      <c r="FK144" s="57">
        <v>-956002</v>
      </c>
      <c r="FL144" s="57">
        <v>0</v>
      </c>
      <c r="FM144" s="57">
        <v>-956002</v>
      </c>
      <c r="FN144" s="57">
        <v>-2802243</v>
      </c>
      <c r="FO144" s="57">
        <v>0</v>
      </c>
      <c r="FP144" s="57">
        <v>-2802243</v>
      </c>
      <c r="FQ144" s="57">
        <v>0</v>
      </c>
      <c r="FR144" s="57">
        <v>0</v>
      </c>
      <c r="FS144" s="57">
        <v>0</v>
      </c>
      <c r="FT144" s="57">
        <v>-30132593</v>
      </c>
      <c r="FU144" s="57">
        <v>0</v>
      </c>
      <c r="FV144" s="57">
        <v>-30132593</v>
      </c>
      <c r="FW144" s="57">
        <v>195795534</v>
      </c>
      <c r="FX144" s="57">
        <v>0</v>
      </c>
      <c r="FY144" s="57">
        <v>195795534</v>
      </c>
    </row>
    <row r="145" spans="1:181" x14ac:dyDescent="0.2">
      <c r="A145" s="57" t="s">
        <v>383</v>
      </c>
      <c r="B145" s="57" t="s">
        <v>382</v>
      </c>
      <c r="C145" s="57">
        <v>0</v>
      </c>
      <c r="D145" s="57">
        <v>0</v>
      </c>
      <c r="E145" s="57">
        <v>0</v>
      </c>
      <c r="F145" s="57">
        <v>827288</v>
      </c>
      <c r="G145" s="57">
        <v>0</v>
      </c>
      <c r="H145" s="57">
        <v>827288</v>
      </c>
      <c r="I145" s="57">
        <v>0</v>
      </c>
      <c r="J145" s="57">
        <v>0</v>
      </c>
      <c r="K145" s="57">
        <v>0</v>
      </c>
      <c r="L145" s="57">
        <v>1659850</v>
      </c>
      <c r="M145" s="57">
        <v>0</v>
      </c>
      <c r="N145" s="57">
        <v>1659850</v>
      </c>
      <c r="O145" s="57">
        <v>2487138</v>
      </c>
      <c r="P145" s="57">
        <v>0</v>
      </c>
      <c r="Q145" s="57">
        <v>2487138</v>
      </c>
      <c r="R145" s="57">
        <v>-1762076</v>
      </c>
      <c r="S145" s="57">
        <v>0</v>
      </c>
      <c r="T145" s="57">
        <v>-1762076</v>
      </c>
      <c r="U145" s="57">
        <v>-1536</v>
      </c>
      <c r="V145" s="57">
        <v>0</v>
      </c>
      <c r="W145" s="57">
        <v>-1536</v>
      </c>
      <c r="X145" s="57">
        <v>-129554</v>
      </c>
      <c r="Y145" s="57">
        <v>0</v>
      </c>
      <c r="Z145" s="57">
        <v>-129554</v>
      </c>
      <c r="AA145" s="57">
        <v>-83520</v>
      </c>
      <c r="AB145" s="57">
        <v>0</v>
      </c>
      <c r="AC145" s="57">
        <v>-83520</v>
      </c>
      <c r="AD145" s="57">
        <v>0</v>
      </c>
      <c r="AE145" s="57">
        <v>0</v>
      </c>
      <c r="AF145" s="57">
        <v>0</v>
      </c>
      <c r="AG145" s="57">
        <v>7841794</v>
      </c>
      <c r="AH145" s="57">
        <v>0</v>
      </c>
      <c r="AI145" s="57">
        <v>7841794</v>
      </c>
      <c r="AJ145" s="57">
        <v>-245777</v>
      </c>
      <c r="AK145" s="57">
        <v>0</v>
      </c>
      <c r="AL145" s="57">
        <v>-245777</v>
      </c>
      <c r="AM145" s="57">
        <v>-16174555</v>
      </c>
      <c r="AN145" s="57">
        <v>0</v>
      </c>
      <c r="AO145" s="57">
        <v>-16174555</v>
      </c>
      <c r="AP145" s="57">
        <v>2230997</v>
      </c>
      <c r="AQ145" s="57">
        <v>0</v>
      </c>
      <c r="AR145" s="57">
        <v>2230997</v>
      </c>
      <c r="AS145" s="57">
        <v>0</v>
      </c>
      <c r="AT145" s="57">
        <v>0</v>
      </c>
      <c r="AU145" s="57">
        <v>0</v>
      </c>
      <c r="AV145" s="57">
        <v>0</v>
      </c>
      <c r="AW145" s="57">
        <v>0</v>
      </c>
      <c r="AX145" s="57">
        <v>0</v>
      </c>
      <c r="AY145" s="57">
        <v>0</v>
      </c>
      <c r="AZ145" s="57">
        <v>0</v>
      </c>
      <c r="BA145" s="57">
        <v>0</v>
      </c>
      <c r="BB145" s="57">
        <v>0</v>
      </c>
      <c r="BC145" s="57">
        <v>0</v>
      </c>
      <c r="BD145" s="57">
        <v>0</v>
      </c>
      <c r="BE145" s="57">
        <v>-8239171</v>
      </c>
      <c r="BF145" s="57">
        <v>0</v>
      </c>
      <c r="BG145" s="57">
        <v>-8239171</v>
      </c>
      <c r="BH145" s="57">
        <v>-2740</v>
      </c>
      <c r="BI145" s="57">
        <v>0</v>
      </c>
      <c r="BJ145" s="57">
        <v>-2740</v>
      </c>
      <c r="BK145" s="57">
        <v>2357</v>
      </c>
      <c r="BL145" s="57">
        <v>0</v>
      </c>
      <c r="BM145" s="57">
        <v>2357</v>
      </c>
      <c r="BN145" s="57">
        <v>-8284470</v>
      </c>
      <c r="BO145" s="57">
        <v>0</v>
      </c>
      <c r="BP145" s="57">
        <v>-8284470</v>
      </c>
      <c r="BQ145" s="57">
        <v>-163826</v>
      </c>
      <c r="BR145" s="57">
        <v>0</v>
      </c>
      <c r="BS145" s="57">
        <v>-163826</v>
      </c>
      <c r="BT145" s="57">
        <v>-8448679</v>
      </c>
      <c r="BU145" s="57">
        <v>0</v>
      </c>
      <c r="BV145" s="57">
        <v>-8448679</v>
      </c>
      <c r="BW145" s="57">
        <v>-76512</v>
      </c>
      <c r="BX145" s="57">
        <v>0</v>
      </c>
      <c r="BY145" s="57">
        <v>-76512</v>
      </c>
      <c r="BZ145" s="57">
        <v>-40</v>
      </c>
      <c r="CA145" s="57">
        <v>0</v>
      </c>
      <c r="CB145" s="57">
        <v>-40</v>
      </c>
      <c r="CC145" s="57">
        <v>-89204</v>
      </c>
      <c r="CD145" s="57">
        <v>0</v>
      </c>
      <c r="CE145" s="57">
        <v>-89204</v>
      </c>
      <c r="CF145" s="57">
        <v>0</v>
      </c>
      <c r="CG145" s="57">
        <v>0</v>
      </c>
      <c r="CH145" s="57">
        <v>0</v>
      </c>
      <c r="CI145" s="57">
        <v>0</v>
      </c>
      <c r="CJ145" s="57">
        <v>0</v>
      </c>
      <c r="CK145" s="57">
        <v>0</v>
      </c>
      <c r="CL145" s="57">
        <v>0</v>
      </c>
      <c r="CM145" s="57">
        <v>0</v>
      </c>
      <c r="CN145" s="57">
        <v>0</v>
      </c>
      <c r="CO145" s="57">
        <v>0</v>
      </c>
      <c r="CP145" s="57">
        <v>0</v>
      </c>
      <c r="CQ145" s="57">
        <v>0</v>
      </c>
      <c r="CR145" s="57">
        <v>0</v>
      </c>
      <c r="CS145" s="57">
        <v>0</v>
      </c>
      <c r="CT145" s="57">
        <v>0</v>
      </c>
      <c r="CU145" s="57">
        <v>0</v>
      </c>
      <c r="CV145" s="57">
        <v>0</v>
      </c>
      <c r="CW145" s="57">
        <v>0</v>
      </c>
      <c r="CX145" s="57">
        <v>0</v>
      </c>
      <c r="CY145" s="57">
        <v>0</v>
      </c>
      <c r="CZ145" s="57">
        <v>0</v>
      </c>
      <c r="DA145" s="57">
        <v>0</v>
      </c>
      <c r="DB145" s="57">
        <v>0</v>
      </c>
      <c r="DC145" s="57">
        <v>0</v>
      </c>
      <c r="DD145" s="57">
        <v>0</v>
      </c>
      <c r="DE145" s="57">
        <v>0</v>
      </c>
      <c r="DF145" s="57">
        <v>0</v>
      </c>
      <c r="DG145" s="57">
        <v>0</v>
      </c>
      <c r="DH145" s="57">
        <v>0</v>
      </c>
      <c r="DI145" s="57">
        <v>-165756</v>
      </c>
      <c r="DJ145" s="57">
        <v>0</v>
      </c>
      <c r="DK145" s="57">
        <v>-165756</v>
      </c>
      <c r="DL145" s="57">
        <v>0</v>
      </c>
      <c r="DM145" s="57">
        <v>0</v>
      </c>
      <c r="DN145" s="57">
        <v>0</v>
      </c>
      <c r="DO145" s="57">
        <v>0</v>
      </c>
      <c r="DP145" s="57">
        <v>0</v>
      </c>
      <c r="DQ145" s="57">
        <v>0</v>
      </c>
      <c r="DR145" s="57">
        <v>-113750</v>
      </c>
      <c r="DS145" s="57">
        <v>0</v>
      </c>
      <c r="DT145" s="57">
        <v>-113750</v>
      </c>
      <c r="DU145" s="57">
        <v>-3298</v>
      </c>
      <c r="DV145" s="57">
        <v>0</v>
      </c>
      <c r="DW145" s="57">
        <v>-3298</v>
      </c>
      <c r="DX145" s="57">
        <v>-1937655</v>
      </c>
      <c r="DY145" s="57">
        <v>0</v>
      </c>
      <c r="DZ145" s="57">
        <v>-1937655</v>
      </c>
      <c r="EA145" s="57">
        <v>-121897</v>
      </c>
      <c r="EB145" s="57">
        <v>0</v>
      </c>
      <c r="EC145" s="57">
        <v>-121897</v>
      </c>
      <c r="ED145" s="57">
        <v>0</v>
      </c>
      <c r="EE145" s="57">
        <v>0</v>
      </c>
      <c r="EF145" s="57">
        <v>0</v>
      </c>
      <c r="EG145" s="57">
        <v>0</v>
      </c>
      <c r="EH145" s="57">
        <v>0</v>
      </c>
      <c r="EI145" s="57">
        <v>0</v>
      </c>
      <c r="EJ145" s="57">
        <v>-31882</v>
      </c>
      <c r="EK145" s="57">
        <v>0</v>
      </c>
      <c r="EL145" s="57">
        <v>-31882</v>
      </c>
      <c r="EM145" s="57">
        <v>-2208482</v>
      </c>
      <c r="EN145" s="57">
        <v>0</v>
      </c>
      <c r="EO145" s="57">
        <v>-2208482</v>
      </c>
      <c r="EP145" s="57">
        <v>-4427</v>
      </c>
      <c r="EQ145" s="57">
        <v>0</v>
      </c>
      <c r="ER145" s="57">
        <v>-4427</v>
      </c>
      <c r="ES145" s="57">
        <v>-18881</v>
      </c>
      <c r="ET145" s="57">
        <v>0</v>
      </c>
      <c r="EU145" s="57">
        <v>-18881</v>
      </c>
      <c r="EV145" s="57">
        <v>-23308</v>
      </c>
      <c r="EW145" s="57">
        <v>0</v>
      </c>
      <c r="EX145" s="57">
        <v>-23308</v>
      </c>
      <c r="EY145" s="57">
        <v>294052924</v>
      </c>
      <c r="EZ145" s="57">
        <v>0</v>
      </c>
      <c r="FA145" s="57">
        <v>294052924</v>
      </c>
      <c r="FB145" s="57">
        <v>2487138</v>
      </c>
      <c r="FC145" s="57">
        <v>0</v>
      </c>
      <c r="FD145" s="57">
        <v>2487138</v>
      </c>
      <c r="FE145" s="57">
        <v>-8239171</v>
      </c>
      <c r="FF145" s="57">
        <v>0</v>
      </c>
      <c r="FG145" s="57">
        <v>-8239171</v>
      </c>
      <c r="FH145" s="57">
        <v>-8448679</v>
      </c>
      <c r="FI145" s="57">
        <v>0</v>
      </c>
      <c r="FJ145" s="57">
        <v>-8448679</v>
      </c>
      <c r="FK145" s="57">
        <v>-165756</v>
      </c>
      <c r="FL145" s="57">
        <v>0</v>
      </c>
      <c r="FM145" s="57">
        <v>-165756</v>
      </c>
      <c r="FN145" s="57">
        <v>-2208482</v>
      </c>
      <c r="FO145" s="57">
        <v>0</v>
      </c>
      <c r="FP145" s="57">
        <v>-2208482</v>
      </c>
      <c r="FQ145" s="57">
        <v>-23308</v>
      </c>
      <c r="FR145" s="57">
        <v>0</v>
      </c>
      <c r="FS145" s="57">
        <v>-23308</v>
      </c>
      <c r="FT145" s="57">
        <v>-16598258</v>
      </c>
      <c r="FU145" s="57">
        <v>0</v>
      </c>
      <c r="FV145" s="57">
        <v>-16598258</v>
      </c>
      <c r="FW145" s="57">
        <v>277454666</v>
      </c>
      <c r="FX145" s="57">
        <v>0</v>
      </c>
      <c r="FY145" s="57">
        <v>277454666</v>
      </c>
    </row>
    <row r="146" spans="1:181" x14ac:dyDescent="0.2">
      <c r="A146" s="57" t="s">
        <v>385</v>
      </c>
      <c r="B146" s="57" t="s">
        <v>384</v>
      </c>
      <c r="C146" s="57">
        <v>0</v>
      </c>
      <c r="D146" s="57">
        <v>0</v>
      </c>
      <c r="E146" s="57">
        <v>0</v>
      </c>
      <c r="F146" s="57">
        <v>58193</v>
      </c>
      <c r="G146" s="57">
        <v>0</v>
      </c>
      <c r="H146" s="57">
        <v>58193</v>
      </c>
      <c r="I146" s="57">
        <v>0</v>
      </c>
      <c r="J146" s="57">
        <v>0</v>
      </c>
      <c r="K146" s="57">
        <v>0</v>
      </c>
      <c r="L146" s="57">
        <v>40712</v>
      </c>
      <c r="M146" s="57">
        <v>0</v>
      </c>
      <c r="N146" s="57">
        <v>40712</v>
      </c>
      <c r="O146" s="57">
        <v>98905</v>
      </c>
      <c r="P146" s="57">
        <v>0</v>
      </c>
      <c r="Q146" s="57">
        <v>98905</v>
      </c>
      <c r="R146" s="57">
        <v>-1677078</v>
      </c>
      <c r="S146" s="57">
        <v>0</v>
      </c>
      <c r="T146" s="57">
        <v>-1677078</v>
      </c>
      <c r="U146" s="57">
        <v>-11469</v>
      </c>
      <c r="V146" s="57">
        <v>0</v>
      </c>
      <c r="W146" s="57">
        <v>-11469</v>
      </c>
      <c r="X146" s="57">
        <v>-29863</v>
      </c>
      <c r="Y146" s="57">
        <v>0</v>
      </c>
      <c r="Z146" s="57">
        <v>-29863</v>
      </c>
      <c r="AA146" s="57">
        <v>-29863</v>
      </c>
      <c r="AB146" s="57">
        <v>0</v>
      </c>
      <c r="AC146" s="57">
        <v>-29863</v>
      </c>
      <c r="AD146" s="57">
        <v>0</v>
      </c>
      <c r="AE146" s="57">
        <v>0</v>
      </c>
      <c r="AF146" s="57">
        <v>0</v>
      </c>
      <c r="AG146" s="57">
        <v>872893</v>
      </c>
      <c r="AH146" s="57">
        <v>0</v>
      </c>
      <c r="AI146" s="57">
        <v>872893</v>
      </c>
      <c r="AJ146" s="57">
        <v>-15467</v>
      </c>
      <c r="AK146" s="57">
        <v>0</v>
      </c>
      <c r="AL146" s="57">
        <v>-15467</v>
      </c>
      <c r="AM146" s="57">
        <v>-2668741</v>
      </c>
      <c r="AN146" s="57">
        <v>0</v>
      </c>
      <c r="AO146" s="57">
        <v>-2668741</v>
      </c>
      <c r="AP146" s="57">
        <v>-32114</v>
      </c>
      <c r="AQ146" s="57">
        <v>0</v>
      </c>
      <c r="AR146" s="57">
        <v>-32114</v>
      </c>
      <c r="AS146" s="57">
        <v>-70322</v>
      </c>
      <c r="AT146" s="57">
        <v>0</v>
      </c>
      <c r="AU146" s="57">
        <v>-70322</v>
      </c>
      <c r="AV146" s="57">
        <v>0</v>
      </c>
      <c r="AW146" s="57">
        <v>0</v>
      </c>
      <c r="AX146" s="57">
        <v>0</v>
      </c>
      <c r="AY146" s="57">
        <v>-5341</v>
      </c>
      <c r="AZ146" s="57">
        <v>0</v>
      </c>
      <c r="BA146" s="57">
        <v>-5341</v>
      </c>
      <c r="BB146" s="57">
        <v>0</v>
      </c>
      <c r="BC146" s="57">
        <v>0</v>
      </c>
      <c r="BD146" s="57">
        <v>0</v>
      </c>
      <c r="BE146" s="57">
        <v>-3626033</v>
      </c>
      <c r="BF146" s="57">
        <v>0</v>
      </c>
      <c r="BG146" s="57">
        <v>-3626033</v>
      </c>
      <c r="BH146" s="57">
        <v>0</v>
      </c>
      <c r="BI146" s="57">
        <v>0</v>
      </c>
      <c r="BJ146" s="57">
        <v>0</v>
      </c>
      <c r="BK146" s="57">
        <v>0</v>
      </c>
      <c r="BL146" s="57">
        <v>0</v>
      </c>
      <c r="BM146" s="57">
        <v>0</v>
      </c>
      <c r="BN146" s="57">
        <v>-427159</v>
      </c>
      <c r="BO146" s="57">
        <v>0</v>
      </c>
      <c r="BP146" s="57">
        <v>-427159</v>
      </c>
      <c r="BQ146" s="57">
        <v>-2607</v>
      </c>
      <c r="BR146" s="57">
        <v>0</v>
      </c>
      <c r="BS146" s="57">
        <v>-2607</v>
      </c>
      <c r="BT146" s="57">
        <v>-429766</v>
      </c>
      <c r="BU146" s="57">
        <v>0</v>
      </c>
      <c r="BV146" s="57">
        <v>-429766</v>
      </c>
      <c r="BW146" s="57">
        <v>-10667</v>
      </c>
      <c r="BX146" s="57">
        <v>0</v>
      </c>
      <c r="BY146" s="57">
        <v>-10667</v>
      </c>
      <c r="BZ146" s="57">
        <v>-86</v>
      </c>
      <c r="CA146" s="57">
        <v>0</v>
      </c>
      <c r="CB146" s="57">
        <v>-86</v>
      </c>
      <c r="CC146" s="57">
        <v>-32467</v>
      </c>
      <c r="CD146" s="57">
        <v>0</v>
      </c>
      <c r="CE146" s="57">
        <v>-32467</v>
      </c>
      <c r="CF146" s="57">
        <v>1059</v>
      </c>
      <c r="CG146" s="57">
        <v>0</v>
      </c>
      <c r="CH146" s="57">
        <v>1059</v>
      </c>
      <c r="CI146" s="57">
        <v>-1787</v>
      </c>
      <c r="CJ146" s="57">
        <v>0</v>
      </c>
      <c r="CK146" s="57">
        <v>-1787</v>
      </c>
      <c r="CL146" s="57">
        <v>0</v>
      </c>
      <c r="CM146" s="57">
        <v>0</v>
      </c>
      <c r="CN146" s="57">
        <v>0</v>
      </c>
      <c r="CO146" s="57">
        <v>-1331</v>
      </c>
      <c r="CP146" s="57">
        <v>0</v>
      </c>
      <c r="CQ146" s="57">
        <v>-1331</v>
      </c>
      <c r="CR146" s="57">
        <v>0</v>
      </c>
      <c r="CS146" s="57">
        <v>0</v>
      </c>
      <c r="CT146" s="57">
        <v>0</v>
      </c>
      <c r="CU146" s="57">
        <v>0</v>
      </c>
      <c r="CV146" s="57">
        <v>0</v>
      </c>
      <c r="CW146" s="57">
        <v>0</v>
      </c>
      <c r="CX146" s="57">
        <v>0</v>
      </c>
      <c r="CY146" s="57">
        <v>0</v>
      </c>
      <c r="CZ146" s="57">
        <v>0</v>
      </c>
      <c r="DA146" s="57">
        <v>0</v>
      </c>
      <c r="DB146" s="57">
        <v>0</v>
      </c>
      <c r="DC146" s="57">
        <v>0</v>
      </c>
      <c r="DD146" s="57">
        <v>0</v>
      </c>
      <c r="DE146" s="57">
        <v>0</v>
      </c>
      <c r="DF146" s="57">
        <v>0</v>
      </c>
      <c r="DG146" s="57">
        <v>0</v>
      </c>
      <c r="DH146" s="57">
        <v>0</v>
      </c>
      <c r="DI146" s="57">
        <v>-45279</v>
      </c>
      <c r="DJ146" s="57">
        <v>0</v>
      </c>
      <c r="DK146" s="57">
        <v>-45279</v>
      </c>
      <c r="DL146" s="57">
        <v>0</v>
      </c>
      <c r="DM146" s="57">
        <v>0</v>
      </c>
      <c r="DN146" s="57">
        <v>0</v>
      </c>
      <c r="DO146" s="57">
        <v>0</v>
      </c>
      <c r="DP146" s="57">
        <v>0</v>
      </c>
      <c r="DQ146" s="57">
        <v>0</v>
      </c>
      <c r="DR146" s="57">
        <v>-10448</v>
      </c>
      <c r="DS146" s="57">
        <v>0</v>
      </c>
      <c r="DT146" s="57">
        <v>-10448</v>
      </c>
      <c r="DU146" s="57">
        <v>-227</v>
      </c>
      <c r="DV146" s="57">
        <v>0</v>
      </c>
      <c r="DW146" s="57">
        <v>-227</v>
      </c>
      <c r="DX146" s="57">
        <v>-392085</v>
      </c>
      <c r="DY146" s="57">
        <v>0</v>
      </c>
      <c r="DZ146" s="57">
        <v>-392085</v>
      </c>
      <c r="EA146" s="57">
        <v>-5981</v>
      </c>
      <c r="EB146" s="57">
        <v>0</v>
      </c>
      <c r="EC146" s="57">
        <v>-5981</v>
      </c>
      <c r="ED146" s="57">
        <v>0</v>
      </c>
      <c r="EE146" s="57">
        <v>0</v>
      </c>
      <c r="EF146" s="57">
        <v>0</v>
      </c>
      <c r="EG146" s="57">
        <v>0</v>
      </c>
      <c r="EH146" s="57">
        <v>0</v>
      </c>
      <c r="EI146" s="57">
        <v>0</v>
      </c>
      <c r="EJ146" s="57">
        <v>0</v>
      </c>
      <c r="EK146" s="57">
        <v>0</v>
      </c>
      <c r="EL146" s="57">
        <v>0</v>
      </c>
      <c r="EM146" s="57">
        <v>-408741</v>
      </c>
      <c r="EN146" s="57">
        <v>0</v>
      </c>
      <c r="EO146" s="57">
        <v>-408741</v>
      </c>
      <c r="EP146" s="57">
        <v>0</v>
      </c>
      <c r="EQ146" s="57">
        <v>0</v>
      </c>
      <c r="ER146" s="57">
        <v>0</v>
      </c>
      <c r="ES146" s="57">
        <v>0</v>
      </c>
      <c r="ET146" s="57">
        <v>0</v>
      </c>
      <c r="EU146" s="57">
        <v>0</v>
      </c>
      <c r="EV146" s="57">
        <v>0</v>
      </c>
      <c r="EW146" s="57">
        <v>0</v>
      </c>
      <c r="EX146" s="57">
        <v>0</v>
      </c>
      <c r="EY146" s="57">
        <v>36449271</v>
      </c>
      <c r="EZ146" s="57">
        <v>0</v>
      </c>
      <c r="FA146" s="57">
        <v>36449271</v>
      </c>
      <c r="FB146" s="57">
        <v>98905</v>
      </c>
      <c r="FC146" s="57">
        <v>0</v>
      </c>
      <c r="FD146" s="57">
        <v>98905</v>
      </c>
      <c r="FE146" s="57">
        <v>-3626033</v>
      </c>
      <c r="FF146" s="57">
        <v>0</v>
      </c>
      <c r="FG146" s="57">
        <v>-3626033</v>
      </c>
      <c r="FH146" s="57">
        <v>-429766</v>
      </c>
      <c r="FI146" s="57">
        <v>0</v>
      </c>
      <c r="FJ146" s="57">
        <v>-429766</v>
      </c>
      <c r="FK146" s="57">
        <v>-45279</v>
      </c>
      <c r="FL146" s="57">
        <v>0</v>
      </c>
      <c r="FM146" s="57">
        <v>-45279</v>
      </c>
      <c r="FN146" s="57">
        <v>-408741</v>
      </c>
      <c r="FO146" s="57">
        <v>0</v>
      </c>
      <c r="FP146" s="57">
        <v>-408741</v>
      </c>
      <c r="FQ146" s="57">
        <v>0</v>
      </c>
      <c r="FR146" s="57">
        <v>0</v>
      </c>
      <c r="FS146" s="57">
        <v>0</v>
      </c>
      <c r="FT146" s="57">
        <v>-4410914</v>
      </c>
      <c r="FU146" s="57">
        <v>0</v>
      </c>
      <c r="FV146" s="57">
        <v>-4410914</v>
      </c>
      <c r="FW146" s="57">
        <v>32038357</v>
      </c>
      <c r="FX146" s="57">
        <v>0</v>
      </c>
      <c r="FY146" s="57">
        <v>32038357</v>
      </c>
    </row>
    <row r="147" spans="1:181" x14ac:dyDescent="0.2">
      <c r="A147" s="57" t="s">
        <v>387</v>
      </c>
      <c r="B147" s="57" t="s">
        <v>386</v>
      </c>
      <c r="C147" s="57">
        <v>0</v>
      </c>
      <c r="D147" s="57">
        <v>0</v>
      </c>
      <c r="E147" s="57">
        <v>0</v>
      </c>
      <c r="F147" s="57">
        <v>-11413</v>
      </c>
      <c r="G147" s="57">
        <v>0</v>
      </c>
      <c r="H147" s="57">
        <v>-11413</v>
      </c>
      <c r="I147" s="57">
        <v>0</v>
      </c>
      <c r="J147" s="57">
        <v>0</v>
      </c>
      <c r="K147" s="57">
        <v>0</v>
      </c>
      <c r="L147" s="57">
        <v>-2470</v>
      </c>
      <c r="M147" s="57">
        <v>0</v>
      </c>
      <c r="N147" s="57">
        <v>-2470</v>
      </c>
      <c r="O147" s="57">
        <v>-13883</v>
      </c>
      <c r="P147" s="57">
        <v>0</v>
      </c>
      <c r="Q147" s="57">
        <v>-13883</v>
      </c>
      <c r="R147" s="57">
        <v>-3505124</v>
      </c>
      <c r="S147" s="57">
        <v>0</v>
      </c>
      <c r="T147" s="57">
        <v>-3505124</v>
      </c>
      <c r="U147" s="57">
        <v>-22602</v>
      </c>
      <c r="V147" s="57">
        <v>0</v>
      </c>
      <c r="W147" s="57">
        <v>-22602</v>
      </c>
      <c r="X147" s="57">
        <v>-302513</v>
      </c>
      <c r="Y147" s="57">
        <v>0</v>
      </c>
      <c r="Z147" s="57">
        <v>-302513</v>
      </c>
      <c r="AA147" s="57">
        <v>-151470</v>
      </c>
      <c r="AB147" s="57">
        <v>0</v>
      </c>
      <c r="AC147" s="57">
        <v>-151470</v>
      </c>
      <c r="AD147" s="57">
        <v>0</v>
      </c>
      <c r="AE147" s="57">
        <v>0</v>
      </c>
      <c r="AF147" s="57">
        <v>0</v>
      </c>
      <c r="AG147" s="57">
        <v>1199572</v>
      </c>
      <c r="AH147" s="57">
        <v>0</v>
      </c>
      <c r="AI147" s="57">
        <v>1199572</v>
      </c>
      <c r="AJ147" s="57">
        <v>-4380</v>
      </c>
      <c r="AK147" s="57">
        <v>0</v>
      </c>
      <c r="AL147" s="57">
        <v>-4380</v>
      </c>
      <c r="AM147" s="57">
        <v>-2881567</v>
      </c>
      <c r="AN147" s="57">
        <v>0</v>
      </c>
      <c r="AO147" s="57">
        <v>-2881567</v>
      </c>
      <c r="AP147" s="57">
        <v>-19434</v>
      </c>
      <c r="AQ147" s="57">
        <v>0</v>
      </c>
      <c r="AR147" s="57">
        <v>-19434</v>
      </c>
      <c r="AS147" s="57">
        <v>-26218</v>
      </c>
      <c r="AT147" s="57">
        <v>0</v>
      </c>
      <c r="AU147" s="57">
        <v>-26218</v>
      </c>
      <c r="AV147" s="57">
        <v>0</v>
      </c>
      <c r="AW147" s="57">
        <v>0</v>
      </c>
      <c r="AX147" s="57">
        <v>0</v>
      </c>
      <c r="AY147" s="57">
        <v>-84885</v>
      </c>
      <c r="AZ147" s="57">
        <v>0</v>
      </c>
      <c r="BA147" s="57">
        <v>-84885</v>
      </c>
      <c r="BB147" s="57">
        <v>1410</v>
      </c>
      <c r="BC147" s="57">
        <v>0</v>
      </c>
      <c r="BD147" s="57">
        <v>1410</v>
      </c>
      <c r="BE147" s="57">
        <v>-5623139</v>
      </c>
      <c r="BF147" s="57">
        <v>0</v>
      </c>
      <c r="BG147" s="57">
        <v>-5623139</v>
      </c>
      <c r="BH147" s="57">
        <v>-9797</v>
      </c>
      <c r="BI147" s="57">
        <v>0</v>
      </c>
      <c r="BJ147" s="57">
        <v>-9797</v>
      </c>
      <c r="BK147" s="57">
        <v>1750</v>
      </c>
      <c r="BL147" s="57">
        <v>0</v>
      </c>
      <c r="BM147" s="57">
        <v>1750</v>
      </c>
      <c r="BN147" s="57">
        <v>-1019472</v>
      </c>
      <c r="BO147" s="57">
        <v>0</v>
      </c>
      <c r="BP147" s="57">
        <v>-1019472</v>
      </c>
      <c r="BQ147" s="57">
        <v>-77376</v>
      </c>
      <c r="BR147" s="57">
        <v>0</v>
      </c>
      <c r="BS147" s="57">
        <v>-77376</v>
      </c>
      <c r="BT147" s="57">
        <v>-1104895</v>
      </c>
      <c r="BU147" s="57">
        <v>0</v>
      </c>
      <c r="BV147" s="57">
        <v>-1104895</v>
      </c>
      <c r="BW147" s="57">
        <v>-214065</v>
      </c>
      <c r="BX147" s="57">
        <v>0</v>
      </c>
      <c r="BY147" s="57">
        <v>-214065</v>
      </c>
      <c r="BZ147" s="57">
        <v>-2748</v>
      </c>
      <c r="CA147" s="57">
        <v>0</v>
      </c>
      <c r="CB147" s="57">
        <v>-2748</v>
      </c>
      <c r="CC147" s="57">
        <v>-46762</v>
      </c>
      <c r="CD147" s="57">
        <v>0</v>
      </c>
      <c r="CE147" s="57">
        <v>-46762</v>
      </c>
      <c r="CF147" s="57">
        <v>-1171</v>
      </c>
      <c r="CG147" s="57">
        <v>0</v>
      </c>
      <c r="CH147" s="57">
        <v>-1171</v>
      </c>
      <c r="CI147" s="57">
        <v>0</v>
      </c>
      <c r="CJ147" s="57">
        <v>0</v>
      </c>
      <c r="CK147" s="57">
        <v>0</v>
      </c>
      <c r="CL147" s="57">
        <v>0</v>
      </c>
      <c r="CM147" s="57">
        <v>0</v>
      </c>
      <c r="CN147" s="57">
        <v>0</v>
      </c>
      <c r="CO147" s="57">
        <v>-28821</v>
      </c>
      <c r="CP147" s="57">
        <v>0</v>
      </c>
      <c r="CQ147" s="57">
        <v>-28821</v>
      </c>
      <c r="CR147" s="57">
        <v>1715</v>
      </c>
      <c r="CS147" s="57">
        <v>0</v>
      </c>
      <c r="CT147" s="57">
        <v>1715</v>
      </c>
      <c r="CU147" s="57">
        <v>-21343</v>
      </c>
      <c r="CV147" s="57">
        <v>0</v>
      </c>
      <c r="CW147" s="57">
        <v>-21343</v>
      </c>
      <c r="CX147" s="57">
        <v>11430</v>
      </c>
      <c r="CY147" s="57">
        <v>0</v>
      </c>
      <c r="CZ147" s="57">
        <v>11430</v>
      </c>
      <c r="DA147" s="57">
        <v>0</v>
      </c>
      <c r="DB147" s="57">
        <v>0</v>
      </c>
      <c r="DC147" s="57">
        <v>0</v>
      </c>
      <c r="DD147" s="57">
        <v>0</v>
      </c>
      <c r="DE147" s="57">
        <v>0</v>
      </c>
      <c r="DF147" s="57">
        <v>0</v>
      </c>
      <c r="DG147" s="57">
        <v>0</v>
      </c>
      <c r="DH147" s="57">
        <v>0</v>
      </c>
      <c r="DI147" s="57">
        <v>-301765</v>
      </c>
      <c r="DJ147" s="57">
        <v>0</v>
      </c>
      <c r="DK147" s="57">
        <v>-301765</v>
      </c>
      <c r="DL147" s="57">
        <v>-1849</v>
      </c>
      <c r="DM147" s="57">
        <v>0</v>
      </c>
      <c r="DN147" s="57">
        <v>-1849</v>
      </c>
      <c r="DO147" s="57">
        <v>0</v>
      </c>
      <c r="DP147" s="57">
        <v>0</v>
      </c>
      <c r="DQ147" s="57">
        <v>0</v>
      </c>
      <c r="DR147" s="57">
        <v>-8100</v>
      </c>
      <c r="DS147" s="57">
        <v>0</v>
      </c>
      <c r="DT147" s="57">
        <v>-8100</v>
      </c>
      <c r="DU147" s="57">
        <v>-937</v>
      </c>
      <c r="DV147" s="57">
        <v>0</v>
      </c>
      <c r="DW147" s="57">
        <v>-937</v>
      </c>
      <c r="DX147" s="57">
        <v>-701405</v>
      </c>
      <c r="DY147" s="57">
        <v>0</v>
      </c>
      <c r="DZ147" s="57">
        <v>-701405</v>
      </c>
      <c r="EA147" s="57">
        <v>-36930</v>
      </c>
      <c r="EB147" s="57">
        <v>0</v>
      </c>
      <c r="EC147" s="57">
        <v>-36930</v>
      </c>
      <c r="ED147" s="57">
        <v>0</v>
      </c>
      <c r="EE147" s="57">
        <v>0</v>
      </c>
      <c r="EF147" s="57">
        <v>0</v>
      </c>
      <c r="EG147" s="57">
        <v>0</v>
      </c>
      <c r="EH147" s="57">
        <v>0</v>
      </c>
      <c r="EI147" s="57">
        <v>0</v>
      </c>
      <c r="EJ147" s="57">
        <v>-43028</v>
      </c>
      <c r="EK147" s="57">
        <v>0</v>
      </c>
      <c r="EL147" s="57">
        <v>-43028</v>
      </c>
      <c r="EM147" s="57">
        <v>-792249</v>
      </c>
      <c r="EN147" s="57">
        <v>0</v>
      </c>
      <c r="EO147" s="57">
        <v>-792249</v>
      </c>
      <c r="EP147" s="57">
        <v>-9269</v>
      </c>
      <c r="EQ147" s="57">
        <v>0</v>
      </c>
      <c r="ER147" s="57">
        <v>-9269</v>
      </c>
      <c r="ES147" s="57">
        <v>0</v>
      </c>
      <c r="ET147" s="57">
        <v>0</v>
      </c>
      <c r="EU147" s="57">
        <v>0</v>
      </c>
      <c r="EV147" s="57">
        <v>-9269</v>
      </c>
      <c r="EW147" s="57">
        <v>0</v>
      </c>
      <c r="EX147" s="57">
        <v>-9269</v>
      </c>
      <c r="EY147" s="57">
        <v>53159076</v>
      </c>
      <c r="EZ147" s="57">
        <v>0</v>
      </c>
      <c r="FA147" s="57">
        <v>53159076</v>
      </c>
      <c r="FB147" s="57">
        <v>-13883</v>
      </c>
      <c r="FC147" s="57">
        <v>0</v>
      </c>
      <c r="FD147" s="57">
        <v>-13883</v>
      </c>
      <c r="FE147" s="57">
        <v>-5623139</v>
      </c>
      <c r="FF147" s="57">
        <v>0</v>
      </c>
      <c r="FG147" s="57">
        <v>-5623139</v>
      </c>
      <c r="FH147" s="57">
        <v>-1104895</v>
      </c>
      <c r="FI147" s="57">
        <v>0</v>
      </c>
      <c r="FJ147" s="57">
        <v>-1104895</v>
      </c>
      <c r="FK147" s="57">
        <v>-301765</v>
      </c>
      <c r="FL147" s="57">
        <v>0</v>
      </c>
      <c r="FM147" s="57">
        <v>-301765</v>
      </c>
      <c r="FN147" s="57">
        <v>-792249</v>
      </c>
      <c r="FO147" s="57">
        <v>0</v>
      </c>
      <c r="FP147" s="57">
        <v>-792249</v>
      </c>
      <c r="FQ147" s="57">
        <v>-9269</v>
      </c>
      <c r="FR147" s="57">
        <v>0</v>
      </c>
      <c r="FS147" s="57">
        <v>-9269</v>
      </c>
      <c r="FT147" s="57">
        <v>-7845200</v>
      </c>
      <c r="FU147" s="57">
        <v>0</v>
      </c>
      <c r="FV147" s="57">
        <v>-7845200</v>
      </c>
      <c r="FW147" s="57">
        <v>45313876</v>
      </c>
      <c r="FX147" s="57">
        <v>0</v>
      </c>
      <c r="FY147" s="57">
        <v>45313876</v>
      </c>
    </row>
    <row r="148" spans="1:181" x14ac:dyDescent="0.2">
      <c r="A148" s="57" t="s">
        <v>389</v>
      </c>
      <c r="B148" s="57" t="s">
        <v>388</v>
      </c>
      <c r="C148" s="57">
        <v>0</v>
      </c>
      <c r="D148" s="57">
        <v>0</v>
      </c>
      <c r="E148" s="57">
        <v>0</v>
      </c>
      <c r="F148" s="57">
        <v>-766453</v>
      </c>
      <c r="G148" s="57">
        <v>0</v>
      </c>
      <c r="H148" s="57">
        <v>-766453</v>
      </c>
      <c r="I148" s="57">
        <v>0</v>
      </c>
      <c r="J148" s="57">
        <v>0</v>
      </c>
      <c r="K148" s="57">
        <v>0</v>
      </c>
      <c r="L148" s="57">
        <v>220903</v>
      </c>
      <c r="M148" s="57">
        <v>0</v>
      </c>
      <c r="N148" s="57">
        <v>220903</v>
      </c>
      <c r="O148" s="57">
        <v>-545550</v>
      </c>
      <c r="P148" s="57">
        <v>0</v>
      </c>
      <c r="Q148" s="57">
        <v>-545550</v>
      </c>
      <c r="R148" s="57">
        <v>-5893028</v>
      </c>
      <c r="S148" s="57">
        <v>0</v>
      </c>
      <c r="T148" s="57">
        <v>-5893028</v>
      </c>
      <c r="U148" s="57">
        <v>-614</v>
      </c>
      <c r="V148" s="57">
        <v>0</v>
      </c>
      <c r="W148" s="57">
        <v>-614</v>
      </c>
      <c r="X148" s="57">
        <v>-181762</v>
      </c>
      <c r="Y148" s="57">
        <v>0</v>
      </c>
      <c r="Z148" s="57">
        <v>-181762</v>
      </c>
      <c r="AA148" s="57">
        <v>-122299</v>
      </c>
      <c r="AB148" s="57">
        <v>0</v>
      </c>
      <c r="AC148" s="57">
        <v>-122299</v>
      </c>
      <c r="AD148" s="57">
        <v>0</v>
      </c>
      <c r="AE148" s="57">
        <v>0</v>
      </c>
      <c r="AF148" s="57">
        <v>0</v>
      </c>
      <c r="AG148" s="57">
        <v>2345891</v>
      </c>
      <c r="AH148" s="57">
        <v>0</v>
      </c>
      <c r="AI148" s="57">
        <v>2345891</v>
      </c>
      <c r="AJ148" s="57">
        <v>65126</v>
      </c>
      <c r="AK148" s="57">
        <v>0</v>
      </c>
      <c r="AL148" s="57">
        <v>65126</v>
      </c>
      <c r="AM148" s="57">
        <v>-7173748</v>
      </c>
      <c r="AN148" s="57">
        <v>0</v>
      </c>
      <c r="AO148" s="57">
        <v>-7173748</v>
      </c>
      <c r="AP148" s="57">
        <v>-201413</v>
      </c>
      <c r="AQ148" s="57">
        <v>0</v>
      </c>
      <c r="AR148" s="57">
        <v>-201413</v>
      </c>
      <c r="AS148" s="57">
        <v>-24519</v>
      </c>
      <c r="AT148" s="57">
        <v>0</v>
      </c>
      <c r="AU148" s="57">
        <v>-24519</v>
      </c>
      <c r="AV148" s="57">
        <v>0</v>
      </c>
      <c r="AW148" s="57">
        <v>0</v>
      </c>
      <c r="AX148" s="57">
        <v>0</v>
      </c>
      <c r="AY148" s="57">
        <v>0</v>
      </c>
      <c r="AZ148" s="57">
        <v>0</v>
      </c>
      <c r="BA148" s="57">
        <v>0</v>
      </c>
      <c r="BB148" s="57">
        <v>0</v>
      </c>
      <c r="BC148" s="57">
        <v>0</v>
      </c>
      <c r="BD148" s="57">
        <v>0</v>
      </c>
      <c r="BE148" s="57">
        <v>-11063453</v>
      </c>
      <c r="BF148" s="57">
        <v>0</v>
      </c>
      <c r="BG148" s="57">
        <v>-11063453</v>
      </c>
      <c r="BH148" s="57">
        <v>0</v>
      </c>
      <c r="BI148" s="57">
        <v>0</v>
      </c>
      <c r="BJ148" s="57">
        <v>0</v>
      </c>
      <c r="BK148" s="57">
        <v>0</v>
      </c>
      <c r="BL148" s="57">
        <v>0</v>
      </c>
      <c r="BM148" s="57">
        <v>0</v>
      </c>
      <c r="BN148" s="57">
        <v>-3841532</v>
      </c>
      <c r="BO148" s="57">
        <v>0</v>
      </c>
      <c r="BP148" s="57">
        <v>-3841532</v>
      </c>
      <c r="BQ148" s="57">
        <v>0</v>
      </c>
      <c r="BR148" s="57">
        <v>0</v>
      </c>
      <c r="BS148" s="57">
        <v>0</v>
      </c>
      <c r="BT148" s="57">
        <v>-3841532</v>
      </c>
      <c r="BU148" s="57">
        <v>0</v>
      </c>
      <c r="BV148" s="57">
        <v>-3841532</v>
      </c>
      <c r="BW148" s="57">
        <v>0</v>
      </c>
      <c r="BX148" s="57">
        <v>0</v>
      </c>
      <c r="BY148" s="57">
        <v>0</v>
      </c>
      <c r="BZ148" s="57">
        <v>0</v>
      </c>
      <c r="CA148" s="57">
        <v>0</v>
      </c>
      <c r="CB148" s="57">
        <v>0</v>
      </c>
      <c r="CC148" s="57">
        <v>-1039570</v>
      </c>
      <c r="CD148" s="57">
        <v>0</v>
      </c>
      <c r="CE148" s="57">
        <v>-1039570</v>
      </c>
      <c r="CF148" s="57">
        <v>0</v>
      </c>
      <c r="CG148" s="57">
        <v>0</v>
      </c>
      <c r="CH148" s="57">
        <v>0</v>
      </c>
      <c r="CI148" s="57">
        <v>0</v>
      </c>
      <c r="CJ148" s="57">
        <v>0</v>
      </c>
      <c r="CK148" s="57">
        <v>0</v>
      </c>
      <c r="CL148" s="57">
        <v>0</v>
      </c>
      <c r="CM148" s="57">
        <v>0</v>
      </c>
      <c r="CN148" s="57">
        <v>0</v>
      </c>
      <c r="CO148" s="57">
        <v>0</v>
      </c>
      <c r="CP148" s="57">
        <v>0</v>
      </c>
      <c r="CQ148" s="57">
        <v>0</v>
      </c>
      <c r="CR148" s="57">
        <v>0</v>
      </c>
      <c r="CS148" s="57">
        <v>0</v>
      </c>
      <c r="CT148" s="57">
        <v>0</v>
      </c>
      <c r="CU148" s="57">
        <v>0</v>
      </c>
      <c r="CV148" s="57">
        <v>0</v>
      </c>
      <c r="CW148" s="57">
        <v>0</v>
      </c>
      <c r="CX148" s="57">
        <v>0</v>
      </c>
      <c r="CY148" s="57">
        <v>0</v>
      </c>
      <c r="CZ148" s="57">
        <v>0</v>
      </c>
      <c r="DA148" s="57">
        <v>0</v>
      </c>
      <c r="DB148" s="57">
        <v>0</v>
      </c>
      <c r="DC148" s="57">
        <v>0</v>
      </c>
      <c r="DD148" s="57">
        <v>0</v>
      </c>
      <c r="DE148" s="57">
        <v>0</v>
      </c>
      <c r="DF148" s="57">
        <v>0</v>
      </c>
      <c r="DG148" s="57">
        <v>0</v>
      </c>
      <c r="DH148" s="57">
        <v>0</v>
      </c>
      <c r="DI148" s="57">
        <v>-1039570</v>
      </c>
      <c r="DJ148" s="57">
        <v>0</v>
      </c>
      <c r="DK148" s="57">
        <v>-1039570</v>
      </c>
      <c r="DL148" s="57">
        <v>0</v>
      </c>
      <c r="DM148" s="57">
        <v>0</v>
      </c>
      <c r="DN148" s="57">
        <v>0</v>
      </c>
      <c r="DO148" s="57">
        <v>0</v>
      </c>
      <c r="DP148" s="57">
        <v>0</v>
      </c>
      <c r="DQ148" s="57">
        <v>0</v>
      </c>
      <c r="DR148" s="57">
        <v>-62270</v>
      </c>
      <c r="DS148" s="57">
        <v>0</v>
      </c>
      <c r="DT148" s="57">
        <v>-62270</v>
      </c>
      <c r="DU148" s="57">
        <v>419</v>
      </c>
      <c r="DV148" s="57">
        <v>0</v>
      </c>
      <c r="DW148" s="57">
        <v>419</v>
      </c>
      <c r="DX148" s="57">
        <v>-1579193</v>
      </c>
      <c r="DY148" s="57">
        <v>0</v>
      </c>
      <c r="DZ148" s="57">
        <v>-1579193</v>
      </c>
      <c r="EA148" s="57">
        <v>1652</v>
      </c>
      <c r="EB148" s="57">
        <v>0</v>
      </c>
      <c r="EC148" s="57">
        <v>1652</v>
      </c>
      <c r="ED148" s="57">
        <v>-95000</v>
      </c>
      <c r="EE148" s="57">
        <v>0</v>
      </c>
      <c r="EF148" s="57">
        <v>-95000</v>
      </c>
      <c r="EG148" s="57">
        <v>0</v>
      </c>
      <c r="EH148" s="57">
        <v>0</v>
      </c>
      <c r="EI148" s="57">
        <v>0</v>
      </c>
      <c r="EJ148" s="57">
        <v>-18483</v>
      </c>
      <c r="EK148" s="57">
        <v>0</v>
      </c>
      <c r="EL148" s="57">
        <v>-18483</v>
      </c>
      <c r="EM148" s="57">
        <v>-1752875</v>
      </c>
      <c r="EN148" s="57">
        <v>0</v>
      </c>
      <c r="EO148" s="57">
        <v>-1752875</v>
      </c>
      <c r="EP148" s="57">
        <v>0</v>
      </c>
      <c r="EQ148" s="57">
        <v>0</v>
      </c>
      <c r="ER148" s="57">
        <v>0</v>
      </c>
      <c r="ES148" s="57">
        <v>0</v>
      </c>
      <c r="ET148" s="57">
        <v>0</v>
      </c>
      <c r="EU148" s="57">
        <v>0</v>
      </c>
      <c r="EV148" s="57">
        <v>0</v>
      </c>
      <c r="EW148" s="57">
        <v>0</v>
      </c>
      <c r="EX148" s="57">
        <v>0</v>
      </c>
      <c r="EY148" s="57">
        <v>107840428</v>
      </c>
      <c r="EZ148" s="57">
        <v>173109</v>
      </c>
      <c r="FA148" s="57">
        <v>108013537</v>
      </c>
      <c r="FB148" s="57">
        <v>-545550</v>
      </c>
      <c r="FC148" s="57">
        <v>0</v>
      </c>
      <c r="FD148" s="57">
        <v>-545550</v>
      </c>
      <c r="FE148" s="57">
        <v>-11063453</v>
      </c>
      <c r="FF148" s="57">
        <v>0</v>
      </c>
      <c r="FG148" s="57">
        <v>-11063453</v>
      </c>
      <c r="FH148" s="57">
        <v>-3841532</v>
      </c>
      <c r="FI148" s="57">
        <v>0</v>
      </c>
      <c r="FJ148" s="57">
        <v>-3841532</v>
      </c>
      <c r="FK148" s="57">
        <v>-1039570</v>
      </c>
      <c r="FL148" s="57">
        <v>0</v>
      </c>
      <c r="FM148" s="57">
        <v>-1039570</v>
      </c>
      <c r="FN148" s="57">
        <v>-1752875</v>
      </c>
      <c r="FO148" s="57">
        <v>0</v>
      </c>
      <c r="FP148" s="57">
        <v>-1752875</v>
      </c>
      <c r="FQ148" s="57">
        <v>0</v>
      </c>
      <c r="FR148" s="57">
        <v>0</v>
      </c>
      <c r="FS148" s="57">
        <v>0</v>
      </c>
      <c r="FT148" s="57">
        <v>-18242980</v>
      </c>
      <c r="FU148" s="57">
        <v>0</v>
      </c>
      <c r="FV148" s="57">
        <v>-18242980</v>
      </c>
      <c r="FW148" s="57">
        <v>89597448</v>
      </c>
      <c r="FX148" s="57">
        <v>173109</v>
      </c>
      <c r="FY148" s="57">
        <v>89770557</v>
      </c>
    </row>
    <row r="149" spans="1:181" x14ac:dyDescent="0.2">
      <c r="A149" s="57" t="s">
        <v>391</v>
      </c>
      <c r="B149" s="57" t="s">
        <v>390</v>
      </c>
      <c r="C149" s="57">
        <v>0</v>
      </c>
      <c r="D149" s="57">
        <v>0</v>
      </c>
      <c r="E149" s="57">
        <v>0</v>
      </c>
      <c r="F149" s="57">
        <v>174692</v>
      </c>
      <c r="G149" s="57">
        <v>0</v>
      </c>
      <c r="H149" s="57">
        <v>174692</v>
      </c>
      <c r="I149" s="57">
        <v>0</v>
      </c>
      <c r="J149" s="57">
        <v>0</v>
      </c>
      <c r="K149" s="57">
        <v>0</v>
      </c>
      <c r="L149" s="57">
        <v>43910</v>
      </c>
      <c r="M149" s="57">
        <v>0</v>
      </c>
      <c r="N149" s="57">
        <v>43910</v>
      </c>
      <c r="O149" s="57">
        <v>218602</v>
      </c>
      <c r="P149" s="57">
        <v>0</v>
      </c>
      <c r="Q149" s="57">
        <v>218602</v>
      </c>
      <c r="R149" s="57">
        <v>-2402514</v>
      </c>
      <c r="S149" s="57">
        <v>0</v>
      </c>
      <c r="T149" s="57">
        <v>-2402514</v>
      </c>
      <c r="U149" s="57">
        <v>-3293</v>
      </c>
      <c r="V149" s="57">
        <v>0</v>
      </c>
      <c r="W149" s="57">
        <v>-3293</v>
      </c>
      <c r="X149" s="57">
        <v>-137992</v>
      </c>
      <c r="Y149" s="57">
        <v>0</v>
      </c>
      <c r="Z149" s="57">
        <v>-137992</v>
      </c>
      <c r="AA149" s="57">
        <v>-75315</v>
      </c>
      <c r="AB149" s="57">
        <v>0</v>
      </c>
      <c r="AC149" s="57">
        <v>-75315</v>
      </c>
      <c r="AD149" s="57">
        <v>-4615</v>
      </c>
      <c r="AE149" s="57">
        <v>0</v>
      </c>
      <c r="AF149" s="57">
        <v>-4615</v>
      </c>
      <c r="AG149" s="57">
        <v>2309360</v>
      </c>
      <c r="AH149" s="57">
        <v>0</v>
      </c>
      <c r="AI149" s="57">
        <v>2309360</v>
      </c>
      <c r="AJ149" s="57">
        <v>-38507</v>
      </c>
      <c r="AK149" s="57">
        <v>0</v>
      </c>
      <c r="AL149" s="57">
        <v>-38507</v>
      </c>
      <c r="AM149" s="57">
        <v>-6007069</v>
      </c>
      <c r="AN149" s="57">
        <v>0</v>
      </c>
      <c r="AO149" s="57">
        <v>-6007069</v>
      </c>
      <c r="AP149" s="57">
        <v>-53250</v>
      </c>
      <c r="AQ149" s="57">
        <v>0</v>
      </c>
      <c r="AR149" s="57">
        <v>-53250</v>
      </c>
      <c r="AS149" s="57">
        <v>-123802</v>
      </c>
      <c r="AT149" s="57">
        <v>0</v>
      </c>
      <c r="AU149" s="57">
        <v>-123802</v>
      </c>
      <c r="AV149" s="57">
        <v>24804</v>
      </c>
      <c r="AW149" s="57">
        <v>0</v>
      </c>
      <c r="AX149" s="57">
        <v>24804</v>
      </c>
      <c r="AY149" s="57">
        <v>0</v>
      </c>
      <c r="AZ149" s="57">
        <v>0</v>
      </c>
      <c r="BA149" s="57">
        <v>0</v>
      </c>
      <c r="BB149" s="57">
        <v>0</v>
      </c>
      <c r="BC149" s="57">
        <v>0</v>
      </c>
      <c r="BD149" s="57">
        <v>0</v>
      </c>
      <c r="BE149" s="57">
        <v>-6428970</v>
      </c>
      <c r="BF149" s="57">
        <v>0</v>
      </c>
      <c r="BG149" s="57">
        <v>-6428970</v>
      </c>
      <c r="BH149" s="57">
        <v>-20618</v>
      </c>
      <c r="BI149" s="57">
        <v>0</v>
      </c>
      <c r="BJ149" s="57">
        <v>-20618</v>
      </c>
      <c r="BK149" s="57">
        <v>-1055</v>
      </c>
      <c r="BL149" s="57">
        <v>0</v>
      </c>
      <c r="BM149" s="57">
        <v>-1055</v>
      </c>
      <c r="BN149" s="57">
        <v>-3613682</v>
      </c>
      <c r="BO149" s="57">
        <v>0</v>
      </c>
      <c r="BP149" s="57">
        <v>-3613682</v>
      </c>
      <c r="BQ149" s="57">
        <v>-267520</v>
      </c>
      <c r="BR149" s="57">
        <v>0</v>
      </c>
      <c r="BS149" s="57">
        <v>-267520</v>
      </c>
      <c r="BT149" s="57">
        <v>-3902875</v>
      </c>
      <c r="BU149" s="57">
        <v>0</v>
      </c>
      <c r="BV149" s="57">
        <v>-3902875</v>
      </c>
      <c r="BW149" s="57">
        <v>-53180</v>
      </c>
      <c r="BX149" s="57">
        <v>0</v>
      </c>
      <c r="BY149" s="57">
        <v>-53180</v>
      </c>
      <c r="BZ149" s="57">
        <v>0</v>
      </c>
      <c r="CA149" s="57">
        <v>0</v>
      </c>
      <c r="CB149" s="57">
        <v>0</v>
      </c>
      <c r="CC149" s="57">
        <v>-390117</v>
      </c>
      <c r="CD149" s="57">
        <v>0</v>
      </c>
      <c r="CE149" s="57">
        <v>-390117</v>
      </c>
      <c r="CF149" s="57">
        <v>0</v>
      </c>
      <c r="CG149" s="57">
        <v>0</v>
      </c>
      <c r="CH149" s="57">
        <v>0</v>
      </c>
      <c r="CI149" s="57">
        <v>0</v>
      </c>
      <c r="CJ149" s="57">
        <v>0</v>
      </c>
      <c r="CK149" s="57">
        <v>0</v>
      </c>
      <c r="CL149" s="57">
        <v>0</v>
      </c>
      <c r="CM149" s="57">
        <v>0</v>
      </c>
      <c r="CN149" s="57">
        <v>0</v>
      </c>
      <c r="CO149" s="57">
        <v>0</v>
      </c>
      <c r="CP149" s="57">
        <v>0</v>
      </c>
      <c r="CQ149" s="57">
        <v>0</v>
      </c>
      <c r="CR149" s="57">
        <v>0</v>
      </c>
      <c r="CS149" s="57">
        <v>0</v>
      </c>
      <c r="CT149" s="57">
        <v>0</v>
      </c>
      <c r="CU149" s="57">
        <v>0</v>
      </c>
      <c r="CV149" s="57">
        <v>0</v>
      </c>
      <c r="CW149" s="57">
        <v>0</v>
      </c>
      <c r="CX149" s="57">
        <v>0</v>
      </c>
      <c r="CY149" s="57">
        <v>0</v>
      </c>
      <c r="CZ149" s="57">
        <v>0</v>
      </c>
      <c r="DA149" s="57">
        <v>0</v>
      </c>
      <c r="DB149" s="57">
        <v>0</v>
      </c>
      <c r="DC149" s="57">
        <v>0</v>
      </c>
      <c r="DD149" s="57">
        <v>0</v>
      </c>
      <c r="DE149" s="57">
        <v>0</v>
      </c>
      <c r="DF149" s="57">
        <v>0</v>
      </c>
      <c r="DG149" s="57">
        <v>0</v>
      </c>
      <c r="DH149" s="57">
        <v>0</v>
      </c>
      <c r="DI149" s="57">
        <v>-443297</v>
      </c>
      <c r="DJ149" s="57">
        <v>0</v>
      </c>
      <c r="DK149" s="57">
        <v>-443297</v>
      </c>
      <c r="DL149" s="57">
        <v>0</v>
      </c>
      <c r="DM149" s="57">
        <v>0</v>
      </c>
      <c r="DN149" s="57">
        <v>0</v>
      </c>
      <c r="DO149" s="57">
        <v>0</v>
      </c>
      <c r="DP149" s="57">
        <v>0</v>
      </c>
      <c r="DQ149" s="57">
        <v>0</v>
      </c>
      <c r="DR149" s="57">
        <v>0</v>
      </c>
      <c r="DS149" s="57">
        <v>0</v>
      </c>
      <c r="DT149" s="57">
        <v>0</v>
      </c>
      <c r="DU149" s="57">
        <v>0</v>
      </c>
      <c r="DV149" s="57">
        <v>0</v>
      </c>
      <c r="DW149" s="57">
        <v>0</v>
      </c>
      <c r="DX149" s="57">
        <v>-1011400</v>
      </c>
      <c r="DY149" s="57">
        <v>0</v>
      </c>
      <c r="DZ149" s="57">
        <v>-1011400</v>
      </c>
      <c r="EA149" s="57">
        <v>-65832</v>
      </c>
      <c r="EB149" s="57">
        <v>0</v>
      </c>
      <c r="EC149" s="57">
        <v>-65832</v>
      </c>
      <c r="ED149" s="57">
        <v>0</v>
      </c>
      <c r="EE149" s="57">
        <v>0</v>
      </c>
      <c r="EF149" s="57">
        <v>0</v>
      </c>
      <c r="EG149" s="57">
        <v>28978</v>
      </c>
      <c r="EH149" s="57">
        <v>0</v>
      </c>
      <c r="EI149" s="57">
        <v>28978</v>
      </c>
      <c r="EJ149" s="57">
        <v>0</v>
      </c>
      <c r="EK149" s="57">
        <v>0</v>
      </c>
      <c r="EL149" s="57">
        <v>0</v>
      </c>
      <c r="EM149" s="57">
        <v>-1048254</v>
      </c>
      <c r="EN149" s="57">
        <v>0</v>
      </c>
      <c r="EO149" s="57">
        <v>-1048254</v>
      </c>
      <c r="EP149" s="57">
        <v>0</v>
      </c>
      <c r="EQ149" s="57">
        <v>0</v>
      </c>
      <c r="ER149" s="57">
        <v>0</v>
      </c>
      <c r="ES149" s="57">
        <v>0</v>
      </c>
      <c r="ET149" s="57">
        <v>0</v>
      </c>
      <c r="EU149" s="57">
        <v>0</v>
      </c>
      <c r="EV149" s="57">
        <v>0</v>
      </c>
      <c r="EW149" s="57">
        <v>0</v>
      </c>
      <c r="EX149" s="57">
        <v>0</v>
      </c>
      <c r="EY149" s="57">
        <v>92321032</v>
      </c>
      <c r="EZ149" s="57">
        <v>0</v>
      </c>
      <c r="FA149" s="57">
        <v>92321032</v>
      </c>
      <c r="FB149" s="57">
        <v>218602</v>
      </c>
      <c r="FC149" s="57">
        <v>0</v>
      </c>
      <c r="FD149" s="57">
        <v>218602</v>
      </c>
      <c r="FE149" s="57">
        <v>-6428970</v>
      </c>
      <c r="FF149" s="57">
        <v>0</v>
      </c>
      <c r="FG149" s="57">
        <v>-6428970</v>
      </c>
      <c r="FH149" s="57">
        <v>-3902875</v>
      </c>
      <c r="FI149" s="57">
        <v>0</v>
      </c>
      <c r="FJ149" s="57">
        <v>-3902875</v>
      </c>
      <c r="FK149" s="57">
        <v>-443297</v>
      </c>
      <c r="FL149" s="57">
        <v>0</v>
      </c>
      <c r="FM149" s="57">
        <v>-443297</v>
      </c>
      <c r="FN149" s="57">
        <v>-1048254</v>
      </c>
      <c r="FO149" s="57">
        <v>0</v>
      </c>
      <c r="FP149" s="57">
        <v>-1048254</v>
      </c>
      <c r="FQ149" s="57">
        <v>0</v>
      </c>
      <c r="FR149" s="57">
        <v>0</v>
      </c>
      <c r="FS149" s="57">
        <v>0</v>
      </c>
      <c r="FT149" s="57">
        <v>-11604794</v>
      </c>
      <c r="FU149" s="57">
        <v>0</v>
      </c>
      <c r="FV149" s="57">
        <v>-11604794</v>
      </c>
      <c r="FW149" s="57">
        <v>80716238</v>
      </c>
      <c r="FX149" s="57">
        <v>0</v>
      </c>
      <c r="FY149" s="57">
        <v>80716238</v>
      </c>
    </row>
    <row r="150" spans="1:181" x14ac:dyDescent="0.2">
      <c r="A150" s="57" t="s">
        <v>393</v>
      </c>
      <c r="B150" s="57" t="s">
        <v>392</v>
      </c>
      <c r="C150" s="57">
        <v>0</v>
      </c>
      <c r="D150" s="57">
        <v>0</v>
      </c>
      <c r="E150" s="57">
        <v>0</v>
      </c>
      <c r="F150" s="57">
        <v>-67461</v>
      </c>
      <c r="G150" s="57">
        <v>0</v>
      </c>
      <c r="H150" s="57">
        <v>-67461</v>
      </c>
      <c r="I150" s="57">
        <v>0</v>
      </c>
      <c r="J150" s="57">
        <v>0</v>
      </c>
      <c r="K150" s="57">
        <v>0</v>
      </c>
      <c r="L150" s="57">
        <v>276673</v>
      </c>
      <c r="M150" s="57">
        <v>0</v>
      </c>
      <c r="N150" s="57">
        <v>276673</v>
      </c>
      <c r="O150" s="57">
        <v>209212</v>
      </c>
      <c r="P150" s="57">
        <v>0</v>
      </c>
      <c r="Q150" s="57">
        <v>209212</v>
      </c>
      <c r="R150" s="57">
        <v>-12512021</v>
      </c>
      <c r="S150" s="57">
        <v>0</v>
      </c>
      <c r="T150" s="57">
        <v>-12512021</v>
      </c>
      <c r="U150" s="57">
        <v>-54750</v>
      </c>
      <c r="V150" s="57">
        <v>0</v>
      </c>
      <c r="W150" s="57">
        <v>-54750</v>
      </c>
      <c r="X150" s="57">
        <v>-497403</v>
      </c>
      <c r="Y150" s="57">
        <v>0</v>
      </c>
      <c r="Z150" s="57">
        <v>-497403</v>
      </c>
      <c r="AA150" s="57">
        <v>-333077</v>
      </c>
      <c r="AB150" s="57">
        <v>0</v>
      </c>
      <c r="AC150" s="57">
        <v>-333077</v>
      </c>
      <c r="AD150" s="57">
        <v>-5575</v>
      </c>
      <c r="AE150" s="57">
        <v>0</v>
      </c>
      <c r="AF150" s="57">
        <v>-5575</v>
      </c>
      <c r="AG150" s="57">
        <v>2896027</v>
      </c>
      <c r="AH150" s="57">
        <v>0</v>
      </c>
      <c r="AI150" s="57">
        <v>2896027</v>
      </c>
      <c r="AJ150" s="57">
        <v>2968</v>
      </c>
      <c r="AK150" s="57">
        <v>0</v>
      </c>
      <c r="AL150" s="57">
        <v>2968</v>
      </c>
      <c r="AM150" s="57">
        <v>-7662945</v>
      </c>
      <c r="AN150" s="57">
        <v>0</v>
      </c>
      <c r="AO150" s="57">
        <v>-7662945</v>
      </c>
      <c r="AP150" s="57">
        <v>32878</v>
      </c>
      <c r="AQ150" s="57">
        <v>0</v>
      </c>
      <c r="AR150" s="57">
        <v>32878</v>
      </c>
      <c r="AS150" s="57">
        <v>-176855</v>
      </c>
      <c r="AT150" s="57">
        <v>0</v>
      </c>
      <c r="AU150" s="57">
        <v>-176855</v>
      </c>
      <c r="AV150" s="57">
        <v>-27154</v>
      </c>
      <c r="AW150" s="57">
        <v>0</v>
      </c>
      <c r="AX150" s="57">
        <v>-27154</v>
      </c>
      <c r="AY150" s="57">
        <v>-5880</v>
      </c>
      <c r="AZ150" s="57">
        <v>0</v>
      </c>
      <c r="BA150" s="57">
        <v>-5880</v>
      </c>
      <c r="BB150" s="57">
        <v>0</v>
      </c>
      <c r="BC150" s="57">
        <v>0</v>
      </c>
      <c r="BD150" s="57">
        <v>0</v>
      </c>
      <c r="BE150" s="57">
        <v>-17950385</v>
      </c>
      <c r="BF150" s="57">
        <v>0</v>
      </c>
      <c r="BG150" s="57">
        <v>-17950385</v>
      </c>
      <c r="BH150" s="57">
        <v>-41869</v>
      </c>
      <c r="BI150" s="57">
        <v>0</v>
      </c>
      <c r="BJ150" s="57">
        <v>-41869</v>
      </c>
      <c r="BK150" s="57">
        <v>-18369</v>
      </c>
      <c r="BL150" s="57">
        <v>0</v>
      </c>
      <c r="BM150" s="57">
        <v>-18369</v>
      </c>
      <c r="BN150" s="57">
        <v>-5224008</v>
      </c>
      <c r="BO150" s="57">
        <v>0</v>
      </c>
      <c r="BP150" s="57">
        <v>-5224008</v>
      </c>
      <c r="BQ150" s="57">
        <v>71719</v>
      </c>
      <c r="BR150" s="57">
        <v>0</v>
      </c>
      <c r="BS150" s="57">
        <v>71719</v>
      </c>
      <c r="BT150" s="57">
        <v>-5212527</v>
      </c>
      <c r="BU150" s="57">
        <v>0</v>
      </c>
      <c r="BV150" s="57">
        <v>-5212527</v>
      </c>
      <c r="BW150" s="57">
        <v>-316261</v>
      </c>
      <c r="BX150" s="57">
        <v>0</v>
      </c>
      <c r="BY150" s="57">
        <v>-316261</v>
      </c>
      <c r="BZ150" s="57">
        <v>1492</v>
      </c>
      <c r="CA150" s="57">
        <v>0</v>
      </c>
      <c r="CB150" s="57">
        <v>1492</v>
      </c>
      <c r="CC150" s="57">
        <v>-98489</v>
      </c>
      <c r="CD150" s="57">
        <v>0</v>
      </c>
      <c r="CE150" s="57">
        <v>-98489</v>
      </c>
      <c r="CF150" s="57">
        <v>726</v>
      </c>
      <c r="CG150" s="57">
        <v>0</v>
      </c>
      <c r="CH150" s="57">
        <v>726</v>
      </c>
      <c r="CI150" s="57">
        <v>-267</v>
      </c>
      <c r="CJ150" s="57">
        <v>0</v>
      </c>
      <c r="CK150" s="57">
        <v>-267</v>
      </c>
      <c r="CL150" s="57">
        <v>-1465</v>
      </c>
      <c r="CM150" s="57">
        <v>0</v>
      </c>
      <c r="CN150" s="57">
        <v>-1465</v>
      </c>
      <c r="CO150" s="57">
        <v>-1902</v>
      </c>
      <c r="CP150" s="57">
        <v>0</v>
      </c>
      <c r="CQ150" s="57">
        <v>-1902</v>
      </c>
      <c r="CR150" s="57">
        <v>0</v>
      </c>
      <c r="CS150" s="57">
        <v>0</v>
      </c>
      <c r="CT150" s="57">
        <v>0</v>
      </c>
      <c r="CU150" s="57">
        <v>-120296</v>
      </c>
      <c r="CV150" s="57">
        <v>0</v>
      </c>
      <c r="CW150" s="57">
        <v>-120296</v>
      </c>
      <c r="CX150" s="57">
        <v>-4271</v>
      </c>
      <c r="CY150" s="57">
        <v>0</v>
      </c>
      <c r="CZ150" s="57">
        <v>-4271</v>
      </c>
      <c r="DA150" s="57">
        <v>0</v>
      </c>
      <c r="DB150" s="57">
        <v>0</v>
      </c>
      <c r="DC150" s="57">
        <v>0</v>
      </c>
      <c r="DD150" s="57">
        <v>0</v>
      </c>
      <c r="DE150" s="57">
        <v>0</v>
      </c>
      <c r="DF150" s="57">
        <v>0</v>
      </c>
      <c r="DG150" s="57">
        <v>0</v>
      </c>
      <c r="DH150" s="57">
        <v>0</v>
      </c>
      <c r="DI150" s="57">
        <v>-540733</v>
      </c>
      <c r="DJ150" s="57">
        <v>0</v>
      </c>
      <c r="DK150" s="57">
        <v>-540733</v>
      </c>
      <c r="DL150" s="57">
        <v>0</v>
      </c>
      <c r="DM150" s="57">
        <v>0</v>
      </c>
      <c r="DN150" s="57">
        <v>0</v>
      </c>
      <c r="DO150" s="57">
        <v>0</v>
      </c>
      <c r="DP150" s="57">
        <v>0</v>
      </c>
      <c r="DQ150" s="57">
        <v>0</v>
      </c>
      <c r="DR150" s="57">
        <v>-144495</v>
      </c>
      <c r="DS150" s="57">
        <v>0</v>
      </c>
      <c r="DT150" s="57">
        <v>-144495</v>
      </c>
      <c r="DU150" s="57">
        <v>-2628</v>
      </c>
      <c r="DV150" s="57">
        <v>0</v>
      </c>
      <c r="DW150" s="57">
        <v>-2628</v>
      </c>
      <c r="DX150" s="57">
        <v>-2167137</v>
      </c>
      <c r="DY150" s="57">
        <v>0</v>
      </c>
      <c r="DZ150" s="57">
        <v>-2167137</v>
      </c>
      <c r="EA150" s="57">
        <v>-91230</v>
      </c>
      <c r="EB150" s="57">
        <v>0</v>
      </c>
      <c r="EC150" s="57">
        <v>-91230</v>
      </c>
      <c r="ED150" s="57">
        <v>-105773</v>
      </c>
      <c r="EE150" s="57">
        <v>0</v>
      </c>
      <c r="EF150" s="57">
        <v>-105773</v>
      </c>
      <c r="EG150" s="57">
        <v>0</v>
      </c>
      <c r="EH150" s="57">
        <v>0</v>
      </c>
      <c r="EI150" s="57">
        <v>0</v>
      </c>
      <c r="EJ150" s="57">
        <v>-10364</v>
      </c>
      <c r="EK150" s="57">
        <v>0</v>
      </c>
      <c r="EL150" s="57">
        <v>-10364</v>
      </c>
      <c r="EM150" s="57">
        <v>-2521627</v>
      </c>
      <c r="EN150" s="57">
        <v>0</v>
      </c>
      <c r="EO150" s="57">
        <v>-2521627</v>
      </c>
      <c r="EP150" s="57">
        <v>0</v>
      </c>
      <c r="EQ150" s="57">
        <v>0</v>
      </c>
      <c r="ER150" s="57">
        <v>0</v>
      </c>
      <c r="ES150" s="57">
        <v>0</v>
      </c>
      <c r="ET150" s="57">
        <v>0</v>
      </c>
      <c r="EU150" s="57">
        <v>0</v>
      </c>
      <c r="EV150" s="57">
        <v>0</v>
      </c>
      <c r="EW150" s="57">
        <v>0</v>
      </c>
      <c r="EX150" s="57">
        <v>0</v>
      </c>
      <c r="EY150" s="57">
        <v>128362149</v>
      </c>
      <c r="EZ150" s="57">
        <v>0</v>
      </c>
      <c r="FA150" s="57">
        <v>128362149</v>
      </c>
      <c r="FB150" s="57">
        <v>209212</v>
      </c>
      <c r="FC150" s="57">
        <v>0</v>
      </c>
      <c r="FD150" s="57">
        <v>209212</v>
      </c>
      <c r="FE150" s="57">
        <v>-17950385</v>
      </c>
      <c r="FF150" s="57">
        <v>0</v>
      </c>
      <c r="FG150" s="57">
        <v>-17950385</v>
      </c>
      <c r="FH150" s="57">
        <v>-5212527</v>
      </c>
      <c r="FI150" s="57">
        <v>0</v>
      </c>
      <c r="FJ150" s="57">
        <v>-5212527</v>
      </c>
      <c r="FK150" s="57">
        <v>-540733</v>
      </c>
      <c r="FL150" s="57">
        <v>0</v>
      </c>
      <c r="FM150" s="57">
        <v>-540733</v>
      </c>
      <c r="FN150" s="57">
        <v>-2521627</v>
      </c>
      <c r="FO150" s="57">
        <v>0</v>
      </c>
      <c r="FP150" s="57">
        <v>-2521627</v>
      </c>
      <c r="FQ150" s="57">
        <v>0</v>
      </c>
      <c r="FR150" s="57">
        <v>0</v>
      </c>
      <c r="FS150" s="57">
        <v>0</v>
      </c>
      <c r="FT150" s="57">
        <v>-26016060</v>
      </c>
      <c r="FU150" s="57">
        <v>0</v>
      </c>
      <c r="FV150" s="57">
        <v>-26016060</v>
      </c>
      <c r="FW150" s="57">
        <v>102346089</v>
      </c>
      <c r="FX150" s="57">
        <v>0</v>
      </c>
      <c r="FY150" s="57">
        <v>102346089</v>
      </c>
    </row>
    <row r="151" spans="1:181" x14ac:dyDescent="0.2">
      <c r="A151" s="57" t="s">
        <v>395</v>
      </c>
      <c r="B151" s="57" t="s">
        <v>394</v>
      </c>
      <c r="C151" s="57">
        <v>0</v>
      </c>
      <c r="D151" s="57">
        <v>0</v>
      </c>
      <c r="E151" s="57">
        <v>0</v>
      </c>
      <c r="F151" s="57">
        <v>-95847</v>
      </c>
      <c r="G151" s="57">
        <v>0</v>
      </c>
      <c r="H151" s="57">
        <v>-95847</v>
      </c>
      <c r="I151" s="57">
        <v>0</v>
      </c>
      <c r="J151" s="57">
        <v>0</v>
      </c>
      <c r="K151" s="57">
        <v>0</v>
      </c>
      <c r="L151" s="57">
        <v>4740</v>
      </c>
      <c r="M151" s="57">
        <v>0</v>
      </c>
      <c r="N151" s="57">
        <v>4740</v>
      </c>
      <c r="O151" s="57">
        <v>-91107</v>
      </c>
      <c r="P151" s="57">
        <v>0</v>
      </c>
      <c r="Q151" s="57">
        <v>-91107</v>
      </c>
      <c r="R151" s="57">
        <v>-1921497</v>
      </c>
      <c r="S151" s="57">
        <v>0</v>
      </c>
      <c r="T151" s="57">
        <v>-1921497</v>
      </c>
      <c r="U151" s="57">
        <v>-8346</v>
      </c>
      <c r="V151" s="57">
        <v>0</v>
      </c>
      <c r="W151" s="57">
        <v>-8346</v>
      </c>
      <c r="X151" s="57">
        <v>-92371</v>
      </c>
      <c r="Y151" s="57">
        <v>0</v>
      </c>
      <c r="Z151" s="57">
        <v>-92371</v>
      </c>
      <c r="AA151" s="57">
        <v>-86458</v>
      </c>
      <c r="AB151" s="57">
        <v>0</v>
      </c>
      <c r="AC151" s="57">
        <v>-86458</v>
      </c>
      <c r="AD151" s="57">
        <v>1356</v>
      </c>
      <c r="AE151" s="57">
        <v>0</v>
      </c>
      <c r="AF151" s="57">
        <v>1356</v>
      </c>
      <c r="AG151" s="57">
        <v>1197054</v>
      </c>
      <c r="AH151" s="57">
        <v>0</v>
      </c>
      <c r="AI151" s="57">
        <v>1197054</v>
      </c>
      <c r="AJ151" s="57">
        <v>-20208</v>
      </c>
      <c r="AK151" s="57">
        <v>0</v>
      </c>
      <c r="AL151" s="57">
        <v>-20208</v>
      </c>
      <c r="AM151" s="57">
        <v>-2082521</v>
      </c>
      <c r="AN151" s="57">
        <v>0</v>
      </c>
      <c r="AO151" s="57">
        <v>-2082521</v>
      </c>
      <c r="AP151" s="57">
        <v>-41764</v>
      </c>
      <c r="AQ151" s="57">
        <v>0</v>
      </c>
      <c r="AR151" s="57">
        <v>-41764</v>
      </c>
      <c r="AS151" s="57">
        <v>-15736</v>
      </c>
      <c r="AT151" s="57">
        <v>0</v>
      </c>
      <c r="AU151" s="57">
        <v>-15736</v>
      </c>
      <c r="AV151" s="57">
        <v>0</v>
      </c>
      <c r="AW151" s="57">
        <v>0</v>
      </c>
      <c r="AX151" s="57">
        <v>0</v>
      </c>
      <c r="AY151" s="57">
        <v>0</v>
      </c>
      <c r="AZ151" s="57">
        <v>0</v>
      </c>
      <c r="BA151" s="57">
        <v>0</v>
      </c>
      <c r="BB151" s="57">
        <v>0</v>
      </c>
      <c r="BC151" s="57">
        <v>0</v>
      </c>
      <c r="BD151" s="57">
        <v>0</v>
      </c>
      <c r="BE151" s="57">
        <v>-2977043</v>
      </c>
      <c r="BF151" s="57">
        <v>0</v>
      </c>
      <c r="BG151" s="57">
        <v>-2977043</v>
      </c>
      <c r="BH151" s="57">
        <v>-44048</v>
      </c>
      <c r="BI151" s="57">
        <v>0</v>
      </c>
      <c r="BJ151" s="57">
        <v>-44048</v>
      </c>
      <c r="BK151" s="57">
        <v>-5863</v>
      </c>
      <c r="BL151" s="57">
        <v>0</v>
      </c>
      <c r="BM151" s="57">
        <v>-5863</v>
      </c>
      <c r="BN151" s="57">
        <v>-1664083</v>
      </c>
      <c r="BO151" s="57">
        <v>0</v>
      </c>
      <c r="BP151" s="57">
        <v>-1664083</v>
      </c>
      <c r="BQ151" s="57">
        <v>117546</v>
      </c>
      <c r="BR151" s="57">
        <v>0</v>
      </c>
      <c r="BS151" s="57">
        <v>117546</v>
      </c>
      <c r="BT151" s="57">
        <v>-1596448</v>
      </c>
      <c r="BU151" s="57">
        <v>0</v>
      </c>
      <c r="BV151" s="57">
        <v>-1596448</v>
      </c>
      <c r="BW151" s="57">
        <v>-194393</v>
      </c>
      <c r="BX151" s="57">
        <v>0</v>
      </c>
      <c r="BY151" s="57">
        <v>-194393</v>
      </c>
      <c r="BZ151" s="57">
        <v>1470</v>
      </c>
      <c r="CA151" s="57">
        <v>0</v>
      </c>
      <c r="CB151" s="57">
        <v>1470</v>
      </c>
      <c r="CC151" s="57">
        <v>-39129</v>
      </c>
      <c r="CD151" s="57">
        <v>0</v>
      </c>
      <c r="CE151" s="57">
        <v>-39129</v>
      </c>
      <c r="CF151" s="57">
        <v>-3710</v>
      </c>
      <c r="CG151" s="57">
        <v>0</v>
      </c>
      <c r="CH151" s="57">
        <v>-3710</v>
      </c>
      <c r="CI151" s="57">
        <v>0</v>
      </c>
      <c r="CJ151" s="57">
        <v>0</v>
      </c>
      <c r="CK151" s="57">
        <v>0</v>
      </c>
      <c r="CL151" s="57">
        <v>0</v>
      </c>
      <c r="CM151" s="57">
        <v>0</v>
      </c>
      <c r="CN151" s="57">
        <v>0</v>
      </c>
      <c r="CO151" s="57">
        <v>0</v>
      </c>
      <c r="CP151" s="57">
        <v>0</v>
      </c>
      <c r="CQ151" s="57">
        <v>0</v>
      </c>
      <c r="CR151" s="57">
        <v>0</v>
      </c>
      <c r="CS151" s="57">
        <v>0</v>
      </c>
      <c r="CT151" s="57">
        <v>0</v>
      </c>
      <c r="CU151" s="57">
        <v>0</v>
      </c>
      <c r="CV151" s="57">
        <v>0</v>
      </c>
      <c r="CW151" s="57">
        <v>0</v>
      </c>
      <c r="CX151" s="57">
        <v>0</v>
      </c>
      <c r="CY151" s="57">
        <v>0</v>
      </c>
      <c r="CZ151" s="57">
        <v>0</v>
      </c>
      <c r="DA151" s="57">
        <v>0</v>
      </c>
      <c r="DB151" s="57">
        <v>0</v>
      </c>
      <c r="DC151" s="57">
        <v>0</v>
      </c>
      <c r="DD151" s="57">
        <v>0</v>
      </c>
      <c r="DE151" s="57">
        <v>0</v>
      </c>
      <c r="DF151" s="57">
        <v>0</v>
      </c>
      <c r="DG151" s="57">
        <v>0</v>
      </c>
      <c r="DH151" s="57">
        <v>0</v>
      </c>
      <c r="DI151" s="57">
        <v>-235762</v>
      </c>
      <c r="DJ151" s="57">
        <v>0</v>
      </c>
      <c r="DK151" s="57">
        <v>-235762</v>
      </c>
      <c r="DL151" s="57">
        <v>-10622</v>
      </c>
      <c r="DM151" s="57">
        <v>0</v>
      </c>
      <c r="DN151" s="57">
        <v>-10622</v>
      </c>
      <c r="DO151" s="57">
        <v>-1503</v>
      </c>
      <c r="DP151" s="57">
        <v>0</v>
      </c>
      <c r="DQ151" s="57">
        <v>-1503</v>
      </c>
      <c r="DR151" s="57">
        <v>-53343</v>
      </c>
      <c r="DS151" s="57">
        <v>0</v>
      </c>
      <c r="DT151" s="57">
        <v>-53343</v>
      </c>
      <c r="DU151" s="57">
        <v>-368</v>
      </c>
      <c r="DV151" s="57">
        <v>0</v>
      </c>
      <c r="DW151" s="57">
        <v>-368</v>
      </c>
      <c r="DX151" s="57">
        <v>-412010</v>
      </c>
      <c r="DY151" s="57">
        <v>0</v>
      </c>
      <c r="DZ151" s="57">
        <v>-412010</v>
      </c>
      <c r="EA151" s="57">
        <v>-27567</v>
      </c>
      <c r="EB151" s="57">
        <v>0</v>
      </c>
      <c r="EC151" s="57">
        <v>-27567</v>
      </c>
      <c r="ED151" s="57">
        <v>0</v>
      </c>
      <c r="EE151" s="57">
        <v>0</v>
      </c>
      <c r="EF151" s="57">
        <v>0</v>
      </c>
      <c r="EG151" s="57">
        <v>0</v>
      </c>
      <c r="EH151" s="57">
        <v>0</v>
      </c>
      <c r="EI151" s="57">
        <v>0</v>
      </c>
      <c r="EJ151" s="57">
        <v>-1463</v>
      </c>
      <c r="EK151" s="57">
        <v>0</v>
      </c>
      <c r="EL151" s="57">
        <v>-1463</v>
      </c>
      <c r="EM151" s="57">
        <v>-506876</v>
      </c>
      <c r="EN151" s="57">
        <v>0</v>
      </c>
      <c r="EO151" s="57">
        <v>-506876</v>
      </c>
      <c r="EP151" s="57">
        <v>0</v>
      </c>
      <c r="EQ151" s="57">
        <v>0</v>
      </c>
      <c r="ER151" s="57">
        <v>0</v>
      </c>
      <c r="ES151" s="57">
        <v>0</v>
      </c>
      <c r="ET151" s="57">
        <v>0</v>
      </c>
      <c r="EU151" s="57">
        <v>0</v>
      </c>
      <c r="EV151" s="57">
        <v>0</v>
      </c>
      <c r="EW151" s="57">
        <v>0</v>
      </c>
      <c r="EX151" s="57">
        <v>0</v>
      </c>
      <c r="EY151" s="57">
        <v>47420353</v>
      </c>
      <c r="EZ151" s="57">
        <v>0</v>
      </c>
      <c r="FA151" s="57">
        <v>47420353</v>
      </c>
      <c r="FB151" s="57">
        <v>-91107</v>
      </c>
      <c r="FC151" s="57">
        <v>0</v>
      </c>
      <c r="FD151" s="57">
        <v>-91107</v>
      </c>
      <c r="FE151" s="57">
        <v>-2977043</v>
      </c>
      <c r="FF151" s="57">
        <v>0</v>
      </c>
      <c r="FG151" s="57">
        <v>-2977043</v>
      </c>
      <c r="FH151" s="57">
        <v>-1596448</v>
      </c>
      <c r="FI151" s="57">
        <v>0</v>
      </c>
      <c r="FJ151" s="57">
        <v>-1596448</v>
      </c>
      <c r="FK151" s="57">
        <v>-235762</v>
      </c>
      <c r="FL151" s="57">
        <v>0</v>
      </c>
      <c r="FM151" s="57">
        <v>-235762</v>
      </c>
      <c r="FN151" s="57">
        <v>-506876</v>
      </c>
      <c r="FO151" s="57">
        <v>0</v>
      </c>
      <c r="FP151" s="57">
        <v>-506876</v>
      </c>
      <c r="FQ151" s="57">
        <v>0</v>
      </c>
      <c r="FR151" s="57">
        <v>0</v>
      </c>
      <c r="FS151" s="57">
        <v>0</v>
      </c>
      <c r="FT151" s="57">
        <v>-5407236</v>
      </c>
      <c r="FU151" s="57">
        <v>0</v>
      </c>
      <c r="FV151" s="57">
        <v>-5407236</v>
      </c>
      <c r="FW151" s="57">
        <v>42013117</v>
      </c>
      <c r="FX151" s="57">
        <v>0</v>
      </c>
      <c r="FY151" s="57">
        <v>42013117</v>
      </c>
    </row>
    <row r="152" spans="1:181" x14ac:dyDescent="0.2">
      <c r="A152" s="57" t="s">
        <v>398</v>
      </c>
      <c r="B152" s="57" t="s">
        <v>397</v>
      </c>
      <c r="C152" s="57">
        <v>0</v>
      </c>
      <c r="D152" s="57">
        <v>0</v>
      </c>
      <c r="E152" s="57">
        <v>0</v>
      </c>
      <c r="F152" s="57">
        <v>-1136698</v>
      </c>
      <c r="G152" s="57">
        <v>0</v>
      </c>
      <c r="H152" s="57">
        <v>-1136698</v>
      </c>
      <c r="I152" s="57">
        <v>0</v>
      </c>
      <c r="J152" s="57">
        <v>0</v>
      </c>
      <c r="K152" s="57">
        <v>0</v>
      </c>
      <c r="L152" s="57">
        <v>44449</v>
      </c>
      <c r="M152" s="57">
        <v>0</v>
      </c>
      <c r="N152" s="57">
        <v>44449</v>
      </c>
      <c r="O152" s="57">
        <v>-1092249</v>
      </c>
      <c r="P152" s="57">
        <v>0</v>
      </c>
      <c r="Q152" s="57">
        <v>-1092249</v>
      </c>
      <c r="R152" s="57">
        <v>-5815390</v>
      </c>
      <c r="S152" s="57">
        <v>0</v>
      </c>
      <c r="T152" s="57">
        <v>-5815390</v>
      </c>
      <c r="U152" s="57">
        <v>0</v>
      </c>
      <c r="V152" s="57">
        <v>0</v>
      </c>
      <c r="W152" s="57">
        <v>0</v>
      </c>
      <c r="X152" s="57">
        <v>-160270</v>
      </c>
      <c r="Y152" s="57">
        <v>0</v>
      </c>
      <c r="Z152" s="57">
        <v>-160270</v>
      </c>
      <c r="AA152" s="57">
        <v>-107940</v>
      </c>
      <c r="AB152" s="57">
        <v>0</v>
      </c>
      <c r="AC152" s="57">
        <v>-107940</v>
      </c>
      <c r="AD152" s="57">
        <v>0</v>
      </c>
      <c r="AE152" s="57">
        <v>0</v>
      </c>
      <c r="AF152" s="57">
        <v>0</v>
      </c>
      <c r="AG152" s="57">
        <v>3446955</v>
      </c>
      <c r="AH152" s="57">
        <v>0</v>
      </c>
      <c r="AI152" s="57">
        <v>3446955</v>
      </c>
      <c r="AJ152" s="57">
        <v>-50725</v>
      </c>
      <c r="AK152" s="57">
        <v>0</v>
      </c>
      <c r="AL152" s="57">
        <v>-50725</v>
      </c>
      <c r="AM152" s="57">
        <v>-16487570</v>
      </c>
      <c r="AN152" s="57">
        <v>0</v>
      </c>
      <c r="AO152" s="57">
        <v>-16487570</v>
      </c>
      <c r="AP152" s="57">
        <v>299678</v>
      </c>
      <c r="AQ152" s="57">
        <v>0</v>
      </c>
      <c r="AR152" s="57">
        <v>299678</v>
      </c>
      <c r="AS152" s="57">
        <v>-7789</v>
      </c>
      <c r="AT152" s="57">
        <v>0</v>
      </c>
      <c r="AU152" s="57">
        <v>-7789</v>
      </c>
      <c r="AV152" s="57">
        <v>0</v>
      </c>
      <c r="AW152" s="57">
        <v>0</v>
      </c>
      <c r="AX152" s="57">
        <v>0</v>
      </c>
      <c r="AY152" s="57">
        <v>0</v>
      </c>
      <c r="AZ152" s="57">
        <v>0</v>
      </c>
      <c r="BA152" s="57">
        <v>0</v>
      </c>
      <c r="BB152" s="57">
        <v>0</v>
      </c>
      <c r="BC152" s="57">
        <v>0</v>
      </c>
      <c r="BD152" s="57">
        <v>0</v>
      </c>
      <c r="BE152" s="57">
        <v>-18775111</v>
      </c>
      <c r="BF152" s="57">
        <v>0</v>
      </c>
      <c r="BG152" s="57">
        <v>-18775111</v>
      </c>
      <c r="BH152" s="57">
        <v>-106145</v>
      </c>
      <c r="BI152" s="57">
        <v>0</v>
      </c>
      <c r="BJ152" s="57">
        <v>-106145</v>
      </c>
      <c r="BK152" s="57">
        <v>0</v>
      </c>
      <c r="BL152" s="57">
        <v>0</v>
      </c>
      <c r="BM152" s="57">
        <v>0</v>
      </c>
      <c r="BN152" s="57">
        <v>-3269295</v>
      </c>
      <c r="BO152" s="57">
        <v>0</v>
      </c>
      <c r="BP152" s="57">
        <v>-3269295</v>
      </c>
      <c r="BQ152" s="57">
        <v>96218</v>
      </c>
      <c r="BR152" s="57">
        <v>0</v>
      </c>
      <c r="BS152" s="57">
        <v>96218</v>
      </c>
      <c r="BT152" s="57">
        <v>-3279222</v>
      </c>
      <c r="BU152" s="57">
        <v>0</v>
      </c>
      <c r="BV152" s="57">
        <v>-3279222</v>
      </c>
      <c r="BW152" s="57">
        <v>-200864</v>
      </c>
      <c r="BX152" s="57">
        <v>0</v>
      </c>
      <c r="BY152" s="57">
        <v>-200864</v>
      </c>
      <c r="BZ152" s="57">
        <v>21846</v>
      </c>
      <c r="CA152" s="57">
        <v>0</v>
      </c>
      <c r="CB152" s="57">
        <v>21846</v>
      </c>
      <c r="CC152" s="57">
        <v>-345157</v>
      </c>
      <c r="CD152" s="57">
        <v>0</v>
      </c>
      <c r="CE152" s="57">
        <v>-345157</v>
      </c>
      <c r="CF152" s="57">
        <v>-15513</v>
      </c>
      <c r="CG152" s="57">
        <v>0</v>
      </c>
      <c r="CH152" s="57">
        <v>-15513</v>
      </c>
      <c r="CI152" s="57">
        <v>0</v>
      </c>
      <c r="CJ152" s="57">
        <v>0</v>
      </c>
      <c r="CK152" s="57">
        <v>0</v>
      </c>
      <c r="CL152" s="57">
        <v>0</v>
      </c>
      <c r="CM152" s="57">
        <v>0</v>
      </c>
      <c r="CN152" s="57">
        <v>0</v>
      </c>
      <c r="CO152" s="57">
        <v>0</v>
      </c>
      <c r="CP152" s="57">
        <v>0</v>
      </c>
      <c r="CQ152" s="57">
        <v>0</v>
      </c>
      <c r="CR152" s="57">
        <v>0</v>
      </c>
      <c r="CS152" s="57">
        <v>0</v>
      </c>
      <c r="CT152" s="57">
        <v>0</v>
      </c>
      <c r="CU152" s="57">
        <v>0</v>
      </c>
      <c r="CV152" s="57">
        <v>0</v>
      </c>
      <c r="CW152" s="57">
        <v>0</v>
      </c>
      <c r="CX152" s="57">
        <v>0</v>
      </c>
      <c r="CY152" s="57">
        <v>0</v>
      </c>
      <c r="CZ152" s="57">
        <v>0</v>
      </c>
      <c r="DA152" s="57">
        <v>0</v>
      </c>
      <c r="DB152" s="57">
        <v>0</v>
      </c>
      <c r="DC152" s="57">
        <v>0</v>
      </c>
      <c r="DD152" s="57">
        <v>0</v>
      </c>
      <c r="DE152" s="57">
        <v>0</v>
      </c>
      <c r="DF152" s="57">
        <v>0</v>
      </c>
      <c r="DG152" s="57">
        <v>0</v>
      </c>
      <c r="DH152" s="57">
        <v>0</v>
      </c>
      <c r="DI152" s="57">
        <v>-539688</v>
      </c>
      <c r="DJ152" s="57">
        <v>0</v>
      </c>
      <c r="DK152" s="57">
        <v>-539688</v>
      </c>
      <c r="DL152" s="57">
        <v>-17842</v>
      </c>
      <c r="DM152" s="57">
        <v>0</v>
      </c>
      <c r="DN152" s="57">
        <v>-17842</v>
      </c>
      <c r="DO152" s="57">
        <v>-1880</v>
      </c>
      <c r="DP152" s="57">
        <v>0</v>
      </c>
      <c r="DQ152" s="57">
        <v>-1880</v>
      </c>
      <c r="DR152" s="57">
        <v>-6737</v>
      </c>
      <c r="DS152" s="57">
        <v>0</v>
      </c>
      <c r="DT152" s="57">
        <v>-6737</v>
      </c>
      <c r="DU152" s="57">
        <v>-2826</v>
      </c>
      <c r="DV152" s="57">
        <v>0</v>
      </c>
      <c r="DW152" s="57">
        <v>-2826</v>
      </c>
      <c r="DX152" s="57">
        <v>-1816407</v>
      </c>
      <c r="DY152" s="57">
        <v>0</v>
      </c>
      <c r="DZ152" s="57">
        <v>-1816407</v>
      </c>
      <c r="EA152" s="57">
        <v>-66794</v>
      </c>
      <c r="EB152" s="57">
        <v>0</v>
      </c>
      <c r="EC152" s="57">
        <v>-66794</v>
      </c>
      <c r="ED152" s="57">
        <v>0</v>
      </c>
      <c r="EE152" s="57">
        <v>0</v>
      </c>
      <c r="EF152" s="57">
        <v>0</v>
      </c>
      <c r="EG152" s="57">
        <v>0</v>
      </c>
      <c r="EH152" s="57">
        <v>0</v>
      </c>
      <c r="EI152" s="57">
        <v>0</v>
      </c>
      <c r="EJ152" s="57">
        <v>-43763</v>
      </c>
      <c r="EK152" s="57">
        <v>0</v>
      </c>
      <c r="EL152" s="57">
        <v>-43763</v>
      </c>
      <c r="EM152" s="57">
        <v>-1956249</v>
      </c>
      <c r="EN152" s="57">
        <v>0</v>
      </c>
      <c r="EO152" s="57">
        <v>-1956249</v>
      </c>
      <c r="EP152" s="57">
        <v>0</v>
      </c>
      <c r="EQ152" s="57">
        <v>0</v>
      </c>
      <c r="ER152" s="57">
        <v>0</v>
      </c>
      <c r="ES152" s="57">
        <v>-9402</v>
      </c>
      <c r="ET152" s="57">
        <v>0</v>
      </c>
      <c r="EU152" s="57">
        <v>-9402</v>
      </c>
      <c r="EV152" s="57">
        <v>-9402</v>
      </c>
      <c r="EW152" s="57">
        <v>0</v>
      </c>
      <c r="EX152" s="57">
        <v>-9402</v>
      </c>
      <c r="EY152" s="57">
        <v>147598955</v>
      </c>
      <c r="EZ152" s="57">
        <v>0</v>
      </c>
      <c r="FA152" s="57">
        <v>147598955</v>
      </c>
      <c r="FB152" s="57">
        <v>-1092249</v>
      </c>
      <c r="FC152" s="57">
        <v>0</v>
      </c>
      <c r="FD152" s="57">
        <v>-1092249</v>
      </c>
      <c r="FE152" s="57">
        <v>-18775111</v>
      </c>
      <c r="FF152" s="57">
        <v>0</v>
      </c>
      <c r="FG152" s="57">
        <v>-18775111</v>
      </c>
      <c r="FH152" s="57">
        <v>-3279222</v>
      </c>
      <c r="FI152" s="57">
        <v>0</v>
      </c>
      <c r="FJ152" s="57">
        <v>-3279222</v>
      </c>
      <c r="FK152" s="57">
        <v>-539688</v>
      </c>
      <c r="FL152" s="57">
        <v>0</v>
      </c>
      <c r="FM152" s="57">
        <v>-539688</v>
      </c>
      <c r="FN152" s="57">
        <v>-1956249</v>
      </c>
      <c r="FO152" s="57">
        <v>0</v>
      </c>
      <c r="FP152" s="57">
        <v>-1956249</v>
      </c>
      <c r="FQ152" s="57">
        <v>-9402</v>
      </c>
      <c r="FR152" s="57">
        <v>0</v>
      </c>
      <c r="FS152" s="57">
        <v>-9402</v>
      </c>
      <c r="FT152" s="57">
        <v>-25651921</v>
      </c>
      <c r="FU152" s="57">
        <v>0</v>
      </c>
      <c r="FV152" s="57">
        <v>-25651921</v>
      </c>
      <c r="FW152" s="57">
        <v>121947034</v>
      </c>
      <c r="FX152" s="57">
        <v>0</v>
      </c>
      <c r="FY152" s="57">
        <v>121947034</v>
      </c>
    </row>
    <row r="153" spans="1:181" x14ac:dyDescent="0.2">
      <c r="A153" s="57" t="s">
        <v>400</v>
      </c>
      <c r="B153" s="57" t="s">
        <v>399</v>
      </c>
      <c r="C153" s="57">
        <v>0</v>
      </c>
      <c r="D153" s="57">
        <v>0</v>
      </c>
      <c r="E153" s="57">
        <v>0</v>
      </c>
      <c r="F153" s="57">
        <v>23263090</v>
      </c>
      <c r="G153" s="57">
        <v>0</v>
      </c>
      <c r="H153" s="57">
        <v>23263090</v>
      </c>
      <c r="I153" s="57">
        <v>0</v>
      </c>
      <c r="J153" s="57">
        <v>0</v>
      </c>
      <c r="K153" s="57">
        <v>0</v>
      </c>
      <c r="L153" s="57">
        <v>48145</v>
      </c>
      <c r="M153" s="57">
        <v>0</v>
      </c>
      <c r="N153" s="57">
        <v>48145</v>
      </c>
      <c r="O153" s="57">
        <v>23311235</v>
      </c>
      <c r="P153" s="57">
        <v>0</v>
      </c>
      <c r="Q153" s="57">
        <v>23311235</v>
      </c>
      <c r="R153" s="57">
        <v>-3403183</v>
      </c>
      <c r="S153" s="57">
        <v>0</v>
      </c>
      <c r="T153" s="57">
        <v>-3403183</v>
      </c>
      <c r="U153" s="57">
        <v>-21190</v>
      </c>
      <c r="V153" s="57">
        <v>0</v>
      </c>
      <c r="W153" s="57">
        <v>-21190</v>
      </c>
      <c r="X153" s="57">
        <v>-38530</v>
      </c>
      <c r="Y153" s="57">
        <v>0</v>
      </c>
      <c r="Z153" s="57">
        <v>-38530</v>
      </c>
      <c r="AA153" s="57">
        <v>-33080</v>
      </c>
      <c r="AB153" s="57">
        <v>0</v>
      </c>
      <c r="AC153" s="57">
        <v>-33080</v>
      </c>
      <c r="AD153" s="57">
        <v>173</v>
      </c>
      <c r="AE153" s="57">
        <v>0</v>
      </c>
      <c r="AF153" s="57">
        <v>173</v>
      </c>
      <c r="AG153" s="57">
        <v>1794131</v>
      </c>
      <c r="AH153" s="57">
        <v>0</v>
      </c>
      <c r="AI153" s="57">
        <v>1794131</v>
      </c>
      <c r="AJ153" s="57">
        <v>-441679</v>
      </c>
      <c r="AK153" s="57">
        <v>0</v>
      </c>
      <c r="AL153" s="57">
        <v>-441679</v>
      </c>
      <c r="AM153" s="57">
        <v>-3608860</v>
      </c>
      <c r="AN153" s="57">
        <v>0</v>
      </c>
      <c r="AO153" s="57">
        <v>-3608860</v>
      </c>
      <c r="AP153" s="57">
        <v>-30030</v>
      </c>
      <c r="AQ153" s="57">
        <v>0</v>
      </c>
      <c r="AR153" s="57">
        <v>-30030</v>
      </c>
      <c r="AS153" s="57">
        <v>-43878</v>
      </c>
      <c r="AT153" s="57">
        <v>0</v>
      </c>
      <c r="AU153" s="57">
        <v>-43878</v>
      </c>
      <c r="AV153" s="57">
        <v>0</v>
      </c>
      <c r="AW153" s="57">
        <v>0</v>
      </c>
      <c r="AX153" s="57">
        <v>0</v>
      </c>
      <c r="AY153" s="57">
        <v>-26767</v>
      </c>
      <c r="AZ153" s="57">
        <v>0</v>
      </c>
      <c r="BA153" s="57">
        <v>-26767</v>
      </c>
      <c r="BB153" s="57">
        <v>343</v>
      </c>
      <c r="BC153" s="57">
        <v>0</v>
      </c>
      <c r="BD153" s="57">
        <v>343</v>
      </c>
      <c r="BE153" s="57">
        <v>-5798453</v>
      </c>
      <c r="BF153" s="57">
        <v>0</v>
      </c>
      <c r="BG153" s="57">
        <v>-5798453</v>
      </c>
      <c r="BH153" s="57">
        <v>0</v>
      </c>
      <c r="BI153" s="57">
        <v>0</v>
      </c>
      <c r="BJ153" s="57">
        <v>0</v>
      </c>
      <c r="BK153" s="57">
        <v>0</v>
      </c>
      <c r="BL153" s="57">
        <v>0</v>
      </c>
      <c r="BM153" s="57">
        <v>0</v>
      </c>
      <c r="BN153" s="57">
        <v>-1278877</v>
      </c>
      <c r="BO153" s="57">
        <v>0</v>
      </c>
      <c r="BP153" s="57">
        <v>-1278877</v>
      </c>
      <c r="BQ153" s="57">
        <v>-479</v>
      </c>
      <c r="BR153" s="57">
        <v>0</v>
      </c>
      <c r="BS153" s="57">
        <v>-479</v>
      </c>
      <c r="BT153" s="57">
        <v>-1279356</v>
      </c>
      <c r="BU153" s="57">
        <v>0</v>
      </c>
      <c r="BV153" s="57">
        <v>-1279356</v>
      </c>
      <c r="BW153" s="57">
        <v>-83275</v>
      </c>
      <c r="BX153" s="57">
        <v>0</v>
      </c>
      <c r="BY153" s="57">
        <v>-83275</v>
      </c>
      <c r="BZ153" s="57">
        <v>11865</v>
      </c>
      <c r="CA153" s="57">
        <v>0</v>
      </c>
      <c r="CB153" s="57">
        <v>11865</v>
      </c>
      <c r="CC153" s="57">
        <v>-41697</v>
      </c>
      <c r="CD153" s="57">
        <v>0</v>
      </c>
      <c r="CE153" s="57">
        <v>-41697</v>
      </c>
      <c r="CF153" s="57">
        <v>-112</v>
      </c>
      <c r="CG153" s="57">
        <v>0</v>
      </c>
      <c r="CH153" s="57">
        <v>-112</v>
      </c>
      <c r="CI153" s="57">
        <v>-2391</v>
      </c>
      <c r="CJ153" s="57">
        <v>0</v>
      </c>
      <c r="CK153" s="57">
        <v>-2391</v>
      </c>
      <c r="CL153" s="57">
        <v>0</v>
      </c>
      <c r="CM153" s="57">
        <v>0</v>
      </c>
      <c r="CN153" s="57">
        <v>0</v>
      </c>
      <c r="CO153" s="57">
        <v>0</v>
      </c>
      <c r="CP153" s="57">
        <v>0</v>
      </c>
      <c r="CQ153" s="57">
        <v>0</v>
      </c>
      <c r="CR153" s="57">
        <v>0</v>
      </c>
      <c r="CS153" s="57">
        <v>0</v>
      </c>
      <c r="CT153" s="57">
        <v>0</v>
      </c>
      <c r="CU153" s="57">
        <v>0</v>
      </c>
      <c r="CV153" s="57">
        <v>0</v>
      </c>
      <c r="CW153" s="57">
        <v>0</v>
      </c>
      <c r="CX153" s="57">
        <v>0</v>
      </c>
      <c r="CY153" s="57">
        <v>0</v>
      </c>
      <c r="CZ153" s="57">
        <v>0</v>
      </c>
      <c r="DA153" s="57">
        <v>0</v>
      </c>
      <c r="DB153" s="57">
        <v>0</v>
      </c>
      <c r="DC153" s="57">
        <v>0</v>
      </c>
      <c r="DD153" s="57">
        <v>0</v>
      </c>
      <c r="DE153" s="57">
        <v>0</v>
      </c>
      <c r="DF153" s="57">
        <v>0</v>
      </c>
      <c r="DG153" s="57">
        <v>0</v>
      </c>
      <c r="DH153" s="57">
        <v>0</v>
      </c>
      <c r="DI153" s="57">
        <v>-115610</v>
      </c>
      <c r="DJ153" s="57">
        <v>0</v>
      </c>
      <c r="DK153" s="57">
        <v>-115610</v>
      </c>
      <c r="DL153" s="57">
        <v>-5676</v>
      </c>
      <c r="DM153" s="57">
        <v>0</v>
      </c>
      <c r="DN153" s="57">
        <v>-5676</v>
      </c>
      <c r="DO153" s="57">
        <v>315</v>
      </c>
      <c r="DP153" s="57">
        <v>0</v>
      </c>
      <c r="DQ153" s="57">
        <v>315</v>
      </c>
      <c r="DR153" s="57">
        <v>-45261</v>
      </c>
      <c r="DS153" s="57">
        <v>0</v>
      </c>
      <c r="DT153" s="57">
        <v>-45261</v>
      </c>
      <c r="DU153" s="57">
        <v>104</v>
      </c>
      <c r="DV153" s="57">
        <v>0</v>
      </c>
      <c r="DW153" s="57">
        <v>104</v>
      </c>
      <c r="DX153" s="57">
        <v>-873369</v>
      </c>
      <c r="DY153" s="57">
        <v>0</v>
      </c>
      <c r="DZ153" s="57">
        <v>-873369</v>
      </c>
      <c r="EA153" s="57">
        <v>-9976</v>
      </c>
      <c r="EB153" s="57">
        <v>0</v>
      </c>
      <c r="EC153" s="57">
        <v>-9976</v>
      </c>
      <c r="ED153" s="57">
        <v>-366707</v>
      </c>
      <c r="EE153" s="57">
        <v>0</v>
      </c>
      <c r="EF153" s="57">
        <v>-366707</v>
      </c>
      <c r="EG153" s="57">
        <v>0</v>
      </c>
      <c r="EH153" s="57">
        <v>0</v>
      </c>
      <c r="EI153" s="57">
        <v>0</v>
      </c>
      <c r="EJ153" s="57">
        <v>-26265</v>
      </c>
      <c r="EK153" s="57">
        <v>0</v>
      </c>
      <c r="EL153" s="57">
        <v>-26265</v>
      </c>
      <c r="EM153" s="57">
        <v>-1326835</v>
      </c>
      <c r="EN153" s="57">
        <v>0</v>
      </c>
      <c r="EO153" s="57">
        <v>-1326835</v>
      </c>
      <c r="EP153" s="57">
        <v>0</v>
      </c>
      <c r="EQ153" s="57">
        <v>0</v>
      </c>
      <c r="ER153" s="57">
        <v>0</v>
      </c>
      <c r="ES153" s="57">
        <v>0</v>
      </c>
      <c r="ET153" s="57">
        <v>0</v>
      </c>
      <c r="EU153" s="57">
        <v>0</v>
      </c>
      <c r="EV153" s="57">
        <v>0</v>
      </c>
      <c r="EW153" s="57">
        <v>0</v>
      </c>
      <c r="EX153" s="57">
        <v>0</v>
      </c>
      <c r="EY153" s="57">
        <v>51230604</v>
      </c>
      <c r="EZ153" s="57">
        <v>0</v>
      </c>
      <c r="FA153" s="57">
        <v>51230604</v>
      </c>
      <c r="FB153" s="57">
        <v>23311235</v>
      </c>
      <c r="FC153" s="57">
        <v>0</v>
      </c>
      <c r="FD153" s="57">
        <v>23311235</v>
      </c>
      <c r="FE153" s="57">
        <v>-5798453</v>
      </c>
      <c r="FF153" s="57">
        <v>0</v>
      </c>
      <c r="FG153" s="57">
        <v>-5798453</v>
      </c>
      <c r="FH153" s="57">
        <v>-1279356</v>
      </c>
      <c r="FI153" s="57">
        <v>0</v>
      </c>
      <c r="FJ153" s="57">
        <v>-1279356</v>
      </c>
      <c r="FK153" s="57">
        <v>-115610</v>
      </c>
      <c r="FL153" s="57">
        <v>0</v>
      </c>
      <c r="FM153" s="57">
        <v>-115610</v>
      </c>
      <c r="FN153" s="57">
        <v>-1326835</v>
      </c>
      <c r="FO153" s="57">
        <v>0</v>
      </c>
      <c r="FP153" s="57">
        <v>-1326835</v>
      </c>
      <c r="FQ153" s="57">
        <v>0</v>
      </c>
      <c r="FR153" s="57">
        <v>0</v>
      </c>
      <c r="FS153" s="57">
        <v>0</v>
      </c>
      <c r="FT153" s="57">
        <v>14790981</v>
      </c>
      <c r="FU153" s="57">
        <v>0</v>
      </c>
      <c r="FV153" s="57">
        <v>14790981</v>
      </c>
      <c r="FW153" s="57">
        <v>66021585</v>
      </c>
      <c r="FX153" s="57">
        <v>0</v>
      </c>
      <c r="FY153" s="57">
        <v>66021585</v>
      </c>
    </row>
    <row r="154" spans="1:181" x14ac:dyDescent="0.2">
      <c r="A154" s="57" t="s">
        <v>402</v>
      </c>
      <c r="B154" s="57" t="s">
        <v>401</v>
      </c>
      <c r="C154" s="57">
        <v>0</v>
      </c>
      <c r="D154" s="57">
        <v>0</v>
      </c>
      <c r="E154" s="57">
        <v>0</v>
      </c>
      <c r="F154" s="57">
        <v>3884741</v>
      </c>
      <c r="G154" s="57">
        <v>0</v>
      </c>
      <c r="H154" s="57">
        <v>3884741</v>
      </c>
      <c r="I154" s="57">
        <v>0</v>
      </c>
      <c r="J154" s="57">
        <v>0</v>
      </c>
      <c r="K154" s="57">
        <v>0</v>
      </c>
      <c r="L154" s="57">
        <v>1005068</v>
      </c>
      <c r="M154" s="57">
        <v>0</v>
      </c>
      <c r="N154" s="57">
        <v>1005068</v>
      </c>
      <c r="O154" s="57">
        <v>4889809</v>
      </c>
      <c r="P154" s="57">
        <v>0</v>
      </c>
      <c r="Q154" s="57">
        <v>4889809</v>
      </c>
      <c r="R154" s="57">
        <v>-16880625</v>
      </c>
      <c r="S154" s="57">
        <v>0</v>
      </c>
      <c r="T154" s="57">
        <v>-16880625</v>
      </c>
      <c r="U154" s="57">
        <v>-7987</v>
      </c>
      <c r="V154" s="57">
        <v>0</v>
      </c>
      <c r="W154" s="57">
        <v>-7987</v>
      </c>
      <c r="X154" s="57">
        <v>-254059</v>
      </c>
      <c r="Y154" s="57">
        <v>0</v>
      </c>
      <c r="Z154" s="57">
        <v>-254059</v>
      </c>
      <c r="AA154" s="57">
        <v>-178472</v>
      </c>
      <c r="AB154" s="57">
        <v>0</v>
      </c>
      <c r="AC154" s="57">
        <v>-178472</v>
      </c>
      <c r="AD154" s="57">
        <v>0</v>
      </c>
      <c r="AE154" s="57">
        <v>0</v>
      </c>
      <c r="AF154" s="57">
        <v>0</v>
      </c>
      <c r="AG154" s="57">
        <v>10497708</v>
      </c>
      <c r="AH154" s="57">
        <v>32991</v>
      </c>
      <c r="AI154" s="57">
        <v>10530699</v>
      </c>
      <c r="AJ154" s="57">
        <v>-641526</v>
      </c>
      <c r="AK154" s="57">
        <v>0</v>
      </c>
      <c r="AL154" s="57">
        <v>-641526</v>
      </c>
      <c r="AM154" s="57">
        <v>-23890783</v>
      </c>
      <c r="AN154" s="57">
        <v>0</v>
      </c>
      <c r="AO154" s="57">
        <v>-23890783</v>
      </c>
      <c r="AP154" s="57">
        <v>66182</v>
      </c>
      <c r="AQ154" s="57">
        <v>0</v>
      </c>
      <c r="AR154" s="57">
        <v>66182</v>
      </c>
      <c r="AS154" s="57">
        <v>-325401</v>
      </c>
      <c r="AT154" s="57">
        <v>0</v>
      </c>
      <c r="AU154" s="57">
        <v>-325401</v>
      </c>
      <c r="AV154" s="57">
        <v>-20375</v>
      </c>
      <c r="AW154" s="57">
        <v>0</v>
      </c>
      <c r="AX154" s="57">
        <v>-20375</v>
      </c>
      <c r="AY154" s="57">
        <v>-10599</v>
      </c>
      <c r="AZ154" s="57">
        <v>0</v>
      </c>
      <c r="BA154" s="57">
        <v>-10599</v>
      </c>
      <c r="BB154" s="57">
        <v>0</v>
      </c>
      <c r="BC154" s="57">
        <v>0</v>
      </c>
      <c r="BD154" s="57">
        <v>0</v>
      </c>
      <c r="BE154" s="57">
        <v>-31459478</v>
      </c>
      <c r="BF154" s="57">
        <v>32991</v>
      </c>
      <c r="BG154" s="57">
        <v>-31426487</v>
      </c>
      <c r="BH154" s="57">
        <v>-385434</v>
      </c>
      <c r="BI154" s="57">
        <v>0</v>
      </c>
      <c r="BJ154" s="57">
        <v>-385434</v>
      </c>
      <c r="BK154" s="57">
        <v>-189075</v>
      </c>
      <c r="BL154" s="57">
        <v>0</v>
      </c>
      <c r="BM154" s="57">
        <v>-189075</v>
      </c>
      <c r="BN154" s="57">
        <v>-22006587</v>
      </c>
      <c r="BO154" s="57">
        <v>-65071</v>
      </c>
      <c r="BP154" s="57">
        <v>-22071658</v>
      </c>
      <c r="BQ154" s="57">
        <v>-1559215</v>
      </c>
      <c r="BR154" s="57">
        <v>0</v>
      </c>
      <c r="BS154" s="57">
        <v>-1559215</v>
      </c>
      <c r="BT154" s="57">
        <v>-24140311</v>
      </c>
      <c r="BU154" s="57">
        <v>-65071</v>
      </c>
      <c r="BV154" s="57">
        <v>-24205382</v>
      </c>
      <c r="BW154" s="57">
        <v>-52853</v>
      </c>
      <c r="BX154" s="57">
        <v>0</v>
      </c>
      <c r="BY154" s="57">
        <v>-52853</v>
      </c>
      <c r="BZ154" s="57">
        <v>-486</v>
      </c>
      <c r="CA154" s="57">
        <v>0</v>
      </c>
      <c r="CB154" s="57">
        <v>-486</v>
      </c>
      <c r="CC154" s="57">
        <v>-427506</v>
      </c>
      <c r="CD154" s="57">
        <v>0</v>
      </c>
      <c r="CE154" s="57">
        <v>-427506</v>
      </c>
      <c r="CF154" s="57">
        <v>3967</v>
      </c>
      <c r="CG154" s="57">
        <v>0</v>
      </c>
      <c r="CH154" s="57">
        <v>3967</v>
      </c>
      <c r="CI154" s="57">
        <v>-45241</v>
      </c>
      <c r="CJ154" s="57">
        <v>0</v>
      </c>
      <c r="CK154" s="57">
        <v>-45241</v>
      </c>
      <c r="CL154" s="57">
        <v>-5183</v>
      </c>
      <c r="CM154" s="57">
        <v>0</v>
      </c>
      <c r="CN154" s="57">
        <v>-5183</v>
      </c>
      <c r="CO154" s="57">
        <v>-5620</v>
      </c>
      <c r="CP154" s="57">
        <v>0</v>
      </c>
      <c r="CQ154" s="57">
        <v>-5620</v>
      </c>
      <c r="CR154" s="57">
        <v>0</v>
      </c>
      <c r="CS154" s="57">
        <v>0</v>
      </c>
      <c r="CT154" s="57">
        <v>0</v>
      </c>
      <c r="CU154" s="57">
        <v>-4982</v>
      </c>
      <c r="CV154" s="57">
        <v>0</v>
      </c>
      <c r="CW154" s="57">
        <v>-4982</v>
      </c>
      <c r="CX154" s="57">
        <v>0</v>
      </c>
      <c r="CY154" s="57">
        <v>0</v>
      </c>
      <c r="CZ154" s="57">
        <v>0</v>
      </c>
      <c r="DA154" s="57">
        <v>-163304</v>
      </c>
      <c r="DB154" s="57">
        <v>-257171</v>
      </c>
      <c r="DC154" s="57">
        <v>-420475</v>
      </c>
      <c r="DD154" s="57">
        <v>-30843</v>
      </c>
      <c r="DE154" s="57">
        <v>0</v>
      </c>
      <c r="DF154" s="57">
        <v>-30843</v>
      </c>
      <c r="DG154" s="57">
        <v>-257171</v>
      </c>
      <c r="DH154" s="57">
        <v>0</v>
      </c>
      <c r="DI154" s="57">
        <v>-732051</v>
      </c>
      <c r="DJ154" s="57">
        <v>-257171</v>
      </c>
      <c r="DK154" s="57">
        <v>-989222</v>
      </c>
      <c r="DL154" s="57">
        <v>-48068</v>
      </c>
      <c r="DM154" s="57">
        <v>0</v>
      </c>
      <c r="DN154" s="57">
        <v>-48068</v>
      </c>
      <c r="DO154" s="57">
        <v>0</v>
      </c>
      <c r="DP154" s="57">
        <v>0</v>
      </c>
      <c r="DQ154" s="57">
        <v>0</v>
      </c>
      <c r="DR154" s="57">
        <v>-248832</v>
      </c>
      <c r="DS154" s="57">
        <v>0</v>
      </c>
      <c r="DT154" s="57">
        <v>-248832</v>
      </c>
      <c r="DU154" s="57">
        <v>-28807</v>
      </c>
      <c r="DV154" s="57">
        <v>0</v>
      </c>
      <c r="DW154" s="57">
        <v>-28807</v>
      </c>
      <c r="DX154" s="57">
        <v>-4426069</v>
      </c>
      <c r="DY154" s="57">
        <v>0</v>
      </c>
      <c r="DZ154" s="57">
        <v>-4426069</v>
      </c>
      <c r="EA154" s="57">
        <v>-26304</v>
      </c>
      <c r="EB154" s="57">
        <v>0</v>
      </c>
      <c r="EC154" s="57">
        <v>-26304</v>
      </c>
      <c r="ED154" s="57">
        <v>-955395</v>
      </c>
      <c r="EE154" s="57">
        <v>0</v>
      </c>
      <c r="EF154" s="57">
        <v>-955395</v>
      </c>
      <c r="EG154" s="57">
        <v>0</v>
      </c>
      <c r="EH154" s="57">
        <v>0</v>
      </c>
      <c r="EI154" s="57">
        <v>0</v>
      </c>
      <c r="EJ154" s="57">
        <v>-71838</v>
      </c>
      <c r="EK154" s="57">
        <v>0</v>
      </c>
      <c r="EL154" s="57">
        <v>-71838</v>
      </c>
      <c r="EM154" s="57">
        <v>-5805313</v>
      </c>
      <c r="EN154" s="57">
        <v>0</v>
      </c>
      <c r="EO154" s="57">
        <v>-5805313</v>
      </c>
      <c r="EP154" s="57">
        <v>-230626</v>
      </c>
      <c r="EQ154" s="57">
        <v>0</v>
      </c>
      <c r="ER154" s="57">
        <v>-230626</v>
      </c>
      <c r="ES154" s="57">
        <v>-47536</v>
      </c>
      <c r="ET154" s="57">
        <v>0</v>
      </c>
      <c r="EU154" s="57">
        <v>-47536</v>
      </c>
      <c r="EV154" s="57">
        <v>-278162</v>
      </c>
      <c r="EW154" s="57">
        <v>0</v>
      </c>
      <c r="EX154" s="57">
        <v>-278162</v>
      </c>
      <c r="EY154" s="57">
        <v>402389785</v>
      </c>
      <c r="EZ154" s="57">
        <v>1218125</v>
      </c>
      <c r="FA154" s="57">
        <v>403607910</v>
      </c>
      <c r="FB154" s="57">
        <v>4889809</v>
      </c>
      <c r="FC154" s="57">
        <v>0</v>
      </c>
      <c r="FD154" s="57">
        <v>4889809</v>
      </c>
      <c r="FE154" s="57">
        <v>-31459478</v>
      </c>
      <c r="FF154" s="57">
        <v>32991</v>
      </c>
      <c r="FG154" s="57">
        <v>-31426487</v>
      </c>
      <c r="FH154" s="57">
        <v>-24140311</v>
      </c>
      <c r="FI154" s="57">
        <v>-65071</v>
      </c>
      <c r="FJ154" s="57">
        <v>-24205382</v>
      </c>
      <c r="FK154" s="57">
        <v>-732051</v>
      </c>
      <c r="FL154" s="57">
        <v>-257171</v>
      </c>
      <c r="FM154" s="57">
        <v>-989222</v>
      </c>
      <c r="FN154" s="57">
        <v>-5805313</v>
      </c>
      <c r="FO154" s="57">
        <v>0</v>
      </c>
      <c r="FP154" s="57">
        <v>-5805313</v>
      </c>
      <c r="FQ154" s="57">
        <v>-278162</v>
      </c>
      <c r="FR154" s="57">
        <v>0</v>
      </c>
      <c r="FS154" s="57">
        <v>-278162</v>
      </c>
      <c r="FT154" s="57">
        <v>-57525506</v>
      </c>
      <c r="FU154" s="57">
        <v>-289251</v>
      </c>
      <c r="FV154" s="57">
        <v>-57814757</v>
      </c>
      <c r="FW154" s="57">
        <v>344864279</v>
      </c>
      <c r="FX154" s="57">
        <v>928874</v>
      </c>
      <c r="FY154" s="57">
        <v>345793153</v>
      </c>
    </row>
    <row r="155" spans="1:181" x14ac:dyDescent="0.2">
      <c r="A155" s="57" t="s">
        <v>404</v>
      </c>
      <c r="B155" s="57" t="s">
        <v>403</v>
      </c>
      <c r="C155" s="57">
        <v>0</v>
      </c>
      <c r="D155" s="57">
        <v>0</v>
      </c>
      <c r="E155" s="57">
        <v>0</v>
      </c>
      <c r="F155" s="57">
        <v>1586</v>
      </c>
      <c r="G155" s="57">
        <v>0</v>
      </c>
      <c r="H155" s="57">
        <v>1586</v>
      </c>
      <c r="I155" s="57">
        <v>0</v>
      </c>
      <c r="J155" s="57">
        <v>0</v>
      </c>
      <c r="K155" s="57">
        <v>0</v>
      </c>
      <c r="L155" s="57">
        <v>651533</v>
      </c>
      <c r="M155" s="57">
        <v>0</v>
      </c>
      <c r="N155" s="57">
        <v>651533</v>
      </c>
      <c r="O155" s="57">
        <v>653119</v>
      </c>
      <c r="P155" s="57">
        <v>0</v>
      </c>
      <c r="Q155" s="57">
        <v>653119</v>
      </c>
      <c r="R155" s="57">
        <v>-8696541</v>
      </c>
      <c r="S155" s="57">
        <v>0</v>
      </c>
      <c r="T155" s="57">
        <v>-8696541</v>
      </c>
      <c r="U155" s="57">
        <v>-55948</v>
      </c>
      <c r="V155" s="57">
        <v>0</v>
      </c>
      <c r="W155" s="57">
        <v>-55948</v>
      </c>
      <c r="X155" s="57">
        <v>-299540</v>
      </c>
      <c r="Y155" s="57">
        <v>0</v>
      </c>
      <c r="Z155" s="57">
        <v>-299540</v>
      </c>
      <c r="AA155" s="57">
        <v>-204949</v>
      </c>
      <c r="AB155" s="57">
        <v>0</v>
      </c>
      <c r="AC155" s="57">
        <v>-204949</v>
      </c>
      <c r="AD155" s="57">
        <v>-6751</v>
      </c>
      <c r="AE155" s="57">
        <v>0</v>
      </c>
      <c r="AF155" s="57">
        <v>-6751</v>
      </c>
      <c r="AG155" s="57">
        <v>2824893</v>
      </c>
      <c r="AH155" s="57">
        <v>0</v>
      </c>
      <c r="AI155" s="57">
        <v>2824893</v>
      </c>
      <c r="AJ155" s="57">
        <v>-35792</v>
      </c>
      <c r="AK155" s="57">
        <v>0</v>
      </c>
      <c r="AL155" s="57">
        <v>-35792</v>
      </c>
      <c r="AM155" s="57">
        <v>-8216427</v>
      </c>
      <c r="AN155" s="57">
        <v>0</v>
      </c>
      <c r="AO155" s="57">
        <v>-8216427</v>
      </c>
      <c r="AP155" s="57">
        <v>31214</v>
      </c>
      <c r="AQ155" s="57">
        <v>0</v>
      </c>
      <c r="AR155" s="57">
        <v>31214</v>
      </c>
      <c r="AS155" s="57">
        <v>-44977</v>
      </c>
      <c r="AT155" s="57">
        <v>0</v>
      </c>
      <c r="AU155" s="57">
        <v>-44977</v>
      </c>
      <c r="AV155" s="57">
        <v>0</v>
      </c>
      <c r="AW155" s="57">
        <v>0</v>
      </c>
      <c r="AX155" s="57">
        <v>0</v>
      </c>
      <c r="AY155" s="57">
        <v>0</v>
      </c>
      <c r="AZ155" s="57">
        <v>0</v>
      </c>
      <c r="BA155" s="57">
        <v>0</v>
      </c>
      <c r="BB155" s="57">
        <v>0</v>
      </c>
      <c r="BC155" s="57">
        <v>0</v>
      </c>
      <c r="BD155" s="57">
        <v>0</v>
      </c>
      <c r="BE155" s="57">
        <v>-14437170</v>
      </c>
      <c r="BF155" s="57">
        <v>0</v>
      </c>
      <c r="BG155" s="57">
        <v>-14437170</v>
      </c>
      <c r="BH155" s="57">
        <v>-163922</v>
      </c>
      <c r="BI155" s="57">
        <v>0</v>
      </c>
      <c r="BJ155" s="57">
        <v>-163922</v>
      </c>
      <c r="BK155" s="57">
        <v>-139530</v>
      </c>
      <c r="BL155" s="57">
        <v>0</v>
      </c>
      <c r="BM155" s="57">
        <v>-139530</v>
      </c>
      <c r="BN155" s="57">
        <v>-5123889</v>
      </c>
      <c r="BO155" s="57">
        <v>0</v>
      </c>
      <c r="BP155" s="57">
        <v>-5123889</v>
      </c>
      <c r="BQ155" s="57">
        <v>-383392</v>
      </c>
      <c r="BR155" s="57">
        <v>0</v>
      </c>
      <c r="BS155" s="57">
        <v>-383392</v>
      </c>
      <c r="BT155" s="57">
        <v>-5810733</v>
      </c>
      <c r="BU155" s="57">
        <v>0</v>
      </c>
      <c r="BV155" s="57">
        <v>-5810733</v>
      </c>
      <c r="BW155" s="57">
        <v>-360009</v>
      </c>
      <c r="BX155" s="57">
        <v>0</v>
      </c>
      <c r="BY155" s="57">
        <v>-360009</v>
      </c>
      <c r="BZ155" s="57">
        <v>2736</v>
      </c>
      <c r="CA155" s="57">
        <v>0</v>
      </c>
      <c r="CB155" s="57">
        <v>2736</v>
      </c>
      <c r="CC155" s="57">
        <v>-193142</v>
      </c>
      <c r="CD155" s="57">
        <v>0</v>
      </c>
      <c r="CE155" s="57">
        <v>-193142</v>
      </c>
      <c r="CF155" s="57">
        <v>-3965</v>
      </c>
      <c r="CG155" s="57">
        <v>0</v>
      </c>
      <c r="CH155" s="57">
        <v>-3965</v>
      </c>
      <c r="CI155" s="57">
        <v>0</v>
      </c>
      <c r="CJ155" s="57">
        <v>0</v>
      </c>
      <c r="CK155" s="57">
        <v>0</v>
      </c>
      <c r="CL155" s="57">
        <v>0</v>
      </c>
      <c r="CM155" s="57">
        <v>0</v>
      </c>
      <c r="CN155" s="57">
        <v>0</v>
      </c>
      <c r="CO155" s="57">
        <v>0</v>
      </c>
      <c r="CP155" s="57">
        <v>0</v>
      </c>
      <c r="CQ155" s="57">
        <v>0</v>
      </c>
      <c r="CR155" s="57">
        <v>0</v>
      </c>
      <c r="CS155" s="57">
        <v>0</v>
      </c>
      <c r="CT155" s="57">
        <v>0</v>
      </c>
      <c r="CU155" s="57">
        <v>0</v>
      </c>
      <c r="CV155" s="57">
        <v>0</v>
      </c>
      <c r="CW155" s="57">
        <v>0</v>
      </c>
      <c r="CX155" s="57">
        <v>0</v>
      </c>
      <c r="CY155" s="57">
        <v>0</v>
      </c>
      <c r="CZ155" s="57">
        <v>0</v>
      </c>
      <c r="DA155" s="57">
        <v>-123830</v>
      </c>
      <c r="DB155" s="57">
        <v>0</v>
      </c>
      <c r="DC155" s="57">
        <v>-123830</v>
      </c>
      <c r="DD155" s="57">
        <v>-24284</v>
      </c>
      <c r="DE155" s="57">
        <v>0</v>
      </c>
      <c r="DF155" s="57">
        <v>-24284</v>
      </c>
      <c r="DG155" s="57">
        <v>0</v>
      </c>
      <c r="DH155" s="57">
        <v>0</v>
      </c>
      <c r="DI155" s="57">
        <v>-702494</v>
      </c>
      <c r="DJ155" s="57">
        <v>0</v>
      </c>
      <c r="DK155" s="57">
        <v>-702494</v>
      </c>
      <c r="DL155" s="57">
        <v>-5131</v>
      </c>
      <c r="DM155" s="57">
        <v>0</v>
      </c>
      <c r="DN155" s="57">
        <v>-5131</v>
      </c>
      <c r="DO155" s="57">
        <v>2541</v>
      </c>
      <c r="DP155" s="57">
        <v>0</v>
      </c>
      <c r="DQ155" s="57">
        <v>2541</v>
      </c>
      <c r="DR155" s="57">
        <v>-109238</v>
      </c>
      <c r="DS155" s="57">
        <v>0</v>
      </c>
      <c r="DT155" s="57">
        <v>-109238</v>
      </c>
      <c r="DU155" s="57">
        <v>-11221</v>
      </c>
      <c r="DV155" s="57">
        <v>0</v>
      </c>
      <c r="DW155" s="57">
        <v>-11221</v>
      </c>
      <c r="DX155" s="57">
        <v>-1899100</v>
      </c>
      <c r="DY155" s="57">
        <v>0</v>
      </c>
      <c r="DZ155" s="57">
        <v>-1899100</v>
      </c>
      <c r="EA155" s="57">
        <v>-18483</v>
      </c>
      <c r="EB155" s="57">
        <v>0</v>
      </c>
      <c r="EC155" s="57">
        <v>-18483</v>
      </c>
      <c r="ED155" s="57">
        <v>0</v>
      </c>
      <c r="EE155" s="57">
        <v>0</v>
      </c>
      <c r="EF155" s="57">
        <v>0</v>
      </c>
      <c r="EG155" s="57">
        <v>0</v>
      </c>
      <c r="EH155" s="57">
        <v>0</v>
      </c>
      <c r="EI155" s="57">
        <v>0</v>
      </c>
      <c r="EJ155" s="57">
        <v>-985</v>
      </c>
      <c r="EK155" s="57">
        <v>0</v>
      </c>
      <c r="EL155" s="57">
        <v>-985</v>
      </c>
      <c r="EM155" s="57">
        <v>-2041617</v>
      </c>
      <c r="EN155" s="57">
        <v>0</v>
      </c>
      <c r="EO155" s="57">
        <v>-2041617</v>
      </c>
      <c r="EP155" s="57">
        <v>-37350</v>
      </c>
      <c r="EQ155" s="57">
        <v>0</v>
      </c>
      <c r="ER155" s="57">
        <v>-37350</v>
      </c>
      <c r="ES155" s="57">
        <v>-1176</v>
      </c>
      <c r="ET155" s="57">
        <v>0</v>
      </c>
      <c r="EU155" s="57">
        <v>-1176</v>
      </c>
      <c r="EV155" s="57">
        <v>-38526</v>
      </c>
      <c r="EW155" s="57">
        <v>0</v>
      </c>
      <c r="EX155" s="57">
        <v>-38526</v>
      </c>
      <c r="EY155" s="57">
        <v>124563936</v>
      </c>
      <c r="EZ155" s="57">
        <v>0</v>
      </c>
      <c r="FA155" s="57">
        <v>124563936</v>
      </c>
      <c r="FB155" s="57">
        <v>653119</v>
      </c>
      <c r="FC155" s="57">
        <v>0</v>
      </c>
      <c r="FD155" s="57">
        <v>653119</v>
      </c>
      <c r="FE155" s="57">
        <v>-14437170</v>
      </c>
      <c r="FF155" s="57">
        <v>0</v>
      </c>
      <c r="FG155" s="57">
        <v>-14437170</v>
      </c>
      <c r="FH155" s="57">
        <v>-5810733</v>
      </c>
      <c r="FI155" s="57">
        <v>0</v>
      </c>
      <c r="FJ155" s="57">
        <v>-5810733</v>
      </c>
      <c r="FK155" s="57">
        <v>-702494</v>
      </c>
      <c r="FL155" s="57">
        <v>0</v>
      </c>
      <c r="FM155" s="57">
        <v>-702494</v>
      </c>
      <c r="FN155" s="57">
        <v>-2041617</v>
      </c>
      <c r="FO155" s="57">
        <v>0</v>
      </c>
      <c r="FP155" s="57">
        <v>-2041617</v>
      </c>
      <c r="FQ155" s="57">
        <v>-38526</v>
      </c>
      <c r="FR155" s="57">
        <v>0</v>
      </c>
      <c r="FS155" s="57">
        <v>-38526</v>
      </c>
      <c r="FT155" s="57">
        <v>-22377421</v>
      </c>
      <c r="FU155" s="57">
        <v>0</v>
      </c>
      <c r="FV155" s="57">
        <v>-22377421</v>
      </c>
      <c r="FW155" s="57">
        <v>102186515</v>
      </c>
      <c r="FX155" s="57">
        <v>0</v>
      </c>
      <c r="FY155" s="57">
        <v>102186515</v>
      </c>
    </row>
    <row r="156" spans="1:181" x14ac:dyDescent="0.2">
      <c r="A156" s="57" t="s">
        <v>406</v>
      </c>
      <c r="B156" s="57" t="s">
        <v>405</v>
      </c>
      <c r="C156" s="57">
        <v>0</v>
      </c>
      <c r="D156" s="57">
        <v>0</v>
      </c>
      <c r="E156" s="57">
        <v>0</v>
      </c>
      <c r="F156" s="57">
        <v>174059</v>
      </c>
      <c r="G156" s="57">
        <v>0</v>
      </c>
      <c r="H156" s="57">
        <v>174059</v>
      </c>
      <c r="I156" s="57">
        <v>0</v>
      </c>
      <c r="J156" s="57">
        <v>0</v>
      </c>
      <c r="K156" s="57">
        <v>0</v>
      </c>
      <c r="L156" s="57">
        <v>9915</v>
      </c>
      <c r="M156" s="57">
        <v>0</v>
      </c>
      <c r="N156" s="57">
        <v>9915</v>
      </c>
      <c r="O156" s="57">
        <v>183974</v>
      </c>
      <c r="P156" s="57">
        <v>0</v>
      </c>
      <c r="Q156" s="57">
        <v>183974</v>
      </c>
      <c r="R156" s="57">
        <v>-2480874</v>
      </c>
      <c r="S156" s="57">
        <v>0</v>
      </c>
      <c r="T156" s="57">
        <v>-2480874</v>
      </c>
      <c r="U156" s="57">
        <v>0</v>
      </c>
      <c r="V156" s="57">
        <v>0</v>
      </c>
      <c r="W156" s="57">
        <v>0</v>
      </c>
      <c r="X156" s="57">
        <v>-93097</v>
      </c>
      <c r="Y156" s="57">
        <v>0</v>
      </c>
      <c r="Z156" s="57">
        <v>-93097</v>
      </c>
      <c r="AA156" s="57">
        <v>-58122</v>
      </c>
      <c r="AB156" s="57">
        <v>0</v>
      </c>
      <c r="AC156" s="57">
        <v>-58122</v>
      </c>
      <c r="AD156" s="57">
        <v>0</v>
      </c>
      <c r="AE156" s="57">
        <v>0</v>
      </c>
      <c r="AF156" s="57">
        <v>0</v>
      </c>
      <c r="AG156" s="57">
        <v>656200</v>
      </c>
      <c r="AH156" s="57">
        <v>0</v>
      </c>
      <c r="AI156" s="57">
        <v>656200</v>
      </c>
      <c r="AJ156" s="57">
        <v>-6180</v>
      </c>
      <c r="AK156" s="57">
        <v>0</v>
      </c>
      <c r="AL156" s="57">
        <v>-6180</v>
      </c>
      <c r="AM156" s="57">
        <v>-2351090</v>
      </c>
      <c r="AN156" s="57">
        <v>0</v>
      </c>
      <c r="AO156" s="57">
        <v>-2351090</v>
      </c>
      <c r="AP156" s="57">
        <v>-228122</v>
      </c>
      <c r="AQ156" s="57">
        <v>0</v>
      </c>
      <c r="AR156" s="57">
        <v>-228122</v>
      </c>
      <c r="AS156" s="57">
        <v>-87892</v>
      </c>
      <c r="AT156" s="57">
        <v>0</v>
      </c>
      <c r="AU156" s="57">
        <v>-87892</v>
      </c>
      <c r="AV156" s="57">
        <v>0</v>
      </c>
      <c r="AW156" s="57">
        <v>0</v>
      </c>
      <c r="AX156" s="57">
        <v>0</v>
      </c>
      <c r="AY156" s="57">
        <v>-9909</v>
      </c>
      <c r="AZ156" s="57">
        <v>0</v>
      </c>
      <c r="BA156" s="57">
        <v>-9909</v>
      </c>
      <c r="BB156" s="57">
        <v>6209</v>
      </c>
      <c r="BC156" s="57">
        <v>0</v>
      </c>
      <c r="BD156" s="57">
        <v>6209</v>
      </c>
      <c r="BE156" s="57">
        <v>-4594755</v>
      </c>
      <c r="BF156" s="57">
        <v>0</v>
      </c>
      <c r="BG156" s="57">
        <v>-4594755</v>
      </c>
      <c r="BH156" s="57">
        <v>-89</v>
      </c>
      <c r="BI156" s="57">
        <v>0</v>
      </c>
      <c r="BJ156" s="57">
        <v>-89</v>
      </c>
      <c r="BK156" s="57">
        <v>-21941</v>
      </c>
      <c r="BL156" s="57">
        <v>0</v>
      </c>
      <c r="BM156" s="57">
        <v>-21941</v>
      </c>
      <c r="BN156" s="57">
        <v>-782342</v>
      </c>
      <c r="BO156" s="57">
        <v>0</v>
      </c>
      <c r="BP156" s="57">
        <v>-782342</v>
      </c>
      <c r="BQ156" s="57">
        <v>-79046</v>
      </c>
      <c r="BR156" s="57">
        <v>0</v>
      </c>
      <c r="BS156" s="57">
        <v>-79046</v>
      </c>
      <c r="BT156" s="57">
        <v>-883418</v>
      </c>
      <c r="BU156" s="57">
        <v>0</v>
      </c>
      <c r="BV156" s="57">
        <v>-883418</v>
      </c>
      <c r="BW156" s="57">
        <v>-164658</v>
      </c>
      <c r="BX156" s="57">
        <v>0</v>
      </c>
      <c r="BY156" s="57">
        <v>-164658</v>
      </c>
      <c r="BZ156" s="57">
        <v>-1722</v>
      </c>
      <c r="CA156" s="57">
        <v>0</v>
      </c>
      <c r="CB156" s="57">
        <v>-1722</v>
      </c>
      <c r="CC156" s="57">
        <v>-31220</v>
      </c>
      <c r="CD156" s="57">
        <v>0</v>
      </c>
      <c r="CE156" s="57">
        <v>-31220</v>
      </c>
      <c r="CF156" s="57">
        <v>0</v>
      </c>
      <c r="CG156" s="57">
        <v>0</v>
      </c>
      <c r="CH156" s="57">
        <v>0</v>
      </c>
      <c r="CI156" s="57">
        <v>-542</v>
      </c>
      <c r="CJ156" s="57">
        <v>0</v>
      </c>
      <c r="CK156" s="57">
        <v>-542</v>
      </c>
      <c r="CL156" s="57">
        <v>0</v>
      </c>
      <c r="CM156" s="57">
        <v>0</v>
      </c>
      <c r="CN156" s="57">
        <v>0</v>
      </c>
      <c r="CO156" s="57">
        <v>0</v>
      </c>
      <c r="CP156" s="57">
        <v>0</v>
      </c>
      <c r="CQ156" s="57">
        <v>0</v>
      </c>
      <c r="CR156" s="57">
        <v>0</v>
      </c>
      <c r="CS156" s="57">
        <v>0</v>
      </c>
      <c r="CT156" s="57">
        <v>0</v>
      </c>
      <c r="CU156" s="57">
        <v>0</v>
      </c>
      <c r="CV156" s="57">
        <v>0</v>
      </c>
      <c r="CW156" s="57">
        <v>0</v>
      </c>
      <c r="CX156" s="57">
        <v>0</v>
      </c>
      <c r="CY156" s="57">
        <v>0</v>
      </c>
      <c r="CZ156" s="57">
        <v>0</v>
      </c>
      <c r="DA156" s="57">
        <v>-3482</v>
      </c>
      <c r="DB156" s="57">
        <v>0</v>
      </c>
      <c r="DC156" s="57">
        <v>-3482</v>
      </c>
      <c r="DD156" s="57">
        <v>0</v>
      </c>
      <c r="DE156" s="57">
        <v>0</v>
      </c>
      <c r="DF156" s="57">
        <v>0</v>
      </c>
      <c r="DG156" s="57">
        <v>0</v>
      </c>
      <c r="DH156" s="57">
        <v>0</v>
      </c>
      <c r="DI156" s="57">
        <v>-201624</v>
      </c>
      <c r="DJ156" s="57">
        <v>0</v>
      </c>
      <c r="DK156" s="57">
        <v>-201624</v>
      </c>
      <c r="DL156" s="57">
        <v>0</v>
      </c>
      <c r="DM156" s="57">
        <v>0</v>
      </c>
      <c r="DN156" s="57">
        <v>0</v>
      </c>
      <c r="DO156" s="57">
        <v>0</v>
      </c>
      <c r="DP156" s="57">
        <v>0</v>
      </c>
      <c r="DQ156" s="57">
        <v>0</v>
      </c>
      <c r="DR156" s="57">
        <v>-2646</v>
      </c>
      <c r="DS156" s="57">
        <v>0</v>
      </c>
      <c r="DT156" s="57">
        <v>-2646</v>
      </c>
      <c r="DU156" s="57">
        <v>0</v>
      </c>
      <c r="DV156" s="57">
        <v>0</v>
      </c>
      <c r="DW156" s="57">
        <v>0</v>
      </c>
      <c r="DX156" s="57">
        <v>-691616</v>
      </c>
      <c r="DY156" s="57">
        <v>0</v>
      </c>
      <c r="DZ156" s="57">
        <v>-691616</v>
      </c>
      <c r="EA156" s="57">
        <v>-2599</v>
      </c>
      <c r="EB156" s="57">
        <v>0</v>
      </c>
      <c r="EC156" s="57">
        <v>-2599</v>
      </c>
      <c r="ED156" s="57">
        <v>0</v>
      </c>
      <c r="EE156" s="57">
        <v>0</v>
      </c>
      <c r="EF156" s="57">
        <v>0</v>
      </c>
      <c r="EG156" s="57">
        <v>0</v>
      </c>
      <c r="EH156" s="57">
        <v>0</v>
      </c>
      <c r="EI156" s="57">
        <v>0</v>
      </c>
      <c r="EJ156" s="57">
        <v>-15949</v>
      </c>
      <c r="EK156" s="57">
        <v>0</v>
      </c>
      <c r="EL156" s="57">
        <v>-15949</v>
      </c>
      <c r="EM156" s="57">
        <v>-712810</v>
      </c>
      <c r="EN156" s="57">
        <v>0</v>
      </c>
      <c r="EO156" s="57">
        <v>-712810</v>
      </c>
      <c r="EP156" s="57">
        <v>0</v>
      </c>
      <c r="EQ156" s="57">
        <v>0</v>
      </c>
      <c r="ER156" s="57">
        <v>0</v>
      </c>
      <c r="ES156" s="57">
        <v>0</v>
      </c>
      <c r="ET156" s="57">
        <v>0</v>
      </c>
      <c r="EU156" s="57">
        <v>0</v>
      </c>
      <c r="EV156" s="57">
        <v>0</v>
      </c>
      <c r="EW156" s="57">
        <v>0</v>
      </c>
      <c r="EX156" s="57">
        <v>0</v>
      </c>
      <c r="EY156" s="57">
        <v>30504977</v>
      </c>
      <c r="EZ156" s="57">
        <v>0</v>
      </c>
      <c r="FA156" s="57">
        <v>30504977</v>
      </c>
      <c r="FB156" s="57">
        <v>183974</v>
      </c>
      <c r="FC156" s="57">
        <v>0</v>
      </c>
      <c r="FD156" s="57">
        <v>183974</v>
      </c>
      <c r="FE156" s="57">
        <v>-4594755</v>
      </c>
      <c r="FF156" s="57">
        <v>0</v>
      </c>
      <c r="FG156" s="57">
        <v>-4594755</v>
      </c>
      <c r="FH156" s="57">
        <v>-883418</v>
      </c>
      <c r="FI156" s="57">
        <v>0</v>
      </c>
      <c r="FJ156" s="57">
        <v>-883418</v>
      </c>
      <c r="FK156" s="57">
        <v>-201624</v>
      </c>
      <c r="FL156" s="57">
        <v>0</v>
      </c>
      <c r="FM156" s="57">
        <v>-201624</v>
      </c>
      <c r="FN156" s="57">
        <v>-712810</v>
      </c>
      <c r="FO156" s="57">
        <v>0</v>
      </c>
      <c r="FP156" s="57">
        <v>-712810</v>
      </c>
      <c r="FQ156" s="57">
        <v>0</v>
      </c>
      <c r="FR156" s="57">
        <v>0</v>
      </c>
      <c r="FS156" s="57">
        <v>0</v>
      </c>
      <c r="FT156" s="57">
        <v>-6208633</v>
      </c>
      <c r="FU156" s="57">
        <v>0</v>
      </c>
      <c r="FV156" s="57">
        <v>-6208633</v>
      </c>
      <c r="FW156" s="57">
        <v>24296344</v>
      </c>
      <c r="FX156" s="57">
        <v>0</v>
      </c>
      <c r="FY156" s="57">
        <v>24296344</v>
      </c>
    </row>
    <row r="157" spans="1:181" x14ac:dyDescent="0.2">
      <c r="A157" s="57" t="s">
        <v>408</v>
      </c>
      <c r="B157" s="57" t="s">
        <v>407</v>
      </c>
      <c r="C157" s="57">
        <v>0</v>
      </c>
      <c r="D157" s="57">
        <v>0</v>
      </c>
      <c r="E157" s="57">
        <v>0</v>
      </c>
      <c r="F157" s="57">
        <v>-325997</v>
      </c>
      <c r="G157" s="57">
        <v>0</v>
      </c>
      <c r="H157" s="57">
        <v>-325997</v>
      </c>
      <c r="I157" s="57">
        <v>0</v>
      </c>
      <c r="J157" s="57">
        <v>0</v>
      </c>
      <c r="K157" s="57">
        <v>0</v>
      </c>
      <c r="L157" s="57">
        <v>24206</v>
      </c>
      <c r="M157" s="57">
        <v>0</v>
      </c>
      <c r="N157" s="57">
        <v>24206</v>
      </c>
      <c r="O157" s="57">
        <v>-301791</v>
      </c>
      <c r="P157" s="57">
        <v>0</v>
      </c>
      <c r="Q157" s="57">
        <v>-301791</v>
      </c>
      <c r="R157" s="57">
        <v>-4841037</v>
      </c>
      <c r="S157" s="57">
        <v>0</v>
      </c>
      <c r="T157" s="57">
        <v>-4841037</v>
      </c>
      <c r="U157" s="57">
        <v>0</v>
      </c>
      <c r="V157" s="57">
        <v>0</v>
      </c>
      <c r="W157" s="57">
        <v>0</v>
      </c>
      <c r="X157" s="57">
        <v>-172250</v>
      </c>
      <c r="Y157" s="57">
        <v>0</v>
      </c>
      <c r="Z157" s="57">
        <v>-172250</v>
      </c>
      <c r="AA157" s="57">
        <v>-118212</v>
      </c>
      <c r="AB157" s="57">
        <v>0</v>
      </c>
      <c r="AC157" s="57">
        <v>-118212</v>
      </c>
      <c r="AD157" s="57">
        <v>0</v>
      </c>
      <c r="AE157" s="57">
        <v>0</v>
      </c>
      <c r="AF157" s="57">
        <v>0</v>
      </c>
      <c r="AG157" s="57">
        <v>1381527</v>
      </c>
      <c r="AH157" s="57">
        <v>0</v>
      </c>
      <c r="AI157" s="57">
        <v>1381527</v>
      </c>
      <c r="AJ157" s="57">
        <v>22278</v>
      </c>
      <c r="AK157" s="57">
        <v>0</v>
      </c>
      <c r="AL157" s="57">
        <v>22278</v>
      </c>
      <c r="AM157" s="57">
        <v>-6810140</v>
      </c>
      <c r="AN157" s="57">
        <v>0</v>
      </c>
      <c r="AO157" s="57">
        <v>-6810140</v>
      </c>
      <c r="AP157" s="57">
        <v>-408859</v>
      </c>
      <c r="AQ157" s="57">
        <v>0</v>
      </c>
      <c r="AR157" s="57">
        <v>-408859</v>
      </c>
      <c r="AS157" s="57">
        <v>0</v>
      </c>
      <c r="AT157" s="57">
        <v>0</v>
      </c>
      <c r="AU157" s="57">
        <v>0</v>
      </c>
      <c r="AV157" s="57">
        <v>0</v>
      </c>
      <c r="AW157" s="57">
        <v>0</v>
      </c>
      <c r="AX157" s="57">
        <v>0</v>
      </c>
      <c r="AY157" s="57">
        <v>0</v>
      </c>
      <c r="AZ157" s="57">
        <v>0</v>
      </c>
      <c r="BA157" s="57">
        <v>0</v>
      </c>
      <c r="BB157" s="57">
        <v>0</v>
      </c>
      <c r="BC157" s="57">
        <v>0</v>
      </c>
      <c r="BD157" s="57">
        <v>0</v>
      </c>
      <c r="BE157" s="57">
        <v>-10828481</v>
      </c>
      <c r="BF157" s="57">
        <v>0</v>
      </c>
      <c r="BG157" s="57">
        <v>-10828481</v>
      </c>
      <c r="BH157" s="57">
        <v>-2214</v>
      </c>
      <c r="BI157" s="57">
        <v>0</v>
      </c>
      <c r="BJ157" s="57">
        <v>-2214</v>
      </c>
      <c r="BK157" s="57">
        <v>0</v>
      </c>
      <c r="BL157" s="57">
        <v>0</v>
      </c>
      <c r="BM157" s="57">
        <v>0</v>
      </c>
      <c r="BN157" s="57">
        <v>-1247614</v>
      </c>
      <c r="BO157" s="57">
        <v>0</v>
      </c>
      <c r="BP157" s="57">
        <v>-1247614</v>
      </c>
      <c r="BQ157" s="57">
        <v>47575</v>
      </c>
      <c r="BR157" s="57">
        <v>0</v>
      </c>
      <c r="BS157" s="57">
        <v>47575</v>
      </c>
      <c r="BT157" s="57">
        <v>-1202253</v>
      </c>
      <c r="BU157" s="57">
        <v>0</v>
      </c>
      <c r="BV157" s="57">
        <v>-1202253</v>
      </c>
      <c r="BW157" s="57">
        <v>-368080</v>
      </c>
      <c r="BX157" s="57">
        <v>0</v>
      </c>
      <c r="BY157" s="57">
        <v>-368080</v>
      </c>
      <c r="BZ157" s="57">
        <v>-1007</v>
      </c>
      <c r="CA157" s="57">
        <v>0</v>
      </c>
      <c r="CB157" s="57">
        <v>-1007</v>
      </c>
      <c r="CC157" s="57">
        <v>0</v>
      </c>
      <c r="CD157" s="57">
        <v>0</v>
      </c>
      <c r="CE157" s="57">
        <v>0</v>
      </c>
      <c r="CF157" s="57">
        <v>13420</v>
      </c>
      <c r="CG157" s="57">
        <v>0</v>
      </c>
      <c r="CH157" s="57">
        <v>13420</v>
      </c>
      <c r="CI157" s="57">
        <v>0</v>
      </c>
      <c r="CJ157" s="57">
        <v>0</v>
      </c>
      <c r="CK157" s="57">
        <v>0</v>
      </c>
      <c r="CL157" s="57">
        <v>0</v>
      </c>
      <c r="CM157" s="57">
        <v>0</v>
      </c>
      <c r="CN157" s="57">
        <v>0</v>
      </c>
      <c r="CO157" s="57">
        <v>0</v>
      </c>
      <c r="CP157" s="57">
        <v>0</v>
      </c>
      <c r="CQ157" s="57">
        <v>0</v>
      </c>
      <c r="CR157" s="57">
        <v>0</v>
      </c>
      <c r="CS157" s="57">
        <v>0</v>
      </c>
      <c r="CT157" s="57">
        <v>0</v>
      </c>
      <c r="CU157" s="57">
        <v>0</v>
      </c>
      <c r="CV157" s="57">
        <v>0</v>
      </c>
      <c r="CW157" s="57">
        <v>0</v>
      </c>
      <c r="CX157" s="57">
        <v>0</v>
      </c>
      <c r="CY157" s="57">
        <v>0</v>
      </c>
      <c r="CZ157" s="57">
        <v>0</v>
      </c>
      <c r="DA157" s="57">
        <v>0</v>
      </c>
      <c r="DB157" s="57">
        <v>0</v>
      </c>
      <c r="DC157" s="57">
        <v>0</v>
      </c>
      <c r="DD157" s="57">
        <v>0</v>
      </c>
      <c r="DE157" s="57">
        <v>0</v>
      </c>
      <c r="DF157" s="57">
        <v>0</v>
      </c>
      <c r="DG157" s="57">
        <v>0</v>
      </c>
      <c r="DH157" s="57">
        <v>0</v>
      </c>
      <c r="DI157" s="57">
        <v>-355667</v>
      </c>
      <c r="DJ157" s="57">
        <v>0</v>
      </c>
      <c r="DK157" s="57">
        <v>-355667</v>
      </c>
      <c r="DL157" s="57">
        <v>-11588</v>
      </c>
      <c r="DM157" s="57">
        <v>0</v>
      </c>
      <c r="DN157" s="57">
        <v>-11588</v>
      </c>
      <c r="DO157" s="57">
        <v>0</v>
      </c>
      <c r="DP157" s="57">
        <v>0</v>
      </c>
      <c r="DQ157" s="57">
        <v>0</v>
      </c>
      <c r="DR157" s="57">
        <v>-29390</v>
      </c>
      <c r="DS157" s="57">
        <v>0</v>
      </c>
      <c r="DT157" s="57">
        <v>-29390</v>
      </c>
      <c r="DU157" s="57">
        <v>0</v>
      </c>
      <c r="DV157" s="57">
        <v>0</v>
      </c>
      <c r="DW157" s="57">
        <v>0</v>
      </c>
      <c r="DX157" s="57">
        <v>-1319978</v>
      </c>
      <c r="DY157" s="57">
        <v>0</v>
      </c>
      <c r="DZ157" s="57">
        <v>-1319978</v>
      </c>
      <c r="EA157" s="57">
        <v>-111661</v>
      </c>
      <c r="EB157" s="57">
        <v>0</v>
      </c>
      <c r="EC157" s="57">
        <v>-111661</v>
      </c>
      <c r="ED157" s="57">
        <v>0</v>
      </c>
      <c r="EE157" s="57">
        <v>0</v>
      </c>
      <c r="EF157" s="57">
        <v>0</v>
      </c>
      <c r="EG157" s="57">
        <v>0</v>
      </c>
      <c r="EH157" s="57">
        <v>0</v>
      </c>
      <c r="EI157" s="57">
        <v>0</v>
      </c>
      <c r="EJ157" s="57">
        <v>-270</v>
      </c>
      <c r="EK157" s="57">
        <v>0</v>
      </c>
      <c r="EL157" s="57">
        <v>-270</v>
      </c>
      <c r="EM157" s="57">
        <v>-1472887</v>
      </c>
      <c r="EN157" s="57">
        <v>0</v>
      </c>
      <c r="EO157" s="57">
        <v>-1472887</v>
      </c>
      <c r="EP157" s="57">
        <v>0</v>
      </c>
      <c r="EQ157" s="57">
        <v>0</v>
      </c>
      <c r="ER157" s="57">
        <v>0</v>
      </c>
      <c r="ES157" s="57">
        <v>0</v>
      </c>
      <c r="ET157" s="57">
        <v>0</v>
      </c>
      <c r="EU157" s="57">
        <v>0</v>
      </c>
      <c r="EV157" s="57">
        <v>0</v>
      </c>
      <c r="EW157" s="57">
        <v>0</v>
      </c>
      <c r="EX157" s="57">
        <v>0</v>
      </c>
      <c r="EY157" s="57">
        <v>67083120</v>
      </c>
      <c r="EZ157" s="57">
        <v>0</v>
      </c>
      <c r="FA157" s="57">
        <v>67083120</v>
      </c>
      <c r="FB157" s="57">
        <v>-301791</v>
      </c>
      <c r="FC157" s="57">
        <v>0</v>
      </c>
      <c r="FD157" s="57">
        <v>-301791</v>
      </c>
      <c r="FE157" s="57">
        <v>-10828481</v>
      </c>
      <c r="FF157" s="57">
        <v>0</v>
      </c>
      <c r="FG157" s="57">
        <v>-10828481</v>
      </c>
      <c r="FH157" s="57">
        <v>-1202253</v>
      </c>
      <c r="FI157" s="57">
        <v>0</v>
      </c>
      <c r="FJ157" s="57">
        <v>-1202253</v>
      </c>
      <c r="FK157" s="57">
        <v>-355667</v>
      </c>
      <c r="FL157" s="57">
        <v>0</v>
      </c>
      <c r="FM157" s="57">
        <v>-355667</v>
      </c>
      <c r="FN157" s="57">
        <v>-1472887</v>
      </c>
      <c r="FO157" s="57">
        <v>0</v>
      </c>
      <c r="FP157" s="57">
        <v>-1472887</v>
      </c>
      <c r="FQ157" s="57">
        <v>0</v>
      </c>
      <c r="FR157" s="57">
        <v>0</v>
      </c>
      <c r="FS157" s="57">
        <v>0</v>
      </c>
      <c r="FT157" s="57">
        <v>-14161079</v>
      </c>
      <c r="FU157" s="57">
        <v>0</v>
      </c>
      <c r="FV157" s="57">
        <v>-14161079</v>
      </c>
      <c r="FW157" s="57">
        <v>52922041</v>
      </c>
      <c r="FX157" s="57">
        <v>0</v>
      </c>
      <c r="FY157" s="57">
        <v>52922041</v>
      </c>
    </row>
    <row r="158" spans="1:181" x14ac:dyDescent="0.2">
      <c r="A158" s="57" t="s">
        <v>410</v>
      </c>
      <c r="B158" s="57" t="s">
        <v>409</v>
      </c>
      <c r="C158" s="57">
        <v>0</v>
      </c>
      <c r="D158" s="57">
        <v>0</v>
      </c>
      <c r="E158" s="57">
        <v>0</v>
      </c>
      <c r="F158" s="57">
        <v>14090</v>
      </c>
      <c r="G158" s="57">
        <v>0</v>
      </c>
      <c r="H158" s="57">
        <v>14090</v>
      </c>
      <c r="I158" s="57">
        <v>0</v>
      </c>
      <c r="J158" s="57">
        <v>0</v>
      </c>
      <c r="K158" s="57">
        <v>0</v>
      </c>
      <c r="L158" s="57">
        <v>218072</v>
      </c>
      <c r="M158" s="57">
        <v>0</v>
      </c>
      <c r="N158" s="57">
        <v>218072</v>
      </c>
      <c r="O158" s="57">
        <v>232162</v>
      </c>
      <c r="P158" s="57">
        <v>0</v>
      </c>
      <c r="Q158" s="57">
        <v>232162</v>
      </c>
      <c r="R158" s="57">
        <v>-1775698</v>
      </c>
      <c r="S158" s="57">
        <v>0</v>
      </c>
      <c r="T158" s="57">
        <v>-1775698</v>
      </c>
      <c r="U158" s="57">
        <v>62867</v>
      </c>
      <c r="V158" s="57">
        <v>0</v>
      </c>
      <c r="W158" s="57">
        <v>62867</v>
      </c>
      <c r="X158" s="57">
        <v>-116468</v>
      </c>
      <c r="Y158" s="57">
        <v>0</v>
      </c>
      <c r="Z158" s="57">
        <v>-116468</v>
      </c>
      <c r="AA158" s="57">
        <v>-93667</v>
      </c>
      <c r="AB158" s="57">
        <v>0</v>
      </c>
      <c r="AC158" s="57">
        <v>-93667</v>
      </c>
      <c r="AD158" s="57">
        <v>23957</v>
      </c>
      <c r="AE158" s="57">
        <v>0</v>
      </c>
      <c r="AF158" s="57">
        <v>23957</v>
      </c>
      <c r="AG158" s="57">
        <v>916071</v>
      </c>
      <c r="AH158" s="57">
        <v>0</v>
      </c>
      <c r="AI158" s="57">
        <v>916071</v>
      </c>
      <c r="AJ158" s="57">
        <v>-8489</v>
      </c>
      <c r="AK158" s="57">
        <v>0</v>
      </c>
      <c r="AL158" s="57">
        <v>-8489</v>
      </c>
      <c r="AM158" s="57">
        <v>-1398512</v>
      </c>
      <c r="AN158" s="57">
        <v>0</v>
      </c>
      <c r="AO158" s="57">
        <v>-1398512</v>
      </c>
      <c r="AP158" s="57">
        <v>-5188</v>
      </c>
      <c r="AQ158" s="57">
        <v>0</v>
      </c>
      <c r="AR158" s="57">
        <v>-5188</v>
      </c>
      <c r="AS158" s="57">
        <v>-58263</v>
      </c>
      <c r="AT158" s="57">
        <v>0</v>
      </c>
      <c r="AU158" s="57">
        <v>-58263</v>
      </c>
      <c r="AV158" s="57">
        <v>0</v>
      </c>
      <c r="AW158" s="57">
        <v>0</v>
      </c>
      <c r="AX158" s="57">
        <v>0</v>
      </c>
      <c r="AY158" s="57">
        <v>-8579</v>
      </c>
      <c r="AZ158" s="57">
        <v>0</v>
      </c>
      <c r="BA158" s="57">
        <v>-8579</v>
      </c>
      <c r="BB158" s="57">
        <v>0</v>
      </c>
      <c r="BC158" s="57">
        <v>0</v>
      </c>
      <c r="BD158" s="57">
        <v>0</v>
      </c>
      <c r="BE158" s="57">
        <v>-2455126</v>
      </c>
      <c r="BF158" s="57">
        <v>0</v>
      </c>
      <c r="BG158" s="57">
        <v>-2455126</v>
      </c>
      <c r="BH158" s="57">
        <v>-64051</v>
      </c>
      <c r="BI158" s="57">
        <v>0</v>
      </c>
      <c r="BJ158" s="57">
        <v>-64051</v>
      </c>
      <c r="BK158" s="57">
        <v>-8653</v>
      </c>
      <c r="BL158" s="57">
        <v>0</v>
      </c>
      <c r="BM158" s="57">
        <v>-8653</v>
      </c>
      <c r="BN158" s="57">
        <v>-1393884</v>
      </c>
      <c r="BO158" s="57">
        <v>0</v>
      </c>
      <c r="BP158" s="57">
        <v>-1393884</v>
      </c>
      <c r="BQ158" s="57">
        <v>75062</v>
      </c>
      <c r="BR158" s="57">
        <v>0</v>
      </c>
      <c r="BS158" s="57">
        <v>75062</v>
      </c>
      <c r="BT158" s="57">
        <v>-1391526</v>
      </c>
      <c r="BU158" s="57">
        <v>0</v>
      </c>
      <c r="BV158" s="57">
        <v>-1391526</v>
      </c>
      <c r="BW158" s="57">
        <v>-35395</v>
      </c>
      <c r="BX158" s="57">
        <v>0</v>
      </c>
      <c r="BY158" s="57">
        <v>-35395</v>
      </c>
      <c r="BZ158" s="57">
        <v>1729</v>
      </c>
      <c r="CA158" s="57">
        <v>0</v>
      </c>
      <c r="CB158" s="57">
        <v>1729</v>
      </c>
      <c r="CC158" s="57">
        <v>-38909</v>
      </c>
      <c r="CD158" s="57">
        <v>0</v>
      </c>
      <c r="CE158" s="57">
        <v>-38909</v>
      </c>
      <c r="CF158" s="57">
        <v>0</v>
      </c>
      <c r="CG158" s="57">
        <v>0</v>
      </c>
      <c r="CH158" s="57">
        <v>0</v>
      </c>
      <c r="CI158" s="57">
        <v>0</v>
      </c>
      <c r="CJ158" s="57">
        <v>0</v>
      </c>
      <c r="CK158" s="57">
        <v>0</v>
      </c>
      <c r="CL158" s="57">
        <v>0</v>
      </c>
      <c r="CM158" s="57">
        <v>0</v>
      </c>
      <c r="CN158" s="57">
        <v>0</v>
      </c>
      <c r="CO158" s="57">
        <v>-2847</v>
      </c>
      <c r="CP158" s="57">
        <v>0</v>
      </c>
      <c r="CQ158" s="57">
        <v>-2847</v>
      </c>
      <c r="CR158" s="57">
        <v>0</v>
      </c>
      <c r="CS158" s="57">
        <v>0</v>
      </c>
      <c r="CT158" s="57">
        <v>0</v>
      </c>
      <c r="CU158" s="57">
        <v>-1750</v>
      </c>
      <c r="CV158" s="57">
        <v>0</v>
      </c>
      <c r="CW158" s="57">
        <v>-1750</v>
      </c>
      <c r="CX158" s="57">
        <v>0</v>
      </c>
      <c r="CY158" s="57">
        <v>0</v>
      </c>
      <c r="CZ158" s="57">
        <v>0</v>
      </c>
      <c r="DA158" s="57">
        <v>0</v>
      </c>
      <c r="DB158" s="57">
        <v>0</v>
      </c>
      <c r="DC158" s="57">
        <v>0</v>
      </c>
      <c r="DD158" s="57">
        <v>0</v>
      </c>
      <c r="DE158" s="57">
        <v>0</v>
      </c>
      <c r="DF158" s="57">
        <v>0</v>
      </c>
      <c r="DG158" s="57">
        <v>0</v>
      </c>
      <c r="DH158" s="57">
        <v>0</v>
      </c>
      <c r="DI158" s="57">
        <v>-77172</v>
      </c>
      <c r="DJ158" s="57">
        <v>0</v>
      </c>
      <c r="DK158" s="57">
        <v>-77172</v>
      </c>
      <c r="DL158" s="57">
        <v>0</v>
      </c>
      <c r="DM158" s="57">
        <v>0</v>
      </c>
      <c r="DN158" s="57">
        <v>0</v>
      </c>
      <c r="DO158" s="57">
        <v>0</v>
      </c>
      <c r="DP158" s="57">
        <v>0</v>
      </c>
      <c r="DQ158" s="57">
        <v>0</v>
      </c>
      <c r="DR158" s="57">
        <v>-5486</v>
      </c>
      <c r="DS158" s="57">
        <v>0</v>
      </c>
      <c r="DT158" s="57">
        <v>-5486</v>
      </c>
      <c r="DU158" s="57">
        <v>0</v>
      </c>
      <c r="DV158" s="57">
        <v>0</v>
      </c>
      <c r="DW158" s="57">
        <v>0</v>
      </c>
      <c r="DX158" s="57">
        <v>-595258</v>
      </c>
      <c r="DY158" s="57">
        <v>0</v>
      </c>
      <c r="DZ158" s="57">
        <v>-595258</v>
      </c>
      <c r="EA158" s="57">
        <v>-6154</v>
      </c>
      <c r="EB158" s="57">
        <v>0</v>
      </c>
      <c r="EC158" s="57">
        <v>-6154</v>
      </c>
      <c r="ED158" s="57">
        <v>0</v>
      </c>
      <c r="EE158" s="57">
        <v>0</v>
      </c>
      <c r="EF158" s="57">
        <v>0</v>
      </c>
      <c r="EG158" s="57">
        <v>0</v>
      </c>
      <c r="EH158" s="57">
        <v>0</v>
      </c>
      <c r="EI158" s="57">
        <v>0</v>
      </c>
      <c r="EJ158" s="57">
        <v>-22482</v>
      </c>
      <c r="EK158" s="57">
        <v>0</v>
      </c>
      <c r="EL158" s="57">
        <v>-22482</v>
      </c>
      <c r="EM158" s="57">
        <v>-629380</v>
      </c>
      <c r="EN158" s="57">
        <v>0</v>
      </c>
      <c r="EO158" s="57">
        <v>-629380</v>
      </c>
      <c r="EP158" s="57">
        <v>0</v>
      </c>
      <c r="EQ158" s="57">
        <v>0</v>
      </c>
      <c r="ER158" s="57">
        <v>0</v>
      </c>
      <c r="ES158" s="57">
        <v>0</v>
      </c>
      <c r="ET158" s="57">
        <v>0</v>
      </c>
      <c r="EU158" s="57">
        <v>0</v>
      </c>
      <c r="EV158" s="57">
        <v>0</v>
      </c>
      <c r="EW158" s="57">
        <v>0</v>
      </c>
      <c r="EX158" s="57">
        <v>0</v>
      </c>
      <c r="EY158" s="57">
        <v>38761621</v>
      </c>
      <c r="EZ158" s="57">
        <v>0</v>
      </c>
      <c r="FA158" s="57">
        <v>38761621</v>
      </c>
      <c r="FB158" s="57">
        <v>232162</v>
      </c>
      <c r="FC158" s="57">
        <v>0</v>
      </c>
      <c r="FD158" s="57">
        <v>232162</v>
      </c>
      <c r="FE158" s="57">
        <v>-2455126</v>
      </c>
      <c r="FF158" s="57">
        <v>0</v>
      </c>
      <c r="FG158" s="57">
        <v>-2455126</v>
      </c>
      <c r="FH158" s="57">
        <v>-1391526</v>
      </c>
      <c r="FI158" s="57">
        <v>0</v>
      </c>
      <c r="FJ158" s="57">
        <v>-1391526</v>
      </c>
      <c r="FK158" s="57">
        <v>-77172</v>
      </c>
      <c r="FL158" s="57">
        <v>0</v>
      </c>
      <c r="FM158" s="57">
        <v>-77172</v>
      </c>
      <c r="FN158" s="57">
        <v>-629380</v>
      </c>
      <c r="FO158" s="57">
        <v>0</v>
      </c>
      <c r="FP158" s="57">
        <v>-629380</v>
      </c>
      <c r="FQ158" s="57">
        <v>0</v>
      </c>
      <c r="FR158" s="57">
        <v>0</v>
      </c>
      <c r="FS158" s="57">
        <v>0</v>
      </c>
      <c r="FT158" s="57">
        <v>-4321042</v>
      </c>
      <c r="FU158" s="57">
        <v>0</v>
      </c>
      <c r="FV158" s="57">
        <v>-4321042</v>
      </c>
      <c r="FW158" s="57">
        <v>34440579</v>
      </c>
      <c r="FX158" s="57">
        <v>0</v>
      </c>
      <c r="FY158" s="57">
        <v>34440579</v>
      </c>
    </row>
    <row r="159" spans="1:181" x14ac:dyDescent="0.2">
      <c r="A159" s="57" t="s">
        <v>412</v>
      </c>
      <c r="B159" s="57" t="s">
        <v>411</v>
      </c>
      <c r="C159" s="57">
        <v>0</v>
      </c>
      <c r="D159" s="57">
        <v>0</v>
      </c>
      <c r="E159" s="57">
        <v>0</v>
      </c>
      <c r="F159" s="57">
        <v>36768</v>
      </c>
      <c r="G159" s="57">
        <v>0</v>
      </c>
      <c r="H159" s="57">
        <v>36768</v>
      </c>
      <c r="I159" s="57">
        <v>0</v>
      </c>
      <c r="J159" s="57">
        <v>0</v>
      </c>
      <c r="K159" s="57">
        <v>0</v>
      </c>
      <c r="L159" s="57">
        <v>-43669</v>
      </c>
      <c r="M159" s="57">
        <v>0</v>
      </c>
      <c r="N159" s="57">
        <v>-43669</v>
      </c>
      <c r="O159" s="57">
        <v>-6901</v>
      </c>
      <c r="P159" s="57">
        <v>0</v>
      </c>
      <c r="Q159" s="57">
        <v>-6901</v>
      </c>
      <c r="R159" s="57">
        <v>-1934623</v>
      </c>
      <c r="S159" s="57">
        <v>0</v>
      </c>
      <c r="T159" s="57">
        <v>-1934623</v>
      </c>
      <c r="U159" s="57">
        <v>-6152</v>
      </c>
      <c r="V159" s="57">
        <v>0</v>
      </c>
      <c r="W159" s="57">
        <v>-6152</v>
      </c>
      <c r="X159" s="57">
        <v>-49754</v>
      </c>
      <c r="Y159" s="57">
        <v>0</v>
      </c>
      <c r="Z159" s="57">
        <v>-49754</v>
      </c>
      <c r="AA159" s="57">
        <v>1935</v>
      </c>
      <c r="AB159" s="57">
        <v>0</v>
      </c>
      <c r="AC159" s="57">
        <v>1935</v>
      </c>
      <c r="AD159" s="57">
        <v>0</v>
      </c>
      <c r="AE159" s="57">
        <v>0</v>
      </c>
      <c r="AF159" s="57">
        <v>0</v>
      </c>
      <c r="AG159" s="57">
        <v>1204014</v>
      </c>
      <c r="AH159" s="57">
        <v>0</v>
      </c>
      <c r="AI159" s="57">
        <v>1204014</v>
      </c>
      <c r="AJ159" s="57">
        <v>3723</v>
      </c>
      <c r="AK159" s="57">
        <v>0</v>
      </c>
      <c r="AL159" s="57">
        <v>3723</v>
      </c>
      <c r="AM159" s="57">
        <v>-4074027</v>
      </c>
      <c r="AN159" s="57">
        <v>0</v>
      </c>
      <c r="AO159" s="57">
        <v>-4074027</v>
      </c>
      <c r="AP159" s="57">
        <v>-103373</v>
      </c>
      <c r="AQ159" s="57">
        <v>0</v>
      </c>
      <c r="AR159" s="57">
        <v>-103373</v>
      </c>
      <c r="AS159" s="57">
        <v>-75486</v>
      </c>
      <c r="AT159" s="57">
        <v>0</v>
      </c>
      <c r="AU159" s="57">
        <v>-75486</v>
      </c>
      <c r="AV159" s="57">
        <v>0</v>
      </c>
      <c r="AW159" s="57">
        <v>0</v>
      </c>
      <c r="AX159" s="57">
        <v>0</v>
      </c>
      <c r="AY159" s="57">
        <v>0</v>
      </c>
      <c r="AZ159" s="57">
        <v>0</v>
      </c>
      <c r="BA159" s="57">
        <v>0</v>
      </c>
      <c r="BB159" s="57">
        <v>0</v>
      </c>
      <c r="BC159" s="57">
        <v>0</v>
      </c>
      <c r="BD159" s="57">
        <v>0</v>
      </c>
      <c r="BE159" s="57">
        <v>-5029526</v>
      </c>
      <c r="BF159" s="57">
        <v>0</v>
      </c>
      <c r="BG159" s="57">
        <v>-5029526</v>
      </c>
      <c r="BH159" s="57">
        <v>0</v>
      </c>
      <c r="BI159" s="57">
        <v>0</v>
      </c>
      <c r="BJ159" s="57">
        <v>0</v>
      </c>
      <c r="BK159" s="57">
        <v>3436</v>
      </c>
      <c r="BL159" s="57">
        <v>0</v>
      </c>
      <c r="BM159" s="57">
        <v>3436</v>
      </c>
      <c r="BN159" s="57">
        <v>-1254122</v>
      </c>
      <c r="BO159" s="57">
        <v>0</v>
      </c>
      <c r="BP159" s="57">
        <v>-1254122</v>
      </c>
      <c r="BQ159" s="57">
        <v>172195</v>
      </c>
      <c r="BR159" s="57">
        <v>0</v>
      </c>
      <c r="BS159" s="57">
        <v>172195</v>
      </c>
      <c r="BT159" s="57">
        <v>-1078491</v>
      </c>
      <c r="BU159" s="57">
        <v>0</v>
      </c>
      <c r="BV159" s="57">
        <v>-1078491</v>
      </c>
      <c r="BW159" s="57">
        <v>-40978</v>
      </c>
      <c r="BX159" s="57">
        <v>0</v>
      </c>
      <c r="BY159" s="57">
        <v>-40978</v>
      </c>
      <c r="BZ159" s="57">
        <v>0</v>
      </c>
      <c r="CA159" s="57">
        <v>0</v>
      </c>
      <c r="CB159" s="57">
        <v>0</v>
      </c>
      <c r="CC159" s="57">
        <v>-8569</v>
      </c>
      <c r="CD159" s="57">
        <v>0</v>
      </c>
      <c r="CE159" s="57">
        <v>-8569</v>
      </c>
      <c r="CF159" s="57">
        <v>0</v>
      </c>
      <c r="CG159" s="57">
        <v>0</v>
      </c>
      <c r="CH159" s="57">
        <v>0</v>
      </c>
      <c r="CI159" s="57">
        <v>-3769</v>
      </c>
      <c r="CJ159" s="57">
        <v>0</v>
      </c>
      <c r="CK159" s="57">
        <v>-3769</v>
      </c>
      <c r="CL159" s="57">
        <v>0</v>
      </c>
      <c r="CM159" s="57">
        <v>0</v>
      </c>
      <c r="CN159" s="57">
        <v>0</v>
      </c>
      <c r="CO159" s="57">
        <v>0</v>
      </c>
      <c r="CP159" s="57">
        <v>0</v>
      </c>
      <c r="CQ159" s="57">
        <v>0</v>
      </c>
      <c r="CR159" s="57">
        <v>0</v>
      </c>
      <c r="CS159" s="57">
        <v>0</v>
      </c>
      <c r="CT159" s="57">
        <v>0</v>
      </c>
      <c r="CU159" s="57">
        <v>0</v>
      </c>
      <c r="CV159" s="57">
        <v>0</v>
      </c>
      <c r="CW159" s="57">
        <v>0</v>
      </c>
      <c r="CX159" s="57">
        <v>0</v>
      </c>
      <c r="CY159" s="57">
        <v>0</v>
      </c>
      <c r="CZ159" s="57">
        <v>0</v>
      </c>
      <c r="DA159" s="57">
        <v>0</v>
      </c>
      <c r="DB159" s="57">
        <v>0</v>
      </c>
      <c r="DC159" s="57">
        <v>0</v>
      </c>
      <c r="DD159" s="57">
        <v>0</v>
      </c>
      <c r="DE159" s="57">
        <v>0</v>
      </c>
      <c r="DF159" s="57">
        <v>0</v>
      </c>
      <c r="DG159" s="57">
        <v>0</v>
      </c>
      <c r="DH159" s="57">
        <v>0</v>
      </c>
      <c r="DI159" s="57">
        <v>-53316</v>
      </c>
      <c r="DJ159" s="57">
        <v>0</v>
      </c>
      <c r="DK159" s="57">
        <v>-53316</v>
      </c>
      <c r="DL159" s="57">
        <v>-164357</v>
      </c>
      <c r="DM159" s="57">
        <v>0</v>
      </c>
      <c r="DN159" s="57">
        <v>-164357</v>
      </c>
      <c r="DO159" s="57">
        <v>17526</v>
      </c>
      <c r="DP159" s="57">
        <v>0</v>
      </c>
      <c r="DQ159" s="57">
        <v>17526</v>
      </c>
      <c r="DR159" s="57">
        <v>-163393</v>
      </c>
      <c r="DS159" s="57">
        <v>0</v>
      </c>
      <c r="DT159" s="57">
        <v>-163393</v>
      </c>
      <c r="DU159" s="57">
        <v>0</v>
      </c>
      <c r="DV159" s="57">
        <v>0</v>
      </c>
      <c r="DW159" s="57">
        <v>0</v>
      </c>
      <c r="DX159" s="57">
        <v>-620186</v>
      </c>
      <c r="DY159" s="57">
        <v>0</v>
      </c>
      <c r="DZ159" s="57">
        <v>-620186</v>
      </c>
      <c r="EA159" s="57">
        <v>-16719</v>
      </c>
      <c r="EB159" s="57">
        <v>0</v>
      </c>
      <c r="EC159" s="57">
        <v>-16719</v>
      </c>
      <c r="ED159" s="57">
        <v>0</v>
      </c>
      <c r="EE159" s="57">
        <v>0</v>
      </c>
      <c r="EF159" s="57">
        <v>0</v>
      </c>
      <c r="EG159" s="57">
        <v>0</v>
      </c>
      <c r="EH159" s="57">
        <v>0</v>
      </c>
      <c r="EI159" s="57">
        <v>0</v>
      </c>
      <c r="EJ159" s="57">
        <v>0</v>
      </c>
      <c r="EK159" s="57">
        <v>0</v>
      </c>
      <c r="EL159" s="57">
        <v>0</v>
      </c>
      <c r="EM159" s="57">
        <v>-947129</v>
      </c>
      <c r="EN159" s="57">
        <v>0</v>
      </c>
      <c r="EO159" s="57">
        <v>-947129</v>
      </c>
      <c r="EP159" s="57">
        <v>0</v>
      </c>
      <c r="EQ159" s="57">
        <v>0</v>
      </c>
      <c r="ER159" s="57">
        <v>0</v>
      </c>
      <c r="ES159" s="57">
        <v>0</v>
      </c>
      <c r="ET159" s="57">
        <v>0</v>
      </c>
      <c r="EU159" s="57">
        <v>0</v>
      </c>
      <c r="EV159" s="57">
        <v>0</v>
      </c>
      <c r="EW159" s="57">
        <v>0</v>
      </c>
      <c r="EX159" s="57">
        <v>0</v>
      </c>
      <c r="EY159" s="57">
        <v>49579833</v>
      </c>
      <c r="EZ159" s="57">
        <v>0</v>
      </c>
      <c r="FA159" s="57">
        <v>49579833</v>
      </c>
      <c r="FB159" s="57">
        <v>-6901</v>
      </c>
      <c r="FC159" s="57">
        <v>0</v>
      </c>
      <c r="FD159" s="57">
        <v>-6901</v>
      </c>
      <c r="FE159" s="57">
        <v>-5029526</v>
      </c>
      <c r="FF159" s="57">
        <v>0</v>
      </c>
      <c r="FG159" s="57">
        <v>-5029526</v>
      </c>
      <c r="FH159" s="57">
        <v>-1078491</v>
      </c>
      <c r="FI159" s="57">
        <v>0</v>
      </c>
      <c r="FJ159" s="57">
        <v>-1078491</v>
      </c>
      <c r="FK159" s="57">
        <v>-53316</v>
      </c>
      <c r="FL159" s="57">
        <v>0</v>
      </c>
      <c r="FM159" s="57">
        <v>-53316</v>
      </c>
      <c r="FN159" s="57">
        <v>-947129</v>
      </c>
      <c r="FO159" s="57">
        <v>0</v>
      </c>
      <c r="FP159" s="57">
        <v>-947129</v>
      </c>
      <c r="FQ159" s="57">
        <v>0</v>
      </c>
      <c r="FR159" s="57">
        <v>0</v>
      </c>
      <c r="FS159" s="57">
        <v>0</v>
      </c>
      <c r="FT159" s="57">
        <v>-7115363</v>
      </c>
      <c r="FU159" s="57">
        <v>0</v>
      </c>
      <c r="FV159" s="57">
        <v>-7115363</v>
      </c>
      <c r="FW159" s="57">
        <v>42464470</v>
      </c>
      <c r="FX159" s="57">
        <v>0</v>
      </c>
      <c r="FY159" s="57">
        <v>42464470</v>
      </c>
    </row>
    <row r="160" spans="1:181" x14ac:dyDescent="0.2">
      <c r="A160" s="57" t="s">
        <v>414</v>
      </c>
      <c r="B160" s="57" t="s">
        <v>413</v>
      </c>
      <c r="C160" s="57">
        <v>0</v>
      </c>
      <c r="D160" s="57">
        <v>0</v>
      </c>
      <c r="E160" s="57">
        <v>0</v>
      </c>
      <c r="F160" s="57">
        <v>595391</v>
      </c>
      <c r="G160" s="57">
        <v>86876</v>
      </c>
      <c r="H160" s="57">
        <v>682267</v>
      </c>
      <c r="I160" s="57">
        <v>0</v>
      </c>
      <c r="J160" s="57">
        <v>0</v>
      </c>
      <c r="K160" s="57">
        <v>0</v>
      </c>
      <c r="L160" s="57">
        <v>569541</v>
      </c>
      <c r="M160" s="57">
        <v>58100</v>
      </c>
      <c r="N160" s="57">
        <v>627641</v>
      </c>
      <c r="O160" s="57">
        <v>1164932</v>
      </c>
      <c r="P160" s="57">
        <v>144976</v>
      </c>
      <c r="Q160" s="57">
        <v>1309908</v>
      </c>
      <c r="R160" s="57">
        <v>-8911279</v>
      </c>
      <c r="S160" s="57">
        <v>-573720</v>
      </c>
      <c r="T160" s="57">
        <v>-9484999</v>
      </c>
      <c r="U160" s="57">
        <v>-35205</v>
      </c>
      <c r="V160" s="57">
        <v>-4671</v>
      </c>
      <c r="W160" s="57">
        <v>-39876</v>
      </c>
      <c r="X160" s="57">
        <v>-679506</v>
      </c>
      <c r="Y160" s="57">
        <v>-65589</v>
      </c>
      <c r="Z160" s="57">
        <v>-745095</v>
      </c>
      <c r="AA160" s="57">
        <v>-468244</v>
      </c>
      <c r="AB160" s="57">
        <v>-40125</v>
      </c>
      <c r="AC160" s="57">
        <v>-508369</v>
      </c>
      <c r="AD160" s="57">
        <v>-4222</v>
      </c>
      <c r="AE160" s="57">
        <v>-437</v>
      </c>
      <c r="AF160" s="57">
        <v>-4659</v>
      </c>
      <c r="AG160" s="57">
        <v>4850409</v>
      </c>
      <c r="AH160" s="57">
        <v>956690</v>
      </c>
      <c r="AI160" s="57">
        <v>5807099</v>
      </c>
      <c r="AJ160" s="57">
        <v>71607</v>
      </c>
      <c r="AK160" s="57">
        <v>-50485</v>
      </c>
      <c r="AL160" s="57">
        <v>21122</v>
      </c>
      <c r="AM160" s="57">
        <v>-15773087</v>
      </c>
      <c r="AN160" s="57">
        <v>-765878</v>
      </c>
      <c r="AO160" s="57">
        <v>-16538965</v>
      </c>
      <c r="AP160" s="57">
        <v>472381</v>
      </c>
      <c r="AQ160" s="57">
        <v>2112</v>
      </c>
      <c r="AR160" s="57">
        <v>474493</v>
      </c>
      <c r="AS160" s="57">
        <v>0</v>
      </c>
      <c r="AT160" s="57">
        <v>0</v>
      </c>
      <c r="AU160" s="57">
        <v>0</v>
      </c>
      <c r="AV160" s="57">
        <v>0</v>
      </c>
      <c r="AW160" s="57">
        <v>0</v>
      </c>
      <c r="AX160" s="57">
        <v>0</v>
      </c>
      <c r="AY160" s="57">
        <v>0</v>
      </c>
      <c r="AZ160" s="57">
        <v>0</v>
      </c>
      <c r="BA160" s="57">
        <v>0</v>
      </c>
      <c r="BB160" s="57">
        <v>0</v>
      </c>
      <c r="BC160" s="57">
        <v>0</v>
      </c>
      <c r="BD160" s="57">
        <v>0</v>
      </c>
      <c r="BE160" s="57">
        <v>-19969475</v>
      </c>
      <c r="BF160" s="57">
        <v>-496870</v>
      </c>
      <c r="BG160" s="57">
        <v>-20466345</v>
      </c>
      <c r="BH160" s="57">
        <v>-1211</v>
      </c>
      <c r="BI160" s="57">
        <v>-3322</v>
      </c>
      <c r="BJ160" s="57">
        <v>-4533</v>
      </c>
      <c r="BK160" s="57">
        <v>-14996</v>
      </c>
      <c r="BL160" s="57">
        <v>7011</v>
      </c>
      <c r="BM160" s="57">
        <v>-7985</v>
      </c>
      <c r="BN160" s="57">
        <v>-8904600</v>
      </c>
      <c r="BO160" s="57">
        <v>-8504371</v>
      </c>
      <c r="BP160" s="57">
        <v>-17408971</v>
      </c>
      <c r="BQ160" s="57">
        <v>602339</v>
      </c>
      <c r="BR160" s="57">
        <v>187056</v>
      </c>
      <c r="BS160" s="57">
        <v>789395</v>
      </c>
      <c r="BT160" s="57">
        <v>-8318468</v>
      </c>
      <c r="BU160" s="57">
        <v>-8313626</v>
      </c>
      <c r="BV160" s="57">
        <v>-16632094</v>
      </c>
      <c r="BW160" s="57">
        <v>-49078</v>
      </c>
      <c r="BX160" s="57">
        <v>-6375</v>
      </c>
      <c r="BY160" s="57">
        <v>-55453</v>
      </c>
      <c r="BZ160" s="57">
        <v>5824</v>
      </c>
      <c r="CA160" s="57">
        <v>-10982</v>
      </c>
      <c r="CB160" s="57">
        <v>-5158</v>
      </c>
      <c r="CC160" s="57">
        <v>-12955</v>
      </c>
      <c r="CD160" s="57">
        <v>0</v>
      </c>
      <c r="CE160" s="57">
        <v>-12955</v>
      </c>
      <c r="CF160" s="57">
        <v>-3911</v>
      </c>
      <c r="CG160" s="57">
        <v>-7134</v>
      </c>
      <c r="CH160" s="57">
        <v>-11045</v>
      </c>
      <c r="CI160" s="57">
        <v>0</v>
      </c>
      <c r="CJ160" s="57">
        <v>0</v>
      </c>
      <c r="CK160" s="57">
        <v>0</v>
      </c>
      <c r="CL160" s="57">
        <v>0</v>
      </c>
      <c r="CM160" s="57">
        <v>0</v>
      </c>
      <c r="CN160" s="57">
        <v>0</v>
      </c>
      <c r="CO160" s="57">
        <v>0</v>
      </c>
      <c r="CP160" s="57">
        <v>0</v>
      </c>
      <c r="CQ160" s="57">
        <v>0</v>
      </c>
      <c r="CR160" s="57">
        <v>0</v>
      </c>
      <c r="CS160" s="57">
        <v>0</v>
      </c>
      <c r="CT160" s="57">
        <v>0</v>
      </c>
      <c r="CU160" s="57">
        <v>0</v>
      </c>
      <c r="CV160" s="57">
        <v>0</v>
      </c>
      <c r="CW160" s="57">
        <v>0</v>
      </c>
      <c r="CX160" s="57">
        <v>0</v>
      </c>
      <c r="CY160" s="57">
        <v>0</v>
      </c>
      <c r="CZ160" s="57">
        <v>0</v>
      </c>
      <c r="DA160" s="57">
        <v>0</v>
      </c>
      <c r="DB160" s="57">
        <v>-240631</v>
      </c>
      <c r="DC160" s="57">
        <v>-240631</v>
      </c>
      <c r="DD160" s="57">
        <v>0</v>
      </c>
      <c r="DE160" s="57">
        <v>-9379</v>
      </c>
      <c r="DF160" s="57">
        <v>-9379</v>
      </c>
      <c r="DG160" s="57">
        <v>-250010</v>
      </c>
      <c r="DH160" s="57">
        <v>0</v>
      </c>
      <c r="DI160" s="57">
        <v>-60120</v>
      </c>
      <c r="DJ160" s="57">
        <v>-274501</v>
      </c>
      <c r="DK160" s="57">
        <v>-334621</v>
      </c>
      <c r="DL160" s="57">
        <v>-22177</v>
      </c>
      <c r="DM160" s="57">
        <v>0</v>
      </c>
      <c r="DN160" s="57">
        <v>-22177</v>
      </c>
      <c r="DO160" s="57">
        <v>0</v>
      </c>
      <c r="DP160" s="57">
        <v>0</v>
      </c>
      <c r="DQ160" s="57">
        <v>0</v>
      </c>
      <c r="DR160" s="57">
        <v>-105922</v>
      </c>
      <c r="DS160" s="57">
        <v>-3405</v>
      </c>
      <c r="DT160" s="57">
        <v>-109327</v>
      </c>
      <c r="DU160" s="57">
        <v>-8884</v>
      </c>
      <c r="DV160" s="57">
        <v>0</v>
      </c>
      <c r="DW160" s="57">
        <v>-8884</v>
      </c>
      <c r="DX160" s="57">
        <v>-2416116</v>
      </c>
      <c r="DY160" s="57">
        <v>-207045</v>
      </c>
      <c r="DZ160" s="57">
        <v>-2623161</v>
      </c>
      <c r="EA160" s="57">
        <v>-190104</v>
      </c>
      <c r="EB160" s="57">
        <v>-12134</v>
      </c>
      <c r="EC160" s="57">
        <v>-202238</v>
      </c>
      <c r="ED160" s="57">
        <v>0</v>
      </c>
      <c r="EE160" s="57">
        <v>0</v>
      </c>
      <c r="EF160" s="57">
        <v>0</v>
      </c>
      <c r="EG160" s="57">
        <v>0</v>
      </c>
      <c r="EH160" s="57">
        <v>0</v>
      </c>
      <c r="EI160" s="57">
        <v>0</v>
      </c>
      <c r="EJ160" s="57">
        <v>-51120</v>
      </c>
      <c r="EK160" s="57">
        <v>-11498</v>
      </c>
      <c r="EL160" s="57">
        <v>-62618</v>
      </c>
      <c r="EM160" s="57">
        <v>-2794323</v>
      </c>
      <c r="EN160" s="57">
        <v>-234082</v>
      </c>
      <c r="EO160" s="57">
        <v>-3028405</v>
      </c>
      <c r="EP160" s="57">
        <v>-1085</v>
      </c>
      <c r="EQ160" s="57">
        <v>0</v>
      </c>
      <c r="ER160" s="57">
        <v>-1085</v>
      </c>
      <c r="ES160" s="57">
        <v>0</v>
      </c>
      <c r="ET160" s="57">
        <v>0</v>
      </c>
      <c r="EU160" s="57">
        <v>0</v>
      </c>
      <c r="EV160" s="57">
        <v>-1085</v>
      </c>
      <c r="EW160" s="57">
        <v>0</v>
      </c>
      <c r="EX160" s="57">
        <v>-1085</v>
      </c>
      <c r="EY160" s="57">
        <v>193365981</v>
      </c>
      <c r="EZ160" s="57">
        <v>34351045</v>
      </c>
      <c r="FA160" s="57">
        <v>227717026</v>
      </c>
      <c r="FB160" s="57">
        <v>1164932</v>
      </c>
      <c r="FC160" s="57">
        <v>144976</v>
      </c>
      <c r="FD160" s="57">
        <v>1309908</v>
      </c>
      <c r="FE160" s="57">
        <v>-19969475</v>
      </c>
      <c r="FF160" s="57">
        <v>-496870</v>
      </c>
      <c r="FG160" s="57">
        <v>-20466345</v>
      </c>
      <c r="FH160" s="57">
        <v>-8318468</v>
      </c>
      <c r="FI160" s="57">
        <v>-8313626</v>
      </c>
      <c r="FJ160" s="57">
        <v>-16632094</v>
      </c>
      <c r="FK160" s="57">
        <v>-60120</v>
      </c>
      <c r="FL160" s="57">
        <v>-274501</v>
      </c>
      <c r="FM160" s="57">
        <v>-334621</v>
      </c>
      <c r="FN160" s="57">
        <v>-2794323</v>
      </c>
      <c r="FO160" s="57">
        <v>-234082</v>
      </c>
      <c r="FP160" s="57">
        <v>-3028405</v>
      </c>
      <c r="FQ160" s="57">
        <v>-1085</v>
      </c>
      <c r="FR160" s="57">
        <v>0</v>
      </c>
      <c r="FS160" s="57">
        <v>-1085</v>
      </c>
      <c r="FT160" s="57">
        <v>-29978539</v>
      </c>
      <c r="FU160" s="57">
        <v>-9174103</v>
      </c>
      <c r="FV160" s="57">
        <v>-39152642</v>
      </c>
      <c r="FW160" s="57">
        <v>163387442</v>
      </c>
      <c r="FX160" s="57">
        <v>25176942</v>
      </c>
      <c r="FY160" s="57">
        <v>188564384</v>
      </c>
    </row>
    <row r="161" spans="1:181" x14ac:dyDescent="0.2">
      <c r="A161" s="57" t="s">
        <v>416</v>
      </c>
      <c r="B161" s="57" t="s">
        <v>415</v>
      </c>
      <c r="C161" s="57">
        <v>0</v>
      </c>
      <c r="D161" s="57">
        <v>0</v>
      </c>
      <c r="E161" s="57">
        <v>0</v>
      </c>
      <c r="F161" s="57">
        <v>25842</v>
      </c>
      <c r="G161" s="57">
        <v>0</v>
      </c>
      <c r="H161" s="57">
        <v>25842</v>
      </c>
      <c r="I161" s="57">
        <v>0</v>
      </c>
      <c r="J161" s="57">
        <v>0</v>
      </c>
      <c r="K161" s="57">
        <v>0</v>
      </c>
      <c r="L161" s="57">
        <v>-18808</v>
      </c>
      <c r="M161" s="57">
        <v>0</v>
      </c>
      <c r="N161" s="57">
        <v>-18808</v>
      </c>
      <c r="O161" s="57">
        <v>7034</v>
      </c>
      <c r="P161" s="57">
        <v>0</v>
      </c>
      <c r="Q161" s="57">
        <v>7034</v>
      </c>
      <c r="R161" s="57">
        <v>-2955402</v>
      </c>
      <c r="S161" s="57">
        <v>0</v>
      </c>
      <c r="T161" s="57">
        <v>-2955402</v>
      </c>
      <c r="U161" s="57">
        <v>-3191</v>
      </c>
      <c r="V161" s="57">
        <v>0</v>
      </c>
      <c r="W161" s="57">
        <v>-3191</v>
      </c>
      <c r="X161" s="57">
        <v>-198060</v>
      </c>
      <c r="Y161" s="57">
        <v>0</v>
      </c>
      <c r="Z161" s="57">
        <v>-198060</v>
      </c>
      <c r="AA161" s="57">
        <v>0</v>
      </c>
      <c r="AB161" s="57">
        <v>0</v>
      </c>
      <c r="AC161" s="57">
        <v>0</v>
      </c>
      <c r="AD161" s="57">
        <v>0</v>
      </c>
      <c r="AE161" s="57">
        <v>0</v>
      </c>
      <c r="AF161" s="57">
        <v>0</v>
      </c>
      <c r="AG161" s="57">
        <v>1891013</v>
      </c>
      <c r="AH161" s="57">
        <v>0</v>
      </c>
      <c r="AI161" s="57">
        <v>1891013</v>
      </c>
      <c r="AJ161" s="57">
        <v>-46510</v>
      </c>
      <c r="AK161" s="57">
        <v>0</v>
      </c>
      <c r="AL161" s="57">
        <v>-46510</v>
      </c>
      <c r="AM161" s="57">
        <v>-5299015</v>
      </c>
      <c r="AN161" s="57">
        <v>0</v>
      </c>
      <c r="AO161" s="57">
        <v>-5299015</v>
      </c>
      <c r="AP161" s="57">
        <v>-78441</v>
      </c>
      <c r="AQ161" s="57">
        <v>0</v>
      </c>
      <c r="AR161" s="57">
        <v>-78441</v>
      </c>
      <c r="AS161" s="57">
        <v>-47782</v>
      </c>
      <c r="AT161" s="57">
        <v>0</v>
      </c>
      <c r="AU161" s="57">
        <v>-47782</v>
      </c>
      <c r="AV161" s="57">
        <v>0</v>
      </c>
      <c r="AW161" s="57">
        <v>0</v>
      </c>
      <c r="AX161" s="57">
        <v>0</v>
      </c>
      <c r="AY161" s="57">
        <v>0</v>
      </c>
      <c r="AZ161" s="57">
        <v>0</v>
      </c>
      <c r="BA161" s="57">
        <v>0</v>
      </c>
      <c r="BB161" s="57">
        <v>0</v>
      </c>
      <c r="BC161" s="57">
        <v>0</v>
      </c>
      <c r="BD161" s="57">
        <v>0</v>
      </c>
      <c r="BE161" s="57">
        <v>-6734197</v>
      </c>
      <c r="BF161" s="57">
        <v>0</v>
      </c>
      <c r="BG161" s="57">
        <v>-6734197</v>
      </c>
      <c r="BH161" s="57">
        <v>-23556</v>
      </c>
      <c r="BI161" s="57">
        <v>0</v>
      </c>
      <c r="BJ161" s="57">
        <v>-23556</v>
      </c>
      <c r="BK161" s="57">
        <v>-15335</v>
      </c>
      <c r="BL161" s="57">
        <v>0</v>
      </c>
      <c r="BM161" s="57">
        <v>-15335</v>
      </c>
      <c r="BN161" s="57">
        <v>-2048495</v>
      </c>
      <c r="BO161" s="57">
        <v>0</v>
      </c>
      <c r="BP161" s="57">
        <v>-2048495</v>
      </c>
      <c r="BQ161" s="57">
        <v>-90128</v>
      </c>
      <c r="BR161" s="57">
        <v>0</v>
      </c>
      <c r="BS161" s="57">
        <v>-90128</v>
      </c>
      <c r="BT161" s="57">
        <v>-2177514</v>
      </c>
      <c r="BU161" s="57">
        <v>0</v>
      </c>
      <c r="BV161" s="57">
        <v>-2177514</v>
      </c>
      <c r="BW161" s="57">
        <v>-126644</v>
      </c>
      <c r="BX161" s="57">
        <v>0</v>
      </c>
      <c r="BY161" s="57">
        <v>-126644</v>
      </c>
      <c r="BZ161" s="57">
        <v>-1204</v>
      </c>
      <c r="CA161" s="57">
        <v>0</v>
      </c>
      <c r="CB161" s="57">
        <v>-1204</v>
      </c>
      <c r="CC161" s="57">
        <v>-61148</v>
      </c>
      <c r="CD161" s="57">
        <v>0</v>
      </c>
      <c r="CE161" s="57">
        <v>-61148</v>
      </c>
      <c r="CF161" s="57">
        <v>828</v>
      </c>
      <c r="CG161" s="57">
        <v>0</v>
      </c>
      <c r="CH161" s="57">
        <v>828</v>
      </c>
      <c r="CI161" s="57">
        <v>-55</v>
      </c>
      <c r="CJ161" s="57">
        <v>0</v>
      </c>
      <c r="CK161" s="57">
        <v>-55</v>
      </c>
      <c r="CL161" s="57">
        <v>0</v>
      </c>
      <c r="CM161" s="57">
        <v>0</v>
      </c>
      <c r="CN161" s="57">
        <v>0</v>
      </c>
      <c r="CO161" s="57">
        <v>0</v>
      </c>
      <c r="CP161" s="57">
        <v>0</v>
      </c>
      <c r="CQ161" s="57">
        <v>0</v>
      </c>
      <c r="CR161" s="57">
        <v>0</v>
      </c>
      <c r="CS161" s="57">
        <v>0</v>
      </c>
      <c r="CT161" s="57">
        <v>0</v>
      </c>
      <c r="CU161" s="57">
        <v>0</v>
      </c>
      <c r="CV161" s="57">
        <v>0</v>
      </c>
      <c r="CW161" s="57">
        <v>0</v>
      </c>
      <c r="CX161" s="57">
        <v>0</v>
      </c>
      <c r="CY161" s="57">
        <v>0</v>
      </c>
      <c r="CZ161" s="57">
        <v>0</v>
      </c>
      <c r="DA161" s="57">
        <v>-2201</v>
      </c>
      <c r="DB161" s="57">
        <v>0</v>
      </c>
      <c r="DC161" s="57">
        <v>-2201</v>
      </c>
      <c r="DD161" s="57">
        <v>0</v>
      </c>
      <c r="DE161" s="57">
        <v>0</v>
      </c>
      <c r="DF161" s="57">
        <v>0</v>
      </c>
      <c r="DG161" s="57">
        <v>0</v>
      </c>
      <c r="DH161" s="57">
        <v>0</v>
      </c>
      <c r="DI161" s="57">
        <v>-190424</v>
      </c>
      <c r="DJ161" s="57">
        <v>0</v>
      </c>
      <c r="DK161" s="57">
        <v>-190424</v>
      </c>
      <c r="DL161" s="57">
        <v>-1705</v>
      </c>
      <c r="DM161" s="57">
        <v>0</v>
      </c>
      <c r="DN161" s="57">
        <v>-1705</v>
      </c>
      <c r="DO161" s="57">
        <v>0</v>
      </c>
      <c r="DP161" s="57">
        <v>0</v>
      </c>
      <c r="DQ161" s="57">
        <v>0</v>
      </c>
      <c r="DR161" s="57">
        <v>-11393</v>
      </c>
      <c r="DS161" s="57">
        <v>0</v>
      </c>
      <c r="DT161" s="57">
        <v>-11393</v>
      </c>
      <c r="DU161" s="57">
        <v>0</v>
      </c>
      <c r="DV161" s="57">
        <v>0</v>
      </c>
      <c r="DW161" s="57">
        <v>0</v>
      </c>
      <c r="DX161" s="57">
        <v>-1160398</v>
      </c>
      <c r="DY161" s="57">
        <v>0</v>
      </c>
      <c r="DZ161" s="57">
        <v>-1160398</v>
      </c>
      <c r="EA161" s="57">
        <v>0</v>
      </c>
      <c r="EB161" s="57">
        <v>0</v>
      </c>
      <c r="EC161" s="57">
        <v>0</v>
      </c>
      <c r="ED161" s="57">
        <v>0</v>
      </c>
      <c r="EE161" s="57">
        <v>0</v>
      </c>
      <c r="EF161" s="57">
        <v>0</v>
      </c>
      <c r="EG161" s="57">
        <v>0</v>
      </c>
      <c r="EH161" s="57">
        <v>0</v>
      </c>
      <c r="EI161" s="57">
        <v>0</v>
      </c>
      <c r="EJ161" s="57">
        <v>-9760</v>
      </c>
      <c r="EK161" s="57">
        <v>0</v>
      </c>
      <c r="EL161" s="57">
        <v>-9760</v>
      </c>
      <c r="EM161" s="57">
        <v>-1183256</v>
      </c>
      <c r="EN161" s="57">
        <v>0</v>
      </c>
      <c r="EO161" s="57">
        <v>-1183256</v>
      </c>
      <c r="EP161" s="57">
        <v>0</v>
      </c>
      <c r="EQ161" s="57">
        <v>0</v>
      </c>
      <c r="ER161" s="57">
        <v>0</v>
      </c>
      <c r="ES161" s="57">
        <v>0</v>
      </c>
      <c r="ET161" s="57">
        <v>0</v>
      </c>
      <c r="EU161" s="57">
        <v>0</v>
      </c>
      <c r="EV161" s="57">
        <v>0</v>
      </c>
      <c r="EW161" s="57">
        <v>0</v>
      </c>
      <c r="EX161" s="57">
        <v>0</v>
      </c>
      <c r="EY161" s="57">
        <v>77604740</v>
      </c>
      <c r="EZ161" s="57">
        <v>0</v>
      </c>
      <c r="FA161" s="57">
        <v>77604740</v>
      </c>
      <c r="FB161" s="57">
        <v>7034</v>
      </c>
      <c r="FC161" s="57">
        <v>0</v>
      </c>
      <c r="FD161" s="57">
        <v>7034</v>
      </c>
      <c r="FE161" s="57">
        <v>-6734197</v>
      </c>
      <c r="FF161" s="57">
        <v>0</v>
      </c>
      <c r="FG161" s="57">
        <v>-6734197</v>
      </c>
      <c r="FH161" s="57">
        <v>-2177514</v>
      </c>
      <c r="FI161" s="57">
        <v>0</v>
      </c>
      <c r="FJ161" s="57">
        <v>-2177514</v>
      </c>
      <c r="FK161" s="57">
        <v>-190424</v>
      </c>
      <c r="FL161" s="57">
        <v>0</v>
      </c>
      <c r="FM161" s="57">
        <v>-190424</v>
      </c>
      <c r="FN161" s="57">
        <v>-1183256</v>
      </c>
      <c r="FO161" s="57">
        <v>0</v>
      </c>
      <c r="FP161" s="57">
        <v>-1183256</v>
      </c>
      <c r="FQ161" s="57">
        <v>0</v>
      </c>
      <c r="FR161" s="57">
        <v>0</v>
      </c>
      <c r="FS161" s="57">
        <v>0</v>
      </c>
      <c r="FT161" s="57">
        <v>-10278357</v>
      </c>
      <c r="FU161" s="57">
        <v>0</v>
      </c>
      <c r="FV161" s="57">
        <v>-10278357</v>
      </c>
      <c r="FW161" s="57">
        <v>67326383</v>
      </c>
      <c r="FX161" s="57">
        <v>0</v>
      </c>
      <c r="FY161" s="57">
        <v>67326383</v>
      </c>
    </row>
    <row r="162" spans="1:181" x14ac:dyDescent="0.2">
      <c r="A162" s="57" t="s">
        <v>418</v>
      </c>
      <c r="B162" s="57" t="s">
        <v>417</v>
      </c>
      <c r="C162" s="57">
        <v>0</v>
      </c>
      <c r="D162" s="57">
        <v>0</v>
      </c>
      <c r="E162" s="57">
        <v>0</v>
      </c>
      <c r="F162" s="57">
        <v>-2314</v>
      </c>
      <c r="G162" s="57">
        <v>0</v>
      </c>
      <c r="H162" s="57">
        <v>-2314</v>
      </c>
      <c r="I162" s="57">
        <v>0</v>
      </c>
      <c r="J162" s="57">
        <v>0</v>
      </c>
      <c r="K162" s="57">
        <v>0</v>
      </c>
      <c r="L162" s="57">
        <v>28530</v>
      </c>
      <c r="M162" s="57">
        <v>0</v>
      </c>
      <c r="N162" s="57">
        <v>28530</v>
      </c>
      <c r="O162" s="57">
        <v>26216</v>
      </c>
      <c r="P162" s="57">
        <v>0</v>
      </c>
      <c r="Q162" s="57">
        <v>26216</v>
      </c>
      <c r="R162" s="57">
        <v>-2477921</v>
      </c>
      <c r="S162" s="57">
        <v>0</v>
      </c>
      <c r="T162" s="57">
        <v>-2477921</v>
      </c>
      <c r="U162" s="57">
        <v>-3902</v>
      </c>
      <c r="V162" s="57">
        <v>0</v>
      </c>
      <c r="W162" s="57">
        <v>-3902</v>
      </c>
      <c r="X162" s="57">
        <v>-203702</v>
      </c>
      <c r="Y162" s="57">
        <v>0</v>
      </c>
      <c r="Z162" s="57">
        <v>-203702</v>
      </c>
      <c r="AA162" s="57">
        <v>-203702</v>
      </c>
      <c r="AB162" s="57">
        <v>0</v>
      </c>
      <c r="AC162" s="57">
        <v>-203702</v>
      </c>
      <c r="AD162" s="57">
        <v>0</v>
      </c>
      <c r="AE162" s="57">
        <v>0</v>
      </c>
      <c r="AF162" s="57">
        <v>0</v>
      </c>
      <c r="AG162" s="57">
        <v>1601289</v>
      </c>
      <c r="AH162" s="57">
        <v>0</v>
      </c>
      <c r="AI162" s="57">
        <v>1601289</v>
      </c>
      <c r="AJ162" s="57">
        <v>-15272</v>
      </c>
      <c r="AK162" s="57">
        <v>0</v>
      </c>
      <c r="AL162" s="57">
        <v>-15272</v>
      </c>
      <c r="AM162" s="57">
        <v>-4055344</v>
      </c>
      <c r="AN162" s="57">
        <v>0</v>
      </c>
      <c r="AO162" s="57">
        <v>-4055344</v>
      </c>
      <c r="AP162" s="57">
        <v>-120472</v>
      </c>
      <c r="AQ162" s="57">
        <v>0</v>
      </c>
      <c r="AR162" s="57">
        <v>-120472</v>
      </c>
      <c r="AS162" s="57">
        <v>-104374</v>
      </c>
      <c r="AT162" s="57">
        <v>0</v>
      </c>
      <c r="AU162" s="57">
        <v>-104374</v>
      </c>
      <c r="AV162" s="57">
        <v>0</v>
      </c>
      <c r="AW162" s="57">
        <v>0</v>
      </c>
      <c r="AX162" s="57">
        <v>0</v>
      </c>
      <c r="AY162" s="57">
        <v>-3901</v>
      </c>
      <c r="AZ162" s="57">
        <v>0</v>
      </c>
      <c r="BA162" s="57">
        <v>-3901</v>
      </c>
      <c r="BB162" s="57">
        <v>0</v>
      </c>
      <c r="BC162" s="57">
        <v>0</v>
      </c>
      <c r="BD162" s="57">
        <v>0</v>
      </c>
      <c r="BE162" s="57">
        <v>-5379697</v>
      </c>
      <c r="BF162" s="57">
        <v>0</v>
      </c>
      <c r="BG162" s="57">
        <v>-5379697</v>
      </c>
      <c r="BH162" s="57">
        <v>-88051</v>
      </c>
      <c r="BI162" s="57">
        <v>0</v>
      </c>
      <c r="BJ162" s="57">
        <v>-88051</v>
      </c>
      <c r="BK162" s="57">
        <v>-72031</v>
      </c>
      <c r="BL162" s="57">
        <v>0</v>
      </c>
      <c r="BM162" s="57">
        <v>-72031</v>
      </c>
      <c r="BN162" s="57">
        <v>-2356682</v>
      </c>
      <c r="BO162" s="57">
        <v>0</v>
      </c>
      <c r="BP162" s="57">
        <v>-2356682</v>
      </c>
      <c r="BQ162" s="57">
        <v>157344</v>
      </c>
      <c r="BR162" s="57">
        <v>0</v>
      </c>
      <c r="BS162" s="57">
        <v>157344</v>
      </c>
      <c r="BT162" s="57">
        <v>-2359420</v>
      </c>
      <c r="BU162" s="57">
        <v>0</v>
      </c>
      <c r="BV162" s="57">
        <v>-2359420</v>
      </c>
      <c r="BW162" s="57">
        <v>-141252</v>
      </c>
      <c r="BX162" s="57">
        <v>0</v>
      </c>
      <c r="BY162" s="57">
        <v>-141252</v>
      </c>
      <c r="BZ162" s="57">
        <v>-321</v>
      </c>
      <c r="CA162" s="57">
        <v>0</v>
      </c>
      <c r="CB162" s="57">
        <v>-321</v>
      </c>
      <c r="CC162" s="57">
        <v>-5459</v>
      </c>
      <c r="CD162" s="57">
        <v>0</v>
      </c>
      <c r="CE162" s="57">
        <v>-5459</v>
      </c>
      <c r="CF162" s="57">
        <v>0</v>
      </c>
      <c r="CG162" s="57">
        <v>0</v>
      </c>
      <c r="CH162" s="57">
        <v>0</v>
      </c>
      <c r="CI162" s="57">
        <v>-7740</v>
      </c>
      <c r="CJ162" s="57">
        <v>0</v>
      </c>
      <c r="CK162" s="57">
        <v>-7740</v>
      </c>
      <c r="CL162" s="57">
        <v>0</v>
      </c>
      <c r="CM162" s="57">
        <v>0</v>
      </c>
      <c r="CN162" s="57">
        <v>0</v>
      </c>
      <c r="CO162" s="57">
        <v>-3439</v>
      </c>
      <c r="CP162" s="57">
        <v>0</v>
      </c>
      <c r="CQ162" s="57">
        <v>-3439</v>
      </c>
      <c r="CR162" s="57">
        <v>0</v>
      </c>
      <c r="CS162" s="57">
        <v>0</v>
      </c>
      <c r="CT162" s="57">
        <v>0</v>
      </c>
      <c r="CU162" s="57">
        <v>0</v>
      </c>
      <c r="CV162" s="57">
        <v>0</v>
      </c>
      <c r="CW162" s="57">
        <v>0</v>
      </c>
      <c r="CX162" s="57">
        <v>0</v>
      </c>
      <c r="CY162" s="57">
        <v>0</v>
      </c>
      <c r="CZ162" s="57">
        <v>0</v>
      </c>
      <c r="DA162" s="57">
        <v>0</v>
      </c>
      <c r="DB162" s="57">
        <v>0</v>
      </c>
      <c r="DC162" s="57">
        <v>0</v>
      </c>
      <c r="DD162" s="57">
        <v>0</v>
      </c>
      <c r="DE162" s="57">
        <v>0</v>
      </c>
      <c r="DF162" s="57">
        <v>0</v>
      </c>
      <c r="DG162" s="57">
        <v>0</v>
      </c>
      <c r="DH162" s="57">
        <v>0</v>
      </c>
      <c r="DI162" s="57">
        <v>-158211</v>
      </c>
      <c r="DJ162" s="57">
        <v>0</v>
      </c>
      <c r="DK162" s="57">
        <v>-158211</v>
      </c>
      <c r="DL162" s="57">
        <v>0</v>
      </c>
      <c r="DM162" s="57">
        <v>0</v>
      </c>
      <c r="DN162" s="57">
        <v>0</v>
      </c>
      <c r="DO162" s="57">
        <v>0</v>
      </c>
      <c r="DP162" s="57">
        <v>0</v>
      </c>
      <c r="DQ162" s="57">
        <v>0</v>
      </c>
      <c r="DR162" s="57">
        <v>-84284</v>
      </c>
      <c r="DS162" s="57">
        <v>0</v>
      </c>
      <c r="DT162" s="57">
        <v>-84284</v>
      </c>
      <c r="DU162" s="57">
        <v>-36693</v>
      </c>
      <c r="DV162" s="57">
        <v>0</v>
      </c>
      <c r="DW162" s="57">
        <v>-36693</v>
      </c>
      <c r="DX162" s="57">
        <v>-869833</v>
      </c>
      <c r="DY162" s="57">
        <v>0</v>
      </c>
      <c r="DZ162" s="57">
        <v>-869833</v>
      </c>
      <c r="EA162" s="57">
        <v>-4711</v>
      </c>
      <c r="EB162" s="57">
        <v>0</v>
      </c>
      <c r="EC162" s="57">
        <v>-4711</v>
      </c>
      <c r="ED162" s="57">
        <v>0</v>
      </c>
      <c r="EE162" s="57">
        <v>0</v>
      </c>
      <c r="EF162" s="57">
        <v>0</v>
      </c>
      <c r="EG162" s="57">
        <v>0</v>
      </c>
      <c r="EH162" s="57">
        <v>0</v>
      </c>
      <c r="EI162" s="57">
        <v>0</v>
      </c>
      <c r="EJ162" s="57">
        <v>-11877</v>
      </c>
      <c r="EK162" s="57">
        <v>0</v>
      </c>
      <c r="EL162" s="57">
        <v>-11877</v>
      </c>
      <c r="EM162" s="57">
        <v>-1007398</v>
      </c>
      <c r="EN162" s="57">
        <v>0</v>
      </c>
      <c r="EO162" s="57">
        <v>-1007398</v>
      </c>
      <c r="EP162" s="57">
        <v>0</v>
      </c>
      <c r="EQ162" s="57">
        <v>0</v>
      </c>
      <c r="ER162" s="57">
        <v>0</v>
      </c>
      <c r="ES162" s="57">
        <v>0</v>
      </c>
      <c r="ET162" s="57">
        <v>0</v>
      </c>
      <c r="EU162" s="57">
        <v>0</v>
      </c>
      <c r="EV162" s="57">
        <v>0</v>
      </c>
      <c r="EW162" s="57">
        <v>0</v>
      </c>
      <c r="EX162" s="57">
        <v>0</v>
      </c>
      <c r="EY162" s="57">
        <v>67486026</v>
      </c>
      <c r="EZ162" s="57">
        <v>0</v>
      </c>
      <c r="FA162" s="57">
        <v>67486026</v>
      </c>
      <c r="FB162" s="57">
        <v>26216</v>
      </c>
      <c r="FC162" s="57">
        <v>0</v>
      </c>
      <c r="FD162" s="57">
        <v>26216</v>
      </c>
      <c r="FE162" s="57">
        <v>-5379697</v>
      </c>
      <c r="FF162" s="57">
        <v>0</v>
      </c>
      <c r="FG162" s="57">
        <v>-5379697</v>
      </c>
      <c r="FH162" s="57">
        <v>-2359420</v>
      </c>
      <c r="FI162" s="57">
        <v>0</v>
      </c>
      <c r="FJ162" s="57">
        <v>-2359420</v>
      </c>
      <c r="FK162" s="57">
        <v>-158211</v>
      </c>
      <c r="FL162" s="57">
        <v>0</v>
      </c>
      <c r="FM162" s="57">
        <v>-158211</v>
      </c>
      <c r="FN162" s="57">
        <v>-1007398</v>
      </c>
      <c r="FO162" s="57">
        <v>0</v>
      </c>
      <c r="FP162" s="57">
        <v>-1007398</v>
      </c>
      <c r="FQ162" s="57">
        <v>0</v>
      </c>
      <c r="FR162" s="57">
        <v>0</v>
      </c>
      <c r="FS162" s="57">
        <v>0</v>
      </c>
      <c r="FT162" s="57">
        <v>-8878510</v>
      </c>
      <c r="FU162" s="57">
        <v>0</v>
      </c>
      <c r="FV162" s="57">
        <v>-8878510</v>
      </c>
      <c r="FW162" s="57">
        <v>58607516</v>
      </c>
      <c r="FX162" s="57">
        <v>0</v>
      </c>
      <c r="FY162" s="57">
        <v>58607516</v>
      </c>
    </row>
    <row r="163" spans="1:181" x14ac:dyDescent="0.2">
      <c r="A163" s="57" t="s">
        <v>420</v>
      </c>
      <c r="B163" s="57" t="s">
        <v>419</v>
      </c>
      <c r="C163" s="57">
        <v>0</v>
      </c>
      <c r="D163" s="57">
        <v>0</v>
      </c>
      <c r="E163" s="57">
        <v>0</v>
      </c>
      <c r="F163" s="57">
        <v>21005</v>
      </c>
      <c r="G163" s="57">
        <v>0</v>
      </c>
      <c r="H163" s="57">
        <v>21005</v>
      </c>
      <c r="I163" s="57">
        <v>0</v>
      </c>
      <c r="J163" s="57">
        <v>0</v>
      </c>
      <c r="K163" s="57">
        <v>0</v>
      </c>
      <c r="L163" s="57">
        <v>32431</v>
      </c>
      <c r="M163" s="57">
        <v>0</v>
      </c>
      <c r="N163" s="57">
        <v>32431</v>
      </c>
      <c r="O163" s="57">
        <v>53436</v>
      </c>
      <c r="P163" s="57">
        <v>0</v>
      </c>
      <c r="Q163" s="57">
        <v>53436</v>
      </c>
      <c r="R163" s="57">
        <v>-1892870</v>
      </c>
      <c r="S163" s="57">
        <v>0</v>
      </c>
      <c r="T163" s="57">
        <v>-1892870</v>
      </c>
      <c r="U163" s="57">
        <v>-972</v>
      </c>
      <c r="V163" s="57">
        <v>0</v>
      </c>
      <c r="W163" s="57">
        <v>-972</v>
      </c>
      <c r="X163" s="57">
        <v>-36903</v>
      </c>
      <c r="Y163" s="57">
        <v>0</v>
      </c>
      <c r="Z163" s="57">
        <v>-36903</v>
      </c>
      <c r="AA163" s="57">
        <v>-29100</v>
      </c>
      <c r="AB163" s="57">
        <v>0</v>
      </c>
      <c r="AC163" s="57">
        <v>-29100</v>
      </c>
      <c r="AD163" s="57">
        <v>0</v>
      </c>
      <c r="AE163" s="57">
        <v>0</v>
      </c>
      <c r="AF163" s="57">
        <v>0</v>
      </c>
      <c r="AG163" s="57">
        <v>336749</v>
      </c>
      <c r="AH163" s="57">
        <v>0</v>
      </c>
      <c r="AI163" s="57">
        <v>336749</v>
      </c>
      <c r="AJ163" s="57">
        <v>-3390</v>
      </c>
      <c r="AK163" s="57">
        <v>0</v>
      </c>
      <c r="AL163" s="57">
        <v>-3390</v>
      </c>
      <c r="AM163" s="57">
        <v>-773176</v>
      </c>
      <c r="AN163" s="57">
        <v>0</v>
      </c>
      <c r="AO163" s="57">
        <v>-773176</v>
      </c>
      <c r="AP163" s="57">
        <v>5362</v>
      </c>
      <c r="AQ163" s="57">
        <v>0</v>
      </c>
      <c r="AR163" s="57">
        <v>5362</v>
      </c>
      <c r="AS163" s="57">
        <v>-38449</v>
      </c>
      <c r="AT163" s="57">
        <v>0</v>
      </c>
      <c r="AU163" s="57">
        <v>-38449</v>
      </c>
      <c r="AV163" s="57">
        <v>0</v>
      </c>
      <c r="AW163" s="57">
        <v>0</v>
      </c>
      <c r="AX163" s="57">
        <v>0</v>
      </c>
      <c r="AY163" s="57">
        <v>-14048</v>
      </c>
      <c r="AZ163" s="57">
        <v>0</v>
      </c>
      <c r="BA163" s="57">
        <v>-14048</v>
      </c>
      <c r="BB163" s="57">
        <v>0</v>
      </c>
      <c r="BC163" s="57">
        <v>0</v>
      </c>
      <c r="BD163" s="57">
        <v>0</v>
      </c>
      <c r="BE163" s="57">
        <v>-2416725</v>
      </c>
      <c r="BF163" s="57">
        <v>0</v>
      </c>
      <c r="BG163" s="57">
        <v>-2416725</v>
      </c>
      <c r="BH163" s="57">
        <v>-207</v>
      </c>
      <c r="BI163" s="57">
        <v>0</v>
      </c>
      <c r="BJ163" s="57">
        <v>-207</v>
      </c>
      <c r="BK163" s="57">
        <v>19</v>
      </c>
      <c r="BL163" s="57">
        <v>0</v>
      </c>
      <c r="BM163" s="57">
        <v>19</v>
      </c>
      <c r="BN163" s="57">
        <v>-411149</v>
      </c>
      <c r="BO163" s="57">
        <v>0</v>
      </c>
      <c r="BP163" s="57">
        <v>-411149</v>
      </c>
      <c r="BQ163" s="57">
        <v>6362</v>
      </c>
      <c r="BR163" s="57">
        <v>0</v>
      </c>
      <c r="BS163" s="57">
        <v>6362</v>
      </c>
      <c r="BT163" s="57">
        <v>-404975</v>
      </c>
      <c r="BU163" s="57">
        <v>0</v>
      </c>
      <c r="BV163" s="57">
        <v>-404975</v>
      </c>
      <c r="BW163" s="57">
        <v>-29091</v>
      </c>
      <c r="BX163" s="57">
        <v>0</v>
      </c>
      <c r="BY163" s="57">
        <v>-29091</v>
      </c>
      <c r="BZ163" s="57">
        <v>1341</v>
      </c>
      <c r="CA163" s="57">
        <v>0</v>
      </c>
      <c r="CB163" s="57">
        <v>1341</v>
      </c>
      <c r="CC163" s="57">
        <v>-11558</v>
      </c>
      <c r="CD163" s="57">
        <v>0</v>
      </c>
      <c r="CE163" s="57">
        <v>-11558</v>
      </c>
      <c r="CF163" s="57">
        <v>-14</v>
      </c>
      <c r="CG163" s="57">
        <v>0</v>
      </c>
      <c r="CH163" s="57">
        <v>-14</v>
      </c>
      <c r="CI163" s="57">
        <v>0</v>
      </c>
      <c r="CJ163" s="57">
        <v>0</v>
      </c>
      <c r="CK163" s="57">
        <v>0</v>
      </c>
      <c r="CL163" s="57">
        <v>0</v>
      </c>
      <c r="CM163" s="57">
        <v>0</v>
      </c>
      <c r="CN163" s="57">
        <v>0</v>
      </c>
      <c r="CO163" s="57">
        <v>0</v>
      </c>
      <c r="CP163" s="57">
        <v>0</v>
      </c>
      <c r="CQ163" s="57">
        <v>0</v>
      </c>
      <c r="CR163" s="57">
        <v>0</v>
      </c>
      <c r="CS163" s="57">
        <v>0</v>
      </c>
      <c r="CT163" s="57">
        <v>0</v>
      </c>
      <c r="CU163" s="57">
        <v>0</v>
      </c>
      <c r="CV163" s="57">
        <v>0</v>
      </c>
      <c r="CW163" s="57">
        <v>0</v>
      </c>
      <c r="CX163" s="57">
        <v>0</v>
      </c>
      <c r="CY163" s="57">
        <v>0</v>
      </c>
      <c r="CZ163" s="57">
        <v>0</v>
      </c>
      <c r="DA163" s="57">
        <v>0</v>
      </c>
      <c r="DB163" s="57">
        <v>0</v>
      </c>
      <c r="DC163" s="57">
        <v>0</v>
      </c>
      <c r="DD163" s="57">
        <v>0</v>
      </c>
      <c r="DE163" s="57">
        <v>0</v>
      </c>
      <c r="DF163" s="57">
        <v>0</v>
      </c>
      <c r="DG163" s="57">
        <v>0</v>
      </c>
      <c r="DH163" s="57">
        <v>0</v>
      </c>
      <c r="DI163" s="57">
        <v>-39322</v>
      </c>
      <c r="DJ163" s="57">
        <v>0</v>
      </c>
      <c r="DK163" s="57">
        <v>-39322</v>
      </c>
      <c r="DL163" s="57">
        <v>0</v>
      </c>
      <c r="DM163" s="57">
        <v>0</v>
      </c>
      <c r="DN163" s="57">
        <v>0</v>
      </c>
      <c r="DO163" s="57">
        <v>0</v>
      </c>
      <c r="DP163" s="57">
        <v>0</v>
      </c>
      <c r="DQ163" s="57">
        <v>0</v>
      </c>
      <c r="DR163" s="57">
        <v>0</v>
      </c>
      <c r="DS163" s="57">
        <v>0</v>
      </c>
      <c r="DT163" s="57">
        <v>0</v>
      </c>
      <c r="DU163" s="57">
        <v>0</v>
      </c>
      <c r="DV163" s="57">
        <v>0</v>
      </c>
      <c r="DW163" s="57">
        <v>0</v>
      </c>
      <c r="DX163" s="57">
        <v>-225263</v>
      </c>
      <c r="DY163" s="57">
        <v>0</v>
      </c>
      <c r="DZ163" s="57">
        <v>-225263</v>
      </c>
      <c r="EA163" s="57">
        <v>-23925</v>
      </c>
      <c r="EB163" s="57">
        <v>0</v>
      </c>
      <c r="EC163" s="57">
        <v>-23925</v>
      </c>
      <c r="ED163" s="57">
        <v>0</v>
      </c>
      <c r="EE163" s="57">
        <v>0</v>
      </c>
      <c r="EF163" s="57">
        <v>0</v>
      </c>
      <c r="EG163" s="57">
        <v>0</v>
      </c>
      <c r="EH163" s="57">
        <v>0</v>
      </c>
      <c r="EI163" s="57">
        <v>0</v>
      </c>
      <c r="EJ163" s="57">
        <v>-9802</v>
      </c>
      <c r="EK163" s="57">
        <v>0</v>
      </c>
      <c r="EL163" s="57">
        <v>-9802</v>
      </c>
      <c r="EM163" s="57">
        <v>-258990</v>
      </c>
      <c r="EN163" s="57">
        <v>0</v>
      </c>
      <c r="EO163" s="57">
        <v>-258990</v>
      </c>
      <c r="EP163" s="57">
        <v>0</v>
      </c>
      <c r="EQ163" s="57">
        <v>0</v>
      </c>
      <c r="ER163" s="57">
        <v>0</v>
      </c>
      <c r="ES163" s="57">
        <v>0</v>
      </c>
      <c r="ET163" s="57">
        <v>0</v>
      </c>
      <c r="EU163" s="57">
        <v>0</v>
      </c>
      <c r="EV163" s="57">
        <v>0</v>
      </c>
      <c r="EW163" s="57">
        <v>0</v>
      </c>
      <c r="EX163" s="57">
        <v>0</v>
      </c>
      <c r="EY163" s="57">
        <v>17232780</v>
      </c>
      <c r="EZ163" s="57">
        <v>0</v>
      </c>
      <c r="FA163" s="57">
        <v>17232780</v>
      </c>
      <c r="FB163" s="57">
        <v>53436</v>
      </c>
      <c r="FC163" s="57">
        <v>0</v>
      </c>
      <c r="FD163" s="57">
        <v>53436</v>
      </c>
      <c r="FE163" s="57">
        <v>-2416725</v>
      </c>
      <c r="FF163" s="57">
        <v>0</v>
      </c>
      <c r="FG163" s="57">
        <v>-2416725</v>
      </c>
      <c r="FH163" s="57">
        <v>-404975</v>
      </c>
      <c r="FI163" s="57">
        <v>0</v>
      </c>
      <c r="FJ163" s="57">
        <v>-404975</v>
      </c>
      <c r="FK163" s="57">
        <v>-39322</v>
      </c>
      <c r="FL163" s="57">
        <v>0</v>
      </c>
      <c r="FM163" s="57">
        <v>-39322</v>
      </c>
      <c r="FN163" s="57">
        <v>-258990</v>
      </c>
      <c r="FO163" s="57">
        <v>0</v>
      </c>
      <c r="FP163" s="57">
        <v>-258990</v>
      </c>
      <c r="FQ163" s="57">
        <v>0</v>
      </c>
      <c r="FR163" s="57">
        <v>0</v>
      </c>
      <c r="FS163" s="57">
        <v>0</v>
      </c>
      <c r="FT163" s="57">
        <v>-3066576</v>
      </c>
      <c r="FU163" s="57">
        <v>0</v>
      </c>
      <c r="FV163" s="57">
        <v>-3066576</v>
      </c>
      <c r="FW163" s="57">
        <v>14166204</v>
      </c>
      <c r="FX163" s="57">
        <v>0</v>
      </c>
      <c r="FY163" s="57">
        <v>14166204</v>
      </c>
    </row>
    <row r="164" spans="1:181" x14ac:dyDescent="0.2">
      <c r="A164" s="57" t="s">
        <v>422</v>
      </c>
      <c r="B164" s="57" t="s">
        <v>421</v>
      </c>
      <c r="C164" s="57">
        <v>0</v>
      </c>
      <c r="D164" s="57">
        <v>0</v>
      </c>
      <c r="E164" s="57">
        <v>0</v>
      </c>
      <c r="F164" s="57">
        <v>-137296</v>
      </c>
      <c r="G164" s="57">
        <v>0</v>
      </c>
      <c r="H164" s="57">
        <v>-137296</v>
      </c>
      <c r="I164" s="57">
        <v>0</v>
      </c>
      <c r="J164" s="57">
        <v>0</v>
      </c>
      <c r="K164" s="57">
        <v>0</v>
      </c>
      <c r="L164" s="57">
        <v>-5017</v>
      </c>
      <c r="M164" s="57">
        <v>0</v>
      </c>
      <c r="N164" s="57">
        <v>-5017</v>
      </c>
      <c r="O164" s="57">
        <v>-142313</v>
      </c>
      <c r="P164" s="57">
        <v>0</v>
      </c>
      <c r="Q164" s="57">
        <v>-142313</v>
      </c>
      <c r="R164" s="57">
        <v>-2147208</v>
      </c>
      <c r="S164" s="57">
        <v>0</v>
      </c>
      <c r="T164" s="57">
        <v>-2147208</v>
      </c>
      <c r="U164" s="57">
        <v>-7478</v>
      </c>
      <c r="V164" s="57">
        <v>0</v>
      </c>
      <c r="W164" s="57">
        <v>-7478</v>
      </c>
      <c r="X164" s="57">
        <v>-73568</v>
      </c>
      <c r="Y164" s="57">
        <v>0</v>
      </c>
      <c r="Z164" s="57">
        <v>-73568</v>
      </c>
      <c r="AA164" s="57">
        <v>-40787</v>
      </c>
      <c r="AB164" s="57">
        <v>0</v>
      </c>
      <c r="AC164" s="57">
        <v>-40787</v>
      </c>
      <c r="AD164" s="57">
        <v>0</v>
      </c>
      <c r="AE164" s="57">
        <v>0</v>
      </c>
      <c r="AF164" s="57">
        <v>0</v>
      </c>
      <c r="AG164" s="57">
        <v>402428</v>
      </c>
      <c r="AH164" s="57">
        <v>0</v>
      </c>
      <c r="AI164" s="57">
        <v>402428</v>
      </c>
      <c r="AJ164" s="57">
        <v>-29474</v>
      </c>
      <c r="AK164" s="57">
        <v>0</v>
      </c>
      <c r="AL164" s="57">
        <v>-29474</v>
      </c>
      <c r="AM164" s="57">
        <v>-1654768</v>
      </c>
      <c r="AN164" s="57">
        <v>0</v>
      </c>
      <c r="AO164" s="57">
        <v>-1654768</v>
      </c>
      <c r="AP164" s="57">
        <v>10761</v>
      </c>
      <c r="AQ164" s="57">
        <v>0</v>
      </c>
      <c r="AR164" s="57">
        <v>10761</v>
      </c>
      <c r="AS164" s="57">
        <v>-148748</v>
      </c>
      <c r="AT164" s="57">
        <v>0</v>
      </c>
      <c r="AU164" s="57">
        <v>-148748</v>
      </c>
      <c r="AV164" s="57">
        <v>0</v>
      </c>
      <c r="AW164" s="57">
        <v>0</v>
      </c>
      <c r="AX164" s="57">
        <v>0</v>
      </c>
      <c r="AY164" s="57">
        <v>-61406</v>
      </c>
      <c r="AZ164" s="57">
        <v>0</v>
      </c>
      <c r="BA164" s="57">
        <v>-61406</v>
      </c>
      <c r="BB164" s="57">
        <v>-732</v>
      </c>
      <c r="BC164" s="57">
        <v>0</v>
      </c>
      <c r="BD164" s="57">
        <v>-732</v>
      </c>
      <c r="BE164" s="57">
        <v>-3702715</v>
      </c>
      <c r="BF164" s="57">
        <v>0</v>
      </c>
      <c r="BG164" s="57">
        <v>-3702715</v>
      </c>
      <c r="BH164" s="57">
        <v>0</v>
      </c>
      <c r="BI164" s="57">
        <v>0</v>
      </c>
      <c r="BJ164" s="57">
        <v>0</v>
      </c>
      <c r="BK164" s="57">
        <v>89</v>
      </c>
      <c r="BL164" s="57">
        <v>0</v>
      </c>
      <c r="BM164" s="57">
        <v>89</v>
      </c>
      <c r="BN164" s="57">
        <v>-466677</v>
      </c>
      <c r="BO164" s="57">
        <v>0</v>
      </c>
      <c r="BP164" s="57">
        <v>-466677</v>
      </c>
      <c r="BQ164" s="57">
        <v>-110874</v>
      </c>
      <c r="BR164" s="57">
        <v>0</v>
      </c>
      <c r="BS164" s="57">
        <v>-110874</v>
      </c>
      <c r="BT164" s="57">
        <v>-577462</v>
      </c>
      <c r="BU164" s="57">
        <v>0</v>
      </c>
      <c r="BV164" s="57">
        <v>-577462</v>
      </c>
      <c r="BW164" s="57">
        <v>-87001</v>
      </c>
      <c r="BX164" s="57">
        <v>0</v>
      </c>
      <c r="BY164" s="57">
        <v>-87001</v>
      </c>
      <c r="BZ164" s="57">
        <v>4620</v>
      </c>
      <c r="CA164" s="57">
        <v>0</v>
      </c>
      <c r="CB164" s="57">
        <v>4620</v>
      </c>
      <c r="CC164" s="57">
        <v>-60540</v>
      </c>
      <c r="CD164" s="57">
        <v>0</v>
      </c>
      <c r="CE164" s="57">
        <v>-60540</v>
      </c>
      <c r="CF164" s="57">
        <v>-1460</v>
      </c>
      <c r="CG164" s="57">
        <v>0</v>
      </c>
      <c r="CH164" s="57">
        <v>-1460</v>
      </c>
      <c r="CI164" s="57">
        <v>-37099</v>
      </c>
      <c r="CJ164" s="57">
        <v>0</v>
      </c>
      <c r="CK164" s="57">
        <v>-37099</v>
      </c>
      <c r="CL164" s="57">
        <v>0</v>
      </c>
      <c r="CM164" s="57">
        <v>0</v>
      </c>
      <c r="CN164" s="57">
        <v>0</v>
      </c>
      <c r="CO164" s="57">
        <v>-34681</v>
      </c>
      <c r="CP164" s="57">
        <v>0</v>
      </c>
      <c r="CQ164" s="57">
        <v>-34681</v>
      </c>
      <c r="CR164" s="57">
        <v>-732</v>
      </c>
      <c r="CS164" s="57">
        <v>0</v>
      </c>
      <c r="CT164" s="57">
        <v>-732</v>
      </c>
      <c r="CU164" s="57">
        <v>-30203</v>
      </c>
      <c r="CV164" s="57">
        <v>0</v>
      </c>
      <c r="CW164" s="57">
        <v>-30203</v>
      </c>
      <c r="CX164" s="57">
        <v>540</v>
      </c>
      <c r="CY164" s="57">
        <v>0</v>
      </c>
      <c r="CZ164" s="57">
        <v>540</v>
      </c>
      <c r="DA164" s="57">
        <v>0</v>
      </c>
      <c r="DB164" s="57">
        <v>0</v>
      </c>
      <c r="DC164" s="57">
        <v>0</v>
      </c>
      <c r="DD164" s="57">
        <v>0</v>
      </c>
      <c r="DE164" s="57">
        <v>0</v>
      </c>
      <c r="DF164" s="57">
        <v>0</v>
      </c>
      <c r="DG164" s="57">
        <v>0</v>
      </c>
      <c r="DH164" s="57">
        <v>0</v>
      </c>
      <c r="DI164" s="57">
        <v>-246556</v>
      </c>
      <c r="DJ164" s="57">
        <v>0</v>
      </c>
      <c r="DK164" s="57">
        <v>-246556</v>
      </c>
      <c r="DL164" s="57">
        <v>0</v>
      </c>
      <c r="DM164" s="57">
        <v>0</v>
      </c>
      <c r="DN164" s="57">
        <v>0</v>
      </c>
      <c r="DO164" s="57">
        <v>0</v>
      </c>
      <c r="DP164" s="57">
        <v>0</v>
      </c>
      <c r="DQ164" s="57">
        <v>0</v>
      </c>
      <c r="DR164" s="57">
        <v>-4128</v>
      </c>
      <c r="DS164" s="57">
        <v>0</v>
      </c>
      <c r="DT164" s="57">
        <v>-4128</v>
      </c>
      <c r="DU164" s="57">
        <v>-411</v>
      </c>
      <c r="DV164" s="57">
        <v>0</v>
      </c>
      <c r="DW164" s="57">
        <v>-411</v>
      </c>
      <c r="DX164" s="57">
        <v>-460810</v>
      </c>
      <c r="DY164" s="57">
        <v>0</v>
      </c>
      <c r="DZ164" s="57">
        <v>-460810</v>
      </c>
      <c r="EA164" s="57">
        <v>-19666</v>
      </c>
      <c r="EB164" s="57">
        <v>0</v>
      </c>
      <c r="EC164" s="57">
        <v>-19666</v>
      </c>
      <c r="ED164" s="57">
        <v>0</v>
      </c>
      <c r="EE164" s="57">
        <v>0</v>
      </c>
      <c r="EF164" s="57">
        <v>0</v>
      </c>
      <c r="EG164" s="57">
        <v>0</v>
      </c>
      <c r="EH164" s="57">
        <v>0</v>
      </c>
      <c r="EI164" s="57">
        <v>0</v>
      </c>
      <c r="EJ164" s="57">
        <v>-5598</v>
      </c>
      <c r="EK164" s="57">
        <v>0</v>
      </c>
      <c r="EL164" s="57">
        <v>-5598</v>
      </c>
      <c r="EM164" s="57">
        <v>-490613</v>
      </c>
      <c r="EN164" s="57">
        <v>0</v>
      </c>
      <c r="EO164" s="57">
        <v>-490613</v>
      </c>
      <c r="EP164" s="57">
        <v>0</v>
      </c>
      <c r="EQ164" s="57">
        <v>0</v>
      </c>
      <c r="ER164" s="57">
        <v>0</v>
      </c>
      <c r="ES164" s="57">
        <v>0</v>
      </c>
      <c r="ET164" s="57">
        <v>0</v>
      </c>
      <c r="EU164" s="57">
        <v>0</v>
      </c>
      <c r="EV164" s="57">
        <v>0</v>
      </c>
      <c r="EW164" s="57">
        <v>0</v>
      </c>
      <c r="EX164" s="57">
        <v>0</v>
      </c>
      <c r="EY164" s="57">
        <v>18146546</v>
      </c>
      <c r="EZ164" s="57">
        <v>0</v>
      </c>
      <c r="FA164" s="57">
        <v>18146546</v>
      </c>
      <c r="FB164" s="57">
        <v>-142313</v>
      </c>
      <c r="FC164" s="57">
        <v>0</v>
      </c>
      <c r="FD164" s="57">
        <v>-142313</v>
      </c>
      <c r="FE164" s="57">
        <v>-3702715</v>
      </c>
      <c r="FF164" s="57">
        <v>0</v>
      </c>
      <c r="FG164" s="57">
        <v>-3702715</v>
      </c>
      <c r="FH164" s="57">
        <v>-577462</v>
      </c>
      <c r="FI164" s="57">
        <v>0</v>
      </c>
      <c r="FJ164" s="57">
        <v>-577462</v>
      </c>
      <c r="FK164" s="57">
        <v>-246556</v>
      </c>
      <c r="FL164" s="57">
        <v>0</v>
      </c>
      <c r="FM164" s="57">
        <v>-246556</v>
      </c>
      <c r="FN164" s="57">
        <v>-490613</v>
      </c>
      <c r="FO164" s="57">
        <v>0</v>
      </c>
      <c r="FP164" s="57">
        <v>-490613</v>
      </c>
      <c r="FQ164" s="57">
        <v>0</v>
      </c>
      <c r="FR164" s="57">
        <v>0</v>
      </c>
      <c r="FS164" s="57">
        <v>0</v>
      </c>
      <c r="FT164" s="57">
        <v>-5159659</v>
      </c>
      <c r="FU164" s="57">
        <v>0</v>
      </c>
      <c r="FV164" s="57">
        <v>-5159659</v>
      </c>
      <c r="FW164" s="57">
        <v>12986887</v>
      </c>
      <c r="FX164" s="57">
        <v>0</v>
      </c>
      <c r="FY164" s="57">
        <v>12986887</v>
      </c>
    </row>
    <row r="165" spans="1:181" x14ac:dyDescent="0.2">
      <c r="A165" s="57" t="s">
        <v>425</v>
      </c>
      <c r="B165" s="57" t="s">
        <v>424</v>
      </c>
      <c r="C165" s="57">
        <v>0</v>
      </c>
      <c r="D165" s="57">
        <v>0</v>
      </c>
      <c r="E165" s="57">
        <v>0</v>
      </c>
      <c r="F165" s="57">
        <v>1852842</v>
      </c>
      <c r="G165" s="57">
        <v>2174</v>
      </c>
      <c r="H165" s="57">
        <v>1855016</v>
      </c>
      <c r="I165" s="57">
        <v>0</v>
      </c>
      <c r="J165" s="57">
        <v>0</v>
      </c>
      <c r="K165" s="57">
        <v>0</v>
      </c>
      <c r="L165" s="57">
        <v>1879659</v>
      </c>
      <c r="M165" s="57">
        <v>-32</v>
      </c>
      <c r="N165" s="57">
        <v>1879627</v>
      </c>
      <c r="O165" s="57">
        <v>3732501</v>
      </c>
      <c r="P165" s="57">
        <v>2142</v>
      </c>
      <c r="Q165" s="57">
        <v>3734643</v>
      </c>
      <c r="R165" s="57">
        <v>-11070249</v>
      </c>
      <c r="S165" s="57">
        <v>-56623</v>
      </c>
      <c r="T165" s="57">
        <v>-11126872</v>
      </c>
      <c r="U165" s="57">
        <v>0</v>
      </c>
      <c r="V165" s="57">
        <v>0</v>
      </c>
      <c r="W165" s="57">
        <v>0</v>
      </c>
      <c r="X165" s="57">
        <v>-639737</v>
      </c>
      <c r="Y165" s="57">
        <v>-13233</v>
      </c>
      <c r="Z165" s="57">
        <v>-652970</v>
      </c>
      <c r="AA165" s="57">
        <v>0</v>
      </c>
      <c r="AB165" s="57">
        <v>0</v>
      </c>
      <c r="AC165" s="57">
        <v>0</v>
      </c>
      <c r="AD165" s="57">
        <v>0</v>
      </c>
      <c r="AE165" s="57">
        <v>0</v>
      </c>
      <c r="AF165" s="57">
        <v>0</v>
      </c>
      <c r="AG165" s="57">
        <v>9730460</v>
      </c>
      <c r="AH165" s="57">
        <v>158221</v>
      </c>
      <c r="AI165" s="57">
        <v>9888681</v>
      </c>
      <c r="AJ165" s="57">
        <v>-460190</v>
      </c>
      <c r="AK165" s="57">
        <v>3299</v>
      </c>
      <c r="AL165" s="57">
        <v>-456891</v>
      </c>
      <c r="AM165" s="57">
        <v>-24799127</v>
      </c>
      <c r="AN165" s="57">
        <v>-6803</v>
      </c>
      <c r="AO165" s="57">
        <v>-24805930</v>
      </c>
      <c r="AP165" s="57">
        <v>163860</v>
      </c>
      <c r="AQ165" s="57">
        <v>0</v>
      </c>
      <c r="AR165" s="57">
        <v>163860</v>
      </c>
      <c r="AS165" s="57">
        <v>-110424</v>
      </c>
      <c r="AT165" s="57">
        <v>0</v>
      </c>
      <c r="AU165" s="57">
        <v>-110424</v>
      </c>
      <c r="AV165" s="57">
        <v>0</v>
      </c>
      <c r="AW165" s="57">
        <v>0</v>
      </c>
      <c r="AX165" s="57">
        <v>0</v>
      </c>
      <c r="AY165" s="57">
        <v>0</v>
      </c>
      <c r="AZ165" s="57">
        <v>0</v>
      </c>
      <c r="BA165" s="57">
        <v>0</v>
      </c>
      <c r="BB165" s="57">
        <v>0</v>
      </c>
      <c r="BC165" s="57">
        <v>0</v>
      </c>
      <c r="BD165" s="57">
        <v>0</v>
      </c>
      <c r="BE165" s="57">
        <v>-27185407</v>
      </c>
      <c r="BF165" s="57">
        <v>84861</v>
      </c>
      <c r="BG165" s="57">
        <v>-27100546</v>
      </c>
      <c r="BH165" s="57">
        <v>0</v>
      </c>
      <c r="BI165" s="57">
        <v>0</v>
      </c>
      <c r="BJ165" s="57">
        <v>0</v>
      </c>
      <c r="BK165" s="57">
        <v>65978</v>
      </c>
      <c r="BL165" s="57">
        <v>0</v>
      </c>
      <c r="BM165" s="57">
        <v>65978</v>
      </c>
      <c r="BN165" s="57">
        <v>-26651624</v>
      </c>
      <c r="BO165" s="57">
        <v>-307994</v>
      </c>
      <c r="BP165" s="57">
        <v>-26959618</v>
      </c>
      <c r="BQ165" s="57">
        <v>3399116</v>
      </c>
      <c r="BR165" s="57">
        <v>-5534</v>
      </c>
      <c r="BS165" s="57">
        <v>3393582</v>
      </c>
      <c r="BT165" s="57">
        <v>-23186530</v>
      </c>
      <c r="BU165" s="57">
        <v>-313528</v>
      </c>
      <c r="BV165" s="57">
        <v>-23500058</v>
      </c>
      <c r="BW165" s="57">
        <v>-407749</v>
      </c>
      <c r="BX165" s="57">
        <v>0</v>
      </c>
      <c r="BY165" s="57">
        <v>-407749</v>
      </c>
      <c r="BZ165" s="57">
        <v>111123</v>
      </c>
      <c r="CA165" s="57">
        <v>0</v>
      </c>
      <c r="CB165" s="57">
        <v>111123</v>
      </c>
      <c r="CC165" s="57">
        <v>-2394764</v>
      </c>
      <c r="CD165" s="57">
        <v>0</v>
      </c>
      <c r="CE165" s="57">
        <v>-2394764</v>
      </c>
      <c r="CF165" s="57">
        <v>-553914</v>
      </c>
      <c r="CG165" s="57">
        <v>0</v>
      </c>
      <c r="CH165" s="57">
        <v>-553914</v>
      </c>
      <c r="CI165" s="57">
        <v>0</v>
      </c>
      <c r="CJ165" s="57">
        <v>0</v>
      </c>
      <c r="CK165" s="57">
        <v>0</v>
      </c>
      <c r="CL165" s="57">
        <v>0</v>
      </c>
      <c r="CM165" s="57">
        <v>0</v>
      </c>
      <c r="CN165" s="57">
        <v>0</v>
      </c>
      <c r="CO165" s="57">
        <v>0</v>
      </c>
      <c r="CP165" s="57">
        <v>0</v>
      </c>
      <c r="CQ165" s="57">
        <v>0</v>
      </c>
      <c r="CR165" s="57">
        <v>0</v>
      </c>
      <c r="CS165" s="57">
        <v>0</v>
      </c>
      <c r="CT165" s="57">
        <v>0</v>
      </c>
      <c r="CU165" s="57">
        <v>0</v>
      </c>
      <c r="CV165" s="57">
        <v>0</v>
      </c>
      <c r="CW165" s="57">
        <v>0</v>
      </c>
      <c r="CX165" s="57">
        <v>0</v>
      </c>
      <c r="CY165" s="57">
        <v>0</v>
      </c>
      <c r="CZ165" s="57">
        <v>0</v>
      </c>
      <c r="DA165" s="57">
        <v>-2308</v>
      </c>
      <c r="DB165" s="57">
        <v>-779166</v>
      </c>
      <c r="DC165" s="57">
        <v>-781474</v>
      </c>
      <c r="DD165" s="57">
        <v>0</v>
      </c>
      <c r="DE165" s="57">
        <v>-101880</v>
      </c>
      <c r="DF165" s="57">
        <v>-101880</v>
      </c>
      <c r="DG165" s="57">
        <v>-881046</v>
      </c>
      <c r="DH165" s="57">
        <v>0</v>
      </c>
      <c r="DI165" s="57">
        <v>-3247612</v>
      </c>
      <c r="DJ165" s="57">
        <v>-881046</v>
      </c>
      <c r="DK165" s="57">
        <v>-4128658</v>
      </c>
      <c r="DL165" s="57">
        <v>-28055</v>
      </c>
      <c r="DM165" s="57">
        <v>0</v>
      </c>
      <c r="DN165" s="57">
        <v>-28055</v>
      </c>
      <c r="DO165" s="57">
        <v>0</v>
      </c>
      <c r="DP165" s="57">
        <v>0</v>
      </c>
      <c r="DQ165" s="57">
        <v>0</v>
      </c>
      <c r="DR165" s="57">
        <v>-272056</v>
      </c>
      <c r="DS165" s="57">
        <v>0</v>
      </c>
      <c r="DT165" s="57">
        <v>-272056</v>
      </c>
      <c r="DU165" s="57">
        <v>-68488</v>
      </c>
      <c r="DV165" s="57">
        <v>0</v>
      </c>
      <c r="DW165" s="57">
        <v>-68488</v>
      </c>
      <c r="DX165" s="57">
        <v>-2380404</v>
      </c>
      <c r="DY165" s="57">
        <v>-1500</v>
      </c>
      <c r="DZ165" s="57">
        <v>-2381904</v>
      </c>
      <c r="EA165" s="57">
        <v>-335404</v>
      </c>
      <c r="EB165" s="57">
        <v>0</v>
      </c>
      <c r="EC165" s="57">
        <v>-335404</v>
      </c>
      <c r="ED165" s="57">
        <v>-11670</v>
      </c>
      <c r="EE165" s="57">
        <v>0</v>
      </c>
      <c r="EF165" s="57">
        <v>-11670</v>
      </c>
      <c r="EG165" s="57">
        <v>0</v>
      </c>
      <c r="EH165" s="57">
        <v>0</v>
      </c>
      <c r="EI165" s="57">
        <v>0</v>
      </c>
      <c r="EJ165" s="57">
        <v>-54650</v>
      </c>
      <c r="EK165" s="57">
        <v>0</v>
      </c>
      <c r="EL165" s="57">
        <v>-54650</v>
      </c>
      <c r="EM165" s="57">
        <v>-3150727</v>
      </c>
      <c r="EN165" s="57">
        <v>-1500</v>
      </c>
      <c r="EO165" s="57">
        <v>-3152227</v>
      </c>
      <c r="EP165" s="57">
        <v>0</v>
      </c>
      <c r="EQ165" s="57">
        <v>0</v>
      </c>
      <c r="ER165" s="57">
        <v>0</v>
      </c>
      <c r="ES165" s="57">
        <v>0</v>
      </c>
      <c r="ET165" s="57">
        <v>0</v>
      </c>
      <c r="EU165" s="57">
        <v>0</v>
      </c>
      <c r="EV165" s="57">
        <v>0</v>
      </c>
      <c r="EW165" s="57">
        <v>0</v>
      </c>
      <c r="EX165" s="57">
        <v>0</v>
      </c>
      <c r="EY165" s="57">
        <v>374485563</v>
      </c>
      <c r="EZ165" s="57">
        <v>6504454</v>
      </c>
      <c r="FA165" s="57">
        <v>380990017</v>
      </c>
      <c r="FB165" s="57">
        <v>3732501</v>
      </c>
      <c r="FC165" s="57">
        <v>2142</v>
      </c>
      <c r="FD165" s="57">
        <v>3734643</v>
      </c>
      <c r="FE165" s="57">
        <v>-27185407</v>
      </c>
      <c r="FF165" s="57">
        <v>84861</v>
      </c>
      <c r="FG165" s="57">
        <v>-27100546</v>
      </c>
      <c r="FH165" s="57">
        <v>-23186530</v>
      </c>
      <c r="FI165" s="57">
        <v>-313528</v>
      </c>
      <c r="FJ165" s="57">
        <v>-23500058</v>
      </c>
      <c r="FK165" s="57">
        <v>-3247612</v>
      </c>
      <c r="FL165" s="57">
        <v>-881046</v>
      </c>
      <c r="FM165" s="57">
        <v>-4128658</v>
      </c>
      <c r="FN165" s="57">
        <v>-3150727</v>
      </c>
      <c r="FO165" s="57">
        <v>-1500</v>
      </c>
      <c r="FP165" s="57">
        <v>-3152227</v>
      </c>
      <c r="FQ165" s="57">
        <v>0</v>
      </c>
      <c r="FR165" s="57">
        <v>0</v>
      </c>
      <c r="FS165" s="57">
        <v>0</v>
      </c>
      <c r="FT165" s="57">
        <v>-53037775</v>
      </c>
      <c r="FU165" s="57">
        <v>-1109071</v>
      </c>
      <c r="FV165" s="57">
        <v>-54146846</v>
      </c>
      <c r="FW165" s="57">
        <v>321447788</v>
      </c>
      <c r="FX165" s="57">
        <v>5395383</v>
      </c>
      <c r="FY165" s="57">
        <v>326843171</v>
      </c>
    </row>
    <row r="166" spans="1:181" x14ac:dyDescent="0.2">
      <c r="A166" s="57" t="s">
        <v>427</v>
      </c>
      <c r="B166" s="57" t="s">
        <v>426</v>
      </c>
      <c r="C166" s="57">
        <v>0</v>
      </c>
      <c r="D166" s="57">
        <v>0</v>
      </c>
      <c r="E166" s="57">
        <v>0</v>
      </c>
      <c r="F166" s="57">
        <v>454</v>
      </c>
      <c r="G166" s="57">
        <v>0</v>
      </c>
      <c r="H166" s="57">
        <v>454</v>
      </c>
      <c r="I166" s="57">
        <v>0</v>
      </c>
      <c r="J166" s="57">
        <v>0</v>
      </c>
      <c r="K166" s="57">
        <v>0</v>
      </c>
      <c r="L166" s="57">
        <v>-7526</v>
      </c>
      <c r="M166" s="57">
        <v>0</v>
      </c>
      <c r="N166" s="57">
        <v>-7526</v>
      </c>
      <c r="O166" s="57">
        <v>-7072</v>
      </c>
      <c r="P166" s="57">
        <v>0</v>
      </c>
      <c r="Q166" s="57">
        <v>-7072</v>
      </c>
      <c r="R166" s="57">
        <v>-1877939</v>
      </c>
      <c r="S166" s="57">
        <v>0</v>
      </c>
      <c r="T166" s="57">
        <v>-1877939</v>
      </c>
      <c r="U166" s="57">
        <v>-7968</v>
      </c>
      <c r="V166" s="57">
        <v>0</v>
      </c>
      <c r="W166" s="57">
        <v>-7968</v>
      </c>
      <c r="X166" s="57">
        <v>-173277</v>
      </c>
      <c r="Y166" s="57">
        <v>0</v>
      </c>
      <c r="Z166" s="57">
        <v>-173277</v>
      </c>
      <c r="AA166" s="57">
        <v>-95302</v>
      </c>
      <c r="AB166" s="57">
        <v>0</v>
      </c>
      <c r="AC166" s="57">
        <v>-95302</v>
      </c>
      <c r="AD166" s="57">
        <v>1367</v>
      </c>
      <c r="AE166" s="57">
        <v>0</v>
      </c>
      <c r="AF166" s="57">
        <v>1367</v>
      </c>
      <c r="AG166" s="57">
        <v>786893</v>
      </c>
      <c r="AH166" s="57">
        <v>0</v>
      </c>
      <c r="AI166" s="57">
        <v>786893</v>
      </c>
      <c r="AJ166" s="57">
        <v>13878</v>
      </c>
      <c r="AK166" s="57">
        <v>0</v>
      </c>
      <c r="AL166" s="57">
        <v>13878</v>
      </c>
      <c r="AM166" s="57">
        <v>-2017560</v>
      </c>
      <c r="AN166" s="57">
        <v>0</v>
      </c>
      <c r="AO166" s="57">
        <v>-2017560</v>
      </c>
      <c r="AP166" s="57">
        <v>-153020</v>
      </c>
      <c r="AQ166" s="57">
        <v>0</v>
      </c>
      <c r="AR166" s="57">
        <v>-153020</v>
      </c>
      <c r="AS166" s="57">
        <v>-14860</v>
      </c>
      <c r="AT166" s="57">
        <v>0</v>
      </c>
      <c r="AU166" s="57">
        <v>-14860</v>
      </c>
      <c r="AV166" s="57">
        <v>0</v>
      </c>
      <c r="AW166" s="57">
        <v>0</v>
      </c>
      <c r="AX166" s="57">
        <v>0</v>
      </c>
      <c r="AY166" s="57">
        <v>0</v>
      </c>
      <c r="AZ166" s="57">
        <v>0</v>
      </c>
      <c r="BA166" s="57">
        <v>0</v>
      </c>
      <c r="BB166" s="57">
        <v>0</v>
      </c>
      <c r="BC166" s="57">
        <v>0</v>
      </c>
      <c r="BD166" s="57">
        <v>0</v>
      </c>
      <c r="BE166" s="57">
        <v>-3435885</v>
      </c>
      <c r="BF166" s="57">
        <v>0</v>
      </c>
      <c r="BG166" s="57">
        <v>-3435885</v>
      </c>
      <c r="BH166" s="57">
        <v>-1533</v>
      </c>
      <c r="BI166" s="57">
        <v>0</v>
      </c>
      <c r="BJ166" s="57">
        <v>-1533</v>
      </c>
      <c r="BK166" s="57">
        <v>-2970</v>
      </c>
      <c r="BL166" s="57">
        <v>0</v>
      </c>
      <c r="BM166" s="57">
        <v>-2970</v>
      </c>
      <c r="BN166" s="57">
        <v>-1035127</v>
      </c>
      <c r="BO166" s="57">
        <v>0</v>
      </c>
      <c r="BP166" s="57">
        <v>-1035127</v>
      </c>
      <c r="BQ166" s="57">
        <v>-138948</v>
      </c>
      <c r="BR166" s="57">
        <v>0</v>
      </c>
      <c r="BS166" s="57">
        <v>-138948</v>
      </c>
      <c r="BT166" s="57">
        <v>-1178578</v>
      </c>
      <c r="BU166" s="57">
        <v>0</v>
      </c>
      <c r="BV166" s="57">
        <v>-1178578</v>
      </c>
      <c r="BW166" s="57">
        <v>-8928</v>
      </c>
      <c r="BX166" s="57">
        <v>0</v>
      </c>
      <c r="BY166" s="57">
        <v>-8928</v>
      </c>
      <c r="BZ166" s="57">
        <v>0</v>
      </c>
      <c r="CA166" s="57">
        <v>0</v>
      </c>
      <c r="CB166" s="57">
        <v>0</v>
      </c>
      <c r="CC166" s="57">
        <v>-103258</v>
      </c>
      <c r="CD166" s="57">
        <v>0</v>
      </c>
      <c r="CE166" s="57">
        <v>-103258</v>
      </c>
      <c r="CF166" s="57">
        <v>2250</v>
      </c>
      <c r="CG166" s="57">
        <v>0</v>
      </c>
      <c r="CH166" s="57">
        <v>2250</v>
      </c>
      <c r="CI166" s="57">
        <v>0</v>
      </c>
      <c r="CJ166" s="57">
        <v>0</v>
      </c>
      <c r="CK166" s="57">
        <v>0</v>
      </c>
      <c r="CL166" s="57">
        <v>0</v>
      </c>
      <c r="CM166" s="57">
        <v>0</v>
      </c>
      <c r="CN166" s="57">
        <v>0</v>
      </c>
      <c r="CO166" s="57">
        <v>0</v>
      </c>
      <c r="CP166" s="57">
        <v>0</v>
      </c>
      <c r="CQ166" s="57">
        <v>0</v>
      </c>
      <c r="CR166" s="57">
        <v>0</v>
      </c>
      <c r="CS166" s="57">
        <v>0</v>
      </c>
      <c r="CT166" s="57">
        <v>0</v>
      </c>
      <c r="CU166" s="57">
        <v>0</v>
      </c>
      <c r="CV166" s="57">
        <v>0</v>
      </c>
      <c r="CW166" s="57">
        <v>0</v>
      </c>
      <c r="CX166" s="57">
        <v>0</v>
      </c>
      <c r="CY166" s="57">
        <v>0</v>
      </c>
      <c r="CZ166" s="57">
        <v>0</v>
      </c>
      <c r="DA166" s="57">
        <v>0</v>
      </c>
      <c r="DB166" s="57">
        <v>0</v>
      </c>
      <c r="DC166" s="57">
        <v>0</v>
      </c>
      <c r="DD166" s="57">
        <v>0</v>
      </c>
      <c r="DE166" s="57">
        <v>0</v>
      </c>
      <c r="DF166" s="57">
        <v>0</v>
      </c>
      <c r="DG166" s="57">
        <v>0</v>
      </c>
      <c r="DH166" s="57">
        <v>0</v>
      </c>
      <c r="DI166" s="57">
        <v>-109936</v>
      </c>
      <c r="DJ166" s="57">
        <v>0</v>
      </c>
      <c r="DK166" s="57">
        <v>-109936</v>
      </c>
      <c r="DL166" s="57">
        <v>-3745</v>
      </c>
      <c r="DM166" s="57">
        <v>0</v>
      </c>
      <c r="DN166" s="57">
        <v>-3745</v>
      </c>
      <c r="DO166" s="57">
        <v>108</v>
      </c>
      <c r="DP166" s="57">
        <v>0</v>
      </c>
      <c r="DQ166" s="57">
        <v>108</v>
      </c>
      <c r="DR166" s="57">
        <v>-9182</v>
      </c>
      <c r="DS166" s="57">
        <v>0</v>
      </c>
      <c r="DT166" s="57">
        <v>-9182</v>
      </c>
      <c r="DU166" s="57">
        <v>-440</v>
      </c>
      <c r="DV166" s="57">
        <v>0</v>
      </c>
      <c r="DW166" s="57">
        <v>-440</v>
      </c>
      <c r="DX166" s="57">
        <v>-350507</v>
      </c>
      <c r="DY166" s="57">
        <v>0</v>
      </c>
      <c r="DZ166" s="57">
        <v>-350507</v>
      </c>
      <c r="EA166" s="57">
        <v>-17662</v>
      </c>
      <c r="EB166" s="57">
        <v>0</v>
      </c>
      <c r="EC166" s="57">
        <v>-17662</v>
      </c>
      <c r="ED166" s="57">
        <v>0</v>
      </c>
      <c r="EE166" s="57">
        <v>0</v>
      </c>
      <c r="EF166" s="57">
        <v>0</v>
      </c>
      <c r="EG166" s="57">
        <v>0</v>
      </c>
      <c r="EH166" s="57">
        <v>0</v>
      </c>
      <c r="EI166" s="57">
        <v>0</v>
      </c>
      <c r="EJ166" s="57">
        <v>0</v>
      </c>
      <c r="EK166" s="57">
        <v>0</v>
      </c>
      <c r="EL166" s="57">
        <v>0</v>
      </c>
      <c r="EM166" s="57">
        <v>-381428</v>
      </c>
      <c r="EN166" s="57">
        <v>0</v>
      </c>
      <c r="EO166" s="57">
        <v>-381428</v>
      </c>
      <c r="EP166" s="57">
        <v>-5379</v>
      </c>
      <c r="EQ166" s="57">
        <v>0</v>
      </c>
      <c r="ER166" s="57">
        <v>-5379</v>
      </c>
      <c r="ES166" s="57">
        <v>0</v>
      </c>
      <c r="ET166" s="57">
        <v>0</v>
      </c>
      <c r="EU166" s="57">
        <v>0</v>
      </c>
      <c r="EV166" s="57">
        <v>-5379</v>
      </c>
      <c r="EW166" s="57">
        <v>0</v>
      </c>
      <c r="EX166" s="57">
        <v>-5379</v>
      </c>
      <c r="EY166" s="57">
        <v>33929045</v>
      </c>
      <c r="EZ166" s="57">
        <v>0</v>
      </c>
      <c r="FA166" s="57">
        <v>33929045</v>
      </c>
      <c r="FB166" s="57">
        <v>-7072</v>
      </c>
      <c r="FC166" s="57">
        <v>0</v>
      </c>
      <c r="FD166" s="57">
        <v>-7072</v>
      </c>
      <c r="FE166" s="57">
        <v>-3435885</v>
      </c>
      <c r="FF166" s="57">
        <v>0</v>
      </c>
      <c r="FG166" s="57">
        <v>-3435885</v>
      </c>
      <c r="FH166" s="57">
        <v>-1178578</v>
      </c>
      <c r="FI166" s="57">
        <v>0</v>
      </c>
      <c r="FJ166" s="57">
        <v>-1178578</v>
      </c>
      <c r="FK166" s="57">
        <v>-109936</v>
      </c>
      <c r="FL166" s="57">
        <v>0</v>
      </c>
      <c r="FM166" s="57">
        <v>-109936</v>
      </c>
      <c r="FN166" s="57">
        <v>-381428</v>
      </c>
      <c r="FO166" s="57">
        <v>0</v>
      </c>
      <c r="FP166" s="57">
        <v>-381428</v>
      </c>
      <c r="FQ166" s="57">
        <v>-5379</v>
      </c>
      <c r="FR166" s="57">
        <v>0</v>
      </c>
      <c r="FS166" s="57">
        <v>-5379</v>
      </c>
      <c r="FT166" s="57">
        <v>-5118278</v>
      </c>
      <c r="FU166" s="57">
        <v>0</v>
      </c>
      <c r="FV166" s="57">
        <v>-5118278</v>
      </c>
      <c r="FW166" s="57">
        <v>28810767</v>
      </c>
      <c r="FX166" s="57">
        <v>0</v>
      </c>
      <c r="FY166" s="57">
        <v>28810767</v>
      </c>
    </row>
    <row r="167" spans="1:181" x14ac:dyDescent="0.2">
      <c r="A167" s="57" t="s">
        <v>429</v>
      </c>
      <c r="B167" s="57" t="s">
        <v>428</v>
      </c>
      <c r="C167" s="57">
        <v>0</v>
      </c>
      <c r="D167" s="57">
        <v>0</v>
      </c>
      <c r="E167" s="57">
        <v>0</v>
      </c>
      <c r="F167" s="57">
        <v>-119</v>
      </c>
      <c r="G167" s="57">
        <v>0</v>
      </c>
      <c r="H167" s="57">
        <v>-119</v>
      </c>
      <c r="I167" s="57">
        <v>0</v>
      </c>
      <c r="J167" s="57">
        <v>0</v>
      </c>
      <c r="K167" s="57">
        <v>0</v>
      </c>
      <c r="L167" s="57">
        <v>35428</v>
      </c>
      <c r="M167" s="57">
        <v>0</v>
      </c>
      <c r="N167" s="57">
        <v>35428</v>
      </c>
      <c r="O167" s="57">
        <v>35309</v>
      </c>
      <c r="P167" s="57">
        <v>0</v>
      </c>
      <c r="Q167" s="57">
        <v>35309</v>
      </c>
      <c r="R167" s="57">
        <v>-4156534</v>
      </c>
      <c r="S167" s="57">
        <v>0</v>
      </c>
      <c r="T167" s="57">
        <v>-4156534</v>
      </c>
      <c r="U167" s="57">
        <v>-10144</v>
      </c>
      <c r="V167" s="57">
        <v>0</v>
      </c>
      <c r="W167" s="57">
        <v>-10144</v>
      </c>
      <c r="X167" s="57">
        <v>-389449</v>
      </c>
      <c r="Y167" s="57">
        <v>0</v>
      </c>
      <c r="Z167" s="57">
        <v>-389449</v>
      </c>
      <c r="AA167" s="57">
        <v>-388878</v>
      </c>
      <c r="AB167" s="57">
        <v>0</v>
      </c>
      <c r="AC167" s="57">
        <v>-388878</v>
      </c>
      <c r="AD167" s="57">
        <v>-571</v>
      </c>
      <c r="AE167" s="57">
        <v>0</v>
      </c>
      <c r="AF167" s="57">
        <v>-571</v>
      </c>
      <c r="AG167" s="57">
        <v>2629948</v>
      </c>
      <c r="AH167" s="57">
        <v>0</v>
      </c>
      <c r="AI167" s="57">
        <v>2629948</v>
      </c>
      <c r="AJ167" s="57">
        <v>202673</v>
      </c>
      <c r="AK167" s="57">
        <v>0</v>
      </c>
      <c r="AL167" s="57">
        <v>202673</v>
      </c>
      <c r="AM167" s="57">
        <v>-7168482</v>
      </c>
      <c r="AN167" s="57">
        <v>0</v>
      </c>
      <c r="AO167" s="57">
        <v>-7168482</v>
      </c>
      <c r="AP167" s="57">
        <v>-345821</v>
      </c>
      <c r="AQ167" s="57">
        <v>0</v>
      </c>
      <c r="AR167" s="57">
        <v>-345821</v>
      </c>
      <c r="AS167" s="57">
        <v>-102741</v>
      </c>
      <c r="AT167" s="57">
        <v>0</v>
      </c>
      <c r="AU167" s="57">
        <v>-102741</v>
      </c>
      <c r="AV167" s="57">
        <v>0</v>
      </c>
      <c r="AW167" s="57">
        <v>0</v>
      </c>
      <c r="AX167" s="57">
        <v>0</v>
      </c>
      <c r="AY167" s="57">
        <v>-3895</v>
      </c>
      <c r="AZ167" s="57">
        <v>0</v>
      </c>
      <c r="BA167" s="57">
        <v>-3895</v>
      </c>
      <c r="BB167" s="57">
        <v>3</v>
      </c>
      <c r="BC167" s="57">
        <v>0</v>
      </c>
      <c r="BD167" s="57">
        <v>3</v>
      </c>
      <c r="BE167" s="57">
        <v>-9334298</v>
      </c>
      <c r="BF167" s="57">
        <v>0</v>
      </c>
      <c r="BG167" s="57">
        <v>-9334298</v>
      </c>
      <c r="BH167" s="57">
        <v>-10529</v>
      </c>
      <c r="BI167" s="57">
        <v>0</v>
      </c>
      <c r="BJ167" s="57">
        <v>-10529</v>
      </c>
      <c r="BK167" s="57">
        <v>-25390</v>
      </c>
      <c r="BL167" s="57">
        <v>0</v>
      </c>
      <c r="BM167" s="57">
        <v>-25390</v>
      </c>
      <c r="BN167" s="57">
        <v>-2864518</v>
      </c>
      <c r="BO167" s="57">
        <v>0</v>
      </c>
      <c r="BP167" s="57">
        <v>-2864518</v>
      </c>
      <c r="BQ167" s="57">
        <v>159637</v>
      </c>
      <c r="BR167" s="57">
        <v>0</v>
      </c>
      <c r="BS167" s="57">
        <v>159637</v>
      </c>
      <c r="BT167" s="57">
        <v>-2740800</v>
      </c>
      <c r="BU167" s="57">
        <v>0</v>
      </c>
      <c r="BV167" s="57">
        <v>-2740800</v>
      </c>
      <c r="BW167" s="57">
        <v>-362924</v>
      </c>
      <c r="BX167" s="57">
        <v>0</v>
      </c>
      <c r="BY167" s="57">
        <v>-362924</v>
      </c>
      <c r="BZ167" s="57">
        <v>-33301</v>
      </c>
      <c r="CA167" s="57">
        <v>0</v>
      </c>
      <c r="CB167" s="57">
        <v>-33301</v>
      </c>
      <c r="CC167" s="57">
        <v>-201776</v>
      </c>
      <c r="CD167" s="57">
        <v>0</v>
      </c>
      <c r="CE167" s="57">
        <v>-201776</v>
      </c>
      <c r="CF167" s="57">
        <v>-924.4</v>
      </c>
      <c r="CG167" s="57">
        <v>0</v>
      </c>
      <c r="CH167" s="57">
        <v>-924.4</v>
      </c>
      <c r="CI167" s="57">
        <v>-23171</v>
      </c>
      <c r="CJ167" s="57">
        <v>0</v>
      </c>
      <c r="CK167" s="57">
        <v>-23171</v>
      </c>
      <c r="CL167" s="57">
        <v>0</v>
      </c>
      <c r="CM167" s="57">
        <v>0</v>
      </c>
      <c r="CN167" s="57">
        <v>0</v>
      </c>
      <c r="CO167" s="57">
        <v>-2400</v>
      </c>
      <c r="CP167" s="57">
        <v>0</v>
      </c>
      <c r="CQ167" s="57">
        <v>-2400</v>
      </c>
      <c r="CR167" s="57">
        <v>0</v>
      </c>
      <c r="CS167" s="57">
        <v>0</v>
      </c>
      <c r="CT167" s="57">
        <v>0</v>
      </c>
      <c r="CU167" s="57">
        <v>0</v>
      </c>
      <c r="CV167" s="57">
        <v>0</v>
      </c>
      <c r="CW167" s="57">
        <v>0</v>
      </c>
      <c r="CX167" s="57">
        <v>0</v>
      </c>
      <c r="CY167" s="57">
        <v>0</v>
      </c>
      <c r="CZ167" s="57">
        <v>0</v>
      </c>
      <c r="DA167" s="57">
        <v>0</v>
      </c>
      <c r="DB167" s="57">
        <v>0</v>
      </c>
      <c r="DC167" s="57">
        <v>0</v>
      </c>
      <c r="DD167" s="57">
        <v>0</v>
      </c>
      <c r="DE167" s="57">
        <v>0</v>
      </c>
      <c r="DF167" s="57">
        <v>0</v>
      </c>
      <c r="DG167" s="57">
        <v>0</v>
      </c>
      <c r="DH167" s="57">
        <v>0</v>
      </c>
      <c r="DI167" s="57">
        <v>-624496</v>
      </c>
      <c r="DJ167" s="57">
        <v>0</v>
      </c>
      <c r="DK167" s="57">
        <v>-624496</v>
      </c>
      <c r="DL167" s="57">
        <v>-198748</v>
      </c>
      <c r="DM167" s="57">
        <v>0</v>
      </c>
      <c r="DN167" s="57">
        <v>-198748</v>
      </c>
      <c r="DO167" s="57">
        <v>14307</v>
      </c>
      <c r="DP167" s="57">
        <v>0</v>
      </c>
      <c r="DQ167" s="57">
        <v>14307</v>
      </c>
      <c r="DR167" s="57">
        <v>-37102</v>
      </c>
      <c r="DS167" s="57">
        <v>0</v>
      </c>
      <c r="DT167" s="57">
        <v>-37102</v>
      </c>
      <c r="DU167" s="57">
        <v>-9046</v>
      </c>
      <c r="DV167" s="57">
        <v>0</v>
      </c>
      <c r="DW167" s="57">
        <v>-9046</v>
      </c>
      <c r="DX167" s="57">
        <v>-876300</v>
      </c>
      <c r="DY167" s="57">
        <v>0</v>
      </c>
      <c r="DZ167" s="57">
        <v>-876300</v>
      </c>
      <c r="EA167" s="57">
        <v>-118377</v>
      </c>
      <c r="EB167" s="57">
        <v>0</v>
      </c>
      <c r="EC167" s="57">
        <v>-118377</v>
      </c>
      <c r="ED167" s="57">
        <v>0</v>
      </c>
      <c r="EE167" s="57">
        <v>0</v>
      </c>
      <c r="EF167" s="57">
        <v>0</v>
      </c>
      <c r="EG167" s="57">
        <v>0</v>
      </c>
      <c r="EH167" s="57">
        <v>0</v>
      </c>
      <c r="EI167" s="57">
        <v>0</v>
      </c>
      <c r="EJ167" s="57">
        <v>0</v>
      </c>
      <c r="EK167" s="57">
        <v>0</v>
      </c>
      <c r="EL167" s="57">
        <v>0</v>
      </c>
      <c r="EM167" s="57">
        <v>-1225266</v>
      </c>
      <c r="EN167" s="57">
        <v>0</v>
      </c>
      <c r="EO167" s="57">
        <v>-1225266</v>
      </c>
      <c r="EP167" s="57">
        <v>0</v>
      </c>
      <c r="EQ167" s="57">
        <v>0</v>
      </c>
      <c r="ER167" s="57">
        <v>0</v>
      </c>
      <c r="ES167" s="57">
        <v>0</v>
      </c>
      <c r="ET167" s="57">
        <v>0</v>
      </c>
      <c r="EU167" s="57">
        <v>0</v>
      </c>
      <c r="EV167" s="57">
        <v>0</v>
      </c>
      <c r="EW167" s="57">
        <v>0</v>
      </c>
      <c r="EX167" s="57">
        <v>0</v>
      </c>
      <c r="EY167" s="57">
        <v>102744883</v>
      </c>
      <c r="EZ167" s="57">
        <v>0</v>
      </c>
      <c r="FA167" s="57">
        <v>102744883</v>
      </c>
      <c r="FB167" s="57">
        <v>35309</v>
      </c>
      <c r="FC167" s="57">
        <v>0</v>
      </c>
      <c r="FD167" s="57">
        <v>35309</v>
      </c>
      <c r="FE167" s="57">
        <v>-9334298</v>
      </c>
      <c r="FF167" s="57">
        <v>0</v>
      </c>
      <c r="FG167" s="57">
        <v>-9334298</v>
      </c>
      <c r="FH167" s="57">
        <v>-2740800</v>
      </c>
      <c r="FI167" s="57">
        <v>0</v>
      </c>
      <c r="FJ167" s="57">
        <v>-2740800</v>
      </c>
      <c r="FK167" s="57">
        <v>-624496</v>
      </c>
      <c r="FL167" s="57">
        <v>0</v>
      </c>
      <c r="FM167" s="57">
        <v>-624496</v>
      </c>
      <c r="FN167" s="57">
        <v>-1225266</v>
      </c>
      <c r="FO167" s="57">
        <v>0</v>
      </c>
      <c r="FP167" s="57">
        <v>-1225266</v>
      </c>
      <c r="FQ167" s="57">
        <v>0</v>
      </c>
      <c r="FR167" s="57">
        <v>0</v>
      </c>
      <c r="FS167" s="57">
        <v>0</v>
      </c>
      <c r="FT167" s="57">
        <v>-13889551</v>
      </c>
      <c r="FU167" s="57">
        <v>0</v>
      </c>
      <c r="FV167" s="57">
        <v>-13889551</v>
      </c>
      <c r="FW167" s="57">
        <v>88855332</v>
      </c>
      <c r="FX167" s="57">
        <v>0</v>
      </c>
      <c r="FY167" s="57">
        <v>88855332</v>
      </c>
    </row>
    <row r="168" spans="1:181" x14ac:dyDescent="0.2">
      <c r="A168" s="57" t="s">
        <v>431</v>
      </c>
      <c r="B168" s="57" t="s">
        <v>430</v>
      </c>
      <c r="C168" s="57">
        <v>0</v>
      </c>
      <c r="D168" s="57">
        <v>0</v>
      </c>
      <c r="E168" s="57">
        <v>0</v>
      </c>
      <c r="F168" s="57">
        <v>-15</v>
      </c>
      <c r="G168" s="57">
        <v>0</v>
      </c>
      <c r="H168" s="57">
        <v>-15</v>
      </c>
      <c r="I168" s="57">
        <v>0</v>
      </c>
      <c r="J168" s="57">
        <v>0</v>
      </c>
      <c r="K168" s="57">
        <v>0</v>
      </c>
      <c r="L168" s="57">
        <v>18911</v>
      </c>
      <c r="M168" s="57">
        <v>0</v>
      </c>
      <c r="N168" s="57">
        <v>18911</v>
      </c>
      <c r="O168" s="57">
        <v>18896</v>
      </c>
      <c r="P168" s="57">
        <v>0</v>
      </c>
      <c r="Q168" s="57">
        <v>18896</v>
      </c>
      <c r="R168" s="57">
        <v>-1146758</v>
      </c>
      <c r="S168" s="57">
        <v>0</v>
      </c>
      <c r="T168" s="57">
        <v>-1146758</v>
      </c>
      <c r="U168" s="57">
        <v>-1937</v>
      </c>
      <c r="V168" s="57">
        <v>0</v>
      </c>
      <c r="W168" s="57">
        <v>-1937</v>
      </c>
      <c r="X168" s="57">
        <v>-94486</v>
      </c>
      <c r="Y168" s="57">
        <v>0</v>
      </c>
      <c r="Z168" s="57">
        <v>-94486</v>
      </c>
      <c r="AA168" s="57">
        <v>-47825</v>
      </c>
      <c r="AB168" s="57">
        <v>0</v>
      </c>
      <c r="AC168" s="57">
        <v>-47825</v>
      </c>
      <c r="AD168" s="57">
        <v>0</v>
      </c>
      <c r="AE168" s="57">
        <v>0</v>
      </c>
      <c r="AF168" s="57">
        <v>0</v>
      </c>
      <c r="AG168" s="57">
        <v>320104</v>
      </c>
      <c r="AH168" s="57">
        <v>0</v>
      </c>
      <c r="AI168" s="57">
        <v>320104</v>
      </c>
      <c r="AJ168" s="57">
        <v>9974</v>
      </c>
      <c r="AK168" s="57">
        <v>0</v>
      </c>
      <c r="AL168" s="57">
        <v>9974</v>
      </c>
      <c r="AM168" s="57">
        <v>-1207737</v>
      </c>
      <c r="AN168" s="57">
        <v>0</v>
      </c>
      <c r="AO168" s="57">
        <v>-1207737</v>
      </c>
      <c r="AP168" s="57">
        <v>-59078</v>
      </c>
      <c r="AQ168" s="57">
        <v>0</v>
      </c>
      <c r="AR168" s="57">
        <v>-59078</v>
      </c>
      <c r="AS168" s="57">
        <v>-35190</v>
      </c>
      <c r="AT168" s="57">
        <v>0</v>
      </c>
      <c r="AU168" s="57">
        <v>-35190</v>
      </c>
      <c r="AV168" s="57">
        <v>0</v>
      </c>
      <c r="AW168" s="57">
        <v>0</v>
      </c>
      <c r="AX168" s="57">
        <v>0</v>
      </c>
      <c r="AY168" s="57">
        <v>-24711</v>
      </c>
      <c r="AZ168" s="57">
        <v>0</v>
      </c>
      <c r="BA168" s="57">
        <v>-24711</v>
      </c>
      <c r="BB168" s="57">
        <v>-653</v>
      </c>
      <c r="BC168" s="57">
        <v>0</v>
      </c>
      <c r="BD168" s="57">
        <v>-653</v>
      </c>
      <c r="BE168" s="57">
        <v>-2238535</v>
      </c>
      <c r="BF168" s="57">
        <v>0</v>
      </c>
      <c r="BG168" s="57">
        <v>-2238535</v>
      </c>
      <c r="BH168" s="57">
        <v>0</v>
      </c>
      <c r="BI168" s="57">
        <v>0</v>
      </c>
      <c r="BJ168" s="57">
        <v>0</v>
      </c>
      <c r="BK168" s="57">
        <v>0</v>
      </c>
      <c r="BL168" s="57">
        <v>0</v>
      </c>
      <c r="BM168" s="57">
        <v>0</v>
      </c>
      <c r="BN168" s="57">
        <v>-274098</v>
      </c>
      <c r="BO168" s="57">
        <v>0</v>
      </c>
      <c r="BP168" s="57">
        <v>-274098</v>
      </c>
      <c r="BQ168" s="57">
        <v>20532</v>
      </c>
      <c r="BR168" s="57">
        <v>0</v>
      </c>
      <c r="BS168" s="57">
        <v>20532</v>
      </c>
      <c r="BT168" s="57">
        <v>-253566</v>
      </c>
      <c r="BU168" s="57">
        <v>0</v>
      </c>
      <c r="BV168" s="57">
        <v>-253566</v>
      </c>
      <c r="BW168" s="57">
        <v>-22545</v>
      </c>
      <c r="BX168" s="57">
        <v>0</v>
      </c>
      <c r="BY168" s="57">
        <v>-22545</v>
      </c>
      <c r="BZ168" s="57">
        <v>-359</v>
      </c>
      <c r="CA168" s="57">
        <v>0</v>
      </c>
      <c r="CB168" s="57">
        <v>-359</v>
      </c>
      <c r="CC168" s="57">
        <v>-26580</v>
      </c>
      <c r="CD168" s="57">
        <v>0</v>
      </c>
      <c r="CE168" s="57">
        <v>-26580</v>
      </c>
      <c r="CF168" s="57">
        <v>-121</v>
      </c>
      <c r="CG168" s="57">
        <v>0</v>
      </c>
      <c r="CH168" s="57">
        <v>-121</v>
      </c>
      <c r="CI168" s="57">
        <v>-302</v>
      </c>
      <c r="CJ168" s="57">
        <v>0</v>
      </c>
      <c r="CK168" s="57">
        <v>-302</v>
      </c>
      <c r="CL168" s="57">
        <v>0</v>
      </c>
      <c r="CM168" s="57">
        <v>0</v>
      </c>
      <c r="CN168" s="57">
        <v>0</v>
      </c>
      <c r="CO168" s="57">
        <v>-7542</v>
      </c>
      <c r="CP168" s="57">
        <v>0</v>
      </c>
      <c r="CQ168" s="57">
        <v>-7542</v>
      </c>
      <c r="CR168" s="57">
        <v>0</v>
      </c>
      <c r="CS168" s="57">
        <v>0</v>
      </c>
      <c r="CT168" s="57">
        <v>0</v>
      </c>
      <c r="CU168" s="57">
        <v>-1212</v>
      </c>
      <c r="CV168" s="57">
        <v>0</v>
      </c>
      <c r="CW168" s="57">
        <v>-1212</v>
      </c>
      <c r="CX168" s="57">
        <v>0</v>
      </c>
      <c r="CY168" s="57">
        <v>0</v>
      </c>
      <c r="CZ168" s="57">
        <v>0</v>
      </c>
      <c r="DA168" s="57">
        <v>0</v>
      </c>
      <c r="DB168" s="57">
        <v>0</v>
      </c>
      <c r="DC168" s="57">
        <v>0</v>
      </c>
      <c r="DD168" s="57">
        <v>0</v>
      </c>
      <c r="DE168" s="57">
        <v>0</v>
      </c>
      <c r="DF168" s="57">
        <v>0</v>
      </c>
      <c r="DG168" s="57">
        <v>0</v>
      </c>
      <c r="DH168" s="57">
        <v>0</v>
      </c>
      <c r="DI168" s="57">
        <v>-58661</v>
      </c>
      <c r="DJ168" s="57">
        <v>0</v>
      </c>
      <c r="DK168" s="57">
        <v>-58661</v>
      </c>
      <c r="DL168" s="57">
        <v>0</v>
      </c>
      <c r="DM168" s="57">
        <v>0</v>
      </c>
      <c r="DN168" s="57">
        <v>0</v>
      </c>
      <c r="DO168" s="57">
        <v>0</v>
      </c>
      <c r="DP168" s="57">
        <v>0</v>
      </c>
      <c r="DQ168" s="57">
        <v>0</v>
      </c>
      <c r="DR168" s="57">
        <v>-6491</v>
      </c>
      <c r="DS168" s="57">
        <v>0</v>
      </c>
      <c r="DT168" s="57">
        <v>-6491</v>
      </c>
      <c r="DU168" s="57">
        <v>-45</v>
      </c>
      <c r="DV168" s="57">
        <v>0</v>
      </c>
      <c r="DW168" s="57">
        <v>-45</v>
      </c>
      <c r="DX168" s="57">
        <v>-312116</v>
      </c>
      <c r="DY168" s="57">
        <v>0</v>
      </c>
      <c r="DZ168" s="57">
        <v>-312116</v>
      </c>
      <c r="EA168" s="57">
        <v>3187</v>
      </c>
      <c r="EB168" s="57">
        <v>0</v>
      </c>
      <c r="EC168" s="57">
        <v>3187</v>
      </c>
      <c r="ED168" s="57">
        <v>0</v>
      </c>
      <c r="EE168" s="57">
        <v>0</v>
      </c>
      <c r="EF168" s="57">
        <v>0</v>
      </c>
      <c r="EG168" s="57">
        <v>0</v>
      </c>
      <c r="EH168" s="57">
        <v>0</v>
      </c>
      <c r="EI168" s="57">
        <v>0</v>
      </c>
      <c r="EJ168" s="57">
        <v>-12961</v>
      </c>
      <c r="EK168" s="57">
        <v>0</v>
      </c>
      <c r="EL168" s="57">
        <v>-12961</v>
      </c>
      <c r="EM168" s="57">
        <v>-328426</v>
      </c>
      <c r="EN168" s="57">
        <v>0</v>
      </c>
      <c r="EO168" s="57">
        <v>-328426</v>
      </c>
      <c r="EP168" s="57">
        <v>0</v>
      </c>
      <c r="EQ168" s="57">
        <v>0</v>
      </c>
      <c r="ER168" s="57">
        <v>0</v>
      </c>
      <c r="ES168" s="57">
        <v>0</v>
      </c>
      <c r="ET168" s="57">
        <v>0</v>
      </c>
      <c r="EU168" s="57">
        <v>0</v>
      </c>
      <c r="EV168" s="57">
        <v>0</v>
      </c>
      <c r="EW168" s="57">
        <v>0</v>
      </c>
      <c r="EX168" s="57">
        <v>0</v>
      </c>
      <c r="EY168" s="57">
        <v>16589621</v>
      </c>
      <c r="EZ168" s="57">
        <v>0</v>
      </c>
      <c r="FA168" s="57">
        <v>16589621</v>
      </c>
      <c r="FB168" s="57">
        <v>18896</v>
      </c>
      <c r="FC168" s="57">
        <v>0</v>
      </c>
      <c r="FD168" s="57">
        <v>18896</v>
      </c>
      <c r="FE168" s="57">
        <v>-2238535</v>
      </c>
      <c r="FF168" s="57">
        <v>0</v>
      </c>
      <c r="FG168" s="57">
        <v>-2238535</v>
      </c>
      <c r="FH168" s="57">
        <v>-253566</v>
      </c>
      <c r="FI168" s="57">
        <v>0</v>
      </c>
      <c r="FJ168" s="57">
        <v>-253566</v>
      </c>
      <c r="FK168" s="57">
        <v>-58661</v>
      </c>
      <c r="FL168" s="57">
        <v>0</v>
      </c>
      <c r="FM168" s="57">
        <v>-58661</v>
      </c>
      <c r="FN168" s="57">
        <v>-328426</v>
      </c>
      <c r="FO168" s="57">
        <v>0</v>
      </c>
      <c r="FP168" s="57">
        <v>-328426</v>
      </c>
      <c r="FQ168" s="57">
        <v>0</v>
      </c>
      <c r="FR168" s="57">
        <v>0</v>
      </c>
      <c r="FS168" s="57">
        <v>0</v>
      </c>
      <c r="FT168" s="57">
        <v>-2860292</v>
      </c>
      <c r="FU168" s="57">
        <v>0</v>
      </c>
      <c r="FV168" s="57">
        <v>-2860292</v>
      </c>
      <c r="FW168" s="57">
        <v>13729329</v>
      </c>
      <c r="FX168" s="57">
        <v>0</v>
      </c>
      <c r="FY168" s="57">
        <v>13729329</v>
      </c>
    </row>
    <row r="169" spans="1:181" x14ac:dyDescent="0.2">
      <c r="A169" s="57" t="s">
        <v>433</v>
      </c>
      <c r="B169" s="57" t="s">
        <v>432</v>
      </c>
      <c r="C169" s="57">
        <v>0</v>
      </c>
      <c r="D169" s="57">
        <v>0</v>
      </c>
      <c r="E169" s="57">
        <v>0</v>
      </c>
      <c r="F169" s="57">
        <v>-410328</v>
      </c>
      <c r="G169" s="57">
        <v>0</v>
      </c>
      <c r="H169" s="57">
        <v>-410328</v>
      </c>
      <c r="I169" s="57">
        <v>0</v>
      </c>
      <c r="J169" s="57">
        <v>0</v>
      </c>
      <c r="K169" s="57">
        <v>0</v>
      </c>
      <c r="L169" s="57">
        <v>-62101</v>
      </c>
      <c r="M169" s="57">
        <v>0</v>
      </c>
      <c r="N169" s="57">
        <v>-62101</v>
      </c>
      <c r="O169" s="57">
        <v>-472429</v>
      </c>
      <c r="P169" s="57">
        <v>0</v>
      </c>
      <c r="Q169" s="57">
        <v>-472429</v>
      </c>
      <c r="R169" s="57">
        <v>-3191728</v>
      </c>
      <c r="S169" s="57">
        <v>0</v>
      </c>
      <c r="T169" s="57">
        <v>-3191728</v>
      </c>
      <c r="U169" s="57">
        <v>0</v>
      </c>
      <c r="V169" s="57">
        <v>0</v>
      </c>
      <c r="W169" s="57">
        <v>0</v>
      </c>
      <c r="X169" s="57">
        <v>-78017</v>
      </c>
      <c r="Y169" s="57">
        <v>0</v>
      </c>
      <c r="Z169" s="57">
        <v>-78017</v>
      </c>
      <c r="AA169" s="57">
        <v>-51843</v>
      </c>
      <c r="AB169" s="57">
        <v>0</v>
      </c>
      <c r="AC169" s="57">
        <v>-51843</v>
      </c>
      <c r="AD169" s="57">
        <v>0</v>
      </c>
      <c r="AE169" s="57">
        <v>0</v>
      </c>
      <c r="AF169" s="57">
        <v>0</v>
      </c>
      <c r="AG169" s="57">
        <v>893805</v>
      </c>
      <c r="AH169" s="57">
        <v>0</v>
      </c>
      <c r="AI169" s="57">
        <v>893805</v>
      </c>
      <c r="AJ169" s="57">
        <v>-10871</v>
      </c>
      <c r="AK169" s="57">
        <v>0</v>
      </c>
      <c r="AL169" s="57">
        <v>-10871</v>
      </c>
      <c r="AM169" s="57">
        <v>-2972412</v>
      </c>
      <c r="AN169" s="57">
        <v>0</v>
      </c>
      <c r="AO169" s="57">
        <v>-2972412</v>
      </c>
      <c r="AP169" s="57">
        <v>-17490</v>
      </c>
      <c r="AQ169" s="57">
        <v>0</v>
      </c>
      <c r="AR169" s="57">
        <v>-17490</v>
      </c>
      <c r="AS169" s="57">
        <v>-87774</v>
      </c>
      <c r="AT169" s="57">
        <v>0</v>
      </c>
      <c r="AU169" s="57">
        <v>-87774</v>
      </c>
      <c r="AV169" s="57">
        <v>0</v>
      </c>
      <c r="AW169" s="57">
        <v>0</v>
      </c>
      <c r="AX169" s="57">
        <v>0</v>
      </c>
      <c r="AY169" s="57">
        <v>-38315</v>
      </c>
      <c r="AZ169" s="57">
        <v>0</v>
      </c>
      <c r="BA169" s="57">
        <v>-38315</v>
      </c>
      <c r="BB169" s="57">
        <v>-397</v>
      </c>
      <c r="BC169" s="57">
        <v>0</v>
      </c>
      <c r="BD169" s="57">
        <v>-397</v>
      </c>
      <c r="BE169" s="57">
        <v>-5503199</v>
      </c>
      <c r="BF169" s="57">
        <v>0</v>
      </c>
      <c r="BG169" s="57">
        <v>-5503199</v>
      </c>
      <c r="BH169" s="57">
        <v>0</v>
      </c>
      <c r="BI169" s="57">
        <v>0</v>
      </c>
      <c r="BJ169" s="57">
        <v>0</v>
      </c>
      <c r="BK169" s="57">
        <v>-3065</v>
      </c>
      <c r="BL169" s="57">
        <v>0</v>
      </c>
      <c r="BM169" s="57">
        <v>-3065</v>
      </c>
      <c r="BN169" s="57">
        <v>-868955</v>
      </c>
      <c r="BO169" s="57">
        <v>0</v>
      </c>
      <c r="BP169" s="57">
        <v>-868955</v>
      </c>
      <c r="BQ169" s="57">
        <v>134847</v>
      </c>
      <c r="BR169" s="57">
        <v>0</v>
      </c>
      <c r="BS169" s="57">
        <v>134847</v>
      </c>
      <c r="BT169" s="57">
        <v>-737173</v>
      </c>
      <c r="BU169" s="57">
        <v>0</v>
      </c>
      <c r="BV169" s="57">
        <v>-737173</v>
      </c>
      <c r="BW169" s="57">
        <v>-43337</v>
      </c>
      <c r="BX169" s="57">
        <v>0</v>
      </c>
      <c r="BY169" s="57">
        <v>-43337</v>
      </c>
      <c r="BZ169" s="57">
        <v>2424</v>
      </c>
      <c r="CA169" s="57">
        <v>0</v>
      </c>
      <c r="CB169" s="57">
        <v>2424</v>
      </c>
      <c r="CC169" s="57">
        <v>-24097</v>
      </c>
      <c r="CD169" s="57">
        <v>0</v>
      </c>
      <c r="CE169" s="57">
        <v>-24097</v>
      </c>
      <c r="CF169" s="57">
        <v>2117</v>
      </c>
      <c r="CG169" s="57">
        <v>0</v>
      </c>
      <c r="CH169" s="57">
        <v>2117</v>
      </c>
      <c r="CI169" s="57">
        <v>-3126</v>
      </c>
      <c r="CJ169" s="57">
        <v>0</v>
      </c>
      <c r="CK169" s="57">
        <v>-3126</v>
      </c>
      <c r="CL169" s="57">
        <v>0</v>
      </c>
      <c r="CM169" s="57">
        <v>0</v>
      </c>
      <c r="CN169" s="57">
        <v>0</v>
      </c>
      <c r="CO169" s="57">
        <v>-26452</v>
      </c>
      <c r="CP169" s="57">
        <v>0</v>
      </c>
      <c r="CQ169" s="57">
        <v>-26452</v>
      </c>
      <c r="CR169" s="57">
        <v>216</v>
      </c>
      <c r="CS169" s="57">
        <v>0</v>
      </c>
      <c r="CT169" s="57">
        <v>216</v>
      </c>
      <c r="CU169" s="57">
        <v>-23133</v>
      </c>
      <c r="CV169" s="57">
        <v>0</v>
      </c>
      <c r="CW169" s="57">
        <v>-23133</v>
      </c>
      <c r="CX169" s="57">
        <v>0</v>
      </c>
      <c r="CY169" s="57">
        <v>0</v>
      </c>
      <c r="CZ169" s="57">
        <v>0</v>
      </c>
      <c r="DA169" s="57">
        <v>0</v>
      </c>
      <c r="DB169" s="57">
        <v>0</v>
      </c>
      <c r="DC169" s="57">
        <v>0</v>
      </c>
      <c r="DD169" s="57">
        <v>0</v>
      </c>
      <c r="DE169" s="57">
        <v>0</v>
      </c>
      <c r="DF169" s="57">
        <v>0</v>
      </c>
      <c r="DG169" s="57">
        <v>0</v>
      </c>
      <c r="DH169" s="57">
        <v>0</v>
      </c>
      <c r="DI169" s="57">
        <v>-115388</v>
      </c>
      <c r="DJ169" s="57">
        <v>0</v>
      </c>
      <c r="DK169" s="57">
        <v>-115388</v>
      </c>
      <c r="DL169" s="57">
        <v>-6593</v>
      </c>
      <c r="DM169" s="57">
        <v>0</v>
      </c>
      <c r="DN169" s="57">
        <v>-6593</v>
      </c>
      <c r="DO169" s="57">
        <v>-43</v>
      </c>
      <c r="DP169" s="57">
        <v>0</v>
      </c>
      <c r="DQ169" s="57">
        <v>-43</v>
      </c>
      <c r="DR169" s="57">
        <v>-1435</v>
      </c>
      <c r="DS169" s="57">
        <v>0</v>
      </c>
      <c r="DT169" s="57">
        <v>-1435</v>
      </c>
      <c r="DU169" s="57">
        <v>0</v>
      </c>
      <c r="DV169" s="57">
        <v>0</v>
      </c>
      <c r="DW169" s="57">
        <v>0</v>
      </c>
      <c r="DX169" s="57">
        <v>-708658</v>
      </c>
      <c r="DY169" s="57">
        <v>0</v>
      </c>
      <c r="DZ169" s="57">
        <v>-708658</v>
      </c>
      <c r="EA169" s="57">
        <v>-36721</v>
      </c>
      <c r="EB169" s="57">
        <v>0</v>
      </c>
      <c r="EC169" s="57">
        <v>-36721</v>
      </c>
      <c r="ED169" s="57">
        <v>0</v>
      </c>
      <c r="EE169" s="57">
        <v>0</v>
      </c>
      <c r="EF169" s="57">
        <v>0</v>
      </c>
      <c r="EG169" s="57">
        <v>0</v>
      </c>
      <c r="EH169" s="57">
        <v>0</v>
      </c>
      <c r="EI169" s="57">
        <v>0</v>
      </c>
      <c r="EJ169" s="57">
        <v>-11237</v>
      </c>
      <c r="EK169" s="57">
        <v>0</v>
      </c>
      <c r="EL169" s="57">
        <v>-11237</v>
      </c>
      <c r="EM169" s="57">
        <v>-764687</v>
      </c>
      <c r="EN169" s="57">
        <v>0</v>
      </c>
      <c r="EO169" s="57">
        <v>-764687</v>
      </c>
      <c r="EP169" s="57">
        <v>0</v>
      </c>
      <c r="EQ169" s="57">
        <v>0</v>
      </c>
      <c r="ER169" s="57">
        <v>0</v>
      </c>
      <c r="ES169" s="57">
        <v>-2746</v>
      </c>
      <c r="ET169" s="57">
        <v>0</v>
      </c>
      <c r="EU169" s="57">
        <v>-2746</v>
      </c>
      <c r="EV169" s="57">
        <v>-2746</v>
      </c>
      <c r="EW169" s="57">
        <v>0</v>
      </c>
      <c r="EX169" s="57">
        <v>-2746</v>
      </c>
      <c r="EY169" s="57">
        <v>40224994</v>
      </c>
      <c r="EZ169" s="57">
        <v>0</v>
      </c>
      <c r="FA169" s="57">
        <v>40224994</v>
      </c>
      <c r="FB169" s="57">
        <v>-472429</v>
      </c>
      <c r="FC169" s="57">
        <v>0</v>
      </c>
      <c r="FD169" s="57">
        <v>-472429</v>
      </c>
      <c r="FE169" s="57">
        <v>-5503199</v>
      </c>
      <c r="FF169" s="57">
        <v>0</v>
      </c>
      <c r="FG169" s="57">
        <v>-5503199</v>
      </c>
      <c r="FH169" s="57">
        <v>-737173</v>
      </c>
      <c r="FI169" s="57">
        <v>0</v>
      </c>
      <c r="FJ169" s="57">
        <v>-737173</v>
      </c>
      <c r="FK169" s="57">
        <v>-115388</v>
      </c>
      <c r="FL169" s="57">
        <v>0</v>
      </c>
      <c r="FM169" s="57">
        <v>-115388</v>
      </c>
      <c r="FN169" s="57">
        <v>-764687</v>
      </c>
      <c r="FO169" s="57">
        <v>0</v>
      </c>
      <c r="FP169" s="57">
        <v>-764687</v>
      </c>
      <c r="FQ169" s="57">
        <v>-2746</v>
      </c>
      <c r="FR169" s="57">
        <v>0</v>
      </c>
      <c r="FS169" s="57">
        <v>-2746</v>
      </c>
      <c r="FT169" s="57">
        <v>-7595622</v>
      </c>
      <c r="FU169" s="57">
        <v>0</v>
      </c>
      <c r="FV169" s="57">
        <v>-7595622</v>
      </c>
      <c r="FW169" s="57">
        <v>32629372</v>
      </c>
      <c r="FX169" s="57">
        <v>0</v>
      </c>
      <c r="FY169" s="57">
        <v>32629372</v>
      </c>
    </row>
    <row r="170" spans="1:181" x14ac:dyDescent="0.2">
      <c r="A170" s="57" t="s">
        <v>436</v>
      </c>
      <c r="B170" s="57" t="s">
        <v>435</v>
      </c>
      <c r="C170" s="57">
        <v>0</v>
      </c>
      <c r="D170" s="57">
        <v>0</v>
      </c>
      <c r="E170" s="57">
        <v>0</v>
      </c>
      <c r="F170" s="57">
        <v>-348307.82</v>
      </c>
      <c r="G170" s="57">
        <v>0</v>
      </c>
      <c r="H170" s="57">
        <v>-348307.82</v>
      </c>
      <c r="I170" s="57">
        <v>0</v>
      </c>
      <c r="J170" s="57">
        <v>0</v>
      </c>
      <c r="K170" s="57">
        <v>0</v>
      </c>
      <c r="L170" s="57">
        <v>184677.66</v>
      </c>
      <c r="M170" s="57">
        <v>0</v>
      </c>
      <c r="N170" s="57">
        <v>184677.66</v>
      </c>
      <c r="O170" s="57">
        <v>-163630</v>
      </c>
      <c r="P170" s="57">
        <v>0</v>
      </c>
      <c r="Q170" s="57">
        <v>-163630</v>
      </c>
      <c r="R170" s="57">
        <v>-2826814.78</v>
      </c>
      <c r="S170" s="57">
        <v>0</v>
      </c>
      <c r="T170" s="57">
        <v>-2826814.78</v>
      </c>
      <c r="U170" s="57">
        <v>0</v>
      </c>
      <c r="V170" s="57">
        <v>0</v>
      </c>
      <c r="W170" s="57">
        <v>0</v>
      </c>
      <c r="X170" s="57">
        <v>5999.58</v>
      </c>
      <c r="Y170" s="57">
        <v>0</v>
      </c>
      <c r="Z170" s="57">
        <v>5999.58</v>
      </c>
      <c r="AA170" s="57">
        <v>2614</v>
      </c>
      <c r="AB170" s="57">
        <v>0</v>
      </c>
      <c r="AC170" s="57">
        <v>2614</v>
      </c>
      <c r="AD170" s="57">
        <v>0</v>
      </c>
      <c r="AE170" s="57">
        <v>0</v>
      </c>
      <c r="AF170" s="57">
        <v>0</v>
      </c>
      <c r="AG170" s="57">
        <v>2261142</v>
      </c>
      <c r="AH170" s="57">
        <v>0</v>
      </c>
      <c r="AI170" s="57">
        <v>2261142</v>
      </c>
      <c r="AJ170" s="57">
        <v>-21920</v>
      </c>
      <c r="AK170" s="57">
        <v>0</v>
      </c>
      <c r="AL170" s="57">
        <v>-21920</v>
      </c>
      <c r="AM170" s="57">
        <v>-5242130.76</v>
      </c>
      <c r="AN170" s="57">
        <v>0</v>
      </c>
      <c r="AO170" s="57">
        <v>-5242130.76</v>
      </c>
      <c r="AP170" s="57">
        <v>-176942</v>
      </c>
      <c r="AQ170" s="57">
        <v>0</v>
      </c>
      <c r="AR170" s="57">
        <v>-176942</v>
      </c>
      <c r="AS170" s="57">
        <v>-126740.44</v>
      </c>
      <c r="AT170" s="57">
        <v>0</v>
      </c>
      <c r="AU170" s="57">
        <v>-126740.44</v>
      </c>
      <c r="AV170" s="57">
        <v>0</v>
      </c>
      <c r="AW170" s="57">
        <v>0</v>
      </c>
      <c r="AX170" s="57">
        <v>0</v>
      </c>
      <c r="AY170" s="57">
        <v>0</v>
      </c>
      <c r="AZ170" s="57">
        <v>0</v>
      </c>
      <c r="BA170" s="57">
        <v>0</v>
      </c>
      <c r="BB170" s="57">
        <v>0</v>
      </c>
      <c r="BC170" s="57">
        <v>0</v>
      </c>
      <c r="BD170" s="57">
        <v>0</v>
      </c>
      <c r="BE170" s="57">
        <v>-6127406</v>
      </c>
      <c r="BF170" s="57">
        <v>0</v>
      </c>
      <c r="BG170" s="57">
        <v>-6127406</v>
      </c>
      <c r="BH170" s="57">
        <v>-26619.52</v>
      </c>
      <c r="BI170" s="57">
        <v>0</v>
      </c>
      <c r="BJ170" s="57">
        <v>-26619.52</v>
      </c>
      <c r="BK170" s="57">
        <v>-28958.46</v>
      </c>
      <c r="BL170" s="57">
        <v>0</v>
      </c>
      <c r="BM170" s="57">
        <v>-28958.46</v>
      </c>
      <c r="BN170" s="57">
        <v>-1904165.8</v>
      </c>
      <c r="BO170" s="57">
        <v>0</v>
      </c>
      <c r="BP170" s="57">
        <v>-1904165.8</v>
      </c>
      <c r="BQ170" s="57">
        <v>-52716.27</v>
      </c>
      <c r="BR170" s="57">
        <v>0</v>
      </c>
      <c r="BS170" s="57">
        <v>-52716.27</v>
      </c>
      <c r="BT170" s="57">
        <v>-2012460</v>
      </c>
      <c r="BU170" s="57">
        <v>0</v>
      </c>
      <c r="BV170" s="57">
        <v>-2012460</v>
      </c>
      <c r="BW170" s="57">
        <v>-394647.23</v>
      </c>
      <c r="BX170" s="57">
        <v>0</v>
      </c>
      <c r="BY170" s="57">
        <v>-394647.23</v>
      </c>
      <c r="BZ170" s="57">
        <v>296.39</v>
      </c>
      <c r="CA170" s="57">
        <v>0</v>
      </c>
      <c r="CB170" s="57">
        <v>296.39</v>
      </c>
      <c r="CC170" s="57">
        <v>-114447.45</v>
      </c>
      <c r="CD170" s="57">
        <v>0</v>
      </c>
      <c r="CE170" s="57">
        <v>-114447.45</v>
      </c>
      <c r="CF170" s="57">
        <v>-3008.06</v>
      </c>
      <c r="CG170" s="57">
        <v>0</v>
      </c>
      <c r="CH170" s="57">
        <v>-3008.06</v>
      </c>
      <c r="CI170" s="57">
        <v>-4974.37</v>
      </c>
      <c r="CJ170" s="57">
        <v>0</v>
      </c>
      <c r="CK170" s="57">
        <v>-4974.37</v>
      </c>
      <c r="CL170" s="57">
        <v>0</v>
      </c>
      <c r="CM170" s="57">
        <v>0</v>
      </c>
      <c r="CN170" s="57">
        <v>0</v>
      </c>
      <c r="CO170" s="57">
        <v>0</v>
      </c>
      <c r="CP170" s="57">
        <v>0</v>
      </c>
      <c r="CQ170" s="57">
        <v>0</v>
      </c>
      <c r="CR170" s="57">
        <v>0</v>
      </c>
      <c r="CS170" s="57">
        <v>0</v>
      </c>
      <c r="CT170" s="57">
        <v>0</v>
      </c>
      <c r="CU170" s="57">
        <v>0</v>
      </c>
      <c r="CV170" s="57">
        <v>0</v>
      </c>
      <c r="CW170" s="57">
        <v>0</v>
      </c>
      <c r="CX170" s="57">
        <v>0</v>
      </c>
      <c r="CY170" s="57">
        <v>0</v>
      </c>
      <c r="CZ170" s="57">
        <v>0</v>
      </c>
      <c r="DA170" s="57">
        <v>-63719</v>
      </c>
      <c r="DB170" s="57">
        <v>0</v>
      </c>
      <c r="DC170" s="57">
        <v>-63719</v>
      </c>
      <c r="DD170" s="57">
        <v>0</v>
      </c>
      <c r="DE170" s="57">
        <v>0</v>
      </c>
      <c r="DF170" s="57">
        <v>0</v>
      </c>
      <c r="DG170" s="57">
        <v>0</v>
      </c>
      <c r="DH170" s="57">
        <v>0</v>
      </c>
      <c r="DI170" s="57">
        <v>-580500</v>
      </c>
      <c r="DJ170" s="57">
        <v>0</v>
      </c>
      <c r="DK170" s="57">
        <v>-580500</v>
      </c>
      <c r="DL170" s="57">
        <v>0</v>
      </c>
      <c r="DM170" s="57">
        <v>0</v>
      </c>
      <c r="DN170" s="57">
        <v>0</v>
      </c>
      <c r="DO170" s="57">
        <v>0</v>
      </c>
      <c r="DP170" s="57">
        <v>0</v>
      </c>
      <c r="DQ170" s="57">
        <v>0</v>
      </c>
      <c r="DR170" s="57">
        <v>-55279.23</v>
      </c>
      <c r="DS170" s="57">
        <v>0</v>
      </c>
      <c r="DT170" s="57">
        <v>-55279.23</v>
      </c>
      <c r="DU170" s="57">
        <v>-10944.7</v>
      </c>
      <c r="DV170" s="57">
        <v>0</v>
      </c>
      <c r="DW170" s="57">
        <v>-10944.7</v>
      </c>
      <c r="DX170" s="57">
        <v>-1090427</v>
      </c>
      <c r="DY170" s="57">
        <v>0</v>
      </c>
      <c r="DZ170" s="57">
        <v>-1090427</v>
      </c>
      <c r="EA170" s="57">
        <v>-14593.37</v>
      </c>
      <c r="EB170" s="57">
        <v>0</v>
      </c>
      <c r="EC170" s="57">
        <v>-14593.37</v>
      </c>
      <c r="ED170" s="57">
        <v>0</v>
      </c>
      <c r="EE170" s="57">
        <v>0</v>
      </c>
      <c r="EF170" s="57">
        <v>0</v>
      </c>
      <c r="EG170" s="57">
        <v>0</v>
      </c>
      <c r="EH170" s="57">
        <v>0</v>
      </c>
      <c r="EI170" s="57">
        <v>0</v>
      </c>
      <c r="EJ170" s="57">
        <v>-13143.52</v>
      </c>
      <c r="EK170" s="57">
        <v>0</v>
      </c>
      <c r="EL170" s="57">
        <v>-13143.52</v>
      </c>
      <c r="EM170" s="57">
        <v>-1184388</v>
      </c>
      <c r="EN170" s="57">
        <v>0</v>
      </c>
      <c r="EO170" s="57">
        <v>-1184388</v>
      </c>
      <c r="EP170" s="57">
        <v>-18022</v>
      </c>
      <c r="EQ170" s="57">
        <v>0</v>
      </c>
      <c r="ER170" s="57">
        <v>-18022</v>
      </c>
      <c r="ES170" s="57">
        <v>1400</v>
      </c>
      <c r="ET170" s="57">
        <v>0</v>
      </c>
      <c r="EU170" s="57">
        <v>1400</v>
      </c>
      <c r="EV170" s="57">
        <v>-16622</v>
      </c>
      <c r="EW170" s="57">
        <v>0</v>
      </c>
      <c r="EX170" s="57">
        <v>-16622</v>
      </c>
      <c r="EY170" s="57">
        <v>95158198</v>
      </c>
      <c r="EZ170" s="57">
        <v>0</v>
      </c>
      <c r="FA170" s="57">
        <v>95158198</v>
      </c>
      <c r="FB170" s="57">
        <v>-163630</v>
      </c>
      <c r="FC170" s="57">
        <v>0</v>
      </c>
      <c r="FD170" s="57">
        <v>-163630</v>
      </c>
      <c r="FE170" s="57">
        <v>-6127406</v>
      </c>
      <c r="FF170" s="57">
        <v>0</v>
      </c>
      <c r="FG170" s="57">
        <v>-6127406</v>
      </c>
      <c r="FH170" s="57">
        <v>-2012460</v>
      </c>
      <c r="FI170" s="57">
        <v>0</v>
      </c>
      <c r="FJ170" s="57">
        <v>-2012460</v>
      </c>
      <c r="FK170" s="57">
        <v>-580500</v>
      </c>
      <c r="FL170" s="57">
        <v>0</v>
      </c>
      <c r="FM170" s="57">
        <v>-580500</v>
      </c>
      <c r="FN170" s="57">
        <v>-1184388</v>
      </c>
      <c r="FO170" s="57">
        <v>0</v>
      </c>
      <c r="FP170" s="57">
        <v>-1184388</v>
      </c>
      <c r="FQ170" s="57">
        <v>-16622</v>
      </c>
      <c r="FR170" s="57">
        <v>0</v>
      </c>
      <c r="FS170" s="57">
        <v>-16622</v>
      </c>
      <c r="FT170" s="57">
        <v>-10085006</v>
      </c>
      <c r="FU170" s="57">
        <v>0</v>
      </c>
      <c r="FV170" s="57">
        <v>-10085006</v>
      </c>
      <c r="FW170" s="57">
        <v>85073192</v>
      </c>
      <c r="FX170" s="57">
        <v>0</v>
      </c>
      <c r="FY170" s="57">
        <v>85073192</v>
      </c>
    </row>
    <row r="171" spans="1:181" x14ac:dyDescent="0.2">
      <c r="A171" s="57" t="s">
        <v>438</v>
      </c>
      <c r="B171" s="57" t="s">
        <v>437</v>
      </c>
      <c r="C171" s="57">
        <v>0</v>
      </c>
      <c r="D171" s="57">
        <v>0</v>
      </c>
      <c r="E171" s="57">
        <v>0</v>
      </c>
      <c r="F171" s="57">
        <v>-129972</v>
      </c>
      <c r="G171" s="57">
        <v>0</v>
      </c>
      <c r="H171" s="57">
        <v>-129972</v>
      </c>
      <c r="I171" s="57">
        <v>0</v>
      </c>
      <c r="J171" s="57">
        <v>0</v>
      </c>
      <c r="K171" s="57">
        <v>0</v>
      </c>
      <c r="L171" s="57">
        <v>10195</v>
      </c>
      <c r="M171" s="57">
        <v>0</v>
      </c>
      <c r="N171" s="57">
        <v>10195</v>
      </c>
      <c r="O171" s="57">
        <v>-119777</v>
      </c>
      <c r="P171" s="57">
        <v>0</v>
      </c>
      <c r="Q171" s="57">
        <v>-119777</v>
      </c>
      <c r="R171" s="57">
        <v>-2152938</v>
      </c>
      <c r="S171" s="57">
        <v>0</v>
      </c>
      <c r="T171" s="57">
        <v>-2152938</v>
      </c>
      <c r="U171" s="57">
        <v>-7565</v>
      </c>
      <c r="V171" s="57">
        <v>0</v>
      </c>
      <c r="W171" s="57">
        <v>-7565</v>
      </c>
      <c r="X171" s="57">
        <v>-99407</v>
      </c>
      <c r="Y171" s="57">
        <v>0</v>
      </c>
      <c r="Z171" s="57">
        <v>-99407</v>
      </c>
      <c r="AA171" s="57">
        <v>-4503</v>
      </c>
      <c r="AB171" s="57">
        <v>0</v>
      </c>
      <c r="AC171" s="57">
        <v>-4503</v>
      </c>
      <c r="AD171" s="57">
        <v>-4348</v>
      </c>
      <c r="AE171" s="57">
        <v>0</v>
      </c>
      <c r="AF171" s="57">
        <v>-4348</v>
      </c>
      <c r="AG171" s="57">
        <v>380462</v>
      </c>
      <c r="AH171" s="57">
        <v>0</v>
      </c>
      <c r="AI171" s="57">
        <v>380462</v>
      </c>
      <c r="AJ171" s="57">
        <v>0</v>
      </c>
      <c r="AK171" s="57">
        <v>0</v>
      </c>
      <c r="AL171" s="57">
        <v>0</v>
      </c>
      <c r="AM171" s="57">
        <v>-1283101</v>
      </c>
      <c r="AN171" s="57">
        <v>0</v>
      </c>
      <c r="AO171" s="57">
        <v>-1283101</v>
      </c>
      <c r="AP171" s="57">
        <v>-5834</v>
      </c>
      <c r="AQ171" s="57">
        <v>0</v>
      </c>
      <c r="AR171" s="57">
        <v>-5834</v>
      </c>
      <c r="AS171" s="57">
        <v>-33504</v>
      </c>
      <c r="AT171" s="57">
        <v>0</v>
      </c>
      <c r="AU171" s="57">
        <v>-33504</v>
      </c>
      <c r="AV171" s="57">
        <v>0</v>
      </c>
      <c r="AW171" s="57">
        <v>0</v>
      </c>
      <c r="AX171" s="57">
        <v>0</v>
      </c>
      <c r="AY171" s="57">
        <v>-26513</v>
      </c>
      <c r="AZ171" s="57">
        <v>0</v>
      </c>
      <c r="BA171" s="57">
        <v>-26513</v>
      </c>
      <c r="BB171" s="57">
        <v>4</v>
      </c>
      <c r="BC171" s="57">
        <v>0</v>
      </c>
      <c r="BD171" s="57">
        <v>4</v>
      </c>
      <c r="BE171" s="57">
        <v>-3220831</v>
      </c>
      <c r="BF171" s="57">
        <v>0</v>
      </c>
      <c r="BG171" s="57">
        <v>-3220831</v>
      </c>
      <c r="BH171" s="57">
        <v>-16700</v>
      </c>
      <c r="BI171" s="57">
        <v>0</v>
      </c>
      <c r="BJ171" s="57">
        <v>-16700</v>
      </c>
      <c r="BK171" s="57">
        <v>-39928</v>
      </c>
      <c r="BL171" s="57">
        <v>0</v>
      </c>
      <c r="BM171" s="57">
        <v>-39928</v>
      </c>
      <c r="BN171" s="57">
        <v>-414502</v>
      </c>
      <c r="BO171" s="57">
        <v>0</v>
      </c>
      <c r="BP171" s="57">
        <v>-414502</v>
      </c>
      <c r="BQ171" s="57">
        <v>-959</v>
      </c>
      <c r="BR171" s="57">
        <v>0</v>
      </c>
      <c r="BS171" s="57">
        <v>-959</v>
      </c>
      <c r="BT171" s="57">
        <v>-472089</v>
      </c>
      <c r="BU171" s="57">
        <v>0</v>
      </c>
      <c r="BV171" s="57">
        <v>-472089</v>
      </c>
      <c r="BW171" s="57">
        <v>-49528</v>
      </c>
      <c r="BX171" s="57">
        <v>0</v>
      </c>
      <c r="BY171" s="57">
        <v>-49528</v>
      </c>
      <c r="BZ171" s="57">
        <v>-2651</v>
      </c>
      <c r="CA171" s="57">
        <v>0</v>
      </c>
      <c r="CB171" s="57">
        <v>-2651</v>
      </c>
      <c r="CC171" s="57">
        <v>-2618</v>
      </c>
      <c r="CD171" s="57">
        <v>0</v>
      </c>
      <c r="CE171" s="57">
        <v>-2618</v>
      </c>
      <c r="CF171" s="57">
        <v>0</v>
      </c>
      <c r="CG171" s="57">
        <v>0</v>
      </c>
      <c r="CH171" s="57">
        <v>0</v>
      </c>
      <c r="CI171" s="57">
        <v>-3540</v>
      </c>
      <c r="CJ171" s="57">
        <v>0</v>
      </c>
      <c r="CK171" s="57">
        <v>-3540</v>
      </c>
      <c r="CL171" s="57">
        <v>0</v>
      </c>
      <c r="CM171" s="57">
        <v>0</v>
      </c>
      <c r="CN171" s="57">
        <v>0</v>
      </c>
      <c r="CO171" s="57">
        <v>-2241</v>
      </c>
      <c r="CP171" s="57">
        <v>0</v>
      </c>
      <c r="CQ171" s="57">
        <v>-2241</v>
      </c>
      <c r="CR171" s="57">
        <v>4</v>
      </c>
      <c r="CS171" s="57">
        <v>0</v>
      </c>
      <c r="CT171" s="57">
        <v>4</v>
      </c>
      <c r="CU171" s="57">
        <v>0</v>
      </c>
      <c r="CV171" s="57">
        <v>0</v>
      </c>
      <c r="CW171" s="57">
        <v>0</v>
      </c>
      <c r="CX171" s="57">
        <v>0</v>
      </c>
      <c r="CY171" s="57">
        <v>0</v>
      </c>
      <c r="CZ171" s="57">
        <v>0</v>
      </c>
      <c r="DA171" s="57">
        <v>0</v>
      </c>
      <c r="DB171" s="57">
        <v>0</v>
      </c>
      <c r="DC171" s="57">
        <v>0</v>
      </c>
      <c r="DD171" s="57">
        <v>0</v>
      </c>
      <c r="DE171" s="57">
        <v>0</v>
      </c>
      <c r="DF171" s="57">
        <v>0</v>
      </c>
      <c r="DG171" s="57">
        <v>0</v>
      </c>
      <c r="DH171" s="57">
        <v>0</v>
      </c>
      <c r="DI171" s="57">
        <v>-60574</v>
      </c>
      <c r="DJ171" s="57">
        <v>0</v>
      </c>
      <c r="DK171" s="57">
        <v>-60574</v>
      </c>
      <c r="DL171" s="57">
        <v>-26923</v>
      </c>
      <c r="DM171" s="57">
        <v>0</v>
      </c>
      <c r="DN171" s="57">
        <v>-26923</v>
      </c>
      <c r="DO171" s="57">
        <v>305</v>
      </c>
      <c r="DP171" s="57">
        <v>0</v>
      </c>
      <c r="DQ171" s="57">
        <v>305</v>
      </c>
      <c r="DR171" s="57">
        <v>-9143</v>
      </c>
      <c r="DS171" s="57">
        <v>0</v>
      </c>
      <c r="DT171" s="57">
        <v>-9143</v>
      </c>
      <c r="DU171" s="57">
        <v>-357</v>
      </c>
      <c r="DV171" s="57">
        <v>0</v>
      </c>
      <c r="DW171" s="57">
        <v>-357</v>
      </c>
      <c r="DX171" s="57">
        <v>-319830</v>
      </c>
      <c r="DY171" s="57">
        <v>0</v>
      </c>
      <c r="DZ171" s="57">
        <v>-319830</v>
      </c>
      <c r="EA171" s="57">
        <v>-35100</v>
      </c>
      <c r="EB171" s="57">
        <v>0</v>
      </c>
      <c r="EC171" s="57">
        <v>-35100</v>
      </c>
      <c r="ED171" s="57">
        <v>0</v>
      </c>
      <c r="EE171" s="57">
        <v>0</v>
      </c>
      <c r="EF171" s="57">
        <v>0</v>
      </c>
      <c r="EG171" s="57">
        <v>0</v>
      </c>
      <c r="EH171" s="57">
        <v>0</v>
      </c>
      <c r="EI171" s="57">
        <v>0</v>
      </c>
      <c r="EJ171" s="57">
        <v>-41673</v>
      </c>
      <c r="EK171" s="57">
        <v>0</v>
      </c>
      <c r="EL171" s="57">
        <v>-41673</v>
      </c>
      <c r="EM171" s="57">
        <v>-432721</v>
      </c>
      <c r="EN171" s="57">
        <v>0</v>
      </c>
      <c r="EO171" s="57">
        <v>-432721</v>
      </c>
      <c r="EP171" s="57">
        <v>0</v>
      </c>
      <c r="EQ171" s="57">
        <v>0</v>
      </c>
      <c r="ER171" s="57">
        <v>0</v>
      </c>
      <c r="ES171" s="57">
        <v>0</v>
      </c>
      <c r="ET171" s="57">
        <v>0</v>
      </c>
      <c r="EU171" s="57">
        <v>0</v>
      </c>
      <c r="EV171" s="57">
        <v>0</v>
      </c>
      <c r="EW171" s="57">
        <v>0</v>
      </c>
      <c r="EX171" s="57">
        <v>0</v>
      </c>
      <c r="EY171" s="57">
        <v>19290268</v>
      </c>
      <c r="EZ171" s="57">
        <v>0</v>
      </c>
      <c r="FA171" s="57">
        <v>19290268</v>
      </c>
      <c r="FB171" s="57">
        <v>-119777</v>
      </c>
      <c r="FC171" s="57">
        <v>0</v>
      </c>
      <c r="FD171" s="57">
        <v>-119777</v>
      </c>
      <c r="FE171" s="57">
        <v>-3220831</v>
      </c>
      <c r="FF171" s="57">
        <v>0</v>
      </c>
      <c r="FG171" s="57">
        <v>-3220831</v>
      </c>
      <c r="FH171" s="57">
        <v>-472089</v>
      </c>
      <c r="FI171" s="57">
        <v>0</v>
      </c>
      <c r="FJ171" s="57">
        <v>-472089</v>
      </c>
      <c r="FK171" s="57">
        <v>-60574</v>
      </c>
      <c r="FL171" s="57">
        <v>0</v>
      </c>
      <c r="FM171" s="57">
        <v>-60574</v>
      </c>
      <c r="FN171" s="57">
        <v>-432721</v>
      </c>
      <c r="FO171" s="57">
        <v>0</v>
      </c>
      <c r="FP171" s="57">
        <v>-432721</v>
      </c>
      <c r="FQ171" s="57">
        <v>0</v>
      </c>
      <c r="FR171" s="57">
        <v>0</v>
      </c>
      <c r="FS171" s="57">
        <v>0</v>
      </c>
      <c r="FT171" s="57">
        <v>-4305992</v>
      </c>
      <c r="FU171" s="57">
        <v>0</v>
      </c>
      <c r="FV171" s="57">
        <v>-4305992</v>
      </c>
      <c r="FW171" s="57">
        <v>14984276</v>
      </c>
      <c r="FX171" s="57">
        <v>0</v>
      </c>
      <c r="FY171" s="57">
        <v>14984276</v>
      </c>
    </row>
    <row r="172" spans="1:181" x14ac:dyDescent="0.2">
      <c r="A172" s="57" t="s">
        <v>440</v>
      </c>
      <c r="B172" s="57" t="s">
        <v>439</v>
      </c>
      <c r="C172" s="57">
        <v>0</v>
      </c>
      <c r="D172" s="57">
        <v>0</v>
      </c>
      <c r="E172" s="57">
        <v>0</v>
      </c>
      <c r="F172" s="57">
        <v>1507</v>
      </c>
      <c r="G172" s="57">
        <v>0</v>
      </c>
      <c r="H172" s="57">
        <v>1507</v>
      </c>
      <c r="I172" s="57">
        <v>0</v>
      </c>
      <c r="J172" s="57">
        <v>0</v>
      </c>
      <c r="K172" s="57">
        <v>0</v>
      </c>
      <c r="L172" s="57">
        <v>161343</v>
      </c>
      <c r="M172" s="57">
        <v>0</v>
      </c>
      <c r="N172" s="57">
        <v>161343</v>
      </c>
      <c r="O172" s="57">
        <v>162850</v>
      </c>
      <c r="P172" s="57">
        <v>0</v>
      </c>
      <c r="Q172" s="57">
        <v>162850</v>
      </c>
      <c r="R172" s="57">
        <v>-2085102</v>
      </c>
      <c r="S172" s="57">
        <v>0</v>
      </c>
      <c r="T172" s="57">
        <v>-2085102</v>
      </c>
      <c r="U172" s="57">
        <v>-8184</v>
      </c>
      <c r="V172" s="57">
        <v>0</v>
      </c>
      <c r="W172" s="57">
        <v>-8184</v>
      </c>
      <c r="X172" s="57">
        <v>-127721</v>
      </c>
      <c r="Y172" s="57">
        <v>0</v>
      </c>
      <c r="Z172" s="57">
        <v>-127721</v>
      </c>
      <c r="AA172" s="57">
        <v>-73358</v>
      </c>
      <c r="AB172" s="57">
        <v>0</v>
      </c>
      <c r="AC172" s="57">
        <v>-73358</v>
      </c>
      <c r="AD172" s="57">
        <v>-1508</v>
      </c>
      <c r="AE172" s="57">
        <v>0</v>
      </c>
      <c r="AF172" s="57">
        <v>-1508</v>
      </c>
      <c r="AG172" s="57">
        <v>578186</v>
      </c>
      <c r="AH172" s="57">
        <v>0</v>
      </c>
      <c r="AI172" s="57">
        <v>578186</v>
      </c>
      <c r="AJ172" s="57">
        <v>22527</v>
      </c>
      <c r="AK172" s="57">
        <v>0</v>
      </c>
      <c r="AL172" s="57">
        <v>22527</v>
      </c>
      <c r="AM172" s="57">
        <v>-946579</v>
      </c>
      <c r="AN172" s="57">
        <v>0</v>
      </c>
      <c r="AO172" s="57">
        <v>-946579</v>
      </c>
      <c r="AP172" s="57">
        <v>3805</v>
      </c>
      <c r="AQ172" s="57">
        <v>0</v>
      </c>
      <c r="AR172" s="57">
        <v>3805</v>
      </c>
      <c r="AS172" s="57">
        <v>-38026</v>
      </c>
      <c r="AT172" s="57">
        <v>0</v>
      </c>
      <c r="AU172" s="57">
        <v>-38026</v>
      </c>
      <c r="AV172" s="57">
        <v>0</v>
      </c>
      <c r="AW172" s="57">
        <v>0</v>
      </c>
      <c r="AX172" s="57">
        <v>0</v>
      </c>
      <c r="AY172" s="57">
        <v>-87092</v>
      </c>
      <c r="AZ172" s="57">
        <v>0</v>
      </c>
      <c r="BA172" s="57">
        <v>-87092</v>
      </c>
      <c r="BB172" s="57">
        <v>-2832</v>
      </c>
      <c r="BC172" s="57">
        <v>0</v>
      </c>
      <c r="BD172" s="57">
        <v>-2832</v>
      </c>
      <c r="BE172" s="57">
        <v>-2682834</v>
      </c>
      <c r="BF172" s="57">
        <v>0</v>
      </c>
      <c r="BG172" s="57">
        <v>-2682834</v>
      </c>
      <c r="BH172" s="57">
        <v>-35726</v>
      </c>
      <c r="BI172" s="57">
        <v>0</v>
      </c>
      <c r="BJ172" s="57">
        <v>-35726</v>
      </c>
      <c r="BK172" s="57">
        <v>-9075</v>
      </c>
      <c r="BL172" s="57">
        <v>0</v>
      </c>
      <c r="BM172" s="57">
        <v>-9075</v>
      </c>
      <c r="BN172" s="57">
        <v>-590737</v>
      </c>
      <c r="BO172" s="57">
        <v>0</v>
      </c>
      <c r="BP172" s="57">
        <v>-590737</v>
      </c>
      <c r="BQ172" s="57">
        <v>-4510</v>
      </c>
      <c r="BR172" s="57">
        <v>0</v>
      </c>
      <c r="BS172" s="57">
        <v>-4510</v>
      </c>
      <c r="BT172" s="57">
        <v>-640048</v>
      </c>
      <c r="BU172" s="57">
        <v>0</v>
      </c>
      <c r="BV172" s="57">
        <v>-640048</v>
      </c>
      <c r="BW172" s="57">
        <v>-170238</v>
      </c>
      <c r="BX172" s="57">
        <v>0</v>
      </c>
      <c r="BY172" s="57">
        <v>-170238</v>
      </c>
      <c r="BZ172" s="57">
        <v>913</v>
      </c>
      <c r="CA172" s="57">
        <v>0</v>
      </c>
      <c r="CB172" s="57">
        <v>913</v>
      </c>
      <c r="CC172" s="57">
        <v>-108549</v>
      </c>
      <c r="CD172" s="57">
        <v>0</v>
      </c>
      <c r="CE172" s="57">
        <v>-108549</v>
      </c>
      <c r="CF172" s="57">
        <v>4134</v>
      </c>
      <c r="CG172" s="57">
        <v>0</v>
      </c>
      <c r="CH172" s="57">
        <v>4134</v>
      </c>
      <c r="CI172" s="57">
        <v>-6785</v>
      </c>
      <c r="CJ172" s="57">
        <v>0</v>
      </c>
      <c r="CK172" s="57">
        <v>-6785</v>
      </c>
      <c r="CL172" s="57">
        <v>0</v>
      </c>
      <c r="CM172" s="57">
        <v>0</v>
      </c>
      <c r="CN172" s="57">
        <v>0</v>
      </c>
      <c r="CO172" s="57">
        <v>-87091</v>
      </c>
      <c r="CP172" s="57">
        <v>0</v>
      </c>
      <c r="CQ172" s="57">
        <v>-87091</v>
      </c>
      <c r="CR172" s="57">
        <v>-2832</v>
      </c>
      <c r="CS172" s="57">
        <v>0</v>
      </c>
      <c r="CT172" s="57">
        <v>-2832</v>
      </c>
      <c r="CU172" s="57">
        <v>-68751</v>
      </c>
      <c r="CV172" s="57">
        <v>0</v>
      </c>
      <c r="CW172" s="57">
        <v>-68751</v>
      </c>
      <c r="CX172" s="57">
        <v>-22008</v>
      </c>
      <c r="CY172" s="57">
        <v>0</v>
      </c>
      <c r="CZ172" s="57">
        <v>-22008</v>
      </c>
      <c r="DA172" s="57">
        <v>0</v>
      </c>
      <c r="DB172" s="57">
        <v>0</v>
      </c>
      <c r="DC172" s="57">
        <v>0</v>
      </c>
      <c r="DD172" s="57">
        <v>0</v>
      </c>
      <c r="DE172" s="57">
        <v>0</v>
      </c>
      <c r="DF172" s="57">
        <v>0</v>
      </c>
      <c r="DG172" s="57">
        <v>0</v>
      </c>
      <c r="DH172" s="57">
        <v>0</v>
      </c>
      <c r="DI172" s="57">
        <v>-461207</v>
      </c>
      <c r="DJ172" s="57">
        <v>0</v>
      </c>
      <c r="DK172" s="57">
        <v>-461207</v>
      </c>
      <c r="DL172" s="57">
        <v>-10099</v>
      </c>
      <c r="DM172" s="57">
        <v>0</v>
      </c>
      <c r="DN172" s="57">
        <v>-10099</v>
      </c>
      <c r="DO172" s="57">
        <v>0</v>
      </c>
      <c r="DP172" s="57">
        <v>0</v>
      </c>
      <c r="DQ172" s="57">
        <v>0</v>
      </c>
      <c r="DR172" s="57">
        <v>-3607</v>
      </c>
      <c r="DS172" s="57">
        <v>0</v>
      </c>
      <c r="DT172" s="57">
        <v>-3607</v>
      </c>
      <c r="DU172" s="57">
        <v>-198</v>
      </c>
      <c r="DV172" s="57">
        <v>0</v>
      </c>
      <c r="DW172" s="57">
        <v>-198</v>
      </c>
      <c r="DX172" s="57">
        <v>-286458</v>
      </c>
      <c r="DY172" s="57">
        <v>0</v>
      </c>
      <c r="DZ172" s="57">
        <v>-286458</v>
      </c>
      <c r="EA172" s="57">
        <v>-14340</v>
      </c>
      <c r="EB172" s="57">
        <v>0</v>
      </c>
      <c r="EC172" s="57">
        <v>-14340</v>
      </c>
      <c r="ED172" s="57">
        <v>0</v>
      </c>
      <c r="EE172" s="57">
        <v>0</v>
      </c>
      <c r="EF172" s="57">
        <v>0</v>
      </c>
      <c r="EG172" s="57">
        <v>0</v>
      </c>
      <c r="EH172" s="57">
        <v>0</v>
      </c>
      <c r="EI172" s="57">
        <v>0</v>
      </c>
      <c r="EJ172" s="57">
        <v>-5985</v>
      </c>
      <c r="EK172" s="57">
        <v>0</v>
      </c>
      <c r="EL172" s="57">
        <v>-5985</v>
      </c>
      <c r="EM172" s="57">
        <v>-320687</v>
      </c>
      <c r="EN172" s="57">
        <v>0</v>
      </c>
      <c r="EO172" s="57">
        <v>-320687</v>
      </c>
      <c r="EP172" s="57">
        <v>0</v>
      </c>
      <c r="EQ172" s="57">
        <v>0</v>
      </c>
      <c r="ER172" s="57">
        <v>0</v>
      </c>
      <c r="ES172" s="57">
        <v>0</v>
      </c>
      <c r="ET172" s="57">
        <v>0</v>
      </c>
      <c r="EU172" s="57">
        <v>0</v>
      </c>
      <c r="EV172" s="57">
        <v>0</v>
      </c>
      <c r="EW172" s="57">
        <v>0</v>
      </c>
      <c r="EX172" s="57">
        <v>0</v>
      </c>
      <c r="EY172" s="57">
        <v>26554286</v>
      </c>
      <c r="EZ172" s="57">
        <v>0</v>
      </c>
      <c r="FA172" s="57">
        <v>26554286</v>
      </c>
      <c r="FB172" s="57">
        <v>162850</v>
      </c>
      <c r="FC172" s="57">
        <v>0</v>
      </c>
      <c r="FD172" s="57">
        <v>162850</v>
      </c>
      <c r="FE172" s="57">
        <v>-2682834</v>
      </c>
      <c r="FF172" s="57">
        <v>0</v>
      </c>
      <c r="FG172" s="57">
        <v>-2682834</v>
      </c>
      <c r="FH172" s="57">
        <v>-640048</v>
      </c>
      <c r="FI172" s="57">
        <v>0</v>
      </c>
      <c r="FJ172" s="57">
        <v>-640048</v>
      </c>
      <c r="FK172" s="57">
        <v>-461207</v>
      </c>
      <c r="FL172" s="57">
        <v>0</v>
      </c>
      <c r="FM172" s="57">
        <v>-461207</v>
      </c>
      <c r="FN172" s="57">
        <v>-320687</v>
      </c>
      <c r="FO172" s="57">
        <v>0</v>
      </c>
      <c r="FP172" s="57">
        <v>-320687</v>
      </c>
      <c r="FQ172" s="57">
        <v>0</v>
      </c>
      <c r="FR172" s="57">
        <v>0</v>
      </c>
      <c r="FS172" s="57">
        <v>0</v>
      </c>
      <c r="FT172" s="57">
        <v>-3941926</v>
      </c>
      <c r="FU172" s="57">
        <v>0</v>
      </c>
      <c r="FV172" s="57">
        <v>-3941926</v>
      </c>
      <c r="FW172" s="57">
        <v>22612360</v>
      </c>
      <c r="FX172" s="57">
        <v>0</v>
      </c>
      <c r="FY172" s="57">
        <v>22612360</v>
      </c>
    </row>
    <row r="173" spans="1:181" x14ac:dyDescent="0.2">
      <c r="A173" s="57" t="s">
        <v>442</v>
      </c>
      <c r="B173" s="57" t="s">
        <v>441</v>
      </c>
      <c r="C173" s="57">
        <v>0</v>
      </c>
      <c r="D173" s="57">
        <v>0</v>
      </c>
      <c r="E173" s="57">
        <v>0</v>
      </c>
      <c r="F173" s="57">
        <v>-174255</v>
      </c>
      <c r="G173" s="57">
        <v>0</v>
      </c>
      <c r="H173" s="57">
        <v>-174255</v>
      </c>
      <c r="I173" s="57">
        <v>0</v>
      </c>
      <c r="J173" s="57">
        <v>0</v>
      </c>
      <c r="K173" s="57">
        <v>0</v>
      </c>
      <c r="L173" s="57">
        <v>-8420</v>
      </c>
      <c r="M173" s="57">
        <v>0</v>
      </c>
      <c r="N173" s="57">
        <v>-8420</v>
      </c>
      <c r="O173" s="57">
        <v>-182675</v>
      </c>
      <c r="P173" s="57">
        <v>0</v>
      </c>
      <c r="Q173" s="57">
        <v>-182675</v>
      </c>
      <c r="R173" s="57">
        <v>-2587771</v>
      </c>
      <c r="S173" s="57">
        <v>0</v>
      </c>
      <c r="T173" s="57">
        <v>-2587771</v>
      </c>
      <c r="U173" s="57">
        <v>-1884</v>
      </c>
      <c r="V173" s="57">
        <v>0</v>
      </c>
      <c r="W173" s="57">
        <v>-1884</v>
      </c>
      <c r="X173" s="57">
        <v>-204256</v>
      </c>
      <c r="Y173" s="57">
        <v>0</v>
      </c>
      <c r="Z173" s="57">
        <v>-204256</v>
      </c>
      <c r="AA173" s="57">
        <v>-125194</v>
      </c>
      <c r="AB173" s="57">
        <v>0</v>
      </c>
      <c r="AC173" s="57">
        <v>-125194</v>
      </c>
      <c r="AD173" s="57">
        <v>-831</v>
      </c>
      <c r="AE173" s="57">
        <v>0</v>
      </c>
      <c r="AF173" s="57">
        <v>-831</v>
      </c>
      <c r="AG173" s="57">
        <v>1170414</v>
      </c>
      <c r="AH173" s="57">
        <v>0</v>
      </c>
      <c r="AI173" s="57">
        <v>1170414</v>
      </c>
      <c r="AJ173" s="57">
        <v>-2860</v>
      </c>
      <c r="AK173" s="57">
        <v>0</v>
      </c>
      <c r="AL173" s="57">
        <v>-2860</v>
      </c>
      <c r="AM173" s="57">
        <v>-3634583</v>
      </c>
      <c r="AN173" s="57">
        <v>0</v>
      </c>
      <c r="AO173" s="57">
        <v>-3634583</v>
      </c>
      <c r="AP173" s="57">
        <v>-254439</v>
      </c>
      <c r="AQ173" s="57">
        <v>0</v>
      </c>
      <c r="AR173" s="57">
        <v>-254439</v>
      </c>
      <c r="AS173" s="57">
        <v>-60126</v>
      </c>
      <c r="AT173" s="57">
        <v>0</v>
      </c>
      <c r="AU173" s="57">
        <v>-60126</v>
      </c>
      <c r="AV173" s="57">
        <v>11</v>
      </c>
      <c r="AW173" s="57">
        <v>0</v>
      </c>
      <c r="AX173" s="57">
        <v>11</v>
      </c>
      <c r="AY173" s="57">
        <v>-5152</v>
      </c>
      <c r="AZ173" s="57">
        <v>0</v>
      </c>
      <c r="BA173" s="57">
        <v>-5152</v>
      </c>
      <c r="BB173" s="57">
        <v>0</v>
      </c>
      <c r="BC173" s="57">
        <v>0</v>
      </c>
      <c r="BD173" s="57">
        <v>0</v>
      </c>
      <c r="BE173" s="57">
        <v>-5578762</v>
      </c>
      <c r="BF173" s="57">
        <v>0</v>
      </c>
      <c r="BG173" s="57">
        <v>-5578762</v>
      </c>
      <c r="BH173" s="57">
        <v>0</v>
      </c>
      <c r="BI173" s="57">
        <v>0</v>
      </c>
      <c r="BJ173" s="57">
        <v>0</v>
      </c>
      <c r="BK173" s="57">
        <v>-3073</v>
      </c>
      <c r="BL173" s="57">
        <v>0</v>
      </c>
      <c r="BM173" s="57">
        <v>-3073</v>
      </c>
      <c r="BN173" s="57">
        <v>-765800</v>
      </c>
      <c r="BO173" s="57">
        <v>0</v>
      </c>
      <c r="BP173" s="57">
        <v>-765800</v>
      </c>
      <c r="BQ173" s="57">
        <v>-114066</v>
      </c>
      <c r="BR173" s="57">
        <v>0</v>
      </c>
      <c r="BS173" s="57">
        <v>-114066</v>
      </c>
      <c r="BT173" s="57">
        <v>-882939</v>
      </c>
      <c r="BU173" s="57">
        <v>0</v>
      </c>
      <c r="BV173" s="57">
        <v>-882939</v>
      </c>
      <c r="BW173" s="57">
        <v>-92412</v>
      </c>
      <c r="BX173" s="57">
        <v>0</v>
      </c>
      <c r="BY173" s="57">
        <v>-92412</v>
      </c>
      <c r="BZ173" s="57">
        <v>-1228</v>
      </c>
      <c r="CA173" s="57">
        <v>0</v>
      </c>
      <c r="CB173" s="57">
        <v>-1228</v>
      </c>
      <c r="CC173" s="57">
        <v>-721738</v>
      </c>
      <c r="CD173" s="57">
        <v>0</v>
      </c>
      <c r="CE173" s="57">
        <v>-721738</v>
      </c>
      <c r="CF173" s="57">
        <v>0</v>
      </c>
      <c r="CG173" s="57">
        <v>0</v>
      </c>
      <c r="CH173" s="57">
        <v>0</v>
      </c>
      <c r="CI173" s="57">
        <v>-4762</v>
      </c>
      <c r="CJ173" s="57">
        <v>0</v>
      </c>
      <c r="CK173" s="57">
        <v>-4762</v>
      </c>
      <c r="CL173" s="57">
        <v>0</v>
      </c>
      <c r="CM173" s="57">
        <v>0</v>
      </c>
      <c r="CN173" s="57">
        <v>0</v>
      </c>
      <c r="CO173" s="57">
        <v>-5152</v>
      </c>
      <c r="CP173" s="57">
        <v>0</v>
      </c>
      <c r="CQ173" s="57">
        <v>-5152</v>
      </c>
      <c r="CR173" s="57">
        <v>0</v>
      </c>
      <c r="CS173" s="57">
        <v>0</v>
      </c>
      <c r="CT173" s="57">
        <v>0</v>
      </c>
      <c r="CU173" s="57">
        <v>0</v>
      </c>
      <c r="CV173" s="57">
        <v>0</v>
      </c>
      <c r="CW173" s="57">
        <v>0</v>
      </c>
      <c r="CX173" s="57">
        <v>0</v>
      </c>
      <c r="CY173" s="57">
        <v>0</v>
      </c>
      <c r="CZ173" s="57">
        <v>0</v>
      </c>
      <c r="DA173" s="57">
        <v>0</v>
      </c>
      <c r="DB173" s="57">
        <v>0</v>
      </c>
      <c r="DC173" s="57">
        <v>0</v>
      </c>
      <c r="DD173" s="57">
        <v>0</v>
      </c>
      <c r="DE173" s="57">
        <v>0</v>
      </c>
      <c r="DF173" s="57">
        <v>0</v>
      </c>
      <c r="DG173" s="57">
        <v>0</v>
      </c>
      <c r="DH173" s="57">
        <v>0</v>
      </c>
      <c r="DI173" s="57">
        <v>-825292</v>
      </c>
      <c r="DJ173" s="57">
        <v>0</v>
      </c>
      <c r="DK173" s="57">
        <v>-825292</v>
      </c>
      <c r="DL173" s="57">
        <v>-6760</v>
      </c>
      <c r="DM173" s="57">
        <v>0</v>
      </c>
      <c r="DN173" s="57">
        <v>-6760</v>
      </c>
      <c r="DO173" s="57">
        <v>1504</v>
      </c>
      <c r="DP173" s="57">
        <v>0</v>
      </c>
      <c r="DQ173" s="57">
        <v>1504</v>
      </c>
      <c r="DR173" s="57">
        <v>-5485</v>
      </c>
      <c r="DS173" s="57">
        <v>0</v>
      </c>
      <c r="DT173" s="57">
        <v>-5485</v>
      </c>
      <c r="DU173" s="57">
        <v>0</v>
      </c>
      <c r="DV173" s="57">
        <v>0</v>
      </c>
      <c r="DW173" s="57">
        <v>0</v>
      </c>
      <c r="DX173" s="57">
        <v>-730934</v>
      </c>
      <c r="DY173" s="57">
        <v>0</v>
      </c>
      <c r="DZ173" s="57">
        <v>-730934</v>
      </c>
      <c r="EA173" s="57">
        <v>-12666</v>
      </c>
      <c r="EB173" s="57">
        <v>0</v>
      </c>
      <c r="EC173" s="57">
        <v>-12666</v>
      </c>
      <c r="ED173" s="57">
        <v>0</v>
      </c>
      <c r="EE173" s="57">
        <v>0</v>
      </c>
      <c r="EF173" s="57">
        <v>0</v>
      </c>
      <c r="EG173" s="57">
        <v>0</v>
      </c>
      <c r="EH173" s="57">
        <v>0</v>
      </c>
      <c r="EI173" s="57">
        <v>0</v>
      </c>
      <c r="EJ173" s="57">
        <v>-11171</v>
      </c>
      <c r="EK173" s="57">
        <v>0</v>
      </c>
      <c r="EL173" s="57">
        <v>-11171</v>
      </c>
      <c r="EM173" s="57">
        <v>-765512</v>
      </c>
      <c r="EN173" s="57">
        <v>0</v>
      </c>
      <c r="EO173" s="57">
        <v>-765512</v>
      </c>
      <c r="EP173" s="57">
        <v>-4416</v>
      </c>
      <c r="EQ173" s="57">
        <v>0</v>
      </c>
      <c r="ER173" s="57">
        <v>-4416</v>
      </c>
      <c r="ES173" s="57">
        <v>-5850</v>
      </c>
      <c r="ET173" s="57">
        <v>0</v>
      </c>
      <c r="EU173" s="57">
        <v>-5850</v>
      </c>
      <c r="EV173" s="57">
        <v>-10266</v>
      </c>
      <c r="EW173" s="57">
        <v>0</v>
      </c>
      <c r="EX173" s="57">
        <v>-10266</v>
      </c>
      <c r="EY173" s="57">
        <v>51760895</v>
      </c>
      <c r="EZ173" s="57">
        <v>0</v>
      </c>
      <c r="FA173" s="57">
        <v>51760895</v>
      </c>
      <c r="FB173" s="57">
        <v>-182675</v>
      </c>
      <c r="FC173" s="57">
        <v>0</v>
      </c>
      <c r="FD173" s="57">
        <v>-182675</v>
      </c>
      <c r="FE173" s="57">
        <v>-5578762</v>
      </c>
      <c r="FF173" s="57">
        <v>0</v>
      </c>
      <c r="FG173" s="57">
        <v>-5578762</v>
      </c>
      <c r="FH173" s="57">
        <v>-882939</v>
      </c>
      <c r="FI173" s="57">
        <v>0</v>
      </c>
      <c r="FJ173" s="57">
        <v>-882939</v>
      </c>
      <c r="FK173" s="57">
        <v>-825292</v>
      </c>
      <c r="FL173" s="57">
        <v>0</v>
      </c>
      <c r="FM173" s="57">
        <v>-825292</v>
      </c>
      <c r="FN173" s="57">
        <v>-765512</v>
      </c>
      <c r="FO173" s="57">
        <v>0</v>
      </c>
      <c r="FP173" s="57">
        <v>-765512</v>
      </c>
      <c r="FQ173" s="57">
        <v>-10266</v>
      </c>
      <c r="FR173" s="57">
        <v>0</v>
      </c>
      <c r="FS173" s="57">
        <v>-10266</v>
      </c>
      <c r="FT173" s="57">
        <v>-8245446</v>
      </c>
      <c r="FU173" s="57">
        <v>0</v>
      </c>
      <c r="FV173" s="57">
        <v>-8245446</v>
      </c>
      <c r="FW173" s="57">
        <v>43515449</v>
      </c>
      <c r="FX173" s="57">
        <v>0</v>
      </c>
      <c r="FY173" s="57">
        <v>43515449</v>
      </c>
    </row>
    <row r="174" spans="1:181" x14ac:dyDescent="0.2">
      <c r="A174" s="57" t="s">
        <v>444</v>
      </c>
      <c r="B174" s="57" t="s">
        <v>443</v>
      </c>
      <c r="C174" s="57">
        <v>0</v>
      </c>
      <c r="D174" s="57">
        <v>0</v>
      </c>
      <c r="E174" s="57">
        <v>0</v>
      </c>
      <c r="F174" s="57">
        <v>84519</v>
      </c>
      <c r="G174" s="57">
        <v>0</v>
      </c>
      <c r="H174" s="57">
        <v>84519</v>
      </c>
      <c r="I174" s="57">
        <v>0</v>
      </c>
      <c r="J174" s="57">
        <v>0</v>
      </c>
      <c r="K174" s="57">
        <v>0</v>
      </c>
      <c r="L174" s="57">
        <v>19789</v>
      </c>
      <c r="M174" s="57">
        <v>0</v>
      </c>
      <c r="N174" s="57">
        <v>19789</v>
      </c>
      <c r="O174" s="57">
        <v>104308</v>
      </c>
      <c r="P174" s="57">
        <v>0</v>
      </c>
      <c r="Q174" s="57">
        <v>104308</v>
      </c>
      <c r="R174" s="57">
        <v>-2576165</v>
      </c>
      <c r="S174" s="57">
        <v>0</v>
      </c>
      <c r="T174" s="57">
        <v>-2576165</v>
      </c>
      <c r="U174" s="57">
        <v>0</v>
      </c>
      <c r="V174" s="57">
        <v>0</v>
      </c>
      <c r="W174" s="57">
        <v>0</v>
      </c>
      <c r="X174" s="57">
        <v>-56155</v>
      </c>
      <c r="Y174" s="57">
        <v>0</v>
      </c>
      <c r="Z174" s="57">
        <v>-56155</v>
      </c>
      <c r="AA174" s="57">
        <v>-37893</v>
      </c>
      <c r="AB174" s="57">
        <v>0</v>
      </c>
      <c r="AC174" s="57">
        <v>-37893</v>
      </c>
      <c r="AD174" s="57">
        <v>0</v>
      </c>
      <c r="AE174" s="57">
        <v>0</v>
      </c>
      <c r="AF174" s="57">
        <v>0</v>
      </c>
      <c r="AG174" s="57">
        <v>1219593</v>
      </c>
      <c r="AH174" s="57">
        <v>0</v>
      </c>
      <c r="AI174" s="57">
        <v>1219593</v>
      </c>
      <c r="AJ174" s="57">
        <v>-27639</v>
      </c>
      <c r="AK174" s="57">
        <v>0</v>
      </c>
      <c r="AL174" s="57">
        <v>-27639</v>
      </c>
      <c r="AM174" s="57">
        <v>-5148239</v>
      </c>
      <c r="AN174" s="57">
        <v>0</v>
      </c>
      <c r="AO174" s="57">
        <v>-5148239</v>
      </c>
      <c r="AP174" s="57">
        <v>-43460</v>
      </c>
      <c r="AQ174" s="57">
        <v>0</v>
      </c>
      <c r="AR174" s="57">
        <v>-43460</v>
      </c>
      <c r="AS174" s="57">
        <v>-21910</v>
      </c>
      <c r="AT174" s="57">
        <v>0</v>
      </c>
      <c r="AU174" s="57">
        <v>-21910</v>
      </c>
      <c r="AV174" s="57">
        <v>0</v>
      </c>
      <c r="AW174" s="57">
        <v>0</v>
      </c>
      <c r="AX174" s="57">
        <v>0</v>
      </c>
      <c r="AY174" s="57">
        <v>0</v>
      </c>
      <c r="AZ174" s="57">
        <v>0</v>
      </c>
      <c r="BA174" s="57">
        <v>0</v>
      </c>
      <c r="BB174" s="57">
        <v>0</v>
      </c>
      <c r="BC174" s="57">
        <v>0</v>
      </c>
      <c r="BD174" s="57">
        <v>0</v>
      </c>
      <c r="BE174" s="57">
        <v>-6653975</v>
      </c>
      <c r="BF174" s="57">
        <v>0</v>
      </c>
      <c r="BG174" s="57">
        <v>-6653975</v>
      </c>
      <c r="BH174" s="57">
        <v>-1596</v>
      </c>
      <c r="BI174" s="57">
        <v>0</v>
      </c>
      <c r="BJ174" s="57">
        <v>-1596</v>
      </c>
      <c r="BK174" s="57">
        <v>-10634</v>
      </c>
      <c r="BL174" s="57">
        <v>0</v>
      </c>
      <c r="BM174" s="57">
        <v>-10634</v>
      </c>
      <c r="BN174" s="57">
        <v>-2140077</v>
      </c>
      <c r="BO174" s="57">
        <v>0</v>
      </c>
      <c r="BP174" s="57">
        <v>-2140077</v>
      </c>
      <c r="BQ174" s="57">
        <v>-107358</v>
      </c>
      <c r="BR174" s="57">
        <v>0</v>
      </c>
      <c r="BS174" s="57">
        <v>-107358</v>
      </c>
      <c r="BT174" s="57">
        <v>-2259665</v>
      </c>
      <c r="BU174" s="57">
        <v>0</v>
      </c>
      <c r="BV174" s="57">
        <v>-2259665</v>
      </c>
      <c r="BW174" s="57">
        <v>-3402</v>
      </c>
      <c r="BX174" s="57">
        <v>0</v>
      </c>
      <c r="BY174" s="57">
        <v>-3402</v>
      </c>
      <c r="BZ174" s="57">
        <v>0</v>
      </c>
      <c r="CA174" s="57">
        <v>0</v>
      </c>
      <c r="CB174" s="57">
        <v>0</v>
      </c>
      <c r="CC174" s="57">
        <v>-43160</v>
      </c>
      <c r="CD174" s="57">
        <v>0</v>
      </c>
      <c r="CE174" s="57">
        <v>-43160</v>
      </c>
      <c r="CF174" s="57">
        <v>-12668</v>
      </c>
      <c r="CG174" s="57">
        <v>0</v>
      </c>
      <c r="CH174" s="57">
        <v>-12668</v>
      </c>
      <c r="CI174" s="57">
        <v>-5127</v>
      </c>
      <c r="CJ174" s="57">
        <v>0</v>
      </c>
      <c r="CK174" s="57">
        <v>-5127</v>
      </c>
      <c r="CL174" s="57">
        <v>0</v>
      </c>
      <c r="CM174" s="57">
        <v>0</v>
      </c>
      <c r="CN174" s="57">
        <v>0</v>
      </c>
      <c r="CO174" s="57">
        <v>0</v>
      </c>
      <c r="CP174" s="57">
        <v>0</v>
      </c>
      <c r="CQ174" s="57">
        <v>0</v>
      </c>
      <c r="CR174" s="57">
        <v>0</v>
      </c>
      <c r="CS174" s="57">
        <v>0</v>
      </c>
      <c r="CT174" s="57">
        <v>0</v>
      </c>
      <c r="CU174" s="57">
        <v>0</v>
      </c>
      <c r="CV174" s="57">
        <v>0</v>
      </c>
      <c r="CW174" s="57">
        <v>0</v>
      </c>
      <c r="CX174" s="57">
        <v>0</v>
      </c>
      <c r="CY174" s="57">
        <v>0</v>
      </c>
      <c r="CZ174" s="57">
        <v>0</v>
      </c>
      <c r="DA174" s="57">
        <v>0</v>
      </c>
      <c r="DB174" s="57">
        <v>0</v>
      </c>
      <c r="DC174" s="57">
        <v>0</v>
      </c>
      <c r="DD174" s="57">
        <v>0</v>
      </c>
      <c r="DE174" s="57">
        <v>0</v>
      </c>
      <c r="DF174" s="57">
        <v>0</v>
      </c>
      <c r="DG174" s="57">
        <v>0</v>
      </c>
      <c r="DH174" s="57">
        <v>0</v>
      </c>
      <c r="DI174" s="57">
        <v>-64357</v>
      </c>
      <c r="DJ174" s="57">
        <v>0</v>
      </c>
      <c r="DK174" s="57">
        <v>-64357</v>
      </c>
      <c r="DL174" s="57">
        <v>0</v>
      </c>
      <c r="DM174" s="57">
        <v>0</v>
      </c>
      <c r="DN174" s="57">
        <v>0</v>
      </c>
      <c r="DO174" s="57">
        <v>0</v>
      </c>
      <c r="DP174" s="57">
        <v>0</v>
      </c>
      <c r="DQ174" s="57">
        <v>0</v>
      </c>
      <c r="DR174" s="57">
        <v>-72432</v>
      </c>
      <c r="DS174" s="57">
        <v>0</v>
      </c>
      <c r="DT174" s="57">
        <v>-72432</v>
      </c>
      <c r="DU174" s="57">
        <v>0</v>
      </c>
      <c r="DV174" s="57">
        <v>0</v>
      </c>
      <c r="DW174" s="57">
        <v>0</v>
      </c>
      <c r="DX174" s="57">
        <v>-550960</v>
      </c>
      <c r="DY174" s="57">
        <v>0</v>
      </c>
      <c r="DZ174" s="57">
        <v>-550960</v>
      </c>
      <c r="EA174" s="57">
        <v>-44353</v>
      </c>
      <c r="EB174" s="57">
        <v>0</v>
      </c>
      <c r="EC174" s="57">
        <v>-44353</v>
      </c>
      <c r="ED174" s="57">
        <v>0</v>
      </c>
      <c r="EE174" s="57">
        <v>0</v>
      </c>
      <c r="EF174" s="57">
        <v>0</v>
      </c>
      <c r="EG174" s="57">
        <v>0</v>
      </c>
      <c r="EH174" s="57">
        <v>0</v>
      </c>
      <c r="EI174" s="57">
        <v>0</v>
      </c>
      <c r="EJ174" s="57">
        <v>0</v>
      </c>
      <c r="EK174" s="57">
        <v>0</v>
      </c>
      <c r="EL174" s="57">
        <v>0</v>
      </c>
      <c r="EM174" s="57">
        <v>-667745</v>
      </c>
      <c r="EN174" s="57">
        <v>0</v>
      </c>
      <c r="EO174" s="57">
        <v>-667745</v>
      </c>
      <c r="EP174" s="57">
        <v>-902294</v>
      </c>
      <c r="EQ174" s="57">
        <v>0</v>
      </c>
      <c r="ER174" s="57">
        <v>-902294</v>
      </c>
      <c r="ES174" s="57">
        <v>17561</v>
      </c>
      <c r="ET174" s="57">
        <v>0</v>
      </c>
      <c r="EU174" s="57">
        <v>17561</v>
      </c>
      <c r="EV174" s="57">
        <v>-884733</v>
      </c>
      <c r="EW174" s="57">
        <v>0</v>
      </c>
      <c r="EX174" s="57">
        <v>-884733</v>
      </c>
      <c r="EY174" s="57">
        <v>50059162</v>
      </c>
      <c r="EZ174" s="57">
        <v>0</v>
      </c>
      <c r="FA174" s="57">
        <v>50059162</v>
      </c>
      <c r="FB174" s="57">
        <v>104308</v>
      </c>
      <c r="FC174" s="57">
        <v>0</v>
      </c>
      <c r="FD174" s="57">
        <v>104308</v>
      </c>
      <c r="FE174" s="57">
        <v>-6653975</v>
      </c>
      <c r="FF174" s="57">
        <v>0</v>
      </c>
      <c r="FG174" s="57">
        <v>-6653975</v>
      </c>
      <c r="FH174" s="57">
        <v>-2259665</v>
      </c>
      <c r="FI174" s="57">
        <v>0</v>
      </c>
      <c r="FJ174" s="57">
        <v>-2259665</v>
      </c>
      <c r="FK174" s="57">
        <v>-64357</v>
      </c>
      <c r="FL174" s="57">
        <v>0</v>
      </c>
      <c r="FM174" s="57">
        <v>-64357</v>
      </c>
      <c r="FN174" s="57">
        <v>-667745</v>
      </c>
      <c r="FO174" s="57">
        <v>0</v>
      </c>
      <c r="FP174" s="57">
        <v>-667745</v>
      </c>
      <c r="FQ174" s="57">
        <v>-884733</v>
      </c>
      <c r="FR174" s="57">
        <v>0</v>
      </c>
      <c r="FS174" s="57">
        <v>-884733</v>
      </c>
      <c r="FT174" s="57">
        <v>-10426167</v>
      </c>
      <c r="FU174" s="57">
        <v>0</v>
      </c>
      <c r="FV174" s="57">
        <v>-10426167</v>
      </c>
      <c r="FW174" s="57">
        <v>39632995</v>
      </c>
      <c r="FX174" s="57">
        <v>0</v>
      </c>
      <c r="FY174" s="57">
        <v>39632995</v>
      </c>
    </row>
    <row r="175" spans="1:181" x14ac:dyDescent="0.2">
      <c r="A175" s="57" t="s">
        <v>446</v>
      </c>
      <c r="B175" s="57" t="s">
        <v>445</v>
      </c>
      <c r="C175" s="57">
        <v>0</v>
      </c>
      <c r="D175" s="57">
        <v>0</v>
      </c>
      <c r="E175" s="57">
        <v>0</v>
      </c>
      <c r="F175" s="57">
        <v>0</v>
      </c>
      <c r="G175" s="57">
        <v>0</v>
      </c>
      <c r="H175" s="57">
        <v>0</v>
      </c>
      <c r="I175" s="57">
        <v>0</v>
      </c>
      <c r="J175" s="57">
        <v>0</v>
      </c>
      <c r="K175" s="57">
        <v>0</v>
      </c>
      <c r="L175" s="57">
        <v>1507939</v>
      </c>
      <c r="M175" s="57">
        <v>0</v>
      </c>
      <c r="N175" s="57">
        <v>1507939</v>
      </c>
      <c r="O175" s="57">
        <v>1507939</v>
      </c>
      <c r="P175" s="57">
        <v>0</v>
      </c>
      <c r="Q175" s="57">
        <v>1507939</v>
      </c>
      <c r="R175" s="57">
        <v>-3644879</v>
      </c>
      <c r="S175" s="57">
        <v>0</v>
      </c>
      <c r="T175" s="57">
        <v>-3644879</v>
      </c>
      <c r="U175" s="57">
        <v>-18179</v>
      </c>
      <c r="V175" s="57">
        <v>0</v>
      </c>
      <c r="W175" s="57">
        <v>-18179</v>
      </c>
      <c r="X175" s="57">
        <v>-137019</v>
      </c>
      <c r="Y175" s="57">
        <v>0</v>
      </c>
      <c r="Z175" s="57">
        <v>-137019</v>
      </c>
      <c r="AA175" s="57">
        <v>0</v>
      </c>
      <c r="AB175" s="57">
        <v>0</v>
      </c>
      <c r="AC175" s="57">
        <v>0</v>
      </c>
      <c r="AD175" s="57">
        <v>-1914</v>
      </c>
      <c r="AE175" s="57">
        <v>0</v>
      </c>
      <c r="AF175" s="57">
        <v>-1914</v>
      </c>
      <c r="AG175" s="57">
        <v>4445787</v>
      </c>
      <c r="AH175" s="57">
        <v>0</v>
      </c>
      <c r="AI175" s="57">
        <v>4445787</v>
      </c>
      <c r="AJ175" s="57">
        <v>116439</v>
      </c>
      <c r="AK175" s="57">
        <v>0</v>
      </c>
      <c r="AL175" s="57">
        <v>116439</v>
      </c>
      <c r="AM175" s="57">
        <v>-8324794</v>
      </c>
      <c r="AN175" s="57">
        <v>0</v>
      </c>
      <c r="AO175" s="57">
        <v>-8324794</v>
      </c>
      <c r="AP175" s="57">
        <v>-301875</v>
      </c>
      <c r="AQ175" s="57">
        <v>0</v>
      </c>
      <c r="AR175" s="57">
        <v>-301875</v>
      </c>
      <c r="AS175" s="57">
        <v>-58771</v>
      </c>
      <c r="AT175" s="57">
        <v>0</v>
      </c>
      <c r="AU175" s="57">
        <v>-58771</v>
      </c>
      <c r="AV175" s="57">
        <v>33</v>
      </c>
      <c r="AW175" s="57">
        <v>0</v>
      </c>
      <c r="AX175" s="57">
        <v>33</v>
      </c>
      <c r="AY175" s="57">
        <v>-13108</v>
      </c>
      <c r="AZ175" s="57">
        <v>0</v>
      </c>
      <c r="BA175" s="57">
        <v>-13108</v>
      </c>
      <c r="BB175" s="57">
        <v>0</v>
      </c>
      <c r="BC175" s="57">
        <v>0</v>
      </c>
      <c r="BD175" s="57">
        <v>0</v>
      </c>
      <c r="BE175" s="57">
        <v>-7918187</v>
      </c>
      <c r="BF175" s="57">
        <v>0</v>
      </c>
      <c r="BG175" s="57">
        <v>-7918187</v>
      </c>
      <c r="BH175" s="57">
        <v>-38597</v>
      </c>
      <c r="BI175" s="57">
        <v>0</v>
      </c>
      <c r="BJ175" s="57">
        <v>-38597</v>
      </c>
      <c r="BK175" s="57">
        <v>11981</v>
      </c>
      <c r="BL175" s="57">
        <v>0</v>
      </c>
      <c r="BM175" s="57">
        <v>11981</v>
      </c>
      <c r="BN175" s="57">
        <v>-5326108</v>
      </c>
      <c r="BO175" s="57">
        <v>0</v>
      </c>
      <c r="BP175" s="57">
        <v>-5326108</v>
      </c>
      <c r="BQ175" s="57">
        <v>-333508</v>
      </c>
      <c r="BR175" s="57">
        <v>0</v>
      </c>
      <c r="BS175" s="57">
        <v>-333508</v>
      </c>
      <c r="BT175" s="57">
        <v>-5686232</v>
      </c>
      <c r="BU175" s="57">
        <v>0</v>
      </c>
      <c r="BV175" s="57">
        <v>-5686232</v>
      </c>
      <c r="BW175" s="57">
        <v>-375207</v>
      </c>
      <c r="BX175" s="57">
        <v>0</v>
      </c>
      <c r="BY175" s="57">
        <v>-375207</v>
      </c>
      <c r="BZ175" s="57">
        <v>-4549</v>
      </c>
      <c r="CA175" s="57">
        <v>0</v>
      </c>
      <c r="CB175" s="57">
        <v>-4549</v>
      </c>
      <c r="CC175" s="57">
        <v>-31266</v>
      </c>
      <c r="CD175" s="57">
        <v>0</v>
      </c>
      <c r="CE175" s="57">
        <v>-31266</v>
      </c>
      <c r="CF175" s="57">
        <v>-64715</v>
      </c>
      <c r="CG175" s="57">
        <v>0</v>
      </c>
      <c r="CH175" s="57">
        <v>-64715</v>
      </c>
      <c r="CI175" s="57">
        <v>-14701</v>
      </c>
      <c r="CJ175" s="57">
        <v>0</v>
      </c>
      <c r="CK175" s="57">
        <v>-14701</v>
      </c>
      <c r="CL175" s="57">
        <v>0</v>
      </c>
      <c r="CM175" s="57">
        <v>0</v>
      </c>
      <c r="CN175" s="57">
        <v>0</v>
      </c>
      <c r="CO175" s="57">
        <v>0</v>
      </c>
      <c r="CP175" s="57">
        <v>0</v>
      </c>
      <c r="CQ175" s="57">
        <v>0</v>
      </c>
      <c r="CR175" s="57">
        <v>0</v>
      </c>
      <c r="CS175" s="57">
        <v>0</v>
      </c>
      <c r="CT175" s="57">
        <v>0</v>
      </c>
      <c r="CU175" s="57">
        <v>0</v>
      </c>
      <c r="CV175" s="57">
        <v>0</v>
      </c>
      <c r="CW175" s="57">
        <v>0</v>
      </c>
      <c r="CX175" s="57">
        <v>0</v>
      </c>
      <c r="CY175" s="57">
        <v>0</v>
      </c>
      <c r="CZ175" s="57">
        <v>0</v>
      </c>
      <c r="DA175" s="57">
        <v>-253215</v>
      </c>
      <c r="DB175" s="57">
        <v>0</v>
      </c>
      <c r="DC175" s="57">
        <v>-253215</v>
      </c>
      <c r="DD175" s="57">
        <v>0</v>
      </c>
      <c r="DE175" s="57">
        <v>0</v>
      </c>
      <c r="DF175" s="57">
        <v>0</v>
      </c>
      <c r="DG175" s="57">
        <v>0</v>
      </c>
      <c r="DH175" s="57">
        <v>0</v>
      </c>
      <c r="DI175" s="57">
        <v>-743653</v>
      </c>
      <c r="DJ175" s="57">
        <v>0</v>
      </c>
      <c r="DK175" s="57">
        <v>-743653</v>
      </c>
      <c r="DL175" s="57">
        <v>0</v>
      </c>
      <c r="DM175" s="57">
        <v>0</v>
      </c>
      <c r="DN175" s="57">
        <v>0</v>
      </c>
      <c r="DO175" s="57">
        <v>0</v>
      </c>
      <c r="DP175" s="57">
        <v>0</v>
      </c>
      <c r="DQ175" s="57">
        <v>0</v>
      </c>
      <c r="DR175" s="57">
        <v>-37473</v>
      </c>
      <c r="DS175" s="57">
        <v>0</v>
      </c>
      <c r="DT175" s="57">
        <v>-37473</v>
      </c>
      <c r="DU175" s="57">
        <v>0</v>
      </c>
      <c r="DV175" s="57">
        <v>0</v>
      </c>
      <c r="DW175" s="57">
        <v>0</v>
      </c>
      <c r="DX175" s="57">
        <v>-1045689</v>
      </c>
      <c r="DY175" s="57">
        <v>0</v>
      </c>
      <c r="DZ175" s="57">
        <v>-1045689</v>
      </c>
      <c r="EA175" s="57">
        <v>-21801</v>
      </c>
      <c r="EB175" s="57">
        <v>0</v>
      </c>
      <c r="EC175" s="57">
        <v>-21801</v>
      </c>
      <c r="ED175" s="57">
        <v>0</v>
      </c>
      <c r="EE175" s="57">
        <v>0</v>
      </c>
      <c r="EF175" s="57">
        <v>0</v>
      </c>
      <c r="EG175" s="57">
        <v>0</v>
      </c>
      <c r="EH175" s="57">
        <v>0</v>
      </c>
      <c r="EI175" s="57">
        <v>0</v>
      </c>
      <c r="EJ175" s="57">
        <v>0</v>
      </c>
      <c r="EK175" s="57">
        <v>0</v>
      </c>
      <c r="EL175" s="57">
        <v>0</v>
      </c>
      <c r="EM175" s="57">
        <v>-1104963</v>
      </c>
      <c r="EN175" s="57">
        <v>0</v>
      </c>
      <c r="EO175" s="57">
        <v>-1104963</v>
      </c>
      <c r="EP175" s="57">
        <v>0</v>
      </c>
      <c r="EQ175" s="57">
        <v>0</v>
      </c>
      <c r="ER175" s="57">
        <v>0</v>
      </c>
      <c r="ES175" s="57">
        <v>0</v>
      </c>
      <c r="ET175" s="57">
        <v>0</v>
      </c>
      <c r="EU175" s="57">
        <v>0</v>
      </c>
      <c r="EV175" s="57">
        <v>0</v>
      </c>
      <c r="EW175" s="57">
        <v>0</v>
      </c>
      <c r="EX175" s="57">
        <v>0</v>
      </c>
      <c r="EY175" s="57">
        <v>174691760</v>
      </c>
      <c r="EZ175" s="57">
        <v>0</v>
      </c>
      <c r="FA175" s="57">
        <v>174691760</v>
      </c>
      <c r="FB175" s="57">
        <v>1507939</v>
      </c>
      <c r="FC175" s="57">
        <v>0</v>
      </c>
      <c r="FD175" s="57">
        <v>1507939</v>
      </c>
      <c r="FE175" s="57">
        <v>-7918187</v>
      </c>
      <c r="FF175" s="57">
        <v>0</v>
      </c>
      <c r="FG175" s="57">
        <v>-7918187</v>
      </c>
      <c r="FH175" s="57">
        <v>-5686232</v>
      </c>
      <c r="FI175" s="57">
        <v>0</v>
      </c>
      <c r="FJ175" s="57">
        <v>-5686232</v>
      </c>
      <c r="FK175" s="57">
        <v>-743653</v>
      </c>
      <c r="FL175" s="57">
        <v>0</v>
      </c>
      <c r="FM175" s="57">
        <v>-743653</v>
      </c>
      <c r="FN175" s="57">
        <v>-1104963</v>
      </c>
      <c r="FO175" s="57">
        <v>0</v>
      </c>
      <c r="FP175" s="57">
        <v>-1104963</v>
      </c>
      <c r="FQ175" s="57">
        <v>0</v>
      </c>
      <c r="FR175" s="57">
        <v>0</v>
      </c>
      <c r="FS175" s="57">
        <v>0</v>
      </c>
      <c r="FT175" s="57">
        <v>-13945096</v>
      </c>
      <c r="FU175" s="57">
        <v>0</v>
      </c>
      <c r="FV175" s="57">
        <v>-13945096</v>
      </c>
      <c r="FW175" s="57">
        <v>160746664</v>
      </c>
      <c r="FX175" s="57">
        <v>0</v>
      </c>
      <c r="FY175" s="57">
        <v>160746664</v>
      </c>
    </row>
    <row r="176" spans="1:181" x14ac:dyDescent="0.2">
      <c r="A176" s="57" t="s">
        <v>448</v>
      </c>
      <c r="B176" s="57" t="s">
        <v>447</v>
      </c>
      <c r="C176" s="57">
        <v>0</v>
      </c>
      <c r="D176" s="57">
        <v>0</v>
      </c>
      <c r="E176" s="57">
        <v>0</v>
      </c>
      <c r="F176" s="57">
        <v>25912</v>
      </c>
      <c r="G176" s="57">
        <v>0</v>
      </c>
      <c r="H176" s="57">
        <v>25912</v>
      </c>
      <c r="I176" s="57">
        <v>0</v>
      </c>
      <c r="J176" s="57">
        <v>0</v>
      </c>
      <c r="K176" s="57">
        <v>0</v>
      </c>
      <c r="L176" s="57">
        <v>-2922</v>
      </c>
      <c r="M176" s="57">
        <v>0</v>
      </c>
      <c r="N176" s="57">
        <v>-2922</v>
      </c>
      <c r="O176" s="57">
        <v>22990</v>
      </c>
      <c r="P176" s="57">
        <v>0</v>
      </c>
      <c r="Q176" s="57">
        <v>22990</v>
      </c>
      <c r="R176" s="57">
        <v>-1860354</v>
      </c>
      <c r="S176" s="57">
        <v>0</v>
      </c>
      <c r="T176" s="57">
        <v>-1860354</v>
      </c>
      <c r="U176" s="57">
        <v>-13325</v>
      </c>
      <c r="V176" s="57">
        <v>0</v>
      </c>
      <c r="W176" s="57">
        <v>-13325</v>
      </c>
      <c r="X176" s="57">
        <v>-60883</v>
      </c>
      <c r="Y176" s="57">
        <v>0</v>
      </c>
      <c r="Z176" s="57">
        <v>-60883</v>
      </c>
      <c r="AA176" s="57">
        <v>-60126</v>
      </c>
      <c r="AB176" s="57">
        <v>0</v>
      </c>
      <c r="AC176" s="57">
        <v>-60126</v>
      </c>
      <c r="AD176" s="57">
        <v>-757</v>
      </c>
      <c r="AE176" s="57">
        <v>0</v>
      </c>
      <c r="AF176" s="57">
        <v>-757</v>
      </c>
      <c r="AG176" s="57">
        <v>1007883</v>
      </c>
      <c r="AH176" s="57">
        <v>0</v>
      </c>
      <c r="AI176" s="57">
        <v>1007883</v>
      </c>
      <c r="AJ176" s="57">
        <v>-15458</v>
      </c>
      <c r="AK176" s="57">
        <v>0</v>
      </c>
      <c r="AL176" s="57">
        <v>-15458</v>
      </c>
      <c r="AM176" s="57">
        <v>-2097719</v>
      </c>
      <c r="AN176" s="57">
        <v>0</v>
      </c>
      <c r="AO176" s="57">
        <v>-2097719</v>
      </c>
      <c r="AP176" s="57">
        <v>28953</v>
      </c>
      <c r="AQ176" s="57">
        <v>0</v>
      </c>
      <c r="AR176" s="57">
        <v>28953</v>
      </c>
      <c r="AS176" s="57">
        <v>-36137</v>
      </c>
      <c r="AT176" s="57">
        <v>0</v>
      </c>
      <c r="AU176" s="57">
        <v>-36137</v>
      </c>
      <c r="AV176" s="57">
        <v>0</v>
      </c>
      <c r="AW176" s="57">
        <v>0</v>
      </c>
      <c r="AX176" s="57">
        <v>0</v>
      </c>
      <c r="AY176" s="57">
        <v>-9034</v>
      </c>
      <c r="AZ176" s="57">
        <v>0</v>
      </c>
      <c r="BA176" s="57">
        <v>-9034</v>
      </c>
      <c r="BB176" s="57">
        <v>0</v>
      </c>
      <c r="BC176" s="57">
        <v>0</v>
      </c>
      <c r="BD176" s="57">
        <v>0</v>
      </c>
      <c r="BE176" s="57">
        <v>-3042749</v>
      </c>
      <c r="BF176" s="57">
        <v>0</v>
      </c>
      <c r="BG176" s="57">
        <v>-3042749</v>
      </c>
      <c r="BH176" s="57">
        <v>-6914</v>
      </c>
      <c r="BI176" s="57">
        <v>0</v>
      </c>
      <c r="BJ176" s="57">
        <v>-6914</v>
      </c>
      <c r="BK176" s="57">
        <v>18</v>
      </c>
      <c r="BL176" s="57">
        <v>0</v>
      </c>
      <c r="BM176" s="57">
        <v>18</v>
      </c>
      <c r="BN176" s="57">
        <v>-1100038</v>
      </c>
      <c r="BO176" s="57">
        <v>0</v>
      </c>
      <c r="BP176" s="57">
        <v>-1100038</v>
      </c>
      <c r="BQ176" s="57">
        <v>-76899</v>
      </c>
      <c r="BR176" s="57">
        <v>0</v>
      </c>
      <c r="BS176" s="57">
        <v>-76899</v>
      </c>
      <c r="BT176" s="57">
        <v>-1183833</v>
      </c>
      <c r="BU176" s="57">
        <v>0</v>
      </c>
      <c r="BV176" s="57">
        <v>-1183833</v>
      </c>
      <c r="BW176" s="57">
        <v>-21777</v>
      </c>
      <c r="BX176" s="57">
        <v>0</v>
      </c>
      <c r="BY176" s="57">
        <v>-21777</v>
      </c>
      <c r="BZ176" s="57">
        <v>0</v>
      </c>
      <c r="CA176" s="57">
        <v>0</v>
      </c>
      <c r="CB176" s="57">
        <v>0</v>
      </c>
      <c r="CC176" s="57">
        <v>-10393</v>
      </c>
      <c r="CD176" s="57">
        <v>0</v>
      </c>
      <c r="CE176" s="57">
        <v>-10393</v>
      </c>
      <c r="CF176" s="57">
        <v>0</v>
      </c>
      <c r="CG176" s="57">
        <v>0</v>
      </c>
      <c r="CH176" s="57">
        <v>0</v>
      </c>
      <c r="CI176" s="57">
        <v>-2464</v>
      </c>
      <c r="CJ176" s="57">
        <v>0</v>
      </c>
      <c r="CK176" s="57">
        <v>-2464</v>
      </c>
      <c r="CL176" s="57">
        <v>0</v>
      </c>
      <c r="CM176" s="57">
        <v>0</v>
      </c>
      <c r="CN176" s="57">
        <v>0</v>
      </c>
      <c r="CO176" s="57">
        <v>-8134</v>
      </c>
      <c r="CP176" s="57">
        <v>0</v>
      </c>
      <c r="CQ176" s="57">
        <v>-8134</v>
      </c>
      <c r="CR176" s="57">
        <v>0</v>
      </c>
      <c r="CS176" s="57">
        <v>0</v>
      </c>
      <c r="CT176" s="57">
        <v>0</v>
      </c>
      <c r="CU176" s="57">
        <v>-28166</v>
      </c>
      <c r="CV176" s="57">
        <v>0</v>
      </c>
      <c r="CW176" s="57">
        <v>-28166</v>
      </c>
      <c r="CX176" s="57">
        <v>0</v>
      </c>
      <c r="CY176" s="57">
        <v>0</v>
      </c>
      <c r="CZ176" s="57">
        <v>0</v>
      </c>
      <c r="DA176" s="57">
        <v>0</v>
      </c>
      <c r="DB176" s="57">
        <v>0</v>
      </c>
      <c r="DC176" s="57">
        <v>0</v>
      </c>
      <c r="DD176" s="57">
        <v>0</v>
      </c>
      <c r="DE176" s="57">
        <v>0</v>
      </c>
      <c r="DF176" s="57">
        <v>0</v>
      </c>
      <c r="DG176" s="57">
        <v>0</v>
      </c>
      <c r="DH176" s="57">
        <v>0</v>
      </c>
      <c r="DI176" s="57">
        <v>-70934</v>
      </c>
      <c r="DJ176" s="57">
        <v>0</v>
      </c>
      <c r="DK176" s="57">
        <v>-70934</v>
      </c>
      <c r="DL176" s="57">
        <v>0</v>
      </c>
      <c r="DM176" s="57">
        <v>0</v>
      </c>
      <c r="DN176" s="57">
        <v>0</v>
      </c>
      <c r="DO176" s="57">
        <v>0</v>
      </c>
      <c r="DP176" s="57">
        <v>0</v>
      </c>
      <c r="DQ176" s="57">
        <v>0</v>
      </c>
      <c r="DR176" s="57">
        <v>-9133</v>
      </c>
      <c r="DS176" s="57">
        <v>0</v>
      </c>
      <c r="DT176" s="57">
        <v>-9133</v>
      </c>
      <c r="DU176" s="57">
        <v>0</v>
      </c>
      <c r="DV176" s="57">
        <v>0</v>
      </c>
      <c r="DW176" s="57">
        <v>0</v>
      </c>
      <c r="DX176" s="57">
        <v>-497998</v>
      </c>
      <c r="DY176" s="57">
        <v>0</v>
      </c>
      <c r="DZ176" s="57">
        <v>-497998</v>
      </c>
      <c r="EA176" s="57">
        <v>-36418</v>
      </c>
      <c r="EB176" s="57">
        <v>0</v>
      </c>
      <c r="EC176" s="57">
        <v>-36418</v>
      </c>
      <c r="ED176" s="57">
        <v>0</v>
      </c>
      <c r="EE176" s="57">
        <v>0</v>
      </c>
      <c r="EF176" s="57">
        <v>0</v>
      </c>
      <c r="EG176" s="57">
        <v>0</v>
      </c>
      <c r="EH176" s="57">
        <v>0</v>
      </c>
      <c r="EI176" s="57">
        <v>0</v>
      </c>
      <c r="EJ176" s="57">
        <v>-1969</v>
      </c>
      <c r="EK176" s="57">
        <v>0</v>
      </c>
      <c r="EL176" s="57">
        <v>-1969</v>
      </c>
      <c r="EM176" s="57">
        <v>-545518</v>
      </c>
      <c r="EN176" s="57">
        <v>0</v>
      </c>
      <c r="EO176" s="57">
        <v>-545518</v>
      </c>
      <c r="EP176" s="57">
        <v>0</v>
      </c>
      <c r="EQ176" s="57">
        <v>0</v>
      </c>
      <c r="ER176" s="57">
        <v>0</v>
      </c>
      <c r="ES176" s="57">
        <v>0</v>
      </c>
      <c r="ET176" s="57">
        <v>0</v>
      </c>
      <c r="EU176" s="57">
        <v>0</v>
      </c>
      <c r="EV176" s="57">
        <v>0</v>
      </c>
      <c r="EW176" s="57">
        <v>0</v>
      </c>
      <c r="EX176" s="57">
        <v>0</v>
      </c>
      <c r="EY176" s="57">
        <v>42683446</v>
      </c>
      <c r="EZ176" s="57">
        <v>0</v>
      </c>
      <c r="FA176" s="57">
        <v>42683446</v>
      </c>
      <c r="FB176" s="57">
        <v>22990</v>
      </c>
      <c r="FC176" s="57">
        <v>0</v>
      </c>
      <c r="FD176" s="57">
        <v>22990</v>
      </c>
      <c r="FE176" s="57">
        <v>-3042749</v>
      </c>
      <c r="FF176" s="57">
        <v>0</v>
      </c>
      <c r="FG176" s="57">
        <v>-3042749</v>
      </c>
      <c r="FH176" s="57">
        <v>-1183833</v>
      </c>
      <c r="FI176" s="57">
        <v>0</v>
      </c>
      <c r="FJ176" s="57">
        <v>-1183833</v>
      </c>
      <c r="FK176" s="57">
        <v>-70934</v>
      </c>
      <c r="FL176" s="57">
        <v>0</v>
      </c>
      <c r="FM176" s="57">
        <v>-70934</v>
      </c>
      <c r="FN176" s="57">
        <v>-545518</v>
      </c>
      <c r="FO176" s="57">
        <v>0</v>
      </c>
      <c r="FP176" s="57">
        <v>-545518</v>
      </c>
      <c r="FQ176" s="57">
        <v>0</v>
      </c>
      <c r="FR176" s="57">
        <v>0</v>
      </c>
      <c r="FS176" s="57">
        <v>0</v>
      </c>
      <c r="FT176" s="57">
        <v>-4820044</v>
      </c>
      <c r="FU176" s="57">
        <v>0</v>
      </c>
      <c r="FV176" s="57">
        <v>-4820044</v>
      </c>
      <c r="FW176" s="57">
        <v>37863402</v>
      </c>
      <c r="FX176" s="57">
        <v>0</v>
      </c>
      <c r="FY176" s="57">
        <v>37863402</v>
      </c>
    </row>
    <row r="177" spans="1:181" x14ac:dyDescent="0.2">
      <c r="A177" s="57" t="s">
        <v>450</v>
      </c>
      <c r="B177" s="57" t="s">
        <v>449</v>
      </c>
      <c r="C177" s="57">
        <v>0</v>
      </c>
      <c r="D177" s="57">
        <v>0</v>
      </c>
      <c r="E177" s="57">
        <v>0</v>
      </c>
      <c r="F177" s="57">
        <v>-1705062</v>
      </c>
      <c r="G177" s="57">
        <v>0</v>
      </c>
      <c r="H177" s="57">
        <v>-1705062</v>
      </c>
      <c r="I177" s="57">
        <v>0</v>
      </c>
      <c r="J177" s="57">
        <v>0</v>
      </c>
      <c r="K177" s="57">
        <v>0</v>
      </c>
      <c r="L177" s="57">
        <v>91498</v>
      </c>
      <c r="M177" s="57">
        <v>0</v>
      </c>
      <c r="N177" s="57">
        <v>91498</v>
      </c>
      <c r="O177" s="57">
        <v>-1613564</v>
      </c>
      <c r="P177" s="57">
        <v>0</v>
      </c>
      <c r="Q177" s="57">
        <v>-1613564</v>
      </c>
      <c r="R177" s="57">
        <v>-4407557</v>
      </c>
      <c r="S177" s="57">
        <v>0</v>
      </c>
      <c r="T177" s="57">
        <v>-4407557</v>
      </c>
      <c r="U177" s="57">
        <v>-3742</v>
      </c>
      <c r="V177" s="57">
        <v>0</v>
      </c>
      <c r="W177" s="57">
        <v>-3742</v>
      </c>
      <c r="X177" s="57">
        <v>-285546</v>
      </c>
      <c r="Y177" s="57">
        <v>0</v>
      </c>
      <c r="Z177" s="57">
        <v>-285546</v>
      </c>
      <c r="AA177" s="57">
        <v>-145930</v>
      </c>
      <c r="AB177" s="57">
        <v>0</v>
      </c>
      <c r="AC177" s="57">
        <v>-145930</v>
      </c>
      <c r="AD177" s="57">
        <v>0</v>
      </c>
      <c r="AE177" s="57">
        <v>0</v>
      </c>
      <c r="AF177" s="57">
        <v>0</v>
      </c>
      <c r="AG177" s="57">
        <v>1706892</v>
      </c>
      <c r="AH177" s="57">
        <v>0</v>
      </c>
      <c r="AI177" s="57">
        <v>1706892</v>
      </c>
      <c r="AJ177" s="57">
        <v>27417</v>
      </c>
      <c r="AK177" s="57">
        <v>0</v>
      </c>
      <c r="AL177" s="57">
        <v>27417</v>
      </c>
      <c r="AM177" s="57">
        <v>-3282208</v>
      </c>
      <c r="AN177" s="57">
        <v>0</v>
      </c>
      <c r="AO177" s="57">
        <v>-3282208</v>
      </c>
      <c r="AP177" s="57">
        <v>2855</v>
      </c>
      <c r="AQ177" s="57">
        <v>0</v>
      </c>
      <c r="AR177" s="57">
        <v>2855</v>
      </c>
      <c r="AS177" s="57">
        <v>-132050</v>
      </c>
      <c r="AT177" s="57">
        <v>0</v>
      </c>
      <c r="AU177" s="57">
        <v>-132050</v>
      </c>
      <c r="AV177" s="57">
        <v>1104</v>
      </c>
      <c r="AW177" s="57">
        <v>0</v>
      </c>
      <c r="AX177" s="57">
        <v>1104</v>
      </c>
      <c r="AY177" s="57">
        <v>-18950</v>
      </c>
      <c r="AZ177" s="57">
        <v>0</v>
      </c>
      <c r="BA177" s="57">
        <v>-18950</v>
      </c>
      <c r="BB177" s="57">
        <v>0</v>
      </c>
      <c r="BC177" s="57">
        <v>0</v>
      </c>
      <c r="BD177" s="57">
        <v>0</v>
      </c>
      <c r="BE177" s="57">
        <v>-6388043</v>
      </c>
      <c r="BF177" s="57">
        <v>0</v>
      </c>
      <c r="BG177" s="57">
        <v>-6388043</v>
      </c>
      <c r="BH177" s="57">
        <v>-90485</v>
      </c>
      <c r="BI177" s="57">
        <v>0</v>
      </c>
      <c r="BJ177" s="57">
        <v>-90485</v>
      </c>
      <c r="BK177" s="57">
        <v>3780</v>
      </c>
      <c r="BL177" s="57">
        <v>0</v>
      </c>
      <c r="BM177" s="57">
        <v>3780</v>
      </c>
      <c r="BN177" s="57">
        <v>-1361370</v>
      </c>
      <c r="BO177" s="57">
        <v>0</v>
      </c>
      <c r="BP177" s="57">
        <v>-1361370</v>
      </c>
      <c r="BQ177" s="57">
        <v>-279298</v>
      </c>
      <c r="BR177" s="57">
        <v>0</v>
      </c>
      <c r="BS177" s="57">
        <v>-279298</v>
      </c>
      <c r="BT177" s="57">
        <v>-1727373</v>
      </c>
      <c r="BU177" s="57">
        <v>0</v>
      </c>
      <c r="BV177" s="57">
        <v>-1727373</v>
      </c>
      <c r="BW177" s="57">
        <v>-107275</v>
      </c>
      <c r="BX177" s="57">
        <v>0</v>
      </c>
      <c r="BY177" s="57">
        <v>-107275</v>
      </c>
      <c r="BZ177" s="57">
        <v>54</v>
      </c>
      <c r="CA177" s="57">
        <v>0</v>
      </c>
      <c r="CB177" s="57">
        <v>54</v>
      </c>
      <c r="CC177" s="57">
        <v>-45351</v>
      </c>
      <c r="CD177" s="57">
        <v>0</v>
      </c>
      <c r="CE177" s="57">
        <v>-45351</v>
      </c>
      <c r="CF177" s="57">
        <v>3512</v>
      </c>
      <c r="CG177" s="57">
        <v>0</v>
      </c>
      <c r="CH177" s="57">
        <v>3512</v>
      </c>
      <c r="CI177" s="57">
        <v>0</v>
      </c>
      <c r="CJ177" s="57">
        <v>0</v>
      </c>
      <c r="CK177" s="57">
        <v>0</v>
      </c>
      <c r="CL177" s="57">
        <v>0</v>
      </c>
      <c r="CM177" s="57">
        <v>0</v>
      </c>
      <c r="CN177" s="57">
        <v>0</v>
      </c>
      <c r="CO177" s="57">
        <v>-10039</v>
      </c>
      <c r="CP177" s="57">
        <v>0</v>
      </c>
      <c r="CQ177" s="57">
        <v>-10039</v>
      </c>
      <c r="CR177" s="57">
        <v>0</v>
      </c>
      <c r="CS177" s="57">
        <v>0</v>
      </c>
      <c r="CT177" s="57">
        <v>0</v>
      </c>
      <c r="CU177" s="57">
        <v>-5400</v>
      </c>
      <c r="CV177" s="57">
        <v>0</v>
      </c>
      <c r="CW177" s="57">
        <v>-5400</v>
      </c>
      <c r="CX177" s="57">
        <v>0</v>
      </c>
      <c r="CY177" s="57">
        <v>0</v>
      </c>
      <c r="CZ177" s="57">
        <v>0</v>
      </c>
      <c r="DA177" s="57">
        <v>0</v>
      </c>
      <c r="DB177" s="57">
        <v>0</v>
      </c>
      <c r="DC177" s="57">
        <v>0</v>
      </c>
      <c r="DD177" s="57">
        <v>0</v>
      </c>
      <c r="DE177" s="57">
        <v>0</v>
      </c>
      <c r="DF177" s="57">
        <v>0</v>
      </c>
      <c r="DG177" s="57">
        <v>0</v>
      </c>
      <c r="DH177" s="57">
        <v>0</v>
      </c>
      <c r="DI177" s="57">
        <v>-164499</v>
      </c>
      <c r="DJ177" s="57">
        <v>0</v>
      </c>
      <c r="DK177" s="57">
        <v>-164499</v>
      </c>
      <c r="DL177" s="57">
        <v>-4336</v>
      </c>
      <c r="DM177" s="57">
        <v>0</v>
      </c>
      <c r="DN177" s="57">
        <v>-4336</v>
      </c>
      <c r="DO177" s="57">
        <v>0</v>
      </c>
      <c r="DP177" s="57">
        <v>0</v>
      </c>
      <c r="DQ177" s="57">
        <v>0</v>
      </c>
      <c r="DR177" s="57">
        <v>-67792</v>
      </c>
      <c r="DS177" s="57">
        <v>0</v>
      </c>
      <c r="DT177" s="57">
        <v>-67792</v>
      </c>
      <c r="DU177" s="57">
        <v>-4586</v>
      </c>
      <c r="DV177" s="57">
        <v>0</v>
      </c>
      <c r="DW177" s="57">
        <v>-4586</v>
      </c>
      <c r="DX177" s="57">
        <v>-1160067</v>
      </c>
      <c r="DY177" s="57">
        <v>0</v>
      </c>
      <c r="DZ177" s="57">
        <v>-1160067</v>
      </c>
      <c r="EA177" s="57">
        <v>-27364</v>
      </c>
      <c r="EB177" s="57">
        <v>0</v>
      </c>
      <c r="EC177" s="57">
        <v>-27364</v>
      </c>
      <c r="ED177" s="57">
        <v>0</v>
      </c>
      <c r="EE177" s="57">
        <v>0</v>
      </c>
      <c r="EF177" s="57">
        <v>0</v>
      </c>
      <c r="EG177" s="57">
        <v>4189</v>
      </c>
      <c r="EH177" s="57">
        <v>0</v>
      </c>
      <c r="EI177" s="57">
        <v>4189</v>
      </c>
      <c r="EJ177" s="57">
        <v>-14108</v>
      </c>
      <c r="EK177" s="57">
        <v>0</v>
      </c>
      <c r="EL177" s="57">
        <v>-14108</v>
      </c>
      <c r="EM177" s="57">
        <v>-1274064</v>
      </c>
      <c r="EN177" s="57">
        <v>0</v>
      </c>
      <c r="EO177" s="57">
        <v>-1274064</v>
      </c>
      <c r="EP177" s="57">
        <v>-8459</v>
      </c>
      <c r="EQ177" s="57">
        <v>0</v>
      </c>
      <c r="ER177" s="57">
        <v>-8459</v>
      </c>
      <c r="ES177" s="57">
        <v>0</v>
      </c>
      <c r="ET177" s="57">
        <v>0</v>
      </c>
      <c r="EU177" s="57">
        <v>0</v>
      </c>
      <c r="EV177" s="57">
        <v>-8459</v>
      </c>
      <c r="EW177" s="57">
        <v>0</v>
      </c>
      <c r="EX177" s="57">
        <v>-8459</v>
      </c>
      <c r="EY177" s="57">
        <v>74769092</v>
      </c>
      <c r="EZ177" s="57">
        <v>0</v>
      </c>
      <c r="FA177" s="57">
        <v>74769092</v>
      </c>
      <c r="FB177" s="57">
        <v>-1613564</v>
      </c>
      <c r="FC177" s="57">
        <v>0</v>
      </c>
      <c r="FD177" s="57">
        <v>-1613564</v>
      </c>
      <c r="FE177" s="57">
        <v>-6388043</v>
      </c>
      <c r="FF177" s="57">
        <v>0</v>
      </c>
      <c r="FG177" s="57">
        <v>-6388043</v>
      </c>
      <c r="FH177" s="57">
        <v>-1727373</v>
      </c>
      <c r="FI177" s="57">
        <v>0</v>
      </c>
      <c r="FJ177" s="57">
        <v>-1727373</v>
      </c>
      <c r="FK177" s="57">
        <v>-164499</v>
      </c>
      <c r="FL177" s="57">
        <v>0</v>
      </c>
      <c r="FM177" s="57">
        <v>-164499</v>
      </c>
      <c r="FN177" s="57">
        <v>-1274064</v>
      </c>
      <c r="FO177" s="57">
        <v>0</v>
      </c>
      <c r="FP177" s="57">
        <v>-1274064</v>
      </c>
      <c r="FQ177" s="57">
        <v>-8459</v>
      </c>
      <c r="FR177" s="57">
        <v>0</v>
      </c>
      <c r="FS177" s="57">
        <v>-8459</v>
      </c>
      <c r="FT177" s="57">
        <v>-11176002</v>
      </c>
      <c r="FU177" s="57">
        <v>0</v>
      </c>
      <c r="FV177" s="57">
        <v>-11176002</v>
      </c>
      <c r="FW177" s="57">
        <v>63593090</v>
      </c>
      <c r="FX177" s="57">
        <v>0</v>
      </c>
      <c r="FY177" s="57">
        <v>63593090</v>
      </c>
    </row>
    <row r="178" spans="1:181" x14ac:dyDescent="0.2">
      <c r="A178" s="57" t="s">
        <v>452</v>
      </c>
      <c r="B178" s="57" t="s">
        <v>451</v>
      </c>
      <c r="C178" s="57">
        <v>0</v>
      </c>
      <c r="D178" s="57">
        <v>0</v>
      </c>
      <c r="E178" s="57">
        <v>0</v>
      </c>
      <c r="F178" s="57">
        <v>-5602</v>
      </c>
      <c r="G178" s="57">
        <v>0</v>
      </c>
      <c r="H178" s="57">
        <v>-5602</v>
      </c>
      <c r="I178" s="57">
        <v>0</v>
      </c>
      <c r="J178" s="57">
        <v>0</v>
      </c>
      <c r="K178" s="57">
        <v>0</v>
      </c>
      <c r="L178" s="57">
        <v>152336</v>
      </c>
      <c r="M178" s="57">
        <v>0</v>
      </c>
      <c r="N178" s="57">
        <v>152336</v>
      </c>
      <c r="O178" s="57">
        <v>146734</v>
      </c>
      <c r="P178" s="57">
        <v>0</v>
      </c>
      <c r="Q178" s="57">
        <v>146734</v>
      </c>
      <c r="R178" s="57">
        <v>-2651911</v>
      </c>
      <c r="S178" s="57">
        <v>0</v>
      </c>
      <c r="T178" s="57">
        <v>-2651911</v>
      </c>
      <c r="U178" s="57">
        <v>0</v>
      </c>
      <c r="V178" s="57">
        <v>0</v>
      </c>
      <c r="W178" s="57">
        <v>0</v>
      </c>
      <c r="X178" s="57">
        <v>-164467</v>
      </c>
      <c r="Y178" s="57">
        <v>0</v>
      </c>
      <c r="Z178" s="57">
        <v>-164467</v>
      </c>
      <c r="AA178" s="57">
        <v>-89235</v>
      </c>
      <c r="AB178" s="57">
        <v>0</v>
      </c>
      <c r="AC178" s="57">
        <v>-89235</v>
      </c>
      <c r="AD178" s="57">
        <v>0</v>
      </c>
      <c r="AE178" s="57">
        <v>0</v>
      </c>
      <c r="AF178" s="57">
        <v>0</v>
      </c>
      <c r="AG178" s="57">
        <v>1008018</v>
      </c>
      <c r="AH178" s="57">
        <v>0</v>
      </c>
      <c r="AI178" s="57">
        <v>1008018</v>
      </c>
      <c r="AJ178" s="57">
        <v>-15155</v>
      </c>
      <c r="AK178" s="57">
        <v>0</v>
      </c>
      <c r="AL178" s="57">
        <v>-15155</v>
      </c>
      <c r="AM178" s="57">
        <v>-1550690</v>
      </c>
      <c r="AN178" s="57">
        <v>0</v>
      </c>
      <c r="AO178" s="57">
        <v>-1550690</v>
      </c>
      <c r="AP178" s="57">
        <v>14092</v>
      </c>
      <c r="AQ178" s="57">
        <v>0</v>
      </c>
      <c r="AR178" s="57">
        <v>14092</v>
      </c>
      <c r="AS178" s="57">
        <v>-70780</v>
      </c>
      <c r="AT178" s="57">
        <v>0</v>
      </c>
      <c r="AU178" s="57">
        <v>-70780</v>
      </c>
      <c r="AV178" s="57">
        <v>-1565</v>
      </c>
      <c r="AW178" s="57">
        <v>0</v>
      </c>
      <c r="AX178" s="57">
        <v>-1565</v>
      </c>
      <c r="AY178" s="57">
        <v>-27865</v>
      </c>
      <c r="AZ178" s="57">
        <v>0</v>
      </c>
      <c r="BA178" s="57">
        <v>-27865</v>
      </c>
      <c r="BB178" s="57">
        <v>1845</v>
      </c>
      <c r="BC178" s="57">
        <v>0</v>
      </c>
      <c r="BD178" s="57">
        <v>1845</v>
      </c>
      <c r="BE178" s="57">
        <v>-3458478</v>
      </c>
      <c r="BF178" s="57">
        <v>0</v>
      </c>
      <c r="BG178" s="57">
        <v>-3458478</v>
      </c>
      <c r="BH178" s="57">
        <v>0</v>
      </c>
      <c r="BI178" s="57">
        <v>0</v>
      </c>
      <c r="BJ178" s="57">
        <v>0</v>
      </c>
      <c r="BK178" s="57">
        <v>0</v>
      </c>
      <c r="BL178" s="57">
        <v>0</v>
      </c>
      <c r="BM178" s="57">
        <v>0</v>
      </c>
      <c r="BN178" s="57">
        <v>-945072</v>
      </c>
      <c r="BO178" s="57">
        <v>0</v>
      </c>
      <c r="BP178" s="57">
        <v>-945072</v>
      </c>
      <c r="BQ178" s="57">
        <v>11633</v>
      </c>
      <c r="BR178" s="57">
        <v>0</v>
      </c>
      <c r="BS178" s="57">
        <v>11633</v>
      </c>
      <c r="BT178" s="57">
        <v>-933439</v>
      </c>
      <c r="BU178" s="57">
        <v>0</v>
      </c>
      <c r="BV178" s="57">
        <v>-933439</v>
      </c>
      <c r="BW178" s="57">
        <v>-25687</v>
      </c>
      <c r="BX178" s="57">
        <v>0</v>
      </c>
      <c r="BY178" s="57">
        <v>-25687</v>
      </c>
      <c r="BZ178" s="57">
        <v>105</v>
      </c>
      <c r="CA178" s="57">
        <v>0</v>
      </c>
      <c r="CB178" s="57">
        <v>105</v>
      </c>
      <c r="CC178" s="57">
        <v>-151012</v>
      </c>
      <c r="CD178" s="57">
        <v>0</v>
      </c>
      <c r="CE178" s="57">
        <v>-151012</v>
      </c>
      <c r="CF178" s="57">
        <v>1325</v>
      </c>
      <c r="CG178" s="57">
        <v>0</v>
      </c>
      <c r="CH178" s="57">
        <v>1325</v>
      </c>
      <c r="CI178" s="57">
        <v>0</v>
      </c>
      <c r="CJ178" s="57">
        <v>0</v>
      </c>
      <c r="CK178" s="57">
        <v>0</v>
      </c>
      <c r="CL178" s="57">
        <v>0</v>
      </c>
      <c r="CM178" s="57">
        <v>0</v>
      </c>
      <c r="CN178" s="57">
        <v>0</v>
      </c>
      <c r="CO178" s="57">
        <v>-4460</v>
      </c>
      <c r="CP178" s="57">
        <v>0</v>
      </c>
      <c r="CQ178" s="57">
        <v>-4460</v>
      </c>
      <c r="CR178" s="57">
        <v>0</v>
      </c>
      <c r="CS178" s="57">
        <v>0</v>
      </c>
      <c r="CT178" s="57">
        <v>0</v>
      </c>
      <c r="CU178" s="57">
        <v>0</v>
      </c>
      <c r="CV178" s="57">
        <v>0</v>
      </c>
      <c r="CW178" s="57">
        <v>0</v>
      </c>
      <c r="CX178" s="57">
        <v>0</v>
      </c>
      <c r="CY178" s="57">
        <v>0</v>
      </c>
      <c r="CZ178" s="57">
        <v>0</v>
      </c>
      <c r="DA178" s="57">
        <v>0</v>
      </c>
      <c r="DB178" s="57">
        <v>0</v>
      </c>
      <c r="DC178" s="57">
        <v>0</v>
      </c>
      <c r="DD178" s="57">
        <v>0</v>
      </c>
      <c r="DE178" s="57">
        <v>0</v>
      </c>
      <c r="DF178" s="57">
        <v>0</v>
      </c>
      <c r="DG178" s="57">
        <v>0</v>
      </c>
      <c r="DH178" s="57">
        <v>0</v>
      </c>
      <c r="DI178" s="57">
        <v>-179729</v>
      </c>
      <c r="DJ178" s="57">
        <v>0</v>
      </c>
      <c r="DK178" s="57">
        <v>-179729</v>
      </c>
      <c r="DL178" s="57">
        <v>0</v>
      </c>
      <c r="DM178" s="57">
        <v>0</v>
      </c>
      <c r="DN178" s="57">
        <v>0</v>
      </c>
      <c r="DO178" s="57">
        <v>0</v>
      </c>
      <c r="DP178" s="57">
        <v>0</v>
      </c>
      <c r="DQ178" s="57">
        <v>0</v>
      </c>
      <c r="DR178" s="57">
        <v>0</v>
      </c>
      <c r="DS178" s="57">
        <v>0</v>
      </c>
      <c r="DT178" s="57">
        <v>0</v>
      </c>
      <c r="DU178" s="57">
        <v>0</v>
      </c>
      <c r="DV178" s="57">
        <v>0</v>
      </c>
      <c r="DW178" s="57">
        <v>0</v>
      </c>
      <c r="DX178" s="57">
        <v>-438505</v>
      </c>
      <c r="DY178" s="57">
        <v>0</v>
      </c>
      <c r="DZ178" s="57">
        <v>-438505</v>
      </c>
      <c r="EA178" s="57">
        <v>-32595</v>
      </c>
      <c r="EB178" s="57">
        <v>0</v>
      </c>
      <c r="EC178" s="57">
        <v>-32595</v>
      </c>
      <c r="ED178" s="57">
        <v>0</v>
      </c>
      <c r="EE178" s="57">
        <v>0</v>
      </c>
      <c r="EF178" s="57">
        <v>0</v>
      </c>
      <c r="EG178" s="57">
        <v>0</v>
      </c>
      <c r="EH178" s="57">
        <v>0</v>
      </c>
      <c r="EI178" s="57">
        <v>0</v>
      </c>
      <c r="EJ178" s="57">
        <v>-10316</v>
      </c>
      <c r="EK178" s="57">
        <v>0</v>
      </c>
      <c r="EL178" s="57">
        <v>-10316</v>
      </c>
      <c r="EM178" s="57">
        <v>-481416</v>
      </c>
      <c r="EN178" s="57">
        <v>0</v>
      </c>
      <c r="EO178" s="57">
        <v>-481416</v>
      </c>
      <c r="EP178" s="57">
        <v>-6667</v>
      </c>
      <c r="EQ178" s="57">
        <v>0</v>
      </c>
      <c r="ER178" s="57">
        <v>-6667</v>
      </c>
      <c r="ES178" s="57">
        <v>-5725</v>
      </c>
      <c r="ET178" s="57">
        <v>0</v>
      </c>
      <c r="EU178" s="57">
        <v>-5725</v>
      </c>
      <c r="EV178" s="57">
        <v>-12392</v>
      </c>
      <c r="EW178" s="57">
        <v>0</v>
      </c>
      <c r="EX178" s="57">
        <v>-12392</v>
      </c>
      <c r="EY178" s="57">
        <v>43699961</v>
      </c>
      <c r="EZ178" s="57">
        <v>0</v>
      </c>
      <c r="FA178" s="57">
        <v>43699961</v>
      </c>
      <c r="FB178" s="57">
        <v>146734</v>
      </c>
      <c r="FC178" s="57">
        <v>0</v>
      </c>
      <c r="FD178" s="57">
        <v>146734</v>
      </c>
      <c r="FE178" s="57">
        <v>-3458478</v>
      </c>
      <c r="FF178" s="57">
        <v>0</v>
      </c>
      <c r="FG178" s="57">
        <v>-3458478</v>
      </c>
      <c r="FH178" s="57">
        <v>-933439</v>
      </c>
      <c r="FI178" s="57">
        <v>0</v>
      </c>
      <c r="FJ178" s="57">
        <v>-933439</v>
      </c>
      <c r="FK178" s="57">
        <v>-179729</v>
      </c>
      <c r="FL178" s="57">
        <v>0</v>
      </c>
      <c r="FM178" s="57">
        <v>-179729</v>
      </c>
      <c r="FN178" s="57">
        <v>-481416</v>
      </c>
      <c r="FO178" s="57">
        <v>0</v>
      </c>
      <c r="FP178" s="57">
        <v>-481416</v>
      </c>
      <c r="FQ178" s="57">
        <v>-12392</v>
      </c>
      <c r="FR178" s="57">
        <v>0</v>
      </c>
      <c r="FS178" s="57">
        <v>-12392</v>
      </c>
      <c r="FT178" s="57">
        <v>-4918720</v>
      </c>
      <c r="FU178" s="57">
        <v>0</v>
      </c>
      <c r="FV178" s="57">
        <v>-4918720</v>
      </c>
      <c r="FW178" s="57">
        <v>38781241</v>
      </c>
      <c r="FX178" s="57">
        <v>0</v>
      </c>
      <c r="FY178" s="57">
        <v>38781241</v>
      </c>
    </row>
    <row r="179" spans="1:181" x14ac:dyDescent="0.2">
      <c r="A179" s="57" t="s">
        <v>454</v>
      </c>
      <c r="B179" s="57" t="s">
        <v>854</v>
      </c>
      <c r="C179" s="57">
        <v>0</v>
      </c>
      <c r="D179" s="57">
        <v>0</v>
      </c>
      <c r="E179" s="57">
        <v>0</v>
      </c>
      <c r="F179" s="57">
        <v>590488</v>
      </c>
      <c r="G179" s="57">
        <v>2470</v>
      </c>
      <c r="H179" s="57">
        <v>592958</v>
      </c>
      <c r="I179" s="57">
        <v>0</v>
      </c>
      <c r="J179" s="57">
        <v>0</v>
      </c>
      <c r="K179" s="57">
        <v>0</v>
      </c>
      <c r="L179" s="57">
        <v>766786</v>
      </c>
      <c r="M179" s="57">
        <v>0</v>
      </c>
      <c r="N179" s="57">
        <v>766786</v>
      </c>
      <c r="O179" s="57">
        <v>1357274</v>
      </c>
      <c r="P179" s="57">
        <v>2470</v>
      </c>
      <c r="Q179" s="57">
        <v>1359744</v>
      </c>
      <c r="R179" s="57">
        <v>-5193917</v>
      </c>
      <c r="S179" s="57">
        <v>-47543</v>
      </c>
      <c r="T179" s="57">
        <v>-5241460</v>
      </c>
      <c r="U179" s="57">
        <v>-16675</v>
      </c>
      <c r="V179" s="57">
        <v>0</v>
      </c>
      <c r="W179" s="57">
        <v>-16675</v>
      </c>
      <c r="X179" s="57">
        <v>-216241</v>
      </c>
      <c r="Y179" s="57">
        <v>-743</v>
      </c>
      <c r="Z179" s="57">
        <v>-216984</v>
      </c>
      <c r="AA179" s="57">
        <v>-118744</v>
      </c>
      <c r="AB179" s="57">
        <v>-743</v>
      </c>
      <c r="AC179" s="57">
        <v>-119487</v>
      </c>
      <c r="AD179" s="57">
        <v>7274</v>
      </c>
      <c r="AE179" s="57">
        <v>0</v>
      </c>
      <c r="AF179" s="57">
        <v>7274</v>
      </c>
      <c r="AG179" s="57">
        <v>4302946</v>
      </c>
      <c r="AH179" s="57">
        <v>237089</v>
      </c>
      <c r="AI179" s="57">
        <v>4540035</v>
      </c>
      <c r="AJ179" s="57">
        <v>65974</v>
      </c>
      <c r="AK179" s="57">
        <v>0</v>
      </c>
      <c r="AL179" s="57">
        <v>65974</v>
      </c>
      <c r="AM179" s="57">
        <v>-13850692</v>
      </c>
      <c r="AN179" s="57">
        <v>-1150508</v>
      </c>
      <c r="AO179" s="57">
        <v>-15001200</v>
      </c>
      <c r="AP179" s="57">
        <v>-1094443</v>
      </c>
      <c r="AQ179" s="57">
        <v>0</v>
      </c>
      <c r="AR179" s="57">
        <v>-1094443</v>
      </c>
      <c r="AS179" s="57">
        <v>-130399</v>
      </c>
      <c r="AT179" s="57">
        <v>0</v>
      </c>
      <c r="AU179" s="57">
        <v>-130399</v>
      </c>
      <c r="AV179" s="57">
        <v>-25275</v>
      </c>
      <c r="AW179" s="57">
        <v>0</v>
      </c>
      <c r="AX179" s="57">
        <v>-25275</v>
      </c>
      <c r="AY179" s="57">
        <v>-1652</v>
      </c>
      <c r="AZ179" s="57">
        <v>0</v>
      </c>
      <c r="BA179" s="57">
        <v>-1652</v>
      </c>
      <c r="BB179" s="57">
        <v>0</v>
      </c>
      <c r="BC179" s="57">
        <v>0</v>
      </c>
      <c r="BD179" s="57">
        <v>0</v>
      </c>
      <c r="BE179" s="57">
        <v>-16143699</v>
      </c>
      <c r="BF179" s="57">
        <v>-961705</v>
      </c>
      <c r="BG179" s="57">
        <v>-17105404</v>
      </c>
      <c r="BH179" s="57">
        <v>-292464</v>
      </c>
      <c r="BI179" s="57">
        <v>0</v>
      </c>
      <c r="BJ179" s="57">
        <v>-292464</v>
      </c>
      <c r="BK179" s="57">
        <v>-172222</v>
      </c>
      <c r="BL179" s="57">
        <v>-1745</v>
      </c>
      <c r="BM179" s="57">
        <v>-173967</v>
      </c>
      <c r="BN179" s="57">
        <v>-8245959</v>
      </c>
      <c r="BO179" s="57">
        <v>-1019542</v>
      </c>
      <c r="BP179" s="57">
        <v>-9265501</v>
      </c>
      <c r="BQ179" s="57">
        <v>33499</v>
      </c>
      <c r="BR179" s="57">
        <v>-15606</v>
      </c>
      <c r="BS179" s="57">
        <v>17893</v>
      </c>
      <c r="BT179" s="57">
        <v>-8677146</v>
      </c>
      <c r="BU179" s="57">
        <v>-1036893</v>
      </c>
      <c r="BV179" s="57">
        <v>-9714039</v>
      </c>
      <c r="BW179" s="57">
        <v>-224752</v>
      </c>
      <c r="BX179" s="57">
        <v>0</v>
      </c>
      <c r="BY179" s="57">
        <v>-224752</v>
      </c>
      <c r="BZ179" s="57">
        <v>-2818</v>
      </c>
      <c r="CA179" s="57">
        <v>0</v>
      </c>
      <c r="CB179" s="57">
        <v>-2818</v>
      </c>
      <c r="CC179" s="57">
        <v>-407837</v>
      </c>
      <c r="CD179" s="57">
        <v>0</v>
      </c>
      <c r="CE179" s="57">
        <v>-407837</v>
      </c>
      <c r="CF179" s="57">
        <v>-1740</v>
      </c>
      <c r="CG179" s="57">
        <v>0</v>
      </c>
      <c r="CH179" s="57">
        <v>-1740</v>
      </c>
      <c r="CI179" s="57">
        <v>0</v>
      </c>
      <c r="CJ179" s="57">
        <v>0</v>
      </c>
      <c r="CK179" s="57">
        <v>0</v>
      </c>
      <c r="CL179" s="57">
        <v>0</v>
      </c>
      <c r="CM179" s="57">
        <v>0</v>
      </c>
      <c r="CN179" s="57">
        <v>0</v>
      </c>
      <c r="CO179" s="57">
        <v>0</v>
      </c>
      <c r="CP179" s="57">
        <v>0</v>
      </c>
      <c r="CQ179" s="57">
        <v>0</v>
      </c>
      <c r="CR179" s="57">
        <v>0</v>
      </c>
      <c r="CS179" s="57">
        <v>0</v>
      </c>
      <c r="CT179" s="57">
        <v>0</v>
      </c>
      <c r="CU179" s="57">
        <v>0</v>
      </c>
      <c r="CV179" s="57">
        <v>0</v>
      </c>
      <c r="CW179" s="57">
        <v>0</v>
      </c>
      <c r="CX179" s="57">
        <v>0</v>
      </c>
      <c r="CY179" s="57">
        <v>0</v>
      </c>
      <c r="CZ179" s="57">
        <v>0</v>
      </c>
      <c r="DA179" s="57">
        <v>0</v>
      </c>
      <c r="DB179" s="57">
        <v>0</v>
      </c>
      <c r="DC179" s="57">
        <v>0</v>
      </c>
      <c r="DD179" s="57">
        <v>0</v>
      </c>
      <c r="DE179" s="57">
        <v>0</v>
      </c>
      <c r="DF179" s="57">
        <v>0</v>
      </c>
      <c r="DG179" s="57">
        <v>0</v>
      </c>
      <c r="DH179" s="57">
        <v>0</v>
      </c>
      <c r="DI179" s="57">
        <v>-637147</v>
      </c>
      <c r="DJ179" s="57">
        <v>0</v>
      </c>
      <c r="DK179" s="57">
        <v>-637147</v>
      </c>
      <c r="DL179" s="57">
        <v>0</v>
      </c>
      <c r="DM179" s="57">
        <v>0</v>
      </c>
      <c r="DN179" s="57">
        <v>0</v>
      </c>
      <c r="DO179" s="57">
        <v>-114</v>
      </c>
      <c r="DP179" s="57">
        <v>0</v>
      </c>
      <c r="DQ179" s="57">
        <v>-114</v>
      </c>
      <c r="DR179" s="57">
        <v>-144909</v>
      </c>
      <c r="DS179" s="57">
        <v>0</v>
      </c>
      <c r="DT179" s="57">
        <v>-144909</v>
      </c>
      <c r="DU179" s="57">
        <v>-41245</v>
      </c>
      <c r="DV179" s="57">
        <v>0</v>
      </c>
      <c r="DW179" s="57">
        <v>-41245</v>
      </c>
      <c r="DX179" s="57">
        <v>-1290952</v>
      </c>
      <c r="DY179" s="57">
        <v>-14947</v>
      </c>
      <c r="DZ179" s="57">
        <v>-1305899</v>
      </c>
      <c r="EA179" s="57">
        <v>-228701</v>
      </c>
      <c r="EB179" s="57">
        <v>-1745</v>
      </c>
      <c r="EC179" s="57">
        <v>-230446</v>
      </c>
      <c r="ED179" s="57">
        <v>0</v>
      </c>
      <c r="EE179" s="57">
        <v>0</v>
      </c>
      <c r="EF179" s="57">
        <v>0</v>
      </c>
      <c r="EG179" s="57">
        <v>0</v>
      </c>
      <c r="EH179" s="57">
        <v>0</v>
      </c>
      <c r="EI179" s="57">
        <v>0</v>
      </c>
      <c r="EJ179" s="57">
        <v>0</v>
      </c>
      <c r="EK179" s="57">
        <v>0</v>
      </c>
      <c r="EL179" s="57">
        <v>0</v>
      </c>
      <c r="EM179" s="57">
        <v>-1705921</v>
      </c>
      <c r="EN179" s="57">
        <v>-16692</v>
      </c>
      <c r="EO179" s="57">
        <v>-1722613</v>
      </c>
      <c r="EP179" s="57">
        <v>0</v>
      </c>
      <c r="EQ179" s="57">
        <v>0</v>
      </c>
      <c r="ER179" s="57">
        <v>0</v>
      </c>
      <c r="ES179" s="57">
        <v>0</v>
      </c>
      <c r="ET179" s="57">
        <v>0</v>
      </c>
      <c r="EU179" s="57">
        <v>0</v>
      </c>
      <c r="EV179" s="57">
        <v>0</v>
      </c>
      <c r="EW179" s="57">
        <v>0</v>
      </c>
      <c r="EX179" s="57">
        <v>0</v>
      </c>
      <c r="EY179" s="57">
        <v>170735771</v>
      </c>
      <c r="EZ179" s="57">
        <v>8520392</v>
      </c>
      <c r="FA179" s="57">
        <v>179256163</v>
      </c>
      <c r="FB179" s="57">
        <v>1357274</v>
      </c>
      <c r="FC179" s="57">
        <v>2470</v>
      </c>
      <c r="FD179" s="57">
        <v>1359744</v>
      </c>
      <c r="FE179" s="57">
        <v>-16143699</v>
      </c>
      <c r="FF179" s="57">
        <v>-961705</v>
      </c>
      <c r="FG179" s="57">
        <v>-17105404</v>
      </c>
      <c r="FH179" s="57">
        <v>-8677146</v>
      </c>
      <c r="FI179" s="57">
        <v>-1036893</v>
      </c>
      <c r="FJ179" s="57">
        <v>-9714039</v>
      </c>
      <c r="FK179" s="57">
        <v>-637147</v>
      </c>
      <c r="FL179" s="57">
        <v>0</v>
      </c>
      <c r="FM179" s="57">
        <v>-637147</v>
      </c>
      <c r="FN179" s="57">
        <v>-1705921</v>
      </c>
      <c r="FO179" s="57">
        <v>-16692</v>
      </c>
      <c r="FP179" s="57">
        <v>-1722613</v>
      </c>
      <c r="FQ179" s="57">
        <v>0</v>
      </c>
      <c r="FR179" s="57">
        <v>0</v>
      </c>
      <c r="FS179" s="57">
        <v>0</v>
      </c>
      <c r="FT179" s="57">
        <v>-25806639</v>
      </c>
      <c r="FU179" s="57">
        <v>-2012820</v>
      </c>
      <c r="FV179" s="57">
        <v>-27819459</v>
      </c>
      <c r="FW179" s="57">
        <v>144929132</v>
      </c>
      <c r="FX179" s="57">
        <v>6507572</v>
      </c>
      <c r="FY179" s="57">
        <v>151436704</v>
      </c>
    </row>
    <row r="180" spans="1:181" x14ac:dyDescent="0.2">
      <c r="A180" s="57" t="s">
        <v>456</v>
      </c>
      <c r="B180" s="57" t="s">
        <v>455</v>
      </c>
      <c r="C180" s="57">
        <v>0</v>
      </c>
      <c r="D180" s="57">
        <v>0</v>
      </c>
      <c r="E180" s="57">
        <v>0</v>
      </c>
      <c r="F180" s="57">
        <v>-299066</v>
      </c>
      <c r="G180" s="57">
        <v>0</v>
      </c>
      <c r="H180" s="57">
        <v>-299066</v>
      </c>
      <c r="I180" s="57">
        <v>0</v>
      </c>
      <c r="J180" s="57">
        <v>0</v>
      </c>
      <c r="K180" s="57">
        <v>0</v>
      </c>
      <c r="L180" s="57">
        <v>68463</v>
      </c>
      <c r="M180" s="57">
        <v>0</v>
      </c>
      <c r="N180" s="57">
        <v>68463</v>
      </c>
      <c r="O180" s="57">
        <v>-230603</v>
      </c>
      <c r="P180" s="57">
        <v>0</v>
      </c>
      <c r="Q180" s="57">
        <v>-230603</v>
      </c>
      <c r="R180" s="57">
        <v>-2273580</v>
      </c>
      <c r="S180" s="57">
        <v>0</v>
      </c>
      <c r="T180" s="57">
        <v>-2273580</v>
      </c>
      <c r="U180" s="57">
        <v>0</v>
      </c>
      <c r="V180" s="57">
        <v>0</v>
      </c>
      <c r="W180" s="57">
        <v>0</v>
      </c>
      <c r="X180" s="57">
        <v>-122979</v>
      </c>
      <c r="Y180" s="57">
        <v>0</v>
      </c>
      <c r="Z180" s="57">
        <v>-122979</v>
      </c>
      <c r="AA180" s="57">
        <v>-122979</v>
      </c>
      <c r="AB180" s="57">
        <v>0</v>
      </c>
      <c r="AC180" s="57">
        <v>-122979</v>
      </c>
      <c r="AD180" s="57">
        <v>0</v>
      </c>
      <c r="AE180" s="57">
        <v>0</v>
      </c>
      <c r="AF180" s="57">
        <v>0</v>
      </c>
      <c r="AG180" s="57">
        <v>936883</v>
      </c>
      <c r="AH180" s="57">
        <v>0</v>
      </c>
      <c r="AI180" s="57">
        <v>936883</v>
      </c>
      <c r="AJ180" s="57">
        <v>-4318</v>
      </c>
      <c r="AK180" s="57">
        <v>0</v>
      </c>
      <c r="AL180" s="57">
        <v>-4318</v>
      </c>
      <c r="AM180" s="57">
        <v>-2757542</v>
      </c>
      <c r="AN180" s="57">
        <v>0</v>
      </c>
      <c r="AO180" s="57">
        <v>-2757542</v>
      </c>
      <c r="AP180" s="57">
        <v>-32779</v>
      </c>
      <c r="AQ180" s="57">
        <v>0</v>
      </c>
      <c r="AR180" s="57">
        <v>-32779</v>
      </c>
      <c r="AS180" s="57">
        <v>-15066</v>
      </c>
      <c r="AT180" s="57">
        <v>0</v>
      </c>
      <c r="AU180" s="57">
        <v>-15066</v>
      </c>
      <c r="AV180" s="57">
        <v>0</v>
      </c>
      <c r="AW180" s="57">
        <v>0</v>
      </c>
      <c r="AX180" s="57">
        <v>0</v>
      </c>
      <c r="AY180" s="57">
        <v>-12911</v>
      </c>
      <c r="AZ180" s="57">
        <v>0</v>
      </c>
      <c r="BA180" s="57">
        <v>-12911</v>
      </c>
      <c r="BB180" s="57">
        <v>0</v>
      </c>
      <c r="BC180" s="57">
        <v>0</v>
      </c>
      <c r="BD180" s="57">
        <v>0</v>
      </c>
      <c r="BE180" s="57">
        <v>-4282292</v>
      </c>
      <c r="BF180" s="57">
        <v>0</v>
      </c>
      <c r="BG180" s="57">
        <v>-4282292</v>
      </c>
      <c r="BH180" s="57">
        <v>-405027</v>
      </c>
      <c r="BI180" s="57">
        <v>0</v>
      </c>
      <c r="BJ180" s="57">
        <v>-405027</v>
      </c>
      <c r="BK180" s="57">
        <v>-60682</v>
      </c>
      <c r="BL180" s="57">
        <v>0</v>
      </c>
      <c r="BM180" s="57">
        <v>-60682</v>
      </c>
      <c r="BN180" s="57">
        <v>-1100970</v>
      </c>
      <c r="BO180" s="57">
        <v>0</v>
      </c>
      <c r="BP180" s="57">
        <v>-1100970</v>
      </c>
      <c r="BQ180" s="57">
        <v>-106357</v>
      </c>
      <c r="BR180" s="57">
        <v>0</v>
      </c>
      <c r="BS180" s="57">
        <v>-106357</v>
      </c>
      <c r="BT180" s="57">
        <v>-1673036</v>
      </c>
      <c r="BU180" s="57">
        <v>0</v>
      </c>
      <c r="BV180" s="57">
        <v>-1673036</v>
      </c>
      <c r="BW180" s="57">
        <v>-14021</v>
      </c>
      <c r="BX180" s="57">
        <v>0</v>
      </c>
      <c r="BY180" s="57">
        <v>-14021</v>
      </c>
      <c r="BZ180" s="57">
        <v>-1155</v>
      </c>
      <c r="CA180" s="57">
        <v>0</v>
      </c>
      <c r="CB180" s="57">
        <v>-1155</v>
      </c>
      <c r="CC180" s="57">
        <v>-105381</v>
      </c>
      <c r="CD180" s="57">
        <v>0</v>
      </c>
      <c r="CE180" s="57">
        <v>-105381</v>
      </c>
      <c r="CF180" s="57">
        <v>-41266</v>
      </c>
      <c r="CG180" s="57">
        <v>0</v>
      </c>
      <c r="CH180" s="57">
        <v>-41266</v>
      </c>
      <c r="CI180" s="57">
        <v>0</v>
      </c>
      <c r="CJ180" s="57">
        <v>0</v>
      </c>
      <c r="CK180" s="57">
        <v>0</v>
      </c>
      <c r="CL180" s="57">
        <v>0</v>
      </c>
      <c r="CM180" s="57">
        <v>0</v>
      </c>
      <c r="CN180" s="57">
        <v>0</v>
      </c>
      <c r="CO180" s="57">
        <v>0</v>
      </c>
      <c r="CP180" s="57">
        <v>0</v>
      </c>
      <c r="CQ180" s="57">
        <v>0</v>
      </c>
      <c r="CR180" s="57">
        <v>0</v>
      </c>
      <c r="CS180" s="57">
        <v>0</v>
      </c>
      <c r="CT180" s="57">
        <v>0</v>
      </c>
      <c r="CU180" s="57">
        <v>0</v>
      </c>
      <c r="CV180" s="57">
        <v>0</v>
      </c>
      <c r="CW180" s="57">
        <v>0</v>
      </c>
      <c r="CX180" s="57">
        <v>0</v>
      </c>
      <c r="CY180" s="57">
        <v>0</v>
      </c>
      <c r="CZ180" s="57">
        <v>0</v>
      </c>
      <c r="DA180" s="57">
        <v>0</v>
      </c>
      <c r="DB180" s="57">
        <v>0</v>
      </c>
      <c r="DC180" s="57">
        <v>0</v>
      </c>
      <c r="DD180" s="57">
        <v>0</v>
      </c>
      <c r="DE180" s="57">
        <v>0</v>
      </c>
      <c r="DF180" s="57">
        <v>0</v>
      </c>
      <c r="DG180" s="57">
        <v>0</v>
      </c>
      <c r="DH180" s="57">
        <v>0</v>
      </c>
      <c r="DI180" s="57">
        <v>-161823</v>
      </c>
      <c r="DJ180" s="57">
        <v>0</v>
      </c>
      <c r="DK180" s="57">
        <v>-161823</v>
      </c>
      <c r="DL180" s="57">
        <v>0</v>
      </c>
      <c r="DM180" s="57">
        <v>0</v>
      </c>
      <c r="DN180" s="57">
        <v>0</v>
      </c>
      <c r="DO180" s="57">
        <v>0</v>
      </c>
      <c r="DP180" s="57">
        <v>0</v>
      </c>
      <c r="DQ180" s="57">
        <v>0</v>
      </c>
      <c r="DR180" s="57">
        <v>0</v>
      </c>
      <c r="DS180" s="57">
        <v>0</v>
      </c>
      <c r="DT180" s="57">
        <v>0</v>
      </c>
      <c r="DU180" s="57">
        <v>0</v>
      </c>
      <c r="DV180" s="57">
        <v>0</v>
      </c>
      <c r="DW180" s="57">
        <v>0</v>
      </c>
      <c r="DX180" s="57">
        <v>-774474</v>
      </c>
      <c r="DY180" s="57">
        <v>0</v>
      </c>
      <c r="DZ180" s="57">
        <v>-774474</v>
      </c>
      <c r="EA180" s="57">
        <v>11394</v>
      </c>
      <c r="EB180" s="57">
        <v>0</v>
      </c>
      <c r="EC180" s="57">
        <v>11394</v>
      </c>
      <c r="ED180" s="57">
        <v>0</v>
      </c>
      <c r="EE180" s="57">
        <v>0</v>
      </c>
      <c r="EF180" s="57">
        <v>0</v>
      </c>
      <c r="EG180" s="57">
        <v>0</v>
      </c>
      <c r="EH180" s="57">
        <v>0</v>
      </c>
      <c r="EI180" s="57">
        <v>0</v>
      </c>
      <c r="EJ180" s="57">
        <v>0</v>
      </c>
      <c r="EK180" s="57">
        <v>0</v>
      </c>
      <c r="EL180" s="57">
        <v>0</v>
      </c>
      <c r="EM180" s="57">
        <v>-763080</v>
      </c>
      <c r="EN180" s="57">
        <v>0</v>
      </c>
      <c r="EO180" s="57">
        <v>-763080</v>
      </c>
      <c r="EP180" s="57">
        <v>0</v>
      </c>
      <c r="EQ180" s="57">
        <v>0</v>
      </c>
      <c r="ER180" s="57">
        <v>0</v>
      </c>
      <c r="ES180" s="57">
        <v>0</v>
      </c>
      <c r="ET180" s="57">
        <v>0</v>
      </c>
      <c r="EU180" s="57">
        <v>0</v>
      </c>
      <c r="EV180" s="57">
        <v>0</v>
      </c>
      <c r="EW180" s="57">
        <v>0</v>
      </c>
      <c r="EX180" s="57">
        <v>0</v>
      </c>
      <c r="EY180" s="57">
        <v>40702336</v>
      </c>
      <c r="EZ180" s="57">
        <v>0</v>
      </c>
      <c r="FA180" s="57">
        <v>40702336</v>
      </c>
      <c r="FB180" s="57">
        <v>-230603</v>
      </c>
      <c r="FC180" s="57">
        <v>0</v>
      </c>
      <c r="FD180" s="57">
        <v>-230603</v>
      </c>
      <c r="FE180" s="57">
        <v>-4282292</v>
      </c>
      <c r="FF180" s="57">
        <v>0</v>
      </c>
      <c r="FG180" s="57">
        <v>-4282292</v>
      </c>
      <c r="FH180" s="57">
        <v>-1673036</v>
      </c>
      <c r="FI180" s="57">
        <v>0</v>
      </c>
      <c r="FJ180" s="57">
        <v>-1673036</v>
      </c>
      <c r="FK180" s="57">
        <v>-161823</v>
      </c>
      <c r="FL180" s="57">
        <v>0</v>
      </c>
      <c r="FM180" s="57">
        <v>-161823</v>
      </c>
      <c r="FN180" s="57">
        <v>-763080</v>
      </c>
      <c r="FO180" s="57">
        <v>0</v>
      </c>
      <c r="FP180" s="57">
        <v>-763080</v>
      </c>
      <c r="FQ180" s="57">
        <v>0</v>
      </c>
      <c r="FR180" s="57">
        <v>0</v>
      </c>
      <c r="FS180" s="57">
        <v>0</v>
      </c>
      <c r="FT180" s="57">
        <v>-7110834</v>
      </c>
      <c r="FU180" s="57">
        <v>0</v>
      </c>
      <c r="FV180" s="57">
        <v>-7110834</v>
      </c>
      <c r="FW180" s="57">
        <v>33591502</v>
      </c>
      <c r="FX180" s="57">
        <v>0</v>
      </c>
      <c r="FY180" s="57">
        <v>33591502</v>
      </c>
    </row>
    <row r="181" spans="1:181" x14ac:dyDescent="0.2">
      <c r="A181" s="57" t="s">
        <v>459</v>
      </c>
      <c r="B181" s="57" t="s">
        <v>458</v>
      </c>
      <c r="C181" s="57">
        <v>0</v>
      </c>
      <c r="D181" s="57">
        <v>0</v>
      </c>
      <c r="E181" s="57">
        <v>0</v>
      </c>
      <c r="F181" s="57">
        <v>177499</v>
      </c>
      <c r="G181" s="57">
        <v>0</v>
      </c>
      <c r="H181" s="57">
        <v>177499</v>
      </c>
      <c r="I181" s="57">
        <v>0</v>
      </c>
      <c r="J181" s="57">
        <v>0</v>
      </c>
      <c r="K181" s="57">
        <v>0</v>
      </c>
      <c r="L181" s="57">
        <v>320135</v>
      </c>
      <c r="M181" s="57">
        <v>0</v>
      </c>
      <c r="N181" s="57">
        <v>320135</v>
      </c>
      <c r="O181" s="57">
        <v>497634</v>
      </c>
      <c r="P181" s="57">
        <v>0</v>
      </c>
      <c r="Q181" s="57">
        <v>497634</v>
      </c>
      <c r="R181" s="57">
        <v>-4967590</v>
      </c>
      <c r="S181" s="57">
        <v>-2352</v>
      </c>
      <c r="T181" s="57">
        <v>-4969942</v>
      </c>
      <c r="U181" s="57">
        <v>0</v>
      </c>
      <c r="V181" s="57">
        <v>0</v>
      </c>
      <c r="W181" s="57">
        <v>0</v>
      </c>
      <c r="X181" s="57">
        <v>-255836</v>
      </c>
      <c r="Y181" s="57">
        <v>0</v>
      </c>
      <c r="Z181" s="57">
        <v>-255836</v>
      </c>
      <c r="AA181" s="57">
        <v>0</v>
      </c>
      <c r="AB181" s="57">
        <v>0</v>
      </c>
      <c r="AC181" s="57">
        <v>0</v>
      </c>
      <c r="AD181" s="57">
        <v>0</v>
      </c>
      <c r="AE181" s="57">
        <v>0</v>
      </c>
      <c r="AF181" s="57">
        <v>0</v>
      </c>
      <c r="AG181" s="57">
        <v>3561871</v>
      </c>
      <c r="AH181" s="57">
        <v>19519</v>
      </c>
      <c r="AI181" s="57">
        <v>3581390</v>
      </c>
      <c r="AJ181" s="57">
        <v>-74588</v>
      </c>
      <c r="AK181" s="57">
        <v>0</v>
      </c>
      <c r="AL181" s="57">
        <v>-74588</v>
      </c>
      <c r="AM181" s="57">
        <v>-11056824</v>
      </c>
      <c r="AN181" s="57">
        <v>-82429</v>
      </c>
      <c r="AO181" s="57">
        <v>-11139253</v>
      </c>
      <c r="AP181" s="57">
        <v>-462181</v>
      </c>
      <c r="AQ181" s="57">
        <v>0</v>
      </c>
      <c r="AR181" s="57">
        <v>-462181</v>
      </c>
      <c r="AS181" s="57">
        <v>0</v>
      </c>
      <c r="AT181" s="57">
        <v>0</v>
      </c>
      <c r="AU181" s="57">
        <v>0</v>
      </c>
      <c r="AV181" s="57">
        <v>0</v>
      </c>
      <c r="AW181" s="57">
        <v>0</v>
      </c>
      <c r="AX181" s="57">
        <v>0</v>
      </c>
      <c r="AY181" s="57">
        <v>0</v>
      </c>
      <c r="AZ181" s="57">
        <v>0</v>
      </c>
      <c r="BA181" s="57">
        <v>0</v>
      </c>
      <c r="BB181" s="57">
        <v>0</v>
      </c>
      <c r="BC181" s="57">
        <v>0</v>
      </c>
      <c r="BD181" s="57">
        <v>0</v>
      </c>
      <c r="BE181" s="57">
        <v>-13255148</v>
      </c>
      <c r="BF181" s="57">
        <v>-65262</v>
      </c>
      <c r="BG181" s="57">
        <v>-13320410</v>
      </c>
      <c r="BH181" s="57">
        <v>-95475</v>
      </c>
      <c r="BI181" s="57">
        <v>0</v>
      </c>
      <c r="BJ181" s="57">
        <v>-95475</v>
      </c>
      <c r="BK181" s="57">
        <v>-19810</v>
      </c>
      <c r="BL181" s="57">
        <v>0</v>
      </c>
      <c r="BM181" s="57">
        <v>-19810</v>
      </c>
      <c r="BN181" s="57">
        <v>-4508382</v>
      </c>
      <c r="BO181" s="57">
        <v>0</v>
      </c>
      <c r="BP181" s="57">
        <v>-4508382</v>
      </c>
      <c r="BQ181" s="57">
        <v>114663</v>
      </c>
      <c r="BR181" s="57">
        <v>0</v>
      </c>
      <c r="BS181" s="57">
        <v>114663</v>
      </c>
      <c r="BT181" s="57">
        <v>-4509004</v>
      </c>
      <c r="BU181" s="57">
        <v>0</v>
      </c>
      <c r="BV181" s="57">
        <v>-4509004</v>
      </c>
      <c r="BW181" s="57">
        <v>0</v>
      </c>
      <c r="BX181" s="57">
        <v>0</v>
      </c>
      <c r="BY181" s="57">
        <v>0</v>
      </c>
      <c r="BZ181" s="57">
        <v>0</v>
      </c>
      <c r="CA181" s="57">
        <v>0</v>
      </c>
      <c r="CB181" s="57">
        <v>0</v>
      </c>
      <c r="CC181" s="57">
        <v>0</v>
      </c>
      <c r="CD181" s="57">
        <v>0</v>
      </c>
      <c r="CE181" s="57">
        <v>0</v>
      </c>
      <c r="CF181" s="57">
        <v>0</v>
      </c>
      <c r="CG181" s="57">
        <v>0</v>
      </c>
      <c r="CH181" s="57">
        <v>0</v>
      </c>
      <c r="CI181" s="57">
        <v>0</v>
      </c>
      <c r="CJ181" s="57">
        <v>0</v>
      </c>
      <c r="CK181" s="57">
        <v>0</v>
      </c>
      <c r="CL181" s="57">
        <v>0</v>
      </c>
      <c r="CM181" s="57">
        <v>0</v>
      </c>
      <c r="CN181" s="57">
        <v>0</v>
      </c>
      <c r="CO181" s="57">
        <v>0</v>
      </c>
      <c r="CP181" s="57">
        <v>0</v>
      </c>
      <c r="CQ181" s="57">
        <v>0</v>
      </c>
      <c r="CR181" s="57">
        <v>0</v>
      </c>
      <c r="CS181" s="57">
        <v>0</v>
      </c>
      <c r="CT181" s="57">
        <v>0</v>
      </c>
      <c r="CU181" s="57">
        <v>0</v>
      </c>
      <c r="CV181" s="57">
        <v>0</v>
      </c>
      <c r="CW181" s="57">
        <v>0</v>
      </c>
      <c r="CX181" s="57">
        <v>0</v>
      </c>
      <c r="CY181" s="57">
        <v>0</v>
      </c>
      <c r="CZ181" s="57">
        <v>0</v>
      </c>
      <c r="DA181" s="57">
        <v>0</v>
      </c>
      <c r="DB181" s="57">
        <v>0</v>
      </c>
      <c r="DC181" s="57">
        <v>0</v>
      </c>
      <c r="DD181" s="57">
        <v>0</v>
      </c>
      <c r="DE181" s="57">
        <v>0</v>
      </c>
      <c r="DF181" s="57">
        <v>0</v>
      </c>
      <c r="DG181" s="57">
        <v>239439</v>
      </c>
      <c r="DH181" s="57">
        <v>0</v>
      </c>
      <c r="DI181" s="57">
        <v>0</v>
      </c>
      <c r="DJ181" s="57">
        <v>0</v>
      </c>
      <c r="DK181" s="57">
        <v>0</v>
      </c>
      <c r="DL181" s="57">
        <v>0</v>
      </c>
      <c r="DM181" s="57">
        <v>0</v>
      </c>
      <c r="DN181" s="57">
        <v>0</v>
      </c>
      <c r="DO181" s="57">
        <v>0</v>
      </c>
      <c r="DP181" s="57">
        <v>0</v>
      </c>
      <c r="DQ181" s="57">
        <v>0</v>
      </c>
      <c r="DR181" s="57">
        <v>0</v>
      </c>
      <c r="DS181" s="57">
        <v>0</v>
      </c>
      <c r="DT181" s="57">
        <v>0</v>
      </c>
      <c r="DU181" s="57">
        <v>0</v>
      </c>
      <c r="DV181" s="57">
        <v>0</v>
      </c>
      <c r="DW181" s="57">
        <v>0</v>
      </c>
      <c r="DX181" s="57">
        <v>-1855186</v>
      </c>
      <c r="DY181" s="57">
        <v>0</v>
      </c>
      <c r="DZ181" s="57">
        <v>-1855186</v>
      </c>
      <c r="EA181" s="57">
        <v>-201733</v>
      </c>
      <c r="EB181" s="57">
        <v>0</v>
      </c>
      <c r="EC181" s="57">
        <v>-201733</v>
      </c>
      <c r="ED181" s="57">
        <v>0</v>
      </c>
      <c r="EE181" s="57">
        <v>0</v>
      </c>
      <c r="EF181" s="57">
        <v>0</v>
      </c>
      <c r="EG181" s="57">
        <v>0</v>
      </c>
      <c r="EH181" s="57">
        <v>0</v>
      </c>
      <c r="EI181" s="57">
        <v>0</v>
      </c>
      <c r="EJ181" s="57">
        <v>-120994</v>
      </c>
      <c r="EK181" s="57">
        <v>0</v>
      </c>
      <c r="EL181" s="57">
        <v>-120994</v>
      </c>
      <c r="EM181" s="57">
        <v>-2177913</v>
      </c>
      <c r="EN181" s="57">
        <v>0</v>
      </c>
      <c r="EO181" s="57">
        <v>-2177913</v>
      </c>
      <c r="EP181" s="57">
        <v>0</v>
      </c>
      <c r="EQ181" s="57">
        <v>0</v>
      </c>
      <c r="ER181" s="57">
        <v>0</v>
      </c>
      <c r="ES181" s="57">
        <v>0</v>
      </c>
      <c r="ET181" s="57">
        <v>0</v>
      </c>
      <c r="EU181" s="57">
        <v>0</v>
      </c>
      <c r="EV181" s="57">
        <v>0</v>
      </c>
      <c r="EW181" s="57">
        <v>0</v>
      </c>
      <c r="EX181" s="57">
        <v>0</v>
      </c>
      <c r="EY181" s="57">
        <v>147347090</v>
      </c>
      <c r="EZ181" s="57">
        <v>508362</v>
      </c>
      <c r="FA181" s="57">
        <v>147855452</v>
      </c>
      <c r="FB181" s="57">
        <v>497634</v>
      </c>
      <c r="FC181" s="57">
        <v>0</v>
      </c>
      <c r="FD181" s="57">
        <v>497634</v>
      </c>
      <c r="FE181" s="57">
        <v>-13255148</v>
      </c>
      <c r="FF181" s="57">
        <v>-65262</v>
      </c>
      <c r="FG181" s="57">
        <v>-13320410</v>
      </c>
      <c r="FH181" s="57">
        <v>-4509004</v>
      </c>
      <c r="FI181" s="57">
        <v>0</v>
      </c>
      <c r="FJ181" s="57">
        <v>-4509004</v>
      </c>
      <c r="FK181" s="57">
        <v>0</v>
      </c>
      <c r="FL181" s="57">
        <v>0</v>
      </c>
      <c r="FM181" s="57">
        <v>0</v>
      </c>
      <c r="FN181" s="57">
        <v>-2177913</v>
      </c>
      <c r="FO181" s="57">
        <v>0</v>
      </c>
      <c r="FP181" s="57">
        <v>-2177913</v>
      </c>
      <c r="FQ181" s="57">
        <v>0</v>
      </c>
      <c r="FR181" s="57">
        <v>0</v>
      </c>
      <c r="FS181" s="57">
        <v>0</v>
      </c>
      <c r="FT181" s="57">
        <v>-19444431</v>
      </c>
      <c r="FU181" s="57">
        <v>-65262</v>
      </c>
      <c r="FV181" s="57">
        <v>-19509693</v>
      </c>
      <c r="FW181" s="57">
        <v>127902659</v>
      </c>
      <c r="FX181" s="57">
        <v>443100</v>
      </c>
      <c r="FY181" s="57">
        <v>128345759</v>
      </c>
    </row>
    <row r="182" spans="1:181" x14ac:dyDescent="0.2">
      <c r="A182" s="57" t="s">
        <v>461</v>
      </c>
      <c r="B182" s="57" t="s">
        <v>460</v>
      </c>
      <c r="C182" s="57">
        <v>0</v>
      </c>
      <c r="D182" s="57">
        <v>0</v>
      </c>
      <c r="E182" s="57">
        <v>0</v>
      </c>
      <c r="F182" s="57">
        <v>-631668</v>
      </c>
      <c r="G182" s="57">
        <v>0</v>
      </c>
      <c r="H182" s="57">
        <v>-631668</v>
      </c>
      <c r="I182" s="57">
        <v>0</v>
      </c>
      <c r="J182" s="57">
        <v>0</v>
      </c>
      <c r="K182" s="57">
        <v>0</v>
      </c>
      <c r="L182" s="57">
        <v>22000</v>
      </c>
      <c r="M182" s="57">
        <v>0</v>
      </c>
      <c r="N182" s="57">
        <v>22000</v>
      </c>
      <c r="O182" s="57">
        <v>-609668</v>
      </c>
      <c r="P182" s="57">
        <v>0</v>
      </c>
      <c r="Q182" s="57">
        <v>-609668</v>
      </c>
      <c r="R182" s="57">
        <v>-4640443</v>
      </c>
      <c r="S182" s="57">
        <v>0</v>
      </c>
      <c r="T182" s="57">
        <v>-4640443</v>
      </c>
      <c r="U182" s="57">
        <v>-24266</v>
      </c>
      <c r="V182" s="57">
        <v>0</v>
      </c>
      <c r="W182" s="57">
        <v>-24266</v>
      </c>
      <c r="X182" s="57">
        <v>-394005</v>
      </c>
      <c r="Y182" s="57">
        <v>0</v>
      </c>
      <c r="Z182" s="57">
        <v>-394005</v>
      </c>
      <c r="AA182" s="57">
        <v>-228019</v>
      </c>
      <c r="AB182" s="57">
        <v>0</v>
      </c>
      <c r="AC182" s="57">
        <v>-228019</v>
      </c>
      <c r="AD182" s="57">
        <v>0</v>
      </c>
      <c r="AE182" s="57">
        <v>0</v>
      </c>
      <c r="AF182" s="57">
        <v>0</v>
      </c>
      <c r="AG182" s="57">
        <v>828995</v>
      </c>
      <c r="AH182" s="57">
        <v>0</v>
      </c>
      <c r="AI182" s="57">
        <v>828995</v>
      </c>
      <c r="AJ182" s="57">
        <v>-22965</v>
      </c>
      <c r="AK182" s="57">
        <v>0</v>
      </c>
      <c r="AL182" s="57">
        <v>-22965</v>
      </c>
      <c r="AM182" s="57">
        <v>-2261850</v>
      </c>
      <c r="AN182" s="57">
        <v>0</v>
      </c>
      <c r="AO182" s="57">
        <v>-2261850</v>
      </c>
      <c r="AP182" s="57">
        <v>-31632</v>
      </c>
      <c r="AQ182" s="57">
        <v>0</v>
      </c>
      <c r="AR182" s="57">
        <v>-31632</v>
      </c>
      <c r="AS182" s="57">
        <v>-128800</v>
      </c>
      <c r="AT182" s="57">
        <v>0</v>
      </c>
      <c r="AU182" s="57">
        <v>-128800</v>
      </c>
      <c r="AV182" s="57">
        <v>0</v>
      </c>
      <c r="AW182" s="57">
        <v>0</v>
      </c>
      <c r="AX182" s="57">
        <v>0</v>
      </c>
      <c r="AY182" s="57">
        <v>-40854</v>
      </c>
      <c r="AZ182" s="57">
        <v>0</v>
      </c>
      <c r="BA182" s="57">
        <v>-40854</v>
      </c>
      <c r="BB182" s="57">
        <v>57</v>
      </c>
      <c r="BC182" s="57">
        <v>0</v>
      </c>
      <c r="BD182" s="57">
        <v>57</v>
      </c>
      <c r="BE182" s="57">
        <v>-6691497</v>
      </c>
      <c r="BF182" s="57">
        <v>0</v>
      </c>
      <c r="BG182" s="57">
        <v>-6691497</v>
      </c>
      <c r="BH182" s="57">
        <v>-2353</v>
      </c>
      <c r="BI182" s="57">
        <v>0</v>
      </c>
      <c r="BJ182" s="57">
        <v>-2353</v>
      </c>
      <c r="BK182" s="57">
        <v>53</v>
      </c>
      <c r="BL182" s="57">
        <v>0</v>
      </c>
      <c r="BM182" s="57">
        <v>53</v>
      </c>
      <c r="BN182" s="57">
        <v>-619649</v>
      </c>
      <c r="BO182" s="57">
        <v>0</v>
      </c>
      <c r="BP182" s="57">
        <v>-619649</v>
      </c>
      <c r="BQ182" s="57">
        <v>11552</v>
      </c>
      <c r="BR182" s="57">
        <v>0</v>
      </c>
      <c r="BS182" s="57">
        <v>11552</v>
      </c>
      <c r="BT182" s="57">
        <v>-610397</v>
      </c>
      <c r="BU182" s="57">
        <v>0</v>
      </c>
      <c r="BV182" s="57">
        <v>-610397</v>
      </c>
      <c r="BW182" s="57">
        <v>-121306</v>
      </c>
      <c r="BX182" s="57">
        <v>0</v>
      </c>
      <c r="BY182" s="57">
        <v>-121306</v>
      </c>
      <c r="BZ182" s="57">
        <v>6748</v>
      </c>
      <c r="CA182" s="57">
        <v>0</v>
      </c>
      <c r="CB182" s="57">
        <v>6748</v>
      </c>
      <c r="CC182" s="57">
        <v>-165146</v>
      </c>
      <c r="CD182" s="57">
        <v>0</v>
      </c>
      <c r="CE182" s="57">
        <v>-165146</v>
      </c>
      <c r="CF182" s="57">
        <v>-546</v>
      </c>
      <c r="CG182" s="57">
        <v>0</v>
      </c>
      <c r="CH182" s="57">
        <v>-546</v>
      </c>
      <c r="CI182" s="57">
        <v>-9402</v>
      </c>
      <c r="CJ182" s="57">
        <v>0</v>
      </c>
      <c r="CK182" s="57">
        <v>-9402</v>
      </c>
      <c r="CL182" s="57">
        <v>0</v>
      </c>
      <c r="CM182" s="57">
        <v>0</v>
      </c>
      <c r="CN182" s="57">
        <v>0</v>
      </c>
      <c r="CO182" s="57">
        <v>-17399</v>
      </c>
      <c r="CP182" s="57">
        <v>0</v>
      </c>
      <c r="CQ182" s="57">
        <v>-17399</v>
      </c>
      <c r="CR182" s="57">
        <v>-1606</v>
      </c>
      <c r="CS182" s="57">
        <v>0</v>
      </c>
      <c r="CT182" s="57">
        <v>-1606</v>
      </c>
      <c r="CU182" s="57">
        <v>-8334</v>
      </c>
      <c r="CV182" s="57">
        <v>0</v>
      </c>
      <c r="CW182" s="57">
        <v>-8334</v>
      </c>
      <c r="CX182" s="57">
        <v>0</v>
      </c>
      <c r="CY182" s="57">
        <v>0</v>
      </c>
      <c r="CZ182" s="57">
        <v>0</v>
      </c>
      <c r="DA182" s="57">
        <v>0</v>
      </c>
      <c r="DB182" s="57">
        <v>0</v>
      </c>
      <c r="DC182" s="57">
        <v>0</v>
      </c>
      <c r="DD182" s="57">
        <v>0</v>
      </c>
      <c r="DE182" s="57">
        <v>0</v>
      </c>
      <c r="DF182" s="57">
        <v>0</v>
      </c>
      <c r="DG182" s="57">
        <v>0</v>
      </c>
      <c r="DH182" s="57">
        <v>0</v>
      </c>
      <c r="DI182" s="57">
        <v>-316991</v>
      </c>
      <c r="DJ182" s="57">
        <v>0</v>
      </c>
      <c r="DK182" s="57">
        <v>-316991</v>
      </c>
      <c r="DL182" s="57">
        <v>0</v>
      </c>
      <c r="DM182" s="57">
        <v>0</v>
      </c>
      <c r="DN182" s="57">
        <v>0</v>
      </c>
      <c r="DO182" s="57">
        <v>0</v>
      </c>
      <c r="DP182" s="57">
        <v>0</v>
      </c>
      <c r="DQ182" s="57">
        <v>0</v>
      </c>
      <c r="DR182" s="57">
        <v>-11366</v>
      </c>
      <c r="DS182" s="57">
        <v>0</v>
      </c>
      <c r="DT182" s="57">
        <v>-11366</v>
      </c>
      <c r="DU182" s="57">
        <v>-3112</v>
      </c>
      <c r="DV182" s="57">
        <v>0</v>
      </c>
      <c r="DW182" s="57">
        <v>-3112</v>
      </c>
      <c r="DX182" s="57">
        <v>-819593</v>
      </c>
      <c r="DY182" s="57">
        <v>0</v>
      </c>
      <c r="DZ182" s="57">
        <v>-819593</v>
      </c>
      <c r="EA182" s="57">
        <v>-10206</v>
      </c>
      <c r="EB182" s="57">
        <v>0</v>
      </c>
      <c r="EC182" s="57">
        <v>-10206</v>
      </c>
      <c r="ED182" s="57">
        <v>0</v>
      </c>
      <c r="EE182" s="57">
        <v>0</v>
      </c>
      <c r="EF182" s="57">
        <v>0</v>
      </c>
      <c r="EG182" s="57">
        <v>0</v>
      </c>
      <c r="EH182" s="57">
        <v>0</v>
      </c>
      <c r="EI182" s="57">
        <v>0</v>
      </c>
      <c r="EJ182" s="57">
        <v>-39240</v>
      </c>
      <c r="EK182" s="57">
        <v>0</v>
      </c>
      <c r="EL182" s="57">
        <v>-39240</v>
      </c>
      <c r="EM182" s="57">
        <v>-883517</v>
      </c>
      <c r="EN182" s="57">
        <v>0</v>
      </c>
      <c r="EO182" s="57">
        <v>-883517</v>
      </c>
      <c r="EP182" s="57">
        <v>0</v>
      </c>
      <c r="EQ182" s="57">
        <v>0</v>
      </c>
      <c r="ER182" s="57">
        <v>0</v>
      </c>
      <c r="ES182" s="57">
        <v>0</v>
      </c>
      <c r="ET182" s="57">
        <v>0</v>
      </c>
      <c r="EU182" s="57">
        <v>0</v>
      </c>
      <c r="EV182" s="57">
        <v>0</v>
      </c>
      <c r="EW182" s="57">
        <v>0</v>
      </c>
      <c r="EX182" s="57">
        <v>0</v>
      </c>
      <c r="EY182" s="57">
        <v>40016572</v>
      </c>
      <c r="EZ182" s="57">
        <v>0</v>
      </c>
      <c r="FA182" s="57">
        <v>40016572</v>
      </c>
      <c r="FB182" s="57">
        <v>-609668</v>
      </c>
      <c r="FC182" s="57">
        <v>0</v>
      </c>
      <c r="FD182" s="57">
        <v>-609668</v>
      </c>
      <c r="FE182" s="57">
        <v>-6691497</v>
      </c>
      <c r="FF182" s="57">
        <v>0</v>
      </c>
      <c r="FG182" s="57">
        <v>-6691497</v>
      </c>
      <c r="FH182" s="57">
        <v>-610397</v>
      </c>
      <c r="FI182" s="57">
        <v>0</v>
      </c>
      <c r="FJ182" s="57">
        <v>-610397</v>
      </c>
      <c r="FK182" s="57">
        <v>-316991</v>
      </c>
      <c r="FL182" s="57">
        <v>0</v>
      </c>
      <c r="FM182" s="57">
        <v>-316991</v>
      </c>
      <c r="FN182" s="57">
        <v>-883517</v>
      </c>
      <c r="FO182" s="57">
        <v>0</v>
      </c>
      <c r="FP182" s="57">
        <v>-883517</v>
      </c>
      <c r="FQ182" s="57">
        <v>0</v>
      </c>
      <c r="FR182" s="57">
        <v>0</v>
      </c>
      <c r="FS182" s="57">
        <v>0</v>
      </c>
      <c r="FT182" s="57">
        <v>-9112070</v>
      </c>
      <c r="FU182" s="57">
        <v>0</v>
      </c>
      <c r="FV182" s="57">
        <v>-9112070</v>
      </c>
      <c r="FW182" s="57">
        <v>30904502</v>
      </c>
      <c r="FX182" s="57">
        <v>0</v>
      </c>
      <c r="FY182" s="57">
        <v>30904502</v>
      </c>
    </row>
    <row r="183" spans="1:181" x14ac:dyDescent="0.2">
      <c r="A183" s="57" t="s">
        <v>463</v>
      </c>
      <c r="B183" s="57" t="s">
        <v>462</v>
      </c>
      <c r="C183" s="57">
        <v>0</v>
      </c>
      <c r="D183" s="57">
        <v>0</v>
      </c>
      <c r="E183" s="57">
        <v>0</v>
      </c>
      <c r="F183" s="57">
        <v>16857</v>
      </c>
      <c r="G183" s="57">
        <v>0</v>
      </c>
      <c r="H183" s="57">
        <v>16857</v>
      </c>
      <c r="I183" s="57">
        <v>0</v>
      </c>
      <c r="J183" s="57">
        <v>0</v>
      </c>
      <c r="K183" s="57">
        <v>0</v>
      </c>
      <c r="L183" s="57">
        <v>130636</v>
      </c>
      <c r="M183" s="57">
        <v>0</v>
      </c>
      <c r="N183" s="57">
        <v>130636</v>
      </c>
      <c r="O183" s="57">
        <v>147493</v>
      </c>
      <c r="P183" s="57">
        <v>0</v>
      </c>
      <c r="Q183" s="57">
        <v>147493</v>
      </c>
      <c r="R183" s="57">
        <v>-1873767</v>
      </c>
      <c r="S183" s="57">
        <v>0</v>
      </c>
      <c r="T183" s="57">
        <v>-1873767</v>
      </c>
      <c r="U183" s="57">
        <v>-3366</v>
      </c>
      <c r="V183" s="57">
        <v>0</v>
      </c>
      <c r="W183" s="57">
        <v>-3366</v>
      </c>
      <c r="X183" s="57">
        <v>-119424</v>
      </c>
      <c r="Y183" s="57">
        <v>0</v>
      </c>
      <c r="Z183" s="57">
        <v>-119424</v>
      </c>
      <c r="AA183" s="57">
        <v>-62546</v>
      </c>
      <c r="AB183" s="57">
        <v>0</v>
      </c>
      <c r="AC183" s="57">
        <v>-62546</v>
      </c>
      <c r="AD183" s="57">
        <v>0</v>
      </c>
      <c r="AE183" s="57">
        <v>0</v>
      </c>
      <c r="AF183" s="57">
        <v>0</v>
      </c>
      <c r="AG183" s="57">
        <v>377978</v>
      </c>
      <c r="AH183" s="57">
        <v>0</v>
      </c>
      <c r="AI183" s="57">
        <v>377978</v>
      </c>
      <c r="AJ183" s="57">
        <v>-20390</v>
      </c>
      <c r="AK183" s="57">
        <v>0</v>
      </c>
      <c r="AL183" s="57">
        <v>-20390</v>
      </c>
      <c r="AM183" s="57">
        <v>-2639046</v>
      </c>
      <c r="AN183" s="57">
        <v>0</v>
      </c>
      <c r="AO183" s="57">
        <v>-2639046</v>
      </c>
      <c r="AP183" s="57">
        <v>421529</v>
      </c>
      <c r="AQ183" s="57">
        <v>0</v>
      </c>
      <c r="AR183" s="57">
        <v>421529</v>
      </c>
      <c r="AS183" s="57">
        <v>-1124</v>
      </c>
      <c r="AT183" s="57">
        <v>0</v>
      </c>
      <c r="AU183" s="57">
        <v>-1124</v>
      </c>
      <c r="AV183" s="57">
        <v>0</v>
      </c>
      <c r="AW183" s="57">
        <v>0</v>
      </c>
      <c r="AX183" s="57">
        <v>0</v>
      </c>
      <c r="AY183" s="57">
        <v>-43717</v>
      </c>
      <c r="AZ183" s="57">
        <v>0</v>
      </c>
      <c r="BA183" s="57">
        <v>-43717</v>
      </c>
      <c r="BB183" s="57">
        <v>0</v>
      </c>
      <c r="BC183" s="57">
        <v>0</v>
      </c>
      <c r="BD183" s="57">
        <v>0</v>
      </c>
      <c r="BE183" s="57">
        <v>-3897961</v>
      </c>
      <c r="BF183" s="57">
        <v>0</v>
      </c>
      <c r="BG183" s="57">
        <v>-3897961</v>
      </c>
      <c r="BH183" s="57">
        <v>-9829</v>
      </c>
      <c r="BI183" s="57">
        <v>0</v>
      </c>
      <c r="BJ183" s="57">
        <v>-9829</v>
      </c>
      <c r="BK183" s="57">
        <v>-2129</v>
      </c>
      <c r="BL183" s="57">
        <v>0</v>
      </c>
      <c r="BM183" s="57">
        <v>-2129</v>
      </c>
      <c r="BN183" s="57">
        <v>-371548</v>
      </c>
      <c r="BO183" s="57">
        <v>0</v>
      </c>
      <c r="BP183" s="57">
        <v>-371548</v>
      </c>
      <c r="BQ183" s="57">
        <v>-54985</v>
      </c>
      <c r="BR183" s="57">
        <v>0</v>
      </c>
      <c r="BS183" s="57">
        <v>-54985</v>
      </c>
      <c r="BT183" s="57">
        <v>-438491</v>
      </c>
      <c r="BU183" s="57">
        <v>0</v>
      </c>
      <c r="BV183" s="57">
        <v>-438491</v>
      </c>
      <c r="BW183" s="57">
        <v>-30357</v>
      </c>
      <c r="BX183" s="57">
        <v>0</v>
      </c>
      <c r="BY183" s="57">
        <v>-30357</v>
      </c>
      <c r="BZ183" s="57">
        <v>-656</v>
      </c>
      <c r="CA183" s="57">
        <v>0</v>
      </c>
      <c r="CB183" s="57">
        <v>-656</v>
      </c>
      <c r="CC183" s="57">
        <v>-2566</v>
      </c>
      <c r="CD183" s="57">
        <v>0</v>
      </c>
      <c r="CE183" s="57">
        <v>-2566</v>
      </c>
      <c r="CF183" s="57">
        <v>0</v>
      </c>
      <c r="CG183" s="57">
        <v>0</v>
      </c>
      <c r="CH183" s="57">
        <v>0</v>
      </c>
      <c r="CI183" s="57">
        <v>0</v>
      </c>
      <c r="CJ183" s="57">
        <v>0</v>
      </c>
      <c r="CK183" s="57">
        <v>0</v>
      </c>
      <c r="CL183" s="57">
        <v>0</v>
      </c>
      <c r="CM183" s="57">
        <v>0</v>
      </c>
      <c r="CN183" s="57">
        <v>0</v>
      </c>
      <c r="CO183" s="57">
        <v>-971</v>
      </c>
      <c r="CP183" s="57">
        <v>0</v>
      </c>
      <c r="CQ183" s="57">
        <v>-971</v>
      </c>
      <c r="CR183" s="57">
        <v>0</v>
      </c>
      <c r="CS183" s="57">
        <v>0</v>
      </c>
      <c r="CT183" s="57">
        <v>0</v>
      </c>
      <c r="CU183" s="57">
        <v>0</v>
      </c>
      <c r="CV183" s="57">
        <v>0</v>
      </c>
      <c r="CW183" s="57">
        <v>0</v>
      </c>
      <c r="CX183" s="57">
        <v>0</v>
      </c>
      <c r="CY183" s="57">
        <v>0</v>
      </c>
      <c r="CZ183" s="57">
        <v>0</v>
      </c>
      <c r="DA183" s="57">
        <v>0</v>
      </c>
      <c r="DB183" s="57">
        <v>0</v>
      </c>
      <c r="DC183" s="57">
        <v>0</v>
      </c>
      <c r="DD183" s="57">
        <v>0</v>
      </c>
      <c r="DE183" s="57">
        <v>0</v>
      </c>
      <c r="DF183" s="57">
        <v>0</v>
      </c>
      <c r="DG183" s="57">
        <v>0</v>
      </c>
      <c r="DH183" s="57">
        <v>0</v>
      </c>
      <c r="DI183" s="57">
        <v>-34550</v>
      </c>
      <c r="DJ183" s="57">
        <v>0</v>
      </c>
      <c r="DK183" s="57">
        <v>-34550</v>
      </c>
      <c r="DL183" s="57">
        <v>-7105</v>
      </c>
      <c r="DM183" s="57">
        <v>0</v>
      </c>
      <c r="DN183" s="57">
        <v>-7105</v>
      </c>
      <c r="DO183" s="57">
        <v>0</v>
      </c>
      <c r="DP183" s="57">
        <v>0</v>
      </c>
      <c r="DQ183" s="57">
        <v>0</v>
      </c>
      <c r="DR183" s="57">
        <v>-3944</v>
      </c>
      <c r="DS183" s="57">
        <v>0</v>
      </c>
      <c r="DT183" s="57">
        <v>-3944</v>
      </c>
      <c r="DU183" s="57">
        <v>-146</v>
      </c>
      <c r="DV183" s="57">
        <v>0</v>
      </c>
      <c r="DW183" s="57">
        <v>-146</v>
      </c>
      <c r="DX183" s="57">
        <v>-460629</v>
      </c>
      <c r="DY183" s="57">
        <v>0</v>
      </c>
      <c r="DZ183" s="57">
        <v>-460629</v>
      </c>
      <c r="EA183" s="57">
        <v>-1625</v>
      </c>
      <c r="EB183" s="57">
        <v>0</v>
      </c>
      <c r="EC183" s="57">
        <v>-1625</v>
      </c>
      <c r="ED183" s="57">
        <v>0</v>
      </c>
      <c r="EE183" s="57">
        <v>0</v>
      </c>
      <c r="EF183" s="57">
        <v>0</v>
      </c>
      <c r="EG183" s="57">
        <v>464</v>
      </c>
      <c r="EH183" s="57">
        <v>0</v>
      </c>
      <c r="EI183" s="57">
        <v>464</v>
      </c>
      <c r="EJ183" s="57">
        <v>-24942</v>
      </c>
      <c r="EK183" s="57">
        <v>0</v>
      </c>
      <c r="EL183" s="57">
        <v>-24942</v>
      </c>
      <c r="EM183" s="57">
        <v>-497927</v>
      </c>
      <c r="EN183" s="57">
        <v>0</v>
      </c>
      <c r="EO183" s="57">
        <v>-497927</v>
      </c>
      <c r="EP183" s="57">
        <v>0</v>
      </c>
      <c r="EQ183" s="57">
        <v>0</v>
      </c>
      <c r="ER183" s="57">
        <v>0</v>
      </c>
      <c r="ES183" s="57">
        <v>0</v>
      </c>
      <c r="ET183" s="57">
        <v>0</v>
      </c>
      <c r="EU183" s="57">
        <v>0</v>
      </c>
      <c r="EV183" s="57">
        <v>0</v>
      </c>
      <c r="EW183" s="57">
        <v>0</v>
      </c>
      <c r="EX183" s="57">
        <v>0</v>
      </c>
      <c r="EY183" s="57">
        <v>17605978</v>
      </c>
      <c r="EZ183" s="57">
        <v>0</v>
      </c>
      <c r="FA183" s="57">
        <v>17605978</v>
      </c>
      <c r="FB183" s="57">
        <v>147493</v>
      </c>
      <c r="FC183" s="57">
        <v>0</v>
      </c>
      <c r="FD183" s="57">
        <v>147493</v>
      </c>
      <c r="FE183" s="57">
        <v>-3897961</v>
      </c>
      <c r="FF183" s="57">
        <v>0</v>
      </c>
      <c r="FG183" s="57">
        <v>-3897961</v>
      </c>
      <c r="FH183" s="57">
        <v>-438491</v>
      </c>
      <c r="FI183" s="57">
        <v>0</v>
      </c>
      <c r="FJ183" s="57">
        <v>-438491</v>
      </c>
      <c r="FK183" s="57">
        <v>-34550</v>
      </c>
      <c r="FL183" s="57">
        <v>0</v>
      </c>
      <c r="FM183" s="57">
        <v>-34550</v>
      </c>
      <c r="FN183" s="57">
        <v>-497927</v>
      </c>
      <c r="FO183" s="57">
        <v>0</v>
      </c>
      <c r="FP183" s="57">
        <v>-497927</v>
      </c>
      <c r="FQ183" s="57">
        <v>0</v>
      </c>
      <c r="FR183" s="57">
        <v>0</v>
      </c>
      <c r="FS183" s="57">
        <v>0</v>
      </c>
      <c r="FT183" s="57">
        <v>-4721436</v>
      </c>
      <c r="FU183" s="57">
        <v>0</v>
      </c>
      <c r="FV183" s="57">
        <v>-4721436</v>
      </c>
      <c r="FW183" s="57">
        <v>12884542</v>
      </c>
      <c r="FX183" s="57">
        <v>0</v>
      </c>
      <c r="FY183" s="57">
        <v>12884542</v>
      </c>
    </row>
    <row r="184" spans="1:181" x14ac:dyDescent="0.2">
      <c r="A184" s="57" t="s">
        <v>465</v>
      </c>
      <c r="B184" s="57" t="s">
        <v>464</v>
      </c>
      <c r="C184" s="57">
        <v>0</v>
      </c>
      <c r="D184" s="57">
        <v>0</v>
      </c>
      <c r="E184" s="57">
        <v>0</v>
      </c>
      <c r="F184" s="57">
        <v>-69751</v>
      </c>
      <c r="G184" s="57">
        <v>0</v>
      </c>
      <c r="H184" s="57">
        <v>-69751</v>
      </c>
      <c r="I184" s="57">
        <v>0</v>
      </c>
      <c r="J184" s="57">
        <v>0</v>
      </c>
      <c r="K184" s="57">
        <v>0</v>
      </c>
      <c r="L184" s="57">
        <v>2091</v>
      </c>
      <c r="M184" s="57">
        <v>0</v>
      </c>
      <c r="N184" s="57">
        <v>2091</v>
      </c>
      <c r="O184" s="57">
        <v>-67660</v>
      </c>
      <c r="P184" s="57">
        <v>0</v>
      </c>
      <c r="Q184" s="57">
        <v>-67660</v>
      </c>
      <c r="R184" s="57">
        <v>-1835835</v>
      </c>
      <c r="S184" s="57">
        <v>0</v>
      </c>
      <c r="T184" s="57">
        <v>-1835835</v>
      </c>
      <c r="U184" s="57">
        <v>0</v>
      </c>
      <c r="V184" s="57">
        <v>0</v>
      </c>
      <c r="W184" s="57">
        <v>0</v>
      </c>
      <c r="X184" s="57">
        <v>-108791</v>
      </c>
      <c r="Y184" s="57">
        <v>0</v>
      </c>
      <c r="Z184" s="57">
        <v>-108791</v>
      </c>
      <c r="AA184" s="57">
        <v>-108791</v>
      </c>
      <c r="AB184" s="57">
        <v>0</v>
      </c>
      <c r="AC184" s="57">
        <v>-108791</v>
      </c>
      <c r="AD184" s="57">
        <v>0</v>
      </c>
      <c r="AE184" s="57">
        <v>0</v>
      </c>
      <c r="AF184" s="57">
        <v>0</v>
      </c>
      <c r="AG184" s="57">
        <v>393588</v>
      </c>
      <c r="AH184" s="57">
        <v>0</v>
      </c>
      <c r="AI184" s="57">
        <v>393588</v>
      </c>
      <c r="AJ184" s="57">
        <v>-3200</v>
      </c>
      <c r="AK184" s="57">
        <v>0</v>
      </c>
      <c r="AL184" s="57">
        <v>-3200</v>
      </c>
      <c r="AM184" s="57">
        <v>-537136</v>
      </c>
      <c r="AN184" s="57">
        <v>0</v>
      </c>
      <c r="AO184" s="57">
        <v>-537136</v>
      </c>
      <c r="AP184" s="57">
        <v>-651</v>
      </c>
      <c r="AQ184" s="57">
        <v>0</v>
      </c>
      <c r="AR184" s="57">
        <v>-651</v>
      </c>
      <c r="AS184" s="57">
        <v>-10235</v>
      </c>
      <c r="AT184" s="57">
        <v>0</v>
      </c>
      <c r="AU184" s="57">
        <v>-10235</v>
      </c>
      <c r="AV184" s="57">
        <v>0</v>
      </c>
      <c r="AW184" s="57">
        <v>0</v>
      </c>
      <c r="AX184" s="57">
        <v>0</v>
      </c>
      <c r="AY184" s="57">
        <v>-9208</v>
      </c>
      <c r="AZ184" s="57">
        <v>0</v>
      </c>
      <c r="BA184" s="57">
        <v>-9208</v>
      </c>
      <c r="BB184" s="57">
        <v>0</v>
      </c>
      <c r="BC184" s="57">
        <v>0</v>
      </c>
      <c r="BD184" s="57">
        <v>0</v>
      </c>
      <c r="BE184" s="57">
        <v>-2111468</v>
      </c>
      <c r="BF184" s="57">
        <v>0</v>
      </c>
      <c r="BG184" s="57">
        <v>-2111468</v>
      </c>
      <c r="BH184" s="57">
        <v>-5966</v>
      </c>
      <c r="BI184" s="57">
        <v>0</v>
      </c>
      <c r="BJ184" s="57">
        <v>-5966</v>
      </c>
      <c r="BK184" s="57">
        <v>0</v>
      </c>
      <c r="BL184" s="57">
        <v>0</v>
      </c>
      <c r="BM184" s="57">
        <v>0</v>
      </c>
      <c r="BN184" s="57">
        <v>-430194</v>
      </c>
      <c r="BO184" s="57">
        <v>0</v>
      </c>
      <c r="BP184" s="57">
        <v>-430194</v>
      </c>
      <c r="BQ184" s="57">
        <v>-26112</v>
      </c>
      <c r="BR184" s="57">
        <v>0</v>
      </c>
      <c r="BS184" s="57">
        <v>-26112</v>
      </c>
      <c r="BT184" s="57">
        <v>-462272</v>
      </c>
      <c r="BU184" s="57">
        <v>0</v>
      </c>
      <c r="BV184" s="57">
        <v>-462272</v>
      </c>
      <c r="BW184" s="57">
        <v>-30768</v>
      </c>
      <c r="BX184" s="57">
        <v>0</v>
      </c>
      <c r="BY184" s="57">
        <v>-30768</v>
      </c>
      <c r="BZ184" s="57">
        <v>436</v>
      </c>
      <c r="CA184" s="57">
        <v>0</v>
      </c>
      <c r="CB184" s="57">
        <v>436</v>
      </c>
      <c r="CC184" s="57">
        <v>-16437</v>
      </c>
      <c r="CD184" s="57">
        <v>0</v>
      </c>
      <c r="CE184" s="57">
        <v>-16437</v>
      </c>
      <c r="CF184" s="57">
        <v>1176</v>
      </c>
      <c r="CG184" s="57">
        <v>0</v>
      </c>
      <c r="CH184" s="57">
        <v>1176</v>
      </c>
      <c r="CI184" s="57">
        <v>-227</v>
      </c>
      <c r="CJ184" s="57">
        <v>0</v>
      </c>
      <c r="CK184" s="57">
        <v>-227</v>
      </c>
      <c r="CL184" s="57">
        <v>0</v>
      </c>
      <c r="CM184" s="57">
        <v>0</v>
      </c>
      <c r="CN184" s="57">
        <v>0</v>
      </c>
      <c r="CO184" s="57">
        <v>-1263</v>
      </c>
      <c r="CP184" s="57">
        <v>0</v>
      </c>
      <c r="CQ184" s="57">
        <v>-1263</v>
      </c>
      <c r="CR184" s="57">
        <v>0</v>
      </c>
      <c r="CS184" s="57">
        <v>0</v>
      </c>
      <c r="CT184" s="57">
        <v>0</v>
      </c>
      <c r="CU184" s="57">
        <v>0</v>
      </c>
      <c r="CV184" s="57">
        <v>0</v>
      </c>
      <c r="CW184" s="57">
        <v>0</v>
      </c>
      <c r="CX184" s="57">
        <v>0</v>
      </c>
      <c r="CY184" s="57">
        <v>0</v>
      </c>
      <c r="CZ184" s="57">
        <v>0</v>
      </c>
      <c r="DA184" s="57">
        <v>0</v>
      </c>
      <c r="DB184" s="57">
        <v>0</v>
      </c>
      <c r="DC184" s="57">
        <v>0</v>
      </c>
      <c r="DD184" s="57">
        <v>0</v>
      </c>
      <c r="DE184" s="57">
        <v>0</v>
      </c>
      <c r="DF184" s="57">
        <v>0</v>
      </c>
      <c r="DG184" s="57">
        <v>0</v>
      </c>
      <c r="DH184" s="57">
        <v>0</v>
      </c>
      <c r="DI184" s="57">
        <v>-47083</v>
      </c>
      <c r="DJ184" s="57">
        <v>0</v>
      </c>
      <c r="DK184" s="57">
        <v>-47083</v>
      </c>
      <c r="DL184" s="57">
        <v>0</v>
      </c>
      <c r="DM184" s="57">
        <v>0</v>
      </c>
      <c r="DN184" s="57">
        <v>0</v>
      </c>
      <c r="DO184" s="57">
        <v>0</v>
      </c>
      <c r="DP184" s="57">
        <v>0</v>
      </c>
      <c r="DQ184" s="57">
        <v>0</v>
      </c>
      <c r="DR184" s="57">
        <v>0</v>
      </c>
      <c r="DS184" s="57">
        <v>0</v>
      </c>
      <c r="DT184" s="57">
        <v>0</v>
      </c>
      <c r="DU184" s="57">
        <v>0</v>
      </c>
      <c r="DV184" s="57">
        <v>0</v>
      </c>
      <c r="DW184" s="57">
        <v>0</v>
      </c>
      <c r="DX184" s="57">
        <v>-337046</v>
      </c>
      <c r="DY184" s="57">
        <v>0</v>
      </c>
      <c r="DZ184" s="57">
        <v>-337046</v>
      </c>
      <c r="EA184" s="57">
        <v>-8311</v>
      </c>
      <c r="EB184" s="57">
        <v>0</v>
      </c>
      <c r="EC184" s="57">
        <v>-8311</v>
      </c>
      <c r="ED184" s="57">
        <v>0</v>
      </c>
      <c r="EE184" s="57">
        <v>0</v>
      </c>
      <c r="EF184" s="57">
        <v>0</v>
      </c>
      <c r="EG184" s="57">
        <v>0</v>
      </c>
      <c r="EH184" s="57">
        <v>0</v>
      </c>
      <c r="EI184" s="57">
        <v>0</v>
      </c>
      <c r="EJ184" s="57">
        <v>-8168</v>
      </c>
      <c r="EK184" s="57">
        <v>0</v>
      </c>
      <c r="EL184" s="57">
        <v>-8168</v>
      </c>
      <c r="EM184" s="57">
        <v>-353525</v>
      </c>
      <c r="EN184" s="57">
        <v>0</v>
      </c>
      <c r="EO184" s="57">
        <v>-353525</v>
      </c>
      <c r="EP184" s="57">
        <v>0</v>
      </c>
      <c r="EQ184" s="57">
        <v>0</v>
      </c>
      <c r="ER184" s="57">
        <v>0</v>
      </c>
      <c r="ES184" s="57">
        <v>0</v>
      </c>
      <c r="ET184" s="57">
        <v>0</v>
      </c>
      <c r="EU184" s="57">
        <v>0</v>
      </c>
      <c r="EV184" s="57">
        <v>0</v>
      </c>
      <c r="EW184" s="57">
        <v>0</v>
      </c>
      <c r="EX184" s="57">
        <v>0</v>
      </c>
      <c r="EY184" s="57">
        <v>19169050</v>
      </c>
      <c r="EZ184" s="57">
        <v>0</v>
      </c>
      <c r="FA184" s="57">
        <v>19169050</v>
      </c>
      <c r="FB184" s="57">
        <v>-67660</v>
      </c>
      <c r="FC184" s="57">
        <v>0</v>
      </c>
      <c r="FD184" s="57">
        <v>-67660</v>
      </c>
      <c r="FE184" s="57">
        <v>-2111468</v>
      </c>
      <c r="FF184" s="57">
        <v>0</v>
      </c>
      <c r="FG184" s="57">
        <v>-2111468</v>
      </c>
      <c r="FH184" s="57">
        <v>-462272</v>
      </c>
      <c r="FI184" s="57">
        <v>0</v>
      </c>
      <c r="FJ184" s="57">
        <v>-462272</v>
      </c>
      <c r="FK184" s="57">
        <v>-47083</v>
      </c>
      <c r="FL184" s="57">
        <v>0</v>
      </c>
      <c r="FM184" s="57">
        <v>-47083</v>
      </c>
      <c r="FN184" s="57">
        <v>-353525</v>
      </c>
      <c r="FO184" s="57">
        <v>0</v>
      </c>
      <c r="FP184" s="57">
        <v>-353525</v>
      </c>
      <c r="FQ184" s="57">
        <v>0</v>
      </c>
      <c r="FR184" s="57">
        <v>0</v>
      </c>
      <c r="FS184" s="57">
        <v>0</v>
      </c>
      <c r="FT184" s="57">
        <v>-3042008</v>
      </c>
      <c r="FU184" s="57">
        <v>0</v>
      </c>
      <c r="FV184" s="57">
        <v>-3042008</v>
      </c>
      <c r="FW184" s="57">
        <v>16127042</v>
      </c>
      <c r="FX184" s="57">
        <v>0</v>
      </c>
      <c r="FY184" s="57">
        <v>16127042</v>
      </c>
    </row>
    <row r="185" spans="1:181" x14ac:dyDescent="0.2">
      <c r="A185" s="57" t="s">
        <v>467</v>
      </c>
      <c r="B185" s="57" t="s">
        <v>466</v>
      </c>
      <c r="C185" s="57">
        <v>0</v>
      </c>
      <c r="D185" s="57">
        <v>0</v>
      </c>
      <c r="E185" s="57">
        <v>0</v>
      </c>
      <c r="F185" s="57">
        <v>-872705</v>
      </c>
      <c r="G185" s="57">
        <v>0</v>
      </c>
      <c r="H185" s="57">
        <v>-872705</v>
      </c>
      <c r="I185" s="57">
        <v>0</v>
      </c>
      <c r="J185" s="57">
        <v>0</v>
      </c>
      <c r="K185" s="57">
        <v>0</v>
      </c>
      <c r="L185" s="57">
        <v>51193</v>
      </c>
      <c r="M185" s="57">
        <v>0</v>
      </c>
      <c r="N185" s="57">
        <v>51193</v>
      </c>
      <c r="O185" s="57">
        <v>-821512</v>
      </c>
      <c r="P185" s="57">
        <v>0</v>
      </c>
      <c r="Q185" s="57">
        <v>-821512</v>
      </c>
      <c r="R185" s="57">
        <v>-3445753</v>
      </c>
      <c r="S185" s="57">
        <v>0</v>
      </c>
      <c r="T185" s="57">
        <v>-3445753</v>
      </c>
      <c r="U185" s="57">
        <v>-37338</v>
      </c>
      <c r="V185" s="57">
        <v>0</v>
      </c>
      <c r="W185" s="57">
        <v>-37338</v>
      </c>
      <c r="X185" s="57">
        <v>-123401</v>
      </c>
      <c r="Y185" s="57">
        <v>0</v>
      </c>
      <c r="Z185" s="57">
        <v>-123401</v>
      </c>
      <c r="AA185" s="57">
        <v>-47073</v>
      </c>
      <c r="AB185" s="57">
        <v>0</v>
      </c>
      <c r="AC185" s="57">
        <v>-47073</v>
      </c>
      <c r="AD185" s="57">
        <v>-812</v>
      </c>
      <c r="AE185" s="57">
        <v>0</v>
      </c>
      <c r="AF185" s="57">
        <v>-812</v>
      </c>
      <c r="AG185" s="57">
        <v>1857648</v>
      </c>
      <c r="AH185" s="57">
        <v>0</v>
      </c>
      <c r="AI185" s="57">
        <v>1857648</v>
      </c>
      <c r="AJ185" s="57">
        <v>32971</v>
      </c>
      <c r="AK185" s="57">
        <v>0</v>
      </c>
      <c r="AL185" s="57">
        <v>32971</v>
      </c>
      <c r="AM185" s="57">
        <v>-3084500</v>
      </c>
      <c r="AN185" s="57">
        <v>0</v>
      </c>
      <c r="AO185" s="57">
        <v>-3084500</v>
      </c>
      <c r="AP185" s="57">
        <v>-81536</v>
      </c>
      <c r="AQ185" s="57">
        <v>0</v>
      </c>
      <c r="AR185" s="57">
        <v>-81536</v>
      </c>
      <c r="AS185" s="57">
        <v>-91540</v>
      </c>
      <c r="AT185" s="57">
        <v>0</v>
      </c>
      <c r="AU185" s="57">
        <v>-91540</v>
      </c>
      <c r="AV185" s="57">
        <v>0</v>
      </c>
      <c r="AW185" s="57">
        <v>0</v>
      </c>
      <c r="AX185" s="57">
        <v>0</v>
      </c>
      <c r="AY185" s="57">
        <v>-592</v>
      </c>
      <c r="AZ185" s="57">
        <v>0</v>
      </c>
      <c r="BA185" s="57">
        <v>-592</v>
      </c>
      <c r="BB185" s="57">
        <v>0</v>
      </c>
      <c r="BC185" s="57">
        <v>0</v>
      </c>
      <c r="BD185" s="57">
        <v>0</v>
      </c>
      <c r="BE185" s="57">
        <v>-4936703</v>
      </c>
      <c r="BF185" s="57">
        <v>0</v>
      </c>
      <c r="BG185" s="57">
        <v>-4936703</v>
      </c>
      <c r="BH185" s="57">
        <v>0</v>
      </c>
      <c r="BI185" s="57">
        <v>0</v>
      </c>
      <c r="BJ185" s="57">
        <v>0</v>
      </c>
      <c r="BK185" s="57">
        <v>527</v>
      </c>
      <c r="BL185" s="57">
        <v>0</v>
      </c>
      <c r="BM185" s="57">
        <v>527</v>
      </c>
      <c r="BN185" s="57">
        <v>-1958427</v>
      </c>
      <c r="BO185" s="57">
        <v>0</v>
      </c>
      <c r="BP185" s="57">
        <v>-1958427</v>
      </c>
      <c r="BQ185" s="57">
        <v>40991</v>
      </c>
      <c r="BR185" s="57">
        <v>0</v>
      </c>
      <c r="BS185" s="57">
        <v>40991</v>
      </c>
      <c r="BT185" s="57">
        <v>-1916909</v>
      </c>
      <c r="BU185" s="57">
        <v>0</v>
      </c>
      <c r="BV185" s="57">
        <v>-1916909</v>
      </c>
      <c r="BW185" s="57">
        <v>-29073</v>
      </c>
      <c r="BX185" s="57">
        <v>0</v>
      </c>
      <c r="BY185" s="57">
        <v>-29073</v>
      </c>
      <c r="BZ185" s="57">
        <v>-370</v>
      </c>
      <c r="CA185" s="57">
        <v>0</v>
      </c>
      <c r="CB185" s="57">
        <v>-370</v>
      </c>
      <c r="CC185" s="57">
        <v>-224722</v>
      </c>
      <c r="CD185" s="57">
        <v>0</v>
      </c>
      <c r="CE185" s="57">
        <v>-224722</v>
      </c>
      <c r="CF185" s="57">
        <v>28500</v>
      </c>
      <c r="CG185" s="57">
        <v>0</v>
      </c>
      <c r="CH185" s="57">
        <v>28500</v>
      </c>
      <c r="CI185" s="57">
        <v>-2841</v>
      </c>
      <c r="CJ185" s="57">
        <v>0</v>
      </c>
      <c r="CK185" s="57">
        <v>-2841</v>
      </c>
      <c r="CL185" s="57">
        <v>0</v>
      </c>
      <c r="CM185" s="57">
        <v>0</v>
      </c>
      <c r="CN185" s="57">
        <v>0</v>
      </c>
      <c r="CO185" s="57">
        <v>-569</v>
      </c>
      <c r="CP185" s="57">
        <v>0</v>
      </c>
      <c r="CQ185" s="57">
        <v>-569</v>
      </c>
      <c r="CR185" s="57">
        <v>0</v>
      </c>
      <c r="CS185" s="57">
        <v>0</v>
      </c>
      <c r="CT185" s="57">
        <v>0</v>
      </c>
      <c r="CU185" s="57">
        <v>0</v>
      </c>
      <c r="CV185" s="57">
        <v>0</v>
      </c>
      <c r="CW185" s="57">
        <v>0</v>
      </c>
      <c r="CX185" s="57">
        <v>0</v>
      </c>
      <c r="CY185" s="57">
        <v>0</v>
      </c>
      <c r="CZ185" s="57">
        <v>0</v>
      </c>
      <c r="DA185" s="57">
        <v>0</v>
      </c>
      <c r="DB185" s="57">
        <v>-65199</v>
      </c>
      <c r="DC185" s="57">
        <v>-65199</v>
      </c>
      <c r="DD185" s="57">
        <v>0</v>
      </c>
      <c r="DE185" s="57">
        <v>0</v>
      </c>
      <c r="DF185" s="57">
        <v>0</v>
      </c>
      <c r="DG185" s="57">
        <v>-65199</v>
      </c>
      <c r="DH185" s="57">
        <v>0</v>
      </c>
      <c r="DI185" s="57">
        <v>-229075</v>
      </c>
      <c r="DJ185" s="57">
        <v>-65199</v>
      </c>
      <c r="DK185" s="57">
        <v>-294274</v>
      </c>
      <c r="DL185" s="57">
        <v>-3843</v>
      </c>
      <c r="DM185" s="57">
        <v>0</v>
      </c>
      <c r="DN185" s="57">
        <v>-3843</v>
      </c>
      <c r="DO185" s="57">
        <v>-7448</v>
      </c>
      <c r="DP185" s="57">
        <v>0</v>
      </c>
      <c r="DQ185" s="57">
        <v>-7448</v>
      </c>
      <c r="DR185" s="57">
        <v>-25551</v>
      </c>
      <c r="DS185" s="57">
        <v>0</v>
      </c>
      <c r="DT185" s="57">
        <v>-25551</v>
      </c>
      <c r="DU185" s="57">
        <v>0</v>
      </c>
      <c r="DV185" s="57">
        <v>0</v>
      </c>
      <c r="DW185" s="57">
        <v>0</v>
      </c>
      <c r="DX185" s="57">
        <v>-619777</v>
      </c>
      <c r="DY185" s="57">
        <v>0</v>
      </c>
      <c r="DZ185" s="57">
        <v>-619777</v>
      </c>
      <c r="EA185" s="57">
        <v>-20038</v>
      </c>
      <c r="EB185" s="57">
        <v>0</v>
      </c>
      <c r="EC185" s="57">
        <v>-20038</v>
      </c>
      <c r="ED185" s="57">
        <v>-2000</v>
      </c>
      <c r="EE185" s="57">
        <v>0</v>
      </c>
      <c r="EF185" s="57">
        <v>-2000</v>
      </c>
      <c r="EG185" s="57">
        <v>2000</v>
      </c>
      <c r="EH185" s="57">
        <v>0</v>
      </c>
      <c r="EI185" s="57">
        <v>2000</v>
      </c>
      <c r="EJ185" s="57">
        <v>-3034</v>
      </c>
      <c r="EK185" s="57">
        <v>0</v>
      </c>
      <c r="EL185" s="57">
        <v>-3034</v>
      </c>
      <c r="EM185" s="57">
        <v>-679691</v>
      </c>
      <c r="EN185" s="57">
        <v>0</v>
      </c>
      <c r="EO185" s="57">
        <v>-679691</v>
      </c>
      <c r="EP185" s="57">
        <v>0</v>
      </c>
      <c r="EQ185" s="57">
        <v>0</v>
      </c>
      <c r="ER185" s="57">
        <v>0</v>
      </c>
      <c r="ES185" s="57">
        <v>0</v>
      </c>
      <c r="ET185" s="57">
        <v>0</v>
      </c>
      <c r="EU185" s="57">
        <v>0</v>
      </c>
      <c r="EV185" s="57">
        <v>0</v>
      </c>
      <c r="EW185" s="57">
        <v>0</v>
      </c>
      <c r="EX185" s="57">
        <v>0</v>
      </c>
      <c r="EY185" s="57">
        <v>76696844</v>
      </c>
      <c r="EZ185" s="57">
        <v>65199</v>
      </c>
      <c r="FA185" s="57">
        <v>76762043</v>
      </c>
      <c r="FB185" s="57">
        <v>-821512</v>
      </c>
      <c r="FC185" s="57">
        <v>0</v>
      </c>
      <c r="FD185" s="57">
        <v>-821512</v>
      </c>
      <c r="FE185" s="57">
        <v>-4936703</v>
      </c>
      <c r="FF185" s="57">
        <v>0</v>
      </c>
      <c r="FG185" s="57">
        <v>-4936703</v>
      </c>
      <c r="FH185" s="57">
        <v>-1916909</v>
      </c>
      <c r="FI185" s="57">
        <v>0</v>
      </c>
      <c r="FJ185" s="57">
        <v>-1916909</v>
      </c>
      <c r="FK185" s="57">
        <v>-229075</v>
      </c>
      <c r="FL185" s="57">
        <v>-65199</v>
      </c>
      <c r="FM185" s="57">
        <v>-294274</v>
      </c>
      <c r="FN185" s="57">
        <v>-679691</v>
      </c>
      <c r="FO185" s="57">
        <v>0</v>
      </c>
      <c r="FP185" s="57">
        <v>-679691</v>
      </c>
      <c r="FQ185" s="57">
        <v>0</v>
      </c>
      <c r="FR185" s="57">
        <v>0</v>
      </c>
      <c r="FS185" s="57">
        <v>0</v>
      </c>
      <c r="FT185" s="57">
        <v>-8583890</v>
      </c>
      <c r="FU185" s="57">
        <v>-65199</v>
      </c>
      <c r="FV185" s="57">
        <v>-8649089</v>
      </c>
      <c r="FW185" s="57">
        <v>68112954</v>
      </c>
      <c r="FX185" s="57">
        <v>0</v>
      </c>
      <c r="FY185" s="57">
        <v>68112954</v>
      </c>
    </row>
    <row r="186" spans="1:181" x14ac:dyDescent="0.2">
      <c r="A186" s="57" t="s">
        <v>469</v>
      </c>
      <c r="B186" s="57" t="s">
        <v>468</v>
      </c>
      <c r="C186" s="57">
        <v>0</v>
      </c>
      <c r="D186" s="57">
        <v>0</v>
      </c>
      <c r="E186" s="57">
        <v>0</v>
      </c>
      <c r="F186" s="57">
        <v>113706</v>
      </c>
      <c r="G186" s="57">
        <v>0</v>
      </c>
      <c r="H186" s="57">
        <v>113706</v>
      </c>
      <c r="I186" s="57">
        <v>0</v>
      </c>
      <c r="J186" s="57">
        <v>0</v>
      </c>
      <c r="K186" s="57">
        <v>0</v>
      </c>
      <c r="L186" s="57">
        <v>456456</v>
      </c>
      <c r="M186" s="57">
        <v>0</v>
      </c>
      <c r="N186" s="57">
        <v>456456</v>
      </c>
      <c r="O186" s="57">
        <v>570162</v>
      </c>
      <c r="P186" s="57">
        <v>0</v>
      </c>
      <c r="Q186" s="57">
        <v>570162</v>
      </c>
      <c r="R186" s="57">
        <v>-2579767</v>
      </c>
      <c r="S186" s="57">
        <v>0</v>
      </c>
      <c r="T186" s="57">
        <v>-2579767</v>
      </c>
      <c r="U186" s="57">
        <v>0</v>
      </c>
      <c r="V186" s="57">
        <v>0</v>
      </c>
      <c r="W186" s="57">
        <v>0</v>
      </c>
      <c r="X186" s="57">
        <v>-189817</v>
      </c>
      <c r="Y186" s="57">
        <v>0</v>
      </c>
      <c r="Z186" s="57">
        <v>-189817</v>
      </c>
      <c r="AA186" s="57">
        <v>0</v>
      </c>
      <c r="AB186" s="57">
        <v>0</v>
      </c>
      <c r="AC186" s="57">
        <v>0</v>
      </c>
      <c r="AD186" s="57">
        <v>0</v>
      </c>
      <c r="AE186" s="57">
        <v>0</v>
      </c>
      <c r="AF186" s="57">
        <v>0</v>
      </c>
      <c r="AG186" s="57">
        <v>994482</v>
      </c>
      <c r="AH186" s="57">
        <v>0</v>
      </c>
      <c r="AI186" s="57">
        <v>994482</v>
      </c>
      <c r="AJ186" s="57">
        <v>-9865</v>
      </c>
      <c r="AK186" s="57">
        <v>0</v>
      </c>
      <c r="AL186" s="57">
        <v>-9865</v>
      </c>
      <c r="AM186" s="57">
        <v>-2659151</v>
      </c>
      <c r="AN186" s="57">
        <v>0</v>
      </c>
      <c r="AO186" s="57">
        <v>-2659151</v>
      </c>
      <c r="AP186" s="57">
        <v>-102380</v>
      </c>
      <c r="AQ186" s="57">
        <v>0</v>
      </c>
      <c r="AR186" s="57">
        <v>-102380</v>
      </c>
      <c r="AS186" s="57">
        <v>-124834</v>
      </c>
      <c r="AT186" s="57">
        <v>0</v>
      </c>
      <c r="AU186" s="57">
        <v>-124834</v>
      </c>
      <c r="AV186" s="57">
        <v>13367</v>
      </c>
      <c r="AW186" s="57">
        <v>0</v>
      </c>
      <c r="AX186" s="57">
        <v>13367</v>
      </c>
      <c r="AY186" s="57">
        <v>-15456</v>
      </c>
      <c r="AZ186" s="57">
        <v>0</v>
      </c>
      <c r="BA186" s="57">
        <v>-15456</v>
      </c>
      <c r="BB186" s="57">
        <v>-2314</v>
      </c>
      <c r="BC186" s="57">
        <v>0</v>
      </c>
      <c r="BD186" s="57">
        <v>-2314</v>
      </c>
      <c r="BE186" s="57">
        <v>-4675735</v>
      </c>
      <c r="BF186" s="57">
        <v>0</v>
      </c>
      <c r="BG186" s="57">
        <v>-4675735</v>
      </c>
      <c r="BH186" s="57">
        <v>-18257</v>
      </c>
      <c r="BI186" s="57">
        <v>0</v>
      </c>
      <c r="BJ186" s="57">
        <v>-18257</v>
      </c>
      <c r="BK186" s="57">
        <v>-2629</v>
      </c>
      <c r="BL186" s="57">
        <v>0</v>
      </c>
      <c r="BM186" s="57">
        <v>-2629</v>
      </c>
      <c r="BN186" s="57">
        <v>-1577330</v>
      </c>
      <c r="BO186" s="57">
        <v>0</v>
      </c>
      <c r="BP186" s="57">
        <v>-1577330</v>
      </c>
      <c r="BQ186" s="57">
        <v>-14825</v>
      </c>
      <c r="BR186" s="57">
        <v>0</v>
      </c>
      <c r="BS186" s="57">
        <v>-14825</v>
      </c>
      <c r="BT186" s="57">
        <v>-1613041</v>
      </c>
      <c r="BU186" s="57">
        <v>0</v>
      </c>
      <c r="BV186" s="57">
        <v>-1613041</v>
      </c>
      <c r="BW186" s="57">
        <v>-177598</v>
      </c>
      <c r="BX186" s="57">
        <v>0</v>
      </c>
      <c r="BY186" s="57">
        <v>-177598</v>
      </c>
      <c r="BZ186" s="57">
        <v>-6498</v>
      </c>
      <c r="CA186" s="57">
        <v>0</v>
      </c>
      <c r="CB186" s="57">
        <v>-6498</v>
      </c>
      <c r="CC186" s="57">
        <v>-92556</v>
      </c>
      <c r="CD186" s="57">
        <v>0</v>
      </c>
      <c r="CE186" s="57">
        <v>-92556</v>
      </c>
      <c r="CF186" s="57">
        <v>9431</v>
      </c>
      <c r="CG186" s="57">
        <v>0</v>
      </c>
      <c r="CH186" s="57">
        <v>9431</v>
      </c>
      <c r="CI186" s="57">
        <v>-16247</v>
      </c>
      <c r="CJ186" s="57">
        <v>0</v>
      </c>
      <c r="CK186" s="57">
        <v>-16247</v>
      </c>
      <c r="CL186" s="57">
        <v>-1123</v>
      </c>
      <c r="CM186" s="57">
        <v>0</v>
      </c>
      <c r="CN186" s="57">
        <v>-1123</v>
      </c>
      <c r="CO186" s="57">
        <v>-12345</v>
      </c>
      <c r="CP186" s="57">
        <v>0</v>
      </c>
      <c r="CQ186" s="57">
        <v>-12345</v>
      </c>
      <c r="CR186" s="57">
        <v>0</v>
      </c>
      <c r="CS186" s="57">
        <v>0</v>
      </c>
      <c r="CT186" s="57">
        <v>0</v>
      </c>
      <c r="CU186" s="57">
        <v>-6319</v>
      </c>
      <c r="CV186" s="57">
        <v>0</v>
      </c>
      <c r="CW186" s="57">
        <v>-6319</v>
      </c>
      <c r="CX186" s="57">
        <v>0</v>
      </c>
      <c r="CY186" s="57">
        <v>0</v>
      </c>
      <c r="CZ186" s="57">
        <v>0</v>
      </c>
      <c r="DA186" s="57">
        <v>0</v>
      </c>
      <c r="DB186" s="57">
        <v>0</v>
      </c>
      <c r="DC186" s="57">
        <v>0</v>
      </c>
      <c r="DD186" s="57">
        <v>0</v>
      </c>
      <c r="DE186" s="57">
        <v>0</v>
      </c>
      <c r="DF186" s="57">
        <v>0</v>
      </c>
      <c r="DG186" s="57">
        <v>0</v>
      </c>
      <c r="DH186" s="57">
        <v>0</v>
      </c>
      <c r="DI186" s="57">
        <v>-303255</v>
      </c>
      <c r="DJ186" s="57">
        <v>0</v>
      </c>
      <c r="DK186" s="57">
        <v>-303255</v>
      </c>
      <c r="DL186" s="57">
        <v>0</v>
      </c>
      <c r="DM186" s="57">
        <v>0</v>
      </c>
      <c r="DN186" s="57">
        <v>0</v>
      </c>
      <c r="DO186" s="57">
        <v>0</v>
      </c>
      <c r="DP186" s="57">
        <v>0</v>
      </c>
      <c r="DQ186" s="57">
        <v>0</v>
      </c>
      <c r="DR186" s="57">
        <v>0</v>
      </c>
      <c r="DS186" s="57">
        <v>0</v>
      </c>
      <c r="DT186" s="57">
        <v>0</v>
      </c>
      <c r="DU186" s="57">
        <v>0</v>
      </c>
      <c r="DV186" s="57">
        <v>0</v>
      </c>
      <c r="DW186" s="57">
        <v>0</v>
      </c>
      <c r="DX186" s="57">
        <v>-725000</v>
      </c>
      <c r="DY186" s="57">
        <v>0</v>
      </c>
      <c r="DZ186" s="57">
        <v>-725000</v>
      </c>
      <c r="EA186" s="57">
        <v>-34994</v>
      </c>
      <c r="EB186" s="57">
        <v>0</v>
      </c>
      <c r="EC186" s="57">
        <v>-34994</v>
      </c>
      <c r="ED186" s="57">
        <v>0</v>
      </c>
      <c r="EE186" s="57">
        <v>0</v>
      </c>
      <c r="EF186" s="57">
        <v>0</v>
      </c>
      <c r="EG186" s="57">
        <v>0</v>
      </c>
      <c r="EH186" s="57">
        <v>0</v>
      </c>
      <c r="EI186" s="57">
        <v>0</v>
      </c>
      <c r="EJ186" s="57">
        <v>-5956</v>
      </c>
      <c r="EK186" s="57">
        <v>0</v>
      </c>
      <c r="EL186" s="57">
        <v>-5956</v>
      </c>
      <c r="EM186" s="57">
        <v>-765950</v>
      </c>
      <c r="EN186" s="57">
        <v>0</v>
      </c>
      <c r="EO186" s="57">
        <v>-765950</v>
      </c>
      <c r="EP186" s="57">
        <v>0</v>
      </c>
      <c r="EQ186" s="57">
        <v>0</v>
      </c>
      <c r="ER186" s="57">
        <v>0</v>
      </c>
      <c r="ES186" s="57">
        <v>0</v>
      </c>
      <c r="ET186" s="57">
        <v>0</v>
      </c>
      <c r="EU186" s="57">
        <v>0</v>
      </c>
      <c r="EV186" s="57">
        <v>0</v>
      </c>
      <c r="EW186" s="57">
        <v>0</v>
      </c>
      <c r="EX186" s="57">
        <v>0</v>
      </c>
      <c r="EY186" s="57">
        <v>44500839</v>
      </c>
      <c r="EZ186" s="57">
        <v>0</v>
      </c>
      <c r="FA186" s="57">
        <v>44500839</v>
      </c>
      <c r="FB186" s="57">
        <v>570162</v>
      </c>
      <c r="FC186" s="57">
        <v>0</v>
      </c>
      <c r="FD186" s="57">
        <v>570162</v>
      </c>
      <c r="FE186" s="57">
        <v>-4675735</v>
      </c>
      <c r="FF186" s="57">
        <v>0</v>
      </c>
      <c r="FG186" s="57">
        <v>-4675735</v>
      </c>
      <c r="FH186" s="57">
        <v>-1613041</v>
      </c>
      <c r="FI186" s="57">
        <v>0</v>
      </c>
      <c r="FJ186" s="57">
        <v>-1613041</v>
      </c>
      <c r="FK186" s="57">
        <v>-303255</v>
      </c>
      <c r="FL186" s="57">
        <v>0</v>
      </c>
      <c r="FM186" s="57">
        <v>-303255</v>
      </c>
      <c r="FN186" s="57">
        <v>-765950</v>
      </c>
      <c r="FO186" s="57">
        <v>0</v>
      </c>
      <c r="FP186" s="57">
        <v>-765950</v>
      </c>
      <c r="FQ186" s="57">
        <v>0</v>
      </c>
      <c r="FR186" s="57">
        <v>0</v>
      </c>
      <c r="FS186" s="57">
        <v>0</v>
      </c>
      <c r="FT186" s="57">
        <v>-6787819</v>
      </c>
      <c r="FU186" s="57">
        <v>0</v>
      </c>
      <c r="FV186" s="57">
        <v>-6787819</v>
      </c>
      <c r="FW186" s="57">
        <v>37713020</v>
      </c>
      <c r="FX186" s="57">
        <v>0</v>
      </c>
      <c r="FY186" s="57">
        <v>37713020</v>
      </c>
    </row>
    <row r="187" spans="1:181" x14ac:dyDescent="0.2">
      <c r="A187" s="57" t="s">
        <v>471</v>
      </c>
      <c r="B187" s="57" t="s">
        <v>470</v>
      </c>
      <c r="C187" s="57">
        <v>0</v>
      </c>
      <c r="D187" s="57">
        <v>0</v>
      </c>
      <c r="E187" s="57">
        <v>0</v>
      </c>
      <c r="F187" s="57">
        <v>-10217</v>
      </c>
      <c r="G187" s="57">
        <v>0</v>
      </c>
      <c r="H187" s="57">
        <v>-10217</v>
      </c>
      <c r="I187" s="57">
        <v>0</v>
      </c>
      <c r="J187" s="57">
        <v>0</v>
      </c>
      <c r="K187" s="57">
        <v>0</v>
      </c>
      <c r="L187" s="57">
        <v>6070</v>
      </c>
      <c r="M187" s="57">
        <v>0</v>
      </c>
      <c r="N187" s="57">
        <v>6070</v>
      </c>
      <c r="O187" s="57">
        <v>-4147</v>
      </c>
      <c r="P187" s="57">
        <v>0</v>
      </c>
      <c r="Q187" s="57">
        <v>-4147</v>
      </c>
      <c r="R187" s="57">
        <v>-2359901</v>
      </c>
      <c r="S187" s="57">
        <v>0</v>
      </c>
      <c r="T187" s="57">
        <v>-2359901</v>
      </c>
      <c r="U187" s="57">
        <v>-11150</v>
      </c>
      <c r="V187" s="57">
        <v>0</v>
      </c>
      <c r="W187" s="57">
        <v>-11150</v>
      </c>
      <c r="X187" s="57">
        <v>-73334</v>
      </c>
      <c r="Y187" s="57">
        <v>0</v>
      </c>
      <c r="Z187" s="57">
        <v>-73334</v>
      </c>
      <c r="AA187" s="57">
        <v>444</v>
      </c>
      <c r="AB187" s="57">
        <v>0</v>
      </c>
      <c r="AC187" s="57">
        <v>444</v>
      </c>
      <c r="AD187" s="57">
        <v>0</v>
      </c>
      <c r="AE187" s="57">
        <v>0</v>
      </c>
      <c r="AF187" s="57">
        <v>0</v>
      </c>
      <c r="AG187" s="57">
        <v>653227</v>
      </c>
      <c r="AH187" s="57">
        <v>0</v>
      </c>
      <c r="AI187" s="57">
        <v>653227</v>
      </c>
      <c r="AJ187" s="57">
        <v>-11053</v>
      </c>
      <c r="AK187" s="57">
        <v>0</v>
      </c>
      <c r="AL187" s="57">
        <v>-11053</v>
      </c>
      <c r="AM187" s="57">
        <v>-1677755</v>
      </c>
      <c r="AN187" s="57">
        <v>0</v>
      </c>
      <c r="AO187" s="57">
        <v>-1677755</v>
      </c>
      <c r="AP187" s="57">
        <v>-6968</v>
      </c>
      <c r="AQ187" s="57">
        <v>0</v>
      </c>
      <c r="AR187" s="57">
        <v>-6968</v>
      </c>
      <c r="AS187" s="57">
        <v>-42773</v>
      </c>
      <c r="AT187" s="57">
        <v>0</v>
      </c>
      <c r="AU187" s="57">
        <v>-42773</v>
      </c>
      <c r="AV187" s="57">
        <v>0</v>
      </c>
      <c r="AW187" s="57">
        <v>0</v>
      </c>
      <c r="AX187" s="57">
        <v>0</v>
      </c>
      <c r="AY187" s="57">
        <v>-44438</v>
      </c>
      <c r="AZ187" s="57">
        <v>0</v>
      </c>
      <c r="BA187" s="57">
        <v>-44438</v>
      </c>
      <c r="BB187" s="57">
        <v>-11125</v>
      </c>
      <c r="BC187" s="57">
        <v>0</v>
      </c>
      <c r="BD187" s="57">
        <v>-11125</v>
      </c>
      <c r="BE187" s="57">
        <v>-3574120</v>
      </c>
      <c r="BF187" s="57">
        <v>0</v>
      </c>
      <c r="BG187" s="57">
        <v>-3574120</v>
      </c>
      <c r="BH187" s="57">
        <v>0</v>
      </c>
      <c r="BI187" s="57">
        <v>0</v>
      </c>
      <c r="BJ187" s="57">
        <v>0</v>
      </c>
      <c r="BK187" s="57">
        <v>0</v>
      </c>
      <c r="BL187" s="57">
        <v>0</v>
      </c>
      <c r="BM187" s="57">
        <v>0</v>
      </c>
      <c r="BN187" s="57">
        <v>-788591</v>
      </c>
      <c r="BO187" s="57">
        <v>0</v>
      </c>
      <c r="BP187" s="57">
        <v>-788591</v>
      </c>
      <c r="BQ187" s="57">
        <v>32946</v>
      </c>
      <c r="BR187" s="57">
        <v>0</v>
      </c>
      <c r="BS187" s="57">
        <v>32946</v>
      </c>
      <c r="BT187" s="57">
        <v>-755645</v>
      </c>
      <c r="BU187" s="57">
        <v>0</v>
      </c>
      <c r="BV187" s="57">
        <v>-755645</v>
      </c>
      <c r="BW187" s="57">
        <v>-68348</v>
      </c>
      <c r="BX187" s="57">
        <v>0</v>
      </c>
      <c r="BY187" s="57">
        <v>-68348</v>
      </c>
      <c r="BZ187" s="57">
        <v>-770</v>
      </c>
      <c r="CA187" s="57">
        <v>0</v>
      </c>
      <c r="CB187" s="57">
        <v>-770</v>
      </c>
      <c r="CC187" s="57">
        <v>-13334</v>
      </c>
      <c r="CD187" s="57">
        <v>0</v>
      </c>
      <c r="CE187" s="57">
        <v>-13334</v>
      </c>
      <c r="CF187" s="57">
        <v>0</v>
      </c>
      <c r="CG187" s="57">
        <v>0</v>
      </c>
      <c r="CH187" s="57">
        <v>0</v>
      </c>
      <c r="CI187" s="57">
        <v>0</v>
      </c>
      <c r="CJ187" s="57">
        <v>0</v>
      </c>
      <c r="CK187" s="57">
        <v>0</v>
      </c>
      <c r="CL187" s="57">
        <v>0</v>
      </c>
      <c r="CM187" s="57">
        <v>0</v>
      </c>
      <c r="CN187" s="57">
        <v>0</v>
      </c>
      <c r="CO187" s="57">
        <v>-7276</v>
      </c>
      <c r="CP187" s="57">
        <v>0</v>
      </c>
      <c r="CQ187" s="57">
        <v>-7276</v>
      </c>
      <c r="CR187" s="57">
        <v>0</v>
      </c>
      <c r="CS187" s="57">
        <v>0</v>
      </c>
      <c r="CT187" s="57">
        <v>0</v>
      </c>
      <c r="CU187" s="57">
        <v>0</v>
      </c>
      <c r="CV187" s="57">
        <v>0</v>
      </c>
      <c r="CW187" s="57">
        <v>0</v>
      </c>
      <c r="CX187" s="57">
        <v>0</v>
      </c>
      <c r="CY187" s="57">
        <v>0</v>
      </c>
      <c r="CZ187" s="57">
        <v>0</v>
      </c>
      <c r="DA187" s="57">
        <v>-58136</v>
      </c>
      <c r="DB187" s="57">
        <v>0</v>
      </c>
      <c r="DC187" s="57">
        <v>-58136</v>
      </c>
      <c r="DD187" s="57">
        <v>0</v>
      </c>
      <c r="DE187" s="57">
        <v>0</v>
      </c>
      <c r="DF187" s="57">
        <v>0</v>
      </c>
      <c r="DG187" s="57">
        <v>0</v>
      </c>
      <c r="DH187" s="57">
        <v>0</v>
      </c>
      <c r="DI187" s="57">
        <v>-147864</v>
      </c>
      <c r="DJ187" s="57">
        <v>0</v>
      </c>
      <c r="DK187" s="57">
        <v>-147864</v>
      </c>
      <c r="DL187" s="57">
        <v>-23420</v>
      </c>
      <c r="DM187" s="57">
        <v>0</v>
      </c>
      <c r="DN187" s="57">
        <v>-23420</v>
      </c>
      <c r="DO187" s="57">
        <v>2429</v>
      </c>
      <c r="DP187" s="57">
        <v>0</v>
      </c>
      <c r="DQ187" s="57">
        <v>2429</v>
      </c>
      <c r="DR187" s="57">
        <v>-16120</v>
      </c>
      <c r="DS187" s="57">
        <v>0</v>
      </c>
      <c r="DT187" s="57">
        <v>-16120</v>
      </c>
      <c r="DU187" s="57">
        <v>0</v>
      </c>
      <c r="DV187" s="57">
        <v>0</v>
      </c>
      <c r="DW187" s="57">
        <v>0</v>
      </c>
      <c r="DX187" s="57">
        <v>-312193</v>
      </c>
      <c r="DY187" s="57">
        <v>0</v>
      </c>
      <c r="DZ187" s="57">
        <v>-312193</v>
      </c>
      <c r="EA187" s="57">
        <v>-25696</v>
      </c>
      <c r="EB187" s="57">
        <v>0</v>
      </c>
      <c r="EC187" s="57">
        <v>-25696</v>
      </c>
      <c r="ED187" s="57">
        <v>0</v>
      </c>
      <c r="EE187" s="57">
        <v>0</v>
      </c>
      <c r="EF187" s="57">
        <v>0</v>
      </c>
      <c r="EG187" s="57">
        <v>0</v>
      </c>
      <c r="EH187" s="57">
        <v>0</v>
      </c>
      <c r="EI187" s="57">
        <v>0</v>
      </c>
      <c r="EJ187" s="57">
        <v>0</v>
      </c>
      <c r="EK187" s="57">
        <v>0</v>
      </c>
      <c r="EL187" s="57">
        <v>0</v>
      </c>
      <c r="EM187" s="57">
        <v>-375000</v>
      </c>
      <c r="EN187" s="57">
        <v>0</v>
      </c>
      <c r="EO187" s="57">
        <v>-375000</v>
      </c>
      <c r="EP187" s="57">
        <v>0</v>
      </c>
      <c r="EQ187" s="57">
        <v>0</v>
      </c>
      <c r="ER187" s="57">
        <v>0</v>
      </c>
      <c r="ES187" s="57">
        <v>0</v>
      </c>
      <c r="ET187" s="57">
        <v>0</v>
      </c>
      <c r="EU187" s="57">
        <v>0</v>
      </c>
      <c r="EV187" s="57">
        <v>0</v>
      </c>
      <c r="EW187" s="57">
        <v>0</v>
      </c>
      <c r="EX187" s="57">
        <v>0</v>
      </c>
      <c r="EY187" s="57">
        <v>29096563</v>
      </c>
      <c r="EZ187" s="57">
        <v>0</v>
      </c>
      <c r="FA187" s="57">
        <v>29096563</v>
      </c>
      <c r="FB187" s="57">
        <v>-4147</v>
      </c>
      <c r="FC187" s="57">
        <v>0</v>
      </c>
      <c r="FD187" s="57">
        <v>-4147</v>
      </c>
      <c r="FE187" s="57">
        <v>-3574120</v>
      </c>
      <c r="FF187" s="57">
        <v>0</v>
      </c>
      <c r="FG187" s="57">
        <v>-3574120</v>
      </c>
      <c r="FH187" s="57">
        <v>-755645</v>
      </c>
      <c r="FI187" s="57">
        <v>0</v>
      </c>
      <c r="FJ187" s="57">
        <v>-755645</v>
      </c>
      <c r="FK187" s="57">
        <v>-147864</v>
      </c>
      <c r="FL187" s="57">
        <v>0</v>
      </c>
      <c r="FM187" s="57">
        <v>-147864</v>
      </c>
      <c r="FN187" s="57">
        <v>-375000</v>
      </c>
      <c r="FO187" s="57">
        <v>0</v>
      </c>
      <c r="FP187" s="57">
        <v>-375000</v>
      </c>
      <c r="FQ187" s="57">
        <v>0</v>
      </c>
      <c r="FR187" s="57">
        <v>0</v>
      </c>
      <c r="FS187" s="57">
        <v>0</v>
      </c>
      <c r="FT187" s="57">
        <v>-4856776</v>
      </c>
      <c r="FU187" s="57">
        <v>0</v>
      </c>
      <c r="FV187" s="57">
        <v>-4856776</v>
      </c>
      <c r="FW187" s="57">
        <v>24239787</v>
      </c>
      <c r="FX187" s="57">
        <v>0</v>
      </c>
      <c r="FY187" s="57">
        <v>24239787</v>
      </c>
    </row>
    <row r="188" spans="1:181" x14ac:dyDescent="0.2">
      <c r="A188" s="57" t="s">
        <v>473</v>
      </c>
      <c r="B188" s="57" t="s">
        <v>472</v>
      </c>
      <c r="C188" s="57">
        <v>0</v>
      </c>
      <c r="D188" s="57">
        <v>0</v>
      </c>
      <c r="E188" s="57">
        <v>0</v>
      </c>
      <c r="F188" s="57">
        <v>1147061</v>
      </c>
      <c r="G188" s="57">
        <v>0</v>
      </c>
      <c r="H188" s="57">
        <v>1147061</v>
      </c>
      <c r="I188" s="57">
        <v>0</v>
      </c>
      <c r="J188" s="57">
        <v>0</v>
      </c>
      <c r="K188" s="57">
        <v>0</v>
      </c>
      <c r="L188" s="57">
        <v>107639</v>
      </c>
      <c r="M188" s="57">
        <v>0</v>
      </c>
      <c r="N188" s="57">
        <v>107639</v>
      </c>
      <c r="O188" s="57">
        <v>1254700</v>
      </c>
      <c r="P188" s="57">
        <v>0</v>
      </c>
      <c r="Q188" s="57">
        <v>1254700</v>
      </c>
      <c r="R188" s="57">
        <v>-3583623</v>
      </c>
      <c r="S188" s="57">
        <v>0</v>
      </c>
      <c r="T188" s="57">
        <v>-3583623</v>
      </c>
      <c r="U188" s="57">
        <v>-29472</v>
      </c>
      <c r="V188" s="57">
        <v>0</v>
      </c>
      <c r="W188" s="57">
        <v>-29472</v>
      </c>
      <c r="X188" s="57">
        <v>-124680</v>
      </c>
      <c r="Y188" s="57">
        <v>0</v>
      </c>
      <c r="Z188" s="57">
        <v>-124680</v>
      </c>
      <c r="AA188" s="57">
        <v>-45561</v>
      </c>
      <c r="AB188" s="57">
        <v>0</v>
      </c>
      <c r="AC188" s="57">
        <v>-45561</v>
      </c>
      <c r="AD188" s="57">
        <v>-7171</v>
      </c>
      <c r="AE188" s="57">
        <v>0</v>
      </c>
      <c r="AF188" s="57">
        <v>-7171</v>
      </c>
      <c r="AG188" s="57">
        <v>2480432</v>
      </c>
      <c r="AH188" s="57">
        <v>0</v>
      </c>
      <c r="AI188" s="57">
        <v>2480432</v>
      </c>
      <c r="AJ188" s="57">
        <v>729721</v>
      </c>
      <c r="AK188" s="57">
        <v>0</v>
      </c>
      <c r="AL188" s="57">
        <v>729721</v>
      </c>
      <c r="AM188" s="57">
        <v>-2355220</v>
      </c>
      <c r="AN188" s="57">
        <v>0</v>
      </c>
      <c r="AO188" s="57">
        <v>-2355220</v>
      </c>
      <c r="AP188" s="57">
        <v>-12048</v>
      </c>
      <c r="AQ188" s="57">
        <v>0</v>
      </c>
      <c r="AR188" s="57">
        <v>-12048</v>
      </c>
      <c r="AS188" s="57">
        <v>-37532</v>
      </c>
      <c r="AT188" s="57">
        <v>0</v>
      </c>
      <c r="AU188" s="57">
        <v>-37532</v>
      </c>
      <c r="AV188" s="57">
        <v>0</v>
      </c>
      <c r="AW188" s="57">
        <v>0</v>
      </c>
      <c r="AX188" s="57">
        <v>0</v>
      </c>
      <c r="AY188" s="57">
        <v>-24087</v>
      </c>
      <c r="AZ188" s="57">
        <v>0</v>
      </c>
      <c r="BA188" s="57">
        <v>-24087</v>
      </c>
      <c r="BB188" s="57">
        <v>0</v>
      </c>
      <c r="BC188" s="57">
        <v>0</v>
      </c>
      <c r="BD188" s="57">
        <v>0</v>
      </c>
      <c r="BE188" s="57">
        <v>-2927037</v>
      </c>
      <c r="BF188" s="57">
        <v>0</v>
      </c>
      <c r="BG188" s="57">
        <v>-2927037</v>
      </c>
      <c r="BH188" s="57">
        <v>-31007</v>
      </c>
      <c r="BI188" s="57">
        <v>0</v>
      </c>
      <c r="BJ188" s="57">
        <v>-31007</v>
      </c>
      <c r="BK188" s="57">
        <v>379927</v>
      </c>
      <c r="BL188" s="57">
        <v>0</v>
      </c>
      <c r="BM188" s="57">
        <v>379927</v>
      </c>
      <c r="BN188" s="57">
        <v>-3709337</v>
      </c>
      <c r="BO188" s="57">
        <v>0</v>
      </c>
      <c r="BP188" s="57">
        <v>-3709337</v>
      </c>
      <c r="BQ188" s="57">
        <v>-4584608</v>
      </c>
      <c r="BR188" s="57">
        <v>0</v>
      </c>
      <c r="BS188" s="57">
        <v>-4584608</v>
      </c>
      <c r="BT188" s="57">
        <v>-7945025</v>
      </c>
      <c r="BU188" s="57">
        <v>0</v>
      </c>
      <c r="BV188" s="57">
        <v>-7945025</v>
      </c>
      <c r="BW188" s="57">
        <v>-84941</v>
      </c>
      <c r="BX188" s="57">
        <v>0</v>
      </c>
      <c r="BY188" s="57">
        <v>-84941</v>
      </c>
      <c r="BZ188" s="57">
        <v>-6911</v>
      </c>
      <c r="CA188" s="57">
        <v>0</v>
      </c>
      <c r="CB188" s="57">
        <v>-6911</v>
      </c>
      <c r="CC188" s="57">
        <v>-95229</v>
      </c>
      <c r="CD188" s="57">
        <v>0</v>
      </c>
      <c r="CE188" s="57">
        <v>-95229</v>
      </c>
      <c r="CF188" s="57">
        <v>-7075</v>
      </c>
      <c r="CG188" s="57">
        <v>0</v>
      </c>
      <c r="CH188" s="57">
        <v>-7075</v>
      </c>
      <c r="CI188" s="57">
        <v>-3228</v>
      </c>
      <c r="CJ188" s="57">
        <v>0</v>
      </c>
      <c r="CK188" s="57">
        <v>-3228</v>
      </c>
      <c r="CL188" s="57">
        <v>0</v>
      </c>
      <c r="CM188" s="57">
        <v>0</v>
      </c>
      <c r="CN188" s="57">
        <v>0</v>
      </c>
      <c r="CO188" s="57">
        <v>-21144</v>
      </c>
      <c r="CP188" s="57">
        <v>0</v>
      </c>
      <c r="CQ188" s="57">
        <v>-21144</v>
      </c>
      <c r="CR188" s="57">
        <v>0</v>
      </c>
      <c r="CS188" s="57">
        <v>0</v>
      </c>
      <c r="CT188" s="57">
        <v>0</v>
      </c>
      <c r="CU188" s="57">
        <v>-878</v>
      </c>
      <c r="CV188" s="57">
        <v>0</v>
      </c>
      <c r="CW188" s="57">
        <v>-878</v>
      </c>
      <c r="CX188" s="57">
        <v>0</v>
      </c>
      <c r="CY188" s="57">
        <v>0</v>
      </c>
      <c r="CZ188" s="57">
        <v>0</v>
      </c>
      <c r="DA188" s="57">
        <v>0</v>
      </c>
      <c r="DB188" s="57">
        <v>0</v>
      </c>
      <c r="DC188" s="57">
        <v>0</v>
      </c>
      <c r="DD188" s="57">
        <v>0</v>
      </c>
      <c r="DE188" s="57">
        <v>0</v>
      </c>
      <c r="DF188" s="57">
        <v>0</v>
      </c>
      <c r="DG188" s="57">
        <v>0</v>
      </c>
      <c r="DH188" s="57">
        <v>0</v>
      </c>
      <c r="DI188" s="57">
        <v>-219406</v>
      </c>
      <c r="DJ188" s="57">
        <v>0</v>
      </c>
      <c r="DK188" s="57">
        <v>-219406</v>
      </c>
      <c r="DL188" s="57">
        <v>-21951</v>
      </c>
      <c r="DM188" s="57">
        <v>0</v>
      </c>
      <c r="DN188" s="57">
        <v>-21951</v>
      </c>
      <c r="DO188" s="57">
        <v>-9888</v>
      </c>
      <c r="DP188" s="57">
        <v>0</v>
      </c>
      <c r="DQ188" s="57">
        <v>-9888</v>
      </c>
      <c r="DR188" s="57">
        <v>-39862</v>
      </c>
      <c r="DS188" s="57">
        <v>0</v>
      </c>
      <c r="DT188" s="57">
        <v>-39862</v>
      </c>
      <c r="DU188" s="57">
        <v>-370</v>
      </c>
      <c r="DV188" s="57">
        <v>0</v>
      </c>
      <c r="DW188" s="57">
        <v>-370</v>
      </c>
      <c r="DX188" s="57">
        <v>-631746</v>
      </c>
      <c r="DY188" s="57">
        <v>0</v>
      </c>
      <c r="DZ188" s="57">
        <v>-631746</v>
      </c>
      <c r="EA188" s="57">
        <v>-27391</v>
      </c>
      <c r="EB188" s="57">
        <v>0</v>
      </c>
      <c r="EC188" s="57">
        <v>-27391</v>
      </c>
      <c r="ED188" s="57">
        <v>0</v>
      </c>
      <c r="EE188" s="57">
        <v>0</v>
      </c>
      <c r="EF188" s="57">
        <v>0</v>
      </c>
      <c r="EG188" s="57">
        <v>1742</v>
      </c>
      <c r="EH188" s="57">
        <v>0</v>
      </c>
      <c r="EI188" s="57">
        <v>1742</v>
      </c>
      <c r="EJ188" s="57">
        <v>-10832</v>
      </c>
      <c r="EK188" s="57">
        <v>0</v>
      </c>
      <c r="EL188" s="57">
        <v>-10832</v>
      </c>
      <c r="EM188" s="57">
        <v>-740298</v>
      </c>
      <c r="EN188" s="57">
        <v>0</v>
      </c>
      <c r="EO188" s="57">
        <v>-740298</v>
      </c>
      <c r="EP188" s="57">
        <v>0</v>
      </c>
      <c r="EQ188" s="57">
        <v>0</v>
      </c>
      <c r="ER188" s="57">
        <v>0</v>
      </c>
      <c r="ES188" s="57">
        <v>-840</v>
      </c>
      <c r="ET188" s="57">
        <v>0</v>
      </c>
      <c r="EU188" s="57">
        <v>-840</v>
      </c>
      <c r="EV188" s="57">
        <v>-840</v>
      </c>
      <c r="EW188" s="57">
        <v>0</v>
      </c>
      <c r="EX188" s="57">
        <v>-840</v>
      </c>
      <c r="EY188" s="57">
        <v>88462902</v>
      </c>
      <c r="EZ188" s="57">
        <v>1131435</v>
      </c>
      <c r="FA188" s="57">
        <v>89594337</v>
      </c>
      <c r="FB188" s="57">
        <v>1254700</v>
      </c>
      <c r="FC188" s="57">
        <v>0</v>
      </c>
      <c r="FD188" s="57">
        <v>1254700</v>
      </c>
      <c r="FE188" s="57">
        <v>-2927037</v>
      </c>
      <c r="FF188" s="57">
        <v>0</v>
      </c>
      <c r="FG188" s="57">
        <v>-2927037</v>
      </c>
      <c r="FH188" s="57">
        <v>-7945025</v>
      </c>
      <c r="FI188" s="57">
        <v>0</v>
      </c>
      <c r="FJ188" s="57">
        <v>-7945025</v>
      </c>
      <c r="FK188" s="57">
        <v>-219406</v>
      </c>
      <c r="FL188" s="57">
        <v>0</v>
      </c>
      <c r="FM188" s="57">
        <v>-219406</v>
      </c>
      <c r="FN188" s="57">
        <v>-740298</v>
      </c>
      <c r="FO188" s="57">
        <v>0</v>
      </c>
      <c r="FP188" s="57">
        <v>-740298</v>
      </c>
      <c r="FQ188" s="57">
        <v>-840</v>
      </c>
      <c r="FR188" s="57">
        <v>0</v>
      </c>
      <c r="FS188" s="57">
        <v>-840</v>
      </c>
      <c r="FT188" s="57">
        <v>-10577906</v>
      </c>
      <c r="FU188" s="57">
        <v>0</v>
      </c>
      <c r="FV188" s="57">
        <v>-10577906</v>
      </c>
      <c r="FW188" s="57">
        <v>77884996</v>
      </c>
      <c r="FX188" s="57">
        <v>1131435</v>
      </c>
      <c r="FY188" s="57">
        <v>79016431</v>
      </c>
    </row>
    <row r="189" spans="1:181" x14ac:dyDescent="0.2">
      <c r="A189" s="57" t="s">
        <v>475</v>
      </c>
      <c r="B189" s="57" t="s">
        <v>474</v>
      </c>
      <c r="C189" s="57">
        <v>0</v>
      </c>
      <c r="D189" s="57">
        <v>0</v>
      </c>
      <c r="E189" s="57">
        <v>0</v>
      </c>
      <c r="F189" s="57">
        <v>205907</v>
      </c>
      <c r="G189" s="57">
        <v>0</v>
      </c>
      <c r="H189" s="57">
        <v>205907</v>
      </c>
      <c r="I189" s="57">
        <v>0</v>
      </c>
      <c r="J189" s="57">
        <v>0</v>
      </c>
      <c r="K189" s="57">
        <v>0</v>
      </c>
      <c r="L189" s="57">
        <v>-3372</v>
      </c>
      <c r="M189" s="57">
        <v>0</v>
      </c>
      <c r="N189" s="57">
        <v>-3372</v>
      </c>
      <c r="O189" s="57">
        <v>202535</v>
      </c>
      <c r="P189" s="57">
        <v>0</v>
      </c>
      <c r="Q189" s="57">
        <v>202535</v>
      </c>
      <c r="R189" s="57">
        <v>-4447014</v>
      </c>
      <c r="S189" s="57">
        <v>0</v>
      </c>
      <c r="T189" s="57">
        <v>-4447014</v>
      </c>
      <c r="U189" s="57">
        <v>-17935</v>
      </c>
      <c r="V189" s="57">
        <v>0</v>
      </c>
      <c r="W189" s="57">
        <v>-17935</v>
      </c>
      <c r="X189" s="57">
        <v>-229293</v>
      </c>
      <c r="Y189" s="57">
        <v>0</v>
      </c>
      <c r="Z189" s="57">
        <v>-229293</v>
      </c>
      <c r="AA189" s="57">
        <v>-130873</v>
      </c>
      <c r="AB189" s="57">
        <v>0</v>
      </c>
      <c r="AC189" s="57">
        <v>-130873</v>
      </c>
      <c r="AD189" s="57">
        <v>-8560</v>
      </c>
      <c r="AE189" s="57">
        <v>0</v>
      </c>
      <c r="AF189" s="57">
        <v>-8560</v>
      </c>
      <c r="AG189" s="57">
        <v>592300</v>
      </c>
      <c r="AH189" s="57">
        <v>0</v>
      </c>
      <c r="AI189" s="57">
        <v>592300</v>
      </c>
      <c r="AJ189" s="57">
        <v>-7963</v>
      </c>
      <c r="AK189" s="57">
        <v>0</v>
      </c>
      <c r="AL189" s="57">
        <v>-7963</v>
      </c>
      <c r="AM189" s="57">
        <v>-1608405</v>
      </c>
      <c r="AN189" s="57">
        <v>0</v>
      </c>
      <c r="AO189" s="57">
        <v>-1608405</v>
      </c>
      <c r="AP189" s="57">
        <v>-54738</v>
      </c>
      <c r="AQ189" s="57">
        <v>0</v>
      </c>
      <c r="AR189" s="57">
        <v>-54738</v>
      </c>
      <c r="AS189" s="57">
        <v>-66259</v>
      </c>
      <c r="AT189" s="57">
        <v>0</v>
      </c>
      <c r="AU189" s="57">
        <v>-66259</v>
      </c>
      <c r="AV189" s="57">
        <v>-6027</v>
      </c>
      <c r="AW189" s="57">
        <v>0</v>
      </c>
      <c r="AX189" s="57">
        <v>-6027</v>
      </c>
      <c r="AY189" s="57">
        <v>-105513</v>
      </c>
      <c r="AZ189" s="57">
        <v>0</v>
      </c>
      <c r="BA189" s="57">
        <v>-105513</v>
      </c>
      <c r="BB189" s="57">
        <v>-2496</v>
      </c>
      <c r="BC189" s="57">
        <v>0</v>
      </c>
      <c r="BD189" s="57">
        <v>-2496</v>
      </c>
      <c r="BE189" s="57">
        <v>-5935408</v>
      </c>
      <c r="BF189" s="57">
        <v>0</v>
      </c>
      <c r="BG189" s="57">
        <v>-5935408</v>
      </c>
      <c r="BH189" s="57">
        <v>-2594</v>
      </c>
      <c r="BI189" s="57">
        <v>0</v>
      </c>
      <c r="BJ189" s="57">
        <v>-2594</v>
      </c>
      <c r="BK189" s="57">
        <v>-2097</v>
      </c>
      <c r="BL189" s="57">
        <v>0</v>
      </c>
      <c r="BM189" s="57">
        <v>-2097</v>
      </c>
      <c r="BN189" s="57">
        <v>-463308</v>
      </c>
      <c r="BO189" s="57">
        <v>0</v>
      </c>
      <c r="BP189" s="57">
        <v>-463308</v>
      </c>
      <c r="BQ189" s="57">
        <v>-11299</v>
      </c>
      <c r="BR189" s="57">
        <v>0</v>
      </c>
      <c r="BS189" s="57">
        <v>-11299</v>
      </c>
      <c r="BT189" s="57">
        <v>-479298</v>
      </c>
      <c r="BU189" s="57">
        <v>0</v>
      </c>
      <c r="BV189" s="57">
        <v>-479298</v>
      </c>
      <c r="BW189" s="57">
        <v>-27146</v>
      </c>
      <c r="BX189" s="57">
        <v>0</v>
      </c>
      <c r="BY189" s="57">
        <v>-27146</v>
      </c>
      <c r="BZ189" s="57">
        <v>934</v>
      </c>
      <c r="CA189" s="57">
        <v>0</v>
      </c>
      <c r="CB189" s="57">
        <v>934</v>
      </c>
      <c r="CC189" s="57">
        <v>-288</v>
      </c>
      <c r="CD189" s="57">
        <v>0</v>
      </c>
      <c r="CE189" s="57">
        <v>-288</v>
      </c>
      <c r="CF189" s="57">
        <v>5889</v>
      </c>
      <c r="CG189" s="57">
        <v>0</v>
      </c>
      <c r="CH189" s="57">
        <v>5889</v>
      </c>
      <c r="CI189" s="57">
        <v>0</v>
      </c>
      <c r="CJ189" s="57">
        <v>0</v>
      </c>
      <c r="CK189" s="57">
        <v>0</v>
      </c>
      <c r="CL189" s="57">
        <v>0</v>
      </c>
      <c r="CM189" s="57">
        <v>0</v>
      </c>
      <c r="CN189" s="57">
        <v>0</v>
      </c>
      <c r="CO189" s="57">
        <v>-4530</v>
      </c>
      <c r="CP189" s="57">
        <v>0</v>
      </c>
      <c r="CQ189" s="57">
        <v>-4530</v>
      </c>
      <c r="CR189" s="57">
        <v>17</v>
      </c>
      <c r="CS189" s="57">
        <v>0</v>
      </c>
      <c r="CT189" s="57">
        <v>17</v>
      </c>
      <c r="CU189" s="57">
        <v>0</v>
      </c>
      <c r="CV189" s="57">
        <v>0</v>
      </c>
      <c r="CW189" s="57">
        <v>0</v>
      </c>
      <c r="CX189" s="57">
        <v>0</v>
      </c>
      <c r="CY189" s="57">
        <v>0</v>
      </c>
      <c r="CZ189" s="57">
        <v>0</v>
      </c>
      <c r="DA189" s="57">
        <v>0</v>
      </c>
      <c r="DB189" s="57">
        <v>0</v>
      </c>
      <c r="DC189" s="57">
        <v>0</v>
      </c>
      <c r="DD189" s="57">
        <v>0</v>
      </c>
      <c r="DE189" s="57">
        <v>0</v>
      </c>
      <c r="DF189" s="57">
        <v>0</v>
      </c>
      <c r="DG189" s="57">
        <v>0</v>
      </c>
      <c r="DH189" s="57">
        <v>0</v>
      </c>
      <c r="DI189" s="57">
        <v>-25124</v>
      </c>
      <c r="DJ189" s="57">
        <v>0</v>
      </c>
      <c r="DK189" s="57">
        <v>-25124</v>
      </c>
      <c r="DL189" s="57">
        <v>-13220</v>
      </c>
      <c r="DM189" s="57">
        <v>0</v>
      </c>
      <c r="DN189" s="57">
        <v>-13220</v>
      </c>
      <c r="DO189" s="57">
        <v>2257</v>
      </c>
      <c r="DP189" s="57">
        <v>0</v>
      </c>
      <c r="DQ189" s="57">
        <v>2257</v>
      </c>
      <c r="DR189" s="57">
        <v>-3458</v>
      </c>
      <c r="DS189" s="57">
        <v>0</v>
      </c>
      <c r="DT189" s="57">
        <v>-3458</v>
      </c>
      <c r="DU189" s="57">
        <v>-87</v>
      </c>
      <c r="DV189" s="57">
        <v>0</v>
      </c>
      <c r="DW189" s="57">
        <v>-87</v>
      </c>
      <c r="DX189" s="57">
        <v>-926331</v>
      </c>
      <c r="DY189" s="57">
        <v>0</v>
      </c>
      <c r="DZ189" s="57">
        <v>-926331</v>
      </c>
      <c r="EA189" s="57">
        <v>7564</v>
      </c>
      <c r="EB189" s="57">
        <v>0</v>
      </c>
      <c r="EC189" s="57">
        <v>7564</v>
      </c>
      <c r="ED189" s="57">
        <v>0</v>
      </c>
      <c r="EE189" s="57">
        <v>0</v>
      </c>
      <c r="EF189" s="57">
        <v>0</v>
      </c>
      <c r="EG189" s="57">
        <v>3774</v>
      </c>
      <c r="EH189" s="57">
        <v>0</v>
      </c>
      <c r="EI189" s="57">
        <v>3774</v>
      </c>
      <c r="EJ189" s="57">
        <v>-44775</v>
      </c>
      <c r="EK189" s="57">
        <v>0</v>
      </c>
      <c r="EL189" s="57">
        <v>-44775</v>
      </c>
      <c r="EM189" s="57">
        <v>-974276</v>
      </c>
      <c r="EN189" s="57">
        <v>0</v>
      </c>
      <c r="EO189" s="57">
        <v>-974276</v>
      </c>
      <c r="EP189" s="57">
        <v>0</v>
      </c>
      <c r="EQ189" s="57">
        <v>0</v>
      </c>
      <c r="ER189" s="57">
        <v>0</v>
      </c>
      <c r="ES189" s="57">
        <v>0</v>
      </c>
      <c r="ET189" s="57">
        <v>0</v>
      </c>
      <c r="EU189" s="57">
        <v>0</v>
      </c>
      <c r="EV189" s="57">
        <v>0</v>
      </c>
      <c r="EW189" s="57">
        <v>0</v>
      </c>
      <c r="EX189" s="57">
        <v>0</v>
      </c>
      <c r="EY189" s="57">
        <v>31749842</v>
      </c>
      <c r="EZ189" s="57">
        <v>0</v>
      </c>
      <c r="FA189" s="57">
        <v>31749842</v>
      </c>
      <c r="FB189" s="57">
        <v>202535</v>
      </c>
      <c r="FC189" s="57">
        <v>0</v>
      </c>
      <c r="FD189" s="57">
        <v>202535</v>
      </c>
      <c r="FE189" s="57">
        <v>-5935408</v>
      </c>
      <c r="FF189" s="57">
        <v>0</v>
      </c>
      <c r="FG189" s="57">
        <v>-5935408</v>
      </c>
      <c r="FH189" s="57">
        <v>-479298</v>
      </c>
      <c r="FI189" s="57">
        <v>0</v>
      </c>
      <c r="FJ189" s="57">
        <v>-479298</v>
      </c>
      <c r="FK189" s="57">
        <v>-25124</v>
      </c>
      <c r="FL189" s="57">
        <v>0</v>
      </c>
      <c r="FM189" s="57">
        <v>-25124</v>
      </c>
      <c r="FN189" s="57">
        <v>-974276</v>
      </c>
      <c r="FO189" s="57">
        <v>0</v>
      </c>
      <c r="FP189" s="57">
        <v>-974276</v>
      </c>
      <c r="FQ189" s="57">
        <v>0</v>
      </c>
      <c r="FR189" s="57">
        <v>0</v>
      </c>
      <c r="FS189" s="57">
        <v>0</v>
      </c>
      <c r="FT189" s="57">
        <v>-7211571</v>
      </c>
      <c r="FU189" s="57">
        <v>0</v>
      </c>
      <c r="FV189" s="57">
        <v>-7211571</v>
      </c>
      <c r="FW189" s="57">
        <v>24538271</v>
      </c>
      <c r="FX189" s="57">
        <v>0</v>
      </c>
      <c r="FY189" s="57">
        <v>24538271</v>
      </c>
    </row>
    <row r="190" spans="1:181" x14ac:dyDescent="0.2">
      <c r="A190" s="57" t="s">
        <v>477</v>
      </c>
      <c r="B190" s="57" t="s">
        <v>476</v>
      </c>
      <c r="C190" s="57">
        <v>0</v>
      </c>
      <c r="D190" s="57">
        <v>0</v>
      </c>
      <c r="E190" s="57">
        <v>0</v>
      </c>
      <c r="F190" s="57">
        <v>33272</v>
      </c>
      <c r="G190" s="57">
        <v>47</v>
      </c>
      <c r="H190" s="57">
        <v>33319</v>
      </c>
      <c r="I190" s="57">
        <v>0</v>
      </c>
      <c r="J190" s="57">
        <v>0</v>
      </c>
      <c r="K190" s="57">
        <v>0</v>
      </c>
      <c r="L190" s="57">
        <v>84932</v>
      </c>
      <c r="M190" s="57">
        <v>0</v>
      </c>
      <c r="N190" s="57">
        <v>84932</v>
      </c>
      <c r="O190" s="57">
        <v>118204</v>
      </c>
      <c r="P190" s="57">
        <v>47</v>
      </c>
      <c r="Q190" s="57">
        <v>118251</v>
      </c>
      <c r="R190" s="57">
        <v>-4100013</v>
      </c>
      <c r="S190" s="57">
        <v>-47162</v>
      </c>
      <c r="T190" s="57">
        <v>-4147175</v>
      </c>
      <c r="U190" s="57">
        <v>-7506</v>
      </c>
      <c r="V190" s="57">
        <v>0</v>
      </c>
      <c r="W190" s="57">
        <v>-7506</v>
      </c>
      <c r="X190" s="57">
        <v>-157944</v>
      </c>
      <c r="Y190" s="57">
        <v>-6256</v>
      </c>
      <c r="Z190" s="57">
        <v>-164200</v>
      </c>
      <c r="AA190" s="57">
        <v>-94729</v>
      </c>
      <c r="AB190" s="57">
        <v>-2949</v>
      </c>
      <c r="AC190" s="57">
        <v>-97678</v>
      </c>
      <c r="AD190" s="57">
        <v>-310</v>
      </c>
      <c r="AE190" s="57">
        <v>0</v>
      </c>
      <c r="AF190" s="57">
        <v>-310</v>
      </c>
      <c r="AG190" s="57">
        <v>1639747</v>
      </c>
      <c r="AH190" s="57">
        <v>17776</v>
      </c>
      <c r="AI190" s="57">
        <v>1657523</v>
      </c>
      <c r="AJ190" s="57">
        <v>141267</v>
      </c>
      <c r="AK190" s="57">
        <v>-195</v>
      </c>
      <c r="AL190" s="57">
        <v>141072</v>
      </c>
      <c r="AM190" s="57">
        <v>-4284293</v>
      </c>
      <c r="AN190" s="57">
        <v>-166034</v>
      </c>
      <c r="AO190" s="57">
        <v>-4450327</v>
      </c>
      <c r="AP190" s="57">
        <v>2641</v>
      </c>
      <c r="AQ190" s="57">
        <v>0</v>
      </c>
      <c r="AR190" s="57">
        <v>2641</v>
      </c>
      <c r="AS190" s="57">
        <v>-116033</v>
      </c>
      <c r="AT190" s="57">
        <v>0</v>
      </c>
      <c r="AU190" s="57">
        <v>-116033</v>
      </c>
      <c r="AV190" s="57">
        <v>-2555</v>
      </c>
      <c r="AW190" s="57">
        <v>0</v>
      </c>
      <c r="AX190" s="57">
        <v>-2555</v>
      </c>
      <c r="AY190" s="57">
        <v>-13856</v>
      </c>
      <c r="AZ190" s="57">
        <v>0</v>
      </c>
      <c r="BA190" s="57">
        <v>-13856</v>
      </c>
      <c r="BB190" s="57">
        <v>0</v>
      </c>
      <c r="BC190" s="57">
        <v>0</v>
      </c>
      <c r="BD190" s="57">
        <v>0</v>
      </c>
      <c r="BE190" s="57">
        <v>-6891039</v>
      </c>
      <c r="BF190" s="57">
        <v>-201871</v>
      </c>
      <c r="BG190" s="57">
        <v>-7092910</v>
      </c>
      <c r="BH190" s="57">
        <v>-6143</v>
      </c>
      <c r="BI190" s="57">
        <v>0</v>
      </c>
      <c r="BJ190" s="57">
        <v>-6143</v>
      </c>
      <c r="BK190" s="57">
        <v>-3205</v>
      </c>
      <c r="BL190" s="57">
        <v>0</v>
      </c>
      <c r="BM190" s="57">
        <v>-3205</v>
      </c>
      <c r="BN190" s="57">
        <v>-2399686</v>
      </c>
      <c r="BO190" s="57">
        <v>-25242</v>
      </c>
      <c r="BP190" s="57">
        <v>-2424928</v>
      </c>
      <c r="BQ190" s="57">
        <v>-137634</v>
      </c>
      <c r="BR190" s="57">
        <v>745</v>
      </c>
      <c r="BS190" s="57">
        <v>-136889</v>
      </c>
      <c r="BT190" s="57">
        <v>-2546668</v>
      </c>
      <c r="BU190" s="57">
        <v>-24497</v>
      </c>
      <c r="BV190" s="57">
        <v>-2571165</v>
      </c>
      <c r="BW190" s="57">
        <v>-72645</v>
      </c>
      <c r="BX190" s="57">
        <v>0</v>
      </c>
      <c r="BY190" s="57">
        <v>-72645</v>
      </c>
      <c r="BZ190" s="57">
        <v>227</v>
      </c>
      <c r="CA190" s="57">
        <v>0</v>
      </c>
      <c r="CB190" s="57">
        <v>227</v>
      </c>
      <c r="CC190" s="57">
        <v>-624459</v>
      </c>
      <c r="CD190" s="57">
        <v>-7789</v>
      </c>
      <c r="CE190" s="57">
        <v>-632248</v>
      </c>
      <c r="CF190" s="57">
        <v>15211</v>
      </c>
      <c r="CG190" s="57">
        <v>5191</v>
      </c>
      <c r="CH190" s="57">
        <v>20402</v>
      </c>
      <c r="CI190" s="57">
        <v>0</v>
      </c>
      <c r="CJ190" s="57">
        <v>0</v>
      </c>
      <c r="CK190" s="57">
        <v>0</v>
      </c>
      <c r="CL190" s="57">
        <v>0</v>
      </c>
      <c r="CM190" s="57">
        <v>0</v>
      </c>
      <c r="CN190" s="57">
        <v>0</v>
      </c>
      <c r="CO190" s="57">
        <v>-4184</v>
      </c>
      <c r="CP190" s="57">
        <v>0</v>
      </c>
      <c r="CQ190" s="57">
        <v>-4184</v>
      </c>
      <c r="CR190" s="57">
        <v>0</v>
      </c>
      <c r="CS190" s="57">
        <v>0</v>
      </c>
      <c r="CT190" s="57">
        <v>0</v>
      </c>
      <c r="CU190" s="57">
        <v>-1490</v>
      </c>
      <c r="CV190" s="57">
        <v>0</v>
      </c>
      <c r="CW190" s="57">
        <v>-1490</v>
      </c>
      <c r="CX190" s="57">
        <v>0</v>
      </c>
      <c r="CY190" s="57">
        <v>0</v>
      </c>
      <c r="CZ190" s="57">
        <v>0</v>
      </c>
      <c r="DA190" s="57">
        <v>0</v>
      </c>
      <c r="DB190" s="57">
        <v>0</v>
      </c>
      <c r="DC190" s="57">
        <v>0</v>
      </c>
      <c r="DD190" s="57">
        <v>0</v>
      </c>
      <c r="DE190" s="57">
        <v>0</v>
      </c>
      <c r="DF190" s="57">
        <v>0</v>
      </c>
      <c r="DG190" s="57">
        <v>0</v>
      </c>
      <c r="DH190" s="57">
        <v>0</v>
      </c>
      <c r="DI190" s="57">
        <v>-687340</v>
      </c>
      <c r="DJ190" s="57">
        <v>-2598</v>
      </c>
      <c r="DK190" s="57">
        <v>-689938</v>
      </c>
      <c r="DL190" s="57">
        <v>0</v>
      </c>
      <c r="DM190" s="57">
        <v>-35683</v>
      </c>
      <c r="DN190" s="57">
        <v>-35683</v>
      </c>
      <c r="DO190" s="57">
        <v>-2311</v>
      </c>
      <c r="DP190" s="57">
        <v>0</v>
      </c>
      <c r="DQ190" s="57">
        <v>-2311</v>
      </c>
      <c r="DR190" s="57">
        <v>-6482</v>
      </c>
      <c r="DS190" s="57">
        <v>0</v>
      </c>
      <c r="DT190" s="57">
        <v>-6482</v>
      </c>
      <c r="DU190" s="57">
        <v>0</v>
      </c>
      <c r="DV190" s="57">
        <v>0</v>
      </c>
      <c r="DW190" s="57">
        <v>0</v>
      </c>
      <c r="DX190" s="57">
        <v>-815331</v>
      </c>
      <c r="DY190" s="57">
        <v>-123</v>
      </c>
      <c r="DZ190" s="57">
        <v>-815454</v>
      </c>
      <c r="EA190" s="57">
        <v>-48384</v>
      </c>
      <c r="EB190" s="57">
        <v>0</v>
      </c>
      <c r="EC190" s="57">
        <v>-48384</v>
      </c>
      <c r="ED190" s="57">
        <v>0</v>
      </c>
      <c r="EE190" s="57">
        <v>0</v>
      </c>
      <c r="EF190" s="57">
        <v>0</v>
      </c>
      <c r="EG190" s="57">
        <v>0</v>
      </c>
      <c r="EH190" s="57">
        <v>0</v>
      </c>
      <c r="EI190" s="57">
        <v>0</v>
      </c>
      <c r="EJ190" s="57">
        <v>-21748</v>
      </c>
      <c r="EK190" s="57">
        <v>0</v>
      </c>
      <c r="EL190" s="57">
        <v>-21748</v>
      </c>
      <c r="EM190" s="57">
        <v>-894256</v>
      </c>
      <c r="EN190" s="57">
        <v>-35806</v>
      </c>
      <c r="EO190" s="57">
        <v>-930062</v>
      </c>
      <c r="EP190" s="57">
        <v>0</v>
      </c>
      <c r="EQ190" s="57">
        <v>0</v>
      </c>
      <c r="ER190" s="57">
        <v>0</v>
      </c>
      <c r="ES190" s="57">
        <v>0</v>
      </c>
      <c r="ET190" s="57">
        <v>0</v>
      </c>
      <c r="EU190" s="57">
        <v>0</v>
      </c>
      <c r="EV190" s="57">
        <v>0</v>
      </c>
      <c r="EW190" s="57">
        <v>0</v>
      </c>
      <c r="EX190" s="57">
        <v>0</v>
      </c>
      <c r="EY190" s="57">
        <v>79584104</v>
      </c>
      <c r="EZ190" s="57">
        <v>733076</v>
      </c>
      <c r="FA190" s="57">
        <v>80317180</v>
      </c>
      <c r="FB190" s="57">
        <v>118204</v>
      </c>
      <c r="FC190" s="57">
        <v>47</v>
      </c>
      <c r="FD190" s="57">
        <v>118251</v>
      </c>
      <c r="FE190" s="57">
        <v>-6891039</v>
      </c>
      <c r="FF190" s="57">
        <v>-201871</v>
      </c>
      <c r="FG190" s="57">
        <v>-7092910</v>
      </c>
      <c r="FH190" s="57">
        <v>-2546668</v>
      </c>
      <c r="FI190" s="57">
        <v>-24497</v>
      </c>
      <c r="FJ190" s="57">
        <v>-2571165</v>
      </c>
      <c r="FK190" s="57">
        <v>-687340</v>
      </c>
      <c r="FL190" s="57">
        <v>-2598</v>
      </c>
      <c r="FM190" s="57">
        <v>-689938</v>
      </c>
      <c r="FN190" s="57">
        <v>-894256</v>
      </c>
      <c r="FO190" s="57">
        <v>-35806</v>
      </c>
      <c r="FP190" s="57">
        <v>-930062</v>
      </c>
      <c r="FQ190" s="57">
        <v>0</v>
      </c>
      <c r="FR190" s="57">
        <v>0</v>
      </c>
      <c r="FS190" s="57">
        <v>0</v>
      </c>
      <c r="FT190" s="57">
        <v>-10901099</v>
      </c>
      <c r="FU190" s="57">
        <v>-264725</v>
      </c>
      <c r="FV190" s="57">
        <v>-11165824</v>
      </c>
      <c r="FW190" s="57">
        <v>68683005</v>
      </c>
      <c r="FX190" s="57">
        <v>468351</v>
      </c>
      <c r="FY190" s="57">
        <v>69151356</v>
      </c>
    </row>
    <row r="191" spans="1:181" x14ac:dyDescent="0.2">
      <c r="A191" s="57" t="s">
        <v>479</v>
      </c>
      <c r="B191" s="57" t="s">
        <v>478</v>
      </c>
      <c r="C191" s="57">
        <v>0</v>
      </c>
      <c r="D191" s="57">
        <v>0</v>
      </c>
      <c r="E191" s="57">
        <v>0</v>
      </c>
      <c r="F191" s="57">
        <v>49981</v>
      </c>
      <c r="G191" s="57">
        <v>948</v>
      </c>
      <c r="H191" s="57">
        <v>50929</v>
      </c>
      <c r="I191" s="57">
        <v>0</v>
      </c>
      <c r="J191" s="57">
        <v>0</v>
      </c>
      <c r="K191" s="57">
        <v>0</v>
      </c>
      <c r="L191" s="57">
        <v>206034</v>
      </c>
      <c r="M191" s="57">
        <v>0</v>
      </c>
      <c r="N191" s="57">
        <v>206034</v>
      </c>
      <c r="O191" s="57">
        <v>256015</v>
      </c>
      <c r="P191" s="57">
        <v>948</v>
      </c>
      <c r="Q191" s="57">
        <v>256963</v>
      </c>
      <c r="R191" s="57">
        <v>-3611793</v>
      </c>
      <c r="S191" s="57">
        <v>-5050</v>
      </c>
      <c r="T191" s="57">
        <v>-3616843</v>
      </c>
      <c r="U191" s="57">
        <v>-19869</v>
      </c>
      <c r="V191" s="57">
        <v>-1579</v>
      </c>
      <c r="W191" s="57">
        <v>-21448</v>
      </c>
      <c r="X191" s="57">
        <v>-63152</v>
      </c>
      <c r="Y191" s="57">
        <v>-2061</v>
      </c>
      <c r="Z191" s="57">
        <v>-65213</v>
      </c>
      <c r="AA191" s="57">
        <v>-56394</v>
      </c>
      <c r="AB191" s="57">
        <v>-2061</v>
      </c>
      <c r="AC191" s="57">
        <v>-58455</v>
      </c>
      <c r="AD191" s="57">
        <v>2017</v>
      </c>
      <c r="AE191" s="57">
        <v>-1160</v>
      </c>
      <c r="AF191" s="57">
        <v>857</v>
      </c>
      <c r="AG191" s="57">
        <v>1678024</v>
      </c>
      <c r="AH191" s="57">
        <v>16919</v>
      </c>
      <c r="AI191" s="57">
        <v>1694943</v>
      </c>
      <c r="AJ191" s="57">
        <v>-20724</v>
      </c>
      <c r="AK191" s="57">
        <v>-366</v>
      </c>
      <c r="AL191" s="57">
        <v>-21090</v>
      </c>
      <c r="AM191" s="57">
        <v>-4201306</v>
      </c>
      <c r="AN191" s="57">
        <v>0</v>
      </c>
      <c r="AO191" s="57">
        <v>-4201306</v>
      </c>
      <c r="AP191" s="57">
        <v>62720</v>
      </c>
      <c r="AQ191" s="57">
        <v>0</v>
      </c>
      <c r="AR191" s="57">
        <v>62720</v>
      </c>
      <c r="AS191" s="57">
        <v>-60635</v>
      </c>
      <c r="AT191" s="57">
        <v>0</v>
      </c>
      <c r="AU191" s="57">
        <v>-60635</v>
      </c>
      <c r="AV191" s="57">
        <v>0</v>
      </c>
      <c r="AW191" s="57">
        <v>0</v>
      </c>
      <c r="AX191" s="57">
        <v>0</v>
      </c>
      <c r="AY191" s="57">
        <v>0</v>
      </c>
      <c r="AZ191" s="57">
        <v>0</v>
      </c>
      <c r="BA191" s="57">
        <v>0</v>
      </c>
      <c r="BB191" s="57">
        <v>0</v>
      </c>
      <c r="BC191" s="57">
        <v>0</v>
      </c>
      <c r="BD191" s="57">
        <v>0</v>
      </c>
      <c r="BE191" s="57">
        <v>-6216866</v>
      </c>
      <c r="BF191" s="57">
        <v>9442</v>
      </c>
      <c r="BG191" s="57">
        <v>-6207424</v>
      </c>
      <c r="BH191" s="57">
        <v>-30668</v>
      </c>
      <c r="BI191" s="57">
        <v>0</v>
      </c>
      <c r="BJ191" s="57">
        <v>-30668</v>
      </c>
      <c r="BK191" s="57">
        <v>-337923</v>
      </c>
      <c r="BL191" s="57">
        <v>0</v>
      </c>
      <c r="BM191" s="57">
        <v>-337923</v>
      </c>
      <c r="BN191" s="57">
        <v>-2433444</v>
      </c>
      <c r="BO191" s="57">
        <v>-2343</v>
      </c>
      <c r="BP191" s="57">
        <v>-2435787</v>
      </c>
      <c r="BQ191" s="57">
        <v>-211258</v>
      </c>
      <c r="BR191" s="57">
        <v>0</v>
      </c>
      <c r="BS191" s="57">
        <v>-211258</v>
      </c>
      <c r="BT191" s="57">
        <v>-3013293</v>
      </c>
      <c r="BU191" s="57">
        <v>-2343</v>
      </c>
      <c r="BV191" s="57">
        <v>-3015636</v>
      </c>
      <c r="BW191" s="57">
        <v>-303844</v>
      </c>
      <c r="BX191" s="57">
        <v>0</v>
      </c>
      <c r="BY191" s="57">
        <v>-303844</v>
      </c>
      <c r="BZ191" s="57">
        <v>-620</v>
      </c>
      <c r="CA191" s="57">
        <v>0</v>
      </c>
      <c r="CB191" s="57">
        <v>-620</v>
      </c>
      <c r="CC191" s="57">
        <v>-34269</v>
      </c>
      <c r="CD191" s="57">
        <v>0</v>
      </c>
      <c r="CE191" s="57">
        <v>-34269</v>
      </c>
      <c r="CF191" s="57">
        <v>0</v>
      </c>
      <c r="CG191" s="57">
        <v>0</v>
      </c>
      <c r="CH191" s="57">
        <v>0</v>
      </c>
      <c r="CI191" s="57">
        <v>-15159</v>
      </c>
      <c r="CJ191" s="57">
        <v>0</v>
      </c>
      <c r="CK191" s="57">
        <v>-15159</v>
      </c>
      <c r="CL191" s="57">
        <v>0</v>
      </c>
      <c r="CM191" s="57">
        <v>0</v>
      </c>
      <c r="CN191" s="57">
        <v>0</v>
      </c>
      <c r="CO191" s="57">
        <v>0</v>
      </c>
      <c r="CP191" s="57">
        <v>0</v>
      </c>
      <c r="CQ191" s="57">
        <v>0</v>
      </c>
      <c r="CR191" s="57">
        <v>0</v>
      </c>
      <c r="CS191" s="57">
        <v>0</v>
      </c>
      <c r="CT191" s="57">
        <v>0</v>
      </c>
      <c r="CU191" s="57">
        <v>0</v>
      </c>
      <c r="CV191" s="57">
        <v>0</v>
      </c>
      <c r="CW191" s="57">
        <v>0</v>
      </c>
      <c r="CX191" s="57">
        <v>0</v>
      </c>
      <c r="CY191" s="57">
        <v>0</v>
      </c>
      <c r="CZ191" s="57">
        <v>0</v>
      </c>
      <c r="DA191" s="57">
        <v>0</v>
      </c>
      <c r="DB191" s="57">
        <v>-63188</v>
      </c>
      <c r="DC191" s="57">
        <v>-63188</v>
      </c>
      <c r="DD191" s="57">
        <v>0</v>
      </c>
      <c r="DE191" s="57">
        <v>-5117</v>
      </c>
      <c r="DF191" s="57">
        <v>-5117</v>
      </c>
      <c r="DG191" s="57">
        <v>-68305</v>
      </c>
      <c r="DH191" s="57">
        <v>0</v>
      </c>
      <c r="DI191" s="57">
        <v>-353892</v>
      </c>
      <c r="DJ191" s="57">
        <v>-68305</v>
      </c>
      <c r="DK191" s="57">
        <v>-422197</v>
      </c>
      <c r="DL191" s="57">
        <v>0</v>
      </c>
      <c r="DM191" s="57">
        <v>0</v>
      </c>
      <c r="DN191" s="57">
        <v>0</v>
      </c>
      <c r="DO191" s="57">
        <v>0</v>
      </c>
      <c r="DP191" s="57">
        <v>0</v>
      </c>
      <c r="DQ191" s="57">
        <v>0</v>
      </c>
      <c r="DR191" s="57">
        <v>-69472</v>
      </c>
      <c r="DS191" s="57">
        <v>0</v>
      </c>
      <c r="DT191" s="57">
        <v>-69472</v>
      </c>
      <c r="DU191" s="57">
        <v>-29517</v>
      </c>
      <c r="DV191" s="57">
        <v>0</v>
      </c>
      <c r="DW191" s="57">
        <v>-29517</v>
      </c>
      <c r="DX191" s="57">
        <v>-1073842</v>
      </c>
      <c r="DY191" s="57">
        <v>0</v>
      </c>
      <c r="DZ191" s="57">
        <v>-1073842</v>
      </c>
      <c r="EA191" s="57">
        <v>-33693</v>
      </c>
      <c r="EB191" s="57">
        <v>0</v>
      </c>
      <c r="EC191" s="57">
        <v>-33693</v>
      </c>
      <c r="ED191" s="57">
        <v>0</v>
      </c>
      <c r="EE191" s="57">
        <v>0</v>
      </c>
      <c r="EF191" s="57">
        <v>0</v>
      </c>
      <c r="EG191" s="57">
        <v>0</v>
      </c>
      <c r="EH191" s="57">
        <v>0</v>
      </c>
      <c r="EI191" s="57">
        <v>0</v>
      </c>
      <c r="EJ191" s="57">
        <v>-4550</v>
      </c>
      <c r="EK191" s="57">
        <v>0</v>
      </c>
      <c r="EL191" s="57">
        <v>-4550</v>
      </c>
      <c r="EM191" s="57">
        <v>-1211074</v>
      </c>
      <c r="EN191" s="57">
        <v>0</v>
      </c>
      <c r="EO191" s="57">
        <v>-1211074</v>
      </c>
      <c r="EP191" s="57">
        <v>-2022</v>
      </c>
      <c r="EQ191" s="57">
        <v>0</v>
      </c>
      <c r="ER191" s="57">
        <v>-2022</v>
      </c>
      <c r="ES191" s="57">
        <v>744</v>
      </c>
      <c r="ET191" s="57">
        <v>0</v>
      </c>
      <c r="EU191" s="57">
        <v>744</v>
      </c>
      <c r="EV191" s="57">
        <v>-1278</v>
      </c>
      <c r="EW191" s="57">
        <v>0</v>
      </c>
      <c r="EX191" s="57">
        <v>-1278</v>
      </c>
      <c r="EY191" s="57">
        <v>67950852</v>
      </c>
      <c r="EZ191" s="57">
        <v>636582</v>
      </c>
      <c r="FA191" s="57">
        <v>68587434</v>
      </c>
      <c r="FB191" s="57">
        <v>256015</v>
      </c>
      <c r="FC191" s="57">
        <v>948</v>
      </c>
      <c r="FD191" s="57">
        <v>256963</v>
      </c>
      <c r="FE191" s="57">
        <v>-6216866</v>
      </c>
      <c r="FF191" s="57">
        <v>9442</v>
      </c>
      <c r="FG191" s="57">
        <v>-6207424</v>
      </c>
      <c r="FH191" s="57">
        <v>-3013293</v>
      </c>
      <c r="FI191" s="57">
        <v>-2343</v>
      </c>
      <c r="FJ191" s="57">
        <v>-3015636</v>
      </c>
      <c r="FK191" s="57">
        <v>-353892</v>
      </c>
      <c r="FL191" s="57">
        <v>-68305</v>
      </c>
      <c r="FM191" s="57">
        <v>-422197</v>
      </c>
      <c r="FN191" s="57">
        <v>-1211074</v>
      </c>
      <c r="FO191" s="57">
        <v>0</v>
      </c>
      <c r="FP191" s="57">
        <v>-1211074</v>
      </c>
      <c r="FQ191" s="57">
        <v>-1278</v>
      </c>
      <c r="FR191" s="57">
        <v>0</v>
      </c>
      <c r="FS191" s="57">
        <v>-1278</v>
      </c>
      <c r="FT191" s="57">
        <v>-10540388</v>
      </c>
      <c r="FU191" s="57">
        <v>-60258</v>
      </c>
      <c r="FV191" s="57">
        <v>-10600646</v>
      </c>
      <c r="FW191" s="57">
        <v>57410464</v>
      </c>
      <c r="FX191" s="57">
        <v>576324</v>
      </c>
      <c r="FY191" s="57">
        <v>57986788</v>
      </c>
    </row>
    <row r="192" spans="1:181" x14ac:dyDescent="0.2">
      <c r="A192" s="57" t="s">
        <v>481</v>
      </c>
      <c r="B192" s="57" t="s">
        <v>480</v>
      </c>
      <c r="C192" s="57">
        <v>0</v>
      </c>
      <c r="D192" s="57">
        <v>0</v>
      </c>
      <c r="E192" s="57">
        <v>0</v>
      </c>
      <c r="F192" s="57">
        <v>-1351</v>
      </c>
      <c r="G192" s="57">
        <v>0</v>
      </c>
      <c r="H192" s="57">
        <v>-1351</v>
      </c>
      <c r="I192" s="57">
        <v>0</v>
      </c>
      <c r="J192" s="57">
        <v>0</v>
      </c>
      <c r="K192" s="57">
        <v>0</v>
      </c>
      <c r="L192" s="57">
        <v>186780</v>
      </c>
      <c r="M192" s="57">
        <v>0</v>
      </c>
      <c r="N192" s="57">
        <v>186780</v>
      </c>
      <c r="O192" s="57">
        <v>185429</v>
      </c>
      <c r="P192" s="57">
        <v>0</v>
      </c>
      <c r="Q192" s="57">
        <v>185429</v>
      </c>
      <c r="R192" s="57">
        <v>-1401994</v>
      </c>
      <c r="S192" s="57">
        <v>0</v>
      </c>
      <c r="T192" s="57">
        <v>-1401994</v>
      </c>
      <c r="U192" s="57">
        <v>-6870</v>
      </c>
      <c r="V192" s="57">
        <v>0</v>
      </c>
      <c r="W192" s="57">
        <v>-6870</v>
      </c>
      <c r="X192" s="57">
        <v>-117829</v>
      </c>
      <c r="Y192" s="57">
        <v>0</v>
      </c>
      <c r="Z192" s="57">
        <v>-117829</v>
      </c>
      <c r="AA192" s="57">
        <v>-66101</v>
      </c>
      <c r="AB192" s="57">
        <v>0</v>
      </c>
      <c r="AC192" s="57">
        <v>-66101</v>
      </c>
      <c r="AD192" s="57">
        <v>-411</v>
      </c>
      <c r="AE192" s="57">
        <v>0</v>
      </c>
      <c r="AF192" s="57">
        <v>-411</v>
      </c>
      <c r="AG192" s="57">
        <v>1161405</v>
      </c>
      <c r="AH192" s="57">
        <v>0</v>
      </c>
      <c r="AI192" s="57">
        <v>1161405</v>
      </c>
      <c r="AJ192" s="57">
        <v>-21175</v>
      </c>
      <c r="AK192" s="57">
        <v>0</v>
      </c>
      <c r="AL192" s="57">
        <v>-21175</v>
      </c>
      <c r="AM192" s="57">
        <v>-877693</v>
      </c>
      <c r="AN192" s="57">
        <v>0</v>
      </c>
      <c r="AO192" s="57">
        <v>-877693</v>
      </c>
      <c r="AP192" s="57">
        <v>11783</v>
      </c>
      <c r="AQ192" s="57">
        <v>0</v>
      </c>
      <c r="AR192" s="57">
        <v>11783</v>
      </c>
      <c r="AS192" s="57">
        <v>-30955</v>
      </c>
      <c r="AT192" s="57">
        <v>0</v>
      </c>
      <c r="AU192" s="57">
        <v>-30955</v>
      </c>
      <c r="AV192" s="57">
        <v>0</v>
      </c>
      <c r="AW192" s="57">
        <v>0</v>
      </c>
      <c r="AX192" s="57">
        <v>0</v>
      </c>
      <c r="AY192" s="57">
        <v>-15924</v>
      </c>
      <c r="AZ192" s="57">
        <v>0</v>
      </c>
      <c r="BA192" s="57">
        <v>-15924</v>
      </c>
      <c r="BB192" s="57">
        <v>425</v>
      </c>
      <c r="BC192" s="57">
        <v>0</v>
      </c>
      <c r="BD192" s="57">
        <v>425</v>
      </c>
      <c r="BE192" s="57">
        <v>-1291957</v>
      </c>
      <c r="BF192" s="57">
        <v>0</v>
      </c>
      <c r="BG192" s="57">
        <v>-1291957</v>
      </c>
      <c r="BH192" s="57">
        <v>0</v>
      </c>
      <c r="BI192" s="57">
        <v>0</v>
      </c>
      <c r="BJ192" s="57">
        <v>0</v>
      </c>
      <c r="BK192" s="57">
        <v>-162546</v>
      </c>
      <c r="BL192" s="57">
        <v>0</v>
      </c>
      <c r="BM192" s="57">
        <v>-162546</v>
      </c>
      <c r="BN192" s="57">
        <v>-1204380</v>
      </c>
      <c r="BO192" s="57">
        <v>0</v>
      </c>
      <c r="BP192" s="57">
        <v>-1204380</v>
      </c>
      <c r="BQ192" s="57">
        <v>-33392</v>
      </c>
      <c r="BR192" s="57">
        <v>0</v>
      </c>
      <c r="BS192" s="57">
        <v>-33392</v>
      </c>
      <c r="BT192" s="57">
        <v>-1400318</v>
      </c>
      <c r="BU192" s="57">
        <v>0</v>
      </c>
      <c r="BV192" s="57">
        <v>-1400318</v>
      </c>
      <c r="BW192" s="57">
        <v>-32500</v>
      </c>
      <c r="BX192" s="57">
        <v>0</v>
      </c>
      <c r="BY192" s="57">
        <v>-32500</v>
      </c>
      <c r="BZ192" s="57">
        <v>-6019</v>
      </c>
      <c r="CA192" s="57">
        <v>0</v>
      </c>
      <c r="CB192" s="57">
        <v>-6019</v>
      </c>
      <c r="CC192" s="57">
        <v>-10971</v>
      </c>
      <c r="CD192" s="57">
        <v>0</v>
      </c>
      <c r="CE192" s="57">
        <v>-10971</v>
      </c>
      <c r="CF192" s="57">
        <v>-1784</v>
      </c>
      <c r="CG192" s="57">
        <v>0</v>
      </c>
      <c r="CH192" s="57">
        <v>-1784</v>
      </c>
      <c r="CI192" s="57">
        <v>-1353</v>
      </c>
      <c r="CJ192" s="57">
        <v>0</v>
      </c>
      <c r="CK192" s="57">
        <v>-1353</v>
      </c>
      <c r="CL192" s="57">
        <v>-884</v>
      </c>
      <c r="CM192" s="57">
        <v>0</v>
      </c>
      <c r="CN192" s="57">
        <v>-884</v>
      </c>
      <c r="CO192" s="57">
        <v>0</v>
      </c>
      <c r="CP192" s="57">
        <v>0</v>
      </c>
      <c r="CQ192" s="57">
        <v>0</v>
      </c>
      <c r="CR192" s="57">
        <v>0</v>
      </c>
      <c r="CS192" s="57">
        <v>0</v>
      </c>
      <c r="CT192" s="57">
        <v>0</v>
      </c>
      <c r="CU192" s="57">
        <v>0</v>
      </c>
      <c r="CV192" s="57">
        <v>0</v>
      </c>
      <c r="CW192" s="57">
        <v>0</v>
      </c>
      <c r="CX192" s="57">
        <v>0</v>
      </c>
      <c r="CY192" s="57">
        <v>0</v>
      </c>
      <c r="CZ192" s="57">
        <v>0</v>
      </c>
      <c r="DA192" s="57">
        <v>0</v>
      </c>
      <c r="DB192" s="57">
        <v>0</v>
      </c>
      <c r="DC192" s="57">
        <v>0</v>
      </c>
      <c r="DD192" s="57">
        <v>0</v>
      </c>
      <c r="DE192" s="57">
        <v>0</v>
      </c>
      <c r="DF192" s="57">
        <v>0</v>
      </c>
      <c r="DG192" s="57">
        <v>0</v>
      </c>
      <c r="DH192" s="57">
        <v>0</v>
      </c>
      <c r="DI192" s="57">
        <v>-53511</v>
      </c>
      <c r="DJ192" s="57">
        <v>0</v>
      </c>
      <c r="DK192" s="57">
        <v>-53511</v>
      </c>
      <c r="DL192" s="57">
        <v>0</v>
      </c>
      <c r="DM192" s="57">
        <v>0</v>
      </c>
      <c r="DN192" s="57">
        <v>0</v>
      </c>
      <c r="DO192" s="57">
        <v>0</v>
      </c>
      <c r="DP192" s="57">
        <v>0</v>
      </c>
      <c r="DQ192" s="57">
        <v>0</v>
      </c>
      <c r="DR192" s="57">
        <v>-5718</v>
      </c>
      <c r="DS192" s="57">
        <v>0</v>
      </c>
      <c r="DT192" s="57">
        <v>-5718</v>
      </c>
      <c r="DU192" s="57">
        <v>0</v>
      </c>
      <c r="DV192" s="57">
        <v>0</v>
      </c>
      <c r="DW192" s="57">
        <v>0</v>
      </c>
      <c r="DX192" s="57">
        <v>-224389</v>
      </c>
      <c r="DY192" s="57">
        <v>0</v>
      </c>
      <c r="DZ192" s="57">
        <v>-224389</v>
      </c>
      <c r="EA192" s="57">
        <v>-1411</v>
      </c>
      <c r="EB192" s="57">
        <v>0</v>
      </c>
      <c r="EC192" s="57">
        <v>-1411</v>
      </c>
      <c r="ED192" s="57">
        <v>0</v>
      </c>
      <c r="EE192" s="57">
        <v>0</v>
      </c>
      <c r="EF192" s="57">
        <v>0</v>
      </c>
      <c r="EG192" s="57">
        <v>0</v>
      </c>
      <c r="EH192" s="57">
        <v>0</v>
      </c>
      <c r="EI192" s="57">
        <v>0</v>
      </c>
      <c r="EJ192" s="57">
        <v>-5495</v>
      </c>
      <c r="EK192" s="57">
        <v>0</v>
      </c>
      <c r="EL192" s="57">
        <v>-5495</v>
      </c>
      <c r="EM192" s="57">
        <v>-237013</v>
      </c>
      <c r="EN192" s="57">
        <v>0</v>
      </c>
      <c r="EO192" s="57">
        <v>-237013</v>
      </c>
      <c r="EP192" s="57">
        <v>0</v>
      </c>
      <c r="EQ192" s="57">
        <v>0</v>
      </c>
      <c r="ER192" s="57">
        <v>0</v>
      </c>
      <c r="ES192" s="57">
        <v>0</v>
      </c>
      <c r="ET192" s="57">
        <v>0</v>
      </c>
      <c r="EU192" s="57">
        <v>0</v>
      </c>
      <c r="EV192" s="57">
        <v>0</v>
      </c>
      <c r="EW192" s="57">
        <v>0</v>
      </c>
      <c r="EX192" s="57">
        <v>0</v>
      </c>
      <c r="EY192" s="57">
        <v>46064932</v>
      </c>
      <c r="EZ192" s="57">
        <v>0</v>
      </c>
      <c r="FA192" s="57">
        <v>46064932</v>
      </c>
      <c r="FB192" s="57">
        <v>185429</v>
      </c>
      <c r="FC192" s="57">
        <v>0</v>
      </c>
      <c r="FD192" s="57">
        <v>185429</v>
      </c>
      <c r="FE192" s="57">
        <v>-1291957</v>
      </c>
      <c r="FF192" s="57">
        <v>0</v>
      </c>
      <c r="FG192" s="57">
        <v>-1291957</v>
      </c>
      <c r="FH192" s="57">
        <v>-1400318</v>
      </c>
      <c r="FI192" s="57">
        <v>0</v>
      </c>
      <c r="FJ192" s="57">
        <v>-1400318</v>
      </c>
      <c r="FK192" s="57">
        <v>-53511</v>
      </c>
      <c r="FL192" s="57">
        <v>0</v>
      </c>
      <c r="FM192" s="57">
        <v>-53511</v>
      </c>
      <c r="FN192" s="57">
        <v>-237013</v>
      </c>
      <c r="FO192" s="57">
        <v>0</v>
      </c>
      <c r="FP192" s="57">
        <v>-237013</v>
      </c>
      <c r="FQ192" s="57">
        <v>0</v>
      </c>
      <c r="FR192" s="57">
        <v>0</v>
      </c>
      <c r="FS192" s="57">
        <v>0</v>
      </c>
      <c r="FT192" s="57">
        <v>-2797370</v>
      </c>
      <c r="FU192" s="57">
        <v>0</v>
      </c>
      <c r="FV192" s="57">
        <v>-2797370</v>
      </c>
      <c r="FW192" s="57">
        <v>43267562</v>
      </c>
      <c r="FX192" s="57">
        <v>0</v>
      </c>
      <c r="FY192" s="57">
        <v>43267562</v>
      </c>
    </row>
    <row r="193" spans="1:181" x14ac:dyDescent="0.2">
      <c r="A193" s="57" t="s">
        <v>484</v>
      </c>
      <c r="B193" s="57" t="s">
        <v>483</v>
      </c>
      <c r="C193" s="57">
        <v>0</v>
      </c>
      <c r="D193" s="57">
        <v>0</v>
      </c>
      <c r="E193" s="57">
        <v>0</v>
      </c>
      <c r="F193" s="57">
        <v>4009.83</v>
      </c>
      <c r="G193" s="57">
        <v>0</v>
      </c>
      <c r="H193" s="57">
        <v>4009.83</v>
      </c>
      <c r="I193" s="57">
        <v>0</v>
      </c>
      <c r="J193" s="57">
        <v>0</v>
      </c>
      <c r="K193" s="57">
        <v>0</v>
      </c>
      <c r="L193" s="57">
        <v>60588.959999999999</v>
      </c>
      <c r="M193" s="57">
        <v>0</v>
      </c>
      <c r="N193" s="57">
        <v>60588.959999999999</v>
      </c>
      <c r="O193" s="57">
        <v>64599</v>
      </c>
      <c r="P193" s="57">
        <v>0</v>
      </c>
      <c r="Q193" s="57">
        <v>64599</v>
      </c>
      <c r="R193" s="57">
        <v>-1993007</v>
      </c>
      <c r="S193" s="57">
        <v>0</v>
      </c>
      <c r="T193" s="57">
        <v>-1993007</v>
      </c>
      <c r="U193" s="57">
        <v>-6866</v>
      </c>
      <c r="V193" s="57">
        <v>0</v>
      </c>
      <c r="W193" s="57">
        <v>-6866</v>
      </c>
      <c r="X193" s="57">
        <v>-74636.55</v>
      </c>
      <c r="Y193" s="57">
        <v>0</v>
      </c>
      <c r="Z193" s="57">
        <v>-74636.55</v>
      </c>
      <c r="AA193" s="57">
        <v>-57802</v>
      </c>
      <c r="AB193" s="57">
        <v>0</v>
      </c>
      <c r="AC193" s="57">
        <v>-57802</v>
      </c>
      <c r="AD193" s="57">
        <v>0</v>
      </c>
      <c r="AE193" s="57">
        <v>0</v>
      </c>
      <c r="AF193" s="57">
        <v>0</v>
      </c>
      <c r="AG193" s="57">
        <v>1378681</v>
      </c>
      <c r="AH193" s="57">
        <v>0</v>
      </c>
      <c r="AI193" s="57">
        <v>1378681</v>
      </c>
      <c r="AJ193" s="57">
        <v>-7481</v>
      </c>
      <c r="AK193" s="57">
        <v>0</v>
      </c>
      <c r="AL193" s="57">
        <v>-7481</v>
      </c>
      <c r="AM193" s="57">
        <v>-1409666</v>
      </c>
      <c r="AN193" s="57">
        <v>0</v>
      </c>
      <c r="AO193" s="57">
        <v>-1409666</v>
      </c>
      <c r="AP193" s="57">
        <v>28914</v>
      </c>
      <c r="AQ193" s="57">
        <v>0</v>
      </c>
      <c r="AR193" s="57">
        <v>28914</v>
      </c>
      <c r="AS193" s="57">
        <v>-22126</v>
      </c>
      <c r="AT193" s="57">
        <v>0</v>
      </c>
      <c r="AU193" s="57">
        <v>-22126</v>
      </c>
      <c r="AV193" s="57">
        <v>-21321</v>
      </c>
      <c r="AW193" s="57">
        <v>0</v>
      </c>
      <c r="AX193" s="57">
        <v>-21321</v>
      </c>
      <c r="AY193" s="57">
        <v>-12486</v>
      </c>
      <c r="AZ193" s="57">
        <v>0</v>
      </c>
      <c r="BA193" s="57">
        <v>-12486</v>
      </c>
      <c r="BB193" s="57">
        <v>948</v>
      </c>
      <c r="BC193" s="57">
        <v>0</v>
      </c>
      <c r="BD193" s="57">
        <v>948</v>
      </c>
      <c r="BE193" s="57">
        <v>-2132181</v>
      </c>
      <c r="BF193" s="57">
        <v>0</v>
      </c>
      <c r="BG193" s="57">
        <v>-2132181</v>
      </c>
      <c r="BH193" s="57">
        <v>-61648</v>
      </c>
      <c r="BI193" s="57">
        <v>0</v>
      </c>
      <c r="BJ193" s="57">
        <v>-61648</v>
      </c>
      <c r="BK193" s="57">
        <v>-60057</v>
      </c>
      <c r="BL193" s="57">
        <v>0</v>
      </c>
      <c r="BM193" s="57">
        <v>-60057</v>
      </c>
      <c r="BN193" s="57">
        <v>-1083389</v>
      </c>
      <c r="BO193" s="57">
        <v>0</v>
      </c>
      <c r="BP193" s="57">
        <v>-1083389</v>
      </c>
      <c r="BQ193" s="57">
        <v>204369</v>
      </c>
      <c r="BR193" s="57">
        <v>0</v>
      </c>
      <c r="BS193" s="57">
        <v>204369</v>
      </c>
      <c r="BT193" s="57">
        <v>-1000725</v>
      </c>
      <c r="BU193" s="57">
        <v>0</v>
      </c>
      <c r="BV193" s="57">
        <v>-1000725</v>
      </c>
      <c r="BW193" s="57">
        <v>-54177</v>
      </c>
      <c r="BX193" s="57">
        <v>0</v>
      </c>
      <c r="BY193" s="57">
        <v>-54177</v>
      </c>
      <c r="BZ193" s="57">
        <v>-1947</v>
      </c>
      <c r="CA193" s="57">
        <v>0</v>
      </c>
      <c r="CB193" s="57">
        <v>-1947</v>
      </c>
      <c r="CC193" s="57">
        <v>-82537</v>
      </c>
      <c r="CD193" s="57">
        <v>0</v>
      </c>
      <c r="CE193" s="57">
        <v>-82537</v>
      </c>
      <c r="CF193" s="57">
        <v>-1401</v>
      </c>
      <c r="CG193" s="57">
        <v>0</v>
      </c>
      <c r="CH193" s="57">
        <v>-1401</v>
      </c>
      <c r="CI193" s="57">
        <v>-1300</v>
      </c>
      <c r="CJ193" s="57">
        <v>0</v>
      </c>
      <c r="CK193" s="57">
        <v>-1300</v>
      </c>
      <c r="CL193" s="57">
        <v>0</v>
      </c>
      <c r="CM193" s="57">
        <v>0</v>
      </c>
      <c r="CN193" s="57">
        <v>0</v>
      </c>
      <c r="CO193" s="57">
        <v>-12486</v>
      </c>
      <c r="CP193" s="57">
        <v>0</v>
      </c>
      <c r="CQ193" s="57">
        <v>-12486</v>
      </c>
      <c r="CR193" s="57">
        <v>-644</v>
      </c>
      <c r="CS193" s="57">
        <v>0</v>
      </c>
      <c r="CT193" s="57">
        <v>-644</v>
      </c>
      <c r="CU193" s="57">
        <v>-238</v>
      </c>
      <c r="CV193" s="57">
        <v>0</v>
      </c>
      <c r="CW193" s="57">
        <v>-238</v>
      </c>
      <c r="CX193" s="57">
        <v>0</v>
      </c>
      <c r="CY193" s="57">
        <v>0</v>
      </c>
      <c r="CZ193" s="57">
        <v>0</v>
      </c>
      <c r="DA193" s="57">
        <v>0</v>
      </c>
      <c r="DB193" s="57">
        <v>0</v>
      </c>
      <c r="DC193" s="57">
        <v>0</v>
      </c>
      <c r="DD193" s="57">
        <v>0</v>
      </c>
      <c r="DE193" s="57">
        <v>0</v>
      </c>
      <c r="DF193" s="57">
        <v>0</v>
      </c>
      <c r="DG193" s="57">
        <v>0</v>
      </c>
      <c r="DH193" s="57">
        <v>0</v>
      </c>
      <c r="DI193" s="57">
        <v>-154730</v>
      </c>
      <c r="DJ193" s="57">
        <v>0</v>
      </c>
      <c r="DK193" s="57">
        <v>-154730</v>
      </c>
      <c r="DL193" s="57">
        <v>-1839</v>
      </c>
      <c r="DM193" s="57">
        <v>0</v>
      </c>
      <c r="DN193" s="57">
        <v>-1839</v>
      </c>
      <c r="DO193" s="57">
        <v>0</v>
      </c>
      <c r="DP193" s="57">
        <v>0</v>
      </c>
      <c r="DQ193" s="57">
        <v>0</v>
      </c>
      <c r="DR193" s="57">
        <v>0</v>
      </c>
      <c r="DS193" s="57">
        <v>0</v>
      </c>
      <c r="DT193" s="57">
        <v>0</v>
      </c>
      <c r="DU193" s="57">
        <v>0</v>
      </c>
      <c r="DV193" s="57">
        <v>0</v>
      </c>
      <c r="DW193" s="57">
        <v>0</v>
      </c>
      <c r="DX193" s="57">
        <v>-315920</v>
      </c>
      <c r="DY193" s="57">
        <v>0</v>
      </c>
      <c r="DZ193" s="57">
        <v>-315920</v>
      </c>
      <c r="EA193" s="57">
        <v>-4922</v>
      </c>
      <c r="EB193" s="57">
        <v>0</v>
      </c>
      <c r="EC193" s="57">
        <v>-4922</v>
      </c>
      <c r="ED193" s="57">
        <v>0</v>
      </c>
      <c r="EE193" s="57">
        <v>0</v>
      </c>
      <c r="EF193" s="57">
        <v>0</v>
      </c>
      <c r="EG193" s="57">
        <v>0</v>
      </c>
      <c r="EH193" s="57">
        <v>0</v>
      </c>
      <c r="EI193" s="57">
        <v>0</v>
      </c>
      <c r="EJ193" s="57">
        <v>-7307</v>
      </c>
      <c r="EK193" s="57">
        <v>0</v>
      </c>
      <c r="EL193" s="57">
        <v>-7307</v>
      </c>
      <c r="EM193" s="57">
        <v>-329988</v>
      </c>
      <c r="EN193" s="57">
        <v>0</v>
      </c>
      <c r="EO193" s="57">
        <v>-329988</v>
      </c>
      <c r="EP193" s="57">
        <v>0</v>
      </c>
      <c r="EQ193" s="57">
        <v>0</v>
      </c>
      <c r="ER193" s="57">
        <v>0</v>
      </c>
      <c r="ES193" s="57">
        <v>0</v>
      </c>
      <c r="ET193" s="57">
        <v>0</v>
      </c>
      <c r="EU193" s="57">
        <v>0</v>
      </c>
      <c r="EV193" s="57">
        <v>0</v>
      </c>
      <c r="EW193" s="57">
        <v>0</v>
      </c>
      <c r="EX193" s="57">
        <v>0</v>
      </c>
      <c r="EY193" s="57">
        <v>55775411</v>
      </c>
      <c r="EZ193" s="57">
        <v>0</v>
      </c>
      <c r="FA193" s="57">
        <v>55775411</v>
      </c>
      <c r="FB193" s="57">
        <v>64599</v>
      </c>
      <c r="FC193" s="57">
        <v>0</v>
      </c>
      <c r="FD193" s="57">
        <v>64599</v>
      </c>
      <c r="FE193" s="57">
        <v>-2132181</v>
      </c>
      <c r="FF193" s="57">
        <v>0</v>
      </c>
      <c r="FG193" s="57">
        <v>-2132181</v>
      </c>
      <c r="FH193" s="57">
        <v>-1000725</v>
      </c>
      <c r="FI193" s="57">
        <v>0</v>
      </c>
      <c r="FJ193" s="57">
        <v>-1000725</v>
      </c>
      <c r="FK193" s="57">
        <v>-154730</v>
      </c>
      <c r="FL193" s="57">
        <v>0</v>
      </c>
      <c r="FM193" s="57">
        <v>-154730</v>
      </c>
      <c r="FN193" s="57">
        <v>-329988</v>
      </c>
      <c r="FO193" s="57">
        <v>0</v>
      </c>
      <c r="FP193" s="57">
        <v>-329988</v>
      </c>
      <c r="FQ193" s="57">
        <v>0</v>
      </c>
      <c r="FR193" s="57">
        <v>0</v>
      </c>
      <c r="FS193" s="57">
        <v>0</v>
      </c>
      <c r="FT193" s="57">
        <v>-3553025</v>
      </c>
      <c r="FU193" s="57">
        <v>0</v>
      </c>
      <c r="FV193" s="57">
        <v>-3553025</v>
      </c>
      <c r="FW193" s="57">
        <v>52222386</v>
      </c>
      <c r="FX193" s="57">
        <v>0</v>
      </c>
      <c r="FY193" s="57">
        <v>52222386</v>
      </c>
    </row>
    <row r="194" spans="1:181" x14ac:dyDescent="0.2">
      <c r="A194" s="57" t="s">
        <v>486</v>
      </c>
      <c r="B194" s="57" t="s">
        <v>485</v>
      </c>
      <c r="C194" s="57">
        <v>0</v>
      </c>
      <c r="D194" s="57">
        <v>0</v>
      </c>
      <c r="E194" s="57">
        <v>0</v>
      </c>
      <c r="F194" s="57">
        <v>9023</v>
      </c>
      <c r="G194" s="57">
        <v>0</v>
      </c>
      <c r="H194" s="57">
        <v>9023</v>
      </c>
      <c r="I194" s="57">
        <v>0</v>
      </c>
      <c r="J194" s="57">
        <v>0</v>
      </c>
      <c r="K194" s="57">
        <v>0</v>
      </c>
      <c r="L194" s="57">
        <v>127901</v>
      </c>
      <c r="M194" s="57">
        <v>12495</v>
      </c>
      <c r="N194" s="57">
        <v>140396</v>
      </c>
      <c r="O194" s="57">
        <v>136924</v>
      </c>
      <c r="P194" s="57">
        <v>12495</v>
      </c>
      <c r="Q194" s="57">
        <v>149419</v>
      </c>
      <c r="R194" s="57">
        <v>-3750228</v>
      </c>
      <c r="S194" s="57">
        <v>-68440</v>
      </c>
      <c r="T194" s="57">
        <v>-3818668</v>
      </c>
      <c r="U194" s="57">
        <v>0</v>
      </c>
      <c r="V194" s="57">
        <v>0</v>
      </c>
      <c r="W194" s="57">
        <v>0</v>
      </c>
      <c r="X194" s="57">
        <v>-108099</v>
      </c>
      <c r="Y194" s="57">
        <v>0</v>
      </c>
      <c r="Z194" s="57">
        <v>-108099</v>
      </c>
      <c r="AA194" s="57">
        <v>0</v>
      </c>
      <c r="AB194" s="57">
        <v>0</v>
      </c>
      <c r="AC194" s="57">
        <v>0</v>
      </c>
      <c r="AD194" s="57">
        <v>0</v>
      </c>
      <c r="AE194" s="57">
        <v>0</v>
      </c>
      <c r="AF194" s="57">
        <v>0</v>
      </c>
      <c r="AG194" s="57">
        <v>2762047</v>
      </c>
      <c r="AH194" s="57">
        <v>114910</v>
      </c>
      <c r="AI194" s="57">
        <v>2876957</v>
      </c>
      <c r="AJ194" s="57">
        <v>-25897</v>
      </c>
      <c r="AK194" s="57">
        <v>-2171</v>
      </c>
      <c r="AL194" s="57">
        <v>-28068</v>
      </c>
      <c r="AM194" s="57">
        <v>-6953577</v>
      </c>
      <c r="AN194" s="57">
        <v>-82379</v>
      </c>
      <c r="AO194" s="57">
        <v>-7035956</v>
      </c>
      <c r="AP194" s="57">
        <v>6071</v>
      </c>
      <c r="AQ194" s="57">
        <v>0</v>
      </c>
      <c r="AR194" s="57">
        <v>6071</v>
      </c>
      <c r="AS194" s="57">
        <v>-15776</v>
      </c>
      <c r="AT194" s="57">
        <v>0</v>
      </c>
      <c r="AU194" s="57">
        <v>-15776</v>
      </c>
      <c r="AV194" s="57">
        <v>0</v>
      </c>
      <c r="AW194" s="57">
        <v>0</v>
      </c>
      <c r="AX194" s="57">
        <v>0</v>
      </c>
      <c r="AY194" s="57">
        <v>0</v>
      </c>
      <c r="AZ194" s="57">
        <v>0</v>
      </c>
      <c r="BA194" s="57">
        <v>0</v>
      </c>
      <c r="BB194" s="57">
        <v>0</v>
      </c>
      <c r="BC194" s="57">
        <v>0</v>
      </c>
      <c r="BD194" s="57">
        <v>0</v>
      </c>
      <c r="BE194" s="57">
        <v>-8085459</v>
      </c>
      <c r="BF194" s="57">
        <v>-38080</v>
      </c>
      <c r="BG194" s="57">
        <v>-8123539</v>
      </c>
      <c r="BH194" s="57">
        <v>-185437</v>
      </c>
      <c r="BI194" s="57">
        <v>-3821</v>
      </c>
      <c r="BJ194" s="57">
        <v>-189258</v>
      </c>
      <c r="BK194" s="57">
        <v>-25972</v>
      </c>
      <c r="BL194" s="57">
        <v>-4086</v>
      </c>
      <c r="BM194" s="57">
        <v>-30058</v>
      </c>
      <c r="BN194" s="57">
        <v>-4019502</v>
      </c>
      <c r="BO194" s="57">
        <v>-129194</v>
      </c>
      <c r="BP194" s="57">
        <v>-4148696</v>
      </c>
      <c r="BQ194" s="57">
        <v>726100</v>
      </c>
      <c r="BR194" s="57">
        <v>-14351</v>
      </c>
      <c r="BS194" s="57">
        <v>711749</v>
      </c>
      <c r="BT194" s="57">
        <v>-3504811</v>
      </c>
      <c r="BU194" s="57">
        <v>-151452</v>
      </c>
      <c r="BV194" s="57">
        <v>-3656263</v>
      </c>
      <c r="BW194" s="57">
        <v>-224792</v>
      </c>
      <c r="BX194" s="57">
        <v>-3762</v>
      </c>
      <c r="BY194" s="57">
        <v>-228554</v>
      </c>
      <c r="BZ194" s="57">
        <v>135</v>
      </c>
      <c r="CA194" s="57">
        <v>0</v>
      </c>
      <c r="CB194" s="57">
        <v>135</v>
      </c>
      <c r="CC194" s="57">
        <v>-216731</v>
      </c>
      <c r="CD194" s="57">
        <v>0</v>
      </c>
      <c r="CE194" s="57">
        <v>-216731</v>
      </c>
      <c r="CF194" s="57">
        <v>-1524</v>
      </c>
      <c r="CG194" s="57">
        <v>0</v>
      </c>
      <c r="CH194" s="57">
        <v>-1524</v>
      </c>
      <c r="CI194" s="57">
        <v>-2958</v>
      </c>
      <c r="CJ194" s="57">
        <v>0</v>
      </c>
      <c r="CK194" s="57">
        <v>-2958</v>
      </c>
      <c r="CL194" s="57">
        <v>0</v>
      </c>
      <c r="CM194" s="57">
        <v>0</v>
      </c>
      <c r="CN194" s="57">
        <v>0</v>
      </c>
      <c r="CO194" s="57">
        <v>0</v>
      </c>
      <c r="CP194" s="57">
        <v>0</v>
      </c>
      <c r="CQ194" s="57">
        <v>0</v>
      </c>
      <c r="CR194" s="57">
        <v>0</v>
      </c>
      <c r="CS194" s="57">
        <v>0</v>
      </c>
      <c r="CT194" s="57">
        <v>0</v>
      </c>
      <c r="CU194" s="57">
        <v>0</v>
      </c>
      <c r="CV194" s="57">
        <v>0</v>
      </c>
      <c r="CW194" s="57">
        <v>0</v>
      </c>
      <c r="CX194" s="57">
        <v>0</v>
      </c>
      <c r="CY194" s="57">
        <v>0</v>
      </c>
      <c r="CZ194" s="57">
        <v>0</v>
      </c>
      <c r="DA194" s="57">
        <v>0</v>
      </c>
      <c r="DB194" s="57">
        <v>-2078454</v>
      </c>
      <c r="DC194" s="57">
        <v>-2078454</v>
      </c>
      <c r="DD194" s="57">
        <v>0</v>
      </c>
      <c r="DE194" s="57">
        <v>-38646</v>
      </c>
      <c r="DF194" s="57">
        <v>-38646</v>
      </c>
      <c r="DG194" s="57">
        <v>-2117100</v>
      </c>
      <c r="DH194" s="57">
        <v>0</v>
      </c>
      <c r="DI194" s="57">
        <v>-445870</v>
      </c>
      <c r="DJ194" s="57">
        <v>-2120862</v>
      </c>
      <c r="DK194" s="57">
        <v>-2566732</v>
      </c>
      <c r="DL194" s="57">
        <v>0</v>
      </c>
      <c r="DM194" s="57">
        <v>0</v>
      </c>
      <c r="DN194" s="57">
        <v>0</v>
      </c>
      <c r="DO194" s="57">
        <v>0</v>
      </c>
      <c r="DP194" s="57">
        <v>0</v>
      </c>
      <c r="DQ194" s="57">
        <v>0</v>
      </c>
      <c r="DR194" s="57">
        <v>-258179</v>
      </c>
      <c r="DS194" s="57">
        <v>0</v>
      </c>
      <c r="DT194" s="57">
        <v>-258179</v>
      </c>
      <c r="DU194" s="57">
        <v>-18008</v>
      </c>
      <c r="DV194" s="57">
        <v>0</v>
      </c>
      <c r="DW194" s="57">
        <v>-18008</v>
      </c>
      <c r="DX194" s="57">
        <v>-1217100</v>
      </c>
      <c r="DY194" s="57">
        <v>-4500</v>
      </c>
      <c r="DZ194" s="57">
        <v>-1221600</v>
      </c>
      <c r="EA194" s="57">
        <v>-29171</v>
      </c>
      <c r="EB194" s="57">
        <v>-668</v>
      </c>
      <c r="EC194" s="57">
        <v>-29839</v>
      </c>
      <c r="ED194" s="57">
        <v>0</v>
      </c>
      <c r="EE194" s="57">
        <v>0</v>
      </c>
      <c r="EF194" s="57">
        <v>0</v>
      </c>
      <c r="EG194" s="57">
        <v>0</v>
      </c>
      <c r="EH194" s="57">
        <v>0</v>
      </c>
      <c r="EI194" s="57">
        <v>0</v>
      </c>
      <c r="EJ194" s="57">
        <v>0</v>
      </c>
      <c r="EK194" s="57">
        <v>0</v>
      </c>
      <c r="EL194" s="57">
        <v>0</v>
      </c>
      <c r="EM194" s="57">
        <v>-1522458</v>
      </c>
      <c r="EN194" s="57">
        <v>-5168</v>
      </c>
      <c r="EO194" s="57">
        <v>-1527626</v>
      </c>
      <c r="EP194" s="57">
        <v>0</v>
      </c>
      <c r="EQ194" s="57">
        <v>0</v>
      </c>
      <c r="ER194" s="57">
        <v>0</v>
      </c>
      <c r="ES194" s="57">
        <v>0</v>
      </c>
      <c r="ET194" s="57">
        <v>0</v>
      </c>
      <c r="EU194" s="57">
        <v>0</v>
      </c>
      <c r="EV194" s="57">
        <v>0</v>
      </c>
      <c r="EW194" s="57">
        <v>0</v>
      </c>
      <c r="EX194" s="57">
        <v>0</v>
      </c>
      <c r="EY194" s="57">
        <v>111616500</v>
      </c>
      <c r="EZ194" s="57">
        <v>6605680</v>
      </c>
      <c r="FA194" s="57">
        <v>118222180</v>
      </c>
      <c r="FB194" s="57">
        <v>136924</v>
      </c>
      <c r="FC194" s="57">
        <v>12495</v>
      </c>
      <c r="FD194" s="57">
        <v>149419</v>
      </c>
      <c r="FE194" s="57">
        <v>-8085459</v>
      </c>
      <c r="FF194" s="57">
        <v>-38080</v>
      </c>
      <c r="FG194" s="57">
        <v>-8123539</v>
      </c>
      <c r="FH194" s="57">
        <v>-3504811</v>
      </c>
      <c r="FI194" s="57">
        <v>-151452</v>
      </c>
      <c r="FJ194" s="57">
        <v>-3656263</v>
      </c>
      <c r="FK194" s="57">
        <v>-445870</v>
      </c>
      <c r="FL194" s="57">
        <v>-2120862</v>
      </c>
      <c r="FM194" s="57">
        <v>-2566732</v>
      </c>
      <c r="FN194" s="57">
        <v>-1522458</v>
      </c>
      <c r="FO194" s="57">
        <v>-5168</v>
      </c>
      <c r="FP194" s="57">
        <v>-1527626</v>
      </c>
      <c r="FQ194" s="57">
        <v>0</v>
      </c>
      <c r="FR194" s="57">
        <v>0</v>
      </c>
      <c r="FS194" s="57">
        <v>0</v>
      </c>
      <c r="FT194" s="57">
        <v>-13421674</v>
      </c>
      <c r="FU194" s="57">
        <v>-2303067</v>
      </c>
      <c r="FV194" s="57">
        <v>-15724741</v>
      </c>
      <c r="FW194" s="57">
        <v>98194826</v>
      </c>
      <c r="FX194" s="57">
        <v>4302613</v>
      </c>
      <c r="FY194" s="57">
        <v>102497439</v>
      </c>
    </row>
    <row r="195" spans="1:181" x14ac:dyDescent="0.2">
      <c r="A195" s="57" t="s">
        <v>488</v>
      </c>
      <c r="B195" s="57" t="s">
        <v>487</v>
      </c>
      <c r="C195" s="57">
        <v>0</v>
      </c>
      <c r="D195" s="57">
        <v>0</v>
      </c>
      <c r="E195" s="57">
        <v>0</v>
      </c>
      <c r="F195" s="57">
        <v>148786</v>
      </c>
      <c r="G195" s="57">
        <v>0</v>
      </c>
      <c r="H195" s="57">
        <v>148786</v>
      </c>
      <c r="I195" s="57">
        <v>0</v>
      </c>
      <c r="J195" s="57">
        <v>0</v>
      </c>
      <c r="K195" s="57">
        <v>0</v>
      </c>
      <c r="L195" s="57">
        <v>124987</v>
      </c>
      <c r="M195" s="57">
        <v>0</v>
      </c>
      <c r="N195" s="57">
        <v>124987</v>
      </c>
      <c r="O195" s="57">
        <v>273773</v>
      </c>
      <c r="P195" s="57">
        <v>0</v>
      </c>
      <c r="Q195" s="57">
        <v>273773</v>
      </c>
      <c r="R195" s="57">
        <v>-8050155</v>
      </c>
      <c r="S195" s="57">
        <v>0</v>
      </c>
      <c r="T195" s="57">
        <v>-8050155</v>
      </c>
      <c r="U195" s="57">
        <v>-43428</v>
      </c>
      <c r="V195" s="57">
        <v>0</v>
      </c>
      <c r="W195" s="57">
        <v>-43428</v>
      </c>
      <c r="X195" s="57">
        <v>-390171</v>
      </c>
      <c r="Y195" s="57">
        <v>0</v>
      </c>
      <c r="Z195" s="57">
        <v>-390171</v>
      </c>
      <c r="AA195" s="57">
        <v>-202999</v>
      </c>
      <c r="AB195" s="57">
        <v>0</v>
      </c>
      <c r="AC195" s="57">
        <v>-202999</v>
      </c>
      <c r="AD195" s="57">
        <v>232</v>
      </c>
      <c r="AE195" s="57">
        <v>0</v>
      </c>
      <c r="AF195" s="57">
        <v>232</v>
      </c>
      <c r="AG195" s="57">
        <v>2073325</v>
      </c>
      <c r="AH195" s="57">
        <v>5590</v>
      </c>
      <c r="AI195" s="57">
        <v>2078915</v>
      </c>
      <c r="AJ195" s="57">
        <v>21958</v>
      </c>
      <c r="AK195" s="57">
        <v>0</v>
      </c>
      <c r="AL195" s="57">
        <v>21958</v>
      </c>
      <c r="AM195" s="57">
        <v>-6215943</v>
      </c>
      <c r="AN195" s="57">
        <v>0</v>
      </c>
      <c r="AO195" s="57">
        <v>-6215943</v>
      </c>
      <c r="AP195" s="57">
        <v>250067</v>
      </c>
      <c r="AQ195" s="57">
        <v>0</v>
      </c>
      <c r="AR195" s="57">
        <v>250067</v>
      </c>
      <c r="AS195" s="57">
        <v>-196589</v>
      </c>
      <c r="AT195" s="57">
        <v>0</v>
      </c>
      <c r="AU195" s="57">
        <v>-196589</v>
      </c>
      <c r="AV195" s="57">
        <v>-102</v>
      </c>
      <c r="AW195" s="57">
        <v>0</v>
      </c>
      <c r="AX195" s="57">
        <v>-102</v>
      </c>
      <c r="AY195" s="57">
        <v>-92441</v>
      </c>
      <c r="AZ195" s="57">
        <v>0</v>
      </c>
      <c r="BA195" s="57">
        <v>-92441</v>
      </c>
      <c r="BB195" s="57">
        <v>-8409</v>
      </c>
      <c r="BC195" s="57">
        <v>0</v>
      </c>
      <c r="BD195" s="57">
        <v>-8409</v>
      </c>
      <c r="BE195" s="57">
        <v>-12608460</v>
      </c>
      <c r="BF195" s="57">
        <v>5590</v>
      </c>
      <c r="BG195" s="57">
        <v>-12602870</v>
      </c>
      <c r="BH195" s="57">
        <v>-54008</v>
      </c>
      <c r="BI195" s="57">
        <v>0</v>
      </c>
      <c r="BJ195" s="57">
        <v>-54008</v>
      </c>
      <c r="BK195" s="57">
        <v>207887</v>
      </c>
      <c r="BL195" s="57">
        <v>0</v>
      </c>
      <c r="BM195" s="57">
        <v>207887</v>
      </c>
      <c r="BN195" s="57">
        <v>-2491397</v>
      </c>
      <c r="BO195" s="57">
        <v>-15934</v>
      </c>
      <c r="BP195" s="57">
        <v>-2507331</v>
      </c>
      <c r="BQ195" s="57">
        <v>-24685</v>
      </c>
      <c r="BR195" s="57">
        <v>-5831</v>
      </c>
      <c r="BS195" s="57">
        <v>-30516</v>
      </c>
      <c r="BT195" s="57">
        <v>-2362203</v>
      </c>
      <c r="BU195" s="57">
        <v>-21765</v>
      </c>
      <c r="BV195" s="57">
        <v>-2383968</v>
      </c>
      <c r="BW195" s="57">
        <v>-640339</v>
      </c>
      <c r="BX195" s="57">
        <v>0</v>
      </c>
      <c r="BY195" s="57">
        <v>-640339</v>
      </c>
      <c r="BZ195" s="57">
        <v>-1404</v>
      </c>
      <c r="CA195" s="57">
        <v>0</v>
      </c>
      <c r="CB195" s="57">
        <v>-1404</v>
      </c>
      <c r="CC195" s="57">
        <v>-386280</v>
      </c>
      <c r="CD195" s="57">
        <v>0</v>
      </c>
      <c r="CE195" s="57">
        <v>-386280</v>
      </c>
      <c r="CF195" s="57">
        <v>2972</v>
      </c>
      <c r="CG195" s="57">
        <v>0</v>
      </c>
      <c r="CH195" s="57">
        <v>2972</v>
      </c>
      <c r="CI195" s="57">
        <v>-20905</v>
      </c>
      <c r="CJ195" s="57">
        <v>0</v>
      </c>
      <c r="CK195" s="57">
        <v>-20905</v>
      </c>
      <c r="CL195" s="57">
        <v>0</v>
      </c>
      <c r="CM195" s="57">
        <v>0</v>
      </c>
      <c r="CN195" s="57">
        <v>0</v>
      </c>
      <c r="CO195" s="57">
        <v>-11163</v>
      </c>
      <c r="CP195" s="57">
        <v>0</v>
      </c>
      <c r="CQ195" s="57">
        <v>-11163</v>
      </c>
      <c r="CR195" s="57">
        <v>0</v>
      </c>
      <c r="CS195" s="57">
        <v>0</v>
      </c>
      <c r="CT195" s="57">
        <v>0</v>
      </c>
      <c r="CU195" s="57">
        <v>-21201</v>
      </c>
      <c r="CV195" s="57">
        <v>0</v>
      </c>
      <c r="CW195" s="57">
        <v>-21201</v>
      </c>
      <c r="CX195" s="57">
        <v>-13452</v>
      </c>
      <c r="CY195" s="57">
        <v>0</v>
      </c>
      <c r="CZ195" s="57">
        <v>-13452</v>
      </c>
      <c r="DA195" s="57">
        <v>-50005</v>
      </c>
      <c r="DB195" s="57">
        <v>-61754</v>
      </c>
      <c r="DC195" s="57">
        <v>-111759</v>
      </c>
      <c r="DD195" s="57">
        <v>0</v>
      </c>
      <c r="DE195" s="57">
        <v>-277</v>
      </c>
      <c r="DF195" s="57">
        <v>-277</v>
      </c>
      <c r="DG195" s="57">
        <v>-62031</v>
      </c>
      <c r="DH195" s="57">
        <v>0</v>
      </c>
      <c r="DI195" s="57">
        <v>-1141777</v>
      </c>
      <c r="DJ195" s="57">
        <v>-62031</v>
      </c>
      <c r="DK195" s="57">
        <v>-1203808</v>
      </c>
      <c r="DL195" s="57">
        <v>-25338</v>
      </c>
      <c r="DM195" s="57">
        <v>0</v>
      </c>
      <c r="DN195" s="57">
        <v>-25338</v>
      </c>
      <c r="DO195" s="57">
        <v>-43523</v>
      </c>
      <c r="DP195" s="57">
        <v>0</v>
      </c>
      <c r="DQ195" s="57">
        <v>-43523</v>
      </c>
      <c r="DR195" s="57">
        <v>-60703</v>
      </c>
      <c r="DS195" s="57">
        <v>0</v>
      </c>
      <c r="DT195" s="57">
        <v>-60703</v>
      </c>
      <c r="DU195" s="57">
        <v>-1823</v>
      </c>
      <c r="DV195" s="57">
        <v>0</v>
      </c>
      <c r="DW195" s="57">
        <v>-1823</v>
      </c>
      <c r="DX195" s="57">
        <v>-1719151</v>
      </c>
      <c r="DY195" s="57">
        <v>0</v>
      </c>
      <c r="DZ195" s="57">
        <v>-1719151</v>
      </c>
      <c r="EA195" s="57">
        <v>-53443</v>
      </c>
      <c r="EB195" s="57">
        <v>0</v>
      </c>
      <c r="EC195" s="57">
        <v>-53443</v>
      </c>
      <c r="ED195" s="57">
        <v>-86489</v>
      </c>
      <c r="EE195" s="57">
        <v>0</v>
      </c>
      <c r="EF195" s="57">
        <v>-86489</v>
      </c>
      <c r="EG195" s="57">
        <v>0</v>
      </c>
      <c r="EH195" s="57">
        <v>0</v>
      </c>
      <c r="EI195" s="57">
        <v>0</v>
      </c>
      <c r="EJ195" s="57">
        <v>-36571</v>
      </c>
      <c r="EK195" s="57">
        <v>0</v>
      </c>
      <c r="EL195" s="57">
        <v>-36571</v>
      </c>
      <c r="EM195" s="57">
        <v>-2027041</v>
      </c>
      <c r="EN195" s="57">
        <v>0</v>
      </c>
      <c r="EO195" s="57">
        <v>-2027041</v>
      </c>
      <c r="EP195" s="57">
        <v>-91831</v>
      </c>
      <c r="EQ195" s="57">
        <v>0</v>
      </c>
      <c r="ER195" s="57">
        <v>-91831</v>
      </c>
      <c r="ES195" s="57">
        <v>-638</v>
      </c>
      <c r="ET195" s="57">
        <v>0</v>
      </c>
      <c r="EU195" s="57">
        <v>-638</v>
      </c>
      <c r="EV195" s="57">
        <v>-92469</v>
      </c>
      <c r="EW195" s="57">
        <v>0</v>
      </c>
      <c r="EX195" s="57">
        <v>-92469</v>
      </c>
      <c r="EY195" s="57">
        <v>93634041</v>
      </c>
      <c r="EZ195" s="57">
        <v>123400</v>
      </c>
      <c r="FA195" s="57">
        <v>93757441</v>
      </c>
      <c r="FB195" s="57">
        <v>273773</v>
      </c>
      <c r="FC195" s="57">
        <v>0</v>
      </c>
      <c r="FD195" s="57">
        <v>273773</v>
      </c>
      <c r="FE195" s="57">
        <v>-12608460</v>
      </c>
      <c r="FF195" s="57">
        <v>5590</v>
      </c>
      <c r="FG195" s="57">
        <v>-12602870</v>
      </c>
      <c r="FH195" s="57">
        <v>-2362203</v>
      </c>
      <c r="FI195" s="57">
        <v>-21765</v>
      </c>
      <c r="FJ195" s="57">
        <v>-2383968</v>
      </c>
      <c r="FK195" s="57">
        <v>-1141777</v>
      </c>
      <c r="FL195" s="57">
        <v>-62031</v>
      </c>
      <c r="FM195" s="57">
        <v>-1203808</v>
      </c>
      <c r="FN195" s="57">
        <v>-2027041</v>
      </c>
      <c r="FO195" s="57">
        <v>0</v>
      </c>
      <c r="FP195" s="57">
        <v>-2027041</v>
      </c>
      <c r="FQ195" s="57">
        <v>-92469</v>
      </c>
      <c r="FR195" s="57">
        <v>0</v>
      </c>
      <c r="FS195" s="57">
        <v>-92469</v>
      </c>
      <c r="FT195" s="57">
        <v>-17958177</v>
      </c>
      <c r="FU195" s="57">
        <v>-78206</v>
      </c>
      <c r="FV195" s="57">
        <v>-18036383</v>
      </c>
      <c r="FW195" s="57">
        <v>75675864</v>
      </c>
      <c r="FX195" s="57">
        <v>45194</v>
      </c>
      <c r="FY195" s="57">
        <v>75721058</v>
      </c>
    </row>
    <row r="196" spans="1:181" x14ac:dyDescent="0.2">
      <c r="A196" s="57" t="s">
        <v>490</v>
      </c>
      <c r="B196" s="57" t="s">
        <v>489</v>
      </c>
      <c r="C196" s="57">
        <v>0</v>
      </c>
      <c r="D196" s="57">
        <v>0</v>
      </c>
      <c r="E196" s="57">
        <v>0</v>
      </c>
      <c r="F196" s="57">
        <v>141689</v>
      </c>
      <c r="G196" s="57">
        <v>0</v>
      </c>
      <c r="H196" s="57">
        <v>141689</v>
      </c>
      <c r="I196" s="57">
        <v>0</v>
      </c>
      <c r="J196" s="57">
        <v>0</v>
      </c>
      <c r="K196" s="57">
        <v>0</v>
      </c>
      <c r="L196" s="57">
        <v>312779</v>
      </c>
      <c r="M196" s="57">
        <v>0</v>
      </c>
      <c r="N196" s="57">
        <v>312779</v>
      </c>
      <c r="O196" s="57">
        <v>454468</v>
      </c>
      <c r="P196" s="57">
        <v>0</v>
      </c>
      <c r="Q196" s="57">
        <v>454468</v>
      </c>
      <c r="R196" s="57">
        <v>-3469825</v>
      </c>
      <c r="S196" s="57">
        <v>0</v>
      </c>
      <c r="T196" s="57">
        <v>-3469825</v>
      </c>
      <c r="U196" s="57">
        <v>-10799</v>
      </c>
      <c r="V196" s="57">
        <v>0</v>
      </c>
      <c r="W196" s="57">
        <v>-10799</v>
      </c>
      <c r="X196" s="57">
        <v>-269533</v>
      </c>
      <c r="Y196" s="57">
        <v>0</v>
      </c>
      <c r="Z196" s="57">
        <v>-269533</v>
      </c>
      <c r="AA196" s="57">
        <v>-145160</v>
      </c>
      <c r="AB196" s="57">
        <v>0</v>
      </c>
      <c r="AC196" s="57">
        <v>-145160</v>
      </c>
      <c r="AD196" s="57">
        <v>370</v>
      </c>
      <c r="AE196" s="57">
        <v>0</v>
      </c>
      <c r="AF196" s="57">
        <v>370</v>
      </c>
      <c r="AG196" s="57">
        <v>2210173</v>
      </c>
      <c r="AH196" s="57">
        <v>0</v>
      </c>
      <c r="AI196" s="57">
        <v>2210173</v>
      </c>
      <c r="AJ196" s="57">
        <v>1315</v>
      </c>
      <c r="AK196" s="57">
        <v>0</v>
      </c>
      <c r="AL196" s="57">
        <v>1315</v>
      </c>
      <c r="AM196" s="57">
        <v>-5646138</v>
      </c>
      <c r="AN196" s="57">
        <v>0</v>
      </c>
      <c r="AO196" s="57">
        <v>-5646138</v>
      </c>
      <c r="AP196" s="57">
        <v>-31816</v>
      </c>
      <c r="AQ196" s="57">
        <v>0</v>
      </c>
      <c r="AR196" s="57">
        <v>-31816</v>
      </c>
      <c r="AS196" s="57">
        <v>-24630</v>
      </c>
      <c r="AT196" s="57">
        <v>0</v>
      </c>
      <c r="AU196" s="57">
        <v>-24630</v>
      </c>
      <c r="AV196" s="57">
        <v>0</v>
      </c>
      <c r="AW196" s="57">
        <v>0</v>
      </c>
      <c r="AX196" s="57">
        <v>0</v>
      </c>
      <c r="AY196" s="57">
        <v>0</v>
      </c>
      <c r="AZ196" s="57">
        <v>0</v>
      </c>
      <c r="BA196" s="57">
        <v>0</v>
      </c>
      <c r="BB196" s="57">
        <v>0</v>
      </c>
      <c r="BC196" s="57">
        <v>0</v>
      </c>
      <c r="BD196" s="57">
        <v>0</v>
      </c>
      <c r="BE196" s="57">
        <v>-7230454</v>
      </c>
      <c r="BF196" s="57">
        <v>0</v>
      </c>
      <c r="BG196" s="57">
        <v>-7230454</v>
      </c>
      <c r="BH196" s="57">
        <v>-12184</v>
      </c>
      <c r="BI196" s="57">
        <v>0</v>
      </c>
      <c r="BJ196" s="57">
        <v>-12184</v>
      </c>
      <c r="BK196" s="57">
        <v>4817</v>
      </c>
      <c r="BL196" s="57">
        <v>0</v>
      </c>
      <c r="BM196" s="57">
        <v>4817</v>
      </c>
      <c r="BN196" s="57">
        <v>-3741009</v>
      </c>
      <c r="BO196" s="57">
        <v>0</v>
      </c>
      <c r="BP196" s="57">
        <v>-3741009</v>
      </c>
      <c r="BQ196" s="57">
        <v>-127270</v>
      </c>
      <c r="BR196" s="57">
        <v>0</v>
      </c>
      <c r="BS196" s="57">
        <v>-127270</v>
      </c>
      <c r="BT196" s="57">
        <v>-3875646</v>
      </c>
      <c r="BU196" s="57">
        <v>0</v>
      </c>
      <c r="BV196" s="57">
        <v>-3875646</v>
      </c>
      <c r="BW196" s="57">
        <v>-92633</v>
      </c>
      <c r="BX196" s="57">
        <v>0</v>
      </c>
      <c r="BY196" s="57">
        <v>-92633</v>
      </c>
      <c r="BZ196" s="57">
        <v>-8601</v>
      </c>
      <c r="CA196" s="57">
        <v>0</v>
      </c>
      <c r="CB196" s="57">
        <v>-8601</v>
      </c>
      <c r="CC196" s="57">
        <v>-53145</v>
      </c>
      <c r="CD196" s="57">
        <v>0</v>
      </c>
      <c r="CE196" s="57">
        <v>-53145</v>
      </c>
      <c r="CF196" s="57">
        <v>-29553</v>
      </c>
      <c r="CG196" s="57">
        <v>0</v>
      </c>
      <c r="CH196" s="57">
        <v>-29553</v>
      </c>
      <c r="CI196" s="57">
        <v>0</v>
      </c>
      <c r="CJ196" s="57">
        <v>0</v>
      </c>
      <c r="CK196" s="57">
        <v>0</v>
      </c>
      <c r="CL196" s="57">
        <v>0</v>
      </c>
      <c r="CM196" s="57">
        <v>0</v>
      </c>
      <c r="CN196" s="57">
        <v>0</v>
      </c>
      <c r="CO196" s="57">
        <v>0</v>
      </c>
      <c r="CP196" s="57">
        <v>0</v>
      </c>
      <c r="CQ196" s="57">
        <v>0</v>
      </c>
      <c r="CR196" s="57">
        <v>0</v>
      </c>
      <c r="CS196" s="57">
        <v>0</v>
      </c>
      <c r="CT196" s="57">
        <v>0</v>
      </c>
      <c r="CU196" s="57">
        <v>0</v>
      </c>
      <c r="CV196" s="57">
        <v>0</v>
      </c>
      <c r="CW196" s="57">
        <v>0</v>
      </c>
      <c r="CX196" s="57">
        <v>0</v>
      </c>
      <c r="CY196" s="57">
        <v>0</v>
      </c>
      <c r="CZ196" s="57">
        <v>0</v>
      </c>
      <c r="DA196" s="57">
        <v>0</v>
      </c>
      <c r="DB196" s="57">
        <v>0</v>
      </c>
      <c r="DC196" s="57">
        <v>0</v>
      </c>
      <c r="DD196" s="57">
        <v>0</v>
      </c>
      <c r="DE196" s="57">
        <v>0</v>
      </c>
      <c r="DF196" s="57">
        <v>0</v>
      </c>
      <c r="DG196" s="57">
        <v>0</v>
      </c>
      <c r="DH196" s="57">
        <v>0</v>
      </c>
      <c r="DI196" s="57">
        <v>-183932</v>
      </c>
      <c r="DJ196" s="57">
        <v>0</v>
      </c>
      <c r="DK196" s="57">
        <v>-183932</v>
      </c>
      <c r="DL196" s="57">
        <v>0</v>
      </c>
      <c r="DM196" s="57">
        <v>0</v>
      </c>
      <c r="DN196" s="57">
        <v>0</v>
      </c>
      <c r="DO196" s="57">
        <v>0</v>
      </c>
      <c r="DP196" s="57">
        <v>0</v>
      </c>
      <c r="DQ196" s="57">
        <v>0</v>
      </c>
      <c r="DR196" s="57">
        <v>-25932</v>
      </c>
      <c r="DS196" s="57">
        <v>0</v>
      </c>
      <c r="DT196" s="57">
        <v>-25932</v>
      </c>
      <c r="DU196" s="57">
        <v>0</v>
      </c>
      <c r="DV196" s="57">
        <v>0</v>
      </c>
      <c r="DW196" s="57">
        <v>0</v>
      </c>
      <c r="DX196" s="57">
        <v>-1190567</v>
      </c>
      <c r="DY196" s="57">
        <v>0</v>
      </c>
      <c r="DZ196" s="57">
        <v>-1190567</v>
      </c>
      <c r="EA196" s="57">
        <v>-15235</v>
      </c>
      <c r="EB196" s="57">
        <v>0</v>
      </c>
      <c r="EC196" s="57">
        <v>-15235</v>
      </c>
      <c r="ED196" s="57">
        <v>0</v>
      </c>
      <c r="EE196" s="57">
        <v>0</v>
      </c>
      <c r="EF196" s="57">
        <v>0</v>
      </c>
      <c r="EG196" s="57">
        <v>0</v>
      </c>
      <c r="EH196" s="57">
        <v>0</v>
      </c>
      <c r="EI196" s="57">
        <v>0</v>
      </c>
      <c r="EJ196" s="57">
        <v>-13306</v>
      </c>
      <c r="EK196" s="57">
        <v>0</v>
      </c>
      <c r="EL196" s="57">
        <v>-13306</v>
      </c>
      <c r="EM196" s="57">
        <v>-1245040</v>
      </c>
      <c r="EN196" s="57">
        <v>0</v>
      </c>
      <c r="EO196" s="57">
        <v>-1245040</v>
      </c>
      <c r="EP196" s="57">
        <v>0</v>
      </c>
      <c r="EQ196" s="57">
        <v>0</v>
      </c>
      <c r="ER196" s="57">
        <v>0</v>
      </c>
      <c r="ES196" s="57">
        <v>0</v>
      </c>
      <c r="ET196" s="57">
        <v>0</v>
      </c>
      <c r="EU196" s="57">
        <v>0</v>
      </c>
      <c r="EV196" s="57">
        <v>0</v>
      </c>
      <c r="EW196" s="57">
        <v>0</v>
      </c>
      <c r="EX196" s="57">
        <v>0</v>
      </c>
      <c r="EY196" s="57">
        <v>90452566</v>
      </c>
      <c r="EZ196" s="57">
        <v>0</v>
      </c>
      <c r="FA196" s="57">
        <v>90452566</v>
      </c>
      <c r="FB196" s="57">
        <v>454468</v>
      </c>
      <c r="FC196" s="57">
        <v>0</v>
      </c>
      <c r="FD196" s="57">
        <v>454468</v>
      </c>
      <c r="FE196" s="57">
        <v>-7230454</v>
      </c>
      <c r="FF196" s="57">
        <v>0</v>
      </c>
      <c r="FG196" s="57">
        <v>-7230454</v>
      </c>
      <c r="FH196" s="57">
        <v>-3875646</v>
      </c>
      <c r="FI196" s="57">
        <v>0</v>
      </c>
      <c r="FJ196" s="57">
        <v>-3875646</v>
      </c>
      <c r="FK196" s="57">
        <v>-183932</v>
      </c>
      <c r="FL196" s="57">
        <v>0</v>
      </c>
      <c r="FM196" s="57">
        <v>-183932</v>
      </c>
      <c r="FN196" s="57">
        <v>-1245040</v>
      </c>
      <c r="FO196" s="57">
        <v>0</v>
      </c>
      <c r="FP196" s="57">
        <v>-1245040</v>
      </c>
      <c r="FQ196" s="57">
        <v>0</v>
      </c>
      <c r="FR196" s="57">
        <v>0</v>
      </c>
      <c r="FS196" s="57">
        <v>0</v>
      </c>
      <c r="FT196" s="57">
        <v>-12080604</v>
      </c>
      <c r="FU196" s="57">
        <v>0</v>
      </c>
      <c r="FV196" s="57">
        <v>-12080604</v>
      </c>
      <c r="FW196" s="57">
        <v>78371962</v>
      </c>
      <c r="FX196" s="57">
        <v>0</v>
      </c>
      <c r="FY196" s="57">
        <v>78371962</v>
      </c>
    </row>
    <row r="197" spans="1:181" x14ac:dyDescent="0.2">
      <c r="A197" s="57" t="s">
        <v>492</v>
      </c>
      <c r="B197" s="57" t="s">
        <v>491</v>
      </c>
      <c r="C197" s="57">
        <v>0</v>
      </c>
      <c r="D197" s="57">
        <v>0</v>
      </c>
      <c r="E197" s="57">
        <v>0</v>
      </c>
      <c r="F197" s="57">
        <v>-43832</v>
      </c>
      <c r="G197" s="57">
        <v>-7295</v>
      </c>
      <c r="H197" s="57">
        <v>-51127</v>
      </c>
      <c r="I197" s="57">
        <v>0</v>
      </c>
      <c r="J197" s="57">
        <v>0</v>
      </c>
      <c r="K197" s="57">
        <v>0</v>
      </c>
      <c r="L197" s="57">
        <v>-43804</v>
      </c>
      <c r="M197" s="57">
        <v>-26203</v>
      </c>
      <c r="N197" s="57">
        <v>-70007</v>
      </c>
      <c r="O197" s="57">
        <v>-87636</v>
      </c>
      <c r="P197" s="57">
        <v>-33498</v>
      </c>
      <c r="Q197" s="57">
        <v>-121134</v>
      </c>
      <c r="R197" s="57">
        <v>-5382250</v>
      </c>
      <c r="S197" s="57">
        <v>-274184</v>
      </c>
      <c r="T197" s="57">
        <v>-5656434</v>
      </c>
      <c r="U197" s="57">
        <v>-16236</v>
      </c>
      <c r="V197" s="57">
        <v>-1647</v>
      </c>
      <c r="W197" s="57">
        <v>-17883</v>
      </c>
      <c r="X197" s="57">
        <v>-221138</v>
      </c>
      <c r="Y197" s="57">
        <v>-53515</v>
      </c>
      <c r="Z197" s="57">
        <v>-274653</v>
      </c>
      <c r="AA197" s="57">
        <v>-112610</v>
      </c>
      <c r="AB197" s="57">
        <v>-24195</v>
      </c>
      <c r="AC197" s="57">
        <v>-136805</v>
      </c>
      <c r="AD197" s="57">
        <v>4080</v>
      </c>
      <c r="AE197" s="57">
        <v>0</v>
      </c>
      <c r="AF197" s="57">
        <v>4080</v>
      </c>
      <c r="AG197" s="57">
        <v>3447629</v>
      </c>
      <c r="AH197" s="57">
        <v>288753</v>
      </c>
      <c r="AI197" s="57">
        <v>3736382</v>
      </c>
      <c r="AJ197" s="57">
        <v>38679</v>
      </c>
      <c r="AK197" s="57">
        <v>3075</v>
      </c>
      <c r="AL197" s="57">
        <v>41754</v>
      </c>
      <c r="AM197" s="57">
        <v>-12469054</v>
      </c>
      <c r="AN197" s="57">
        <v>-503340</v>
      </c>
      <c r="AO197" s="57">
        <v>-12972394</v>
      </c>
      <c r="AP197" s="57">
        <v>476013</v>
      </c>
      <c r="AQ197" s="57">
        <v>-16946</v>
      </c>
      <c r="AR197" s="57">
        <v>459067</v>
      </c>
      <c r="AS197" s="57">
        <v>-46342</v>
      </c>
      <c r="AT197" s="57">
        <v>0</v>
      </c>
      <c r="AU197" s="57">
        <v>-46342</v>
      </c>
      <c r="AV197" s="57">
        <v>0</v>
      </c>
      <c r="AW197" s="57">
        <v>0</v>
      </c>
      <c r="AX197" s="57">
        <v>0</v>
      </c>
      <c r="AY197" s="57">
        <v>0</v>
      </c>
      <c r="AZ197" s="57">
        <v>0</v>
      </c>
      <c r="BA197" s="57">
        <v>0</v>
      </c>
      <c r="BB197" s="57">
        <v>0</v>
      </c>
      <c r="BC197" s="57">
        <v>0</v>
      </c>
      <c r="BD197" s="57">
        <v>0</v>
      </c>
      <c r="BE197" s="57">
        <v>-14156463</v>
      </c>
      <c r="BF197" s="57">
        <v>-556157</v>
      </c>
      <c r="BG197" s="57">
        <v>-14712620</v>
      </c>
      <c r="BH197" s="57">
        <v>-155119</v>
      </c>
      <c r="BI197" s="57">
        <v>0</v>
      </c>
      <c r="BJ197" s="57">
        <v>-155119</v>
      </c>
      <c r="BK197" s="57">
        <v>-9784</v>
      </c>
      <c r="BL197" s="57">
        <v>-735</v>
      </c>
      <c r="BM197" s="57">
        <v>-10519</v>
      </c>
      <c r="BN197" s="57">
        <v>-6290293</v>
      </c>
      <c r="BO197" s="57">
        <v>-149751</v>
      </c>
      <c r="BP197" s="57">
        <v>-6440044</v>
      </c>
      <c r="BQ197" s="57">
        <v>-105785</v>
      </c>
      <c r="BR197" s="57">
        <v>-36379</v>
      </c>
      <c r="BS197" s="57">
        <v>-142164</v>
      </c>
      <c r="BT197" s="57">
        <v>-6560981</v>
      </c>
      <c r="BU197" s="57">
        <v>-186865</v>
      </c>
      <c r="BV197" s="57">
        <v>-6747846</v>
      </c>
      <c r="BW197" s="57">
        <v>-182056</v>
      </c>
      <c r="BX197" s="57">
        <v>-3496</v>
      </c>
      <c r="BY197" s="57">
        <v>-185552</v>
      </c>
      <c r="BZ197" s="57">
        <v>-8740</v>
      </c>
      <c r="CA197" s="57">
        <v>0</v>
      </c>
      <c r="CB197" s="57">
        <v>-8740</v>
      </c>
      <c r="CC197" s="57">
        <v>-297898</v>
      </c>
      <c r="CD197" s="57">
        <v>-285876</v>
      </c>
      <c r="CE197" s="57">
        <v>-583774</v>
      </c>
      <c r="CF197" s="57">
        <v>40888</v>
      </c>
      <c r="CG197" s="57">
        <v>-5487</v>
      </c>
      <c r="CH197" s="57">
        <v>35401</v>
      </c>
      <c r="CI197" s="57">
        <v>-838</v>
      </c>
      <c r="CJ197" s="57">
        <v>0</v>
      </c>
      <c r="CK197" s="57">
        <v>-838</v>
      </c>
      <c r="CL197" s="57">
        <v>0</v>
      </c>
      <c r="CM197" s="57">
        <v>0</v>
      </c>
      <c r="CN197" s="57">
        <v>0</v>
      </c>
      <c r="CO197" s="57">
        <v>0</v>
      </c>
      <c r="CP197" s="57">
        <v>0</v>
      </c>
      <c r="CQ197" s="57">
        <v>0</v>
      </c>
      <c r="CR197" s="57">
        <v>0</v>
      </c>
      <c r="CS197" s="57">
        <v>0</v>
      </c>
      <c r="CT197" s="57">
        <v>0</v>
      </c>
      <c r="CU197" s="57">
        <v>0</v>
      </c>
      <c r="CV197" s="57">
        <v>0</v>
      </c>
      <c r="CW197" s="57">
        <v>0</v>
      </c>
      <c r="CX197" s="57">
        <v>0</v>
      </c>
      <c r="CY197" s="57">
        <v>0</v>
      </c>
      <c r="CZ197" s="57">
        <v>0</v>
      </c>
      <c r="DA197" s="57">
        <v>-23620</v>
      </c>
      <c r="DB197" s="57">
        <v>-20763</v>
      </c>
      <c r="DC197" s="57">
        <v>-44383</v>
      </c>
      <c r="DD197" s="57">
        <v>0</v>
      </c>
      <c r="DE197" s="57">
        <v>0</v>
      </c>
      <c r="DF197" s="57">
        <v>0</v>
      </c>
      <c r="DG197" s="57">
        <v>0</v>
      </c>
      <c r="DH197" s="57">
        <v>0</v>
      </c>
      <c r="DI197" s="57">
        <v>-472264</v>
      </c>
      <c r="DJ197" s="57">
        <v>-315622</v>
      </c>
      <c r="DK197" s="57">
        <v>-787886</v>
      </c>
      <c r="DL197" s="57">
        <v>-2217</v>
      </c>
      <c r="DM197" s="57">
        <v>-59191</v>
      </c>
      <c r="DN197" s="57">
        <v>-61408</v>
      </c>
      <c r="DO197" s="57">
        <v>0</v>
      </c>
      <c r="DP197" s="57">
        <v>-110223</v>
      </c>
      <c r="DQ197" s="57">
        <v>-110223</v>
      </c>
      <c r="DR197" s="57">
        <v>-217507</v>
      </c>
      <c r="DS197" s="57">
        <v>-9154</v>
      </c>
      <c r="DT197" s="57">
        <v>-226661</v>
      </c>
      <c r="DU197" s="57">
        <v>-11761</v>
      </c>
      <c r="DV197" s="57">
        <v>0</v>
      </c>
      <c r="DW197" s="57">
        <v>-11761</v>
      </c>
      <c r="DX197" s="57">
        <v>-1207508</v>
      </c>
      <c r="DY197" s="57">
        <v>-144965</v>
      </c>
      <c r="DZ197" s="57">
        <v>-1352473</v>
      </c>
      <c r="EA197" s="57">
        <v>-37827</v>
      </c>
      <c r="EB197" s="57">
        <v>-5892</v>
      </c>
      <c r="EC197" s="57">
        <v>-43719</v>
      </c>
      <c r="ED197" s="57">
        <v>-428</v>
      </c>
      <c r="EE197" s="57">
        <v>0</v>
      </c>
      <c r="EF197" s="57">
        <v>-428</v>
      </c>
      <c r="EG197" s="57">
        <v>0</v>
      </c>
      <c r="EH197" s="57">
        <v>0</v>
      </c>
      <c r="EI197" s="57">
        <v>0</v>
      </c>
      <c r="EJ197" s="57">
        <v>-1854</v>
      </c>
      <c r="EK197" s="57">
        <v>0</v>
      </c>
      <c r="EL197" s="57">
        <v>-1854</v>
      </c>
      <c r="EM197" s="57">
        <v>-1479102</v>
      </c>
      <c r="EN197" s="57">
        <v>-329425</v>
      </c>
      <c r="EO197" s="57">
        <v>-1808527</v>
      </c>
      <c r="EP197" s="57">
        <v>0</v>
      </c>
      <c r="EQ197" s="57">
        <v>0</v>
      </c>
      <c r="ER197" s="57">
        <v>0</v>
      </c>
      <c r="ES197" s="57">
        <v>0</v>
      </c>
      <c r="ET197" s="57">
        <v>0</v>
      </c>
      <c r="EU197" s="57">
        <v>0</v>
      </c>
      <c r="EV197" s="57">
        <v>0</v>
      </c>
      <c r="EW197" s="57">
        <v>0</v>
      </c>
      <c r="EX197" s="57">
        <v>0</v>
      </c>
      <c r="EY197" s="57">
        <v>139356461</v>
      </c>
      <c r="EZ197" s="57">
        <v>10982569</v>
      </c>
      <c r="FA197" s="57">
        <v>150339030</v>
      </c>
      <c r="FB197" s="57">
        <v>-87636</v>
      </c>
      <c r="FC197" s="57">
        <v>-33498</v>
      </c>
      <c r="FD197" s="57">
        <v>-121134</v>
      </c>
      <c r="FE197" s="57">
        <v>-14156463</v>
      </c>
      <c r="FF197" s="57">
        <v>-556157</v>
      </c>
      <c r="FG197" s="57">
        <v>-14712620</v>
      </c>
      <c r="FH197" s="57">
        <v>-6560981</v>
      </c>
      <c r="FI197" s="57">
        <v>-186865</v>
      </c>
      <c r="FJ197" s="57">
        <v>-6747846</v>
      </c>
      <c r="FK197" s="57">
        <v>-472264</v>
      </c>
      <c r="FL197" s="57">
        <v>-315622</v>
      </c>
      <c r="FM197" s="57">
        <v>-787886</v>
      </c>
      <c r="FN197" s="57">
        <v>-1479102</v>
      </c>
      <c r="FO197" s="57">
        <v>-329425</v>
      </c>
      <c r="FP197" s="57">
        <v>-1808527</v>
      </c>
      <c r="FQ197" s="57">
        <v>0</v>
      </c>
      <c r="FR197" s="57">
        <v>0</v>
      </c>
      <c r="FS197" s="57">
        <v>0</v>
      </c>
      <c r="FT197" s="57">
        <v>-22756446</v>
      </c>
      <c r="FU197" s="57">
        <v>-1421567</v>
      </c>
      <c r="FV197" s="57">
        <v>-24178013</v>
      </c>
      <c r="FW197" s="57">
        <v>116600015</v>
      </c>
      <c r="FX197" s="57">
        <v>9561002</v>
      </c>
      <c r="FY197" s="57">
        <v>126161017</v>
      </c>
    </row>
    <row r="198" spans="1:181" x14ac:dyDescent="0.2">
      <c r="A198" s="57" t="s">
        <v>494</v>
      </c>
      <c r="B198" s="57" t="s">
        <v>493</v>
      </c>
      <c r="C198" s="57">
        <v>0</v>
      </c>
      <c r="D198" s="57">
        <v>0</v>
      </c>
      <c r="E198" s="57">
        <v>0</v>
      </c>
      <c r="F198" s="57">
        <v>14741</v>
      </c>
      <c r="G198" s="57">
        <v>0</v>
      </c>
      <c r="H198" s="57">
        <v>14741</v>
      </c>
      <c r="I198" s="57">
        <v>0</v>
      </c>
      <c r="J198" s="57">
        <v>0</v>
      </c>
      <c r="K198" s="57">
        <v>0</v>
      </c>
      <c r="L198" s="57">
        <v>47557</v>
      </c>
      <c r="M198" s="57">
        <v>0</v>
      </c>
      <c r="N198" s="57">
        <v>47557</v>
      </c>
      <c r="O198" s="57">
        <v>62298</v>
      </c>
      <c r="P198" s="57">
        <v>0</v>
      </c>
      <c r="Q198" s="57">
        <v>62298</v>
      </c>
      <c r="R198" s="57">
        <v>-1997070</v>
      </c>
      <c r="S198" s="57">
        <v>0</v>
      </c>
      <c r="T198" s="57">
        <v>-1997070</v>
      </c>
      <c r="U198" s="57">
        <v>0</v>
      </c>
      <c r="V198" s="57">
        <v>0</v>
      </c>
      <c r="W198" s="57">
        <v>0</v>
      </c>
      <c r="X198" s="57">
        <v>-117198</v>
      </c>
      <c r="Y198" s="57">
        <v>0</v>
      </c>
      <c r="Z198" s="57">
        <v>-117198</v>
      </c>
      <c r="AA198" s="57">
        <v>-58434</v>
      </c>
      <c r="AB198" s="57">
        <v>0</v>
      </c>
      <c r="AC198" s="57">
        <v>-58434</v>
      </c>
      <c r="AD198" s="57">
        <v>0</v>
      </c>
      <c r="AE198" s="57">
        <v>0</v>
      </c>
      <c r="AF198" s="57">
        <v>0</v>
      </c>
      <c r="AG198" s="57">
        <v>932451</v>
      </c>
      <c r="AH198" s="57">
        <v>0</v>
      </c>
      <c r="AI198" s="57">
        <v>932451</v>
      </c>
      <c r="AJ198" s="57">
        <v>-23906</v>
      </c>
      <c r="AK198" s="57">
        <v>0</v>
      </c>
      <c r="AL198" s="57">
        <v>-23906</v>
      </c>
      <c r="AM198" s="57">
        <v>-2040766</v>
      </c>
      <c r="AN198" s="57">
        <v>0</v>
      </c>
      <c r="AO198" s="57">
        <v>-2040766</v>
      </c>
      <c r="AP198" s="57">
        <v>-35365</v>
      </c>
      <c r="AQ198" s="57">
        <v>0</v>
      </c>
      <c r="AR198" s="57">
        <v>-35365</v>
      </c>
      <c r="AS198" s="57">
        <v>-22575</v>
      </c>
      <c r="AT198" s="57">
        <v>0</v>
      </c>
      <c r="AU198" s="57">
        <v>-22575</v>
      </c>
      <c r="AV198" s="57">
        <v>7586</v>
      </c>
      <c r="AW198" s="57">
        <v>0</v>
      </c>
      <c r="AX198" s="57">
        <v>7586</v>
      </c>
      <c r="AY198" s="57">
        <v>0</v>
      </c>
      <c r="AZ198" s="57">
        <v>0</v>
      </c>
      <c r="BA198" s="57">
        <v>0</v>
      </c>
      <c r="BB198" s="57">
        <v>0</v>
      </c>
      <c r="BC198" s="57">
        <v>0</v>
      </c>
      <c r="BD198" s="57">
        <v>0</v>
      </c>
      <c r="BE198" s="57">
        <v>-3296843</v>
      </c>
      <c r="BF198" s="57">
        <v>0</v>
      </c>
      <c r="BG198" s="57">
        <v>-3296843</v>
      </c>
      <c r="BH198" s="57">
        <v>-17477</v>
      </c>
      <c r="BI198" s="57">
        <v>0</v>
      </c>
      <c r="BJ198" s="57">
        <v>-17477</v>
      </c>
      <c r="BK198" s="57">
        <v>2651</v>
      </c>
      <c r="BL198" s="57">
        <v>0</v>
      </c>
      <c r="BM198" s="57">
        <v>2651</v>
      </c>
      <c r="BN198" s="57">
        <v>-845350</v>
      </c>
      <c r="BO198" s="57">
        <v>0</v>
      </c>
      <c r="BP198" s="57">
        <v>-845350</v>
      </c>
      <c r="BQ198" s="57">
        <v>-34428</v>
      </c>
      <c r="BR198" s="57">
        <v>0</v>
      </c>
      <c r="BS198" s="57">
        <v>-34428</v>
      </c>
      <c r="BT198" s="57">
        <v>-894604</v>
      </c>
      <c r="BU198" s="57">
        <v>0</v>
      </c>
      <c r="BV198" s="57">
        <v>-894604</v>
      </c>
      <c r="BW198" s="57">
        <v>-37660</v>
      </c>
      <c r="BX198" s="57">
        <v>0</v>
      </c>
      <c r="BY198" s="57">
        <v>-37660</v>
      </c>
      <c r="BZ198" s="57">
        <v>1079</v>
      </c>
      <c r="CA198" s="57">
        <v>0</v>
      </c>
      <c r="CB198" s="57">
        <v>1079</v>
      </c>
      <c r="CC198" s="57">
        <v>-20505</v>
      </c>
      <c r="CD198" s="57">
        <v>0</v>
      </c>
      <c r="CE198" s="57">
        <v>-20505</v>
      </c>
      <c r="CF198" s="57">
        <v>0</v>
      </c>
      <c r="CG198" s="57">
        <v>0</v>
      </c>
      <c r="CH198" s="57">
        <v>0</v>
      </c>
      <c r="CI198" s="57">
        <v>0</v>
      </c>
      <c r="CJ198" s="57">
        <v>0</v>
      </c>
      <c r="CK198" s="57">
        <v>0</v>
      </c>
      <c r="CL198" s="57">
        <v>0</v>
      </c>
      <c r="CM198" s="57">
        <v>0</v>
      </c>
      <c r="CN198" s="57">
        <v>0</v>
      </c>
      <c r="CO198" s="57">
        <v>0</v>
      </c>
      <c r="CP198" s="57">
        <v>0</v>
      </c>
      <c r="CQ198" s="57">
        <v>0</v>
      </c>
      <c r="CR198" s="57">
        <v>0</v>
      </c>
      <c r="CS198" s="57">
        <v>0</v>
      </c>
      <c r="CT198" s="57">
        <v>0</v>
      </c>
      <c r="CU198" s="57">
        <v>0</v>
      </c>
      <c r="CV198" s="57">
        <v>0</v>
      </c>
      <c r="CW198" s="57">
        <v>0</v>
      </c>
      <c r="CX198" s="57">
        <v>0</v>
      </c>
      <c r="CY198" s="57">
        <v>0</v>
      </c>
      <c r="CZ198" s="57">
        <v>0</v>
      </c>
      <c r="DA198" s="57">
        <v>-23862</v>
      </c>
      <c r="DB198" s="57">
        <v>0</v>
      </c>
      <c r="DC198" s="57">
        <v>-23862</v>
      </c>
      <c r="DD198" s="57">
        <v>0</v>
      </c>
      <c r="DE198" s="57">
        <v>0</v>
      </c>
      <c r="DF198" s="57">
        <v>0</v>
      </c>
      <c r="DG198" s="57">
        <v>0</v>
      </c>
      <c r="DH198" s="57">
        <v>0</v>
      </c>
      <c r="DI198" s="57">
        <v>-80948</v>
      </c>
      <c r="DJ198" s="57">
        <v>0</v>
      </c>
      <c r="DK198" s="57">
        <v>-80948</v>
      </c>
      <c r="DL198" s="57">
        <v>-60713</v>
      </c>
      <c r="DM198" s="57">
        <v>0</v>
      </c>
      <c r="DN198" s="57">
        <v>-60713</v>
      </c>
      <c r="DO198" s="57">
        <v>0</v>
      </c>
      <c r="DP198" s="57">
        <v>0</v>
      </c>
      <c r="DQ198" s="57">
        <v>0</v>
      </c>
      <c r="DR198" s="57">
        <v>-7025</v>
      </c>
      <c r="DS198" s="57">
        <v>0</v>
      </c>
      <c r="DT198" s="57">
        <v>-7025</v>
      </c>
      <c r="DU198" s="57">
        <v>0</v>
      </c>
      <c r="DV198" s="57">
        <v>0</v>
      </c>
      <c r="DW198" s="57">
        <v>0</v>
      </c>
      <c r="DX198" s="57">
        <v>-486153</v>
      </c>
      <c r="DY198" s="57">
        <v>0</v>
      </c>
      <c r="DZ198" s="57">
        <v>-486153</v>
      </c>
      <c r="EA198" s="57">
        <v>-30101</v>
      </c>
      <c r="EB198" s="57">
        <v>0</v>
      </c>
      <c r="EC198" s="57">
        <v>-30101</v>
      </c>
      <c r="ED198" s="57">
        <v>0</v>
      </c>
      <c r="EE198" s="57">
        <v>0</v>
      </c>
      <c r="EF198" s="57">
        <v>0</v>
      </c>
      <c r="EG198" s="57">
        <v>0</v>
      </c>
      <c r="EH198" s="57">
        <v>0</v>
      </c>
      <c r="EI198" s="57">
        <v>0</v>
      </c>
      <c r="EJ198" s="57">
        <v>-4618</v>
      </c>
      <c r="EK198" s="57">
        <v>0</v>
      </c>
      <c r="EL198" s="57">
        <v>-4618</v>
      </c>
      <c r="EM198" s="57">
        <v>-588610</v>
      </c>
      <c r="EN198" s="57">
        <v>0</v>
      </c>
      <c r="EO198" s="57">
        <v>-588610</v>
      </c>
      <c r="EP198" s="57">
        <v>0</v>
      </c>
      <c r="EQ198" s="57">
        <v>0</v>
      </c>
      <c r="ER198" s="57">
        <v>0</v>
      </c>
      <c r="ES198" s="57">
        <v>0</v>
      </c>
      <c r="ET198" s="57">
        <v>0</v>
      </c>
      <c r="EU198" s="57">
        <v>0</v>
      </c>
      <c r="EV198" s="57">
        <v>0</v>
      </c>
      <c r="EW198" s="57">
        <v>0</v>
      </c>
      <c r="EX198" s="57">
        <v>0</v>
      </c>
      <c r="EY198" s="57">
        <v>39576561</v>
      </c>
      <c r="EZ198" s="57">
        <v>0</v>
      </c>
      <c r="FA198" s="57">
        <v>39576561</v>
      </c>
      <c r="FB198" s="57">
        <v>62298</v>
      </c>
      <c r="FC198" s="57">
        <v>0</v>
      </c>
      <c r="FD198" s="57">
        <v>62298</v>
      </c>
      <c r="FE198" s="57">
        <v>-3296843</v>
      </c>
      <c r="FF198" s="57">
        <v>0</v>
      </c>
      <c r="FG198" s="57">
        <v>-3296843</v>
      </c>
      <c r="FH198" s="57">
        <v>-894604</v>
      </c>
      <c r="FI198" s="57">
        <v>0</v>
      </c>
      <c r="FJ198" s="57">
        <v>-894604</v>
      </c>
      <c r="FK198" s="57">
        <v>-80948</v>
      </c>
      <c r="FL198" s="57">
        <v>0</v>
      </c>
      <c r="FM198" s="57">
        <v>-80948</v>
      </c>
      <c r="FN198" s="57">
        <v>-588610</v>
      </c>
      <c r="FO198" s="57">
        <v>0</v>
      </c>
      <c r="FP198" s="57">
        <v>-588610</v>
      </c>
      <c r="FQ198" s="57">
        <v>0</v>
      </c>
      <c r="FR198" s="57">
        <v>0</v>
      </c>
      <c r="FS198" s="57">
        <v>0</v>
      </c>
      <c r="FT198" s="57">
        <v>-4798707</v>
      </c>
      <c r="FU198" s="57">
        <v>0</v>
      </c>
      <c r="FV198" s="57">
        <v>-4798707</v>
      </c>
      <c r="FW198" s="57">
        <v>34777854</v>
      </c>
      <c r="FX198" s="57">
        <v>0</v>
      </c>
      <c r="FY198" s="57">
        <v>34777854</v>
      </c>
    </row>
    <row r="199" spans="1:181" x14ac:dyDescent="0.2">
      <c r="A199" s="57" t="s">
        <v>496</v>
      </c>
      <c r="B199" s="57" t="s">
        <v>495</v>
      </c>
      <c r="C199" s="57">
        <v>0</v>
      </c>
      <c r="D199" s="57">
        <v>0</v>
      </c>
      <c r="E199" s="57">
        <v>0</v>
      </c>
      <c r="F199" s="57">
        <v>-1</v>
      </c>
      <c r="G199" s="57">
        <v>0</v>
      </c>
      <c r="H199" s="57">
        <v>-1</v>
      </c>
      <c r="I199" s="57">
        <v>0</v>
      </c>
      <c r="J199" s="57">
        <v>0</v>
      </c>
      <c r="K199" s="57">
        <v>0</v>
      </c>
      <c r="L199" s="57">
        <v>1047</v>
      </c>
      <c r="M199" s="57">
        <v>0</v>
      </c>
      <c r="N199" s="57">
        <v>1047</v>
      </c>
      <c r="O199" s="57">
        <v>1046</v>
      </c>
      <c r="P199" s="57">
        <v>0</v>
      </c>
      <c r="Q199" s="57">
        <v>1046</v>
      </c>
      <c r="R199" s="57">
        <v>-1023426</v>
      </c>
      <c r="S199" s="57">
        <v>0</v>
      </c>
      <c r="T199" s="57">
        <v>-1023426</v>
      </c>
      <c r="U199" s="57">
        <v>-5231</v>
      </c>
      <c r="V199" s="57">
        <v>0</v>
      </c>
      <c r="W199" s="57">
        <v>-5231</v>
      </c>
      <c r="X199" s="57">
        <v>-28974</v>
      </c>
      <c r="Y199" s="57">
        <v>0</v>
      </c>
      <c r="Z199" s="57">
        <v>-28974</v>
      </c>
      <c r="AA199" s="57">
        <v>-18068</v>
      </c>
      <c r="AB199" s="57">
        <v>0</v>
      </c>
      <c r="AC199" s="57">
        <v>-18068</v>
      </c>
      <c r="AD199" s="57">
        <v>-1130</v>
      </c>
      <c r="AE199" s="57">
        <v>0</v>
      </c>
      <c r="AF199" s="57">
        <v>-1130</v>
      </c>
      <c r="AG199" s="57">
        <v>324734</v>
      </c>
      <c r="AH199" s="57">
        <v>0</v>
      </c>
      <c r="AI199" s="57">
        <v>324734</v>
      </c>
      <c r="AJ199" s="57">
        <v>-641</v>
      </c>
      <c r="AK199" s="57">
        <v>0</v>
      </c>
      <c r="AL199" s="57">
        <v>-641</v>
      </c>
      <c r="AM199" s="57">
        <v>-1400004</v>
      </c>
      <c r="AN199" s="57">
        <v>0</v>
      </c>
      <c r="AO199" s="57">
        <v>-1400004</v>
      </c>
      <c r="AP199" s="57">
        <v>-2883</v>
      </c>
      <c r="AQ199" s="57">
        <v>0</v>
      </c>
      <c r="AR199" s="57">
        <v>-2883</v>
      </c>
      <c r="AS199" s="57">
        <v>0</v>
      </c>
      <c r="AT199" s="57">
        <v>0</v>
      </c>
      <c r="AU199" s="57">
        <v>0</v>
      </c>
      <c r="AV199" s="57">
        <v>0</v>
      </c>
      <c r="AW199" s="57">
        <v>0</v>
      </c>
      <c r="AX199" s="57">
        <v>0</v>
      </c>
      <c r="AY199" s="57">
        <v>0</v>
      </c>
      <c r="AZ199" s="57">
        <v>0</v>
      </c>
      <c r="BA199" s="57">
        <v>0</v>
      </c>
      <c r="BB199" s="57">
        <v>0</v>
      </c>
      <c r="BC199" s="57">
        <v>0</v>
      </c>
      <c r="BD199" s="57">
        <v>0</v>
      </c>
      <c r="BE199" s="57">
        <v>-2131194</v>
      </c>
      <c r="BF199" s="57">
        <v>0</v>
      </c>
      <c r="BG199" s="57">
        <v>-2131194</v>
      </c>
      <c r="BH199" s="57">
        <v>0</v>
      </c>
      <c r="BI199" s="57">
        <v>0</v>
      </c>
      <c r="BJ199" s="57">
        <v>0</v>
      </c>
      <c r="BK199" s="57">
        <v>0</v>
      </c>
      <c r="BL199" s="57">
        <v>0</v>
      </c>
      <c r="BM199" s="57">
        <v>0</v>
      </c>
      <c r="BN199" s="57">
        <v>-487646</v>
      </c>
      <c r="BO199" s="57">
        <v>0</v>
      </c>
      <c r="BP199" s="57">
        <v>-487646</v>
      </c>
      <c r="BQ199" s="57">
        <v>199216</v>
      </c>
      <c r="BR199" s="57">
        <v>0</v>
      </c>
      <c r="BS199" s="57">
        <v>199216</v>
      </c>
      <c r="BT199" s="57">
        <v>-288430</v>
      </c>
      <c r="BU199" s="57">
        <v>0</v>
      </c>
      <c r="BV199" s="57">
        <v>-288430</v>
      </c>
      <c r="BW199" s="57">
        <v>-49192</v>
      </c>
      <c r="BX199" s="57">
        <v>0</v>
      </c>
      <c r="BY199" s="57">
        <v>-49192</v>
      </c>
      <c r="BZ199" s="57">
        <v>150</v>
      </c>
      <c r="CA199" s="57">
        <v>0</v>
      </c>
      <c r="CB199" s="57">
        <v>150</v>
      </c>
      <c r="CC199" s="57">
        <v>-13406</v>
      </c>
      <c r="CD199" s="57">
        <v>0</v>
      </c>
      <c r="CE199" s="57">
        <v>-13406</v>
      </c>
      <c r="CF199" s="57">
        <v>0</v>
      </c>
      <c r="CG199" s="57">
        <v>0</v>
      </c>
      <c r="CH199" s="57">
        <v>0</v>
      </c>
      <c r="CI199" s="57">
        <v>0</v>
      </c>
      <c r="CJ199" s="57">
        <v>0</v>
      </c>
      <c r="CK199" s="57">
        <v>0</v>
      </c>
      <c r="CL199" s="57">
        <v>0</v>
      </c>
      <c r="CM199" s="57">
        <v>0</v>
      </c>
      <c r="CN199" s="57">
        <v>0</v>
      </c>
      <c r="CO199" s="57">
        <v>0</v>
      </c>
      <c r="CP199" s="57">
        <v>0</v>
      </c>
      <c r="CQ199" s="57">
        <v>0</v>
      </c>
      <c r="CR199" s="57">
        <v>0</v>
      </c>
      <c r="CS199" s="57">
        <v>0</v>
      </c>
      <c r="CT199" s="57">
        <v>0</v>
      </c>
      <c r="CU199" s="57">
        <v>0</v>
      </c>
      <c r="CV199" s="57">
        <v>0</v>
      </c>
      <c r="CW199" s="57">
        <v>0</v>
      </c>
      <c r="CX199" s="57">
        <v>0</v>
      </c>
      <c r="CY199" s="57">
        <v>0</v>
      </c>
      <c r="CZ199" s="57">
        <v>0</v>
      </c>
      <c r="DA199" s="57">
        <v>0</v>
      </c>
      <c r="DB199" s="57">
        <v>0</v>
      </c>
      <c r="DC199" s="57">
        <v>0</v>
      </c>
      <c r="DD199" s="57">
        <v>0</v>
      </c>
      <c r="DE199" s="57">
        <v>0</v>
      </c>
      <c r="DF199" s="57">
        <v>0</v>
      </c>
      <c r="DG199" s="57">
        <v>0</v>
      </c>
      <c r="DH199" s="57">
        <v>0</v>
      </c>
      <c r="DI199" s="57">
        <v>-62448</v>
      </c>
      <c r="DJ199" s="57">
        <v>0</v>
      </c>
      <c r="DK199" s="57">
        <v>-62448</v>
      </c>
      <c r="DL199" s="57">
        <v>0</v>
      </c>
      <c r="DM199" s="57">
        <v>0</v>
      </c>
      <c r="DN199" s="57">
        <v>0</v>
      </c>
      <c r="DO199" s="57">
        <v>0</v>
      </c>
      <c r="DP199" s="57">
        <v>0</v>
      </c>
      <c r="DQ199" s="57">
        <v>0</v>
      </c>
      <c r="DR199" s="57">
        <v>-4759</v>
      </c>
      <c r="DS199" s="57">
        <v>0</v>
      </c>
      <c r="DT199" s="57">
        <v>-4759</v>
      </c>
      <c r="DU199" s="57">
        <v>0</v>
      </c>
      <c r="DV199" s="57">
        <v>0</v>
      </c>
      <c r="DW199" s="57">
        <v>0</v>
      </c>
      <c r="DX199" s="57">
        <v>-236877</v>
      </c>
      <c r="DY199" s="57">
        <v>0</v>
      </c>
      <c r="DZ199" s="57">
        <v>-236877</v>
      </c>
      <c r="EA199" s="57">
        <v>-11962</v>
      </c>
      <c r="EB199" s="57">
        <v>0</v>
      </c>
      <c r="EC199" s="57">
        <v>-11962</v>
      </c>
      <c r="ED199" s="57">
        <v>0</v>
      </c>
      <c r="EE199" s="57">
        <v>0</v>
      </c>
      <c r="EF199" s="57">
        <v>0</v>
      </c>
      <c r="EG199" s="57">
        <v>0</v>
      </c>
      <c r="EH199" s="57">
        <v>0</v>
      </c>
      <c r="EI199" s="57">
        <v>0</v>
      </c>
      <c r="EJ199" s="57">
        <v>-186</v>
      </c>
      <c r="EK199" s="57">
        <v>0</v>
      </c>
      <c r="EL199" s="57">
        <v>-186</v>
      </c>
      <c r="EM199" s="57">
        <v>-253784</v>
      </c>
      <c r="EN199" s="57">
        <v>0</v>
      </c>
      <c r="EO199" s="57">
        <v>-253784</v>
      </c>
      <c r="EP199" s="57">
        <v>0</v>
      </c>
      <c r="EQ199" s="57">
        <v>0</v>
      </c>
      <c r="ER199" s="57">
        <v>0</v>
      </c>
      <c r="ES199" s="57">
        <v>0</v>
      </c>
      <c r="ET199" s="57">
        <v>0</v>
      </c>
      <c r="EU199" s="57">
        <v>0</v>
      </c>
      <c r="EV199" s="57">
        <v>0</v>
      </c>
      <c r="EW199" s="57">
        <v>0</v>
      </c>
      <c r="EX199" s="57">
        <v>0</v>
      </c>
      <c r="EY199" s="57">
        <v>15109838</v>
      </c>
      <c r="EZ199" s="57">
        <v>0</v>
      </c>
      <c r="FA199" s="57">
        <v>15109838</v>
      </c>
      <c r="FB199" s="57">
        <v>1046</v>
      </c>
      <c r="FC199" s="57">
        <v>0</v>
      </c>
      <c r="FD199" s="57">
        <v>1046</v>
      </c>
      <c r="FE199" s="57">
        <v>-2131194</v>
      </c>
      <c r="FF199" s="57">
        <v>0</v>
      </c>
      <c r="FG199" s="57">
        <v>-2131194</v>
      </c>
      <c r="FH199" s="57">
        <v>-288430</v>
      </c>
      <c r="FI199" s="57">
        <v>0</v>
      </c>
      <c r="FJ199" s="57">
        <v>-288430</v>
      </c>
      <c r="FK199" s="57">
        <v>-62448</v>
      </c>
      <c r="FL199" s="57">
        <v>0</v>
      </c>
      <c r="FM199" s="57">
        <v>-62448</v>
      </c>
      <c r="FN199" s="57">
        <v>-253784</v>
      </c>
      <c r="FO199" s="57">
        <v>0</v>
      </c>
      <c r="FP199" s="57">
        <v>-253784</v>
      </c>
      <c r="FQ199" s="57">
        <v>0</v>
      </c>
      <c r="FR199" s="57">
        <v>0</v>
      </c>
      <c r="FS199" s="57">
        <v>0</v>
      </c>
      <c r="FT199" s="57">
        <v>-2734810</v>
      </c>
      <c r="FU199" s="57">
        <v>0</v>
      </c>
      <c r="FV199" s="57">
        <v>-2734810</v>
      </c>
      <c r="FW199" s="57">
        <v>12375028</v>
      </c>
      <c r="FX199" s="57">
        <v>0</v>
      </c>
      <c r="FY199" s="57">
        <v>12375028</v>
      </c>
    </row>
    <row r="200" spans="1:181" x14ac:dyDescent="0.2">
      <c r="A200" s="57" t="s">
        <v>498</v>
      </c>
      <c r="B200" s="57" t="s">
        <v>497</v>
      </c>
      <c r="C200" s="57">
        <v>0</v>
      </c>
      <c r="D200" s="57">
        <v>0</v>
      </c>
      <c r="E200" s="57">
        <v>0</v>
      </c>
      <c r="F200" s="57">
        <v>-765265</v>
      </c>
      <c r="G200" s="57">
        <v>0</v>
      </c>
      <c r="H200" s="57">
        <v>-765265</v>
      </c>
      <c r="I200" s="57">
        <v>0</v>
      </c>
      <c r="J200" s="57">
        <v>0</v>
      </c>
      <c r="K200" s="57">
        <v>0</v>
      </c>
      <c r="L200" s="57">
        <v>159441</v>
      </c>
      <c r="M200" s="57">
        <v>0</v>
      </c>
      <c r="N200" s="57">
        <v>159441</v>
      </c>
      <c r="O200" s="57">
        <v>-605824</v>
      </c>
      <c r="P200" s="57">
        <v>0</v>
      </c>
      <c r="Q200" s="57">
        <v>-605824</v>
      </c>
      <c r="R200" s="57">
        <v>-6021036</v>
      </c>
      <c r="S200" s="57">
        <v>0</v>
      </c>
      <c r="T200" s="57">
        <v>-6021036</v>
      </c>
      <c r="U200" s="57">
        <v>-2068</v>
      </c>
      <c r="V200" s="57">
        <v>0</v>
      </c>
      <c r="W200" s="57">
        <v>-2068</v>
      </c>
      <c r="X200" s="57">
        <v>-274876</v>
      </c>
      <c r="Y200" s="57">
        <v>0</v>
      </c>
      <c r="Z200" s="57">
        <v>-274876</v>
      </c>
      <c r="AA200" s="57">
        <v>-181412</v>
      </c>
      <c r="AB200" s="57">
        <v>0</v>
      </c>
      <c r="AC200" s="57">
        <v>-181412</v>
      </c>
      <c r="AD200" s="57">
        <v>0</v>
      </c>
      <c r="AE200" s="57">
        <v>0</v>
      </c>
      <c r="AF200" s="57">
        <v>0</v>
      </c>
      <c r="AG200" s="57">
        <v>1673522</v>
      </c>
      <c r="AH200" s="57">
        <v>0</v>
      </c>
      <c r="AI200" s="57">
        <v>1673522</v>
      </c>
      <c r="AJ200" s="57">
        <v>-24659</v>
      </c>
      <c r="AK200" s="57">
        <v>0</v>
      </c>
      <c r="AL200" s="57">
        <v>-24659</v>
      </c>
      <c r="AM200" s="57">
        <v>-5541881</v>
      </c>
      <c r="AN200" s="57">
        <v>0</v>
      </c>
      <c r="AO200" s="57">
        <v>-5541881</v>
      </c>
      <c r="AP200" s="57">
        <v>174021</v>
      </c>
      <c r="AQ200" s="57">
        <v>0</v>
      </c>
      <c r="AR200" s="57">
        <v>174021</v>
      </c>
      <c r="AS200" s="57">
        <v>-88493</v>
      </c>
      <c r="AT200" s="57">
        <v>0</v>
      </c>
      <c r="AU200" s="57">
        <v>-88493</v>
      </c>
      <c r="AV200" s="57">
        <v>0</v>
      </c>
      <c r="AW200" s="57">
        <v>0</v>
      </c>
      <c r="AX200" s="57">
        <v>0</v>
      </c>
      <c r="AY200" s="57">
        <v>-10452</v>
      </c>
      <c r="AZ200" s="57">
        <v>0</v>
      </c>
      <c r="BA200" s="57">
        <v>-10452</v>
      </c>
      <c r="BB200" s="57">
        <v>4982</v>
      </c>
      <c r="BC200" s="57">
        <v>0</v>
      </c>
      <c r="BD200" s="57">
        <v>4982</v>
      </c>
      <c r="BE200" s="57">
        <v>-10108872</v>
      </c>
      <c r="BF200" s="57">
        <v>0</v>
      </c>
      <c r="BG200" s="57">
        <v>-10108872</v>
      </c>
      <c r="BH200" s="57">
        <v>-3743</v>
      </c>
      <c r="BI200" s="57">
        <v>0</v>
      </c>
      <c r="BJ200" s="57">
        <v>-3743</v>
      </c>
      <c r="BK200" s="57">
        <v>12998</v>
      </c>
      <c r="BL200" s="57">
        <v>0</v>
      </c>
      <c r="BM200" s="57">
        <v>12998</v>
      </c>
      <c r="BN200" s="57">
        <v>-3007286</v>
      </c>
      <c r="BO200" s="57">
        <v>0</v>
      </c>
      <c r="BP200" s="57">
        <v>-3007286</v>
      </c>
      <c r="BQ200" s="57">
        <v>360746</v>
      </c>
      <c r="BR200" s="57">
        <v>0</v>
      </c>
      <c r="BS200" s="57">
        <v>360746</v>
      </c>
      <c r="BT200" s="57">
        <v>-2637285</v>
      </c>
      <c r="BU200" s="57">
        <v>0</v>
      </c>
      <c r="BV200" s="57">
        <v>-2637285</v>
      </c>
      <c r="BW200" s="57">
        <v>-194824</v>
      </c>
      <c r="BX200" s="57">
        <v>0</v>
      </c>
      <c r="BY200" s="57">
        <v>-194824</v>
      </c>
      <c r="BZ200" s="57">
        <v>37804</v>
      </c>
      <c r="CA200" s="57">
        <v>0</v>
      </c>
      <c r="CB200" s="57">
        <v>37804</v>
      </c>
      <c r="CC200" s="57">
        <v>-72613</v>
      </c>
      <c r="CD200" s="57">
        <v>0</v>
      </c>
      <c r="CE200" s="57">
        <v>-72613</v>
      </c>
      <c r="CF200" s="57">
        <v>244</v>
      </c>
      <c r="CG200" s="57">
        <v>0</v>
      </c>
      <c r="CH200" s="57">
        <v>244</v>
      </c>
      <c r="CI200" s="57">
        <v>-150</v>
      </c>
      <c r="CJ200" s="57">
        <v>0</v>
      </c>
      <c r="CK200" s="57">
        <v>-150</v>
      </c>
      <c r="CL200" s="57">
        <v>0</v>
      </c>
      <c r="CM200" s="57">
        <v>0</v>
      </c>
      <c r="CN200" s="57">
        <v>0</v>
      </c>
      <c r="CO200" s="57">
        <v>-739</v>
      </c>
      <c r="CP200" s="57">
        <v>0</v>
      </c>
      <c r="CQ200" s="57">
        <v>-739</v>
      </c>
      <c r="CR200" s="57">
        <v>4982</v>
      </c>
      <c r="CS200" s="57">
        <v>0</v>
      </c>
      <c r="CT200" s="57">
        <v>4982</v>
      </c>
      <c r="CU200" s="57">
        <v>0</v>
      </c>
      <c r="CV200" s="57">
        <v>0</v>
      </c>
      <c r="CW200" s="57">
        <v>0</v>
      </c>
      <c r="CX200" s="57">
        <v>0</v>
      </c>
      <c r="CY200" s="57">
        <v>0</v>
      </c>
      <c r="CZ200" s="57">
        <v>0</v>
      </c>
      <c r="DA200" s="57">
        <v>0</v>
      </c>
      <c r="DB200" s="57">
        <v>0</v>
      </c>
      <c r="DC200" s="57">
        <v>0</v>
      </c>
      <c r="DD200" s="57">
        <v>0</v>
      </c>
      <c r="DE200" s="57">
        <v>0</v>
      </c>
      <c r="DF200" s="57">
        <v>0</v>
      </c>
      <c r="DG200" s="57">
        <v>0</v>
      </c>
      <c r="DH200" s="57">
        <v>0</v>
      </c>
      <c r="DI200" s="57">
        <v>-225296</v>
      </c>
      <c r="DJ200" s="57">
        <v>0</v>
      </c>
      <c r="DK200" s="57">
        <v>-225296</v>
      </c>
      <c r="DL200" s="57">
        <v>0</v>
      </c>
      <c r="DM200" s="57">
        <v>0</v>
      </c>
      <c r="DN200" s="57">
        <v>0</v>
      </c>
      <c r="DO200" s="57">
        <v>0</v>
      </c>
      <c r="DP200" s="57">
        <v>0</v>
      </c>
      <c r="DQ200" s="57">
        <v>0</v>
      </c>
      <c r="DR200" s="57">
        <v>-93992</v>
      </c>
      <c r="DS200" s="57">
        <v>0</v>
      </c>
      <c r="DT200" s="57">
        <v>-93992</v>
      </c>
      <c r="DU200" s="57">
        <v>0</v>
      </c>
      <c r="DV200" s="57">
        <v>0</v>
      </c>
      <c r="DW200" s="57">
        <v>0</v>
      </c>
      <c r="DX200" s="57">
        <v>-1068851</v>
      </c>
      <c r="DY200" s="57">
        <v>0</v>
      </c>
      <c r="DZ200" s="57">
        <v>-1068851</v>
      </c>
      <c r="EA200" s="57">
        <v>-2981</v>
      </c>
      <c r="EB200" s="57">
        <v>0</v>
      </c>
      <c r="EC200" s="57">
        <v>-2981</v>
      </c>
      <c r="ED200" s="57">
        <v>0</v>
      </c>
      <c r="EE200" s="57">
        <v>0</v>
      </c>
      <c r="EF200" s="57">
        <v>0</v>
      </c>
      <c r="EG200" s="57">
        <v>0</v>
      </c>
      <c r="EH200" s="57">
        <v>0</v>
      </c>
      <c r="EI200" s="57">
        <v>0</v>
      </c>
      <c r="EJ200" s="57">
        <v>-8342</v>
      </c>
      <c r="EK200" s="57">
        <v>0</v>
      </c>
      <c r="EL200" s="57">
        <v>-8342</v>
      </c>
      <c r="EM200" s="57">
        <v>-1174166</v>
      </c>
      <c r="EN200" s="57">
        <v>0</v>
      </c>
      <c r="EO200" s="57">
        <v>-1174166</v>
      </c>
      <c r="EP200" s="57">
        <v>0</v>
      </c>
      <c r="EQ200" s="57">
        <v>0</v>
      </c>
      <c r="ER200" s="57">
        <v>0</v>
      </c>
      <c r="ES200" s="57">
        <v>-1753</v>
      </c>
      <c r="ET200" s="57">
        <v>0</v>
      </c>
      <c r="EU200" s="57">
        <v>-1753</v>
      </c>
      <c r="EV200" s="57">
        <v>-1753</v>
      </c>
      <c r="EW200" s="57">
        <v>0</v>
      </c>
      <c r="EX200" s="57">
        <v>-1753</v>
      </c>
      <c r="EY200" s="57">
        <v>74090177</v>
      </c>
      <c r="EZ200" s="57">
        <v>0</v>
      </c>
      <c r="FA200" s="57">
        <v>74090177</v>
      </c>
      <c r="FB200" s="57">
        <v>-605824</v>
      </c>
      <c r="FC200" s="57">
        <v>0</v>
      </c>
      <c r="FD200" s="57">
        <v>-605824</v>
      </c>
      <c r="FE200" s="57">
        <v>-10108872</v>
      </c>
      <c r="FF200" s="57">
        <v>0</v>
      </c>
      <c r="FG200" s="57">
        <v>-10108872</v>
      </c>
      <c r="FH200" s="57">
        <v>-2637285</v>
      </c>
      <c r="FI200" s="57">
        <v>0</v>
      </c>
      <c r="FJ200" s="57">
        <v>-2637285</v>
      </c>
      <c r="FK200" s="57">
        <v>-225296</v>
      </c>
      <c r="FL200" s="57">
        <v>0</v>
      </c>
      <c r="FM200" s="57">
        <v>-225296</v>
      </c>
      <c r="FN200" s="57">
        <v>-1174166</v>
      </c>
      <c r="FO200" s="57">
        <v>0</v>
      </c>
      <c r="FP200" s="57">
        <v>-1174166</v>
      </c>
      <c r="FQ200" s="57">
        <v>-1753</v>
      </c>
      <c r="FR200" s="57">
        <v>0</v>
      </c>
      <c r="FS200" s="57">
        <v>-1753</v>
      </c>
      <c r="FT200" s="57">
        <v>-14753196</v>
      </c>
      <c r="FU200" s="57">
        <v>0</v>
      </c>
      <c r="FV200" s="57">
        <v>-14753196</v>
      </c>
      <c r="FW200" s="57">
        <v>59336981</v>
      </c>
      <c r="FX200" s="57">
        <v>0</v>
      </c>
      <c r="FY200" s="57">
        <v>59336981</v>
      </c>
    </row>
    <row r="201" spans="1:181" x14ac:dyDescent="0.2">
      <c r="A201" s="57" t="s">
        <v>500</v>
      </c>
      <c r="B201" s="57" t="s">
        <v>499</v>
      </c>
      <c r="C201" s="57">
        <v>0</v>
      </c>
      <c r="D201" s="57">
        <v>0</v>
      </c>
      <c r="E201" s="57">
        <v>0</v>
      </c>
      <c r="F201" s="57">
        <v>67910</v>
      </c>
      <c r="G201" s="57">
        <v>0</v>
      </c>
      <c r="H201" s="57">
        <v>67910</v>
      </c>
      <c r="I201" s="57">
        <v>0</v>
      </c>
      <c r="J201" s="57">
        <v>0</v>
      </c>
      <c r="K201" s="57">
        <v>0</v>
      </c>
      <c r="L201" s="57">
        <v>17269</v>
      </c>
      <c r="M201" s="57">
        <v>0</v>
      </c>
      <c r="N201" s="57">
        <v>17269</v>
      </c>
      <c r="O201" s="57">
        <v>85179</v>
      </c>
      <c r="P201" s="57">
        <v>0</v>
      </c>
      <c r="Q201" s="57">
        <v>85179</v>
      </c>
      <c r="R201" s="57">
        <v>-1215541</v>
      </c>
      <c r="S201" s="57">
        <v>0</v>
      </c>
      <c r="T201" s="57">
        <v>-1215541</v>
      </c>
      <c r="U201" s="57">
        <v>-65</v>
      </c>
      <c r="V201" s="57">
        <v>0</v>
      </c>
      <c r="W201" s="57">
        <v>-65</v>
      </c>
      <c r="X201" s="57">
        <v>-35372</v>
      </c>
      <c r="Y201" s="57">
        <v>0</v>
      </c>
      <c r="Z201" s="57">
        <v>-35372</v>
      </c>
      <c r="AA201" s="57">
        <v>-20639</v>
      </c>
      <c r="AB201" s="57">
        <v>0</v>
      </c>
      <c r="AC201" s="57">
        <v>-20639</v>
      </c>
      <c r="AD201" s="57">
        <v>0</v>
      </c>
      <c r="AE201" s="57">
        <v>0</v>
      </c>
      <c r="AF201" s="57">
        <v>0</v>
      </c>
      <c r="AG201" s="57">
        <v>2813977</v>
      </c>
      <c r="AH201" s="57">
        <v>0</v>
      </c>
      <c r="AI201" s="57">
        <v>2813977</v>
      </c>
      <c r="AJ201" s="57">
        <v>-17722</v>
      </c>
      <c r="AK201" s="57">
        <v>0</v>
      </c>
      <c r="AL201" s="57">
        <v>-17722</v>
      </c>
      <c r="AM201" s="57">
        <v>-20432517</v>
      </c>
      <c r="AN201" s="57">
        <v>0</v>
      </c>
      <c r="AO201" s="57">
        <v>-20432517</v>
      </c>
      <c r="AP201" s="57">
        <v>338123</v>
      </c>
      <c r="AQ201" s="57">
        <v>0</v>
      </c>
      <c r="AR201" s="57">
        <v>338123</v>
      </c>
      <c r="AS201" s="57">
        <v>-34727</v>
      </c>
      <c r="AT201" s="57">
        <v>0</v>
      </c>
      <c r="AU201" s="57">
        <v>-34727</v>
      </c>
      <c r="AV201" s="57">
        <v>0</v>
      </c>
      <c r="AW201" s="57">
        <v>0</v>
      </c>
      <c r="AX201" s="57">
        <v>0</v>
      </c>
      <c r="AY201" s="57">
        <v>0</v>
      </c>
      <c r="AZ201" s="57">
        <v>0</v>
      </c>
      <c r="BA201" s="57">
        <v>0</v>
      </c>
      <c r="BB201" s="57">
        <v>0</v>
      </c>
      <c r="BC201" s="57">
        <v>0</v>
      </c>
      <c r="BD201" s="57">
        <v>0</v>
      </c>
      <c r="BE201" s="57">
        <v>-18583779</v>
      </c>
      <c r="BF201" s="57">
        <v>0</v>
      </c>
      <c r="BG201" s="57">
        <v>-18583779</v>
      </c>
      <c r="BH201" s="57">
        <v>-20234</v>
      </c>
      <c r="BI201" s="57">
        <v>0</v>
      </c>
      <c r="BJ201" s="57">
        <v>-20234</v>
      </c>
      <c r="BK201" s="57">
        <v>-9020</v>
      </c>
      <c r="BL201" s="57">
        <v>0</v>
      </c>
      <c r="BM201" s="57">
        <v>-9020</v>
      </c>
      <c r="BN201" s="57">
        <v>-1538234</v>
      </c>
      <c r="BO201" s="57">
        <v>0</v>
      </c>
      <c r="BP201" s="57">
        <v>-1538234</v>
      </c>
      <c r="BQ201" s="57">
        <v>388518</v>
      </c>
      <c r="BR201" s="57">
        <v>0</v>
      </c>
      <c r="BS201" s="57">
        <v>388518</v>
      </c>
      <c r="BT201" s="57">
        <v>-1178970</v>
      </c>
      <c r="BU201" s="57">
        <v>0</v>
      </c>
      <c r="BV201" s="57">
        <v>-1178970</v>
      </c>
      <c r="BW201" s="57">
        <v>0</v>
      </c>
      <c r="BX201" s="57">
        <v>0</v>
      </c>
      <c r="BY201" s="57">
        <v>0</v>
      </c>
      <c r="BZ201" s="57">
        <v>0</v>
      </c>
      <c r="CA201" s="57">
        <v>0</v>
      </c>
      <c r="CB201" s="57">
        <v>0</v>
      </c>
      <c r="CC201" s="57">
        <v>-46483</v>
      </c>
      <c r="CD201" s="57">
        <v>0</v>
      </c>
      <c r="CE201" s="57">
        <v>-46483</v>
      </c>
      <c r="CF201" s="57">
        <v>0</v>
      </c>
      <c r="CG201" s="57">
        <v>0</v>
      </c>
      <c r="CH201" s="57">
        <v>0</v>
      </c>
      <c r="CI201" s="57">
        <v>0</v>
      </c>
      <c r="CJ201" s="57">
        <v>0</v>
      </c>
      <c r="CK201" s="57">
        <v>0</v>
      </c>
      <c r="CL201" s="57">
        <v>0</v>
      </c>
      <c r="CM201" s="57">
        <v>0</v>
      </c>
      <c r="CN201" s="57">
        <v>0</v>
      </c>
      <c r="CO201" s="57">
        <v>0</v>
      </c>
      <c r="CP201" s="57">
        <v>0</v>
      </c>
      <c r="CQ201" s="57">
        <v>0</v>
      </c>
      <c r="CR201" s="57">
        <v>0</v>
      </c>
      <c r="CS201" s="57">
        <v>0</v>
      </c>
      <c r="CT201" s="57">
        <v>0</v>
      </c>
      <c r="CU201" s="57">
        <v>0</v>
      </c>
      <c r="CV201" s="57">
        <v>0</v>
      </c>
      <c r="CW201" s="57">
        <v>0</v>
      </c>
      <c r="CX201" s="57">
        <v>0</v>
      </c>
      <c r="CY201" s="57">
        <v>0</v>
      </c>
      <c r="CZ201" s="57">
        <v>0</v>
      </c>
      <c r="DA201" s="57">
        <v>0</v>
      </c>
      <c r="DB201" s="57">
        <v>0</v>
      </c>
      <c r="DC201" s="57">
        <v>0</v>
      </c>
      <c r="DD201" s="57">
        <v>0</v>
      </c>
      <c r="DE201" s="57">
        <v>0</v>
      </c>
      <c r="DF201" s="57">
        <v>0</v>
      </c>
      <c r="DG201" s="57">
        <v>0</v>
      </c>
      <c r="DH201" s="57">
        <v>0</v>
      </c>
      <c r="DI201" s="57">
        <v>-46483</v>
      </c>
      <c r="DJ201" s="57">
        <v>0</v>
      </c>
      <c r="DK201" s="57">
        <v>-46483</v>
      </c>
      <c r="DL201" s="57">
        <v>-32376</v>
      </c>
      <c r="DM201" s="57">
        <v>0</v>
      </c>
      <c r="DN201" s="57">
        <v>-32376</v>
      </c>
      <c r="DO201" s="57">
        <v>0</v>
      </c>
      <c r="DP201" s="57">
        <v>0</v>
      </c>
      <c r="DQ201" s="57">
        <v>0</v>
      </c>
      <c r="DR201" s="57">
        <v>-100600</v>
      </c>
      <c r="DS201" s="57">
        <v>0</v>
      </c>
      <c r="DT201" s="57">
        <v>-100600</v>
      </c>
      <c r="DU201" s="57">
        <v>-3857</v>
      </c>
      <c r="DV201" s="57">
        <v>0</v>
      </c>
      <c r="DW201" s="57">
        <v>-3857</v>
      </c>
      <c r="DX201" s="57">
        <v>-1176731</v>
      </c>
      <c r="DY201" s="57">
        <v>0</v>
      </c>
      <c r="DZ201" s="57">
        <v>-1176731</v>
      </c>
      <c r="EA201" s="57">
        <v>-4886</v>
      </c>
      <c r="EB201" s="57">
        <v>0</v>
      </c>
      <c r="EC201" s="57">
        <v>-4886</v>
      </c>
      <c r="ED201" s="57">
        <v>0</v>
      </c>
      <c r="EE201" s="57">
        <v>0</v>
      </c>
      <c r="EF201" s="57">
        <v>0</v>
      </c>
      <c r="EG201" s="57">
        <v>0</v>
      </c>
      <c r="EH201" s="57">
        <v>0</v>
      </c>
      <c r="EI201" s="57">
        <v>0</v>
      </c>
      <c r="EJ201" s="57">
        <v>-19057</v>
      </c>
      <c r="EK201" s="57">
        <v>0</v>
      </c>
      <c r="EL201" s="57">
        <v>-19057</v>
      </c>
      <c r="EM201" s="57">
        <v>-1337507</v>
      </c>
      <c r="EN201" s="57">
        <v>0</v>
      </c>
      <c r="EO201" s="57">
        <v>-1337507</v>
      </c>
      <c r="EP201" s="57">
        <v>0</v>
      </c>
      <c r="EQ201" s="57">
        <v>0</v>
      </c>
      <c r="ER201" s="57">
        <v>0</v>
      </c>
      <c r="ES201" s="57">
        <v>0</v>
      </c>
      <c r="ET201" s="57">
        <v>0</v>
      </c>
      <c r="EU201" s="57">
        <v>0</v>
      </c>
      <c r="EV201" s="57">
        <v>0</v>
      </c>
      <c r="EW201" s="57">
        <v>0</v>
      </c>
      <c r="EX201" s="57">
        <v>0</v>
      </c>
      <c r="EY201" s="57">
        <v>109569039</v>
      </c>
      <c r="EZ201" s="57">
        <v>0</v>
      </c>
      <c r="FA201" s="57">
        <v>109569039</v>
      </c>
      <c r="FB201" s="57">
        <v>85179</v>
      </c>
      <c r="FC201" s="57">
        <v>0</v>
      </c>
      <c r="FD201" s="57">
        <v>85179</v>
      </c>
      <c r="FE201" s="57">
        <v>-18583779</v>
      </c>
      <c r="FF201" s="57">
        <v>0</v>
      </c>
      <c r="FG201" s="57">
        <v>-18583779</v>
      </c>
      <c r="FH201" s="57">
        <v>-1178970</v>
      </c>
      <c r="FI201" s="57">
        <v>0</v>
      </c>
      <c r="FJ201" s="57">
        <v>-1178970</v>
      </c>
      <c r="FK201" s="57">
        <v>-46483</v>
      </c>
      <c r="FL201" s="57">
        <v>0</v>
      </c>
      <c r="FM201" s="57">
        <v>-46483</v>
      </c>
      <c r="FN201" s="57">
        <v>-1337507</v>
      </c>
      <c r="FO201" s="57">
        <v>0</v>
      </c>
      <c r="FP201" s="57">
        <v>-1337507</v>
      </c>
      <c r="FQ201" s="57">
        <v>0</v>
      </c>
      <c r="FR201" s="57">
        <v>0</v>
      </c>
      <c r="FS201" s="57">
        <v>0</v>
      </c>
      <c r="FT201" s="57">
        <v>-21061560</v>
      </c>
      <c r="FU201" s="57">
        <v>0</v>
      </c>
      <c r="FV201" s="57">
        <v>-21061560</v>
      </c>
      <c r="FW201" s="57">
        <v>88507479</v>
      </c>
      <c r="FX201" s="57">
        <v>0</v>
      </c>
      <c r="FY201" s="57">
        <v>88507479</v>
      </c>
    </row>
    <row r="202" spans="1:181" x14ac:dyDescent="0.2">
      <c r="A202" s="57" t="s">
        <v>502</v>
      </c>
      <c r="B202" s="57" t="s">
        <v>501</v>
      </c>
      <c r="C202" s="57">
        <v>0</v>
      </c>
      <c r="D202" s="57">
        <v>0</v>
      </c>
      <c r="E202" s="57">
        <v>0</v>
      </c>
      <c r="F202" s="57">
        <v>143424</v>
      </c>
      <c r="G202" s="57">
        <v>0</v>
      </c>
      <c r="H202" s="57">
        <v>143424</v>
      </c>
      <c r="I202" s="57">
        <v>0</v>
      </c>
      <c r="J202" s="57">
        <v>0</v>
      </c>
      <c r="K202" s="57">
        <v>0</v>
      </c>
      <c r="L202" s="57">
        <v>9747</v>
      </c>
      <c r="M202" s="57">
        <v>0</v>
      </c>
      <c r="N202" s="57">
        <v>9747</v>
      </c>
      <c r="O202" s="57">
        <v>153171</v>
      </c>
      <c r="P202" s="57">
        <v>0</v>
      </c>
      <c r="Q202" s="57">
        <v>153171</v>
      </c>
      <c r="R202" s="57">
        <v>-2822425</v>
      </c>
      <c r="S202" s="57">
        <v>0</v>
      </c>
      <c r="T202" s="57">
        <v>-2822425</v>
      </c>
      <c r="U202" s="57">
        <v>-547</v>
      </c>
      <c r="V202" s="57">
        <v>0</v>
      </c>
      <c r="W202" s="57">
        <v>-547</v>
      </c>
      <c r="X202" s="57">
        <v>-99887</v>
      </c>
      <c r="Y202" s="57">
        <v>0</v>
      </c>
      <c r="Z202" s="57">
        <v>-99887</v>
      </c>
      <c r="AA202" s="57">
        <v>-47309</v>
      </c>
      <c r="AB202" s="57">
        <v>0</v>
      </c>
      <c r="AC202" s="57">
        <v>-47309</v>
      </c>
      <c r="AD202" s="57">
        <v>848</v>
      </c>
      <c r="AE202" s="57">
        <v>0</v>
      </c>
      <c r="AF202" s="57">
        <v>848</v>
      </c>
      <c r="AG202" s="57">
        <v>535370</v>
      </c>
      <c r="AH202" s="57">
        <v>0</v>
      </c>
      <c r="AI202" s="57">
        <v>535370</v>
      </c>
      <c r="AJ202" s="57">
        <v>-8003</v>
      </c>
      <c r="AK202" s="57">
        <v>0</v>
      </c>
      <c r="AL202" s="57">
        <v>-8003</v>
      </c>
      <c r="AM202" s="57">
        <v>-1146281</v>
      </c>
      <c r="AN202" s="57">
        <v>0</v>
      </c>
      <c r="AO202" s="57">
        <v>-1146281</v>
      </c>
      <c r="AP202" s="57">
        <v>-36040</v>
      </c>
      <c r="AQ202" s="57">
        <v>0</v>
      </c>
      <c r="AR202" s="57">
        <v>-36040</v>
      </c>
      <c r="AS202" s="57">
        <v>0</v>
      </c>
      <c r="AT202" s="57">
        <v>0</v>
      </c>
      <c r="AU202" s="57">
        <v>0</v>
      </c>
      <c r="AV202" s="57">
        <v>0</v>
      </c>
      <c r="AW202" s="57">
        <v>0</v>
      </c>
      <c r="AX202" s="57">
        <v>0</v>
      </c>
      <c r="AY202" s="57">
        <v>-943</v>
      </c>
      <c r="AZ202" s="57">
        <v>0</v>
      </c>
      <c r="BA202" s="57">
        <v>-943</v>
      </c>
      <c r="BB202" s="57">
        <v>0</v>
      </c>
      <c r="BC202" s="57">
        <v>0</v>
      </c>
      <c r="BD202" s="57">
        <v>0</v>
      </c>
      <c r="BE202" s="57">
        <v>-3578209</v>
      </c>
      <c r="BF202" s="57">
        <v>0</v>
      </c>
      <c r="BG202" s="57">
        <v>-3578209</v>
      </c>
      <c r="BH202" s="57">
        <v>-12067</v>
      </c>
      <c r="BI202" s="57">
        <v>0</v>
      </c>
      <c r="BJ202" s="57">
        <v>-12067</v>
      </c>
      <c r="BK202" s="57">
        <v>-13</v>
      </c>
      <c r="BL202" s="57">
        <v>0</v>
      </c>
      <c r="BM202" s="57">
        <v>-13</v>
      </c>
      <c r="BN202" s="57">
        <v>-997559</v>
      </c>
      <c r="BO202" s="57">
        <v>0</v>
      </c>
      <c r="BP202" s="57">
        <v>-997559</v>
      </c>
      <c r="BQ202" s="57">
        <v>-41991</v>
      </c>
      <c r="BR202" s="57">
        <v>0</v>
      </c>
      <c r="BS202" s="57">
        <v>-41991</v>
      </c>
      <c r="BT202" s="57">
        <v>-1051630</v>
      </c>
      <c r="BU202" s="57">
        <v>0</v>
      </c>
      <c r="BV202" s="57">
        <v>-1051630</v>
      </c>
      <c r="BW202" s="57">
        <v>-127418</v>
      </c>
      <c r="BX202" s="57">
        <v>0</v>
      </c>
      <c r="BY202" s="57">
        <v>-127418</v>
      </c>
      <c r="BZ202" s="57">
        <v>-342</v>
      </c>
      <c r="CA202" s="57">
        <v>0</v>
      </c>
      <c r="CB202" s="57">
        <v>-342</v>
      </c>
      <c r="CC202" s="57">
        <v>-120872</v>
      </c>
      <c r="CD202" s="57">
        <v>0</v>
      </c>
      <c r="CE202" s="57">
        <v>-120872</v>
      </c>
      <c r="CF202" s="57">
        <v>-1743</v>
      </c>
      <c r="CG202" s="57">
        <v>0</v>
      </c>
      <c r="CH202" s="57">
        <v>-1743</v>
      </c>
      <c r="CI202" s="57">
        <v>0</v>
      </c>
      <c r="CJ202" s="57">
        <v>0</v>
      </c>
      <c r="CK202" s="57">
        <v>0</v>
      </c>
      <c r="CL202" s="57">
        <v>0</v>
      </c>
      <c r="CM202" s="57">
        <v>0</v>
      </c>
      <c r="CN202" s="57">
        <v>0</v>
      </c>
      <c r="CO202" s="57">
        <v>-943</v>
      </c>
      <c r="CP202" s="57">
        <v>0</v>
      </c>
      <c r="CQ202" s="57">
        <v>-943</v>
      </c>
      <c r="CR202" s="57">
        <v>0</v>
      </c>
      <c r="CS202" s="57">
        <v>0</v>
      </c>
      <c r="CT202" s="57">
        <v>0</v>
      </c>
      <c r="CU202" s="57">
        <v>0</v>
      </c>
      <c r="CV202" s="57">
        <v>0</v>
      </c>
      <c r="CW202" s="57">
        <v>0</v>
      </c>
      <c r="CX202" s="57">
        <v>0</v>
      </c>
      <c r="CY202" s="57">
        <v>0</v>
      </c>
      <c r="CZ202" s="57">
        <v>0</v>
      </c>
      <c r="DA202" s="57">
        <v>-7756</v>
      </c>
      <c r="DB202" s="57">
        <v>0</v>
      </c>
      <c r="DC202" s="57">
        <v>-7756</v>
      </c>
      <c r="DD202" s="57">
        <v>0</v>
      </c>
      <c r="DE202" s="57">
        <v>0</v>
      </c>
      <c r="DF202" s="57">
        <v>0</v>
      </c>
      <c r="DG202" s="57">
        <v>0</v>
      </c>
      <c r="DH202" s="57">
        <v>0</v>
      </c>
      <c r="DI202" s="57">
        <v>-259074</v>
      </c>
      <c r="DJ202" s="57">
        <v>0</v>
      </c>
      <c r="DK202" s="57">
        <v>-259074</v>
      </c>
      <c r="DL202" s="57">
        <v>0</v>
      </c>
      <c r="DM202" s="57">
        <v>0</v>
      </c>
      <c r="DN202" s="57">
        <v>0</v>
      </c>
      <c r="DO202" s="57">
        <v>0</v>
      </c>
      <c r="DP202" s="57">
        <v>0</v>
      </c>
      <c r="DQ202" s="57">
        <v>0</v>
      </c>
      <c r="DR202" s="57">
        <v>-4885</v>
      </c>
      <c r="DS202" s="57">
        <v>0</v>
      </c>
      <c r="DT202" s="57">
        <v>-4885</v>
      </c>
      <c r="DU202" s="57">
        <v>0</v>
      </c>
      <c r="DV202" s="57">
        <v>0</v>
      </c>
      <c r="DW202" s="57">
        <v>0</v>
      </c>
      <c r="DX202" s="57">
        <v>-337977</v>
      </c>
      <c r="DY202" s="57">
        <v>0</v>
      </c>
      <c r="DZ202" s="57">
        <v>-337977</v>
      </c>
      <c r="EA202" s="57">
        <v>-5362</v>
      </c>
      <c r="EB202" s="57">
        <v>0</v>
      </c>
      <c r="EC202" s="57">
        <v>-5362</v>
      </c>
      <c r="ED202" s="57">
        <v>-17406</v>
      </c>
      <c r="EE202" s="57">
        <v>0</v>
      </c>
      <c r="EF202" s="57">
        <v>-17406</v>
      </c>
      <c r="EG202" s="57">
        <v>0</v>
      </c>
      <c r="EH202" s="57">
        <v>0</v>
      </c>
      <c r="EI202" s="57">
        <v>0</v>
      </c>
      <c r="EJ202" s="57">
        <v>0</v>
      </c>
      <c r="EK202" s="57">
        <v>0</v>
      </c>
      <c r="EL202" s="57">
        <v>0</v>
      </c>
      <c r="EM202" s="57">
        <v>-365630</v>
      </c>
      <c r="EN202" s="57">
        <v>0</v>
      </c>
      <c r="EO202" s="57">
        <v>-365630</v>
      </c>
      <c r="EP202" s="57">
        <v>0</v>
      </c>
      <c r="EQ202" s="57">
        <v>0</v>
      </c>
      <c r="ER202" s="57">
        <v>0</v>
      </c>
      <c r="ES202" s="57">
        <v>0</v>
      </c>
      <c r="ET202" s="57">
        <v>0</v>
      </c>
      <c r="EU202" s="57">
        <v>0</v>
      </c>
      <c r="EV202" s="57">
        <v>0</v>
      </c>
      <c r="EW202" s="57">
        <v>0</v>
      </c>
      <c r="EX202" s="57">
        <v>0</v>
      </c>
      <c r="EY202" s="57">
        <v>23809037</v>
      </c>
      <c r="EZ202" s="57">
        <v>0</v>
      </c>
      <c r="FA202" s="57">
        <v>23809037</v>
      </c>
      <c r="FB202" s="57">
        <v>153171</v>
      </c>
      <c r="FC202" s="57">
        <v>0</v>
      </c>
      <c r="FD202" s="57">
        <v>153171</v>
      </c>
      <c r="FE202" s="57">
        <v>-3578209</v>
      </c>
      <c r="FF202" s="57">
        <v>0</v>
      </c>
      <c r="FG202" s="57">
        <v>-3578209</v>
      </c>
      <c r="FH202" s="57">
        <v>-1051630</v>
      </c>
      <c r="FI202" s="57">
        <v>0</v>
      </c>
      <c r="FJ202" s="57">
        <v>-1051630</v>
      </c>
      <c r="FK202" s="57">
        <v>-259074</v>
      </c>
      <c r="FL202" s="57">
        <v>0</v>
      </c>
      <c r="FM202" s="57">
        <v>-259074</v>
      </c>
      <c r="FN202" s="57">
        <v>-365630</v>
      </c>
      <c r="FO202" s="57">
        <v>0</v>
      </c>
      <c r="FP202" s="57">
        <v>-365630</v>
      </c>
      <c r="FQ202" s="57">
        <v>0</v>
      </c>
      <c r="FR202" s="57">
        <v>0</v>
      </c>
      <c r="FS202" s="57">
        <v>0</v>
      </c>
      <c r="FT202" s="57">
        <v>-5101372</v>
      </c>
      <c r="FU202" s="57">
        <v>0</v>
      </c>
      <c r="FV202" s="57">
        <v>-5101372</v>
      </c>
      <c r="FW202" s="57">
        <v>18707665</v>
      </c>
      <c r="FX202" s="57">
        <v>0</v>
      </c>
      <c r="FY202" s="57">
        <v>18707665</v>
      </c>
    </row>
    <row r="203" spans="1:181" x14ac:dyDescent="0.2">
      <c r="A203" s="57" t="s">
        <v>504</v>
      </c>
      <c r="B203" s="57" t="s">
        <v>503</v>
      </c>
      <c r="C203" s="57">
        <v>0</v>
      </c>
      <c r="D203" s="57">
        <v>0</v>
      </c>
      <c r="E203" s="57">
        <v>0</v>
      </c>
      <c r="F203" s="57">
        <v>4552021</v>
      </c>
      <c r="G203" s="57">
        <v>0</v>
      </c>
      <c r="H203" s="57">
        <v>4552021</v>
      </c>
      <c r="I203" s="57">
        <v>0</v>
      </c>
      <c r="J203" s="57">
        <v>0</v>
      </c>
      <c r="K203" s="57">
        <v>0</v>
      </c>
      <c r="L203" s="57">
        <v>286294</v>
      </c>
      <c r="M203" s="57">
        <v>0</v>
      </c>
      <c r="N203" s="57">
        <v>286294</v>
      </c>
      <c r="O203" s="57">
        <v>4838315</v>
      </c>
      <c r="P203" s="57">
        <v>0</v>
      </c>
      <c r="Q203" s="57">
        <v>4838315</v>
      </c>
      <c r="R203" s="57">
        <v>-3233555</v>
      </c>
      <c r="S203" s="57">
        <v>0</v>
      </c>
      <c r="T203" s="57">
        <v>-3233555</v>
      </c>
      <c r="U203" s="57">
        <v>-19525</v>
      </c>
      <c r="V203" s="57">
        <v>0</v>
      </c>
      <c r="W203" s="57">
        <v>-19525</v>
      </c>
      <c r="X203" s="57">
        <v>-91474</v>
      </c>
      <c r="Y203" s="57">
        <v>0</v>
      </c>
      <c r="Z203" s="57">
        <v>-91474</v>
      </c>
      <c r="AA203" s="57">
        <v>-64245</v>
      </c>
      <c r="AB203" s="57">
        <v>0</v>
      </c>
      <c r="AC203" s="57">
        <v>-64245</v>
      </c>
      <c r="AD203" s="57">
        <v>105</v>
      </c>
      <c r="AE203" s="57">
        <v>0</v>
      </c>
      <c r="AF203" s="57">
        <v>105</v>
      </c>
      <c r="AG203" s="57">
        <v>2727150</v>
      </c>
      <c r="AH203" s="57">
        <v>0</v>
      </c>
      <c r="AI203" s="57">
        <v>2727150</v>
      </c>
      <c r="AJ203" s="57">
        <v>-24645</v>
      </c>
      <c r="AK203" s="57">
        <v>0</v>
      </c>
      <c r="AL203" s="57">
        <v>-24645</v>
      </c>
      <c r="AM203" s="57">
        <v>-6291023</v>
      </c>
      <c r="AN203" s="57">
        <v>0</v>
      </c>
      <c r="AO203" s="57">
        <v>-6291023</v>
      </c>
      <c r="AP203" s="57">
        <v>-50007</v>
      </c>
      <c r="AQ203" s="57">
        <v>0</v>
      </c>
      <c r="AR203" s="57">
        <v>-50007</v>
      </c>
      <c r="AS203" s="57">
        <v>-57218</v>
      </c>
      <c r="AT203" s="57">
        <v>0</v>
      </c>
      <c r="AU203" s="57">
        <v>-57218</v>
      </c>
      <c r="AV203" s="57">
        <v>10044</v>
      </c>
      <c r="AW203" s="57">
        <v>0</v>
      </c>
      <c r="AX203" s="57">
        <v>10044</v>
      </c>
      <c r="AY203" s="57">
        <v>-13496</v>
      </c>
      <c r="AZ203" s="57">
        <v>0</v>
      </c>
      <c r="BA203" s="57">
        <v>-13496</v>
      </c>
      <c r="BB203" s="57">
        <v>344</v>
      </c>
      <c r="BC203" s="57">
        <v>0</v>
      </c>
      <c r="BD203" s="57">
        <v>344</v>
      </c>
      <c r="BE203" s="57">
        <v>-7023880</v>
      </c>
      <c r="BF203" s="57">
        <v>0</v>
      </c>
      <c r="BG203" s="57">
        <v>-7023880</v>
      </c>
      <c r="BH203" s="57">
        <v>-140569</v>
      </c>
      <c r="BI203" s="57">
        <v>0</v>
      </c>
      <c r="BJ203" s="57">
        <v>-140569</v>
      </c>
      <c r="BK203" s="57">
        <v>-288029</v>
      </c>
      <c r="BL203" s="57">
        <v>0</v>
      </c>
      <c r="BM203" s="57">
        <v>-288029</v>
      </c>
      <c r="BN203" s="57">
        <v>-2533042</v>
      </c>
      <c r="BO203" s="57">
        <v>0</v>
      </c>
      <c r="BP203" s="57">
        <v>-2533042</v>
      </c>
      <c r="BQ203" s="57">
        <v>-112292</v>
      </c>
      <c r="BR203" s="57">
        <v>0</v>
      </c>
      <c r="BS203" s="57">
        <v>-112292</v>
      </c>
      <c r="BT203" s="57">
        <v>-3073932</v>
      </c>
      <c r="BU203" s="57">
        <v>0</v>
      </c>
      <c r="BV203" s="57">
        <v>-3073932</v>
      </c>
      <c r="BW203" s="57">
        <v>-243627</v>
      </c>
      <c r="BX203" s="57">
        <v>0</v>
      </c>
      <c r="BY203" s="57">
        <v>-243627</v>
      </c>
      <c r="BZ203" s="57">
        <v>-3842</v>
      </c>
      <c r="CA203" s="57">
        <v>0</v>
      </c>
      <c r="CB203" s="57">
        <v>-3842</v>
      </c>
      <c r="CC203" s="57">
        <v>-30480</v>
      </c>
      <c r="CD203" s="57">
        <v>0</v>
      </c>
      <c r="CE203" s="57">
        <v>-30480</v>
      </c>
      <c r="CF203" s="57">
        <v>-8042</v>
      </c>
      <c r="CG203" s="57">
        <v>0</v>
      </c>
      <c r="CH203" s="57">
        <v>-8042</v>
      </c>
      <c r="CI203" s="57">
        <v>-2206</v>
      </c>
      <c r="CJ203" s="57">
        <v>0</v>
      </c>
      <c r="CK203" s="57">
        <v>-2206</v>
      </c>
      <c r="CL203" s="57">
        <v>1948</v>
      </c>
      <c r="CM203" s="57">
        <v>0</v>
      </c>
      <c r="CN203" s="57">
        <v>1948</v>
      </c>
      <c r="CO203" s="57">
        <v>-481</v>
      </c>
      <c r="CP203" s="57">
        <v>0</v>
      </c>
      <c r="CQ203" s="57">
        <v>-481</v>
      </c>
      <c r="CR203" s="57">
        <v>344</v>
      </c>
      <c r="CS203" s="57">
        <v>0</v>
      </c>
      <c r="CT203" s="57">
        <v>344</v>
      </c>
      <c r="CU203" s="57">
        <v>0</v>
      </c>
      <c r="CV203" s="57">
        <v>0</v>
      </c>
      <c r="CW203" s="57">
        <v>0</v>
      </c>
      <c r="CX203" s="57">
        <v>0</v>
      </c>
      <c r="CY203" s="57">
        <v>0</v>
      </c>
      <c r="CZ203" s="57">
        <v>0</v>
      </c>
      <c r="DA203" s="57">
        <v>0</v>
      </c>
      <c r="DB203" s="57">
        <v>0</v>
      </c>
      <c r="DC203" s="57">
        <v>0</v>
      </c>
      <c r="DD203" s="57">
        <v>0</v>
      </c>
      <c r="DE203" s="57">
        <v>0</v>
      </c>
      <c r="DF203" s="57">
        <v>0</v>
      </c>
      <c r="DG203" s="57">
        <v>0</v>
      </c>
      <c r="DH203" s="57">
        <v>0</v>
      </c>
      <c r="DI203" s="57">
        <v>-286386</v>
      </c>
      <c r="DJ203" s="57">
        <v>0</v>
      </c>
      <c r="DK203" s="57">
        <v>-286386</v>
      </c>
      <c r="DL203" s="57">
        <v>0</v>
      </c>
      <c r="DM203" s="57">
        <v>0</v>
      </c>
      <c r="DN203" s="57">
        <v>0</v>
      </c>
      <c r="DO203" s="57">
        <v>0</v>
      </c>
      <c r="DP203" s="57">
        <v>0</v>
      </c>
      <c r="DQ203" s="57">
        <v>0</v>
      </c>
      <c r="DR203" s="57">
        <v>-34372</v>
      </c>
      <c r="DS203" s="57">
        <v>0</v>
      </c>
      <c r="DT203" s="57">
        <v>-34372</v>
      </c>
      <c r="DU203" s="57">
        <v>-5111</v>
      </c>
      <c r="DV203" s="57">
        <v>0</v>
      </c>
      <c r="DW203" s="57">
        <v>-5111</v>
      </c>
      <c r="DX203" s="57">
        <v>-861459</v>
      </c>
      <c r="DY203" s="57">
        <v>0</v>
      </c>
      <c r="DZ203" s="57">
        <v>-861459</v>
      </c>
      <c r="EA203" s="57">
        <v>-30633</v>
      </c>
      <c r="EB203" s="57">
        <v>0</v>
      </c>
      <c r="EC203" s="57">
        <v>-30633</v>
      </c>
      <c r="ED203" s="57">
        <v>0</v>
      </c>
      <c r="EE203" s="57">
        <v>0</v>
      </c>
      <c r="EF203" s="57">
        <v>0</v>
      </c>
      <c r="EG203" s="57">
        <v>0</v>
      </c>
      <c r="EH203" s="57">
        <v>0</v>
      </c>
      <c r="EI203" s="57">
        <v>0</v>
      </c>
      <c r="EJ203" s="57">
        <v>-17791</v>
      </c>
      <c r="EK203" s="57">
        <v>0</v>
      </c>
      <c r="EL203" s="57">
        <v>-17791</v>
      </c>
      <c r="EM203" s="57">
        <v>-949366</v>
      </c>
      <c r="EN203" s="57">
        <v>0</v>
      </c>
      <c r="EO203" s="57">
        <v>-949366</v>
      </c>
      <c r="EP203" s="57">
        <v>0</v>
      </c>
      <c r="EQ203" s="57">
        <v>0</v>
      </c>
      <c r="ER203" s="57">
        <v>0</v>
      </c>
      <c r="ES203" s="57">
        <v>0</v>
      </c>
      <c r="ET203" s="57">
        <v>0</v>
      </c>
      <c r="EU203" s="57">
        <v>0</v>
      </c>
      <c r="EV203" s="57">
        <v>0</v>
      </c>
      <c r="EW203" s="57">
        <v>0</v>
      </c>
      <c r="EX203" s="57">
        <v>0</v>
      </c>
      <c r="EY203" s="57">
        <v>110754878</v>
      </c>
      <c r="EZ203" s="57">
        <v>0</v>
      </c>
      <c r="FA203" s="57">
        <v>110754878</v>
      </c>
      <c r="FB203" s="57">
        <v>4838315</v>
      </c>
      <c r="FC203" s="57">
        <v>0</v>
      </c>
      <c r="FD203" s="57">
        <v>4838315</v>
      </c>
      <c r="FE203" s="57">
        <v>-7023880</v>
      </c>
      <c r="FF203" s="57">
        <v>0</v>
      </c>
      <c r="FG203" s="57">
        <v>-7023880</v>
      </c>
      <c r="FH203" s="57">
        <v>-3073932</v>
      </c>
      <c r="FI203" s="57">
        <v>0</v>
      </c>
      <c r="FJ203" s="57">
        <v>-3073932</v>
      </c>
      <c r="FK203" s="57">
        <v>-286386</v>
      </c>
      <c r="FL203" s="57">
        <v>0</v>
      </c>
      <c r="FM203" s="57">
        <v>-286386</v>
      </c>
      <c r="FN203" s="57">
        <v>-949366</v>
      </c>
      <c r="FO203" s="57">
        <v>0</v>
      </c>
      <c r="FP203" s="57">
        <v>-949366</v>
      </c>
      <c r="FQ203" s="57">
        <v>0</v>
      </c>
      <c r="FR203" s="57">
        <v>0</v>
      </c>
      <c r="FS203" s="57">
        <v>0</v>
      </c>
      <c r="FT203" s="57">
        <v>-6495249</v>
      </c>
      <c r="FU203" s="57">
        <v>0</v>
      </c>
      <c r="FV203" s="57">
        <v>-6495249</v>
      </c>
      <c r="FW203" s="57">
        <v>104259629</v>
      </c>
      <c r="FX203" s="57">
        <v>0</v>
      </c>
      <c r="FY203" s="57">
        <v>104259629</v>
      </c>
    </row>
    <row r="204" spans="1:181" x14ac:dyDescent="0.2">
      <c r="A204" s="57" t="s">
        <v>506</v>
      </c>
      <c r="B204" s="57" t="s">
        <v>505</v>
      </c>
      <c r="C204" s="57">
        <v>0</v>
      </c>
      <c r="D204" s="57">
        <v>0</v>
      </c>
      <c r="E204" s="57">
        <v>0</v>
      </c>
      <c r="F204" s="57">
        <v>-353579</v>
      </c>
      <c r="G204" s="57">
        <v>0</v>
      </c>
      <c r="H204" s="57">
        <v>-353579</v>
      </c>
      <c r="I204" s="57">
        <v>0</v>
      </c>
      <c r="J204" s="57">
        <v>0</v>
      </c>
      <c r="K204" s="57">
        <v>0</v>
      </c>
      <c r="L204" s="57">
        <v>175250</v>
      </c>
      <c r="M204" s="57">
        <v>0</v>
      </c>
      <c r="N204" s="57">
        <v>175250</v>
      </c>
      <c r="O204" s="57">
        <v>-178329</v>
      </c>
      <c r="P204" s="57">
        <v>0</v>
      </c>
      <c r="Q204" s="57">
        <v>-178329</v>
      </c>
      <c r="R204" s="57">
        <v>-4574628</v>
      </c>
      <c r="S204" s="57">
        <v>0</v>
      </c>
      <c r="T204" s="57">
        <v>-4574628</v>
      </c>
      <c r="U204" s="57">
        <v>-21206</v>
      </c>
      <c r="V204" s="57">
        <v>0</v>
      </c>
      <c r="W204" s="57">
        <v>-21206</v>
      </c>
      <c r="X204" s="57">
        <v>-131899</v>
      </c>
      <c r="Y204" s="57">
        <v>0</v>
      </c>
      <c r="Z204" s="57">
        <v>-131899</v>
      </c>
      <c r="AA204" s="57">
        <v>-133371</v>
      </c>
      <c r="AB204" s="57">
        <v>0</v>
      </c>
      <c r="AC204" s="57">
        <v>-133371</v>
      </c>
      <c r="AD204" s="57">
        <v>1472</v>
      </c>
      <c r="AE204" s="57">
        <v>0</v>
      </c>
      <c r="AF204" s="57">
        <v>1472</v>
      </c>
      <c r="AG204" s="57">
        <v>2579772</v>
      </c>
      <c r="AH204" s="57">
        <v>0</v>
      </c>
      <c r="AI204" s="57">
        <v>2579772</v>
      </c>
      <c r="AJ204" s="57">
        <v>-44329</v>
      </c>
      <c r="AK204" s="57">
        <v>0</v>
      </c>
      <c r="AL204" s="57">
        <v>-44329</v>
      </c>
      <c r="AM204" s="57">
        <v>-9920291</v>
      </c>
      <c r="AN204" s="57">
        <v>0</v>
      </c>
      <c r="AO204" s="57">
        <v>-9920291</v>
      </c>
      <c r="AP204" s="57">
        <v>-285697</v>
      </c>
      <c r="AQ204" s="57">
        <v>0</v>
      </c>
      <c r="AR204" s="57">
        <v>-285697</v>
      </c>
      <c r="AS204" s="57">
        <v>-10195</v>
      </c>
      <c r="AT204" s="57">
        <v>0</v>
      </c>
      <c r="AU204" s="57">
        <v>-10195</v>
      </c>
      <c r="AV204" s="57">
        <v>0</v>
      </c>
      <c r="AW204" s="57">
        <v>0</v>
      </c>
      <c r="AX204" s="57">
        <v>0</v>
      </c>
      <c r="AY204" s="57">
        <v>0</v>
      </c>
      <c r="AZ204" s="57">
        <v>0</v>
      </c>
      <c r="BA204" s="57">
        <v>0</v>
      </c>
      <c r="BB204" s="57">
        <v>0</v>
      </c>
      <c r="BC204" s="57">
        <v>0</v>
      </c>
      <c r="BD204" s="57">
        <v>0</v>
      </c>
      <c r="BE204" s="57">
        <v>-12387267</v>
      </c>
      <c r="BF204" s="57">
        <v>0</v>
      </c>
      <c r="BG204" s="57">
        <v>-12387267</v>
      </c>
      <c r="BH204" s="57">
        <v>-1099543</v>
      </c>
      <c r="BI204" s="57">
        <v>0</v>
      </c>
      <c r="BJ204" s="57">
        <v>-1099543</v>
      </c>
      <c r="BK204" s="57">
        <v>497</v>
      </c>
      <c r="BL204" s="57">
        <v>0</v>
      </c>
      <c r="BM204" s="57">
        <v>497</v>
      </c>
      <c r="BN204" s="57">
        <v>-2296582</v>
      </c>
      <c r="BO204" s="57">
        <v>0</v>
      </c>
      <c r="BP204" s="57">
        <v>-2296582</v>
      </c>
      <c r="BQ204" s="57">
        <v>-100921</v>
      </c>
      <c r="BR204" s="57">
        <v>0</v>
      </c>
      <c r="BS204" s="57">
        <v>-100921</v>
      </c>
      <c r="BT204" s="57">
        <v>-3496549</v>
      </c>
      <c r="BU204" s="57">
        <v>0</v>
      </c>
      <c r="BV204" s="57">
        <v>-3496549</v>
      </c>
      <c r="BW204" s="57">
        <v>-55364</v>
      </c>
      <c r="BX204" s="57">
        <v>0</v>
      </c>
      <c r="BY204" s="57">
        <v>-55364</v>
      </c>
      <c r="BZ204" s="57">
        <v>0</v>
      </c>
      <c r="CA204" s="57">
        <v>0</v>
      </c>
      <c r="CB204" s="57">
        <v>0</v>
      </c>
      <c r="CC204" s="57">
        <v>-112971</v>
      </c>
      <c r="CD204" s="57">
        <v>0</v>
      </c>
      <c r="CE204" s="57">
        <v>-112971</v>
      </c>
      <c r="CF204" s="57">
        <v>90117</v>
      </c>
      <c r="CG204" s="57">
        <v>0</v>
      </c>
      <c r="CH204" s="57">
        <v>90117</v>
      </c>
      <c r="CI204" s="57">
        <v>0</v>
      </c>
      <c r="CJ204" s="57">
        <v>0</v>
      </c>
      <c r="CK204" s="57">
        <v>0</v>
      </c>
      <c r="CL204" s="57">
        <v>0</v>
      </c>
      <c r="CM204" s="57">
        <v>0</v>
      </c>
      <c r="CN204" s="57">
        <v>0</v>
      </c>
      <c r="CO204" s="57">
        <v>0</v>
      </c>
      <c r="CP204" s="57">
        <v>0</v>
      </c>
      <c r="CQ204" s="57">
        <v>0</v>
      </c>
      <c r="CR204" s="57">
        <v>0</v>
      </c>
      <c r="CS204" s="57">
        <v>0</v>
      </c>
      <c r="CT204" s="57">
        <v>0</v>
      </c>
      <c r="CU204" s="57">
        <v>0</v>
      </c>
      <c r="CV204" s="57">
        <v>0</v>
      </c>
      <c r="CW204" s="57">
        <v>0</v>
      </c>
      <c r="CX204" s="57">
        <v>0</v>
      </c>
      <c r="CY204" s="57">
        <v>0</v>
      </c>
      <c r="CZ204" s="57">
        <v>0</v>
      </c>
      <c r="DA204" s="57">
        <v>-149557</v>
      </c>
      <c r="DB204" s="57">
        <v>0</v>
      </c>
      <c r="DC204" s="57">
        <v>-149557</v>
      </c>
      <c r="DD204" s="57">
        <v>0</v>
      </c>
      <c r="DE204" s="57">
        <v>0</v>
      </c>
      <c r="DF204" s="57">
        <v>0</v>
      </c>
      <c r="DG204" s="57">
        <v>0</v>
      </c>
      <c r="DH204" s="57">
        <v>0</v>
      </c>
      <c r="DI204" s="57">
        <v>-227775</v>
      </c>
      <c r="DJ204" s="57">
        <v>0</v>
      </c>
      <c r="DK204" s="57">
        <v>-227775</v>
      </c>
      <c r="DL204" s="57">
        <v>-118822</v>
      </c>
      <c r="DM204" s="57">
        <v>0</v>
      </c>
      <c r="DN204" s="57">
        <v>-118822</v>
      </c>
      <c r="DO204" s="57">
        <v>-428</v>
      </c>
      <c r="DP204" s="57">
        <v>0</v>
      </c>
      <c r="DQ204" s="57">
        <v>-428</v>
      </c>
      <c r="DR204" s="57">
        <v>-184128</v>
      </c>
      <c r="DS204" s="57">
        <v>0</v>
      </c>
      <c r="DT204" s="57">
        <v>-184128</v>
      </c>
      <c r="DU204" s="57">
        <v>-12505</v>
      </c>
      <c r="DV204" s="57">
        <v>0</v>
      </c>
      <c r="DW204" s="57">
        <v>-12505</v>
      </c>
      <c r="DX204" s="57">
        <v>-1294862</v>
      </c>
      <c r="DY204" s="57">
        <v>0</v>
      </c>
      <c r="DZ204" s="57">
        <v>-1294862</v>
      </c>
      <c r="EA204" s="57">
        <v>-36891</v>
      </c>
      <c r="EB204" s="57">
        <v>0</v>
      </c>
      <c r="EC204" s="57">
        <v>-36891</v>
      </c>
      <c r="ED204" s="57">
        <v>0</v>
      </c>
      <c r="EE204" s="57">
        <v>0</v>
      </c>
      <c r="EF204" s="57">
        <v>0</v>
      </c>
      <c r="EG204" s="57">
        <v>0</v>
      </c>
      <c r="EH204" s="57">
        <v>0</v>
      </c>
      <c r="EI204" s="57">
        <v>0</v>
      </c>
      <c r="EJ204" s="57">
        <v>61179</v>
      </c>
      <c r="EK204" s="57">
        <v>0</v>
      </c>
      <c r="EL204" s="57">
        <v>61179</v>
      </c>
      <c r="EM204" s="57">
        <v>-1586457</v>
      </c>
      <c r="EN204" s="57">
        <v>0</v>
      </c>
      <c r="EO204" s="57">
        <v>-1586457</v>
      </c>
      <c r="EP204" s="57">
        <v>-65626</v>
      </c>
      <c r="EQ204" s="57">
        <v>0</v>
      </c>
      <c r="ER204" s="57">
        <v>-65626</v>
      </c>
      <c r="ES204" s="57">
        <v>34057</v>
      </c>
      <c r="ET204" s="57">
        <v>0</v>
      </c>
      <c r="EU204" s="57">
        <v>34057</v>
      </c>
      <c r="EV204" s="57">
        <v>-31569</v>
      </c>
      <c r="EW204" s="57">
        <v>0</v>
      </c>
      <c r="EX204" s="57">
        <v>-31569</v>
      </c>
      <c r="EY204" s="57">
        <v>106145313</v>
      </c>
      <c r="EZ204" s="57">
        <v>0</v>
      </c>
      <c r="FA204" s="57">
        <v>106145313</v>
      </c>
      <c r="FB204" s="57">
        <v>-178329</v>
      </c>
      <c r="FC204" s="57">
        <v>0</v>
      </c>
      <c r="FD204" s="57">
        <v>-178329</v>
      </c>
      <c r="FE204" s="57">
        <v>-12387267</v>
      </c>
      <c r="FF204" s="57">
        <v>0</v>
      </c>
      <c r="FG204" s="57">
        <v>-12387267</v>
      </c>
      <c r="FH204" s="57">
        <v>-3496549</v>
      </c>
      <c r="FI204" s="57">
        <v>0</v>
      </c>
      <c r="FJ204" s="57">
        <v>-3496549</v>
      </c>
      <c r="FK204" s="57">
        <v>-227775</v>
      </c>
      <c r="FL204" s="57">
        <v>0</v>
      </c>
      <c r="FM204" s="57">
        <v>-227775</v>
      </c>
      <c r="FN204" s="57">
        <v>-1586457</v>
      </c>
      <c r="FO204" s="57">
        <v>0</v>
      </c>
      <c r="FP204" s="57">
        <v>-1586457</v>
      </c>
      <c r="FQ204" s="57">
        <v>-31569</v>
      </c>
      <c r="FR204" s="57">
        <v>0</v>
      </c>
      <c r="FS204" s="57">
        <v>-31569</v>
      </c>
      <c r="FT204" s="57">
        <v>-17907946</v>
      </c>
      <c r="FU204" s="57">
        <v>0</v>
      </c>
      <c r="FV204" s="57">
        <v>-17907946</v>
      </c>
      <c r="FW204" s="57">
        <v>88237367</v>
      </c>
      <c r="FX204" s="57">
        <v>0</v>
      </c>
      <c r="FY204" s="57">
        <v>88237367</v>
      </c>
    </row>
    <row r="205" spans="1:181" x14ac:dyDescent="0.2">
      <c r="A205" s="57" t="s">
        <v>508</v>
      </c>
      <c r="B205" s="57" t="s">
        <v>507</v>
      </c>
      <c r="C205" s="57">
        <v>0</v>
      </c>
      <c r="D205" s="57">
        <v>0</v>
      </c>
      <c r="E205" s="57">
        <v>0</v>
      </c>
      <c r="F205" s="57">
        <v>15029</v>
      </c>
      <c r="G205" s="57">
        <v>0</v>
      </c>
      <c r="H205" s="57">
        <v>15029</v>
      </c>
      <c r="I205" s="57">
        <v>0</v>
      </c>
      <c r="J205" s="57">
        <v>0</v>
      </c>
      <c r="K205" s="57">
        <v>0</v>
      </c>
      <c r="L205" s="57">
        <v>77378</v>
      </c>
      <c r="M205" s="57">
        <v>0</v>
      </c>
      <c r="N205" s="57">
        <v>77378</v>
      </c>
      <c r="O205" s="57">
        <v>92407</v>
      </c>
      <c r="P205" s="57">
        <v>0</v>
      </c>
      <c r="Q205" s="57">
        <v>92407</v>
      </c>
      <c r="R205" s="57">
        <v>-3128683</v>
      </c>
      <c r="S205" s="57">
        <v>0</v>
      </c>
      <c r="T205" s="57">
        <v>-3128683</v>
      </c>
      <c r="U205" s="57">
        <v>0</v>
      </c>
      <c r="V205" s="57">
        <v>0</v>
      </c>
      <c r="W205" s="57">
        <v>0</v>
      </c>
      <c r="X205" s="57">
        <v>-148455</v>
      </c>
      <c r="Y205" s="57">
        <v>0</v>
      </c>
      <c r="Z205" s="57">
        <v>-148455</v>
      </c>
      <c r="AA205" s="57">
        <v>-85436</v>
      </c>
      <c r="AB205" s="57">
        <v>0</v>
      </c>
      <c r="AC205" s="57">
        <v>-85436</v>
      </c>
      <c r="AD205" s="57">
        <v>0</v>
      </c>
      <c r="AE205" s="57">
        <v>0</v>
      </c>
      <c r="AF205" s="57">
        <v>0</v>
      </c>
      <c r="AG205" s="57">
        <v>1725292</v>
      </c>
      <c r="AH205" s="57">
        <v>0</v>
      </c>
      <c r="AI205" s="57">
        <v>1725292</v>
      </c>
      <c r="AJ205" s="57">
        <v>-22562</v>
      </c>
      <c r="AK205" s="57">
        <v>0</v>
      </c>
      <c r="AL205" s="57">
        <v>-22562</v>
      </c>
      <c r="AM205" s="57">
        <v>-5042641</v>
      </c>
      <c r="AN205" s="57">
        <v>0</v>
      </c>
      <c r="AO205" s="57">
        <v>-5042641</v>
      </c>
      <c r="AP205" s="57">
        <v>100585</v>
      </c>
      <c r="AQ205" s="57">
        <v>0</v>
      </c>
      <c r="AR205" s="57">
        <v>100585</v>
      </c>
      <c r="AS205" s="57">
        <v>-37334</v>
      </c>
      <c r="AT205" s="57">
        <v>0</v>
      </c>
      <c r="AU205" s="57">
        <v>-37334</v>
      </c>
      <c r="AV205" s="57">
        <v>0</v>
      </c>
      <c r="AW205" s="57">
        <v>0</v>
      </c>
      <c r="AX205" s="57">
        <v>0</v>
      </c>
      <c r="AY205" s="57">
        <v>0</v>
      </c>
      <c r="AZ205" s="57">
        <v>0</v>
      </c>
      <c r="BA205" s="57">
        <v>0</v>
      </c>
      <c r="BB205" s="57">
        <v>0</v>
      </c>
      <c r="BC205" s="57">
        <v>0</v>
      </c>
      <c r="BD205" s="57">
        <v>0</v>
      </c>
      <c r="BE205" s="57">
        <v>-6553798</v>
      </c>
      <c r="BF205" s="57">
        <v>0</v>
      </c>
      <c r="BG205" s="57">
        <v>-6553798</v>
      </c>
      <c r="BH205" s="57">
        <v>-86030</v>
      </c>
      <c r="BI205" s="57">
        <v>0</v>
      </c>
      <c r="BJ205" s="57">
        <v>-86030</v>
      </c>
      <c r="BK205" s="57">
        <v>1917</v>
      </c>
      <c r="BL205" s="57">
        <v>0</v>
      </c>
      <c r="BM205" s="57">
        <v>1917</v>
      </c>
      <c r="BN205" s="57">
        <v>-1583521</v>
      </c>
      <c r="BO205" s="57">
        <v>0</v>
      </c>
      <c r="BP205" s="57">
        <v>-1583521</v>
      </c>
      <c r="BQ205" s="57">
        <v>120081</v>
      </c>
      <c r="BR205" s="57">
        <v>0</v>
      </c>
      <c r="BS205" s="57">
        <v>120081</v>
      </c>
      <c r="BT205" s="57">
        <v>-1547553</v>
      </c>
      <c r="BU205" s="57">
        <v>0</v>
      </c>
      <c r="BV205" s="57">
        <v>-1547553</v>
      </c>
      <c r="BW205" s="57">
        <v>-178925</v>
      </c>
      <c r="BX205" s="57">
        <v>0</v>
      </c>
      <c r="BY205" s="57">
        <v>-178925</v>
      </c>
      <c r="BZ205" s="57">
        <v>-506</v>
      </c>
      <c r="CA205" s="57">
        <v>0</v>
      </c>
      <c r="CB205" s="57">
        <v>-506</v>
      </c>
      <c r="CC205" s="57">
        <v>-38246</v>
      </c>
      <c r="CD205" s="57">
        <v>0</v>
      </c>
      <c r="CE205" s="57">
        <v>-38246</v>
      </c>
      <c r="CF205" s="57">
        <v>1462</v>
      </c>
      <c r="CG205" s="57">
        <v>0</v>
      </c>
      <c r="CH205" s="57">
        <v>1462</v>
      </c>
      <c r="CI205" s="57">
        <v>-2833</v>
      </c>
      <c r="CJ205" s="57">
        <v>0</v>
      </c>
      <c r="CK205" s="57">
        <v>-2833</v>
      </c>
      <c r="CL205" s="57">
        <v>0</v>
      </c>
      <c r="CM205" s="57">
        <v>0</v>
      </c>
      <c r="CN205" s="57">
        <v>0</v>
      </c>
      <c r="CO205" s="57">
        <v>0</v>
      </c>
      <c r="CP205" s="57">
        <v>0</v>
      </c>
      <c r="CQ205" s="57">
        <v>0</v>
      </c>
      <c r="CR205" s="57">
        <v>0</v>
      </c>
      <c r="CS205" s="57">
        <v>0</v>
      </c>
      <c r="CT205" s="57">
        <v>0</v>
      </c>
      <c r="CU205" s="57">
        <v>0</v>
      </c>
      <c r="CV205" s="57">
        <v>0</v>
      </c>
      <c r="CW205" s="57">
        <v>0</v>
      </c>
      <c r="CX205" s="57">
        <v>0</v>
      </c>
      <c r="CY205" s="57">
        <v>0</v>
      </c>
      <c r="CZ205" s="57">
        <v>0</v>
      </c>
      <c r="DA205" s="57">
        <v>0</v>
      </c>
      <c r="DB205" s="57">
        <v>0</v>
      </c>
      <c r="DC205" s="57">
        <v>0</v>
      </c>
      <c r="DD205" s="57">
        <v>0</v>
      </c>
      <c r="DE205" s="57">
        <v>0</v>
      </c>
      <c r="DF205" s="57">
        <v>0</v>
      </c>
      <c r="DG205" s="57">
        <v>0</v>
      </c>
      <c r="DH205" s="57">
        <v>0</v>
      </c>
      <c r="DI205" s="57">
        <v>-219048</v>
      </c>
      <c r="DJ205" s="57">
        <v>0</v>
      </c>
      <c r="DK205" s="57">
        <v>-219048</v>
      </c>
      <c r="DL205" s="57">
        <v>0</v>
      </c>
      <c r="DM205" s="57">
        <v>0</v>
      </c>
      <c r="DN205" s="57">
        <v>0</v>
      </c>
      <c r="DO205" s="57">
        <v>0</v>
      </c>
      <c r="DP205" s="57">
        <v>0</v>
      </c>
      <c r="DQ205" s="57">
        <v>0</v>
      </c>
      <c r="DR205" s="57">
        <v>-21799</v>
      </c>
      <c r="DS205" s="57">
        <v>0</v>
      </c>
      <c r="DT205" s="57">
        <v>-21799</v>
      </c>
      <c r="DU205" s="57">
        <v>-6789</v>
      </c>
      <c r="DV205" s="57">
        <v>0</v>
      </c>
      <c r="DW205" s="57">
        <v>-6789</v>
      </c>
      <c r="DX205" s="57">
        <v>-917756</v>
      </c>
      <c r="DY205" s="57">
        <v>0</v>
      </c>
      <c r="DZ205" s="57">
        <v>-917756</v>
      </c>
      <c r="EA205" s="57">
        <v>-6470</v>
      </c>
      <c r="EB205" s="57">
        <v>0</v>
      </c>
      <c r="EC205" s="57">
        <v>-6470</v>
      </c>
      <c r="ED205" s="57">
        <v>0</v>
      </c>
      <c r="EE205" s="57">
        <v>0</v>
      </c>
      <c r="EF205" s="57">
        <v>0</v>
      </c>
      <c r="EG205" s="57">
        <v>0</v>
      </c>
      <c r="EH205" s="57">
        <v>0</v>
      </c>
      <c r="EI205" s="57">
        <v>0</v>
      </c>
      <c r="EJ205" s="57">
        <v>-12917</v>
      </c>
      <c r="EK205" s="57">
        <v>0</v>
      </c>
      <c r="EL205" s="57">
        <v>-12917</v>
      </c>
      <c r="EM205" s="57">
        <v>-965731</v>
      </c>
      <c r="EN205" s="57">
        <v>0</v>
      </c>
      <c r="EO205" s="57">
        <v>-965731</v>
      </c>
      <c r="EP205" s="57">
        <v>0</v>
      </c>
      <c r="EQ205" s="57">
        <v>0</v>
      </c>
      <c r="ER205" s="57">
        <v>0</v>
      </c>
      <c r="ES205" s="57">
        <v>0</v>
      </c>
      <c r="ET205" s="57">
        <v>0</v>
      </c>
      <c r="EU205" s="57">
        <v>0</v>
      </c>
      <c r="EV205" s="57">
        <v>0</v>
      </c>
      <c r="EW205" s="57">
        <v>0</v>
      </c>
      <c r="EX205" s="57">
        <v>0</v>
      </c>
      <c r="EY205" s="57">
        <v>72116739</v>
      </c>
      <c r="EZ205" s="57">
        <v>0</v>
      </c>
      <c r="FA205" s="57">
        <v>72116739</v>
      </c>
      <c r="FB205" s="57">
        <v>92407</v>
      </c>
      <c r="FC205" s="57">
        <v>0</v>
      </c>
      <c r="FD205" s="57">
        <v>92407</v>
      </c>
      <c r="FE205" s="57">
        <v>-6553798</v>
      </c>
      <c r="FF205" s="57">
        <v>0</v>
      </c>
      <c r="FG205" s="57">
        <v>-6553798</v>
      </c>
      <c r="FH205" s="57">
        <v>-1547553</v>
      </c>
      <c r="FI205" s="57">
        <v>0</v>
      </c>
      <c r="FJ205" s="57">
        <v>-1547553</v>
      </c>
      <c r="FK205" s="57">
        <v>-219048</v>
      </c>
      <c r="FL205" s="57">
        <v>0</v>
      </c>
      <c r="FM205" s="57">
        <v>-219048</v>
      </c>
      <c r="FN205" s="57">
        <v>-965731</v>
      </c>
      <c r="FO205" s="57">
        <v>0</v>
      </c>
      <c r="FP205" s="57">
        <v>-965731</v>
      </c>
      <c r="FQ205" s="57">
        <v>0</v>
      </c>
      <c r="FR205" s="57">
        <v>0</v>
      </c>
      <c r="FS205" s="57">
        <v>0</v>
      </c>
      <c r="FT205" s="57">
        <v>-9193723</v>
      </c>
      <c r="FU205" s="57">
        <v>0</v>
      </c>
      <c r="FV205" s="57">
        <v>-9193723</v>
      </c>
      <c r="FW205" s="57">
        <v>62923016</v>
      </c>
      <c r="FX205" s="57">
        <v>0</v>
      </c>
      <c r="FY205" s="57">
        <v>62923016</v>
      </c>
    </row>
    <row r="206" spans="1:181" x14ac:dyDescent="0.2">
      <c r="A206" s="57" t="s">
        <v>510</v>
      </c>
      <c r="B206" s="57" t="s">
        <v>509</v>
      </c>
      <c r="C206" s="57">
        <v>0</v>
      </c>
      <c r="D206" s="57">
        <v>0</v>
      </c>
      <c r="E206" s="57">
        <v>0</v>
      </c>
      <c r="F206" s="57">
        <v>-588548</v>
      </c>
      <c r="G206" s="57">
        <v>0</v>
      </c>
      <c r="H206" s="57">
        <v>-588548</v>
      </c>
      <c r="I206" s="57">
        <v>0</v>
      </c>
      <c r="J206" s="57">
        <v>0</v>
      </c>
      <c r="K206" s="57">
        <v>0</v>
      </c>
      <c r="L206" s="57">
        <v>110180</v>
      </c>
      <c r="M206" s="57">
        <v>0</v>
      </c>
      <c r="N206" s="57">
        <v>110180</v>
      </c>
      <c r="O206" s="57">
        <v>-478368</v>
      </c>
      <c r="P206" s="57">
        <v>0</v>
      </c>
      <c r="Q206" s="57">
        <v>-478368</v>
      </c>
      <c r="R206" s="57">
        <v>-3666736</v>
      </c>
      <c r="S206" s="57">
        <v>0</v>
      </c>
      <c r="T206" s="57">
        <v>-3666736</v>
      </c>
      <c r="U206" s="57">
        <v>-31830</v>
      </c>
      <c r="V206" s="57">
        <v>0</v>
      </c>
      <c r="W206" s="57">
        <v>-31830</v>
      </c>
      <c r="X206" s="57">
        <v>-159088</v>
      </c>
      <c r="Y206" s="57">
        <v>0</v>
      </c>
      <c r="Z206" s="57">
        <v>-159088</v>
      </c>
      <c r="AA206" s="57">
        <v>-99631</v>
      </c>
      <c r="AB206" s="57">
        <v>0</v>
      </c>
      <c r="AC206" s="57">
        <v>-99631</v>
      </c>
      <c r="AD206" s="57">
        <v>-6407</v>
      </c>
      <c r="AE206" s="57">
        <v>0</v>
      </c>
      <c r="AF206" s="57">
        <v>-6407</v>
      </c>
      <c r="AG206" s="57">
        <v>2302479</v>
      </c>
      <c r="AH206" s="57">
        <v>0</v>
      </c>
      <c r="AI206" s="57">
        <v>2302479</v>
      </c>
      <c r="AJ206" s="57">
        <v>0</v>
      </c>
      <c r="AK206" s="57">
        <v>0</v>
      </c>
      <c r="AL206" s="57">
        <v>0</v>
      </c>
      <c r="AM206" s="57">
        <v>-6730421</v>
      </c>
      <c r="AN206" s="57">
        <v>0</v>
      </c>
      <c r="AO206" s="57">
        <v>-6730421</v>
      </c>
      <c r="AP206" s="57">
        <v>-920400</v>
      </c>
      <c r="AQ206" s="57">
        <v>0</v>
      </c>
      <c r="AR206" s="57">
        <v>-920400</v>
      </c>
      <c r="AS206" s="57">
        <v>-34561</v>
      </c>
      <c r="AT206" s="57">
        <v>0</v>
      </c>
      <c r="AU206" s="57">
        <v>-34561</v>
      </c>
      <c r="AV206" s="57">
        <v>-211</v>
      </c>
      <c r="AW206" s="57">
        <v>0</v>
      </c>
      <c r="AX206" s="57">
        <v>-211</v>
      </c>
      <c r="AY206" s="57">
        <v>0</v>
      </c>
      <c r="AZ206" s="57">
        <v>0</v>
      </c>
      <c r="BA206" s="57">
        <v>0</v>
      </c>
      <c r="BB206" s="57">
        <v>0</v>
      </c>
      <c r="BC206" s="57">
        <v>0</v>
      </c>
      <c r="BD206" s="57">
        <v>0</v>
      </c>
      <c r="BE206" s="57">
        <v>-9208938</v>
      </c>
      <c r="BF206" s="57">
        <v>0</v>
      </c>
      <c r="BG206" s="57">
        <v>-9208938</v>
      </c>
      <c r="BH206" s="57">
        <v>-55999</v>
      </c>
      <c r="BI206" s="57">
        <v>0</v>
      </c>
      <c r="BJ206" s="57">
        <v>-55999</v>
      </c>
      <c r="BK206" s="57">
        <v>-619</v>
      </c>
      <c r="BL206" s="57">
        <v>0</v>
      </c>
      <c r="BM206" s="57">
        <v>-619</v>
      </c>
      <c r="BN206" s="57">
        <v>-2251062</v>
      </c>
      <c r="BO206" s="57">
        <v>0</v>
      </c>
      <c r="BP206" s="57">
        <v>-2251062</v>
      </c>
      <c r="BQ206" s="57">
        <v>-224277</v>
      </c>
      <c r="BR206" s="57">
        <v>0</v>
      </c>
      <c r="BS206" s="57">
        <v>-224277</v>
      </c>
      <c r="BT206" s="57">
        <v>-2531957</v>
      </c>
      <c r="BU206" s="57">
        <v>0</v>
      </c>
      <c r="BV206" s="57">
        <v>-2531957</v>
      </c>
      <c r="BW206" s="57">
        <v>-271783</v>
      </c>
      <c r="BX206" s="57">
        <v>0</v>
      </c>
      <c r="BY206" s="57">
        <v>-271783</v>
      </c>
      <c r="BZ206" s="57">
        <v>0</v>
      </c>
      <c r="CA206" s="57">
        <v>0</v>
      </c>
      <c r="CB206" s="57">
        <v>0</v>
      </c>
      <c r="CC206" s="57">
        <v>0</v>
      </c>
      <c r="CD206" s="57">
        <v>0</v>
      </c>
      <c r="CE206" s="57">
        <v>0</v>
      </c>
      <c r="CF206" s="57">
        <v>0</v>
      </c>
      <c r="CG206" s="57">
        <v>0</v>
      </c>
      <c r="CH206" s="57">
        <v>0</v>
      </c>
      <c r="CI206" s="57">
        <v>-917</v>
      </c>
      <c r="CJ206" s="57">
        <v>0</v>
      </c>
      <c r="CK206" s="57">
        <v>-917</v>
      </c>
      <c r="CL206" s="57">
        <v>0</v>
      </c>
      <c r="CM206" s="57">
        <v>0</v>
      </c>
      <c r="CN206" s="57">
        <v>0</v>
      </c>
      <c r="CO206" s="57">
        <v>0</v>
      </c>
      <c r="CP206" s="57">
        <v>0</v>
      </c>
      <c r="CQ206" s="57">
        <v>0</v>
      </c>
      <c r="CR206" s="57">
        <v>0</v>
      </c>
      <c r="CS206" s="57">
        <v>0</v>
      </c>
      <c r="CT206" s="57">
        <v>0</v>
      </c>
      <c r="CU206" s="57">
        <v>0</v>
      </c>
      <c r="CV206" s="57">
        <v>0</v>
      </c>
      <c r="CW206" s="57">
        <v>0</v>
      </c>
      <c r="CX206" s="57">
        <v>0</v>
      </c>
      <c r="CY206" s="57">
        <v>0</v>
      </c>
      <c r="CZ206" s="57">
        <v>0</v>
      </c>
      <c r="DA206" s="57">
        <v>-378</v>
      </c>
      <c r="DB206" s="57">
        <v>0</v>
      </c>
      <c r="DC206" s="57">
        <v>-378</v>
      </c>
      <c r="DD206" s="57">
        <v>0</v>
      </c>
      <c r="DE206" s="57">
        <v>0</v>
      </c>
      <c r="DF206" s="57">
        <v>0</v>
      </c>
      <c r="DG206" s="57">
        <v>0</v>
      </c>
      <c r="DH206" s="57">
        <v>0</v>
      </c>
      <c r="DI206" s="57">
        <v>-273078</v>
      </c>
      <c r="DJ206" s="57">
        <v>0</v>
      </c>
      <c r="DK206" s="57">
        <v>-273078</v>
      </c>
      <c r="DL206" s="57">
        <v>0</v>
      </c>
      <c r="DM206" s="57">
        <v>0</v>
      </c>
      <c r="DN206" s="57">
        <v>0</v>
      </c>
      <c r="DO206" s="57">
        <v>0</v>
      </c>
      <c r="DP206" s="57">
        <v>0</v>
      </c>
      <c r="DQ206" s="57">
        <v>0</v>
      </c>
      <c r="DR206" s="57">
        <v>-52509</v>
      </c>
      <c r="DS206" s="57">
        <v>0</v>
      </c>
      <c r="DT206" s="57">
        <v>-52509</v>
      </c>
      <c r="DU206" s="57">
        <v>0</v>
      </c>
      <c r="DV206" s="57">
        <v>0</v>
      </c>
      <c r="DW206" s="57">
        <v>0</v>
      </c>
      <c r="DX206" s="57">
        <v>-1118882</v>
      </c>
      <c r="DY206" s="57">
        <v>0</v>
      </c>
      <c r="DZ206" s="57">
        <v>-1118882</v>
      </c>
      <c r="EA206" s="57">
        <v>-41314</v>
      </c>
      <c r="EB206" s="57">
        <v>0</v>
      </c>
      <c r="EC206" s="57">
        <v>-41314</v>
      </c>
      <c r="ED206" s="57">
        <v>0</v>
      </c>
      <c r="EE206" s="57">
        <v>0</v>
      </c>
      <c r="EF206" s="57">
        <v>0</v>
      </c>
      <c r="EG206" s="57">
        <v>0</v>
      </c>
      <c r="EH206" s="57">
        <v>0</v>
      </c>
      <c r="EI206" s="57">
        <v>0</v>
      </c>
      <c r="EJ206" s="57">
        <v>-3979</v>
      </c>
      <c r="EK206" s="57">
        <v>0</v>
      </c>
      <c r="EL206" s="57">
        <v>-3979</v>
      </c>
      <c r="EM206" s="57">
        <v>-1216684</v>
      </c>
      <c r="EN206" s="57">
        <v>0</v>
      </c>
      <c r="EO206" s="57">
        <v>-1216684</v>
      </c>
      <c r="EP206" s="57">
        <v>0</v>
      </c>
      <c r="EQ206" s="57">
        <v>0</v>
      </c>
      <c r="ER206" s="57">
        <v>0</v>
      </c>
      <c r="ES206" s="57">
        <v>0</v>
      </c>
      <c r="ET206" s="57">
        <v>0</v>
      </c>
      <c r="EU206" s="57">
        <v>0</v>
      </c>
      <c r="EV206" s="57">
        <v>0</v>
      </c>
      <c r="EW206" s="57">
        <v>0</v>
      </c>
      <c r="EX206" s="57">
        <v>0</v>
      </c>
      <c r="EY206" s="57">
        <v>95425595</v>
      </c>
      <c r="EZ206" s="57">
        <v>0</v>
      </c>
      <c r="FA206" s="57">
        <v>95425595</v>
      </c>
      <c r="FB206" s="57">
        <v>-478368</v>
      </c>
      <c r="FC206" s="57">
        <v>0</v>
      </c>
      <c r="FD206" s="57">
        <v>-478368</v>
      </c>
      <c r="FE206" s="57">
        <v>-9208938</v>
      </c>
      <c r="FF206" s="57">
        <v>0</v>
      </c>
      <c r="FG206" s="57">
        <v>-9208938</v>
      </c>
      <c r="FH206" s="57">
        <v>-2531957</v>
      </c>
      <c r="FI206" s="57">
        <v>0</v>
      </c>
      <c r="FJ206" s="57">
        <v>-2531957</v>
      </c>
      <c r="FK206" s="57">
        <v>-273078</v>
      </c>
      <c r="FL206" s="57">
        <v>0</v>
      </c>
      <c r="FM206" s="57">
        <v>-273078</v>
      </c>
      <c r="FN206" s="57">
        <v>-1216684</v>
      </c>
      <c r="FO206" s="57">
        <v>0</v>
      </c>
      <c r="FP206" s="57">
        <v>-1216684</v>
      </c>
      <c r="FQ206" s="57">
        <v>0</v>
      </c>
      <c r="FR206" s="57">
        <v>0</v>
      </c>
      <c r="FS206" s="57">
        <v>0</v>
      </c>
      <c r="FT206" s="57">
        <v>-13709025</v>
      </c>
      <c r="FU206" s="57">
        <v>0</v>
      </c>
      <c r="FV206" s="57">
        <v>-13709025</v>
      </c>
      <c r="FW206" s="57">
        <v>81716570</v>
      </c>
      <c r="FX206" s="57">
        <v>0</v>
      </c>
      <c r="FY206" s="57">
        <v>81716570</v>
      </c>
    </row>
    <row r="207" spans="1:181" x14ac:dyDescent="0.2">
      <c r="A207" s="57" t="s">
        <v>512</v>
      </c>
      <c r="B207" s="57" t="s">
        <v>511</v>
      </c>
      <c r="C207" s="57">
        <v>0</v>
      </c>
      <c r="D207" s="57">
        <v>0</v>
      </c>
      <c r="E207" s="57">
        <v>0</v>
      </c>
      <c r="F207" s="57">
        <v>38402</v>
      </c>
      <c r="G207" s="57">
        <v>0</v>
      </c>
      <c r="H207" s="57">
        <v>38402</v>
      </c>
      <c r="I207" s="57">
        <v>0</v>
      </c>
      <c r="J207" s="57">
        <v>0</v>
      </c>
      <c r="K207" s="57">
        <v>0</v>
      </c>
      <c r="L207" s="57">
        <v>90640</v>
      </c>
      <c r="M207" s="57">
        <v>0</v>
      </c>
      <c r="N207" s="57">
        <v>90640</v>
      </c>
      <c r="O207" s="57">
        <v>129042</v>
      </c>
      <c r="P207" s="57">
        <v>0</v>
      </c>
      <c r="Q207" s="57">
        <v>129042</v>
      </c>
      <c r="R207" s="57">
        <v>-3493399</v>
      </c>
      <c r="S207" s="57">
        <v>0</v>
      </c>
      <c r="T207" s="57">
        <v>-3493399</v>
      </c>
      <c r="U207" s="57">
        <v>-10059</v>
      </c>
      <c r="V207" s="57">
        <v>0</v>
      </c>
      <c r="W207" s="57">
        <v>-10059</v>
      </c>
      <c r="X207" s="57">
        <v>-29134</v>
      </c>
      <c r="Y207" s="57">
        <v>0</v>
      </c>
      <c r="Z207" s="57">
        <v>-29134</v>
      </c>
      <c r="AA207" s="57">
        <v>-19639</v>
      </c>
      <c r="AB207" s="57">
        <v>0</v>
      </c>
      <c r="AC207" s="57">
        <v>-19639</v>
      </c>
      <c r="AD207" s="57">
        <v>-96</v>
      </c>
      <c r="AE207" s="57">
        <v>0</v>
      </c>
      <c r="AF207" s="57">
        <v>-96</v>
      </c>
      <c r="AG207" s="57">
        <v>1949101</v>
      </c>
      <c r="AH207" s="57">
        <v>0</v>
      </c>
      <c r="AI207" s="57">
        <v>1949101</v>
      </c>
      <c r="AJ207" s="57">
        <v>-34055</v>
      </c>
      <c r="AK207" s="57">
        <v>0</v>
      </c>
      <c r="AL207" s="57">
        <v>-34055</v>
      </c>
      <c r="AM207" s="57">
        <v>-4677478</v>
      </c>
      <c r="AN207" s="57">
        <v>0</v>
      </c>
      <c r="AO207" s="57">
        <v>-4677478</v>
      </c>
      <c r="AP207" s="57">
        <v>69164</v>
      </c>
      <c r="AQ207" s="57">
        <v>0</v>
      </c>
      <c r="AR207" s="57">
        <v>69164</v>
      </c>
      <c r="AS207" s="57">
        <v>-105392</v>
      </c>
      <c r="AT207" s="57">
        <v>0</v>
      </c>
      <c r="AU207" s="57">
        <v>-105392</v>
      </c>
      <c r="AV207" s="57">
        <v>0</v>
      </c>
      <c r="AW207" s="57">
        <v>0</v>
      </c>
      <c r="AX207" s="57">
        <v>0</v>
      </c>
      <c r="AY207" s="57">
        <v>-1208</v>
      </c>
      <c r="AZ207" s="57">
        <v>0</v>
      </c>
      <c r="BA207" s="57">
        <v>-1208</v>
      </c>
      <c r="BB207" s="57">
        <v>0</v>
      </c>
      <c r="BC207" s="57">
        <v>0</v>
      </c>
      <c r="BD207" s="57">
        <v>0</v>
      </c>
      <c r="BE207" s="57">
        <v>-6322401</v>
      </c>
      <c r="BF207" s="57">
        <v>0</v>
      </c>
      <c r="BG207" s="57">
        <v>-6322401</v>
      </c>
      <c r="BH207" s="57">
        <v>0</v>
      </c>
      <c r="BI207" s="57">
        <v>0</v>
      </c>
      <c r="BJ207" s="57">
        <v>0</v>
      </c>
      <c r="BK207" s="57">
        <v>886</v>
      </c>
      <c r="BL207" s="57">
        <v>0</v>
      </c>
      <c r="BM207" s="57">
        <v>886</v>
      </c>
      <c r="BN207" s="57">
        <v>-3209142</v>
      </c>
      <c r="BO207" s="57">
        <v>0</v>
      </c>
      <c r="BP207" s="57">
        <v>-3209142</v>
      </c>
      <c r="BQ207" s="57">
        <v>109968</v>
      </c>
      <c r="BR207" s="57">
        <v>0</v>
      </c>
      <c r="BS207" s="57">
        <v>109968</v>
      </c>
      <c r="BT207" s="57">
        <v>-3098288</v>
      </c>
      <c r="BU207" s="57">
        <v>0</v>
      </c>
      <c r="BV207" s="57">
        <v>-3098288</v>
      </c>
      <c r="BW207" s="57">
        <v>-54754</v>
      </c>
      <c r="BX207" s="57">
        <v>0</v>
      </c>
      <c r="BY207" s="57">
        <v>-54754</v>
      </c>
      <c r="BZ207" s="57">
        <v>-11326</v>
      </c>
      <c r="CA207" s="57">
        <v>0</v>
      </c>
      <c r="CB207" s="57">
        <v>-11326</v>
      </c>
      <c r="CC207" s="57">
        <v>-21502</v>
      </c>
      <c r="CD207" s="57">
        <v>0</v>
      </c>
      <c r="CE207" s="57">
        <v>-21502</v>
      </c>
      <c r="CF207" s="57">
        <v>0</v>
      </c>
      <c r="CG207" s="57">
        <v>0</v>
      </c>
      <c r="CH207" s="57">
        <v>0</v>
      </c>
      <c r="CI207" s="57">
        <v>-5433</v>
      </c>
      <c r="CJ207" s="57">
        <v>0</v>
      </c>
      <c r="CK207" s="57">
        <v>-5433</v>
      </c>
      <c r="CL207" s="57">
        <v>0</v>
      </c>
      <c r="CM207" s="57">
        <v>0</v>
      </c>
      <c r="CN207" s="57">
        <v>0</v>
      </c>
      <c r="CO207" s="57">
        <v>0</v>
      </c>
      <c r="CP207" s="57">
        <v>0</v>
      </c>
      <c r="CQ207" s="57">
        <v>0</v>
      </c>
      <c r="CR207" s="57">
        <v>0</v>
      </c>
      <c r="CS207" s="57">
        <v>0</v>
      </c>
      <c r="CT207" s="57">
        <v>0</v>
      </c>
      <c r="CU207" s="57">
        <v>0</v>
      </c>
      <c r="CV207" s="57">
        <v>0</v>
      </c>
      <c r="CW207" s="57">
        <v>0</v>
      </c>
      <c r="CX207" s="57">
        <v>0</v>
      </c>
      <c r="CY207" s="57">
        <v>0</v>
      </c>
      <c r="CZ207" s="57">
        <v>0</v>
      </c>
      <c r="DA207" s="57">
        <v>0</v>
      </c>
      <c r="DB207" s="57">
        <v>0</v>
      </c>
      <c r="DC207" s="57">
        <v>0</v>
      </c>
      <c r="DD207" s="57">
        <v>0</v>
      </c>
      <c r="DE207" s="57">
        <v>0</v>
      </c>
      <c r="DF207" s="57">
        <v>0</v>
      </c>
      <c r="DG207" s="57">
        <v>0</v>
      </c>
      <c r="DH207" s="57">
        <v>0</v>
      </c>
      <c r="DI207" s="57">
        <v>-93015</v>
      </c>
      <c r="DJ207" s="57">
        <v>0</v>
      </c>
      <c r="DK207" s="57">
        <v>-93015</v>
      </c>
      <c r="DL207" s="57">
        <v>-2703</v>
      </c>
      <c r="DM207" s="57">
        <v>0</v>
      </c>
      <c r="DN207" s="57">
        <v>-2703</v>
      </c>
      <c r="DO207" s="57">
        <v>0</v>
      </c>
      <c r="DP207" s="57">
        <v>0</v>
      </c>
      <c r="DQ207" s="57">
        <v>0</v>
      </c>
      <c r="DR207" s="57">
        <v>-281566</v>
      </c>
      <c r="DS207" s="57">
        <v>0</v>
      </c>
      <c r="DT207" s="57">
        <v>-281566</v>
      </c>
      <c r="DU207" s="57">
        <v>-2226</v>
      </c>
      <c r="DV207" s="57">
        <v>0</v>
      </c>
      <c r="DW207" s="57">
        <v>-2226</v>
      </c>
      <c r="DX207" s="57">
        <v>-1076127</v>
      </c>
      <c r="DY207" s="57">
        <v>0</v>
      </c>
      <c r="DZ207" s="57">
        <v>-1076127</v>
      </c>
      <c r="EA207" s="57">
        <v>-43123</v>
      </c>
      <c r="EB207" s="57">
        <v>0</v>
      </c>
      <c r="EC207" s="57">
        <v>-43123</v>
      </c>
      <c r="ED207" s="57">
        <v>-2232</v>
      </c>
      <c r="EE207" s="57">
        <v>0</v>
      </c>
      <c r="EF207" s="57">
        <v>-2232</v>
      </c>
      <c r="EG207" s="57">
        <v>0</v>
      </c>
      <c r="EH207" s="57">
        <v>0</v>
      </c>
      <c r="EI207" s="57">
        <v>0</v>
      </c>
      <c r="EJ207" s="57">
        <v>-17233</v>
      </c>
      <c r="EK207" s="57">
        <v>0</v>
      </c>
      <c r="EL207" s="57">
        <v>-17233</v>
      </c>
      <c r="EM207" s="57">
        <v>-1425210</v>
      </c>
      <c r="EN207" s="57">
        <v>0</v>
      </c>
      <c r="EO207" s="57">
        <v>-1425210</v>
      </c>
      <c r="EP207" s="57">
        <v>-2324</v>
      </c>
      <c r="EQ207" s="57">
        <v>0</v>
      </c>
      <c r="ER207" s="57">
        <v>-2324</v>
      </c>
      <c r="ES207" s="57">
        <v>-3778</v>
      </c>
      <c r="ET207" s="57">
        <v>0</v>
      </c>
      <c r="EU207" s="57">
        <v>-3778</v>
      </c>
      <c r="EV207" s="57">
        <v>-6102</v>
      </c>
      <c r="EW207" s="57">
        <v>0</v>
      </c>
      <c r="EX207" s="57">
        <v>-6102</v>
      </c>
      <c r="EY207" s="57">
        <v>79738711</v>
      </c>
      <c r="EZ207" s="57">
        <v>0</v>
      </c>
      <c r="FA207" s="57">
        <v>79738711</v>
      </c>
      <c r="FB207" s="57">
        <v>129042</v>
      </c>
      <c r="FC207" s="57">
        <v>0</v>
      </c>
      <c r="FD207" s="57">
        <v>129042</v>
      </c>
      <c r="FE207" s="57">
        <v>-6322401</v>
      </c>
      <c r="FF207" s="57">
        <v>0</v>
      </c>
      <c r="FG207" s="57">
        <v>-6322401</v>
      </c>
      <c r="FH207" s="57">
        <v>-3098288</v>
      </c>
      <c r="FI207" s="57">
        <v>0</v>
      </c>
      <c r="FJ207" s="57">
        <v>-3098288</v>
      </c>
      <c r="FK207" s="57">
        <v>-93015</v>
      </c>
      <c r="FL207" s="57">
        <v>0</v>
      </c>
      <c r="FM207" s="57">
        <v>-93015</v>
      </c>
      <c r="FN207" s="57">
        <v>-1425210</v>
      </c>
      <c r="FO207" s="57">
        <v>0</v>
      </c>
      <c r="FP207" s="57">
        <v>-1425210</v>
      </c>
      <c r="FQ207" s="57">
        <v>-6102</v>
      </c>
      <c r="FR207" s="57">
        <v>0</v>
      </c>
      <c r="FS207" s="57">
        <v>-6102</v>
      </c>
      <c r="FT207" s="57">
        <v>-10815974</v>
      </c>
      <c r="FU207" s="57">
        <v>0</v>
      </c>
      <c r="FV207" s="57">
        <v>-10815974</v>
      </c>
      <c r="FW207" s="57">
        <v>68922737</v>
      </c>
      <c r="FX207" s="57">
        <v>0</v>
      </c>
      <c r="FY207" s="57">
        <v>68922737</v>
      </c>
    </row>
    <row r="208" spans="1:181" x14ac:dyDescent="0.2">
      <c r="A208" s="57" t="s">
        <v>514</v>
      </c>
      <c r="B208" s="57" t="s">
        <v>513</v>
      </c>
      <c r="C208" s="57">
        <v>0</v>
      </c>
      <c r="D208" s="57">
        <v>0</v>
      </c>
      <c r="E208" s="57">
        <v>0</v>
      </c>
      <c r="F208" s="57">
        <v>-18495</v>
      </c>
      <c r="G208" s="57">
        <v>0</v>
      </c>
      <c r="H208" s="57">
        <v>-18495</v>
      </c>
      <c r="I208" s="57">
        <v>0</v>
      </c>
      <c r="J208" s="57">
        <v>0</v>
      </c>
      <c r="K208" s="57">
        <v>0</v>
      </c>
      <c r="L208" s="57">
        <v>25501</v>
      </c>
      <c r="M208" s="57">
        <v>0</v>
      </c>
      <c r="N208" s="57">
        <v>25501</v>
      </c>
      <c r="O208" s="57">
        <v>7006</v>
      </c>
      <c r="P208" s="57">
        <v>0</v>
      </c>
      <c r="Q208" s="57">
        <v>7006</v>
      </c>
      <c r="R208" s="57">
        <v>-1863850</v>
      </c>
      <c r="S208" s="57">
        <v>0</v>
      </c>
      <c r="T208" s="57">
        <v>-1863850</v>
      </c>
      <c r="U208" s="57">
        <v>0</v>
      </c>
      <c r="V208" s="57">
        <v>0</v>
      </c>
      <c r="W208" s="57">
        <v>0</v>
      </c>
      <c r="X208" s="57">
        <v>-103856</v>
      </c>
      <c r="Y208" s="57">
        <v>0</v>
      </c>
      <c r="Z208" s="57">
        <v>-103856</v>
      </c>
      <c r="AA208" s="57">
        <v>-71981</v>
      </c>
      <c r="AB208" s="57">
        <v>0</v>
      </c>
      <c r="AC208" s="57">
        <v>-71981</v>
      </c>
      <c r="AD208" s="57">
        <v>0</v>
      </c>
      <c r="AE208" s="57">
        <v>0</v>
      </c>
      <c r="AF208" s="57">
        <v>0</v>
      </c>
      <c r="AG208" s="57">
        <v>436272</v>
      </c>
      <c r="AH208" s="57">
        <v>0</v>
      </c>
      <c r="AI208" s="57">
        <v>436272</v>
      </c>
      <c r="AJ208" s="57">
        <v>-37406</v>
      </c>
      <c r="AK208" s="57">
        <v>0</v>
      </c>
      <c r="AL208" s="57">
        <v>-37406</v>
      </c>
      <c r="AM208" s="57">
        <v>-910321</v>
      </c>
      <c r="AN208" s="57">
        <v>0</v>
      </c>
      <c r="AO208" s="57">
        <v>-910321</v>
      </c>
      <c r="AP208" s="57">
        <v>-114096</v>
      </c>
      <c r="AQ208" s="57">
        <v>0</v>
      </c>
      <c r="AR208" s="57">
        <v>-114096</v>
      </c>
      <c r="AS208" s="57">
        <v>-45849</v>
      </c>
      <c r="AT208" s="57">
        <v>0</v>
      </c>
      <c r="AU208" s="57">
        <v>-45849</v>
      </c>
      <c r="AV208" s="57">
        <v>0</v>
      </c>
      <c r="AW208" s="57">
        <v>0</v>
      </c>
      <c r="AX208" s="57">
        <v>0</v>
      </c>
      <c r="AY208" s="57">
        <v>-9021</v>
      </c>
      <c r="AZ208" s="57">
        <v>0</v>
      </c>
      <c r="BA208" s="57">
        <v>-9021</v>
      </c>
      <c r="BB208" s="57">
        <v>0</v>
      </c>
      <c r="BC208" s="57">
        <v>0</v>
      </c>
      <c r="BD208" s="57">
        <v>0</v>
      </c>
      <c r="BE208" s="57">
        <v>-2648127</v>
      </c>
      <c r="BF208" s="57">
        <v>0</v>
      </c>
      <c r="BG208" s="57">
        <v>-2648127</v>
      </c>
      <c r="BH208" s="57">
        <v>0</v>
      </c>
      <c r="BI208" s="57">
        <v>0</v>
      </c>
      <c r="BJ208" s="57">
        <v>0</v>
      </c>
      <c r="BK208" s="57">
        <v>0</v>
      </c>
      <c r="BL208" s="57">
        <v>0</v>
      </c>
      <c r="BM208" s="57">
        <v>0</v>
      </c>
      <c r="BN208" s="57">
        <v>-605893</v>
      </c>
      <c r="BO208" s="57">
        <v>0</v>
      </c>
      <c r="BP208" s="57">
        <v>-605893</v>
      </c>
      <c r="BQ208" s="57">
        <v>42764</v>
      </c>
      <c r="BR208" s="57">
        <v>0</v>
      </c>
      <c r="BS208" s="57">
        <v>42764</v>
      </c>
      <c r="BT208" s="57">
        <v>-563129</v>
      </c>
      <c r="BU208" s="57">
        <v>0</v>
      </c>
      <c r="BV208" s="57">
        <v>-563129</v>
      </c>
      <c r="BW208" s="57">
        <v>-17360</v>
      </c>
      <c r="BX208" s="57">
        <v>0</v>
      </c>
      <c r="BY208" s="57">
        <v>-17360</v>
      </c>
      <c r="BZ208" s="57">
        <v>-234</v>
      </c>
      <c r="CA208" s="57">
        <v>0</v>
      </c>
      <c r="CB208" s="57">
        <v>-234</v>
      </c>
      <c r="CC208" s="57">
        <v>-6329</v>
      </c>
      <c r="CD208" s="57">
        <v>0</v>
      </c>
      <c r="CE208" s="57">
        <v>-6329</v>
      </c>
      <c r="CF208" s="57">
        <v>0</v>
      </c>
      <c r="CG208" s="57">
        <v>0</v>
      </c>
      <c r="CH208" s="57">
        <v>0</v>
      </c>
      <c r="CI208" s="57">
        <v>-1686</v>
      </c>
      <c r="CJ208" s="57">
        <v>0</v>
      </c>
      <c r="CK208" s="57">
        <v>-1686</v>
      </c>
      <c r="CL208" s="57">
        <v>0</v>
      </c>
      <c r="CM208" s="57">
        <v>0</v>
      </c>
      <c r="CN208" s="57">
        <v>0</v>
      </c>
      <c r="CO208" s="57">
        <v>-4129</v>
      </c>
      <c r="CP208" s="57">
        <v>0</v>
      </c>
      <c r="CQ208" s="57">
        <v>-4129</v>
      </c>
      <c r="CR208" s="57">
        <v>0</v>
      </c>
      <c r="CS208" s="57">
        <v>0</v>
      </c>
      <c r="CT208" s="57">
        <v>0</v>
      </c>
      <c r="CU208" s="57">
        <v>0</v>
      </c>
      <c r="CV208" s="57">
        <v>0</v>
      </c>
      <c r="CW208" s="57">
        <v>0</v>
      </c>
      <c r="CX208" s="57">
        <v>0</v>
      </c>
      <c r="CY208" s="57">
        <v>0</v>
      </c>
      <c r="CZ208" s="57">
        <v>0</v>
      </c>
      <c r="DA208" s="57">
        <v>0</v>
      </c>
      <c r="DB208" s="57">
        <v>0</v>
      </c>
      <c r="DC208" s="57">
        <v>0</v>
      </c>
      <c r="DD208" s="57">
        <v>0</v>
      </c>
      <c r="DE208" s="57">
        <v>0</v>
      </c>
      <c r="DF208" s="57">
        <v>0</v>
      </c>
      <c r="DG208" s="57">
        <v>0</v>
      </c>
      <c r="DH208" s="57">
        <v>0</v>
      </c>
      <c r="DI208" s="57">
        <v>-29738</v>
      </c>
      <c r="DJ208" s="57">
        <v>0</v>
      </c>
      <c r="DK208" s="57">
        <v>-29738</v>
      </c>
      <c r="DL208" s="57">
        <v>0</v>
      </c>
      <c r="DM208" s="57">
        <v>0</v>
      </c>
      <c r="DN208" s="57">
        <v>0</v>
      </c>
      <c r="DO208" s="57">
        <v>-740</v>
      </c>
      <c r="DP208" s="57">
        <v>0</v>
      </c>
      <c r="DQ208" s="57">
        <v>-740</v>
      </c>
      <c r="DR208" s="57">
        <v>-2940</v>
      </c>
      <c r="DS208" s="57">
        <v>0</v>
      </c>
      <c r="DT208" s="57">
        <v>-2940</v>
      </c>
      <c r="DU208" s="57">
        <v>-269</v>
      </c>
      <c r="DV208" s="57">
        <v>0</v>
      </c>
      <c r="DW208" s="57">
        <v>-269</v>
      </c>
      <c r="DX208" s="57">
        <v>-325966</v>
      </c>
      <c r="DY208" s="57">
        <v>0</v>
      </c>
      <c r="DZ208" s="57">
        <v>-325966</v>
      </c>
      <c r="EA208" s="57">
        <v>-1243</v>
      </c>
      <c r="EB208" s="57">
        <v>0</v>
      </c>
      <c r="EC208" s="57">
        <v>-1243</v>
      </c>
      <c r="ED208" s="57">
        <v>0</v>
      </c>
      <c r="EE208" s="57">
        <v>0</v>
      </c>
      <c r="EF208" s="57">
        <v>0</v>
      </c>
      <c r="EG208" s="57">
        <v>0</v>
      </c>
      <c r="EH208" s="57">
        <v>0</v>
      </c>
      <c r="EI208" s="57">
        <v>0</v>
      </c>
      <c r="EJ208" s="57">
        <v>-3124</v>
      </c>
      <c r="EK208" s="57">
        <v>0</v>
      </c>
      <c r="EL208" s="57">
        <v>-3124</v>
      </c>
      <c r="EM208" s="57">
        <v>-334282</v>
      </c>
      <c r="EN208" s="57">
        <v>0</v>
      </c>
      <c r="EO208" s="57">
        <v>-334282</v>
      </c>
      <c r="EP208" s="57">
        <v>0</v>
      </c>
      <c r="EQ208" s="57">
        <v>0</v>
      </c>
      <c r="ER208" s="57">
        <v>0</v>
      </c>
      <c r="ES208" s="57">
        <v>0</v>
      </c>
      <c r="ET208" s="57">
        <v>0</v>
      </c>
      <c r="EU208" s="57">
        <v>0</v>
      </c>
      <c r="EV208" s="57">
        <v>0</v>
      </c>
      <c r="EW208" s="57">
        <v>0</v>
      </c>
      <c r="EX208" s="57">
        <v>0</v>
      </c>
      <c r="EY208" s="57">
        <v>18241129</v>
      </c>
      <c r="EZ208" s="57">
        <v>0</v>
      </c>
      <c r="FA208" s="57">
        <v>18241129</v>
      </c>
      <c r="FB208" s="57">
        <v>7006</v>
      </c>
      <c r="FC208" s="57">
        <v>0</v>
      </c>
      <c r="FD208" s="57">
        <v>7006</v>
      </c>
      <c r="FE208" s="57">
        <v>-2648127</v>
      </c>
      <c r="FF208" s="57">
        <v>0</v>
      </c>
      <c r="FG208" s="57">
        <v>-2648127</v>
      </c>
      <c r="FH208" s="57">
        <v>-563129</v>
      </c>
      <c r="FI208" s="57">
        <v>0</v>
      </c>
      <c r="FJ208" s="57">
        <v>-563129</v>
      </c>
      <c r="FK208" s="57">
        <v>-29738</v>
      </c>
      <c r="FL208" s="57">
        <v>0</v>
      </c>
      <c r="FM208" s="57">
        <v>-29738</v>
      </c>
      <c r="FN208" s="57">
        <v>-334282</v>
      </c>
      <c r="FO208" s="57">
        <v>0</v>
      </c>
      <c r="FP208" s="57">
        <v>-334282</v>
      </c>
      <c r="FQ208" s="57">
        <v>0</v>
      </c>
      <c r="FR208" s="57">
        <v>0</v>
      </c>
      <c r="FS208" s="57">
        <v>0</v>
      </c>
      <c r="FT208" s="57">
        <v>-3568270</v>
      </c>
      <c r="FU208" s="57">
        <v>0</v>
      </c>
      <c r="FV208" s="57">
        <v>-3568270</v>
      </c>
      <c r="FW208" s="57">
        <v>14672859</v>
      </c>
      <c r="FX208" s="57">
        <v>0</v>
      </c>
      <c r="FY208" s="57">
        <v>14672859</v>
      </c>
    </row>
    <row r="209" spans="1:181" x14ac:dyDescent="0.2">
      <c r="A209" s="57" t="s">
        <v>516</v>
      </c>
      <c r="B209" s="57" t="s">
        <v>515</v>
      </c>
      <c r="C209" s="57">
        <v>0</v>
      </c>
      <c r="D209" s="57">
        <v>0</v>
      </c>
      <c r="E209" s="57">
        <v>0</v>
      </c>
      <c r="F209" s="57">
        <v>-7387</v>
      </c>
      <c r="G209" s="57">
        <v>0</v>
      </c>
      <c r="H209" s="57">
        <v>-7387</v>
      </c>
      <c r="I209" s="57">
        <v>0</v>
      </c>
      <c r="J209" s="57">
        <v>0</v>
      </c>
      <c r="K209" s="57">
        <v>0</v>
      </c>
      <c r="L209" s="57">
        <v>131318</v>
      </c>
      <c r="M209" s="57">
        <v>0</v>
      </c>
      <c r="N209" s="57">
        <v>131318</v>
      </c>
      <c r="O209" s="57">
        <v>123931</v>
      </c>
      <c r="P209" s="57">
        <v>0</v>
      </c>
      <c r="Q209" s="57">
        <v>123931</v>
      </c>
      <c r="R209" s="57">
        <v>-1940529</v>
      </c>
      <c r="S209" s="57">
        <v>0</v>
      </c>
      <c r="T209" s="57">
        <v>-1940529</v>
      </c>
      <c r="U209" s="57">
        <v>-2044</v>
      </c>
      <c r="V209" s="57">
        <v>0</v>
      </c>
      <c r="W209" s="57">
        <v>-2044</v>
      </c>
      <c r="X209" s="57">
        <v>-233900</v>
      </c>
      <c r="Y209" s="57">
        <v>0</v>
      </c>
      <c r="Z209" s="57">
        <v>-233900</v>
      </c>
      <c r="AA209" s="57">
        <v>-156681</v>
      </c>
      <c r="AB209" s="57">
        <v>0</v>
      </c>
      <c r="AC209" s="57">
        <v>-156681</v>
      </c>
      <c r="AD209" s="57">
        <v>-153</v>
      </c>
      <c r="AE209" s="57">
        <v>0</v>
      </c>
      <c r="AF209" s="57">
        <v>-153</v>
      </c>
      <c r="AG209" s="57">
        <v>3016357</v>
      </c>
      <c r="AH209" s="57">
        <v>0</v>
      </c>
      <c r="AI209" s="57">
        <v>3016357</v>
      </c>
      <c r="AJ209" s="57">
        <v>-17678</v>
      </c>
      <c r="AK209" s="57">
        <v>0</v>
      </c>
      <c r="AL209" s="57">
        <v>-17678</v>
      </c>
      <c r="AM209" s="57">
        <v>-4127230</v>
      </c>
      <c r="AN209" s="57">
        <v>0</v>
      </c>
      <c r="AO209" s="57">
        <v>-4127230</v>
      </c>
      <c r="AP209" s="57">
        <v>-63179</v>
      </c>
      <c r="AQ209" s="57">
        <v>0</v>
      </c>
      <c r="AR209" s="57">
        <v>-63179</v>
      </c>
      <c r="AS209" s="57">
        <v>-6784</v>
      </c>
      <c r="AT209" s="57">
        <v>0</v>
      </c>
      <c r="AU209" s="57">
        <v>-6784</v>
      </c>
      <c r="AV209" s="57">
        <v>0</v>
      </c>
      <c r="AW209" s="57">
        <v>0</v>
      </c>
      <c r="AX209" s="57">
        <v>0</v>
      </c>
      <c r="AY209" s="57">
        <v>0</v>
      </c>
      <c r="AZ209" s="57">
        <v>0</v>
      </c>
      <c r="BA209" s="57">
        <v>0</v>
      </c>
      <c r="BB209" s="57">
        <v>0</v>
      </c>
      <c r="BC209" s="57">
        <v>0</v>
      </c>
      <c r="BD209" s="57">
        <v>0</v>
      </c>
      <c r="BE209" s="57">
        <v>-3372943</v>
      </c>
      <c r="BF209" s="57">
        <v>0</v>
      </c>
      <c r="BG209" s="57">
        <v>-3372943</v>
      </c>
      <c r="BH209" s="57">
        <v>-152993</v>
      </c>
      <c r="BI209" s="57">
        <v>0</v>
      </c>
      <c r="BJ209" s="57">
        <v>-152993</v>
      </c>
      <c r="BK209" s="57">
        <v>-84</v>
      </c>
      <c r="BL209" s="57">
        <v>0</v>
      </c>
      <c r="BM209" s="57">
        <v>-84</v>
      </c>
      <c r="BN209" s="57">
        <v>-4719262</v>
      </c>
      <c r="BO209" s="57">
        <v>0</v>
      </c>
      <c r="BP209" s="57">
        <v>-4719262</v>
      </c>
      <c r="BQ209" s="57">
        <v>-304045</v>
      </c>
      <c r="BR209" s="57">
        <v>0</v>
      </c>
      <c r="BS209" s="57">
        <v>-304045</v>
      </c>
      <c r="BT209" s="57">
        <v>-5176384</v>
      </c>
      <c r="BU209" s="57">
        <v>0</v>
      </c>
      <c r="BV209" s="57">
        <v>-5176384</v>
      </c>
      <c r="BW209" s="57">
        <v>-51849</v>
      </c>
      <c r="BX209" s="57">
        <v>0</v>
      </c>
      <c r="BY209" s="57">
        <v>-51849</v>
      </c>
      <c r="BZ209" s="57">
        <v>-753</v>
      </c>
      <c r="CA209" s="57">
        <v>0</v>
      </c>
      <c r="CB209" s="57">
        <v>-753</v>
      </c>
      <c r="CC209" s="57">
        <v>0</v>
      </c>
      <c r="CD209" s="57">
        <v>0</v>
      </c>
      <c r="CE209" s="57">
        <v>0</v>
      </c>
      <c r="CF209" s="57">
        <v>0</v>
      </c>
      <c r="CG209" s="57">
        <v>0</v>
      </c>
      <c r="CH209" s="57">
        <v>0</v>
      </c>
      <c r="CI209" s="57">
        <v>0</v>
      </c>
      <c r="CJ209" s="57">
        <v>0</v>
      </c>
      <c r="CK209" s="57">
        <v>0</v>
      </c>
      <c r="CL209" s="57">
        <v>0</v>
      </c>
      <c r="CM209" s="57">
        <v>0</v>
      </c>
      <c r="CN209" s="57">
        <v>0</v>
      </c>
      <c r="CO209" s="57">
        <v>0</v>
      </c>
      <c r="CP209" s="57">
        <v>0</v>
      </c>
      <c r="CQ209" s="57">
        <v>0</v>
      </c>
      <c r="CR209" s="57">
        <v>0</v>
      </c>
      <c r="CS209" s="57">
        <v>0</v>
      </c>
      <c r="CT209" s="57">
        <v>0</v>
      </c>
      <c r="CU209" s="57">
        <v>0</v>
      </c>
      <c r="CV209" s="57">
        <v>0</v>
      </c>
      <c r="CW209" s="57">
        <v>0</v>
      </c>
      <c r="CX209" s="57">
        <v>0</v>
      </c>
      <c r="CY209" s="57">
        <v>0</v>
      </c>
      <c r="CZ209" s="57">
        <v>0</v>
      </c>
      <c r="DA209" s="57">
        <v>0</v>
      </c>
      <c r="DB209" s="57">
        <v>0</v>
      </c>
      <c r="DC209" s="57">
        <v>0</v>
      </c>
      <c r="DD209" s="57">
        <v>0</v>
      </c>
      <c r="DE209" s="57">
        <v>0</v>
      </c>
      <c r="DF209" s="57">
        <v>0</v>
      </c>
      <c r="DG209" s="57">
        <v>0</v>
      </c>
      <c r="DH209" s="57">
        <v>0</v>
      </c>
      <c r="DI209" s="57">
        <v>-52602</v>
      </c>
      <c r="DJ209" s="57">
        <v>0</v>
      </c>
      <c r="DK209" s="57">
        <v>-52602</v>
      </c>
      <c r="DL209" s="57">
        <v>0</v>
      </c>
      <c r="DM209" s="57">
        <v>0</v>
      </c>
      <c r="DN209" s="57">
        <v>0</v>
      </c>
      <c r="DO209" s="57">
        <v>0</v>
      </c>
      <c r="DP209" s="57">
        <v>0</v>
      </c>
      <c r="DQ209" s="57">
        <v>0</v>
      </c>
      <c r="DR209" s="57">
        <v>-93669</v>
      </c>
      <c r="DS209" s="57">
        <v>0</v>
      </c>
      <c r="DT209" s="57">
        <v>-93669</v>
      </c>
      <c r="DU209" s="57">
        <v>-13121</v>
      </c>
      <c r="DV209" s="57">
        <v>0</v>
      </c>
      <c r="DW209" s="57">
        <v>-13121</v>
      </c>
      <c r="DX209" s="57">
        <v>-578797</v>
      </c>
      <c r="DY209" s="57">
        <v>0</v>
      </c>
      <c r="DZ209" s="57">
        <v>-578797</v>
      </c>
      <c r="EA209" s="57">
        <v>-52362</v>
      </c>
      <c r="EB209" s="57">
        <v>0</v>
      </c>
      <c r="EC209" s="57">
        <v>-52362</v>
      </c>
      <c r="ED209" s="57">
        <v>0</v>
      </c>
      <c r="EE209" s="57">
        <v>0</v>
      </c>
      <c r="EF209" s="57">
        <v>0</v>
      </c>
      <c r="EG209" s="57">
        <v>1900</v>
      </c>
      <c r="EH209" s="57">
        <v>0</v>
      </c>
      <c r="EI209" s="57">
        <v>1900</v>
      </c>
      <c r="EJ209" s="57">
        <v>-33667</v>
      </c>
      <c r="EK209" s="57">
        <v>0</v>
      </c>
      <c r="EL209" s="57">
        <v>-33667</v>
      </c>
      <c r="EM209" s="57">
        <v>-769716</v>
      </c>
      <c r="EN209" s="57">
        <v>0</v>
      </c>
      <c r="EO209" s="57">
        <v>-769716</v>
      </c>
      <c r="EP209" s="57">
        <v>0</v>
      </c>
      <c r="EQ209" s="57">
        <v>0</v>
      </c>
      <c r="ER209" s="57">
        <v>0</v>
      </c>
      <c r="ES209" s="57">
        <v>0</v>
      </c>
      <c r="ET209" s="57">
        <v>0</v>
      </c>
      <c r="EU209" s="57">
        <v>0</v>
      </c>
      <c r="EV209" s="57">
        <v>0</v>
      </c>
      <c r="EW209" s="57">
        <v>0</v>
      </c>
      <c r="EX209" s="57">
        <v>0</v>
      </c>
      <c r="EY209" s="57">
        <v>119206939</v>
      </c>
      <c r="EZ209" s="57">
        <v>0</v>
      </c>
      <c r="FA209" s="57">
        <v>119206939</v>
      </c>
      <c r="FB209" s="57">
        <v>123931</v>
      </c>
      <c r="FC209" s="57">
        <v>0</v>
      </c>
      <c r="FD209" s="57">
        <v>123931</v>
      </c>
      <c r="FE209" s="57">
        <v>-3372943</v>
      </c>
      <c r="FF209" s="57">
        <v>0</v>
      </c>
      <c r="FG209" s="57">
        <v>-3372943</v>
      </c>
      <c r="FH209" s="57">
        <v>-5176384</v>
      </c>
      <c r="FI209" s="57">
        <v>0</v>
      </c>
      <c r="FJ209" s="57">
        <v>-5176384</v>
      </c>
      <c r="FK209" s="57">
        <v>-52602</v>
      </c>
      <c r="FL209" s="57">
        <v>0</v>
      </c>
      <c r="FM209" s="57">
        <v>-52602</v>
      </c>
      <c r="FN209" s="57">
        <v>-769716</v>
      </c>
      <c r="FO209" s="57">
        <v>0</v>
      </c>
      <c r="FP209" s="57">
        <v>-769716</v>
      </c>
      <c r="FQ209" s="57">
        <v>0</v>
      </c>
      <c r="FR209" s="57">
        <v>0</v>
      </c>
      <c r="FS209" s="57">
        <v>0</v>
      </c>
      <c r="FT209" s="57">
        <v>-9247714</v>
      </c>
      <c r="FU209" s="57">
        <v>0</v>
      </c>
      <c r="FV209" s="57">
        <v>-9247714</v>
      </c>
      <c r="FW209" s="57">
        <v>109959225</v>
      </c>
      <c r="FX209" s="57">
        <v>0</v>
      </c>
      <c r="FY209" s="57">
        <v>109959225</v>
      </c>
    </row>
    <row r="210" spans="1:181" x14ac:dyDescent="0.2">
      <c r="A210" s="57" t="s">
        <v>518</v>
      </c>
      <c r="B210" s="57" t="s">
        <v>517</v>
      </c>
      <c r="C210" s="57">
        <v>0</v>
      </c>
      <c r="D210" s="57">
        <v>0</v>
      </c>
      <c r="E210" s="57">
        <v>0</v>
      </c>
      <c r="F210" s="57">
        <v>27808</v>
      </c>
      <c r="G210" s="57">
        <v>0</v>
      </c>
      <c r="H210" s="57">
        <v>27808</v>
      </c>
      <c r="I210" s="57">
        <v>0</v>
      </c>
      <c r="J210" s="57">
        <v>0</v>
      </c>
      <c r="K210" s="57">
        <v>0</v>
      </c>
      <c r="L210" s="57">
        <v>30068</v>
      </c>
      <c r="M210" s="57">
        <v>0</v>
      </c>
      <c r="N210" s="57">
        <v>30068</v>
      </c>
      <c r="O210" s="57">
        <v>57876</v>
      </c>
      <c r="P210" s="57">
        <v>0</v>
      </c>
      <c r="Q210" s="57">
        <v>57876</v>
      </c>
      <c r="R210" s="57">
        <v>-3969127</v>
      </c>
      <c r="S210" s="57">
        <v>0</v>
      </c>
      <c r="T210" s="57">
        <v>-3969127</v>
      </c>
      <c r="U210" s="57">
        <v>-9749</v>
      </c>
      <c r="V210" s="57">
        <v>0</v>
      </c>
      <c r="W210" s="57">
        <v>-9749</v>
      </c>
      <c r="X210" s="57">
        <v>-200573</v>
      </c>
      <c r="Y210" s="57">
        <v>0</v>
      </c>
      <c r="Z210" s="57">
        <v>-200573</v>
      </c>
      <c r="AA210" s="57">
        <v>-131055</v>
      </c>
      <c r="AB210" s="57">
        <v>0</v>
      </c>
      <c r="AC210" s="57">
        <v>-131055</v>
      </c>
      <c r="AD210" s="57">
        <v>22</v>
      </c>
      <c r="AE210" s="57">
        <v>0</v>
      </c>
      <c r="AF210" s="57">
        <v>22</v>
      </c>
      <c r="AG210" s="57">
        <v>1265119</v>
      </c>
      <c r="AH210" s="57">
        <v>0</v>
      </c>
      <c r="AI210" s="57">
        <v>1265119</v>
      </c>
      <c r="AJ210" s="57">
        <v>17343</v>
      </c>
      <c r="AK210" s="57">
        <v>0</v>
      </c>
      <c r="AL210" s="57">
        <v>17343</v>
      </c>
      <c r="AM210" s="57">
        <v>-4594384</v>
      </c>
      <c r="AN210" s="57">
        <v>0</v>
      </c>
      <c r="AO210" s="57">
        <v>-4594384</v>
      </c>
      <c r="AP210" s="57">
        <v>-30317</v>
      </c>
      <c r="AQ210" s="57">
        <v>0</v>
      </c>
      <c r="AR210" s="57">
        <v>-30317</v>
      </c>
      <c r="AS210" s="57">
        <v>-118968</v>
      </c>
      <c r="AT210" s="57">
        <v>0</v>
      </c>
      <c r="AU210" s="57">
        <v>-118968</v>
      </c>
      <c r="AV210" s="57">
        <v>-7616</v>
      </c>
      <c r="AW210" s="57">
        <v>0</v>
      </c>
      <c r="AX210" s="57">
        <v>-7616</v>
      </c>
      <c r="AY210" s="57">
        <v>0</v>
      </c>
      <c r="AZ210" s="57">
        <v>0</v>
      </c>
      <c r="BA210" s="57">
        <v>0</v>
      </c>
      <c r="BB210" s="57">
        <v>0</v>
      </c>
      <c r="BC210" s="57">
        <v>0</v>
      </c>
      <c r="BD210" s="57">
        <v>0</v>
      </c>
      <c r="BE210" s="57">
        <v>-7638523</v>
      </c>
      <c r="BF210" s="57">
        <v>0</v>
      </c>
      <c r="BG210" s="57">
        <v>-7638523</v>
      </c>
      <c r="BH210" s="57">
        <v>-8030</v>
      </c>
      <c r="BI210" s="57">
        <v>0</v>
      </c>
      <c r="BJ210" s="57">
        <v>-8030</v>
      </c>
      <c r="BK210" s="57">
        <v>-3938</v>
      </c>
      <c r="BL210" s="57">
        <v>0</v>
      </c>
      <c r="BM210" s="57">
        <v>-3938</v>
      </c>
      <c r="BN210" s="57">
        <v>-2010315</v>
      </c>
      <c r="BO210" s="57">
        <v>0</v>
      </c>
      <c r="BP210" s="57">
        <v>-2010315</v>
      </c>
      <c r="BQ210" s="57">
        <v>63265</v>
      </c>
      <c r="BR210" s="57">
        <v>0</v>
      </c>
      <c r="BS210" s="57">
        <v>63265</v>
      </c>
      <c r="BT210" s="57">
        <v>-1959018</v>
      </c>
      <c r="BU210" s="57">
        <v>0</v>
      </c>
      <c r="BV210" s="57">
        <v>-1959018</v>
      </c>
      <c r="BW210" s="57">
        <v>-121621</v>
      </c>
      <c r="BX210" s="57">
        <v>0</v>
      </c>
      <c r="BY210" s="57">
        <v>-121621</v>
      </c>
      <c r="BZ210" s="57">
        <v>0</v>
      </c>
      <c r="CA210" s="57">
        <v>0</v>
      </c>
      <c r="CB210" s="57">
        <v>0</v>
      </c>
      <c r="CC210" s="57">
        <v>-25056</v>
      </c>
      <c r="CD210" s="57">
        <v>0</v>
      </c>
      <c r="CE210" s="57">
        <v>-25056</v>
      </c>
      <c r="CF210" s="57">
        <v>0</v>
      </c>
      <c r="CG210" s="57">
        <v>0</v>
      </c>
      <c r="CH210" s="57">
        <v>0</v>
      </c>
      <c r="CI210" s="57">
        <v>0</v>
      </c>
      <c r="CJ210" s="57">
        <v>0</v>
      </c>
      <c r="CK210" s="57">
        <v>0</v>
      </c>
      <c r="CL210" s="57">
        <v>0</v>
      </c>
      <c r="CM210" s="57">
        <v>0</v>
      </c>
      <c r="CN210" s="57">
        <v>0</v>
      </c>
      <c r="CO210" s="57">
        <v>0</v>
      </c>
      <c r="CP210" s="57">
        <v>0</v>
      </c>
      <c r="CQ210" s="57">
        <v>0</v>
      </c>
      <c r="CR210" s="57">
        <v>0</v>
      </c>
      <c r="CS210" s="57">
        <v>0</v>
      </c>
      <c r="CT210" s="57">
        <v>0</v>
      </c>
      <c r="CU210" s="57">
        <v>0</v>
      </c>
      <c r="CV210" s="57">
        <v>0</v>
      </c>
      <c r="CW210" s="57">
        <v>0</v>
      </c>
      <c r="CX210" s="57">
        <v>0</v>
      </c>
      <c r="CY210" s="57">
        <v>0</v>
      </c>
      <c r="CZ210" s="57">
        <v>0</v>
      </c>
      <c r="DA210" s="57">
        <v>0</v>
      </c>
      <c r="DB210" s="57">
        <v>0</v>
      </c>
      <c r="DC210" s="57">
        <v>0</v>
      </c>
      <c r="DD210" s="57">
        <v>0</v>
      </c>
      <c r="DE210" s="57">
        <v>0</v>
      </c>
      <c r="DF210" s="57">
        <v>0</v>
      </c>
      <c r="DG210" s="57">
        <v>0</v>
      </c>
      <c r="DH210" s="57">
        <v>0</v>
      </c>
      <c r="DI210" s="57">
        <v>-146677</v>
      </c>
      <c r="DJ210" s="57">
        <v>0</v>
      </c>
      <c r="DK210" s="57">
        <v>-146677</v>
      </c>
      <c r="DL210" s="57">
        <v>-8962</v>
      </c>
      <c r="DM210" s="57">
        <v>0</v>
      </c>
      <c r="DN210" s="57">
        <v>-8962</v>
      </c>
      <c r="DO210" s="57">
        <v>-666</v>
      </c>
      <c r="DP210" s="57">
        <v>0</v>
      </c>
      <c r="DQ210" s="57">
        <v>-666</v>
      </c>
      <c r="DR210" s="57">
        <v>-47870</v>
      </c>
      <c r="DS210" s="57">
        <v>0</v>
      </c>
      <c r="DT210" s="57">
        <v>-47870</v>
      </c>
      <c r="DU210" s="57">
        <v>-7533</v>
      </c>
      <c r="DV210" s="57">
        <v>0</v>
      </c>
      <c r="DW210" s="57">
        <v>-7533</v>
      </c>
      <c r="DX210" s="57">
        <v>-1882491</v>
      </c>
      <c r="DY210" s="57">
        <v>0</v>
      </c>
      <c r="DZ210" s="57">
        <v>-1882491</v>
      </c>
      <c r="EA210" s="57">
        <v>-55272</v>
      </c>
      <c r="EB210" s="57">
        <v>0</v>
      </c>
      <c r="EC210" s="57">
        <v>-55272</v>
      </c>
      <c r="ED210" s="57">
        <v>0</v>
      </c>
      <c r="EE210" s="57">
        <v>0</v>
      </c>
      <c r="EF210" s="57">
        <v>0</v>
      </c>
      <c r="EG210" s="57">
        <v>0</v>
      </c>
      <c r="EH210" s="57">
        <v>0</v>
      </c>
      <c r="EI210" s="57">
        <v>0</v>
      </c>
      <c r="EJ210" s="57">
        <v>-23656</v>
      </c>
      <c r="EK210" s="57">
        <v>0</v>
      </c>
      <c r="EL210" s="57">
        <v>-23656</v>
      </c>
      <c r="EM210" s="57">
        <v>-2026450</v>
      </c>
      <c r="EN210" s="57">
        <v>0</v>
      </c>
      <c r="EO210" s="57">
        <v>-2026450</v>
      </c>
      <c r="EP210" s="57">
        <v>0</v>
      </c>
      <c r="EQ210" s="57">
        <v>0</v>
      </c>
      <c r="ER210" s="57">
        <v>0</v>
      </c>
      <c r="ES210" s="57">
        <v>0</v>
      </c>
      <c r="ET210" s="57">
        <v>0</v>
      </c>
      <c r="EU210" s="57">
        <v>0</v>
      </c>
      <c r="EV210" s="57">
        <v>0</v>
      </c>
      <c r="EW210" s="57">
        <v>0</v>
      </c>
      <c r="EX210" s="57">
        <v>0</v>
      </c>
      <c r="EY210" s="57">
        <v>64856463</v>
      </c>
      <c r="EZ210" s="57">
        <v>0</v>
      </c>
      <c r="FA210" s="57">
        <v>64856463</v>
      </c>
      <c r="FB210" s="57">
        <v>57876</v>
      </c>
      <c r="FC210" s="57">
        <v>0</v>
      </c>
      <c r="FD210" s="57">
        <v>57876</v>
      </c>
      <c r="FE210" s="57">
        <v>-7638523</v>
      </c>
      <c r="FF210" s="57">
        <v>0</v>
      </c>
      <c r="FG210" s="57">
        <v>-7638523</v>
      </c>
      <c r="FH210" s="57">
        <v>-1959018</v>
      </c>
      <c r="FI210" s="57">
        <v>0</v>
      </c>
      <c r="FJ210" s="57">
        <v>-1959018</v>
      </c>
      <c r="FK210" s="57">
        <v>-146677</v>
      </c>
      <c r="FL210" s="57">
        <v>0</v>
      </c>
      <c r="FM210" s="57">
        <v>-146677</v>
      </c>
      <c r="FN210" s="57">
        <v>-2026450</v>
      </c>
      <c r="FO210" s="57">
        <v>0</v>
      </c>
      <c r="FP210" s="57">
        <v>-2026450</v>
      </c>
      <c r="FQ210" s="57">
        <v>0</v>
      </c>
      <c r="FR210" s="57">
        <v>0</v>
      </c>
      <c r="FS210" s="57">
        <v>0</v>
      </c>
      <c r="FT210" s="57">
        <v>-11712792</v>
      </c>
      <c r="FU210" s="57">
        <v>0</v>
      </c>
      <c r="FV210" s="57">
        <v>-11712792</v>
      </c>
      <c r="FW210" s="57">
        <v>53143671</v>
      </c>
      <c r="FX210" s="57">
        <v>0</v>
      </c>
      <c r="FY210" s="57">
        <v>53143671</v>
      </c>
    </row>
    <row r="211" spans="1:181" x14ac:dyDescent="0.2">
      <c r="A211" s="57" t="s">
        <v>520</v>
      </c>
      <c r="B211" s="57" t="s">
        <v>519</v>
      </c>
      <c r="C211" s="57">
        <v>0</v>
      </c>
      <c r="D211" s="57">
        <v>0</v>
      </c>
      <c r="E211" s="57">
        <v>0</v>
      </c>
      <c r="F211" s="57">
        <v>3722</v>
      </c>
      <c r="G211" s="57">
        <v>0</v>
      </c>
      <c r="H211" s="57">
        <v>3722</v>
      </c>
      <c r="I211" s="57">
        <v>0</v>
      </c>
      <c r="J211" s="57">
        <v>0</v>
      </c>
      <c r="K211" s="57">
        <v>0</v>
      </c>
      <c r="L211" s="57">
        <v>-32346</v>
      </c>
      <c r="M211" s="57">
        <v>0</v>
      </c>
      <c r="N211" s="57">
        <v>-32346</v>
      </c>
      <c r="O211" s="57">
        <v>-28624</v>
      </c>
      <c r="P211" s="57">
        <v>0</v>
      </c>
      <c r="Q211" s="57">
        <v>-28624</v>
      </c>
      <c r="R211" s="57">
        <v>-2608882</v>
      </c>
      <c r="S211" s="57">
        <v>0</v>
      </c>
      <c r="T211" s="57">
        <v>-2608882</v>
      </c>
      <c r="U211" s="57">
        <v>0</v>
      </c>
      <c r="V211" s="57">
        <v>0</v>
      </c>
      <c r="W211" s="57">
        <v>0</v>
      </c>
      <c r="X211" s="57">
        <v>-69578</v>
      </c>
      <c r="Y211" s="57">
        <v>0</v>
      </c>
      <c r="Z211" s="57">
        <v>-69578</v>
      </c>
      <c r="AA211" s="57">
        <v>-69578</v>
      </c>
      <c r="AB211" s="57">
        <v>0</v>
      </c>
      <c r="AC211" s="57">
        <v>-69578</v>
      </c>
      <c r="AD211" s="57">
        <v>0</v>
      </c>
      <c r="AE211" s="57">
        <v>0</v>
      </c>
      <c r="AF211" s="57">
        <v>0</v>
      </c>
      <c r="AG211" s="57">
        <v>1330254</v>
      </c>
      <c r="AH211" s="57">
        <v>494</v>
      </c>
      <c r="AI211" s="57">
        <v>1330748</v>
      </c>
      <c r="AJ211" s="57">
        <v>-19515</v>
      </c>
      <c r="AK211" s="57">
        <v>0</v>
      </c>
      <c r="AL211" s="57">
        <v>-19515</v>
      </c>
      <c r="AM211" s="57">
        <v>-2573231</v>
      </c>
      <c r="AN211" s="57">
        <v>-26654</v>
      </c>
      <c r="AO211" s="57">
        <v>-2599885</v>
      </c>
      <c r="AP211" s="57">
        <v>-72735</v>
      </c>
      <c r="AQ211" s="57">
        <v>0</v>
      </c>
      <c r="AR211" s="57">
        <v>-72735</v>
      </c>
      <c r="AS211" s="57">
        <v>-65923</v>
      </c>
      <c r="AT211" s="57">
        <v>0</v>
      </c>
      <c r="AU211" s="57">
        <v>-65923</v>
      </c>
      <c r="AV211" s="57">
        <v>0</v>
      </c>
      <c r="AW211" s="57">
        <v>0</v>
      </c>
      <c r="AX211" s="57">
        <v>0</v>
      </c>
      <c r="AY211" s="57">
        <v>-1676</v>
      </c>
      <c r="AZ211" s="57">
        <v>0</v>
      </c>
      <c r="BA211" s="57">
        <v>-1676</v>
      </c>
      <c r="BB211" s="57">
        <v>0</v>
      </c>
      <c r="BC211" s="57">
        <v>0</v>
      </c>
      <c r="BD211" s="57">
        <v>0</v>
      </c>
      <c r="BE211" s="57">
        <v>-4081286</v>
      </c>
      <c r="BF211" s="57">
        <v>-26160</v>
      </c>
      <c r="BG211" s="57">
        <v>-4107446</v>
      </c>
      <c r="BH211" s="57">
        <v>0</v>
      </c>
      <c r="BI211" s="57">
        <v>0</v>
      </c>
      <c r="BJ211" s="57">
        <v>0</v>
      </c>
      <c r="BK211" s="57">
        <v>0</v>
      </c>
      <c r="BL211" s="57">
        <v>0</v>
      </c>
      <c r="BM211" s="57">
        <v>0</v>
      </c>
      <c r="BN211" s="57">
        <v>-741158</v>
      </c>
      <c r="BO211" s="57">
        <v>0</v>
      </c>
      <c r="BP211" s="57">
        <v>-741158</v>
      </c>
      <c r="BQ211" s="57">
        <v>35095</v>
      </c>
      <c r="BR211" s="57">
        <v>0</v>
      </c>
      <c r="BS211" s="57">
        <v>35095</v>
      </c>
      <c r="BT211" s="57">
        <v>-706063</v>
      </c>
      <c r="BU211" s="57">
        <v>0</v>
      </c>
      <c r="BV211" s="57">
        <v>-706063</v>
      </c>
      <c r="BW211" s="57">
        <v>-32551</v>
      </c>
      <c r="BX211" s="57">
        <v>0</v>
      </c>
      <c r="BY211" s="57">
        <v>-32551</v>
      </c>
      <c r="BZ211" s="57">
        <v>14678</v>
      </c>
      <c r="CA211" s="57">
        <v>0</v>
      </c>
      <c r="CB211" s="57">
        <v>14678</v>
      </c>
      <c r="CC211" s="57">
        <v>-307222</v>
      </c>
      <c r="CD211" s="57">
        <v>0</v>
      </c>
      <c r="CE211" s="57">
        <v>-307222</v>
      </c>
      <c r="CF211" s="57">
        <v>-46527</v>
      </c>
      <c r="CG211" s="57">
        <v>0</v>
      </c>
      <c r="CH211" s="57">
        <v>-46527</v>
      </c>
      <c r="CI211" s="57">
        <v>0</v>
      </c>
      <c r="CJ211" s="57">
        <v>0</v>
      </c>
      <c r="CK211" s="57">
        <v>0</v>
      </c>
      <c r="CL211" s="57">
        <v>0</v>
      </c>
      <c r="CM211" s="57">
        <v>0</v>
      </c>
      <c r="CN211" s="57">
        <v>0</v>
      </c>
      <c r="CO211" s="57">
        <v>-4988</v>
      </c>
      <c r="CP211" s="57">
        <v>0</v>
      </c>
      <c r="CQ211" s="57">
        <v>-4988</v>
      </c>
      <c r="CR211" s="57">
        <v>0</v>
      </c>
      <c r="CS211" s="57">
        <v>0</v>
      </c>
      <c r="CT211" s="57">
        <v>0</v>
      </c>
      <c r="CU211" s="57">
        <v>0</v>
      </c>
      <c r="CV211" s="57">
        <v>0</v>
      </c>
      <c r="CW211" s="57">
        <v>0</v>
      </c>
      <c r="CX211" s="57">
        <v>0</v>
      </c>
      <c r="CY211" s="57">
        <v>0</v>
      </c>
      <c r="CZ211" s="57">
        <v>0</v>
      </c>
      <c r="DA211" s="57">
        <v>0</v>
      </c>
      <c r="DB211" s="57">
        <v>0</v>
      </c>
      <c r="DC211" s="57">
        <v>0</v>
      </c>
      <c r="DD211" s="57">
        <v>0</v>
      </c>
      <c r="DE211" s="57">
        <v>0</v>
      </c>
      <c r="DF211" s="57">
        <v>0</v>
      </c>
      <c r="DG211" s="57">
        <v>0</v>
      </c>
      <c r="DH211" s="57">
        <v>0</v>
      </c>
      <c r="DI211" s="57">
        <v>-376610</v>
      </c>
      <c r="DJ211" s="57">
        <v>0</v>
      </c>
      <c r="DK211" s="57">
        <v>-376610</v>
      </c>
      <c r="DL211" s="57">
        <v>0</v>
      </c>
      <c r="DM211" s="57">
        <v>0</v>
      </c>
      <c r="DN211" s="57">
        <v>0</v>
      </c>
      <c r="DO211" s="57">
        <v>0</v>
      </c>
      <c r="DP211" s="57">
        <v>0</v>
      </c>
      <c r="DQ211" s="57">
        <v>0</v>
      </c>
      <c r="DR211" s="57">
        <v>-1330</v>
      </c>
      <c r="DS211" s="57">
        <v>0</v>
      </c>
      <c r="DT211" s="57">
        <v>-1330</v>
      </c>
      <c r="DU211" s="57">
        <v>-594</v>
      </c>
      <c r="DV211" s="57">
        <v>0</v>
      </c>
      <c r="DW211" s="57">
        <v>-594</v>
      </c>
      <c r="DX211" s="57">
        <v>-367224</v>
      </c>
      <c r="DY211" s="57">
        <v>0</v>
      </c>
      <c r="DZ211" s="57">
        <v>-367224</v>
      </c>
      <c r="EA211" s="57">
        <v>-29086</v>
      </c>
      <c r="EB211" s="57">
        <v>0</v>
      </c>
      <c r="EC211" s="57">
        <v>-29086</v>
      </c>
      <c r="ED211" s="57">
        <v>0</v>
      </c>
      <c r="EE211" s="57">
        <v>0</v>
      </c>
      <c r="EF211" s="57">
        <v>0</v>
      </c>
      <c r="EG211" s="57">
        <v>0</v>
      </c>
      <c r="EH211" s="57">
        <v>0</v>
      </c>
      <c r="EI211" s="57">
        <v>0</v>
      </c>
      <c r="EJ211" s="57">
        <v>-8530</v>
      </c>
      <c r="EK211" s="57">
        <v>0</v>
      </c>
      <c r="EL211" s="57">
        <v>-8530</v>
      </c>
      <c r="EM211" s="57">
        <v>-406764</v>
      </c>
      <c r="EN211" s="57">
        <v>0</v>
      </c>
      <c r="EO211" s="57">
        <v>-406764</v>
      </c>
      <c r="EP211" s="57">
        <v>-2243</v>
      </c>
      <c r="EQ211" s="57">
        <v>0</v>
      </c>
      <c r="ER211" s="57">
        <v>-2243</v>
      </c>
      <c r="ES211" s="57">
        <v>-102</v>
      </c>
      <c r="ET211" s="57">
        <v>0</v>
      </c>
      <c r="EU211" s="57">
        <v>-102</v>
      </c>
      <c r="EV211" s="57">
        <v>-2345</v>
      </c>
      <c r="EW211" s="57">
        <v>0</v>
      </c>
      <c r="EX211" s="57">
        <v>-2345</v>
      </c>
      <c r="EY211" s="57">
        <v>53785983</v>
      </c>
      <c r="EZ211" s="57">
        <v>26160</v>
      </c>
      <c r="FA211" s="57">
        <v>53812143</v>
      </c>
      <c r="FB211" s="57">
        <v>-28624</v>
      </c>
      <c r="FC211" s="57">
        <v>0</v>
      </c>
      <c r="FD211" s="57">
        <v>-28624</v>
      </c>
      <c r="FE211" s="57">
        <v>-4081286</v>
      </c>
      <c r="FF211" s="57">
        <v>-26160</v>
      </c>
      <c r="FG211" s="57">
        <v>-4107446</v>
      </c>
      <c r="FH211" s="57">
        <v>-706063</v>
      </c>
      <c r="FI211" s="57">
        <v>0</v>
      </c>
      <c r="FJ211" s="57">
        <v>-706063</v>
      </c>
      <c r="FK211" s="57">
        <v>-376610</v>
      </c>
      <c r="FL211" s="57">
        <v>0</v>
      </c>
      <c r="FM211" s="57">
        <v>-376610</v>
      </c>
      <c r="FN211" s="57">
        <v>-406764</v>
      </c>
      <c r="FO211" s="57">
        <v>0</v>
      </c>
      <c r="FP211" s="57">
        <v>-406764</v>
      </c>
      <c r="FQ211" s="57">
        <v>-2345</v>
      </c>
      <c r="FR211" s="57">
        <v>0</v>
      </c>
      <c r="FS211" s="57">
        <v>-2345</v>
      </c>
      <c r="FT211" s="57">
        <v>-5601692</v>
      </c>
      <c r="FU211" s="57">
        <v>-26160</v>
      </c>
      <c r="FV211" s="57">
        <v>-5627852</v>
      </c>
      <c r="FW211" s="57">
        <v>48184291</v>
      </c>
      <c r="FX211" s="57">
        <v>0</v>
      </c>
      <c r="FY211" s="57">
        <v>48184291</v>
      </c>
    </row>
    <row r="212" spans="1:181" x14ac:dyDescent="0.2">
      <c r="A212" s="57" t="s">
        <v>522</v>
      </c>
      <c r="B212" s="57" t="s">
        <v>521</v>
      </c>
      <c r="C212" s="57">
        <v>0</v>
      </c>
      <c r="D212" s="57">
        <v>0</v>
      </c>
      <c r="E212" s="57">
        <v>0</v>
      </c>
      <c r="F212" s="57">
        <v>-1894</v>
      </c>
      <c r="G212" s="57">
        <v>0</v>
      </c>
      <c r="H212" s="57">
        <v>-1894</v>
      </c>
      <c r="I212" s="57">
        <v>0</v>
      </c>
      <c r="J212" s="57">
        <v>0</v>
      </c>
      <c r="K212" s="57">
        <v>0</v>
      </c>
      <c r="L212" s="57">
        <v>48023</v>
      </c>
      <c r="M212" s="57">
        <v>0</v>
      </c>
      <c r="N212" s="57">
        <v>48023</v>
      </c>
      <c r="O212" s="57">
        <v>46129</v>
      </c>
      <c r="P212" s="57">
        <v>0</v>
      </c>
      <c r="Q212" s="57">
        <v>46129</v>
      </c>
      <c r="R212" s="57">
        <v>-1438307</v>
      </c>
      <c r="S212" s="57">
        <v>0</v>
      </c>
      <c r="T212" s="57">
        <v>-1438307</v>
      </c>
      <c r="U212" s="57">
        <v>-1600</v>
      </c>
      <c r="V212" s="57">
        <v>0</v>
      </c>
      <c r="W212" s="57">
        <v>-1600</v>
      </c>
      <c r="X212" s="57">
        <v>-89951</v>
      </c>
      <c r="Y212" s="57">
        <v>0</v>
      </c>
      <c r="Z212" s="57">
        <v>-89951</v>
      </c>
      <c r="AA212" s="57">
        <v>-64203</v>
      </c>
      <c r="AB212" s="57">
        <v>0</v>
      </c>
      <c r="AC212" s="57">
        <v>-64203</v>
      </c>
      <c r="AD212" s="57">
        <v>0</v>
      </c>
      <c r="AE212" s="57">
        <v>0</v>
      </c>
      <c r="AF212" s="57">
        <v>0</v>
      </c>
      <c r="AG212" s="57">
        <v>975127</v>
      </c>
      <c r="AH212" s="57">
        <v>0</v>
      </c>
      <c r="AI212" s="57">
        <v>975127</v>
      </c>
      <c r="AJ212" s="57">
        <v>-9538</v>
      </c>
      <c r="AK212" s="57">
        <v>0</v>
      </c>
      <c r="AL212" s="57">
        <v>-9538</v>
      </c>
      <c r="AM212" s="57">
        <v>-1203592</v>
      </c>
      <c r="AN212" s="57">
        <v>0</v>
      </c>
      <c r="AO212" s="57">
        <v>-1203592</v>
      </c>
      <c r="AP212" s="57">
        <v>10327</v>
      </c>
      <c r="AQ212" s="57">
        <v>0</v>
      </c>
      <c r="AR212" s="57">
        <v>10327</v>
      </c>
      <c r="AS212" s="57">
        <v>-13666</v>
      </c>
      <c r="AT212" s="57">
        <v>0</v>
      </c>
      <c r="AU212" s="57">
        <v>-13666</v>
      </c>
      <c r="AV212" s="57">
        <v>0</v>
      </c>
      <c r="AW212" s="57">
        <v>0</v>
      </c>
      <c r="AX212" s="57">
        <v>0</v>
      </c>
      <c r="AY212" s="57">
        <v>-1405</v>
      </c>
      <c r="AZ212" s="57">
        <v>0</v>
      </c>
      <c r="BA212" s="57">
        <v>-1405</v>
      </c>
      <c r="BB212" s="57">
        <v>0</v>
      </c>
      <c r="BC212" s="57">
        <v>0</v>
      </c>
      <c r="BD212" s="57">
        <v>0</v>
      </c>
      <c r="BE212" s="57">
        <v>-1771005</v>
      </c>
      <c r="BF212" s="57">
        <v>0</v>
      </c>
      <c r="BG212" s="57">
        <v>-1771005</v>
      </c>
      <c r="BH212" s="57">
        <v>-16571</v>
      </c>
      <c r="BI212" s="57">
        <v>0</v>
      </c>
      <c r="BJ212" s="57">
        <v>-16571</v>
      </c>
      <c r="BK212" s="57">
        <v>0</v>
      </c>
      <c r="BL212" s="57">
        <v>0</v>
      </c>
      <c r="BM212" s="57">
        <v>0</v>
      </c>
      <c r="BN212" s="57">
        <v>-906720</v>
      </c>
      <c r="BO212" s="57">
        <v>0</v>
      </c>
      <c r="BP212" s="57">
        <v>-906720</v>
      </c>
      <c r="BQ212" s="57">
        <v>-183177</v>
      </c>
      <c r="BR212" s="57">
        <v>0</v>
      </c>
      <c r="BS212" s="57">
        <v>-183177</v>
      </c>
      <c r="BT212" s="57">
        <v>-1106468</v>
      </c>
      <c r="BU212" s="57">
        <v>0</v>
      </c>
      <c r="BV212" s="57">
        <v>-1106468</v>
      </c>
      <c r="BW212" s="57">
        <v>-27573</v>
      </c>
      <c r="BX212" s="57">
        <v>0</v>
      </c>
      <c r="BY212" s="57">
        <v>-27573</v>
      </c>
      <c r="BZ212" s="57">
        <v>-2958</v>
      </c>
      <c r="CA212" s="57">
        <v>0</v>
      </c>
      <c r="CB212" s="57">
        <v>-2958</v>
      </c>
      <c r="CC212" s="57">
        <v>-53164</v>
      </c>
      <c r="CD212" s="57">
        <v>0</v>
      </c>
      <c r="CE212" s="57">
        <v>-53164</v>
      </c>
      <c r="CF212" s="57">
        <v>3215</v>
      </c>
      <c r="CG212" s="57">
        <v>0</v>
      </c>
      <c r="CH212" s="57">
        <v>3215</v>
      </c>
      <c r="CI212" s="57">
        <v>0</v>
      </c>
      <c r="CJ212" s="57">
        <v>0</v>
      </c>
      <c r="CK212" s="57">
        <v>0</v>
      </c>
      <c r="CL212" s="57">
        <v>0</v>
      </c>
      <c r="CM212" s="57">
        <v>0</v>
      </c>
      <c r="CN212" s="57">
        <v>0</v>
      </c>
      <c r="CO212" s="57">
        <v>0</v>
      </c>
      <c r="CP212" s="57">
        <v>0</v>
      </c>
      <c r="CQ212" s="57">
        <v>0</v>
      </c>
      <c r="CR212" s="57">
        <v>0</v>
      </c>
      <c r="CS212" s="57">
        <v>0</v>
      </c>
      <c r="CT212" s="57">
        <v>0</v>
      </c>
      <c r="CU212" s="57">
        <v>0</v>
      </c>
      <c r="CV212" s="57">
        <v>0</v>
      </c>
      <c r="CW212" s="57">
        <v>0</v>
      </c>
      <c r="CX212" s="57">
        <v>0</v>
      </c>
      <c r="CY212" s="57">
        <v>0</v>
      </c>
      <c r="CZ212" s="57">
        <v>0</v>
      </c>
      <c r="DA212" s="57">
        <v>0</v>
      </c>
      <c r="DB212" s="57">
        <v>0</v>
      </c>
      <c r="DC212" s="57">
        <v>0</v>
      </c>
      <c r="DD212" s="57">
        <v>0</v>
      </c>
      <c r="DE212" s="57">
        <v>0</v>
      </c>
      <c r="DF212" s="57">
        <v>0</v>
      </c>
      <c r="DG212" s="57">
        <v>0</v>
      </c>
      <c r="DH212" s="57">
        <v>0</v>
      </c>
      <c r="DI212" s="57">
        <v>-80480</v>
      </c>
      <c r="DJ212" s="57">
        <v>0</v>
      </c>
      <c r="DK212" s="57">
        <v>-80480</v>
      </c>
      <c r="DL212" s="57">
        <v>0</v>
      </c>
      <c r="DM212" s="57">
        <v>0</v>
      </c>
      <c r="DN212" s="57">
        <v>0</v>
      </c>
      <c r="DO212" s="57">
        <v>0</v>
      </c>
      <c r="DP212" s="57">
        <v>0</v>
      </c>
      <c r="DQ212" s="57">
        <v>0</v>
      </c>
      <c r="DR212" s="57">
        <v>-24420</v>
      </c>
      <c r="DS212" s="57">
        <v>0</v>
      </c>
      <c r="DT212" s="57">
        <v>-24420</v>
      </c>
      <c r="DU212" s="57">
        <v>-6338</v>
      </c>
      <c r="DV212" s="57">
        <v>0</v>
      </c>
      <c r="DW212" s="57">
        <v>-6338</v>
      </c>
      <c r="DX212" s="57">
        <v>-225061</v>
      </c>
      <c r="DY212" s="57">
        <v>0</v>
      </c>
      <c r="DZ212" s="57">
        <v>-225061</v>
      </c>
      <c r="EA212" s="57">
        <v>-9313</v>
      </c>
      <c r="EB212" s="57">
        <v>0</v>
      </c>
      <c r="EC212" s="57">
        <v>-9313</v>
      </c>
      <c r="ED212" s="57">
        <v>0</v>
      </c>
      <c r="EE212" s="57">
        <v>0</v>
      </c>
      <c r="EF212" s="57">
        <v>0</v>
      </c>
      <c r="EG212" s="57">
        <v>0</v>
      </c>
      <c r="EH212" s="57">
        <v>0</v>
      </c>
      <c r="EI212" s="57">
        <v>0</v>
      </c>
      <c r="EJ212" s="57">
        <v>-11306</v>
      </c>
      <c r="EK212" s="57">
        <v>0</v>
      </c>
      <c r="EL212" s="57">
        <v>-11306</v>
      </c>
      <c r="EM212" s="57">
        <v>-276438</v>
      </c>
      <c r="EN212" s="57">
        <v>0</v>
      </c>
      <c r="EO212" s="57">
        <v>-276438</v>
      </c>
      <c r="EP212" s="57">
        <v>0</v>
      </c>
      <c r="EQ212" s="57">
        <v>0</v>
      </c>
      <c r="ER212" s="57">
        <v>0</v>
      </c>
      <c r="ES212" s="57">
        <v>0</v>
      </c>
      <c r="ET212" s="57">
        <v>0</v>
      </c>
      <c r="EU212" s="57">
        <v>0</v>
      </c>
      <c r="EV212" s="57">
        <v>0</v>
      </c>
      <c r="EW212" s="57">
        <v>0</v>
      </c>
      <c r="EX212" s="57">
        <v>0</v>
      </c>
      <c r="EY212" s="57">
        <v>40024796</v>
      </c>
      <c r="EZ212" s="57">
        <v>0</v>
      </c>
      <c r="FA212" s="57">
        <v>40024796</v>
      </c>
      <c r="FB212" s="57">
        <v>46129</v>
      </c>
      <c r="FC212" s="57">
        <v>0</v>
      </c>
      <c r="FD212" s="57">
        <v>46129</v>
      </c>
      <c r="FE212" s="57">
        <v>-1771005</v>
      </c>
      <c r="FF212" s="57">
        <v>0</v>
      </c>
      <c r="FG212" s="57">
        <v>-1771005</v>
      </c>
      <c r="FH212" s="57">
        <v>-1106468</v>
      </c>
      <c r="FI212" s="57">
        <v>0</v>
      </c>
      <c r="FJ212" s="57">
        <v>-1106468</v>
      </c>
      <c r="FK212" s="57">
        <v>-80480</v>
      </c>
      <c r="FL212" s="57">
        <v>0</v>
      </c>
      <c r="FM212" s="57">
        <v>-80480</v>
      </c>
      <c r="FN212" s="57">
        <v>-276438</v>
      </c>
      <c r="FO212" s="57">
        <v>0</v>
      </c>
      <c r="FP212" s="57">
        <v>-276438</v>
      </c>
      <c r="FQ212" s="57">
        <v>0</v>
      </c>
      <c r="FR212" s="57">
        <v>0</v>
      </c>
      <c r="FS212" s="57">
        <v>0</v>
      </c>
      <c r="FT212" s="57">
        <v>-3188262</v>
      </c>
      <c r="FU212" s="57">
        <v>0</v>
      </c>
      <c r="FV212" s="57">
        <v>-3188262</v>
      </c>
      <c r="FW212" s="57">
        <v>36836534</v>
      </c>
      <c r="FX212" s="57">
        <v>0</v>
      </c>
      <c r="FY212" s="57">
        <v>36836534</v>
      </c>
    </row>
    <row r="213" spans="1:181" x14ac:dyDescent="0.2">
      <c r="A213" s="57" t="s">
        <v>524</v>
      </c>
      <c r="B213" s="57" t="s">
        <v>523</v>
      </c>
      <c r="C213" s="57">
        <v>0</v>
      </c>
      <c r="D213" s="57">
        <v>0</v>
      </c>
      <c r="E213" s="57">
        <v>0</v>
      </c>
      <c r="F213" s="57">
        <v>16227</v>
      </c>
      <c r="G213" s="57">
        <v>0</v>
      </c>
      <c r="H213" s="57">
        <v>16227</v>
      </c>
      <c r="I213" s="57">
        <v>0</v>
      </c>
      <c r="J213" s="57">
        <v>0</v>
      </c>
      <c r="K213" s="57">
        <v>0</v>
      </c>
      <c r="L213" s="57">
        <v>-155874</v>
      </c>
      <c r="M213" s="57">
        <v>0</v>
      </c>
      <c r="N213" s="57">
        <v>-155874</v>
      </c>
      <c r="O213" s="57">
        <v>-139647</v>
      </c>
      <c r="P213" s="57">
        <v>0</v>
      </c>
      <c r="Q213" s="57">
        <v>-139647</v>
      </c>
      <c r="R213" s="57">
        <v>-1997253</v>
      </c>
      <c r="S213" s="57">
        <v>0</v>
      </c>
      <c r="T213" s="57">
        <v>-1997253</v>
      </c>
      <c r="U213" s="57">
        <v>-10983</v>
      </c>
      <c r="V213" s="57">
        <v>0</v>
      </c>
      <c r="W213" s="57">
        <v>-10983</v>
      </c>
      <c r="X213" s="57">
        <v>-64925</v>
      </c>
      <c r="Y213" s="57">
        <v>0</v>
      </c>
      <c r="Z213" s="57">
        <v>-64925</v>
      </c>
      <c r="AA213" s="57">
        <v>0</v>
      </c>
      <c r="AB213" s="57">
        <v>0</v>
      </c>
      <c r="AC213" s="57">
        <v>0</v>
      </c>
      <c r="AD213" s="57">
        <v>0</v>
      </c>
      <c r="AE213" s="57">
        <v>0</v>
      </c>
      <c r="AF213" s="57">
        <v>0</v>
      </c>
      <c r="AG213" s="57">
        <v>1359943</v>
      </c>
      <c r="AH213" s="57">
        <v>0</v>
      </c>
      <c r="AI213" s="57">
        <v>1359943</v>
      </c>
      <c r="AJ213" s="57">
        <v>6494</v>
      </c>
      <c r="AK213" s="57">
        <v>0</v>
      </c>
      <c r="AL213" s="57">
        <v>6494</v>
      </c>
      <c r="AM213" s="57">
        <v>-3297761</v>
      </c>
      <c r="AN213" s="57">
        <v>0</v>
      </c>
      <c r="AO213" s="57">
        <v>-3297761</v>
      </c>
      <c r="AP213" s="57">
        <v>-74</v>
      </c>
      <c r="AQ213" s="57">
        <v>0</v>
      </c>
      <c r="AR213" s="57">
        <v>-74</v>
      </c>
      <c r="AS213" s="57">
        <v>-65647</v>
      </c>
      <c r="AT213" s="57">
        <v>0</v>
      </c>
      <c r="AU213" s="57">
        <v>-65647</v>
      </c>
      <c r="AV213" s="57">
        <v>-1439</v>
      </c>
      <c r="AW213" s="57">
        <v>0</v>
      </c>
      <c r="AX213" s="57">
        <v>-1439</v>
      </c>
      <c r="AY213" s="57">
        <v>0</v>
      </c>
      <c r="AZ213" s="57">
        <v>0</v>
      </c>
      <c r="BA213" s="57">
        <v>0</v>
      </c>
      <c r="BB213" s="57">
        <v>0</v>
      </c>
      <c r="BC213" s="57">
        <v>0</v>
      </c>
      <c r="BD213" s="57">
        <v>0</v>
      </c>
      <c r="BE213" s="57">
        <v>-4060662</v>
      </c>
      <c r="BF213" s="57">
        <v>0</v>
      </c>
      <c r="BG213" s="57">
        <v>-4060662</v>
      </c>
      <c r="BH213" s="57">
        <v>-3505</v>
      </c>
      <c r="BI213" s="57">
        <v>0</v>
      </c>
      <c r="BJ213" s="57">
        <v>-3505</v>
      </c>
      <c r="BK213" s="57">
        <v>-27013</v>
      </c>
      <c r="BL213" s="57">
        <v>0</v>
      </c>
      <c r="BM213" s="57">
        <v>-27013</v>
      </c>
      <c r="BN213" s="57">
        <v>-1790407</v>
      </c>
      <c r="BO213" s="57">
        <v>0</v>
      </c>
      <c r="BP213" s="57">
        <v>-1790407</v>
      </c>
      <c r="BQ213" s="57">
        <v>-6400</v>
      </c>
      <c r="BR213" s="57">
        <v>0</v>
      </c>
      <c r="BS213" s="57">
        <v>-6400</v>
      </c>
      <c r="BT213" s="57">
        <v>-1827325</v>
      </c>
      <c r="BU213" s="57">
        <v>0</v>
      </c>
      <c r="BV213" s="57">
        <v>-1827325</v>
      </c>
      <c r="BW213" s="57">
        <v>-59890</v>
      </c>
      <c r="BX213" s="57">
        <v>0</v>
      </c>
      <c r="BY213" s="57">
        <v>-59890</v>
      </c>
      <c r="BZ213" s="57">
        <v>-2661</v>
      </c>
      <c r="CA213" s="57">
        <v>0</v>
      </c>
      <c r="CB213" s="57">
        <v>-2661</v>
      </c>
      <c r="CC213" s="57">
        <v>-26106</v>
      </c>
      <c r="CD213" s="57">
        <v>0</v>
      </c>
      <c r="CE213" s="57">
        <v>-26106</v>
      </c>
      <c r="CF213" s="57">
        <v>-3244</v>
      </c>
      <c r="CG213" s="57">
        <v>0</v>
      </c>
      <c r="CH213" s="57">
        <v>-3244</v>
      </c>
      <c r="CI213" s="57">
        <v>-2440</v>
      </c>
      <c r="CJ213" s="57">
        <v>0</v>
      </c>
      <c r="CK213" s="57">
        <v>-2440</v>
      </c>
      <c r="CL213" s="57">
        <v>0</v>
      </c>
      <c r="CM213" s="57">
        <v>0</v>
      </c>
      <c r="CN213" s="57">
        <v>0</v>
      </c>
      <c r="CO213" s="57">
        <v>-2613</v>
      </c>
      <c r="CP213" s="57">
        <v>0</v>
      </c>
      <c r="CQ213" s="57">
        <v>-2613</v>
      </c>
      <c r="CR213" s="57">
        <v>0</v>
      </c>
      <c r="CS213" s="57">
        <v>0</v>
      </c>
      <c r="CT213" s="57">
        <v>0</v>
      </c>
      <c r="CU213" s="57">
        <v>0</v>
      </c>
      <c r="CV213" s="57">
        <v>0</v>
      </c>
      <c r="CW213" s="57">
        <v>0</v>
      </c>
      <c r="CX213" s="57">
        <v>0</v>
      </c>
      <c r="CY213" s="57">
        <v>0</v>
      </c>
      <c r="CZ213" s="57">
        <v>0</v>
      </c>
      <c r="DA213" s="57">
        <v>0</v>
      </c>
      <c r="DB213" s="57">
        <v>0</v>
      </c>
      <c r="DC213" s="57">
        <v>0</v>
      </c>
      <c r="DD213" s="57">
        <v>0</v>
      </c>
      <c r="DE213" s="57">
        <v>0</v>
      </c>
      <c r="DF213" s="57">
        <v>0</v>
      </c>
      <c r="DG213" s="57">
        <v>0</v>
      </c>
      <c r="DH213" s="57">
        <v>0</v>
      </c>
      <c r="DI213" s="57">
        <v>-96954</v>
      </c>
      <c r="DJ213" s="57">
        <v>0</v>
      </c>
      <c r="DK213" s="57">
        <v>-96954</v>
      </c>
      <c r="DL213" s="57">
        <v>-148105</v>
      </c>
      <c r="DM213" s="57">
        <v>0</v>
      </c>
      <c r="DN213" s="57">
        <v>-148105</v>
      </c>
      <c r="DO213" s="57">
        <v>0</v>
      </c>
      <c r="DP213" s="57">
        <v>0</v>
      </c>
      <c r="DQ213" s="57">
        <v>0</v>
      </c>
      <c r="DR213" s="57">
        <v>-2709</v>
      </c>
      <c r="DS213" s="57">
        <v>0</v>
      </c>
      <c r="DT213" s="57">
        <v>-2709</v>
      </c>
      <c r="DU213" s="57">
        <v>0</v>
      </c>
      <c r="DV213" s="57">
        <v>0</v>
      </c>
      <c r="DW213" s="57">
        <v>0</v>
      </c>
      <c r="DX213" s="57">
        <v>-746138</v>
      </c>
      <c r="DY213" s="57">
        <v>0</v>
      </c>
      <c r="DZ213" s="57">
        <v>-746138</v>
      </c>
      <c r="EA213" s="57">
        <v>-17703</v>
      </c>
      <c r="EB213" s="57">
        <v>0</v>
      </c>
      <c r="EC213" s="57">
        <v>-17703</v>
      </c>
      <c r="ED213" s="57">
        <v>0</v>
      </c>
      <c r="EE213" s="57">
        <v>0</v>
      </c>
      <c r="EF213" s="57">
        <v>0</v>
      </c>
      <c r="EG213" s="57">
        <v>0</v>
      </c>
      <c r="EH213" s="57">
        <v>0</v>
      </c>
      <c r="EI213" s="57">
        <v>0</v>
      </c>
      <c r="EJ213" s="57">
        <v>-11157</v>
      </c>
      <c r="EK213" s="57">
        <v>0</v>
      </c>
      <c r="EL213" s="57">
        <v>-11157</v>
      </c>
      <c r="EM213" s="57">
        <v>-925812</v>
      </c>
      <c r="EN213" s="57">
        <v>0</v>
      </c>
      <c r="EO213" s="57">
        <v>-925812</v>
      </c>
      <c r="EP213" s="57">
        <v>0</v>
      </c>
      <c r="EQ213" s="57">
        <v>0</v>
      </c>
      <c r="ER213" s="57">
        <v>0</v>
      </c>
      <c r="ES213" s="57">
        <v>0</v>
      </c>
      <c r="ET213" s="57">
        <v>0</v>
      </c>
      <c r="EU213" s="57">
        <v>0</v>
      </c>
      <c r="EV213" s="57">
        <v>0</v>
      </c>
      <c r="EW213" s="57">
        <v>0</v>
      </c>
      <c r="EX213" s="57">
        <v>0</v>
      </c>
      <c r="EY213" s="57">
        <v>56587362</v>
      </c>
      <c r="EZ213" s="57">
        <v>0</v>
      </c>
      <c r="FA213" s="57">
        <v>56587362</v>
      </c>
      <c r="FB213" s="57">
        <v>-139647</v>
      </c>
      <c r="FC213" s="57">
        <v>0</v>
      </c>
      <c r="FD213" s="57">
        <v>-139647</v>
      </c>
      <c r="FE213" s="57">
        <v>-4060662</v>
      </c>
      <c r="FF213" s="57">
        <v>0</v>
      </c>
      <c r="FG213" s="57">
        <v>-4060662</v>
      </c>
      <c r="FH213" s="57">
        <v>-1827325</v>
      </c>
      <c r="FI213" s="57">
        <v>0</v>
      </c>
      <c r="FJ213" s="57">
        <v>-1827325</v>
      </c>
      <c r="FK213" s="57">
        <v>-96954</v>
      </c>
      <c r="FL213" s="57">
        <v>0</v>
      </c>
      <c r="FM213" s="57">
        <v>-96954</v>
      </c>
      <c r="FN213" s="57">
        <v>-925812</v>
      </c>
      <c r="FO213" s="57">
        <v>0</v>
      </c>
      <c r="FP213" s="57">
        <v>-925812</v>
      </c>
      <c r="FQ213" s="57">
        <v>0</v>
      </c>
      <c r="FR213" s="57">
        <v>0</v>
      </c>
      <c r="FS213" s="57">
        <v>0</v>
      </c>
      <c r="FT213" s="57">
        <v>-7050400</v>
      </c>
      <c r="FU213" s="57">
        <v>0</v>
      </c>
      <c r="FV213" s="57">
        <v>-7050400</v>
      </c>
      <c r="FW213" s="57">
        <v>49536962</v>
      </c>
      <c r="FX213" s="57">
        <v>0</v>
      </c>
      <c r="FY213" s="57">
        <v>49536962</v>
      </c>
    </row>
    <row r="214" spans="1:181" x14ac:dyDescent="0.2">
      <c r="A214" s="57" t="s">
        <v>526</v>
      </c>
      <c r="B214" s="57" t="s">
        <v>525</v>
      </c>
      <c r="C214" s="57">
        <v>0</v>
      </c>
      <c r="D214" s="57">
        <v>0</v>
      </c>
      <c r="E214" s="57">
        <v>0</v>
      </c>
      <c r="F214" s="57">
        <v>16027</v>
      </c>
      <c r="G214" s="57">
        <v>0</v>
      </c>
      <c r="H214" s="57">
        <v>16027</v>
      </c>
      <c r="I214" s="57">
        <v>0</v>
      </c>
      <c r="J214" s="57">
        <v>0</v>
      </c>
      <c r="K214" s="57">
        <v>0</v>
      </c>
      <c r="L214" s="57">
        <v>-2946</v>
      </c>
      <c r="M214" s="57">
        <v>0</v>
      </c>
      <c r="N214" s="57">
        <v>-2946</v>
      </c>
      <c r="O214" s="57">
        <v>13081</v>
      </c>
      <c r="P214" s="57">
        <v>0</v>
      </c>
      <c r="Q214" s="57">
        <v>13081</v>
      </c>
      <c r="R214" s="57">
        <v>-1986480</v>
      </c>
      <c r="S214" s="57">
        <v>0</v>
      </c>
      <c r="T214" s="57">
        <v>-1986480</v>
      </c>
      <c r="U214" s="57">
        <v>-9298</v>
      </c>
      <c r="V214" s="57">
        <v>0</v>
      </c>
      <c r="W214" s="57">
        <v>-9298</v>
      </c>
      <c r="X214" s="57">
        <v>-90069</v>
      </c>
      <c r="Y214" s="57">
        <v>0</v>
      </c>
      <c r="Z214" s="57">
        <v>-90069</v>
      </c>
      <c r="AA214" s="57">
        <v>-49720</v>
      </c>
      <c r="AB214" s="57">
        <v>0</v>
      </c>
      <c r="AC214" s="57">
        <v>-49720</v>
      </c>
      <c r="AD214" s="57">
        <v>-4428</v>
      </c>
      <c r="AE214" s="57">
        <v>0</v>
      </c>
      <c r="AF214" s="57">
        <v>-4428</v>
      </c>
      <c r="AG214" s="57">
        <v>314212</v>
      </c>
      <c r="AH214" s="57">
        <v>49790</v>
      </c>
      <c r="AI214" s="57">
        <v>364002</v>
      </c>
      <c r="AJ214" s="57">
        <v>7973</v>
      </c>
      <c r="AK214" s="57">
        <v>0</v>
      </c>
      <c r="AL214" s="57">
        <v>7973</v>
      </c>
      <c r="AM214" s="57">
        <v>-946068</v>
      </c>
      <c r="AN214" s="57">
        <v>0</v>
      </c>
      <c r="AO214" s="57">
        <v>-946068</v>
      </c>
      <c r="AP214" s="57">
        <v>-152090</v>
      </c>
      <c r="AQ214" s="57">
        <v>0</v>
      </c>
      <c r="AR214" s="57">
        <v>-152090</v>
      </c>
      <c r="AS214" s="57">
        <v>-41895</v>
      </c>
      <c r="AT214" s="57">
        <v>0</v>
      </c>
      <c r="AU214" s="57">
        <v>-41895</v>
      </c>
      <c r="AV214" s="57">
        <v>-36889</v>
      </c>
      <c r="AW214" s="57">
        <v>0</v>
      </c>
      <c r="AX214" s="57">
        <v>-36889</v>
      </c>
      <c r="AY214" s="57">
        <v>-28662</v>
      </c>
      <c r="AZ214" s="57">
        <v>0</v>
      </c>
      <c r="BA214" s="57">
        <v>-28662</v>
      </c>
      <c r="BB214" s="57">
        <v>7</v>
      </c>
      <c r="BC214" s="57">
        <v>0</v>
      </c>
      <c r="BD214" s="57">
        <v>7</v>
      </c>
      <c r="BE214" s="57">
        <v>-2959961</v>
      </c>
      <c r="BF214" s="57">
        <v>49790</v>
      </c>
      <c r="BG214" s="57">
        <v>-2910171</v>
      </c>
      <c r="BH214" s="57">
        <v>-4199</v>
      </c>
      <c r="BI214" s="57">
        <v>0</v>
      </c>
      <c r="BJ214" s="57">
        <v>-4199</v>
      </c>
      <c r="BK214" s="57">
        <v>0</v>
      </c>
      <c r="BL214" s="57">
        <v>0</v>
      </c>
      <c r="BM214" s="57">
        <v>0</v>
      </c>
      <c r="BN214" s="57">
        <v>-335296</v>
      </c>
      <c r="BO214" s="57">
        <v>0</v>
      </c>
      <c r="BP214" s="57">
        <v>-335296</v>
      </c>
      <c r="BQ214" s="57">
        <v>-19178</v>
      </c>
      <c r="BR214" s="57">
        <v>0</v>
      </c>
      <c r="BS214" s="57">
        <v>-19178</v>
      </c>
      <c r="BT214" s="57">
        <v>-358673</v>
      </c>
      <c r="BU214" s="57">
        <v>0</v>
      </c>
      <c r="BV214" s="57">
        <v>-358673</v>
      </c>
      <c r="BW214" s="57">
        <v>-31496</v>
      </c>
      <c r="BX214" s="57">
        <v>0</v>
      </c>
      <c r="BY214" s="57">
        <v>-31496</v>
      </c>
      <c r="BZ214" s="57">
        <v>-2398</v>
      </c>
      <c r="CA214" s="57">
        <v>0</v>
      </c>
      <c r="CB214" s="57">
        <v>-2398</v>
      </c>
      <c r="CC214" s="57">
        <v>-10336</v>
      </c>
      <c r="CD214" s="57">
        <v>0</v>
      </c>
      <c r="CE214" s="57">
        <v>-10336</v>
      </c>
      <c r="CF214" s="57">
        <v>0</v>
      </c>
      <c r="CG214" s="57">
        <v>0</v>
      </c>
      <c r="CH214" s="57">
        <v>0</v>
      </c>
      <c r="CI214" s="57">
        <v>0</v>
      </c>
      <c r="CJ214" s="57">
        <v>0</v>
      </c>
      <c r="CK214" s="57">
        <v>0</v>
      </c>
      <c r="CL214" s="57">
        <v>0</v>
      </c>
      <c r="CM214" s="57">
        <v>0</v>
      </c>
      <c r="CN214" s="57">
        <v>0</v>
      </c>
      <c r="CO214" s="57">
        <v>-5589</v>
      </c>
      <c r="CP214" s="57">
        <v>0</v>
      </c>
      <c r="CQ214" s="57">
        <v>-5589</v>
      </c>
      <c r="CR214" s="57">
        <v>7</v>
      </c>
      <c r="CS214" s="57">
        <v>0</v>
      </c>
      <c r="CT214" s="57">
        <v>7</v>
      </c>
      <c r="CU214" s="57">
        <v>-1620</v>
      </c>
      <c r="CV214" s="57">
        <v>0</v>
      </c>
      <c r="CW214" s="57">
        <v>-1620</v>
      </c>
      <c r="CX214" s="57">
        <v>0</v>
      </c>
      <c r="CY214" s="57">
        <v>0</v>
      </c>
      <c r="CZ214" s="57">
        <v>0</v>
      </c>
      <c r="DA214" s="57">
        <v>0</v>
      </c>
      <c r="DB214" s="57">
        <v>0</v>
      </c>
      <c r="DC214" s="57">
        <v>0</v>
      </c>
      <c r="DD214" s="57">
        <v>0</v>
      </c>
      <c r="DE214" s="57">
        <v>0</v>
      </c>
      <c r="DF214" s="57">
        <v>0</v>
      </c>
      <c r="DG214" s="57">
        <v>0</v>
      </c>
      <c r="DH214" s="57">
        <v>0</v>
      </c>
      <c r="DI214" s="57">
        <v>-51432</v>
      </c>
      <c r="DJ214" s="57">
        <v>0</v>
      </c>
      <c r="DK214" s="57">
        <v>-51432</v>
      </c>
      <c r="DL214" s="57">
        <v>-4884</v>
      </c>
      <c r="DM214" s="57">
        <v>0</v>
      </c>
      <c r="DN214" s="57">
        <v>-4884</v>
      </c>
      <c r="DO214" s="57">
        <v>0</v>
      </c>
      <c r="DP214" s="57">
        <v>0</v>
      </c>
      <c r="DQ214" s="57">
        <v>0</v>
      </c>
      <c r="DR214" s="57">
        <v>-27890</v>
      </c>
      <c r="DS214" s="57">
        <v>0</v>
      </c>
      <c r="DT214" s="57">
        <v>-27890</v>
      </c>
      <c r="DU214" s="57">
        <v>-1600</v>
      </c>
      <c r="DV214" s="57">
        <v>0</v>
      </c>
      <c r="DW214" s="57">
        <v>-1600</v>
      </c>
      <c r="DX214" s="57">
        <v>-500223</v>
      </c>
      <c r="DY214" s="57">
        <v>0</v>
      </c>
      <c r="DZ214" s="57">
        <v>-500223</v>
      </c>
      <c r="EA214" s="57">
        <v>-30476</v>
      </c>
      <c r="EB214" s="57">
        <v>0</v>
      </c>
      <c r="EC214" s="57">
        <v>-30476</v>
      </c>
      <c r="ED214" s="57">
        <v>-55061</v>
      </c>
      <c r="EE214" s="57">
        <v>0</v>
      </c>
      <c r="EF214" s="57">
        <v>-55061</v>
      </c>
      <c r="EG214" s="57">
        <v>0</v>
      </c>
      <c r="EH214" s="57">
        <v>0</v>
      </c>
      <c r="EI214" s="57">
        <v>0</v>
      </c>
      <c r="EJ214" s="57">
        <v>-19686</v>
      </c>
      <c r="EK214" s="57">
        <v>0</v>
      </c>
      <c r="EL214" s="57">
        <v>-19686</v>
      </c>
      <c r="EM214" s="57">
        <v>-639820</v>
      </c>
      <c r="EN214" s="57">
        <v>0</v>
      </c>
      <c r="EO214" s="57">
        <v>-639820</v>
      </c>
      <c r="EP214" s="57">
        <v>0</v>
      </c>
      <c r="EQ214" s="57">
        <v>0</v>
      </c>
      <c r="ER214" s="57">
        <v>0</v>
      </c>
      <c r="ES214" s="57">
        <v>0</v>
      </c>
      <c r="ET214" s="57">
        <v>0</v>
      </c>
      <c r="EU214" s="57">
        <v>0</v>
      </c>
      <c r="EV214" s="57">
        <v>0</v>
      </c>
      <c r="EW214" s="57">
        <v>0</v>
      </c>
      <c r="EX214" s="57">
        <v>0</v>
      </c>
      <c r="EY214" s="57">
        <v>16786078</v>
      </c>
      <c r="EZ214" s="57">
        <v>1838400</v>
      </c>
      <c r="FA214" s="57">
        <v>18624478</v>
      </c>
      <c r="FB214" s="57">
        <v>13081</v>
      </c>
      <c r="FC214" s="57">
        <v>0</v>
      </c>
      <c r="FD214" s="57">
        <v>13081</v>
      </c>
      <c r="FE214" s="57">
        <v>-2959961</v>
      </c>
      <c r="FF214" s="57">
        <v>49790</v>
      </c>
      <c r="FG214" s="57">
        <v>-2910171</v>
      </c>
      <c r="FH214" s="57">
        <v>-358673</v>
      </c>
      <c r="FI214" s="57">
        <v>0</v>
      </c>
      <c r="FJ214" s="57">
        <v>-358673</v>
      </c>
      <c r="FK214" s="57">
        <v>-51432</v>
      </c>
      <c r="FL214" s="57">
        <v>0</v>
      </c>
      <c r="FM214" s="57">
        <v>-51432</v>
      </c>
      <c r="FN214" s="57">
        <v>-639820</v>
      </c>
      <c r="FO214" s="57">
        <v>0</v>
      </c>
      <c r="FP214" s="57">
        <v>-639820</v>
      </c>
      <c r="FQ214" s="57">
        <v>0</v>
      </c>
      <c r="FR214" s="57">
        <v>0</v>
      </c>
      <c r="FS214" s="57">
        <v>0</v>
      </c>
      <c r="FT214" s="57">
        <v>-3996805</v>
      </c>
      <c r="FU214" s="57">
        <v>49790</v>
      </c>
      <c r="FV214" s="57">
        <v>-3947015</v>
      </c>
      <c r="FW214" s="57">
        <v>12789273</v>
      </c>
      <c r="FX214" s="57">
        <v>1888190</v>
      </c>
      <c r="FY214" s="57">
        <v>14677463</v>
      </c>
    </row>
    <row r="215" spans="1:181" x14ac:dyDescent="0.2">
      <c r="A215" s="57" t="s">
        <v>528</v>
      </c>
      <c r="B215" s="57" t="s">
        <v>527</v>
      </c>
      <c r="C215" s="57">
        <v>0</v>
      </c>
      <c r="D215" s="57">
        <v>0</v>
      </c>
      <c r="E215" s="57">
        <v>0</v>
      </c>
      <c r="F215" s="57">
        <v>0</v>
      </c>
      <c r="G215" s="57">
        <v>0</v>
      </c>
      <c r="H215" s="57">
        <v>0</v>
      </c>
      <c r="I215" s="57">
        <v>0</v>
      </c>
      <c r="J215" s="57">
        <v>0</v>
      </c>
      <c r="K215" s="57">
        <v>0</v>
      </c>
      <c r="L215" s="57">
        <v>0</v>
      </c>
      <c r="M215" s="57">
        <v>0</v>
      </c>
      <c r="N215" s="57">
        <v>0</v>
      </c>
      <c r="O215" s="57">
        <v>0</v>
      </c>
      <c r="P215" s="57">
        <v>0</v>
      </c>
      <c r="Q215" s="57">
        <v>0</v>
      </c>
      <c r="R215" s="57">
        <v>-2317902</v>
      </c>
      <c r="S215" s="57">
        <v>0</v>
      </c>
      <c r="T215" s="57">
        <v>-2317902</v>
      </c>
      <c r="U215" s="57">
        <v>0</v>
      </c>
      <c r="V215" s="57">
        <v>0</v>
      </c>
      <c r="W215" s="57">
        <v>0</v>
      </c>
      <c r="X215" s="57">
        <v>-103074</v>
      </c>
      <c r="Y215" s="57">
        <v>0</v>
      </c>
      <c r="Z215" s="57">
        <v>-103074</v>
      </c>
      <c r="AA215" s="57">
        <v>0</v>
      </c>
      <c r="AB215" s="57">
        <v>0</v>
      </c>
      <c r="AC215" s="57">
        <v>0</v>
      </c>
      <c r="AD215" s="57">
        <v>0</v>
      </c>
      <c r="AE215" s="57">
        <v>0</v>
      </c>
      <c r="AF215" s="57">
        <v>0</v>
      </c>
      <c r="AG215" s="57">
        <v>2146316</v>
      </c>
      <c r="AH215" s="57">
        <v>0</v>
      </c>
      <c r="AI215" s="57">
        <v>2146316</v>
      </c>
      <c r="AJ215" s="57">
        <v>-25320</v>
      </c>
      <c r="AK215" s="57">
        <v>0</v>
      </c>
      <c r="AL215" s="57">
        <v>-25320</v>
      </c>
      <c r="AM215" s="57">
        <v>-8784517</v>
      </c>
      <c r="AN215" s="57">
        <v>0</v>
      </c>
      <c r="AO215" s="57">
        <v>-8784517</v>
      </c>
      <c r="AP215" s="57">
        <v>-152903</v>
      </c>
      <c r="AQ215" s="57">
        <v>0</v>
      </c>
      <c r="AR215" s="57">
        <v>-152903</v>
      </c>
      <c r="AS215" s="57">
        <v>-52854</v>
      </c>
      <c r="AT215" s="57">
        <v>0</v>
      </c>
      <c r="AU215" s="57">
        <v>-52854</v>
      </c>
      <c r="AV215" s="57">
        <v>0</v>
      </c>
      <c r="AW215" s="57">
        <v>0</v>
      </c>
      <c r="AX215" s="57">
        <v>0</v>
      </c>
      <c r="AY215" s="57">
        <v>0</v>
      </c>
      <c r="AZ215" s="57">
        <v>0</v>
      </c>
      <c r="BA215" s="57">
        <v>0</v>
      </c>
      <c r="BB215" s="57">
        <v>0</v>
      </c>
      <c r="BC215" s="57">
        <v>0</v>
      </c>
      <c r="BD215" s="57">
        <v>0</v>
      </c>
      <c r="BE215" s="57">
        <v>-9290254</v>
      </c>
      <c r="BF215" s="57">
        <v>0</v>
      </c>
      <c r="BG215" s="57">
        <v>-9290254</v>
      </c>
      <c r="BH215" s="57">
        <v>0</v>
      </c>
      <c r="BI215" s="57">
        <v>0</v>
      </c>
      <c r="BJ215" s="57">
        <v>0</v>
      </c>
      <c r="BK215" s="57">
        <v>0</v>
      </c>
      <c r="BL215" s="57">
        <v>0</v>
      </c>
      <c r="BM215" s="57">
        <v>0</v>
      </c>
      <c r="BN215" s="57">
        <v>-2449783</v>
      </c>
      <c r="BO215" s="57">
        <v>0</v>
      </c>
      <c r="BP215" s="57">
        <v>-2449783</v>
      </c>
      <c r="BQ215" s="57">
        <v>117047</v>
      </c>
      <c r="BR215" s="57">
        <v>0</v>
      </c>
      <c r="BS215" s="57">
        <v>117047</v>
      </c>
      <c r="BT215" s="57">
        <v>-2332736</v>
      </c>
      <c r="BU215" s="57">
        <v>0</v>
      </c>
      <c r="BV215" s="57">
        <v>-2332736</v>
      </c>
      <c r="BW215" s="57">
        <v>-246960</v>
      </c>
      <c r="BX215" s="57">
        <v>0</v>
      </c>
      <c r="BY215" s="57">
        <v>-246960</v>
      </c>
      <c r="BZ215" s="57">
        <v>1126</v>
      </c>
      <c r="CA215" s="57">
        <v>0</v>
      </c>
      <c r="CB215" s="57">
        <v>1126</v>
      </c>
      <c r="CC215" s="57">
        <v>-157588</v>
      </c>
      <c r="CD215" s="57">
        <v>0</v>
      </c>
      <c r="CE215" s="57">
        <v>-157588</v>
      </c>
      <c r="CF215" s="57">
        <v>-2726</v>
      </c>
      <c r="CG215" s="57">
        <v>0</v>
      </c>
      <c r="CH215" s="57">
        <v>-2726</v>
      </c>
      <c r="CI215" s="57">
        <v>-4018</v>
      </c>
      <c r="CJ215" s="57">
        <v>0</v>
      </c>
      <c r="CK215" s="57">
        <v>-4018</v>
      </c>
      <c r="CL215" s="57">
        <v>0</v>
      </c>
      <c r="CM215" s="57">
        <v>0</v>
      </c>
      <c r="CN215" s="57">
        <v>0</v>
      </c>
      <c r="CO215" s="57">
        <v>0</v>
      </c>
      <c r="CP215" s="57">
        <v>0</v>
      </c>
      <c r="CQ215" s="57">
        <v>0</v>
      </c>
      <c r="CR215" s="57">
        <v>0</v>
      </c>
      <c r="CS215" s="57">
        <v>0</v>
      </c>
      <c r="CT215" s="57">
        <v>0</v>
      </c>
      <c r="CU215" s="57">
        <v>0</v>
      </c>
      <c r="CV215" s="57">
        <v>0</v>
      </c>
      <c r="CW215" s="57">
        <v>0</v>
      </c>
      <c r="CX215" s="57">
        <v>0</v>
      </c>
      <c r="CY215" s="57">
        <v>0</v>
      </c>
      <c r="CZ215" s="57">
        <v>0</v>
      </c>
      <c r="DA215" s="57">
        <v>0</v>
      </c>
      <c r="DB215" s="57">
        <v>0</v>
      </c>
      <c r="DC215" s="57">
        <v>0</v>
      </c>
      <c r="DD215" s="57">
        <v>0</v>
      </c>
      <c r="DE215" s="57">
        <v>0</v>
      </c>
      <c r="DF215" s="57">
        <v>0</v>
      </c>
      <c r="DG215" s="57">
        <v>0</v>
      </c>
      <c r="DH215" s="57">
        <v>0</v>
      </c>
      <c r="DI215" s="57">
        <v>-410166</v>
      </c>
      <c r="DJ215" s="57">
        <v>0</v>
      </c>
      <c r="DK215" s="57">
        <v>-410166</v>
      </c>
      <c r="DL215" s="57">
        <v>0</v>
      </c>
      <c r="DM215" s="57">
        <v>0</v>
      </c>
      <c r="DN215" s="57">
        <v>0</v>
      </c>
      <c r="DO215" s="57">
        <v>0</v>
      </c>
      <c r="DP215" s="57">
        <v>0</v>
      </c>
      <c r="DQ215" s="57">
        <v>0</v>
      </c>
      <c r="DR215" s="57">
        <v>-61563</v>
      </c>
      <c r="DS215" s="57">
        <v>0</v>
      </c>
      <c r="DT215" s="57">
        <v>-61563</v>
      </c>
      <c r="DU215" s="57">
        <v>-4540</v>
      </c>
      <c r="DV215" s="57">
        <v>0</v>
      </c>
      <c r="DW215" s="57">
        <v>-4540</v>
      </c>
      <c r="DX215" s="57">
        <v>-1710632</v>
      </c>
      <c r="DY215" s="57">
        <v>0</v>
      </c>
      <c r="DZ215" s="57">
        <v>-1710632</v>
      </c>
      <c r="EA215" s="57">
        <v>-97043</v>
      </c>
      <c r="EB215" s="57">
        <v>0</v>
      </c>
      <c r="EC215" s="57">
        <v>-97043</v>
      </c>
      <c r="ED215" s="57">
        <v>0</v>
      </c>
      <c r="EE215" s="57">
        <v>0</v>
      </c>
      <c r="EF215" s="57">
        <v>0</v>
      </c>
      <c r="EG215" s="57">
        <v>0</v>
      </c>
      <c r="EH215" s="57">
        <v>0</v>
      </c>
      <c r="EI215" s="57">
        <v>0</v>
      </c>
      <c r="EJ215" s="57">
        <v>-14187</v>
      </c>
      <c r="EK215" s="57">
        <v>0</v>
      </c>
      <c r="EL215" s="57">
        <v>-14187</v>
      </c>
      <c r="EM215" s="57">
        <v>-1887965</v>
      </c>
      <c r="EN215" s="57">
        <v>0</v>
      </c>
      <c r="EO215" s="57">
        <v>-1887965</v>
      </c>
      <c r="EP215" s="57">
        <v>0</v>
      </c>
      <c r="EQ215" s="57">
        <v>0</v>
      </c>
      <c r="ER215" s="57">
        <v>0</v>
      </c>
      <c r="ES215" s="57">
        <v>0</v>
      </c>
      <c r="ET215" s="57">
        <v>0</v>
      </c>
      <c r="EU215" s="57">
        <v>0</v>
      </c>
      <c r="EV215" s="57">
        <v>0</v>
      </c>
      <c r="EW215" s="57">
        <v>0</v>
      </c>
      <c r="EX215" s="57">
        <v>0</v>
      </c>
      <c r="EY215" s="57">
        <v>96466417</v>
      </c>
      <c r="EZ215" s="57">
        <v>0</v>
      </c>
      <c r="FA215" s="57">
        <v>96466417</v>
      </c>
      <c r="FB215" s="57">
        <v>0</v>
      </c>
      <c r="FC215" s="57">
        <v>0</v>
      </c>
      <c r="FD215" s="57">
        <v>0</v>
      </c>
      <c r="FE215" s="57">
        <v>-9290254</v>
      </c>
      <c r="FF215" s="57">
        <v>0</v>
      </c>
      <c r="FG215" s="57">
        <v>-9290254</v>
      </c>
      <c r="FH215" s="57">
        <v>-2332736</v>
      </c>
      <c r="FI215" s="57">
        <v>0</v>
      </c>
      <c r="FJ215" s="57">
        <v>-2332736</v>
      </c>
      <c r="FK215" s="57">
        <v>-410166</v>
      </c>
      <c r="FL215" s="57">
        <v>0</v>
      </c>
      <c r="FM215" s="57">
        <v>-410166</v>
      </c>
      <c r="FN215" s="57">
        <v>-1887965</v>
      </c>
      <c r="FO215" s="57">
        <v>0</v>
      </c>
      <c r="FP215" s="57">
        <v>-1887965</v>
      </c>
      <c r="FQ215" s="57">
        <v>0</v>
      </c>
      <c r="FR215" s="57">
        <v>0</v>
      </c>
      <c r="FS215" s="57">
        <v>0</v>
      </c>
      <c r="FT215" s="57">
        <v>-13921121</v>
      </c>
      <c r="FU215" s="57">
        <v>0</v>
      </c>
      <c r="FV215" s="57">
        <v>-13921121</v>
      </c>
      <c r="FW215" s="57">
        <v>82545296</v>
      </c>
      <c r="FX215" s="57">
        <v>0</v>
      </c>
      <c r="FY215" s="57">
        <v>82545296</v>
      </c>
    </row>
    <row r="216" spans="1:181" x14ac:dyDescent="0.2">
      <c r="A216" s="57" t="s">
        <v>530</v>
      </c>
      <c r="B216" s="57" t="s">
        <v>529</v>
      </c>
      <c r="C216" s="57">
        <v>0</v>
      </c>
      <c r="D216" s="57">
        <v>0</v>
      </c>
      <c r="E216" s="57">
        <v>0</v>
      </c>
      <c r="F216" s="57">
        <v>26378</v>
      </c>
      <c r="G216" s="57">
        <v>0</v>
      </c>
      <c r="H216" s="57">
        <v>26378</v>
      </c>
      <c r="I216" s="57">
        <v>0</v>
      </c>
      <c r="J216" s="57">
        <v>0</v>
      </c>
      <c r="K216" s="57">
        <v>0</v>
      </c>
      <c r="L216" s="57">
        <v>11811</v>
      </c>
      <c r="M216" s="57">
        <v>0</v>
      </c>
      <c r="N216" s="57">
        <v>11811</v>
      </c>
      <c r="O216" s="57">
        <v>38189</v>
      </c>
      <c r="P216" s="57">
        <v>0</v>
      </c>
      <c r="Q216" s="57">
        <v>38189</v>
      </c>
      <c r="R216" s="57">
        <v>-1931080</v>
      </c>
      <c r="S216" s="57">
        <v>0</v>
      </c>
      <c r="T216" s="57">
        <v>-1931080</v>
      </c>
      <c r="U216" s="57">
        <v>0</v>
      </c>
      <c r="V216" s="57">
        <v>0</v>
      </c>
      <c r="W216" s="57">
        <v>0</v>
      </c>
      <c r="X216" s="57">
        <v>-226623</v>
      </c>
      <c r="Y216" s="57">
        <v>0</v>
      </c>
      <c r="Z216" s="57">
        <v>-226623</v>
      </c>
      <c r="AA216" s="57">
        <v>-118871</v>
      </c>
      <c r="AB216" s="57">
        <v>0</v>
      </c>
      <c r="AC216" s="57">
        <v>-118871</v>
      </c>
      <c r="AD216" s="57">
        <v>0</v>
      </c>
      <c r="AE216" s="57">
        <v>0</v>
      </c>
      <c r="AF216" s="57">
        <v>0</v>
      </c>
      <c r="AG216" s="57">
        <v>315197</v>
      </c>
      <c r="AH216" s="57">
        <v>0</v>
      </c>
      <c r="AI216" s="57">
        <v>315197</v>
      </c>
      <c r="AJ216" s="57">
        <v>-3899</v>
      </c>
      <c r="AK216" s="57">
        <v>0</v>
      </c>
      <c r="AL216" s="57">
        <v>-3899</v>
      </c>
      <c r="AM216" s="57">
        <v>-587463</v>
      </c>
      <c r="AN216" s="57">
        <v>0</v>
      </c>
      <c r="AO216" s="57">
        <v>-587463</v>
      </c>
      <c r="AP216" s="57">
        <v>19491</v>
      </c>
      <c r="AQ216" s="57">
        <v>0</v>
      </c>
      <c r="AR216" s="57">
        <v>19491</v>
      </c>
      <c r="AS216" s="57">
        <v>-49859</v>
      </c>
      <c r="AT216" s="57">
        <v>0</v>
      </c>
      <c r="AU216" s="57">
        <v>-49859</v>
      </c>
      <c r="AV216" s="57">
        <v>0</v>
      </c>
      <c r="AW216" s="57">
        <v>0</v>
      </c>
      <c r="AX216" s="57">
        <v>0</v>
      </c>
      <c r="AY216" s="57">
        <v>-46799</v>
      </c>
      <c r="AZ216" s="57">
        <v>0</v>
      </c>
      <c r="BA216" s="57">
        <v>-46799</v>
      </c>
      <c r="BB216" s="57">
        <v>1141</v>
      </c>
      <c r="BC216" s="57">
        <v>0</v>
      </c>
      <c r="BD216" s="57">
        <v>1141</v>
      </c>
      <c r="BE216" s="57">
        <v>-2509894</v>
      </c>
      <c r="BF216" s="57">
        <v>0</v>
      </c>
      <c r="BG216" s="57">
        <v>-2509894</v>
      </c>
      <c r="BH216" s="57">
        <v>-3056</v>
      </c>
      <c r="BI216" s="57">
        <v>0</v>
      </c>
      <c r="BJ216" s="57">
        <v>-3056</v>
      </c>
      <c r="BK216" s="57">
        <v>0</v>
      </c>
      <c r="BL216" s="57">
        <v>0</v>
      </c>
      <c r="BM216" s="57">
        <v>0</v>
      </c>
      <c r="BN216" s="57">
        <v>-265148</v>
      </c>
      <c r="BO216" s="57">
        <v>0</v>
      </c>
      <c r="BP216" s="57">
        <v>-265148</v>
      </c>
      <c r="BQ216" s="57">
        <v>-41738</v>
      </c>
      <c r="BR216" s="57">
        <v>0</v>
      </c>
      <c r="BS216" s="57">
        <v>-41738</v>
      </c>
      <c r="BT216" s="57">
        <v>-309942</v>
      </c>
      <c r="BU216" s="57">
        <v>0</v>
      </c>
      <c r="BV216" s="57">
        <v>-309942</v>
      </c>
      <c r="BW216" s="57">
        <v>-60832</v>
      </c>
      <c r="BX216" s="57">
        <v>0</v>
      </c>
      <c r="BY216" s="57">
        <v>-60832</v>
      </c>
      <c r="BZ216" s="57">
        <v>-20544</v>
      </c>
      <c r="CA216" s="57">
        <v>0</v>
      </c>
      <c r="CB216" s="57">
        <v>-20544</v>
      </c>
      <c r="CC216" s="57">
        <v>-14671</v>
      </c>
      <c r="CD216" s="57">
        <v>0</v>
      </c>
      <c r="CE216" s="57">
        <v>-14671</v>
      </c>
      <c r="CF216" s="57">
        <v>0</v>
      </c>
      <c r="CG216" s="57">
        <v>0</v>
      </c>
      <c r="CH216" s="57">
        <v>0</v>
      </c>
      <c r="CI216" s="57">
        <v>-2999</v>
      </c>
      <c r="CJ216" s="57">
        <v>0</v>
      </c>
      <c r="CK216" s="57">
        <v>-2999</v>
      </c>
      <c r="CL216" s="57">
        <v>0</v>
      </c>
      <c r="CM216" s="57">
        <v>0</v>
      </c>
      <c r="CN216" s="57">
        <v>0</v>
      </c>
      <c r="CO216" s="57">
        <v>-22720</v>
      </c>
      <c r="CP216" s="57">
        <v>0</v>
      </c>
      <c r="CQ216" s="57">
        <v>-22720</v>
      </c>
      <c r="CR216" s="57">
        <v>1141</v>
      </c>
      <c r="CS216" s="57">
        <v>0</v>
      </c>
      <c r="CT216" s="57">
        <v>1141</v>
      </c>
      <c r="CU216" s="57">
        <v>0</v>
      </c>
      <c r="CV216" s="57">
        <v>0</v>
      </c>
      <c r="CW216" s="57">
        <v>0</v>
      </c>
      <c r="CX216" s="57">
        <v>0</v>
      </c>
      <c r="CY216" s="57">
        <v>0</v>
      </c>
      <c r="CZ216" s="57">
        <v>0</v>
      </c>
      <c r="DA216" s="57">
        <v>0</v>
      </c>
      <c r="DB216" s="57">
        <v>0</v>
      </c>
      <c r="DC216" s="57">
        <v>0</v>
      </c>
      <c r="DD216" s="57">
        <v>0</v>
      </c>
      <c r="DE216" s="57">
        <v>0</v>
      </c>
      <c r="DF216" s="57">
        <v>0</v>
      </c>
      <c r="DG216" s="57">
        <v>0</v>
      </c>
      <c r="DH216" s="57">
        <v>0</v>
      </c>
      <c r="DI216" s="57">
        <v>-120625</v>
      </c>
      <c r="DJ216" s="57">
        <v>0</v>
      </c>
      <c r="DK216" s="57">
        <v>-120625</v>
      </c>
      <c r="DL216" s="57">
        <v>-4371</v>
      </c>
      <c r="DM216" s="57">
        <v>0</v>
      </c>
      <c r="DN216" s="57">
        <v>-4371</v>
      </c>
      <c r="DO216" s="57">
        <v>-41</v>
      </c>
      <c r="DP216" s="57">
        <v>0</v>
      </c>
      <c r="DQ216" s="57">
        <v>-41</v>
      </c>
      <c r="DR216" s="57">
        <v>0</v>
      </c>
      <c r="DS216" s="57">
        <v>0</v>
      </c>
      <c r="DT216" s="57">
        <v>0</v>
      </c>
      <c r="DU216" s="57">
        <v>0</v>
      </c>
      <c r="DV216" s="57">
        <v>0</v>
      </c>
      <c r="DW216" s="57">
        <v>0</v>
      </c>
      <c r="DX216" s="57">
        <v>-294161</v>
      </c>
      <c r="DY216" s="57">
        <v>0</v>
      </c>
      <c r="DZ216" s="57">
        <v>-294161</v>
      </c>
      <c r="EA216" s="57">
        <v>-23305</v>
      </c>
      <c r="EB216" s="57">
        <v>0</v>
      </c>
      <c r="EC216" s="57">
        <v>-23305</v>
      </c>
      <c r="ED216" s="57">
        <v>-9071</v>
      </c>
      <c r="EE216" s="57">
        <v>0</v>
      </c>
      <c r="EF216" s="57">
        <v>-9071</v>
      </c>
      <c r="EG216" s="57">
        <v>0</v>
      </c>
      <c r="EH216" s="57">
        <v>0</v>
      </c>
      <c r="EI216" s="57">
        <v>0</v>
      </c>
      <c r="EJ216" s="57">
        <v>0</v>
      </c>
      <c r="EK216" s="57">
        <v>0</v>
      </c>
      <c r="EL216" s="57">
        <v>0</v>
      </c>
      <c r="EM216" s="57">
        <v>-330949</v>
      </c>
      <c r="EN216" s="57">
        <v>0</v>
      </c>
      <c r="EO216" s="57">
        <v>-330949</v>
      </c>
      <c r="EP216" s="57">
        <v>0</v>
      </c>
      <c r="EQ216" s="57">
        <v>0</v>
      </c>
      <c r="ER216" s="57">
        <v>0</v>
      </c>
      <c r="ES216" s="57">
        <v>0</v>
      </c>
      <c r="ET216" s="57">
        <v>0</v>
      </c>
      <c r="EU216" s="57">
        <v>0</v>
      </c>
      <c r="EV216" s="57">
        <v>0</v>
      </c>
      <c r="EW216" s="57">
        <v>0</v>
      </c>
      <c r="EX216" s="57">
        <v>0</v>
      </c>
      <c r="EY216" s="57">
        <v>15671289</v>
      </c>
      <c r="EZ216" s="57">
        <v>0</v>
      </c>
      <c r="FA216" s="57">
        <v>15671289</v>
      </c>
      <c r="FB216" s="57">
        <v>38189</v>
      </c>
      <c r="FC216" s="57">
        <v>0</v>
      </c>
      <c r="FD216" s="57">
        <v>38189</v>
      </c>
      <c r="FE216" s="57">
        <v>-2509894</v>
      </c>
      <c r="FF216" s="57">
        <v>0</v>
      </c>
      <c r="FG216" s="57">
        <v>-2509894</v>
      </c>
      <c r="FH216" s="57">
        <v>-309942</v>
      </c>
      <c r="FI216" s="57">
        <v>0</v>
      </c>
      <c r="FJ216" s="57">
        <v>-309942</v>
      </c>
      <c r="FK216" s="57">
        <v>-120625</v>
      </c>
      <c r="FL216" s="57">
        <v>0</v>
      </c>
      <c r="FM216" s="57">
        <v>-120625</v>
      </c>
      <c r="FN216" s="57">
        <v>-330949</v>
      </c>
      <c r="FO216" s="57">
        <v>0</v>
      </c>
      <c r="FP216" s="57">
        <v>-330949</v>
      </c>
      <c r="FQ216" s="57">
        <v>0</v>
      </c>
      <c r="FR216" s="57">
        <v>0</v>
      </c>
      <c r="FS216" s="57">
        <v>0</v>
      </c>
      <c r="FT216" s="57">
        <v>-3233221</v>
      </c>
      <c r="FU216" s="57">
        <v>0</v>
      </c>
      <c r="FV216" s="57">
        <v>-3233221</v>
      </c>
      <c r="FW216" s="57">
        <v>12438068</v>
      </c>
      <c r="FX216" s="57">
        <v>0</v>
      </c>
      <c r="FY216" s="57">
        <v>12438068</v>
      </c>
    </row>
    <row r="217" spans="1:181" x14ac:dyDescent="0.2">
      <c r="A217" s="57" t="s">
        <v>532</v>
      </c>
      <c r="B217" s="57" t="s">
        <v>531</v>
      </c>
      <c r="C217" s="57">
        <v>0</v>
      </c>
      <c r="D217" s="57">
        <v>0</v>
      </c>
      <c r="E217" s="57">
        <v>0</v>
      </c>
      <c r="F217" s="57">
        <v>21768</v>
      </c>
      <c r="G217" s="57">
        <v>0</v>
      </c>
      <c r="H217" s="57">
        <v>21768</v>
      </c>
      <c r="I217" s="57">
        <v>0</v>
      </c>
      <c r="J217" s="57">
        <v>0</v>
      </c>
      <c r="K217" s="57">
        <v>0</v>
      </c>
      <c r="L217" s="57">
        <v>33382</v>
      </c>
      <c r="M217" s="57">
        <v>0</v>
      </c>
      <c r="N217" s="57">
        <v>33382</v>
      </c>
      <c r="O217" s="57">
        <v>55150</v>
      </c>
      <c r="P217" s="57">
        <v>0</v>
      </c>
      <c r="Q217" s="57">
        <v>55150</v>
      </c>
      <c r="R217" s="57">
        <v>-5388655</v>
      </c>
      <c r="S217" s="57">
        <v>0</v>
      </c>
      <c r="T217" s="57">
        <v>-5388655</v>
      </c>
      <c r="U217" s="57">
        <v>-15930</v>
      </c>
      <c r="V217" s="57">
        <v>0</v>
      </c>
      <c r="W217" s="57">
        <v>-15930</v>
      </c>
      <c r="X217" s="57">
        <v>-94239</v>
      </c>
      <c r="Y217" s="57">
        <v>0</v>
      </c>
      <c r="Z217" s="57">
        <v>-94239</v>
      </c>
      <c r="AA217" s="57">
        <v>-44065</v>
      </c>
      <c r="AB217" s="57">
        <v>0</v>
      </c>
      <c r="AC217" s="57">
        <v>-44065</v>
      </c>
      <c r="AD217" s="57">
        <v>-1984</v>
      </c>
      <c r="AE217" s="57">
        <v>0</v>
      </c>
      <c r="AF217" s="57">
        <v>-1984</v>
      </c>
      <c r="AG217" s="57">
        <v>1821895</v>
      </c>
      <c r="AH217" s="57">
        <v>0</v>
      </c>
      <c r="AI217" s="57">
        <v>1821895</v>
      </c>
      <c r="AJ217" s="57">
        <v>-16866</v>
      </c>
      <c r="AK217" s="57">
        <v>0</v>
      </c>
      <c r="AL217" s="57">
        <v>-16866</v>
      </c>
      <c r="AM217" s="57">
        <v>-3455530</v>
      </c>
      <c r="AN217" s="57">
        <v>0</v>
      </c>
      <c r="AO217" s="57">
        <v>-3455530</v>
      </c>
      <c r="AP217" s="57">
        <v>17442</v>
      </c>
      <c r="AQ217" s="57">
        <v>0</v>
      </c>
      <c r="AR217" s="57">
        <v>17442</v>
      </c>
      <c r="AS217" s="57">
        <v>-96184</v>
      </c>
      <c r="AT217" s="57">
        <v>0</v>
      </c>
      <c r="AU217" s="57">
        <v>-96184</v>
      </c>
      <c r="AV217" s="57">
        <v>0</v>
      </c>
      <c r="AW217" s="57">
        <v>0</v>
      </c>
      <c r="AX217" s="57">
        <v>0</v>
      </c>
      <c r="AY217" s="57">
        <v>0</v>
      </c>
      <c r="AZ217" s="57">
        <v>0</v>
      </c>
      <c r="BA217" s="57">
        <v>0</v>
      </c>
      <c r="BB217" s="57">
        <v>0</v>
      </c>
      <c r="BC217" s="57">
        <v>0</v>
      </c>
      <c r="BD217" s="57">
        <v>0</v>
      </c>
      <c r="BE217" s="57">
        <v>-7212137</v>
      </c>
      <c r="BF217" s="57">
        <v>0</v>
      </c>
      <c r="BG217" s="57">
        <v>-7212137</v>
      </c>
      <c r="BH217" s="57">
        <v>-38944</v>
      </c>
      <c r="BI217" s="57">
        <v>0</v>
      </c>
      <c r="BJ217" s="57">
        <v>-38944</v>
      </c>
      <c r="BK217" s="57">
        <v>-1744</v>
      </c>
      <c r="BL217" s="57">
        <v>0</v>
      </c>
      <c r="BM217" s="57">
        <v>-1744</v>
      </c>
      <c r="BN217" s="57">
        <v>-3775721</v>
      </c>
      <c r="BO217" s="57">
        <v>0</v>
      </c>
      <c r="BP217" s="57">
        <v>-3775721</v>
      </c>
      <c r="BQ217" s="57">
        <v>292321</v>
      </c>
      <c r="BR217" s="57">
        <v>0</v>
      </c>
      <c r="BS217" s="57">
        <v>292321</v>
      </c>
      <c r="BT217" s="57">
        <v>-3524088</v>
      </c>
      <c r="BU217" s="57">
        <v>0</v>
      </c>
      <c r="BV217" s="57">
        <v>-3524088</v>
      </c>
      <c r="BW217" s="57">
        <v>-243252</v>
      </c>
      <c r="BX217" s="57">
        <v>0</v>
      </c>
      <c r="BY217" s="57">
        <v>-243252</v>
      </c>
      <c r="BZ217" s="57">
        <v>469</v>
      </c>
      <c r="CA217" s="57">
        <v>0</v>
      </c>
      <c r="CB217" s="57">
        <v>469</v>
      </c>
      <c r="CC217" s="57">
        <v>-99060</v>
      </c>
      <c r="CD217" s="57">
        <v>0</v>
      </c>
      <c r="CE217" s="57">
        <v>-99060</v>
      </c>
      <c r="CF217" s="57">
        <v>2991</v>
      </c>
      <c r="CG217" s="57">
        <v>0</v>
      </c>
      <c r="CH217" s="57">
        <v>2991</v>
      </c>
      <c r="CI217" s="57">
        <v>-9185</v>
      </c>
      <c r="CJ217" s="57">
        <v>0</v>
      </c>
      <c r="CK217" s="57">
        <v>-9185</v>
      </c>
      <c r="CL217" s="57">
        <v>0</v>
      </c>
      <c r="CM217" s="57">
        <v>0</v>
      </c>
      <c r="CN217" s="57">
        <v>0</v>
      </c>
      <c r="CO217" s="57">
        <v>0</v>
      </c>
      <c r="CP217" s="57">
        <v>0</v>
      </c>
      <c r="CQ217" s="57">
        <v>0</v>
      </c>
      <c r="CR217" s="57">
        <v>0</v>
      </c>
      <c r="CS217" s="57">
        <v>0</v>
      </c>
      <c r="CT217" s="57">
        <v>0</v>
      </c>
      <c r="CU217" s="57">
        <v>0</v>
      </c>
      <c r="CV217" s="57">
        <v>0</v>
      </c>
      <c r="CW217" s="57">
        <v>0</v>
      </c>
      <c r="CX217" s="57">
        <v>0</v>
      </c>
      <c r="CY217" s="57">
        <v>0</v>
      </c>
      <c r="CZ217" s="57">
        <v>0</v>
      </c>
      <c r="DA217" s="57">
        <v>-71951</v>
      </c>
      <c r="DB217" s="57">
        <v>0</v>
      </c>
      <c r="DC217" s="57">
        <v>-71951</v>
      </c>
      <c r="DD217" s="57">
        <v>0</v>
      </c>
      <c r="DE217" s="57">
        <v>0</v>
      </c>
      <c r="DF217" s="57">
        <v>0</v>
      </c>
      <c r="DG217" s="57">
        <v>0</v>
      </c>
      <c r="DH217" s="57">
        <v>0</v>
      </c>
      <c r="DI217" s="57">
        <v>-419988</v>
      </c>
      <c r="DJ217" s="57">
        <v>0</v>
      </c>
      <c r="DK217" s="57">
        <v>-419988</v>
      </c>
      <c r="DL217" s="57">
        <v>-5292</v>
      </c>
      <c r="DM217" s="57">
        <v>0</v>
      </c>
      <c r="DN217" s="57">
        <v>-5292</v>
      </c>
      <c r="DO217" s="57">
        <v>0</v>
      </c>
      <c r="DP217" s="57">
        <v>0</v>
      </c>
      <c r="DQ217" s="57">
        <v>0</v>
      </c>
      <c r="DR217" s="57">
        <v>-118552</v>
      </c>
      <c r="DS217" s="57">
        <v>0</v>
      </c>
      <c r="DT217" s="57">
        <v>-118552</v>
      </c>
      <c r="DU217" s="57">
        <v>-3946</v>
      </c>
      <c r="DV217" s="57">
        <v>0</v>
      </c>
      <c r="DW217" s="57">
        <v>-3946</v>
      </c>
      <c r="DX217" s="57">
        <v>-1145062</v>
      </c>
      <c r="DY217" s="57">
        <v>0</v>
      </c>
      <c r="DZ217" s="57">
        <v>-1145062</v>
      </c>
      <c r="EA217" s="57">
        <v>-2965</v>
      </c>
      <c r="EB217" s="57">
        <v>0</v>
      </c>
      <c r="EC217" s="57">
        <v>-2965</v>
      </c>
      <c r="ED217" s="57">
        <v>-174558</v>
      </c>
      <c r="EE217" s="57">
        <v>0</v>
      </c>
      <c r="EF217" s="57">
        <v>-174558</v>
      </c>
      <c r="EG217" s="57">
        <v>0</v>
      </c>
      <c r="EH217" s="57">
        <v>0</v>
      </c>
      <c r="EI217" s="57">
        <v>0</v>
      </c>
      <c r="EJ217" s="57">
        <v>-17020</v>
      </c>
      <c r="EK217" s="57">
        <v>0</v>
      </c>
      <c r="EL217" s="57">
        <v>-17020</v>
      </c>
      <c r="EM217" s="57">
        <v>-1467395</v>
      </c>
      <c r="EN217" s="57">
        <v>0</v>
      </c>
      <c r="EO217" s="57">
        <v>-1467395</v>
      </c>
      <c r="EP217" s="57">
        <v>0</v>
      </c>
      <c r="EQ217" s="57">
        <v>0</v>
      </c>
      <c r="ER217" s="57">
        <v>0</v>
      </c>
      <c r="ES217" s="57">
        <v>0</v>
      </c>
      <c r="ET217" s="57">
        <v>0</v>
      </c>
      <c r="EU217" s="57">
        <v>0</v>
      </c>
      <c r="EV217" s="57">
        <v>0</v>
      </c>
      <c r="EW217" s="57">
        <v>0</v>
      </c>
      <c r="EX217" s="57">
        <v>0</v>
      </c>
      <c r="EY217" s="57">
        <v>78533978</v>
      </c>
      <c r="EZ217" s="57">
        <v>0</v>
      </c>
      <c r="FA217" s="57">
        <v>78533978</v>
      </c>
      <c r="FB217" s="57">
        <v>55150</v>
      </c>
      <c r="FC217" s="57">
        <v>0</v>
      </c>
      <c r="FD217" s="57">
        <v>55150</v>
      </c>
      <c r="FE217" s="57">
        <v>-7212137</v>
      </c>
      <c r="FF217" s="57">
        <v>0</v>
      </c>
      <c r="FG217" s="57">
        <v>-7212137</v>
      </c>
      <c r="FH217" s="57">
        <v>-3524088</v>
      </c>
      <c r="FI217" s="57">
        <v>0</v>
      </c>
      <c r="FJ217" s="57">
        <v>-3524088</v>
      </c>
      <c r="FK217" s="57">
        <v>-419988</v>
      </c>
      <c r="FL217" s="57">
        <v>0</v>
      </c>
      <c r="FM217" s="57">
        <v>-419988</v>
      </c>
      <c r="FN217" s="57">
        <v>-1467395</v>
      </c>
      <c r="FO217" s="57">
        <v>0</v>
      </c>
      <c r="FP217" s="57">
        <v>-1467395</v>
      </c>
      <c r="FQ217" s="57">
        <v>0</v>
      </c>
      <c r="FR217" s="57">
        <v>0</v>
      </c>
      <c r="FS217" s="57">
        <v>0</v>
      </c>
      <c r="FT217" s="57">
        <v>-12568458</v>
      </c>
      <c r="FU217" s="57">
        <v>0</v>
      </c>
      <c r="FV217" s="57">
        <v>-12568458</v>
      </c>
      <c r="FW217" s="57">
        <v>65965520</v>
      </c>
      <c r="FX217" s="57">
        <v>0</v>
      </c>
      <c r="FY217" s="57">
        <v>65965520</v>
      </c>
    </row>
    <row r="218" spans="1:181" x14ac:dyDescent="0.2">
      <c r="A218" s="57" t="s">
        <v>534</v>
      </c>
      <c r="B218" s="57" t="s">
        <v>533</v>
      </c>
      <c r="C218" s="57">
        <v>0</v>
      </c>
      <c r="D218" s="57">
        <v>0</v>
      </c>
      <c r="E218" s="57">
        <v>0</v>
      </c>
      <c r="F218" s="57">
        <v>7</v>
      </c>
      <c r="G218" s="57">
        <v>0</v>
      </c>
      <c r="H218" s="57">
        <v>7</v>
      </c>
      <c r="I218" s="57">
        <v>0</v>
      </c>
      <c r="J218" s="57">
        <v>0</v>
      </c>
      <c r="K218" s="57">
        <v>0</v>
      </c>
      <c r="L218" s="57">
        <v>9936</v>
      </c>
      <c r="M218" s="57">
        <v>0</v>
      </c>
      <c r="N218" s="57">
        <v>9936</v>
      </c>
      <c r="O218" s="57">
        <v>9943</v>
      </c>
      <c r="P218" s="57">
        <v>0</v>
      </c>
      <c r="Q218" s="57">
        <v>9943</v>
      </c>
      <c r="R218" s="57">
        <v>-1734213</v>
      </c>
      <c r="S218" s="57">
        <v>0</v>
      </c>
      <c r="T218" s="57">
        <v>-1734213</v>
      </c>
      <c r="U218" s="57">
        <v>0</v>
      </c>
      <c r="V218" s="57">
        <v>0</v>
      </c>
      <c r="W218" s="57">
        <v>0</v>
      </c>
      <c r="X218" s="57">
        <v>-102132</v>
      </c>
      <c r="Y218" s="57">
        <v>0</v>
      </c>
      <c r="Z218" s="57">
        <v>-102132</v>
      </c>
      <c r="AA218" s="57">
        <v>-66463</v>
      </c>
      <c r="AB218" s="57">
        <v>0</v>
      </c>
      <c r="AC218" s="57">
        <v>-66463</v>
      </c>
      <c r="AD218" s="57">
        <v>0</v>
      </c>
      <c r="AE218" s="57">
        <v>0</v>
      </c>
      <c r="AF218" s="57">
        <v>0</v>
      </c>
      <c r="AG218" s="57">
        <v>391834</v>
      </c>
      <c r="AH218" s="57">
        <v>0</v>
      </c>
      <c r="AI218" s="57">
        <v>391834</v>
      </c>
      <c r="AJ218" s="57">
        <v>-9011</v>
      </c>
      <c r="AK218" s="57">
        <v>0</v>
      </c>
      <c r="AL218" s="57">
        <v>-9011</v>
      </c>
      <c r="AM218" s="57">
        <v>-1279649</v>
      </c>
      <c r="AN218" s="57">
        <v>0</v>
      </c>
      <c r="AO218" s="57">
        <v>-1279649</v>
      </c>
      <c r="AP218" s="57">
        <v>-3097</v>
      </c>
      <c r="AQ218" s="57">
        <v>0</v>
      </c>
      <c r="AR218" s="57">
        <v>-3097</v>
      </c>
      <c r="AS218" s="57">
        <v>-13518</v>
      </c>
      <c r="AT218" s="57">
        <v>0</v>
      </c>
      <c r="AU218" s="57">
        <v>-13518</v>
      </c>
      <c r="AV218" s="57">
        <v>0</v>
      </c>
      <c r="AW218" s="57">
        <v>0</v>
      </c>
      <c r="AX218" s="57">
        <v>0</v>
      </c>
      <c r="AY218" s="57">
        <v>-265</v>
      </c>
      <c r="AZ218" s="57">
        <v>0</v>
      </c>
      <c r="BA218" s="57">
        <v>-265</v>
      </c>
      <c r="BB218" s="57">
        <v>0</v>
      </c>
      <c r="BC218" s="57">
        <v>0</v>
      </c>
      <c r="BD218" s="57">
        <v>0</v>
      </c>
      <c r="BE218" s="57">
        <v>-2750051</v>
      </c>
      <c r="BF218" s="57">
        <v>0</v>
      </c>
      <c r="BG218" s="57">
        <v>-2750051</v>
      </c>
      <c r="BH218" s="57">
        <v>-23839</v>
      </c>
      <c r="BI218" s="57">
        <v>0</v>
      </c>
      <c r="BJ218" s="57">
        <v>-23839</v>
      </c>
      <c r="BK218" s="57">
        <v>-20183</v>
      </c>
      <c r="BL218" s="57">
        <v>0</v>
      </c>
      <c r="BM218" s="57">
        <v>-20183</v>
      </c>
      <c r="BN218" s="57">
        <v>-448318</v>
      </c>
      <c r="BO218" s="57">
        <v>0</v>
      </c>
      <c r="BP218" s="57">
        <v>-448318</v>
      </c>
      <c r="BQ218" s="57">
        <v>28923</v>
      </c>
      <c r="BR218" s="57">
        <v>0</v>
      </c>
      <c r="BS218" s="57">
        <v>28923</v>
      </c>
      <c r="BT218" s="57">
        <v>-463417</v>
      </c>
      <c r="BU218" s="57">
        <v>0</v>
      </c>
      <c r="BV218" s="57">
        <v>-463417</v>
      </c>
      <c r="BW218" s="57">
        <v>-12243</v>
      </c>
      <c r="BX218" s="57">
        <v>0</v>
      </c>
      <c r="BY218" s="57">
        <v>-12243</v>
      </c>
      <c r="BZ218" s="57">
        <v>-171</v>
      </c>
      <c r="CA218" s="57">
        <v>0</v>
      </c>
      <c r="CB218" s="57">
        <v>-171</v>
      </c>
      <c r="CC218" s="57">
        <v>0</v>
      </c>
      <c r="CD218" s="57">
        <v>0</v>
      </c>
      <c r="CE218" s="57">
        <v>0</v>
      </c>
      <c r="CF218" s="57">
        <v>0</v>
      </c>
      <c r="CG218" s="57">
        <v>0</v>
      </c>
      <c r="CH218" s="57">
        <v>0</v>
      </c>
      <c r="CI218" s="57">
        <v>-173</v>
      </c>
      <c r="CJ218" s="57">
        <v>0</v>
      </c>
      <c r="CK218" s="57">
        <v>-173</v>
      </c>
      <c r="CL218" s="57">
        <v>0</v>
      </c>
      <c r="CM218" s="57">
        <v>0</v>
      </c>
      <c r="CN218" s="57">
        <v>0</v>
      </c>
      <c r="CO218" s="57">
        <v>0</v>
      </c>
      <c r="CP218" s="57">
        <v>0</v>
      </c>
      <c r="CQ218" s="57">
        <v>0</v>
      </c>
      <c r="CR218" s="57">
        <v>0</v>
      </c>
      <c r="CS218" s="57">
        <v>0</v>
      </c>
      <c r="CT218" s="57">
        <v>0</v>
      </c>
      <c r="CU218" s="57">
        <v>0</v>
      </c>
      <c r="CV218" s="57">
        <v>0</v>
      </c>
      <c r="CW218" s="57">
        <v>0</v>
      </c>
      <c r="CX218" s="57">
        <v>0</v>
      </c>
      <c r="CY218" s="57">
        <v>0</v>
      </c>
      <c r="CZ218" s="57">
        <v>0</v>
      </c>
      <c r="DA218" s="57">
        <v>0</v>
      </c>
      <c r="DB218" s="57">
        <v>0</v>
      </c>
      <c r="DC218" s="57">
        <v>0</v>
      </c>
      <c r="DD218" s="57">
        <v>0</v>
      </c>
      <c r="DE218" s="57">
        <v>0</v>
      </c>
      <c r="DF218" s="57">
        <v>0</v>
      </c>
      <c r="DG218" s="57">
        <v>0</v>
      </c>
      <c r="DH218" s="57">
        <v>0</v>
      </c>
      <c r="DI218" s="57">
        <v>-12587</v>
      </c>
      <c r="DJ218" s="57">
        <v>0</v>
      </c>
      <c r="DK218" s="57">
        <v>-12587</v>
      </c>
      <c r="DL218" s="57">
        <v>0</v>
      </c>
      <c r="DM218" s="57">
        <v>0</v>
      </c>
      <c r="DN218" s="57">
        <v>0</v>
      </c>
      <c r="DO218" s="57">
        <v>0</v>
      </c>
      <c r="DP218" s="57">
        <v>0</v>
      </c>
      <c r="DQ218" s="57">
        <v>0</v>
      </c>
      <c r="DR218" s="57">
        <v>0</v>
      </c>
      <c r="DS218" s="57">
        <v>0</v>
      </c>
      <c r="DT218" s="57">
        <v>0</v>
      </c>
      <c r="DU218" s="57">
        <v>0</v>
      </c>
      <c r="DV218" s="57">
        <v>0</v>
      </c>
      <c r="DW218" s="57">
        <v>0</v>
      </c>
      <c r="DX218" s="57">
        <v>-399375</v>
      </c>
      <c r="DY218" s="57">
        <v>0</v>
      </c>
      <c r="DZ218" s="57">
        <v>-399375</v>
      </c>
      <c r="EA218" s="57">
        <v>-63014</v>
      </c>
      <c r="EB218" s="57">
        <v>0</v>
      </c>
      <c r="EC218" s="57">
        <v>-63014</v>
      </c>
      <c r="ED218" s="57">
        <v>0</v>
      </c>
      <c r="EE218" s="57">
        <v>0</v>
      </c>
      <c r="EF218" s="57">
        <v>0</v>
      </c>
      <c r="EG218" s="57">
        <v>-212528</v>
      </c>
      <c r="EH218" s="57">
        <v>0</v>
      </c>
      <c r="EI218" s="57">
        <v>-212528</v>
      </c>
      <c r="EJ218" s="57">
        <v>-6981</v>
      </c>
      <c r="EK218" s="57">
        <v>0</v>
      </c>
      <c r="EL218" s="57">
        <v>-6981</v>
      </c>
      <c r="EM218" s="57">
        <v>-681898</v>
      </c>
      <c r="EN218" s="57">
        <v>0</v>
      </c>
      <c r="EO218" s="57">
        <v>-681898</v>
      </c>
      <c r="EP218" s="57">
        <v>0</v>
      </c>
      <c r="EQ218" s="57">
        <v>0</v>
      </c>
      <c r="ER218" s="57">
        <v>0</v>
      </c>
      <c r="ES218" s="57">
        <v>0</v>
      </c>
      <c r="ET218" s="57">
        <v>0</v>
      </c>
      <c r="EU218" s="57">
        <v>0</v>
      </c>
      <c r="EV218" s="57">
        <v>0</v>
      </c>
      <c r="EW218" s="57">
        <v>0</v>
      </c>
      <c r="EX218" s="57">
        <v>0</v>
      </c>
      <c r="EY218" s="57">
        <v>19075023</v>
      </c>
      <c r="EZ218" s="57">
        <v>0</v>
      </c>
      <c r="FA218" s="57">
        <v>19075023</v>
      </c>
      <c r="FB218" s="57">
        <v>9943</v>
      </c>
      <c r="FC218" s="57">
        <v>0</v>
      </c>
      <c r="FD218" s="57">
        <v>9943</v>
      </c>
      <c r="FE218" s="57">
        <v>-2750051</v>
      </c>
      <c r="FF218" s="57">
        <v>0</v>
      </c>
      <c r="FG218" s="57">
        <v>-2750051</v>
      </c>
      <c r="FH218" s="57">
        <v>-463417</v>
      </c>
      <c r="FI218" s="57">
        <v>0</v>
      </c>
      <c r="FJ218" s="57">
        <v>-463417</v>
      </c>
      <c r="FK218" s="57">
        <v>-12587</v>
      </c>
      <c r="FL218" s="57">
        <v>0</v>
      </c>
      <c r="FM218" s="57">
        <v>-12587</v>
      </c>
      <c r="FN218" s="57">
        <v>-681898</v>
      </c>
      <c r="FO218" s="57">
        <v>0</v>
      </c>
      <c r="FP218" s="57">
        <v>-681898</v>
      </c>
      <c r="FQ218" s="57">
        <v>0</v>
      </c>
      <c r="FR218" s="57">
        <v>0</v>
      </c>
      <c r="FS218" s="57">
        <v>0</v>
      </c>
      <c r="FT218" s="57">
        <v>-3898010</v>
      </c>
      <c r="FU218" s="57">
        <v>0</v>
      </c>
      <c r="FV218" s="57">
        <v>-3898010</v>
      </c>
      <c r="FW218" s="57">
        <v>15177013</v>
      </c>
      <c r="FX218" s="57">
        <v>0</v>
      </c>
      <c r="FY218" s="57">
        <v>15177013</v>
      </c>
    </row>
    <row r="219" spans="1:181" x14ac:dyDescent="0.2">
      <c r="A219" s="57" t="s">
        <v>536</v>
      </c>
      <c r="B219" s="57" t="s">
        <v>535</v>
      </c>
      <c r="C219" s="57">
        <v>0</v>
      </c>
      <c r="D219" s="57">
        <v>0</v>
      </c>
      <c r="E219" s="57">
        <v>0</v>
      </c>
      <c r="F219" s="57">
        <v>49710</v>
      </c>
      <c r="G219" s="57">
        <v>0</v>
      </c>
      <c r="H219" s="57">
        <v>49710</v>
      </c>
      <c r="I219" s="57">
        <v>0</v>
      </c>
      <c r="J219" s="57">
        <v>0</v>
      </c>
      <c r="K219" s="57">
        <v>0</v>
      </c>
      <c r="L219" s="57">
        <v>0</v>
      </c>
      <c r="M219" s="57">
        <v>0</v>
      </c>
      <c r="N219" s="57">
        <v>0</v>
      </c>
      <c r="O219" s="57">
        <v>49710</v>
      </c>
      <c r="P219" s="57">
        <v>0</v>
      </c>
      <c r="Q219" s="57">
        <v>49710</v>
      </c>
      <c r="R219" s="57">
        <v>-2080975</v>
      </c>
      <c r="S219" s="57">
        <v>0</v>
      </c>
      <c r="T219" s="57">
        <v>-2080975</v>
      </c>
      <c r="U219" s="57">
        <v>-10072</v>
      </c>
      <c r="V219" s="57">
        <v>0</v>
      </c>
      <c r="W219" s="57">
        <v>-10072</v>
      </c>
      <c r="X219" s="57">
        <v>-26373</v>
      </c>
      <c r="Y219" s="57">
        <v>0</v>
      </c>
      <c r="Z219" s="57">
        <v>-26373</v>
      </c>
      <c r="AA219" s="57">
        <v>-8088</v>
      </c>
      <c r="AB219" s="57">
        <v>0</v>
      </c>
      <c r="AC219" s="57">
        <v>-8088</v>
      </c>
      <c r="AD219" s="57">
        <v>-3286</v>
      </c>
      <c r="AE219" s="57">
        <v>0</v>
      </c>
      <c r="AF219" s="57">
        <v>-3286</v>
      </c>
      <c r="AG219" s="57">
        <v>352115</v>
      </c>
      <c r="AH219" s="57">
        <v>0</v>
      </c>
      <c r="AI219" s="57">
        <v>352115</v>
      </c>
      <c r="AJ219" s="57">
        <v>-2202</v>
      </c>
      <c r="AK219" s="57">
        <v>0</v>
      </c>
      <c r="AL219" s="57">
        <v>-2202</v>
      </c>
      <c r="AM219" s="57">
        <v>-518494</v>
      </c>
      <c r="AN219" s="57">
        <v>0</v>
      </c>
      <c r="AO219" s="57">
        <v>-518494</v>
      </c>
      <c r="AP219" s="57">
        <v>-18192</v>
      </c>
      <c r="AQ219" s="57">
        <v>0</v>
      </c>
      <c r="AR219" s="57">
        <v>-18192</v>
      </c>
      <c r="AS219" s="57">
        <v>-47143</v>
      </c>
      <c r="AT219" s="57">
        <v>0</v>
      </c>
      <c r="AU219" s="57">
        <v>-47143</v>
      </c>
      <c r="AV219" s="57">
        <v>0</v>
      </c>
      <c r="AW219" s="57">
        <v>0</v>
      </c>
      <c r="AX219" s="57">
        <v>0</v>
      </c>
      <c r="AY219" s="57">
        <v>0</v>
      </c>
      <c r="AZ219" s="57">
        <v>0</v>
      </c>
      <c r="BA219" s="57">
        <v>0</v>
      </c>
      <c r="BB219" s="57">
        <v>0</v>
      </c>
      <c r="BC219" s="57">
        <v>0</v>
      </c>
      <c r="BD219" s="57">
        <v>0</v>
      </c>
      <c r="BE219" s="57">
        <v>-2341264</v>
      </c>
      <c r="BF219" s="57">
        <v>0</v>
      </c>
      <c r="BG219" s="57">
        <v>-2341264</v>
      </c>
      <c r="BH219" s="57">
        <v>-18920</v>
      </c>
      <c r="BI219" s="57">
        <v>0</v>
      </c>
      <c r="BJ219" s="57">
        <v>-18920</v>
      </c>
      <c r="BK219" s="57">
        <v>-16837</v>
      </c>
      <c r="BL219" s="57">
        <v>0</v>
      </c>
      <c r="BM219" s="57">
        <v>-16837</v>
      </c>
      <c r="BN219" s="57">
        <v>-586262</v>
      </c>
      <c r="BO219" s="57">
        <v>0</v>
      </c>
      <c r="BP219" s="57">
        <v>-586262</v>
      </c>
      <c r="BQ219" s="57">
        <v>130784</v>
      </c>
      <c r="BR219" s="57">
        <v>0</v>
      </c>
      <c r="BS219" s="57">
        <v>130784</v>
      </c>
      <c r="BT219" s="57">
        <v>-491235</v>
      </c>
      <c r="BU219" s="57">
        <v>0</v>
      </c>
      <c r="BV219" s="57">
        <v>-491235</v>
      </c>
      <c r="BW219" s="57">
        <v>-53624</v>
      </c>
      <c r="BX219" s="57">
        <v>0</v>
      </c>
      <c r="BY219" s="57">
        <v>-53624</v>
      </c>
      <c r="BZ219" s="57">
        <v>-4181</v>
      </c>
      <c r="CA219" s="57">
        <v>0</v>
      </c>
      <c r="CB219" s="57">
        <v>-4181</v>
      </c>
      <c r="CC219" s="57">
        <v>-39165</v>
      </c>
      <c r="CD219" s="57">
        <v>0</v>
      </c>
      <c r="CE219" s="57">
        <v>-39165</v>
      </c>
      <c r="CF219" s="57">
        <v>-13446</v>
      </c>
      <c r="CG219" s="57">
        <v>0</v>
      </c>
      <c r="CH219" s="57">
        <v>-13446</v>
      </c>
      <c r="CI219" s="57">
        <v>-2833</v>
      </c>
      <c r="CJ219" s="57">
        <v>0</v>
      </c>
      <c r="CK219" s="57">
        <v>-2833</v>
      </c>
      <c r="CL219" s="57">
        <v>0</v>
      </c>
      <c r="CM219" s="57">
        <v>0</v>
      </c>
      <c r="CN219" s="57">
        <v>0</v>
      </c>
      <c r="CO219" s="57">
        <v>0</v>
      </c>
      <c r="CP219" s="57">
        <v>0</v>
      </c>
      <c r="CQ219" s="57">
        <v>0</v>
      </c>
      <c r="CR219" s="57">
        <v>0</v>
      </c>
      <c r="CS219" s="57">
        <v>0</v>
      </c>
      <c r="CT219" s="57">
        <v>0</v>
      </c>
      <c r="CU219" s="57">
        <v>0</v>
      </c>
      <c r="CV219" s="57">
        <v>0</v>
      </c>
      <c r="CW219" s="57">
        <v>0</v>
      </c>
      <c r="CX219" s="57">
        <v>0</v>
      </c>
      <c r="CY219" s="57">
        <v>0</v>
      </c>
      <c r="CZ219" s="57">
        <v>0</v>
      </c>
      <c r="DA219" s="57">
        <v>0</v>
      </c>
      <c r="DB219" s="57">
        <v>0</v>
      </c>
      <c r="DC219" s="57">
        <v>0</v>
      </c>
      <c r="DD219" s="57">
        <v>0</v>
      </c>
      <c r="DE219" s="57">
        <v>0</v>
      </c>
      <c r="DF219" s="57">
        <v>0</v>
      </c>
      <c r="DG219" s="57">
        <v>0</v>
      </c>
      <c r="DH219" s="57">
        <v>0</v>
      </c>
      <c r="DI219" s="57">
        <v>-113249</v>
      </c>
      <c r="DJ219" s="57">
        <v>0</v>
      </c>
      <c r="DK219" s="57">
        <v>-113249</v>
      </c>
      <c r="DL219" s="57">
        <v>-155878</v>
      </c>
      <c r="DM219" s="57">
        <v>0</v>
      </c>
      <c r="DN219" s="57">
        <v>-155878</v>
      </c>
      <c r="DO219" s="57">
        <v>-83676</v>
      </c>
      <c r="DP219" s="57">
        <v>0</v>
      </c>
      <c r="DQ219" s="57">
        <v>-83676</v>
      </c>
      <c r="DR219" s="57">
        <v>-25242</v>
      </c>
      <c r="DS219" s="57">
        <v>0</v>
      </c>
      <c r="DT219" s="57">
        <v>-25242</v>
      </c>
      <c r="DU219" s="57">
        <v>-3989</v>
      </c>
      <c r="DV219" s="57">
        <v>0</v>
      </c>
      <c r="DW219" s="57">
        <v>-3989</v>
      </c>
      <c r="DX219" s="57">
        <v>-306082</v>
      </c>
      <c r="DY219" s="57">
        <v>0</v>
      </c>
      <c r="DZ219" s="57">
        <v>-306082</v>
      </c>
      <c r="EA219" s="57">
        <v>3163</v>
      </c>
      <c r="EB219" s="57">
        <v>0</v>
      </c>
      <c r="EC219" s="57">
        <v>3163</v>
      </c>
      <c r="ED219" s="57">
        <v>-26857</v>
      </c>
      <c r="EE219" s="57">
        <v>0</v>
      </c>
      <c r="EF219" s="57">
        <v>-26857</v>
      </c>
      <c r="EG219" s="57">
        <v>0</v>
      </c>
      <c r="EH219" s="57">
        <v>0</v>
      </c>
      <c r="EI219" s="57">
        <v>0</v>
      </c>
      <c r="EJ219" s="57">
        <v>-5528</v>
      </c>
      <c r="EK219" s="57">
        <v>0</v>
      </c>
      <c r="EL219" s="57">
        <v>-5528</v>
      </c>
      <c r="EM219" s="57">
        <v>-604089</v>
      </c>
      <c r="EN219" s="57">
        <v>0</v>
      </c>
      <c r="EO219" s="57">
        <v>-604089</v>
      </c>
      <c r="EP219" s="57">
        <v>0</v>
      </c>
      <c r="EQ219" s="57">
        <v>0</v>
      </c>
      <c r="ER219" s="57">
        <v>0</v>
      </c>
      <c r="ES219" s="57">
        <v>0</v>
      </c>
      <c r="ET219" s="57">
        <v>0</v>
      </c>
      <c r="EU219" s="57">
        <v>0</v>
      </c>
      <c r="EV219" s="57">
        <v>0</v>
      </c>
      <c r="EW219" s="57">
        <v>0</v>
      </c>
      <c r="EX219" s="57">
        <v>0</v>
      </c>
      <c r="EY219" s="57">
        <v>16803725</v>
      </c>
      <c r="EZ219" s="57">
        <v>0</v>
      </c>
      <c r="FA219" s="57">
        <v>16803725</v>
      </c>
      <c r="FB219" s="57">
        <v>49710</v>
      </c>
      <c r="FC219" s="57">
        <v>0</v>
      </c>
      <c r="FD219" s="57">
        <v>49710</v>
      </c>
      <c r="FE219" s="57">
        <v>-2341264</v>
      </c>
      <c r="FF219" s="57">
        <v>0</v>
      </c>
      <c r="FG219" s="57">
        <v>-2341264</v>
      </c>
      <c r="FH219" s="57">
        <v>-491235</v>
      </c>
      <c r="FI219" s="57">
        <v>0</v>
      </c>
      <c r="FJ219" s="57">
        <v>-491235</v>
      </c>
      <c r="FK219" s="57">
        <v>-113249</v>
      </c>
      <c r="FL219" s="57">
        <v>0</v>
      </c>
      <c r="FM219" s="57">
        <v>-113249</v>
      </c>
      <c r="FN219" s="57">
        <v>-604089</v>
      </c>
      <c r="FO219" s="57">
        <v>0</v>
      </c>
      <c r="FP219" s="57">
        <v>-604089</v>
      </c>
      <c r="FQ219" s="57">
        <v>0</v>
      </c>
      <c r="FR219" s="57">
        <v>0</v>
      </c>
      <c r="FS219" s="57">
        <v>0</v>
      </c>
      <c r="FT219" s="57">
        <v>-3500127</v>
      </c>
      <c r="FU219" s="57">
        <v>0</v>
      </c>
      <c r="FV219" s="57">
        <v>-3500127</v>
      </c>
      <c r="FW219" s="57">
        <v>13303598</v>
      </c>
      <c r="FX219" s="57">
        <v>0</v>
      </c>
      <c r="FY219" s="57">
        <v>13303598</v>
      </c>
    </row>
    <row r="220" spans="1:181" x14ac:dyDescent="0.2">
      <c r="A220" s="57" t="s">
        <v>538</v>
      </c>
      <c r="B220" s="57" t="s">
        <v>537</v>
      </c>
      <c r="C220" s="57">
        <v>0</v>
      </c>
      <c r="D220" s="57">
        <v>0</v>
      </c>
      <c r="E220" s="57">
        <v>0</v>
      </c>
      <c r="F220" s="57">
        <v>19605</v>
      </c>
      <c r="G220" s="57">
        <v>0</v>
      </c>
      <c r="H220" s="57">
        <v>19605</v>
      </c>
      <c r="I220" s="57">
        <v>0</v>
      </c>
      <c r="J220" s="57">
        <v>0</v>
      </c>
      <c r="K220" s="57">
        <v>0</v>
      </c>
      <c r="L220" s="57">
        <v>7837</v>
      </c>
      <c r="M220" s="57">
        <v>0</v>
      </c>
      <c r="N220" s="57">
        <v>7837</v>
      </c>
      <c r="O220" s="57">
        <v>27442</v>
      </c>
      <c r="P220" s="57">
        <v>0</v>
      </c>
      <c r="Q220" s="57">
        <v>27442</v>
      </c>
      <c r="R220" s="57">
        <v>-2983663</v>
      </c>
      <c r="S220" s="57">
        <v>0</v>
      </c>
      <c r="T220" s="57">
        <v>-2983663</v>
      </c>
      <c r="U220" s="57">
        <v>-2266</v>
      </c>
      <c r="V220" s="57">
        <v>0</v>
      </c>
      <c r="W220" s="57">
        <v>-2266</v>
      </c>
      <c r="X220" s="57">
        <v>-88363</v>
      </c>
      <c r="Y220" s="57">
        <v>0</v>
      </c>
      <c r="Z220" s="57">
        <v>-88363</v>
      </c>
      <c r="AA220" s="57">
        <v>-60228</v>
      </c>
      <c r="AB220" s="57">
        <v>0</v>
      </c>
      <c r="AC220" s="57">
        <v>-60228</v>
      </c>
      <c r="AD220" s="57">
        <v>-577</v>
      </c>
      <c r="AE220" s="57">
        <v>0</v>
      </c>
      <c r="AF220" s="57">
        <v>-577</v>
      </c>
      <c r="AG220" s="57">
        <v>434321</v>
      </c>
      <c r="AH220" s="57">
        <v>0</v>
      </c>
      <c r="AI220" s="57">
        <v>434321</v>
      </c>
      <c r="AJ220" s="57">
        <v>-1933</v>
      </c>
      <c r="AK220" s="57">
        <v>0</v>
      </c>
      <c r="AL220" s="57">
        <v>-1933</v>
      </c>
      <c r="AM220" s="57">
        <v>-2215104</v>
      </c>
      <c r="AN220" s="57">
        <v>0</v>
      </c>
      <c r="AO220" s="57">
        <v>-2215104</v>
      </c>
      <c r="AP220" s="57">
        <v>36518</v>
      </c>
      <c r="AQ220" s="57">
        <v>0</v>
      </c>
      <c r="AR220" s="57">
        <v>36518</v>
      </c>
      <c r="AS220" s="57">
        <v>-70982</v>
      </c>
      <c r="AT220" s="57">
        <v>0</v>
      </c>
      <c r="AU220" s="57">
        <v>-70982</v>
      </c>
      <c r="AV220" s="57">
        <v>-211</v>
      </c>
      <c r="AW220" s="57">
        <v>0</v>
      </c>
      <c r="AX220" s="57">
        <v>-211</v>
      </c>
      <c r="AY220" s="57">
        <v>-36512</v>
      </c>
      <c r="AZ220" s="57">
        <v>0</v>
      </c>
      <c r="BA220" s="57">
        <v>-36512</v>
      </c>
      <c r="BB220" s="57">
        <v>3201</v>
      </c>
      <c r="BC220" s="57">
        <v>0</v>
      </c>
      <c r="BD220" s="57">
        <v>3201</v>
      </c>
      <c r="BE220" s="57">
        <v>-4922728</v>
      </c>
      <c r="BF220" s="57">
        <v>0</v>
      </c>
      <c r="BG220" s="57">
        <v>-4922728</v>
      </c>
      <c r="BH220" s="57">
        <v>0</v>
      </c>
      <c r="BI220" s="57">
        <v>0</v>
      </c>
      <c r="BJ220" s="57">
        <v>0</v>
      </c>
      <c r="BK220" s="57">
        <v>0</v>
      </c>
      <c r="BL220" s="57">
        <v>0</v>
      </c>
      <c r="BM220" s="57">
        <v>0</v>
      </c>
      <c r="BN220" s="57">
        <v>-368821</v>
      </c>
      <c r="BO220" s="57">
        <v>0</v>
      </c>
      <c r="BP220" s="57">
        <v>-368821</v>
      </c>
      <c r="BQ220" s="57">
        <v>-22638</v>
      </c>
      <c r="BR220" s="57">
        <v>0</v>
      </c>
      <c r="BS220" s="57">
        <v>-22638</v>
      </c>
      <c r="BT220" s="57">
        <v>-391459</v>
      </c>
      <c r="BU220" s="57">
        <v>0</v>
      </c>
      <c r="BV220" s="57">
        <v>-391459</v>
      </c>
      <c r="BW220" s="57">
        <v>-50765</v>
      </c>
      <c r="BX220" s="57">
        <v>0</v>
      </c>
      <c r="BY220" s="57">
        <v>-50765</v>
      </c>
      <c r="BZ220" s="57">
        <v>-10288</v>
      </c>
      <c r="CA220" s="57">
        <v>0</v>
      </c>
      <c r="CB220" s="57">
        <v>-10288</v>
      </c>
      <c r="CC220" s="57">
        <v>0</v>
      </c>
      <c r="CD220" s="57">
        <v>0</v>
      </c>
      <c r="CE220" s="57">
        <v>0</v>
      </c>
      <c r="CF220" s="57">
        <v>0</v>
      </c>
      <c r="CG220" s="57">
        <v>0</v>
      </c>
      <c r="CH220" s="57">
        <v>0</v>
      </c>
      <c r="CI220" s="57">
        <v>-5647</v>
      </c>
      <c r="CJ220" s="57">
        <v>0</v>
      </c>
      <c r="CK220" s="57">
        <v>-5647</v>
      </c>
      <c r="CL220" s="57">
        <v>-13</v>
      </c>
      <c r="CM220" s="57">
        <v>0</v>
      </c>
      <c r="CN220" s="57">
        <v>-13</v>
      </c>
      <c r="CO220" s="57">
        <v>-13631</v>
      </c>
      <c r="CP220" s="57">
        <v>0</v>
      </c>
      <c r="CQ220" s="57">
        <v>-13631</v>
      </c>
      <c r="CR220" s="57">
        <v>0</v>
      </c>
      <c r="CS220" s="57">
        <v>0</v>
      </c>
      <c r="CT220" s="57">
        <v>0</v>
      </c>
      <c r="CU220" s="57">
        <v>0</v>
      </c>
      <c r="CV220" s="57">
        <v>0</v>
      </c>
      <c r="CW220" s="57">
        <v>0</v>
      </c>
      <c r="CX220" s="57">
        <v>0</v>
      </c>
      <c r="CY220" s="57">
        <v>0</v>
      </c>
      <c r="CZ220" s="57">
        <v>0</v>
      </c>
      <c r="DA220" s="57">
        <v>0</v>
      </c>
      <c r="DB220" s="57">
        <v>0</v>
      </c>
      <c r="DC220" s="57">
        <v>0</v>
      </c>
      <c r="DD220" s="57">
        <v>0</v>
      </c>
      <c r="DE220" s="57">
        <v>0</v>
      </c>
      <c r="DF220" s="57">
        <v>0</v>
      </c>
      <c r="DG220" s="57">
        <v>0</v>
      </c>
      <c r="DH220" s="57">
        <v>0</v>
      </c>
      <c r="DI220" s="57">
        <v>-80344</v>
      </c>
      <c r="DJ220" s="57">
        <v>0</v>
      </c>
      <c r="DK220" s="57">
        <v>-80344</v>
      </c>
      <c r="DL220" s="57">
        <v>0</v>
      </c>
      <c r="DM220" s="57">
        <v>0</v>
      </c>
      <c r="DN220" s="57">
        <v>0</v>
      </c>
      <c r="DO220" s="57">
        <v>0</v>
      </c>
      <c r="DP220" s="57">
        <v>0</v>
      </c>
      <c r="DQ220" s="57">
        <v>0</v>
      </c>
      <c r="DR220" s="57">
        <v>-15954</v>
      </c>
      <c r="DS220" s="57">
        <v>0</v>
      </c>
      <c r="DT220" s="57">
        <v>-15954</v>
      </c>
      <c r="DU220" s="57">
        <v>-3580</v>
      </c>
      <c r="DV220" s="57">
        <v>0</v>
      </c>
      <c r="DW220" s="57">
        <v>-3580</v>
      </c>
      <c r="DX220" s="57">
        <v>-616594</v>
      </c>
      <c r="DY220" s="57">
        <v>0</v>
      </c>
      <c r="DZ220" s="57">
        <v>-616594</v>
      </c>
      <c r="EA220" s="57">
        <v>-18331</v>
      </c>
      <c r="EB220" s="57">
        <v>0</v>
      </c>
      <c r="EC220" s="57">
        <v>-18331</v>
      </c>
      <c r="ED220" s="57">
        <v>0</v>
      </c>
      <c r="EE220" s="57">
        <v>0</v>
      </c>
      <c r="EF220" s="57">
        <v>0</v>
      </c>
      <c r="EG220" s="57">
        <v>0</v>
      </c>
      <c r="EH220" s="57">
        <v>0</v>
      </c>
      <c r="EI220" s="57">
        <v>0</v>
      </c>
      <c r="EJ220" s="57">
        <v>-14664</v>
      </c>
      <c r="EK220" s="57">
        <v>0</v>
      </c>
      <c r="EL220" s="57">
        <v>-14664</v>
      </c>
      <c r="EM220" s="57">
        <v>-669123</v>
      </c>
      <c r="EN220" s="57">
        <v>0</v>
      </c>
      <c r="EO220" s="57">
        <v>-669123</v>
      </c>
      <c r="EP220" s="57">
        <v>-11249</v>
      </c>
      <c r="EQ220" s="57">
        <v>0</v>
      </c>
      <c r="ER220" s="57">
        <v>-11249</v>
      </c>
      <c r="ES220" s="57">
        <v>0</v>
      </c>
      <c r="ET220" s="57">
        <v>0</v>
      </c>
      <c r="EU220" s="57">
        <v>0</v>
      </c>
      <c r="EV220" s="57">
        <v>-11249</v>
      </c>
      <c r="EW220" s="57">
        <v>0</v>
      </c>
      <c r="EX220" s="57">
        <v>-11249</v>
      </c>
      <c r="EY220" s="57">
        <v>23107880</v>
      </c>
      <c r="EZ220" s="57">
        <v>0</v>
      </c>
      <c r="FA220" s="57">
        <v>23107880</v>
      </c>
      <c r="FB220" s="57">
        <v>27442</v>
      </c>
      <c r="FC220" s="57">
        <v>0</v>
      </c>
      <c r="FD220" s="57">
        <v>27442</v>
      </c>
      <c r="FE220" s="57">
        <v>-4922728</v>
      </c>
      <c r="FF220" s="57">
        <v>0</v>
      </c>
      <c r="FG220" s="57">
        <v>-4922728</v>
      </c>
      <c r="FH220" s="57">
        <v>-391459</v>
      </c>
      <c r="FI220" s="57">
        <v>0</v>
      </c>
      <c r="FJ220" s="57">
        <v>-391459</v>
      </c>
      <c r="FK220" s="57">
        <v>-80344</v>
      </c>
      <c r="FL220" s="57">
        <v>0</v>
      </c>
      <c r="FM220" s="57">
        <v>-80344</v>
      </c>
      <c r="FN220" s="57">
        <v>-669123</v>
      </c>
      <c r="FO220" s="57">
        <v>0</v>
      </c>
      <c r="FP220" s="57">
        <v>-669123</v>
      </c>
      <c r="FQ220" s="57">
        <v>-11249</v>
      </c>
      <c r="FR220" s="57">
        <v>0</v>
      </c>
      <c r="FS220" s="57">
        <v>-11249</v>
      </c>
      <c r="FT220" s="57">
        <v>-6047461</v>
      </c>
      <c r="FU220" s="57">
        <v>0</v>
      </c>
      <c r="FV220" s="57">
        <v>-6047461</v>
      </c>
      <c r="FW220" s="57">
        <v>17060419</v>
      </c>
      <c r="FX220" s="57">
        <v>0</v>
      </c>
      <c r="FY220" s="57">
        <v>17060419</v>
      </c>
    </row>
    <row r="221" spans="1:181" x14ac:dyDescent="0.2">
      <c r="A221" s="57" t="s">
        <v>540</v>
      </c>
      <c r="B221" s="57" t="s">
        <v>539</v>
      </c>
      <c r="C221" s="57">
        <v>0</v>
      </c>
      <c r="D221" s="57">
        <v>0</v>
      </c>
      <c r="E221" s="57">
        <v>0</v>
      </c>
      <c r="F221" s="57">
        <v>62711</v>
      </c>
      <c r="G221" s="57">
        <v>0</v>
      </c>
      <c r="H221" s="57">
        <v>62711</v>
      </c>
      <c r="I221" s="57">
        <v>0</v>
      </c>
      <c r="J221" s="57">
        <v>0</v>
      </c>
      <c r="K221" s="57">
        <v>0</v>
      </c>
      <c r="L221" s="57">
        <v>34128</v>
      </c>
      <c r="M221" s="57">
        <v>0</v>
      </c>
      <c r="N221" s="57">
        <v>34128</v>
      </c>
      <c r="O221" s="57">
        <v>96839</v>
      </c>
      <c r="P221" s="57">
        <v>0</v>
      </c>
      <c r="Q221" s="57">
        <v>96839</v>
      </c>
      <c r="R221" s="57">
        <v>-5274861</v>
      </c>
      <c r="S221" s="57">
        <v>-8856</v>
      </c>
      <c r="T221" s="57">
        <v>-5283717</v>
      </c>
      <c r="U221" s="57">
        <v>-16011</v>
      </c>
      <c r="V221" s="57">
        <v>0</v>
      </c>
      <c r="W221" s="57">
        <v>-16011</v>
      </c>
      <c r="X221" s="57">
        <v>-95621</v>
      </c>
      <c r="Y221" s="57">
        <v>0</v>
      </c>
      <c r="Z221" s="57">
        <v>-95621</v>
      </c>
      <c r="AA221" s="57">
        <v>-42974</v>
      </c>
      <c r="AB221" s="57">
        <v>0</v>
      </c>
      <c r="AC221" s="57">
        <v>-42974</v>
      </c>
      <c r="AD221" s="57">
        <v>-569</v>
      </c>
      <c r="AE221" s="57">
        <v>0</v>
      </c>
      <c r="AF221" s="57">
        <v>-569</v>
      </c>
      <c r="AG221" s="57">
        <v>2097756</v>
      </c>
      <c r="AH221" s="57">
        <v>0</v>
      </c>
      <c r="AI221" s="57">
        <v>2097756</v>
      </c>
      <c r="AJ221" s="57">
        <v>-18669</v>
      </c>
      <c r="AK221" s="57">
        <v>0</v>
      </c>
      <c r="AL221" s="57">
        <v>-18669</v>
      </c>
      <c r="AM221" s="57">
        <v>-4416162</v>
      </c>
      <c r="AN221" s="57">
        <v>-109446</v>
      </c>
      <c r="AO221" s="57">
        <v>-4525608</v>
      </c>
      <c r="AP221" s="57">
        <v>-49594</v>
      </c>
      <c r="AQ221" s="57">
        <v>0</v>
      </c>
      <c r="AR221" s="57">
        <v>-49594</v>
      </c>
      <c r="AS221" s="57">
        <v>-14435</v>
      </c>
      <c r="AT221" s="57">
        <v>0</v>
      </c>
      <c r="AU221" s="57">
        <v>-14435</v>
      </c>
      <c r="AV221" s="57">
        <v>0</v>
      </c>
      <c r="AW221" s="57">
        <v>0</v>
      </c>
      <c r="AX221" s="57">
        <v>0</v>
      </c>
      <c r="AY221" s="57">
        <v>-13358</v>
      </c>
      <c r="AZ221" s="57">
        <v>0</v>
      </c>
      <c r="BA221" s="57">
        <v>-13358</v>
      </c>
      <c r="BB221" s="57">
        <v>623</v>
      </c>
      <c r="BC221" s="57">
        <v>0</v>
      </c>
      <c r="BD221" s="57">
        <v>623</v>
      </c>
      <c r="BE221" s="57">
        <v>-7784321</v>
      </c>
      <c r="BF221" s="57">
        <v>-118302</v>
      </c>
      <c r="BG221" s="57">
        <v>-7902623</v>
      </c>
      <c r="BH221" s="57">
        <v>-83591</v>
      </c>
      <c r="BI221" s="57">
        <v>0</v>
      </c>
      <c r="BJ221" s="57">
        <v>-83591</v>
      </c>
      <c r="BK221" s="57">
        <v>-15464</v>
      </c>
      <c r="BL221" s="57">
        <v>0</v>
      </c>
      <c r="BM221" s="57">
        <v>-15464</v>
      </c>
      <c r="BN221" s="57">
        <v>-2167632</v>
      </c>
      <c r="BO221" s="57">
        <v>0</v>
      </c>
      <c r="BP221" s="57">
        <v>-2167632</v>
      </c>
      <c r="BQ221" s="57">
        <v>6252</v>
      </c>
      <c r="BR221" s="57">
        <v>0</v>
      </c>
      <c r="BS221" s="57">
        <v>6252</v>
      </c>
      <c r="BT221" s="57">
        <v>-2260435</v>
      </c>
      <c r="BU221" s="57">
        <v>0</v>
      </c>
      <c r="BV221" s="57">
        <v>-2260435</v>
      </c>
      <c r="BW221" s="57">
        <v>-122234</v>
      </c>
      <c r="BX221" s="57">
        <v>0</v>
      </c>
      <c r="BY221" s="57">
        <v>-122234</v>
      </c>
      <c r="BZ221" s="57">
        <v>341</v>
      </c>
      <c r="CA221" s="57">
        <v>0</v>
      </c>
      <c r="CB221" s="57">
        <v>341</v>
      </c>
      <c r="CC221" s="57">
        <v>-635731</v>
      </c>
      <c r="CD221" s="57">
        <v>0</v>
      </c>
      <c r="CE221" s="57">
        <v>-635731</v>
      </c>
      <c r="CF221" s="57">
        <v>-1808</v>
      </c>
      <c r="CG221" s="57">
        <v>0</v>
      </c>
      <c r="CH221" s="57">
        <v>-1808</v>
      </c>
      <c r="CI221" s="57">
        <v>-3609</v>
      </c>
      <c r="CJ221" s="57">
        <v>0</v>
      </c>
      <c r="CK221" s="57">
        <v>-3609</v>
      </c>
      <c r="CL221" s="57">
        <v>0</v>
      </c>
      <c r="CM221" s="57">
        <v>0</v>
      </c>
      <c r="CN221" s="57">
        <v>0</v>
      </c>
      <c r="CO221" s="57">
        <v>0</v>
      </c>
      <c r="CP221" s="57">
        <v>0</v>
      </c>
      <c r="CQ221" s="57">
        <v>0</v>
      </c>
      <c r="CR221" s="57">
        <v>0</v>
      </c>
      <c r="CS221" s="57">
        <v>0</v>
      </c>
      <c r="CT221" s="57">
        <v>0</v>
      </c>
      <c r="CU221" s="57">
        <v>0</v>
      </c>
      <c r="CV221" s="57">
        <v>0</v>
      </c>
      <c r="CW221" s="57">
        <v>0</v>
      </c>
      <c r="CX221" s="57">
        <v>0</v>
      </c>
      <c r="CY221" s="57">
        <v>0</v>
      </c>
      <c r="CZ221" s="57">
        <v>0</v>
      </c>
      <c r="DA221" s="57">
        <v>-12039</v>
      </c>
      <c r="DB221" s="57">
        <v>-352217</v>
      </c>
      <c r="DC221" s="57">
        <v>-364256</v>
      </c>
      <c r="DD221" s="57">
        <v>0</v>
      </c>
      <c r="DE221" s="57">
        <v>-96</v>
      </c>
      <c r="DF221" s="57">
        <v>-96</v>
      </c>
      <c r="DG221" s="57">
        <v>-352313</v>
      </c>
      <c r="DH221" s="57">
        <v>0</v>
      </c>
      <c r="DI221" s="57">
        <v>-775080</v>
      </c>
      <c r="DJ221" s="57">
        <v>-352313</v>
      </c>
      <c r="DK221" s="57">
        <v>-1127393</v>
      </c>
      <c r="DL221" s="57">
        <v>-18793</v>
      </c>
      <c r="DM221" s="57">
        <v>0</v>
      </c>
      <c r="DN221" s="57">
        <v>-18793</v>
      </c>
      <c r="DO221" s="57">
        <v>0</v>
      </c>
      <c r="DP221" s="57">
        <v>0</v>
      </c>
      <c r="DQ221" s="57">
        <v>0</v>
      </c>
      <c r="DR221" s="57">
        <v>-154436</v>
      </c>
      <c r="DS221" s="57">
        <v>0</v>
      </c>
      <c r="DT221" s="57">
        <v>-154436</v>
      </c>
      <c r="DU221" s="57">
        <v>-5577</v>
      </c>
      <c r="DV221" s="57">
        <v>0</v>
      </c>
      <c r="DW221" s="57">
        <v>-5577</v>
      </c>
      <c r="DX221" s="57">
        <v>-920866</v>
      </c>
      <c r="DY221" s="57">
        <v>0</v>
      </c>
      <c r="DZ221" s="57">
        <v>-920866</v>
      </c>
      <c r="EA221" s="57">
        <v>-73318</v>
      </c>
      <c r="EB221" s="57">
        <v>0</v>
      </c>
      <c r="EC221" s="57">
        <v>-73318</v>
      </c>
      <c r="ED221" s="57">
        <v>0</v>
      </c>
      <c r="EE221" s="57">
        <v>0</v>
      </c>
      <c r="EF221" s="57">
        <v>0</v>
      </c>
      <c r="EG221" s="57">
        <v>0</v>
      </c>
      <c r="EH221" s="57">
        <v>0</v>
      </c>
      <c r="EI221" s="57">
        <v>0</v>
      </c>
      <c r="EJ221" s="57">
        <v>-5826</v>
      </c>
      <c r="EK221" s="57">
        <v>0</v>
      </c>
      <c r="EL221" s="57">
        <v>-5826</v>
      </c>
      <c r="EM221" s="57">
        <v>-1178816</v>
      </c>
      <c r="EN221" s="57">
        <v>0</v>
      </c>
      <c r="EO221" s="57">
        <v>-1178816</v>
      </c>
      <c r="EP221" s="57">
        <v>0</v>
      </c>
      <c r="EQ221" s="57">
        <v>0</v>
      </c>
      <c r="ER221" s="57">
        <v>0</v>
      </c>
      <c r="ES221" s="57">
        <v>0</v>
      </c>
      <c r="ET221" s="57">
        <v>0</v>
      </c>
      <c r="EU221" s="57">
        <v>0</v>
      </c>
      <c r="EV221" s="57">
        <v>0</v>
      </c>
      <c r="EW221" s="57">
        <v>0</v>
      </c>
      <c r="EX221" s="57">
        <v>0</v>
      </c>
      <c r="EY221" s="57">
        <v>88137343</v>
      </c>
      <c r="EZ221" s="57">
        <v>644023</v>
      </c>
      <c r="FA221" s="57">
        <v>88781366</v>
      </c>
      <c r="FB221" s="57">
        <v>96839</v>
      </c>
      <c r="FC221" s="57">
        <v>0</v>
      </c>
      <c r="FD221" s="57">
        <v>96839</v>
      </c>
      <c r="FE221" s="57">
        <v>-7784321</v>
      </c>
      <c r="FF221" s="57">
        <v>-118302</v>
      </c>
      <c r="FG221" s="57">
        <v>-7902623</v>
      </c>
      <c r="FH221" s="57">
        <v>-2260435</v>
      </c>
      <c r="FI221" s="57">
        <v>0</v>
      </c>
      <c r="FJ221" s="57">
        <v>-2260435</v>
      </c>
      <c r="FK221" s="57">
        <v>-775080</v>
      </c>
      <c r="FL221" s="57">
        <v>-352313</v>
      </c>
      <c r="FM221" s="57">
        <v>-1127393</v>
      </c>
      <c r="FN221" s="57">
        <v>-1178816</v>
      </c>
      <c r="FO221" s="57">
        <v>0</v>
      </c>
      <c r="FP221" s="57">
        <v>-1178816</v>
      </c>
      <c r="FQ221" s="57">
        <v>0</v>
      </c>
      <c r="FR221" s="57">
        <v>0</v>
      </c>
      <c r="FS221" s="57">
        <v>0</v>
      </c>
      <c r="FT221" s="57">
        <v>-11901813</v>
      </c>
      <c r="FU221" s="57">
        <v>-470615</v>
      </c>
      <c r="FV221" s="57">
        <v>-12372428</v>
      </c>
      <c r="FW221" s="57">
        <v>76235530</v>
      </c>
      <c r="FX221" s="57">
        <v>173408</v>
      </c>
      <c r="FY221" s="57">
        <v>76408938</v>
      </c>
    </row>
    <row r="222" spans="1:181" x14ac:dyDescent="0.2">
      <c r="A222" s="57" t="s">
        <v>542</v>
      </c>
      <c r="B222" s="57" t="s">
        <v>541</v>
      </c>
      <c r="C222" s="57">
        <v>0</v>
      </c>
      <c r="D222" s="57">
        <v>0</v>
      </c>
      <c r="E222" s="57">
        <v>0</v>
      </c>
      <c r="F222" s="57">
        <v>24564.17</v>
      </c>
      <c r="G222" s="57">
        <v>0</v>
      </c>
      <c r="H222" s="57">
        <v>24564.17</v>
      </c>
      <c r="I222" s="57">
        <v>0</v>
      </c>
      <c r="J222" s="57">
        <v>0</v>
      </c>
      <c r="K222" s="57">
        <v>0</v>
      </c>
      <c r="L222" s="57">
        <v>199667.25</v>
      </c>
      <c r="M222" s="57">
        <v>0</v>
      </c>
      <c r="N222" s="57">
        <v>199667.25</v>
      </c>
      <c r="O222" s="57">
        <v>224231</v>
      </c>
      <c r="P222" s="57">
        <v>0</v>
      </c>
      <c r="Q222" s="57">
        <v>224231</v>
      </c>
      <c r="R222" s="57">
        <v>-1878858</v>
      </c>
      <c r="S222" s="57">
        <v>0</v>
      </c>
      <c r="T222" s="57">
        <v>-1878858</v>
      </c>
      <c r="U222" s="57">
        <v>0</v>
      </c>
      <c r="V222" s="57">
        <v>0</v>
      </c>
      <c r="W222" s="57">
        <v>0</v>
      </c>
      <c r="X222" s="57">
        <v>-85126</v>
      </c>
      <c r="Y222" s="57">
        <v>0</v>
      </c>
      <c r="Z222" s="57">
        <v>-85126</v>
      </c>
      <c r="AA222" s="57">
        <v>0</v>
      </c>
      <c r="AB222" s="57">
        <v>0</v>
      </c>
      <c r="AC222" s="57">
        <v>0</v>
      </c>
      <c r="AD222" s="57">
        <v>0</v>
      </c>
      <c r="AE222" s="57">
        <v>0</v>
      </c>
      <c r="AF222" s="57">
        <v>0</v>
      </c>
      <c r="AG222" s="57">
        <v>1278182</v>
      </c>
      <c r="AH222" s="57">
        <v>0</v>
      </c>
      <c r="AI222" s="57">
        <v>1278182</v>
      </c>
      <c r="AJ222" s="57">
        <v>-34783.300000000003</v>
      </c>
      <c r="AK222" s="57">
        <v>0</v>
      </c>
      <c r="AL222" s="57">
        <v>-34783.300000000003</v>
      </c>
      <c r="AM222" s="57">
        <v>-2755959</v>
      </c>
      <c r="AN222" s="57">
        <v>0</v>
      </c>
      <c r="AO222" s="57">
        <v>-2755959</v>
      </c>
      <c r="AP222" s="57">
        <v>57470.37</v>
      </c>
      <c r="AQ222" s="57">
        <v>0</v>
      </c>
      <c r="AR222" s="57">
        <v>57470.37</v>
      </c>
      <c r="AS222" s="57">
        <v>-75271</v>
      </c>
      <c r="AT222" s="57">
        <v>0</v>
      </c>
      <c r="AU222" s="57">
        <v>-75271</v>
      </c>
      <c r="AV222" s="57">
        <v>319</v>
      </c>
      <c r="AW222" s="57">
        <v>0</v>
      </c>
      <c r="AX222" s="57">
        <v>319</v>
      </c>
      <c r="AY222" s="57">
        <v>-12439</v>
      </c>
      <c r="AZ222" s="57">
        <v>0</v>
      </c>
      <c r="BA222" s="57">
        <v>-12439</v>
      </c>
      <c r="BB222" s="57">
        <v>0</v>
      </c>
      <c r="BC222" s="57">
        <v>0</v>
      </c>
      <c r="BD222" s="57">
        <v>0</v>
      </c>
      <c r="BE222" s="57">
        <v>-3506465</v>
      </c>
      <c r="BF222" s="57">
        <v>0</v>
      </c>
      <c r="BG222" s="57">
        <v>-3506465</v>
      </c>
      <c r="BH222" s="57">
        <v>-154227</v>
      </c>
      <c r="BI222" s="57">
        <v>0</v>
      </c>
      <c r="BJ222" s="57">
        <v>-154227</v>
      </c>
      <c r="BK222" s="57">
        <v>-140737</v>
      </c>
      <c r="BL222" s="57">
        <v>0</v>
      </c>
      <c r="BM222" s="57">
        <v>-140737</v>
      </c>
      <c r="BN222" s="57">
        <v>-1392724</v>
      </c>
      <c r="BO222" s="57">
        <v>0</v>
      </c>
      <c r="BP222" s="57">
        <v>-1392724</v>
      </c>
      <c r="BQ222" s="57">
        <v>61818</v>
      </c>
      <c r="BR222" s="57">
        <v>0</v>
      </c>
      <c r="BS222" s="57">
        <v>61818</v>
      </c>
      <c r="BT222" s="57">
        <v>-1625870</v>
      </c>
      <c r="BU222" s="57">
        <v>0</v>
      </c>
      <c r="BV222" s="57">
        <v>-1625870</v>
      </c>
      <c r="BW222" s="57">
        <v>-94325</v>
      </c>
      <c r="BX222" s="57">
        <v>0</v>
      </c>
      <c r="BY222" s="57">
        <v>-94325</v>
      </c>
      <c r="BZ222" s="57">
        <v>-198</v>
      </c>
      <c r="CA222" s="57">
        <v>0</v>
      </c>
      <c r="CB222" s="57">
        <v>-198</v>
      </c>
      <c r="CC222" s="57">
        <v>-21746</v>
      </c>
      <c r="CD222" s="57">
        <v>0</v>
      </c>
      <c r="CE222" s="57">
        <v>-21746</v>
      </c>
      <c r="CF222" s="57">
        <v>1000</v>
      </c>
      <c r="CG222" s="57">
        <v>0</v>
      </c>
      <c r="CH222" s="57">
        <v>1000</v>
      </c>
      <c r="CI222" s="57">
        <v>0</v>
      </c>
      <c r="CJ222" s="57">
        <v>0</v>
      </c>
      <c r="CK222" s="57">
        <v>0</v>
      </c>
      <c r="CL222" s="57">
        <v>0</v>
      </c>
      <c r="CM222" s="57">
        <v>0</v>
      </c>
      <c r="CN222" s="57">
        <v>0</v>
      </c>
      <c r="CO222" s="57">
        <v>0</v>
      </c>
      <c r="CP222" s="57">
        <v>0</v>
      </c>
      <c r="CQ222" s="57">
        <v>0</v>
      </c>
      <c r="CR222" s="57">
        <v>0</v>
      </c>
      <c r="CS222" s="57">
        <v>0</v>
      </c>
      <c r="CT222" s="57">
        <v>0</v>
      </c>
      <c r="CU222" s="57">
        <v>0</v>
      </c>
      <c r="CV222" s="57">
        <v>0</v>
      </c>
      <c r="CW222" s="57">
        <v>0</v>
      </c>
      <c r="CX222" s="57">
        <v>0</v>
      </c>
      <c r="CY222" s="57">
        <v>0</v>
      </c>
      <c r="CZ222" s="57">
        <v>0</v>
      </c>
      <c r="DA222" s="57">
        <v>0</v>
      </c>
      <c r="DB222" s="57">
        <v>0</v>
      </c>
      <c r="DC222" s="57">
        <v>0</v>
      </c>
      <c r="DD222" s="57">
        <v>0</v>
      </c>
      <c r="DE222" s="57">
        <v>0</v>
      </c>
      <c r="DF222" s="57">
        <v>0</v>
      </c>
      <c r="DG222" s="57">
        <v>0</v>
      </c>
      <c r="DH222" s="57">
        <v>0</v>
      </c>
      <c r="DI222" s="57">
        <v>-115269</v>
      </c>
      <c r="DJ222" s="57">
        <v>0</v>
      </c>
      <c r="DK222" s="57">
        <v>-115269</v>
      </c>
      <c r="DL222" s="57">
        <v>-173004</v>
      </c>
      <c r="DM222" s="57">
        <v>0</v>
      </c>
      <c r="DN222" s="57">
        <v>-173004</v>
      </c>
      <c r="DO222" s="57">
        <v>990</v>
      </c>
      <c r="DP222" s="57">
        <v>0</v>
      </c>
      <c r="DQ222" s="57">
        <v>990</v>
      </c>
      <c r="DR222" s="57">
        <v>-20177</v>
      </c>
      <c r="DS222" s="57">
        <v>0</v>
      </c>
      <c r="DT222" s="57">
        <v>-20177</v>
      </c>
      <c r="DU222" s="57">
        <v>-4528</v>
      </c>
      <c r="DV222" s="57">
        <v>0</v>
      </c>
      <c r="DW222" s="57">
        <v>-4528</v>
      </c>
      <c r="DX222" s="57">
        <v>-433136</v>
      </c>
      <c r="DY222" s="57">
        <v>0</v>
      </c>
      <c r="DZ222" s="57">
        <v>-433136</v>
      </c>
      <c r="EA222" s="57">
        <v>-36795</v>
      </c>
      <c r="EB222" s="57">
        <v>0</v>
      </c>
      <c r="EC222" s="57">
        <v>-36795</v>
      </c>
      <c r="ED222" s="57">
        <v>0</v>
      </c>
      <c r="EE222" s="57">
        <v>0</v>
      </c>
      <c r="EF222" s="57">
        <v>0</v>
      </c>
      <c r="EG222" s="57">
        <v>0</v>
      </c>
      <c r="EH222" s="57">
        <v>0</v>
      </c>
      <c r="EI222" s="57">
        <v>0</v>
      </c>
      <c r="EJ222" s="57">
        <v>-1300</v>
      </c>
      <c r="EK222" s="57">
        <v>0</v>
      </c>
      <c r="EL222" s="57">
        <v>-1300</v>
      </c>
      <c r="EM222" s="57">
        <v>-667950</v>
      </c>
      <c r="EN222" s="57">
        <v>0</v>
      </c>
      <c r="EO222" s="57">
        <v>-667950</v>
      </c>
      <c r="EP222" s="57">
        <v>0</v>
      </c>
      <c r="EQ222" s="57">
        <v>0</v>
      </c>
      <c r="ER222" s="57">
        <v>0</v>
      </c>
      <c r="ES222" s="57">
        <v>0</v>
      </c>
      <c r="ET222" s="57">
        <v>0</v>
      </c>
      <c r="EU222" s="57">
        <v>0</v>
      </c>
      <c r="EV222" s="57">
        <v>0</v>
      </c>
      <c r="EW222" s="57">
        <v>0</v>
      </c>
      <c r="EX222" s="57">
        <v>0</v>
      </c>
      <c r="EY222" s="57">
        <v>51013019</v>
      </c>
      <c r="EZ222" s="57">
        <v>0</v>
      </c>
      <c r="FA222" s="57">
        <v>51013019</v>
      </c>
      <c r="FB222" s="57">
        <v>224231</v>
      </c>
      <c r="FC222" s="57">
        <v>0</v>
      </c>
      <c r="FD222" s="57">
        <v>224231</v>
      </c>
      <c r="FE222" s="57">
        <v>-3506465</v>
      </c>
      <c r="FF222" s="57">
        <v>0</v>
      </c>
      <c r="FG222" s="57">
        <v>-3506465</v>
      </c>
      <c r="FH222" s="57">
        <v>-1625870</v>
      </c>
      <c r="FI222" s="57">
        <v>0</v>
      </c>
      <c r="FJ222" s="57">
        <v>-1625870</v>
      </c>
      <c r="FK222" s="57">
        <v>-115269</v>
      </c>
      <c r="FL222" s="57">
        <v>0</v>
      </c>
      <c r="FM222" s="57">
        <v>-115269</v>
      </c>
      <c r="FN222" s="57">
        <v>-667950</v>
      </c>
      <c r="FO222" s="57">
        <v>0</v>
      </c>
      <c r="FP222" s="57">
        <v>-667950</v>
      </c>
      <c r="FQ222" s="57">
        <v>0</v>
      </c>
      <c r="FR222" s="57">
        <v>0</v>
      </c>
      <c r="FS222" s="57">
        <v>0</v>
      </c>
      <c r="FT222" s="57">
        <v>-5691323</v>
      </c>
      <c r="FU222" s="57">
        <v>0</v>
      </c>
      <c r="FV222" s="57">
        <v>-5691323</v>
      </c>
      <c r="FW222" s="57">
        <v>45321696</v>
      </c>
      <c r="FX222" s="57">
        <v>0</v>
      </c>
      <c r="FY222" s="57">
        <v>45321696</v>
      </c>
    </row>
    <row r="223" spans="1:181" x14ac:dyDescent="0.2">
      <c r="A223" s="57" t="s">
        <v>544</v>
      </c>
      <c r="B223" s="57" t="s">
        <v>543</v>
      </c>
      <c r="C223" s="57">
        <v>0</v>
      </c>
      <c r="D223" s="57">
        <v>0</v>
      </c>
      <c r="E223" s="57">
        <v>0</v>
      </c>
      <c r="F223" s="57">
        <v>-30301</v>
      </c>
      <c r="G223" s="57">
        <v>0</v>
      </c>
      <c r="H223" s="57">
        <v>-30301</v>
      </c>
      <c r="I223" s="57">
        <v>0</v>
      </c>
      <c r="J223" s="57">
        <v>0</v>
      </c>
      <c r="K223" s="57">
        <v>0</v>
      </c>
      <c r="L223" s="57">
        <v>27268</v>
      </c>
      <c r="M223" s="57">
        <v>0</v>
      </c>
      <c r="N223" s="57">
        <v>27268</v>
      </c>
      <c r="O223" s="57">
        <v>-3033</v>
      </c>
      <c r="P223" s="57">
        <v>0</v>
      </c>
      <c r="Q223" s="57">
        <v>-3033</v>
      </c>
      <c r="R223" s="57">
        <v>-1317403</v>
      </c>
      <c r="S223" s="57">
        <v>0</v>
      </c>
      <c r="T223" s="57">
        <v>-1317403</v>
      </c>
      <c r="U223" s="57">
        <v>0</v>
      </c>
      <c r="V223" s="57">
        <v>0</v>
      </c>
      <c r="W223" s="57">
        <v>0</v>
      </c>
      <c r="X223" s="57">
        <v>-59755</v>
      </c>
      <c r="Y223" s="57">
        <v>0</v>
      </c>
      <c r="Z223" s="57">
        <v>-59755</v>
      </c>
      <c r="AA223" s="57">
        <v>0</v>
      </c>
      <c r="AB223" s="57">
        <v>0</v>
      </c>
      <c r="AC223" s="57">
        <v>0</v>
      </c>
      <c r="AD223" s="57">
        <v>0</v>
      </c>
      <c r="AE223" s="57">
        <v>0</v>
      </c>
      <c r="AF223" s="57">
        <v>0</v>
      </c>
      <c r="AG223" s="57">
        <v>1262049</v>
      </c>
      <c r="AH223" s="57">
        <v>0</v>
      </c>
      <c r="AI223" s="57">
        <v>1262049</v>
      </c>
      <c r="AJ223" s="57">
        <v>-27517.61</v>
      </c>
      <c r="AK223" s="57">
        <v>0</v>
      </c>
      <c r="AL223" s="57">
        <v>-27517.61</v>
      </c>
      <c r="AM223" s="57">
        <v>-3160946</v>
      </c>
      <c r="AN223" s="57">
        <v>0</v>
      </c>
      <c r="AO223" s="57">
        <v>-3160946</v>
      </c>
      <c r="AP223" s="57">
        <v>-243373.68</v>
      </c>
      <c r="AQ223" s="57">
        <v>0</v>
      </c>
      <c r="AR223" s="57">
        <v>-243373.68</v>
      </c>
      <c r="AS223" s="57">
        <v>-37632</v>
      </c>
      <c r="AT223" s="57">
        <v>0</v>
      </c>
      <c r="AU223" s="57">
        <v>-37632</v>
      </c>
      <c r="AV223" s="57">
        <v>410</v>
      </c>
      <c r="AW223" s="57">
        <v>0</v>
      </c>
      <c r="AX223" s="57">
        <v>410</v>
      </c>
      <c r="AY223" s="57">
        <v>-1680</v>
      </c>
      <c r="AZ223" s="57">
        <v>0</v>
      </c>
      <c r="BA223" s="57">
        <v>-1680</v>
      </c>
      <c r="BB223" s="57">
        <v>0</v>
      </c>
      <c r="BC223" s="57">
        <v>0</v>
      </c>
      <c r="BD223" s="57">
        <v>0</v>
      </c>
      <c r="BE223" s="57">
        <v>-3585848</v>
      </c>
      <c r="BF223" s="57">
        <v>0</v>
      </c>
      <c r="BG223" s="57">
        <v>-3585848</v>
      </c>
      <c r="BH223" s="57">
        <v>0</v>
      </c>
      <c r="BI223" s="57">
        <v>0</v>
      </c>
      <c r="BJ223" s="57">
        <v>0</v>
      </c>
      <c r="BK223" s="57">
        <v>-3782</v>
      </c>
      <c r="BL223" s="57">
        <v>0</v>
      </c>
      <c r="BM223" s="57">
        <v>-3782</v>
      </c>
      <c r="BN223" s="57">
        <v>-1441581</v>
      </c>
      <c r="BO223" s="57">
        <v>0</v>
      </c>
      <c r="BP223" s="57">
        <v>-1441581</v>
      </c>
      <c r="BQ223" s="57">
        <v>-95496.27</v>
      </c>
      <c r="BR223" s="57">
        <v>0</v>
      </c>
      <c r="BS223" s="57">
        <v>-95496.27</v>
      </c>
      <c r="BT223" s="57">
        <v>-1540859</v>
      </c>
      <c r="BU223" s="57">
        <v>0</v>
      </c>
      <c r="BV223" s="57">
        <v>-1540859</v>
      </c>
      <c r="BW223" s="57">
        <v>-20761</v>
      </c>
      <c r="BX223" s="57">
        <v>0</v>
      </c>
      <c r="BY223" s="57">
        <v>-20761</v>
      </c>
      <c r="BZ223" s="57">
        <v>-108</v>
      </c>
      <c r="CA223" s="57">
        <v>0</v>
      </c>
      <c r="CB223" s="57">
        <v>-108</v>
      </c>
      <c r="CC223" s="57">
        <v>-280</v>
      </c>
      <c r="CD223" s="57">
        <v>0</v>
      </c>
      <c r="CE223" s="57">
        <v>-280</v>
      </c>
      <c r="CF223" s="57">
        <v>0</v>
      </c>
      <c r="CG223" s="57">
        <v>0</v>
      </c>
      <c r="CH223" s="57">
        <v>0</v>
      </c>
      <c r="CI223" s="57">
        <v>0</v>
      </c>
      <c r="CJ223" s="57">
        <v>0</v>
      </c>
      <c r="CK223" s="57">
        <v>0</v>
      </c>
      <c r="CL223" s="57">
        <v>0</v>
      </c>
      <c r="CM223" s="57">
        <v>0</v>
      </c>
      <c r="CN223" s="57">
        <v>0</v>
      </c>
      <c r="CO223" s="57">
        <v>0</v>
      </c>
      <c r="CP223" s="57">
        <v>0</v>
      </c>
      <c r="CQ223" s="57">
        <v>0</v>
      </c>
      <c r="CR223" s="57">
        <v>0</v>
      </c>
      <c r="CS223" s="57">
        <v>0</v>
      </c>
      <c r="CT223" s="57">
        <v>0</v>
      </c>
      <c r="CU223" s="57">
        <v>-2530</v>
      </c>
      <c r="CV223" s="57">
        <v>0</v>
      </c>
      <c r="CW223" s="57">
        <v>-2530</v>
      </c>
      <c r="CX223" s="57">
        <v>0</v>
      </c>
      <c r="CY223" s="57">
        <v>0</v>
      </c>
      <c r="CZ223" s="57">
        <v>0</v>
      </c>
      <c r="DA223" s="57">
        <v>0</v>
      </c>
      <c r="DB223" s="57">
        <v>0</v>
      </c>
      <c r="DC223" s="57">
        <v>0</v>
      </c>
      <c r="DD223" s="57">
        <v>0</v>
      </c>
      <c r="DE223" s="57">
        <v>0</v>
      </c>
      <c r="DF223" s="57">
        <v>0</v>
      </c>
      <c r="DG223" s="57">
        <v>0</v>
      </c>
      <c r="DH223" s="57">
        <v>0</v>
      </c>
      <c r="DI223" s="57">
        <v>-23679</v>
      </c>
      <c r="DJ223" s="57">
        <v>0</v>
      </c>
      <c r="DK223" s="57">
        <v>-23679</v>
      </c>
      <c r="DL223" s="57">
        <v>0</v>
      </c>
      <c r="DM223" s="57">
        <v>0</v>
      </c>
      <c r="DN223" s="57">
        <v>0</v>
      </c>
      <c r="DO223" s="57">
        <v>0</v>
      </c>
      <c r="DP223" s="57">
        <v>0</v>
      </c>
      <c r="DQ223" s="57">
        <v>0</v>
      </c>
      <c r="DR223" s="57">
        <v>-1528</v>
      </c>
      <c r="DS223" s="57">
        <v>0</v>
      </c>
      <c r="DT223" s="57">
        <v>-1528</v>
      </c>
      <c r="DU223" s="57">
        <v>0</v>
      </c>
      <c r="DV223" s="57">
        <v>0</v>
      </c>
      <c r="DW223" s="57">
        <v>0</v>
      </c>
      <c r="DX223" s="57">
        <v>-4799721</v>
      </c>
      <c r="DY223" s="57">
        <v>0</v>
      </c>
      <c r="DZ223" s="57">
        <v>-4799721</v>
      </c>
      <c r="EA223" s="57">
        <v>4307810.21</v>
      </c>
      <c r="EB223" s="57">
        <v>0</v>
      </c>
      <c r="EC223" s="57">
        <v>4307810.21</v>
      </c>
      <c r="ED223" s="57">
        <v>0</v>
      </c>
      <c r="EE223" s="57">
        <v>0</v>
      </c>
      <c r="EF223" s="57">
        <v>0</v>
      </c>
      <c r="EG223" s="57">
        <v>7717.9500000000116</v>
      </c>
      <c r="EH223" s="57">
        <v>0</v>
      </c>
      <c r="EI223" s="57">
        <v>7717.9500000000116</v>
      </c>
      <c r="EJ223" s="57">
        <v>0</v>
      </c>
      <c r="EK223" s="57">
        <v>0</v>
      </c>
      <c r="EL223" s="57">
        <v>0</v>
      </c>
      <c r="EM223" s="57">
        <v>-485721</v>
      </c>
      <c r="EN223" s="57">
        <v>0</v>
      </c>
      <c r="EO223" s="57">
        <v>-485721</v>
      </c>
      <c r="EP223" s="57">
        <v>0</v>
      </c>
      <c r="EQ223" s="57">
        <v>0</v>
      </c>
      <c r="ER223" s="57">
        <v>0</v>
      </c>
      <c r="ES223" s="57">
        <v>0</v>
      </c>
      <c r="ET223" s="57">
        <v>0</v>
      </c>
      <c r="EU223" s="57">
        <v>0</v>
      </c>
      <c r="EV223" s="57">
        <v>0</v>
      </c>
      <c r="EW223" s="57">
        <v>0</v>
      </c>
      <c r="EX223" s="57">
        <v>0</v>
      </c>
      <c r="EY223" s="57">
        <v>51799185</v>
      </c>
      <c r="EZ223" s="57">
        <v>0</v>
      </c>
      <c r="FA223" s="57">
        <v>51799185</v>
      </c>
      <c r="FB223" s="57">
        <v>-3033</v>
      </c>
      <c r="FC223" s="57">
        <v>0</v>
      </c>
      <c r="FD223" s="57">
        <v>-3033</v>
      </c>
      <c r="FE223" s="57">
        <v>-3585848</v>
      </c>
      <c r="FF223" s="57">
        <v>0</v>
      </c>
      <c r="FG223" s="57">
        <v>-3585848</v>
      </c>
      <c r="FH223" s="57">
        <v>-1540859</v>
      </c>
      <c r="FI223" s="57">
        <v>0</v>
      </c>
      <c r="FJ223" s="57">
        <v>-1540859</v>
      </c>
      <c r="FK223" s="57">
        <v>-23679</v>
      </c>
      <c r="FL223" s="57">
        <v>0</v>
      </c>
      <c r="FM223" s="57">
        <v>-23679</v>
      </c>
      <c r="FN223" s="57">
        <v>-485721</v>
      </c>
      <c r="FO223" s="57">
        <v>0</v>
      </c>
      <c r="FP223" s="57">
        <v>-485721</v>
      </c>
      <c r="FQ223" s="57">
        <v>0</v>
      </c>
      <c r="FR223" s="57">
        <v>0</v>
      </c>
      <c r="FS223" s="57">
        <v>0</v>
      </c>
      <c r="FT223" s="57">
        <v>-5639140</v>
      </c>
      <c r="FU223" s="57">
        <v>0</v>
      </c>
      <c r="FV223" s="57">
        <v>-5639140</v>
      </c>
      <c r="FW223" s="57">
        <v>46160045</v>
      </c>
      <c r="FX223" s="57">
        <v>0</v>
      </c>
      <c r="FY223" s="57">
        <v>46160045</v>
      </c>
    </row>
    <row r="224" spans="1:181" x14ac:dyDescent="0.2">
      <c r="A224" s="57" t="s">
        <v>546</v>
      </c>
      <c r="B224" s="57" t="s">
        <v>545</v>
      </c>
      <c r="C224" s="57">
        <v>0</v>
      </c>
      <c r="D224" s="57">
        <v>0</v>
      </c>
      <c r="E224" s="57">
        <v>0</v>
      </c>
      <c r="F224" s="57">
        <v>71134</v>
      </c>
      <c r="G224" s="57">
        <v>0</v>
      </c>
      <c r="H224" s="57">
        <v>71134</v>
      </c>
      <c r="I224" s="57">
        <v>0</v>
      </c>
      <c r="J224" s="57">
        <v>0</v>
      </c>
      <c r="K224" s="57">
        <v>0</v>
      </c>
      <c r="L224" s="57">
        <v>42960</v>
      </c>
      <c r="M224" s="57">
        <v>0</v>
      </c>
      <c r="N224" s="57">
        <v>42960</v>
      </c>
      <c r="O224" s="57">
        <v>114094</v>
      </c>
      <c r="P224" s="57">
        <v>0</v>
      </c>
      <c r="Q224" s="57">
        <v>114094</v>
      </c>
      <c r="R224" s="57">
        <v>-1982752</v>
      </c>
      <c r="S224" s="57">
        <v>0</v>
      </c>
      <c r="T224" s="57">
        <v>-1982752</v>
      </c>
      <c r="U224" s="57">
        <v>-5534</v>
      </c>
      <c r="V224" s="57">
        <v>0</v>
      </c>
      <c r="W224" s="57">
        <v>-5534</v>
      </c>
      <c r="X224" s="57">
        <v>-62321</v>
      </c>
      <c r="Y224" s="57">
        <v>0</v>
      </c>
      <c r="Z224" s="57">
        <v>-62321</v>
      </c>
      <c r="AA224" s="57">
        <v>-61666</v>
      </c>
      <c r="AB224" s="57">
        <v>0</v>
      </c>
      <c r="AC224" s="57">
        <v>-61666</v>
      </c>
      <c r="AD224" s="57">
        <v>-655</v>
      </c>
      <c r="AE224" s="57">
        <v>0</v>
      </c>
      <c r="AF224" s="57">
        <v>-655</v>
      </c>
      <c r="AG224" s="57">
        <v>764621</v>
      </c>
      <c r="AH224" s="57">
        <v>0</v>
      </c>
      <c r="AI224" s="57">
        <v>764621</v>
      </c>
      <c r="AJ224" s="57">
        <v>-16076</v>
      </c>
      <c r="AK224" s="57">
        <v>0</v>
      </c>
      <c r="AL224" s="57">
        <v>-16076</v>
      </c>
      <c r="AM224" s="57">
        <v>-2698236</v>
      </c>
      <c r="AN224" s="57">
        <v>0</v>
      </c>
      <c r="AO224" s="57">
        <v>-2698236</v>
      </c>
      <c r="AP224" s="57">
        <v>49411</v>
      </c>
      <c r="AQ224" s="57">
        <v>0</v>
      </c>
      <c r="AR224" s="57">
        <v>49411</v>
      </c>
      <c r="AS224" s="57">
        <v>-87486</v>
      </c>
      <c r="AT224" s="57">
        <v>0</v>
      </c>
      <c r="AU224" s="57">
        <v>-87486</v>
      </c>
      <c r="AV224" s="57">
        <v>-19589.2</v>
      </c>
      <c r="AW224" s="57">
        <v>0</v>
      </c>
      <c r="AX224" s="57">
        <v>-19589.2</v>
      </c>
      <c r="AY224" s="57">
        <v>-5870</v>
      </c>
      <c r="AZ224" s="57">
        <v>0</v>
      </c>
      <c r="BA224" s="57">
        <v>-5870</v>
      </c>
      <c r="BB224" s="57">
        <v>1997</v>
      </c>
      <c r="BC224" s="57">
        <v>0</v>
      </c>
      <c r="BD224" s="57">
        <v>1997</v>
      </c>
      <c r="BE224" s="57">
        <v>-4056301</v>
      </c>
      <c r="BF224" s="57">
        <v>0</v>
      </c>
      <c r="BG224" s="57">
        <v>-4056301</v>
      </c>
      <c r="BH224" s="57">
        <v>0</v>
      </c>
      <c r="BI224" s="57">
        <v>0</v>
      </c>
      <c r="BJ224" s="57">
        <v>0</v>
      </c>
      <c r="BK224" s="57">
        <v>-31182</v>
      </c>
      <c r="BL224" s="57">
        <v>0</v>
      </c>
      <c r="BM224" s="57">
        <v>-31182</v>
      </c>
      <c r="BN224" s="57">
        <v>-349275</v>
      </c>
      <c r="BO224" s="57">
        <v>0</v>
      </c>
      <c r="BP224" s="57">
        <v>-349275</v>
      </c>
      <c r="BQ224" s="57">
        <v>4679</v>
      </c>
      <c r="BR224" s="57">
        <v>0</v>
      </c>
      <c r="BS224" s="57">
        <v>4679</v>
      </c>
      <c r="BT224" s="57">
        <v>-375778</v>
      </c>
      <c r="BU224" s="57">
        <v>0</v>
      </c>
      <c r="BV224" s="57">
        <v>-375778</v>
      </c>
      <c r="BW224" s="57">
        <v>-19950</v>
      </c>
      <c r="BX224" s="57">
        <v>0</v>
      </c>
      <c r="BY224" s="57">
        <v>-19950</v>
      </c>
      <c r="BZ224" s="57">
        <v>-1322</v>
      </c>
      <c r="CA224" s="57">
        <v>0</v>
      </c>
      <c r="CB224" s="57">
        <v>-1322</v>
      </c>
      <c r="CC224" s="57">
        <v>-333222</v>
      </c>
      <c r="CD224" s="57">
        <v>0</v>
      </c>
      <c r="CE224" s="57">
        <v>-333222</v>
      </c>
      <c r="CF224" s="57">
        <v>16681</v>
      </c>
      <c r="CG224" s="57">
        <v>0</v>
      </c>
      <c r="CH224" s="57">
        <v>16681</v>
      </c>
      <c r="CI224" s="57">
        <v>0</v>
      </c>
      <c r="CJ224" s="57">
        <v>0</v>
      </c>
      <c r="CK224" s="57">
        <v>0</v>
      </c>
      <c r="CL224" s="57">
        <v>0</v>
      </c>
      <c r="CM224" s="57">
        <v>0</v>
      </c>
      <c r="CN224" s="57">
        <v>0</v>
      </c>
      <c r="CO224" s="57">
        <v>-444</v>
      </c>
      <c r="CP224" s="57">
        <v>0</v>
      </c>
      <c r="CQ224" s="57">
        <v>-444</v>
      </c>
      <c r="CR224" s="57">
        <v>-2</v>
      </c>
      <c r="CS224" s="57">
        <v>0</v>
      </c>
      <c r="CT224" s="57">
        <v>-2</v>
      </c>
      <c r="CU224" s="57">
        <v>-1242</v>
      </c>
      <c r="CV224" s="57">
        <v>0</v>
      </c>
      <c r="CW224" s="57">
        <v>-1242</v>
      </c>
      <c r="CX224" s="57">
        <v>0</v>
      </c>
      <c r="CY224" s="57">
        <v>0</v>
      </c>
      <c r="CZ224" s="57">
        <v>0</v>
      </c>
      <c r="DA224" s="57">
        <v>0</v>
      </c>
      <c r="DB224" s="57">
        <v>0</v>
      </c>
      <c r="DC224" s="57">
        <v>0</v>
      </c>
      <c r="DD224" s="57">
        <v>0</v>
      </c>
      <c r="DE224" s="57">
        <v>0</v>
      </c>
      <c r="DF224" s="57">
        <v>0</v>
      </c>
      <c r="DG224" s="57">
        <v>0</v>
      </c>
      <c r="DH224" s="57">
        <v>0</v>
      </c>
      <c r="DI224" s="57">
        <v>-339501</v>
      </c>
      <c r="DJ224" s="57">
        <v>0</v>
      </c>
      <c r="DK224" s="57">
        <v>-339501</v>
      </c>
      <c r="DL224" s="57">
        <v>0</v>
      </c>
      <c r="DM224" s="57">
        <v>0</v>
      </c>
      <c r="DN224" s="57">
        <v>0</v>
      </c>
      <c r="DO224" s="57">
        <v>0</v>
      </c>
      <c r="DP224" s="57">
        <v>0</v>
      </c>
      <c r="DQ224" s="57">
        <v>0</v>
      </c>
      <c r="DR224" s="57">
        <v>-13927</v>
      </c>
      <c r="DS224" s="57">
        <v>0</v>
      </c>
      <c r="DT224" s="57">
        <v>-13927</v>
      </c>
      <c r="DU224" s="57">
        <v>-2574</v>
      </c>
      <c r="DV224" s="57">
        <v>0</v>
      </c>
      <c r="DW224" s="57">
        <v>-2574</v>
      </c>
      <c r="DX224" s="57">
        <v>-388219</v>
      </c>
      <c r="DY224" s="57">
        <v>0</v>
      </c>
      <c r="DZ224" s="57">
        <v>-388219</v>
      </c>
      <c r="EA224" s="57">
        <v>8991</v>
      </c>
      <c r="EB224" s="57">
        <v>0</v>
      </c>
      <c r="EC224" s="57">
        <v>8991</v>
      </c>
      <c r="ED224" s="57">
        <v>0</v>
      </c>
      <c r="EE224" s="57">
        <v>0</v>
      </c>
      <c r="EF224" s="57">
        <v>0</v>
      </c>
      <c r="EG224" s="57">
        <v>0</v>
      </c>
      <c r="EH224" s="57">
        <v>0</v>
      </c>
      <c r="EI224" s="57">
        <v>0</v>
      </c>
      <c r="EJ224" s="57">
        <v>-7029</v>
      </c>
      <c r="EK224" s="57">
        <v>0</v>
      </c>
      <c r="EL224" s="57">
        <v>-7029</v>
      </c>
      <c r="EM224" s="57">
        <v>-402758</v>
      </c>
      <c r="EN224" s="57">
        <v>0</v>
      </c>
      <c r="EO224" s="57">
        <v>-402758</v>
      </c>
      <c r="EP224" s="57">
        <v>0</v>
      </c>
      <c r="EQ224" s="57">
        <v>0</v>
      </c>
      <c r="ER224" s="57">
        <v>0</v>
      </c>
      <c r="ES224" s="57">
        <v>0</v>
      </c>
      <c r="ET224" s="57">
        <v>0</v>
      </c>
      <c r="EU224" s="57">
        <v>0</v>
      </c>
      <c r="EV224" s="57">
        <v>0</v>
      </c>
      <c r="EW224" s="57">
        <v>0</v>
      </c>
      <c r="EX224" s="57">
        <v>0</v>
      </c>
      <c r="EY224" s="57">
        <v>32698196</v>
      </c>
      <c r="EZ224" s="57">
        <v>0</v>
      </c>
      <c r="FA224" s="57">
        <v>32698196</v>
      </c>
      <c r="FB224" s="57">
        <v>114094</v>
      </c>
      <c r="FC224" s="57">
        <v>0</v>
      </c>
      <c r="FD224" s="57">
        <v>114094</v>
      </c>
      <c r="FE224" s="57">
        <v>-4056301</v>
      </c>
      <c r="FF224" s="57">
        <v>0</v>
      </c>
      <c r="FG224" s="57">
        <v>-4056301</v>
      </c>
      <c r="FH224" s="57">
        <v>-375778</v>
      </c>
      <c r="FI224" s="57">
        <v>0</v>
      </c>
      <c r="FJ224" s="57">
        <v>-375778</v>
      </c>
      <c r="FK224" s="57">
        <v>-339501</v>
      </c>
      <c r="FL224" s="57">
        <v>0</v>
      </c>
      <c r="FM224" s="57">
        <v>-339501</v>
      </c>
      <c r="FN224" s="57">
        <v>-402758</v>
      </c>
      <c r="FO224" s="57">
        <v>0</v>
      </c>
      <c r="FP224" s="57">
        <v>-402758</v>
      </c>
      <c r="FQ224" s="57">
        <v>0</v>
      </c>
      <c r="FR224" s="57">
        <v>0</v>
      </c>
      <c r="FS224" s="57">
        <v>0</v>
      </c>
      <c r="FT224" s="57">
        <v>-5060244</v>
      </c>
      <c r="FU224" s="57">
        <v>0</v>
      </c>
      <c r="FV224" s="57">
        <v>-5060244</v>
      </c>
      <c r="FW224" s="57">
        <v>27637952</v>
      </c>
      <c r="FX224" s="57">
        <v>0</v>
      </c>
      <c r="FY224" s="57">
        <v>27637952</v>
      </c>
    </row>
    <row r="225" spans="1:181" x14ac:dyDescent="0.2">
      <c r="A225" s="57" t="s">
        <v>548</v>
      </c>
      <c r="B225" s="57" t="s">
        <v>547</v>
      </c>
      <c r="C225" s="57">
        <v>0</v>
      </c>
      <c r="D225" s="57">
        <v>0</v>
      </c>
      <c r="E225" s="57">
        <v>0</v>
      </c>
      <c r="F225" s="57">
        <v>-29785</v>
      </c>
      <c r="G225" s="57">
        <v>0</v>
      </c>
      <c r="H225" s="57">
        <v>-29785</v>
      </c>
      <c r="I225" s="57">
        <v>0</v>
      </c>
      <c r="J225" s="57">
        <v>0</v>
      </c>
      <c r="K225" s="57">
        <v>0</v>
      </c>
      <c r="L225" s="57">
        <v>26857</v>
      </c>
      <c r="M225" s="57">
        <v>0</v>
      </c>
      <c r="N225" s="57">
        <v>26857</v>
      </c>
      <c r="O225" s="57">
        <v>-2928</v>
      </c>
      <c r="P225" s="57">
        <v>0</v>
      </c>
      <c r="Q225" s="57">
        <v>-2928</v>
      </c>
      <c r="R225" s="57">
        <v>-1252797</v>
      </c>
      <c r="S225" s="57">
        <v>0</v>
      </c>
      <c r="T225" s="57">
        <v>-1252797</v>
      </c>
      <c r="U225" s="57">
        <v>-5540</v>
      </c>
      <c r="V225" s="57">
        <v>0</v>
      </c>
      <c r="W225" s="57">
        <v>-5540</v>
      </c>
      <c r="X225" s="57">
        <v>-31322</v>
      </c>
      <c r="Y225" s="57">
        <v>0</v>
      </c>
      <c r="Z225" s="57">
        <v>-31322</v>
      </c>
      <c r="AA225" s="57">
        <v>-24423</v>
      </c>
      <c r="AB225" s="57">
        <v>0</v>
      </c>
      <c r="AC225" s="57">
        <v>-24423</v>
      </c>
      <c r="AD225" s="57">
        <v>3121</v>
      </c>
      <c r="AE225" s="57">
        <v>0</v>
      </c>
      <c r="AF225" s="57">
        <v>3121</v>
      </c>
      <c r="AG225" s="57">
        <v>1289403</v>
      </c>
      <c r="AH225" s="57">
        <v>0</v>
      </c>
      <c r="AI225" s="57">
        <v>1289403</v>
      </c>
      <c r="AJ225" s="57">
        <v>1248</v>
      </c>
      <c r="AK225" s="57">
        <v>0</v>
      </c>
      <c r="AL225" s="57">
        <v>1248</v>
      </c>
      <c r="AM225" s="57">
        <v>-1600576</v>
      </c>
      <c r="AN225" s="57">
        <v>0</v>
      </c>
      <c r="AO225" s="57">
        <v>-1600576</v>
      </c>
      <c r="AP225" s="57">
        <v>-919</v>
      </c>
      <c r="AQ225" s="57">
        <v>0</v>
      </c>
      <c r="AR225" s="57">
        <v>-919</v>
      </c>
      <c r="AS225" s="57">
        <v>-15658</v>
      </c>
      <c r="AT225" s="57">
        <v>0</v>
      </c>
      <c r="AU225" s="57">
        <v>-15658</v>
      </c>
      <c r="AV225" s="57">
        <v>0</v>
      </c>
      <c r="AW225" s="57">
        <v>0</v>
      </c>
      <c r="AX225" s="57">
        <v>0</v>
      </c>
      <c r="AY225" s="57">
        <v>0</v>
      </c>
      <c r="AZ225" s="57">
        <v>0</v>
      </c>
      <c r="BA225" s="57">
        <v>0</v>
      </c>
      <c r="BB225" s="57">
        <v>0</v>
      </c>
      <c r="BC225" s="57">
        <v>0</v>
      </c>
      <c r="BD225" s="57">
        <v>0</v>
      </c>
      <c r="BE225" s="57">
        <v>-1610621</v>
      </c>
      <c r="BF225" s="57">
        <v>0</v>
      </c>
      <c r="BG225" s="57">
        <v>-1610621</v>
      </c>
      <c r="BH225" s="57">
        <v>-676209</v>
      </c>
      <c r="BI225" s="57">
        <v>0</v>
      </c>
      <c r="BJ225" s="57">
        <v>-676209</v>
      </c>
      <c r="BK225" s="57">
        <v>-88833</v>
      </c>
      <c r="BL225" s="57">
        <v>0</v>
      </c>
      <c r="BM225" s="57">
        <v>-88833</v>
      </c>
      <c r="BN225" s="57">
        <v>-1672567</v>
      </c>
      <c r="BO225" s="57">
        <v>0</v>
      </c>
      <c r="BP225" s="57">
        <v>-1672567</v>
      </c>
      <c r="BQ225" s="57">
        <v>-112372</v>
      </c>
      <c r="BR225" s="57">
        <v>0</v>
      </c>
      <c r="BS225" s="57">
        <v>-112372</v>
      </c>
      <c r="BT225" s="57">
        <v>-2549981</v>
      </c>
      <c r="BU225" s="57">
        <v>0</v>
      </c>
      <c r="BV225" s="57">
        <v>-2549981</v>
      </c>
      <c r="BW225" s="57">
        <v>-67686</v>
      </c>
      <c r="BX225" s="57">
        <v>0</v>
      </c>
      <c r="BY225" s="57">
        <v>-67686</v>
      </c>
      <c r="BZ225" s="57">
        <v>-543</v>
      </c>
      <c r="CA225" s="57">
        <v>0</v>
      </c>
      <c r="CB225" s="57">
        <v>-543</v>
      </c>
      <c r="CC225" s="57">
        <v>-304342</v>
      </c>
      <c r="CD225" s="57">
        <v>0</v>
      </c>
      <c r="CE225" s="57">
        <v>-304342</v>
      </c>
      <c r="CF225" s="57">
        <v>-525031</v>
      </c>
      <c r="CG225" s="57">
        <v>0</v>
      </c>
      <c r="CH225" s="57">
        <v>-525031</v>
      </c>
      <c r="CI225" s="57">
        <v>-3914</v>
      </c>
      <c r="CJ225" s="57">
        <v>0</v>
      </c>
      <c r="CK225" s="57">
        <v>-3914</v>
      </c>
      <c r="CL225" s="57">
        <v>0</v>
      </c>
      <c r="CM225" s="57">
        <v>0</v>
      </c>
      <c r="CN225" s="57">
        <v>0</v>
      </c>
      <c r="CO225" s="57">
        <v>0</v>
      </c>
      <c r="CP225" s="57">
        <v>0</v>
      </c>
      <c r="CQ225" s="57">
        <v>0</v>
      </c>
      <c r="CR225" s="57">
        <v>0</v>
      </c>
      <c r="CS225" s="57">
        <v>0</v>
      </c>
      <c r="CT225" s="57">
        <v>0</v>
      </c>
      <c r="CU225" s="57">
        <v>0</v>
      </c>
      <c r="CV225" s="57">
        <v>0</v>
      </c>
      <c r="CW225" s="57">
        <v>0</v>
      </c>
      <c r="CX225" s="57">
        <v>0</v>
      </c>
      <c r="CY225" s="57">
        <v>0</v>
      </c>
      <c r="CZ225" s="57">
        <v>0</v>
      </c>
      <c r="DA225" s="57">
        <v>0</v>
      </c>
      <c r="DB225" s="57">
        <v>0</v>
      </c>
      <c r="DC225" s="57">
        <v>0</v>
      </c>
      <c r="DD225" s="57">
        <v>0</v>
      </c>
      <c r="DE225" s="57">
        <v>0</v>
      </c>
      <c r="DF225" s="57">
        <v>0</v>
      </c>
      <c r="DG225" s="57">
        <v>0</v>
      </c>
      <c r="DH225" s="57">
        <v>0</v>
      </c>
      <c r="DI225" s="57">
        <v>-901516</v>
      </c>
      <c r="DJ225" s="57">
        <v>0</v>
      </c>
      <c r="DK225" s="57">
        <v>-901516</v>
      </c>
      <c r="DL225" s="57">
        <v>0</v>
      </c>
      <c r="DM225" s="57">
        <v>0</v>
      </c>
      <c r="DN225" s="57">
        <v>0</v>
      </c>
      <c r="DO225" s="57">
        <v>0</v>
      </c>
      <c r="DP225" s="57">
        <v>0</v>
      </c>
      <c r="DQ225" s="57">
        <v>0</v>
      </c>
      <c r="DR225" s="57">
        <v>-57472</v>
      </c>
      <c r="DS225" s="57">
        <v>0</v>
      </c>
      <c r="DT225" s="57">
        <v>-57472</v>
      </c>
      <c r="DU225" s="57">
        <v>-6959</v>
      </c>
      <c r="DV225" s="57">
        <v>0</v>
      </c>
      <c r="DW225" s="57">
        <v>-6959</v>
      </c>
      <c r="DX225" s="57">
        <v>-473120</v>
      </c>
      <c r="DY225" s="57">
        <v>0</v>
      </c>
      <c r="DZ225" s="57">
        <v>-473120</v>
      </c>
      <c r="EA225" s="57">
        <v>-10315</v>
      </c>
      <c r="EB225" s="57">
        <v>0</v>
      </c>
      <c r="EC225" s="57">
        <v>-10315</v>
      </c>
      <c r="ED225" s="57">
        <v>0</v>
      </c>
      <c r="EE225" s="57">
        <v>0</v>
      </c>
      <c r="EF225" s="57">
        <v>0</v>
      </c>
      <c r="EG225" s="57">
        <v>494</v>
      </c>
      <c r="EH225" s="57">
        <v>0</v>
      </c>
      <c r="EI225" s="57">
        <v>494</v>
      </c>
      <c r="EJ225" s="57">
        <v>-2418</v>
      </c>
      <c r="EK225" s="57">
        <v>0</v>
      </c>
      <c r="EL225" s="57">
        <v>-2418</v>
      </c>
      <c r="EM225" s="57">
        <v>-549790</v>
      </c>
      <c r="EN225" s="57">
        <v>0</v>
      </c>
      <c r="EO225" s="57">
        <v>-549790</v>
      </c>
      <c r="EP225" s="57">
        <v>-8720</v>
      </c>
      <c r="EQ225" s="57">
        <v>0</v>
      </c>
      <c r="ER225" s="57">
        <v>-8720</v>
      </c>
      <c r="ES225" s="57">
        <v>0</v>
      </c>
      <c r="ET225" s="57">
        <v>0</v>
      </c>
      <c r="EU225" s="57">
        <v>0</v>
      </c>
      <c r="EV225" s="57">
        <v>-8720</v>
      </c>
      <c r="EW225" s="57">
        <v>0</v>
      </c>
      <c r="EX225" s="57">
        <v>-8720</v>
      </c>
      <c r="EY225" s="57">
        <v>51657692</v>
      </c>
      <c r="EZ225" s="57">
        <v>0</v>
      </c>
      <c r="FA225" s="57">
        <v>51657692</v>
      </c>
      <c r="FB225" s="57">
        <v>-2928</v>
      </c>
      <c r="FC225" s="57">
        <v>0</v>
      </c>
      <c r="FD225" s="57">
        <v>-2928</v>
      </c>
      <c r="FE225" s="57">
        <v>-1610621</v>
      </c>
      <c r="FF225" s="57">
        <v>0</v>
      </c>
      <c r="FG225" s="57">
        <v>-1610621</v>
      </c>
      <c r="FH225" s="57">
        <v>-2549981</v>
      </c>
      <c r="FI225" s="57">
        <v>0</v>
      </c>
      <c r="FJ225" s="57">
        <v>-2549981</v>
      </c>
      <c r="FK225" s="57">
        <v>-901516</v>
      </c>
      <c r="FL225" s="57">
        <v>0</v>
      </c>
      <c r="FM225" s="57">
        <v>-901516</v>
      </c>
      <c r="FN225" s="57">
        <v>-549790</v>
      </c>
      <c r="FO225" s="57">
        <v>0</v>
      </c>
      <c r="FP225" s="57">
        <v>-549790</v>
      </c>
      <c r="FQ225" s="57">
        <v>-8720</v>
      </c>
      <c r="FR225" s="57">
        <v>0</v>
      </c>
      <c r="FS225" s="57">
        <v>-8720</v>
      </c>
      <c r="FT225" s="57">
        <v>-5623556</v>
      </c>
      <c r="FU225" s="57">
        <v>0</v>
      </c>
      <c r="FV225" s="57">
        <v>-5623556</v>
      </c>
      <c r="FW225" s="57">
        <v>46034136</v>
      </c>
      <c r="FX225" s="57">
        <v>0</v>
      </c>
      <c r="FY225" s="57">
        <v>46034136</v>
      </c>
    </row>
    <row r="226" spans="1:181" x14ac:dyDescent="0.2">
      <c r="A226" s="57" t="s">
        <v>550</v>
      </c>
      <c r="B226" s="57" t="s">
        <v>549</v>
      </c>
      <c r="C226" s="57">
        <v>0</v>
      </c>
      <c r="D226" s="57">
        <v>0</v>
      </c>
      <c r="E226" s="57">
        <v>0</v>
      </c>
      <c r="F226" s="57">
        <v>11018</v>
      </c>
      <c r="G226" s="57">
        <v>0</v>
      </c>
      <c r="H226" s="57">
        <v>11018</v>
      </c>
      <c r="I226" s="57">
        <v>0</v>
      </c>
      <c r="J226" s="57">
        <v>0</v>
      </c>
      <c r="K226" s="57">
        <v>0</v>
      </c>
      <c r="L226" s="57">
        <v>0</v>
      </c>
      <c r="M226" s="57">
        <v>0</v>
      </c>
      <c r="N226" s="57">
        <v>0</v>
      </c>
      <c r="O226" s="57">
        <v>11018</v>
      </c>
      <c r="P226" s="57">
        <v>0</v>
      </c>
      <c r="Q226" s="57">
        <v>11018</v>
      </c>
      <c r="R226" s="57">
        <v>-1024228</v>
      </c>
      <c r="S226" s="57">
        <v>0</v>
      </c>
      <c r="T226" s="57">
        <v>-1024228</v>
      </c>
      <c r="U226" s="57">
        <v>0</v>
      </c>
      <c r="V226" s="57">
        <v>0</v>
      </c>
      <c r="W226" s="57">
        <v>0</v>
      </c>
      <c r="X226" s="57">
        <v>-28226</v>
      </c>
      <c r="Y226" s="57">
        <v>0</v>
      </c>
      <c r="Z226" s="57">
        <v>-28226</v>
      </c>
      <c r="AA226" s="57">
        <v>0</v>
      </c>
      <c r="AB226" s="57">
        <v>0</v>
      </c>
      <c r="AC226" s="57">
        <v>0</v>
      </c>
      <c r="AD226" s="57">
        <v>0</v>
      </c>
      <c r="AE226" s="57">
        <v>0</v>
      </c>
      <c r="AF226" s="57">
        <v>0</v>
      </c>
      <c r="AG226" s="57">
        <v>275712</v>
      </c>
      <c r="AH226" s="57">
        <v>0</v>
      </c>
      <c r="AI226" s="57">
        <v>275712</v>
      </c>
      <c r="AJ226" s="57">
        <v>-2321</v>
      </c>
      <c r="AK226" s="57">
        <v>0</v>
      </c>
      <c r="AL226" s="57">
        <v>-2321</v>
      </c>
      <c r="AM226" s="57">
        <v>-1228587</v>
      </c>
      <c r="AN226" s="57">
        <v>0</v>
      </c>
      <c r="AO226" s="57">
        <v>-1228587</v>
      </c>
      <c r="AP226" s="57">
        <v>11370</v>
      </c>
      <c r="AQ226" s="57">
        <v>0</v>
      </c>
      <c r="AR226" s="57">
        <v>11370</v>
      </c>
      <c r="AS226" s="57">
        <v>-22263</v>
      </c>
      <c r="AT226" s="57">
        <v>0</v>
      </c>
      <c r="AU226" s="57">
        <v>-22263</v>
      </c>
      <c r="AV226" s="57">
        <v>-3845</v>
      </c>
      <c r="AW226" s="57">
        <v>0</v>
      </c>
      <c r="AX226" s="57">
        <v>-3845</v>
      </c>
      <c r="AY226" s="57">
        <v>-11259</v>
      </c>
      <c r="AZ226" s="57">
        <v>0</v>
      </c>
      <c r="BA226" s="57">
        <v>-11259</v>
      </c>
      <c r="BB226" s="57">
        <v>0</v>
      </c>
      <c r="BC226" s="57">
        <v>0</v>
      </c>
      <c r="BD226" s="57">
        <v>0</v>
      </c>
      <c r="BE226" s="57">
        <v>-2033647</v>
      </c>
      <c r="BF226" s="57">
        <v>0</v>
      </c>
      <c r="BG226" s="57">
        <v>-2033647</v>
      </c>
      <c r="BH226" s="57">
        <v>0</v>
      </c>
      <c r="BI226" s="57">
        <v>0</v>
      </c>
      <c r="BJ226" s="57">
        <v>0</v>
      </c>
      <c r="BK226" s="57">
        <v>0</v>
      </c>
      <c r="BL226" s="57">
        <v>0</v>
      </c>
      <c r="BM226" s="57">
        <v>0</v>
      </c>
      <c r="BN226" s="57">
        <v>-215659</v>
      </c>
      <c r="BO226" s="57">
        <v>0</v>
      </c>
      <c r="BP226" s="57">
        <v>-215659</v>
      </c>
      <c r="BQ226" s="57">
        <v>-8955</v>
      </c>
      <c r="BR226" s="57">
        <v>0</v>
      </c>
      <c r="BS226" s="57">
        <v>-8955</v>
      </c>
      <c r="BT226" s="57">
        <v>-224614</v>
      </c>
      <c r="BU226" s="57">
        <v>0</v>
      </c>
      <c r="BV226" s="57">
        <v>-224614</v>
      </c>
      <c r="BW226" s="57">
        <v>-37082</v>
      </c>
      <c r="BX226" s="57">
        <v>0</v>
      </c>
      <c r="BY226" s="57">
        <v>-37082</v>
      </c>
      <c r="BZ226" s="57">
        <v>0</v>
      </c>
      <c r="CA226" s="57">
        <v>0</v>
      </c>
      <c r="CB226" s="57">
        <v>0</v>
      </c>
      <c r="CC226" s="57">
        <v>-41398</v>
      </c>
      <c r="CD226" s="57">
        <v>0</v>
      </c>
      <c r="CE226" s="57">
        <v>-41398</v>
      </c>
      <c r="CF226" s="57">
        <v>0</v>
      </c>
      <c r="CG226" s="57">
        <v>0</v>
      </c>
      <c r="CH226" s="57">
        <v>0</v>
      </c>
      <c r="CI226" s="57">
        <v>-3534</v>
      </c>
      <c r="CJ226" s="57">
        <v>0</v>
      </c>
      <c r="CK226" s="57">
        <v>-3534</v>
      </c>
      <c r="CL226" s="57">
        <v>-100</v>
      </c>
      <c r="CM226" s="57">
        <v>0</v>
      </c>
      <c r="CN226" s="57">
        <v>-100</v>
      </c>
      <c r="CO226" s="57">
        <v>-1560</v>
      </c>
      <c r="CP226" s="57">
        <v>0</v>
      </c>
      <c r="CQ226" s="57">
        <v>-1560</v>
      </c>
      <c r="CR226" s="57">
        <v>0</v>
      </c>
      <c r="CS226" s="57">
        <v>0</v>
      </c>
      <c r="CT226" s="57">
        <v>0</v>
      </c>
      <c r="CU226" s="57">
        <v>-11259</v>
      </c>
      <c r="CV226" s="57">
        <v>0</v>
      </c>
      <c r="CW226" s="57">
        <v>-11259</v>
      </c>
      <c r="CX226" s="57">
        <v>0</v>
      </c>
      <c r="CY226" s="57">
        <v>0</v>
      </c>
      <c r="CZ226" s="57">
        <v>0</v>
      </c>
      <c r="DA226" s="57">
        <v>0</v>
      </c>
      <c r="DB226" s="57">
        <v>0</v>
      </c>
      <c r="DC226" s="57">
        <v>0</v>
      </c>
      <c r="DD226" s="57">
        <v>0</v>
      </c>
      <c r="DE226" s="57">
        <v>0</v>
      </c>
      <c r="DF226" s="57">
        <v>0</v>
      </c>
      <c r="DG226" s="57">
        <v>0</v>
      </c>
      <c r="DH226" s="57">
        <v>0</v>
      </c>
      <c r="DI226" s="57">
        <v>-94933</v>
      </c>
      <c r="DJ226" s="57">
        <v>0</v>
      </c>
      <c r="DK226" s="57">
        <v>-94933</v>
      </c>
      <c r="DL226" s="57">
        <v>0</v>
      </c>
      <c r="DM226" s="57">
        <v>0</v>
      </c>
      <c r="DN226" s="57">
        <v>0</v>
      </c>
      <c r="DO226" s="57">
        <v>0</v>
      </c>
      <c r="DP226" s="57">
        <v>0</v>
      </c>
      <c r="DQ226" s="57">
        <v>0</v>
      </c>
      <c r="DR226" s="57">
        <v>-7402</v>
      </c>
      <c r="DS226" s="57">
        <v>0</v>
      </c>
      <c r="DT226" s="57">
        <v>-7402</v>
      </c>
      <c r="DU226" s="57">
        <v>0</v>
      </c>
      <c r="DV226" s="57">
        <v>0</v>
      </c>
      <c r="DW226" s="57">
        <v>0</v>
      </c>
      <c r="DX226" s="57">
        <v>-225394</v>
      </c>
      <c r="DY226" s="57">
        <v>0</v>
      </c>
      <c r="DZ226" s="57">
        <v>-225394</v>
      </c>
      <c r="EA226" s="57">
        <v>-2122</v>
      </c>
      <c r="EB226" s="57">
        <v>0</v>
      </c>
      <c r="EC226" s="57">
        <v>-2122</v>
      </c>
      <c r="ED226" s="57">
        <v>0</v>
      </c>
      <c r="EE226" s="57">
        <v>0</v>
      </c>
      <c r="EF226" s="57">
        <v>0</v>
      </c>
      <c r="EG226" s="57">
        <v>0</v>
      </c>
      <c r="EH226" s="57">
        <v>0</v>
      </c>
      <c r="EI226" s="57">
        <v>0</v>
      </c>
      <c r="EJ226" s="57">
        <v>-4200</v>
      </c>
      <c r="EK226" s="57">
        <v>0</v>
      </c>
      <c r="EL226" s="57">
        <v>-4200</v>
      </c>
      <c r="EM226" s="57">
        <v>-239118</v>
      </c>
      <c r="EN226" s="57">
        <v>0</v>
      </c>
      <c r="EO226" s="57">
        <v>-239118</v>
      </c>
      <c r="EP226" s="57">
        <v>0</v>
      </c>
      <c r="EQ226" s="57">
        <v>0</v>
      </c>
      <c r="ER226" s="57">
        <v>0</v>
      </c>
      <c r="ES226" s="57">
        <v>0</v>
      </c>
      <c r="ET226" s="57">
        <v>0</v>
      </c>
      <c r="EU226" s="57">
        <v>0</v>
      </c>
      <c r="EV226" s="57">
        <v>0</v>
      </c>
      <c r="EW226" s="57">
        <v>0</v>
      </c>
      <c r="EX226" s="57">
        <v>0</v>
      </c>
      <c r="EY226" s="57">
        <v>12895618</v>
      </c>
      <c r="EZ226" s="57">
        <v>0</v>
      </c>
      <c r="FA226" s="57">
        <v>12895618</v>
      </c>
      <c r="FB226" s="57">
        <v>11018</v>
      </c>
      <c r="FC226" s="57">
        <v>0</v>
      </c>
      <c r="FD226" s="57">
        <v>11018</v>
      </c>
      <c r="FE226" s="57">
        <v>-2033647</v>
      </c>
      <c r="FF226" s="57">
        <v>0</v>
      </c>
      <c r="FG226" s="57">
        <v>-2033647</v>
      </c>
      <c r="FH226" s="57">
        <v>-224614</v>
      </c>
      <c r="FI226" s="57">
        <v>0</v>
      </c>
      <c r="FJ226" s="57">
        <v>-224614</v>
      </c>
      <c r="FK226" s="57">
        <v>-94933</v>
      </c>
      <c r="FL226" s="57">
        <v>0</v>
      </c>
      <c r="FM226" s="57">
        <v>-94933</v>
      </c>
      <c r="FN226" s="57">
        <v>-239118</v>
      </c>
      <c r="FO226" s="57">
        <v>0</v>
      </c>
      <c r="FP226" s="57">
        <v>-239118</v>
      </c>
      <c r="FQ226" s="57">
        <v>0</v>
      </c>
      <c r="FR226" s="57">
        <v>0</v>
      </c>
      <c r="FS226" s="57">
        <v>0</v>
      </c>
      <c r="FT226" s="57">
        <v>-2581294</v>
      </c>
      <c r="FU226" s="57">
        <v>0</v>
      </c>
      <c r="FV226" s="57">
        <v>-2581294</v>
      </c>
      <c r="FW226" s="57">
        <v>10314324</v>
      </c>
      <c r="FX226" s="57">
        <v>0</v>
      </c>
      <c r="FY226" s="57">
        <v>10314324</v>
      </c>
    </row>
    <row r="227" spans="1:181" x14ac:dyDescent="0.2">
      <c r="A227" s="57" t="s">
        <v>552</v>
      </c>
      <c r="B227" s="57" t="s">
        <v>551</v>
      </c>
      <c r="C227" s="57">
        <v>0</v>
      </c>
      <c r="D227" s="57">
        <v>0</v>
      </c>
      <c r="E227" s="57">
        <v>0</v>
      </c>
      <c r="F227" s="57">
        <v>0</v>
      </c>
      <c r="G227" s="57">
        <v>0</v>
      </c>
      <c r="H227" s="57">
        <v>0</v>
      </c>
      <c r="I227" s="57">
        <v>0</v>
      </c>
      <c r="J227" s="57">
        <v>0</v>
      </c>
      <c r="K227" s="57">
        <v>0</v>
      </c>
      <c r="L227" s="57">
        <v>246617</v>
      </c>
      <c r="M227" s="57">
        <v>0</v>
      </c>
      <c r="N227" s="57">
        <v>246617</v>
      </c>
      <c r="O227" s="57">
        <v>246617</v>
      </c>
      <c r="P227" s="57">
        <v>0</v>
      </c>
      <c r="Q227" s="57">
        <v>246617</v>
      </c>
      <c r="R227" s="57">
        <v>-2066886</v>
      </c>
      <c r="S227" s="57">
        <v>0</v>
      </c>
      <c r="T227" s="57">
        <v>-2066886</v>
      </c>
      <c r="U227" s="57">
        <v>-12005</v>
      </c>
      <c r="V227" s="57">
        <v>0</v>
      </c>
      <c r="W227" s="57">
        <v>-12005</v>
      </c>
      <c r="X227" s="57">
        <v>-10761</v>
      </c>
      <c r="Y227" s="57">
        <v>0</v>
      </c>
      <c r="Z227" s="57">
        <v>-10761</v>
      </c>
      <c r="AA227" s="57">
        <v>8822</v>
      </c>
      <c r="AB227" s="57">
        <v>0</v>
      </c>
      <c r="AC227" s="57">
        <v>8822</v>
      </c>
      <c r="AD227" s="57">
        <v>863</v>
      </c>
      <c r="AE227" s="57">
        <v>0</v>
      </c>
      <c r="AF227" s="57">
        <v>863</v>
      </c>
      <c r="AG227" s="57">
        <v>377789</v>
      </c>
      <c r="AH227" s="57">
        <v>0</v>
      </c>
      <c r="AI227" s="57">
        <v>377789</v>
      </c>
      <c r="AJ227" s="57">
        <v>30379</v>
      </c>
      <c r="AK227" s="57">
        <v>0</v>
      </c>
      <c r="AL227" s="57">
        <v>30379</v>
      </c>
      <c r="AM227" s="57">
        <v>-867672</v>
      </c>
      <c r="AN227" s="57">
        <v>0</v>
      </c>
      <c r="AO227" s="57">
        <v>-867672</v>
      </c>
      <c r="AP227" s="57">
        <v>16232</v>
      </c>
      <c r="AQ227" s="57">
        <v>0</v>
      </c>
      <c r="AR227" s="57">
        <v>16232</v>
      </c>
      <c r="AS227" s="57">
        <v>-29846</v>
      </c>
      <c r="AT227" s="57">
        <v>0</v>
      </c>
      <c r="AU227" s="57">
        <v>-29846</v>
      </c>
      <c r="AV227" s="57">
        <v>0</v>
      </c>
      <c r="AW227" s="57">
        <v>0</v>
      </c>
      <c r="AX227" s="57">
        <v>0</v>
      </c>
      <c r="AY227" s="57">
        <v>-49384</v>
      </c>
      <c r="AZ227" s="57">
        <v>0</v>
      </c>
      <c r="BA227" s="57">
        <v>-49384</v>
      </c>
      <c r="BB227" s="57">
        <v>0</v>
      </c>
      <c r="BC227" s="57">
        <v>0</v>
      </c>
      <c r="BD227" s="57">
        <v>0</v>
      </c>
      <c r="BE227" s="57">
        <v>-2600149</v>
      </c>
      <c r="BF227" s="57">
        <v>0</v>
      </c>
      <c r="BG227" s="57">
        <v>-2600149</v>
      </c>
      <c r="BH227" s="57">
        <v>0</v>
      </c>
      <c r="BI227" s="57">
        <v>0</v>
      </c>
      <c r="BJ227" s="57">
        <v>0</v>
      </c>
      <c r="BK227" s="57">
        <v>4543</v>
      </c>
      <c r="BL227" s="57">
        <v>0</v>
      </c>
      <c r="BM227" s="57">
        <v>4543</v>
      </c>
      <c r="BN227" s="57">
        <v>-398891</v>
      </c>
      <c r="BO227" s="57">
        <v>0</v>
      </c>
      <c r="BP227" s="57">
        <v>-398891</v>
      </c>
      <c r="BQ227" s="57">
        <v>-42074</v>
      </c>
      <c r="BR227" s="57">
        <v>0</v>
      </c>
      <c r="BS227" s="57">
        <v>-42074</v>
      </c>
      <c r="BT227" s="57">
        <v>-436422</v>
      </c>
      <c r="BU227" s="57">
        <v>0</v>
      </c>
      <c r="BV227" s="57">
        <v>-436422</v>
      </c>
      <c r="BW227" s="57">
        <v>-74469</v>
      </c>
      <c r="BX227" s="57">
        <v>0</v>
      </c>
      <c r="BY227" s="57">
        <v>-74469</v>
      </c>
      <c r="BZ227" s="57">
        <v>4217</v>
      </c>
      <c r="CA227" s="57">
        <v>0</v>
      </c>
      <c r="CB227" s="57">
        <v>4217</v>
      </c>
      <c r="CC227" s="57">
        <v>-39513</v>
      </c>
      <c r="CD227" s="57">
        <v>0</v>
      </c>
      <c r="CE227" s="57">
        <v>-39513</v>
      </c>
      <c r="CF227" s="57">
        <v>594</v>
      </c>
      <c r="CG227" s="57">
        <v>0</v>
      </c>
      <c r="CH227" s="57">
        <v>594</v>
      </c>
      <c r="CI227" s="57">
        <v>-2531</v>
      </c>
      <c r="CJ227" s="57">
        <v>0</v>
      </c>
      <c r="CK227" s="57">
        <v>-2531</v>
      </c>
      <c r="CL227" s="57">
        <v>0</v>
      </c>
      <c r="CM227" s="57">
        <v>0</v>
      </c>
      <c r="CN227" s="57">
        <v>0</v>
      </c>
      <c r="CO227" s="57">
        <v>-5722</v>
      </c>
      <c r="CP227" s="57">
        <v>0</v>
      </c>
      <c r="CQ227" s="57">
        <v>-5722</v>
      </c>
      <c r="CR227" s="57">
        <v>0</v>
      </c>
      <c r="CS227" s="57">
        <v>0</v>
      </c>
      <c r="CT227" s="57">
        <v>0</v>
      </c>
      <c r="CU227" s="57">
        <v>-3646</v>
      </c>
      <c r="CV227" s="57">
        <v>0</v>
      </c>
      <c r="CW227" s="57">
        <v>-3646</v>
      </c>
      <c r="CX227" s="57">
        <v>0</v>
      </c>
      <c r="CY227" s="57">
        <v>0</v>
      </c>
      <c r="CZ227" s="57">
        <v>0</v>
      </c>
      <c r="DA227" s="57">
        <v>0</v>
      </c>
      <c r="DB227" s="57">
        <v>0</v>
      </c>
      <c r="DC227" s="57">
        <v>0</v>
      </c>
      <c r="DD227" s="57">
        <v>0</v>
      </c>
      <c r="DE227" s="57">
        <v>0</v>
      </c>
      <c r="DF227" s="57">
        <v>0</v>
      </c>
      <c r="DG227" s="57">
        <v>0</v>
      </c>
      <c r="DH227" s="57">
        <v>0</v>
      </c>
      <c r="DI227" s="57">
        <v>-121070</v>
      </c>
      <c r="DJ227" s="57">
        <v>0</v>
      </c>
      <c r="DK227" s="57">
        <v>-121070</v>
      </c>
      <c r="DL227" s="57">
        <v>0</v>
      </c>
      <c r="DM227" s="57">
        <v>0</v>
      </c>
      <c r="DN227" s="57">
        <v>0</v>
      </c>
      <c r="DO227" s="57">
        <v>0</v>
      </c>
      <c r="DP227" s="57">
        <v>0</v>
      </c>
      <c r="DQ227" s="57">
        <v>0</v>
      </c>
      <c r="DR227" s="57">
        <v>-10201</v>
      </c>
      <c r="DS227" s="57">
        <v>0</v>
      </c>
      <c r="DT227" s="57">
        <v>-10201</v>
      </c>
      <c r="DU227" s="57">
        <v>0</v>
      </c>
      <c r="DV227" s="57">
        <v>0</v>
      </c>
      <c r="DW227" s="57">
        <v>0</v>
      </c>
      <c r="DX227" s="57">
        <v>-471908</v>
      </c>
      <c r="DY227" s="57">
        <v>0</v>
      </c>
      <c r="DZ227" s="57">
        <v>-471908</v>
      </c>
      <c r="EA227" s="57">
        <v>-6023</v>
      </c>
      <c r="EB227" s="57">
        <v>0</v>
      </c>
      <c r="EC227" s="57">
        <v>-6023</v>
      </c>
      <c r="ED227" s="57">
        <v>-25976</v>
      </c>
      <c r="EE227" s="57">
        <v>0</v>
      </c>
      <c r="EF227" s="57">
        <v>-25976</v>
      </c>
      <c r="EG227" s="57">
        <v>0</v>
      </c>
      <c r="EH227" s="57">
        <v>0</v>
      </c>
      <c r="EI227" s="57">
        <v>0</v>
      </c>
      <c r="EJ227" s="57">
        <v>0</v>
      </c>
      <c r="EK227" s="57">
        <v>0</v>
      </c>
      <c r="EL227" s="57">
        <v>0</v>
      </c>
      <c r="EM227" s="57">
        <v>-514108</v>
      </c>
      <c r="EN227" s="57">
        <v>0</v>
      </c>
      <c r="EO227" s="57">
        <v>-514108</v>
      </c>
      <c r="EP227" s="57">
        <v>0</v>
      </c>
      <c r="EQ227" s="57">
        <v>0</v>
      </c>
      <c r="ER227" s="57">
        <v>0</v>
      </c>
      <c r="ES227" s="57">
        <v>2050</v>
      </c>
      <c r="ET227" s="57">
        <v>0</v>
      </c>
      <c r="EU227" s="57">
        <v>2050</v>
      </c>
      <c r="EV227" s="57">
        <v>2050</v>
      </c>
      <c r="EW227" s="57">
        <v>0</v>
      </c>
      <c r="EX227" s="57">
        <v>2050</v>
      </c>
      <c r="EY227" s="57">
        <v>20066726</v>
      </c>
      <c r="EZ227" s="57">
        <v>0</v>
      </c>
      <c r="FA227" s="57">
        <v>20066726</v>
      </c>
      <c r="FB227" s="57">
        <v>246617</v>
      </c>
      <c r="FC227" s="57">
        <v>0</v>
      </c>
      <c r="FD227" s="57">
        <v>246617</v>
      </c>
      <c r="FE227" s="57">
        <v>-2600149</v>
      </c>
      <c r="FF227" s="57">
        <v>0</v>
      </c>
      <c r="FG227" s="57">
        <v>-2600149</v>
      </c>
      <c r="FH227" s="57">
        <v>-436422</v>
      </c>
      <c r="FI227" s="57">
        <v>0</v>
      </c>
      <c r="FJ227" s="57">
        <v>-436422</v>
      </c>
      <c r="FK227" s="57">
        <v>-121070</v>
      </c>
      <c r="FL227" s="57">
        <v>0</v>
      </c>
      <c r="FM227" s="57">
        <v>-121070</v>
      </c>
      <c r="FN227" s="57">
        <v>-514108</v>
      </c>
      <c r="FO227" s="57">
        <v>0</v>
      </c>
      <c r="FP227" s="57">
        <v>-514108</v>
      </c>
      <c r="FQ227" s="57">
        <v>2050</v>
      </c>
      <c r="FR227" s="57">
        <v>0</v>
      </c>
      <c r="FS227" s="57">
        <v>2050</v>
      </c>
      <c r="FT227" s="57">
        <v>-3423082</v>
      </c>
      <c r="FU227" s="57">
        <v>0</v>
      </c>
      <c r="FV227" s="57">
        <v>-3423082</v>
      </c>
      <c r="FW227" s="57">
        <v>16643644</v>
      </c>
      <c r="FX227" s="57">
        <v>0</v>
      </c>
      <c r="FY227" s="57">
        <v>16643644</v>
      </c>
    </row>
    <row r="228" spans="1:181" x14ac:dyDescent="0.2">
      <c r="A228" s="57" t="s">
        <v>554</v>
      </c>
      <c r="B228" s="57" t="s">
        <v>553</v>
      </c>
      <c r="C228" s="57">
        <v>0</v>
      </c>
      <c r="D228" s="57">
        <v>0</v>
      </c>
      <c r="E228" s="57">
        <v>0</v>
      </c>
      <c r="F228" s="57">
        <v>-190864</v>
      </c>
      <c r="G228" s="57">
        <v>0</v>
      </c>
      <c r="H228" s="57">
        <v>-190864</v>
      </c>
      <c r="I228" s="57">
        <v>0</v>
      </c>
      <c r="J228" s="57">
        <v>0</v>
      </c>
      <c r="K228" s="57">
        <v>0</v>
      </c>
      <c r="L228" s="57">
        <v>172688</v>
      </c>
      <c r="M228" s="57">
        <v>0</v>
      </c>
      <c r="N228" s="57">
        <v>172688</v>
      </c>
      <c r="O228" s="57">
        <v>-18176</v>
      </c>
      <c r="P228" s="57">
        <v>0</v>
      </c>
      <c r="Q228" s="57">
        <v>-18176</v>
      </c>
      <c r="R228" s="57">
        <v>-4684467</v>
      </c>
      <c r="S228" s="57">
        <v>0</v>
      </c>
      <c r="T228" s="57">
        <v>-4684467</v>
      </c>
      <c r="U228" s="57">
        <v>-5188</v>
      </c>
      <c r="V228" s="57">
        <v>0</v>
      </c>
      <c r="W228" s="57">
        <v>-5188</v>
      </c>
      <c r="X228" s="57">
        <v>-291598</v>
      </c>
      <c r="Y228" s="57">
        <v>0</v>
      </c>
      <c r="Z228" s="57">
        <v>-291598</v>
      </c>
      <c r="AA228" s="57">
        <v>-68255</v>
      </c>
      <c r="AB228" s="57">
        <v>0</v>
      </c>
      <c r="AC228" s="57">
        <v>-68255</v>
      </c>
      <c r="AD228" s="57">
        <v>-2324</v>
      </c>
      <c r="AE228" s="57">
        <v>0</v>
      </c>
      <c r="AF228" s="57">
        <v>-2324</v>
      </c>
      <c r="AG228" s="57">
        <v>2783100</v>
      </c>
      <c r="AH228" s="57">
        <v>0</v>
      </c>
      <c r="AI228" s="57">
        <v>2783100</v>
      </c>
      <c r="AJ228" s="57">
        <v>294361</v>
      </c>
      <c r="AK228" s="57">
        <v>0</v>
      </c>
      <c r="AL228" s="57">
        <v>294361</v>
      </c>
      <c r="AM228" s="57">
        <v>-6770492</v>
      </c>
      <c r="AN228" s="57">
        <v>0</v>
      </c>
      <c r="AO228" s="57">
        <v>-6770492</v>
      </c>
      <c r="AP228" s="57">
        <v>-120414</v>
      </c>
      <c r="AQ228" s="57">
        <v>0</v>
      </c>
      <c r="AR228" s="57">
        <v>-120414</v>
      </c>
      <c r="AS228" s="57">
        <v>-117346</v>
      </c>
      <c r="AT228" s="57">
        <v>0</v>
      </c>
      <c r="AU228" s="57">
        <v>-117346</v>
      </c>
      <c r="AV228" s="57">
        <v>-36690</v>
      </c>
      <c r="AW228" s="57">
        <v>0</v>
      </c>
      <c r="AX228" s="57">
        <v>-36690</v>
      </c>
      <c r="AY228" s="57">
        <v>0</v>
      </c>
      <c r="AZ228" s="57">
        <v>0</v>
      </c>
      <c r="BA228" s="57">
        <v>0</v>
      </c>
      <c r="BB228" s="57">
        <v>0</v>
      </c>
      <c r="BC228" s="57">
        <v>0</v>
      </c>
      <c r="BD228" s="57">
        <v>0</v>
      </c>
      <c r="BE228" s="57">
        <v>-8943546</v>
      </c>
      <c r="BF228" s="57">
        <v>0</v>
      </c>
      <c r="BG228" s="57">
        <v>-8943546</v>
      </c>
      <c r="BH228" s="57">
        <v>0</v>
      </c>
      <c r="BI228" s="57">
        <v>0</v>
      </c>
      <c r="BJ228" s="57">
        <v>0</v>
      </c>
      <c r="BK228" s="57">
        <v>133</v>
      </c>
      <c r="BL228" s="57">
        <v>0</v>
      </c>
      <c r="BM228" s="57">
        <v>133</v>
      </c>
      <c r="BN228" s="57">
        <v>-5785635</v>
      </c>
      <c r="BO228" s="57">
        <v>0</v>
      </c>
      <c r="BP228" s="57">
        <v>-5785635</v>
      </c>
      <c r="BQ228" s="57">
        <v>-507947</v>
      </c>
      <c r="BR228" s="57">
        <v>0</v>
      </c>
      <c r="BS228" s="57">
        <v>-507947</v>
      </c>
      <c r="BT228" s="57">
        <v>-6293449</v>
      </c>
      <c r="BU228" s="57">
        <v>0</v>
      </c>
      <c r="BV228" s="57">
        <v>-6293449</v>
      </c>
      <c r="BW228" s="57">
        <v>-66187</v>
      </c>
      <c r="BX228" s="57">
        <v>0</v>
      </c>
      <c r="BY228" s="57">
        <v>-66187</v>
      </c>
      <c r="BZ228" s="57">
        <v>-49068</v>
      </c>
      <c r="CA228" s="57">
        <v>0</v>
      </c>
      <c r="CB228" s="57">
        <v>-49068</v>
      </c>
      <c r="CC228" s="57">
        <v>-94375</v>
      </c>
      <c r="CD228" s="57">
        <v>0</v>
      </c>
      <c r="CE228" s="57">
        <v>-94375</v>
      </c>
      <c r="CF228" s="57">
        <v>-91142</v>
      </c>
      <c r="CG228" s="57">
        <v>0</v>
      </c>
      <c r="CH228" s="57">
        <v>-91142</v>
      </c>
      <c r="CI228" s="57">
        <v>-525</v>
      </c>
      <c r="CJ228" s="57">
        <v>0</v>
      </c>
      <c r="CK228" s="57">
        <v>-525</v>
      </c>
      <c r="CL228" s="57">
        <v>-1182</v>
      </c>
      <c r="CM228" s="57">
        <v>0</v>
      </c>
      <c r="CN228" s="57">
        <v>-1182</v>
      </c>
      <c r="CO228" s="57">
        <v>0</v>
      </c>
      <c r="CP228" s="57">
        <v>0</v>
      </c>
      <c r="CQ228" s="57">
        <v>0</v>
      </c>
      <c r="CR228" s="57">
        <v>0</v>
      </c>
      <c r="CS228" s="57">
        <v>0</v>
      </c>
      <c r="CT228" s="57">
        <v>0</v>
      </c>
      <c r="CU228" s="57">
        <v>0</v>
      </c>
      <c r="CV228" s="57">
        <v>0</v>
      </c>
      <c r="CW228" s="57">
        <v>0</v>
      </c>
      <c r="CX228" s="57">
        <v>0</v>
      </c>
      <c r="CY228" s="57">
        <v>0</v>
      </c>
      <c r="CZ228" s="57">
        <v>0</v>
      </c>
      <c r="DA228" s="57">
        <v>0</v>
      </c>
      <c r="DB228" s="57">
        <v>0</v>
      </c>
      <c r="DC228" s="57">
        <v>0</v>
      </c>
      <c r="DD228" s="57">
        <v>0</v>
      </c>
      <c r="DE228" s="57">
        <v>0</v>
      </c>
      <c r="DF228" s="57">
        <v>0</v>
      </c>
      <c r="DG228" s="57">
        <v>0</v>
      </c>
      <c r="DH228" s="57">
        <v>0</v>
      </c>
      <c r="DI228" s="57">
        <v>-302479</v>
      </c>
      <c r="DJ228" s="57">
        <v>0</v>
      </c>
      <c r="DK228" s="57">
        <v>-302479</v>
      </c>
      <c r="DL228" s="57">
        <v>-13452</v>
      </c>
      <c r="DM228" s="57">
        <v>0</v>
      </c>
      <c r="DN228" s="57">
        <v>-13452</v>
      </c>
      <c r="DO228" s="57">
        <v>689</v>
      </c>
      <c r="DP228" s="57">
        <v>0</v>
      </c>
      <c r="DQ228" s="57">
        <v>689</v>
      </c>
      <c r="DR228" s="57">
        <v>-18916</v>
      </c>
      <c r="DS228" s="57">
        <v>0</v>
      </c>
      <c r="DT228" s="57">
        <v>-18916</v>
      </c>
      <c r="DU228" s="57">
        <v>-4700</v>
      </c>
      <c r="DV228" s="57">
        <v>0</v>
      </c>
      <c r="DW228" s="57">
        <v>-4700</v>
      </c>
      <c r="DX228" s="57">
        <v>-967752</v>
      </c>
      <c r="DY228" s="57">
        <v>0</v>
      </c>
      <c r="DZ228" s="57">
        <v>-967752</v>
      </c>
      <c r="EA228" s="57">
        <v>-29239</v>
      </c>
      <c r="EB228" s="57">
        <v>0</v>
      </c>
      <c r="EC228" s="57">
        <v>-29239</v>
      </c>
      <c r="ED228" s="57">
        <v>0</v>
      </c>
      <c r="EE228" s="57">
        <v>0</v>
      </c>
      <c r="EF228" s="57">
        <v>0</v>
      </c>
      <c r="EG228" s="57">
        <v>0</v>
      </c>
      <c r="EH228" s="57">
        <v>0</v>
      </c>
      <c r="EI228" s="57">
        <v>0</v>
      </c>
      <c r="EJ228" s="57">
        <v>-17619</v>
      </c>
      <c r="EK228" s="57">
        <v>0</v>
      </c>
      <c r="EL228" s="57">
        <v>-17619</v>
      </c>
      <c r="EM228" s="57">
        <v>-1050989</v>
      </c>
      <c r="EN228" s="57">
        <v>0</v>
      </c>
      <c r="EO228" s="57">
        <v>-1050989</v>
      </c>
      <c r="EP228" s="57">
        <v>0</v>
      </c>
      <c r="EQ228" s="57">
        <v>0</v>
      </c>
      <c r="ER228" s="57">
        <v>0</v>
      </c>
      <c r="ES228" s="57">
        <v>-60656</v>
      </c>
      <c r="ET228" s="57">
        <v>0</v>
      </c>
      <c r="EU228" s="57">
        <v>-60656</v>
      </c>
      <c r="EV228" s="57">
        <v>-60656</v>
      </c>
      <c r="EW228" s="57">
        <v>0</v>
      </c>
      <c r="EX228" s="57">
        <v>-60656</v>
      </c>
      <c r="EY228" s="57">
        <v>114235938</v>
      </c>
      <c r="EZ228" s="57">
        <v>0</v>
      </c>
      <c r="FA228" s="57">
        <v>114235938</v>
      </c>
      <c r="FB228" s="57">
        <v>-18176</v>
      </c>
      <c r="FC228" s="57">
        <v>0</v>
      </c>
      <c r="FD228" s="57">
        <v>-18176</v>
      </c>
      <c r="FE228" s="57">
        <v>-8943546</v>
      </c>
      <c r="FF228" s="57">
        <v>0</v>
      </c>
      <c r="FG228" s="57">
        <v>-8943546</v>
      </c>
      <c r="FH228" s="57">
        <v>-6293449</v>
      </c>
      <c r="FI228" s="57">
        <v>0</v>
      </c>
      <c r="FJ228" s="57">
        <v>-6293449</v>
      </c>
      <c r="FK228" s="57">
        <v>-302479</v>
      </c>
      <c r="FL228" s="57">
        <v>0</v>
      </c>
      <c r="FM228" s="57">
        <v>-302479</v>
      </c>
      <c r="FN228" s="57">
        <v>-1050989</v>
      </c>
      <c r="FO228" s="57">
        <v>0</v>
      </c>
      <c r="FP228" s="57">
        <v>-1050989</v>
      </c>
      <c r="FQ228" s="57">
        <v>-60656</v>
      </c>
      <c r="FR228" s="57">
        <v>0</v>
      </c>
      <c r="FS228" s="57">
        <v>-60656</v>
      </c>
      <c r="FT228" s="57">
        <v>-16669295</v>
      </c>
      <c r="FU228" s="57">
        <v>0</v>
      </c>
      <c r="FV228" s="57">
        <v>-16669295</v>
      </c>
      <c r="FW228" s="57">
        <v>97566643</v>
      </c>
      <c r="FX228" s="57">
        <v>0</v>
      </c>
      <c r="FY228" s="57">
        <v>97566643</v>
      </c>
    </row>
    <row r="229" spans="1:181" x14ac:dyDescent="0.2">
      <c r="A229" s="57" t="s">
        <v>556</v>
      </c>
      <c r="B229" s="57" t="s">
        <v>555</v>
      </c>
      <c r="C229" s="57">
        <v>0</v>
      </c>
      <c r="D229" s="57">
        <v>0</v>
      </c>
      <c r="E229" s="57">
        <v>0</v>
      </c>
      <c r="F229" s="57">
        <v>341191</v>
      </c>
      <c r="G229" s="57">
        <v>0</v>
      </c>
      <c r="H229" s="57">
        <v>341191</v>
      </c>
      <c r="I229" s="57">
        <v>0</v>
      </c>
      <c r="J229" s="57">
        <v>0</v>
      </c>
      <c r="K229" s="57">
        <v>0</v>
      </c>
      <c r="L229" s="57">
        <v>69300</v>
      </c>
      <c r="M229" s="57">
        <v>0</v>
      </c>
      <c r="N229" s="57">
        <v>69300</v>
      </c>
      <c r="O229" s="57">
        <v>410491</v>
      </c>
      <c r="P229" s="57">
        <v>0</v>
      </c>
      <c r="Q229" s="57">
        <v>410491</v>
      </c>
      <c r="R229" s="57">
        <v>-8123705</v>
      </c>
      <c r="S229" s="57">
        <v>0</v>
      </c>
      <c r="T229" s="57">
        <v>-8123705</v>
      </c>
      <c r="U229" s="57">
        <v>-27922</v>
      </c>
      <c r="V229" s="57">
        <v>0</v>
      </c>
      <c r="W229" s="57">
        <v>-27922</v>
      </c>
      <c r="X229" s="57">
        <v>-331798</v>
      </c>
      <c r="Y229" s="57">
        <v>0</v>
      </c>
      <c r="Z229" s="57">
        <v>-331798</v>
      </c>
      <c r="AA229" s="57">
        <v>-230996</v>
      </c>
      <c r="AB229" s="57">
        <v>0</v>
      </c>
      <c r="AC229" s="57">
        <v>-230996</v>
      </c>
      <c r="AD229" s="57">
        <v>-2136</v>
      </c>
      <c r="AE229" s="57">
        <v>0</v>
      </c>
      <c r="AF229" s="57">
        <v>-2136</v>
      </c>
      <c r="AG229" s="57">
        <v>2775476</v>
      </c>
      <c r="AH229" s="57">
        <v>0</v>
      </c>
      <c r="AI229" s="57">
        <v>2775476</v>
      </c>
      <c r="AJ229" s="57">
        <v>36188</v>
      </c>
      <c r="AK229" s="57">
        <v>0</v>
      </c>
      <c r="AL229" s="57">
        <v>36188</v>
      </c>
      <c r="AM229" s="57">
        <v>-5675781</v>
      </c>
      <c r="AN229" s="57">
        <v>0</v>
      </c>
      <c r="AO229" s="57">
        <v>-5675781</v>
      </c>
      <c r="AP229" s="57">
        <v>134462</v>
      </c>
      <c r="AQ229" s="57">
        <v>0</v>
      </c>
      <c r="AR229" s="57">
        <v>134462</v>
      </c>
      <c r="AS229" s="57">
        <v>-97634</v>
      </c>
      <c r="AT229" s="57">
        <v>0</v>
      </c>
      <c r="AU229" s="57">
        <v>-97634</v>
      </c>
      <c r="AV229" s="57">
        <v>0</v>
      </c>
      <c r="AW229" s="57">
        <v>0</v>
      </c>
      <c r="AX229" s="57">
        <v>0</v>
      </c>
      <c r="AY229" s="57">
        <v>0</v>
      </c>
      <c r="AZ229" s="57">
        <v>0</v>
      </c>
      <c r="BA229" s="57">
        <v>0</v>
      </c>
      <c r="BB229" s="57">
        <v>0</v>
      </c>
      <c r="BC229" s="57">
        <v>0</v>
      </c>
      <c r="BD229" s="57">
        <v>0</v>
      </c>
      <c r="BE229" s="57">
        <v>-11282792</v>
      </c>
      <c r="BF229" s="57">
        <v>0</v>
      </c>
      <c r="BG229" s="57">
        <v>-11282792</v>
      </c>
      <c r="BH229" s="57">
        <v>-114673</v>
      </c>
      <c r="BI229" s="57">
        <v>0</v>
      </c>
      <c r="BJ229" s="57">
        <v>-114673</v>
      </c>
      <c r="BK229" s="57">
        <v>-41504</v>
      </c>
      <c r="BL229" s="57">
        <v>0</v>
      </c>
      <c r="BM229" s="57">
        <v>-41504</v>
      </c>
      <c r="BN229" s="57">
        <v>-4042634</v>
      </c>
      <c r="BO229" s="57">
        <v>0</v>
      </c>
      <c r="BP229" s="57">
        <v>-4042634</v>
      </c>
      <c r="BQ229" s="57">
        <v>-211813</v>
      </c>
      <c r="BR229" s="57">
        <v>0</v>
      </c>
      <c r="BS229" s="57">
        <v>-211813</v>
      </c>
      <c r="BT229" s="57">
        <v>-4410624</v>
      </c>
      <c r="BU229" s="57">
        <v>0</v>
      </c>
      <c r="BV229" s="57">
        <v>-4410624</v>
      </c>
      <c r="BW229" s="57">
        <v>-440153</v>
      </c>
      <c r="BX229" s="57">
        <v>0</v>
      </c>
      <c r="BY229" s="57">
        <v>-440153</v>
      </c>
      <c r="BZ229" s="57">
        <v>3920</v>
      </c>
      <c r="CA229" s="57">
        <v>0</v>
      </c>
      <c r="CB229" s="57">
        <v>3920</v>
      </c>
      <c r="CC229" s="57">
        <v>-356486</v>
      </c>
      <c r="CD229" s="57">
        <v>0</v>
      </c>
      <c r="CE229" s="57">
        <v>-356486</v>
      </c>
      <c r="CF229" s="57">
        <v>-14851</v>
      </c>
      <c r="CG229" s="57">
        <v>0</v>
      </c>
      <c r="CH229" s="57">
        <v>-14851</v>
      </c>
      <c r="CI229" s="57">
        <v>-2805</v>
      </c>
      <c r="CJ229" s="57">
        <v>0</v>
      </c>
      <c r="CK229" s="57">
        <v>-2805</v>
      </c>
      <c r="CL229" s="57">
        <v>0</v>
      </c>
      <c r="CM229" s="57">
        <v>0</v>
      </c>
      <c r="CN229" s="57">
        <v>0</v>
      </c>
      <c r="CO229" s="57">
        <v>0</v>
      </c>
      <c r="CP229" s="57">
        <v>0</v>
      </c>
      <c r="CQ229" s="57">
        <v>0</v>
      </c>
      <c r="CR229" s="57">
        <v>0</v>
      </c>
      <c r="CS229" s="57">
        <v>0</v>
      </c>
      <c r="CT229" s="57">
        <v>0</v>
      </c>
      <c r="CU229" s="57">
        <v>0</v>
      </c>
      <c r="CV229" s="57">
        <v>0</v>
      </c>
      <c r="CW229" s="57">
        <v>0</v>
      </c>
      <c r="CX229" s="57">
        <v>0</v>
      </c>
      <c r="CY229" s="57">
        <v>0</v>
      </c>
      <c r="CZ229" s="57">
        <v>0</v>
      </c>
      <c r="DA229" s="57">
        <v>-15659</v>
      </c>
      <c r="DB229" s="57">
        <v>0</v>
      </c>
      <c r="DC229" s="57">
        <v>-15659</v>
      </c>
      <c r="DD229" s="57">
        <v>0</v>
      </c>
      <c r="DE229" s="57">
        <v>0</v>
      </c>
      <c r="DF229" s="57">
        <v>0</v>
      </c>
      <c r="DG229" s="57">
        <v>0</v>
      </c>
      <c r="DH229" s="57">
        <v>0</v>
      </c>
      <c r="DI229" s="57">
        <v>-826034</v>
      </c>
      <c r="DJ229" s="57">
        <v>0</v>
      </c>
      <c r="DK229" s="57">
        <v>-826034</v>
      </c>
      <c r="DL229" s="57">
        <v>-12611</v>
      </c>
      <c r="DM229" s="57">
        <v>0</v>
      </c>
      <c r="DN229" s="57">
        <v>-12611</v>
      </c>
      <c r="DO229" s="57">
        <v>1693</v>
      </c>
      <c r="DP229" s="57">
        <v>0</v>
      </c>
      <c r="DQ229" s="57">
        <v>1693</v>
      </c>
      <c r="DR229" s="57">
        <v>-118324</v>
      </c>
      <c r="DS229" s="57">
        <v>0</v>
      </c>
      <c r="DT229" s="57">
        <v>-118324</v>
      </c>
      <c r="DU229" s="57">
        <v>-1559</v>
      </c>
      <c r="DV229" s="57">
        <v>0</v>
      </c>
      <c r="DW229" s="57">
        <v>-1559</v>
      </c>
      <c r="DX229" s="57">
        <v>-1452634</v>
      </c>
      <c r="DY229" s="57">
        <v>0</v>
      </c>
      <c r="DZ229" s="57">
        <v>-1452634</v>
      </c>
      <c r="EA229" s="57">
        <v>-31885</v>
      </c>
      <c r="EB229" s="57">
        <v>0</v>
      </c>
      <c r="EC229" s="57">
        <v>-31885</v>
      </c>
      <c r="ED229" s="57">
        <v>0</v>
      </c>
      <c r="EE229" s="57">
        <v>0</v>
      </c>
      <c r="EF229" s="57">
        <v>0</v>
      </c>
      <c r="EG229" s="57">
        <v>0</v>
      </c>
      <c r="EH229" s="57">
        <v>0</v>
      </c>
      <c r="EI229" s="57">
        <v>0</v>
      </c>
      <c r="EJ229" s="57">
        <v>-23824</v>
      </c>
      <c r="EK229" s="57">
        <v>0</v>
      </c>
      <c r="EL229" s="57">
        <v>-23824</v>
      </c>
      <c r="EM229" s="57">
        <v>-1639144</v>
      </c>
      <c r="EN229" s="57">
        <v>0</v>
      </c>
      <c r="EO229" s="57">
        <v>-1639144</v>
      </c>
      <c r="EP229" s="57">
        <v>-55246</v>
      </c>
      <c r="EQ229" s="57">
        <v>0</v>
      </c>
      <c r="ER229" s="57">
        <v>-55246</v>
      </c>
      <c r="ES229" s="57">
        <v>11237</v>
      </c>
      <c r="ET229" s="57">
        <v>0</v>
      </c>
      <c r="EU229" s="57">
        <v>11237</v>
      </c>
      <c r="EV229" s="57">
        <v>-44009</v>
      </c>
      <c r="EW229" s="57">
        <v>0</v>
      </c>
      <c r="EX229" s="57">
        <v>-44009</v>
      </c>
      <c r="EY229" s="57">
        <v>120806727</v>
      </c>
      <c r="EZ229" s="57">
        <v>0</v>
      </c>
      <c r="FA229" s="57">
        <v>120806727</v>
      </c>
      <c r="FB229" s="57">
        <v>410491</v>
      </c>
      <c r="FC229" s="57">
        <v>0</v>
      </c>
      <c r="FD229" s="57">
        <v>410491</v>
      </c>
      <c r="FE229" s="57">
        <v>-11282792</v>
      </c>
      <c r="FF229" s="57">
        <v>0</v>
      </c>
      <c r="FG229" s="57">
        <v>-11282792</v>
      </c>
      <c r="FH229" s="57">
        <v>-4410624</v>
      </c>
      <c r="FI229" s="57">
        <v>0</v>
      </c>
      <c r="FJ229" s="57">
        <v>-4410624</v>
      </c>
      <c r="FK229" s="57">
        <v>-826034</v>
      </c>
      <c r="FL229" s="57">
        <v>0</v>
      </c>
      <c r="FM229" s="57">
        <v>-826034</v>
      </c>
      <c r="FN229" s="57">
        <v>-1639144</v>
      </c>
      <c r="FO229" s="57">
        <v>0</v>
      </c>
      <c r="FP229" s="57">
        <v>-1639144</v>
      </c>
      <c r="FQ229" s="57">
        <v>-44009</v>
      </c>
      <c r="FR229" s="57">
        <v>0</v>
      </c>
      <c r="FS229" s="57">
        <v>-44009</v>
      </c>
      <c r="FT229" s="57">
        <v>-17792112</v>
      </c>
      <c r="FU229" s="57">
        <v>0</v>
      </c>
      <c r="FV229" s="57">
        <v>-17792112</v>
      </c>
      <c r="FW229" s="57">
        <v>103014615</v>
      </c>
      <c r="FX229" s="57">
        <v>0</v>
      </c>
      <c r="FY229" s="57">
        <v>103014615</v>
      </c>
    </row>
    <row r="230" spans="1:181" x14ac:dyDescent="0.2">
      <c r="A230" s="57" t="s">
        <v>558</v>
      </c>
      <c r="B230" s="57" t="s">
        <v>557</v>
      </c>
      <c r="C230" s="57">
        <v>0</v>
      </c>
      <c r="D230" s="57">
        <v>0</v>
      </c>
      <c r="E230" s="57">
        <v>0</v>
      </c>
      <c r="F230" s="57">
        <v>9601.68</v>
      </c>
      <c r="G230" s="57">
        <v>0</v>
      </c>
      <c r="H230" s="57">
        <v>9601.68</v>
      </c>
      <c r="I230" s="57">
        <v>0</v>
      </c>
      <c r="J230" s="57">
        <v>0</v>
      </c>
      <c r="K230" s="57">
        <v>0</v>
      </c>
      <c r="L230" s="57">
        <v>53949.96</v>
      </c>
      <c r="M230" s="57">
        <v>0</v>
      </c>
      <c r="N230" s="57">
        <v>53949.96</v>
      </c>
      <c r="O230" s="57">
        <v>63552</v>
      </c>
      <c r="P230" s="57">
        <v>0</v>
      </c>
      <c r="Q230" s="57">
        <v>63552</v>
      </c>
      <c r="R230" s="57">
        <v>-5413152</v>
      </c>
      <c r="S230" s="57">
        <v>0</v>
      </c>
      <c r="T230" s="57">
        <v>-5413152</v>
      </c>
      <c r="U230" s="57">
        <v>-21324</v>
      </c>
      <c r="V230" s="57">
        <v>0</v>
      </c>
      <c r="W230" s="57">
        <v>-21324</v>
      </c>
      <c r="X230" s="57">
        <v>-256079</v>
      </c>
      <c r="Y230" s="57">
        <v>0</v>
      </c>
      <c r="Z230" s="57">
        <v>-256079</v>
      </c>
      <c r="AA230" s="57">
        <v>-145843</v>
      </c>
      <c r="AB230" s="57">
        <v>0</v>
      </c>
      <c r="AC230" s="57">
        <v>-145843</v>
      </c>
      <c r="AD230" s="57">
        <v>-77</v>
      </c>
      <c r="AE230" s="57">
        <v>0</v>
      </c>
      <c r="AF230" s="57">
        <v>-77</v>
      </c>
      <c r="AG230" s="57">
        <v>834946</v>
      </c>
      <c r="AH230" s="57">
        <v>0</v>
      </c>
      <c r="AI230" s="57">
        <v>834946</v>
      </c>
      <c r="AJ230" s="57">
        <v>1055</v>
      </c>
      <c r="AK230" s="57">
        <v>0</v>
      </c>
      <c r="AL230" s="57">
        <v>1055</v>
      </c>
      <c r="AM230" s="57">
        <v>-1646848</v>
      </c>
      <c r="AN230" s="57">
        <v>0</v>
      </c>
      <c r="AO230" s="57">
        <v>-1646848</v>
      </c>
      <c r="AP230" s="57">
        <v>-5147</v>
      </c>
      <c r="AQ230" s="57">
        <v>0</v>
      </c>
      <c r="AR230" s="57">
        <v>-5147</v>
      </c>
      <c r="AS230" s="57">
        <v>-150682</v>
      </c>
      <c r="AT230" s="57">
        <v>0</v>
      </c>
      <c r="AU230" s="57">
        <v>-150682</v>
      </c>
      <c r="AV230" s="57">
        <v>0</v>
      </c>
      <c r="AW230" s="57">
        <v>0</v>
      </c>
      <c r="AX230" s="57">
        <v>0</v>
      </c>
      <c r="AY230" s="57">
        <v>-27633</v>
      </c>
      <c r="AZ230" s="57">
        <v>0</v>
      </c>
      <c r="BA230" s="57">
        <v>-27633</v>
      </c>
      <c r="BB230" s="57">
        <v>0</v>
      </c>
      <c r="BC230" s="57">
        <v>0</v>
      </c>
      <c r="BD230" s="57">
        <v>0</v>
      </c>
      <c r="BE230" s="57">
        <v>-6663540</v>
      </c>
      <c r="BF230" s="57">
        <v>0</v>
      </c>
      <c r="BG230" s="57">
        <v>-6663540</v>
      </c>
      <c r="BH230" s="57">
        <v>0</v>
      </c>
      <c r="BI230" s="57">
        <v>0</v>
      </c>
      <c r="BJ230" s="57">
        <v>0</v>
      </c>
      <c r="BK230" s="57">
        <v>0</v>
      </c>
      <c r="BL230" s="57">
        <v>0</v>
      </c>
      <c r="BM230" s="57">
        <v>0</v>
      </c>
      <c r="BN230" s="57">
        <v>-669446</v>
      </c>
      <c r="BO230" s="57">
        <v>0</v>
      </c>
      <c r="BP230" s="57">
        <v>-669446</v>
      </c>
      <c r="BQ230" s="57">
        <v>75901</v>
      </c>
      <c r="BR230" s="57">
        <v>0</v>
      </c>
      <c r="BS230" s="57">
        <v>75901</v>
      </c>
      <c r="BT230" s="57">
        <v>-593545</v>
      </c>
      <c r="BU230" s="57">
        <v>0</v>
      </c>
      <c r="BV230" s="57">
        <v>-593545</v>
      </c>
      <c r="BW230" s="57">
        <v>-141966</v>
      </c>
      <c r="BX230" s="57">
        <v>0</v>
      </c>
      <c r="BY230" s="57">
        <v>-141966</v>
      </c>
      <c r="BZ230" s="57">
        <v>-348</v>
      </c>
      <c r="CA230" s="57">
        <v>0</v>
      </c>
      <c r="CB230" s="57">
        <v>-348</v>
      </c>
      <c r="CC230" s="57">
        <v>-57026</v>
      </c>
      <c r="CD230" s="57">
        <v>0</v>
      </c>
      <c r="CE230" s="57">
        <v>-57026</v>
      </c>
      <c r="CF230" s="57">
        <v>-604</v>
      </c>
      <c r="CG230" s="57">
        <v>0</v>
      </c>
      <c r="CH230" s="57">
        <v>-604</v>
      </c>
      <c r="CI230" s="57">
        <v>0</v>
      </c>
      <c r="CJ230" s="57">
        <v>0</v>
      </c>
      <c r="CK230" s="57">
        <v>0</v>
      </c>
      <c r="CL230" s="57">
        <v>0</v>
      </c>
      <c r="CM230" s="57">
        <v>0</v>
      </c>
      <c r="CN230" s="57">
        <v>0</v>
      </c>
      <c r="CO230" s="57">
        <v>0</v>
      </c>
      <c r="CP230" s="57">
        <v>0</v>
      </c>
      <c r="CQ230" s="57">
        <v>0</v>
      </c>
      <c r="CR230" s="57">
        <v>0</v>
      </c>
      <c r="CS230" s="57">
        <v>0</v>
      </c>
      <c r="CT230" s="57">
        <v>0</v>
      </c>
      <c r="CU230" s="57">
        <v>0</v>
      </c>
      <c r="CV230" s="57">
        <v>0</v>
      </c>
      <c r="CW230" s="57">
        <v>0</v>
      </c>
      <c r="CX230" s="57">
        <v>0</v>
      </c>
      <c r="CY230" s="57">
        <v>0</v>
      </c>
      <c r="CZ230" s="57">
        <v>0</v>
      </c>
      <c r="DA230" s="57">
        <v>0</v>
      </c>
      <c r="DB230" s="57">
        <v>0</v>
      </c>
      <c r="DC230" s="57">
        <v>0</v>
      </c>
      <c r="DD230" s="57">
        <v>0</v>
      </c>
      <c r="DE230" s="57">
        <v>0</v>
      </c>
      <c r="DF230" s="57">
        <v>0</v>
      </c>
      <c r="DG230" s="57">
        <v>0</v>
      </c>
      <c r="DH230" s="57">
        <v>0</v>
      </c>
      <c r="DI230" s="57">
        <v>-199944</v>
      </c>
      <c r="DJ230" s="57">
        <v>0</v>
      </c>
      <c r="DK230" s="57">
        <v>-199944</v>
      </c>
      <c r="DL230" s="57">
        <v>-21310</v>
      </c>
      <c r="DM230" s="57">
        <v>0</v>
      </c>
      <c r="DN230" s="57">
        <v>-21310</v>
      </c>
      <c r="DO230" s="57">
        <v>0</v>
      </c>
      <c r="DP230" s="57">
        <v>0</v>
      </c>
      <c r="DQ230" s="57">
        <v>0</v>
      </c>
      <c r="DR230" s="57">
        <v>-25984</v>
      </c>
      <c r="DS230" s="57">
        <v>0</v>
      </c>
      <c r="DT230" s="57">
        <v>-25984</v>
      </c>
      <c r="DU230" s="57">
        <v>1474</v>
      </c>
      <c r="DV230" s="57">
        <v>0</v>
      </c>
      <c r="DW230" s="57">
        <v>1474</v>
      </c>
      <c r="DX230" s="57">
        <v>-1093693</v>
      </c>
      <c r="DY230" s="57">
        <v>0</v>
      </c>
      <c r="DZ230" s="57">
        <v>-1093693</v>
      </c>
      <c r="EA230" s="57">
        <v>-5259</v>
      </c>
      <c r="EB230" s="57">
        <v>0</v>
      </c>
      <c r="EC230" s="57">
        <v>-5259</v>
      </c>
      <c r="ED230" s="57">
        <v>-85030</v>
      </c>
      <c r="EE230" s="57">
        <v>0</v>
      </c>
      <c r="EF230" s="57">
        <v>-85030</v>
      </c>
      <c r="EG230" s="57">
        <v>0</v>
      </c>
      <c r="EH230" s="57">
        <v>0</v>
      </c>
      <c r="EI230" s="57">
        <v>0</v>
      </c>
      <c r="EJ230" s="57">
        <v>-28517</v>
      </c>
      <c r="EK230" s="57">
        <v>0</v>
      </c>
      <c r="EL230" s="57">
        <v>-28517</v>
      </c>
      <c r="EM230" s="57">
        <v>-1258319</v>
      </c>
      <c r="EN230" s="57">
        <v>0</v>
      </c>
      <c r="EO230" s="57">
        <v>-1258319</v>
      </c>
      <c r="EP230" s="57">
        <v>0</v>
      </c>
      <c r="EQ230" s="57">
        <v>0</v>
      </c>
      <c r="ER230" s="57">
        <v>0</v>
      </c>
      <c r="ES230" s="57">
        <v>0</v>
      </c>
      <c r="ET230" s="57">
        <v>0</v>
      </c>
      <c r="EU230" s="57">
        <v>0</v>
      </c>
      <c r="EV230" s="57">
        <v>0</v>
      </c>
      <c r="EW230" s="57">
        <v>0</v>
      </c>
      <c r="EX230" s="57">
        <v>0</v>
      </c>
      <c r="EY230" s="57">
        <v>42069151</v>
      </c>
      <c r="EZ230" s="57">
        <v>0</v>
      </c>
      <c r="FA230" s="57">
        <v>42069151</v>
      </c>
      <c r="FB230" s="57">
        <v>63552</v>
      </c>
      <c r="FC230" s="57">
        <v>0</v>
      </c>
      <c r="FD230" s="57">
        <v>63552</v>
      </c>
      <c r="FE230" s="57">
        <v>-6663540</v>
      </c>
      <c r="FF230" s="57">
        <v>0</v>
      </c>
      <c r="FG230" s="57">
        <v>-6663540</v>
      </c>
      <c r="FH230" s="57">
        <v>-593545</v>
      </c>
      <c r="FI230" s="57">
        <v>0</v>
      </c>
      <c r="FJ230" s="57">
        <v>-593545</v>
      </c>
      <c r="FK230" s="57">
        <v>-199944</v>
      </c>
      <c r="FL230" s="57">
        <v>0</v>
      </c>
      <c r="FM230" s="57">
        <v>-199944</v>
      </c>
      <c r="FN230" s="57">
        <v>-1258319</v>
      </c>
      <c r="FO230" s="57">
        <v>0</v>
      </c>
      <c r="FP230" s="57">
        <v>-1258319</v>
      </c>
      <c r="FQ230" s="57">
        <v>0</v>
      </c>
      <c r="FR230" s="57">
        <v>0</v>
      </c>
      <c r="FS230" s="57">
        <v>0</v>
      </c>
      <c r="FT230" s="57">
        <v>-8651796</v>
      </c>
      <c r="FU230" s="57">
        <v>0</v>
      </c>
      <c r="FV230" s="57">
        <v>-8651796</v>
      </c>
      <c r="FW230" s="57">
        <v>33417355</v>
      </c>
      <c r="FX230" s="57">
        <v>0</v>
      </c>
      <c r="FY230" s="57">
        <v>33417355</v>
      </c>
    </row>
    <row r="231" spans="1:181" x14ac:dyDescent="0.2">
      <c r="A231" s="57" t="s">
        <v>560</v>
      </c>
      <c r="B231" s="57" t="s">
        <v>559</v>
      </c>
      <c r="C231" s="57">
        <v>0</v>
      </c>
      <c r="D231" s="57">
        <v>0</v>
      </c>
      <c r="E231" s="57">
        <v>0</v>
      </c>
      <c r="F231" s="57">
        <v>-630208</v>
      </c>
      <c r="G231" s="57">
        <v>0</v>
      </c>
      <c r="H231" s="57">
        <v>-630208</v>
      </c>
      <c r="I231" s="57">
        <v>0</v>
      </c>
      <c r="J231" s="57">
        <v>0</v>
      </c>
      <c r="K231" s="57">
        <v>0</v>
      </c>
      <c r="L231" s="57">
        <v>294019</v>
      </c>
      <c r="M231" s="57">
        <v>0</v>
      </c>
      <c r="N231" s="57">
        <v>294019</v>
      </c>
      <c r="O231" s="57">
        <v>-336189</v>
      </c>
      <c r="P231" s="57">
        <v>0</v>
      </c>
      <c r="Q231" s="57">
        <v>-336189</v>
      </c>
      <c r="R231" s="57">
        <v>-2890707</v>
      </c>
      <c r="S231" s="57">
        <v>0</v>
      </c>
      <c r="T231" s="57">
        <v>-2890707</v>
      </c>
      <c r="U231" s="57">
        <v>-3373</v>
      </c>
      <c r="V231" s="57">
        <v>0</v>
      </c>
      <c r="W231" s="57">
        <v>-3373</v>
      </c>
      <c r="X231" s="57">
        <v>-117720</v>
      </c>
      <c r="Y231" s="57">
        <v>0</v>
      </c>
      <c r="Z231" s="57">
        <v>-117720</v>
      </c>
      <c r="AA231" s="57">
        <v>-51688</v>
      </c>
      <c r="AB231" s="57">
        <v>0</v>
      </c>
      <c r="AC231" s="57">
        <v>-51688</v>
      </c>
      <c r="AD231" s="57">
        <v>0</v>
      </c>
      <c r="AE231" s="57">
        <v>0</v>
      </c>
      <c r="AF231" s="57">
        <v>0</v>
      </c>
      <c r="AG231" s="57">
        <v>1025973</v>
      </c>
      <c r="AH231" s="57">
        <v>0</v>
      </c>
      <c r="AI231" s="57">
        <v>1025973</v>
      </c>
      <c r="AJ231" s="57">
        <v>-17774</v>
      </c>
      <c r="AK231" s="57">
        <v>0</v>
      </c>
      <c r="AL231" s="57">
        <v>-17774</v>
      </c>
      <c r="AM231" s="57">
        <v>-2419207</v>
      </c>
      <c r="AN231" s="57">
        <v>0</v>
      </c>
      <c r="AO231" s="57">
        <v>-2419207</v>
      </c>
      <c r="AP231" s="57">
        <v>4754</v>
      </c>
      <c r="AQ231" s="57">
        <v>0</v>
      </c>
      <c r="AR231" s="57">
        <v>4754</v>
      </c>
      <c r="AS231" s="57">
        <v>-31808</v>
      </c>
      <c r="AT231" s="57">
        <v>0</v>
      </c>
      <c r="AU231" s="57">
        <v>-31808</v>
      </c>
      <c r="AV231" s="57">
        <v>0</v>
      </c>
      <c r="AW231" s="57">
        <v>0</v>
      </c>
      <c r="AX231" s="57">
        <v>0</v>
      </c>
      <c r="AY231" s="57">
        <v>-69446</v>
      </c>
      <c r="AZ231" s="57">
        <v>0</v>
      </c>
      <c r="BA231" s="57">
        <v>-69446</v>
      </c>
      <c r="BB231" s="57">
        <v>201</v>
      </c>
      <c r="BC231" s="57">
        <v>0</v>
      </c>
      <c r="BD231" s="57">
        <v>201</v>
      </c>
      <c r="BE231" s="57">
        <v>-4515734</v>
      </c>
      <c r="BF231" s="57">
        <v>0</v>
      </c>
      <c r="BG231" s="57">
        <v>-4515734</v>
      </c>
      <c r="BH231" s="57">
        <v>-193466</v>
      </c>
      <c r="BI231" s="57">
        <v>0</v>
      </c>
      <c r="BJ231" s="57">
        <v>-193466</v>
      </c>
      <c r="BK231" s="57">
        <v>0</v>
      </c>
      <c r="BL231" s="57">
        <v>0</v>
      </c>
      <c r="BM231" s="57">
        <v>0</v>
      </c>
      <c r="BN231" s="57">
        <v>-1128530</v>
      </c>
      <c r="BO231" s="57">
        <v>0</v>
      </c>
      <c r="BP231" s="57">
        <v>-1128530</v>
      </c>
      <c r="BQ231" s="57">
        <v>-228287</v>
      </c>
      <c r="BR231" s="57">
        <v>0</v>
      </c>
      <c r="BS231" s="57">
        <v>-228287</v>
      </c>
      <c r="BT231" s="57">
        <v>-1550283</v>
      </c>
      <c r="BU231" s="57">
        <v>0</v>
      </c>
      <c r="BV231" s="57">
        <v>-1550283</v>
      </c>
      <c r="BW231" s="57">
        <v>-75363</v>
      </c>
      <c r="BX231" s="57">
        <v>0</v>
      </c>
      <c r="BY231" s="57">
        <v>-75363</v>
      </c>
      <c r="BZ231" s="57">
        <v>-1486</v>
      </c>
      <c r="CA231" s="57">
        <v>0</v>
      </c>
      <c r="CB231" s="57">
        <v>-1486</v>
      </c>
      <c r="CC231" s="57">
        <v>-25459</v>
      </c>
      <c r="CD231" s="57">
        <v>0</v>
      </c>
      <c r="CE231" s="57">
        <v>-25459</v>
      </c>
      <c r="CF231" s="57">
        <v>-2308</v>
      </c>
      <c r="CG231" s="57">
        <v>0</v>
      </c>
      <c r="CH231" s="57">
        <v>-2308</v>
      </c>
      <c r="CI231" s="57">
        <v>0</v>
      </c>
      <c r="CJ231" s="57">
        <v>0</v>
      </c>
      <c r="CK231" s="57">
        <v>0</v>
      </c>
      <c r="CL231" s="57">
        <v>0</v>
      </c>
      <c r="CM231" s="57">
        <v>0</v>
      </c>
      <c r="CN231" s="57">
        <v>0</v>
      </c>
      <c r="CO231" s="57">
        <v>-31027</v>
      </c>
      <c r="CP231" s="57">
        <v>0</v>
      </c>
      <c r="CQ231" s="57">
        <v>-31027</v>
      </c>
      <c r="CR231" s="57">
        <v>201</v>
      </c>
      <c r="CS231" s="57">
        <v>0</v>
      </c>
      <c r="CT231" s="57">
        <v>201</v>
      </c>
      <c r="CU231" s="57">
        <v>-365</v>
      </c>
      <c r="CV231" s="57">
        <v>0</v>
      </c>
      <c r="CW231" s="57">
        <v>-365</v>
      </c>
      <c r="CX231" s="57">
        <v>0</v>
      </c>
      <c r="CY231" s="57">
        <v>0</v>
      </c>
      <c r="CZ231" s="57">
        <v>0</v>
      </c>
      <c r="DA231" s="57">
        <v>0</v>
      </c>
      <c r="DB231" s="57">
        <v>0</v>
      </c>
      <c r="DC231" s="57">
        <v>0</v>
      </c>
      <c r="DD231" s="57">
        <v>0</v>
      </c>
      <c r="DE231" s="57">
        <v>0</v>
      </c>
      <c r="DF231" s="57">
        <v>0</v>
      </c>
      <c r="DG231" s="57">
        <v>0</v>
      </c>
      <c r="DH231" s="57">
        <v>0</v>
      </c>
      <c r="DI231" s="57">
        <v>-135807</v>
      </c>
      <c r="DJ231" s="57">
        <v>0</v>
      </c>
      <c r="DK231" s="57">
        <v>-135807</v>
      </c>
      <c r="DL231" s="57">
        <v>-1083</v>
      </c>
      <c r="DM231" s="57">
        <v>0</v>
      </c>
      <c r="DN231" s="57">
        <v>-1083</v>
      </c>
      <c r="DO231" s="57">
        <v>21611</v>
      </c>
      <c r="DP231" s="57">
        <v>0</v>
      </c>
      <c r="DQ231" s="57">
        <v>21611</v>
      </c>
      <c r="DR231" s="57">
        <v>-19225</v>
      </c>
      <c r="DS231" s="57">
        <v>0</v>
      </c>
      <c r="DT231" s="57">
        <v>-19225</v>
      </c>
      <c r="DU231" s="57">
        <v>354</v>
      </c>
      <c r="DV231" s="57">
        <v>0</v>
      </c>
      <c r="DW231" s="57">
        <v>354</v>
      </c>
      <c r="DX231" s="57">
        <v>-614956</v>
      </c>
      <c r="DY231" s="57">
        <v>0</v>
      </c>
      <c r="DZ231" s="57">
        <v>-614956</v>
      </c>
      <c r="EA231" s="57">
        <v>-9848</v>
      </c>
      <c r="EB231" s="57">
        <v>0</v>
      </c>
      <c r="EC231" s="57">
        <v>-9848</v>
      </c>
      <c r="ED231" s="57">
        <v>0</v>
      </c>
      <c r="EE231" s="57">
        <v>0</v>
      </c>
      <c r="EF231" s="57">
        <v>0</v>
      </c>
      <c r="EG231" s="57">
        <v>-2045</v>
      </c>
      <c r="EH231" s="57">
        <v>0</v>
      </c>
      <c r="EI231" s="57">
        <v>-2045</v>
      </c>
      <c r="EJ231" s="57">
        <v>-34341</v>
      </c>
      <c r="EK231" s="57">
        <v>0</v>
      </c>
      <c r="EL231" s="57">
        <v>-34341</v>
      </c>
      <c r="EM231" s="57">
        <v>-659533</v>
      </c>
      <c r="EN231" s="57">
        <v>0</v>
      </c>
      <c r="EO231" s="57">
        <v>-659533</v>
      </c>
      <c r="EP231" s="57">
        <v>-4930</v>
      </c>
      <c r="EQ231" s="57">
        <v>0</v>
      </c>
      <c r="ER231" s="57">
        <v>-4930</v>
      </c>
      <c r="ES231" s="57">
        <v>-2847</v>
      </c>
      <c r="ET231" s="57">
        <v>0</v>
      </c>
      <c r="EU231" s="57">
        <v>-2847</v>
      </c>
      <c r="EV231" s="57">
        <v>-7777</v>
      </c>
      <c r="EW231" s="57">
        <v>0</v>
      </c>
      <c r="EX231" s="57">
        <v>-7777</v>
      </c>
      <c r="EY231" s="57">
        <v>43681445</v>
      </c>
      <c r="EZ231" s="57">
        <v>0</v>
      </c>
      <c r="FA231" s="57">
        <v>43681445</v>
      </c>
      <c r="FB231" s="57">
        <v>-336189</v>
      </c>
      <c r="FC231" s="57">
        <v>0</v>
      </c>
      <c r="FD231" s="57">
        <v>-336189</v>
      </c>
      <c r="FE231" s="57">
        <v>-4515734</v>
      </c>
      <c r="FF231" s="57">
        <v>0</v>
      </c>
      <c r="FG231" s="57">
        <v>-4515734</v>
      </c>
      <c r="FH231" s="57">
        <v>-1550283</v>
      </c>
      <c r="FI231" s="57">
        <v>0</v>
      </c>
      <c r="FJ231" s="57">
        <v>-1550283</v>
      </c>
      <c r="FK231" s="57">
        <v>-135807</v>
      </c>
      <c r="FL231" s="57">
        <v>0</v>
      </c>
      <c r="FM231" s="57">
        <v>-135807</v>
      </c>
      <c r="FN231" s="57">
        <v>-659533</v>
      </c>
      <c r="FO231" s="57">
        <v>0</v>
      </c>
      <c r="FP231" s="57">
        <v>-659533</v>
      </c>
      <c r="FQ231" s="57">
        <v>-7777</v>
      </c>
      <c r="FR231" s="57">
        <v>0</v>
      </c>
      <c r="FS231" s="57">
        <v>-7777</v>
      </c>
      <c r="FT231" s="57">
        <v>-7205323</v>
      </c>
      <c r="FU231" s="57">
        <v>0</v>
      </c>
      <c r="FV231" s="57">
        <v>-7205323</v>
      </c>
      <c r="FW231" s="57">
        <v>36476122</v>
      </c>
      <c r="FX231" s="57">
        <v>0</v>
      </c>
      <c r="FY231" s="57">
        <v>36476122</v>
      </c>
    </row>
    <row r="232" spans="1:181" x14ac:dyDescent="0.2">
      <c r="A232" s="57" t="s">
        <v>562</v>
      </c>
      <c r="B232" s="57" t="s">
        <v>561</v>
      </c>
      <c r="C232" s="57">
        <v>0</v>
      </c>
      <c r="D232" s="57">
        <v>0</v>
      </c>
      <c r="E232" s="57">
        <v>0</v>
      </c>
      <c r="F232" s="57">
        <v>78389</v>
      </c>
      <c r="G232" s="57">
        <v>0</v>
      </c>
      <c r="H232" s="57">
        <v>78389</v>
      </c>
      <c r="I232" s="57">
        <v>0</v>
      </c>
      <c r="J232" s="57">
        <v>0</v>
      </c>
      <c r="K232" s="57">
        <v>0</v>
      </c>
      <c r="L232" s="57">
        <v>530165</v>
      </c>
      <c r="M232" s="57">
        <v>0</v>
      </c>
      <c r="N232" s="57">
        <v>530165</v>
      </c>
      <c r="O232" s="57">
        <v>608554</v>
      </c>
      <c r="P232" s="57">
        <v>0</v>
      </c>
      <c r="Q232" s="57">
        <v>608554</v>
      </c>
      <c r="R232" s="57">
        <v>-5982524</v>
      </c>
      <c r="S232" s="57">
        <v>0</v>
      </c>
      <c r="T232" s="57">
        <v>-5982524</v>
      </c>
      <c r="U232" s="57">
        <v>-8473</v>
      </c>
      <c r="V232" s="57">
        <v>0</v>
      </c>
      <c r="W232" s="57">
        <v>-8473</v>
      </c>
      <c r="X232" s="57">
        <v>-251774</v>
      </c>
      <c r="Y232" s="57">
        <v>0</v>
      </c>
      <c r="Z232" s="57">
        <v>-251774</v>
      </c>
      <c r="AA232" s="57">
        <v>-154728</v>
      </c>
      <c r="AB232" s="57">
        <v>0</v>
      </c>
      <c r="AC232" s="57">
        <v>-154728</v>
      </c>
      <c r="AD232" s="57">
        <v>673</v>
      </c>
      <c r="AE232" s="57">
        <v>0</v>
      </c>
      <c r="AF232" s="57">
        <v>673</v>
      </c>
      <c r="AG232" s="57">
        <v>1948828</v>
      </c>
      <c r="AH232" s="57">
        <v>0</v>
      </c>
      <c r="AI232" s="57">
        <v>1948828</v>
      </c>
      <c r="AJ232" s="57">
        <v>101412</v>
      </c>
      <c r="AK232" s="57">
        <v>0</v>
      </c>
      <c r="AL232" s="57">
        <v>101412</v>
      </c>
      <c r="AM232" s="57">
        <v>-4439484</v>
      </c>
      <c r="AN232" s="57">
        <v>0</v>
      </c>
      <c r="AO232" s="57">
        <v>-4439484</v>
      </c>
      <c r="AP232" s="57">
        <v>-10492</v>
      </c>
      <c r="AQ232" s="57">
        <v>0</v>
      </c>
      <c r="AR232" s="57">
        <v>-10492</v>
      </c>
      <c r="AS232" s="57">
        <v>-30729</v>
      </c>
      <c r="AT232" s="57">
        <v>0</v>
      </c>
      <c r="AU232" s="57">
        <v>-30729</v>
      </c>
      <c r="AV232" s="57">
        <v>3566</v>
      </c>
      <c r="AW232" s="57">
        <v>0</v>
      </c>
      <c r="AX232" s="57">
        <v>3566</v>
      </c>
      <c r="AY232" s="57">
        <v>-360</v>
      </c>
      <c r="AZ232" s="57">
        <v>0</v>
      </c>
      <c r="BA232" s="57">
        <v>-360</v>
      </c>
      <c r="BB232" s="57">
        <v>2799</v>
      </c>
      <c r="BC232" s="57">
        <v>0</v>
      </c>
      <c r="BD232" s="57">
        <v>2799</v>
      </c>
      <c r="BE232" s="57">
        <v>-8658758</v>
      </c>
      <c r="BF232" s="57">
        <v>0</v>
      </c>
      <c r="BG232" s="57">
        <v>-8658758</v>
      </c>
      <c r="BH232" s="57">
        <v>-58851</v>
      </c>
      <c r="BI232" s="57">
        <v>0</v>
      </c>
      <c r="BJ232" s="57">
        <v>-58851</v>
      </c>
      <c r="BK232" s="57">
        <v>0</v>
      </c>
      <c r="BL232" s="57">
        <v>0</v>
      </c>
      <c r="BM232" s="57">
        <v>0</v>
      </c>
      <c r="BN232" s="57">
        <v>-3620787</v>
      </c>
      <c r="BO232" s="57">
        <v>0</v>
      </c>
      <c r="BP232" s="57">
        <v>-3620787</v>
      </c>
      <c r="BQ232" s="57">
        <v>321196</v>
      </c>
      <c r="BR232" s="57">
        <v>0</v>
      </c>
      <c r="BS232" s="57">
        <v>321196</v>
      </c>
      <c r="BT232" s="57">
        <v>-3358442</v>
      </c>
      <c r="BU232" s="57">
        <v>0</v>
      </c>
      <c r="BV232" s="57">
        <v>-3358442</v>
      </c>
      <c r="BW232" s="57">
        <v>-236748</v>
      </c>
      <c r="BX232" s="57">
        <v>0</v>
      </c>
      <c r="BY232" s="57">
        <v>-236748</v>
      </c>
      <c r="BZ232" s="57">
        <v>-1955</v>
      </c>
      <c r="CA232" s="57">
        <v>0</v>
      </c>
      <c r="CB232" s="57">
        <v>-1955</v>
      </c>
      <c r="CC232" s="57">
        <v>-98953</v>
      </c>
      <c r="CD232" s="57">
        <v>0</v>
      </c>
      <c r="CE232" s="57">
        <v>-98953</v>
      </c>
      <c r="CF232" s="57">
        <v>-12059</v>
      </c>
      <c r="CG232" s="57">
        <v>0</v>
      </c>
      <c r="CH232" s="57">
        <v>-12059</v>
      </c>
      <c r="CI232" s="57">
        <v>0</v>
      </c>
      <c r="CJ232" s="57">
        <v>0</v>
      </c>
      <c r="CK232" s="57">
        <v>0</v>
      </c>
      <c r="CL232" s="57">
        <v>0</v>
      </c>
      <c r="CM232" s="57">
        <v>0</v>
      </c>
      <c r="CN232" s="57">
        <v>0</v>
      </c>
      <c r="CO232" s="57">
        <v>0</v>
      </c>
      <c r="CP232" s="57">
        <v>0</v>
      </c>
      <c r="CQ232" s="57">
        <v>0</v>
      </c>
      <c r="CR232" s="57">
        <v>0</v>
      </c>
      <c r="CS232" s="57">
        <v>0</v>
      </c>
      <c r="CT232" s="57">
        <v>0</v>
      </c>
      <c r="CU232" s="57">
        <v>0</v>
      </c>
      <c r="CV232" s="57">
        <v>0</v>
      </c>
      <c r="CW232" s="57">
        <v>0</v>
      </c>
      <c r="CX232" s="57">
        <v>0</v>
      </c>
      <c r="CY232" s="57">
        <v>0</v>
      </c>
      <c r="CZ232" s="57">
        <v>0</v>
      </c>
      <c r="DA232" s="57">
        <v>0</v>
      </c>
      <c r="DB232" s="57">
        <v>0</v>
      </c>
      <c r="DC232" s="57">
        <v>0</v>
      </c>
      <c r="DD232" s="57">
        <v>0</v>
      </c>
      <c r="DE232" s="57">
        <v>0</v>
      </c>
      <c r="DF232" s="57">
        <v>0</v>
      </c>
      <c r="DG232" s="57">
        <v>0</v>
      </c>
      <c r="DH232" s="57">
        <v>0</v>
      </c>
      <c r="DI232" s="57">
        <v>-349715</v>
      </c>
      <c r="DJ232" s="57">
        <v>0</v>
      </c>
      <c r="DK232" s="57">
        <v>-349715</v>
      </c>
      <c r="DL232" s="57">
        <v>-97686</v>
      </c>
      <c r="DM232" s="57">
        <v>0</v>
      </c>
      <c r="DN232" s="57">
        <v>-97686</v>
      </c>
      <c r="DO232" s="57">
        <v>0</v>
      </c>
      <c r="DP232" s="57">
        <v>0</v>
      </c>
      <c r="DQ232" s="57">
        <v>0</v>
      </c>
      <c r="DR232" s="57">
        <v>-64420</v>
      </c>
      <c r="DS232" s="57">
        <v>0</v>
      </c>
      <c r="DT232" s="57">
        <v>-64420</v>
      </c>
      <c r="DU232" s="57">
        <v>-17575</v>
      </c>
      <c r="DV232" s="57">
        <v>0</v>
      </c>
      <c r="DW232" s="57">
        <v>-17575</v>
      </c>
      <c r="DX232" s="57">
        <v>-996510</v>
      </c>
      <c r="DY232" s="57">
        <v>0</v>
      </c>
      <c r="DZ232" s="57">
        <v>-996510</v>
      </c>
      <c r="EA232" s="57">
        <v>-46583</v>
      </c>
      <c r="EB232" s="57">
        <v>0</v>
      </c>
      <c r="EC232" s="57">
        <v>-46583</v>
      </c>
      <c r="ED232" s="57">
        <v>0</v>
      </c>
      <c r="EE232" s="57">
        <v>0</v>
      </c>
      <c r="EF232" s="57">
        <v>0</v>
      </c>
      <c r="EG232" s="57">
        <v>0</v>
      </c>
      <c r="EH232" s="57">
        <v>0</v>
      </c>
      <c r="EI232" s="57">
        <v>0</v>
      </c>
      <c r="EJ232" s="57">
        <v>-11453</v>
      </c>
      <c r="EK232" s="57">
        <v>0</v>
      </c>
      <c r="EL232" s="57">
        <v>-11453</v>
      </c>
      <c r="EM232" s="57">
        <v>-1234227</v>
      </c>
      <c r="EN232" s="57">
        <v>0</v>
      </c>
      <c r="EO232" s="57">
        <v>-1234227</v>
      </c>
      <c r="EP232" s="57">
        <v>-1479</v>
      </c>
      <c r="EQ232" s="57">
        <v>0</v>
      </c>
      <c r="ER232" s="57">
        <v>-1479</v>
      </c>
      <c r="ES232" s="57">
        <v>0</v>
      </c>
      <c r="ET232" s="57">
        <v>0</v>
      </c>
      <c r="EU232" s="57">
        <v>0</v>
      </c>
      <c r="EV232" s="57">
        <v>-1479</v>
      </c>
      <c r="EW232" s="57">
        <v>0</v>
      </c>
      <c r="EX232" s="57">
        <v>-1479</v>
      </c>
      <c r="EY232" s="57">
        <v>85406095</v>
      </c>
      <c r="EZ232" s="57">
        <v>0</v>
      </c>
      <c r="FA232" s="57">
        <v>85406095</v>
      </c>
      <c r="FB232" s="57">
        <v>608554</v>
      </c>
      <c r="FC232" s="57">
        <v>0</v>
      </c>
      <c r="FD232" s="57">
        <v>608554</v>
      </c>
      <c r="FE232" s="57">
        <v>-8658758</v>
      </c>
      <c r="FF232" s="57">
        <v>0</v>
      </c>
      <c r="FG232" s="57">
        <v>-8658758</v>
      </c>
      <c r="FH232" s="57">
        <v>-3358442</v>
      </c>
      <c r="FI232" s="57">
        <v>0</v>
      </c>
      <c r="FJ232" s="57">
        <v>-3358442</v>
      </c>
      <c r="FK232" s="57">
        <v>-349715</v>
      </c>
      <c r="FL232" s="57">
        <v>0</v>
      </c>
      <c r="FM232" s="57">
        <v>-349715</v>
      </c>
      <c r="FN232" s="57">
        <v>-1234227</v>
      </c>
      <c r="FO232" s="57">
        <v>0</v>
      </c>
      <c r="FP232" s="57">
        <v>-1234227</v>
      </c>
      <c r="FQ232" s="57">
        <v>-1479</v>
      </c>
      <c r="FR232" s="57">
        <v>0</v>
      </c>
      <c r="FS232" s="57">
        <v>-1479</v>
      </c>
      <c r="FT232" s="57">
        <v>-12994067</v>
      </c>
      <c r="FU232" s="57">
        <v>0</v>
      </c>
      <c r="FV232" s="57">
        <v>-12994067</v>
      </c>
      <c r="FW232" s="57">
        <v>72412028</v>
      </c>
      <c r="FX232" s="57">
        <v>0</v>
      </c>
      <c r="FY232" s="57">
        <v>72412028</v>
      </c>
    </row>
    <row r="233" spans="1:181" x14ac:dyDescent="0.2">
      <c r="A233" s="57" t="s">
        <v>564</v>
      </c>
      <c r="B233" s="57" t="s">
        <v>563</v>
      </c>
      <c r="C233" s="57">
        <v>0</v>
      </c>
      <c r="D233" s="57">
        <v>0</v>
      </c>
      <c r="E233" s="57">
        <v>0</v>
      </c>
      <c r="F233" s="57">
        <v>213838</v>
      </c>
      <c r="G233" s="57">
        <v>0</v>
      </c>
      <c r="H233" s="57">
        <v>213838</v>
      </c>
      <c r="I233" s="57">
        <v>0</v>
      </c>
      <c r="J233" s="57">
        <v>0</v>
      </c>
      <c r="K233" s="57">
        <v>0</v>
      </c>
      <c r="L233" s="57">
        <v>8356</v>
      </c>
      <c r="M233" s="57">
        <v>0</v>
      </c>
      <c r="N233" s="57">
        <v>8356</v>
      </c>
      <c r="O233" s="57">
        <v>222194</v>
      </c>
      <c r="P233" s="57">
        <v>0</v>
      </c>
      <c r="Q233" s="57">
        <v>222194</v>
      </c>
      <c r="R233" s="57">
        <v>-1699858</v>
      </c>
      <c r="S233" s="57">
        <v>0</v>
      </c>
      <c r="T233" s="57">
        <v>-1699858</v>
      </c>
      <c r="U233" s="57">
        <v>-9295</v>
      </c>
      <c r="V233" s="57">
        <v>0</v>
      </c>
      <c r="W233" s="57">
        <v>-9295</v>
      </c>
      <c r="X233" s="57">
        <v>-35001</v>
      </c>
      <c r="Y233" s="57">
        <v>0</v>
      </c>
      <c r="Z233" s="57">
        <v>-35001</v>
      </c>
      <c r="AA233" s="57">
        <v>-25734</v>
      </c>
      <c r="AB233" s="57">
        <v>0</v>
      </c>
      <c r="AC233" s="57">
        <v>-25734</v>
      </c>
      <c r="AD233" s="57">
        <v>0</v>
      </c>
      <c r="AE233" s="57">
        <v>0</v>
      </c>
      <c r="AF233" s="57">
        <v>0</v>
      </c>
      <c r="AG233" s="57">
        <v>1177701</v>
      </c>
      <c r="AH233" s="57">
        <v>0</v>
      </c>
      <c r="AI233" s="57">
        <v>1177701</v>
      </c>
      <c r="AJ233" s="57">
        <v>15422</v>
      </c>
      <c r="AK233" s="57">
        <v>0</v>
      </c>
      <c r="AL233" s="57">
        <v>15422</v>
      </c>
      <c r="AM233" s="57">
        <v>-1037624</v>
      </c>
      <c r="AN233" s="57">
        <v>0</v>
      </c>
      <c r="AO233" s="57">
        <v>-1037624</v>
      </c>
      <c r="AP233" s="57">
        <v>-5979</v>
      </c>
      <c r="AQ233" s="57">
        <v>0</v>
      </c>
      <c r="AR233" s="57">
        <v>-5979</v>
      </c>
      <c r="AS233" s="57">
        <v>-54563</v>
      </c>
      <c r="AT233" s="57">
        <v>0</v>
      </c>
      <c r="AU233" s="57">
        <v>-54563</v>
      </c>
      <c r="AV233" s="57">
        <v>0</v>
      </c>
      <c r="AW233" s="57">
        <v>0</v>
      </c>
      <c r="AX233" s="57">
        <v>0</v>
      </c>
      <c r="AY233" s="57">
        <v>-18923</v>
      </c>
      <c r="AZ233" s="57">
        <v>0</v>
      </c>
      <c r="BA233" s="57">
        <v>-18923</v>
      </c>
      <c r="BB233" s="57">
        <v>1274</v>
      </c>
      <c r="BC233" s="57">
        <v>0</v>
      </c>
      <c r="BD233" s="57">
        <v>1274</v>
      </c>
      <c r="BE233" s="57">
        <v>-1657551</v>
      </c>
      <c r="BF233" s="57">
        <v>0</v>
      </c>
      <c r="BG233" s="57">
        <v>-1657551</v>
      </c>
      <c r="BH233" s="57">
        <v>-19873</v>
      </c>
      <c r="BI233" s="57">
        <v>0</v>
      </c>
      <c r="BJ233" s="57">
        <v>-19873</v>
      </c>
      <c r="BK233" s="57">
        <v>-455</v>
      </c>
      <c r="BL233" s="57">
        <v>0</v>
      </c>
      <c r="BM233" s="57">
        <v>-455</v>
      </c>
      <c r="BN233" s="57">
        <v>-673046</v>
      </c>
      <c r="BO233" s="57">
        <v>0</v>
      </c>
      <c r="BP233" s="57">
        <v>-673046</v>
      </c>
      <c r="BQ233" s="57">
        <v>-31065</v>
      </c>
      <c r="BR233" s="57">
        <v>0</v>
      </c>
      <c r="BS233" s="57">
        <v>-31065</v>
      </c>
      <c r="BT233" s="57">
        <v>-724439</v>
      </c>
      <c r="BU233" s="57">
        <v>0</v>
      </c>
      <c r="BV233" s="57">
        <v>-724439</v>
      </c>
      <c r="BW233" s="57">
        <v>-65368</v>
      </c>
      <c r="BX233" s="57">
        <v>0</v>
      </c>
      <c r="BY233" s="57">
        <v>-65368</v>
      </c>
      <c r="BZ233" s="57">
        <v>-999</v>
      </c>
      <c r="CA233" s="57">
        <v>0</v>
      </c>
      <c r="CB233" s="57">
        <v>-999</v>
      </c>
      <c r="CC233" s="57">
        <v>-14630</v>
      </c>
      <c r="CD233" s="57">
        <v>0</v>
      </c>
      <c r="CE233" s="57">
        <v>-14630</v>
      </c>
      <c r="CF233" s="57">
        <v>-170</v>
      </c>
      <c r="CG233" s="57">
        <v>0</v>
      </c>
      <c r="CH233" s="57">
        <v>-170</v>
      </c>
      <c r="CI233" s="57">
        <v>-1378</v>
      </c>
      <c r="CJ233" s="57">
        <v>0</v>
      </c>
      <c r="CK233" s="57">
        <v>-1378</v>
      </c>
      <c r="CL233" s="57">
        <v>0</v>
      </c>
      <c r="CM233" s="57">
        <v>0</v>
      </c>
      <c r="CN233" s="57">
        <v>0</v>
      </c>
      <c r="CO233" s="57">
        <v>-12005</v>
      </c>
      <c r="CP233" s="57">
        <v>0</v>
      </c>
      <c r="CQ233" s="57">
        <v>-12005</v>
      </c>
      <c r="CR233" s="57">
        <v>86</v>
      </c>
      <c r="CS233" s="57">
        <v>0</v>
      </c>
      <c r="CT233" s="57">
        <v>86</v>
      </c>
      <c r="CU233" s="57">
        <v>-2844</v>
      </c>
      <c r="CV233" s="57">
        <v>0</v>
      </c>
      <c r="CW233" s="57">
        <v>-2844</v>
      </c>
      <c r="CX233" s="57">
        <v>0</v>
      </c>
      <c r="CY233" s="57">
        <v>0</v>
      </c>
      <c r="CZ233" s="57">
        <v>0</v>
      </c>
      <c r="DA233" s="57">
        <v>-31508</v>
      </c>
      <c r="DB233" s="57">
        <v>0</v>
      </c>
      <c r="DC233" s="57">
        <v>-31508</v>
      </c>
      <c r="DD233" s="57">
        <v>0</v>
      </c>
      <c r="DE233" s="57">
        <v>0</v>
      </c>
      <c r="DF233" s="57">
        <v>0</v>
      </c>
      <c r="DG233" s="57">
        <v>0</v>
      </c>
      <c r="DH233" s="57">
        <v>0</v>
      </c>
      <c r="DI233" s="57">
        <v>-128816</v>
      </c>
      <c r="DJ233" s="57">
        <v>0</v>
      </c>
      <c r="DK233" s="57">
        <v>-128816</v>
      </c>
      <c r="DL233" s="57">
        <v>-5304</v>
      </c>
      <c r="DM233" s="57">
        <v>0</v>
      </c>
      <c r="DN233" s="57">
        <v>-5304</v>
      </c>
      <c r="DO233" s="57">
        <v>-81</v>
      </c>
      <c r="DP233" s="57">
        <v>0</v>
      </c>
      <c r="DQ233" s="57">
        <v>-81</v>
      </c>
      <c r="DR233" s="57">
        <v>-13960</v>
      </c>
      <c r="DS233" s="57">
        <v>0</v>
      </c>
      <c r="DT233" s="57">
        <v>-13960</v>
      </c>
      <c r="DU233" s="57">
        <v>-2370</v>
      </c>
      <c r="DV233" s="57">
        <v>0</v>
      </c>
      <c r="DW233" s="57">
        <v>-2370</v>
      </c>
      <c r="DX233" s="57">
        <v>-271591</v>
      </c>
      <c r="DY233" s="57">
        <v>0</v>
      </c>
      <c r="DZ233" s="57">
        <v>-271591</v>
      </c>
      <c r="EA233" s="57">
        <v>-29010</v>
      </c>
      <c r="EB233" s="57">
        <v>0</v>
      </c>
      <c r="EC233" s="57">
        <v>-29010</v>
      </c>
      <c r="ED233" s="57">
        <v>-39829</v>
      </c>
      <c r="EE233" s="57">
        <v>0</v>
      </c>
      <c r="EF233" s="57">
        <v>-39829</v>
      </c>
      <c r="EG233" s="57">
        <v>0</v>
      </c>
      <c r="EH233" s="57">
        <v>0</v>
      </c>
      <c r="EI233" s="57">
        <v>0</v>
      </c>
      <c r="EJ233" s="57">
        <v>-193</v>
      </c>
      <c r="EK233" s="57">
        <v>0</v>
      </c>
      <c r="EL233" s="57">
        <v>-193</v>
      </c>
      <c r="EM233" s="57">
        <v>-362338</v>
      </c>
      <c r="EN233" s="57">
        <v>0</v>
      </c>
      <c r="EO233" s="57">
        <v>-362338</v>
      </c>
      <c r="EP233" s="57">
        <v>0</v>
      </c>
      <c r="EQ233" s="57">
        <v>0</v>
      </c>
      <c r="ER233" s="57">
        <v>0</v>
      </c>
      <c r="ES233" s="57">
        <v>0</v>
      </c>
      <c r="ET233" s="57">
        <v>0</v>
      </c>
      <c r="EU233" s="57">
        <v>0</v>
      </c>
      <c r="EV233" s="57">
        <v>0</v>
      </c>
      <c r="EW233" s="57">
        <v>0</v>
      </c>
      <c r="EX233" s="57">
        <v>0</v>
      </c>
      <c r="EY233" s="57">
        <v>47533321</v>
      </c>
      <c r="EZ233" s="57">
        <v>0</v>
      </c>
      <c r="FA233" s="57">
        <v>47533321</v>
      </c>
      <c r="FB233" s="57">
        <v>222194</v>
      </c>
      <c r="FC233" s="57">
        <v>0</v>
      </c>
      <c r="FD233" s="57">
        <v>222194</v>
      </c>
      <c r="FE233" s="57">
        <v>-1657551</v>
      </c>
      <c r="FF233" s="57">
        <v>0</v>
      </c>
      <c r="FG233" s="57">
        <v>-1657551</v>
      </c>
      <c r="FH233" s="57">
        <v>-724439</v>
      </c>
      <c r="FI233" s="57">
        <v>0</v>
      </c>
      <c r="FJ233" s="57">
        <v>-724439</v>
      </c>
      <c r="FK233" s="57">
        <v>-128816</v>
      </c>
      <c r="FL233" s="57">
        <v>0</v>
      </c>
      <c r="FM233" s="57">
        <v>-128816</v>
      </c>
      <c r="FN233" s="57">
        <v>-362338</v>
      </c>
      <c r="FO233" s="57">
        <v>0</v>
      </c>
      <c r="FP233" s="57">
        <v>-362338</v>
      </c>
      <c r="FQ233" s="57">
        <v>0</v>
      </c>
      <c r="FR233" s="57">
        <v>0</v>
      </c>
      <c r="FS233" s="57">
        <v>0</v>
      </c>
      <c r="FT233" s="57">
        <v>-2650950</v>
      </c>
      <c r="FU233" s="57">
        <v>0</v>
      </c>
      <c r="FV233" s="57">
        <v>-2650950</v>
      </c>
      <c r="FW233" s="57">
        <v>44882371</v>
      </c>
      <c r="FX233" s="57">
        <v>0</v>
      </c>
      <c r="FY233" s="57">
        <v>44882371</v>
      </c>
    </row>
    <row r="234" spans="1:181" x14ac:dyDescent="0.2">
      <c r="A234" s="57" t="s">
        <v>566</v>
      </c>
      <c r="B234" s="57" t="s">
        <v>565</v>
      </c>
      <c r="C234" s="57">
        <v>0</v>
      </c>
      <c r="D234" s="57">
        <v>0</v>
      </c>
      <c r="E234" s="57">
        <v>0</v>
      </c>
      <c r="F234" s="57">
        <v>16670</v>
      </c>
      <c r="G234" s="57">
        <v>0</v>
      </c>
      <c r="H234" s="57">
        <v>16670</v>
      </c>
      <c r="I234" s="57">
        <v>0</v>
      </c>
      <c r="J234" s="57">
        <v>0</v>
      </c>
      <c r="K234" s="57">
        <v>0</v>
      </c>
      <c r="L234" s="57">
        <v>121088</v>
      </c>
      <c r="M234" s="57">
        <v>0</v>
      </c>
      <c r="N234" s="57">
        <v>121088</v>
      </c>
      <c r="O234" s="57">
        <v>137758</v>
      </c>
      <c r="P234" s="57">
        <v>0</v>
      </c>
      <c r="Q234" s="57">
        <v>137758</v>
      </c>
      <c r="R234" s="57">
        <v>-2310336</v>
      </c>
      <c r="S234" s="57">
        <v>0</v>
      </c>
      <c r="T234" s="57">
        <v>-2310336</v>
      </c>
      <c r="U234" s="57">
        <v>-9649</v>
      </c>
      <c r="V234" s="57">
        <v>0</v>
      </c>
      <c r="W234" s="57">
        <v>-9649</v>
      </c>
      <c r="X234" s="57">
        <v>-153082</v>
      </c>
      <c r="Y234" s="57">
        <v>0</v>
      </c>
      <c r="Z234" s="57">
        <v>-153082</v>
      </c>
      <c r="AA234" s="57">
        <v>-111035</v>
      </c>
      <c r="AB234" s="57">
        <v>0</v>
      </c>
      <c r="AC234" s="57">
        <v>-111035</v>
      </c>
      <c r="AD234" s="57">
        <v>-1552</v>
      </c>
      <c r="AE234" s="57">
        <v>0</v>
      </c>
      <c r="AF234" s="57">
        <v>-1552</v>
      </c>
      <c r="AG234" s="57">
        <v>947838</v>
      </c>
      <c r="AH234" s="57">
        <v>0</v>
      </c>
      <c r="AI234" s="57">
        <v>947838</v>
      </c>
      <c r="AJ234" s="57">
        <v>-4941</v>
      </c>
      <c r="AK234" s="57">
        <v>0</v>
      </c>
      <c r="AL234" s="57">
        <v>-4941</v>
      </c>
      <c r="AM234" s="57">
        <v>-2621956</v>
      </c>
      <c r="AN234" s="57">
        <v>0</v>
      </c>
      <c r="AO234" s="57">
        <v>-2621956</v>
      </c>
      <c r="AP234" s="57">
        <v>-37932</v>
      </c>
      <c r="AQ234" s="57">
        <v>0</v>
      </c>
      <c r="AR234" s="57">
        <v>-37932</v>
      </c>
      <c r="AS234" s="57">
        <v>-88596</v>
      </c>
      <c r="AT234" s="57">
        <v>0</v>
      </c>
      <c r="AU234" s="57">
        <v>-88596</v>
      </c>
      <c r="AV234" s="57">
        <v>-537</v>
      </c>
      <c r="AW234" s="57">
        <v>0</v>
      </c>
      <c r="AX234" s="57">
        <v>-537</v>
      </c>
      <c r="AY234" s="57">
        <v>-13970</v>
      </c>
      <c r="AZ234" s="57">
        <v>0</v>
      </c>
      <c r="BA234" s="57">
        <v>-13970</v>
      </c>
      <c r="BB234" s="57">
        <v>0</v>
      </c>
      <c r="BC234" s="57">
        <v>0</v>
      </c>
      <c r="BD234" s="57">
        <v>0</v>
      </c>
      <c r="BE234" s="57">
        <v>-4283512</v>
      </c>
      <c r="BF234" s="57">
        <v>0</v>
      </c>
      <c r="BG234" s="57">
        <v>-4283512</v>
      </c>
      <c r="BH234" s="57">
        <v>0</v>
      </c>
      <c r="BI234" s="57">
        <v>0</v>
      </c>
      <c r="BJ234" s="57">
        <v>0</v>
      </c>
      <c r="BK234" s="57">
        <v>0</v>
      </c>
      <c r="BL234" s="57">
        <v>0</v>
      </c>
      <c r="BM234" s="57">
        <v>0</v>
      </c>
      <c r="BN234" s="57">
        <v>-1268425</v>
      </c>
      <c r="BO234" s="57">
        <v>0</v>
      </c>
      <c r="BP234" s="57">
        <v>-1268425</v>
      </c>
      <c r="BQ234" s="57">
        <v>-128623</v>
      </c>
      <c r="BR234" s="57">
        <v>0</v>
      </c>
      <c r="BS234" s="57">
        <v>-128623</v>
      </c>
      <c r="BT234" s="57">
        <v>-1397048</v>
      </c>
      <c r="BU234" s="57">
        <v>0</v>
      </c>
      <c r="BV234" s="57">
        <v>-1397048</v>
      </c>
      <c r="BW234" s="57">
        <v>-127349</v>
      </c>
      <c r="BX234" s="57">
        <v>0</v>
      </c>
      <c r="BY234" s="57">
        <v>-127349</v>
      </c>
      <c r="BZ234" s="57">
        <v>-2005</v>
      </c>
      <c r="CA234" s="57">
        <v>0</v>
      </c>
      <c r="CB234" s="57">
        <v>-2005</v>
      </c>
      <c r="CC234" s="57">
        <v>-41074</v>
      </c>
      <c r="CD234" s="57">
        <v>0</v>
      </c>
      <c r="CE234" s="57">
        <v>-41074</v>
      </c>
      <c r="CF234" s="57">
        <v>-718</v>
      </c>
      <c r="CG234" s="57">
        <v>0</v>
      </c>
      <c r="CH234" s="57">
        <v>-718</v>
      </c>
      <c r="CI234" s="57">
        <v>0</v>
      </c>
      <c r="CJ234" s="57">
        <v>0</v>
      </c>
      <c r="CK234" s="57">
        <v>0</v>
      </c>
      <c r="CL234" s="57">
        <v>0</v>
      </c>
      <c r="CM234" s="57">
        <v>0</v>
      </c>
      <c r="CN234" s="57">
        <v>0</v>
      </c>
      <c r="CO234" s="57">
        <v>-703</v>
      </c>
      <c r="CP234" s="57">
        <v>0</v>
      </c>
      <c r="CQ234" s="57">
        <v>-703</v>
      </c>
      <c r="CR234" s="57">
        <v>0</v>
      </c>
      <c r="CS234" s="57">
        <v>0</v>
      </c>
      <c r="CT234" s="57">
        <v>0</v>
      </c>
      <c r="CU234" s="57">
        <v>-6677</v>
      </c>
      <c r="CV234" s="57">
        <v>0</v>
      </c>
      <c r="CW234" s="57">
        <v>-6677</v>
      </c>
      <c r="CX234" s="57">
        <v>0</v>
      </c>
      <c r="CY234" s="57">
        <v>0</v>
      </c>
      <c r="CZ234" s="57">
        <v>0</v>
      </c>
      <c r="DA234" s="57">
        <v>0</v>
      </c>
      <c r="DB234" s="57">
        <v>0</v>
      </c>
      <c r="DC234" s="57">
        <v>0</v>
      </c>
      <c r="DD234" s="57">
        <v>0</v>
      </c>
      <c r="DE234" s="57">
        <v>0</v>
      </c>
      <c r="DF234" s="57">
        <v>0</v>
      </c>
      <c r="DG234" s="57">
        <v>0</v>
      </c>
      <c r="DH234" s="57">
        <v>0</v>
      </c>
      <c r="DI234" s="57">
        <v>-178526</v>
      </c>
      <c r="DJ234" s="57">
        <v>0</v>
      </c>
      <c r="DK234" s="57">
        <v>-178526</v>
      </c>
      <c r="DL234" s="57">
        <v>0</v>
      </c>
      <c r="DM234" s="57">
        <v>0</v>
      </c>
      <c r="DN234" s="57">
        <v>0</v>
      </c>
      <c r="DO234" s="57">
        <v>0</v>
      </c>
      <c r="DP234" s="57">
        <v>0</v>
      </c>
      <c r="DQ234" s="57">
        <v>0</v>
      </c>
      <c r="DR234" s="57">
        <v>0</v>
      </c>
      <c r="DS234" s="57">
        <v>0</v>
      </c>
      <c r="DT234" s="57">
        <v>0</v>
      </c>
      <c r="DU234" s="57">
        <v>0</v>
      </c>
      <c r="DV234" s="57">
        <v>0</v>
      </c>
      <c r="DW234" s="57">
        <v>0</v>
      </c>
      <c r="DX234" s="57">
        <v>-508595</v>
      </c>
      <c r="DY234" s="57">
        <v>0</v>
      </c>
      <c r="DZ234" s="57">
        <v>-508595</v>
      </c>
      <c r="EA234" s="57">
        <v>-16721</v>
      </c>
      <c r="EB234" s="57">
        <v>0</v>
      </c>
      <c r="EC234" s="57">
        <v>-16721</v>
      </c>
      <c r="ED234" s="57">
        <v>0</v>
      </c>
      <c r="EE234" s="57">
        <v>0</v>
      </c>
      <c r="EF234" s="57">
        <v>0</v>
      </c>
      <c r="EG234" s="57">
        <v>0</v>
      </c>
      <c r="EH234" s="57">
        <v>0</v>
      </c>
      <c r="EI234" s="57">
        <v>0</v>
      </c>
      <c r="EJ234" s="57">
        <v>-8929</v>
      </c>
      <c r="EK234" s="57">
        <v>0</v>
      </c>
      <c r="EL234" s="57">
        <v>-8929</v>
      </c>
      <c r="EM234" s="57">
        <v>-534245</v>
      </c>
      <c r="EN234" s="57">
        <v>0</v>
      </c>
      <c r="EO234" s="57">
        <v>-534245</v>
      </c>
      <c r="EP234" s="57">
        <v>0</v>
      </c>
      <c r="EQ234" s="57">
        <v>0</v>
      </c>
      <c r="ER234" s="57">
        <v>0</v>
      </c>
      <c r="ES234" s="57">
        <v>0</v>
      </c>
      <c r="ET234" s="57">
        <v>0</v>
      </c>
      <c r="EU234" s="57">
        <v>0</v>
      </c>
      <c r="EV234" s="57">
        <v>0</v>
      </c>
      <c r="EW234" s="57">
        <v>0</v>
      </c>
      <c r="EX234" s="57">
        <v>0</v>
      </c>
      <c r="EY234" s="57">
        <v>42553683</v>
      </c>
      <c r="EZ234" s="57">
        <v>0</v>
      </c>
      <c r="FA234" s="57">
        <v>42553683</v>
      </c>
      <c r="FB234" s="57">
        <v>137758</v>
      </c>
      <c r="FC234" s="57">
        <v>0</v>
      </c>
      <c r="FD234" s="57">
        <v>137758</v>
      </c>
      <c r="FE234" s="57">
        <v>-4283512</v>
      </c>
      <c r="FF234" s="57">
        <v>0</v>
      </c>
      <c r="FG234" s="57">
        <v>-4283512</v>
      </c>
      <c r="FH234" s="57">
        <v>-1397048</v>
      </c>
      <c r="FI234" s="57">
        <v>0</v>
      </c>
      <c r="FJ234" s="57">
        <v>-1397048</v>
      </c>
      <c r="FK234" s="57">
        <v>-178526</v>
      </c>
      <c r="FL234" s="57">
        <v>0</v>
      </c>
      <c r="FM234" s="57">
        <v>-178526</v>
      </c>
      <c r="FN234" s="57">
        <v>-534245</v>
      </c>
      <c r="FO234" s="57">
        <v>0</v>
      </c>
      <c r="FP234" s="57">
        <v>-534245</v>
      </c>
      <c r="FQ234" s="57">
        <v>0</v>
      </c>
      <c r="FR234" s="57">
        <v>0</v>
      </c>
      <c r="FS234" s="57">
        <v>0</v>
      </c>
      <c r="FT234" s="57">
        <v>-6255573</v>
      </c>
      <c r="FU234" s="57">
        <v>0</v>
      </c>
      <c r="FV234" s="57">
        <v>-6255573</v>
      </c>
      <c r="FW234" s="57">
        <v>36298110</v>
      </c>
      <c r="FX234" s="57">
        <v>0</v>
      </c>
      <c r="FY234" s="57">
        <v>36298110</v>
      </c>
    </row>
    <row r="235" spans="1:181" x14ac:dyDescent="0.2">
      <c r="A235" s="57" t="s">
        <v>568</v>
      </c>
      <c r="B235" s="57" t="s">
        <v>567</v>
      </c>
      <c r="C235" s="57">
        <v>0</v>
      </c>
      <c r="D235" s="57">
        <v>0</v>
      </c>
      <c r="E235" s="57">
        <v>0</v>
      </c>
      <c r="F235" s="57">
        <v>577050</v>
      </c>
      <c r="G235" s="57">
        <v>0</v>
      </c>
      <c r="H235" s="57">
        <v>577050</v>
      </c>
      <c r="I235" s="57">
        <v>0</v>
      </c>
      <c r="J235" s="57">
        <v>0</v>
      </c>
      <c r="K235" s="57">
        <v>0</v>
      </c>
      <c r="L235" s="57">
        <v>89556</v>
      </c>
      <c r="M235" s="57">
        <v>-1107</v>
      </c>
      <c r="N235" s="57">
        <v>88449</v>
      </c>
      <c r="O235" s="57">
        <v>666606</v>
      </c>
      <c r="P235" s="57">
        <v>-1107</v>
      </c>
      <c r="Q235" s="57">
        <v>665499</v>
      </c>
      <c r="R235" s="57">
        <v>-11390805</v>
      </c>
      <c r="S235" s="57">
        <v>-22980</v>
      </c>
      <c r="T235" s="57">
        <v>-11413785</v>
      </c>
      <c r="U235" s="57">
        <v>-54058</v>
      </c>
      <c r="V235" s="57">
        <v>0</v>
      </c>
      <c r="W235" s="57">
        <v>-54058</v>
      </c>
      <c r="X235" s="57">
        <v>-340515</v>
      </c>
      <c r="Y235" s="57">
        <v>-6086</v>
      </c>
      <c r="Z235" s="57">
        <v>-346601</v>
      </c>
      <c r="AA235" s="57">
        <v>-11697</v>
      </c>
      <c r="AB235" s="57">
        <v>0</v>
      </c>
      <c r="AC235" s="57">
        <v>-11697</v>
      </c>
      <c r="AD235" s="57">
        <v>0</v>
      </c>
      <c r="AE235" s="57">
        <v>0</v>
      </c>
      <c r="AF235" s="57">
        <v>0</v>
      </c>
      <c r="AG235" s="57">
        <v>5685737</v>
      </c>
      <c r="AH235" s="57">
        <v>270182</v>
      </c>
      <c r="AI235" s="57">
        <v>5955919</v>
      </c>
      <c r="AJ235" s="57">
        <v>171995</v>
      </c>
      <c r="AK235" s="57">
        <v>-812</v>
      </c>
      <c r="AL235" s="57">
        <v>171183</v>
      </c>
      <c r="AM235" s="57">
        <v>-19529180</v>
      </c>
      <c r="AN235" s="57">
        <v>-32558</v>
      </c>
      <c r="AO235" s="57">
        <v>-19561738</v>
      </c>
      <c r="AP235" s="57">
        <v>-160535</v>
      </c>
      <c r="AQ235" s="57">
        <v>12872</v>
      </c>
      <c r="AR235" s="57">
        <v>-147663</v>
      </c>
      <c r="AS235" s="57">
        <v>-23491</v>
      </c>
      <c r="AT235" s="57">
        <v>0</v>
      </c>
      <c r="AU235" s="57">
        <v>-23491</v>
      </c>
      <c r="AV235" s="57">
        <v>0</v>
      </c>
      <c r="AW235" s="57">
        <v>0</v>
      </c>
      <c r="AX235" s="57">
        <v>0</v>
      </c>
      <c r="AY235" s="57">
        <v>0</v>
      </c>
      <c r="AZ235" s="57">
        <v>0</v>
      </c>
      <c r="BA235" s="57">
        <v>0</v>
      </c>
      <c r="BB235" s="57">
        <v>0</v>
      </c>
      <c r="BC235" s="57">
        <v>0</v>
      </c>
      <c r="BD235" s="57">
        <v>0</v>
      </c>
      <c r="BE235" s="57">
        <v>-25586794</v>
      </c>
      <c r="BF235" s="57">
        <v>220618</v>
      </c>
      <c r="BG235" s="57">
        <v>-25366176</v>
      </c>
      <c r="BH235" s="57">
        <v>-281652</v>
      </c>
      <c r="BI235" s="57">
        <v>-5391</v>
      </c>
      <c r="BJ235" s="57">
        <v>-287043</v>
      </c>
      <c r="BK235" s="57">
        <v>-105392</v>
      </c>
      <c r="BL235" s="57">
        <v>0</v>
      </c>
      <c r="BM235" s="57">
        <v>-105392</v>
      </c>
      <c r="BN235" s="57">
        <v>-7264947</v>
      </c>
      <c r="BO235" s="57">
        <v>-383068</v>
      </c>
      <c r="BP235" s="57">
        <v>-7648015</v>
      </c>
      <c r="BQ235" s="57">
        <v>-314321</v>
      </c>
      <c r="BR235" s="57">
        <v>113958</v>
      </c>
      <c r="BS235" s="57">
        <v>-200363</v>
      </c>
      <c r="BT235" s="57">
        <v>-7966312</v>
      </c>
      <c r="BU235" s="57">
        <v>-274501</v>
      </c>
      <c r="BV235" s="57">
        <v>-8240813</v>
      </c>
      <c r="BW235" s="57">
        <v>-6631</v>
      </c>
      <c r="BX235" s="57">
        <v>0</v>
      </c>
      <c r="BY235" s="57">
        <v>-6631</v>
      </c>
      <c r="BZ235" s="57">
        <v>0</v>
      </c>
      <c r="CA235" s="57">
        <v>0</v>
      </c>
      <c r="CB235" s="57">
        <v>0</v>
      </c>
      <c r="CC235" s="57">
        <v>-264494</v>
      </c>
      <c r="CD235" s="57">
        <v>0</v>
      </c>
      <c r="CE235" s="57">
        <v>-264494</v>
      </c>
      <c r="CF235" s="57">
        <v>-30092</v>
      </c>
      <c r="CG235" s="57">
        <v>0</v>
      </c>
      <c r="CH235" s="57">
        <v>-30092</v>
      </c>
      <c r="CI235" s="57">
        <v>0</v>
      </c>
      <c r="CJ235" s="57">
        <v>0</v>
      </c>
      <c r="CK235" s="57">
        <v>0</v>
      </c>
      <c r="CL235" s="57">
        <v>0</v>
      </c>
      <c r="CM235" s="57">
        <v>0</v>
      </c>
      <c r="CN235" s="57">
        <v>0</v>
      </c>
      <c r="CO235" s="57">
        <v>0</v>
      </c>
      <c r="CP235" s="57">
        <v>0</v>
      </c>
      <c r="CQ235" s="57">
        <v>0</v>
      </c>
      <c r="CR235" s="57">
        <v>0</v>
      </c>
      <c r="CS235" s="57">
        <v>0</v>
      </c>
      <c r="CT235" s="57">
        <v>0</v>
      </c>
      <c r="CU235" s="57">
        <v>0</v>
      </c>
      <c r="CV235" s="57">
        <v>0</v>
      </c>
      <c r="CW235" s="57">
        <v>0</v>
      </c>
      <c r="CX235" s="57">
        <v>0</v>
      </c>
      <c r="CY235" s="57">
        <v>0</v>
      </c>
      <c r="CZ235" s="57">
        <v>0</v>
      </c>
      <c r="DA235" s="57">
        <v>0</v>
      </c>
      <c r="DB235" s="57">
        <v>-54998</v>
      </c>
      <c r="DC235" s="57">
        <v>-54998</v>
      </c>
      <c r="DD235" s="57">
        <v>0</v>
      </c>
      <c r="DE235" s="57">
        <v>-4</v>
      </c>
      <c r="DF235" s="57">
        <v>-4</v>
      </c>
      <c r="DG235" s="57">
        <v>-55002</v>
      </c>
      <c r="DH235" s="57">
        <v>0</v>
      </c>
      <c r="DI235" s="57">
        <v>-301217</v>
      </c>
      <c r="DJ235" s="57">
        <v>-55002</v>
      </c>
      <c r="DK235" s="57">
        <v>-356219</v>
      </c>
      <c r="DL235" s="57">
        <v>0</v>
      </c>
      <c r="DM235" s="57">
        <v>0</v>
      </c>
      <c r="DN235" s="57">
        <v>0</v>
      </c>
      <c r="DO235" s="57">
        <v>0</v>
      </c>
      <c r="DP235" s="57">
        <v>0</v>
      </c>
      <c r="DQ235" s="57">
        <v>0</v>
      </c>
      <c r="DR235" s="57">
        <v>-134803</v>
      </c>
      <c r="DS235" s="57">
        <v>-4486</v>
      </c>
      <c r="DT235" s="57">
        <v>-139289</v>
      </c>
      <c r="DU235" s="57">
        <v>-2495</v>
      </c>
      <c r="DV235" s="57">
        <v>0</v>
      </c>
      <c r="DW235" s="57">
        <v>-2495</v>
      </c>
      <c r="DX235" s="57">
        <v>-2096241</v>
      </c>
      <c r="DY235" s="57">
        <v>-18408</v>
      </c>
      <c r="DZ235" s="57">
        <v>-2114649</v>
      </c>
      <c r="EA235" s="57">
        <v>-133562</v>
      </c>
      <c r="EB235" s="57">
        <v>0</v>
      </c>
      <c r="EC235" s="57">
        <v>-133562</v>
      </c>
      <c r="ED235" s="57">
        <v>0</v>
      </c>
      <c r="EE235" s="57">
        <v>0</v>
      </c>
      <c r="EF235" s="57">
        <v>0</v>
      </c>
      <c r="EG235" s="57">
        <v>0</v>
      </c>
      <c r="EH235" s="57">
        <v>0</v>
      </c>
      <c r="EI235" s="57">
        <v>0</v>
      </c>
      <c r="EJ235" s="57">
        <v>0</v>
      </c>
      <c r="EK235" s="57">
        <v>0</v>
      </c>
      <c r="EL235" s="57">
        <v>0</v>
      </c>
      <c r="EM235" s="57">
        <v>-2367101</v>
      </c>
      <c r="EN235" s="57">
        <v>-22894</v>
      </c>
      <c r="EO235" s="57">
        <v>-2389995</v>
      </c>
      <c r="EP235" s="57">
        <v>0</v>
      </c>
      <c r="EQ235" s="57">
        <v>0</v>
      </c>
      <c r="ER235" s="57">
        <v>0</v>
      </c>
      <c r="ES235" s="57">
        <v>0</v>
      </c>
      <c r="ET235" s="57">
        <v>0</v>
      </c>
      <c r="EU235" s="57">
        <v>0</v>
      </c>
      <c r="EV235" s="57">
        <v>0</v>
      </c>
      <c r="EW235" s="57">
        <v>0</v>
      </c>
      <c r="EX235" s="57">
        <v>0</v>
      </c>
      <c r="EY235" s="57">
        <v>245657885</v>
      </c>
      <c r="EZ235" s="57">
        <v>3897207</v>
      </c>
      <c r="FA235" s="57">
        <v>249555092</v>
      </c>
      <c r="FB235" s="57">
        <v>666606</v>
      </c>
      <c r="FC235" s="57">
        <v>-1107</v>
      </c>
      <c r="FD235" s="57">
        <v>665499</v>
      </c>
      <c r="FE235" s="57">
        <v>-25586794</v>
      </c>
      <c r="FF235" s="57">
        <v>220618</v>
      </c>
      <c r="FG235" s="57">
        <v>-25366176</v>
      </c>
      <c r="FH235" s="57">
        <v>-7966312</v>
      </c>
      <c r="FI235" s="57">
        <v>-274501</v>
      </c>
      <c r="FJ235" s="57">
        <v>-8240813</v>
      </c>
      <c r="FK235" s="57">
        <v>-301217</v>
      </c>
      <c r="FL235" s="57">
        <v>-55002</v>
      </c>
      <c r="FM235" s="57">
        <v>-356219</v>
      </c>
      <c r="FN235" s="57">
        <v>-2367101</v>
      </c>
      <c r="FO235" s="57">
        <v>-22894</v>
      </c>
      <c r="FP235" s="57">
        <v>-2389995</v>
      </c>
      <c r="FQ235" s="57">
        <v>0</v>
      </c>
      <c r="FR235" s="57">
        <v>0</v>
      </c>
      <c r="FS235" s="57">
        <v>0</v>
      </c>
      <c r="FT235" s="57">
        <v>-35554818</v>
      </c>
      <c r="FU235" s="57">
        <v>-132886</v>
      </c>
      <c r="FV235" s="57">
        <v>-35687704</v>
      </c>
      <c r="FW235" s="57">
        <v>210103067</v>
      </c>
      <c r="FX235" s="57">
        <v>3764321</v>
      </c>
      <c r="FY235" s="57">
        <v>213867388</v>
      </c>
    </row>
    <row r="236" spans="1:181" x14ac:dyDescent="0.2">
      <c r="A236" s="57" t="s">
        <v>570</v>
      </c>
      <c r="B236" s="57" t="s">
        <v>569</v>
      </c>
      <c r="C236" s="57">
        <v>0</v>
      </c>
      <c r="D236" s="57">
        <v>0</v>
      </c>
      <c r="E236" s="57">
        <v>0</v>
      </c>
      <c r="F236" s="57">
        <v>-266701</v>
      </c>
      <c r="G236" s="57">
        <v>0</v>
      </c>
      <c r="H236" s="57">
        <v>-266701</v>
      </c>
      <c r="I236" s="57">
        <v>0</v>
      </c>
      <c r="J236" s="57">
        <v>0</v>
      </c>
      <c r="K236" s="57">
        <v>0</v>
      </c>
      <c r="L236" s="57">
        <v>14332</v>
      </c>
      <c r="M236" s="57">
        <v>0</v>
      </c>
      <c r="N236" s="57">
        <v>14332</v>
      </c>
      <c r="O236" s="57">
        <v>-252369</v>
      </c>
      <c r="P236" s="57">
        <v>0</v>
      </c>
      <c r="Q236" s="57">
        <v>-252369</v>
      </c>
      <c r="R236" s="57">
        <v>-2783756</v>
      </c>
      <c r="S236" s="57">
        <v>0</v>
      </c>
      <c r="T236" s="57">
        <v>-2783756</v>
      </c>
      <c r="U236" s="57">
        <v>-15032</v>
      </c>
      <c r="V236" s="57">
        <v>0</v>
      </c>
      <c r="W236" s="57">
        <v>-15032</v>
      </c>
      <c r="X236" s="57">
        <v>-54349</v>
      </c>
      <c r="Y236" s="57">
        <v>0</v>
      </c>
      <c r="Z236" s="57">
        <v>-54349</v>
      </c>
      <c r="AA236" s="57">
        <v>-37819</v>
      </c>
      <c r="AB236" s="57">
        <v>0</v>
      </c>
      <c r="AC236" s="57">
        <v>-37819</v>
      </c>
      <c r="AD236" s="57">
        <v>919</v>
      </c>
      <c r="AE236" s="57">
        <v>0</v>
      </c>
      <c r="AF236" s="57">
        <v>919</v>
      </c>
      <c r="AG236" s="57">
        <v>781738</v>
      </c>
      <c r="AH236" s="57">
        <v>0</v>
      </c>
      <c r="AI236" s="57">
        <v>781738</v>
      </c>
      <c r="AJ236" s="57">
        <v>-18144</v>
      </c>
      <c r="AK236" s="57">
        <v>0</v>
      </c>
      <c r="AL236" s="57">
        <v>-18144</v>
      </c>
      <c r="AM236" s="57">
        <v>-2505228</v>
      </c>
      <c r="AN236" s="57">
        <v>0</v>
      </c>
      <c r="AO236" s="57">
        <v>-2505228</v>
      </c>
      <c r="AP236" s="57">
        <v>-35361</v>
      </c>
      <c r="AQ236" s="57">
        <v>0</v>
      </c>
      <c r="AR236" s="57">
        <v>-35361</v>
      </c>
      <c r="AS236" s="57">
        <v>-95603</v>
      </c>
      <c r="AT236" s="57">
        <v>0</v>
      </c>
      <c r="AU236" s="57">
        <v>-95603</v>
      </c>
      <c r="AV236" s="57">
        <v>0</v>
      </c>
      <c r="AW236" s="57">
        <v>0</v>
      </c>
      <c r="AX236" s="57">
        <v>0</v>
      </c>
      <c r="AY236" s="57">
        <v>-23264</v>
      </c>
      <c r="AZ236" s="57">
        <v>0</v>
      </c>
      <c r="BA236" s="57">
        <v>-23264</v>
      </c>
      <c r="BB236" s="57">
        <v>0</v>
      </c>
      <c r="BC236" s="57">
        <v>0</v>
      </c>
      <c r="BD236" s="57">
        <v>0</v>
      </c>
      <c r="BE236" s="57">
        <v>-4733967</v>
      </c>
      <c r="BF236" s="57">
        <v>0</v>
      </c>
      <c r="BG236" s="57">
        <v>-4733967</v>
      </c>
      <c r="BH236" s="57">
        <v>-12058</v>
      </c>
      <c r="BI236" s="57">
        <v>0</v>
      </c>
      <c r="BJ236" s="57">
        <v>-12058</v>
      </c>
      <c r="BK236" s="57">
        <v>-1660</v>
      </c>
      <c r="BL236" s="57">
        <v>0</v>
      </c>
      <c r="BM236" s="57">
        <v>-1660</v>
      </c>
      <c r="BN236" s="57">
        <v>-969377</v>
      </c>
      <c r="BO236" s="57">
        <v>0</v>
      </c>
      <c r="BP236" s="57">
        <v>-969377</v>
      </c>
      <c r="BQ236" s="57">
        <v>-29717</v>
      </c>
      <c r="BR236" s="57">
        <v>0</v>
      </c>
      <c r="BS236" s="57">
        <v>-29717</v>
      </c>
      <c r="BT236" s="57">
        <v>-1012812</v>
      </c>
      <c r="BU236" s="57">
        <v>0</v>
      </c>
      <c r="BV236" s="57">
        <v>-1012812</v>
      </c>
      <c r="BW236" s="57">
        <v>-63213</v>
      </c>
      <c r="BX236" s="57">
        <v>0</v>
      </c>
      <c r="BY236" s="57">
        <v>-63213</v>
      </c>
      <c r="BZ236" s="57">
        <v>-1504</v>
      </c>
      <c r="CA236" s="57">
        <v>0</v>
      </c>
      <c r="CB236" s="57">
        <v>-1504</v>
      </c>
      <c r="CC236" s="57">
        <v>-3540</v>
      </c>
      <c r="CD236" s="57">
        <v>0</v>
      </c>
      <c r="CE236" s="57">
        <v>-3540</v>
      </c>
      <c r="CF236" s="57">
        <v>0</v>
      </c>
      <c r="CG236" s="57">
        <v>0</v>
      </c>
      <c r="CH236" s="57">
        <v>0</v>
      </c>
      <c r="CI236" s="57">
        <v>-2175</v>
      </c>
      <c r="CJ236" s="57">
        <v>0</v>
      </c>
      <c r="CK236" s="57">
        <v>-2175</v>
      </c>
      <c r="CL236" s="57">
        <v>0</v>
      </c>
      <c r="CM236" s="57">
        <v>0</v>
      </c>
      <c r="CN236" s="57">
        <v>0</v>
      </c>
      <c r="CO236" s="57">
        <v>0</v>
      </c>
      <c r="CP236" s="57">
        <v>0</v>
      </c>
      <c r="CQ236" s="57">
        <v>0</v>
      </c>
      <c r="CR236" s="57">
        <v>0</v>
      </c>
      <c r="CS236" s="57">
        <v>0</v>
      </c>
      <c r="CT236" s="57">
        <v>0</v>
      </c>
      <c r="CU236" s="57">
        <v>0</v>
      </c>
      <c r="CV236" s="57">
        <v>0</v>
      </c>
      <c r="CW236" s="57">
        <v>0</v>
      </c>
      <c r="CX236" s="57">
        <v>0</v>
      </c>
      <c r="CY236" s="57">
        <v>0</v>
      </c>
      <c r="CZ236" s="57">
        <v>0</v>
      </c>
      <c r="DA236" s="57">
        <v>-90114</v>
      </c>
      <c r="DB236" s="57">
        <v>0</v>
      </c>
      <c r="DC236" s="57">
        <v>-90114</v>
      </c>
      <c r="DD236" s="57">
        <v>-3749</v>
      </c>
      <c r="DE236" s="57">
        <v>0</v>
      </c>
      <c r="DF236" s="57">
        <v>-3749</v>
      </c>
      <c r="DG236" s="57">
        <v>0</v>
      </c>
      <c r="DH236" s="57">
        <v>0</v>
      </c>
      <c r="DI236" s="57">
        <v>-164295</v>
      </c>
      <c r="DJ236" s="57">
        <v>0</v>
      </c>
      <c r="DK236" s="57">
        <v>-164295</v>
      </c>
      <c r="DL236" s="57">
        <v>0</v>
      </c>
      <c r="DM236" s="57">
        <v>0</v>
      </c>
      <c r="DN236" s="57">
        <v>0</v>
      </c>
      <c r="DO236" s="57">
        <v>-406</v>
      </c>
      <c r="DP236" s="57">
        <v>0</v>
      </c>
      <c r="DQ236" s="57">
        <v>-406</v>
      </c>
      <c r="DR236" s="57">
        <v>-37381</v>
      </c>
      <c r="DS236" s="57">
        <v>0</v>
      </c>
      <c r="DT236" s="57">
        <v>-37381</v>
      </c>
      <c r="DU236" s="57">
        <v>-4229</v>
      </c>
      <c r="DV236" s="57">
        <v>0</v>
      </c>
      <c r="DW236" s="57">
        <v>-4229</v>
      </c>
      <c r="DX236" s="57">
        <v>-671997</v>
      </c>
      <c r="DY236" s="57">
        <v>0</v>
      </c>
      <c r="DZ236" s="57">
        <v>-671997</v>
      </c>
      <c r="EA236" s="57">
        <v>-813</v>
      </c>
      <c r="EB236" s="57">
        <v>0</v>
      </c>
      <c r="EC236" s="57">
        <v>-813</v>
      </c>
      <c r="ED236" s="57">
        <v>0</v>
      </c>
      <c r="EE236" s="57">
        <v>0</v>
      </c>
      <c r="EF236" s="57">
        <v>0</v>
      </c>
      <c r="EG236" s="57">
        <v>0</v>
      </c>
      <c r="EH236" s="57">
        <v>0</v>
      </c>
      <c r="EI236" s="57">
        <v>0</v>
      </c>
      <c r="EJ236" s="57">
        <v>-12651</v>
      </c>
      <c r="EK236" s="57">
        <v>0</v>
      </c>
      <c r="EL236" s="57">
        <v>-12651</v>
      </c>
      <c r="EM236" s="57">
        <v>-727477</v>
      </c>
      <c r="EN236" s="57">
        <v>0</v>
      </c>
      <c r="EO236" s="57">
        <v>-727477</v>
      </c>
      <c r="EP236" s="57">
        <v>-12993</v>
      </c>
      <c r="EQ236" s="57">
        <v>0</v>
      </c>
      <c r="ER236" s="57">
        <v>-12993</v>
      </c>
      <c r="ES236" s="57">
        <v>0</v>
      </c>
      <c r="ET236" s="57">
        <v>0</v>
      </c>
      <c r="EU236" s="57">
        <v>0</v>
      </c>
      <c r="EV236" s="57">
        <v>-12993</v>
      </c>
      <c r="EW236" s="57">
        <v>0</v>
      </c>
      <c r="EX236" s="57">
        <v>-12993</v>
      </c>
      <c r="EY236" s="57">
        <v>33945586</v>
      </c>
      <c r="EZ236" s="57">
        <v>0</v>
      </c>
      <c r="FA236" s="57">
        <v>33945586</v>
      </c>
      <c r="FB236" s="57">
        <v>-252369</v>
      </c>
      <c r="FC236" s="57">
        <v>0</v>
      </c>
      <c r="FD236" s="57">
        <v>-252369</v>
      </c>
      <c r="FE236" s="57">
        <v>-4733967</v>
      </c>
      <c r="FF236" s="57">
        <v>0</v>
      </c>
      <c r="FG236" s="57">
        <v>-4733967</v>
      </c>
      <c r="FH236" s="57">
        <v>-1012812</v>
      </c>
      <c r="FI236" s="57">
        <v>0</v>
      </c>
      <c r="FJ236" s="57">
        <v>-1012812</v>
      </c>
      <c r="FK236" s="57">
        <v>-164295</v>
      </c>
      <c r="FL236" s="57">
        <v>0</v>
      </c>
      <c r="FM236" s="57">
        <v>-164295</v>
      </c>
      <c r="FN236" s="57">
        <v>-727477</v>
      </c>
      <c r="FO236" s="57">
        <v>0</v>
      </c>
      <c r="FP236" s="57">
        <v>-727477</v>
      </c>
      <c r="FQ236" s="57">
        <v>-12993</v>
      </c>
      <c r="FR236" s="57">
        <v>0</v>
      </c>
      <c r="FS236" s="57">
        <v>-12993</v>
      </c>
      <c r="FT236" s="57">
        <v>-6903913</v>
      </c>
      <c r="FU236" s="57">
        <v>0</v>
      </c>
      <c r="FV236" s="57">
        <v>-6903913</v>
      </c>
      <c r="FW236" s="57">
        <v>27041673</v>
      </c>
      <c r="FX236" s="57">
        <v>0</v>
      </c>
      <c r="FY236" s="57">
        <v>27041673</v>
      </c>
    </row>
    <row r="237" spans="1:181" x14ac:dyDescent="0.2">
      <c r="A237" s="57" t="s">
        <v>572</v>
      </c>
      <c r="B237" s="57" t="s">
        <v>571</v>
      </c>
      <c r="C237" s="57">
        <v>0</v>
      </c>
      <c r="D237" s="57">
        <v>0</v>
      </c>
      <c r="E237" s="57">
        <v>0</v>
      </c>
      <c r="F237" s="57">
        <v>-509243</v>
      </c>
      <c r="G237" s="57">
        <v>0</v>
      </c>
      <c r="H237" s="57">
        <v>-509243</v>
      </c>
      <c r="I237" s="57">
        <v>0</v>
      </c>
      <c r="J237" s="57">
        <v>0</v>
      </c>
      <c r="K237" s="57">
        <v>0</v>
      </c>
      <c r="L237" s="57">
        <v>173761</v>
      </c>
      <c r="M237" s="57">
        <v>0</v>
      </c>
      <c r="N237" s="57">
        <v>173761</v>
      </c>
      <c r="O237" s="57">
        <v>-335482</v>
      </c>
      <c r="P237" s="57">
        <v>0</v>
      </c>
      <c r="Q237" s="57">
        <v>-335482</v>
      </c>
      <c r="R237" s="57">
        <v>-8294770</v>
      </c>
      <c r="S237" s="57">
        <v>0</v>
      </c>
      <c r="T237" s="57">
        <v>-8294770</v>
      </c>
      <c r="U237" s="57">
        <v>-20146</v>
      </c>
      <c r="V237" s="57">
        <v>0</v>
      </c>
      <c r="W237" s="57">
        <v>-20146</v>
      </c>
      <c r="X237" s="57">
        <v>-491461</v>
      </c>
      <c r="Y237" s="57">
        <v>0</v>
      </c>
      <c r="Z237" s="57">
        <v>-491461</v>
      </c>
      <c r="AA237" s="57">
        <v>-277321</v>
      </c>
      <c r="AB237" s="57">
        <v>0</v>
      </c>
      <c r="AC237" s="57">
        <v>-277321</v>
      </c>
      <c r="AD237" s="57">
        <v>-2793</v>
      </c>
      <c r="AE237" s="57">
        <v>0</v>
      </c>
      <c r="AF237" s="57">
        <v>-2793</v>
      </c>
      <c r="AG237" s="57">
        <v>2059981</v>
      </c>
      <c r="AH237" s="57">
        <v>0</v>
      </c>
      <c r="AI237" s="57">
        <v>2059981</v>
      </c>
      <c r="AJ237" s="57">
        <v>-798</v>
      </c>
      <c r="AK237" s="57">
        <v>0</v>
      </c>
      <c r="AL237" s="57">
        <v>-798</v>
      </c>
      <c r="AM237" s="57">
        <v>-6561420</v>
      </c>
      <c r="AN237" s="57">
        <v>0</v>
      </c>
      <c r="AO237" s="57">
        <v>-6561420</v>
      </c>
      <c r="AP237" s="57">
        <v>-11202</v>
      </c>
      <c r="AQ237" s="57">
        <v>0</v>
      </c>
      <c r="AR237" s="57">
        <v>-11202</v>
      </c>
      <c r="AS237" s="57">
        <v>-167880</v>
      </c>
      <c r="AT237" s="57">
        <v>0</v>
      </c>
      <c r="AU237" s="57">
        <v>-167880</v>
      </c>
      <c r="AV237" s="57">
        <v>-4952</v>
      </c>
      <c r="AW237" s="57">
        <v>0</v>
      </c>
      <c r="AX237" s="57">
        <v>-4952</v>
      </c>
      <c r="AY237" s="57">
        <v>-105634</v>
      </c>
      <c r="AZ237" s="57">
        <v>0</v>
      </c>
      <c r="BA237" s="57">
        <v>-105634</v>
      </c>
      <c r="BB237" s="57">
        <v>909</v>
      </c>
      <c r="BC237" s="57">
        <v>0</v>
      </c>
      <c r="BD237" s="57">
        <v>909</v>
      </c>
      <c r="BE237" s="57">
        <v>-13577227</v>
      </c>
      <c r="BF237" s="57">
        <v>0</v>
      </c>
      <c r="BG237" s="57">
        <v>-13577227</v>
      </c>
      <c r="BH237" s="57">
        <v>-23570</v>
      </c>
      <c r="BI237" s="57">
        <v>0</v>
      </c>
      <c r="BJ237" s="57">
        <v>-23570</v>
      </c>
      <c r="BK237" s="57">
        <v>2336</v>
      </c>
      <c r="BL237" s="57">
        <v>0</v>
      </c>
      <c r="BM237" s="57">
        <v>2336</v>
      </c>
      <c r="BN237" s="57">
        <v>-2457002</v>
      </c>
      <c r="BO237" s="57">
        <v>0</v>
      </c>
      <c r="BP237" s="57">
        <v>-2457002</v>
      </c>
      <c r="BQ237" s="57">
        <v>-128615</v>
      </c>
      <c r="BR237" s="57">
        <v>0</v>
      </c>
      <c r="BS237" s="57">
        <v>-128615</v>
      </c>
      <c r="BT237" s="57">
        <v>-2606851</v>
      </c>
      <c r="BU237" s="57">
        <v>0</v>
      </c>
      <c r="BV237" s="57">
        <v>-2606851</v>
      </c>
      <c r="BW237" s="57">
        <v>-528990</v>
      </c>
      <c r="BX237" s="57">
        <v>0</v>
      </c>
      <c r="BY237" s="57">
        <v>-528990</v>
      </c>
      <c r="BZ237" s="57">
        <v>28</v>
      </c>
      <c r="CA237" s="57">
        <v>0</v>
      </c>
      <c r="CB237" s="57">
        <v>28</v>
      </c>
      <c r="CC237" s="57">
        <v>-406232</v>
      </c>
      <c r="CD237" s="57">
        <v>0</v>
      </c>
      <c r="CE237" s="57">
        <v>-406232</v>
      </c>
      <c r="CF237" s="57">
        <v>27649</v>
      </c>
      <c r="CG237" s="57">
        <v>0</v>
      </c>
      <c r="CH237" s="57">
        <v>27649</v>
      </c>
      <c r="CI237" s="57">
        <v>-30292</v>
      </c>
      <c r="CJ237" s="57">
        <v>0</v>
      </c>
      <c r="CK237" s="57">
        <v>-30292</v>
      </c>
      <c r="CL237" s="57">
        <v>-1238</v>
      </c>
      <c r="CM237" s="57">
        <v>0</v>
      </c>
      <c r="CN237" s="57">
        <v>-1238</v>
      </c>
      <c r="CO237" s="57">
        <v>-9378</v>
      </c>
      <c r="CP237" s="57">
        <v>0</v>
      </c>
      <c r="CQ237" s="57">
        <v>-9378</v>
      </c>
      <c r="CR237" s="57">
        <v>108</v>
      </c>
      <c r="CS237" s="57">
        <v>0</v>
      </c>
      <c r="CT237" s="57">
        <v>108</v>
      </c>
      <c r="CU237" s="57">
        <v>0</v>
      </c>
      <c r="CV237" s="57">
        <v>0</v>
      </c>
      <c r="CW237" s="57">
        <v>0</v>
      </c>
      <c r="CX237" s="57">
        <v>0</v>
      </c>
      <c r="CY237" s="57">
        <v>0</v>
      </c>
      <c r="CZ237" s="57">
        <v>0</v>
      </c>
      <c r="DA237" s="57">
        <v>0</v>
      </c>
      <c r="DB237" s="57">
        <v>0</v>
      </c>
      <c r="DC237" s="57">
        <v>0</v>
      </c>
      <c r="DD237" s="57">
        <v>0</v>
      </c>
      <c r="DE237" s="57">
        <v>0</v>
      </c>
      <c r="DF237" s="57">
        <v>0</v>
      </c>
      <c r="DG237" s="57">
        <v>0</v>
      </c>
      <c r="DH237" s="57">
        <v>0</v>
      </c>
      <c r="DI237" s="57">
        <v>-948345</v>
      </c>
      <c r="DJ237" s="57">
        <v>0</v>
      </c>
      <c r="DK237" s="57">
        <v>-948345</v>
      </c>
      <c r="DL237" s="57">
        <v>-129187</v>
      </c>
      <c r="DM237" s="57">
        <v>0</v>
      </c>
      <c r="DN237" s="57">
        <v>-129187</v>
      </c>
      <c r="DO237" s="57">
        <v>-34636</v>
      </c>
      <c r="DP237" s="57">
        <v>0</v>
      </c>
      <c r="DQ237" s="57">
        <v>-34636</v>
      </c>
      <c r="DR237" s="57">
        <v>-79805</v>
      </c>
      <c r="DS237" s="57">
        <v>0</v>
      </c>
      <c r="DT237" s="57">
        <v>-79805</v>
      </c>
      <c r="DU237" s="57">
        <v>-14309</v>
      </c>
      <c r="DV237" s="57">
        <v>0</v>
      </c>
      <c r="DW237" s="57">
        <v>-14309</v>
      </c>
      <c r="DX237" s="57">
        <v>-1492958</v>
      </c>
      <c r="DY237" s="57">
        <v>0</v>
      </c>
      <c r="DZ237" s="57">
        <v>-1492958</v>
      </c>
      <c r="EA237" s="57">
        <v>-82577</v>
      </c>
      <c r="EB237" s="57">
        <v>0</v>
      </c>
      <c r="EC237" s="57">
        <v>-82577</v>
      </c>
      <c r="ED237" s="57">
        <v>0</v>
      </c>
      <c r="EE237" s="57">
        <v>0</v>
      </c>
      <c r="EF237" s="57">
        <v>0</v>
      </c>
      <c r="EG237" s="57">
        <v>0</v>
      </c>
      <c r="EH237" s="57">
        <v>0</v>
      </c>
      <c r="EI237" s="57">
        <v>0</v>
      </c>
      <c r="EJ237" s="57">
        <v>-22434</v>
      </c>
      <c r="EK237" s="57">
        <v>0</v>
      </c>
      <c r="EL237" s="57">
        <v>-22434</v>
      </c>
      <c r="EM237" s="57">
        <v>-1855906</v>
      </c>
      <c r="EN237" s="57">
        <v>0</v>
      </c>
      <c r="EO237" s="57">
        <v>-1855906</v>
      </c>
      <c r="EP237" s="57">
        <v>0</v>
      </c>
      <c r="EQ237" s="57">
        <v>0</v>
      </c>
      <c r="ER237" s="57">
        <v>0</v>
      </c>
      <c r="ES237" s="57">
        <v>0</v>
      </c>
      <c r="ET237" s="57">
        <v>0</v>
      </c>
      <c r="EU237" s="57">
        <v>0</v>
      </c>
      <c r="EV237" s="57">
        <v>0</v>
      </c>
      <c r="EW237" s="57">
        <v>0</v>
      </c>
      <c r="EX237" s="57">
        <v>0</v>
      </c>
      <c r="EY237" s="57">
        <v>95250765</v>
      </c>
      <c r="EZ237" s="57">
        <v>0</v>
      </c>
      <c r="FA237" s="57">
        <v>95250765</v>
      </c>
      <c r="FB237" s="57">
        <v>-335482</v>
      </c>
      <c r="FC237" s="57">
        <v>0</v>
      </c>
      <c r="FD237" s="57">
        <v>-335482</v>
      </c>
      <c r="FE237" s="57">
        <v>-13577227</v>
      </c>
      <c r="FF237" s="57">
        <v>0</v>
      </c>
      <c r="FG237" s="57">
        <v>-13577227</v>
      </c>
      <c r="FH237" s="57">
        <v>-2606851</v>
      </c>
      <c r="FI237" s="57">
        <v>0</v>
      </c>
      <c r="FJ237" s="57">
        <v>-2606851</v>
      </c>
      <c r="FK237" s="57">
        <v>-948345</v>
      </c>
      <c r="FL237" s="57">
        <v>0</v>
      </c>
      <c r="FM237" s="57">
        <v>-948345</v>
      </c>
      <c r="FN237" s="57">
        <v>-1855906</v>
      </c>
      <c r="FO237" s="57">
        <v>0</v>
      </c>
      <c r="FP237" s="57">
        <v>-1855906</v>
      </c>
      <c r="FQ237" s="57">
        <v>0</v>
      </c>
      <c r="FR237" s="57">
        <v>0</v>
      </c>
      <c r="FS237" s="57">
        <v>0</v>
      </c>
      <c r="FT237" s="57">
        <v>-19323811</v>
      </c>
      <c r="FU237" s="57">
        <v>0</v>
      </c>
      <c r="FV237" s="57">
        <v>-19323811</v>
      </c>
      <c r="FW237" s="57">
        <v>75926954</v>
      </c>
      <c r="FX237" s="57">
        <v>0</v>
      </c>
      <c r="FY237" s="57">
        <v>75926954</v>
      </c>
    </row>
    <row r="238" spans="1:181" x14ac:dyDescent="0.2">
      <c r="A238" s="57" t="s">
        <v>575</v>
      </c>
      <c r="B238" s="57" t="s">
        <v>574</v>
      </c>
      <c r="C238" s="57">
        <v>0</v>
      </c>
      <c r="D238" s="57">
        <v>0</v>
      </c>
      <c r="E238" s="57">
        <v>0</v>
      </c>
      <c r="F238" s="57">
        <v>-20935</v>
      </c>
      <c r="G238" s="57">
        <v>0</v>
      </c>
      <c r="H238" s="57">
        <v>-20935</v>
      </c>
      <c r="I238" s="57">
        <v>0</v>
      </c>
      <c r="J238" s="57">
        <v>0</v>
      </c>
      <c r="K238" s="57">
        <v>0</v>
      </c>
      <c r="L238" s="57">
        <v>248779</v>
      </c>
      <c r="M238" s="57">
        <v>0</v>
      </c>
      <c r="N238" s="57">
        <v>248779</v>
      </c>
      <c r="O238" s="57">
        <v>227844</v>
      </c>
      <c r="P238" s="57">
        <v>0</v>
      </c>
      <c r="Q238" s="57">
        <v>227844</v>
      </c>
      <c r="R238" s="57">
        <v>-1340545</v>
      </c>
      <c r="S238" s="57">
        <v>0</v>
      </c>
      <c r="T238" s="57">
        <v>-1340545</v>
      </c>
      <c r="U238" s="57">
        <v>-7235</v>
      </c>
      <c r="V238" s="57">
        <v>0</v>
      </c>
      <c r="W238" s="57">
        <v>-7235</v>
      </c>
      <c r="X238" s="57">
        <v>-146749</v>
      </c>
      <c r="Y238" s="57">
        <v>0</v>
      </c>
      <c r="Z238" s="57">
        <v>-146749</v>
      </c>
      <c r="AA238" s="57">
        <v>-110673</v>
      </c>
      <c r="AB238" s="57">
        <v>0</v>
      </c>
      <c r="AC238" s="57">
        <v>-110673</v>
      </c>
      <c r="AD238" s="57">
        <v>0</v>
      </c>
      <c r="AE238" s="57">
        <v>0</v>
      </c>
      <c r="AF238" s="57">
        <v>0</v>
      </c>
      <c r="AG238" s="57">
        <v>2766373</v>
      </c>
      <c r="AH238" s="57">
        <v>0</v>
      </c>
      <c r="AI238" s="57">
        <v>2766373</v>
      </c>
      <c r="AJ238" s="57">
        <v>-526</v>
      </c>
      <c r="AK238" s="57">
        <v>0</v>
      </c>
      <c r="AL238" s="57">
        <v>-526</v>
      </c>
      <c r="AM238" s="57">
        <v>-3646092</v>
      </c>
      <c r="AN238" s="57">
        <v>0</v>
      </c>
      <c r="AO238" s="57">
        <v>-3646092</v>
      </c>
      <c r="AP238" s="57">
        <v>94605</v>
      </c>
      <c r="AQ238" s="57">
        <v>0</v>
      </c>
      <c r="AR238" s="57">
        <v>94605</v>
      </c>
      <c r="AS238" s="57">
        <v>0</v>
      </c>
      <c r="AT238" s="57">
        <v>0</v>
      </c>
      <c r="AU238" s="57">
        <v>0</v>
      </c>
      <c r="AV238" s="57">
        <v>0</v>
      </c>
      <c r="AW238" s="57">
        <v>0</v>
      </c>
      <c r="AX238" s="57">
        <v>0</v>
      </c>
      <c r="AY238" s="57">
        <v>0</v>
      </c>
      <c r="AZ238" s="57">
        <v>0</v>
      </c>
      <c r="BA238" s="57">
        <v>0</v>
      </c>
      <c r="BB238" s="57">
        <v>0</v>
      </c>
      <c r="BC238" s="57">
        <v>0</v>
      </c>
      <c r="BD238" s="57">
        <v>0</v>
      </c>
      <c r="BE238" s="57">
        <v>-2272934</v>
      </c>
      <c r="BF238" s="57">
        <v>0</v>
      </c>
      <c r="BG238" s="57">
        <v>-2272934</v>
      </c>
      <c r="BH238" s="57">
        <v>-20855</v>
      </c>
      <c r="BI238" s="57">
        <v>0</v>
      </c>
      <c r="BJ238" s="57">
        <v>-20855</v>
      </c>
      <c r="BK238" s="57">
        <v>-17629</v>
      </c>
      <c r="BL238" s="57">
        <v>0</v>
      </c>
      <c r="BM238" s="57">
        <v>-17629</v>
      </c>
      <c r="BN238" s="57">
        <v>-4757752</v>
      </c>
      <c r="BO238" s="57">
        <v>0</v>
      </c>
      <c r="BP238" s="57">
        <v>-4757752</v>
      </c>
      <c r="BQ238" s="57">
        <v>-61659</v>
      </c>
      <c r="BR238" s="57">
        <v>0</v>
      </c>
      <c r="BS238" s="57">
        <v>-61659</v>
      </c>
      <c r="BT238" s="57">
        <v>-4857895</v>
      </c>
      <c r="BU238" s="57">
        <v>0</v>
      </c>
      <c r="BV238" s="57">
        <v>-4857895</v>
      </c>
      <c r="BW238" s="57">
        <v>-80130</v>
      </c>
      <c r="BX238" s="57">
        <v>0</v>
      </c>
      <c r="BY238" s="57">
        <v>-80130</v>
      </c>
      <c r="BZ238" s="57">
        <v>95237</v>
      </c>
      <c r="CA238" s="57">
        <v>0</v>
      </c>
      <c r="CB238" s="57">
        <v>95237</v>
      </c>
      <c r="CC238" s="57">
        <v>-103753</v>
      </c>
      <c r="CD238" s="57">
        <v>0</v>
      </c>
      <c r="CE238" s="57">
        <v>-103753</v>
      </c>
      <c r="CF238" s="57">
        <v>-26195</v>
      </c>
      <c r="CG238" s="57">
        <v>0</v>
      </c>
      <c r="CH238" s="57">
        <v>-26195</v>
      </c>
      <c r="CI238" s="57">
        <v>0</v>
      </c>
      <c r="CJ238" s="57">
        <v>0</v>
      </c>
      <c r="CK238" s="57">
        <v>0</v>
      </c>
      <c r="CL238" s="57">
        <v>0</v>
      </c>
      <c r="CM238" s="57">
        <v>0</v>
      </c>
      <c r="CN238" s="57">
        <v>0</v>
      </c>
      <c r="CO238" s="57">
        <v>0</v>
      </c>
      <c r="CP238" s="57">
        <v>0</v>
      </c>
      <c r="CQ238" s="57">
        <v>0</v>
      </c>
      <c r="CR238" s="57">
        <v>0</v>
      </c>
      <c r="CS238" s="57">
        <v>0</v>
      </c>
      <c r="CT238" s="57">
        <v>0</v>
      </c>
      <c r="CU238" s="57">
        <v>0</v>
      </c>
      <c r="CV238" s="57">
        <v>0</v>
      </c>
      <c r="CW238" s="57">
        <v>0</v>
      </c>
      <c r="CX238" s="57">
        <v>0</v>
      </c>
      <c r="CY238" s="57">
        <v>0</v>
      </c>
      <c r="CZ238" s="57">
        <v>0</v>
      </c>
      <c r="DA238" s="57">
        <v>-11462</v>
      </c>
      <c r="DB238" s="57">
        <v>0</v>
      </c>
      <c r="DC238" s="57">
        <v>-11462</v>
      </c>
      <c r="DD238" s="57">
        <v>0</v>
      </c>
      <c r="DE238" s="57">
        <v>0</v>
      </c>
      <c r="DF238" s="57">
        <v>0</v>
      </c>
      <c r="DG238" s="57">
        <v>0</v>
      </c>
      <c r="DH238" s="57">
        <v>0</v>
      </c>
      <c r="DI238" s="57">
        <v>-126303</v>
      </c>
      <c r="DJ238" s="57">
        <v>0</v>
      </c>
      <c r="DK238" s="57">
        <v>-126303</v>
      </c>
      <c r="DL238" s="57">
        <v>-197228</v>
      </c>
      <c r="DM238" s="57">
        <v>0</v>
      </c>
      <c r="DN238" s="57">
        <v>-197228</v>
      </c>
      <c r="DO238" s="57">
        <v>0</v>
      </c>
      <c r="DP238" s="57">
        <v>0</v>
      </c>
      <c r="DQ238" s="57">
        <v>0</v>
      </c>
      <c r="DR238" s="57">
        <v>-26845</v>
      </c>
      <c r="DS238" s="57">
        <v>0</v>
      </c>
      <c r="DT238" s="57">
        <v>-26845</v>
      </c>
      <c r="DU238" s="57">
        <v>0</v>
      </c>
      <c r="DV238" s="57">
        <v>0</v>
      </c>
      <c r="DW238" s="57">
        <v>0</v>
      </c>
      <c r="DX238" s="57">
        <v>-557901</v>
      </c>
      <c r="DY238" s="57">
        <v>0</v>
      </c>
      <c r="DZ238" s="57">
        <v>-557901</v>
      </c>
      <c r="EA238" s="57">
        <v>-9361</v>
      </c>
      <c r="EB238" s="57">
        <v>0</v>
      </c>
      <c r="EC238" s="57">
        <v>-9361</v>
      </c>
      <c r="ED238" s="57">
        <v>0</v>
      </c>
      <c r="EE238" s="57">
        <v>0</v>
      </c>
      <c r="EF238" s="57">
        <v>0</v>
      </c>
      <c r="EG238" s="57">
        <v>0</v>
      </c>
      <c r="EH238" s="57">
        <v>0</v>
      </c>
      <c r="EI238" s="57">
        <v>0</v>
      </c>
      <c r="EJ238" s="57">
        <v>-770</v>
      </c>
      <c r="EK238" s="57">
        <v>0</v>
      </c>
      <c r="EL238" s="57">
        <v>-770</v>
      </c>
      <c r="EM238" s="57">
        <v>-792105</v>
      </c>
      <c r="EN238" s="57">
        <v>0</v>
      </c>
      <c r="EO238" s="57">
        <v>-792105</v>
      </c>
      <c r="EP238" s="57">
        <v>0</v>
      </c>
      <c r="EQ238" s="57">
        <v>0</v>
      </c>
      <c r="ER238" s="57">
        <v>0</v>
      </c>
      <c r="ES238" s="57">
        <v>0</v>
      </c>
      <c r="ET238" s="57">
        <v>0</v>
      </c>
      <c r="EU238" s="57">
        <v>0</v>
      </c>
      <c r="EV238" s="57">
        <v>0</v>
      </c>
      <c r="EW238" s="57">
        <v>0</v>
      </c>
      <c r="EX238" s="57">
        <v>0</v>
      </c>
      <c r="EY238" s="57">
        <v>108155417</v>
      </c>
      <c r="EZ238" s="57">
        <v>0</v>
      </c>
      <c r="FA238" s="57">
        <v>108155417</v>
      </c>
      <c r="FB238" s="57">
        <v>227844</v>
      </c>
      <c r="FC238" s="57">
        <v>0</v>
      </c>
      <c r="FD238" s="57">
        <v>227844</v>
      </c>
      <c r="FE238" s="57">
        <v>-2272934</v>
      </c>
      <c r="FF238" s="57">
        <v>0</v>
      </c>
      <c r="FG238" s="57">
        <v>-2272934</v>
      </c>
      <c r="FH238" s="57">
        <v>-4857895</v>
      </c>
      <c r="FI238" s="57">
        <v>0</v>
      </c>
      <c r="FJ238" s="57">
        <v>-4857895</v>
      </c>
      <c r="FK238" s="57">
        <v>-126303</v>
      </c>
      <c r="FL238" s="57">
        <v>0</v>
      </c>
      <c r="FM238" s="57">
        <v>-126303</v>
      </c>
      <c r="FN238" s="57">
        <v>-792105</v>
      </c>
      <c r="FO238" s="57">
        <v>0</v>
      </c>
      <c r="FP238" s="57">
        <v>-792105</v>
      </c>
      <c r="FQ238" s="57">
        <v>0</v>
      </c>
      <c r="FR238" s="57">
        <v>0</v>
      </c>
      <c r="FS238" s="57">
        <v>0</v>
      </c>
      <c r="FT238" s="57">
        <v>-7821393</v>
      </c>
      <c r="FU238" s="57">
        <v>0</v>
      </c>
      <c r="FV238" s="57">
        <v>-7821393</v>
      </c>
      <c r="FW238" s="57">
        <v>100334024</v>
      </c>
      <c r="FX238" s="57">
        <v>0</v>
      </c>
      <c r="FY238" s="57">
        <v>100334024</v>
      </c>
    </row>
    <row r="239" spans="1:181" x14ac:dyDescent="0.2">
      <c r="A239" s="57" t="s">
        <v>577</v>
      </c>
      <c r="B239" s="57" t="s">
        <v>576</v>
      </c>
      <c r="C239" s="57">
        <v>0</v>
      </c>
      <c r="D239" s="57">
        <v>0</v>
      </c>
      <c r="E239" s="57">
        <v>0</v>
      </c>
      <c r="F239" s="57">
        <v>17482</v>
      </c>
      <c r="G239" s="57">
        <v>0</v>
      </c>
      <c r="H239" s="57">
        <v>17482</v>
      </c>
      <c r="I239" s="57">
        <v>0</v>
      </c>
      <c r="J239" s="57">
        <v>0</v>
      </c>
      <c r="K239" s="57">
        <v>0</v>
      </c>
      <c r="L239" s="57">
        <v>137196</v>
      </c>
      <c r="M239" s="57">
        <v>0</v>
      </c>
      <c r="N239" s="57">
        <v>137196</v>
      </c>
      <c r="O239" s="57">
        <v>154678</v>
      </c>
      <c r="P239" s="57">
        <v>0</v>
      </c>
      <c r="Q239" s="57">
        <v>154678</v>
      </c>
      <c r="R239" s="57">
        <v>-2294880</v>
      </c>
      <c r="S239" s="57">
        <v>0</v>
      </c>
      <c r="T239" s="57">
        <v>-2294880</v>
      </c>
      <c r="U239" s="57">
        <v>-3096</v>
      </c>
      <c r="V239" s="57">
        <v>0</v>
      </c>
      <c r="W239" s="57">
        <v>-3096</v>
      </c>
      <c r="X239" s="57">
        <v>-73563</v>
      </c>
      <c r="Y239" s="57">
        <v>0</v>
      </c>
      <c r="Z239" s="57">
        <v>-73563</v>
      </c>
      <c r="AA239" s="57">
        <v>-54446</v>
      </c>
      <c r="AB239" s="57">
        <v>0</v>
      </c>
      <c r="AC239" s="57">
        <v>-54446</v>
      </c>
      <c r="AD239" s="57">
        <v>0</v>
      </c>
      <c r="AE239" s="57">
        <v>0</v>
      </c>
      <c r="AF239" s="57">
        <v>0</v>
      </c>
      <c r="AG239" s="57">
        <v>3305606</v>
      </c>
      <c r="AH239" s="57">
        <v>0</v>
      </c>
      <c r="AI239" s="57">
        <v>3305606</v>
      </c>
      <c r="AJ239" s="57">
        <v>106172</v>
      </c>
      <c r="AK239" s="57">
        <v>0</v>
      </c>
      <c r="AL239" s="57">
        <v>106172</v>
      </c>
      <c r="AM239" s="57">
        <v>-4808681</v>
      </c>
      <c r="AN239" s="57">
        <v>0</v>
      </c>
      <c r="AO239" s="57">
        <v>-4808681</v>
      </c>
      <c r="AP239" s="57">
        <v>-210695</v>
      </c>
      <c r="AQ239" s="57">
        <v>0</v>
      </c>
      <c r="AR239" s="57">
        <v>-210695</v>
      </c>
      <c r="AS239" s="57">
        <v>-108204</v>
      </c>
      <c r="AT239" s="57">
        <v>0</v>
      </c>
      <c r="AU239" s="57">
        <v>-108204</v>
      </c>
      <c r="AV239" s="57">
        <v>0</v>
      </c>
      <c r="AW239" s="57">
        <v>0</v>
      </c>
      <c r="AX239" s="57">
        <v>0</v>
      </c>
      <c r="AY239" s="57">
        <v>-986</v>
      </c>
      <c r="AZ239" s="57">
        <v>0</v>
      </c>
      <c r="BA239" s="57">
        <v>-986</v>
      </c>
      <c r="BB239" s="57">
        <v>0</v>
      </c>
      <c r="BC239" s="57">
        <v>0</v>
      </c>
      <c r="BD239" s="57">
        <v>0</v>
      </c>
      <c r="BE239" s="57">
        <v>-4085231</v>
      </c>
      <c r="BF239" s="57">
        <v>0</v>
      </c>
      <c r="BG239" s="57">
        <v>-4085231</v>
      </c>
      <c r="BH239" s="57">
        <v>-200284</v>
      </c>
      <c r="BI239" s="57">
        <v>0</v>
      </c>
      <c r="BJ239" s="57">
        <v>-200284</v>
      </c>
      <c r="BK239" s="57">
        <v>-28977</v>
      </c>
      <c r="BL239" s="57">
        <v>0</v>
      </c>
      <c r="BM239" s="57">
        <v>-28977</v>
      </c>
      <c r="BN239" s="57">
        <v>-3664907</v>
      </c>
      <c r="BO239" s="57">
        <v>0</v>
      </c>
      <c r="BP239" s="57">
        <v>-3664907</v>
      </c>
      <c r="BQ239" s="57">
        <v>-81332</v>
      </c>
      <c r="BR239" s="57">
        <v>0</v>
      </c>
      <c r="BS239" s="57">
        <v>-81332</v>
      </c>
      <c r="BT239" s="57">
        <v>-3975500</v>
      </c>
      <c r="BU239" s="57">
        <v>0</v>
      </c>
      <c r="BV239" s="57">
        <v>-3975500</v>
      </c>
      <c r="BW239" s="57">
        <v>-53880</v>
      </c>
      <c r="BX239" s="57">
        <v>0</v>
      </c>
      <c r="BY239" s="57">
        <v>-53880</v>
      </c>
      <c r="BZ239" s="57">
        <v>-4003</v>
      </c>
      <c r="CA239" s="57">
        <v>0</v>
      </c>
      <c r="CB239" s="57">
        <v>-4003</v>
      </c>
      <c r="CC239" s="57">
        <v>-377118</v>
      </c>
      <c r="CD239" s="57">
        <v>0</v>
      </c>
      <c r="CE239" s="57">
        <v>-377118</v>
      </c>
      <c r="CF239" s="57">
        <v>0</v>
      </c>
      <c r="CG239" s="57">
        <v>0</v>
      </c>
      <c r="CH239" s="57">
        <v>0</v>
      </c>
      <c r="CI239" s="57">
        <v>0</v>
      </c>
      <c r="CJ239" s="57">
        <v>0</v>
      </c>
      <c r="CK239" s="57">
        <v>0</v>
      </c>
      <c r="CL239" s="57">
        <v>0</v>
      </c>
      <c r="CM239" s="57">
        <v>0</v>
      </c>
      <c r="CN239" s="57">
        <v>0</v>
      </c>
      <c r="CO239" s="57">
        <v>0</v>
      </c>
      <c r="CP239" s="57">
        <v>0</v>
      </c>
      <c r="CQ239" s="57">
        <v>0</v>
      </c>
      <c r="CR239" s="57">
        <v>0</v>
      </c>
      <c r="CS239" s="57">
        <v>0</v>
      </c>
      <c r="CT239" s="57">
        <v>0</v>
      </c>
      <c r="CU239" s="57">
        <v>0</v>
      </c>
      <c r="CV239" s="57">
        <v>0</v>
      </c>
      <c r="CW239" s="57">
        <v>0</v>
      </c>
      <c r="CX239" s="57">
        <v>0</v>
      </c>
      <c r="CY239" s="57">
        <v>0</v>
      </c>
      <c r="CZ239" s="57">
        <v>0</v>
      </c>
      <c r="DA239" s="57">
        <v>0</v>
      </c>
      <c r="DB239" s="57">
        <v>0</v>
      </c>
      <c r="DC239" s="57">
        <v>0</v>
      </c>
      <c r="DD239" s="57">
        <v>0</v>
      </c>
      <c r="DE239" s="57">
        <v>0</v>
      </c>
      <c r="DF239" s="57">
        <v>0</v>
      </c>
      <c r="DG239" s="57">
        <v>0</v>
      </c>
      <c r="DH239" s="57">
        <v>0</v>
      </c>
      <c r="DI239" s="57">
        <v>-435001</v>
      </c>
      <c r="DJ239" s="57">
        <v>0</v>
      </c>
      <c r="DK239" s="57">
        <v>-435001</v>
      </c>
      <c r="DL239" s="57">
        <v>-371423</v>
      </c>
      <c r="DM239" s="57">
        <v>0</v>
      </c>
      <c r="DN239" s="57">
        <v>-371423</v>
      </c>
      <c r="DO239" s="57">
        <v>-123483</v>
      </c>
      <c r="DP239" s="57">
        <v>0</v>
      </c>
      <c r="DQ239" s="57">
        <v>-123483</v>
      </c>
      <c r="DR239" s="57">
        <v>-20712</v>
      </c>
      <c r="DS239" s="57">
        <v>0</v>
      </c>
      <c r="DT239" s="57">
        <v>-20712</v>
      </c>
      <c r="DU239" s="57">
        <v>0</v>
      </c>
      <c r="DV239" s="57">
        <v>0</v>
      </c>
      <c r="DW239" s="57">
        <v>0</v>
      </c>
      <c r="DX239" s="57">
        <v>-1009614</v>
      </c>
      <c r="DY239" s="57">
        <v>0</v>
      </c>
      <c r="DZ239" s="57">
        <v>-1009614</v>
      </c>
      <c r="EA239" s="57">
        <v>-3609</v>
      </c>
      <c r="EB239" s="57">
        <v>0</v>
      </c>
      <c r="EC239" s="57">
        <v>-3609</v>
      </c>
      <c r="ED239" s="57">
        <v>0</v>
      </c>
      <c r="EE239" s="57">
        <v>0</v>
      </c>
      <c r="EF239" s="57">
        <v>0</v>
      </c>
      <c r="EG239" s="57">
        <v>0</v>
      </c>
      <c r="EH239" s="57">
        <v>0</v>
      </c>
      <c r="EI239" s="57">
        <v>0</v>
      </c>
      <c r="EJ239" s="57">
        <v>-1544</v>
      </c>
      <c r="EK239" s="57">
        <v>0</v>
      </c>
      <c r="EL239" s="57">
        <v>-1544</v>
      </c>
      <c r="EM239" s="57">
        <v>-1530385</v>
      </c>
      <c r="EN239" s="57">
        <v>0</v>
      </c>
      <c r="EO239" s="57">
        <v>-1530385</v>
      </c>
      <c r="EP239" s="57">
        <v>0</v>
      </c>
      <c r="EQ239" s="57">
        <v>0</v>
      </c>
      <c r="ER239" s="57">
        <v>0</v>
      </c>
      <c r="ES239" s="57">
        <v>0</v>
      </c>
      <c r="ET239" s="57">
        <v>0</v>
      </c>
      <c r="EU239" s="57">
        <v>0</v>
      </c>
      <c r="EV239" s="57">
        <v>0</v>
      </c>
      <c r="EW239" s="57">
        <v>0</v>
      </c>
      <c r="EX239" s="57">
        <v>0</v>
      </c>
      <c r="EY239" s="57">
        <v>131603115</v>
      </c>
      <c r="EZ239" s="57">
        <v>0</v>
      </c>
      <c r="FA239" s="57">
        <v>131603115</v>
      </c>
      <c r="FB239" s="57">
        <v>154678</v>
      </c>
      <c r="FC239" s="57">
        <v>0</v>
      </c>
      <c r="FD239" s="57">
        <v>154678</v>
      </c>
      <c r="FE239" s="57">
        <v>-4085231</v>
      </c>
      <c r="FF239" s="57">
        <v>0</v>
      </c>
      <c r="FG239" s="57">
        <v>-4085231</v>
      </c>
      <c r="FH239" s="57">
        <v>-3975500</v>
      </c>
      <c r="FI239" s="57">
        <v>0</v>
      </c>
      <c r="FJ239" s="57">
        <v>-3975500</v>
      </c>
      <c r="FK239" s="57">
        <v>-435001</v>
      </c>
      <c r="FL239" s="57">
        <v>0</v>
      </c>
      <c r="FM239" s="57">
        <v>-435001</v>
      </c>
      <c r="FN239" s="57">
        <v>-1530385</v>
      </c>
      <c r="FO239" s="57">
        <v>0</v>
      </c>
      <c r="FP239" s="57">
        <v>-1530385</v>
      </c>
      <c r="FQ239" s="57">
        <v>0</v>
      </c>
      <c r="FR239" s="57">
        <v>0</v>
      </c>
      <c r="FS239" s="57">
        <v>0</v>
      </c>
      <c r="FT239" s="57">
        <v>-9871439</v>
      </c>
      <c r="FU239" s="57">
        <v>0</v>
      </c>
      <c r="FV239" s="57">
        <v>-9871439</v>
      </c>
      <c r="FW239" s="57">
        <v>121731676</v>
      </c>
      <c r="FX239" s="57">
        <v>0</v>
      </c>
      <c r="FY239" s="57">
        <v>121731676</v>
      </c>
    </row>
    <row r="240" spans="1:181" x14ac:dyDescent="0.2">
      <c r="A240" s="57" t="s">
        <v>579</v>
      </c>
      <c r="B240" s="57" t="s">
        <v>578</v>
      </c>
      <c r="C240" s="57">
        <v>0</v>
      </c>
      <c r="D240" s="57">
        <v>0</v>
      </c>
      <c r="E240" s="57">
        <v>0</v>
      </c>
      <c r="F240" s="57">
        <v>338298</v>
      </c>
      <c r="G240" s="57">
        <v>0</v>
      </c>
      <c r="H240" s="57">
        <v>338298</v>
      </c>
      <c r="I240" s="57">
        <v>0</v>
      </c>
      <c r="J240" s="57">
        <v>0</v>
      </c>
      <c r="K240" s="57">
        <v>0</v>
      </c>
      <c r="L240" s="57">
        <v>-94443</v>
      </c>
      <c r="M240" s="57">
        <v>0</v>
      </c>
      <c r="N240" s="57">
        <v>-94443</v>
      </c>
      <c r="O240" s="57">
        <v>243855</v>
      </c>
      <c r="P240" s="57">
        <v>0</v>
      </c>
      <c r="Q240" s="57">
        <v>243855</v>
      </c>
      <c r="R240" s="57">
        <v>-902114</v>
      </c>
      <c r="S240" s="57">
        <v>0</v>
      </c>
      <c r="T240" s="57">
        <v>-902114</v>
      </c>
      <c r="U240" s="57">
        <v>0</v>
      </c>
      <c r="V240" s="57">
        <v>0</v>
      </c>
      <c r="W240" s="57">
        <v>0</v>
      </c>
      <c r="X240" s="57">
        <v>-51867</v>
      </c>
      <c r="Y240" s="57">
        <v>0</v>
      </c>
      <c r="Z240" s="57">
        <v>-51867</v>
      </c>
      <c r="AA240" s="57">
        <v>0</v>
      </c>
      <c r="AB240" s="57">
        <v>0</v>
      </c>
      <c r="AC240" s="57">
        <v>0</v>
      </c>
      <c r="AD240" s="57">
        <v>0</v>
      </c>
      <c r="AE240" s="57">
        <v>0</v>
      </c>
      <c r="AF240" s="57">
        <v>0</v>
      </c>
      <c r="AG240" s="57">
        <v>879855</v>
      </c>
      <c r="AH240" s="57">
        <v>0</v>
      </c>
      <c r="AI240" s="57">
        <v>879855</v>
      </c>
      <c r="AJ240" s="57">
        <v>-23652</v>
      </c>
      <c r="AK240" s="57">
        <v>0</v>
      </c>
      <c r="AL240" s="57">
        <v>-23652</v>
      </c>
      <c r="AM240" s="57">
        <v>-1891933</v>
      </c>
      <c r="AN240" s="57">
        <v>0</v>
      </c>
      <c r="AO240" s="57">
        <v>-1891933</v>
      </c>
      <c r="AP240" s="57">
        <v>-29980</v>
      </c>
      <c r="AQ240" s="57">
        <v>0</v>
      </c>
      <c r="AR240" s="57">
        <v>-29980</v>
      </c>
      <c r="AS240" s="57">
        <v>-52850</v>
      </c>
      <c r="AT240" s="57">
        <v>0</v>
      </c>
      <c r="AU240" s="57">
        <v>-52850</v>
      </c>
      <c r="AV240" s="57">
        <v>2543</v>
      </c>
      <c r="AW240" s="57">
        <v>0</v>
      </c>
      <c r="AX240" s="57">
        <v>2543</v>
      </c>
      <c r="AY240" s="57">
        <v>-1159</v>
      </c>
      <c r="AZ240" s="57">
        <v>0</v>
      </c>
      <c r="BA240" s="57">
        <v>-1159</v>
      </c>
      <c r="BB240" s="57">
        <v>0</v>
      </c>
      <c r="BC240" s="57">
        <v>0</v>
      </c>
      <c r="BD240" s="57">
        <v>0</v>
      </c>
      <c r="BE240" s="57">
        <v>-2071157</v>
      </c>
      <c r="BF240" s="57">
        <v>0</v>
      </c>
      <c r="BG240" s="57">
        <v>-2071157</v>
      </c>
      <c r="BH240" s="57">
        <v>-51216</v>
      </c>
      <c r="BI240" s="57">
        <v>0</v>
      </c>
      <c r="BJ240" s="57">
        <v>-51216</v>
      </c>
      <c r="BK240" s="57">
        <v>-8504</v>
      </c>
      <c r="BL240" s="57">
        <v>0</v>
      </c>
      <c r="BM240" s="57">
        <v>-8504</v>
      </c>
      <c r="BN240" s="57">
        <v>-1719559</v>
      </c>
      <c r="BO240" s="57">
        <v>0</v>
      </c>
      <c r="BP240" s="57">
        <v>-1719559</v>
      </c>
      <c r="BQ240" s="57">
        <v>114126</v>
      </c>
      <c r="BR240" s="57">
        <v>0</v>
      </c>
      <c r="BS240" s="57">
        <v>114126</v>
      </c>
      <c r="BT240" s="57">
        <v>-1665153</v>
      </c>
      <c r="BU240" s="57">
        <v>0</v>
      </c>
      <c r="BV240" s="57">
        <v>-1665153</v>
      </c>
      <c r="BW240" s="57">
        <v>-20339</v>
      </c>
      <c r="BX240" s="57">
        <v>0</v>
      </c>
      <c r="BY240" s="57">
        <v>-20339</v>
      </c>
      <c r="BZ240" s="57">
        <v>0</v>
      </c>
      <c r="CA240" s="57">
        <v>0</v>
      </c>
      <c r="CB240" s="57">
        <v>0</v>
      </c>
      <c r="CC240" s="57">
        <v>-27608</v>
      </c>
      <c r="CD240" s="57">
        <v>0</v>
      </c>
      <c r="CE240" s="57">
        <v>-27608</v>
      </c>
      <c r="CF240" s="57">
        <v>0</v>
      </c>
      <c r="CG240" s="57">
        <v>0</v>
      </c>
      <c r="CH240" s="57">
        <v>0</v>
      </c>
      <c r="CI240" s="57">
        <v>-261</v>
      </c>
      <c r="CJ240" s="57">
        <v>0</v>
      </c>
      <c r="CK240" s="57">
        <v>-261</v>
      </c>
      <c r="CL240" s="57">
        <v>0</v>
      </c>
      <c r="CM240" s="57">
        <v>0</v>
      </c>
      <c r="CN240" s="57">
        <v>0</v>
      </c>
      <c r="CO240" s="57">
        <v>0</v>
      </c>
      <c r="CP240" s="57">
        <v>0</v>
      </c>
      <c r="CQ240" s="57">
        <v>0</v>
      </c>
      <c r="CR240" s="57">
        <v>0</v>
      </c>
      <c r="CS240" s="57">
        <v>0</v>
      </c>
      <c r="CT240" s="57">
        <v>0</v>
      </c>
      <c r="CU240" s="57">
        <v>0</v>
      </c>
      <c r="CV240" s="57">
        <v>0</v>
      </c>
      <c r="CW240" s="57">
        <v>0</v>
      </c>
      <c r="CX240" s="57">
        <v>0</v>
      </c>
      <c r="CY240" s="57">
        <v>0</v>
      </c>
      <c r="CZ240" s="57">
        <v>0</v>
      </c>
      <c r="DA240" s="57">
        <v>0</v>
      </c>
      <c r="DB240" s="57">
        <v>0</v>
      </c>
      <c r="DC240" s="57">
        <v>0</v>
      </c>
      <c r="DD240" s="57">
        <v>0</v>
      </c>
      <c r="DE240" s="57">
        <v>0</v>
      </c>
      <c r="DF240" s="57">
        <v>0</v>
      </c>
      <c r="DG240" s="57">
        <v>0</v>
      </c>
      <c r="DH240" s="57">
        <v>0</v>
      </c>
      <c r="DI240" s="57">
        <v>-48208</v>
      </c>
      <c r="DJ240" s="57">
        <v>0</v>
      </c>
      <c r="DK240" s="57">
        <v>-48208</v>
      </c>
      <c r="DL240" s="57">
        <v>-3173</v>
      </c>
      <c r="DM240" s="57">
        <v>0</v>
      </c>
      <c r="DN240" s="57">
        <v>-3173</v>
      </c>
      <c r="DO240" s="57">
        <v>0</v>
      </c>
      <c r="DP240" s="57">
        <v>0</v>
      </c>
      <c r="DQ240" s="57">
        <v>0</v>
      </c>
      <c r="DR240" s="57">
        <v>0</v>
      </c>
      <c r="DS240" s="57">
        <v>0</v>
      </c>
      <c r="DT240" s="57">
        <v>0</v>
      </c>
      <c r="DU240" s="57">
        <v>0</v>
      </c>
      <c r="DV240" s="57">
        <v>0</v>
      </c>
      <c r="DW240" s="57">
        <v>0</v>
      </c>
      <c r="DX240" s="57">
        <v>-301847</v>
      </c>
      <c r="DY240" s="57">
        <v>0</v>
      </c>
      <c r="DZ240" s="57">
        <v>-301847</v>
      </c>
      <c r="EA240" s="57">
        <v>-36968</v>
      </c>
      <c r="EB240" s="57">
        <v>0</v>
      </c>
      <c r="EC240" s="57">
        <v>-36968</v>
      </c>
      <c r="ED240" s="57">
        <v>0</v>
      </c>
      <c r="EE240" s="57">
        <v>0</v>
      </c>
      <c r="EF240" s="57">
        <v>0</v>
      </c>
      <c r="EG240" s="57">
        <v>0</v>
      </c>
      <c r="EH240" s="57">
        <v>0</v>
      </c>
      <c r="EI240" s="57">
        <v>0</v>
      </c>
      <c r="EJ240" s="57">
        <v>0</v>
      </c>
      <c r="EK240" s="57">
        <v>0</v>
      </c>
      <c r="EL240" s="57">
        <v>0</v>
      </c>
      <c r="EM240" s="57">
        <v>-341988</v>
      </c>
      <c r="EN240" s="57">
        <v>0</v>
      </c>
      <c r="EO240" s="57">
        <v>-341988</v>
      </c>
      <c r="EP240" s="57">
        <v>0</v>
      </c>
      <c r="EQ240" s="57">
        <v>0</v>
      </c>
      <c r="ER240" s="57">
        <v>0</v>
      </c>
      <c r="ES240" s="57">
        <v>0</v>
      </c>
      <c r="ET240" s="57">
        <v>0</v>
      </c>
      <c r="EU240" s="57">
        <v>0</v>
      </c>
      <c r="EV240" s="57">
        <v>0</v>
      </c>
      <c r="EW240" s="57">
        <v>0</v>
      </c>
      <c r="EX240" s="57">
        <v>0</v>
      </c>
      <c r="EY240" s="57">
        <v>34792848</v>
      </c>
      <c r="EZ240" s="57">
        <v>0</v>
      </c>
      <c r="FA240" s="57">
        <v>34792848</v>
      </c>
      <c r="FB240" s="57">
        <v>243855</v>
      </c>
      <c r="FC240" s="57">
        <v>0</v>
      </c>
      <c r="FD240" s="57">
        <v>243855</v>
      </c>
      <c r="FE240" s="57">
        <v>-2071157</v>
      </c>
      <c r="FF240" s="57">
        <v>0</v>
      </c>
      <c r="FG240" s="57">
        <v>-2071157</v>
      </c>
      <c r="FH240" s="57">
        <v>-1665153</v>
      </c>
      <c r="FI240" s="57">
        <v>0</v>
      </c>
      <c r="FJ240" s="57">
        <v>-1665153</v>
      </c>
      <c r="FK240" s="57">
        <v>-48208</v>
      </c>
      <c r="FL240" s="57">
        <v>0</v>
      </c>
      <c r="FM240" s="57">
        <v>-48208</v>
      </c>
      <c r="FN240" s="57">
        <v>-341988</v>
      </c>
      <c r="FO240" s="57">
        <v>0</v>
      </c>
      <c r="FP240" s="57">
        <v>-341988</v>
      </c>
      <c r="FQ240" s="57">
        <v>0</v>
      </c>
      <c r="FR240" s="57">
        <v>0</v>
      </c>
      <c r="FS240" s="57">
        <v>0</v>
      </c>
      <c r="FT240" s="57">
        <v>-3882651</v>
      </c>
      <c r="FU240" s="57">
        <v>0</v>
      </c>
      <c r="FV240" s="57">
        <v>-3882651</v>
      </c>
      <c r="FW240" s="57">
        <v>30910197</v>
      </c>
      <c r="FX240" s="57">
        <v>0</v>
      </c>
      <c r="FY240" s="57">
        <v>30910197</v>
      </c>
    </row>
    <row r="241" spans="1:181" x14ac:dyDescent="0.2">
      <c r="A241" s="57" t="s">
        <v>581</v>
      </c>
      <c r="B241" s="57" t="s">
        <v>580</v>
      </c>
      <c r="C241" s="57">
        <v>0</v>
      </c>
      <c r="D241" s="57">
        <v>0</v>
      </c>
      <c r="E241" s="57">
        <v>0</v>
      </c>
      <c r="F241" s="57">
        <v>213666</v>
      </c>
      <c r="G241" s="57">
        <v>0</v>
      </c>
      <c r="H241" s="57">
        <v>213666</v>
      </c>
      <c r="I241" s="57">
        <v>0</v>
      </c>
      <c r="J241" s="57">
        <v>0</v>
      </c>
      <c r="K241" s="57">
        <v>0</v>
      </c>
      <c r="L241" s="57">
        <v>-86636</v>
      </c>
      <c r="M241" s="57">
        <v>0</v>
      </c>
      <c r="N241" s="57">
        <v>-86636</v>
      </c>
      <c r="O241" s="57">
        <v>127030</v>
      </c>
      <c r="P241" s="57">
        <v>0</v>
      </c>
      <c r="Q241" s="57">
        <v>127030</v>
      </c>
      <c r="R241" s="57">
        <v>-2642921</v>
      </c>
      <c r="S241" s="57">
        <v>0</v>
      </c>
      <c r="T241" s="57">
        <v>-2642921</v>
      </c>
      <c r="U241" s="57">
        <v>14003</v>
      </c>
      <c r="V241" s="57">
        <v>0</v>
      </c>
      <c r="W241" s="57">
        <v>14003</v>
      </c>
      <c r="X241" s="57">
        <v>-190963</v>
      </c>
      <c r="Y241" s="57">
        <v>0</v>
      </c>
      <c r="Z241" s="57">
        <v>-190963</v>
      </c>
      <c r="AA241" s="57">
        <v>-63201</v>
      </c>
      <c r="AB241" s="57">
        <v>0</v>
      </c>
      <c r="AC241" s="57">
        <v>-63201</v>
      </c>
      <c r="AD241" s="57">
        <v>-3676</v>
      </c>
      <c r="AE241" s="57">
        <v>0</v>
      </c>
      <c r="AF241" s="57">
        <v>-3676</v>
      </c>
      <c r="AG241" s="57">
        <v>2064521</v>
      </c>
      <c r="AH241" s="57">
        <v>0</v>
      </c>
      <c r="AI241" s="57">
        <v>2064521</v>
      </c>
      <c r="AJ241" s="57">
        <v>-38582</v>
      </c>
      <c r="AK241" s="57">
        <v>0</v>
      </c>
      <c r="AL241" s="57">
        <v>-38582</v>
      </c>
      <c r="AM241" s="57">
        <v>-9158981</v>
      </c>
      <c r="AN241" s="57">
        <v>0</v>
      </c>
      <c r="AO241" s="57">
        <v>-9158981</v>
      </c>
      <c r="AP241" s="57">
        <v>-118071</v>
      </c>
      <c r="AQ241" s="57">
        <v>0</v>
      </c>
      <c r="AR241" s="57">
        <v>-118071</v>
      </c>
      <c r="AS241" s="57">
        <v>-39432</v>
      </c>
      <c r="AT241" s="57">
        <v>0</v>
      </c>
      <c r="AU241" s="57">
        <v>-39432</v>
      </c>
      <c r="AV241" s="57">
        <v>-116</v>
      </c>
      <c r="AW241" s="57">
        <v>0</v>
      </c>
      <c r="AX241" s="57">
        <v>-116</v>
      </c>
      <c r="AY241" s="57">
        <v>-90633</v>
      </c>
      <c r="AZ241" s="57">
        <v>0</v>
      </c>
      <c r="BA241" s="57">
        <v>-90633</v>
      </c>
      <c r="BB241" s="57">
        <v>-12407</v>
      </c>
      <c r="BC241" s="57">
        <v>0</v>
      </c>
      <c r="BD241" s="57">
        <v>-12407</v>
      </c>
      <c r="BE241" s="57">
        <v>-10227585</v>
      </c>
      <c r="BF241" s="57">
        <v>0</v>
      </c>
      <c r="BG241" s="57">
        <v>-10227585</v>
      </c>
      <c r="BH241" s="57">
        <v>0</v>
      </c>
      <c r="BI241" s="57">
        <v>0</v>
      </c>
      <c r="BJ241" s="57">
        <v>0</v>
      </c>
      <c r="BK241" s="57">
        <v>0</v>
      </c>
      <c r="BL241" s="57">
        <v>0</v>
      </c>
      <c r="BM241" s="57">
        <v>0</v>
      </c>
      <c r="BN241" s="57">
        <v>-1537360</v>
      </c>
      <c r="BO241" s="57">
        <v>0</v>
      </c>
      <c r="BP241" s="57">
        <v>-1537360</v>
      </c>
      <c r="BQ241" s="57">
        <v>86484</v>
      </c>
      <c r="BR241" s="57">
        <v>0</v>
      </c>
      <c r="BS241" s="57">
        <v>86484</v>
      </c>
      <c r="BT241" s="57">
        <v>-1450876</v>
      </c>
      <c r="BU241" s="57">
        <v>0</v>
      </c>
      <c r="BV241" s="57">
        <v>-1450876</v>
      </c>
      <c r="BW241" s="57">
        <v>-102378</v>
      </c>
      <c r="BX241" s="57">
        <v>0</v>
      </c>
      <c r="BY241" s="57">
        <v>-102378</v>
      </c>
      <c r="BZ241" s="57">
        <v>-2815</v>
      </c>
      <c r="CA241" s="57">
        <v>0</v>
      </c>
      <c r="CB241" s="57">
        <v>-2815</v>
      </c>
      <c r="CC241" s="57">
        <v>-47168</v>
      </c>
      <c r="CD241" s="57">
        <v>0</v>
      </c>
      <c r="CE241" s="57">
        <v>-47168</v>
      </c>
      <c r="CF241" s="57">
        <v>-7589</v>
      </c>
      <c r="CG241" s="57">
        <v>0</v>
      </c>
      <c r="CH241" s="57">
        <v>-7589</v>
      </c>
      <c r="CI241" s="57">
        <v>0</v>
      </c>
      <c r="CJ241" s="57">
        <v>0</v>
      </c>
      <c r="CK241" s="57">
        <v>0</v>
      </c>
      <c r="CL241" s="57">
        <v>0</v>
      </c>
      <c r="CM241" s="57">
        <v>0</v>
      </c>
      <c r="CN241" s="57">
        <v>0</v>
      </c>
      <c r="CO241" s="57">
        <v>-94139</v>
      </c>
      <c r="CP241" s="57">
        <v>0</v>
      </c>
      <c r="CQ241" s="57">
        <v>-94139</v>
      </c>
      <c r="CR241" s="57">
        <v>-6657</v>
      </c>
      <c r="CS241" s="57">
        <v>0</v>
      </c>
      <c r="CT241" s="57">
        <v>-6657</v>
      </c>
      <c r="CU241" s="57">
        <v>-58951</v>
      </c>
      <c r="CV241" s="57">
        <v>0</v>
      </c>
      <c r="CW241" s="57">
        <v>-58951</v>
      </c>
      <c r="CX241" s="57">
        <v>-8492</v>
      </c>
      <c r="CY241" s="57">
        <v>0</v>
      </c>
      <c r="CZ241" s="57">
        <v>-8492</v>
      </c>
      <c r="DA241" s="57">
        <v>0</v>
      </c>
      <c r="DB241" s="57">
        <v>0</v>
      </c>
      <c r="DC241" s="57">
        <v>0</v>
      </c>
      <c r="DD241" s="57">
        <v>0</v>
      </c>
      <c r="DE241" s="57">
        <v>0</v>
      </c>
      <c r="DF241" s="57">
        <v>0</v>
      </c>
      <c r="DG241" s="57">
        <v>0</v>
      </c>
      <c r="DH241" s="57">
        <v>0</v>
      </c>
      <c r="DI241" s="57">
        <v>-328189</v>
      </c>
      <c r="DJ241" s="57">
        <v>0</v>
      </c>
      <c r="DK241" s="57">
        <v>-328189</v>
      </c>
      <c r="DL241" s="57">
        <v>-29879</v>
      </c>
      <c r="DM241" s="57">
        <v>0</v>
      </c>
      <c r="DN241" s="57">
        <v>-29879</v>
      </c>
      <c r="DO241" s="57">
        <v>532</v>
      </c>
      <c r="DP241" s="57">
        <v>0</v>
      </c>
      <c r="DQ241" s="57">
        <v>532</v>
      </c>
      <c r="DR241" s="57">
        <v>-10177</v>
      </c>
      <c r="DS241" s="57">
        <v>0</v>
      </c>
      <c r="DT241" s="57">
        <v>-10177</v>
      </c>
      <c r="DU241" s="57">
        <v>-541</v>
      </c>
      <c r="DV241" s="57">
        <v>0</v>
      </c>
      <c r="DW241" s="57">
        <v>-541</v>
      </c>
      <c r="DX241" s="57">
        <v>-393408</v>
      </c>
      <c r="DY241" s="57">
        <v>0</v>
      </c>
      <c r="DZ241" s="57">
        <v>-393408</v>
      </c>
      <c r="EA241" s="57">
        <v>-25095</v>
      </c>
      <c r="EB241" s="57">
        <v>0</v>
      </c>
      <c r="EC241" s="57">
        <v>-25095</v>
      </c>
      <c r="ED241" s="57">
        <v>0</v>
      </c>
      <c r="EE241" s="57">
        <v>0</v>
      </c>
      <c r="EF241" s="57">
        <v>0</v>
      </c>
      <c r="EG241" s="57">
        <v>0</v>
      </c>
      <c r="EH241" s="57">
        <v>0</v>
      </c>
      <c r="EI241" s="57">
        <v>0</v>
      </c>
      <c r="EJ241" s="57">
        <v>-18089</v>
      </c>
      <c r="EK241" s="57">
        <v>0</v>
      </c>
      <c r="EL241" s="57">
        <v>-18089</v>
      </c>
      <c r="EM241" s="57">
        <v>-476657</v>
      </c>
      <c r="EN241" s="57">
        <v>0</v>
      </c>
      <c r="EO241" s="57">
        <v>-476657</v>
      </c>
      <c r="EP241" s="57">
        <v>0</v>
      </c>
      <c r="EQ241" s="57">
        <v>0</v>
      </c>
      <c r="ER241" s="57">
        <v>0</v>
      </c>
      <c r="ES241" s="57">
        <v>0</v>
      </c>
      <c r="ET241" s="57">
        <v>0</v>
      </c>
      <c r="EU241" s="57">
        <v>0</v>
      </c>
      <c r="EV241" s="57">
        <v>0</v>
      </c>
      <c r="EW241" s="57">
        <v>0</v>
      </c>
      <c r="EX241" s="57">
        <v>0</v>
      </c>
      <c r="EY241" s="57">
        <v>83042399</v>
      </c>
      <c r="EZ241" s="57">
        <v>0</v>
      </c>
      <c r="FA241" s="57">
        <v>83042399</v>
      </c>
      <c r="FB241" s="57">
        <v>127030</v>
      </c>
      <c r="FC241" s="57">
        <v>0</v>
      </c>
      <c r="FD241" s="57">
        <v>127030</v>
      </c>
      <c r="FE241" s="57">
        <v>-10227585</v>
      </c>
      <c r="FF241" s="57">
        <v>0</v>
      </c>
      <c r="FG241" s="57">
        <v>-10227585</v>
      </c>
      <c r="FH241" s="57">
        <v>-1450876</v>
      </c>
      <c r="FI241" s="57">
        <v>0</v>
      </c>
      <c r="FJ241" s="57">
        <v>-1450876</v>
      </c>
      <c r="FK241" s="57">
        <v>-328189</v>
      </c>
      <c r="FL241" s="57">
        <v>0</v>
      </c>
      <c r="FM241" s="57">
        <v>-328189</v>
      </c>
      <c r="FN241" s="57">
        <v>-476657</v>
      </c>
      <c r="FO241" s="57">
        <v>0</v>
      </c>
      <c r="FP241" s="57">
        <v>-476657</v>
      </c>
      <c r="FQ241" s="57">
        <v>0</v>
      </c>
      <c r="FR241" s="57">
        <v>0</v>
      </c>
      <c r="FS241" s="57">
        <v>0</v>
      </c>
      <c r="FT241" s="57">
        <v>-12356277</v>
      </c>
      <c r="FU241" s="57">
        <v>0</v>
      </c>
      <c r="FV241" s="57">
        <v>-12356277</v>
      </c>
      <c r="FW241" s="57">
        <v>70686122</v>
      </c>
      <c r="FX241" s="57">
        <v>0</v>
      </c>
      <c r="FY241" s="57">
        <v>70686122</v>
      </c>
    </row>
    <row r="242" spans="1:181" x14ac:dyDescent="0.2">
      <c r="A242" s="57" t="s">
        <v>583</v>
      </c>
      <c r="B242" s="57" t="s">
        <v>582</v>
      </c>
      <c r="C242" s="57">
        <v>0</v>
      </c>
      <c r="D242" s="57">
        <v>0</v>
      </c>
      <c r="E242" s="57">
        <v>0</v>
      </c>
      <c r="F242" s="57">
        <v>5428</v>
      </c>
      <c r="G242" s="57">
        <v>0</v>
      </c>
      <c r="H242" s="57">
        <v>5428</v>
      </c>
      <c r="I242" s="57">
        <v>0</v>
      </c>
      <c r="J242" s="57">
        <v>0</v>
      </c>
      <c r="K242" s="57">
        <v>0</v>
      </c>
      <c r="L242" s="57">
        <v>20790</v>
      </c>
      <c r="M242" s="57">
        <v>0</v>
      </c>
      <c r="N242" s="57">
        <v>20790</v>
      </c>
      <c r="O242" s="57">
        <v>26218</v>
      </c>
      <c r="P242" s="57">
        <v>0</v>
      </c>
      <c r="Q242" s="57">
        <v>26218</v>
      </c>
      <c r="R242" s="57">
        <v>-1489892</v>
      </c>
      <c r="S242" s="57">
        <v>0</v>
      </c>
      <c r="T242" s="57">
        <v>-1489892</v>
      </c>
      <c r="U242" s="57">
        <v>-4780</v>
      </c>
      <c r="V242" s="57">
        <v>0</v>
      </c>
      <c r="W242" s="57">
        <v>-4780</v>
      </c>
      <c r="X242" s="57">
        <v>-98070</v>
      </c>
      <c r="Y242" s="57">
        <v>0</v>
      </c>
      <c r="Z242" s="57">
        <v>-98070</v>
      </c>
      <c r="AA242" s="57">
        <v>-54909</v>
      </c>
      <c r="AB242" s="57">
        <v>0</v>
      </c>
      <c r="AC242" s="57">
        <v>-54909</v>
      </c>
      <c r="AD242" s="57">
        <v>-200</v>
      </c>
      <c r="AE242" s="57">
        <v>0</v>
      </c>
      <c r="AF242" s="57">
        <v>-200</v>
      </c>
      <c r="AG242" s="57">
        <v>625580</v>
      </c>
      <c r="AH242" s="57">
        <v>0</v>
      </c>
      <c r="AI242" s="57">
        <v>625580</v>
      </c>
      <c r="AJ242" s="57">
        <v>375</v>
      </c>
      <c r="AK242" s="57">
        <v>0</v>
      </c>
      <c r="AL242" s="57">
        <v>375</v>
      </c>
      <c r="AM242" s="57">
        <v>-1186481</v>
      </c>
      <c r="AN242" s="57">
        <v>0</v>
      </c>
      <c r="AO242" s="57">
        <v>-1186481</v>
      </c>
      <c r="AP242" s="57">
        <v>-28646</v>
      </c>
      <c r="AQ242" s="57">
        <v>0</v>
      </c>
      <c r="AR242" s="57">
        <v>-28646</v>
      </c>
      <c r="AS242" s="57">
        <v>-38740</v>
      </c>
      <c r="AT242" s="57">
        <v>0</v>
      </c>
      <c r="AU242" s="57">
        <v>-38740</v>
      </c>
      <c r="AV242" s="57">
        <v>0</v>
      </c>
      <c r="AW242" s="57">
        <v>0</v>
      </c>
      <c r="AX242" s="57">
        <v>0</v>
      </c>
      <c r="AY242" s="57">
        <v>-21181</v>
      </c>
      <c r="AZ242" s="57">
        <v>0</v>
      </c>
      <c r="BA242" s="57">
        <v>-21181</v>
      </c>
      <c r="BB242" s="57">
        <v>0</v>
      </c>
      <c r="BC242" s="57">
        <v>0</v>
      </c>
      <c r="BD242" s="57">
        <v>0</v>
      </c>
      <c r="BE242" s="57">
        <v>-2237055</v>
      </c>
      <c r="BF242" s="57">
        <v>0</v>
      </c>
      <c r="BG242" s="57">
        <v>-2237055</v>
      </c>
      <c r="BH242" s="57">
        <v>-512759</v>
      </c>
      <c r="BI242" s="57">
        <v>0</v>
      </c>
      <c r="BJ242" s="57">
        <v>-512759</v>
      </c>
      <c r="BK242" s="57">
        <v>-12477</v>
      </c>
      <c r="BL242" s="57">
        <v>0</v>
      </c>
      <c r="BM242" s="57">
        <v>-12477</v>
      </c>
      <c r="BN242" s="57">
        <v>-549152</v>
      </c>
      <c r="BO242" s="57">
        <v>0</v>
      </c>
      <c r="BP242" s="57">
        <v>-549152</v>
      </c>
      <c r="BQ242" s="57">
        <v>-38664</v>
      </c>
      <c r="BR242" s="57">
        <v>0</v>
      </c>
      <c r="BS242" s="57">
        <v>-38664</v>
      </c>
      <c r="BT242" s="57">
        <v>-1113052</v>
      </c>
      <c r="BU242" s="57">
        <v>0</v>
      </c>
      <c r="BV242" s="57">
        <v>-1113052</v>
      </c>
      <c r="BW242" s="57">
        <v>-38757</v>
      </c>
      <c r="BX242" s="57">
        <v>0</v>
      </c>
      <c r="BY242" s="57">
        <v>-38757</v>
      </c>
      <c r="BZ242" s="57">
        <v>0</v>
      </c>
      <c r="CA242" s="57">
        <v>0</v>
      </c>
      <c r="CB242" s="57">
        <v>0</v>
      </c>
      <c r="CC242" s="57">
        <v>-30274</v>
      </c>
      <c r="CD242" s="57">
        <v>0</v>
      </c>
      <c r="CE242" s="57">
        <v>-30274</v>
      </c>
      <c r="CF242" s="57">
        <v>-15889</v>
      </c>
      <c r="CG242" s="57">
        <v>0</v>
      </c>
      <c r="CH242" s="57">
        <v>-15889</v>
      </c>
      <c r="CI242" s="57">
        <v>0</v>
      </c>
      <c r="CJ242" s="57">
        <v>0</v>
      </c>
      <c r="CK242" s="57">
        <v>0</v>
      </c>
      <c r="CL242" s="57">
        <v>0</v>
      </c>
      <c r="CM242" s="57">
        <v>0</v>
      </c>
      <c r="CN242" s="57">
        <v>0</v>
      </c>
      <c r="CO242" s="57">
        <v>0</v>
      </c>
      <c r="CP242" s="57">
        <v>0</v>
      </c>
      <c r="CQ242" s="57">
        <v>0</v>
      </c>
      <c r="CR242" s="57">
        <v>0</v>
      </c>
      <c r="CS242" s="57">
        <v>0</v>
      </c>
      <c r="CT242" s="57">
        <v>0</v>
      </c>
      <c r="CU242" s="57">
        <v>-1545</v>
      </c>
      <c r="CV242" s="57">
        <v>0</v>
      </c>
      <c r="CW242" s="57">
        <v>-1545</v>
      </c>
      <c r="CX242" s="57">
        <v>0</v>
      </c>
      <c r="CY242" s="57">
        <v>0</v>
      </c>
      <c r="CZ242" s="57">
        <v>0</v>
      </c>
      <c r="DA242" s="57">
        <v>0</v>
      </c>
      <c r="DB242" s="57">
        <v>0</v>
      </c>
      <c r="DC242" s="57">
        <v>0</v>
      </c>
      <c r="DD242" s="57">
        <v>0</v>
      </c>
      <c r="DE242" s="57">
        <v>0</v>
      </c>
      <c r="DF242" s="57">
        <v>0</v>
      </c>
      <c r="DG242" s="57">
        <v>0</v>
      </c>
      <c r="DH242" s="57">
        <v>0</v>
      </c>
      <c r="DI242" s="57">
        <v>-86465</v>
      </c>
      <c r="DJ242" s="57">
        <v>0</v>
      </c>
      <c r="DK242" s="57">
        <v>-86465</v>
      </c>
      <c r="DL242" s="57">
        <v>0</v>
      </c>
      <c r="DM242" s="57">
        <v>0</v>
      </c>
      <c r="DN242" s="57">
        <v>0</v>
      </c>
      <c r="DO242" s="57">
        <v>0</v>
      </c>
      <c r="DP242" s="57">
        <v>0</v>
      </c>
      <c r="DQ242" s="57">
        <v>0</v>
      </c>
      <c r="DR242" s="57">
        <v>0</v>
      </c>
      <c r="DS242" s="57">
        <v>0</v>
      </c>
      <c r="DT242" s="57">
        <v>0</v>
      </c>
      <c r="DU242" s="57">
        <v>0</v>
      </c>
      <c r="DV242" s="57">
        <v>0</v>
      </c>
      <c r="DW242" s="57">
        <v>0</v>
      </c>
      <c r="DX242" s="57">
        <v>-213925</v>
      </c>
      <c r="DY242" s="57">
        <v>0</v>
      </c>
      <c r="DZ242" s="57">
        <v>-213925</v>
      </c>
      <c r="EA242" s="57">
        <v>-25859</v>
      </c>
      <c r="EB242" s="57">
        <v>0</v>
      </c>
      <c r="EC242" s="57">
        <v>-25859</v>
      </c>
      <c r="ED242" s="57">
        <v>0</v>
      </c>
      <c r="EE242" s="57">
        <v>0</v>
      </c>
      <c r="EF242" s="57">
        <v>0</v>
      </c>
      <c r="EG242" s="57">
        <v>0</v>
      </c>
      <c r="EH242" s="57">
        <v>0</v>
      </c>
      <c r="EI242" s="57">
        <v>0</v>
      </c>
      <c r="EJ242" s="57">
        <v>-13700</v>
      </c>
      <c r="EK242" s="57">
        <v>0</v>
      </c>
      <c r="EL242" s="57">
        <v>-13700</v>
      </c>
      <c r="EM242" s="57">
        <v>-253484</v>
      </c>
      <c r="EN242" s="57">
        <v>0</v>
      </c>
      <c r="EO242" s="57">
        <v>-253484</v>
      </c>
      <c r="EP242" s="57">
        <v>-4055</v>
      </c>
      <c r="EQ242" s="57">
        <v>0</v>
      </c>
      <c r="ER242" s="57">
        <v>-4055</v>
      </c>
      <c r="ES242" s="57">
        <v>125</v>
      </c>
      <c r="ET242" s="57">
        <v>0</v>
      </c>
      <c r="EU242" s="57">
        <v>125</v>
      </c>
      <c r="EV242" s="57">
        <v>-3930</v>
      </c>
      <c r="EW242" s="57">
        <v>0</v>
      </c>
      <c r="EX242" s="57">
        <v>-3930</v>
      </c>
      <c r="EY242" s="57">
        <v>27018598</v>
      </c>
      <c r="EZ242" s="57">
        <v>0</v>
      </c>
      <c r="FA242" s="57">
        <v>27018598</v>
      </c>
      <c r="FB242" s="57">
        <v>26218</v>
      </c>
      <c r="FC242" s="57">
        <v>0</v>
      </c>
      <c r="FD242" s="57">
        <v>26218</v>
      </c>
      <c r="FE242" s="57">
        <v>-2237055</v>
      </c>
      <c r="FF242" s="57">
        <v>0</v>
      </c>
      <c r="FG242" s="57">
        <v>-2237055</v>
      </c>
      <c r="FH242" s="57">
        <v>-1113052</v>
      </c>
      <c r="FI242" s="57">
        <v>0</v>
      </c>
      <c r="FJ242" s="57">
        <v>-1113052</v>
      </c>
      <c r="FK242" s="57">
        <v>-86465</v>
      </c>
      <c r="FL242" s="57">
        <v>0</v>
      </c>
      <c r="FM242" s="57">
        <v>-86465</v>
      </c>
      <c r="FN242" s="57">
        <v>-253484</v>
      </c>
      <c r="FO242" s="57">
        <v>0</v>
      </c>
      <c r="FP242" s="57">
        <v>-253484</v>
      </c>
      <c r="FQ242" s="57">
        <v>-3930</v>
      </c>
      <c r="FR242" s="57">
        <v>0</v>
      </c>
      <c r="FS242" s="57">
        <v>-3930</v>
      </c>
      <c r="FT242" s="57">
        <v>-3667768</v>
      </c>
      <c r="FU242" s="57">
        <v>0</v>
      </c>
      <c r="FV242" s="57">
        <v>-3667768</v>
      </c>
      <c r="FW242" s="57">
        <v>23350830</v>
      </c>
      <c r="FX242" s="57">
        <v>0</v>
      </c>
      <c r="FY242" s="57">
        <v>23350830</v>
      </c>
    </row>
    <row r="243" spans="1:181" x14ac:dyDescent="0.2">
      <c r="A243" s="57" t="s">
        <v>585</v>
      </c>
      <c r="B243" s="57" t="s">
        <v>584</v>
      </c>
      <c r="C243" s="57">
        <v>0</v>
      </c>
      <c r="D243" s="57">
        <v>0</v>
      </c>
      <c r="E243" s="57">
        <v>0</v>
      </c>
      <c r="F243" s="57">
        <v>350585</v>
      </c>
      <c r="G243" s="57">
        <v>0</v>
      </c>
      <c r="H243" s="57">
        <v>350585</v>
      </c>
      <c r="I243" s="57">
        <v>0</v>
      </c>
      <c r="J243" s="57">
        <v>0</v>
      </c>
      <c r="K243" s="57">
        <v>0</v>
      </c>
      <c r="L243" s="57">
        <v>304797</v>
      </c>
      <c r="M243" s="57">
        <v>0</v>
      </c>
      <c r="N243" s="57">
        <v>304797</v>
      </c>
      <c r="O243" s="57">
        <v>655382</v>
      </c>
      <c r="P243" s="57">
        <v>0</v>
      </c>
      <c r="Q243" s="57">
        <v>655382</v>
      </c>
      <c r="R243" s="57">
        <v>-3769773</v>
      </c>
      <c r="S243" s="57">
        <v>-4479</v>
      </c>
      <c r="T243" s="57">
        <v>-3774252</v>
      </c>
      <c r="U243" s="57">
        <v>-18978</v>
      </c>
      <c r="V243" s="57">
        <v>0</v>
      </c>
      <c r="W243" s="57">
        <v>-18978</v>
      </c>
      <c r="X243" s="57">
        <v>-289690</v>
      </c>
      <c r="Y243" s="57">
        <v>0</v>
      </c>
      <c r="Z243" s="57">
        <v>-289690</v>
      </c>
      <c r="AA243" s="57">
        <v>0</v>
      </c>
      <c r="AB243" s="57">
        <v>0</v>
      </c>
      <c r="AC243" s="57">
        <v>0</v>
      </c>
      <c r="AD243" s="57">
        <v>-1342</v>
      </c>
      <c r="AE243" s="57">
        <v>0</v>
      </c>
      <c r="AF243" s="57">
        <v>-1342</v>
      </c>
      <c r="AG243" s="57">
        <v>3802996</v>
      </c>
      <c r="AH243" s="57">
        <v>136569</v>
      </c>
      <c r="AI243" s="57">
        <v>3939565</v>
      </c>
      <c r="AJ243" s="57">
        <v>79559</v>
      </c>
      <c r="AK243" s="57">
        <v>7679</v>
      </c>
      <c r="AL243" s="57">
        <v>87238</v>
      </c>
      <c r="AM243" s="57">
        <v>-7241573</v>
      </c>
      <c r="AN243" s="57">
        <v>0</v>
      </c>
      <c r="AO243" s="57">
        <v>-7241573</v>
      </c>
      <c r="AP243" s="57">
        <v>-61243</v>
      </c>
      <c r="AQ243" s="57">
        <v>0</v>
      </c>
      <c r="AR243" s="57">
        <v>-61243</v>
      </c>
      <c r="AS243" s="57">
        <v>-91205</v>
      </c>
      <c r="AT243" s="57">
        <v>0</v>
      </c>
      <c r="AU243" s="57">
        <v>-91205</v>
      </c>
      <c r="AV243" s="57">
        <v>10215</v>
      </c>
      <c r="AW243" s="57">
        <v>0</v>
      </c>
      <c r="AX243" s="57">
        <v>10215</v>
      </c>
      <c r="AY243" s="57">
        <v>-29876</v>
      </c>
      <c r="AZ243" s="57">
        <v>0</v>
      </c>
      <c r="BA243" s="57">
        <v>-29876</v>
      </c>
      <c r="BB243" s="57">
        <v>0</v>
      </c>
      <c r="BC243" s="57">
        <v>0</v>
      </c>
      <c r="BD243" s="57">
        <v>0</v>
      </c>
      <c r="BE243" s="57">
        <v>-7590590</v>
      </c>
      <c r="BF243" s="57">
        <v>139769</v>
      </c>
      <c r="BG243" s="57">
        <v>-7450821</v>
      </c>
      <c r="BH243" s="57">
        <v>-106519</v>
      </c>
      <c r="BI243" s="57">
        <v>0</v>
      </c>
      <c r="BJ243" s="57">
        <v>-106519</v>
      </c>
      <c r="BK243" s="57">
        <v>-24130</v>
      </c>
      <c r="BL243" s="57">
        <v>0</v>
      </c>
      <c r="BM243" s="57">
        <v>-24130</v>
      </c>
      <c r="BN243" s="57">
        <v>-3845622</v>
      </c>
      <c r="BO243" s="57">
        <v>0</v>
      </c>
      <c r="BP243" s="57">
        <v>-3845622</v>
      </c>
      <c r="BQ243" s="57">
        <v>-272489</v>
      </c>
      <c r="BR243" s="57">
        <v>-35</v>
      </c>
      <c r="BS243" s="57">
        <v>-272524</v>
      </c>
      <c r="BT243" s="57">
        <v>-4248760</v>
      </c>
      <c r="BU243" s="57">
        <v>-35</v>
      </c>
      <c r="BV243" s="57">
        <v>-4248795</v>
      </c>
      <c r="BW243" s="57">
        <v>-143973</v>
      </c>
      <c r="BX243" s="57">
        <v>0</v>
      </c>
      <c r="BY243" s="57">
        <v>-143973</v>
      </c>
      <c r="BZ243" s="57">
        <v>513</v>
      </c>
      <c r="CA243" s="57">
        <v>0</v>
      </c>
      <c r="CB243" s="57">
        <v>513</v>
      </c>
      <c r="CC243" s="57">
        <v>-589246</v>
      </c>
      <c r="CD243" s="57">
        <v>0</v>
      </c>
      <c r="CE243" s="57">
        <v>-589246</v>
      </c>
      <c r="CF243" s="57">
        <v>-102</v>
      </c>
      <c r="CG243" s="57">
        <v>0</v>
      </c>
      <c r="CH243" s="57">
        <v>-102</v>
      </c>
      <c r="CI243" s="57">
        <v>0</v>
      </c>
      <c r="CJ243" s="57">
        <v>0</v>
      </c>
      <c r="CK243" s="57">
        <v>0</v>
      </c>
      <c r="CL243" s="57">
        <v>0</v>
      </c>
      <c r="CM243" s="57">
        <v>0</v>
      </c>
      <c r="CN243" s="57">
        <v>0</v>
      </c>
      <c r="CO243" s="57">
        <v>-52628</v>
      </c>
      <c r="CP243" s="57">
        <v>0</v>
      </c>
      <c r="CQ243" s="57">
        <v>-52628</v>
      </c>
      <c r="CR243" s="57">
        <v>0</v>
      </c>
      <c r="CS243" s="57">
        <v>0</v>
      </c>
      <c r="CT243" s="57">
        <v>0</v>
      </c>
      <c r="CU243" s="57">
        <v>0</v>
      </c>
      <c r="CV243" s="57">
        <v>0</v>
      </c>
      <c r="CW243" s="57">
        <v>0</v>
      </c>
      <c r="CX243" s="57">
        <v>0</v>
      </c>
      <c r="CY243" s="57">
        <v>0</v>
      </c>
      <c r="CZ243" s="57">
        <v>0</v>
      </c>
      <c r="DA243" s="57">
        <v>0</v>
      </c>
      <c r="DB243" s="57">
        <v>0</v>
      </c>
      <c r="DC243" s="57">
        <v>0</v>
      </c>
      <c r="DD243" s="57">
        <v>0</v>
      </c>
      <c r="DE243" s="57">
        <v>0</v>
      </c>
      <c r="DF243" s="57">
        <v>0</v>
      </c>
      <c r="DG243" s="57">
        <v>0</v>
      </c>
      <c r="DH243" s="57">
        <v>0</v>
      </c>
      <c r="DI243" s="57">
        <v>-785436</v>
      </c>
      <c r="DJ243" s="57">
        <v>0</v>
      </c>
      <c r="DK243" s="57">
        <v>-785436</v>
      </c>
      <c r="DL243" s="57">
        <v>0</v>
      </c>
      <c r="DM243" s="57">
        <v>0</v>
      </c>
      <c r="DN243" s="57">
        <v>0</v>
      </c>
      <c r="DO243" s="57">
        <v>0</v>
      </c>
      <c r="DP243" s="57">
        <v>0</v>
      </c>
      <c r="DQ243" s="57">
        <v>0</v>
      </c>
      <c r="DR243" s="57">
        <v>-17139</v>
      </c>
      <c r="DS243" s="57">
        <v>0</v>
      </c>
      <c r="DT243" s="57">
        <v>-17139</v>
      </c>
      <c r="DU243" s="57">
        <v>616</v>
      </c>
      <c r="DV243" s="57">
        <v>0</v>
      </c>
      <c r="DW243" s="57">
        <v>616</v>
      </c>
      <c r="DX243" s="57">
        <v>-798552</v>
      </c>
      <c r="DY243" s="57">
        <v>0</v>
      </c>
      <c r="DZ243" s="57">
        <v>-798552</v>
      </c>
      <c r="EA243" s="57">
        <v>0</v>
      </c>
      <c r="EB243" s="57">
        <v>0</v>
      </c>
      <c r="EC243" s="57">
        <v>0</v>
      </c>
      <c r="ED243" s="57">
        <v>0</v>
      </c>
      <c r="EE243" s="57">
        <v>0</v>
      </c>
      <c r="EF243" s="57">
        <v>0</v>
      </c>
      <c r="EG243" s="57">
        <v>0</v>
      </c>
      <c r="EH243" s="57">
        <v>0</v>
      </c>
      <c r="EI243" s="57">
        <v>0</v>
      </c>
      <c r="EJ243" s="57">
        <v>-36434</v>
      </c>
      <c r="EK243" s="57">
        <v>0</v>
      </c>
      <c r="EL243" s="57">
        <v>-36434</v>
      </c>
      <c r="EM243" s="57">
        <v>-851509</v>
      </c>
      <c r="EN243" s="57">
        <v>0</v>
      </c>
      <c r="EO243" s="57">
        <v>-851509</v>
      </c>
      <c r="EP243" s="57">
        <v>0</v>
      </c>
      <c r="EQ243" s="57">
        <v>0</v>
      </c>
      <c r="ER243" s="57">
        <v>0</v>
      </c>
      <c r="ES243" s="57">
        <v>0</v>
      </c>
      <c r="ET243" s="57">
        <v>0</v>
      </c>
      <c r="EU243" s="57">
        <v>0</v>
      </c>
      <c r="EV243" s="57">
        <v>0</v>
      </c>
      <c r="EW243" s="57">
        <v>0</v>
      </c>
      <c r="EX243" s="57">
        <v>0</v>
      </c>
      <c r="EY243" s="57">
        <v>153060546</v>
      </c>
      <c r="EZ243" s="57">
        <v>5583268</v>
      </c>
      <c r="FA243" s="57">
        <v>158643814</v>
      </c>
      <c r="FB243" s="57">
        <v>655382</v>
      </c>
      <c r="FC243" s="57">
        <v>0</v>
      </c>
      <c r="FD243" s="57">
        <v>655382</v>
      </c>
      <c r="FE243" s="57">
        <v>-7590590</v>
      </c>
      <c r="FF243" s="57">
        <v>139769</v>
      </c>
      <c r="FG243" s="57">
        <v>-7450821</v>
      </c>
      <c r="FH243" s="57">
        <v>-4248760</v>
      </c>
      <c r="FI243" s="57">
        <v>-35</v>
      </c>
      <c r="FJ243" s="57">
        <v>-4248795</v>
      </c>
      <c r="FK243" s="57">
        <v>-785436</v>
      </c>
      <c r="FL243" s="57">
        <v>0</v>
      </c>
      <c r="FM243" s="57">
        <v>-785436</v>
      </c>
      <c r="FN243" s="57">
        <v>-851509</v>
      </c>
      <c r="FO243" s="57">
        <v>0</v>
      </c>
      <c r="FP243" s="57">
        <v>-851509</v>
      </c>
      <c r="FQ243" s="57">
        <v>0</v>
      </c>
      <c r="FR243" s="57">
        <v>0</v>
      </c>
      <c r="FS243" s="57">
        <v>0</v>
      </c>
      <c r="FT243" s="57">
        <v>-12820913</v>
      </c>
      <c r="FU243" s="57">
        <v>139734</v>
      </c>
      <c r="FV243" s="57">
        <v>-12681179</v>
      </c>
      <c r="FW243" s="57">
        <v>140239633</v>
      </c>
      <c r="FX243" s="57">
        <v>5723002</v>
      </c>
      <c r="FY243" s="57">
        <v>145962635</v>
      </c>
    </row>
    <row r="244" spans="1:181" x14ac:dyDescent="0.2">
      <c r="A244" s="57" t="s">
        <v>587</v>
      </c>
      <c r="B244" s="57" t="s">
        <v>586</v>
      </c>
      <c r="C244" s="57">
        <v>0</v>
      </c>
      <c r="D244" s="57">
        <v>0</v>
      </c>
      <c r="E244" s="57">
        <v>0</v>
      </c>
      <c r="F244" s="57">
        <v>33516</v>
      </c>
      <c r="G244" s="57">
        <v>0</v>
      </c>
      <c r="H244" s="57">
        <v>33516</v>
      </c>
      <c r="I244" s="57">
        <v>0</v>
      </c>
      <c r="J244" s="57">
        <v>0</v>
      </c>
      <c r="K244" s="57">
        <v>0</v>
      </c>
      <c r="L244" s="57">
        <v>11524</v>
      </c>
      <c r="M244" s="57">
        <v>0</v>
      </c>
      <c r="N244" s="57">
        <v>11524</v>
      </c>
      <c r="O244" s="57">
        <v>45040</v>
      </c>
      <c r="P244" s="57">
        <v>0</v>
      </c>
      <c r="Q244" s="57">
        <v>45040</v>
      </c>
      <c r="R244" s="57">
        <v>-4322468</v>
      </c>
      <c r="S244" s="57">
        <v>0</v>
      </c>
      <c r="T244" s="57">
        <v>-4322468</v>
      </c>
      <c r="U244" s="57">
        <v>0</v>
      </c>
      <c r="V244" s="57">
        <v>0</v>
      </c>
      <c r="W244" s="57">
        <v>0</v>
      </c>
      <c r="X244" s="57">
        <v>-343450</v>
      </c>
      <c r="Y244" s="57">
        <v>0</v>
      </c>
      <c r="Z244" s="57">
        <v>-343450</v>
      </c>
      <c r="AA244" s="57">
        <v>-181244</v>
      </c>
      <c r="AB244" s="57">
        <v>0</v>
      </c>
      <c r="AC244" s="57">
        <v>-181244</v>
      </c>
      <c r="AD244" s="57">
        <v>0</v>
      </c>
      <c r="AE244" s="57">
        <v>0</v>
      </c>
      <c r="AF244" s="57">
        <v>0</v>
      </c>
      <c r="AG244" s="57">
        <v>798713</v>
      </c>
      <c r="AH244" s="57">
        <v>0</v>
      </c>
      <c r="AI244" s="57">
        <v>798713</v>
      </c>
      <c r="AJ244" s="57">
        <v>12265</v>
      </c>
      <c r="AK244" s="57">
        <v>0</v>
      </c>
      <c r="AL244" s="57">
        <v>12265</v>
      </c>
      <c r="AM244" s="57">
        <v>-2288009</v>
      </c>
      <c r="AN244" s="57">
        <v>0</v>
      </c>
      <c r="AO244" s="57">
        <v>-2288009</v>
      </c>
      <c r="AP244" s="57">
        <v>-65359</v>
      </c>
      <c r="AQ244" s="57">
        <v>0</v>
      </c>
      <c r="AR244" s="57">
        <v>-65359</v>
      </c>
      <c r="AS244" s="57">
        <v>-90606</v>
      </c>
      <c r="AT244" s="57">
        <v>0</v>
      </c>
      <c r="AU244" s="57">
        <v>-90606</v>
      </c>
      <c r="AV244" s="57">
        <v>-6381</v>
      </c>
      <c r="AW244" s="57">
        <v>0</v>
      </c>
      <c r="AX244" s="57">
        <v>-6381</v>
      </c>
      <c r="AY244" s="57">
        <v>-52643</v>
      </c>
      <c r="AZ244" s="57">
        <v>0</v>
      </c>
      <c r="BA244" s="57">
        <v>-52643</v>
      </c>
      <c r="BB244" s="57">
        <v>-387</v>
      </c>
      <c r="BC244" s="57">
        <v>0</v>
      </c>
      <c r="BD244" s="57">
        <v>-387</v>
      </c>
      <c r="BE244" s="57">
        <v>-6358325</v>
      </c>
      <c r="BF244" s="57">
        <v>0</v>
      </c>
      <c r="BG244" s="57">
        <v>-6358325</v>
      </c>
      <c r="BH244" s="57">
        <v>0</v>
      </c>
      <c r="BI244" s="57">
        <v>0</v>
      </c>
      <c r="BJ244" s="57">
        <v>0</v>
      </c>
      <c r="BK244" s="57">
        <v>-6960</v>
      </c>
      <c r="BL244" s="57">
        <v>0</v>
      </c>
      <c r="BM244" s="57">
        <v>-6960</v>
      </c>
      <c r="BN244" s="57">
        <v>-990955</v>
      </c>
      <c r="BO244" s="57">
        <v>0</v>
      </c>
      <c r="BP244" s="57">
        <v>-990955</v>
      </c>
      <c r="BQ244" s="57">
        <v>-88954</v>
      </c>
      <c r="BR244" s="57">
        <v>0</v>
      </c>
      <c r="BS244" s="57">
        <v>-88954</v>
      </c>
      <c r="BT244" s="57">
        <v>-1086869</v>
      </c>
      <c r="BU244" s="57">
        <v>0</v>
      </c>
      <c r="BV244" s="57">
        <v>-1086869</v>
      </c>
      <c r="BW244" s="57">
        <v>-162384</v>
      </c>
      <c r="BX244" s="57">
        <v>0</v>
      </c>
      <c r="BY244" s="57">
        <v>-162384</v>
      </c>
      <c r="BZ244" s="57">
        <v>424</v>
      </c>
      <c r="CA244" s="57">
        <v>0</v>
      </c>
      <c r="CB244" s="57">
        <v>424</v>
      </c>
      <c r="CC244" s="57">
        <v>-18546</v>
      </c>
      <c r="CD244" s="57">
        <v>0</v>
      </c>
      <c r="CE244" s="57">
        <v>-18546</v>
      </c>
      <c r="CF244" s="57">
        <v>75012</v>
      </c>
      <c r="CG244" s="57">
        <v>0</v>
      </c>
      <c r="CH244" s="57">
        <v>75012</v>
      </c>
      <c r="CI244" s="57">
        <v>-10980</v>
      </c>
      <c r="CJ244" s="57">
        <v>0</v>
      </c>
      <c r="CK244" s="57">
        <v>-10980</v>
      </c>
      <c r="CL244" s="57">
        <v>0</v>
      </c>
      <c r="CM244" s="57">
        <v>0</v>
      </c>
      <c r="CN244" s="57">
        <v>0</v>
      </c>
      <c r="CO244" s="57">
        <v>-6385</v>
      </c>
      <c r="CP244" s="57">
        <v>0</v>
      </c>
      <c r="CQ244" s="57">
        <v>-6385</v>
      </c>
      <c r="CR244" s="57">
        <v>0</v>
      </c>
      <c r="CS244" s="57">
        <v>0</v>
      </c>
      <c r="CT244" s="57">
        <v>0</v>
      </c>
      <c r="CU244" s="57">
        <v>0</v>
      </c>
      <c r="CV244" s="57">
        <v>0</v>
      </c>
      <c r="CW244" s="57">
        <v>0</v>
      </c>
      <c r="CX244" s="57">
        <v>0</v>
      </c>
      <c r="CY244" s="57">
        <v>0</v>
      </c>
      <c r="CZ244" s="57">
        <v>0</v>
      </c>
      <c r="DA244" s="57">
        <v>0</v>
      </c>
      <c r="DB244" s="57">
        <v>0</v>
      </c>
      <c r="DC244" s="57">
        <v>0</v>
      </c>
      <c r="DD244" s="57">
        <v>0</v>
      </c>
      <c r="DE244" s="57">
        <v>0</v>
      </c>
      <c r="DF244" s="57">
        <v>0</v>
      </c>
      <c r="DG244" s="57">
        <v>0</v>
      </c>
      <c r="DH244" s="57">
        <v>0</v>
      </c>
      <c r="DI244" s="57">
        <v>-122859</v>
      </c>
      <c r="DJ244" s="57">
        <v>0</v>
      </c>
      <c r="DK244" s="57">
        <v>-122859</v>
      </c>
      <c r="DL244" s="57">
        <v>-2870</v>
      </c>
      <c r="DM244" s="57">
        <v>0</v>
      </c>
      <c r="DN244" s="57">
        <v>-2870</v>
      </c>
      <c r="DO244" s="57">
        <v>0</v>
      </c>
      <c r="DP244" s="57">
        <v>0</v>
      </c>
      <c r="DQ244" s="57">
        <v>0</v>
      </c>
      <c r="DR244" s="57">
        <v>-4415</v>
      </c>
      <c r="DS244" s="57">
        <v>0</v>
      </c>
      <c r="DT244" s="57">
        <v>-4415</v>
      </c>
      <c r="DU244" s="57">
        <v>23</v>
      </c>
      <c r="DV244" s="57">
        <v>0</v>
      </c>
      <c r="DW244" s="57">
        <v>23</v>
      </c>
      <c r="DX244" s="57">
        <v>-917267</v>
      </c>
      <c r="DY244" s="57">
        <v>0</v>
      </c>
      <c r="DZ244" s="57">
        <v>-917267</v>
      </c>
      <c r="EA244" s="57">
        <v>-10340</v>
      </c>
      <c r="EB244" s="57">
        <v>0</v>
      </c>
      <c r="EC244" s="57">
        <v>-10340</v>
      </c>
      <c r="ED244" s="57">
        <v>0</v>
      </c>
      <c r="EE244" s="57">
        <v>0</v>
      </c>
      <c r="EF244" s="57">
        <v>0</v>
      </c>
      <c r="EG244" s="57">
        <v>0</v>
      </c>
      <c r="EH244" s="57">
        <v>0</v>
      </c>
      <c r="EI244" s="57">
        <v>0</v>
      </c>
      <c r="EJ244" s="57">
        <v>-54286</v>
      </c>
      <c r="EK244" s="57">
        <v>0</v>
      </c>
      <c r="EL244" s="57">
        <v>-54286</v>
      </c>
      <c r="EM244" s="57">
        <v>-989155</v>
      </c>
      <c r="EN244" s="57">
        <v>0</v>
      </c>
      <c r="EO244" s="57">
        <v>-989155</v>
      </c>
      <c r="EP244" s="57">
        <v>-1152</v>
      </c>
      <c r="EQ244" s="57">
        <v>0</v>
      </c>
      <c r="ER244" s="57">
        <v>-1152</v>
      </c>
      <c r="ES244" s="57">
        <v>-105501</v>
      </c>
      <c r="ET244" s="57">
        <v>0</v>
      </c>
      <c r="EU244" s="57">
        <v>-105501</v>
      </c>
      <c r="EV244" s="57">
        <v>-106653</v>
      </c>
      <c r="EW244" s="57">
        <v>0</v>
      </c>
      <c r="EX244" s="57">
        <v>-106653</v>
      </c>
      <c r="EY244" s="57">
        <v>40131518</v>
      </c>
      <c r="EZ244" s="57">
        <v>0</v>
      </c>
      <c r="FA244" s="57">
        <v>40131518</v>
      </c>
      <c r="FB244" s="57">
        <v>45040</v>
      </c>
      <c r="FC244" s="57">
        <v>0</v>
      </c>
      <c r="FD244" s="57">
        <v>45040</v>
      </c>
      <c r="FE244" s="57">
        <v>-6358325</v>
      </c>
      <c r="FF244" s="57">
        <v>0</v>
      </c>
      <c r="FG244" s="57">
        <v>-6358325</v>
      </c>
      <c r="FH244" s="57">
        <v>-1086869</v>
      </c>
      <c r="FI244" s="57">
        <v>0</v>
      </c>
      <c r="FJ244" s="57">
        <v>-1086869</v>
      </c>
      <c r="FK244" s="57">
        <v>-122859</v>
      </c>
      <c r="FL244" s="57">
        <v>0</v>
      </c>
      <c r="FM244" s="57">
        <v>-122859</v>
      </c>
      <c r="FN244" s="57">
        <v>-989155</v>
      </c>
      <c r="FO244" s="57">
        <v>0</v>
      </c>
      <c r="FP244" s="57">
        <v>-989155</v>
      </c>
      <c r="FQ244" s="57">
        <v>-106653</v>
      </c>
      <c r="FR244" s="57">
        <v>0</v>
      </c>
      <c r="FS244" s="57">
        <v>-106653</v>
      </c>
      <c r="FT244" s="57">
        <v>-8618821</v>
      </c>
      <c r="FU244" s="57">
        <v>0</v>
      </c>
      <c r="FV244" s="57">
        <v>-8618821</v>
      </c>
      <c r="FW244" s="57">
        <v>31512697</v>
      </c>
      <c r="FX244" s="57">
        <v>0</v>
      </c>
      <c r="FY244" s="57">
        <v>31512697</v>
      </c>
    </row>
    <row r="245" spans="1:181" x14ac:dyDescent="0.2">
      <c r="A245" s="57" t="s">
        <v>589</v>
      </c>
      <c r="B245" s="57" t="s">
        <v>588</v>
      </c>
      <c r="C245" s="57">
        <v>0</v>
      </c>
      <c r="D245" s="57">
        <v>0</v>
      </c>
      <c r="E245" s="57">
        <v>0</v>
      </c>
      <c r="F245" s="57">
        <v>-185472</v>
      </c>
      <c r="G245" s="57">
        <v>0</v>
      </c>
      <c r="H245" s="57">
        <v>-185472</v>
      </c>
      <c r="I245" s="57">
        <v>0</v>
      </c>
      <c r="J245" s="57">
        <v>0</v>
      </c>
      <c r="K245" s="57">
        <v>0</v>
      </c>
      <c r="L245" s="57">
        <v>-292282</v>
      </c>
      <c r="M245" s="57">
        <v>0</v>
      </c>
      <c r="N245" s="57">
        <v>-292282</v>
      </c>
      <c r="O245" s="57">
        <v>-477754</v>
      </c>
      <c r="P245" s="57">
        <v>0</v>
      </c>
      <c r="Q245" s="57">
        <v>-477754</v>
      </c>
      <c r="R245" s="57">
        <v>-1827319</v>
      </c>
      <c r="S245" s="57">
        <v>0</v>
      </c>
      <c r="T245" s="57">
        <v>-1827319</v>
      </c>
      <c r="U245" s="57">
        <v>-3031</v>
      </c>
      <c r="V245" s="57">
        <v>0</v>
      </c>
      <c r="W245" s="57">
        <v>-3031</v>
      </c>
      <c r="X245" s="57">
        <v>-63904</v>
      </c>
      <c r="Y245" s="57">
        <v>0</v>
      </c>
      <c r="Z245" s="57">
        <v>-63904</v>
      </c>
      <c r="AA245" s="57">
        <v>23361</v>
      </c>
      <c r="AB245" s="57">
        <v>0</v>
      </c>
      <c r="AC245" s="57">
        <v>23361</v>
      </c>
      <c r="AD245" s="57">
        <v>0</v>
      </c>
      <c r="AE245" s="57">
        <v>0</v>
      </c>
      <c r="AF245" s="57">
        <v>0</v>
      </c>
      <c r="AG245" s="57">
        <v>697742</v>
      </c>
      <c r="AH245" s="57">
        <v>0</v>
      </c>
      <c r="AI245" s="57">
        <v>697742</v>
      </c>
      <c r="AJ245" s="57">
        <v>-14442</v>
      </c>
      <c r="AK245" s="57">
        <v>0</v>
      </c>
      <c r="AL245" s="57">
        <v>-14442</v>
      </c>
      <c r="AM245" s="57">
        <v>-1183154</v>
      </c>
      <c r="AN245" s="57">
        <v>0</v>
      </c>
      <c r="AO245" s="57">
        <v>-1183154</v>
      </c>
      <c r="AP245" s="57">
        <v>-230679</v>
      </c>
      <c r="AQ245" s="57">
        <v>0</v>
      </c>
      <c r="AR245" s="57">
        <v>-230679</v>
      </c>
      <c r="AS245" s="57">
        <v>-50502</v>
      </c>
      <c r="AT245" s="57">
        <v>0</v>
      </c>
      <c r="AU245" s="57">
        <v>-50502</v>
      </c>
      <c r="AV245" s="57">
        <v>0</v>
      </c>
      <c r="AW245" s="57">
        <v>0</v>
      </c>
      <c r="AX245" s="57">
        <v>0</v>
      </c>
      <c r="AY245" s="57">
        <v>-37865</v>
      </c>
      <c r="AZ245" s="57">
        <v>0</v>
      </c>
      <c r="BA245" s="57">
        <v>-37865</v>
      </c>
      <c r="BB245" s="57">
        <v>0</v>
      </c>
      <c r="BC245" s="57">
        <v>0</v>
      </c>
      <c r="BD245" s="57">
        <v>0</v>
      </c>
      <c r="BE245" s="57">
        <v>-2710123</v>
      </c>
      <c r="BF245" s="57">
        <v>0</v>
      </c>
      <c r="BG245" s="57">
        <v>-2710123</v>
      </c>
      <c r="BH245" s="57">
        <v>0</v>
      </c>
      <c r="BI245" s="57">
        <v>0</v>
      </c>
      <c r="BJ245" s="57">
        <v>0</v>
      </c>
      <c r="BK245" s="57">
        <v>8994</v>
      </c>
      <c r="BL245" s="57">
        <v>0</v>
      </c>
      <c r="BM245" s="57">
        <v>8994</v>
      </c>
      <c r="BN245" s="57">
        <v>-331029</v>
      </c>
      <c r="BO245" s="57">
        <v>0</v>
      </c>
      <c r="BP245" s="57">
        <v>-331029</v>
      </c>
      <c r="BQ245" s="57">
        <v>-14291</v>
      </c>
      <c r="BR245" s="57">
        <v>0</v>
      </c>
      <c r="BS245" s="57">
        <v>-14291</v>
      </c>
      <c r="BT245" s="57">
        <v>-336326</v>
      </c>
      <c r="BU245" s="57">
        <v>0</v>
      </c>
      <c r="BV245" s="57">
        <v>-336326</v>
      </c>
      <c r="BW245" s="57">
        <v>-68168</v>
      </c>
      <c r="BX245" s="57">
        <v>0</v>
      </c>
      <c r="BY245" s="57">
        <v>-68168</v>
      </c>
      <c r="BZ245" s="57">
        <v>7647</v>
      </c>
      <c r="CA245" s="57">
        <v>0</v>
      </c>
      <c r="CB245" s="57">
        <v>7647</v>
      </c>
      <c r="CC245" s="57">
        <v>-51699</v>
      </c>
      <c r="CD245" s="57">
        <v>0</v>
      </c>
      <c r="CE245" s="57">
        <v>-51699</v>
      </c>
      <c r="CF245" s="57">
        <v>-610</v>
      </c>
      <c r="CG245" s="57">
        <v>0</v>
      </c>
      <c r="CH245" s="57">
        <v>-610</v>
      </c>
      <c r="CI245" s="57">
        <v>-7101</v>
      </c>
      <c r="CJ245" s="57">
        <v>0</v>
      </c>
      <c r="CK245" s="57">
        <v>-7101</v>
      </c>
      <c r="CL245" s="57">
        <v>0</v>
      </c>
      <c r="CM245" s="57">
        <v>0</v>
      </c>
      <c r="CN245" s="57">
        <v>0</v>
      </c>
      <c r="CO245" s="57">
        <v>-35770</v>
      </c>
      <c r="CP245" s="57">
        <v>0</v>
      </c>
      <c r="CQ245" s="57">
        <v>-35770</v>
      </c>
      <c r="CR245" s="57">
        <v>0</v>
      </c>
      <c r="CS245" s="57">
        <v>0</v>
      </c>
      <c r="CT245" s="57">
        <v>0</v>
      </c>
      <c r="CU245" s="57">
        <v>0</v>
      </c>
      <c r="CV245" s="57">
        <v>0</v>
      </c>
      <c r="CW245" s="57">
        <v>0</v>
      </c>
      <c r="CX245" s="57">
        <v>0</v>
      </c>
      <c r="CY245" s="57">
        <v>0</v>
      </c>
      <c r="CZ245" s="57">
        <v>0</v>
      </c>
      <c r="DA245" s="57">
        <v>0</v>
      </c>
      <c r="DB245" s="57">
        <v>0</v>
      </c>
      <c r="DC245" s="57">
        <v>0</v>
      </c>
      <c r="DD245" s="57">
        <v>0</v>
      </c>
      <c r="DE245" s="57">
        <v>0</v>
      </c>
      <c r="DF245" s="57">
        <v>0</v>
      </c>
      <c r="DG245" s="57">
        <v>0</v>
      </c>
      <c r="DH245" s="57">
        <v>0</v>
      </c>
      <c r="DI245" s="57">
        <v>-155701</v>
      </c>
      <c r="DJ245" s="57">
        <v>0</v>
      </c>
      <c r="DK245" s="57">
        <v>-155701</v>
      </c>
      <c r="DL245" s="57">
        <v>0</v>
      </c>
      <c r="DM245" s="57">
        <v>0</v>
      </c>
      <c r="DN245" s="57">
        <v>0</v>
      </c>
      <c r="DO245" s="57">
        <v>0</v>
      </c>
      <c r="DP245" s="57">
        <v>0</v>
      </c>
      <c r="DQ245" s="57">
        <v>0</v>
      </c>
      <c r="DR245" s="57">
        <v>0</v>
      </c>
      <c r="DS245" s="57">
        <v>0</v>
      </c>
      <c r="DT245" s="57">
        <v>0</v>
      </c>
      <c r="DU245" s="57">
        <v>0</v>
      </c>
      <c r="DV245" s="57">
        <v>0</v>
      </c>
      <c r="DW245" s="57">
        <v>0</v>
      </c>
      <c r="DX245" s="57">
        <v>-273096</v>
      </c>
      <c r="DY245" s="57">
        <v>0</v>
      </c>
      <c r="DZ245" s="57">
        <v>-273096</v>
      </c>
      <c r="EA245" s="57">
        <v>-7448</v>
      </c>
      <c r="EB245" s="57">
        <v>0</v>
      </c>
      <c r="EC245" s="57">
        <v>-7448</v>
      </c>
      <c r="ED245" s="57">
        <v>0</v>
      </c>
      <c r="EE245" s="57">
        <v>0</v>
      </c>
      <c r="EF245" s="57">
        <v>0</v>
      </c>
      <c r="EG245" s="57">
        <v>0</v>
      </c>
      <c r="EH245" s="57">
        <v>0</v>
      </c>
      <c r="EI245" s="57">
        <v>0</v>
      </c>
      <c r="EJ245" s="57">
        <v>-8567</v>
      </c>
      <c r="EK245" s="57">
        <v>0</v>
      </c>
      <c r="EL245" s="57">
        <v>-8567</v>
      </c>
      <c r="EM245" s="57">
        <v>-289111</v>
      </c>
      <c r="EN245" s="57">
        <v>0</v>
      </c>
      <c r="EO245" s="57">
        <v>-289111</v>
      </c>
      <c r="EP245" s="57">
        <v>0</v>
      </c>
      <c r="EQ245" s="57">
        <v>0</v>
      </c>
      <c r="ER245" s="57">
        <v>0</v>
      </c>
      <c r="ES245" s="57">
        <v>0</v>
      </c>
      <c r="ET245" s="57">
        <v>0</v>
      </c>
      <c r="EU245" s="57">
        <v>0</v>
      </c>
      <c r="EV245" s="57">
        <v>0</v>
      </c>
      <c r="EW245" s="57">
        <v>0</v>
      </c>
      <c r="EX245" s="57">
        <v>0</v>
      </c>
      <c r="EY245" s="57">
        <v>29540943</v>
      </c>
      <c r="EZ245" s="57">
        <v>0</v>
      </c>
      <c r="FA245" s="57">
        <v>29540943</v>
      </c>
      <c r="FB245" s="57">
        <v>-477754</v>
      </c>
      <c r="FC245" s="57">
        <v>0</v>
      </c>
      <c r="FD245" s="57">
        <v>-477754</v>
      </c>
      <c r="FE245" s="57">
        <v>-2710123</v>
      </c>
      <c r="FF245" s="57">
        <v>0</v>
      </c>
      <c r="FG245" s="57">
        <v>-2710123</v>
      </c>
      <c r="FH245" s="57">
        <v>-336326</v>
      </c>
      <c r="FI245" s="57">
        <v>0</v>
      </c>
      <c r="FJ245" s="57">
        <v>-336326</v>
      </c>
      <c r="FK245" s="57">
        <v>-155701</v>
      </c>
      <c r="FL245" s="57">
        <v>0</v>
      </c>
      <c r="FM245" s="57">
        <v>-155701</v>
      </c>
      <c r="FN245" s="57">
        <v>-289111</v>
      </c>
      <c r="FO245" s="57">
        <v>0</v>
      </c>
      <c r="FP245" s="57">
        <v>-289111</v>
      </c>
      <c r="FQ245" s="57">
        <v>0</v>
      </c>
      <c r="FR245" s="57">
        <v>0</v>
      </c>
      <c r="FS245" s="57">
        <v>0</v>
      </c>
      <c r="FT245" s="57">
        <v>-3969015</v>
      </c>
      <c r="FU245" s="57">
        <v>0</v>
      </c>
      <c r="FV245" s="57">
        <v>-3969015</v>
      </c>
      <c r="FW245" s="57">
        <v>25571928</v>
      </c>
      <c r="FX245" s="57">
        <v>0</v>
      </c>
      <c r="FY245" s="57">
        <v>25571928</v>
      </c>
    </row>
    <row r="246" spans="1:181" x14ac:dyDescent="0.2">
      <c r="A246" s="57" t="s">
        <v>591</v>
      </c>
      <c r="B246" s="57" t="s">
        <v>590</v>
      </c>
      <c r="C246" s="57">
        <v>0</v>
      </c>
      <c r="D246" s="57">
        <v>0</v>
      </c>
      <c r="E246" s="57">
        <v>0</v>
      </c>
      <c r="F246" s="57">
        <v>178821</v>
      </c>
      <c r="G246" s="57">
        <v>0</v>
      </c>
      <c r="H246" s="57">
        <v>178821</v>
      </c>
      <c r="I246" s="57">
        <v>0</v>
      </c>
      <c r="J246" s="57">
        <v>0</v>
      </c>
      <c r="K246" s="57">
        <v>0</v>
      </c>
      <c r="L246" s="57">
        <v>577</v>
      </c>
      <c r="M246" s="57">
        <v>0</v>
      </c>
      <c r="N246" s="57">
        <v>577</v>
      </c>
      <c r="O246" s="57">
        <v>179398</v>
      </c>
      <c r="P246" s="57">
        <v>0</v>
      </c>
      <c r="Q246" s="57">
        <v>179398</v>
      </c>
      <c r="R246" s="57">
        <v>-2841135</v>
      </c>
      <c r="S246" s="57">
        <v>0</v>
      </c>
      <c r="T246" s="57">
        <v>-2841135</v>
      </c>
      <c r="U246" s="57">
        <v>2850</v>
      </c>
      <c r="V246" s="57">
        <v>0</v>
      </c>
      <c r="W246" s="57">
        <v>2850</v>
      </c>
      <c r="X246" s="57">
        <v>-111888</v>
      </c>
      <c r="Y246" s="57">
        <v>0</v>
      </c>
      <c r="Z246" s="57">
        <v>-111888</v>
      </c>
      <c r="AA246" s="57">
        <v>-54613</v>
      </c>
      <c r="AB246" s="57">
        <v>0</v>
      </c>
      <c r="AC246" s="57">
        <v>-54613</v>
      </c>
      <c r="AD246" s="57">
        <v>0</v>
      </c>
      <c r="AE246" s="57">
        <v>0</v>
      </c>
      <c r="AF246" s="57">
        <v>0</v>
      </c>
      <c r="AG246" s="57">
        <v>1074221</v>
      </c>
      <c r="AH246" s="57">
        <v>0</v>
      </c>
      <c r="AI246" s="57">
        <v>1074221</v>
      </c>
      <c r="AJ246" s="57">
        <v>-19124</v>
      </c>
      <c r="AK246" s="57">
        <v>0</v>
      </c>
      <c r="AL246" s="57">
        <v>-19124</v>
      </c>
      <c r="AM246" s="57">
        <v>-3322167</v>
      </c>
      <c r="AN246" s="57">
        <v>0</v>
      </c>
      <c r="AO246" s="57">
        <v>-3322167</v>
      </c>
      <c r="AP246" s="57">
        <v>-48733</v>
      </c>
      <c r="AQ246" s="57">
        <v>0</v>
      </c>
      <c r="AR246" s="57">
        <v>-48733</v>
      </c>
      <c r="AS246" s="57">
        <v>-144190</v>
      </c>
      <c r="AT246" s="57">
        <v>0</v>
      </c>
      <c r="AU246" s="57">
        <v>-144190</v>
      </c>
      <c r="AV246" s="57">
        <v>0</v>
      </c>
      <c r="AW246" s="57">
        <v>0</v>
      </c>
      <c r="AX246" s="57">
        <v>0</v>
      </c>
      <c r="AY246" s="57">
        <v>-48709</v>
      </c>
      <c r="AZ246" s="57">
        <v>0</v>
      </c>
      <c r="BA246" s="57">
        <v>-48709</v>
      </c>
      <c r="BB246" s="57">
        <v>322</v>
      </c>
      <c r="BC246" s="57">
        <v>0</v>
      </c>
      <c r="BD246" s="57">
        <v>322</v>
      </c>
      <c r="BE246" s="57">
        <v>-5461403</v>
      </c>
      <c r="BF246" s="57">
        <v>0</v>
      </c>
      <c r="BG246" s="57">
        <v>-5461403</v>
      </c>
      <c r="BH246" s="57">
        <v>-83824</v>
      </c>
      <c r="BI246" s="57">
        <v>0</v>
      </c>
      <c r="BJ246" s="57">
        <v>-83824</v>
      </c>
      <c r="BK246" s="57">
        <v>0</v>
      </c>
      <c r="BL246" s="57">
        <v>0</v>
      </c>
      <c r="BM246" s="57">
        <v>0</v>
      </c>
      <c r="BN246" s="57">
        <v>-1370073</v>
      </c>
      <c r="BO246" s="57">
        <v>0</v>
      </c>
      <c r="BP246" s="57">
        <v>-1370073</v>
      </c>
      <c r="BQ246" s="57">
        <v>-288531</v>
      </c>
      <c r="BR246" s="57">
        <v>0</v>
      </c>
      <c r="BS246" s="57">
        <v>-288531</v>
      </c>
      <c r="BT246" s="57">
        <v>-1742428</v>
      </c>
      <c r="BU246" s="57">
        <v>0</v>
      </c>
      <c r="BV246" s="57">
        <v>-1742428</v>
      </c>
      <c r="BW246" s="57">
        <v>-19770</v>
      </c>
      <c r="BX246" s="57">
        <v>0</v>
      </c>
      <c r="BY246" s="57">
        <v>-19770</v>
      </c>
      <c r="BZ246" s="57">
        <v>-148</v>
      </c>
      <c r="CA246" s="57">
        <v>0</v>
      </c>
      <c r="CB246" s="57">
        <v>-148</v>
      </c>
      <c r="CC246" s="57">
        <v>-2961</v>
      </c>
      <c r="CD246" s="57">
        <v>0</v>
      </c>
      <c r="CE246" s="57">
        <v>-2961</v>
      </c>
      <c r="CF246" s="57">
        <v>-5500</v>
      </c>
      <c r="CG246" s="57">
        <v>0</v>
      </c>
      <c r="CH246" s="57">
        <v>-5500</v>
      </c>
      <c r="CI246" s="57">
        <v>0</v>
      </c>
      <c r="CJ246" s="57">
        <v>0</v>
      </c>
      <c r="CK246" s="57">
        <v>0</v>
      </c>
      <c r="CL246" s="57">
        <v>0</v>
      </c>
      <c r="CM246" s="57">
        <v>0</v>
      </c>
      <c r="CN246" s="57">
        <v>0</v>
      </c>
      <c r="CO246" s="57">
        <v>-24241</v>
      </c>
      <c r="CP246" s="57">
        <v>0</v>
      </c>
      <c r="CQ246" s="57">
        <v>-24241</v>
      </c>
      <c r="CR246" s="57">
        <v>-646</v>
      </c>
      <c r="CS246" s="57">
        <v>0</v>
      </c>
      <c r="CT246" s="57">
        <v>-646</v>
      </c>
      <c r="CU246" s="57">
        <v>-50056</v>
      </c>
      <c r="CV246" s="57">
        <v>0</v>
      </c>
      <c r="CW246" s="57">
        <v>-50056</v>
      </c>
      <c r="CX246" s="57">
        <v>820</v>
      </c>
      <c r="CY246" s="57">
        <v>0</v>
      </c>
      <c r="CZ246" s="57">
        <v>820</v>
      </c>
      <c r="DA246" s="57">
        <v>0</v>
      </c>
      <c r="DB246" s="57">
        <v>0</v>
      </c>
      <c r="DC246" s="57">
        <v>0</v>
      </c>
      <c r="DD246" s="57">
        <v>0</v>
      </c>
      <c r="DE246" s="57">
        <v>0</v>
      </c>
      <c r="DF246" s="57">
        <v>0</v>
      </c>
      <c r="DG246" s="57">
        <v>0</v>
      </c>
      <c r="DH246" s="57">
        <v>0</v>
      </c>
      <c r="DI246" s="57">
        <v>-102502</v>
      </c>
      <c r="DJ246" s="57">
        <v>0</v>
      </c>
      <c r="DK246" s="57">
        <v>-102502</v>
      </c>
      <c r="DL246" s="57">
        <v>-62488</v>
      </c>
      <c r="DM246" s="57">
        <v>0</v>
      </c>
      <c r="DN246" s="57">
        <v>-62488</v>
      </c>
      <c r="DO246" s="57">
        <v>19951</v>
      </c>
      <c r="DP246" s="57">
        <v>0</v>
      </c>
      <c r="DQ246" s="57">
        <v>19951</v>
      </c>
      <c r="DR246" s="57">
        <v>-70261</v>
      </c>
      <c r="DS246" s="57">
        <v>0</v>
      </c>
      <c r="DT246" s="57">
        <v>-70261</v>
      </c>
      <c r="DU246" s="57">
        <v>-1098</v>
      </c>
      <c r="DV246" s="57">
        <v>0</v>
      </c>
      <c r="DW246" s="57">
        <v>-1098</v>
      </c>
      <c r="DX246" s="57">
        <v>-949834</v>
      </c>
      <c r="DY246" s="57">
        <v>0</v>
      </c>
      <c r="DZ246" s="57">
        <v>-949834</v>
      </c>
      <c r="EA246" s="57">
        <v>-12381</v>
      </c>
      <c r="EB246" s="57">
        <v>0</v>
      </c>
      <c r="EC246" s="57">
        <v>-12381</v>
      </c>
      <c r="ED246" s="57">
        <v>0</v>
      </c>
      <c r="EE246" s="57">
        <v>0</v>
      </c>
      <c r="EF246" s="57">
        <v>0</v>
      </c>
      <c r="EG246" s="57">
        <v>0</v>
      </c>
      <c r="EH246" s="57">
        <v>0</v>
      </c>
      <c r="EI246" s="57">
        <v>0</v>
      </c>
      <c r="EJ246" s="57">
        <v>-8216</v>
      </c>
      <c r="EK246" s="57">
        <v>0</v>
      </c>
      <c r="EL246" s="57">
        <v>-8216</v>
      </c>
      <c r="EM246" s="57">
        <v>-1084327</v>
      </c>
      <c r="EN246" s="57">
        <v>0</v>
      </c>
      <c r="EO246" s="57">
        <v>-1084327</v>
      </c>
      <c r="EP246" s="57">
        <v>0</v>
      </c>
      <c r="EQ246" s="57">
        <v>0</v>
      </c>
      <c r="ER246" s="57">
        <v>0</v>
      </c>
      <c r="ES246" s="57">
        <v>0</v>
      </c>
      <c r="ET246" s="57">
        <v>0</v>
      </c>
      <c r="EU246" s="57">
        <v>0</v>
      </c>
      <c r="EV246" s="57">
        <v>0</v>
      </c>
      <c r="EW246" s="57">
        <v>0</v>
      </c>
      <c r="EX246" s="57">
        <v>0</v>
      </c>
      <c r="EY246" s="57">
        <v>46413437</v>
      </c>
      <c r="EZ246" s="57">
        <v>0</v>
      </c>
      <c r="FA246" s="57">
        <v>46413437</v>
      </c>
      <c r="FB246" s="57">
        <v>179398</v>
      </c>
      <c r="FC246" s="57">
        <v>0</v>
      </c>
      <c r="FD246" s="57">
        <v>179398</v>
      </c>
      <c r="FE246" s="57">
        <v>-5461403</v>
      </c>
      <c r="FF246" s="57">
        <v>0</v>
      </c>
      <c r="FG246" s="57">
        <v>-5461403</v>
      </c>
      <c r="FH246" s="57">
        <v>-1742428</v>
      </c>
      <c r="FI246" s="57">
        <v>0</v>
      </c>
      <c r="FJ246" s="57">
        <v>-1742428</v>
      </c>
      <c r="FK246" s="57">
        <v>-102502</v>
      </c>
      <c r="FL246" s="57">
        <v>0</v>
      </c>
      <c r="FM246" s="57">
        <v>-102502</v>
      </c>
      <c r="FN246" s="57">
        <v>-1084327</v>
      </c>
      <c r="FO246" s="57">
        <v>0</v>
      </c>
      <c r="FP246" s="57">
        <v>-1084327</v>
      </c>
      <c r="FQ246" s="57">
        <v>0</v>
      </c>
      <c r="FR246" s="57">
        <v>0</v>
      </c>
      <c r="FS246" s="57">
        <v>0</v>
      </c>
      <c r="FT246" s="57">
        <v>-8211262</v>
      </c>
      <c r="FU246" s="57">
        <v>0</v>
      </c>
      <c r="FV246" s="57">
        <v>-8211262</v>
      </c>
      <c r="FW246" s="57">
        <v>38202175</v>
      </c>
      <c r="FX246" s="57">
        <v>0</v>
      </c>
      <c r="FY246" s="57">
        <v>38202175</v>
      </c>
    </row>
    <row r="247" spans="1:181" x14ac:dyDescent="0.2">
      <c r="A247" s="57" t="s">
        <v>593</v>
      </c>
      <c r="B247" s="57" t="s">
        <v>592</v>
      </c>
      <c r="C247" s="57">
        <v>0</v>
      </c>
      <c r="D247" s="57">
        <v>0</v>
      </c>
      <c r="E247" s="57">
        <v>0</v>
      </c>
      <c r="F247" s="57">
        <v>45649</v>
      </c>
      <c r="G247" s="57">
        <v>0</v>
      </c>
      <c r="H247" s="57">
        <v>45649</v>
      </c>
      <c r="I247" s="57">
        <v>0</v>
      </c>
      <c r="J247" s="57">
        <v>0</v>
      </c>
      <c r="K247" s="57">
        <v>0</v>
      </c>
      <c r="L247" s="57">
        <v>32293</v>
      </c>
      <c r="M247" s="57">
        <v>0</v>
      </c>
      <c r="N247" s="57">
        <v>32293</v>
      </c>
      <c r="O247" s="57">
        <v>77942</v>
      </c>
      <c r="P247" s="57">
        <v>0</v>
      </c>
      <c r="Q247" s="57">
        <v>77942</v>
      </c>
      <c r="R247" s="57">
        <v>-6177826</v>
      </c>
      <c r="S247" s="57">
        <v>0</v>
      </c>
      <c r="T247" s="57">
        <v>-6177826</v>
      </c>
      <c r="U247" s="57">
        <v>-36999</v>
      </c>
      <c r="V247" s="57">
        <v>0</v>
      </c>
      <c r="W247" s="57">
        <v>-36999</v>
      </c>
      <c r="X247" s="57">
        <v>-313682</v>
      </c>
      <c r="Y247" s="57">
        <v>0</v>
      </c>
      <c r="Z247" s="57">
        <v>-313682</v>
      </c>
      <c r="AA247" s="57">
        <v>-313682</v>
      </c>
      <c r="AB247" s="57">
        <v>0</v>
      </c>
      <c r="AC247" s="57">
        <v>-313682</v>
      </c>
      <c r="AD247" s="57">
        <v>0</v>
      </c>
      <c r="AE247" s="57">
        <v>0</v>
      </c>
      <c r="AF247" s="57">
        <v>0</v>
      </c>
      <c r="AG247" s="57">
        <v>999404</v>
      </c>
      <c r="AH247" s="57">
        <v>0</v>
      </c>
      <c r="AI247" s="57">
        <v>999404</v>
      </c>
      <c r="AJ247" s="57">
        <v>-4663</v>
      </c>
      <c r="AK247" s="57">
        <v>0</v>
      </c>
      <c r="AL247" s="57">
        <v>-4663</v>
      </c>
      <c r="AM247" s="57">
        <v>-2958359</v>
      </c>
      <c r="AN247" s="57">
        <v>0</v>
      </c>
      <c r="AO247" s="57">
        <v>-2958359</v>
      </c>
      <c r="AP247" s="57">
        <v>-83418</v>
      </c>
      <c r="AQ247" s="57">
        <v>0</v>
      </c>
      <c r="AR247" s="57">
        <v>-83418</v>
      </c>
      <c r="AS247" s="57">
        <v>-119741</v>
      </c>
      <c r="AT247" s="57">
        <v>0</v>
      </c>
      <c r="AU247" s="57">
        <v>-119741</v>
      </c>
      <c r="AV247" s="57">
        <v>-4126</v>
      </c>
      <c r="AW247" s="57">
        <v>0</v>
      </c>
      <c r="AX247" s="57">
        <v>-4126</v>
      </c>
      <c r="AY247" s="57">
        <v>-27145</v>
      </c>
      <c r="AZ247" s="57">
        <v>0</v>
      </c>
      <c r="BA247" s="57">
        <v>-27145</v>
      </c>
      <c r="BB247" s="57">
        <v>-1435</v>
      </c>
      <c r="BC247" s="57">
        <v>0</v>
      </c>
      <c r="BD247" s="57">
        <v>-1435</v>
      </c>
      <c r="BE247" s="57">
        <v>-8690991</v>
      </c>
      <c r="BF247" s="57">
        <v>0</v>
      </c>
      <c r="BG247" s="57">
        <v>-8690991</v>
      </c>
      <c r="BH247" s="57">
        <v>-12308</v>
      </c>
      <c r="BI247" s="57">
        <v>0</v>
      </c>
      <c r="BJ247" s="57">
        <v>-12308</v>
      </c>
      <c r="BK247" s="57">
        <v>-7435</v>
      </c>
      <c r="BL247" s="57">
        <v>0</v>
      </c>
      <c r="BM247" s="57">
        <v>-7435</v>
      </c>
      <c r="BN247" s="57">
        <v>-775853</v>
      </c>
      <c r="BO247" s="57">
        <v>0</v>
      </c>
      <c r="BP247" s="57">
        <v>-775853</v>
      </c>
      <c r="BQ247" s="57">
        <v>-61704</v>
      </c>
      <c r="BR247" s="57">
        <v>0</v>
      </c>
      <c r="BS247" s="57">
        <v>-61704</v>
      </c>
      <c r="BT247" s="57">
        <v>-857300</v>
      </c>
      <c r="BU247" s="57">
        <v>0</v>
      </c>
      <c r="BV247" s="57">
        <v>-857300</v>
      </c>
      <c r="BW247" s="57">
        <v>-68351</v>
      </c>
      <c r="BX247" s="57">
        <v>0</v>
      </c>
      <c r="BY247" s="57">
        <v>-68351</v>
      </c>
      <c r="BZ247" s="57">
        <v>-113</v>
      </c>
      <c r="CA247" s="57">
        <v>0</v>
      </c>
      <c r="CB247" s="57">
        <v>-113</v>
      </c>
      <c r="CC247" s="57">
        <v>-29728</v>
      </c>
      <c r="CD247" s="57">
        <v>0</v>
      </c>
      <c r="CE247" s="57">
        <v>-29728</v>
      </c>
      <c r="CF247" s="57">
        <v>395</v>
      </c>
      <c r="CG247" s="57">
        <v>0</v>
      </c>
      <c r="CH247" s="57">
        <v>395</v>
      </c>
      <c r="CI247" s="57">
        <v>-11257</v>
      </c>
      <c r="CJ247" s="57">
        <v>0</v>
      </c>
      <c r="CK247" s="57">
        <v>-11257</v>
      </c>
      <c r="CL247" s="57">
        <v>0</v>
      </c>
      <c r="CM247" s="57">
        <v>0</v>
      </c>
      <c r="CN247" s="57">
        <v>0</v>
      </c>
      <c r="CO247" s="57">
        <v>-3686</v>
      </c>
      <c r="CP247" s="57">
        <v>0</v>
      </c>
      <c r="CQ247" s="57">
        <v>-3686</v>
      </c>
      <c r="CR247" s="57">
        <v>0</v>
      </c>
      <c r="CS247" s="57">
        <v>0</v>
      </c>
      <c r="CT247" s="57">
        <v>0</v>
      </c>
      <c r="CU247" s="57">
        <v>-8842</v>
      </c>
      <c r="CV247" s="57">
        <v>0</v>
      </c>
      <c r="CW247" s="57">
        <v>-8842</v>
      </c>
      <c r="CX247" s="57">
        <v>-1005</v>
      </c>
      <c r="CY247" s="57">
        <v>0</v>
      </c>
      <c r="CZ247" s="57">
        <v>-1005</v>
      </c>
      <c r="DA247" s="57">
        <v>-16286</v>
      </c>
      <c r="DB247" s="57">
        <v>0</v>
      </c>
      <c r="DC247" s="57">
        <v>-16286</v>
      </c>
      <c r="DD247" s="57">
        <v>0</v>
      </c>
      <c r="DE247" s="57">
        <v>0</v>
      </c>
      <c r="DF247" s="57">
        <v>0</v>
      </c>
      <c r="DG247" s="57">
        <v>0</v>
      </c>
      <c r="DH247" s="57">
        <v>0</v>
      </c>
      <c r="DI247" s="57">
        <v>-138873</v>
      </c>
      <c r="DJ247" s="57">
        <v>0</v>
      </c>
      <c r="DK247" s="57">
        <v>-138873</v>
      </c>
      <c r="DL247" s="57">
        <v>-5352</v>
      </c>
      <c r="DM247" s="57">
        <v>0</v>
      </c>
      <c r="DN247" s="57">
        <v>-5352</v>
      </c>
      <c r="DO247" s="57">
        <v>68</v>
      </c>
      <c r="DP247" s="57">
        <v>0</v>
      </c>
      <c r="DQ247" s="57">
        <v>68</v>
      </c>
      <c r="DR247" s="57">
        <v>-30898</v>
      </c>
      <c r="DS247" s="57">
        <v>0</v>
      </c>
      <c r="DT247" s="57">
        <v>-30898</v>
      </c>
      <c r="DU247" s="57">
        <v>-6152</v>
      </c>
      <c r="DV247" s="57">
        <v>0</v>
      </c>
      <c r="DW247" s="57">
        <v>-6152</v>
      </c>
      <c r="DX247" s="57">
        <v>-1195762</v>
      </c>
      <c r="DY247" s="57">
        <v>0</v>
      </c>
      <c r="DZ247" s="57">
        <v>-1195762</v>
      </c>
      <c r="EA247" s="57">
        <v>-35961</v>
      </c>
      <c r="EB247" s="57">
        <v>0</v>
      </c>
      <c r="EC247" s="57">
        <v>-35961</v>
      </c>
      <c r="ED247" s="57">
        <v>-873989</v>
      </c>
      <c r="EE247" s="57">
        <v>0</v>
      </c>
      <c r="EF247" s="57">
        <v>-873989</v>
      </c>
      <c r="EG247" s="57">
        <v>0</v>
      </c>
      <c r="EH247" s="57">
        <v>0</v>
      </c>
      <c r="EI247" s="57">
        <v>0</v>
      </c>
      <c r="EJ247" s="57">
        <v>-17691</v>
      </c>
      <c r="EK247" s="57">
        <v>0</v>
      </c>
      <c r="EL247" s="57">
        <v>-17691</v>
      </c>
      <c r="EM247" s="57">
        <v>-2165737</v>
      </c>
      <c r="EN247" s="57">
        <v>0</v>
      </c>
      <c r="EO247" s="57">
        <v>-2165737</v>
      </c>
      <c r="EP247" s="57">
        <v>0</v>
      </c>
      <c r="EQ247" s="57">
        <v>0</v>
      </c>
      <c r="ER247" s="57">
        <v>0</v>
      </c>
      <c r="ES247" s="57">
        <v>0</v>
      </c>
      <c r="ET247" s="57">
        <v>0</v>
      </c>
      <c r="EU247" s="57">
        <v>0</v>
      </c>
      <c r="EV247" s="57">
        <v>0</v>
      </c>
      <c r="EW247" s="57">
        <v>0</v>
      </c>
      <c r="EX247" s="57">
        <v>0</v>
      </c>
      <c r="EY247" s="57">
        <v>51681360</v>
      </c>
      <c r="EZ247" s="57">
        <v>0</v>
      </c>
      <c r="FA247" s="57">
        <v>51681360</v>
      </c>
      <c r="FB247" s="57">
        <v>77942</v>
      </c>
      <c r="FC247" s="57">
        <v>0</v>
      </c>
      <c r="FD247" s="57">
        <v>77942</v>
      </c>
      <c r="FE247" s="57">
        <v>-8690991</v>
      </c>
      <c r="FF247" s="57">
        <v>0</v>
      </c>
      <c r="FG247" s="57">
        <v>-8690991</v>
      </c>
      <c r="FH247" s="57">
        <v>-857300</v>
      </c>
      <c r="FI247" s="57">
        <v>0</v>
      </c>
      <c r="FJ247" s="57">
        <v>-857300</v>
      </c>
      <c r="FK247" s="57">
        <v>-138873</v>
      </c>
      <c r="FL247" s="57">
        <v>0</v>
      </c>
      <c r="FM247" s="57">
        <v>-138873</v>
      </c>
      <c r="FN247" s="57">
        <v>-2165737</v>
      </c>
      <c r="FO247" s="57">
        <v>0</v>
      </c>
      <c r="FP247" s="57">
        <v>-2165737</v>
      </c>
      <c r="FQ247" s="57">
        <v>0</v>
      </c>
      <c r="FR247" s="57">
        <v>0</v>
      </c>
      <c r="FS247" s="57">
        <v>0</v>
      </c>
      <c r="FT247" s="57">
        <v>-11774959</v>
      </c>
      <c r="FU247" s="57">
        <v>0</v>
      </c>
      <c r="FV247" s="57">
        <v>-11774959</v>
      </c>
      <c r="FW247" s="57">
        <v>39906401</v>
      </c>
      <c r="FX247" s="57">
        <v>0</v>
      </c>
      <c r="FY247" s="57">
        <v>39906401</v>
      </c>
    </row>
    <row r="248" spans="1:181" x14ac:dyDescent="0.2">
      <c r="A248" s="57" t="s">
        <v>595</v>
      </c>
      <c r="B248" s="57" t="s">
        <v>594</v>
      </c>
      <c r="C248" s="57">
        <v>0</v>
      </c>
      <c r="D248" s="57">
        <v>0</v>
      </c>
      <c r="E248" s="57">
        <v>0</v>
      </c>
      <c r="F248" s="57">
        <v>-22847</v>
      </c>
      <c r="G248" s="57">
        <v>0</v>
      </c>
      <c r="H248" s="57">
        <v>-22847</v>
      </c>
      <c r="I248" s="57">
        <v>0</v>
      </c>
      <c r="J248" s="57">
        <v>0</v>
      </c>
      <c r="K248" s="57">
        <v>0</v>
      </c>
      <c r="L248" s="57">
        <v>387</v>
      </c>
      <c r="M248" s="57">
        <v>0</v>
      </c>
      <c r="N248" s="57">
        <v>387</v>
      </c>
      <c r="O248" s="57">
        <v>-22460</v>
      </c>
      <c r="P248" s="57">
        <v>0</v>
      </c>
      <c r="Q248" s="57">
        <v>-22460</v>
      </c>
      <c r="R248" s="57">
        <v>-2766177</v>
      </c>
      <c r="S248" s="57">
        <v>0</v>
      </c>
      <c r="T248" s="57">
        <v>-2766177</v>
      </c>
      <c r="U248" s="57">
        <v>0</v>
      </c>
      <c r="V248" s="57">
        <v>0</v>
      </c>
      <c r="W248" s="57">
        <v>0</v>
      </c>
      <c r="X248" s="57">
        <v>-136966</v>
      </c>
      <c r="Y248" s="57">
        <v>0</v>
      </c>
      <c r="Z248" s="57">
        <v>-136966</v>
      </c>
      <c r="AA248" s="57">
        <v>-88931.31</v>
      </c>
      <c r="AB248" s="57">
        <v>0</v>
      </c>
      <c r="AC248" s="57">
        <v>-88931.31</v>
      </c>
      <c r="AD248" s="57">
        <v>0</v>
      </c>
      <c r="AE248" s="57">
        <v>0</v>
      </c>
      <c r="AF248" s="57">
        <v>0</v>
      </c>
      <c r="AG248" s="57">
        <v>836296</v>
      </c>
      <c r="AH248" s="57">
        <v>0</v>
      </c>
      <c r="AI248" s="57">
        <v>836296</v>
      </c>
      <c r="AJ248" s="57">
        <v>-6512</v>
      </c>
      <c r="AK248" s="57">
        <v>0</v>
      </c>
      <c r="AL248" s="57">
        <v>-6512</v>
      </c>
      <c r="AM248" s="57">
        <v>-3785781</v>
      </c>
      <c r="AN248" s="57">
        <v>0</v>
      </c>
      <c r="AO248" s="57">
        <v>-3785781</v>
      </c>
      <c r="AP248" s="57">
        <v>-51022</v>
      </c>
      <c r="AQ248" s="57">
        <v>0</v>
      </c>
      <c r="AR248" s="57">
        <v>-51022</v>
      </c>
      <c r="AS248" s="57">
        <v>-62006</v>
      </c>
      <c r="AT248" s="57">
        <v>0</v>
      </c>
      <c r="AU248" s="57">
        <v>-62006</v>
      </c>
      <c r="AV248" s="57">
        <v>0</v>
      </c>
      <c r="AW248" s="57">
        <v>0</v>
      </c>
      <c r="AX248" s="57">
        <v>0</v>
      </c>
      <c r="AY248" s="57">
        <v>-91426</v>
      </c>
      <c r="AZ248" s="57">
        <v>0</v>
      </c>
      <c r="BA248" s="57">
        <v>-91426</v>
      </c>
      <c r="BB248" s="57">
        <v>-8955</v>
      </c>
      <c r="BC248" s="57">
        <v>0</v>
      </c>
      <c r="BD248" s="57">
        <v>-8955</v>
      </c>
      <c r="BE248" s="57">
        <v>-6072549</v>
      </c>
      <c r="BF248" s="57">
        <v>0</v>
      </c>
      <c r="BG248" s="57">
        <v>-6072549</v>
      </c>
      <c r="BH248" s="57">
        <v>-89038</v>
      </c>
      <c r="BI248" s="57">
        <v>0</v>
      </c>
      <c r="BJ248" s="57">
        <v>-89038</v>
      </c>
      <c r="BK248" s="57">
        <v>-14338</v>
      </c>
      <c r="BL248" s="57">
        <v>0</v>
      </c>
      <c r="BM248" s="57">
        <v>-14338</v>
      </c>
      <c r="BN248" s="57">
        <v>-728546</v>
      </c>
      <c r="BO248" s="57">
        <v>0</v>
      </c>
      <c r="BP248" s="57">
        <v>-728546</v>
      </c>
      <c r="BQ248" s="57">
        <v>-21967</v>
      </c>
      <c r="BR248" s="57">
        <v>0</v>
      </c>
      <c r="BS248" s="57">
        <v>-21967</v>
      </c>
      <c r="BT248" s="57">
        <v>-853889</v>
      </c>
      <c r="BU248" s="57">
        <v>0</v>
      </c>
      <c r="BV248" s="57">
        <v>-853889</v>
      </c>
      <c r="BW248" s="57">
        <v>-118497</v>
      </c>
      <c r="BX248" s="57">
        <v>0</v>
      </c>
      <c r="BY248" s="57">
        <v>-118497</v>
      </c>
      <c r="BZ248" s="57">
        <v>-491</v>
      </c>
      <c r="CA248" s="57">
        <v>0</v>
      </c>
      <c r="CB248" s="57">
        <v>-491</v>
      </c>
      <c r="CC248" s="57">
        <v>-127582</v>
      </c>
      <c r="CD248" s="57">
        <v>0</v>
      </c>
      <c r="CE248" s="57">
        <v>-127582</v>
      </c>
      <c r="CF248" s="57">
        <v>0</v>
      </c>
      <c r="CG248" s="57">
        <v>0</v>
      </c>
      <c r="CH248" s="57">
        <v>0</v>
      </c>
      <c r="CI248" s="57">
        <v>-5045</v>
      </c>
      <c r="CJ248" s="57">
        <v>0</v>
      </c>
      <c r="CK248" s="57">
        <v>-5045</v>
      </c>
      <c r="CL248" s="57">
        <v>0</v>
      </c>
      <c r="CM248" s="57">
        <v>0</v>
      </c>
      <c r="CN248" s="57">
        <v>0</v>
      </c>
      <c r="CO248" s="57">
        <v>-43063</v>
      </c>
      <c r="CP248" s="57">
        <v>0</v>
      </c>
      <c r="CQ248" s="57">
        <v>-43063</v>
      </c>
      <c r="CR248" s="57">
        <v>0</v>
      </c>
      <c r="CS248" s="57">
        <v>0</v>
      </c>
      <c r="CT248" s="57">
        <v>0</v>
      </c>
      <c r="CU248" s="57">
        <v>-36674</v>
      </c>
      <c r="CV248" s="57">
        <v>0</v>
      </c>
      <c r="CW248" s="57">
        <v>-36674</v>
      </c>
      <c r="CX248" s="57">
        <v>-6446</v>
      </c>
      <c r="CY248" s="57">
        <v>0</v>
      </c>
      <c r="CZ248" s="57">
        <v>-6446</v>
      </c>
      <c r="DA248" s="57">
        <v>-709</v>
      </c>
      <c r="DB248" s="57">
        <v>0</v>
      </c>
      <c r="DC248" s="57">
        <v>-709</v>
      </c>
      <c r="DD248" s="57">
        <v>-4967</v>
      </c>
      <c r="DE248" s="57">
        <v>0</v>
      </c>
      <c r="DF248" s="57">
        <v>-4967</v>
      </c>
      <c r="DG248" s="57">
        <v>0</v>
      </c>
      <c r="DH248" s="57">
        <v>0</v>
      </c>
      <c r="DI248" s="57">
        <v>-343474</v>
      </c>
      <c r="DJ248" s="57">
        <v>0</v>
      </c>
      <c r="DK248" s="57">
        <v>-343474</v>
      </c>
      <c r="DL248" s="57">
        <v>-23433</v>
      </c>
      <c r="DM248" s="57">
        <v>0</v>
      </c>
      <c r="DN248" s="57">
        <v>-23433</v>
      </c>
      <c r="DO248" s="57">
        <v>5472</v>
      </c>
      <c r="DP248" s="57">
        <v>0</v>
      </c>
      <c r="DQ248" s="57">
        <v>5472</v>
      </c>
      <c r="DR248" s="57">
        <v>-17302</v>
      </c>
      <c r="DS248" s="57">
        <v>0</v>
      </c>
      <c r="DT248" s="57">
        <v>-17302</v>
      </c>
      <c r="DU248" s="57">
        <v>1</v>
      </c>
      <c r="DV248" s="57">
        <v>0</v>
      </c>
      <c r="DW248" s="57">
        <v>1</v>
      </c>
      <c r="DX248" s="57">
        <v>-570877</v>
      </c>
      <c r="DY248" s="57">
        <v>0</v>
      </c>
      <c r="DZ248" s="57">
        <v>-570877</v>
      </c>
      <c r="EA248" s="57">
        <v>8973</v>
      </c>
      <c r="EB248" s="57">
        <v>0</v>
      </c>
      <c r="EC248" s="57">
        <v>8973</v>
      </c>
      <c r="ED248" s="57">
        <v>0</v>
      </c>
      <c r="EE248" s="57">
        <v>0</v>
      </c>
      <c r="EF248" s="57">
        <v>0</v>
      </c>
      <c r="EG248" s="57">
        <v>0</v>
      </c>
      <c r="EH248" s="57">
        <v>0</v>
      </c>
      <c r="EI248" s="57">
        <v>0</v>
      </c>
      <c r="EJ248" s="57">
        <v>-15341</v>
      </c>
      <c r="EK248" s="57">
        <v>0</v>
      </c>
      <c r="EL248" s="57">
        <v>-15341</v>
      </c>
      <c r="EM248" s="57">
        <v>-612507</v>
      </c>
      <c r="EN248" s="57">
        <v>0</v>
      </c>
      <c r="EO248" s="57">
        <v>-612507</v>
      </c>
      <c r="EP248" s="57">
        <v>-5447</v>
      </c>
      <c r="EQ248" s="57">
        <v>0</v>
      </c>
      <c r="ER248" s="57">
        <v>-5447</v>
      </c>
      <c r="ES248" s="57">
        <v>0</v>
      </c>
      <c r="ET248" s="57">
        <v>0</v>
      </c>
      <c r="EU248" s="57">
        <v>0</v>
      </c>
      <c r="EV248" s="57">
        <v>-5447</v>
      </c>
      <c r="EW248" s="57">
        <v>0</v>
      </c>
      <c r="EX248" s="57">
        <v>-5447</v>
      </c>
      <c r="EY248" s="57">
        <v>0</v>
      </c>
      <c r="EZ248" s="57">
        <v>0</v>
      </c>
      <c r="FA248" s="57">
        <v>0</v>
      </c>
      <c r="FB248" s="57">
        <v>-22460</v>
      </c>
      <c r="FC248" s="57">
        <v>0</v>
      </c>
      <c r="FD248" s="57">
        <v>-22460</v>
      </c>
      <c r="FE248" s="57">
        <v>-6072549</v>
      </c>
      <c r="FF248" s="57">
        <v>0</v>
      </c>
      <c r="FG248" s="57">
        <v>-6072549</v>
      </c>
      <c r="FH248" s="57">
        <v>-853889</v>
      </c>
      <c r="FI248" s="57">
        <v>0</v>
      </c>
      <c r="FJ248" s="57">
        <v>-853889</v>
      </c>
      <c r="FK248" s="57">
        <v>-343474</v>
      </c>
      <c r="FL248" s="57">
        <v>0</v>
      </c>
      <c r="FM248" s="57">
        <v>-343474</v>
      </c>
      <c r="FN248" s="57">
        <v>-612507</v>
      </c>
      <c r="FO248" s="57">
        <v>0</v>
      </c>
      <c r="FP248" s="57">
        <v>-612507</v>
      </c>
      <c r="FQ248" s="57">
        <v>-5447</v>
      </c>
      <c r="FR248" s="57">
        <v>0</v>
      </c>
      <c r="FS248" s="57">
        <v>-5447</v>
      </c>
      <c r="FT248" s="57">
        <v>-7910326</v>
      </c>
      <c r="FU248" s="57">
        <v>0</v>
      </c>
      <c r="FV248" s="57">
        <v>-7910326</v>
      </c>
      <c r="FW248" s="57">
        <v>-7910326</v>
      </c>
      <c r="FX248" s="57">
        <v>0</v>
      </c>
      <c r="FY248" s="57">
        <v>-7910326</v>
      </c>
    </row>
    <row r="249" spans="1:181" x14ac:dyDescent="0.2">
      <c r="A249" s="57" t="s">
        <v>597</v>
      </c>
      <c r="B249" s="57" t="s">
        <v>596</v>
      </c>
      <c r="C249" s="57">
        <v>0</v>
      </c>
      <c r="D249" s="57">
        <v>0</v>
      </c>
      <c r="E249" s="57">
        <v>0</v>
      </c>
      <c r="F249" s="57">
        <v>24609</v>
      </c>
      <c r="G249" s="57">
        <v>0</v>
      </c>
      <c r="H249" s="57">
        <v>24609</v>
      </c>
      <c r="I249" s="57">
        <v>0</v>
      </c>
      <c r="J249" s="57">
        <v>0</v>
      </c>
      <c r="K249" s="57">
        <v>0</v>
      </c>
      <c r="L249" s="57">
        <v>51568.14</v>
      </c>
      <c r="M249" s="57">
        <v>0</v>
      </c>
      <c r="N249" s="57">
        <v>51568.14</v>
      </c>
      <c r="O249" s="57">
        <v>76177</v>
      </c>
      <c r="P249" s="57">
        <v>0</v>
      </c>
      <c r="Q249" s="57">
        <v>76177</v>
      </c>
      <c r="R249" s="57">
        <v>-1919323</v>
      </c>
      <c r="S249" s="57">
        <v>0</v>
      </c>
      <c r="T249" s="57">
        <v>-1919323</v>
      </c>
      <c r="U249" s="57">
        <v>-4613</v>
      </c>
      <c r="V249" s="57">
        <v>0</v>
      </c>
      <c r="W249" s="57">
        <v>-4613</v>
      </c>
      <c r="X249" s="57">
        <v>-144782</v>
      </c>
      <c r="Y249" s="57">
        <v>0</v>
      </c>
      <c r="Z249" s="57">
        <v>-144782</v>
      </c>
      <c r="AA249" s="57">
        <v>-89600</v>
      </c>
      <c r="AB249" s="57">
        <v>0</v>
      </c>
      <c r="AC249" s="57">
        <v>-89600</v>
      </c>
      <c r="AD249" s="57">
        <v>-208</v>
      </c>
      <c r="AE249" s="57">
        <v>0</v>
      </c>
      <c r="AF249" s="57">
        <v>-208</v>
      </c>
      <c r="AG249" s="57">
        <v>553857</v>
      </c>
      <c r="AH249" s="57">
        <v>0</v>
      </c>
      <c r="AI249" s="57">
        <v>553857</v>
      </c>
      <c r="AJ249" s="57">
        <v>-14286</v>
      </c>
      <c r="AK249" s="57">
        <v>0</v>
      </c>
      <c r="AL249" s="57">
        <v>-14286</v>
      </c>
      <c r="AM249" s="57">
        <v>-1654294</v>
      </c>
      <c r="AN249" s="57">
        <v>0</v>
      </c>
      <c r="AO249" s="57">
        <v>-1654294</v>
      </c>
      <c r="AP249" s="57">
        <v>60259</v>
      </c>
      <c r="AQ249" s="57">
        <v>0</v>
      </c>
      <c r="AR249" s="57">
        <v>60259</v>
      </c>
      <c r="AS249" s="57">
        <v>-10826</v>
      </c>
      <c r="AT249" s="57">
        <v>0</v>
      </c>
      <c r="AU249" s="57">
        <v>-10826</v>
      </c>
      <c r="AV249" s="57">
        <v>-7572</v>
      </c>
      <c r="AW249" s="57">
        <v>0</v>
      </c>
      <c r="AX249" s="57">
        <v>-7572</v>
      </c>
      <c r="AY249" s="57">
        <v>-61665</v>
      </c>
      <c r="AZ249" s="57">
        <v>0</v>
      </c>
      <c r="BA249" s="57">
        <v>-61665</v>
      </c>
      <c r="BB249" s="57">
        <v>851</v>
      </c>
      <c r="BC249" s="57">
        <v>0</v>
      </c>
      <c r="BD249" s="57">
        <v>851</v>
      </c>
      <c r="BE249" s="57">
        <v>-3197781</v>
      </c>
      <c r="BF249" s="57">
        <v>0</v>
      </c>
      <c r="BG249" s="57">
        <v>-3197781</v>
      </c>
      <c r="BH249" s="57">
        <v>-831</v>
      </c>
      <c r="BI249" s="57">
        <v>0</v>
      </c>
      <c r="BJ249" s="57">
        <v>-831</v>
      </c>
      <c r="BK249" s="57">
        <v>0</v>
      </c>
      <c r="BL249" s="57">
        <v>0</v>
      </c>
      <c r="BM249" s="57">
        <v>0</v>
      </c>
      <c r="BN249" s="57">
        <v>-510821</v>
      </c>
      <c r="BO249" s="57">
        <v>0</v>
      </c>
      <c r="BP249" s="57">
        <v>-510821</v>
      </c>
      <c r="BQ249" s="57">
        <v>-29133</v>
      </c>
      <c r="BR249" s="57">
        <v>0</v>
      </c>
      <c r="BS249" s="57">
        <v>-29133</v>
      </c>
      <c r="BT249" s="57">
        <v>-540785</v>
      </c>
      <c r="BU249" s="57">
        <v>0</v>
      </c>
      <c r="BV249" s="57">
        <v>-540785</v>
      </c>
      <c r="BW249" s="57">
        <v>-136528</v>
      </c>
      <c r="BX249" s="57">
        <v>0</v>
      </c>
      <c r="BY249" s="57">
        <v>-136528</v>
      </c>
      <c r="BZ249" s="57">
        <v>-4336</v>
      </c>
      <c r="CA249" s="57">
        <v>0</v>
      </c>
      <c r="CB249" s="57">
        <v>-4336</v>
      </c>
      <c r="CC249" s="57">
        <v>-135975</v>
      </c>
      <c r="CD249" s="57">
        <v>0</v>
      </c>
      <c r="CE249" s="57">
        <v>-135975</v>
      </c>
      <c r="CF249" s="57">
        <v>0</v>
      </c>
      <c r="CG249" s="57">
        <v>0</v>
      </c>
      <c r="CH249" s="57">
        <v>0</v>
      </c>
      <c r="CI249" s="57">
        <v>-2707</v>
      </c>
      <c r="CJ249" s="57">
        <v>0</v>
      </c>
      <c r="CK249" s="57">
        <v>-2707</v>
      </c>
      <c r="CL249" s="57">
        <v>-1893</v>
      </c>
      <c r="CM249" s="57">
        <v>0</v>
      </c>
      <c r="CN249" s="57">
        <v>-1893</v>
      </c>
      <c r="CO249" s="57">
        <v>-15847</v>
      </c>
      <c r="CP249" s="57">
        <v>0</v>
      </c>
      <c r="CQ249" s="57">
        <v>-15847</v>
      </c>
      <c r="CR249" s="57">
        <v>186</v>
      </c>
      <c r="CS249" s="57">
        <v>0</v>
      </c>
      <c r="CT249" s="57">
        <v>186</v>
      </c>
      <c r="CU249" s="57">
        <v>-8112</v>
      </c>
      <c r="CV249" s="57">
        <v>0</v>
      </c>
      <c r="CW249" s="57">
        <v>-8112</v>
      </c>
      <c r="CX249" s="57">
        <v>0</v>
      </c>
      <c r="CY249" s="57">
        <v>0</v>
      </c>
      <c r="CZ249" s="57">
        <v>0</v>
      </c>
      <c r="DA249" s="57">
        <v>0</v>
      </c>
      <c r="DB249" s="57">
        <v>0</v>
      </c>
      <c r="DC249" s="57">
        <v>0</v>
      </c>
      <c r="DD249" s="57">
        <v>0</v>
      </c>
      <c r="DE249" s="57">
        <v>0</v>
      </c>
      <c r="DF249" s="57">
        <v>0</v>
      </c>
      <c r="DG249" s="57">
        <v>0</v>
      </c>
      <c r="DH249" s="57">
        <v>0</v>
      </c>
      <c r="DI249" s="57">
        <v>-305212</v>
      </c>
      <c r="DJ249" s="57">
        <v>0</v>
      </c>
      <c r="DK249" s="57">
        <v>-305212</v>
      </c>
      <c r="DL249" s="57">
        <v>0</v>
      </c>
      <c r="DM249" s="57">
        <v>0</v>
      </c>
      <c r="DN249" s="57">
        <v>0</v>
      </c>
      <c r="DO249" s="57">
        <v>0</v>
      </c>
      <c r="DP249" s="57">
        <v>0</v>
      </c>
      <c r="DQ249" s="57">
        <v>0</v>
      </c>
      <c r="DR249" s="57">
        <v>-1192</v>
      </c>
      <c r="DS249" s="57">
        <v>0</v>
      </c>
      <c r="DT249" s="57">
        <v>-1192</v>
      </c>
      <c r="DU249" s="57">
        <v>894</v>
      </c>
      <c r="DV249" s="57">
        <v>0</v>
      </c>
      <c r="DW249" s="57">
        <v>894</v>
      </c>
      <c r="DX249" s="57">
        <v>-344995</v>
      </c>
      <c r="DY249" s="57">
        <v>0</v>
      </c>
      <c r="DZ249" s="57">
        <v>-344995</v>
      </c>
      <c r="EA249" s="57">
        <v>-10238</v>
      </c>
      <c r="EB249" s="57">
        <v>0</v>
      </c>
      <c r="EC249" s="57">
        <v>-10238</v>
      </c>
      <c r="ED249" s="57">
        <v>0</v>
      </c>
      <c r="EE249" s="57">
        <v>0</v>
      </c>
      <c r="EF249" s="57">
        <v>0</v>
      </c>
      <c r="EG249" s="57">
        <v>0</v>
      </c>
      <c r="EH249" s="57">
        <v>0</v>
      </c>
      <c r="EI249" s="57">
        <v>0</v>
      </c>
      <c r="EJ249" s="57">
        <v>-648</v>
      </c>
      <c r="EK249" s="57">
        <v>0</v>
      </c>
      <c r="EL249" s="57">
        <v>-648</v>
      </c>
      <c r="EM249" s="57">
        <v>-356179</v>
      </c>
      <c r="EN249" s="57">
        <v>0</v>
      </c>
      <c r="EO249" s="57">
        <v>-356179</v>
      </c>
      <c r="EP249" s="57">
        <v>-1780</v>
      </c>
      <c r="EQ249" s="57">
        <v>0</v>
      </c>
      <c r="ER249" s="57">
        <v>-1780</v>
      </c>
      <c r="ES249" s="57">
        <v>-288</v>
      </c>
      <c r="ET249" s="57">
        <v>0</v>
      </c>
      <c r="EU249" s="57">
        <v>-288</v>
      </c>
      <c r="EV249" s="57">
        <v>-2068</v>
      </c>
      <c r="EW249" s="57">
        <v>0</v>
      </c>
      <c r="EX249" s="57">
        <v>-2068</v>
      </c>
      <c r="EY249" s="57">
        <v>25768236</v>
      </c>
      <c r="EZ249" s="57">
        <v>0</v>
      </c>
      <c r="FA249" s="57">
        <v>25768236</v>
      </c>
      <c r="FB249" s="57">
        <v>76177</v>
      </c>
      <c r="FC249" s="57">
        <v>0</v>
      </c>
      <c r="FD249" s="57">
        <v>76177</v>
      </c>
      <c r="FE249" s="57">
        <v>-3197781</v>
      </c>
      <c r="FF249" s="57">
        <v>0</v>
      </c>
      <c r="FG249" s="57">
        <v>-3197781</v>
      </c>
      <c r="FH249" s="57">
        <v>-540785</v>
      </c>
      <c r="FI249" s="57">
        <v>0</v>
      </c>
      <c r="FJ249" s="57">
        <v>-540785</v>
      </c>
      <c r="FK249" s="57">
        <v>-305212</v>
      </c>
      <c r="FL249" s="57">
        <v>0</v>
      </c>
      <c r="FM249" s="57">
        <v>-305212</v>
      </c>
      <c r="FN249" s="57">
        <v>-356179</v>
      </c>
      <c r="FO249" s="57">
        <v>0</v>
      </c>
      <c r="FP249" s="57">
        <v>-356179</v>
      </c>
      <c r="FQ249" s="57">
        <v>-2068</v>
      </c>
      <c r="FR249" s="57">
        <v>0</v>
      </c>
      <c r="FS249" s="57">
        <v>-2068</v>
      </c>
      <c r="FT249" s="57">
        <v>-4325848</v>
      </c>
      <c r="FU249" s="57">
        <v>0</v>
      </c>
      <c r="FV249" s="57">
        <v>-4325848</v>
      </c>
      <c r="FW249" s="57">
        <v>21442388</v>
      </c>
      <c r="FX249" s="57">
        <v>0</v>
      </c>
      <c r="FY249" s="57">
        <v>21442388</v>
      </c>
    </row>
    <row r="250" spans="1:181" x14ac:dyDescent="0.2">
      <c r="A250" s="57" t="s">
        <v>599</v>
      </c>
      <c r="B250" s="57" t="s">
        <v>598</v>
      </c>
      <c r="C250" s="57">
        <v>0</v>
      </c>
      <c r="D250" s="57">
        <v>0</v>
      </c>
      <c r="E250" s="57">
        <v>0</v>
      </c>
      <c r="F250" s="57">
        <v>26804</v>
      </c>
      <c r="G250" s="57">
        <v>0</v>
      </c>
      <c r="H250" s="57">
        <v>26804</v>
      </c>
      <c r="I250" s="57">
        <v>0</v>
      </c>
      <c r="J250" s="57">
        <v>0</v>
      </c>
      <c r="K250" s="57">
        <v>0</v>
      </c>
      <c r="L250" s="57">
        <v>27389</v>
      </c>
      <c r="M250" s="57">
        <v>0</v>
      </c>
      <c r="N250" s="57">
        <v>27389</v>
      </c>
      <c r="O250" s="57">
        <v>54193</v>
      </c>
      <c r="P250" s="57">
        <v>0</v>
      </c>
      <c r="Q250" s="57">
        <v>54193</v>
      </c>
      <c r="R250" s="57">
        <v>-2543108</v>
      </c>
      <c r="S250" s="57">
        <v>0</v>
      </c>
      <c r="T250" s="57">
        <v>-2543108</v>
      </c>
      <c r="U250" s="57">
        <v>0</v>
      </c>
      <c r="V250" s="57">
        <v>0</v>
      </c>
      <c r="W250" s="57">
        <v>0</v>
      </c>
      <c r="X250" s="57">
        <v>-47701</v>
      </c>
      <c r="Y250" s="57">
        <v>0</v>
      </c>
      <c r="Z250" s="57">
        <v>-47701</v>
      </c>
      <c r="AA250" s="57">
        <v>-13672</v>
      </c>
      <c r="AB250" s="57">
        <v>0</v>
      </c>
      <c r="AC250" s="57">
        <v>-13672</v>
      </c>
      <c r="AD250" s="57">
        <v>0</v>
      </c>
      <c r="AE250" s="57">
        <v>0</v>
      </c>
      <c r="AF250" s="57">
        <v>0</v>
      </c>
      <c r="AG250" s="57">
        <v>1152225</v>
      </c>
      <c r="AH250" s="57">
        <v>0</v>
      </c>
      <c r="AI250" s="57">
        <v>1152225</v>
      </c>
      <c r="AJ250" s="57">
        <v>-8523</v>
      </c>
      <c r="AK250" s="57">
        <v>0</v>
      </c>
      <c r="AL250" s="57">
        <v>-8523</v>
      </c>
      <c r="AM250" s="57">
        <v>-4110438</v>
      </c>
      <c r="AN250" s="57">
        <v>0</v>
      </c>
      <c r="AO250" s="57">
        <v>-4110438</v>
      </c>
      <c r="AP250" s="57">
        <v>87104</v>
      </c>
      <c r="AQ250" s="57">
        <v>0</v>
      </c>
      <c r="AR250" s="57">
        <v>87104</v>
      </c>
      <c r="AS250" s="57">
        <v>-118413</v>
      </c>
      <c r="AT250" s="57">
        <v>0</v>
      </c>
      <c r="AU250" s="57">
        <v>-118413</v>
      </c>
      <c r="AV250" s="57">
        <v>-30743</v>
      </c>
      <c r="AW250" s="57">
        <v>0</v>
      </c>
      <c r="AX250" s="57">
        <v>-30743</v>
      </c>
      <c r="AY250" s="57">
        <v>-49807</v>
      </c>
      <c r="AZ250" s="57">
        <v>0</v>
      </c>
      <c r="BA250" s="57">
        <v>-49807</v>
      </c>
      <c r="BB250" s="57">
        <v>0</v>
      </c>
      <c r="BC250" s="57">
        <v>0</v>
      </c>
      <c r="BD250" s="57">
        <v>0</v>
      </c>
      <c r="BE250" s="57">
        <v>-5669404</v>
      </c>
      <c r="BF250" s="57">
        <v>0</v>
      </c>
      <c r="BG250" s="57">
        <v>-5669404</v>
      </c>
      <c r="BH250" s="57">
        <v>-19009</v>
      </c>
      <c r="BI250" s="57">
        <v>0</v>
      </c>
      <c r="BJ250" s="57">
        <v>-19009</v>
      </c>
      <c r="BK250" s="57">
        <v>0</v>
      </c>
      <c r="BL250" s="57">
        <v>0</v>
      </c>
      <c r="BM250" s="57">
        <v>0</v>
      </c>
      <c r="BN250" s="57">
        <v>-1019131</v>
      </c>
      <c r="BO250" s="57">
        <v>0</v>
      </c>
      <c r="BP250" s="57">
        <v>-1019131</v>
      </c>
      <c r="BQ250" s="57">
        <v>183229</v>
      </c>
      <c r="BR250" s="57">
        <v>0</v>
      </c>
      <c r="BS250" s="57">
        <v>183229</v>
      </c>
      <c r="BT250" s="57">
        <v>-854911</v>
      </c>
      <c r="BU250" s="57">
        <v>0</v>
      </c>
      <c r="BV250" s="57">
        <v>-854911</v>
      </c>
      <c r="BW250" s="57">
        <v>-190660</v>
      </c>
      <c r="BX250" s="57">
        <v>0</v>
      </c>
      <c r="BY250" s="57">
        <v>-190660</v>
      </c>
      <c r="BZ250" s="57">
        <v>72189</v>
      </c>
      <c r="CA250" s="57">
        <v>0</v>
      </c>
      <c r="CB250" s="57">
        <v>72189</v>
      </c>
      <c r="CC250" s="57">
        <v>-17091</v>
      </c>
      <c r="CD250" s="57">
        <v>0</v>
      </c>
      <c r="CE250" s="57">
        <v>-17091</v>
      </c>
      <c r="CF250" s="57">
        <v>0</v>
      </c>
      <c r="CG250" s="57">
        <v>0</v>
      </c>
      <c r="CH250" s="57">
        <v>0</v>
      </c>
      <c r="CI250" s="57">
        <v>-18913</v>
      </c>
      <c r="CJ250" s="57">
        <v>0</v>
      </c>
      <c r="CK250" s="57">
        <v>-18913</v>
      </c>
      <c r="CL250" s="57">
        <v>-4976</v>
      </c>
      <c r="CM250" s="57">
        <v>0</v>
      </c>
      <c r="CN250" s="57">
        <v>-4976</v>
      </c>
      <c r="CO250" s="57">
        <v>-21803</v>
      </c>
      <c r="CP250" s="57">
        <v>0</v>
      </c>
      <c r="CQ250" s="57">
        <v>-21803</v>
      </c>
      <c r="CR250" s="57">
        <v>0</v>
      </c>
      <c r="CS250" s="57">
        <v>0</v>
      </c>
      <c r="CT250" s="57">
        <v>0</v>
      </c>
      <c r="CU250" s="57">
        <v>0</v>
      </c>
      <c r="CV250" s="57">
        <v>0</v>
      </c>
      <c r="CW250" s="57">
        <v>0</v>
      </c>
      <c r="CX250" s="57">
        <v>0</v>
      </c>
      <c r="CY250" s="57">
        <v>0</v>
      </c>
      <c r="CZ250" s="57">
        <v>0</v>
      </c>
      <c r="DA250" s="57">
        <v>0</v>
      </c>
      <c r="DB250" s="57">
        <v>0</v>
      </c>
      <c r="DC250" s="57">
        <v>0</v>
      </c>
      <c r="DD250" s="57">
        <v>0</v>
      </c>
      <c r="DE250" s="57">
        <v>0</v>
      </c>
      <c r="DF250" s="57">
        <v>0</v>
      </c>
      <c r="DG250" s="57">
        <v>0</v>
      </c>
      <c r="DH250" s="57">
        <v>0</v>
      </c>
      <c r="DI250" s="57">
        <v>-181254</v>
      </c>
      <c r="DJ250" s="57">
        <v>0</v>
      </c>
      <c r="DK250" s="57">
        <v>-181254</v>
      </c>
      <c r="DL250" s="57">
        <v>0</v>
      </c>
      <c r="DM250" s="57">
        <v>0</v>
      </c>
      <c r="DN250" s="57">
        <v>0</v>
      </c>
      <c r="DO250" s="57">
        <v>0</v>
      </c>
      <c r="DP250" s="57">
        <v>0</v>
      </c>
      <c r="DQ250" s="57">
        <v>0</v>
      </c>
      <c r="DR250" s="57">
        <v>-19263</v>
      </c>
      <c r="DS250" s="57">
        <v>0</v>
      </c>
      <c r="DT250" s="57">
        <v>-19263</v>
      </c>
      <c r="DU250" s="57">
        <v>-1644</v>
      </c>
      <c r="DV250" s="57">
        <v>0</v>
      </c>
      <c r="DW250" s="57">
        <v>-1644</v>
      </c>
      <c r="DX250" s="57">
        <v>-767631</v>
      </c>
      <c r="DY250" s="57">
        <v>0</v>
      </c>
      <c r="DZ250" s="57">
        <v>-767631</v>
      </c>
      <c r="EA250" s="57">
        <v>-35868</v>
      </c>
      <c r="EB250" s="57">
        <v>0</v>
      </c>
      <c r="EC250" s="57">
        <v>-35868</v>
      </c>
      <c r="ED250" s="57">
        <v>0</v>
      </c>
      <c r="EE250" s="57">
        <v>0</v>
      </c>
      <c r="EF250" s="57">
        <v>0</v>
      </c>
      <c r="EG250" s="57">
        <v>0</v>
      </c>
      <c r="EH250" s="57">
        <v>0</v>
      </c>
      <c r="EI250" s="57">
        <v>0</v>
      </c>
      <c r="EJ250" s="57">
        <v>-2573</v>
      </c>
      <c r="EK250" s="57">
        <v>0</v>
      </c>
      <c r="EL250" s="57">
        <v>-2573</v>
      </c>
      <c r="EM250" s="57">
        <v>-826979</v>
      </c>
      <c r="EN250" s="57">
        <v>0</v>
      </c>
      <c r="EO250" s="57">
        <v>-826979</v>
      </c>
      <c r="EP250" s="57">
        <v>0</v>
      </c>
      <c r="EQ250" s="57">
        <v>0</v>
      </c>
      <c r="ER250" s="57">
        <v>0</v>
      </c>
      <c r="ES250" s="57">
        <v>0</v>
      </c>
      <c r="ET250" s="57">
        <v>0</v>
      </c>
      <c r="EU250" s="57">
        <v>0</v>
      </c>
      <c r="EV250" s="57">
        <v>0</v>
      </c>
      <c r="EW250" s="57">
        <v>0</v>
      </c>
      <c r="EX250" s="57">
        <v>0</v>
      </c>
      <c r="EY250" s="57">
        <v>50716977</v>
      </c>
      <c r="EZ250" s="57">
        <v>0</v>
      </c>
      <c r="FA250" s="57">
        <v>50716977</v>
      </c>
      <c r="FB250" s="57">
        <v>54193</v>
      </c>
      <c r="FC250" s="57">
        <v>0</v>
      </c>
      <c r="FD250" s="57">
        <v>54193</v>
      </c>
      <c r="FE250" s="57">
        <v>-5669404</v>
      </c>
      <c r="FF250" s="57">
        <v>0</v>
      </c>
      <c r="FG250" s="57">
        <v>-5669404</v>
      </c>
      <c r="FH250" s="57">
        <v>-854911</v>
      </c>
      <c r="FI250" s="57">
        <v>0</v>
      </c>
      <c r="FJ250" s="57">
        <v>-854911</v>
      </c>
      <c r="FK250" s="57">
        <v>-181254</v>
      </c>
      <c r="FL250" s="57">
        <v>0</v>
      </c>
      <c r="FM250" s="57">
        <v>-181254</v>
      </c>
      <c r="FN250" s="57">
        <v>-826979</v>
      </c>
      <c r="FO250" s="57">
        <v>0</v>
      </c>
      <c r="FP250" s="57">
        <v>-826979</v>
      </c>
      <c r="FQ250" s="57">
        <v>0</v>
      </c>
      <c r="FR250" s="57">
        <v>0</v>
      </c>
      <c r="FS250" s="57">
        <v>0</v>
      </c>
      <c r="FT250" s="57">
        <v>-7478355</v>
      </c>
      <c r="FU250" s="57">
        <v>0</v>
      </c>
      <c r="FV250" s="57">
        <v>-7478355</v>
      </c>
      <c r="FW250" s="57">
        <v>43238622</v>
      </c>
      <c r="FX250" s="57">
        <v>0</v>
      </c>
      <c r="FY250" s="57">
        <v>43238622</v>
      </c>
    </row>
    <row r="251" spans="1:181" x14ac:dyDescent="0.2">
      <c r="A251" s="57" t="s">
        <v>601</v>
      </c>
      <c r="B251" s="57" t="s">
        <v>600</v>
      </c>
      <c r="C251" s="57">
        <v>0</v>
      </c>
      <c r="D251" s="57">
        <v>0</v>
      </c>
      <c r="E251" s="57">
        <v>0</v>
      </c>
      <c r="F251" s="57">
        <v>-45090</v>
      </c>
      <c r="G251" s="57">
        <v>0</v>
      </c>
      <c r="H251" s="57">
        <v>-45090</v>
      </c>
      <c r="I251" s="57">
        <v>0</v>
      </c>
      <c r="J251" s="57">
        <v>0</v>
      </c>
      <c r="K251" s="57">
        <v>0</v>
      </c>
      <c r="L251" s="57">
        <v>-8931</v>
      </c>
      <c r="M251" s="57">
        <v>0</v>
      </c>
      <c r="N251" s="57">
        <v>-8931</v>
      </c>
      <c r="O251" s="57">
        <v>-54021</v>
      </c>
      <c r="P251" s="57">
        <v>0</v>
      </c>
      <c r="Q251" s="57">
        <v>-54021</v>
      </c>
      <c r="R251" s="57">
        <v>-2201645</v>
      </c>
      <c r="S251" s="57">
        <v>0</v>
      </c>
      <c r="T251" s="57">
        <v>-2201645</v>
      </c>
      <c r="U251" s="57">
        <v>-6943</v>
      </c>
      <c r="V251" s="57">
        <v>0</v>
      </c>
      <c r="W251" s="57">
        <v>-6943</v>
      </c>
      <c r="X251" s="57">
        <v>-55612</v>
      </c>
      <c r="Y251" s="57">
        <v>0</v>
      </c>
      <c r="Z251" s="57">
        <v>-55612</v>
      </c>
      <c r="AA251" s="57">
        <v>-32772</v>
      </c>
      <c r="AB251" s="57">
        <v>0</v>
      </c>
      <c r="AC251" s="57">
        <v>-32772</v>
      </c>
      <c r="AD251" s="57">
        <v>-1885</v>
      </c>
      <c r="AE251" s="57">
        <v>0</v>
      </c>
      <c r="AF251" s="57">
        <v>-1885</v>
      </c>
      <c r="AG251" s="57">
        <v>1022951</v>
      </c>
      <c r="AH251" s="57">
        <v>0</v>
      </c>
      <c r="AI251" s="57">
        <v>1022951</v>
      </c>
      <c r="AJ251" s="57">
        <v>2147</v>
      </c>
      <c r="AK251" s="57">
        <v>0</v>
      </c>
      <c r="AL251" s="57">
        <v>2147</v>
      </c>
      <c r="AM251" s="57">
        <v>-1701953</v>
      </c>
      <c r="AN251" s="57">
        <v>0</v>
      </c>
      <c r="AO251" s="57">
        <v>-1701953</v>
      </c>
      <c r="AP251" s="57">
        <v>-506</v>
      </c>
      <c r="AQ251" s="57">
        <v>0</v>
      </c>
      <c r="AR251" s="57">
        <v>-506</v>
      </c>
      <c r="AS251" s="57">
        <v>-48984</v>
      </c>
      <c r="AT251" s="57">
        <v>0</v>
      </c>
      <c r="AU251" s="57">
        <v>-48984</v>
      </c>
      <c r="AV251" s="57">
        <v>-769</v>
      </c>
      <c r="AW251" s="57">
        <v>0</v>
      </c>
      <c r="AX251" s="57">
        <v>-769</v>
      </c>
      <c r="AY251" s="57">
        <v>-4528</v>
      </c>
      <c r="AZ251" s="57">
        <v>0</v>
      </c>
      <c r="BA251" s="57">
        <v>-4528</v>
      </c>
      <c r="BB251" s="57">
        <v>0</v>
      </c>
      <c r="BC251" s="57">
        <v>0</v>
      </c>
      <c r="BD251" s="57">
        <v>0</v>
      </c>
      <c r="BE251" s="57">
        <v>-2988899</v>
      </c>
      <c r="BF251" s="57">
        <v>0</v>
      </c>
      <c r="BG251" s="57">
        <v>-2988899</v>
      </c>
      <c r="BH251" s="57">
        <v>-8085</v>
      </c>
      <c r="BI251" s="57">
        <v>0</v>
      </c>
      <c r="BJ251" s="57">
        <v>-8085</v>
      </c>
      <c r="BK251" s="57">
        <v>0</v>
      </c>
      <c r="BL251" s="57">
        <v>0</v>
      </c>
      <c r="BM251" s="57">
        <v>0</v>
      </c>
      <c r="BN251" s="57">
        <v>-905861</v>
      </c>
      <c r="BO251" s="57">
        <v>0</v>
      </c>
      <c r="BP251" s="57">
        <v>-905861</v>
      </c>
      <c r="BQ251" s="57">
        <v>-82116</v>
      </c>
      <c r="BR251" s="57">
        <v>0</v>
      </c>
      <c r="BS251" s="57">
        <v>-82116</v>
      </c>
      <c r="BT251" s="57">
        <v>-996062</v>
      </c>
      <c r="BU251" s="57">
        <v>0</v>
      </c>
      <c r="BV251" s="57">
        <v>-996062</v>
      </c>
      <c r="BW251" s="57">
        <v>-113839</v>
      </c>
      <c r="BX251" s="57">
        <v>0</v>
      </c>
      <c r="BY251" s="57">
        <v>-113839</v>
      </c>
      <c r="BZ251" s="57">
        <v>615</v>
      </c>
      <c r="CA251" s="57">
        <v>0</v>
      </c>
      <c r="CB251" s="57">
        <v>615</v>
      </c>
      <c r="CC251" s="57">
        <v>-21016</v>
      </c>
      <c r="CD251" s="57">
        <v>0</v>
      </c>
      <c r="CE251" s="57">
        <v>-21016</v>
      </c>
      <c r="CF251" s="57">
        <v>9</v>
      </c>
      <c r="CG251" s="57">
        <v>0</v>
      </c>
      <c r="CH251" s="57">
        <v>9</v>
      </c>
      <c r="CI251" s="57">
        <v>-818</v>
      </c>
      <c r="CJ251" s="57">
        <v>0</v>
      </c>
      <c r="CK251" s="57">
        <v>-818</v>
      </c>
      <c r="CL251" s="57">
        <v>-192</v>
      </c>
      <c r="CM251" s="57">
        <v>0</v>
      </c>
      <c r="CN251" s="57">
        <v>-192</v>
      </c>
      <c r="CO251" s="57">
        <v>-4528</v>
      </c>
      <c r="CP251" s="57">
        <v>0</v>
      </c>
      <c r="CQ251" s="57">
        <v>-4528</v>
      </c>
      <c r="CR251" s="57">
        <v>0</v>
      </c>
      <c r="CS251" s="57">
        <v>0</v>
      </c>
      <c r="CT251" s="57">
        <v>0</v>
      </c>
      <c r="CU251" s="57">
        <v>0</v>
      </c>
      <c r="CV251" s="57">
        <v>0</v>
      </c>
      <c r="CW251" s="57">
        <v>0</v>
      </c>
      <c r="CX251" s="57">
        <v>0</v>
      </c>
      <c r="CY251" s="57">
        <v>0</v>
      </c>
      <c r="CZ251" s="57">
        <v>0</v>
      </c>
      <c r="DA251" s="57">
        <v>0</v>
      </c>
      <c r="DB251" s="57">
        <v>0</v>
      </c>
      <c r="DC251" s="57">
        <v>0</v>
      </c>
      <c r="DD251" s="57">
        <v>0</v>
      </c>
      <c r="DE251" s="57">
        <v>0</v>
      </c>
      <c r="DF251" s="57">
        <v>0</v>
      </c>
      <c r="DG251" s="57">
        <v>0</v>
      </c>
      <c r="DH251" s="57">
        <v>0</v>
      </c>
      <c r="DI251" s="57">
        <v>-139769</v>
      </c>
      <c r="DJ251" s="57">
        <v>0</v>
      </c>
      <c r="DK251" s="57">
        <v>-139769</v>
      </c>
      <c r="DL251" s="57">
        <v>-18976</v>
      </c>
      <c r="DM251" s="57">
        <v>0</v>
      </c>
      <c r="DN251" s="57">
        <v>-18976</v>
      </c>
      <c r="DO251" s="57">
        <v>0</v>
      </c>
      <c r="DP251" s="57">
        <v>0</v>
      </c>
      <c r="DQ251" s="57">
        <v>0</v>
      </c>
      <c r="DR251" s="57">
        <v>-7097</v>
      </c>
      <c r="DS251" s="57">
        <v>0</v>
      </c>
      <c r="DT251" s="57">
        <v>-7097</v>
      </c>
      <c r="DU251" s="57">
        <v>0</v>
      </c>
      <c r="DV251" s="57">
        <v>0</v>
      </c>
      <c r="DW251" s="57">
        <v>0</v>
      </c>
      <c r="DX251" s="57">
        <v>-485314</v>
      </c>
      <c r="DY251" s="57">
        <v>0</v>
      </c>
      <c r="DZ251" s="57">
        <v>-485314</v>
      </c>
      <c r="EA251" s="57">
        <v>-48162</v>
      </c>
      <c r="EB251" s="57">
        <v>0</v>
      </c>
      <c r="EC251" s="57">
        <v>-48162</v>
      </c>
      <c r="ED251" s="57">
        <v>-24619</v>
      </c>
      <c r="EE251" s="57">
        <v>0</v>
      </c>
      <c r="EF251" s="57">
        <v>-24619</v>
      </c>
      <c r="EG251" s="57">
        <v>0</v>
      </c>
      <c r="EH251" s="57">
        <v>0</v>
      </c>
      <c r="EI251" s="57">
        <v>0</v>
      </c>
      <c r="EJ251" s="57">
        <v>-5784</v>
      </c>
      <c r="EK251" s="57">
        <v>0</v>
      </c>
      <c r="EL251" s="57">
        <v>-5784</v>
      </c>
      <c r="EM251" s="57">
        <v>-589952</v>
      </c>
      <c r="EN251" s="57">
        <v>0</v>
      </c>
      <c r="EO251" s="57">
        <v>-589952</v>
      </c>
      <c r="EP251" s="57">
        <v>0</v>
      </c>
      <c r="EQ251" s="57">
        <v>0</v>
      </c>
      <c r="ER251" s="57">
        <v>0</v>
      </c>
      <c r="ES251" s="57">
        <v>0</v>
      </c>
      <c r="ET251" s="57">
        <v>0</v>
      </c>
      <c r="EU251" s="57">
        <v>0</v>
      </c>
      <c r="EV251" s="57">
        <v>0</v>
      </c>
      <c r="EW251" s="57">
        <v>0</v>
      </c>
      <c r="EX251" s="57">
        <v>0</v>
      </c>
      <c r="EY251" s="57">
        <v>43922724</v>
      </c>
      <c r="EZ251" s="57">
        <v>0</v>
      </c>
      <c r="FA251" s="57">
        <v>43922724</v>
      </c>
      <c r="FB251" s="57">
        <v>-54021</v>
      </c>
      <c r="FC251" s="57">
        <v>0</v>
      </c>
      <c r="FD251" s="57">
        <v>-54021</v>
      </c>
      <c r="FE251" s="57">
        <v>-2988899</v>
      </c>
      <c r="FF251" s="57">
        <v>0</v>
      </c>
      <c r="FG251" s="57">
        <v>-2988899</v>
      </c>
      <c r="FH251" s="57">
        <v>-996062</v>
      </c>
      <c r="FI251" s="57">
        <v>0</v>
      </c>
      <c r="FJ251" s="57">
        <v>-996062</v>
      </c>
      <c r="FK251" s="57">
        <v>-139769</v>
      </c>
      <c r="FL251" s="57">
        <v>0</v>
      </c>
      <c r="FM251" s="57">
        <v>-139769</v>
      </c>
      <c r="FN251" s="57">
        <v>-589952</v>
      </c>
      <c r="FO251" s="57">
        <v>0</v>
      </c>
      <c r="FP251" s="57">
        <v>-589952</v>
      </c>
      <c r="FQ251" s="57">
        <v>0</v>
      </c>
      <c r="FR251" s="57">
        <v>0</v>
      </c>
      <c r="FS251" s="57">
        <v>0</v>
      </c>
      <c r="FT251" s="57">
        <v>-4768703</v>
      </c>
      <c r="FU251" s="57">
        <v>0</v>
      </c>
      <c r="FV251" s="57">
        <v>-4768703</v>
      </c>
      <c r="FW251" s="57">
        <v>39154021</v>
      </c>
      <c r="FX251" s="57">
        <v>0</v>
      </c>
      <c r="FY251" s="57">
        <v>39154021</v>
      </c>
    </row>
    <row r="252" spans="1:181" x14ac:dyDescent="0.2">
      <c r="A252" s="57" t="s">
        <v>603</v>
      </c>
      <c r="B252" s="57" t="s">
        <v>602</v>
      </c>
      <c r="C252" s="57">
        <v>0</v>
      </c>
      <c r="D252" s="57">
        <v>0</v>
      </c>
      <c r="E252" s="57">
        <v>0</v>
      </c>
      <c r="F252" s="57">
        <v>-396871</v>
      </c>
      <c r="G252" s="57">
        <v>0</v>
      </c>
      <c r="H252" s="57">
        <v>-396871</v>
      </c>
      <c r="I252" s="57">
        <v>0</v>
      </c>
      <c r="J252" s="57">
        <v>0</v>
      </c>
      <c r="K252" s="57">
        <v>0</v>
      </c>
      <c r="L252" s="57">
        <v>1100</v>
      </c>
      <c r="M252" s="57">
        <v>0</v>
      </c>
      <c r="N252" s="57">
        <v>1100</v>
      </c>
      <c r="O252" s="57">
        <v>-395771</v>
      </c>
      <c r="P252" s="57">
        <v>0</v>
      </c>
      <c r="Q252" s="57">
        <v>-395771</v>
      </c>
      <c r="R252" s="57">
        <v>-3901802</v>
      </c>
      <c r="S252" s="57">
        <v>0</v>
      </c>
      <c r="T252" s="57">
        <v>-3901802</v>
      </c>
      <c r="U252" s="57">
        <v>-24468</v>
      </c>
      <c r="V252" s="57">
        <v>0</v>
      </c>
      <c r="W252" s="57">
        <v>-24468</v>
      </c>
      <c r="X252" s="57">
        <v>-240365</v>
      </c>
      <c r="Y252" s="57">
        <v>0</v>
      </c>
      <c r="Z252" s="57">
        <v>-240365</v>
      </c>
      <c r="AA252" s="57">
        <v>-179944</v>
      </c>
      <c r="AB252" s="57">
        <v>0</v>
      </c>
      <c r="AC252" s="57">
        <v>-179944</v>
      </c>
      <c r="AD252" s="57">
        <v>-2775</v>
      </c>
      <c r="AE252" s="57">
        <v>0</v>
      </c>
      <c r="AF252" s="57">
        <v>-2775</v>
      </c>
      <c r="AG252" s="57">
        <v>1162248</v>
      </c>
      <c r="AH252" s="57">
        <v>0</v>
      </c>
      <c r="AI252" s="57">
        <v>1162248</v>
      </c>
      <c r="AJ252" s="57">
        <v>-13294</v>
      </c>
      <c r="AK252" s="57">
        <v>0</v>
      </c>
      <c r="AL252" s="57">
        <v>-13294</v>
      </c>
      <c r="AM252" s="57">
        <v>-3359476</v>
      </c>
      <c r="AN252" s="57">
        <v>0</v>
      </c>
      <c r="AO252" s="57">
        <v>-3359476</v>
      </c>
      <c r="AP252" s="57">
        <v>-11049</v>
      </c>
      <c r="AQ252" s="57">
        <v>0</v>
      </c>
      <c r="AR252" s="57">
        <v>-11049</v>
      </c>
      <c r="AS252" s="57">
        <v>-25192</v>
      </c>
      <c r="AT252" s="57">
        <v>0</v>
      </c>
      <c r="AU252" s="57">
        <v>-25192</v>
      </c>
      <c r="AV252" s="57">
        <v>0</v>
      </c>
      <c r="AW252" s="57">
        <v>0</v>
      </c>
      <c r="AX252" s="57">
        <v>0</v>
      </c>
      <c r="AY252" s="57">
        <v>-98728</v>
      </c>
      <c r="AZ252" s="57">
        <v>0</v>
      </c>
      <c r="BA252" s="57">
        <v>-98728</v>
      </c>
      <c r="BB252" s="57">
        <v>-2308</v>
      </c>
      <c r="BC252" s="57">
        <v>0</v>
      </c>
      <c r="BD252" s="57">
        <v>-2308</v>
      </c>
      <c r="BE252" s="57">
        <v>-6489966</v>
      </c>
      <c r="BF252" s="57">
        <v>0</v>
      </c>
      <c r="BG252" s="57">
        <v>-6489966</v>
      </c>
      <c r="BH252" s="57">
        <v>-15016</v>
      </c>
      <c r="BI252" s="57">
        <v>0</v>
      </c>
      <c r="BJ252" s="57">
        <v>-15016</v>
      </c>
      <c r="BK252" s="57">
        <v>-12409</v>
      </c>
      <c r="BL252" s="57">
        <v>0</v>
      </c>
      <c r="BM252" s="57">
        <v>-12409</v>
      </c>
      <c r="BN252" s="57">
        <v>-1329012</v>
      </c>
      <c r="BO252" s="57">
        <v>0</v>
      </c>
      <c r="BP252" s="57">
        <v>-1329012</v>
      </c>
      <c r="BQ252" s="57">
        <v>35741</v>
      </c>
      <c r="BR252" s="57">
        <v>0</v>
      </c>
      <c r="BS252" s="57">
        <v>35741</v>
      </c>
      <c r="BT252" s="57">
        <v>-1320696</v>
      </c>
      <c r="BU252" s="57">
        <v>0</v>
      </c>
      <c r="BV252" s="57">
        <v>-1320696</v>
      </c>
      <c r="BW252" s="57">
        <v>-170967</v>
      </c>
      <c r="BX252" s="57">
        <v>0</v>
      </c>
      <c r="BY252" s="57">
        <v>-170967</v>
      </c>
      <c r="BZ252" s="57">
        <v>3558</v>
      </c>
      <c r="CA252" s="57">
        <v>0</v>
      </c>
      <c r="CB252" s="57">
        <v>3558</v>
      </c>
      <c r="CC252" s="57">
        <v>-149987</v>
      </c>
      <c r="CD252" s="57">
        <v>0</v>
      </c>
      <c r="CE252" s="57">
        <v>-149987</v>
      </c>
      <c r="CF252" s="57">
        <v>-26242</v>
      </c>
      <c r="CG252" s="57">
        <v>0</v>
      </c>
      <c r="CH252" s="57">
        <v>-26242</v>
      </c>
      <c r="CI252" s="57">
        <v>-3882</v>
      </c>
      <c r="CJ252" s="57">
        <v>0</v>
      </c>
      <c r="CK252" s="57">
        <v>-3882</v>
      </c>
      <c r="CL252" s="57">
        <v>0</v>
      </c>
      <c r="CM252" s="57">
        <v>0</v>
      </c>
      <c r="CN252" s="57">
        <v>0</v>
      </c>
      <c r="CO252" s="57">
        <v>-32804</v>
      </c>
      <c r="CP252" s="57">
        <v>0</v>
      </c>
      <c r="CQ252" s="57">
        <v>-32804</v>
      </c>
      <c r="CR252" s="57">
        <v>-1261</v>
      </c>
      <c r="CS252" s="57">
        <v>0</v>
      </c>
      <c r="CT252" s="57">
        <v>-1261</v>
      </c>
      <c r="CU252" s="57">
        <v>-40125</v>
      </c>
      <c r="CV252" s="57">
        <v>0</v>
      </c>
      <c r="CW252" s="57">
        <v>-40125</v>
      </c>
      <c r="CX252" s="57">
        <v>-1385</v>
      </c>
      <c r="CY252" s="57">
        <v>0</v>
      </c>
      <c r="CZ252" s="57">
        <v>-1385</v>
      </c>
      <c r="DA252" s="57">
        <v>0</v>
      </c>
      <c r="DB252" s="57">
        <v>0</v>
      </c>
      <c r="DC252" s="57">
        <v>0</v>
      </c>
      <c r="DD252" s="57">
        <v>0</v>
      </c>
      <c r="DE252" s="57">
        <v>0</v>
      </c>
      <c r="DF252" s="57">
        <v>0</v>
      </c>
      <c r="DG252" s="57">
        <v>0</v>
      </c>
      <c r="DH252" s="57">
        <v>0</v>
      </c>
      <c r="DI252" s="57">
        <v>-423095</v>
      </c>
      <c r="DJ252" s="57">
        <v>0</v>
      </c>
      <c r="DK252" s="57">
        <v>-423095</v>
      </c>
      <c r="DL252" s="57">
        <v>0</v>
      </c>
      <c r="DM252" s="57">
        <v>0</v>
      </c>
      <c r="DN252" s="57">
        <v>0</v>
      </c>
      <c r="DO252" s="57">
        <v>0</v>
      </c>
      <c r="DP252" s="57">
        <v>0</v>
      </c>
      <c r="DQ252" s="57">
        <v>0</v>
      </c>
      <c r="DR252" s="57">
        <v>-26497</v>
      </c>
      <c r="DS252" s="57">
        <v>0</v>
      </c>
      <c r="DT252" s="57">
        <v>-26497</v>
      </c>
      <c r="DU252" s="57">
        <v>-6860</v>
      </c>
      <c r="DV252" s="57">
        <v>0</v>
      </c>
      <c r="DW252" s="57">
        <v>-6860</v>
      </c>
      <c r="DX252" s="57">
        <v>-684428</v>
      </c>
      <c r="DY252" s="57">
        <v>0</v>
      </c>
      <c r="DZ252" s="57">
        <v>-684428</v>
      </c>
      <c r="EA252" s="57">
        <v>-34196</v>
      </c>
      <c r="EB252" s="57">
        <v>0</v>
      </c>
      <c r="EC252" s="57">
        <v>-34196</v>
      </c>
      <c r="ED252" s="57">
        <v>0</v>
      </c>
      <c r="EE252" s="57">
        <v>0</v>
      </c>
      <c r="EF252" s="57">
        <v>0</v>
      </c>
      <c r="EG252" s="57">
        <v>0</v>
      </c>
      <c r="EH252" s="57">
        <v>0</v>
      </c>
      <c r="EI252" s="57">
        <v>0</v>
      </c>
      <c r="EJ252" s="57">
        <v>-18148</v>
      </c>
      <c r="EK252" s="57">
        <v>0</v>
      </c>
      <c r="EL252" s="57">
        <v>-18148</v>
      </c>
      <c r="EM252" s="57">
        <v>-770129</v>
      </c>
      <c r="EN252" s="57">
        <v>0</v>
      </c>
      <c r="EO252" s="57">
        <v>-770129</v>
      </c>
      <c r="EP252" s="57">
        <v>0</v>
      </c>
      <c r="EQ252" s="57">
        <v>0</v>
      </c>
      <c r="ER252" s="57">
        <v>0</v>
      </c>
      <c r="ES252" s="57">
        <v>0</v>
      </c>
      <c r="ET252" s="57">
        <v>0</v>
      </c>
      <c r="EU252" s="57">
        <v>0</v>
      </c>
      <c r="EV252" s="57">
        <v>0</v>
      </c>
      <c r="EW252" s="57">
        <v>0</v>
      </c>
      <c r="EX252" s="57">
        <v>0</v>
      </c>
      <c r="EY252" s="57">
        <v>51281637</v>
      </c>
      <c r="EZ252" s="57">
        <v>0</v>
      </c>
      <c r="FA252" s="57">
        <v>51281637</v>
      </c>
      <c r="FB252" s="57">
        <v>-395771</v>
      </c>
      <c r="FC252" s="57">
        <v>0</v>
      </c>
      <c r="FD252" s="57">
        <v>-395771</v>
      </c>
      <c r="FE252" s="57">
        <v>-6489966</v>
      </c>
      <c r="FF252" s="57">
        <v>0</v>
      </c>
      <c r="FG252" s="57">
        <v>-6489966</v>
      </c>
      <c r="FH252" s="57">
        <v>-1320696</v>
      </c>
      <c r="FI252" s="57">
        <v>0</v>
      </c>
      <c r="FJ252" s="57">
        <v>-1320696</v>
      </c>
      <c r="FK252" s="57">
        <v>-423095</v>
      </c>
      <c r="FL252" s="57">
        <v>0</v>
      </c>
      <c r="FM252" s="57">
        <v>-423095</v>
      </c>
      <c r="FN252" s="57">
        <v>-770129</v>
      </c>
      <c r="FO252" s="57">
        <v>0</v>
      </c>
      <c r="FP252" s="57">
        <v>-770129</v>
      </c>
      <c r="FQ252" s="57">
        <v>0</v>
      </c>
      <c r="FR252" s="57">
        <v>0</v>
      </c>
      <c r="FS252" s="57">
        <v>0</v>
      </c>
      <c r="FT252" s="57">
        <v>-9399657</v>
      </c>
      <c r="FU252" s="57">
        <v>0</v>
      </c>
      <c r="FV252" s="57">
        <v>-9399657</v>
      </c>
      <c r="FW252" s="57">
        <v>41881980</v>
      </c>
      <c r="FX252" s="57">
        <v>0</v>
      </c>
      <c r="FY252" s="57">
        <v>41881980</v>
      </c>
    </row>
    <row r="253" spans="1:181" x14ac:dyDescent="0.2">
      <c r="A253" s="57" t="s">
        <v>605</v>
      </c>
      <c r="B253" s="57" t="s">
        <v>604</v>
      </c>
      <c r="C253" s="57">
        <v>0</v>
      </c>
      <c r="D253" s="57">
        <v>0</v>
      </c>
      <c r="E253" s="57">
        <v>0</v>
      </c>
      <c r="F253" s="57">
        <v>86900</v>
      </c>
      <c r="G253" s="57">
        <v>0</v>
      </c>
      <c r="H253" s="57">
        <v>86900</v>
      </c>
      <c r="I253" s="57">
        <v>0</v>
      </c>
      <c r="J253" s="57">
        <v>0</v>
      </c>
      <c r="K253" s="57">
        <v>0</v>
      </c>
      <c r="L253" s="57">
        <v>70338</v>
      </c>
      <c r="M253" s="57">
        <v>0</v>
      </c>
      <c r="N253" s="57">
        <v>70338</v>
      </c>
      <c r="O253" s="57">
        <v>157238</v>
      </c>
      <c r="P253" s="57">
        <v>0</v>
      </c>
      <c r="Q253" s="57">
        <v>157238</v>
      </c>
      <c r="R253" s="57">
        <v>-2093855</v>
      </c>
      <c r="S253" s="57">
        <v>0</v>
      </c>
      <c r="T253" s="57">
        <v>-2093855</v>
      </c>
      <c r="U253" s="57">
        <v>-937</v>
      </c>
      <c r="V253" s="57">
        <v>0</v>
      </c>
      <c r="W253" s="57">
        <v>-937</v>
      </c>
      <c r="X253" s="57">
        <v>-105616</v>
      </c>
      <c r="Y253" s="57">
        <v>0</v>
      </c>
      <c r="Z253" s="57">
        <v>-105616</v>
      </c>
      <c r="AA253" s="57">
        <v>-56791</v>
      </c>
      <c r="AB253" s="57">
        <v>0</v>
      </c>
      <c r="AC253" s="57">
        <v>-56791</v>
      </c>
      <c r="AD253" s="57">
        <v>0</v>
      </c>
      <c r="AE253" s="57">
        <v>0</v>
      </c>
      <c r="AF253" s="57">
        <v>0</v>
      </c>
      <c r="AG253" s="57">
        <v>554996</v>
      </c>
      <c r="AH253" s="57">
        <v>62295</v>
      </c>
      <c r="AI253" s="57">
        <v>617291</v>
      </c>
      <c r="AJ253" s="57">
        <v>360</v>
      </c>
      <c r="AK253" s="57">
        <v>0</v>
      </c>
      <c r="AL253" s="57">
        <v>360</v>
      </c>
      <c r="AM253" s="57">
        <v>-735737</v>
      </c>
      <c r="AN253" s="57">
        <v>0</v>
      </c>
      <c r="AO253" s="57">
        <v>-735737</v>
      </c>
      <c r="AP253" s="57">
        <v>-44419</v>
      </c>
      <c r="AQ253" s="57">
        <v>0</v>
      </c>
      <c r="AR253" s="57">
        <v>-44419</v>
      </c>
      <c r="AS253" s="57">
        <v>-21179</v>
      </c>
      <c r="AT253" s="57">
        <v>0</v>
      </c>
      <c r="AU253" s="57">
        <v>-21179</v>
      </c>
      <c r="AV253" s="57">
        <v>0</v>
      </c>
      <c r="AW253" s="57">
        <v>0</v>
      </c>
      <c r="AX253" s="57">
        <v>0</v>
      </c>
      <c r="AY253" s="57">
        <v>-8956</v>
      </c>
      <c r="AZ253" s="57">
        <v>0</v>
      </c>
      <c r="BA253" s="57">
        <v>-8956</v>
      </c>
      <c r="BB253" s="57">
        <v>1728</v>
      </c>
      <c r="BC253" s="57">
        <v>0</v>
      </c>
      <c r="BD253" s="57">
        <v>1728</v>
      </c>
      <c r="BE253" s="57">
        <v>-2452678</v>
      </c>
      <c r="BF253" s="57">
        <v>62295</v>
      </c>
      <c r="BG253" s="57">
        <v>-2390383</v>
      </c>
      <c r="BH253" s="57">
        <v>0</v>
      </c>
      <c r="BI253" s="57">
        <v>0</v>
      </c>
      <c r="BJ253" s="57">
        <v>0</v>
      </c>
      <c r="BK253" s="57">
        <v>0</v>
      </c>
      <c r="BL253" s="57">
        <v>0</v>
      </c>
      <c r="BM253" s="57">
        <v>0</v>
      </c>
      <c r="BN253" s="57">
        <v>-474179</v>
      </c>
      <c r="BO253" s="57">
        <v>0</v>
      </c>
      <c r="BP253" s="57">
        <v>-474179</v>
      </c>
      <c r="BQ253" s="57">
        <v>-41608</v>
      </c>
      <c r="BR253" s="57">
        <v>0</v>
      </c>
      <c r="BS253" s="57">
        <v>-41608</v>
      </c>
      <c r="BT253" s="57">
        <v>-515787</v>
      </c>
      <c r="BU253" s="57">
        <v>0</v>
      </c>
      <c r="BV253" s="57">
        <v>-515787</v>
      </c>
      <c r="BW253" s="57">
        <v>-43638</v>
      </c>
      <c r="BX253" s="57">
        <v>0</v>
      </c>
      <c r="BY253" s="57">
        <v>-43638</v>
      </c>
      <c r="BZ253" s="57">
        <v>-2275</v>
      </c>
      <c r="CA253" s="57">
        <v>0</v>
      </c>
      <c r="CB253" s="57">
        <v>-2275</v>
      </c>
      <c r="CC253" s="57">
        <v>-233168</v>
      </c>
      <c r="CD253" s="57">
        <v>0</v>
      </c>
      <c r="CE253" s="57">
        <v>-233168</v>
      </c>
      <c r="CF253" s="57">
        <v>2379</v>
      </c>
      <c r="CG253" s="57">
        <v>0</v>
      </c>
      <c r="CH253" s="57">
        <v>2379</v>
      </c>
      <c r="CI253" s="57">
        <v>-4210</v>
      </c>
      <c r="CJ253" s="57">
        <v>0</v>
      </c>
      <c r="CK253" s="57">
        <v>-4210</v>
      </c>
      <c r="CL253" s="57">
        <v>0</v>
      </c>
      <c r="CM253" s="57">
        <v>0</v>
      </c>
      <c r="CN253" s="57">
        <v>0</v>
      </c>
      <c r="CO253" s="57">
        <v>-3927</v>
      </c>
      <c r="CP253" s="57">
        <v>0</v>
      </c>
      <c r="CQ253" s="57">
        <v>-3927</v>
      </c>
      <c r="CR253" s="57">
        <v>1728</v>
      </c>
      <c r="CS253" s="57">
        <v>0</v>
      </c>
      <c r="CT253" s="57">
        <v>1728</v>
      </c>
      <c r="CU253" s="57">
        <v>0</v>
      </c>
      <c r="CV253" s="57">
        <v>0</v>
      </c>
      <c r="CW253" s="57">
        <v>0</v>
      </c>
      <c r="CX253" s="57">
        <v>0</v>
      </c>
      <c r="CY253" s="57">
        <v>0</v>
      </c>
      <c r="CZ253" s="57">
        <v>0</v>
      </c>
      <c r="DA253" s="57">
        <v>0</v>
      </c>
      <c r="DB253" s="57">
        <v>-54035</v>
      </c>
      <c r="DC253" s="57">
        <v>-54035</v>
      </c>
      <c r="DD253" s="57">
        <v>0</v>
      </c>
      <c r="DE253" s="57">
        <v>0</v>
      </c>
      <c r="DF253" s="57">
        <v>0</v>
      </c>
      <c r="DG253" s="57">
        <v>-54035</v>
      </c>
      <c r="DH253" s="57">
        <v>0</v>
      </c>
      <c r="DI253" s="57">
        <v>-283111</v>
      </c>
      <c r="DJ253" s="57">
        <v>-54035</v>
      </c>
      <c r="DK253" s="57">
        <v>-337146</v>
      </c>
      <c r="DL253" s="57">
        <v>0</v>
      </c>
      <c r="DM253" s="57">
        <v>0</v>
      </c>
      <c r="DN253" s="57">
        <v>0</v>
      </c>
      <c r="DO253" s="57">
        <v>0</v>
      </c>
      <c r="DP253" s="57">
        <v>0</v>
      </c>
      <c r="DQ253" s="57">
        <v>0</v>
      </c>
      <c r="DR253" s="57">
        <v>0</v>
      </c>
      <c r="DS253" s="57">
        <v>0</v>
      </c>
      <c r="DT253" s="57">
        <v>0</v>
      </c>
      <c r="DU253" s="57">
        <v>0</v>
      </c>
      <c r="DV253" s="57">
        <v>0</v>
      </c>
      <c r="DW253" s="57">
        <v>0</v>
      </c>
      <c r="DX253" s="57">
        <v>-393526</v>
      </c>
      <c r="DY253" s="57">
        <v>0</v>
      </c>
      <c r="DZ253" s="57">
        <v>-393526</v>
      </c>
      <c r="EA253" s="57">
        <v>-4069</v>
      </c>
      <c r="EB253" s="57">
        <v>0</v>
      </c>
      <c r="EC253" s="57">
        <v>-4069</v>
      </c>
      <c r="ED253" s="57">
        <v>0</v>
      </c>
      <c r="EE253" s="57">
        <v>0</v>
      </c>
      <c r="EF253" s="57">
        <v>0</v>
      </c>
      <c r="EG253" s="57">
        <v>0</v>
      </c>
      <c r="EH253" s="57">
        <v>0</v>
      </c>
      <c r="EI253" s="57">
        <v>0</v>
      </c>
      <c r="EJ253" s="57">
        <v>-3517</v>
      </c>
      <c r="EK253" s="57">
        <v>0</v>
      </c>
      <c r="EL253" s="57">
        <v>-3517</v>
      </c>
      <c r="EM253" s="57">
        <v>-401112</v>
      </c>
      <c r="EN253" s="57">
        <v>0</v>
      </c>
      <c r="EO253" s="57">
        <v>-401112</v>
      </c>
      <c r="EP253" s="57">
        <v>0</v>
      </c>
      <c r="EQ253" s="57">
        <v>0</v>
      </c>
      <c r="ER253" s="57">
        <v>0</v>
      </c>
      <c r="ES253" s="57">
        <v>0</v>
      </c>
      <c r="ET253" s="57">
        <v>0</v>
      </c>
      <c r="EU253" s="57">
        <v>0</v>
      </c>
      <c r="EV253" s="57">
        <v>0</v>
      </c>
      <c r="EW253" s="57">
        <v>0</v>
      </c>
      <c r="EX253" s="57">
        <v>0</v>
      </c>
      <c r="EY253" s="57">
        <v>25819935</v>
      </c>
      <c r="EZ253" s="57">
        <v>2300138</v>
      </c>
      <c r="FA253" s="57">
        <v>28120073</v>
      </c>
      <c r="FB253" s="57">
        <v>157238</v>
      </c>
      <c r="FC253" s="57">
        <v>0</v>
      </c>
      <c r="FD253" s="57">
        <v>157238</v>
      </c>
      <c r="FE253" s="57">
        <v>-2452678</v>
      </c>
      <c r="FF253" s="57">
        <v>62295</v>
      </c>
      <c r="FG253" s="57">
        <v>-2390383</v>
      </c>
      <c r="FH253" s="57">
        <v>-515787</v>
      </c>
      <c r="FI253" s="57">
        <v>0</v>
      </c>
      <c r="FJ253" s="57">
        <v>-515787</v>
      </c>
      <c r="FK253" s="57">
        <v>-283111</v>
      </c>
      <c r="FL253" s="57">
        <v>-54035</v>
      </c>
      <c r="FM253" s="57">
        <v>-337146</v>
      </c>
      <c r="FN253" s="57">
        <v>-401112</v>
      </c>
      <c r="FO253" s="57">
        <v>0</v>
      </c>
      <c r="FP253" s="57">
        <v>-401112</v>
      </c>
      <c r="FQ253" s="57">
        <v>0</v>
      </c>
      <c r="FR253" s="57">
        <v>0</v>
      </c>
      <c r="FS253" s="57">
        <v>0</v>
      </c>
      <c r="FT253" s="57">
        <v>-3495450</v>
      </c>
      <c r="FU253" s="57">
        <v>8260</v>
      </c>
      <c r="FV253" s="57">
        <v>-3487190</v>
      </c>
      <c r="FW253" s="57">
        <v>22324485</v>
      </c>
      <c r="FX253" s="57">
        <v>2308398</v>
      </c>
      <c r="FY253" s="57">
        <v>24632883</v>
      </c>
    </row>
    <row r="254" spans="1:181" x14ac:dyDescent="0.2">
      <c r="A254" s="57" t="s">
        <v>607</v>
      </c>
      <c r="B254" s="57" t="s">
        <v>606</v>
      </c>
      <c r="C254" s="57">
        <v>0</v>
      </c>
      <c r="D254" s="57">
        <v>0</v>
      </c>
      <c r="E254" s="57">
        <v>0</v>
      </c>
      <c r="F254" s="57">
        <v>613176</v>
      </c>
      <c r="G254" s="57">
        <v>0</v>
      </c>
      <c r="H254" s="57">
        <v>613176</v>
      </c>
      <c r="I254" s="57">
        <v>0</v>
      </c>
      <c r="J254" s="57">
        <v>0</v>
      </c>
      <c r="K254" s="57">
        <v>0</v>
      </c>
      <c r="L254" s="57">
        <v>24943</v>
      </c>
      <c r="M254" s="57">
        <v>0</v>
      </c>
      <c r="N254" s="57">
        <v>24943</v>
      </c>
      <c r="O254" s="57">
        <v>638119</v>
      </c>
      <c r="P254" s="57">
        <v>0</v>
      </c>
      <c r="Q254" s="57">
        <v>638119</v>
      </c>
      <c r="R254" s="57">
        <v>-2747766</v>
      </c>
      <c r="S254" s="57">
        <v>0</v>
      </c>
      <c r="T254" s="57">
        <v>-2747766</v>
      </c>
      <c r="U254" s="57">
        <v>-9957</v>
      </c>
      <c r="V254" s="57">
        <v>0</v>
      </c>
      <c r="W254" s="57">
        <v>-9957</v>
      </c>
      <c r="X254" s="57">
        <v>-116635</v>
      </c>
      <c r="Y254" s="57">
        <v>0</v>
      </c>
      <c r="Z254" s="57">
        <v>-116635</v>
      </c>
      <c r="AA254" s="57">
        <v>-100416</v>
      </c>
      <c r="AB254" s="57">
        <v>0</v>
      </c>
      <c r="AC254" s="57">
        <v>-100416</v>
      </c>
      <c r="AD254" s="57">
        <v>0</v>
      </c>
      <c r="AE254" s="57">
        <v>0</v>
      </c>
      <c r="AF254" s="57">
        <v>0</v>
      </c>
      <c r="AG254" s="57">
        <v>861636</v>
      </c>
      <c r="AH254" s="57">
        <v>0</v>
      </c>
      <c r="AI254" s="57">
        <v>861636</v>
      </c>
      <c r="AJ254" s="57">
        <v>-4264</v>
      </c>
      <c r="AK254" s="57">
        <v>0</v>
      </c>
      <c r="AL254" s="57">
        <v>-4264</v>
      </c>
      <c r="AM254" s="57">
        <v>-1970539</v>
      </c>
      <c r="AN254" s="57">
        <v>0</v>
      </c>
      <c r="AO254" s="57">
        <v>-1970539</v>
      </c>
      <c r="AP254" s="57">
        <v>-4899</v>
      </c>
      <c r="AQ254" s="57">
        <v>0</v>
      </c>
      <c r="AR254" s="57">
        <v>-4899</v>
      </c>
      <c r="AS254" s="57">
        <v>-47856</v>
      </c>
      <c r="AT254" s="57">
        <v>0</v>
      </c>
      <c r="AU254" s="57">
        <v>-47856</v>
      </c>
      <c r="AV254" s="57">
        <v>0</v>
      </c>
      <c r="AW254" s="57">
        <v>0</v>
      </c>
      <c r="AX254" s="57">
        <v>0</v>
      </c>
      <c r="AY254" s="57">
        <v>0</v>
      </c>
      <c r="AZ254" s="57">
        <v>0</v>
      </c>
      <c r="BA254" s="57">
        <v>0</v>
      </c>
      <c r="BB254" s="57">
        <v>0</v>
      </c>
      <c r="BC254" s="57">
        <v>0</v>
      </c>
      <c r="BD254" s="57">
        <v>0</v>
      </c>
      <c r="BE254" s="57">
        <v>-4030323</v>
      </c>
      <c r="BF254" s="57">
        <v>0</v>
      </c>
      <c r="BG254" s="57">
        <v>-4030323</v>
      </c>
      <c r="BH254" s="57">
        <v>-68474</v>
      </c>
      <c r="BI254" s="57">
        <v>0</v>
      </c>
      <c r="BJ254" s="57">
        <v>-68474</v>
      </c>
      <c r="BK254" s="57">
        <v>0</v>
      </c>
      <c r="BL254" s="57">
        <v>0</v>
      </c>
      <c r="BM254" s="57">
        <v>0</v>
      </c>
      <c r="BN254" s="57">
        <v>-1347299</v>
      </c>
      <c r="BO254" s="57">
        <v>0</v>
      </c>
      <c r="BP254" s="57">
        <v>-1347299</v>
      </c>
      <c r="BQ254" s="57">
        <v>-88153</v>
      </c>
      <c r="BR254" s="57">
        <v>0</v>
      </c>
      <c r="BS254" s="57">
        <v>-88153</v>
      </c>
      <c r="BT254" s="57">
        <v>-1503926</v>
      </c>
      <c r="BU254" s="57">
        <v>0</v>
      </c>
      <c r="BV254" s="57">
        <v>-1503926</v>
      </c>
      <c r="BW254" s="57">
        <v>-59942</v>
      </c>
      <c r="BX254" s="57">
        <v>0</v>
      </c>
      <c r="BY254" s="57">
        <v>-59942</v>
      </c>
      <c r="BZ254" s="57">
        <v>-1257</v>
      </c>
      <c r="CA254" s="57">
        <v>0</v>
      </c>
      <c r="CB254" s="57">
        <v>-1257</v>
      </c>
      <c r="CC254" s="57">
        <v>-101524</v>
      </c>
      <c r="CD254" s="57">
        <v>0</v>
      </c>
      <c r="CE254" s="57">
        <v>-101524</v>
      </c>
      <c r="CF254" s="57">
        <v>-589</v>
      </c>
      <c r="CG254" s="57">
        <v>0</v>
      </c>
      <c r="CH254" s="57">
        <v>-589</v>
      </c>
      <c r="CI254" s="57">
        <v>-131</v>
      </c>
      <c r="CJ254" s="57">
        <v>0</v>
      </c>
      <c r="CK254" s="57">
        <v>-131</v>
      </c>
      <c r="CL254" s="57">
        <v>0</v>
      </c>
      <c r="CM254" s="57">
        <v>0</v>
      </c>
      <c r="CN254" s="57">
        <v>0</v>
      </c>
      <c r="CO254" s="57">
        <v>0</v>
      </c>
      <c r="CP254" s="57">
        <v>0</v>
      </c>
      <c r="CQ254" s="57">
        <v>0</v>
      </c>
      <c r="CR254" s="57">
        <v>0</v>
      </c>
      <c r="CS254" s="57">
        <v>0</v>
      </c>
      <c r="CT254" s="57">
        <v>0</v>
      </c>
      <c r="CU254" s="57">
        <v>0</v>
      </c>
      <c r="CV254" s="57">
        <v>0</v>
      </c>
      <c r="CW254" s="57">
        <v>0</v>
      </c>
      <c r="CX254" s="57">
        <v>0</v>
      </c>
      <c r="CY254" s="57">
        <v>0</v>
      </c>
      <c r="CZ254" s="57">
        <v>0</v>
      </c>
      <c r="DA254" s="57">
        <v>0</v>
      </c>
      <c r="DB254" s="57">
        <v>0</v>
      </c>
      <c r="DC254" s="57">
        <v>0</v>
      </c>
      <c r="DD254" s="57">
        <v>0</v>
      </c>
      <c r="DE254" s="57">
        <v>0</v>
      </c>
      <c r="DF254" s="57">
        <v>0</v>
      </c>
      <c r="DG254" s="57">
        <v>0</v>
      </c>
      <c r="DH254" s="57">
        <v>0</v>
      </c>
      <c r="DI254" s="57">
        <v>-163443</v>
      </c>
      <c r="DJ254" s="57">
        <v>0</v>
      </c>
      <c r="DK254" s="57">
        <v>-163443</v>
      </c>
      <c r="DL254" s="57">
        <v>0</v>
      </c>
      <c r="DM254" s="57">
        <v>0</v>
      </c>
      <c r="DN254" s="57">
        <v>0</v>
      </c>
      <c r="DO254" s="57">
        <v>0</v>
      </c>
      <c r="DP254" s="57">
        <v>0</v>
      </c>
      <c r="DQ254" s="57">
        <v>0</v>
      </c>
      <c r="DR254" s="57">
        <v>-46010</v>
      </c>
      <c r="DS254" s="57">
        <v>0</v>
      </c>
      <c r="DT254" s="57">
        <v>-46010</v>
      </c>
      <c r="DU254" s="57">
        <v>-8129</v>
      </c>
      <c r="DV254" s="57">
        <v>0</v>
      </c>
      <c r="DW254" s="57">
        <v>-8129</v>
      </c>
      <c r="DX254" s="57">
        <v>-655062</v>
      </c>
      <c r="DY254" s="57">
        <v>0</v>
      </c>
      <c r="DZ254" s="57">
        <v>-655062</v>
      </c>
      <c r="EA254" s="57">
        <v>-16601</v>
      </c>
      <c r="EB254" s="57">
        <v>0</v>
      </c>
      <c r="EC254" s="57">
        <v>-16601</v>
      </c>
      <c r="ED254" s="57">
        <v>0</v>
      </c>
      <c r="EE254" s="57">
        <v>0</v>
      </c>
      <c r="EF254" s="57">
        <v>0</v>
      </c>
      <c r="EG254" s="57">
        <v>0</v>
      </c>
      <c r="EH254" s="57">
        <v>0</v>
      </c>
      <c r="EI254" s="57">
        <v>0</v>
      </c>
      <c r="EJ254" s="57">
        <v>0</v>
      </c>
      <c r="EK254" s="57">
        <v>0</v>
      </c>
      <c r="EL254" s="57">
        <v>0</v>
      </c>
      <c r="EM254" s="57">
        <v>-725802</v>
      </c>
      <c r="EN254" s="57">
        <v>0</v>
      </c>
      <c r="EO254" s="57">
        <v>-725802</v>
      </c>
      <c r="EP254" s="57">
        <v>0</v>
      </c>
      <c r="EQ254" s="57">
        <v>0</v>
      </c>
      <c r="ER254" s="57">
        <v>0</v>
      </c>
      <c r="ES254" s="57">
        <v>0</v>
      </c>
      <c r="ET254" s="57">
        <v>0</v>
      </c>
      <c r="EU254" s="57">
        <v>0</v>
      </c>
      <c r="EV254" s="57">
        <v>0</v>
      </c>
      <c r="EW254" s="57">
        <v>0</v>
      </c>
      <c r="EX254" s="57">
        <v>0</v>
      </c>
      <c r="EY254" s="57">
        <v>37131752</v>
      </c>
      <c r="EZ254" s="57">
        <v>0</v>
      </c>
      <c r="FA254" s="57">
        <v>37131752</v>
      </c>
      <c r="FB254" s="57">
        <v>638119</v>
      </c>
      <c r="FC254" s="57">
        <v>0</v>
      </c>
      <c r="FD254" s="57">
        <v>638119</v>
      </c>
      <c r="FE254" s="57">
        <v>-4030323</v>
      </c>
      <c r="FF254" s="57">
        <v>0</v>
      </c>
      <c r="FG254" s="57">
        <v>-4030323</v>
      </c>
      <c r="FH254" s="57">
        <v>-1503926</v>
      </c>
      <c r="FI254" s="57">
        <v>0</v>
      </c>
      <c r="FJ254" s="57">
        <v>-1503926</v>
      </c>
      <c r="FK254" s="57">
        <v>-163443</v>
      </c>
      <c r="FL254" s="57">
        <v>0</v>
      </c>
      <c r="FM254" s="57">
        <v>-163443</v>
      </c>
      <c r="FN254" s="57">
        <v>-725802</v>
      </c>
      <c r="FO254" s="57">
        <v>0</v>
      </c>
      <c r="FP254" s="57">
        <v>-725802</v>
      </c>
      <c r="FQ254" s="57">
        <v>0</v>
      </c>
      <c r="FR254" s="57">
        <v>0</v>
      </c>
      <c r="FS254" s="57">
        <v>0</v>
      </c>
      <c r="FT254" s="57">
        <v>-5785375</v>
      </c>
      <c r="FU254" s="57">
        <v>0</v>
      </c>
      <c r="FV254" s="57">
        <v>-5785375</v>
      </c>
      <c r="FW254" s="57">
        <v>31346377</v>
      </c>
      <c r="FX254" s="57">
        <v>0</v>
      </c>
      <c r="FY254" s="57">
        <v>31346377</v>
      </c>
    </row>
    <row r="255" spans="1:181" x14ac:dyDescent="0.2">
      <c r="A255" s="57" t="s">
        <v>609</v>
      </c>
      <c r="B255" s="57" t="s">
        <v>608</v>
      </c>
      <c r="C255" s="57">
        <v>0</v>
      </c>
      <c r="D255" s="57">
        <v>0</v>
      </c>
      <c r="E255" s="57">
        <v>0</v>
      </c>
      <c r="F255" s="57">
        <v>390270</v>
      </c>
      <c r="G255" s="57">
        <v>0</v>
      </c>
      <c r="H255" s="57">
        <v>390270</v>
      </c>
      <c r="I255" s="57">
        <v>0</v>
      </c>
      <c r="J255" s="57">
        <v>0</v>
      </c>
      <c r="K255" s="57">
        <v>0</v>
      </c>
      <c r="L255" s="57">
        <v>26630</v>
      </c>
      <c r="M255" s="57">
        <v>0</v>
      </c>
      <c r="N255" s="57">
        <v>26630</v>
      </c>
      <c r="O255" s="57">
        <v>416900</v>
      </c>
      <c r="P255" s="57">
        <v>0</v>
      </c>
      <c r="Q255" s="57">
        <v>416900</v>
      </c>
      <c r="R255" s="57">
        <v>-3533029</v>
      </c>
      <c r="S255" s="57">
        <v>0</v>
      </c>
      <c r="T255" s="57">
        <v>-3533029</v>
      </c>
      <c r="U255" s="57">
        <v>-25701</v>
      </c>
      <c r="V255" s="57">
        <v>0</v>
      </c>
      <c r="W255" s="57">
        <v>-25701</v>
      </c>
      <c r="X255" s="57">
        <v>-128034</v>
      </c>
      <c r="Y255" s="57">
        <v>0</v>
      </c>
      <c r="Z255" s="57">
        <v>-128034</v>
      </c>
      <c r="AA255" s="57">
        <v>-98766</v>
      </c>
      <c r="AB255" s="57">
        <v>0</v>
      </c>
      <c r="AC255" s="57">
        <v>-98766</v>
      </c>
      <c r="AD255" s="57">
        <v>1097</v>
      </c>
      <c r="AE255" s="57">
        <v>0</v>
      </c>
      <c r="AF255" s="57">
        <v>1097</v>
      </c>
      <c r="AG255" s="57">
        <v>2959186</v>
      </c>
      <c r="AH255" s="57">
        <v>0</v>
      </c>
      <c r="AI255" s="57">
        <v>2959186</v>
      </c>
      <c r="AJ255" s="57">
        <v>-69970</v>
      </c>
      <c r="AK255" s="57">
        <v>0</v>
      </c>
      <c r="AL255" s="57">
        <v>-69970</v>
      </c>
      <c r="AM255" s="57">
        <v>-9226386</v>
      </c>
      <c r="AN255" s="57">
        <v>0</v>
      </c>
      <c r="AO255" s="57">
        <v>-9226386</v>
      </c>
      <c r="AP255" s="57">
        <v>-69457</v>
      </c>
      <c r="AQ255" s="57">
        <v>0</v>
      </c>
      <c r="AR255" s="57">
        <v>-69457</v>
      </c>
      <c r="AS255" s="57">
        <v>-52252</v>
      </c>
      <c r="AT255" s="57">
        <v>0</v>
      </c>
      <c r="AU255" s="57">
        <v>-52252</v>
      </c>
      <c r="AV255" s="57">
        <v>0</v>
      </c>
      <c r="AW255" s="57">
        <v>0</v>
      </c>
      <c r="AX255" s="57">
        <v>0</v>
      </c>
      <c r="AY255" s="57">
        <v>0</v>
      </c>
      <c r="AZ255" s="57">
        <v>0</v>
      </c>
      <c r="BA255" s="57">
        <v>0</v>
      </c>
      <c r="BB255" s="57">
        <v>0</v>
      </c>
      <c r="BC255" s="57">
        <v>0</v>
      </c>
      <c r="BD255" s="57">
        <v>0</v>
      </c>
      <c r="BE255" s="57">
        <v>-10119942</v>
      </c>
      <c r="BF255" s="57">
        <v>0</v>
      </c>
      <c r="BG255" s="57">
        <v>-10119942</v>
      </c>
      <c r="BH255" s="57">
        <v>0</v>
      </c>
      <c r="BI255" s="57">
        <v>0</v>
      </c>
      <c r="BJ255" s="57">
        <v>0</v>
      </c>
      <c r="BK255" s="57">
        <v>-18881</v>
      </c>
      <c r="BL255" s="57">
        <v>0</v>
      </c>
      <c r="BM255" s="57">
        <v>-18881</v>
      </c>
      <c r="BN255" s="57">
        <v>-4133626</v>
      </c>
      <c r="BO255" s="57">
        <v>0</v>
      </c>
      <c r="BP255" s="57">
        <v>-4133626</v>
      </c>
      <c r="BQ255" s="57">
        <v>267627</v>
      </c>
      <c r="BR255" s="57">
        <v>0</v>
      </c>
      <c r="BS255" s="57">
        <v>267627</v>
      </c>
      <c r="BT255" s="57">
        <v>-3884880</v>
      </c>
      <c r="BU255" s="57">
        <v>0</v>
      </c>
      <c r="BV255" s="57">
        <v>-3884880</v>
      </c>
      <c r="BW255" s="57">
        <v>0</v>
      </c>
      <c r="BX255" s="57">
        <v>0</v>
      </c>
      <c r="BY255" s="57">
        <v>0</v>
      </c>
      <c r="BZ255" s="57">
        <v>0</v>
      </c>
      <c r="CA255" s="57">
        <v>0</v>
      </c>
      <c r="CB255" s="57">
        <v>0</v>
      </c>
      <c r="CC255" s="57">
        <v>-105949</v>
      </c>
      <c r="CD255" s="57">
        <v>0</v>
      </c>
      <c r="CE255" s="57">
        <v>-105949</v>
      </c>
      <c r="CF255" s="57">
        <v>286</v>
      </c>
      <c r="CG255" s="57">
        <v>0</v>
      </c>
      <c r="CH255" s="57">
        <v>286</v>
      </c>
      <c r="CI255" s="57">
        <v>0</v>
      </c>
      <c r="CJ255" s="57">
        <v>0</v>
      </c>
      <c r="CK255" s="57">
        <v>0</v>
      </c>
      <c r="CL255" s="57">
        <v>0</v>
      </c>
      <c r="CM255" s="57">
        <v>0</v>
      </c>
      <c r="CN255" s="57">
        <v>0</v>
      </c>
      <c r="CO255" s="57">
        <v>0</v>
      </c>
      <c r="CP255" s="57">
        <v>0</v>
      </c>
      <c r="CQ255" s="57">
        <v>0</v>
      </c>
      <c r="CR255" s="57">
        <v>0</v>
      </c>
      <c r="CS255" s="57">
        <v>0</v>
      </c>
      <c r="CT255" s="57">
        <v>0</v>
      </c>
      <c r="CU255" s="57">
        <v>0</v>
      </c>
      <c r="CV255" s="57">
        <v>0</v>
      </c>
      <c r="CW255" s="57">
        <v>0</v>
      </c>
      <c r="CX255" s="57">
        <v>0</v>
      </c>
      <c r="CY255" s="57">
        <v>0</v>
      </c>
      <c r="CZ255" s="57">
        <v>0</v>
      </c>
      <c r="DA255" s="57">
        <v>0</v>
      </c>
      <c r="DB255" s="57">
        <v>0</v>
      </c>
      <c r="DC255" s="57">
        <v>0</v>
      </c>
      <c r="DD255" s="57">
        <v>0</v>
      </c>
      <c r="DE255" s="57">
        <v>0</v>
      </c>
      <c r="DF255" s="57">
        <v>0</v>
      </c>
      <c r="DG255" s="57">
        <v>0</v>
      </c>
      <c r="DH255" s="57">
        <v>0</v>
      </c>
      <c r="DI255" s="57">
        <v>-105663</v>
      </c>
      <c r="DJ255" s="57">
        <v>0</v>
      </c>
      <c r="DK255" s="57">
        <v>-105663</v>
      </c>
      <c r="DL255" s="57">
        <v>0</v>
      </c>
      <c r="DM255" s="57">
        <v>0</v>
      </c>
      <c r="DN255" s="57">
        <v>0</v>
      </c>
      <c r="DO255" s="57">
        <v>0</v>
      </c>
      <c r="DP255" s="57">
        <v>0</v>
      </c>
      <c r="DQ255" s="57">
        <v>0</v>
      </c>
      <c r="DR255" s="57">
        <v>-52224</v>
      </c>
      <c r="DS255" s="57">
        <v>0</v>
      </c>
      <c r="DT255" s="57">
        <v>-52224</v>
      </c>
      <c r="DU255" s="57">
        <v>46</v>
      </c>
      <c r="DV255" s="57">
        <v>0</v>
      </c>
      <c r="DW255" s="57">
        <v>46</v>
      </c>
      <c r="DX255" s="57">
        <v>-995808</v>
      </c>
      <c r="DY255" s="57">
        <v>0</v>
      </c>
      <c r="DZ255" s="57">
        <v>-995808</v>
      </c>
      <c r="EA255" s="57">
        <v>-26633</v>
      </c>
      <c r="EB255" s="57">
        <v>0</v>
      </c>
      <c r="EC255" s="57">
        <v>-26633</v>
      </c>
      <c r="ED255" s="57">
        <v>0</v>
      </c>
      <c r="EE255" s="57">
        <v>0</v>
      </c>
      <c r="EF255" s="57">
        <v>0</v>
      </c>
      <c r="EG255" s="57">
        <v>0</v>
      </c>
      <c r="EH255" s="57">
        <v>0</v>
      </c>
      <c r="EI255" s="57">
        <v>0</v>
      </c>
      <c r="EJ255" s="57">
        <v>-14015</v>
      </c>
      <c r="EK255" s="57">
        <v>0</v>
      </c>
      <c r="EL255" s="57">
        <v>-14015</v>
      </c>
      <c r="EM255" s="57">
        <v>-1088634</v>
      </c>
      <c r="EN255" s="57">
        <v>0</v>
      </c>
      <c r="EO255" s="57">
        <v>-1088634</v>
      </c>
      <c r="EP255" s="57">
        <v>0</v>
      </c>
      <c r="EQ255" s="57">
        <v>0</v>
      </c>
      <c r="ER255" s="57">
        <v>0</v>
      </c>
      <c r="ES255" s="57">
        <v>0</v>
      </c>
      <c r="ET255" s="57">
        <v>0</v>
      </c>
      <c r="EU255" s="57">
        <v>0</v>
      </c>
      <c r="EV255" s="57">
        <v>0</v>
      </c>
      <c r="EW255" s="57">
        <v>0</v>
      </c>
      <c r="EX255" s="57">
        <v>0</v>
      </c>
      <c r="EY255" s="57">
        <v>117846475</v>
      </c>
      <c r="EZ255" s="57">
        <v>0</v>
      </c>
      <c r="FA255" s="57">
        <v>117846475</v>
      </c>
      <c r="FB255" s="57">
        <v>416900</v>
      </c>
      <c r="FC255" s="57">
        <v>0</v>
      </c>
      <c r="FD255" s="57">
        <v>416900</v>
      </c>
      <c r="FE255" s="57">
        <v>-10119942</v>
      </c>
      <c r="FF255" s="57">
        <v>0</v>
      </c>
      <c r="FG255" s="57">
        <v>-10119942</v>
      </c>
      <c r="FH255" s="57">
        <v>-3884880</v>
      </c>
      <c r="FI255" s="57">
        <v>0</v>
      </c>
      <c r="FJ255" s="57">
        <v>-3884880</v>
      </c>
      <c r="FK255" s="57">
        <v>-105663</v>
      </c>
      <c r="FL255" s="57">
        <v>0</v>
      </c>
      <c r="FM255" s="57">
        <v>-105663</v>
      </c>
      <c r="FN255" s="57">
        <v>-1088634</v>
      </c>
      <c r="FO255" s="57">
        <v>0</v>
      </c>
      <c r="FP255" s="57">
        <v>-1088634</v>
      </c>
      <c r="FQ255" s="57">
        <v>0</v>
      </c>
      <c r="FR255" s="57">
        <v>0</v>
      </c>
      <c r="FS255" s="57">
        <v>0</v>
      </c>
      <c r="FT255" s="57">
        <v>-14782219</v>
      </c>
      <c r="FU255" s="57">
        <v>0</v>
      </c>
      <c r="FV255" s="57">
        <v>-14782219</v>
      </c>
      <c r="FW255" s="57">
        <v>103064256</v>
      </c>
      <c r="FX255" s="57">
        <v>0</v>
      </c>
      <c r="FY255" s="57">
        <v>103064256</v>
      </c>
    </row>
    <row r="256" spans="1:181" x14ac:dyDescent="0.2">
      <c r="A256" s="57" t="s">
        <v>611</v>
      </c>
      <c r="B256" s="57" t="s">
        <v>610</v>
      </c>
      <c r="C256" s="57">
        <v>0</v>
      </c>
      <c r="D256" s="57">
        <v>0</v>
      </c>
      <c r="E256" s="57">
        <v>0</v>
      </c>
      <c r="F256" s="57">
        <v>15337</v>
      </c>
      <c r="G256" s="57">
        <v>0</v>
      </c>
      <c r="H256" s="57">
        <v>15337</v>
      </c>
      <c r="I256" s="57">
        <v>0</v>
      </c>
      <c r="J256" s="57">
        <v>0</v>
      </c>
      <c r="K256" s="57">
        <v>0</v>
      </c>
      <c r="L256" s="57">
        <v>289382</v>
      </c>
      <c r="M256" s="57">
        <v>0</v>
      </c>
      <c r="N256" s="57">
        <v>289382</v>
      </c>
      <c r="O256" s="57">
        <v>304719</v>
      </c>
      <c r="P256" s="57">
        <v>0</v>
      </c>
      <c r="Q256" s="57">
        <v>304719</v>
      </c>
      <c r="R256" s="57">
        <v>-4948137</v>
      </c>
      <c r="S256" s="57">
        <v>0</v>
      </c>
      <c r="T256" s="57">
        <v>-4948137</v>
      </c>
      <c r="U256" s="57">
        <v>-24805</v>
      </c>
      <c r="V256" s="57">
        <v>0</v>
      </c>
      <c r="W256" s="57">
        <v>-24805</v>
      </c>
      <c r="X256" s="57">
        <v>-194909</v>
      </c>
      <c r="Y256" s="57">
        <v>0</v>
      </c>
      <c r="Z256" s="57">
        <v>-194909</v>
      </c>
      <c r="AA256" s="57">
        <v>-116141</v>
      </c>
      <c r="AB256" s="57">
        <v>0</v>
      </c>
      <c r="AC256" s="57">
        <v>-116141</v>
      </c>
      <c r="AD256" s="57">
        <v>657</v>
      </c>
      <c r="AE256" s="57">
        <v>0</v>
      </c>
      <c r="AF256" s="57">
        <v>657</v>
      </c>
      <c r="AG256" s="57">
        <v>1248310</v>
      </c>
      <c r="AH256" s="57">
        <v>0</v>
      </c>
      <c r="AI256" s="57">
        <v>1248310</v>
      </c>
      <c r="AJ256" s="57">
        <v>2078</v>
      </c>
      <c r="AK256" s="57">
        <v>0</v>
      </c>
      <c r="AL256" s="57">
        <v>2078</v>
      </c>
      <c r="AM256" s="57">
        <v>-4161550</v>
      </c>
      <c r="AN256" s="57">
        <v>0</v>
      </c>
      <c r="AO256" s="57">
        <v>-4161550</v>
      </c>
      <c r="AP256" s="57">
        <v>-352461</v>
      </c>
      <c r="AQ256" s="57">
        <v>0</v>
      </c>
      <c r="AR256" s="57">
        <v>-352461</v>
      </c>
      <c r="AS256" s="57">
        <v>-57324</v>
      </c>
      <c r="AT256" s="57">
        <v>0</v>
      </c>
      <c r="AU256" s="57">
        <v>-57324</v>
      </c>
      <c r="AV256" s="57">
        <v>-39138</v>
      </c>
      <c r="AW256" s="57">
        <v>0</v>
      </c>
      <c r="AX256" s="57">
        <v>-39138</v>
      </c>
      <c r="AY256" s="57">
        <v>0</v>
      </c>
      <c r="AZ256" s="57">
        <v>0</v>
      </c>
      <c r="BA256" s="57">
        <v>0</v>
      </c>
      <c r="BB256" s="57">
        <v>0</v>
      </c>
      <c r="BC256" s="57">
        <v>0</v>
      </c>
      <c r="BD256" s="57">
        <v>0</v>
      </c>
      <c r="BE256" s="57">
        <v>-8503131</v>
      </c>
      <c r="BF256" s="57">
        <v>0</v>
      </c>
      <c r="BG256" s="57">
        <v>-8503131</v>
      </c>
      <c r="BH256" s="57">
        <v>-9591</v>
      </c>
      <c r="BI256" s="57">
        <v>0</v>
      </c>
      <c r="BJ256" s="57">
        <v>-9591</v>
      </c>
      <c r="BK256" s="57">
        <v>-827</v>
      </c>
      <c r="BL256" s="57">
        <v>0</v>
      </c>
      <c r="BM256" s="57">
        <v>-827</v>
      </c>
      <c r="BN256" s="57">
        <v>-1432740</v>
      </c>
      <c r="BO256" s="57">
        <v>0</v>
      </c>
      <c r="BP256" s="57">
        <v>-1432740</v>
      </c>
      <c r="BQ256" s="57">
        <v>-25844</v>
      </c>
      <c r="BR256" s="57">
        <v>0</v>
      </c>
      <c r="BS256" s="57">
        <v>-25844</v>
      </c>
      <c r="BT256" s="57">
        <v>-1469002</v>
      </c>
      <c r="BU256" s="57">
        <v>0</v>
      </c>
      <c r="BV256" s="57">
        <v>-1469002</v>
      </c>
      <c r="BW256" s="57">
        <v>-90541</v>
      </c>
      <c r="BX256" s="57">
        <v>0</v>
      </c>
      <c r="BY256" s="57">
        <v>-90541</v>
      </c>
      <c r="BZ256" s="57">
        <v>-985</v>
      </c>
      <c r="CA256" s="57">
        <v>0</v>
      </c>
      <c r="CB256" s="57">
        <v>-985</v>
      </c>
      <c r="CC256" s="57">
        <v>-5379</v>
      </c>
      <c r="CD256" s="57">
        <v>0</v>
      </c>
      <c r="CE256" s="57">
        <v>-5379</v>
      </c>
      <c r="CF256" s="57">
        <v>0</v>
      </c>
      <c r="CG256" s="57">
        <v>0</v>
      </c>
      <c r="CH256" s="57">
        <v>0</v>
      </c>
      <c r="CI256" s="57">
        <v>-2638</v>
      </c>
      <c r="CJ256" s="57">
        <v>0</v>
      </c>
      <c r="CK256" s="57">
        <v>-2638</v>
      </c>
      <c r="CL256" s="57">
        <v>0</v>
      </c>
      <c r="CM256" s="57">
        <v>0</v>
      </c>
      <c r="CN256" s="57">
        <v>0</v>
      </c>
      <c r="CO256" s="57">
        <v>0</v>
      </c>
      <c r="CP256" s="57">
        <v>0</v>
      </c>
      <c r="CQ256" s="57">
        <v>0</v>
      </c>
      <c r="CR256" s="57">
        <v>0</v>
      </c>
      <c r="CS256" s="57">
        <v>0</v>
      </c>
      <c r="CT256" s="57">
        <v>0</v>
      </c>
      <c r="CU256" s="57">
        <v>0</v>
      </c>
      <c r="CV256" s="57">
        <v>0</v>
      </c>
      <c r="CW256" s="57">
        <v>0</v>
      </c>
      <c r="CX256" s="57">
        <v>0</v>
      </c>
      <c r="CY256" s="57">
        <v>0</v>
      </c>
      <c r="CZ256" s="57">
        <v>0</v>
      </c>
      <c r="DA256" s="57">
        <v>0</v>
      </c>
      <c r="DB256" s="57">
        <v>0</v>
      </c>
      <c r="DC256" s="57">
        <v>0</v>
      </c>
      <c r="DD256" s="57">
        <v>0</v>
      </c>
      <c r="DE256" s="57">
        <v>0</v>
      </c>
      <c r="DF256" s="57">
        <v>0</v>
      </c>
      <c r="DG256" s="57">
        <v>0</v>
      </c>
      <c r="DH256" s="57">
        <v>0</v>
      </c>
      <c r="DI256" s="57">
        <v>-99543</v>
      </c>
      <c r="DJ256" s="57">
        <v>0</v>
      </c>
      <c r="DK256" s="57">
        <v>-99543</v>
      </c>
      <c r="DL256" s="57">
        <v>-28611</v>
      </c>
      <c r="DM256" s="57">
        <v>0</v>
      </c>
      <c r="DN256" s="57">
        <v>-28611</v>
      </c>
      <c r="DO256" s="57">
        <v>0</v>
      </c>
      <c r="DP256" s="57">
        <v>0</v>
      </c>
      <c r="DQ256" s="57">
        <v>0</v>
      </c>
      <c r="DR256" s="57">
        <v>-17350</v>
      </c>
      <c r="DS256" s="57">
        <v>0</v>
      </c>
      <c r="DT256" s="57">
        <v>-17350</v>
      </c>
      <c r="DU256" s="57">
        <v>0</v>
      </c>
      <c r="DV256" s="57">
        <v>0</v>
      </c>
      <c r="DW256" s="57">
        <v>0</v>
      </c>
      <c r="DX256" s="57">
        <v>-948226</v>
      </c>
      <c r="DY256" s="57">
        <v>0</v>
      </c>
      <c r="DZ256" s="57">
        <v>-948226</v>
      </c>
      <c r="EA256" s="57">
        <v>-60863</v>
      </c>
      <c r="EB256" s="57">
        <v>0</v>
      </c>
      <c r="EC256" s="57">
        <v>-60863</v>
      </c>
      <c r="ED256" s="57">
        <v>0</v>
      </c>
      <c r="EE256" s="57">
        <v>0</v>
      </c>
      <c r="EF256" s="57">
        <v>0</v>
      </c>
      <c r="EG256" s="57">
        <v>0</v>
      </c>
      <c r="EH256" s="57">
        <v>0</v>
      </c>
      <c r="EI256" s="57">
        <v>0</v>
      </c>
      <c r="EJ256" s="57">
        <v>556</v>
      </c>
      <c r="EK256" s="57">
        <v>0</v>
      </c>
      <c r="EL256" s="57">
        <v>556</v>
      </c>
      <c r="EM256" s="57">
        <v>-1054494</v>
      </c>
      <c r="EN256" s="57">
        <v>0</v>
      </c>
      <c r="EO256" s="57">
        <v>-1054494</v>
      </c>
      <c r="EP256" s="57">
        <v>0</v>
      </c>
      <c r="EQ256" s="57">
        <v>0</v>
      </c>
      <c r="ER256" s="57">
        <v>0</v>
      </c>
      <c r="ES256" s="57">
        <v>0</v>
      </c>
      <c r="ET256" s="57">
        <v>0</v>
      </c>
      <c r="EU256" s="57">
        <v>0</v>
      </c>
      <c r="EV256" s="57">
        <v>0</v>
      </c>
      <c r="EW256" s="57">
        <v>0</v>
      </c>
      <c r="EX256" s="57">
        <v>0</v>
      </c>
      <c r="EY256" s="57">
        <v>56871411</v>
      </c>
      <c r="EZ256" s="57">
        <v>0</v>
      </c>
      <c r="FA256" s="57">
        <v>56871411</v>
      </c>
      <c r="FB256" s="57">
        <v>304719</v>
      </c>
      <c r="FC256" s="57">
        <v>0</v>
      </c>
      <c r="FD256" s="57">
        <v>304719</v>
      </c>
      <c r="FE256" s="57">
        <v>-8503131</v>
      </c>
      <c r="FF256" s="57">
        <v>0</v>
      </c>
      <c r="FG256" s="57">
        <v>-8503131</v>
      </c>
      <c r="FH256" s="57">
        <v>-1469002</v>
      </c>
      <c r="FI256" s="57">
        <v>0</v>
      </c>
      <c r="FJ256" s="57">
        <v>-1469002</v>
      </c>
      <c r="FK256" s="57">
        <v>-99543</v>
      </c>
      <c r="FL256" s="57">
        <v>0</v>
      </c>
      <c r="FM256" s="57">
        <v>-99543</v>
      </c>
      <c r="FN256" s="57">
        <v>-1054494</v>
      </c>
      <c r="FO256" s="57">
        <v>0</v>
      </c>
      <c r="FP256" s="57">
        <v>-1054494</v>
      </c>
      <c r="FQ256" s="57">
        <v>0</v>
      </c>
      <c r="FR256" s="57">
        <v>0</v>
      </c>
      <c r="FS256" s="57">
        <v>0</v>
      </c>
      <c r="FT256" s="57">
        <v>-10821451</v>
      </c>
      <c r="FU256" s="57">
        <v>0</v>
      </c>
      <c r="FV256" s="57">
        <v>-10821451</v>
      </c>
      <c r="FW256" s="57">
        <v>46049960</v>
      </c>
      <c r="FX256" s="57">
        <v>0</v>
      </c>
      <c r="FY256" s="57">
        <v>46049960</v>
      </c>
    </row>
    <row r="257" spans="1:181" x14ac:dyDescent="0.2">
      <c r="A257" s="57" t="s">
        <v>613</v>
      </c>
      <c r="B257" s="57" t="s">
        <v>612</v>
      </c>
      <c r="C257" s="57">
        <v>0</v>
      </c>
      <c r="D257" s="57">
        <v>0</v>
      </c>
      <c r="E257" s="57">
        <v>0</v>
      </c>
      <c r="F257" s="57">
        <v>-334815</v>
      </c>
      <c r="G257" s="57">
        <v>0</v>
      </c>
      <c r="H257" s="57">
        <v>-334815</v>
      </c>
      <c r="I257" s="57">
        <v>0</v>
      </c>
      <c r="J257" s="57">
        <v>0</v>
      </c>
      <c r="K257" s="57">
        <v>0</v>
      </c>
      <c r="L257" s="57">
        <v>394642</v>
      </c>
      <c r="M257" s="57">
        <v>0</v>
      </c>
      <c r="N257" s="57">
        <v>394642</v>
      </c>
      <c r="O257" s="57">
        <v>59827</v>
      </c>
      <c r="P257" s="57">
        <v>0</v>
      </c>
      <c r="Q257" s="57">
        <v>59827</v>
      </c>
      <c r="R257" s="57">
        <v>-5718489</v>
      </c>
      <c r="S257" s="57">
        <v>0</v>
      </c>
      <c r="T257" s="57">
        <v>-5718489</v>
      </c>
      <c r="U257" s="57">
        <v>-14582</v>
      </c>
      <c r="V257" s="57">
        <v>0</v>
      </c>
      <c r="W257" s="57">
        <v>-14582</v>
      </c>
      <c r="X257" s="57">
        <v>-247034</v>
      </c>
      <c r="Y257" s="57">
        <v>0</v>
      </c>
      <c r="Z257" s="57">
        <v>-247034</v>
      </c>
      <c r="AA257" s="57">
        <v>0</v>
      </c>
      <c r="AB257" s="57">
        <v>0</v>
      </c>
      <c r="AC257" s="57">
        <v>0</v>
      </c>
      <c r="AD257" s="57">
        <v>562</v>
      </c>
      <c r="AE257" s="57">
        <v>0</v>
      </c>
      <c r="AF257" s="57">
        <v>562</v>
      </c>
      <c r="AG257" s="57">
        <v>6291331</v>
      </c>
      <c r="AH257" s="57">
        <v>0</v>
      </c>
      <c r="AI257" s="57">
        <v>6291331</v>
      </c>
      <c r="AJ257" s="57">
        <v>-14632</v>
      </c>
      <c r="AK257" s="57">
        <v>0</v>
      </c>
      <c r="AL257" s="57">
        <v>-14632</v>
      </c>
      <c r="AM257" s="57">
        <v>-24426055</v>
      </c>
      <c r="AN257" s="57">
        <v>0</v>
      </c>
      <c r="AO257" s="57">
        <v>-24426055</v>
      </c>
      <c r="AP257" s="57">
        <v>435084</v>
      </c>
      <c r="AQ257" s="57">
        <v>0</v>
      </c>
      <c r="AR257" s="57">
        <v>435084</v>
      </c>
      <c r="AS257" s="57">
        <v>-44895</v>
      </c>
      <c r="AT257" s="57">
        <v>0</v>
      </c>
      <c r="AU257" s="57">
        <v>-44895</v>
      </c>
      <c r="AV257" s="57">
        <v>0</v>
      </c>
      <c r="AW257" s="57">
        <v>0</v>
      </c>
      <c r="AX257" s="57">
        <v>0</v>
      </c>
      <c r="AY257" s="57">
        <v>0</v>
      </c>
      <c r="AZ257" s="57">
        <v>0</v>
      </c>
      <c r="BA257" s="57">
        <v>0</v>
      </c>
      <c r="BB257" s="57">
        <v>0</v>
      </c>
      <c r="BC257" s="57">
        <v>0</v>
      </c>
      <c r="BD257" s="57">
        <v>0</v>
      </c>
      <c r="BE257" s="57">
        <v>-23724690</v>
      </c>
      <c r="BF257" s="57">
        <v>0</v>
      </c>
      <c r="BG257" s="57">
        <v>-23724690</v>
      </c>
      <c r="BH257" s="57">
        <v>-491006</v>
      </c>
      <c r="BI257" s="57">
        <v>0</v>
      </c>
      <c r="BJ257" s="57">
        <v>-491006</v>
      </c>
      <c r="BK257" s="57">
        <v>-39194</v>
      </c>
      <c r="BL257" s="57">
        <v>0</v>
      </c>
      <c r="BM257" s="57">
        <v>-39194</v>
      </c>
      <c r="BN257" s="57">
        <v>-5155892</v>
      </c>
      <c r="BO257" s="57">
        <v>0</v>
      </c>
      <c r="BP257" s="57">
        <v>-5155892</v>
      </c>
      <c r="BQ257" s="57">
        <v>806514</v>
      </c>
      <c r="BR257" s="57">
        <v>0</v>
      </c>
      <c r="BS257" s="57">
        <v>806514</v>
      </c>
      <c r="BT257" s="57">
        <v>-4879578</v>
      </c>
      <c r="BU257" s="57">
        <v>0</v>
      </c>
      <c r="BV257" s="57">
        <v>-4879578</v>
      </c>
      <c r="BW257" s="57">
        <v>-292081</v>
      </c>
      <c r="BX257" s="57">
        <v>0</v>
      </c>
      <c r="BY257" s="57">
        <v>-292081</v>
      </c>
      <c r="BZ257" s="57">
        <v>18039</v>
      </c>
      <c r="CA257" s="57">
        <v>0</v>
      </c>
      <c r="CB257" s="57">
        <v>18039</v>
      </c>
      <c r="CC257" s="57">
        <v>-12456</v>
      </c>
      <c r="CD257" s="57">
        <v>0</v>
      </c>
      <c r="CE257" s="57">
        <v>-12456</v>
      </c>
      <c r="CF257" s="57">
        <v>0</v>
      </c>
      <c r="CG257" s="57">
        <v>0</v>
      </c>
      <c r="CH257" s="57">
        <v>0</v>
      </c>
      <c r="CI257" s="57">
        <v>0</v>
      </c>
      <c r="CJ257" s="57">
        <v>0</v>
      </c>
      <c r="CK257" s="57">
        <v>0</v>
      </c>
      <c r="CL257" s="57">
        <v>0</v>
      </c>
      <c r="CM257" s="57">
        <v>0</v>
      </c>
      <c r="CN257" s="57">
        <v>0</v>
      </c>
      <c r="CO257" s="57">
        <v>0</v>
      </c>
      <c r="CP257" s="57">
        <v>0</v>
      </c>
      <c r="CQ257" s="57">
        <v>0</v>
      </c>
      <c r="CR257" s="57">
        <v>0</v>
      </c>
      <c r="CS257" s="57">
        <v>0</v>
      </c>
      <c r="CT257" s="57">
        <v>0</v>
      </c>
      <c r="CU257" s="57">
        <v>0</v>
      </c>
      <c r="CV257" s="57">
        <v>0</v>
      </c>
      <c r="CW257" s="57">
        <v>0</v>
      </c>
      <c r="CX257" s="57">
        <v>0</v>
      </c>
      <c r="CY257" s="57">
        <v>0</v>
      </c>
      <c r="CZ257" s="57">
        <v>0</v>
      </c>
      <c r="DA257" s="57">
        <v>0</v>
      </c>
      <c r="DB257" s="57">
        <v>0</v>
      </c>
      <c r="DC257" s="57">
        <v>0</v>
      </c>
      <c r="DD257" s="57">
        <v>0</v>
      </c>
      <c r="DE257" s="57">
        <v>0</v>
      </c>
      <c r="DF257" s="57">
        <v>0</v>
      </c>
      <c r="DG257" s="57">
        <v>0</v>
      </c>
      <c r="DH257" s="57">
        <v>0</v>
      </c>
      <c r="DI257" s="57">
        <v>-286498</v>
      </c>
      <c r="DJ257" s="57">
        <v>0</v>
      </c>
      <c r="DK257" s="57">
        <v>-286498</v>
      </c>
      <c r="DL257" s="57">
        <v>0</v>
      </c>
      <c r="DM257" s="57">
        <v>0</v>
      </c>
      <c r="DN257" s="57">
        <v>0</v>
      </c>
      <c r="DO257" s="57">
        <v>0</v>
      </c>
      <c r="DP257" s="57">
        <v>0</v>
      </c>
      <c r="DQ257" s="57">
        <v>0</v>
      </c>
      <c r="DR257" s="57">
        <v>-21526</v>
      </c>
      <c r="DS257" s="57">
        <v>0</v>
      </c>
      <c r="DT257" s="57">
        <v>-21526</v>
      </c>
      <c r="DU257" s="57">
        <v>-8521</v>
      </c>
      <c r="DV257" s="57">
        <v>0</v>
      </c>
      <c r="DW257" s="57">
        <v>-8521</v>
      </c>
      <c r="DX257" s="57">
        <v>-1365633</v>
      </c>
      <c r="DY257" s="57">
        <v>0</v>
      </c>
      <c r="DZ257" s="57">
        <v>-1365633</v>
      </c>
      <c r="EA257" s="57">
        <v>-213944</v>
      </c>
      <c r="EB257" s="57">
        <v>0</v>
      </c>
      <c r="EC257" s="57">
        <v>-213944</v>
      </c>
      <c r="ED257" s="57">
        <v>0</v>
      </c>
      <c r="EE257" s="57">
        <v>0</v>
      </c>
      <c r="EF257" s="57">
        <v>0</v>
      </c>
      <c r="EG257" s="57">
        <v>0</v>
      </c>
      <c r="EH257" s="57">
        <v>0</v>
      </c>
      <c r="EI257" s="57">
        <v>0</v>
      </c>
      <c r="EJ257" s="57">
        <v>0</v>
      </c>
      <c r="EK257" s="57">
        <v>0</v>
      </c>
      <c r="EL257" s="57">
        <v>0</v>
      </c>
      <c r="EM257" s="57">
        <v>-1609624</v>
      </c>
      <c r="EN257" s="57">
        <v>0</v>
      </c>
      <c r="EO257" s="57">
        <v>-1609624</v>
      </c>
      <c r="EP257" s="57">
        <v>0</v>
      </c>
      <c r="EQ257" s="57">
        <v>0</v>
      </c>
      <c r="ER257" s="57">
        <v>0</v>
      </c>
      <c r="ES257" s="57">
        <v>0</v>
      </c>
      <c r="ET257" s="57">
        <v>0</v>
      </c>
      <c r="EU257" s="57">
        <v>0</v>
      </c>
      <c r="EV257" s="57">
        <v>0</v>
      </c>
      <c r="EW257" s="57">
        <v>0</v>
      </c>
      <c r="EX257" s="57">
        <v>0</v>
      </c>
      <c r="EY257" s="57">
        <v>254855191</v>
      </c>
      <c r="EZ257" s="57">
        <v>0</v>
      </c>
      <c r="FA257" s="57">
        <v>254855191</v>
      </c>
      <c r="FB257" s="57">
        <v>59827</v>
      </c>
      <c r="FC257" s="57">
        <v>0</v>
      </c>
      <c r="FD257" s="57">
        <v>59827</v>
      </c>
      <c r="FE257" s="57">
        <v>-23724690</v>
      </c>
      <c r="FF257" s="57">
        <v>0</v>
      </c>
      <c r="FG257" s="57">
        <v>-23724690</v>
      </c>
      <c r="FH257" s="57">
        <v>-4879578</v>
      </c>
      <c r="FI257" s="57">
        <v>0</v>
      </c>
      <c r="FJ257" s="57">
        <v>-4879578</v>
      </c>
      <c r="FK257" s="57">
        <v>-286498</v>
      </c>
      <c r="FL257" s="57">
        <v>0</v>
      </c>
      <c r="FM257" s="57">
        <v>-286498</v>
      </c>
      <c r="FN257" s="57">
        <v>-1609624</v>
      </c>
      <c r="FO257" s="57">
        <v>0</v>
      </c>
      <c r="FP257" s="57">
        <v>-1609624</v>
      </c>
      <c r="FQ257" s="57">
        <v>0</v>
      </c>
      <c r="FR257" s="57">
        <v>0</v>
      </c>
      <c r="FS257" s="57">
        <v>0</v>
      </c>
      <c r="FT257" s="57">
        <v>-30440563</v>
      </c>
      <c r="FU257" s="57">
        <v>0</v>
      </c>
      <c r="FV257" s="57">
        <v>-30440563</v>
      </c>
      <c r="FW257" s="57">
        <v>224414628</v>
      </c>
      <c r="FX257" s="57">
        <v>0</v>
      </c>
      <c r="FY257" s="57">
        <v>224414628</v>
      </c>
    </row>
    <row r="258" spans="1:181" x14ac:dyDescent="0.2">
      <c r="A258" s="57" t="s">
        <v>615</v>
      </c>
      <c r="B258" s="57" t="s">
        <v>614</v>
      </c>
      <c r="C258" s="57">
        <v>0</v>
      </c>
      <c r="D258" s="57">
        <v>0</v>
      </c>
      <c r="E258" s="57">
        <v>0</v>
      </c>
      <c r="F258" s="57">
        <v>4786</v>
      </c>
      <c r="G258" s="57">
        <v>0</v>
      </c>
      <c r="H258" s="57">
        <v>4786</v>
      </c>
      <c r="I258" s="57">
        <v>0</v>
      </c>
      <c r="J258" s="57">
        <v>0</v>
      </c>
      <c r="K258" s="57">
        <v>0</v>
      </c>
      <c r="L258" s="57">
        <v>6826</v>
      </c>
      <c r="M258" s="57">
        <v>0</v>
      </c>
      <c r="N258" s="57">
        <v>6826</v>
      </c>
      <c r="O258" s="57">
        <v>11612</v>
      </c>
      <c r="P258" s="57">
        <v>0</v>
      </c>
      <c r="Q258" s="57">
        <v>11612</v>
      </c>
      <c r="R258" s="57">
        <v>-1292813</v>
      </c>
      <c r="S258" s="57">
        <v>0</v>
      </c>
      <c r="T258" s="57">
        <v>-1292813</v>
      </c>
      <c r="U258" s="57">
        <v>0</v>
      </c>
      <c r="V258" s="57">
        <v>0</v>
      </c>
      <c r="W258" s="57">
        <v>0</v>
      </c>
      <c r="X258" s="57">
        <v>-133367</v>
      </c>
      <c r="Y258" s="57">
        <v>0</v>
      </c>
      <c r="Z258" s="57">
        <v>-133367</v>
      </c>
      <c r="AA258" s="57">
        <v>-72569</v>
      </c>
      <c r="AB258" s="57">
        <v>0</v>
      </c>
      <c r="AC258" s="57">
        <v>-72569</v>
      </c>
      <c r="AD258" s="57">
        <v>0</v>
      </c>
      <c r="AE258" s="57">
        <v>0</v>
      </c>
      <c r="AF258" s="57">
        <v>0</v>
      </c>
      <c r="AG258" s="57">
        <v>1201159</v>
      </c>
      <c r="AH258" s="57">
        <v>0</v>
      </c>
      <c r="AI258" s="57">
        <v>1201159</v>
      </c>
      <c r="AJ258" s="57">
        <v>-60182</v>
      </c>
      <c r="AK258" s="57">
        <v>0</v>
      </c>
      <c r="AL258" s="57">
        <v>-60182</v>
      </c>
      <c r="AM258" s="57">
        <v>-1958980</v>
      </c>
      <c r="AN258" s="57">
        <v>0</v>
      </c>
      <c r="AO258" s="57">
        <v>-1958980</v>
      </c>
      <c r="AP258" s="57">
        <v>-311325</v>
      </c>
      <c r="AQ258" s="57">
        <v>0</v>
      </c>
      <c r="AR258" s="57">
        <v>-311325</v>
      </c>
      <c r="AS258" s="57">
        <v>-29580</v>
      </c>
      <c r="AT258" s="57">
        <v>0</v>
      </c>
      <c r="AU258" s="57">
        <v>-29580</v>
      </c>
      <c r="AV258" s="57">
        <v>0</v>
      </c>
      <c r="AW258" s="57">
        <v>0</v>
      </c>
      <c r="AX258" s="57">
        <v>0</v>
      </c>
      <c r="AY258" s="57">
        <v>0</v>
      </c>
      <c r="AZ258" s="57">
        <v>0</v>
      </c>
      <c r="BA258" s="57">
        <v>0</v>
      </c>
      <c r="BB258" s="57">
        <v>0</v>
      </c>
      <c r="BC258" s="57">
        <v>0</v>
      </c>
      <c r="BD258" s="57">
        <v>0</v>
      </c>
      <c r="BE258" s="57">
        <v>-2585088</v>
      </c>
      <c r="BF258" s="57">
        <v>0</v>
      </c>
      <c r="BG258" s="57">
        <v>-2585088</v>
      </c>
      <c r="BH258" s="57">
        <v>-14966</v>
      </c>
      <c r="BI258" s="57">
        <v>0</v>
      </c>
      <c r="BJ258" s="57">
        <v>-14966</v>
      </c>
      <c r="BK258" s="57">
        <v>-14898</v>
      </c>
      <c r="BL258" s="57">
        <v>0</v>
      </c>
      <c r="BM258" s="57">
        <v>-14898</v>
      </c>
      <c r="BN258" s="57">
        <v>-1321219</v>
      </c>
      <c r="BO258" s="57">
        <v>0</v>
      </c>
      <c r="BP258" s="57">
        <v>-1321219</v>
      </c>
      <c r="BQ258" s="57">
        <v>449964</v>
      </c>
      <c r="BR258" s="57">
        <v>0</v>
      </c>
      <c r="BS258" s="57">
        <v>449964</v>
      </c>
      <c r="BT258" s="57">
        <v>-901119</v>
      </c>
      <c r="BU258" s="57">
        <v>0</v>
      </c>
      <c r="BV258" s="57">
        <v>-901119</v>
      </c>
      <c r="BW258" s="57">
        <v>-51562</v>
      </c>
      <c r="BX258" s="57">
        <v>0</v>
      </c>
      <c r="BY258" s="57">
        <v>-51562</v>
      </c>
      <c r="BZ258" s="57">
        <v>-1954</v>
      </c>
      <c r="CA258" s="57">
        <v>0</v>
      </c>
      <c r="CB258" s="57">
        <v>-1954</v>
      </c>
      <c r="CC258" s="57">
        <v>-46190</v>
      </c>
      <c r="CD258" s="57">
        <v>0</v>
      </c>
      <c r="CE258" s="57">
        <v>-46190</v>
      </c>
      <c r="CF258" s="57">
        <v>25943</v>
      </c>
      <c r="CG258" s="57">
        <v>0</v>
      </c>
      <c r="CH258" s="57">
        <v>25943</v>
      </c>
      <c r="CI258" s="57">
        <v>-6754</v>
      </c>
      <c r="CJ258" s="57">
        <v>0</v>
      </c>
      <c r="CK258" s="57">
        <v>-6754</v>
      </c>
      <c r="CL258" s="57">
        <v>0</v>
      </c>
      <c r="CM258" s="57">
        <v>0</v>
      </c>
      <c r="CN258" s="57">
        <v>0</v>
      </c>
      <c r="CO258" s="57">
        <v>0</v>
      </c>
      <c r="CP258" s="57">
        <v>0</v>
      </c>
      <c r="CQ258" s="57">
        <v>0</v>
      </c>
      <c r="CR258" s="57">
        <v>0</v>
      </c>
      <c r="CS258" s="57">
        <v>0</v>
      </c>
      <c r="CT258" s="57">
        <v>0</v>
      </c>
      <c r="CU258" s="57">
        <v>0</v>
      </c>
      <c r="CV258" s="57">
        <v>0</v>
      </c>
      <c r="CW258" s="57">
        <v>0</v>
      </c>
      <c r="CX258" s="57">
        <v>0</v>
      </c>
      <c r="CY258" s="57">
        <v>0</v>
      </c>
      <c r="CZ258" s="57">
        <v>0</v>
      </c>
      <c r="DA258" s="57">
        <v>0</v>
      </c>
      <c r="DB258" s="57">
        <v>0</v>
      </c>
      <c r="DC258" s="57">
        <v>0</v>
      </c>
      <c r="DD258" s="57">
        <v>406</v>
      </c>
      <c r="DE258" s="57">
        <v>0</v>
      </c>
      <c r="DF258" s="57">
        <v>406</v>
      </c>
      <c r="DG258" s="57">
        <v>0</v>
      </c>
      <c r="DH258" s="57">
        <v>0</v>
      </c>
      <c r="DI258" s="57">
        <v>-80111</v>
      </c>
      <c r="DJ258" s="57">
        <v>0</v>
      </c>
      <c r="DK258" s="57">
        <v>-80111</v>
      </c>
      <c r="DL258" s="57">
        <v>0</v>
      </c>
      <c r="DM258" s="57">
        <v>0</v>
      </c>
      <c r="DN258" s="57">
        <v>0</v>
      </c>
      <c r="DO258" s="57">
        <v>0</v>
      </c>
      <c r="DP258" s="57">
        <v>0</v>
      </c>
      <c r="DQ258" s="57">
        <v>0</v>
      </c>
      <c r="DR258" s="57">
        <v>-3960</v>
      </c>
      <c r="DS258" s="57">
        <v>0</v>
      </c>
      <c r="DT258" s="57">
        <v>-3960</v>
      </c>
      <c r="DU258" s="57">
        <v>-713</v>
      </c>
      <c r="DV258" s="57">
        <v>0</v>
      </c>
      <c r="DW258" s="57">
        <v>-713</v>
      </c>
      <c r="DX258" s="57">
        <v>-455668</v>
      </c>
      <c r="DY258" s="57">
        <v>0</v>
      </c>
      <c r="DZ258" s="57">
        <v>-455668</v>
      </c>
      <c r="EA258" s="57">
        <v>-32251</v>
      </c>
      <c r="EB258" s="57">
        <v>0</v>
      </c>
      <c r="EC258" s="57">
        <v>-32251</v>
      </c>
      <c r="ED258" s="57">
        <v>0</v>
      </c>
      <c r="EE258" s="57">
        <v>0</v>
      </c>
      <c r="EF258" s="57">
        <v>0</v>
      </c>
      <c r="EG258" s="57">
        <v>0</v>
      </c>
      <c r="EH258" s="57">
        <v>0</v>
      </c>
      <c r="EI258" s="57">
        <v>0</v>
      </c>
      <c r="EJ258" s="57">
        <v>-1907</v>
      </c>
      <c r="EK258" s="57">
        <v>0</v>
      </c>
      <c r="EL258" s="57">
        <v>-1907</v>
      </c>
      <c r="EM258" s="57">
        <v>-494499</v>
      </c>
      <c r="EN258" s="57">
        <v>0</v>
      </c>
      <c r="EO258" s="57">
        <v>-494499</v>
      </c>
      <c r="EP258" s="57">
        <v>0</v>
      </c>
      <c r="EQ258" s="57">
        <v>0</v>
      </c>
      <c r="ER258" s="57">
        <v>0</v>
      </c>
      <c r="ES258" s="57">
        <v>0</v>
      </c>
      <c r="ET258" s="57">
        <v>0</v>
      </c>
      <c r="EU258" s="57">
        <v>0</v>
      </c>
      <c r="EV258" s="57">
        <v>0</v>
      </c>
      <c r="EW258" s="57">
        <v>0</v>
      </c>
      <c r="EX258" s="57">
        <v>0</v>
      </c>
      <c r="EY258" s="57">
        <v>46016702</v>
      </c>
      <c r="EZ258" s="57">
        <v>0</v>
      </c>
      <c r="FA258" s="57">
        <v>46016702</v>
      </c>
      <c r="FB258" s="57">
        <v>11612</v>
      </c>
      <c r="FC258" s="57">
        <v>0</v>
      </c>
      <c r="FD258" s="57">
        <v>11612</v>
      </c>
      <c r="FE258" s="57">
        <v>-2585088</v>
      </c>
      <c r="FF258" s="57">
        <v>0</v>
      </c>
      <c r="FG258" s="57">
        <v>-2585088</v>
      </c>
      <c r="FH258" s="57">
        <v>-901119</v>
      </c>
      <c r="FI258" s="57">
        <v>0</v>
      </c>
      <c r="FJ258" s="57">
        <v>-901119</v>
      </c>
      <c r="FK258" s="57">
        <v>-80111</v>
      </c>
      <c r="FL258" s="57">
        <v>0</v>
      </c>
      <c r="FM258" s="57">
        <v>-80111</v>
      </c>
      <c r="FN258" s="57">
        <v>-494499</v>
      </c>
      <c r="FO258" s="57">
        <v>0</v>
      </c>
      <c r="FP258" s="57">
        <v>-494499</v>
      </c>
      <c r="FQ258" s="57">
        <v>0</v>
      </c>
      <c r="FR258" s="57">
        <v>0</v>
      </c>
      <c r="FS258" s="57">
        <v>0</v>
      </c>
      <c r="FT258" s="57">
        <v>-4049205</v>
      </c>
      <c r="FU258" s="57">
        <v>0</v>
      </c>
      <c r="FV258" s="57">
        <v>-4049205</v>
      </c>
      <c r="FW258" s="57">
        <v>41967497</v>
      </c>
      <c r="FX258" s="57">
        <v>0</v>
      </c>
      <c r="FY258" s="57">
        <v>41967497</v>
      </c>
    </row>
    <row r="259" spans="1:181" x14ac:dyDescent="0.2">
      <c r="A259" s="57" t="s">
        <v>617</v>
      </c>
      <c r="B259" s="57" t="s">
        <v>616</v>
      </c>
      <c r="C259" s="57">
        <v>0</v>
      </c>
      <c r="D259" s="57">
        <v>0</v>
      </c>
      <c r="E259" s="57">
        <v>0</v>
      </c>
      <c r="F259" s="57">
        <v>-36456</v>
      </c>
      <c r="G259" s="57">
        <v>0</v>
      </c>
      <c r="H259" s="57">
        <v>-36456</v>
      </c>
      <c r="I259" s="57">
        <v>0</v>
      </c>
      <c r="J259" s="57">
        <v>0</v>
      </c>
      <c r="K259" s="57">
        <v>0</v>
      </c>
      <c r="L259" s="57">
        <v>129301</v>
      </c>
      <c r="M259" s="57">
        <v>0</v>
      </c>
      <c r="N259" s="57">
        <v>129301</v>
      </c>
      <c r="O259" s="57">
        <v>92845</v>
      </c>
      <c r="P259" s="57">
        <v>0</v>
      </c>
      <c r="Q259" s="57">
        <v>92845</v>
      </c>
      <c r="R259" s="57">
        <v>-1714755</v>
      </c>
      <c r="S259" s="57">
        <v>0</v>
      </c>
      <c r="T259" s="57">
        <v>-1714755</v>
      </c>
      <c r="U259" s="57">
        <v>0</v>
      </c>
      <c r="V259" s="57">
        <v>0</v>
      </c>
      <c r="W259" s="57">
        <v>0</v>
      </c>
      <c r="X259" s="57">
        <v>-48219</v>
      </c>
      <c r="Y259" s="57">
        <v>0</v>
      </c>
      <c r="Z259" s="57">
        <v>-48219</v>
      </c>
      <c r="AA259" s="57">
        <v>-39213</v>
      </c>
      <c r="AB259" s="57">
        <v>0</v>
      </c>
      <c r="AC259" s="57">
        <v>-39213</v>
      </c>
      <c r="AD259" s="57">
        <v>0</v>
      </c>
      <c r="AE259" s="57">
        <v>0</v>
      </c>
      <c r="AF259" s="57">
        <v>0</v>
      </c>
      <c r="AG259" s="57">
        <v>1796301</v>
      </c>
      <c r="AH259" s="57">
        <v>0</v>
      </c>
      <c r="AI259" s="57">
        <v>1796301</v>
      </c>
      <c r="AJ259" s="57">
        <v>-10397</v>
      </c>
      <c r="AK259" s="57">
        <v>0</v>
      </c>
      <c r="AL259" s="57">
        <v>-10397</v>
      </c>
      <c r="AM259" s="57">
        <v>-5432510</v>
      </c>
      <c r="AN259" s="57">
        <v>0</v>
      </c>
      <c r="AO259" s="57">
        <v>-5432510</v>
      </c>
      <c r="AP259" s="57">
        <v>-14820</v>
      </c>
      <c r="AQ259" s="57">
        <v>0</v>
      </c>
      <c r="AR259" s="57">
        <v>-14820</v>
      </c>
      <c r="AS259" s="57">
        <v>-133199</v>
      </c>
      <c r="AT259" s="57">
        <v>0</v>
      </c>
      <c r="AU259" s="57">
        <v>-133199</v>
      </c>
      <c r="AV259" s="57">
        <v>0</v>
      </c>
      <c r="AW259" s="57">
        <v>0</v>
      </c>
      <c r="AX259" s="57">
        <v>0</v>
      </c>
      <c r="AY259" s="57">
        <v>0</v>
      </c>
      <c r="AZ259" s="57">
        <v>0</v>
      </c>
      <c r="BA259" s="57">
        <v>0</v>
      </c>
      <c r="BB259" s="57">
        <v>0</v>
      </c>
      <c r="BC259" s="57">
        <v>0</v>
      </c>
      <c r="BD259" s="57">
        <v>0</v>
      </c>
      <c r="BE259" s="57">
        <v>-5557599</v>
      </c>
      <c r="BF259" s="57">
        <v>0</v>
      </c>
      <c r="BG259" s="57">
        <v>-5557599</v>
      </c>
      <c r="BH259" s="57">
        <v>-138936</v>
      </c>
      <c r="BI259" s="57">
        <v>0</v>
      </c>
      <c r="BJ259" s="57">
        <v>-138936</v>
      </c>
      <c r="BK259" s="57">
        <v>-47696</v>
      </c>
      <c r="BL259" s="57">
        <v>0</v>
      </c>
      <c r="BM259" s="57">
        <v>-47696</v>
      </c>
      <c r="BN259" s="57">
        <v>-2148385</v>
      </c>
      <c r="BO259" s="57">
        <v>0</v>
      </c>
      <c r="BP259" s="57">
        <v>-2148385</v>
      </c>
      <c r="BQ259" s="57">
        <v>-86703</v>
      </c>
      <c r="BR259" s="57">
        <v>0</v>
      </c>
      <c r="BS259" s="57">
        <v>-86703</v>
      </c>
      <c r="BT259" s="57">
        <v>-2421720</v>
      </c>
      <c r="BU259" s="57">
        <v>0</v>
      </c>
      <c r="BV259" s="57">
        <v>-2421720</v>
      </c>
      <c r="BW259" s="57">
        <v>-142319</v>
      </c>
      <c r="BX259" s="57">
        <v>0</v>
      </c>
      <c r="BY259" s="57">
        <v>-142319</v>
      </c>
      <c r="BZ259" s="57">
        <v>-50802</v>
      </c>
      <c r="CA259" s="57">
        <v>0</v>
      </c>
      <c r="CB259" s="57">
        <v>-50802</v>
      </c>
      <c r="CC259" s="57">
        <v>-22168</v>
      </c>
      <c r="CD259" s="57">
        <v>0</v>
      </c>
      <c r="CE259" s="57">
        <v>-22168</v>
      </c>
      <c r="CF259" s="57">
        <v>0</v>
      </c>
      <c r="CG259" s="57">
        <v>0</v>
      </c>
      <c r="CH259" s="57">
        <v>0</v>
      </c>
      <c r="CI259" s="57">
        <v>-1159</v>
      </c>
      <c r="CJ259" s="57">
        <v>0</v>
      </c>
      <c r="CK259" s="57">
        <v>-1159</v>
      </c>
      <c r="CL259" s="57">
        <v>0</v>
      </c>
      <c r="CM259" s="57">
        <v>0</v>
      </c>
      <c r="CN259" s="57">
        <v>0</v>
      </c>
      <c r="CO259" s="57">
        <v>0</v>
      </c>
      <c r="CP259" s="57">
        <v>0</v>
      </c>
      <c r="CQ259" s="57">
        <v>0</v>
      </c>
      <c r="CR259" s="57">
        <v>0</v>
      </c>
      <c r="CS259" s="57">
        <v>0</v>
      </c>
      <c r="CT259" s="57">
        <v>0</v>
      </c>
      <c r="CU259" s="57">
        <v>0</v>
      </c>
      <c r="CV259" s="57">
        <v>0</v>
      </c>
      <c r="CW259" s="57">
        <v>0</v>
      </c>
      <c r="CX259" s="57">
        <v>0</v>
      </c>
      <c r="CY259" s="57">
        <v>0</v>
      </c>
      <c r="CZ259" s="57">
        <v>0</v>
      </c>
      <c r="DA259" s="57">
        <v>0</v>
      </c>
      <c r="DB259" s="57">
        <v>0</v>
      </c>
      <c r="DC259" s="57">
        <v>0</v>
      </c>
      <c r="DD259" s="57">
        <v>0</v>
      </c>
      <c r="DE259" s="57">
        <v>0</v>
      </c>
      <c r="DF259" s="57">
        <v>0</v>
      </c>
      <c r="DG259" s="57">
        <v>0</v>
      </c>
      <c r="DH259" s="57">
        <v>0</v>
      </c>
      <c r="DI259" s="57">
        <v>-216448</v>
      </c>
      <c r="DJ259" s="57">
        <v>0</v>
      </c>
      <c r="DK259" s="57">
        <v>-216448</v>
      </c>
      <c r="DL259" s="57">
        <v>0</v>
      </c>
      <c r="DM259" s="57">
        <v>0</v>
      </c>
      <c r="DN259" s="57">
        <v>0</v>
      </c>
      <c r="DO259" s="57">
        <v>0</v>
      </c>
      <c r="DP259" s="57">
        <v>0</v>
      </c>
      <c r="DQ259" s="57">
        <v>0</v>
      </c>
      <c r="DR259" s="57">
        <v>-10253</v>
      </c>
      <c r="DS259" s="57">
        <v>0</v>
      </c>
      <c r="DT259" s="57">
        <v>-10253</v>
      </c>
      <c r="DU259" s="57">
        <v>1286</v>
      </c>
      <c r="DV259" s="57">
        <v>0</v>
      </c>
      <c r="DW259" s="57">
        <v>1286</v>
      </c>
      <c r="DX259" s="57">
        <v>-1107410</v>
      </c>
      <c r="DY259" s="57">
        <v>0</v>
      </c>
      <c r="DZ259" s="57">
        <v>-1107410</v>
      </c>
      <c r="EA259" s="57">
        <v>-16417</v>
      </c>
      <c r="EB259" s="57">
        <v>0</v>
      </c>
      <c r="EC259" s="57">
        <v>-16417</v>
      </c>
      <c r="ED259" s="57">
        <v>0</v>
      </c>
      <c r="EE259" s="57">
        <v>0</v>
      </c>
      <c r="EF259" s="57">
        <v>0</v>
      </c>
      <c r="EG259" s="57">
        <v>0</v>
      </c>
      <c r="EH259" s="57">
        <v>0</v>
      </c>
      <c r="EI259" s="57">
        <v>0</v>
      </c>
      <c r="EJ259" s="57">
        <v>-7190</v>
      </c>
      <c r="EK259" s="57">
        <v>0</v>
      </c>
      <c r="EL259" s="57">
        <v>-7190</v>
      </c>
      <c r="EM259" s="57">
        <v>-1139984</v>
      </c>
      <c r="EN259" s="57">
        <v>0</v>
      </c>
      <c r="EO259" s="57">
        <v>-1139984</v>
      </c>
      <c r="EP259" s="57">
        <v>0</v>
      </c>
      <c r="EQ259" s="57">
        <v>0</v>
      </c>
      <c r="ER259" s="57">
        <v>0</v>
      </c>
      <c r="ES259" s="57">
        <v>0</v>
      </c>
      <c r="ET259" s="57">
        <v>0</v>
      </c>
      <c r="EU259" s="57">
        <v>0</v>
      </c>
      <c r="EV259" s="57">
        <v>0</v>
      </c>
      <c r="EW259" s="57">
        <v>0</v>
      </c>
      <c r="EX259" s="57">
        <v>0</v>
      </c>
      <c r="EY259" s="57">
        <v>72796888</v>
      </c>
      <c r="EZ259" s="57">
        <v>0</v>
      </c>
      <c r="FA259" s="57">
        <v>72796888</v>
      </c>
      <c r="FB259" s="57">
        <v>92845</v>
      </c>
      <c r="FC259" s="57">
        <v>0</v>
      </c>
      <c r="FD259" s="57">
        <v>92845</v>
      </c>
      <c r="FE259" s="57">
        <v>-5557599</v>
      </c>
      <c r="FF259" s="57">
        <v>0</v>
      </c>
      <c r="FG259" s="57">
        <v>-5557599</v>
      </c>
      <c r="FH259" s="57">
        <v>-2421720</v>
      </c>
      <c r="FI259" s="57">
        <v>0</v>
      </c>
      <c r="FJ259" s="57">
        <v>-2421720</v>
      </c>
      <c r="FK259" s="57">
        <v>-216448</v>
      </c>
      <c r="FL259" s="57">
        <v>0</v>
      </c>
      <c r="FM259" s="57">
        <v>-216448</v>
      </c>
      <c r="FN259" s="57">
        <v>-1139984</v>
      </c>
      <c r="FO259" s="57">
        <v>0</v>
      </c>
      <c r="FP259" s="57">
        <v>-1139984</v>
      </c>
      <c r="FQ259" s="57">
        <v>0</v>
      </c>
      <c r="FR259" s="57">
        <v>0</v>
      </c>
      <c r="FS259" s="57">
        <v>0</v>
      </c>
      <c r="FT259" s="57">
        <v>-9242906</v>
      </c>
      <c r="FU259" s="57">
        <v>0</v>
      </c>
      <c r="FV259" s="57">
        <v>-9242906</v>
      </c>
      <c r="FW259" s="57">
        <v>63553982</v>
      </c>
      <c r="FX259" s="57">
        <v>0</v>
      </c>
      <c r="FY259" s="57">
        <v>63553982</v>
      </c>
    </row>
    <row r="260" spans="1:181" x14ac:dyDescent="0.2">
      <c r="A260" s="57" t="s">
        <v>619</v>
      </c>
      <c r="B260" s="57" t="s">
        <v>618</v>
      </c>
      <c r="C260" s="57">
        <v>0</v>
      </c>
      <c r="D260" s="57">
        <v>0</v>
      </c>
      <c r="E260" s="57">
        <v>0</v>
      </c>
      <c r="F260" s="57">
        <v>33078</v>
      </c>
      <c r="G260" s="57">
        <v>0</v>
      </c>
      <c r="H260" s="57">
        <v>33078</v>
      </c>
      <c r="I260" s="57">
        <v>0</v>
      </c>
      <c r="J260" s="57">
        <v>0</v>
      </c>
      <c r="K260" s="57">
        <v>0</v>
      </c>
      <c r="L260" s="57">
        <v>93952</v>
      </c>
      <c r="M260" s="57">
        <v>0</v>
      </c>
      <c r="N260" s="57">
        <v>93952</v>
      </c>
      <c r="O260" s="57">
        <v>127030</v>
      </c>
      <c r="P260" s="57">
        <v>0</v>
      </c>
      <c r="Q260" s="57">
        <v>127030</v>
      </c>
      <c r="R260" s="57">
        <v>-2039631</v>
      </c>
      <c r="S260" s="57">
        <v>0</v>
      </c>
      <c r="T260" s="57">
        <v>-2039631</v>
      </c>
      <c r="U260" s="57">
        <v>-8038</v>
      </c>
      <c r="V260" s="57">
        <v>0</v>
      </c>
      <c r="W260" s="57">
        <v>-8038</v>
      </c>
      <c r="X260" s="57">
        <v>-45981</v>
      </c>
      <c r="Y260" s="57">
        <v>0</v>
      </c>
      <c r="Z260" s="57">
        <v>-45981</v>
      </c>
      <c r="AA260" s="57">
        <v>-45733</v>
      </c>
      <c r="AB260" s="57">
        <v>0</v>
      </c>
      <c r="AC260" s="57">
        <v>-45733</v>
      </c>
      <c r="AD260" s="57">
        <v>-248</v>
      </c>
      <c r="AE260" s="57">
        <v>0</v>
      </c>
      <c r="AF260" s="57">
        <v>-248</v>
      </c>
      <c r="AG260" s="57">
        <v>1266054</v>
      </c>
      <c r="AH260" s="57">
        <v>0</v>
      </c>
      <c r="AI260" s="57">
        <v>1266054</v>
      </c>
      <c r="AJ260" s="57">
        <v>-8041</v>
      </c>
      <c r="AK260" s="57">
        <v>0</v>
      </c>
      <c r="AL260" s="57">
        <v>-8041</v>
      </c>
      <c r="AM260" s="57">
        <v>-2722206</v>
      </c>
      <c r="AN260" s="57">
        <v>0</v>
      </c>
      <c r="AO260" s="57">
        <v>-2722206</v>
      </c>
      <c r="AP260" s="57">
        <v>-8211</v>
      </c>
      <c r="AQ260" s="57">
        <v>0</v>
      </c>
      <c r="AR260" s="57">
        <v>-8211</v>
      </c>
      <c r="AS260" s="57">
        <v>-34776</v>
      </c>
      <c r="AT260" s="57">
        <v>0</v>
      </c>
      <c r="AU260" s="57">
        <v>-34776</v>
      </c>
      <c r="AV260" s="57">
        <v>0</v>
      </c>
      <c r="AW260" s="57">
        <v>0</v>
      </c>
      <c r="AX260" s="57">
        <v>0</v>
      </c>
      <c r="AY260" s="57">
        <v>-51305</v>
      </c>
      <c r="AZ260" s="57">
        <v>0</v>
      </c>
      <c r="BA260" s="57">
        <v>-51305</v>
      </c>
      <c r="BB260" s="57">
        <v>1527</v>
      </c>
      <c r="BC260" s="57">
        <v>0</v>
      </c>
      <c r="BD260" s="57">
        <v>1527</v>
      </c>
      <c r="BE260" s="57">
        <v>-3642570</v>
      </c>
      <c r="BF260" s="57">
        <v>0</v>
      </c>
      <c r="BG260" s="57">
        <v>-3642570</v>
      </c>
      <c r="BH260" s="57">
        <v>0</v>
      </c>
      <c r="BI260" s="57">
        <v>0</v>
      </c>
      <c r="BJ260" s="57">
        <v>0</v>
      </c>
      <c r="BK260" s="57">
        <v>968</v>
      </c>
      <c r="BL260" s="57">
        <v>0</v>
      </c>
      <c r="BM260" s="57">
        <v>968</v>
      </c>
      <c r="BN260" s="57">
        <v>-989858</v>
      </c>
      <c r="BO260" s="57">
        <v>0</v>
      </c>
      <c r="BP260" s="57">
        <v>-989858</v>
      </c>
      <c r="BQ260" s="57">
        <v>-69353</v>
      </c>
      <c r="BR260" s="57">
        <v>0</v>
      </c>
      <c r="BS260" s="57">
        <v>-69353</v>
      </c>
      <c r="BT260" s="57">
        <v>-1058243</v>
      </c>
      <c r="BU260" s="57">
        <v>0</v>
      </c>
      <c r="BV260" s="57">
        <v>-1058243</v>
      </c>
      <c r="BW260" s="57">
        <v>-38191</v>
      </c>
      <c r="BX260" s="57">
        <v>0</v>
      </c>
      <c r="BY260" s="57">
        <v>-38191</v>
      </c>
      <c r="BZ260" s="57">
        <v>5641</v>
      </c>
      <c r="CA260" s="57">
        <v>0</v>
      </c>
      <c r="CB260" s="57">
        <v>5641</v>
      </c>
      <c r="CC260" s="57">
        <v>-113558</v>
      </c>
      <c r="CD260" s="57">
        <v>0</v>
      </c>
      <c r="CE260" s="57">
        <v>-113558</v>
      </c>
      <c r="CF260" s="57">
        <v>846</v>
      </c>
      <c r="CG260" s="57">
        <v>0</v>
      </c>
      <c r="CH260" s="57">
        <v>846</v>
      </c>
      <c r="CI260" s="57">
        <v>-4280</v>
      </c>
      <c r="CJ260" s="57">
        <v>0</v>
      </c>
      <c r="CK260" s="57">
        <v>-4280</v>
      </c>
      <c r="CL260" s="57">
        <v>0</v>
      </c>
      <c r="CM260" s="57">
        <v>0</v>
      </c>
      <c r="CN260" s="57">
        <v>0</v>
      </c>
      <c r="CO260" s="57">
        <v>-18278</v>
      </c>
      <c r="CP260" s="57">
        <v>0</v>
      </c>
      <c r="CQ260" s="57">
        <v>-18278</v>
      </c>
      <c r="CR260" s="57">
        <v>1151</v>
      </c>
      <c r="CS260" s="57">
        <v>0</v>
      </c>
      <c r="CT260" s="57">
        <v>1151</v>
      </c>
      <c r="CU260" s="57">
        <v>-8050</v>
      </c>
      <c r="CV260" s="57">
        <v>0</v>
      </c>
      <c r="CW260" s="57">
        <v>-8050</v>
      </c>
      <c r="CX260" s="57">
        <v>0</v>
      </c>
      <c r="CY260" s="57">
        <v>0</v>
      </c>
      <c r="CZ260" s="57">
        <v>0</v>
      </c>
      <c r="DA260" s="57">
        <v>0</v>
      </c>
      <c r="DB260" s="57">
        <v>0</v>
      </c>
      <c r="DC260" s="57">
        <v>0</v>
      </c>
      <c r="DD260" s="57">
        <v>0</v>
      </c>
      <c r="DE260" s="57">
        <v>0</v>
      </c>
      <c r="DF260" s="57">
        <v>0</v>
      </c>
      <c r="DG260" s="57">
        <v>0</v>
      </c>
      <c r="DH260" s="57">
        <v>0</v>
      </c>
      <c r="DI260" s="57">
        <v>-174719</v>
      </c>
      <c r="DJ260" s="57">
        <v>0</v>
      </c>
      <c r="DK260" s="57">
        <v>-174719</v>
      </c>
      <c r="DL260" s="57">
        <v>-7297</v>
      </c>
      <c r="DM260" s="57">
        <v>0</v>
      </c>
      <c r="DN260" s="57">
        <v>-7297</v>
      </c>
      <c r="DO260" s="57">
        <v>3776</v>
      </c>
      <c r="DP260" s="57">
        <v>0</v>
      </c>
      <c r="DQ260" s="57">
        <v>3776</v>
      </c>
      <c r="DR260" s="57">
        <v>-1515</v>
      </c>
      <c r="DS260" s="57">
        <v>0</v>
      </c>
      <c r="DT260" s="57">
        <v>-1515</v>
      </c>
      <c r="DU260" s="57">
        <v>0</v>
      </c>
      <c r="DV260" s="57">
        <v>0</v>
      </c>
      <c r="DW260" s="57">
        <v>0</v>
      </c>
      <c r="DX260" s="57">
        <v>-681487</v>
      </c>
      <c r="DY260" s="57">
        <v>0</v>
      </c>
      <c r="DZ260" s="57">
        <v>-681487</v>
      </c>
      <c r="EA260" s="57">
        <v>3119</v>
      </c>
      <c r="EB260" s="57">
        <v>0</v>
      </c>
      <c r="EC260" s="57">
        <v>3119</v>
      </c>
      <c r="ED260" s="57">
        <v>0</v>
      </c>
      <c r="EE260" s="57">
        <v>0</v>
      </c>
      <c r="EF260" s="57">
        <v>0</v>
      </c>
      <c r="EG260" s="57">
        <v>0</v>
      </c>
      <c r="EH260" s="57">
        <v>0</v>
      </c>
      <c r="EI260" s="57">
        <v>0</v>
      </c>
      <c r="EJ260" s="57">
        <v>-12239</v>
      </c>
      <c r="EK260" s="57">
        <v>0</v>
      </c>
      <c r="EL260" s="57">
        <v>-12239</v>
      </c>
      <c r="EM260" s="57">
        <v>-695643</v>
      </c>
      <c r="EN260" s="57">
        <v>0</v>
      </c>
      <c r="EO260" s="57">
        <v>-695643</v>
      </c>
      <c r="EP260" s="57">
        <v>0</v>
      </c>
      <c r="EQ260" s="57">
        <v>0</v>
      </c>
      <c r="ER260" s="57">
        <v>0</v>
      </c>
      <c r="ES260" s="57">
        <v>0</v>
      </c>
      <c r="ET260" s="57">
        <v>0</v>
      </c>
      <c r="EU260" s="57">
        <v>0</v>
      </c>
      <c r="EV260" s="57">
        <v>0</v>
      </c>
      <c r="EW260" s="57">
        <v>0</v>
      </c>
      <c r="EX260" s="57">
        <v>0</v>
      </c>
      <c r="EY260" s="57">
        <v>52816228</v>
      </c>
      <c r="EZ260" s="57">
        <v>0</v>
      </c>
      <c r="FA260" s="57">
        <v>52816228</v>
      </c>
      <c r="FB260" s="57">
        <v>127030</v>
      </c>
      <c r="FC260" s="57">
        <v>0</v>
      </c>
      <c r="FD260" s="57">
        <v>127030</v>
      </c>
      <c r="FE260" s="57">
        <v>-3642570</v>
      </c>
      <c r="FF260" s="57">
        <v>0</v>
      </c>
      <c r="FG260" s="57">
        <v>-3642570</v>
      </c>
      <c r="FH260" s="57">
        <v>-1058243</v>
      </c>
      <c r="FI260" s="57">
        <v>0</v>
      </c>
      <c r="FJ260" s="57">
        <v>-1058243</v>
      </c>
      <c r="FK260" s="57">
        <v>-174719</v>
      </c>
      <c r="FL260" s="57">
        <v>0</v>
      </c>
      <c r="FM260" s="57">
        <v>-174719</v>
      </c>
      <c r="FN260" s="57">
        <v>-695643</v>
      </c>
      <c r="FO260" s="57">
        <v>0</v>
      </c>
      <c r="FP260" s="57">
        <v>-695643</v>
      </c>
      <c r="FQ260" s="57">
        <v>0</v>
      </c>
      <c r="FR260" s="57">
        <v>0</v>
      </c>
      <c r="FS260" s="57">
        <v>0</v>
      </c>
      <c r="FT260" s="57">
        <v>-5444145</v>
      </c>
      <c r="FU260" s="57">
        <v>0</v>
      </c>
      <c r="FV260" s="57">
        <v>-5444145</v>
      </c>
      <c r="FW260" s="57">
        <v>47372083</v>
      </c>
      <c r="FX260" s="57">
        <v>0</v>
      </c>
      <c r="FY260" s="57">
        <v>47372083</v>
      </c>
    </row>
    <row r="261" spans="1:181" x14ac:dyDescent="0.2">
      <c r="A261" s="57" t="s">
        <v>621</v>
      </c>
      <c r="B261" s="57" t="s">
        <v>620</v>
      </c>
      <c r="C261" s="57">
        <v>0</v>
      </c>
      <c r="D261" s="57">
        <v>0</v>
      </c>
      <c r="E261" s="57">
        <v>0</v>
      </c>
      <c r="F261" s="57">
        <v>3213</v>
      </c>
      <c r="G261" s="57">
        <v>0</v>
      </c>
      <c r="H261" s="57">
        <v>3213</v>
      </c>
      <c r="I261" s="57">
        <v>0</v>
      </c>
      <c r="J261" s="57">
        <v>0</v>
      </c>
      <c r="K261" s="57">
        <v>0</v>
      </c>
      <c r="L261" s="57">
        <v>349075</v>
      </c>
      <c r="M261" s="57">
        <v>0</v>
      </c>
      <c r="N261" s="57">
        <v>349075</v>
      </c>
      <c r="O261" s="57">
        <v>352288</v>
      </c>
      <c r="P261" s="57">
        <v>0</v>
      </c>
      <c r="Q261" s="57">
        <v>352288</v>
      </c>
      <c r="R261" s="57">
        <v>-3276244</v>
      </c>
      <c r="S261" s="57">
        <v>0</v>
      </c>
      <c r="T261" s="57">
        <v>-3276244</v>
      </c>
      <c r="U261" s="57">
        <v>-8323</v>
      </c>
      <c r="V261" s="57">
        <v>0</v>
      </c>
      <c r="W261" s="57">
        <v>-8323</v>
      </c>
      <c r="X261" s="57">
        <v>-120986</v>
      </c>
      <c r="Y261" s="57">
        <v>0</v>
      </c>
      <c r="Z261" s="57">
        <v>-120986</v>
      </c>
      <c r="AA261" s="57">
        <v>-79623</v>
      </c>
      <c r="AB261" s="57">
        <v>0</v>
      </c>
      <c r="AC261" s="57">
        <v>-79623</v>
      </c>
      <c r="AD261" s="57">
        <v>0</v>
      </c>
      <c r="AE261" s="57">
        <v>0</v>
      </c>
      <c r="AF261" s="57">
        <v>0</v>
      </c>
      <c r="AG261" s="57">
        <v>1466865</v>
      </c>
      <c r="AH261" s="57">
        <v>0</v>
      </c>
      <c r="AI261" s="57">
        <v>1466865</v>
      </c>
      <c r="AJ261" s="57">
        <v>-46161</v>
      </c>
      <c r="AK261" s="57">
        <v>0</v>
      </c>
      <c r="AL261" s="57">
        <v>-46161</v>
      </c>
      <c r="AM261" s="57">
        <v>-3323391</v>
      </c>
      <c r="AN261" s="57">
        <v>0</v>
      </c>
      <c r="AO261" s="57">
        <v>-3323391</v>
      </c>
      <c r="AP261" s="57">
        <v>21240</v>
      </c>
      <c r="AQ261" s="57">
        <v>0</v>
      </c>
      <c r="AR261" s="57">
        <v>21240</v>
      </c>
      <c r="AS261" s="57">
        <v>-108766</v>
      </c>
      <c r="AT261" s="57">
        <v>0</v>
      </c>
      <c r="AU261" s="57">
        <v>-108766</v>
      </c>
      <c r="AV261" s="57">
        <v>-7606</v>
      </c>
      <c r="AW261" s="57">
        <v>0</v>
      </c>
      <c r="AX261" s="57">
        <v>-7606</v>
      </c>
      <c r="AY261" s="57">
        <v>0</v>
      </c>
      <c r="AZ261" s="57">
        <v>0</v>
      </c>
      <c r="BA261" s="57">
        <v>0</v>
      </c>
      <c r="BB261" s="57">
        <v>0</v>
      </c>
      <c r="BC261" s="57">
        <v>0</v>
      </c>
      <c r="BD261" s="57">
        <v>0</v>
      </c>
      <c r="BE261" s="57">
        <v>-5395049</v>
      </c>
      <c r="BF261" s="57">
        <v>0</v>
      </c>
      <c r="BG261" s="57">
        <v>-5395049</v>
      </c>
      <c r="BH261" s="57">
        <v>-19241</v>
      </c>
      <c r="BI261" s="57">
        <v>0</v>
      </c>
      <c r="BJ261" s="57">
        <v>-19241</v>
      </c>
      <c r="BK261" s="57">
        <v>875</v>
      </c>
      <c r="BL261" s="57">
        <v>0</v>
      </c>
      <c r="BM261" s="57">
        <v>875</v>
      </c>
      <c r="BN261" s="57">
        <v>-1989787</v>
      </c>
      <c r="BO261" s="57">
        <v>0</v>
      </c>
      <c r="BP261" s="57">
        <v>-1989787</v>
      </c>
      <c r="BQ261" s="57">
        <v>-239511</v>
      </c>
      <c r="BR261" s="57">
        <v>0</v>
      </c>
      <c r="BS261" s="57">
        <v>-239511</v>
      </c>
      <c r="BT261" s="57">
        <v>-2247664</v>
      </c>
      <c r="BU261" s="57">
        <v>0</v>
      </c>
      <c r="BV261" s="57">
        <v>-2247664</v>
      </c>
      <c r="BW261" s="57">
        <v>-235856</v>
      </c>
      <c r="BX261" s="57">
        <v>0</v>
      </c>
      <c r="BY261" s="57">
        <v>-235856</v>
      </c>
      <c r="BZ261" s="57">
        <v>-15</v>
      </c>
      <c r="CA261" s="57">
        <v>0</v>
      </c>
      <c r="CB261" s="57">
        <v>-15</v>
      </c>
      <c r="CC261" s="57">
        <v>-35031</v>
      </c>
      <c r="CD261" s="57">
        <v>0</v>
      </c>
      <c r="CE261" s="57">
        <v>-35031</v>
      </c>
      <c r="CF261" s="57">
        <v>0</v>
      </c>
      <c r="CG261" s="57">
        <v>0</v>
      </c>
      <c r="CH261" s="57">
        <v>0</v>
      </c>
      <c r="CI261" s="57">
        <v>-14857</v>
      </c>
      <c r="CJ261" s="57">
        <v>0</v>
      </c>
      <c r="CK261" s="57">
        <v>-14857</v>
      </c>
      <c r="CL261" s="57">
        <v>0</v>
      </c>
      <c r="CM261" s="57">
        <v>0</v>
      </c>
      <c r="CN261" s="57">
        <v>0</v>
      </c>
      <c r="CO261" s="57">
        <v>0</v>
      </c>
      <c r="CP261" s="57">
        <v>0</v>
      </c>
      <c r="CQ261" s="57">
        <v>0</v>
      </c>
      <c r="CR261" s="57">
        <v>0</v>
      </c>
      <c r="CS261" s="57">
        <v>0</v>
      </c>
      <c r="CT261" s="57">
        <v>0</v>
      </c>
      <c r="CU261" s="57">
        <v>0</v>
      </c>
      <c r="CV261" s="57">
        <v>0</v>
      </c>
      <c r="CW261" s="57">
        <v>0</v>
      </c>
      <c r="CX261" s="57">
        <v>0</v>
      </c>
      <c r="CY261" s="57">
        <v>0</v>
      </c>
      <c r="CZ261" s="57">
        <v>0</v>
      </c>
      <c r="DA261" s="57">
        <v>0</v>
      </c>
      <c r="DB261" s="57">
        <v>0</v>
      </c>
      <c r="DC261" s="57">
        <v>0</v>
      </c>
      <c r="DD261" s="57">
        <v>0</v>
      </c>
      <c r="DE261" s="57">
        <v>0</v>
      </c>
      <c r="DF261" s="57">
        <v>0</v>
      </c>
      <c r="DG261" s="57">
        <v>0</v>
      </c>
      <c r="DH261" s="57">
        <v>0</v>
      </c>
      <c r="DI261" s="57">
        <v>-285759</v>
      </c>
      <c r="DJ261" s="57">
        <v>0</v>
      </c>
      <c r="DK261" s="57">
        <v>-285759</v>
      </c>
      <c r="DL261" s="57">
        <v>-252</v>
      </c>
      <c r="DM261" s="57">
        <v>0</v>
      </c>
      <c r="DN261" s="57">
        <v>-252</v>
      </c>
      <c r="DO261" s="57">
        <v>-340</v>
      </c>
      <c r="DP261" s="57">
        <v>0</v>
      </c>
      <c r="DQ261" s="57">
        <v>-340</v>
      </c>
      <c r="DR261" s="57">
        <v>-40789</v>
      </c>
      <c r="DS261" s="57">
        <v>0</v>
      </c>
      <c r="DT261" s="57">
        <v>-40789</v>
      </c>
      <c r="DU261" s="57">
        <v>-4739</v>
      </c>
      <c r="DV261" s="57">
        <v>0</v>
      </c>
      <c r="DW261" s="57">
        <v>-4739</v>
      </c>
      <c r="DX261" s="57">
        <v>-685088</v>
      </c>
      <c r="DY261" s="57">
        <v>0</v>
      </c>
      <c r="DZ261" s="57">
        <v>-685088</v>
      </c>
      <c r="EA261" s="57">
        <v>-12348</v>
      </c>
      <c r="EB261" s="57">
        <v>0</v>
      </c>
      <c r="EC261" s="57">
        <v>-12348</v>
      </c>
      <c r="ED261" s="57">
        <v>0</v>
      </c>
      <c r="EE261" s="57">
        <v>0</v>
      </c>
      <c r="EF261" s="57">
        <v>0</v>
      </c>
      <c r="EG261" s="57">
        <v>0</v>
      </c>
      <c r="EH261" s="57">
        <v>0</v>
      </c>
      <c r="EI261" s="57">
        <v>0</v>
      </c>
      <c r="EJ261" s="57">
        <v>-3598</v>
      </c>
      <c r="EK261" s="57">
        <v>0</v>
      </c>
      <c r="EL261" s="57">
        <v>-3598</v>
      </c>
      <c r="EM261" s="57">
        <v>-747154</v>
      </c>
      <c r="EN261" s="57">
        <v>0</v>
      </c>
      <c r="EO261" s="57">
        <v>-747154</v>
      </c>
      <c r="EP261" s="57">
        <v>-92370</v>
      </c>
      <c r="EQ261" s="57">
        <v>0</v>
      </c>
      <c r="ER261" s="57">
        <v>-92370</v>
      </c>
      <c r="ES261" s="57">
        <v>0</v>
      </c>
      <c r="ET261" s="57">
        <v>0</v>
      </c>
      <c r="EU261" s="57">
        <v>0</v>
      </c>
      <c r="EV261" s="57">
        <v>-92370</v>
      </c>
      <c r="EW261" s="57">
        <v>0</v>
      </c>
      <c r="EX261" s="57">
        <v>-92370</v>
      </c>
      <c r="EY261" s="57">
        <v>60077636</v>
      </c>
      <c r="EZ261" s="57">
        <v>0</v>
      </c>
      <c r="FA261" s="57">
        <v>60077636</v>
      </c>
      <c r="FB261" s="57">
        <v>352288</v>
      </c>
      <c r="FC261" s="57">
        <v>0</v>
      </c>
      <c r="FD261" s="57">
        <v>352288</v>
      </c>
      <c r="FE261" s="57">
        <v>-5395049</v>
      </c>
      <c r="FF261" s="57">
        <v>0</v>
      </c>
      <c r="FG261" s="57">
        <v>-5395049</v>
      </c>
      <c r="FH261" s="57">
        <v>-2247664</v>
      </c>
      <c r="FI261" s="57">
        <v>0</v>
      </c>
      <c r="FJ261" s="57">
        <v>-2247664</v>
      </c>
      <c r="FK261" s="57">
        <v>-285759</v>
      </c>
      <c r="FL261" s="57">
        <v>0</v>
      </c>
      <c r="FM261" s="57">
        <v>-285759</v>
      </c>
      <c r="FN261" s="57">
        <v>-747154</v>
      </c>
      <c r="FO261" s="57">
        <v>0</v>
      </c>
      <c r="FP261" s="57">
        <v>-747154</v>
      </c>
      <c r="FQ261" s="57">
        <v>-92370</v>
      </c>
      <c r="FR261" s="57">
        <v>0</v>
      </c>
      <c r="FS261" s="57">
        <v>-92370</v>
      </c>
      <c r="FT261" s="57">
        <v>-8415708</v>
      </c>
      <c r="FU261" s="57">
        <v>0</v>
      </c>
      <c r="FV261" s="57">
        <v>-8415708</v>
      </c>
      <c r="FW261" s="57">
        <v>51661928</v>
      </c>
      <c r="FX261" s="57">
        <v>0</v>
      </c>
      <c r="FY261" s="57">
        <v>51661928</v>
      </c>
    </row>
    <row r="262" spans="1:181" x14ac:dyDescent="0.2">
      <c r="A262" s="57" t="s">
        <v>623</v>
      </c>
      <c r="B262" s="57" t="s">
        <v>622</v>
      </c>
      <c r="C262" s="57">
        <v>0</v>
      </c>
      <c r="D262" s="57">
        <v>0</v>
      </c>
      <c r="E262" s="57">
        <v>0</v>
      </c>
      <c r="F262" s="57">
        <v>-68646</v>
      </c>
      <c r="G262" s="57">
        <v>0</v>
      </c>
      <c r="H262" s="57">
        <v>-68646</v>
      </c>
      <c r="I262" s="57">
        <v>0</v>
      </c>
      <c r="J262" s="57">
        <v>0</v>
      </c>
      <c r="K262" s="57">
        <v>0</v>
      </c>
      <c r="L262" s="57">
        <v>146299</v>
      </c>
      <c r="M262" s="57">
        <v>0</v>
      </c>
      <c r="N262" s="57">
        <v>146299</v>
      </c>
      <c r="O262" s="57">
        <v>77653</v>
      </c>
      <c r="P262" s="57">
        <v>0</v>
      </c>
      <c r="Q262" s="57">
        <v>77653</v>
      </c>
      <c r="R262" s="57">
        <v>-2495221</v>
      </c>
      <c r="S262" s="57">
        <v>0</v>
      </c>
      <c r="T262" s="57">
        <v>-2495221</v>
      </c>
      <c r="U262" s="57">
        <v>0</v>
      </c>
      <c r="V262" s="57">
        <v>0</v>
      </c>
      <c r="W262" s="57">
        <v>0</v>
      </c>
      <c r="X262" s="57">
        <v>-85016</v>
      </c>
      <c r="Y262" s="57">
        <v>0</v>
      </c>
      <c r="Z262" s="57">
        <v>-85016</v>
      </c>
      <c r="AA262" s="57">
        <v>0</v>
      </c>
      <c r="AB262" s="57">
        <v>0</v>
      </c>
      <c r="AC262" s="57">
        <v>0</v>
      </c>
      <c r="AD262" s="57">
        <v>0</v>
      </c>
      <c r="AE262" s="57">
        <v>0</v>
      </c>
      <c r="AF262" s="57">
        <v>0</v>
      </c>
      <c r="AG262" s="57">
        <v>1234897</v>
      </c>
      <c r="AH262" s="57">
        <v>0</v>
      </c>
      <c r="AI262" s="57">
        <v>1234897</v>
      </c>
      <c r="AJ262" s="57">
        <v>-20673</v>
      </c>
      <c r="AK262" s="57">
        <v>0</v>
      </c>
      <c r="AL262" s="57">
        <v>-20673</v>
      </c>
      <c r="AM262" s="57">
        <v>-2600839</v>
      </c>
      <c r="AN262" s="57">
        <v>0</v>
      </c>
      <c r="AO262" s="57">
        <v>-2600839</v>
      </c>
      <c r="AP262" s="57">
        <v>290796</v>
      </c>
      <c r="AQ262" s="57">
        <v>0</v>
      </c>
      <c r="AR262" s="57">
        <v>290796</v>
      </c>
      <c r="AS262" s="57">
        <v>-67009</v>
      </c>
      <c r="AT262" s="57">
        <v>0</v>
      </c>
      <c r="AU262" s="57">
        <v>-67009</v>
      </c>
      <c r="AV262" s="57">
        <v>-295118</v>
      </c>
      <c r="AW262" s="57">
        <v>0</v>
      </c>
      <c r="AX262" s="57">
        <v>-295118</v>
      </c>
      <c r="AY262" s="57">
        <v>-20654</v>
      </c>
      <c r="AZ262" s="57">
        <v>0</v>
      </c>
      <c r="BA262" s="57">
        <v>-20654</v>
      </c>
      <c r="BB262" s="57">
        <v>0</v>
      </c>
      <c r="BC262" s="57">
        <v>0</v>
      </c>
      <c r="BD262" s="57">
        <v>0</v>
      </c>
      <c r="BE262" s="57">
        <v>-4058837</v>
      </c>
      <c r="BF262" s="57">
        <v>0</v>
      </c>
      <c r="BG262" s="57">
        <v>-4058837</v>
      </c>
      <c r="BH262" s="57">
        <v>0</v>
      </c>
      <c r="BI262" s="57">
        <v>0</v>
      </c>
      <c r="BJ262" s="57">
        <v>0</v>
      </c>
      <c r="BK262" s="57">
        <v>0</v>
      </c>
      <c r="BL262" s="57">
        <v>0</v>
      </c>
      <c r="BM262" s="57">
        <v>0</v>
      </c>
      <c r="BN262" s="57">
        <v>-1608171</v>
      </c>
      <c r="BO262" s="57">
        <v>0</v>
      </c>
      <c r="BP262" s="57">
        <v>-1608171</v>
      </c>
      <c r="BQ262" s="57">
        <v>134570</v>
      </c>
      <c r="BR262" s="57">
        <v>0</v>
      </c>
      <c r="BS262" s="57">
        <v>134570</v>
      </c>
      <c r="BT262" s="57">
        <v>-1473601</v>
      </c>
      <c r="BU262" s="57">
        <v>0</v>
      </c>
      <c r="BV262" s="57">
        <v>-1473601</v>
      </c>
      <c r="BW262" s="57">
        <v>-220727</v>
      </c>
      <c r="BX262" s="57">
        <v>0</v>
      </c>
      <c r="BY262" s="57">
        <v>-220727</v>
      </c>
      <c r="BZ262" s="57">
        <v>3584</v>
      </c>
      <c r="CA262" s="57">
        <v>0</v>
      </c>
      <c r="CB262" s="57">
        <v>3584</v>
      </c>
      <c r="CC262" s="57">
        <v>-84498</v>
      </c>
      <c r="CD262" s="57">
        <v>0</v>
      </c>
      <c r="CE262" s="57">
        <v>-84498</v>
      </c>
      <c r="CF262" s="57">
        <v>-7852</v>
      </c>
      <c r="CG262" s="57">
        <v>0</v>
      </c>
      <c r="CH262" s="57">
        <v>-7852</v>
      </c>
      <c r="CI262" s="57">
        <v>-4003</v>
      </c>
      <c r="CJ262" s="57">
        <v>0</v>
      </c>
      <c r="CK262" s="57">
        <v>-4003</v>
      </c>
      <c r="CL262" s="57">
        <v>0</v>
      </c>
      <c r="CM262" s="57">
        <v>0</v>
      </c>
      <c r="CN262" s="57">
        <v>0</v>
      </c>
      <c r="CO262" s="57">
        <v>-17489</v>
      </c>
      <c r="CP262" s="57">
        <v>0</v>
      </c>
      <c r="CQ262" s="57">
        <v>-17489</v>
      </c>
      <c r="CR262" s="57">
        <v>0</v>
      </c>
      <c r="CS262" s="57">
        <v>0</v>
      </c>
      <c r="CT262" s="57">
        <v>0</v>
      </c>
      <c r="CU262" s="57">
        <v>-4413</v>
      </c>
      <c r="CV262" s="57">
        <v>0</v>
      </c>
      <c r="CW262" s="57">
        <v>-4413</v>
      </c>
      <c r="CX262" s="57">
        <v>0</v>
      </c>
      <c r="CY262" s="57">
        <v>0</v>
      </c>
      <c r="CZ262" s="57">
        <v>0</v>
      </c>
      <c r="DA262" s="57">
        <v>0</v>
      </c>
      <c r="DB262" s="57">
        <v>0</v>
      </c>
      <c r="DC262" s="57">
        <v>0</v>
      </c>
      <c r="DD262" s="57">
        <v>0</v>
      </c>
      <c r="DE262" s="57">
        <v>0</v>
      </c>
      <c r="DF262" s="57">
        <v>0</v>
      </c>
      <c r="DG262" s="57">
        <v>0</v>
      </c>
      <c r="DH262" s="57">
        <v>0</v>
      </c>
      <c r="DI262" s="57">
        <v>-335398</v>
      </c>
      <c r="DJ262" s="57">
        <v>0</v>
      </c>
      <c r="DK262" s="57">
        <v>-335398</v>
      </c>
      <c r="DL262" s="57">
        <v>0</v>
      </c>
      <c r="DM262" s="57">
        <v>0</v>
      </c>
      <c r="DN262" s="57">
        <v>0</v>
      </c>
      <c r="DO262" s="57">
        <v>0</v>
      </c>
      <c r="DP262" s="57">
        <v>0</v>
      </c>
      <c r="DQ262" s="57">
        <v>0</v>
      </c>
      <c r="DR262" s="57">
        <v>-4631</v>
      </c>
      <c r="DS262" s="57">
        <v>0</v>
      </c>
      <c r="DT262" s="57">
        <v>-4631</v>
      </c>
      <c r="DU262" s="57">
        <v>0</v>
      </c>
      <c r="DV262" s="57">
        <v>0</v>
      </c>
      <c r="DW262" s="57">
        <v>0</v>
      </c>
      <c r="DX262" s="57">
        <v>-516667</v>
      </c>
      <c r="DY262" s="57">
        <v>0</v>
      </c>
      <c r="DZ262" s="57">
        <v>-516667</v>
      </c>
      <c r="EA262" s="57">
        <v>-38151</v>
      </c>
      <c r="EB262" s="57">
        <v>0</v>
      </c>
      <c r="EC262" s="57">
        <v>-38151</v>
      </c>
      <c r="ED262" s="57">
        <v>0</v>
      </c>
      <c r="EE262" s="57">
        <v>0</v>
      </c>
      <c r="EF262" s="57">
        <v>0</v>
      </c>
      <c r="EG262" s="57">
        <v>0</v>
      </c>
      <c r="EH262" s="57">
        <v>0</v>
      </c>
      <c r="EI262" s="57">
        <v>0</v>
      </c>
      <c r="EJ262" s="57">
        <v>-14505</v>
      </c>
      <c r="EK262" s="57">
        <v>0</v>
      </c>
      <c r="EL262" s="57">
        <v>-14505</v>
      </c>
      <c r="EM262" s="57">
        <v>-573954</v>
      </c>
      <c r="EN262" s="57">
        <v>0</v>
      </c>
      <c r="EO262" s="57">
        <v>-573954</v>
      </c>
      <c r="EP262" s="57">
        <v>0</v>
      </c>
      <c r="EQ262" s="57">
        <v>0</v>
      </c>
      <c r="ER262" s="57">
        <v>0</v>
      </c>
      <c r="ES262" s="57">
        <v>-16227</v>
      </c>
      <c r="ET262" s="57">
        <v>0</v>
      </c>
      <c r="EU262" s="57">
        <v>-16227</v>
      </c>
      <c r="EV262" s="57">
        <v>-16227</v>
      </c>
      <c r="EW262" s="57">
        <v>0</v>
      </c>
      <c r="EX262" s="57">
        <v>-16227</v>
      </c>
      <c r="EY262" s="57">
        <v>52244528</v>
      </c>
      <c r="EZ262" s="57">
        <v>0</v>
      </c>
      <c r="FA262" s="57">
        <v>52244528</v>
      </c>
      <c r="FB262" s="57">
        <v>77653</v>
      </c>
      <c r="FC262" s="57">
        <v>0</v>
      </c>
      <c r="FD262" s="57">
        <v>77653</v>
      </c>
      <c r="FE262" s="57">
        <v>-4058837</v>
      </c>
      <c r="FF262" s="57">
        <v>0</v>
      </c>
      <c r="FG262" s="57">
        <v>-4058837</v>
      </c>
      <c r="FH262" s="57">
        <v>-1473601</v>
      </c>
      <c r="FI262" s="57">
        <v>0</v>
      </c>
      <c r="FJ262" s="57">
        <v>-1473601</v>
      </c>
      <c r="FK262" s="57">
        <v>-335398</v>
      </c>
      <c r="FL262" s="57">
        <v>0</v>
      </c>
      <c r="FM262" s="57">
        <v>-335398</v>
      </c>
      <c r="FN262" s="57">
        <v>-573954</v>
      </c>
      <c r="FO262" s="57">
        <v>0</v>
      </c>
      <c r="FP262" s="57">
        <v>-573954</v>
      </c>
      <c r="FQ262" s="57">
        <v>-16227</v>
      </c>
      <c r="FR262" s="57">
        <v>0</v>
      </c>
      <c r="FS262" s="57">
        <v>-16227</v>
      </c>
      <c r="FT262" s="57">
        <v>-6380364</v>
      </c>
      <c r="FU262" s="57">
        <v>0</v>
      </c>
      <c r="FV262" s="57">
        <v>-6380364</v>
      </c>
      <c r="FW262" s="57">
        <v>45864164</v>
      </c>
      <c r="FX262" s="57">
        <v>0</v>
      </c>
      <c r="FY262" s="57">
        <v>45864164</v>
      </c>
    </row>
    <row r="263" spans="1:181" x14ac:dyDescent="0.2">
      <c r="A263" s="57" t="s">
        <v>625</v>
      </c>
      <c r="B263" s="57" t="s">
        <v>624</v>
      </c>
      <c r="C263" s="57">
        <v>0</v>
      </c>
      <c r="D263" s="57">
        <v>0</v>
      </c>
      <c r="E263" s="57">
        <v>0</v>
      </c>
      <c r="F263" s="57">
        <v>24044</v>
      </c>
      <c r="G263" s="57">
        <v>0</v>
      </c>
      <c r="H263" s="57">
        <v>24044</v>
      </c>
      <c r="I263" s="57">
        <v>0</v>
      </c>
      <c r="J263" s="57">
        <v>0</v>
      </c>
      <c r="K263" s="57">
        <v>0</v>
      </c>
      <c r="L263" s="57">
        <v>-41510</v>
      </c>
      <c r="M263" s="57">
        <v>0</v>
      </c>
      <c r="N263" s="57">
        <v>-41510</v>
      </c>
      <c r="O263" s="57">
        <v>-17466</v>
      </c>
      <c r="P263" s="57">
        <v>0</v>
      </c>
      <c r="Q263" s="57">
        <v>-17466</v>
      </c>
      <c r="R263" s="57">
        <v>-2367812</v>
      </c>
      <c r="S263" s="57">
        <v>0</v>
      </c>
      <c r="T263" s="57">
        <v>-2367812</v>
      </c>
      <c r="U263" s="57">
        <v>-96</v>
      </c>
      <c r="V263" s="57">
        <v>0</v>
      </c>
      <c r="W263" s="57">
        <v>-96</v>
      </c>
      <c r="X263" s="57">
        <v>-144807</v>
      </c>
      <c r="Y263" s="57">
        <v>0</v>
      </c>
      <c r="Z263" s="57">
        <v>-144807</v>
      </c>
      <c r="AA263" s="57">
        <v>-90318</v>
      </c>
      <c r="AB263" s="57">
        <v>0</v>
      </c>
      <c r="AC263" s="57">
        <v>-90318</v>
      </c>
      <c r="AD263" s="57">
        <v>0</v>
      </c>
      <c r="AE263" s="57">
        <v>0</v>
      </c>
      <c r="AF263" s="57">
        <v>0</v>
      </c>
      <c r="AG263" s="57">
        <v>483773</v>
      </c>
      <c r="AH263" s="57">
        <v>0</v>
      </c>
      <c r="AI263" s="57">
        <v>483773</v>
      </c>
      <c r="AJ263" s="57">
        <v>-7573</v>
      </c>
      <c r="AK263" s="57">
        <v>0</v>
      </c>
      <c r="AL263" s="57">
        <v>-7573</v>
      </c>
      <c r="AM263" s="57">
        <v>-1203205</v>
      </c>
      <c r="AN263" s="57">
        <v>0</v>
      </c>
      <c r="AO263" s="57">
        <v>-1203205</v>
      </c>
      <c r="AP263" s="57">
        <v>530</v>
      </c>
      <c r="AQ263" s="57">
        <v>0</v>
      </c>
      <c r="AR263" s="57">
        <v>530</v>
      </c>
      <c r="AS263" s="57">
        <v>-52948</v>
      </c>
      <c r="AT263" s="57">
        <v>0</v>
      </c>
      <c r="AU263" s="57">
        <v>-52948</v>
      </c>
      <c r="AV263" s="57">
        <v>-22280</v>
      </c>
      <c r="AW263" s="57">
        <v>0</v>
      </c>
      <c r="AX263" s="57">
        <v>-22280</v>
      </c>
      <c r="AY263" s="57">
        <v>-19195</v>
      </c>
      <c r="AZ263" s="57">
        <v>0</v>
      </c>
      <c r="BA263" s="57">
        <v>-19195</v>
      </c>
      <c r="BB263" s="57">
        <v>216</v>
      </c>
      <c r="BC263" s="57">
        <v>0</v>
      </c>
      <c r="BD263" s="57">
        <v>216</v>
      </c>
      <c r="BE263" s="57">
        <v>-3333301</v>
      </c>
      <c r="BF263" s="57">
        <v>0</v>
      </c>
      <c r="BG263" s="57">
        <v>-3333301</v>
      </c>
      <c r="BH263" s="57">
        <v>-30140</v>
      </c>
      <c r="BI263" s="57">
        <v>0</v>
      </c>
      <c r="BJ263" s="57">
        <v>-30140</v>
      </c>
      <c r="BK263" s="57">
        <v>0</v>
      </c>
      <c r="BL263" s="57">
        <v>0</v>
      </c>
      <c r="BM263" s="57">
        <v>0</v>
      </c>
      <c r="BN263" s="57">
        <v>-458150</v>
      </c>
      <c r="BO263" s="57">
        <v>0</v>
      </c>
      <c r="BP263" s="57">
        <v>-458150</v>
      </c>
      <c r="BQ263" s="57">
        <v>-54255</v>
      </c>
      <c r="BR263" s="57">
        <v>0</v>
      </c>
      <c r="BS263" s="57">
        <v>-54255</v>
      </c>
      <c r="BT263" s="57">
        <v>-542545</v>
      </c>
      <c r="BU263" s="57">
        <v>0</v>
      </c>
      <c r="BV263" s="57">
        <v>-542545</v>
      </c>
      <c r="BW263" s="57">
        <v>-92414</v>
      </c>
      <c r="BX263" s="57">
        <v>0</v>
      </c>
      <c r="BY263" s="57">
        <v>-92414</v>
      </c>
      <c r="BZ263" s="57">
        <v>810</v>
      </c>
      <c r="CA263" s="57">
        <v>0</v>
      </c>
      <c r="CB263" s="57">
        <v>810</v>
      </c>
      <c r="CC263" s="57">
        <v>-116477</v>
      </c>
      <c r="CD263" s="57">
        <v>0</v>
      </c>
      <c r="CE263" s="57">
        <v>-116477</v>
      </c>
      <c r="CF263" s="57">
        <v>27441</v>
      </c>
      <c r="CG263" s="57">
        <v>0</v>
      </c>
      <c r="CH263" s="57">
        <v>27441</v>
      </c>
      <c r="CI263" s="57">
        <v>-4116</v>
      </c>
      <c r="CJ263" s="57">
        <v>0</v>
      </c>
      <c r="CK263" s="57">
        <v>-4116</v>
      </c>
      <c r="CL263" s="57">
        <v>-5570</v>
      </c>
      <c r="CM263" s="57">
        <v>0</v>
      </c>
      <c r="CN263" s="57">
        <v>-5570</v>
      </c>
      <c r="CO263" s="57">
        <v>-7135</v>
      </c>
      <c r="CP263" s="57">
        <v>0</v>
      </c>
      <c r="CQ263" s="57">
        <v>-7135</v>
      </c>
      <c r="CR263" s="57">
        <v>0</v>
      </c>
      <c r="CS263" s="57">
        <v>0</v>
      </c>
      <c r="CT263" s="57">
        <v>0</v>
      </c>
      <c r="CU263" s="57">
        <v>0</v>
      </c>
      <c r="CV263" s="57">
        <v>0</v>
      </c>
      <c r="CW263" s="57">
        <v>0</v>
      </c>
      <c r="CX263" s="57">
        <v>0</v>
      </c>
      <c r="CY263" s="57">
        <v>0</v>
      </c>
      <c r="CZ263" s="57">
        <v>0</v>
      </c>
      <c r="DA263" s="57">
        <v>0</v>
      </c>
      <c r="DB263" s="57">
        <v>0</v>
      </c>
      <c r="DC263" s="57">
        <v>0</v>
      </c>
      <c r="DD263" s="57">
        <v>0</v>
      </c>
      <c r="DE263" s="57">
        <v>0</v>
      </c>
      <c r="DF263" s="57">
        <v>0</v>
      </c>
      <c r="DG263" s="57">
        <v>0</v>
      </c>
      <c r="DH263" s="57">
        <v>0</v>
      </c>
      <c r="DI263" s="57">
        <v>-197461</v>
      </c>
      <c r="DJ263" s="57">
        <v>0</v>
      </c>
      <c r="DK263" s="57">
        <v>-197461</v>
      </c>
      <c r="DL263" s="57">
        <v>-4487</v>
      </c>
      <c r="DM263" s="57">
        <v>0</v>
      </c>
      <c r="DN263" s="57">
        <v>-4487</v>
      </c>
      <c r="DO263" s="57">
        <v>0</v>
      </c>
      <c r="DP263" s="57">
        <v>0</v>
      </c>
      <c r="DQ263" s="57">
        <v>0</v>
      </c>
      <c r="DR263" s="57">
        <v>-11863</v>
      </c>
      <c r="DS263" s="57">
        <v>0</v>
      </c>
      <c r="DT263" s="57">
        <v>-11863</v>
      </c>
      <c r="DU263" s="57">
        <v>71</v>
      </c>
      <c r="DV263" s="57">
        <v>0</v>
      </c>
      <c r="DW263" s="57">
        <v>71</v>
      </c>
      <c r="DX263" s="57">
        <v>-501219</v>
      </c>
      <c r="DY263" s="57">
        <v>0</v>
      </c>
      <c r="DZ263" s="57">
        <v>-501219</v>
      </c>
      <c r="EA263" s="57">
        <v>676</v>
      </c>
      <c r="EB263" s="57">
        <v>0</v>
      </c>
      <c r="EC263" s="57">
        <v>676</v>
      </c>
      <c r="ED263" s="57">
        <v>0</v>
      </c>
      <c r="EE263" s="57">
        <v>0</v>
      </c>
      <c r="EF263" s="57">
        <v>0</v>
      </c>
      <c r="EG263" s="57">
        <v>0</v>
      </c>
      <c r="EH263" s="57">
        <v>0</v>
      </c>
      <c r="EI263" s="57">
        <v>0</v>
      </c>
      <c r="EJ263" s="57">
        <v>-17749</v>
      </c>
      <c r="EK263" s="57">
        <v>0</v>
      </c>
      <c r="EL263" s="57">
        <v>-17749</v>
      </c>
      <c r="EM263" s="57">
        <v>-534571</v>
      </c>
      <c r="EN263" s="57">
        <v>0</v>
      </c>
      <c r="EO263" s="57">
        <v>-534571</v>
      </c>
      <c r="EP263" s="57">
        <v>0</v>
      </c>
      <c r="EQ263" s="57">
        <v>0</v>
      </c>
      <c r="ER263" s="57">
        <v>0</v>
      </c>
      <c r="ES263" s="57">
        <v>246</v>
      </c>
      <c r="ET263" s="57">
        <v>0</v>
      </c>
      <c r="EU263" s="57">
        <v>246</v>
      </c>
      <c r="EV263" s="57">
        <v>246</v>
      </c>
      <c r="EW263" s="57">
        <v>0</v>
      </c>
      <c r="EX263" s="57">
        <v>246</v>
      </c>
      <c r="EY263" s="57">
        <v>23228786</v>
      </c>
      <c r="EZ263" s="57">
        <v>0</v>
      </c>
      <c r="FA263" s="57">
        <v>23228786</v>
      </c>
      <c r="FB263" s="57">
        <v>-17466</v>
      </c>
      <c r="FC263" s="57">
        <v>0</v>
      </c>
      <c r="FD263" s="57">
        <v>-17466</v>
      </c>
      <c r="FE263" s="57">
        <v>-3333301</v>
      </c>
      <c r="FF263" s="57">
        <v>0</v>
      </c>
      <c r="FG263" s="57">
        <v>-3333301</v>
      </c>
      <c r="FH263" s="57">
        <v>-542545</v>
      </c>
      <c r="FI263" s="57">
        <v>0</v>
      </c>
      <c r="FJ263" s="57">
        <v>-542545</v>
      </c>
      <c r="FK263" s="57">
        <v>-197461</v>
      </c>
      <c r="FL263" s="57">
        <v>0</v>
      </c>
      <c r="FM263" s="57">
        <v>-197461</v>
      </c>
      <c r="FN263" s="57">
        <v>-534571</v>
      </c>
      <c r="FO263" s="57">
        <v>0</v>
      </c>
      <c r="FP263" s="57">
        <v>-534571</v>
      </c>
      <c r="FQ263" s="57">
        <v>246</v>
      </c>
      <c r="FR263" s="57">
        <v>0</v>
      </c>
      <c r="FS263" s="57">
        <v>246</v>
      </c>
      <c r="FT263" s="57">
        <v>-4625098</v>
      </c>
      <c r="FU263" s="57">
        <v>0</v>
      </c>
      <c r="FV263" s="57">
        <v>-4625098</v>
      </c>
      <c r="FW263" s="57">
        <v>18603688</v>
      </c>
      <c r="FX263" s="57">
        <v>0</v>
      </c>
      <c r="FY263" s="57">
        <v>18603688</v>
      </c>
    </row>
    <row r="264" spans="1:181" x14ac:dyDescent="0.2">
      <c r="A264" s="57" t="s">
        <v>627</v>
      </c>
      <c r="B264" s="57" t="s">
        <v>626</v>
      </c>
      <c r="C264" s="57">
        <v>0</v>
      </c>
      <c r="D264" s="57">
        <v>0</v>
      </c>
      <c r="E264" s="57">
        <v>0</v>
      </c>
      <c r="F264" s="57">
        <v>-33472</v>
      </c>
      <c r="G264" s="57">
        <v>0</v>
      </c>
      <c r="H264" s="57">
        <v>-33472</v>
      </c>
      <c r="I264" s="57">
        <v>0</v>
      </c>
      <c r="J264" s="57">
        <v>0</v>
      </c>
      <c r="K264" s="57">
        <v>0</v>
      </c>
      <c r="L264" s="57">
        <v>246852</v>
      </c>
      <c r="M264" s="57">
        <v>0</v>
      </c>
      <c r="N264" s="57">
        <v>246852</v>
      </c>
      <c r="O264" s="57">
        <v>213380</v>
      </c>
      <c r="P264" s="57">
        <v>0</v>
      </c>
      <c r="Q264" s="57">
        <v>213380</v>
      </c>
      <c r="R264" s="57">
        <v>-947899</v>
      </c>
      <c r="S264" s="57">
        <v>0</v>
      </c>
      <c r="T264" s="57">
        <v>-947899</v>
      </c>
      <c r="U264" s="57">
        <v>0</v>
      </c>
      <c r="V264" s="57">
        <v>0</v>
      </c>
      <c r="W264" s="57">
        <v>0</v>
      </c>
      <c r="X264" s="57">
        <v>-72454</v>
      </c>
      <c r="Y264" s="57">
        <v>0</v>
      </c>
      <c r="Z264" s="57">
        <v>-72454</v>
      </c>
      <c r="AA264" s="57">
        <v>-72454</v>
      </c>
      <c r="AB264" s="57">
        <v>0</v>
      </c>
      <c r="AC264" s="57">
        <v>-72454</v>
      </c>
      <c r="AD264" s="57">
        <v>0</v>
      </c>
      <c r="AE264" s="57">
        <v>0</v>
      </c>
      <c r="AF264" s="57">
        <v>0</v>
      </c>
      <c r="AG264" s="57">
        <v>1352555</v>
      </c>
      <c r="AH264" s="57">
        <v>0</v>
      </c>
      <c r="AI264" s="57">
        <v>1352555</v>
      </c>
      <c r="AJ264" s="57">
        <v>-21881</v>
      </c>
      <c r="AK264" s="57">
        <v>0</v>
      </c>
      <c r="AL264" s="57">
        <v>-21881</v>
      </c>
      <c r="AM264" s="57">
        <v>-1590168</v>
      </c>
      <c r="AN264" s="57">
        <v>0</v>
      </c>
      <c r="AO264" s="57">
        <v>-1590168</v>
      </c>
      <c r="AP264" s="57">
        <v>21924</v>
      </c>
      <c r="AQ264" s="57">
        <v>0</v>
      </c>
      <c r="AR264" s="57">
        <v>21924</v>
      </c>
      <c r="AS264" s="57">
        <v>-4043</v>
      </c>
      <c r="AT264" s="57">
        <v>0</v>
      </c>
      <c r="AU264" s="57">
        <v>-4043</v>
      </c>
      <c r="AV264" s="57">
        <v>0</v>
      </c>
      <c r="AW264" s="57">
        <v>0</v>
      </c>
      <c r="AX264" s="57">
        <v>0</v>
      </c>
      <c r="AY264" s="57">
        <v>0</v>
      </c>
      <c r="AZ264" s="57">
        <v>0</v>
      </c>
      <c r="BA264" s="57">
        <v>0</v>
      </c>
      <c r="BB264" s="57">
        <v>0</v>
      </c>
      <c r="BC264" s="57">
        <v>0</v>
      </c>
      <c r="BD264" s="57">
        <v>0</v>
      </c>
      <c r="BE264" s="57">
        <v>-1261966</v>
      </c>
      <c r="BF264" s="57">
        <v>0</v>
      </c>
      <c r="BG264" s="57">
        <v>-1261966</v>
      </c>
      <c r="BH264" s="57">
        <v>-47133</v>
      </c>
      <c r="BI264" s="57">
        <v>0</v>
      </c>
      <c r="BJ264" s="57">
        <v>-47133</v>
      </c>
      <c r="BK264" s="57">
        <v>-6760</v>
      </c>
      <c r="BL264" s="57">
        <v>0</v>
      </c>
      <c r="BM264" s="57">
        <v>-6760</v>
      </c>
      <c r="BN264" s="57">
        <v>-1754013</v>
      </c>
      <c r="BO264" s="57">
        <v>0</v>
      </c>
      <c r="BP264" s="57">
        <v>-1754013</v>
      </c>
      <c r="BQ264" s="57">
        <v>-56734</v>
      </c>
      <c r="BR264" s="57">
        <v>0</v>
      </c>
      <c r="BS264" s="57">
        <v>-56734</v>
      </c>
      <c r="BT264" s="57">
        <v>-1864640</v>
      </c>
      <c r="BU264" s="57">
        <v>0</v>
      </c>
      <c r="BV264" s="57">
        <v>-1864640</v>
      </c>
      <c r="BW264" s="57">
        <v>-126191</v>
      </c>
      <c r="BX264" s="57">
        <v>0</v>
      </c>
      <c r="BY264" s="57">
        <v>-126191</v>
      </c>
      <c r="BZ264" s="57">
        <v>4319</v>
      </c>
      <c r="CA264" s="57">
        <v>0</v>
      </c>
      <c r="CB264" s="57">
        <v>4319</v>
      </c>
      <c r="CC264" s="57">
        <v>-16536</v>
      </c>
      <c r="CD264" s="57">
        <v>0</v>
      </c>
      <c r="CE264" s="57">
        <v>-16536</v>
      </c>
      <c r="CF264" s="57">
        <v>521</v>
      </c>
      <c r="CG264" s="57">
        <v>0</v>
      </c>
      <c r="CH264" s="57">
        <v>521</v>
      </c>
      <c r="CI264" s="57">
        <v>-1011</v>
      </c>
      <c r="CJ264" s="57">
        <v>0</v>
      </c>
      <c r="CK264" s="57">
        <v>-1011</v>
      </c>
      <c r="CL264" s="57">
        <v>0</v>
      </c>
      <c r="CM264" s="57">
        <v>0</v>
      </c>
      <c r="CN264" s="57">
        <v>0</v>
      </c>
      <c r="CO264" s="57">
        <v>0</v>
      </c>
      <c r="CP264" s="57">
        <v>0</v>
      </c>
      <c r="CQ264" s="57">
        <v>0</v>
      </c>
      <c r="CR264" s="57">
        <v>0</v>
      </c>
      <c r="CS264" s="57">
        <v>0</v>
      </c>
      <c r="CT264" s="57">
        <v>0</v>
      </c>
      <c r="CU264" s="57">
        <v>0</v>
      </c>
      <c r="CV264" s="57">
        <v>0</v>
      </c>
      <c r="CW264" s="57">
        <v>0</v>
      </c>
      <c r="CX264" s="57">
        <v>0</v>
      </c>
      <c r="CY264" s="57">
        <v>0</v>
      </c>
      <c r="CZ264" s="57">
        <v>0</v>
      </c>
      <c r="DA264" s="57">
        <v>0</v>
      </c>
      <c r="DB264" s="57">
        <v>0</v>
      </c>
      <c r="DC264" s="57">
        <v>0</v>
      </c>
      <c r="DD264" s="57">
        <v>0</v>
      </c>
      <c r="DE264" s="57">
        <v>0</v>
      </c>
      <c r="DF264" s="57">
        <v>0</v>
      </c>
      <c r="DG264" s="57">
        <v>0</v>
      </c>
      <c r="DH264" s="57">
        <v>0</v>
      </c>
      <c r="DI264" s="57">
        <v>-138898</v>
      </c>
      <c r="DJ264" s="57">
        <v>0</v>
      </c>
      <c r="DK264" s="57">
        <v>-138898</v>
      </c>
      <c r="DL264" s="57">
        <v>-151835</v>
      </c>
      <c r="DM264" s="57">
        <v>0</v>
      </c>
      <c r="DN264" s="57">
        <v>-151835</v>
      </c>
      <c r="DO264" s="57">
        <v>0</v>
      </c>
      <c r="DP264" s="57">
        <v>0</v>
      </c>
      <c r="DQ264" s="57">
        <v>0</v>
      </c>
      <c r="DR264" s="57">
        <v>-18471</v>
      </c>
      <c r="DS264" s="57">
        <v>0</v>
      </c>
      <c r="DT264" s="57">
        <v>-18471</v>
      </c>
      <c r="DU264" s="57">
        <v>0</v>
      </c>
      <c r="DV264" s="57">
        <v>0</v>
      </c>
      <c r="DW264" s="57">
        <v>0</v>
      </c>
      <c r="DX264" s="57">
        <v>-306266</v>
      </c>
      <c r="DY264" s="57">
        <v>0</v>
      </c>
      <c r="DZ264" s="57">
        <v>-306266</v>
      </c>
      <c r="EA264" s="57">
        <v>-35604</v>
      </c>
      <c r="EB264" s="57">
        <v>0</v>
      </c>
      <c r="EC264" s="57">
        <v>-35604</v>
      </c>
      <c r="ED264" s="57">
        <v>0</v>
      </c>
      <c r="EE264" s="57">
        <v>0</v>
      </c>
      <c r="EF264" s="57">
        <v>0</v>
      </c>
      <c r="EG264" s="57">
        <v>0</v>
      </c>
      <c r="EH264" s="57">
        <v>0</v>
      </c>
      <c r="EI264" s="57">
        <v>0</v>
      </c>
      <c r="EJ264" s="57">
        <v>-7319</v>
      </c>
      <c r="EK264" s="57">
        <v>0</v>
      </c>
      <c r="EL264" s="57">
        <v>-7319</v>
      </c>
      <c r="EM264" s="57">
        <v>-519495</v>
      </c>
      <c r="EN264" s="57">
        <v>0</v>
      </c>
      <c r="EO264" s="57">
        <v>-519495</v>
      </c>
      <c r="EP264" s="57">
        <v>0</v>
      </c>
      <c r="EQ264" s="57">
        <v>0</v>
      </c>
      <c r="ER264" s="57">
        <v>0</v>
      </c>
      <c r="ES264" s="57">
        <v>0</v>
      </c>
      <c r="ET264" s="57">
        <v>0</v>
      </c>
      <c r="EU264" s="57">
        <v>0</v>
      </c>
      <c r="EV264" s="57">
        <v>0</v>
      </c>
      <c r="EW264" s="57">
        <v>0</v>
      </c>
      <c r="EX264" s="57">
        <v>0</v>
      </c>
      <c r="EY264" s="57">
        <v>52386749</v>
      </c>
      <c r="EZ264" s="57">
        <v>0</v>
      </c>
      <c r="FA264" s="57">
        <v>52386749</v>
      </c>
      <c r="FB264" s="57">
        <v>213380</v>
      </c>
      <c r="FC264" s="57">
        <v>0</v>
      </c>
      <c r="FD264" s="57">
        <v>213380</v>
      </c>
      <c r="FE264" s="57">
        <v>-1261966</v>
      </c>
      <c r="FF264" s="57">
        <v>0</v>
      </c>
      <c r="FG264" s="57">
        <v>-1261966</v>
      </c>
      <c r="FH264" s="57">
        <v>-1864640</v>
      </c>
      <c r="FI264" s="57">
        <v>0</v>
      </c>
      <c r="FJ264" s="57">
        <v>-1864640</v>
      </c>
      <c r="FK264" s="57">
        <v>-138898</v>
      </c>
      <c r="FL264" s="57">
        <v>0</v>
      </c>
      <c r="FM264" s="57">
        <v>-138898</v>
      </c>
      <c r="FN264" s="57">
        <v>-519495</v>
      </c>
      <c r="FO264" s="57">
        <v>0</v>
      </c>
      <c r="FP264" s="57">
        <v>-519495</v>
      </c>
      <c r="FQ264" s="57">
        <v>0</v>
      </c>
      <c r="FR264" s="57">
        <v>0</v>
      </c>
      <c r="FS264" s="57">
        <v>0</v>
      </c>
      <c r="FT264" s="57">
        <v>-3571619</v>
      </c>
      <c r="FU264" s="57">
        <v>0</v>
      </c>
      <c r="FV264" s="57">
        <v>-3571619</v>
      </c>
      <c r="FW264" s="57">
        <v>48815130</v>
      </c>
      <c r="FX264" s="57">
        <v>0</v>
      </c>
      <c r="FY264" s="57">
        <v>48815130</v>
      </c>
    </row>
    <row r="265" spans="1:181" x14ac:dyDescent="0.2">
      <c r="A265" s="57" t="s">
        <v>629</v>
      </c>
      <c r="B265" s="57" t="s">
        <v>628</v>
      </c>
      <c r="C265" s="57">
        <v>0</v>
      </c>
      <c r="D265" s="57">
        <v>0</v>
      </c>
      <c r="E265" s="57">
        <v>0</v>
      </c>
      <c r="F265" s="57">
        <v>185136</v>
      </c>
      <c r="G265" s="57">
        <v>0</v>
      </c>
      <c r="H265" s="57">
        <v>185136</v>
      </c>
      <c r="I265" s="57">
        <v>0</v>
      </c>
      <c r="J265" s="57">
        <v>0</v>
      </c>
      <c r="K265" s="57">
        <v>0</v>
      </c>
      <c r="L265" s="57">
        <v>71445</v>
      </c>
      <c r="M265" s="57">
        <v>0</v>
      </c>
      <c r="N265" s="57">
        <v>71445</v>
      </c>
      <c r="O265" s="57">
        <v>256581</v>
      </c>
      <c r="P265" s="57">
        <v>0</v>
      </c>
      <c r="Q265" s="57">
        <v>256581</v>
      </c>
      <c r="R265" s="57">
        <v>-7272233</v>
      </c>
      <c r="S265" s="57">
        <v>0</v>
      </c>
      <c r="T265" s="57">
        <v>-7272233</v>
      </c>
      <c r="U265" s="57">
        <v>-41398</v>
      </c>
      <c r="V265" s="57">
        <v>0</v>
      </c>
      <c r="W265" s="57">
        <v>-41398</v>
      </c>
      <c r="X265" s="57">
        <v>-320377</v>
      </c>
      <c r="Y265" s="57">
        <v>0</v>
      </c>
      <c r="Z265" s="57">
        <v>-320377</v>
      </c>
      <c r="AA265" s="57">
        <v>-224956</v>
      </c>
      <c r="AB265" s="57">
        <v>0</v>
      </c>
      <c r="AC265" s="57">
        <v>-224956</v>
      </c>
      <c r="AD265" s="57">
        <v>-4366</v>
      </c>
      <c r="AE265" s="57">
        <v>0</v>
      </c>
      <c r="AF265" s="57">
        <v>-4366</v>
      </c>
      <c r="AG265" s="57">
        <v>2570238</v>
      </c>
      <c r="AH265" s="57">
        <v>0</v>
      </c>
      <c r="AI265" s="57">
        <v>2570238</v>
      </c>
      <c r="AJ265" s="57">
        <v>-10528</v>
      </c>
      <c r="AK265" s="57">
        <v>0</v>
      </c>
      <c r="AL265" s="57">
        <v>-10528</v>
      </c>
      <c r="AM265" s="57">
        <v>-4386701</v>
      </c>
      <c r="AN265" s="57">
        <v>0</v>
      </c>
      <c r="AO265" s="57">
        <v>-4386701</v>
      </c>
      <c r="AP265" s="57">
        <v>-112417</v>
      </c>
      <c r="AQ265" s="57">
        <v>0</v>
      </c>
      <c r="AR265" s="57">
        <v>-112417</v>
      </c>
      <c r="AS265" s="57">
        <v>-274417</v>
      </c>
      <c r="AT265" s="57">
        <v>0</v>
      </c>
      <c r="AU265" s="57">
        <v>-274417</v>
      </c>
      <c r="AV265" s="57">
        <v>-14548</v>
      </c>
      <c r="AW265" s="57">
        <v>0</v>
      </c>
      <c r="AX265" s="57">
        <v>-14548</v>
      </c>
      <c r="AY265" s="57">
        <v>0</v>
      </c>
      <c r="AZ265" s="57">
        <v>0</v>
      </c>
      <c r="BA265" s="57">
        <v>0</v>
      </c>
      <c r="BB265" s="57">
        <v>0</v>
      </c>
      <c r="BC265" s="57">
        <v>0</v>
      </c>
      <c r="BD265" s="57">
        <v>0</v>
      </c>
      <c r="BE265" s="57">
        <v>-9820983</v>
      </c>
      <c r="BF265" s="57">
        <v>0</v>
      </c>
      <c r="BG265" s="57">
        <v>-9820983</v>
      </c>
      <c r="BH265" s="57">
        <v>-30615</v>
      </c>
      <c r="BI265" s="57">
        <v>0</v>
      </c>
      <c r="BJ265" s="57">
        <v>-30615</v>
      </c>
      <c r="BK265" s="57">
        <v>-6396</v>
      </c>
      <c r="BL265" s="57">
        <v>0</v>
      </c>
      <c r="BM265" s="57">
        <v>-6396</v>
      </c>
      <c r="BN265" s="57">
        <v>-4895241</v>
      </c>
      <c r="BO265" s="57">
        <v>0</v>
      </c>
      <c r="BP265" s="57">
        <v>-4895241</v>
      </c>
      <c r="BQ265" s="57">
        <v>-537414</v>
      </c>
      <c r="BR265" s="57">
        <v>0</v>
      </c>
      <c r="BS265" s="57">
        <v>-537414</v>
      </c>
      <c r="BT265" s="57">
        <v>-5469666</v>
      </c>
      <c r="BU265" s="57">
        <v>0</v>
      </c>
      <c r="BV265" s="57">
        <v>-5469666</v>
      </c>
      <c r="BW265" s="57">
        <v>0</v>
      </c>
      <c r="BX265" s="57">
        <v>0</v>
      </c>
      <c r="BY265" s="57">
        <v>0</v>
      </c>
      <c r="BZ265" s="57">
        <v>0</v>
      </c>
      <c r="CA265" s="57">
        <v>0</v>
      </c>
      <c r="CB265" s="57">
        <v>0</v>
      </c>
      <c r="CC265" s="57">
        <v>-78239</v>
      </c>
      <c r="CD265" s="57">
        <v>0</v>
      </c>
      <c r="CE265" s="57">
        <v>-78239</v>
      </c>
      <c r="CF265" s="57">
        <v>-5473</v>
      </c>
      <c r="CG265" s="57">
        <v>0</v>
      </c>
      <c r="CH265" s="57">
        <v>-5473</v>
      </c>
      <c r="CI265" s="57">
        <v>-21560</v>
      </c>
      <c r="CJ265" s="57">
        <v>0</v>
      </c>
      <c r="CK265" s="57">
        <v>-21560</v>
      </c>
      <c r="CL265" s="57">
        <v>-28</v>
      </c>
      <c r="CM265" s="57">
        <v>0</v>
      </c>
      <c r="CN265" s="57">
        <v>-28</v>
      </c>
      <c r="CO265" s="57">
        <v>0</v>
      </c>
      <c r="CP265" s="57">
        <v>0</v>
      </c>
      <c r="CQ265" s="57">
        <v>0</v>
      </c>
      <c r="CR265" s="57">
        <v>0</v>
      </c>
      <c r="CS265" s="57">
        <v>0</v>
      </c>
      <c r="CT265" s="57">
        <v>0</v>
      </c>
      <c r="CU265" s="57">
        <v>0</v>
      </c>
      <c r="CV265" s="57">
        <v>0</v>
      </c>
      <c r="CW265" s="57">
        <v>0</v>
      </c>
      <c r="CX265" s="57">
        <v>0</v>
      </c>
      <c r="CY265" s="57">
        <v>0</v>
      </c>
      <c r="CZ265" s="57">
        <v>0</v>
      </c>
      <c r="DA265" s="57">
        <v>-3592</v>
      </c>
      <c r="DB265" s="57">
        <v>0</v>
      </c>
      <c r="DC265" s="57">
        <v>-3592</v>
      </c>
      <c r="DD265" s="57">
        <v>669</v>
      </c>
      <c r="DE265" s="57">
        <v>0</v>
      </c>
      <c r="DF265" s="57">
        <v>669</v>
      </c>
      <c r="DG265" s="57">
        <v>0</v>
      </c>
      <c r="DH265" s="57">
        <v>0</v>
      </c>
      <c r="DI265" s="57">
        <v>-108223</v>
      </c>
      <c r="DJ265" s="57">
        <v>0</v>
      </c>
      <c r="DK265" s="57">
        <v>-108223</v>
      </c>
      <c r="DL265" s="57">
        <v>-105060</v>
      </c>
      <c r="DM265" s="57">
        <v>0</v>
      </c>
      <c r="DN265" s="57">
        <v>-105060</v>
      </c>
      <c r="DO265" s="57">
        <v>-1930</v>
      </c>
      <c r="DP265" s="57">
        <v>0</v>
      </c>
      <c r="DQ265" s="57">
        <v>-1930</v>
      </c>
      <c r="DR265" s="57">
        <v>-67313</v>
      </c>
      <c r="DS265" s="57">
        <v>0</v>
      </c>
      <c r="DT265" s="57">
        <v>-67313</v>
      </c>
      <c r="DU265" s="57">
        <v>-12171</v>
      </c>
      <c r="DV265" s="57">
        <v>0</v>
      </c>
      <c r="DW265" s="57">
        <v>-12171</v>
      </c>
      <c r="DX265" s="57">
        <v>-1623423</v>
      </c>
      <c r="DY265" s="57">
        <v>0</v>
      </c>
      <c r="DZ265" s="57">
        <v>-1623423</v>
      </c>
      <c r="EA265" s="57">
        <v>-55466</v>
      </c>
      <c r="EB265" s="57">
        <v>0</v>
      </c>
      <c r="EC265" s="57">
        <v>-55466</v>
      </c>
      <c r="ED265" s="57">
        <v>0</v>
      </c>
      <c r="EE265" s="57">
        <v>0</v>
      </c>
      <c r="EF265" s="57">
        <v>0</v>
      </c>
      <c r="EG265" s="57">
        <v>0</v>
      </c>
      <c r="EH265" s="57">
        <v>0</v>
      </c>
      <c r="EI265" s="57">
        <v>0</v>
      </c>
      <c r="EJ265" s="57">
        <v>-8628</v>
      </c>
      <c r="EK265" s="57">
        <v>0</v>
      </c>
      <c r="EL265" s="57">
        <v>-8628</v>
      </c>
      <c r="EM265" s="57">
        <v>-1873991</v>
      </c>
      <c r="EN265" s="57">
        <v>0</v>
      </c>
      <c r="EO265" s="57">
        <v>-1873991</v>
      </c>
      <c r="EP265" s="57">
        <v>-94771</v>
      </c>
      <c r="EQ265" s="57">
        <v>0</v>
      </c>
      <c r="ER265" s="57">
        <v>-94771</v>
      </c>
      <c r="ES265" s="57">
        <v>0</v>
      </c>
      <c r="ET265" s="57">
        <v>0</v>
      </c>
      <c r="EU265" s="57">
        <v>0</v>
      </c>
      <c r="EV265" s="57">
        <v>-94771</v>
      </c>
      <c r="EW265" s="57">
        <v>0</v>
      </c>
      <c r="EX265" s="57">
        <v>-94771</v>
      </c>
      <c r="EY265" s="57">
        <v>113319297</v>
      </c>
      <c r="EZ265" s="57">
        <v>0</v>
      </c>
      <c r="FA265" s="57">
        <v>113319297</v>
      </c>
      <c r="FB265" s="57">
        <v>256581</v>
      </c>
      <c r="FC265" s="57">
        <v>0</v>
      </c>
      <c r="FD265" s="57">
        <v>256581</v>
      </c>
      <c r="FE265" s="57">
        <v>-9820983</v>
      </c>
      <c r="FF265" s="57">
        <v>0</v>
      </c>
      <c r="FG265" s="57">
        <v>-9820983</v>
      </c>
      <c r="FH265" s="57">
        <v>-5469666</v>
      </c>
      <c r="FI265" s="57">
        <v>0</v>
      </c>
      <c r="FJ265" s="57">
        <v>-5469666</v>
      </c>
      <c r="FK265" s="57">
        <v>-108223</v>
      </c>
      <c r="FL265" s="57">
        <v>0</v>
      </c>
      <c r="FM265" s="57">
        <v>-108223</v>
      </c>
      <c r="FN265" s="57">
        <v>-1873991</v>
      </c>
      <c r="FO265" s="57">
        <v>0</v>
      </c>
      <c r="FP265" s="57">
        <v>-1873991</v>
      </c>
      <c r="FQ265" s="57">
        <v>-94771</v>
      </c>
      <c r="FR265" s="57">
        <v>0</v>
      </c>
      <c r="FS265" s="57">
        <v>-94771</v>
      </c>
      <c r="FT265" s="57">
        <v>-17111053</v>
      </c>
      <c r="FU265" s="57">
        <v>0</v>
      </c>
      <c r="FV265" s="57">
        <v>-17111053</v>
      </c>
      <c r="FW265" s="57">
        <v>96208244</v>
      </c>
      <c r="FX265" s="57">
        <v>0</v>
      </c>
      <c r="FY265" s="57">
        <v>96208244</v>
      </c>
    </row>
    <row r="266" spans="1:181" x14ac:dyDescent="0.2">
      <c r="A266" s="57" t="s">
        <v>631</v>
      </c>
      <c r="B266" s="57" t="s">
        <v>630</v>
      </c>
      <c r="C266" s="57">
        <v>0</v>
      </c>
      <c r="D266" s="57">
        <v>0</v>
      </c>
      <c r="E266" s="57">
        <v>0</v>
      </c>
      <c r="F266" s="57">
        <v>111059</v>
      </c>
      <c r="G266" s="57">
        <v>0</v>
      </c>
      <c r="H266" s="57">
        <v>111059</v>
      </c>
      <c r="I266" s="57">
        <v>0</v>
      </c>
      <c r="J266" s="57">
        <v>0</v>
      </c>
      <c r="K266" s="57">
        <v>0</v>
      </c>
      <c r="L266" s="57">
        <v>493457</v>
      </c>
      <c r="M266" s="57">
        <v>0</v>
      </c>
      <c r="N266" s="57">
        <v>493457</v>
      </c>
      <c r="O266" s="57">
        <v>604516</v>
      </c>
      <c r="P266" s="57">
        <v>0</v>
      </c>
      <c r="Q266" s="57">
        <v>604516</v>
      </c>
      <c r="R266" s="57">
        <v>-3041708</v>
      </c>
      <c r="S266" s="57">
        <v>0</v>
      </c>
      <c r="T266" s="57">
        <v>-3041708</v>
      </c>
      <c r="U266" s="57">
        <v>0</v>
      </c>
      <c r="V266" s="57">
        <v>0</v>
      </c>
      <c r="W266" s="57">
        <v>0</v>
      </c>
      <c r="X266" s="57">
        <v>-104472</v>
      </c>
      <c r="Y266" s="57">
        <v>0</v>
      </c>
      <c r="Z266" s="57">
        <v>-104472</v>
      </c>
      <c r="AA266" s="57">
        <v>-66555</v>
      </c>
      <c r="AB266" s="57">
        <v>0</v>
      </c>
      <c r="AC266" s="57">
        <v>-66555</v>
      </c>
      <c r="AD266" s="57">
        <v>0</v>
      </c>
      <c r="AE266" s="57">
        <v>0</v>
      </c>
      <c r="AF266" s="57">
        <v>0</v>
      </c>
      <c r="AG266" s="57">
        <v>2322711</v>
      </c>
      <c r="AH266" s="57">
        <v>7982</v>
      </c>
      <c r="AI266" s="57">
        <v>2330693</v>
      </c>
      <c r="AJ266" s="57">
        <v>-28552</v>
      </c>
      <c r="AK266" s="57">
        <v>0</v>
      </c>
      <c r="AL266" s="57">
        <v>-28552</v>
      </c>
      <c r="AM266" s="57">
        <v>-4298055</v>
      </c>
      <c r="AN266" s="57">
        <v>0</v>
      </c>
      <c r="AO266" s="57">
        <v>-4298055</v>
      </c>
      <c r="AP266" s="57">
        <v>-26176</v>
      </c>
      <c r="AQ266" s="57">
        <v>0</v>
      </c>
      <c r="AR266" s="57">
        <v>-26176</v>
      </c>
      <c r="AS266" s="57">
        <v>-41265</v>
      </c>
      <c r="AT266" s="57">
        <v>0</v>
      </c>
      <c r="AU266" s="57">
        <v>-41265</v>
      </c>
      <c r="AV266" s="57">
        <v>0</v>
      </c>
      <c r="AW266" s="57">
        <v>0</v>
      </c>
      <c r="AX266" s="57">
        <v>0</v>
      </c>
      <c r="AY266" s="57">
        <v>-9357</v>
      </c>
      <c r="AZ266" s="57">
        <v>0</v>
      </c>
      <c r="BA266" s="57">
        <v>-9357</v>
      </c>
      <c r="BB266" s="57">
        <v>0</v>
      </c>
      <c r="BC266" s="57">
        <v>0</v>
      </c>
      <c r="BD266" s="57">
        <v>0</v>
      </c>
      <c r="BE266" s="57">
        <v>-5226874</v>
      </c>
      <c r="BF266" s="57">
        <v>7982</v>
      </c>
      <c r="BG266" s="57">
        <v>-5218892</v>
      </c>
      <c r="BH266" s="57">
        <v>-7801</v>
      </c>
      <c r="BI266" s="57">
        <v>0</v>
      </c>
      <c r="BJ266" s="57">
        <v>-7801</v>
      </c>
      <c r="BK266" s="57">
        <v>-60428</v>
      </c>
      <c r="BL266" s="57">
        <v>0</v>
      </c>
      <c r="BM266" s="57">
        <v>-60428</v>
      </c>
      <c r="BN266" s="57">
        <v>-2319011</v>
      </c>
      <c r="BO266" s="57">
        <v>0</v>
      </c>
      <c r="BP266" s="57">
        <v>-2319011</v>
      </c>
      <c r="BQ266" s="57">
        <v>-169735</v>
      </c>
      <c r="BR266" s="57">
        <v>0</v>
      </c>
      <c r="BS266" s="57">
        <v>-169735</v>
      </c>
      <c r="BT266" s="57">
        <v>-2556975</v>
      </c>
      <c r="BU266" s="57">
        <v>0</v>
      </c>
      <c r="BV266" s="57">
        <v>-2556975</v>
      </c>
      <c r="BW266" s="57">
        <v>-188548</v>
      </c>
      <c r="BX266" s="57">
        <v>0</v>
      </c>
      <c r="BY266" s="57">
        <v>-188548</v>
      </c>
      <c r="BZ266" s="57">
        <v>-252</v>
      </c>
      <c r="CA266" s="57">
        <v>0</v>
      </c>
      <c r="CB266" s="57">
        <v>-252</v>
      </c>
      <c r="CC266" s="57">
        <v>-90187</v>
      </c>
      <c r="CD266" s="57">
        <v>0</v>
      </c>
      <c r="CE266" s="57">
        <v>-90187</v>
      </c>
      <c r="CF266" s="57">
        <v>-248</v>
      </c>
      <c r="CG266" s="57">
        <v>0</v>
      </c>
      <c r="CH266" s="57">
        <v>-248</v>
      </c>
      <c r="CI266" s="57">
        <v>-9507</v>
      </c>
      <c r="CJ266" s="57">
        <v>0</v>
      </c>
      <c r="CK266" s="57">
        <v>-9507</v>
      </c>
      <c r="CL266" s="57">
        <v>0</v>
      </c>
      <c r="CM266" s="57">
        <v>0</v>
      </c>
      <c r="CN266" s="57">
        <v>0</v>
      </c>
      <c r="CO266" s="57">
        <v>-9357</v>
      </c>
      <c r="CP266" s="57">
        <v>0</v>
      </c>
      <c r="CQ266" s="57">
        <v>-9357</v>
      </c>
      <c r="CR266" s="57">
        <v>0</v>
      </c>
      <c r="CS266" s="57">
        <v>0</v>
      </c>
      <c r="CT266" s="57">
        <v>0</v>
      </c>
      <c r="CU266" s="57">
        <v>0</v>
      </c>
      <c r="CV266" s="57">
        <v>0</v>
      </c>
      <c r="CW266" s="57">
        <v>0</v>
      </c>
      <c r="CX266" s="57">
        <v>0</v>
      </c>
      <c r="CY266" s="57">
        <v>0</v>
      </c>
      <c r="CZ266" s="57">
        <v>0</v>
      </c>
      <c r="DA266" s="57">
        <v>-102576</v>
      </c>
      <c r="DB266" s="57">
        <v>-123997</v>
      </c>
      <c r="DC266" s="57">
        <v>-226573</v>
      </c>
      <c r="DD266" s="57">
        <v>-962</v>
      </c>
      <c r="DE266" s="57">
        <v>0</v>
      </c>
      <c r="DF266" s="57">
        <v>-962</v>
      </c>
      <c r="DG266" s="57">
        <v>-37672</v>
      </c>
      <c r="DH266" s="57">
        <v>-86325</v>
      </c>
      <c r="DI266" s="57">
        <v>-401637</v>
      </c>
      <c r="DJ266" s="57">
        <v>-123997</v>
      </c>
      <c r="DK266" s="57">
        <v>-525634</v>
      </c>
      <c r="DL266" s="57">
        <v>-38800</v>
      </c>
      <c r="DM266" s="57">
        <v>0</v>
      </c>
      <c r="DN266" s="57">
        <v>-38800</v>
      </c>
      <c r="DO266" s="57">
        <v>0</v>
      </c>
      <c r="DP266" s="57">
        <v>0</v>
      </c>
      <c r="DQ266" s="57">
        <v>0</v>
      </c>
      <c r="DR266" s="57">
        <v>-38574</v>
      </c>
      <c r="DS266" s="57">
        <v>0</v>
      </c>
      <c r="DT266" s="57">
        <v>-38574</v>
      </c>
      <c r="DU266" s="57">
        <v>-53</v>
      </c>
      <c r="DV266" s="57">
        <v>0</v>
      </c>
      <c r="DW266" s="57">
        <v>-53</v>
      </c>
      <c r="DX266" s="57">
        <v>-850453</v>
      </c>
      <c r="DY266" s="57">
        <v>0</v>
      </c>
      <c r="DZ266" s="57">
        <v>-850453</v>
      </c>
      <c r="EA266" s="57">
        <v>-16084</v>
      </c>
      <c r="EB266" s="57">
        <v>0</v>
      </c>
      <c r="EC266" s="57">
        <v>-16084</v>
      </c>
      <c r="ED266" s="57">
        <v>0</v>
      </c>
      <c r="EE266" s="57">
        <v>0</v>
      </c>
      <c r="EF266" s="57">
        <v>0</v>
      </c>
      <c r="EG266" s="57">
        <v>0</v>
      </c>
      <c r="EH266" s="57">
        <v>0</v>
      </c>
      <c r="EI266" s="57">
        <v>0</v>
      </c>
      <c r="EJ266" s="57">
        <v>-10518</v>
      </c>
      <c r="EK266" s="57">
        <v>0</v>
      </c>
      <c r="EL266" s="57">
        <v>-10518</v>
      </c>
      <c r="EM266" s="57">
        <v>-954482</v>
      </c>
      <c r="EN266" s="57">
        <v>0</v>
      </c>
      <c r="EO266" s="57">
        <v>-954482</v>
      </c>
      <c r="EP266" s="57">
        <v>0</v>
      </c>
      <c r="EQ266" s="57">
        <v>0</v>
      </c>
      <c r="ER266" s="57">
        <v>0</v>
      </c>
      <c r="ES266" s="57">
        <v>0</v>
      </c>
      <c r="ET266" s="57">
        <v>0</v>
      </c>
      <c r="EU266" s="57">
        <v>0</v>
      </c>
      <c r="EV266" s="57">
        <v>0</v>
      </c>
      <c r="EW266" s="57">
        <v>0</v>
      </c>
      <c r="EX266" s="57">
        <v>0</v>
      </c>
      <c r="EY266" s="57">
        <v>92782092</v>
      </c>
      <c r="EZ266" s="57">
        <v>294720</v>
      </c>
      <c r="FA266" s="57">
        <v>93076812</v>
      </c>
      <c r="FB266" s="57">
        <v>604516</v>
      </c>
      <c r="FC266" s="57">
        <v>0</v>
      </c>
      <c r="FD266" s="57">
        <v>604516</v>
      </c>
      <c r="FE266" s="57">
        <v>-5226874</v>
      </c>
      <c r="FF266" s="57">
        <v>7982</v>
      </c>
      <c r="FG266" s="57">
        <v>-5218892</v>
      </c>
      <c r="FH266" s="57">
        <v>-2556975</v>
      </c>
      <c r="FI266" s="57">
        <v>0</v>
      </c>
      <c r="FJ266" s="57">
        <v>-2556975</v>
      </c>
      <c r="FK266" s="57">
        <v>-401637</v>
      </c>
      <c r="FL266" s="57">
        <v>-123997</v>
      </c>
      <c r="FM266" s="57">
        <v>-525634</v>
      </c>
      <c r="FN266" s="57">
        <v>-954482</v>
      </c>
      <c r="FO266" s="57">
        <v>0</v>
      </c>
      <c r="FP266" s="57">
        <v>-954482</v>
      </c>
      <c r="FQ266" s="57">
        <v>0</v>
      </c>
      <c r="FR266" s="57">
        <v>0</v>
      </c>
      <c r="FS266" s="57">
        <v>0</v>
      </c>
      <c r="FT266" s="57">
        <v>-8535452</v>
      </c>
      <c r="FU266" s="57">
        <v>-116015</v>
      </c>
      <c r="FV266" s="57">
        <v>-8651467</v>
      </c>
      <c r="FW266" s="57">
        <v>84246640</v>
      </c>
      <c r="FX266" s="57">
        <v>178705</v>
      </c>
      <c r="FY266" s="57">
        <v>84425345</v>
      </c>
    </row>
    <row r="267" spans="1:181" x14ac:dyDescent="0.2">
      <c r="A267" s="57" t="s">
        <v>633</v>
      </c>
      <c r="B267" s="57" t="s">
        <v>632</v>
      </c>
      <c r="C267" s="57">
        <v>0</v>
      </c>
      <c r="D267" s="57">
        <v>0</v>
      </c>
      <c r="E267" s="57">
        <v>0</v>
      </c>
      <c r="F267" s="57">
        <v>79312</v>
      </c>
      <c r="G267" s="57">
        <v>0</v>
      </c>
      <c r="H267" s="57">
        <v>79312</v>
      </c>
      <c r="I267" s="57">
        <v>0</v>
      </c>
      <c r="J267" s="57">
        <v>0</v>
      </c>
      <c r="K267" s="57">
        <v>0</v>
      </c>
      <c r="L267" s="57">
        <v>110358</v>
      </c>
      <c r="M267" s="57">
        <v>0</v>
      </c>
      <c r="N267" s="57">
        <v>110358</v>
      </c>
      <c r="O267" s="57">
        <v>189670</v>
      </c>
      <c r="P267" s="57">
        <v>0</v>
      </c>
      <c r="Q267" s="57">
        <v>189670</v>
      </c>
      <c r="R267" s="57">
        <v>-6361417</v>
      </c>
      <c r="S267" s="57">
        <v>0</v>
      </c>
      <c r="T267" s="57">
        <v>-6361417</v>
      </c>
      <c r="U267" s="57">
        <v>-1207</v>
      </c>
      <c r="V267" s="57">
        <v>0</v>
      </c>
      <c r="W267" s="57">
        <v>-1207</v>
      </c>
      <c r="X267" s="57">
        <v>-90931</v>
      </c>
      <c r="Y267" s="57">
        <v>0</v>
      </c>
      <c r="Z267" s="57">
        <v>-90931</v>
      </c>
      <c r="AA267" s="57">
        <v>-91581</v>
      </c>
      <c r="AB267" s="57">
        <v>0</v>
      </c>
      <c r="AC267" s="57">
        <v>-91581</v>
      </c>
      <c r="AD267" s="57">
        <v>650</v>
      </c>
      <c r="AE267" s="57">
        <v>0</v>
      </c>
      <c r="AF267" s="57">
        <v>650</v>
      </c>
      <c r="AG267" s="57">
        <v>2387459</v>
      </c>
      <c r="AH267" s="57">
        <v>0</v>
      </c>
      <c r="AI267" s="57">
        <v>2387459</v>
      </c>
      <c r="AJ267" s="57">
        <v>-14537</v>
      </c>
      <c r="AK267" s="57">
        <v>0</v>
      </c>
      <c r="AL267" s="57">
        <v>-14537</v>
      </c>
      <c r="AM267" s="57">
        <v>-5803057</v>
      </c>
      <c r="AN267" s="57">
        <v>0</v>
      </c>
      <c r="AO267" s="57">
        <v>-5803057</v>
      </c>
      <c r="AP267" s="57">
        <v>75198</v>
      </c>
      <c r="AQ267" s="57">
        <v>0</v>
      </c>
      <c r="AR267" s="57">
        <v>75198</v>
      </c>
      <c r="AS267" s="57">
        <v>-57365</v>
      </c>
      <c r="AT267" s="57">
        <v>0</v>
      </c>
      <c r="AU267" s="57">
        <v>-57365</v>
      </c>
      <c r="AV267" s="57">
        <v>0</v>
      </c>
      <c r="AW267" s="57">
        <v>0</v>
      </c>
      <c r="AX267" s="57">
        <v>0</v>
      </c>
      <c r="AY267" s="57">
        <v>0</v>
      </c>
      <c r="AZ267" s="57">
        <v>0</v>
      </c>
      <c r="BA267" s="57">
        <v>0</v>
      </c>
      <c r="BB267" s="57">
        <v>0</v>
      </c>
      <c r="BC267" s="57">
        <v>0</v>
      </c>
      <c r="BD267" s="57">
        <v>0</v>
      </c>
      <c r="BE267" s="57">
        <v>-9864650</v>
      </c>
      <c r="BF267" s="57">
        <v>0</v>
      </c>
      <c r="BG267" s="57">
        <v>-9864650</v>
      </c>
      <c r="BH267" s="57">
        <v>-594199</v>
      </c>
      <c r="BI267" s="57">
        <v>0</v>
      </c>
      <c r="BJ267" s="57">
        <v>-594199</v>
      </c>
      <c r="BK267" s="57">
        <v>62189</v>
      </c>
      <c r="BL267" s="57">
        <v>0</v>
      </c>
      <c r="BM267" s="57">
        <v>62189</v>
      </c>
      <c r="BN267" s="57">
        <v>-2372181</v>
      </c>
      <c r="BO267" s="57">
        <v>0</v>
      </c>
      <c r="BP267" s="57">
        <v>-2372181</v>
      </c>
      <c r="BQ267" s="57">
        <v>-626681</v>
      </c>
      <c r="BR267" s="57">
        <v>0</v>
      </c>
      <c r="BS267" s="57">
        <v>-626681</v>
      </c>
      <c r="BT267" s="57">
        <v>-3530872</v>
      </c>
      <c r="BU267" s="57">
        <v>0</v>
      </c>
      <c r="BV267" s="57">
        <v>-3530872</v>
      </c>
      <c r="BW267" s="57">
        <v>-128696</v>
      </c>
      <c r="BX267" s="57">
        <v>0</v>
      </c>
      <c r="BY267" s="57">
        <v>-128696</v>
      </c>
      <c r="BZ267" s="57">
        <v>-4290</v>
      </c>
      <c r="CA267" s="57">
        <v>0</v>
      </c>
      <c r="CB267" s="57">
        <v>-4290</v>
      </c>
      <c r="CC267" s="57">
        <v>-121164</v>
      </c>
      <c r="CD267" s="57">
        <v>0</v>
      </c>
      <c r="CE267" s="57">
        <v>-121164</v>
      </c>
      <c r="CF267" s="57">
        <v>-19187</v>
      </c>
      <c r="CG267" s="57">
        <v>0</v>
      </c>
      <c r="CH267" s="57">
        <v>-19187</v>
      </c>
      <c r="CI267" s="57">
        <v>-7676</v>
      </c>
      <c r="CJ267" s="57">
        <v>0</v>
      </c>
      <c r="CK267" s="57">
        <v>-7676</v>
      </c>
      <c r="CL267" s="57">
        <v>0</v>
      </c>
      <c r="CM267" s="57">
        <v>0</v>
      </c>
      <c r="CN267" s="57">
        <v>0</v>
      </c>
      <c r="CO267" s="57">
        <v>0</v>
      </c>
      <c r="CP267" s="57">
        <v>0</v>
      </c>
      <c r="CQ267" s="57">
        <v>0</v>
      </c>
      <c r="CR267" s="57">
        <v>0</v>
      </c>
      <c r="CS267" s="57">
        <v>0</v>
      </c>
      <c r="CT267" s="57">
        <v>0</v>
      </c>
      <c r="CU267" s="57">
        <v>0</v>
      </c>
      <c r="CV267" s="57">
        <v>0</v>
      </c>
      <c r="CW267" s="57">
        <v>0</v>
      </c>
      <c r="CX267" s="57">
        <v>0</v>
      </c>
      <c r="CY267" s="57">
        <v>0</v>
      </c>
      <c r="CZ267" s="57">
        <v>0</v>
      </c>
      <c r="DA267" s="57">
        <v>0</v>
      </c>
      <c r="DB267" s="57">
        <v>0</v>
      </c>
      <c r="DC267" s="57">
        <v>0</v>
      </c>
      <c r="DD267" s="57">
        <v>0</v>
      </c>
      <c r="DE267" s="57">
        <v>0</v>
      </c>
      <c r="DF267" s="57">
        <v>0</v>
      </c>
      <c r="DG267" s="57">
        <v>0</v>
      </c>
      <c r="DH267" s="57">
        <v>0</v>
      </c>
      <c r="DI267" s="57">
        <v>-281013</v>
      </c>
      <c r="DJ267" s="57">
        <v>0</v>
      </c>
      <c r="DK267" s="57">
        <v>-281013</v>
      </c>
      <c r="DL267" s="57">
        <v>-120691</v>
      </c>
      <c r="DM267" s="57">
        <v>0</v>
      </c>
      <c r="DN267" s="57">
        <v>-120691</v>
      </c>
      <c r="DO267" s="57">
        <v>0</v>
      </c>
      <c r="DP267" s="57">
        <v>0</v>
      </c>
      <c r="DQ267" s="57">
        <v>0</v>
      </c>
      <c r="DR267" s="57">
        <v>-35928</v>
      </c>
      <c r="DS267" s="57">
        <v>0</v>
      </c>
      <c r="DT267" s="57">
        <v>-35928</v>
      </c>
      <c r="DU267" s="57">
        <v>-375</v>
      </c>
      <c r="DV267" s="57">
        <v>0</v>
      </c>
      <c r="DW267" s="57">
        <v>-375</v>
      </c>
      <c r="DX267" s="57">
        <v>-1189439</v>
      </c>
      <c r="DY267" s="57">
        <v>0</v>
      </c>
      <c r="DZ267" s="57">
        <v>-1189439</v>
      </c>
      <c r="EA267" s="57">
        <v>-71218</v>
      </c>
      <c r="EB267" s="57">
        <v>0</v>
      </c>
      <c r="EC267" s="57">
        <v>-71218</v>
      </c>
      <c r="ED267" s="57">
        <v>0</v>
      </c>
      <c r="EE267" s="57">
        <v>0</v>
      </c>
      <c r="EF267" s="57">
        <v>0</v>
      </c>
      <c r="EG267" s="57">
        <v>0</v>
      </c>
      <c r="EH267" s="57">
        <v>0</v>
      </c>
      <c r="EI267" s="57">
        <v>0</v>
      </c>
      <c r="EJ267" s="57">
        <v>0</v>
      </c>
      <c r="EK267" s="57">
        <v>0</v>
      </c>
      <c r="EL267" s="57">
        <v>0</v>
      </c>
      <c r="EM267" s="57">
        <v>-1417651</v>
      </c>
      <c r="EN267" s="57">
        <v>0</v>
      </c>
      <c r="EO267" s="57">
        <v>-1417651</v>
      </c>
      <c r="EP267" s="57">
        <v>0</v>
      </c>
      <c r="EQ267" s="57">
        <v>0</v>
      </c>
      <c r="ER267" s="57">
        <v>0</v>
      </c>
      <c r="ES267" s="57">
        <v>0</v>
      </c>
      <c r="ET267" s="57">
        <v>0</v>
      </c>
      <c r="EU267" s="57">
        <v>0</v>
      </c>
      <c r="EV267" s="57">
        <v>0</v>
      </c>
      <c r="EW267" s="57">
        <v>0</v>
      </c>
      <c r="EX267" s="57">
        <v>0</v>
      </c>
      <c r="EY267" s="57">
        <v>102718995</v>
      </c>
      <c r="EZ267" s="57">
        <v>0</v>
      </c>
      <c r="FA267" s="57">
        <v>102718995</v>
      </c>
      <c r="FB267" s="57">
        <v>189670</v>
      </c>
      <c r="FC267" s="57">
        <v>0</v>
      </c>
      <c r="FD267" s="57">
        <v>189670</v>
      </c>
      <c r="FE267" s="57">
        <v>-9864650</v>
      </c>
      <c r="FF267" s="57">
        <v>0</v>
      </c>
      <c r="FG267" s="57">
        <v>-9864650</v>
      </c>
      <c r="FH267" s="57">
        <v>-3530872</v>
      </c>
      <c r="FI267" s="57">
        <v>0</v>
      </c>
      <c r="FJ267" s="57">
        <v>-3530872</v>
      </c>
      <c r="FK267" s="57">
        <v>-281013</v>
      </c>
      <c r="FL267" s="57">
        <v>0</v>
      </c>
      <c r="FM267" s="57">
        <v>-281013</v>
      </c>
      <c r="FN267" s="57">
        <v>-1417651</v>
      </c>
      <c r="FO267" s="57">
        <v>0</v>
      </c>
      <c r="FP267" s="57">
        <v>-1417651</v>
      </c>
      <c r="FQ267" s="57">
        <v>0</v>
      </c>
      <c r="FR267" s="57">
        <v>0</v>
      </c>
      <c r="FS267" s="57">
        <v>0</v>
      </c>
      <c r="FT267" s="57">
        <v>-14904516</v>
      </c>
      <c r="FU267" s="57">
        <v>0</v>
      </c>
      <c r="FV267" s="57">
        <v>-14904516</v>
      </c>
      <c r="FW267" s="57">
        <v>87814479</v>
      </c>
      <c r="FX267" s="57">
        <v>0</v>
      </c>
      <c r="FY267" s="57">
        <v>87814479</v>
      </c>
    </row>
    <row r="268" spans="1:181" x14ac:dyDescent="0.2">
      <c r="A268" s="57" t="s">
        <v>635</v>
      </c>
      <c r="B268" s="57" t="s">
        <v>634</v>
      </c>
      <c r="C268" s="57">
        <v>0</v>
      </c>
      <c r="D268" s="57">
        <v>0</v>
      </c>
      <c r="E268" s="57">
        <v>0</v>
      </c>
      <c r="F268" s="57">
        <v>197813</v>
      </c>
      <c r="G268" s="57">
        <v>0</v>
      </c>
      <c r="H268" s="57">
        <v>197813</v>
      </c>
      <c r="I268" s="57">
        <v>0</v>
      </c>
      <c r="J268" s="57">
        <v>0</v>
      </c>
      <c r="K268" s="57">
        <v>0</v>
      </c>
      <c r="L268" s="57">
        <v>-109166</v>
      </c>
      <c r="M268" s="57">
        <v>0</v>
      </c>
      <c r="N268" s="57">
        <v>-109166</v>
      </c>
      <c r="O268" s="57">
        <v>88647</v>
      </c>
      <c r="P268" s="57">
        <v>0</v>
      </c>
      <c r="Q268" s="57">
        <v>88647</v>
      </c>
      <c r="R268" s="57">
        <v>-3492500.21</v>
      </c>
      <c r="S268" s="57">
        <v>0</v>
      </c>
      <c r="T268" s="57">
        <v>-3492500.21</v>
      </c>
      <c r="U268" s="57">
        <v>0</v>
      </c>
      <c r="V268" s="57">
        <v>0</v>
      </c>
      <c r="W268" s="57">
        <v>0</v>
      </c>
      <c r="X268" s="57">
        <v>-238566.76</v>
      </c>
      <c r="Y268" s="57">
        <v>0</v>
      </c>
      <c r="Z268" s="57">
        <v>-238566.76</v>
      </c>
      <c r="AA268" s="57">
        <v>0</v>
      </c>
      <c r="AB268" s="57">
        <v>0</v>
      </c>
      <c r="AC268" s="57">
        <v>0</v>
      </c>
      <c r="AD268" s="57">
        <v>0</v>
      </c>
      <c r="AE268" s="57">
        <v>0</v>
      </c>
      <c r="AF268" s="57">
        <v>0</v>
      </c>
      <c r="AG268" s="57">
        <v>1461369</v>
      </c>
      <c r="AH268" s="57">
        <v>0</v>
      </c>
      <c r="AI268" s="57">
        <v>1461369</v>
      </c>
      <c r="AJ268" s="57">
        <v>-31390</v>
      </c>
      <c r="AK268" s="57">
        <v>0</v>
      </c>
      <c r="AL268" s="57">
        <v>-31390</v>
      </c>
      <c r="AM268" s="57">
        <v>-4146872</v>
      </c>
      <c r="AN268" s="57">
        <v>0</v>
      </c>
      <c r="AO268" s="57">
        <v>-4146872</v>
      </c>
      <c r="AP268" s="57">
        <v>722393</v>
      </c>
      <c r="AQ268" s="57">
        <v>0</v>
      </c>
      <c r="AR268" s="57">
        <v>722393</v>
      </c>
      <c r="AS268" s="57">
        <v>-98799</v>
      </c>
      <c r="AT268" s="57">
        <v>0</v>
      </c>
      <c r="AU268" s="57">
        <v>-98799</v>
      </c>
      <c r="AV268" s="57">
        <v>0</v>
      </c>
      <c r="AW268" s="57">
        <v>0</v>
      </c>
      <c r="AX268" s="57">
        <v>0</v>
      </c>
      <c r="AY268" s="57">
        <v>-33843</v>
      </c>
      <c r="AZ268" s="57">
        <v>0</v>
      </c>
      <c r="BA268" s="57">
        <v>-33843</v>
      </c>
      <c r="BB268" s="57">
        <v>2</v>
      </c>
      <c r="BC268" s="57">
        <v>0</v>
      </c>
      <c r="BD268" s="57">
        <v>2</v>
      </c>
      <c r="BE268" s="57">
        <v>-5858207</v>
      </c>
      <c r="BF268" s="57">
        <v>0</v>
      </c>
      <c r="BG268" s="57">
        <v>-5858207</v>
      </c>
      <c r="BH268" s="57">
        <v>-178951</v>
      </c>
      <c r="BI268" s="57">
        <v>0</v>
      </c>
      <c r="BJ268" s="57">
        <v>-178951</v>
      </c>
      <c r="BK268" s="57">
        <v>-49122</v>
      </c>
      <c r="BL268" s="57">
        <v>0</v>
      </c>
      <c r="BM268" s="57">
        <v>-49122</v>
      </c>
      <c r="BN268" s="57">
        <v>-2075481</v>
      </c>
      <c r="BO268" s="57">
        <v>0</v>
      </c>
      <c r="BP268" s="57">
        <v>-2075481</v>
      </c>
      <c r="BQ268" s="57">
        <v>-650876</v>
      </c>
      <c r="BR268" s="57">
        <v>0</v>
      </c>
      <c r="BS268" s="57">
        <v>-650876</v>
      </c>
      <c r="BT268" s="57">
        <v>-2954430</v>
      </c>
      <c r="BU268" s="57">
        <v>0</v>
      </c>
      <c r="BV268" s="57">
        <v>-2954430</v>
      </c>
      <c r="BW268" s="57">
        <v>-12401</v>
      </c>
      <c r="BX268" s="57">
        <v>0</v>
      </c>
      <c r="BY268" s="57">
        <v>-12401</v>
      </c>
      <c r="BZ268" s="57">
        <v>-384273</v>
      </c>
      <c r="CA268" s="57">
        <v>0</v>
      </c>
      <c r="CB268" s="57">
        <v>-384273</v>
      </c>
      <c r="CC268" s="57">
        <v>-31993</v>
      </c>
      <c r="CD268" s="57">
        <v>0</v>
      </c>
      <c r="CE268" s="57">
        <v>-31993</v>
      </c>
      <c r="CF268" s="57">
        <v>-18976</v>
      </c>
      <c r="CG268" s="57">
        <v>0</v>
      </c>
      <c r="CH268" s="57">
        <v>-18976</v>
      </c>
      <c r="CI268" s="57">
        <v>0</v>
      </c>
      <c r="CJ268" s="57">
        <v>0</v>
      </c>
      <c r="CK268" s="57">
        <v>0</v>
      </c>
      <c r="CL268" s="57">
        <v>0</v>
      </c>
      <c r="CM268" s="57">
        <v>0</v>
      </c>
      <c r="CN268" s="57">
        <v>0</v>
      </c>
      <c r="CO268" s="57">
        <v>-2092</v>
      </c>
      <c r="CP268" s="57">
        <v>0</v>
      </c>
      <c r="CQ268" s="57">
        <v>-2092</v>
      </c>
      <c r="CR268" s="57">
        <v>0</v>
      </c>
      <c r="CS268" s="57">
        <v>0</v>
      </c>
      <c r="CT268" s="57">
        <v>0</v>
      </c>
      <c r="CU268" s="57">
        <v>0</v>
      </c>
      <c r="CV268" s="57">
        <v>0</v>
      </c>
      <c r="CW268" s="57">
        <v>0</v>
      </c>
      <c r="CX268" s="57">
        <v>0</v>
      </c>
      <c r="CY268" s="57">
        <v>0</v>
      </c>
      <c r="CZ268" s="57">
        <v>0</v>
      </c>
      <c r="DA268" s="57">
        <v>0</v>
      </c>
      <c r="DB268" s="57">
        <v>0</v>
      </c>
      <c r="DC268" s="57">
        <v>0</v>
      </c>
      <c r="DD268" s="57">
        <v>0</v>
      </c>
      <c r="DE268" s="57">
        <v>0</v>
      </c>
      <c r="DF268" s="57">
        <v>0</v>
      </c>
      <c r="DG268" s="57">
        <v>0</v>
      </c>
      <c r="DH268" s="57">
        <v>0</v>
      </c>
      <c r="DI268" s="57">
        <v>-449735</v>
      </c>
      <c r="DJ268" s="57">
        <v>0</v>
      </c>
      <c r="DK268" s="57">
        <v>-449735</v>
      </c>
      <c r="DL268" s="57">
        <v>0</v>
      </c>
      <c r="DM268" s="57">
        <v>0</v>
      </c>
      <c r="DN268" s="57">
        <v>0</v>
      </c>
      <c r="DO268" s="57">
        <v>0</v>
      </c>
      <c r="DP268" s="57">
        <v>0</v>
      </c>
      <c r="DQ268" s="57">
        <v>0</v>
      </c>
      <c r="DR268" s="57">
        <v>-49964</v>
      </c>
      <c r="DS268" s="57">
        <v>0</v>
      </c>
      <c r="DT268" s="57">
        <v>-49964</v>
      </c>
      <c r="DU268" s="57">
        <v>-696</v>
      </c>
      <c r="DV268" s="57">
        <v>0</v>
      </c>
      <c r="DW268" s="57">
        <v>-696</v>
      </c>
      <c r="DX268" s="57">
        <v>-491627</v>
      </c>
      <c r="DY268" s="57">
        <v>0</v>
      </c>
      <c r="DZ268" s="57">
        <v>-491627</v>
      </c>
      <c r="EA268" s="57">
        <v>-103935</v>
      </c>
      <c r="EB268" s="57">
        <v>0</v>
      </c>
      <c r="EC268" s="57">
        <v>-103935</v>
      </c>
      <c r="ED268" s="57">
        <v>0</v>
      </c>
      <c r="EE268" s="57">
        <v>0</v>
      </c>
      <c r="EF268" s="57">
        <v>0</v>
      </c>
      <c r="EG268" s="57">
        <v>0</v>
      </c>
      <c r="EH268" s="57">
        <v>0</v>
      </c>
      <c r="EI268" s="57">
        <v>0</v>
      </c>
      <c r="EJ268" s="57">
        <v>-5370</v>
      </c>
      <c r="EK268" s="57">
        <v>0</v>
      </c>
      <c r="EL268" s="57">
        <v>-5370</v>
      </c>
      <c r="EM268" s="57">
        <v>-651592</v>
      </c>
      <c r="EN268" s="57">
        <v>0</v>
      </c>
      <c r="EO268" s="57">
        <v>-651592</v>
      </c>
      <c r="EP268" s="57">
        <v>-57948</v>
      </c>
      <c r="EQ268" s="57">
        <v>0</v>
      </c>
      <c r="ER268" s="57">
        <v>-57948</v>
      </c>
      <c r="ES268" s="57">
        <v>-26013</v>
      </c>
      <c r="ET268" s="57">
        <v>0</v>
      </c>
      <c r="EU268" s="57">
        <v>-26013</v>
      </c>
      <c r="EV268" s="57">
        <v>-83961</v>
      </c>
      <c r="EW268" s="57">
        <v>0</v>
      </c>
      <c r="EX268" s="57">
        <v>-83961</v>
      </c>
      <c r="EY268" s="57">
        <v>63027930</v>
      </c>
      <c r="EZ268" s="57">
        <v>0</v>
      </c>
      <c r="FA268" s="57">
        <v>63027930</v>
      </c>
      <c r="FB268" s="57">
        <v>88647</v>
      </c>
      <c r="FC268" s="57">
        <v>0</v>
      </c>
      <c r="FD268" s="57">
        <v>88647</v>
      </c>
      <c r="FE268" s="57">
        <v>-5858207</v>
      </c>
      <c r="FF268" s="57">
        <v>0</v>
      </c>
      <c r="FG268" s="57">
        <v>-5858207</v>
      </c>
      <c r="FH268" s="57">
        <v>-2954430</v>
      </c>
      <c r="FI268" s="57">
        <v>0</v>
      </c>
      <c r="FJ268" s="57">
        <v>-2954430</v>
      </c>
      <c r="FK268" s="57">
        <v>-449735</v>
      </c>
      <c r="FL268" s="57">
        <v>0</v>
      </c>
      <c r="FM268" s="57">
        <v>-449735</v>
      </c>
      <c r="FN268" s="57">
        <v>-651592</v>
      </c>
      <c r="FO268" s="57">
        <v>0</v>
      </c>
      <c r="FP268" s="57">
        <v>-651592</v>
      </c>
      <c r="FQ268" s="57">
        <v>-83961</v>
      </c>
      <c r="FR268" s="57">
        <v>0</v>
      </c>
      <c r="FS268" s="57">
        <v>-83961</v>
      </c>
      <c r="FT268" s="57">
        <v>-9909278</v>
      </c>
      <c r="FU268" s="57">
        <v>0</v>
      </c>
      <c r="FV268" s="57">
        <v>-9909278</v>
      </c>
      <c r="FW268" s="57">
        <v>53118652</v>
      </c>
      <c r="FX268" s="57">
        <v>0</v>
      </c>
      <c r="FY268" s="57">
        <v>53118652</v>
      </c>
    </row>
    <row r="269" spans="1:181" x14ac:dyDescent="0.2">
      <c r="A269" s="57" t="s">
        <v>637</v>
      </c>
      <c r="B269" s="57" t="s">
        <v>636</v>
      </c>
      <c r="C269" s="57">
        <v>0</v>
      </c>
      <c r="D269" s="57">
        <v>0</v>
      </c>
      <c r="E269" s="57">
        <v>0</v>
      </c>
      <c r="F269" s="57">
        <v>-292787</v>
      </c>
      <c r="G269" s="57">
        <v>0</v>
      </c>
      <c r="H269" s="57">
        <v>-292787</v>
      </c>
      <c r="I269" s="57">
        <v>0</v>
      </c>
      <c r="J269" s="57">
        <v>0</v>
      </c>
      <c r="K269" s="57">
        <v>0</v>
      </c>
      <c r="L269" s="57">
        <v>134</v>
      </c>
      <c r="M269" s="57">
        <v>0</v>
      </c>
      <c r="N269" s="57">
        <v>134</v>
      </c>
      <c r="O269" s="57">
        <v>-292653</v>
      </c>
      <c r="P269" s="57">
        <v>0</v>
      </c>
      <c r="Q269" s="57">
        <v>-292653</v>
      </c>
      <c r="R269" s="57">
        <v>-2679613</v>
      </c>
      <c r="S269" s="57">
        <v>0</v>
      </c>
      <c r="T269" s="57">
        <v>-2679613</v>
      </c>
      <c r="U269" s="57">
        <v>0</v>
      </c>
      <c r="V269" s="57">
        <v>0</v>
      </c>
      <c r="W269" s="57">
        <v>0</v>
      </c>
      <c r="X269" s="57">
        <v>-115756</v>
      </c>
      <c r="Y269" s="57">
        <v>0</v>
      </c>
      <c r="Z269" s="57">
        <v>-115756</v>
      </c>
      <c r="AA269" s="57">
        <v>0</v>
      </c>
      <c r="AB269" s="57">
        <v>0</v>
      </c>
      <c r="AC269" s="57">
        <v>0</v>
      </c>
      <c r="AD269" s="57">
        <v>0</v>
      </c>
      <c r="AE269" s="57">
        <v>0</v>
      </c>
      <c r="AF269" s="57">
        <v>0</v>
      </c>
      <c r="AG269" s="57">
        <v>697862</v>
      </c>
      <c r="AH269" s="57">
        <v>0</v>
      </c>
      <c r="AI269" s="57">
        <v>697862</v>
      </c>
      <c r="AJ269" s="57">
        <v>-6170</v>
      </c>
      <c r="AK269" s="57">
        <v>0</v>
      </c>
      <c r="AL269" s="57">
        <v>-6170</v>
      </c>
      <c r="AM269" s="57">
        <v>-2032752</v>
      </c>
      <c r="AN269" s="57">
        <v>0</v>
      </c>
      <c r="AO269" s="57">
        <v>-2032752</v>
      </c>
      <c r="AP269" s="57">
        <v>33326</v>
      </c>
      <c r="AQ269" s="57">
        <v>0</v>
      </c>
      <c r="AR269" s="57">
        <v>33326</v>
      </c>
      <c r="AS269" s="57">
        <v>-61143</v>
      </c>
      <c r="AT269" s="57">
        <v>0</v>
      </c>
      <c r="AU269" s="57">
        <v>-61143</v>
      </c>
      <c r="AV269" s="57">
        <v>0</v>
      </c>
      <c r="AW269" s="57">
        <v>0</v>
      </c>
      <c r="AX269" s="57">
        <v>0</v>
      </c>
      <c r="AY269" s="57">
        <v>-44851</v>
      </c>
      <c r="AZ269" s="57">
        <v>0</v>
      </c>
      <c r="BA269" s="57">
        <v>-44851</v>
      </c>
      <c r="BB269" s="57">
        <v>0</v>
      </c>
      <c r="BC269" s="57">
        <v>0</v>
      </c>
      <c r="BD269" s="57">
        <v>0</v>
      </c>
      <c r="BE269" s="57">
        <v>-4209097</v>
      </c>
      <c r="BF269" s="57">
        <v>0</v>
      </c>
      <c r="BG269" s="57">
        <v>-4209097</v>
      </c>
      <c r="BH269" s="57">
        <v>-75674</v>
      </c>
      <c r="BI269" s="57">
        <v>0</v>
      </c>
      <c r="BJ269" s="57">
        <v>-75674</v>
      </c>
      <c r="BK269" s="57">
        <v>-37963</v>
      </c>
      <c r="BL269" s="57">
        <v>0</v>
      </c>
      <c r="BM269" s="57">
        <v>-37963</v>
      </c>
      <c r="BN269" s="57">
        <v>-1125011</v>
      </c>
      <c r="BO269" s="57">
        <v>0</v>
      </c>
      <c r="BP269" s="57">
        <v>-1125011</v>
      </c>
      <c r="BQ269" s="57">
        <v>-72</v>
      </c>
      <c r="BR269" s="57">
        <v>0</v>
      </c>
      <c r="BS269" s="57">
        <v>-72</v>
      </c>
      <c r="BT269" s="57">
        <v>-1238720</v>
      </c>
      <c r="BU269" s="57">
        <v>0</v>
      </c>
      <c r="BV269" s="57">
        <v>-1238720</v>
      </c>
      <c r="BW269" s="57">
        <v>-79242</v>
      </c>
      <c r="BX269" s="57">
        <v>0</v>
      </c>
      <c r="BY269" s="57">
        <v>-79242</v>
      </c>
      <c r="BZ269" s="57">
        <v>5316</v>
      </c>
      <c r="CA269" s="57">
        <v>0</v>
      </c>
      <c r="CB269" s="57">
        <v>5316</v>
      </c>
      <c r="CC269" s="57">
        <v>-85560</v>
      </c>
      <c r="CD269" s="57">
        <v>0</v>
      </c>
      <c r="CE269" s="57">
        <v>-85560</v>
      </c>
      <c r="CF269" s="57">
        <v>8842</v>
      </c>
      <c r="CG269" s="57">
        <v>0</v>
      </c>
      <c r="CH269" s="57">
        <v>8842</v>
      </c>
      <c r="CI269" s="57">
        <v>0</v>
      </c>
      <c r="CJ269" s="57">
        <v>0</v>
      </c>
      <c r="CK269" s="57">
        <v>0</v>
      </c>
      <c r="CL269" s="57">
        <v>0</v>
      </c>
      <c r="CM269" s="57">
        <v>0</v>
      </c>
      <c r="CN269" s="57">
        <v>0</v>
      </c>
      <c r="CO269" s="57">
        <v>-3373</v>
      </c>
      <c r="CP269" s="57">
        <v>0</v>
      </c>
      <c r="CQ269" s="57">
        <v>-3373</v>
      </c>
      <c r="CR269" s="57">
        <v>0</v>
      </c>
      <c r="CS269" s="57">
        <v>0</v>
      </c>
      <c r="CT269" s="57">
        <v>0</v>
      </c>
      <c r="CU269" s="57">
        <v>0</v>
      </c>
      <c r="CV269" s="57">
        <v>0</v>
      </c>
      <c r="CW269" s="57">
        <v>0</v>
      </c>
      <c r="CX269" s="57">
        <v>0</v>
      </c>
      <c r="CY269" s="57">
        <v>0</v>
      </c>
      <c r="CZ269" s="57">
        <v>0</v>
      </c>
      <c r="DA269" s="57">
        <v>0</v>
      </c>
      <c r="DB269" s="57">
        <v>0</v>
      </c>
      <c r="DC269" s="57">
        <v>0</v>
      </c>
      <c r="DD269" s="57">
        <v>0</v>
      </c>
      <c r="DE269" s="57">
        <v>0</v>
      </c>
      <c r="DF269" s="57">
        <v>0</v>
      </c>
      <c r="DG269" s="57">
        <v>0</v>
      </c>
      <c r="DH269" s="57">
        <v>0</v>
      </c>
      <c r="DI269" s="57">
        <v>-154017</v>
      </c>
      <c r="DJ269" s="57">
        <v>0</v>
      </c>
      <c r="DK269" s="57">
        <v>-154017</v>
      </c>
      <c r="DL269" s="57">
        <v>0</v>
      </c>
      <c r="DM269" s="57">
        <v>0</v>
      </c>
      <c r="DN269" s="57">
        <v>0</v>
      </c>
      <c r="DO269" s="57">
        <v>0</v>
      </c>
      <c r="DP269" s="57">
        <v>0</v>
      </c>
      <c r="DQ269" s="57">
        <v>0</v>
      </c>
      <c r="DR269" s="57">
        <v>-1382</v>
      </c>
      <c r="DS269" s="57">
        <v>0</v>
      </c>
      <c r="DT269" s="57">
        <v>-1382</v>
      </c>
      <c r="DU269" s="57">
        <v>-22</v>
      </c>
      <c r="DV269" s="57">
        <v>0</v>
      </c>
      <c r="DW269" s="57">
        <v>-22</v>
      </c>
      <c r="DX269" s="57">
        <v>-544140</v>
      </c>
      <c r="DY269" s="57">
        <v>0</v>
      </c>
      <c r="DZ269" s="57">
        <v>-544140</v>
      </c>
      <c r="EA269" s="57">
        <v>-8429</v>
      </c>
      <c r="EB269" s="57">
        <v>0</v>
      </c>
      <c r="EC269" s="57">
        <v>-8429</v>
      </c>
      <c r="ED269" s="57">
        <v>0</v>
      </c>
      <c r="EE269" s="57">
        <v>0</v>
      </c>
      <c r="EF269" s="57">
        <v>0</v>
      </c>
      <c r="EG269" s="57">
        <v>0</v>
      </c>
      <c r="EH269" s="57">
        <v>0</v>
      </c>
      <c r="EI269" s="57">
        <v>0</v>
      </c>
      <c r="EJ269" s="57">
        <v>-8080</v>
      </c>
      <c r="EK269" s="57">
        <v>0</v>
      </c>
      <c r="EL269" s="57">
        <v>-8080</v>
      </c>
      <c r="EM269" s="57">
        <v>-562053</v>
      </c>
      <c r="EN269" s="57">
        <v>0</v>
      </c>
      <c r="EO269" s="57">
        <v>-562053</v>
      </c>
      <c r="EP269" s="57">
        <v>-47394</v>
      </c>
      <c r="EQ269" s="57">
        <v>0</v>
      </c>
      <c r="ER269" s="57">
        <v>-47394</v>
      </c>
      <c r="ES269" s="57">
        <v>0</v>
      </c>
      <c r="ET269" s="57">
        <v>0</v>
      </c>
      <c r="EU269" s="57">
        <v>0</v>
      </c>
      <c r="EV269" s="57">
        <v>-47394</v>
      </c>
      <c r="EW269" s="57">
        <v>0</v>
      </c>
      <c r="EX269" s="57">
        <v>-47394</v>
      </c>
      <c r="EY269" s="57">
        <v>32673313</v>
      </c>
      <c r="EZ269" s="57">
        <v>0</v>
      </c>
      <c r="FA269" s="57">
        <v>32673313</v>
      </c>
      <c r="FB269" s="57">
        <v>-292653</v>
      </c>
      <c r="FC269" s="57">
        <v>0</v>
      </c>
      <c r="FD269" s="57">
        <v>-292653</v>
      </c>
      <c r="FE269" s="57">
        <v>-4209097</v>
      </c>
      <c r="FF269" s="57">
        <v>0</v>
      </c>
      <c r="FG269" s="57">
        <v>-4209097</v>
      </c>
      <c r="FH269" s="57">
        <v>-1238720</v>
      </c>
      <c r="FI269" s="57">
        <v>0</v>
      </c>
      <c r="FJ269" s="57">
        <v>-1238720</v>
      </c>
      <c r="FK269" s="57">
        <v>-154017</v>
      </c>
      <c r="FL269" s="57">
        <v>0</v>
      </c>
      <c r="FM269" s="57">
        <v>-154017</v>
      </c>
      <c r="FN269" s="57">
        <v>-562053</v>
      </c>
      <c r="FO269" s="57">
        <v>0</v>
      </c>
      <c r="FP269" s="57">
        <v>-562053</v>
      </c>
      <c r="FQ269" s="57">
        <v>-47394</v>
      </c>
      <c r="FR269" s="57">
        <v>0</v>
      </c>
      <c r="FS269" s="57">
        <v>-47394</v>
      </c>
      <c r="FT269" s="57">
        <v>-6503934</v>
      </c>
      <c r="FU269" s="57">
        <v>0</v>
      </c>
      <c r="FV269" s="57">
        <v>-6503934</v>
      </c>
      <c r="FW269" s="57">
        <v>26169379</v>
      </c>
      <c r="FX269" s="57">
        <v>0</v>
      </c>
      <c r="FY269" s="57">
        <v>26169379</v>
      </c>
    </row>
    <row r="270" spans="1:181" x14ac:dyDescent="0.2">
      <c r="A270" s="57" t="s">
        <v>639</v>
      </c>
      <c r="B270" s="57" t="s">
        <v>638</v>
      </c>
      <c r="C270" s="57">
        <v>0</v>
      </c>
      <c r="D270" s="57">
        <v>0</v>
      </c>
      <c r="E270" s="57">
        <v>0</v>
      </c>
      <c r="F270" s="57">
        <v>2282</v>
      </c>
      <c r="G270" s="57">
        <v>0</v>
      </c>
      <c r="H270" s="57">
        <v>2282</v>
      </c>
      <c r="I270" s="57">
        <v>0</v>
      </c>
      <c r="J270" s="57">
        <v>0</v>
      </c>
      <c r="K270" s="57">
        <v>0</v>
      </c>
      <c r="L270" s="57">
        <v>477246</v>
      </c>
      <c r="M270" s="57">
        <v>0</v>
      </c>
      <c r="N270" s="57">
        <v>477246</v>
      </c>
      <c r="O270" s="57">
        <v>479528</v>
      </c>
      <c r="P270" s="57">
        <v>0</v>
      </c>
      <c r="Q270" s="57">
        <v>479528</v>
      </c>
      <c r="R270" s="57">
        <v>-3776312</v>
      </c>
      <c r="S270" s="57">
        <v>0</v>
      </c>
      <c r="T270" s="57">
        <v>-3776312</v>
      </c>
      <c r="U270" s="57">
        <v>-6494</v>
      </c>
      <c r="V270" s="57">
        <v>0</v>
      </c>
      <c r="W270" s="57">
        <v>-6494</v>
      </c>
      <c r="X270" s="57">
        <v>-132207</v>
      </c>
      <c r="Y270" s="57">
        <v>0</v>
      </c>
      <c r="Z270" s="57">
        <v>-132207</v>
      </c>
      <c r="AA270" s="57">
        <v>-132207</v>
      </c>
      <c r="AB270" s="57">
        <v>0</v>
      </c>
      <c r="AC270" s="57">
        <v>-132207</v>
      </c>
      <c r="AD270" s="57">
        <v>0</v>
      </c>
      <c r="AE270" s="57">
        <v>0</v>
      </c>
      <c r="AF270" s="57">
        <v>0</v>
      </c>
      <c r="AG270" s="57">
        <v>1777019</v>
      </c>
      <c r="AH270" s="57">
        <v>0</v>
      </c>
      <c r="AI270" s="57">
        <v>1777019</v>
      </c>
      <c r="AJ270" s="57">
        <v>-51683</v>
      </c>
      <c r="AK270" s="57">
        <v>0</v>
      </c>
      <c r="AL270" s="57">
        <v>-51683</v>
      </c>
      <c r="AM270" s="57">
        <v>-2601150</v>
      </c>
      <c r="AN270" s="57">
        <v>0</v>
      </c>
      <c r="AO270" s="57">
        <v>-2601150</v>
      </c>
      <c r="AP270" s="57">
        <v>-10713</v>
      </c>
      <c r="AQ270" s="57">
        <v>0</v>
      </c>
      <c r="AR270" s="57">
        <v>-10713</v>
      </c>
      <c r="AS270" s="57">
        <v>-40633</v>
      </c>
      <c r="AT270" s="57">
        <v>0</v>
      </c>
      <c r="AU270" s="57">
        <v>-40633</v>
      </c>
      <c r="AV270" s="57">
        <v>0</v>
      </c>
      <c r="AW270" s="57">
        <v>0</v>
      </c>
      <c r="AX270" s="57">
        <v>0</v>
      </c>
      <c r="AY270" s="57">
        <v>-80026</v>
      </c>
      <c r="AZ270" s="57">
        <v>0</v>
      </c>
      <c r="BA270" s="57">
        <v>-80026</v>
      </c>
      <c r="BB270" s="57">
        <v>691</v>
      </c>
      <c r="BC270" s="57">
        <v>0</v>
      </c>
      <c r="BD270" s="57">
        <v>691</v>
      </c>
      <c r="BE270" s="57">
        <v>-4915014</v>
      </c>
      <c r="BF270" s="57">
        <v>0</v>
      </c>
      <c r="BG270" s="57">
        <v>-4915014</v>
      </c>
      <c r="BH270" s="57">
        <v>-3267</v>
      </c>
      <c r="BI270" s="57">
        <v>0</v>
      </c>
      <c r="BJ270" s="57">
        <v>-3267</v>
      </c>
      <c r="BK270" s="57">
        <v>0</v>
      </c>
      <c r="BL270" s="57">
        <v>0</v>
      </c>
      <c r="BM270" s="57">
        <v>0</v>
      </c>
      <c r="BN270" s="57">
        <v>-737681</v>
      </c>
      <c r="BO270" s="57">
        <v>0</v>
      </c>
      <c r="BP270" s="57">
        <v>-737681</v>
      </c>
      <c r="BQ270" s="57">
        <v>125549</v>
      </c>
      <c r="BR270" s="57">
        <v>0</v>
      </c>
      <c r="BS270" s="57">
        <v>125549</v>
      </c>
      <c r="BT270" s="57">
        <v>-615399</v>
      </c>
      <c r="BU270" s="57">
        <v>0</v>
      </c>
      <c r="BV270" s="57">
        <v>-615399</v>
      </c>
      <c r="BW270" s="57">
        <v>-56083</v>
      </c>
      <c r="BX270" s="57">
        <v>0</v>
      </c>
      <c r="BY270" s="57">
        <v>-56083</v>
      </c>
      <c r="BZ270" s="57">
        <v>-4</v>
      </c>
      <c r="CA270" s="57">
        <v>0</v>
      </c>
      <c r="CB270" s="57">
        <v>-4</v>
      </c>
      <c r="CC270" s="57">
        <v>-32947</v>
      </c>
      <c r="CD270" s="57">
        <v>0</v>
      </c>
      <c r="CE270" s="57">
        <v>-32947</v>
      </c>
      <c r="CF270" s="57">
        <v>4113</v>
      </c>
      <c r="CG270" s="57">
        <v>0</v>
      </c>
      <c r="CH270" s="57">
        <v>4113</v>
      </c>
      <c r="CI270" s="57">
        <v>-217</v>
      </c>
      <c r="CJ270" s="57">
        <v>0</v>
      </c>
      <c r="CK270" s="57">
        <v>-217</v>
      </c>
      <c r="CL270" s="57">
        <v>0</v>
      </c>
      <c r="CM270" s="57">
        <v>0</v>
      </c>
      <c r="CN270" s="57">
        <v>0</v>
      </c>
      <c r="CO270" s="57">
        <v>-11164</v>
      </c>
      <c r="CP270" s="57">
        <v>0</v>
      </c>
      <c r="CQ270" s="57">
        <v>-11164</v>
      </c>
      <c r="CR270" s="57">
        <v>585</v>
      </c>
      <c r="CS270" s="57">
        <v>0</v>
      </c>
      <c r="CT270" s="57">
        <v>585</v>
      </c>
      <c r="CU270" s="57">
        <v>-12879</v>
      </c>
      <c r="CV270" s="57">
        <v>0</v>
      </c>
      <c r="CW270" s="57">
        <v>-12879</v>
      </c>
      <c r="CX270" s="57">
        <v>0</v>
      </c>
      <c r="CY270" s="57">
        <v>0</v>
      </c>
      <c r="CZ270" s="57">
        <v>0</v>
      </c>
      <c r="DA270" s="57">
        <v>0</v>
      </c>
      <c r="DB270" s="57">
        <v>0</v>
      </c>
      <c r="DC270" s="57">
        <v>0</v>
      </c>
      <c r="DD270" s="57">
        <v>0</v>
      </c>
      <c r="DE270" s="57">
        <v>0</v>
      </c>
      <c r="DF270" s="57">
        <v>0</v>
      </c>
      <c r="DG270" s="57">
        <v>0</v>
      </c>
      <c r="DH270" s="57">
        <v>0</v>
      </c>
      <c r="DI270" s="57">
        <v>-108596</v>
      </c>
      <c r="DJ270" s="57">
        <v>0</v>
      </c>
      <c r="DK270" s="57">
        <v>-108596</v>
      </c>
      <c r="DL270" s="57">
        <v>0</v>
      </c>
      <c r="DM270" s="57">
        <v>0</v>
      </c>
      <c r="DN270" s="57">
        <v>0</v>
      </c>
      <c r="DO270" s="57">
        <v>0</v>
      </c>
      <c r="DP270" s="57">
        <v>0</v>
      </c>
      <c r="DQ270" s="57">
        <v>0</v>
      </c>
      <c r="DR270" s="57">
        <v>-14770</v>
      </c>
      <c r="DS270" s="57">
        <v>0</v>
      </c>
      <c r="DT270" s="57">
        <v>-14770</v>
      </c>
      <c r="DU270" s="57">
        <v>-5312</v>
      </c>
      <c r="DV270" s="57">
        <v>0</v>
      </c>
      <c r="DW270" s="57">
        <v>-5312</v>
      </c>
      <c r="DX270" s="57">
        <v>-761937</v>
      </c>
      <c r="DY270" s="57">
        <v>0</v>
      </c>
      <c r="DZ270" s="57">
        <v>-761937</v>
      </c>
      <c r="EA270" s="57">
        <v>-4799</v>
      </c>
      <c r="EB270" s="57">
        <v>0</v>
      </c>
      <c r="EC270" s="57">
        <v>-4799</v>
      </c>
      <c r="ED270" s="57">
        <v>0</v>
      </c>
      <c r="EE270" s="57">
        <v>0</v>
      </c>
      <c r="EF270" s="57">
        <v>0</v>
      </c>
      <c r="EG270" s="57">
        <v>0</v>
      </c>
      <c r="EH270" s="57">
        <v>0</v>
      </c>
      <c r="EI270" s="57">
        <v>0</v>
      </c>
      <c r="EJ270" s="57">
        <v>-28658</v>
      </c>
      <c r="EK270" s="57">
        <v>0</v>
      </c>
      <c r="EL270" s="57">
        <v>-28658</v>
      </c>
      <c r="EM270" s="57">
        <v>-815476</v>
      </c>
      <c r="EN270" s="57">
        <v>0</v>
      </c>
      <c r="EO270" s="57">
        <v>-815476</v>
      </c>
      <c r="EP270" s="57">
        <v>0</v>
      </c>
      <c r="EQ270" s="57">
        <v>0</v>
      </c>
      <c r="ER270" s="57">
        <v>0</v>
      </c>
      <c r="ES270" s="57">
        <v>0</v>
      </c>
      <c r="ET270" s="57">
        <v>0</v>
      </c>
      <c r="EU270" s="57">
        <v>0</v>
      </c>
      <c r="EV270" s="57">
        <v>0</v>
      </c>
      <c r="EW270" s="57">
        <v>0</v>
      </c>
      <c r="EX270" s="57">
        <v>0</v>
      </c>
      <c r="EY270" s="57">
        <v>72402993</v>
      </c>
      <c r="EZ270" s="57">
        <v>0</v>
      </c>
      <c r="FA270" s="57">
        <v>72402993</v>
      </c>
      <c r="FB270" s="57">
        <v>479528</v>
      </c>
      <c r="FC270" s="57">
        <v>0</v>
      </c>
      <c r="FD270" s="57">
        <v>479528</v>
      </c>
      <c r="FE270" s="57">
        <v>-4915014</v>
      </c>
      <c r="FF270" s="57">
        <v>0</v>
      </c>
      <c r="FG270" s="57">
        <v>-4915014</v>
      </c>
      <c r="FH270" s="57">
        <v>-615399</v>
      </c>
      <c r="FI270" s="57">
        <v>0</v>
      </c>
      <c r="FJ270" s="57">
        <v>-615399</v>
      </c>
      <c r="FK270" s="57">
        <v>-108596</v>
      </c>
      <c r="FL270" s="57">
        <v>0</v>
      </c>
      <c r="FM270" s="57">
        <v>-108596</v>
      </c>
      <c r="FN270" s="57">
        <v>-815476</v>
      </c>
      <c r="FO270" s="57">
        <v>0</v>
      </c>
      <c r="FP270" s="57">
        <v>-815476</v>
      </c>
      <c r="FQ270" s="57">
        <v>0</v>
      </c>
      <c r="FR270" s="57">
        <v>0</v>
      </c>
      <c r="FS270" s="57">
        <v>0</v>
      </c>
      <c r="FT270" s="57">
        <v>-5974957</v>
      </c>
      <c r="FU270" s="57">
        <v>0</v>
      </c>
      <c r="FV270" s="57">
        <v>-5974957</v>
      </c>
      <c r="FW270" s="57">
        <v>66428036</v>
      </c>
      <c r="FX270" s="57">
        <v>0</v>
      </c>
      <c r="FY270" s="57">
        <v>66428036</v>
      </c>
    </row>
    <row r="271" spans="1:181" x14ac:dyDescent="0.2">
      <c r="A271" s="57" t="s">
        <v>641</v>
      </c>
      <c r="B271" s="57" t="s">
        <v>640</v>
      </c>
      <c r="C271" s="57">
        <v>0</v>
      </c>
      <c r="D271" s="57">
        <v>0</v>
      </c>
      <c r="E271" s="57">
        <v>0</v>
      </c>
      <c r="F271" s="57">
        <v>-543074</v>
      </c>
      <c r="G271" s="57">
        <v>0</v>
      </c>
      <c r="H271" s="57">
        <v>-543074</v>
      </c>
      <c r="I271" s="57">
        <v>0</v>
      </c>
      <c r="J271" s="57">
        <v>0</v>
      </c>
      <c r="K271" s="57">
        <v>0</v>
      </c>
      <c r="L271" s="57">
        <v>742076</v>
      </c>
      <c r="M271" s="57">
        <v>0</v>
      </c>
      <c r="N271" s="57">
        <v>742076</v>
      </c>
      <c r="O271" s="57">
        <v>199002</v>
      </c>
      <c r="P271" s="57">
        <v>0</v>
      </c>
      <c r="Q271" s="57">
        <v>199002</v>
      </c>
      <c r="R271" s="57">
        <v>-4679790</v>
      </c>
      <c r="S271" s="57">
        <v>-2493</v>
      </c>
      <c r="T271" s="57">
        <v>-4682283</v>
      </c>
      <c r="U271" s="57">
        <v>-7206</v>
      </c>
      <c r="V271" s="57">
        <v>0</v>
      </c>
      <c r="W271" s="57">
        <v>-7206</v>
      </c>
      <c r="X271" s="57">
        <v>-126831</v>
      </c>
      <c r="Y271" s="57">
        <v>0</v>
      </c>
      <c r="Z271" s="57">
        <v>-126831</v>
      </c>
      <c r="AA271" s="57">
        <v>0</v>
      </c>
      <c r="AB271" s="57">
        <v>0</v>
      </c>
      <c r="AC271" s="57">
        <v>0</v>
      </c>
      <c r="AD271" s="57">
        <v>0</v>
      </c>
      <c r="AE271" s="57">
        <v>0</v>
      </c>
      <c r="AF271" s="57">
        <v>0</v>
      </c>
      <c r="AG271" s="57">
        <v>2517153</v>
      </c>
      <c r="AH271" s="57">
        <v>24083</v>
      </c>
      <c r="AI271" s="57">
        <v>2541236</v>
      </c>
      <c r="AJ271" s="57">
        <v>-90323</v>
      </c>
      <c r="AK271" s="57">
        <v>0</v>
      </c>
      <c r="AL271" s="57">
        <v>-90323</v>
      </c>
      <c r="AM271" s="57">
        <v>-6167763</v>
      </c>
      <c r="AN271" s="57">
        <v>-28988</v>
      </c>
      <c r="AO271" s="57">
        <v>-6196751</v>
      </c>
      <c r="AP271" s="57">
        <v>16147</v>
      </c>
      <c r="AQ271" s="57">
        <v>0</v>
      </c>
      <c r="AR271" s="57">
        <v>16147</v>
      </c>
      <c r="AS271" s="57">
        <v>-45130</v>
      </c>
      <c r="AT271" s="57">
        <v>0</v>
      </c>
      <c r="AU271" s="57">
        <v>-45130</v>
      </c>
      <c r="AV271" s="57">
        <v>-9330</v>
      </c>
      <c r="AW271" s="57">
        <v>0</v>
      </c>
      <c r="AX271" s="57">
        <v>-9330</v>
      </c>
      <c r="AY271" s="57">
        <v>-1892</v>
      </c>
      <c r="AZ271" s="57">
        <v>0</v>
      </c>
      <c r="BA271" s="57">
        <v>-1892</v>
      </c>
      <c r="BB271" s="57">
        <v>0</v>
      </c>
      <c r="BC271" s="57">
        <v>0</v>
      </c>
      <c r="BD271" s="57">
        <v>0</v>
      </c>
      <c r="BE271" s="57">
        <v>-8587759</v>
      </c>
      <c r="BF271" s="57">
        <v>-7398</v>
      </c>
      <c r="BG271" s="57">
        <v>-8595157</v>
      </c>
      <c r="BH271" s="57">
        <v>-104404</v>
      </c>
      <c r="BI271" s="57">
        <v>0</v>
      </c>
      <c r="BJ271" s="57">
        <v>-104404</v>
      </c>
      <c r="BK271" s="57">
        <v>7730</v>
      </c>
      <c r="BL271" s="57">
        <v>0</v>
      </c>
      <c r="BM271" s="57">
        <v>7730</v>
      </c>
      <c r="BN271" s="57">
        <v>-2898437</v>
      </c>
      <c r="BO271" s="57">
        <v>-7280</v>
      </c>
      <c r="BP271" s="57">
        <v>-2905717</v>
      </c>
      <c r="BQ271" s="57">
        <v>1869</v>
      </c>
      <c r="BR271" s="57">
        <v>0</v>
      </c>
      <c r="BS271" s="57">
        <v>1869</v>
      </c>
      <c r="BT271" s="57">
        <v>-2993242</v>
      </c>
      <c r="BU271" s="57">
        <v>-7280</v>
      </c>
      <c r="BV271" s="57">
        <v>-3000522</v>
      </c>
      <c r="BW271" s="57">
        <v>-58854</v>
      </c>
      <c r="BX271" s="57">
        <v>0</v>
      </c>
      <c r="BY271" s="57">
        <v>-58854</v>
      </c>
      <c r="BZ271" s="57">
        <v>2766</v>
      </c>
      <c r="CA271" s="57">
        <v>0</v>
      </c>
      <c r="CB271" s="57">
        <v>2766</v>
      </c>
      <c r="CC271" s="57">
        <v>-137687</v>
      </c>
      <c r="CD271" s="57">
        <v>0</v>
      </c>
      <c r="CE271" s="57">
        <v>-137687</v>
      </c>
      <c r="CF271" s="57">
        <v>-25317</v>
      </c>
      <c r="CG271" s="57">
        <v>0</v>
      </c>
      <c r="CH271" s="57">
        <v>-25317</v>
      </c>
      <c r="CI271" s="57">
        <v>-592</v>
      </c>
      <c r="CJ271" s="57">
        <v>0</v>
      </c>
      <c r="CK271" s="57">
        <v>-592</v>
      </c>
      <c r="CL271" s="57">
        <v>0</v>
      </c>
      <c r="CM271" s="57">
        <v>0</v>
      </c>
      <c r="CN271" s="57">
        <v>0</v>
      </c>
      <c r="CO271" s="57">
        <v>0</v>
      </c>
      <c r="CP271" s="57">
        <v>0</v>
      </c>
      <c r="CQ271" s="57">
        <v>0</v>
      </c>
      <c r="CR271" s="57">
        <v>0</v>
      </c>
      <c r="CS271" s="57">
        <v>0</v>
      </c>
      <c r="CT271" s="57">
        <v>0</v>
      </c>
      <c r="CU271" s="57">
        <v>0</v>
      </c>
      <c r="CV271" s="57">
        <v>0</v>
      </c>
      <c r="CW271" s="57">
        <v>0</v>
      </c>
      <c r="CX271" s="57">
        <v>0</v>
      </c>
      <c r="CY271" s="57">
        <v>0</v>
      </c>
      <c r="CZ271" s="57">
        <v>0</v>
      </c>
      <c r="DA271" s="57">
        <v>0</v>
      </c>
      <c r="DB271" s="57">
        <v>-34510</v>
      </c>
      <c r="DC271" s="57">
        <v>-34510</v>
      </c>
      <c r="DD271" s="57">
        <v>-13876</v>
      </c>
      <c r="DE271" s="57">
        <v>0</v>
      </c>
      <c r="DF271" s="57">
        <v>-13876</v>
      </c>
      <c r="DG271" s="57">
        <v>-34510</v>
      </c>
      <c r="DH271" s="57">
        <v>0</v>
      </c>
      <c r="DI271" s="57">
        <v>-233560</v>
      </c>
      <c r="DJ271" s="57">
        <v>-34510</v>
      </c>
      <c r="DK271" s="57">
        <v>-268070</v>
      </c>
      <c r="DL271" s="57">
        <v>0</v>
      </c>
      <c r="DM271" s="57">
        <v>0</v>
      </c>
      <c r="DN271" s="57">
        <v>0</v>
      </c>
      <c r="DO271" s="57">
        <v>0</v>
      </c>
      <c r="DP271" s="57">
        <v>0</v>
      </c>
      <c r="DQ271" s="57">
        <v>0</v>
      </c>
      <c r="DR271" s="57">
        <v>-93288</v>
      </c>
      <c r="DS271" s="57">
        <v>0</v>
      </c>
      <c r="DT271" s="57">
        <v>-93288</v>
      </c>
      <c r="DU271" s="57">
        <v>-2937</v>
      </c>
      <c r="DV271" s="57">
        <v>0</v>
      </c>
      <c r="DW271" s="57">
        <v>-2937</v>
      </c>
      <c r="DX271" s="57">
        <v>-1224549</v>
      </c>
      <c r="DY271" s="57">
        <v>0</v>
      </c>
      <c r="DZ271" s="57">
        <v>-1224549</v>
      </c>
      <c r="EA271" s="57">
        <v>-17706</v>
      </c>
      <c r="EB271" s="57">
        <v>0</v>
      </c>
      <c r="EC271" s="57">
        <v>-17706</v>
      </c>
      <c r="ED271" s="57">
        <v>0</v>
      </c>
      <c r="EE271" s="57">
        <v>0</v>
      </c>
      <c r="EF271" s="57">
        <v>0</v>
      </c>
      <c r="EG271" s="57">
        <v>0</v>
      </c>
      <c r="EH271" s="57">
        <v>0</v>
      </c>
      <c r="EI271" s="57">
        <v>0</v>
      </c>
      <c r="EJ271" s="57">
        <v>-20778</v>
      </c>
      <c r="EK271" s="57">
        <v>0</v>
      </c>
      <c r="EL271" s="57">
        <v>-20778</v>
      </c>
      <c r="EM271" s="57">
        <v>-1359258</v>
      </c>
      <c r="EN271" s="57">
        <v>0</v>
      </c>
      <c r="EO271" s="57">
        <v>-1359258</v>
      </c>
      <c r="EP271" s="57">
        <v>0</v>
      </c>
      <c r="EQ271" s="57">
        <v>0</v>
      </c>
      <c r="ER271" s="57">
        <v>0</v>
      </c>
      <c r="ES271" s="57">
        <v>0</v>
      </c>
      <c r="ET271" s="57">
        <v>0</v>
      </c>
      <c r="EU271" s="57">
        <v>0</v>
      </c>
      <c r="EV271" s="57">
        <v>0</v>
      </c>
      <c r="EW271" s="57">
        <v>0</v>
      </c>
      <c r="EX271" s="57">
        <v>0</v>
      </c>
      <c r="EY271" s="57">
        <v>102187785</v>
      </c>
      <c r="EZ271" s="57">
        <v>900584</v>
      </c>
      <c r="FA271" s="57">
        <v>103088369</v>
      </c>
      <c r="FB271" s="57">
        <v>199002</v>
      </c>
      <c r="FC271" s="57">
        <v>0</v>
      </c>
      <c r="FD271" s="57">
        <v>199002</v>
      </c>
      <c r="FE271" s="57">
        <v>-8587759</v>
      </c>
      <c r="FF271" s="57">
        <v>-7398</v>
      </c>
      <c r="FG271" s="57">
        <v>-8595157</v>
      </c>
      <c r="FH271" s="57">
        <v>-2993242</v>
      </c>
      <c r="FI271" s="57">
        <v>-7280</v>
      </c>
      <c r="FJ271" s="57">
        <v>-3000522</v>
      </c>
      <c r="FK271" s="57">
        <v>-233560</v>
      </c>
      <c r="FL271" s="57">
        <v>-34510</v>
      </c>
      <c r="FM271" s="57">
        <v>-268070</v>
      </c>
      <c r="FN271" s="57">
        <v>-1359258</v>
      </c>
      <c r="FO271" s="57">
        <v>0</v>
      </c>
      <c r="FP271" s="57">
        <v>-1359258</v>
      </c>
      <c r="FQ271" s="57">
        <v>0</v>
      </c>
      <c r="FR271" s="57">
        <v>0</v>
      </c>
      <c r="FS271" s="57">
        <v>0</v>
      </c>
      <c r="FT271" s="57">
        <v>-12974817</v>
      </c>
      <c r="FU271" s="57">
        <v>-49188</v>
      </c>
      <c r="FV271" s="57">
        <v>-13024005</v>
      </c>
      <c r="FW271" s="57">
        <v>89212968</v>
      </c>
      <c r="FX271" s="57">
        <v>851396</v>
      </c>
      <c r="FY271" s="57">
        <v>90064364</v>
      </c>
    </row>
    <row r="272" spans="1:181" x14ac:dyDescent="0.2">
      <c r="A272" s="57" t="s">
        <v>643</v>
      </c>
      <c r="B272" s="57" t="s">
        <v>642</v>
      </c>
      <c r="C272" s="57">
        <v>0</v>
      </c>
      <c r="D272" s="57">
        <v>0</v>
      </c>
      <c r="E272" s="57">
        <v>0</v>
      </c>
      <c r="F272" s="57">
        <v>1685</v>
      </c>
      <c r="G272" s="57">
        <v>0</v>
      </c>
      <c r="H272" s="57">
        <v>1685</v>
      </c>
      <c r="I272" s="57">
        <v>0</v>
      </c>
      <c r="J272" s="57">
        <v>0</v>
      </c>
      <c r="K272" s="57">
        <v>0</v>
      </c>
      <c r="L272" s="57">
        <v>37797</v>
      </c>
      <c r="M272" s="57">
        <v>0</v>
      </c>
      <c r="N272" s="57">
        <v>37797</v>
      </c>
      <c r="O272" s="57">
        <v>39482</v>
      </c>
      <c r="P272" s="57">
        <v>0</v>
      </c>
      <c r="Q272" s="57">
        <v>39482</v>
      </c>
      <c r="R272" s="57">
        <v>-1333197</v>
      </c>
      <c r="S272" s="57">
        <v>0</v>
      </c>
      <c r="T272" s="57">
        <v>-1333197</v>
      </c>
      <c r="U272" s="57">
        <v>-652</v>
      </c>
      <c r="V272" s="57">
        <v>0</v>
      </c>
      <c r="W272" s="57">
        <v>-652</v>
      </c>
      <c r="X272" s="57">
        <v>-85788</v>
      </c>
      <c r="Y272" s="57">
        <v>0</v>
      </c>
      <c r="Z272" s="57">
        <v>-85788</v>
      </c>
      <c r="AA272" s="57">
        <v>-63608</v>
      </c>
      <c r="AB272" s="57">
        <v>0</v>
      </c>
      <c r="AC272" s="57">
        <v>-63608</v>
      </c>
      <c r="AD272" s="57">
        <v>-271</v>
      </c>
      <c r="AE272" s="57">
        <v>0</v>
      </c>
      <c r="AF272" s="57">
        <v>-271</v>
      </c>
      <c r="AG272" s="57">
        <v>983501</v>
      </c>
      <c r="AH272" s="57">
        <v>0</v>
      </c>
      <c r="AI272" s="57">
        <v>983501</v>
      </c>
      <c r="AJ272" s="57">
        <v>-3384</v>
      </c>
      <c r="AK272" s="57">
        <v>0</v>
      </c>
      <c r="AL272" s="57">
        <v>-3384</v>
      </c>
      <c r="AM272" s="57">
        <v>-1402649</v>
      </c>
      <c r="AN272" s="57">
        <v>0</v>
      </c>
      <c r="AO272" s="57">
        <v>-1402649</v>
      </c>
      <c r="AP272" s="57">
        <v>-4413</v>
      </c>
      <c r="AQ272" s="57">
        <v>0</v>
      </c>
      <c r="AR272" s="57">
        <v>-4413</v>
      </c>
      <c r="AS272" s="57">
        <v>-5768</v>
      </c>
      <c r="AT272" s="57">
        <v>0</v>
      </c>
      <c r="AU272" s="57">
        <v>-5768</v>
      </c>
      <c r="AV272" s="57">
        <v>0</v>
      </c>
      <c r="AW272" s="57">
        <v>0</v>
      </c>
      <c r="AX272" s="57">
        <v>0</v>
      </c>
      <c r="AY272" s="57">
        <v>0</v>
      </c>
      <c r="AZ272" s="57">
        <v>0</v>
      </c>
      <c r="BA272" s="57">
        <v>0</v>
      </c>
      <c r="BB272" s="57">
        <v>0</v>
      </c>
      <c r="BC272" s="57">
        <v>0</v>
      </c>
      <c r="BD272" s="57">
        <v>0</v>
      </c>
      <c r="BE272" s="57">
        <v>-1851698</v>
      </c>
      <c r="BF272" s="57">
        <v>0</v>
      </c>
      <c r="BG272" s="57">
        <v>-1851698</v>
      </c>
      <c r="BH272" s="57">
        <v>-215825</v>
      </c>
      <c r="BI272" s="57">
        <v>0</v>
      </c>
      <c r="BJ272" s="57">
        <v>-215825</v>
      </c>
      <c r="BK272" s="57">
        <v>-1500</v>
      </c>
      <c r="BL272" s="57">
        <v>0</v>
      </c>
      <c r="BM272" s="57">
        <v>-1500</v>
      </c>
      <c r="BN272" s="57">
        <v>-1182828</v>
      </c>
      <c r="BO272" s="57">
        <v>0</v>
      </c>
      <c r="BP272" s="57">
        <v>-1182828</v>
      </c>
      <c r="BQ272" s="57">
        <v>-83853</v>
      </c>
      <c r="BR272" s="57">
        <v>0</v>
      </c>
      <c r="BS272" s="57">
        <v>-83853</v>
      </c>
      <c r="BT272" s="57">
        <v>-1484006</v>
      </c>
      <c r="BU272" s="57">
        <v>0</v>
      </c>
      <c r="BV272" s="57">
        <v>-1484006</v>
      </c>
      <c r="BW272" s="57">
        <v>-82311</v>
      </c>
      <c r="BX272" s="57">
        <v>0</v>
      </c>
      <c r="BY272" s="57">
        <v>-82311</v>
      </c>
      <c r="BZ272" s="57">
        <v>-4217</v>
      </c>
      <c r="CA272" s="57">
        <v>0</v>
      </c>
      <c r="CB272" s="57">
        <v>-4217</v>
      </c>
      <c r="CC272" s="57">
        <v>-213554</v>
      </c>
      <c r="CD272" s="57">
        <v>0</v>
      </c>
      <c r="CE272" s="57">
        <v>-213554</v>
      </c>
      <c r="CF272" s="57">
        <v>-6021</v>
      </c>
      <c r="CG272" s="57">
        <v>0</v>
      </c>
      <c r="CH272" s="57">
        <v>-6021</v>
      </c>
      <c r="CI272" s="57">
        <v>-1442</v>
      </c>
      <c r="CJ272" s="57">
        <v>0</v>
      </c>
      <c r="CK272" s="57">
        <v>-1442</v>
      </c>
      <c r="CL272" s="57">
        <v>0</v>
      </c>
      <c r="CM272" s="57">
        <v>0</v>
      </c>
      <c r="CN272" s="57">
        <v>0</v>
      </c>
      <c r="CO272" s="57">
        <v>0</v>
      </c>
      <c r="CP272" s="57">
        <v>0</v>
      </c>
      <c r="CQ272" s="57">
        <v>0</v>
      </c>
      <c r="CR272" s="57">
        <v>0</v>
      </c>
      <c r="CS272" s="57">
        <v>0</v>
      </c>
      <c r="CT272" s="57">
        <v>0</v>
      </c>
      <c r="CU272" s="57">
        <v>0</v>
      </c>
      <c r="CV272" s="57">
        <v>0</v>
      </c>
      <c r="CW272" s="57">
        <v>0</v>
      </c>
      <c r="CX272" s="57">
        <v>0</v>
      </c>
      <c r="CY272" s="57">
        <v>0</v>
      </c>
      <c r="CZ272" s="57">
        <v>0</v>
      </c>
      <c r="DA272" s="57">
        <v>0</v>
      </c>
      <c r="DB272" s="57">
        <v>0</v>
      </c>
      <c r="DC272" s="57">
        <v>0</v>
      </c>
      <c r="DD272" s="57">
        <v>0</v>
      </c>
      <c r="DE272" s="57">
        <v>0</v>
      </c>
      <c r="DF272" s="57">
        <v>0</v>
      </c>
      <c r="DG272" s="57">
        <v>0</v>
      </c>
      <c r="DH272" s="57">
        <v>0</v>
      </c>
      <c r="DI272" s="57">
        <v>-307545</v>
      </c>
      <c r="DJ272" s="57">
        <v>0</v>
      </c>
      <c r="DK272" s="57">
        <v>-307545</v>
      </c>
      <c r="DL272" s="57">
        <v>-384860</v>
      </c>
      <c r="DM272" s="57">
        <v>0</v>
      </c>
      <c r="DN272" s="57">
        <v>-384860</v>
      </c>
      <c r="DO272" s="57">
        <v>-12702</v>
      </c>
      <c r="DP272" s="57">
        <v>0</v>
      </c>
      <c r="DQ272" s="57">
        <v>-12702</v>
      </c>
      <c r="DR272" s="57">
        <v>-40736</v>
      </c>
      <c r="DS272" s="57">
        <v>0</v>
      </c>
      <c r="DT272" s="57">
        <v>-40736</v>
      </c>
      <c r="DU272" s="57">
        <v>0</v>
      </c>
      <c r="DV272" s="57">
        <v>0</v>
      </c>
      <c r="DW272" s="57">
        <v>0</v>
      </c>
      <c r="DX272" s="57">
        <v>-612076</v>
      </c>
      <c r="DY272" s="57">
        <v>0</v>
      </c>
      <c r="DZ272" s="57">
        <v>-612076</v>
      </c>
      <c r="EA272" s="57">
        <v>-125390</v>
      </c>
      <c r="EB272" s="57">
        <v>0</v>
      </c>
      <c r="EC272" s="57">
        <v>-125390</v>
      </c>
      <c r="ED272" s="57">
        <v>0</v>
      </c>
      <c r="EE272" s="57">
        <v>0</v>
      </c>
      <c r="EF272" s="57">
        <v>0</v>
      </c>
      <c r="EG272" s="57">
        <v>0</v>
      </c>
      <c r="EH272" s="57">
        <v>0</v>
      </c>
      <c r="EI272" s="57">
        <v>0</v>
      </c>
      <c r="EJ272" s="57">
        <v>-9392</v>
      </c>
      <c r="EK272" s="57">
        <v>0</v>
      </c>
      <c r="EL272" s="57">
        <v>-9392</v>
      </c>
      <c r="EM272" s="57">
        <v>-1185156</v>
      </c>
      <c r="EN272" s="57">
        <v>0</v>
      </c>
      <c r="EO272" s="57">
        <v>-1185156</v>
      </c>
      <c r="EP272" s="57">
        <v>0</v>
      </c>
      <c r="EQ272" s="57">
        <v>0</v>
      </c>
      <c r="ER272" s="57">
        <v>0</v>
      </c>
      <c r="ES272" s="57">
        <v>0</v>
      </c>
      <c r="ET272" s="57">
        <v>0</v>
      </c>
      <c r="EU272" s="57">
        <v>0</v>
      </c>
      <c r="EV272" s="57">
        <v>0</v>
      </c>
      <c r="EW272" s="57">
        <v>0</v>
      </c>
      <c r="EX272" s="57">
        <v>0</v>
      </c>
      <c r="EY272" s="57">
        <v>41001439</v>
      </c>
      <c r="EZ272" s="57">
        <v>0</v>
      </c>
      <c r="FA272" s="57">
        <v>41001439</v>
      </c>
      <c r="FB272" s="57">
        <v>39482</v>
      </c>
      <c r="FC272" s="57">
        <v>0</v>
      </c>
      <c r="FD272" s="57">
        <v>39482</v>
      </c>
      <c r="FE272" s="57">
        <v>-1851698</v>
      </c>
      <c r="FF272" s="57">
        <v>0</v>
      </c>
      <c r="FG272" s="57">
        <v>-1851698</v>
      </c>
      <c r="FH272" s="57">
        <v>-1484006</v>
      </c>
      <c r="FI272" s="57">
        <v>0</v>
      </c>
      <c r="FJ272" s="57">
        <v>-1484006</v>
      </c>
      <c r="FK272" s="57">
        <v>-307545</v>
      </c>
      <c r="FL272" s="57">
        <v>0</v>
      </c>
      <c r="FM272" s="57">
        <v>-307545</v>
      </c>
      <c r="FN272" s="57">
        <v>-1185156</v>
      </c>
      <c r="FO272" s="57">
        <v>0</v>
      </c>
      <c r="FP272" s="57">
        <v>-1185156</v>
      </c>
      <c r="FQ272" s="57">
        <v>0</v>
      </c>
      <c r="FR272" s="57">
        <v>0</v>
      </c>
      <c r="FS272" s="57">
        <v>0</v>
      </c>
      <c r="FT272" s="57">
        <v>-4788923</v>
      </c>
      <c r="FU272" s="57">
        <v>0</v>
      </c>
      <c r="FV272" s="57">
        <v>-4788923</v>
      </c>
      <c r="FW272" s="57">
        <v>36212516</v>
      </c>
      <c r="FX272" s="57">
        <v>0</v>
      </c>
      <c r="FY272" s="57">
        <v>36212516</v>
      </c>
    </row>
    <row r="273" spans="1:181" x14ac:dyDescent="0.2">
      <c r="A273" s="57" t="s">
        <v>645</v>
      </c>
      <c r="B273" s="57" t="s">
        <v>644</v>
      </c>
      <c r="C273" s="57">
        <v>0</v>
      </c>
      <c r="D273" s="57">
        <v>0</v>
      </c>
      <c r="E273" s="57">
        <v>0</v>
      </c>
      <c r="F273" s="57">
        <v>48359</v>
      </c>
      <c r="G273" s="57">
        <v>0</v>
      </c>
      <c r="H273" s="57">
        <v>48359</v>
      </c>
      <c r="I273" s="57">
        <v>0</v>
      </c>
      <c r="J273" s="57">
        <v>0</v>
      </c>
      <c r="K273" s="57">
        <v>0</v>
      </c>
      <c r="L273" s="57">
        <v>1295411</v>
      </c>
      <c r="M273" s="57">
        <v>0</v>
      </c>
      <c r="N273" s="57">
        <v>1295411</v>
      </c>
      <c r="O273" s="57">
        <v>1343770</v>
      </c>
      <c r="P273" s="57">
        <v>0</v>
      </c>
      <c r="Q273" s="57">
        <v>1343770</v>
      </c>
      <c r="R273" s="57">
        <v>-2807635</v>
      </c>
      <c r="S273" s="57">
        <v>0</v>
      </c>
      <c r="T273" s="57">
        <v>-2807635</v>
      </c>
      <c r="U273" s="57">
        <v>-1724</v>
      </c>
      <c r="V273" s="57">
        <v>0</v>
      </c>
      <c r="W273" s="57">
        <v>-1724</v>
      </c>
      <c r="X273" s="57">
        <v>-61549</v>
      </c>
      <c r="Y273" s="57">
        <v>0</v>
      </c>
      <c r="Z273" s="57">
        <v>-61549</v>
      </c>
      <c r="AA273" s="57">
        <v>-42494</v>
      </c>
      <c r="AB273" s="57">
        <v>0</v>
      </c>
      <c r="AC273" s="57">
        <v>-42494</v>
      </c>
      <c r="AD273" s="57">
        <v>-1212</v>
      </c>
      <c r="AE273" s="57">
        <v>0</v>
      </c>
      <c r="AF273" s="57">
        <v>-1212</v>
      </c>
      <c r="AG273" s="57">
        <v>1332549</v>
      </c>
      <c r="AH273" s="57">
        <v>0</v>
      </c>
      <c r="AI273" s="57">
        <v>1332549</v>
      </c>
      <c r="AJ273" s="57">
        <v>43511</v>
      </c>
      <c r="AK273" s="57">
        <v>0</v>
      </c>
      <c r="AL273" s="57">
        <v>43511</v>
      </c>
      <c r="AM273" s="57">
        <v>-4612139</v>
      </c>
      <c r="AN273" s="57">
        <v>0</v>
      </c>
      <c r="AO273" s="57">
        <v>-4612139</v>
      </c>
      <c r="AP273" s="57">
        <v>-45859</v>
      </c>
      <c r="AQ273" s="57">
        <v>0</v>
      </c>
      <c r="AR273" s="57">
        <v>-45859</v>
      </c>
      <c r="AS273" s="57">
        <v>-35496</v>
      </c>
      <c r="AT273" s="57">
        <v>0</v>
      </c>
      <c r="AU273" s="57">
        <v>-35496</v>
      </c>
      <c r="AV273" s="57">
        <v>0</v>
      </c>
      <c r="AW273" s="57">
        <v>0</v>
      </c>
      <c r="AX273" s="57">
        <v>0</v>
      </c>
      <c r="AY273" s="57">
        <v>0</v>
      </c>
      <c r="AZ273" s="57">
        <v>0</v>
      </c>
      <c r="BA273" s="57">
        <v>0</v>
      </c>
      <c r="BB273" s="57">
        <v>0</v>
      </c>
      <c r="BC273" s="57">
        <v>0</v>
      </c>
      <c r="BD273" s="57">
        <v>0</v>
      </c>
      <c r="BE273" s="57">
        <v>-6186618</v>
      </c>
      <c r="BF273" s="57">
        <v>0</v>
      </c>
      <c r="BG273" s="57">
        <v>-6186618</v>
      </c>
      <c r="BH273" s="57">
        <v>0</v>
      </c>
      <c r="BI273" s="57">
        <v>0</v>
      </c>
      <c r="BJ273" s="57">
        <v>0</v>
      </c>
      <c r="BK273" s="57">
        <v>0</v>
      </c>
      <c r="BL273" s="57">
        <v>0</v>
      </c>
      <c r="BM273" s="57">
        <v>0</v>
      </c>
      <c r="BN273" s="57">
        <v>-945652</v>
      </c>
      <c r="BO273" s="57">
        <v>0</v>
      </c>
      <c r="BP273" s="57">
        <v>-945652</v>
      </c>
      <c r="BQ273" s="57">
        <v>-20428</v>
      </c>
      <c r="BR273" s="57">
        <v>0</v>
      </c>
      <c r="BS273" s="57">
        <v>-20428</v>
      </c>
      <c r="BT273" s="57">
        <v>-966080</v>
      </c>
      <c r="BU273" s="57">
        <v>0</v>
      </c>
      <c r="BV273" s="57">
        <v>-966080</v>
      </c>
      <c r="BW273" s="57">
        <v>-2082</v>
      </c>
      <c r="BX273" s="57">
        <v>0</v>
      </c>
      <c r="BY273" s="57">
        <v>-2082</v>
      </c>
      <c r="BZ273" s="57">
        <v>0</v>
      </c>
      <c r="CA273" s="57">
        <v>0</v>
      </c>
      <c r="CB273" s="57">
        <v>0</v>
      </c>
      <c r="CC273" s="57">
        <v>-115674</v>
      </c>
      <c r="CD273" s="57">
        <v>0</v>
      </c>
      <c r="CE273" s="57">
        <v>-115674</v>
      </c>
      <c r="CF273" s="57">
        <v>12382</v>
      </c>
      <c r="CG273" s="57">
        <v>0</v>
      </c>
      <c r="CH273" s="57">
        <v>12382</v>
      </c>
      <c r="CI273" s="57">
        <v>0</v>
      </c>
      <c r="CJ273" s="57">
        <v>0</v>
      </c>
      <c r="CK273" s="57">
        <v>0</v>
      </c>
      <c r="CL273" s="57">
        <v>0</v>
      </c>
      <c r="CM273" s="57">
        <v>0</v>
      </c>
      <c r="CN273" s="57">
        <v>0</v>
      </c>
      <c r="CO273" s="57">
        <v>0</v>
      </c>
      <c r="CP273" s="57">
        <v>0</v>
      </c>
      <c r="CQ273" s="57">
        <v>0</v>
      </c>
      <c r="CR273" s="57">
        <v>0</v>
      </c>
      <c r="CS273" s="57">
        <v>0</v>
      </c>
      <c r="CT273" s="57">
        <v>0</v>
      </c>
      <c r="CU273" s="57">
        <v>0</v>
      </c>
      <c r="CV273" s="57">
        <v>0</v>
      </c>
      <c r="CW273" s="57">
        <v>0</v>
      </c>
      <c r="CX273" s="57">
        <v>0</v>
      </c>
      <c r="CY273" s="57">
        <v>0</v>
      </c>
      <c r="CZ273" s="57">
        <v>0</v>
      </c>
      <c r="DA273" s="57">
        <v>-24966</v>
      </c>
      <c r="DB273" s="57">
        <v>0</v>
      </c>
      <c r="DC273" s="57">
        <v>-24966</v>
      </c>
      <c r="DD273" s="57">
        <v>-6576</v>
      </c>
      <c r="DE273" s="57">
        <v>0</v>
      </c>
      <c r="DF273" s="57">
        <v>-6576</v>
      </c>
      <c r="DG273" s="57">
        <v>0</v>
      </c>
      <c r="DH273" s="57">
        <v>0</v>
      </c>
      <c r="DI273" s="57">
        <v>-136916</v>
      </c>
      <c r="DJ273" s="57">
        <v>0</v>
      </c>
      <c r="DK273" s="57">
        <v>-136916</v>
      </c>
      <c r="DL273" s="57">
        <v>-54735</v>
      </c>
      <c r="DM273" s="57">
        <v>0</v>
      </c>
      <c r="DN273" s="57">
        <v>-54735</v>
      </c>
      <c r="DO273" s="57">
        <v>2824</v>
      </c>
      <c r="DP273" s="57">
        <v>0</v>
      </c>
      <c r="DQ273" s="57">
        <v>2824</v>
      </c>
      <c r="DR273" s="57">
        <v>-2000</v>
      </c>
      <c r="DS273" s="57">
        <v>0</v>
      </c>
      <c r="DT273" s="57">
        <v>-2000</v>
      </c>
      <c r="DU273" s="57">
        <v>0</v>
      </c>
      <c r="DV273" s="57">
        <v>0</v>
      </c>
      <c r="DW273" s="57">
        <v>0</v>
      </c>
      <c r="DX273" s="57">
        <v>-904353</v>
      </c>
      <c r="DY273" s="57">
        <v>0</v>
      </c>
      <c r="DZ273" s="57">
        <v>-904353</v>
      </c>
      <c r="EA273" s="57">
        <v>-165695</v>
      </c>
      <c r="EB273" s="57">
        <v>0</v>
      </c>
      <c r="EC273" s="57">
        <v>-165695</v>
      </c>
      <c r="ED273" s="57">
        <v>0</v>
      </c>
      <c r="EE273" s="57">
        <v>0</v>
      </c>
      <c r="EF273" s="57">
        <v>0</v>
      </c>
      <c r="EG273" s="57">
        <v>0</v>
      </c>
      <c r="EH273" s="57">
        <v>0</v>
      </c>
      <c r="EI273" s="57">
        <v>0</v>
      </c>
      <c r="EJ273" s="57">
        <v>-4055</v>
      </c>
      <c r="EK273" s="57">
        <v>0</v>
      </c>
      <c r="EL273" s="57">
        <v>-4055</v>
      </c>
      <c r="EM273" s="57">
        <v>-1128014</v>
      </c>
      <c r="EN273" s="57">
        <v>0</v>
      </c>
      <c r="EO273" s="57">
        <v>-1128014</v>
      </c>
      <c r="EP273" s="57">
        <v>0</v>
      </c>
      <c r="EQ273" s="57">
        <v>0</v>
      </c>
      <c r="ER273" s="57">
        <v>0</v>
      </c>
      <c r="ES273" s="57">
        <v>0</v>
      </c>
      <c r="ET273" s="57">
        <v>0</v>
      </c>
      <c r="EU273" s="57">
        <v>0</v>
      </c>
      <c r="EV273" s="57">
        <v>0</v>
      </c>
      <c r="EW273" s="57">
        <v>0</v>
      </c>
      <c r="EX273" s="57">
        <v>0</v>
      </c>
      <c r="EY273" s="57">
        <v>58406547</v>
      </c>
      <c r="EZ273" s="57">
        <v>0</v>
      </c>
      <c r="FA273" s="57">
        <v>58406547</v>
      </c>
      <c r="FB273" s="57">
        <v>1343770</v>
      </c>
      <c r="FC273" s="57">
        <v>0</v>
      </c>
      <c r="FD273" s="57">
        <v>1343770</v>
      </c>
      <c r="FE273" s="57">
        <v>-6186618</v>
      </c>
      <c r="FF273" s="57">
        <v>0</v>
      </c>
      <c r="FG273" s="57">
        <v>-6186618</v>
      </c>
      <c r="FH273" s="57">
        <v>-966080</v>
      </c>
      <c r="FI273" s="57">
        <v>0</v>
      </c>
      <c r="FJ273" s="57">
        <v>-966080</v>
      </c>
      <c r="FK273" s="57">
        <v>-136916</v>
      </c>
      <c r="FL273" s="57">
        <v>0</v>
      </c>
      <c r="FM273" s="57">
        <v>-136916</v>
      </c>
      <c r="FN273" s="57">
        <v>-1128014</v>
      </c>
      <c r="FO273" s="57">
        <v>0</v>
      </c>
      <c r="FP273" s="57">
        <v>-1128014</v>
      </c>
      <c r="FQ273" s="57">
        <v>0</v>
      </c>
      <c r="FR273" s="57">
        <v>0</v>
      </c>
      <c r="FS273" s="57">
        <v>0</v>
      </c>
      <c r="FT273" s="57">
        <v>-7073858</v>
      </c>
      <c r="FU273" s="57">
        <v>0</v>
      </c>
      <c r="FV273" s="57">
        <v>-7073858</v>
      </c>
      <c r="FW273" s="57">
        <v>51332689</v>
      </c>
      <c r="FX273" s="57">
        <v>0</v>
      </c>
      <c r="FY273" s="57">
        <v>51332689</v>
      </c>
    </row>
    <row r="274" spans="1:181" x14ac:dyDescent="0.2">
      <c r="A274" s="57" t="s">
        <v>647</v>
      </c>
      <c r="B274" s="57" t="s">
        <v>646</v>
      </c>
      <c r="C274" s="57">
        <v>0</v>
      </c>
      <c r="D274" s="57">
        <v>0</v>
      </c>
      <c r="E274" s="57">
        <v>0</v>
      </c>
      <c r="F274" s="57">
        <v>99082</v>
      </c>
      <c r="G274" s="57">
        <v>0</v>
      </c>
      <c r="H274" s="57">
        <v>99082</v>
      </c>
      <c r="I274" s="57">
        <v>0</v>
      </c>
      <c r="J274" s="57">
        <v>0</v>
      </c>
      <c r="K274" s="57">
        <v>0</v>
      </c>
      <c r="L274" s="57">
        <v>45411</v>
      </c>
      <c r="M274" s="57">
        <v>0</v>
      </c>
      <c r="N274" s="57">
        <v>45411</v>
      </c>
      <c r="O274" s="57">
        <v>144493</v>
      </c>
      <c r="P274" s="57">
        <v>0</v>
      </c>
      <c r="Q274" s="57">
        <v>144493</v>
      </c>
      <c r="R274" s="57">
        <v>-3414959</v>
      </c>
      <c r="S274" s="57">
        <v>0</v>
      </c>
      <c r="T274" s="57">
        <v>-3414959</v>
      </c>
      <c r="U274" s="57">
        <v>-3897</v>
      </c>
      <c r="V274" s="57">
        <v>0</v>
      </c>
      <c r="W274" s="57">
        <v>-3897</v>
      </c>
      <c r="X274" s="57">
        <v>-103578</v>
      </c>
      <c r="Y274" s="57">
        <v>0</v>
      </c>
      <c r="Z274" s="57">
        <v>-103578</v>
      </c>
      <c r="AA274" s="57">
        <v>-61191</v>
      </c>
      <c r="AB274" s="57">
        <v>0</v>
      </c>
      <c r="AC274" s="57">
        <v>-61191</v>
      </c>
      <c r="AD274" s="57">
        <v>1001</v>
      </c>
      <c r="AE274" s="57">
        <v>0</v>
      </c>
      <c r="AF274" s="57">
        <v>1001</v>
      </c>
      <c r="AG274" s="57">
        <v>1240961</v>
      </c>
      <c r="AH274" s="57">
        <v>0</v>
      </c>
      <c r="AI274" s="57">
        <v>1240961</v>
      </c>
      <c r="AJ274" s="57">
        <v>-22410</v>
      </c>
      <c r="AK274" s="57">
        <v>0</v>
      </c>
      <c r="AL274" s="57">
        <v>-22410</v>
      </c>
      <c r="AM274" s="57">
        <v>-2803866</v>
      </c>
      <c r="AN274" s="57">
        <v>0</v>
      </c>
      <c r="AO274" s="57">
        <v>-2803866</v>
      </c>
      <c r="AP274" s="57">
        <v>-6137</v>
      </c>
      <c r="AQ274" s="57">
        <v>0</v>
      </c>
      <c r="AR274" s="57">
        <v>-6137</v>
      </c>
      <c r="AS274" s="57">
        <v>-87706</v>
      </c>
      <c r="AT274" s="57">
        <v>0</v>
      </c>
      <c r="AU274" s="57">
        <v>-87706</v>
      </c>
      <c r="AV274" s="57">
        <v>19307</v>
      </c>
      <c r="AW274" s="57">
        <v>0</v>
      </c>
      <c r="AX274" s="57">
        <v>19307</v>
      </c>
      <c r="AY274" s="57">
        <v>-36307</v>
      </c>
      <c r="AZ274" s="57">
        <v>0</v>
      </c>
      <c r="BA274" s="57">
        <v>-36307</v>
      </c>
      <c r="BB274" s="57">
        <v>0</v>
      </c>
      <c r="BC274" s="57">
        <v>0</v>
      </c>
      <c r="BD274" s="57">
        <v>0</v>
      </c>
      <c r="BE274" s="57">
        <v>-5214695</v>
      </c>
      <c r="BF274" s="57">
        <v>0</v>
      </c>
      <c r="BG274" s="57">
        <v>-5214695</v>
      </c>
      <c r="BH274" s="57">
        <v>-299920</v>
      </c>
      <c r="BI274" s="57">
        <v>0</v>
      </c>
      <c r="BJ274" s="57">
        <v>-299920</v>
      </c>
      <c r="BK274" s="57">
        <v>-126587</v>
      </c>
      <c r="BL274" s="57">
        <v>0</v>
      </c>
      <c r="BM274" s="57">
        <v>-126587</v>
      </c>
      <c r="BN274" s="57">
        <v>-1635484</v>
      </c>
      <c r="BO274" s="57">
        <v>0</v>
      </c>
      <c r="BP274" s="57">
        <v>-1635484</v>
      </c>
      <c r="BQ274" s="57">
        <v>-236561</v>
      </c>
      <c r="BR274" s="57">
        <v>0</v>
      </c>
      <c r="BS274" s="57">
        <v>-236561</v>
      </c>
      <c r="BT274" s="57">
        <v>-2298552</v>
      </c>
      <c r="BU274" s="57">
        <v>0</v>
      </c>
      <c r="BV274" s="57">
        <v>-2298552</v>
      </c>
      <c r="BW274" s="57">
        <v>-235251</v>
      </c>
      <c r="BX274" s="57">
        <v>0</v>
      </c>
      <c r="BY274" s="57">
        <v>-235251</v>
      </c>
      <c r="BZ274" s="57">
        <v>5127</v>
      </c>
      <c r="CA274" s="57">
        <v>0</v>
      </c>
      <c r="CB274" s="57">
        <v>5127</v>
      </c>
      <c r="CC274" s="57">
        <v>-152472</v>
      </c>
      <c r="CD274" s="57">
        <v>0</v>
      </c>
      <c r="CE274" s="57">
        <v>-152472</v>
      </c>
      <c r="CF274" s="57">
        <v>-814</v>
      </c>
      <c r="CG274" s="57">
        <v>0</v>
      </c>
      <c r="CH274" s="57">
        <v>-814</v>
      </c>
      <c r="CI274" s="57">
        <v>-21927</v>
      </c>
      <c r="CJ274" s="57">
        <v>0</v>
      </c>
      <c r="CK274" s="57">
        <v>-21927</v>
      </c>
      <c r="CL274" s="57">
        <v>4827</v>
      </c>
      <c r="CM274" s="57">
        <v>0</v>
      </c>
      <c r="CN274" s="57">
        <v>4827</v>
      </c>
      <c r="CO274" s="57">
        <v>-36307</v>
      </c>
      <c r="CP274" s="57">
        <v>0</v>
      </c>
      <c r="CQ274" s="57">
        <v>-36307</v>
      </c>
      <c r="CR274" s="57">
        <v>0</v>
      </c>
      <c r="CS274" s="57">
        <v>0</v>
      </c>
      <c r="CT274" s="57">
        <v>0</v>
      </c>
      <c r="CU274" s="57">
        <v>-9420</v>
      </c>
      <c r="CV274" s="57">
        <v>0</v>
      </c>
      <c r="CW274" s="57">
        <v>-9420</v>
      </c>
      <c r="CX274" s="57">
        <v>0</v>
      </c>
      <c r="CY274" s="57">
        <v>0</v>
      </c>
      <c r="CZ274" s="57">
        <v>0</v>
      </c>
      <c r="DA274" s="57">
        <v>0</v>
      </c>
      <c r="DB274" s="57">
        <v>0</v>
      </c>
      <c r="DC274" s="57">
        <v>0</v>
      </c>
      <c r="DD274" s="57">
        <v>0</v>
      </c>
      <c r="DE274" s="57">
        <v>0</v>
      </c>
      <c r="DF274" s="57">
        <v>0</v>
      </c>
      <c r="DG274" s="57">
        <v>0</v>
      </c>
      <c r="DH274" s="57">
        <v>0</v>
      </c>
      <c r="DI274" s="57">
        <v>-446237</v>
      </c>
      <c r="DJ274" s="57">
        <v>0</v>
      </c>
      <c r="DK274" s="57">
        <v>-446237</v>
      </c>
      <c r="DL274" s="57">
        <v>-63945</v>
      </c>
      <c r="DM274" s="57">
        <v>0</v>
      </c>
      <c r="DN274" s="57">
        <v>-63945</v>
      </c>
      <c r="DO274" s="57">
        <v>4837</v>
      </c>
      <c r="DP274" s="57">
        <v>0</v>
      </c>
      <c r="DQ274" s="57">
        <v>4837</v>
      </c>
      <c r="DR274" s="57">
        <v>-10772</v>
      </c>
      <c r="DS274" s="57">
        <v>0</v>
      </c>
      <c r="DT274" s="57">
        <v>-10772</v>
      </c>
      <c r="DU274" s="57">
        <v>-3295</v>
      </c>
      <c r="DV274" s="57">
        <v>0</v>
      </c>
      <c r="DW274" s="57">
        <v>-3295</v>
      </c>
      <c r="DX274" s="57">
        <v>-667623</v>
      </c>
      <c r="DY274" s="57">
        <v>0</v>
      </c>
      <c r="DZ274" s="57">
        <v>-667623</v>
      </c>
      <c r="EA274" s="57">
        <v>-12529</v>
      </c>
      <c r="EB274" s="57">
        <v>0</v>
      </c>
      <c r="EC274" s="57">
        <v>-12529</v>
      </c>
      <c r="ED274" s="57">
        <v>0</v>
      </c>
      <c r="EE274" s="57">
        <v>0</v>
      </c>
      <c r="EF274" s="57">
        <v>0</v>
      </c>
      <c r="EG274" s="57">
        <v>0</v>
      </c>
      <c r="EH274" s="57">
        <v>0</v>
      </c>
      <c r="EI274" s="57">
        <v>0</v>
      </c>
      <c r="EJ274" s="57">
        <v>-19762</v>
      </c>
      <c r="EK274" s="57">
        <v>0</v>
      </c>
      <c r="EL274" s="57">
        <v>-19762</v>
      </c>
      <c r="EM274" s="57">
        <v>-773089</v>
      </c>
      <c r="EN274" s="57">
        <v>0</v>
      </c>
      <c r="EO274" s="57">
        <v>-773089</v>
      </c>
      <c r="EP274" s="57">
        <v>-17925</v>
      </c>
      <c r="EQ274" s="57">
        <v>0</v>
      </c>
      <c r="ER274" s="57">
        <v>-17925</v>
      </c>
      <c r="ES274" s="57">
        <v>-19592</v>
      </c>
      <c r="ET274" s="57">
        <v>0</v>
      </c>
      <c r="EU274" s="57">
        <v>-19592</v>
      </c>
      <c r="EV274" s="57">
        <v>-37517</v>
      </c>
      <c r="EW274" s="57">
        <v>0</v>
      </c>
      <c r="EX274" s="57">
        <v>-37517</v>
      </c>
      <c r="EY274" s="57">
        <v>53315443</v>
      </c>
      <c r="EZ274" s="57">
        <v>0</v>
      </c>
      <c r="FA274" s="57">
        <v>53315443</v>
      </c>
      <c r="FB274" s="57">
        <v>144493</v>
      </c>
      <c r="FC274" s="57">
        <v>0</v>
      </c>
      <c r="FD274" s="57">
        <v>144493</v>
      </c>
      <c r="FE274" s="57">
        <v>-5214695</v>
      </c>
      <c r="FF274" s="57">
        <v>0</v>
      </c>
      <c r="FG274" s="57">
        <v>-5214695</v>
      </c>
      <c r="FH274" s="57">
        <v>-2298552</v>
      </c>
      <c r="FI274" s="57">
        <v>0</v>
      </c>
      <c r="FJ274" s="57">
        <v>-2298552</v>
      </c>
      <c r="FK274" s="57">
        <v>-446237</v>
      </c>
      <c r="FL274" s="57">
        <v>0</v>
      </c>
      <c r="FM274" s="57">
        <v>-446237</v>
      </c>
      <c r="FN274" s="57">
        <v>-773089</v>
      </c>
      <c r="FO274" s="57">
        <v>0</v>
      </c>
      <c r="FP274" s="57">
        <v>-773089</v>
      </c>
      <c r="FQ274" s="57">
        <v>-37517</v>
      </c>
      <c r="FR274" s="57">
        <v>0</v>
      </c>
      <c r="FS274" s="57">
        <v>-37517</v>
      </c>
      <c r="FT274" s="57">
        <v>-8625597</v>
      </c>
      <c r="FU274" s="57">
        <v>0</v>
      </c>
      <c r="FV274" s="57">
        <v>-8625597</v>
      </c>
      <c r="FW274" s="57">
        <v>44689846</v>
      </c>
      <c r="FX274" s="57">
        <v>0</v>
      </c>
      <c r="FY274" s="57">
        <v>44689846</v>
      </c>
    </row>
    <row r="275" spans="1:181" x14ac:dyDescent="0.2">
      <c r="A275" s="57" t="s">
        <v>649</v>
      </c>
      <c r="B275" s="57" t="s">
        <v>648</v>
      </c>
      <c r="C275" s="57">
        <v>0</v>
      </c>
      <c r="D275" s="57">
        <v>0</v>
      </c>
      <c r="E275" s="57">
        <v>0</v>
      </c>
      <c r="F275" s="57">
        <v>-29089</v>
      </c>
      <c r="G275" s="57">
        <v>0</v>
      </c>
      <c r="H275" s="57">
        <v>-29089</v>
      </c>
      <c r="I275" s="57">
        <v>0</v>
      </c>
      <c r="J275" s="57">
        <v>0</v>
      </c>
      <c r="K275" s="57">
        <v>0</v>
      </c>
      <c r="L275" s="57">
        <v>386855</v>
      </c>
      <c r="M275" s="57">
        <v>0</v>
      </c>
      <c r="N275" s="57">
        <v>386855</v>
      </c>
      <c r="O275" s="57">
        <v>357766</v>
      </c>
      <c r="P275" s="57">
        <v>0</v>
      </c>
      <c r="Q275" s="57">
        <v>357766</v>
      </c>
      <c r="R275" s="57">
        <v>-2842461</v>
      </c>
      <c r="S275" s="57">
        <v>0</v>
      </c>
      <c r="T275" s="57">
        <v>-2842461</v>
      </c>
      <c r="U275" s="57">
        <v>-11330</v>
      </c>
      <c r="V275" s="57">
        <v>0</v>
      </c>
      <c r="W275" s="57">
        <v>-11330</v>
      </c>
      <c r="X275" s="57">
        <v>-114486</v>
      </c>
      <c r="Y275" s="57">
        <v>0</v>
      </c>
      <c r="Z275" s="57">
        <v>-114486</v>
      </c>
      <c r="AA275" s="57">
        <v>-59108</v>
      </c>
      <c r="AB275" s="57">
        <v>0</v>
      </c>
      <c r="AC275" s="57">
        <v>-59108</v>
      </c>
      <c r="AD275" s="57">
        <v>542</v>
      </c>
      <c r="AE275" s="57">
        <v>0</v>
      </c>
      <c r="AF275" s="57">
        <v>542</v>
      </c>
      <c r="AG275" s="57">
        <v>3142707</v>
      </c>
      <c r="AH275" s="57">
        <v>0</v>
      </c>
      <c r="AI275" s="57">
        <v>3142707</v>
      </c>
      <c r="AJ275" s="57">
        <v>22352</v>
      </c>
      <c r="AK275" s="57">
        <v>0</v>
      </c>
      <c r="AL275" s="57">
        <v>22352</v>
      </c>
      <c r="AM275" s="57">
        <v>-6480782</v>
      </c>
      <c r="AN275" s="57">
        <v>0</v>
      </c>
      <c r="AO275" s="57">
        <v>-6480782</v>
      </c>
      <c r="AP275" s="57">
        <v>-22709</v>
      </c>
      <c r="AQ275" s="57">
        <v>0</v>
      </c>
      <c r="AR275" s="57">
        <v>-22709</v>
      </c>
      <c r="AS275" s="57">
        <v>-75409</v>
      </c>
      <c r="AT275" s="57">
        <v>0</v>
      </c>
      <c r="AU275" s="57">
        <v>-75409</v>
      </c>
      <c r="AV275" s="57">
        <v>0</v>
      </c>
      <c r="AW275" s="57">
        <v>0</v>
      </c>
      <c r="AX275" s="57">
        <v>0</v>
      </c>
      <c r="AY275" s="57">
        <v>-9848</v>
      </c>
      <c r="AZ275" s="57">
        <v>0</v>
      </c>
      <c r="BA275" s="57">
        <v>-9848</v>
      </c>
      <c r="BB275" s="57">
        <v>0</v>
      </c>
      <c r="BC275" s="57">
        <v>0</v>
      </c>
      <c r="BD275" s="57">
        <v>0</v>
      </c>
      <c r="BE275" s="57">
        <v>-6380636</v>
      </c>
      <c r="BF275" s="57">
        <v>0</v>
      </c>
      <c r="BG275" s="57">
        <v>-6380636</v>
      </c>
      <c r="BH275" s="57">
        <v>-238404</v>
      </c>
      <c r="BI275" s="57">
        <v>0</v>
      </c>
      <c r="BJ275" s="57">
        <v>-238404</v>
      </c>
      <c r="BK275" s="57">
        <v>-427793</v>
      </c>
      <c r="BL275" s="57">
        <v>0</v>
      </c>
      <c r="BM275" s="57">
        <v>-427793</v>
      </c>
      <c r="BN275" s="57">
        <v>-4999480</v>
      </c>
      <c r="BO275" s="57">
        <v>0</v>
      </c>
      <c r="BP275" s="57">
        <v>-4999480</v>
      </c>
      <c r="BQ275" s="57">
        <v>-146994</v>
      </c>
      <c r="BR275" s="57">
        <v>0</v>
      </c>
      <c r="BS275" s="57">
        <v>-146994</v>
      </c>
      <c r="BT275" s="57">
        <v>-5812671</v>
      </c>
      <c r="BU275" s="57">
        <v>0</v>
      </c>
      <c r="BV275" s="57">
        <v>-5812671</v>
      </c>
      <c r="BW275" s="57">
        <v>-203143</v>
      </c>
      <c r="BX275" s="57">
        <v>0</v>
      </c>
      <c r="BY275" s="57">
        <v>-203143</v>
      </c>
      <c r="BZ275" s="57">
        <v>15934</v>
      </c>
      <c r="CA275" s="57">
        <v>0</v>
      </c>
      <c r="CB275" s="57">
        <v>15934</v>
      </c>
      <c r="CC275" s="57">
        <v>-78105</v>
      </c>
      <c r="CD275" s="57">
        <v>0</v>
      </c>
      <c r="CE275" s="57">
        <v>-78105</v>
      </c>
      <c r="CF275" s="57">
        <v>0</v>
      </c>
      <c r="CG275" s="57">
        <v>0</v>
      </c>
      <c r="CH275" s="57">
        <v>0</v>
      </c>
      <c r="CI275" s="57">
        <v>-18852</v>
      </c>
      <c r="CJ275" s="57">
        <v>0</v>
      </c>
      <c r="CK275" s="57">
        <v>-18852</v>
      </c>
      <c r="CL275" s="57">
        <v>0</v>
      </c>
      <c r="CM275" s="57">
        <v>0</v>
      </c>
      <c r="CN275" s="57">
        <v>0</v>
      </c>
      <c r="CO275" s="57">
        <v>-7136</v>
      </c>
      <c r="CP275" s="57">
        <v>0</v>
      </c>
      <c r="CQ275" s="57">
        <v>-7136</v>
      </c>
      <c r="CR275" s="57">
        <v>0</v>
      </c>
      <c r="CS275" s="57">
        <v>0</v>
      </c>
      <c r="CT275" s="57">
        <v>0</v>
      </c>
      <c r="CU275" s="57">
        <v>0</v>
      </c>
      <c r="CV275" s="57">
        <v>0</v>
      </c>
      <c r="CW275" s="57">
        <v>0</v>
      </c>
      <c r="CX275" s="57">
        <v>0</v>
      </c>
      <c r="CY275" s="57">
        <v>0</v>
      </c>
      <c r="CZ275" s="57">
        <v>0</v>
      </c>
      <c r="DA275" s="57">
        <v>0</v>
      </c>
      <c r="DB275" s="57">
        <v>0</v>
      </c>
      <c r="DC275" s="57">
        <v>0</v>
      </c>
      <c r="DD275" s="57">
        <v>0</v>
      </c>
      <c r="DE275" s="57">
        <v>0</v>
      </c>
      <c r="DF275" s="57">
        <v>0</v>
      </c>
      <c r="DG275" s="57">
        <v>0</v>
      </c>
      <c r="DH275" s="57">
        <v>0</v>
      </c>
      <c r="DI275" s="57">
        <v>-291302</v>
      </c>
      <c r="DJ275" s="57">
        <v>0</v>
      </c>
      <c r="DK275" s="57">
        <v>-291302</v>
      </c>
      <c r="DL275" s="57">
        <v>0</v>
      </c>
      <c r="DM275" s="57">
        <v>0</v>
      </c>
      <c r="DN275" s="57">
        <v>0</v>
      </c>
      <c r="DO275" s="57">
        <v>0</v>
      </c>
      <c r="DP275" s="57">
        <v>0</v>
      </c>
      <c r="DQ275" s="57">
        <v>0</v>
      </c>
      <c r="DR275" s="57">
        <v>-2776</v>
      </c>
      <c r="DS275" s="57">
        <v>0</v>
      </c>
      <c r="DT275" s="57">
        <v>-2776</v>
      </c>
      <c r="DU275" s="57">
        <v>0</v>
      </c>
      <c r="DV275" s="57">
        <v>0</v>
      </c>
      <c r="DW275" s="57">
        <v>0</v>
      </c>
      <c r="DX275" s="57">
        <v>-721445</v>
      </c>
      <c r="DY275" s="57">
        <v>0</v>
      </c>
      <c r="DZ275" s="57">
        <v>-721445</v>
      </c>
      <c r="EA275" s="57">
        <v>-44010</v>
      </c>
      <c r="EB275" s="57">
        <v>0</v>
      </c>
      <c r="EC275" s="57">
        <v>-44010</v>
      </c>
      <c r="ED275" s="57">
        <v>0</v>
      </c>
      <c r="EE275" s="57">
        <v>0</v>
      </c>
      <c r="EF275" s="57">
        <v>0</v>
      </c>
      <c r="EG275" s="57">
        <v>0</v>
      </c>
      <c r="EH275" s="57">
        <v>0</v>
      </c>
      <c r="EI275" s="57">
        <v>0</v>
      </c>
      <c r="EJ275" s="57">
        <v>0</v>
      </c>
      <c r="EK275" s="57">
        <v>0</v>
      </c>
      <c r="EL275" s="57">
        <v>0</v>
      </c>
      <c r="EM275" s="57">
        <v>-768231</v>
      </c>
      <c r="EN275" s="57">
        <v>0</v>
      </c>
      <c r="EO275" s="57">
        <v>-768231</v>
      </c>
      <c r="EP275" s="57">
        <v>0</v>
      </c>
      <c r="EQ275" s="57">
        <v>0</v>
      </c>
      <c r="ER275" s="57">
        <v>0</v>
      </c>
      <c r="ES275" s="57">
        <v>0</v>
      </c>
      <c r="ET275" s="57">
        <v>0</v>
      </c>
      <c r="EU275" s="57">
        <v>0</v>
      </c>
      <c r="EV275" s="57">
        <v>0</v>
      </c>
      <c r="EW275" s="57">
        <v>0</v>
      </c>
      <c r="EX275" s="57">
        <v>0</v>
      </c>
      <c r="EY275" s="57">
        <v>123469326</v>
      </c>
      <c r="EZ275" s="57">
        <v>0</v>
      </c>
      <c r="FA275" s="57">
        <v>123469326</v>
      </c>
      <c r="FB275" s="57">
        <v>357766</v>
      </c>
      <c r="FC275" s="57">
        <v>0</v>
      </c>
      <c r="FD275" s="57">
        <v>357766</v>
      </c>
      <c r="FE275" s="57">
        <v>-6380636</v>
      </c>
      <c r="FF275" s="57">
        <v>0</v>
      </c>
      <c r="FG275" s="57">
        <v>-6380636</v>
      </c>
      <c r="FH275" s="57">
        <v>-5812671</v>
      </c>
      <c r="FI275" s="57">
        <v>0</v>
      </c>
      <c r="FJ275" s="57">
        <v>-5812671</v>
      </c>
      <c r="FK275" s="57">
        <v>-291302</v>
      </c>
      <c r="FL275" s="57">
        <v>0</v>
      </c>
      <c r="FM275" s="57">
        <v>-291302</v>
      </c>
      <c r="FN275" s="57">
        <v>-768231</v>
      </c>
      <c r="FO275" s="57">
        <v>0</v>
      </c>
      <c r="FP275" s="57">
        <v>-768231</v>
      </c>
      <c r="FQ275" s="57">
        <v>0</v>
      </c>
      <c r="FR275" s="57">
        <v>0</v>
      </c>
      <c r="FS275" s="57">
        <v>0</v>
      </c>
      <c r="FT275" s="57">
        <v>-12895074</v>
      </c>
      <c r="FU275" s="57">
        <v>0</v>
      </c>
      <c r="FV275" s="57">
        <v>-12895074</v>
      </c>
      <c r="FW275" s="57">
        <v>110574252</v>
      </c>
      <c r="FX275" s="57">
        <v>0</v>
      </c>
      <c r="FY275" s="57">
        <v>110574252</v>
      </c>
    </row>
    <row r="276" spans="1:181" x14ac:dyDescent="0.2">
      <c r="A276" s="57" t="s">
        <v>652</v>
      </c>
      <c r="B276" s="57" t="s">
        <v>651</v>
      </c>
      <c r="C276" s="57">
        <v>0</v>
      </c>
      <c r="D276" s="57">
        <v>0</v>
      </c>
      <c r="E276" s="57">
        <v>0</v>
      </c>
      <c r="F276" s="57">
        <v>25932</v>
      </c>
      <c r="G276" s="57">
        <v>0</v>
      </c>
      <c r="H276" s="57">
        <v>25932</v>
      </c>
      <c r="I276" s="57">
        <v>0</v>
      </c>
      <c r="J276" s="57">
        <v>0</v>
      </c>
      <c r="K276" s="57">
        <v>0</v>
      </c>
      <c r="L276" s="57">
        <v>74276</v>
      </c>
      <c r="M276" s="57">
        <v>0</v>
      </c>
      <c r="N276" s="57">
        <v>74276</v>
      </c>
      <c r="O276" s="57">
        <v>100208</v>
      </c>
      <c r="P276" s="57">
        <v>0</v>
      </c>
      <c r="Q276" s="57">
        <v>100208</v>
      </c>
      <c r="R276" s="57">
        <v>-6109105</v>
      </c>
      <c r="S276" s="57">
        <v>0</v>
      </c>
      <c r="T276" s="57">
        <v>-6109105</v>
      </c>
      <c r="U276" s="57">
        <v>0</v>
      </c>
      <c r="V276" s="57">
        <v>0</v>
      </c>
      <c r="W276" s="57">
        <v>0</v>
      </c>
      <c r="X276" s="57">
        <v>-227239</v>
      </c>
      <c r="Y276" s="57">
        <v>0</v>
      </c>
      <c r="Z276" s="57">
        <v>-227239</v>
      </c>
      <c r="AA276" s="57">
        <v>-176020</v>
      </c>
      <c r="AB276" s="57">
        <v>0</v>
      </c>
      <c r="AC276" s="57">
        <v>-176020</v>
      </c>
      <c r="AD276" s="57">
        <v>-11000</v>
      </c>
      <c r="AE276" s="57">
        <v>0</v>
      </c>
      <c r="AF276" s="57">
        <v>-11000</v>
      </c>
      <c r="AG276" s="57">
        <v>1592588</v>
      </c>
      <c r="AH276" s="57">
        <v>0</v>
      </c>
      <c r="AI276" s="57">
        <v>1592588</v>
      </c>
      <c r="AJ276" s="57">
        <v>-27741</v>
      </c>
      <c r="AK276" s="57">
        <v>0</v>
      </c>
      <c r="AL276" s="57">
        <v>-27741</v>
      </c>
      <c r="AM276" s="57">
        <v>-3169292</v>
      </c>
      <c r="AN276" s="57">
        <v>0</v>
      </c>
      <c r="AO276" s="57">
        <v>-3169292</v>
      </c>
      <c r="AP276" s="57">
        <v>7011</v>
      </c>
      <c r="AQ276" s="57">
        <v>0</v>
      </c>
      <c r="AR276" s="57">
        <v>7011</v>
      </c>
      <c r="AS276" s="57">
        <v>-157346</v>
      </c>
      <c r="AT276" s="57">
        <v>0</v>
      </c>
      <c r="AU276" s="57">
        <v>-157346</v>
      </c>
      <c r="AV276" s="57">
        <v>-45486</v>
      </c>
      <c r="AW276" s="57">
        <v>0</v>
      </c>
      <c r="AX276" s="57">
        <v>-45486</v>
      </c>
      <c r="AY276" s="57">
        <v>0</v>
      </c>
      <c r="AZ276" s="57">
        <v>0</v>
      </c>
      <c r="BA276" s="57">
        <v>0</v>
      </c>
      <c r="BB276" s="57">
        <v>0</v>
      </c>
      <c r="BC276" s="57">
        <v>0</v>
      </c>
      <c r="BD276" s="57">
        <v>0</v>
      </c>
      <c r="BE276" s="57">
        <v>-8136610</v>
      </c>
      <c r="BF276" s="57">
        <v>0</v>
      </c>
      <c r="BG276" s="57">
        <v>-8136610</v>
      </c>
      <c r="BH276" s="57">
        <v>-2347</v>
      </c>
      <c r="BI276" s="57">
        <v>0</v>
      </c>
      <c r="BJ276" s="57">
        <v>-2347</v>
      </c>
      <c r="BK276" s="57">
        <v>2195</v>
      </c>
      <c r="BL276" s="57">
        <v>0</v>
      </c>
      <c r="BM276" s="57">
        <v>2195</v>
      </c>
      <c r="BN276" s="57">
        <v>-2323314</v>
      </c>
      <c r="BO276" s="57">
        <v>0</v>
      </c>
      <c r="BP276" s="57">
        <v>-2323314</v>
      </c>
      <c r="BQ276" s="57">
        <v>16892</v>
      </c>
      <c r="BR276" s="57">
        <v>0</v>
      </c>
      <c r="BS276" s="57">
        <v>16892</v>
      </c>
      <c r="BT276" s="57">
        <v>-2306574</v>
      </c>
      <c r="BU276" s="57">
        <v>0</v>
      </c>
      <c r="BV276" s="57">
        <v>-2306574</v>
      </c>
      <c r="BW276" s="57">
        <v>-26419</v>
      </c>
      <c r="BX276" s="57">
        <v>0</v>
      </c>
      <c r="BY276" s="57">
        <v>-26419</v>
      </c>
      <c r="BZ276" s="57">
        <v>3041</v>
      </c>
      <c r="CA276" s="57">
        <v>0</v>
      </c>
      <c r="CB276" s="57">
        <v>3041</v>
      </c>
      <c r="CC276" s="57">
        <v>-35632</v>
      </c>
      <c r="CD276" s="57">
        <v>0</v>
      </c>
      <c r="CE276" s="57">
        <v>-35632</v>
      </c>
      <c r="CF276" s="57">
        <v>0</v>
      </c>
      <c r="CG276" s="57">
        <v>0</v>
      </c>
      <c r="CH276" s="57">
        <v>0</v>
      </c>
      <c r="CI276" s="57">
        <v>-2592</v>
      </c>
      <c r="CJ276" s="57">
        <v>0</v>
      </c>
      <c r="CK276" s="57">
        <v>-2592</v>
      </c>
      <c r="CL276" s="57">
        <v>0</v>
      </c>
      <c r="CM276" s="57">
        <v>0</v>
      </c>
      <c r="CN276" s="57">
        <v>0</v>
      </c>
      <c r="CO276" s="57">
        <v>0</v>
      </c>
      <c r="CP276" s="57">
        <v>0</v>
      </c>
      <c r="CQ276" s="57">
        <v>0</v>
      </c>
      <c r="CR276" s="57">
        <v>0</v>
      </c>
      <c r="CS276" s="57">
        <v>0</v>
      </c>
      <c r="CT276" s="57">
        <v>0</v>
      </c>
      <c r="CU276" s="57">
        <v>0</v>
      </c>
      <c r="CV276" s="57">
        <v>0</v>
      </c>
      <c r="CW276" s="57">
        <v>0</v>
      </c>
      <c r="CX276" s="57">
        <v>0</v>
      </c>
      <c r="CY276" s="57">
        <v>0</v>
      </c>
      <c r="CZ276" s="57">
        <v>0</v>
      </c>
      <c r="DA276" s="57">
        <v>0</v>
      </c>
      <c r="DB276" s="57">
        <v>0</v>
      </c>
      <c r="DC276" s="57">
        <v>0</v>
      </c>
      <c r="DD276" s="57">
        <v>0</v>
      </c>
      <c r="DE276" s="57">
        <v>0</v>
      </c>
      <c r="DF276" s="57">
        <v>0</v>
      </c>
      <c r="DG276" s="57">
        <v>0</v>
      </c>
      <c r="DH276" s="57">
        <v>0</v>
      </c>
      <c r="DI276" s="57">
        <v>-61602</v>
      </c>
      <c r="DJ276" s="57">
        <v>0</v>
      </c>
      <c r="DK276" s="57">
        <v>-61602</v>
      </c>
      <c r="DL276" s="57">
        <v>-7065</v>
      </c>
      <c r="DM276" s="57">
        <v>0</v>
      </c>
      <c r="DN276" s="57">
        <v>-7065</v>
      </c>
      <c r="DO276" s="57">
        <v>0</v>
      </c>
      <c r="DP276" s="57">
        <v>0</v>
      </c>
      <c r="DQ276" s="57">
        <v>0</v>
      </c>
      <c r="DR276" s="57">
        <v>-58105</v>
      </c>
      <c r="DS276" s="57">
        <v>0</v>
      </c>
      <c r="DT276" s="57">
        <v>-58105</v>
      </c>
      <c r="DU276" s="57">
        <v>-7741</v>
      </c>
      <c r="DV276" s="57">
        <v>0</v>
      </c>
      <c r="DW276" s="57">
        <v>-7741</v>
      </c>
      <c r="DX276" s="57">
        <v>-952701</v>
      </c>
      <c r="DY276" s="57">
        <v>0</v>
      </c>
      <c r="DZ276" s="57">
        <v>-952701</v>
      </c>
      <c r="EA276" s="57">
        <v>-39798</v>
      </c>
      <c r="EB276" s="57">
        <v>0</v>
      </c>
      <c r="EC276" s="57">
        <v>-39798</v>
      </c>
      <c r="ED276" s="57">
        <v>0</v>
      </c>
      <c r="EE276" s="57">
        <v>0</v>
      </c>
      <c r="EF276" s="57">
        <v>0</v>
      </c>
      <c r="EG276" s="57">
        <v>0</v>
      </c>
      <c r="EH276" s="57">
        <v>0</v>
      </c>
      <c r="EI276" s="57">
        <v>0</v>
      </c>
      <c r="EJ276" s="57">
        <v>0</v>
      </c>
      <c r="EK276" s="57">
        <v>0</v>
      </c>
      <c r="EL276" s="57">
        <v>0</v>
      </c>
      <c r="EM276" s="57">
        <v>-1065410</v>
      </c>
      <c r="EN276" s="57">
        <v>0</v>
      </c>
      <c r="EO276" s="57">
        <v>-1065410</v>
      </c>
      <c r="EP276" s="57">
        <v>0</v>
      </c>
      <c r="EQ276" s="57">
        <v>0</v>
      </c>
      <c r="ER276" s="57">
        <v>0</v>
      </c>
      <c r="ES276" s="57">
        <v>0</v>
      </c>
      <c r="ET276" s="57">
        <v>0</v>
      </c>
      <c r="EU276" s="57">
        <v>0</v>
      </c>
      <c r="EV276" s="57">
        <v>0</v>
      </c>
      <c r="EW276" s="57">
        <v>0</v>
      </c>
      <c r="EX276" s="57">
        <v>0</v>
      </c>
      <c r="EY276" s="57">
        <v>70446051</v>
      </c>
      <c r="EZ276" s="57">
        <v>0</v>
      </c>
      <c r="FA276" s="57">
        <v>70446051</v>
      </c>
      <c r="FB276" s="57">
        <v>100208</v>
      </c>
      <c r="FC276" s="57">
        <v>0</v>
      </c>
      <c r="FD276" s="57">
        <v>100208</v>
      </c>
      <c r="FE276" s="57">
        <v>-8136610</v>
      </c>
      <c r="FF276" s="57">
        <v>0</v>
      </c>
      <c r="FG276" s="57">
        <v>-8136610</v>
      </c>
      <c r="FH276" s="57">
        <v>-2306574</v>
      </c>
      <c r="FI276" s="57">
        <v>0</v>
      </c>
      <c r="FJ276" s="57">
        <v>-2306574</v>
      </c>
      <c r="FK276" s="57">
        <v>-61602</v>
      </c>
      <c r="FL276" s="57">
        <v>0</v>
      </c>
      <c r="FM276" s="57">
        <v>-61602</v>
      </c>
      <c r="FN276" s="57">
        <v>-1065410</v>
      </c>
      <c r="FO276" s="57">
        <v>0</v>
      </c>
      <c r="FP276" s="57">
        <v>-1065410</v>
      </c>
      <c r="FQ276" s="57">
        <v>0</v>
      </c>
      <c r="FR276" s="57">
        <v>0</v>
      </c>
      <c r="FS276" s="57">
        <v>0</v>
      </c>
      <c r="FT276" s="57">
        <v>-11469988</v>
      </c>
      <c r="FU276" s="57">
        <v>0</v>
      </c>
      <c r="FV276" s="57">
        <v>-11469988</v>
      </c>
      <c r="FW276" s="57">
        <v>58976063</v>
      </c>
      <c r="FX276" s="57">
        <v>0</v>
      </c>
      <c r="FY276" s="57">
        <v>58976063</v>
      </c>
    </row>
    <row r="277" spans="1:181" x14ac:dyDescent="0.2">
      <c r="A277" s="57" t="s">
        <v>654</v>
      </c>
      <c r="B277" s="57" t="s">
        <v>653</v>
      </c>
      <c r="C277" s="57">
        <v>0</v>
      </c>
      <c r="D277" s="57">
        <v>0</v>
      </c>
      <c r="E277" s="57">
        <v>0</v>
      </c>
      <c r="F277" s="57">
        <v>5113</v>
      </c>
      <c r="G277" s="57">
        <v>0</v>
      </c>
      <c r="H277" s="57">
        <v>5113</v>
      </c>
      <c r="I277" s="57">
        <v>0</v>
      </c>
      <c r="J277" s="57">
        <v>0</v>
      </c>
      <c r="K277" s="57">
        <v>0</v>
      </c>
      <c r="L277" s="57">
        <v>41361</v>
      </c>
      <c r="M277" s="57">
        <v>0</v>
      </c>
      <c r="N277" s="57">
        <v>41361</v>
      </c>
      <c r="O277" s="57">
        <v>46474</v>
      </c>
      <c r="P277" s="57">
        <v>0</v>
      </c>
      <c r="Q277" s="57">
        <v>46474</v>
      </c>
      <c r="R277" s="57">
        <v>-1216930</v>
      </c>
      <c r="S277" s="57">
        <v>0</v>
      </c>
      <c r="T277" s="57">
        <v>-1216930</v>
      </c>
      <c r="U277" s="57">
        <v>0</v>
      </c>
      <c r="V277" s="57">
        <v>0</v>
      </c>
      <c r="W277" s="57">
        <v>0</v>
      </c>
      <c r="X277" s="57">
        <v>-53172</v>
      </c>
      <c r="Y277" s="57">
        <v>0</v>
      </c>
      <c r="Z277" s="57">
        <v>-53172</v>
      </c>
      <c r="AA277" s="57">
        <v>-21844</v>
      </c>
      <c r="AB277" s="57">
        <v>0</v>
      </c>
      <c r="AC277" s="57">
        <v>-21844</v>
      </c>
      <c r="AD277" s="57">
        <v>0</v>
      </c>
      <c r="AE277" s="57">
        <v>0</v>
      </c>
      <c r="AF277" s="57">
        <v>0</v>
      </c>
      <c r="AG277" s="57">
        <v>922199</v>
      </c>
      <c r="AH277" s="57">
        <v>0</v>
      </c>
      <c r="AI277" s="57">
        <v>922199</v>
      </c>
      <c r="AJ277" s="57">
        <v>-12736</v>
      </c>
      <c r="AK277" s="57">
        <v>0</v>
      </c>
      <c r="AL277" s="57">
        <v>-12736</v>
      </c>
      <c r="AM277" s="57">
        <v>-1234308</v>
      </c>
      <c r="AN277" s="57">
        <v>0</v>
      </c>
      <c r="AO277" s="57">
        <v>-1234308</v>
      </c>
      <c r="AP277" s="57">
        <v>-70551</v>
      </c>
      <c r="AQ277" s="57">
        <v>0</v>
      </c>
      <c r="AR277" s="57">
        <v>-70551</v>
      </c>
      <c r="AS277" s="57">
        <v>-35187</v>
      </c>
      <c r="AT277" s="57">
        <v>0</v>
      </c>
      <c r="AU277" s="57">
        <v>-35187</v>
      </c>
      <c r="AV277" s="57">
        <v>-418</v>
      </c>
      <c r="AW277" s="57">
        <v>0</v>
      </c>
      <c r="AX277" s="57">
        <v>-418</v>
      </c>
      <c r="AY277" s="57">
        <v>0</v>
      </c>
      <c r="AZ277" s="57">
        <v>0</v>
      </c>
      <c r="BA277" s="57">
        <v>0</v>
      </c>
      <c r="BB277" s="57">
        <v>0</v>
      </c>
      <c r="BC277" s="57">
        <v>0</v>
      </c>
      <c r="BD277" s="57">
        <v>0</v>
      </c>
      <c r="BE277" s="57">
        <v>-1701103</v>
      </c>
      <c r="BF277" s="57">
        <v>0</v>
      </c>
      <c r="BG277" s="57">
        <v>-1701103</v>
      </c>
      <c r="BH277" s="57">
        <v>0</v>
      </c>
      <c r="BI277" s="57">
        <v>0</v>
      </c>
      <c r="BJ277" s="57">
        <v>0</v>
      </c>
      <c r="BK277" s="57">
        <v>3499</v>
      </c>
      <c r="BL277" s="57">
        <v>0</v>
      </c>
      <c r="BM277" s="57">
        <v>3499</v>
      </c>
      <c r="BN277" s="57">
        <v>-1012174</v>
      </c>
      <c r="BO277" s="57">
        <v>0</v>
      </c>
      <c r="BP277" s="57">
        <v>-1012174</v>
      </c>
      <c r="BQ277" s="57">
        <v>36539</v>
      </c>
      <c r="BR277" s="57">
        <v>0</v>
      </c>
      <c r="BS277" s="57">
        <v>36539</v>
      </c>
      <c r="BT277" s="57">
        <v>-972136</v>
      </c>
      <c r="BU277" s="57">
        <v>0</v>
      </c>
      <c r="BV277" s="57">
        <v>-972136</v>
      </c>
      <c r="BW277" s="57">
        <v>-24321</v>
      </c>
      <c r="BX277" s="57">
        <v>0</v>
      </c>
      <c r="BY277" s="57">
        <v>-24321</v>
      </c>
      <c r="BZ277" s="57">
        <v>-590</v>
      </c>
      <c r="CA277" s="57">
        <v>0</v>
      </c>
      <c r="CB277" s="57">
        <v>-590</v>
      </c>
      <c r="CC277" s="57">
        <v>-2040</v>
      </c>
      <c r="CD277" s="57">
        <v>0</v>
      </c>
      <c r="CE277" s="57">
        <v>-2040</v>
      </c>
      <c r="CF277" s="57">
        <v>0</v>
      </c>
      <c r="CG277" s="57">
        <v>0</v>
      </c>
      <c r="CH277" s="57">
        <v>0</v>
      </c>
      <c r="CI277" s="57">
        <v>-3218</v>
      </c>
      <c r="CJ277" s="57">
        <v>0</v>
      </c>
      <c r="CK277" s="57">
        <v>-3218</v>
      </c>
      <c r="CL277" s="57">
        <v>-52</v>
      </c>
      <c r="CM277" s="57">
        <v>0</v>
      </c>
      <c r="CN277" s="57">
        <v>-52</v>
      </c>
      <c r="CO277" s="57">
        <v>0</v>
      </c>
      <c r="CP277" s="57">
        <v>0</v>
      </c>
      <c r="CQ277" s="57">
        <v>0</v>
      </c>
      <c r="CR277" s="57">
        <v>0</v>
      </c>
      <c r="CS277" s="57">
        <v>0</v>
      </c>
      <c r="CT277" s="57">
        <v>0</v>
      </c>
      <c r="CU277" s="57">
        <v>0</v>
      </c>
      <c r="CV277" s="57">
        <v>0</v>
      </c>
      <c r="CW277" s="57">
        <v>0</v>
      </c>
      <c r="CX277" s="57">
        <v>0</v>
      </c>
      <c r="CY277" s="57">
        <v>0</v>
      </c>
      <c r="CZ277" s="57">
        <v>0</v>
      </c>
      <c r="DA277" s="57">
        <v>0</v>
      </c>
      <c r="DB277" s="57">
        <v>0</v>
      </c>
      <c r="DC277" s="57">
        <v>0</v>
      </c>
      <c r="DD277" s="57">
        <v>0</v>
      </c>
      <c r="DE277" s="57">
        <v>0</v>
      </c>
      <c r="DF277" s="57">
        <v>0</v>
      </c>
      <c r="DG277" s="57">
        <v>0</v>
      </c>
      <c r="DH277" s="57">
        <v>0</v>
      </c>
      <c r="DI277" s="57">
        <v>-30221</v>
      </c>
      <c r="DJ277" s="57">
        <v>0</v>
      </c>
      <c r="DK277" s="57">
        <v>-30221</v>
      </c>
      <c r="DL277" s="57">
        <v>0</v>
      </c>
      <c r="DM277" s="57">
        <v>0</v>
      </c>
      <c r="DN277" s="57">
        <v>0</v>
      </c>
      <c r="DO277" s="57">
        <v>0</v>
      </c>
      <c r="DP277" s="57">
        <v>0</v>
      </c>
      <c r="DQ277" s="57">
        <v>0</v>
      </c>
      <c r="DR277" s="57">
        <v>-68389</v>
      </c>
      <c r="DS277" s="57">
        <v>0</v>
      </c>
      <c r="DT277" s="57">
        <v>-68389</v>
      </c>
      <c r="DU277" s="57">
        <v>0</v>
      </c>
      <c r="DV277" s="57">
        <v>0</v>
      </c>
      <c r="DW277" s="57">
        <v>0</v>
      </c>
      <c r="DX277" s="57">
        <v>-273713</v>
      </c>
      <c r="DY277" s="57">
        <v>0</v>
      </c>
      <c r="DZ277" s="57">
        <v>-273713</v>
      </c>
      <c r="EA277" s="57">
        <v>-18150</v>
      </c>
      <c r="EB277" s="57">
        <v>0</v>
      </c>
      <c r="EC277" s="57">
        <v>-18150</v>
      </c>
      <c r="ED277" s="57">
        <v>0</v>
      </c>
      <c r="EE277" s="57">
        <v>0</v>
      </c>
      <c r="EF277" s="57">
        <v>0</v>
      </c>
      <c r="EG277" s="57">
        <v>0</v>
      </c>
      <c r="EH277" s="57">
        <v>0</v>
      </c>
      <c r="EI277" s="57">
        <v>0</v>
      </c>
      <c r="EJ277" s="57">
        <v>-10</v>
      </c>
      <c r="EK277" s="57">
        <v>0</v>
      </c>
      <c r="EL277" s="57">
        <v>-10</v>
      </c>
      <c r="EM277" s="57">
        <v>-360262</v>
      </c>
      <c r="EN277" s="57">
        <v>0</v>
      </c>
      <c r="EO277" s="57">
        <v>-360262</v>
      </c>
      <c r="EP277" s="57">
        <v>0</v>
      </c>
      <c r="EQ277" s="57">
        <v>0</v>
      </c>
      <c r="ER277" s="57">
        <v>0</v>
      </c>
      <c r="ES277" s="57">
        <v>0</v>
      </c>
      <c r="ET277" s="57">
        <v>0</v>
      </c>
      <c r="EU277" s="57">
        <v>0</v>
      </c>
      <c r="EV277" s="57">
        <v>0</v>
      </c>
      <c r="EW277" s="57">
        <v>0</v>
      </c>
      <c r="EX277" s="57">
        <v>0</v>
      </c>
      <c r="EY277" s="57">
        <v>37312863</v>
      </c>
      <c r="EZ277" s="57">
        <v>0</v>
      </c>
      <c r="FA277" s="57">
        <v>37312863</v>
      </c>
      <c r="FB277" s="57">
        <v>46474</v>
      </c>
      <c r="FC277" s="57">
        <v>0</v>
      </c>
      <c r="FD277" s="57">
        <v>46474</v>
      </c>
      <c r="FE277" s="57">
        <v>-1701103</v>
      </c>
      <c r="FF277" s="57">
        <v>0</v>
      </c>
      <c r="FG277" s="57">
        <v>-1701103</v>
      </c>
      <c r="FH277" s="57">
        <v>-972136</v>
      </c>
      <c r="FI277" s="57">
        <v>0</v>
      </c>
      <c r="FJ277" s="57">
        <v>-972136</v>
      </c>
      <c r="FK277" s="57">
        <v>-30221</v>
      </c>
      <c r="FL277" s="57">
        <v>0</v>
      </c>
      <c r="FM277" s="57">
        <v>-30221</v>
      </c>
      <c r="FN277" s="57">
        <v>-360262</v>
      </c>
      <c r="FO277" s="57">
        <v>0</v>
      </c>
      <c r="FP277" s="57">
        <v>-360262</v>
      </c>
      <c r="FQ277" s="57">
        <v>0</v>
      </c>
      <c r="FR277" s="57">
        <v>0</v>
      </c>
      <c r="FS277" s="57">
        <v>0</v>
      </c>
      <c r="FT277" s="57">
        <v>-3017248</v>
      </c>
      <c r="FU277" s="57">
        <v>0</v>
      </c>
      <c r="FV277" s="57">
        <v>-3017248</v>
      </c>
      <c r="FW277" s="57">
        <v>34295615</v>
      </c>
      <c r="FX277" s="57">
        <v>0</v>
      </c>
      <c r="FY277" s="57">
        <v>34295615</v>
      </c>
    </row>
    <row r="278" spans="1:181" x14ac:dyDescent="0.2">
      <c r="A278" s="57" t="s">
        <v>656</v>
      </c>
      <c r="B278" s="57" t="s">
        <v>655</v>
      </c>
      <c r="C278" s="57">
        <v>0</v>
      </c>
      <c r="D278" s="57">
        <v>0</v>
      </c>
      <c r="E278" s="57">
        <v>0</v>
      </c>
      <c r="F278" s="57">
        <v>-1242</v>
      </c>
      <c r="G278" s="57">
        <v>0</v>
      </c>
      <c r="H278" s="57">
        <v>-1242</v>
      </c>
      <c r="I278" s="57">
        <v>0</v>
      </c>
      <c r="J278" s="57">
        <v>0</v>
      </c>
      <c r="K278" s="57">
        <v>0</v>
      </c>
      <c r="L278" s="57">
        <v>9876</v>
      </c>
      <c r="M278" s="57">
        <v>0</v>
      </c>
      <c r="N278" s="57">
        <v>9876</v>
      </c>
      <c r="O278" s="57">
        <v>8634</v>
      </c>
      <c r="P278" s="57">
        <v>0</v>
      </c>
      <c r="Q278" s="57">
        <v>8634</v>
      </c>
      <c r="R278" s="57">
        <v>-2127294</v>
      </c>
      <c r="S278" s="57">
        <v>0</v>
      </c>
      <c r="T278" s="57">
        <v>-2127294</v>
      </c>
      <c r="U278" s="57">
        <v>-2868</v>
      </c>
      <c r="V278" s="57">
        <v>0</v>
      </c>
      <c r="W278" s="57">
        <v>-2868</v>
      </c>
      <c r="X278" s="57">
        <v>-44820</v>
      </c>
      <c r="Y278" s="57">
        <v>0</v>
      </c>
      <c r="Z278" s="57">
        <v>-44820</v>
      </c>
      <c r="AA278" s="57">
        <v>-844</v>
      </c>
      <c r="AB278" s="57">
        <v>0</v>
      </c>
      <c r="AC278" s="57">
        <v>-844</v>
      </c>
      <c r="AD278" s="57">
        <v>0</v>
      </c>
      <c r="AE278" s="57">
        <v>0</v>
      </c>
      <c r="AF278" s="57">
        <v>0</v>
      </c>
      <c r="AG278" s="57">
        <v>531358</v>
      </c>
      <c r="AH278" s="57">
        <v>0</v>
      </c>
      <c r="AI278" s="57">
        <v>531358</v>
      </c>
      <c r="AJ278" s="57">
        <v>-3315</v>
      </c>
      <c r="AK278" s="57">
        <v>0</v>
      </c>
      <c r="AL278" s="57">
        <v>-3315</v>
      </c>
      <c r="AM278" s="57">
        <v>-2666294</v>
      </c>
      <c r="AN278" s="57">
        <v>0</v>
      </c>
      <c r="AO278" s="57">
        <v>-2666294</v>
      </c>
      <c r="AP278" s="57">
        <v>-447.06</v>
      </c>
      <c r="AQ278" s="57">
        <v>0</v>
      </c>
      <c r="AR278" s="57">
        <v>-447.06</v>
      </c>
      <c r="AS278" s="57">
        <v>-34255</v>
      </c>
      <c r="AT278" s="57">
        <v>0</v>
      </c>
      <c r="AU278" s="57">
        <v>-34255</v>
      </c>
      <c r="AV278" s="57">
        <v>0</v>
      </c>
      <c r="AW278" s="57">
        <v>0</v>
      </c>
      <c r="AX278" s="57">
        <v>0</v>
      </c>
      <c r="AY278" s="57">
        <v>-14482</v>
      </c>
      <c r="AZ278" s="57">
        <v>0</v>
      </c>
      <c r="BA278" s="57">
        <v>-14482</v>
      </c>
      <c r="BB278" s="57">
        <v>0</v>
      </c>
      <c r="BC278" s="57">
        <v>0</v>
      </c>
      <c r="BD278" s="57">
        <v>0</v>
      </c>
      <c r="BE278" s="57">
        <v>-4359549</v>
      </c>
      <c r="BF278" s="57">
        <v>0</v>
      </c>
      <c r="BG278" s="57">
        <v>-4359549</v>
      </c>
      <c r="BH278" s="57">
        <v>-16235</v>
      </c>
      <c r="BI278" s="57">
        <v>0</v>
      </c>
      <c r="BJ278" s="57">
        <v>-16235</v>
      </c>
      <c r="BK278" s="57">
        <v>318</v>
      </c>
      <c r="BL278" s="57">
        <v>0</v>
      </c>
      <c r="BM278" s="57">
        <v>318</v>
      </c>
      <c r="BN278" s="57">
        <v>-650592</v>
      </c>
      <c r="BO278" s="57">
        <v>0</v>
      </c>
      <c r="BP278" s="57">
        <v>-650592</v>
      </c>
      <c r="BQ278" s="57">
        <v>-18729</v>
      </c>
      <c r="BR278" s="57">
        <v>0</v>
      </c>
      <c r="BS278" s="57">
        <v>-18729</v>
      </c>
      <c r="BT278" s="57">
        <v>-685238</v>
      </c>
      <c r="BU278" s="57">
        <v>0</v>
      </c>
      <c r="BV278" s="57">
        <v>-685238</v>
      </c>
      <c r="BW278" s="57">
        <v>-47553</v>
      </c>
      <c r="BX278" s="57">
        <v>0</v>
      </c>
      <c r="BY278" s="57">
        <v>-47553</v>
      </c>
      <c r="BZ278" s="57">
        <v>-58</v>
      </c>
      <c r="CA278" s="57">
        <v>0</v>
      </c>
      <c r="CB278" s="57">
        <v>-58</v>
      </c>
      <c r="CC278" s="57">
        <v>-12865</v>
      </c>
      <c r="CD278" s="57">
        <v>0</v>
      </c>
      <c r="CE278" s="57">
        <v>-12865</v>
      </c>
      <c r="CF278" s="57">
        <v>0</v>
      </c>
      <c r="CG278" s="57">
        <v>0</v>
      </c>
      <c r="CH278" s="57">
        <v>0</v>
      </c>
      <c r="CI278" s="57">
        <v>-688</v>
      </c>
      <c r="CJ278" s="57">
        <v>0</v>
      </c>
      <c r="CK278" s="57">
        <v>-688</v>
      </c>
      <c r="CL278" s="57">
        <v>0</v>
      </c>
      <c r="CM278" s="57">
        <v>0</v>
      </c>
      <c r="CN278" s="57">
        <v>0</v>
      </c>
      <c r="CO278" s="57">
        <v>-14482</v>
      </c>
      <c r="CP278" s="57">
        <v>0</v>
      </c>
      <c r="CQ278" s="57">
        <v>-14482</v>
      </c>
      <c r="CR278" s="57">
        <v>0</v>
      </c>
      <c r="CS278" s="57">
        <v>0</v>
      </c>
      <c r="CT278" s="57">
        <v>0</v>
      </c>
      <c r="CU278" s="57">
        <v>-5280</v>
      </c>
      <c r="CV278" s="57">
        <v>0</v>
      </c>
      <c r="CW278" s="57">
        <v>-5280</v>
      </c>
      <c r="CX278" s="57">
        <v>0</v>
      </c>
      <c r="CY278" s="57">
        <v>0</v>
      </c>
      <c r="CZ278" s="57">
        <v>0</v>
      </c>
      <c r="DA278" s="57">
        <v>0</v>
      </c>
      <c r="DB278" s="57">
        <v>0</v>
      </c>
      <c r="DC278" s="57">
        <v>0</v>
      </c>
      <c r="DD278" s="57">
        <v>0</v>
      </c>
      <c r="DE278" s="57">
        <v>0</v>
      </c>
      <c r="DF278" s="57">
        <v>0</v>
      </c>
      <c r="DG278" s="57">
        <v>0</v>
      </c>
      <c r="DH278" s="57">
        <v>0</v>
      </c>
      <c r="DI278" s="57">
        <v>-80926</v>
      </c>
      <c r="DJ278" s="57">
        <v>0</v>
      </c>
      <c r="DK278" s="57">
        <v>-80926</v>
      </c>
      <c r="DL278" s="57">
        <v>0</v>
      </c>
      <c r="DM278" s="57">
        <v>0</v>
      </c>
      <c r="DN278" s="57">
        <v>0</v>
      </c>
      <c r="DO278" s="57">
        <v>0</v>
      </c>
      <c r="DP278" s="57">
        <v>0</v>
      </c>
      <c r="DQ278" s="57">
        <v>0</v>
      </c>
      <c r="DR278" s="57">
        <v>0</v>
      </c>
      <c r="DS278" s="57">
        <v>0</v>
      </c>
      <c r="DT278" s="57">
        <v>0</v>
      </c>
      <c r="DU278" s="57">
        <v>0</v>
      </c>
      <c r="DV278" s="57">
        <v>0</v>
      </c>
      <c r="DW278" s="57">
        <v>0</v>
      </c>
      <c r="DX278" s="57">
        <v>-443371</v>
      </c>
      <c r="DY278" s="57">
        <v>0</v>
      </c>
      <c r="DZ278" s="57">
        <v>-443371</v>
      </c>
      <c r="EA278" s="57">
        <v>-9651</v>
      </c>
      <c r="EB278" s="57">
        <v>0</v>
      </c>
      <c r="EC278" s="57">
        <v>-9651</v>
      </c>
      <c r="ED278" s="57">
        <v>0</v>
      </c>
      <c r="EE278" s="57">
        <v>0</v>
      </c>
      <c r="EF278" s="57">
        <v>0</v>
      </c>
      <c r="EG278" s="57">
        <v>0</v>
      </c>
      <c r="EH278" s="57">
        <v>0</v>
      </c>
      <c r="EI278" s="57">
        <v>0</v>
      </c>
      <c r="EJ278" s="57">
        <v>-7511</v>
      </c>
      <c r="EK278" s="57">
        <v>0</v>
      </c>
      <c r="EL278" s="57">
        <v>-7511</v>
      </c>
      <c r="EM278" s="57">
        <v>-460533</v>
      </c>
      <c r="EN278" s="57">
        <v>0</v>
      </c>
      <c r="EO278" s="57">
        <v>-460533</v>
      </c>
      <c r="EP278" s="57">
        <v>0</v>
      </c>
      <c r="EQ278" s="57">
        <v>0</v>
      </c>
      <c r="ER278" s="57">
        <v>0</v>
      </c>
      <c r="ES278" s="57">
        <v>2721.03</v>
      </c>
      <c r="ET278" s="57">
        <v>0</v>
      </c>
      <c r="EU278" s="57">
        <v>2721.03</v>
      </c>
      <c r="EV278" s="57">
        <v>2721</v>
      </c>
      <c r="EW278" s="57">
        <v>0</v>
      </c>
      <c r="EX278" s="57">
        <v>2721</v>
      </c>
      <c r="EY278" s="57">
        <v>25576142</v>
      </c>
      <c r="EZ278" s="57">
        <v>0</v>
      </c>
      <c r="FA278" s="57">
        <v>25576142</v>
      </c>
      <c r="FB278" s="57">
        <v>8634</v>
      </c>
      <c r="FC278" s="57">
        <v>0</v>
      </c>
      <c r="FD278" s="57">
        <v>8634</v>
      </c>
      <c r="FE278" s="57">
        <v>-4359549</v>
      </c>
      <c r="FF278" s="57">
        <v>0</v>
      </c>
      <c r="FG278" s="57">
        <v>-4359549</v>
      </c>
      <c r="FH278" s="57">
        <v>-685238</v>
      </c>
      <c r="FI278" s="57">
        <v>0</v>
      </c>
      <c r="FJ278" s="57">
        <v>-685238</v>
      </c>
      <c r="FK278" s="57">
        <v>-80926</v>
      </c>
      <c r="FL278" s="57">
        <v>0</v>
      </c>
      <c r="FM278" s="57">
        <v>-80926</v>
      </c>
      <c r="FN278" s="57">
        <v>-460533</v>
      </c>
      <c r="FO278" s="57">
        <v>0</v>
      </c>
      <c r="FP278" s="57">
        <v>-460533</v>
      </c>
      <c r="FQ278" s="57">
        <v>2721</v>
      </c>
      <c r="FR278" s="57">
        <v>0</v>
      </c>
      <c r="FS278" s="57">
        <v>2721</v>
      </c>
      <c r="FT278" s="57">
        <v>-5574891</v>
      </c>
      <c r="FU278" s="57">
        <v>0</v>
      </c>
      <c r="FV278" s="57">
        <v>-5574891</v>
      </c>
      <c r="FW278" s="57">
        <v>20001251</v>
      </c>
      <c r="FX278" s="57">
        <v>0</v>
      </c>
      <c r="FY278" s="57">
        <v>20001251</v>
      </c>
    </row>
    <row r="279" spans="1:181" x14ac:dyDescent="0.2">
      <c r="A279" s="57" t="s">
        <v>658</v>
      </c>
      <c r="B279" s="57" t="s">
        <v>657</v>
      </c>
      <c r="C279" s="57">
        <v>0</v>
      </c>
      <c r="D279" s="57">
        <v>0</v>
      </c>
      <c r="E279" s="57">
        <v>0</v>
      </c>
      <c r="F279" s="57">
        <v>-311861</v>
      </c>
      <c r="G279" s="57">
        <v>0</v>
      </c>
      <c r="H279" s="57">
        <v>-311861</v>
      </c>
      <c r="I279" s="57">
        <v>0</v>
      </c>
      <c r="J279" s="57">
        <v>0</v>
      </c>
      <c r="K279" s="57">
        <v>0</v>
      </c>
      <c r="L279" s="57">
        <v>134552</v>
      </c>
      <c r="M279" s="57">
        <v>0</v>
      </c>
      <c r="N279" s="57">
        <v>134552</v>
      </c>
      <c r="O279" s="57">
        <v>-177309</v>
      </c>
      <c r="P279" s="57">
        <v>0</v>
      </c>
      <c r="Q279" s="57">
        <v>-177309</v>
      </c>
      <c r="R279" s="57">
        <v>-2490305</v>
      </c>
      <c r="S279" s="57">
        <v>0</v>
      </c>
      <c r="T279" s="57">
        <v>-2490305</v>
      </c>
      <c r="U279" s="57">
        <v>-8339</v>
      </c>
      <c r="V279" s="57">
        <v>0</v>
      </c>
      <c r="W279" s="57">
        <v>-8339</v>
      </c>
      <c r="X279" s="57">
        <v>-171461</v>
      </c>
      <c r="Y279" s="57">
        <v>0</v>
      </c>
      <c r="Z279" s="57">
        <v>-171461</v>
      </c>
      <c r="AA279" s="57">
        <v>0</v>
      </c>
      <c r="AB279" s="57">
        <v>0</v>
      </c>
      <c r="AC279" s="57">
        <v>0</v>
      </c>
      <c r="AD279" s="57">
        <v>-26499</v>
      </c>
      <c r="AE279" s="57">
        <v>0</v>
      </c>
      <c r="AF279" s="57">
        <v>-26499</v>
      </c>
      <c r="AG279" s="57">
        <v>1063794</v>
      </c>
      <c r="AH279" s="57">
        <v>0</v>
      </c>
      <c r="AI279" s="57">
        <v>1063794</v>
      </c>
      <c r="AJ279" s="57">
        <v>42595</v>
      </c>
      <c r="AK279" s="57">
        <v>0</v>
      </c>
      <c r="AL279" s="57">
        <v>42595</v>
      </c>
      <c r="AM279" s="57">
        <v>-3609747</v>
      </c>
      <c r="AN279" s="57">
        <v>0</v>
      </c>
      <c r="AO279" s="57">
        <v>-3609747</v>
      </c>
      <c r="AP279" s="57">
        <v>-47564</v>
      </c>
      <c r="AQ279" s="57">
        <v>0</v>
      </c>
      <c r="AR279" s="57">
        <v>-47564</v>
      </c>
      <c r="AS279" s="57">
        <v>-55494</v>
      </c>
      <c r="AT279" s="57">
        <v>0</v>
      </c>
      <c r="AU279" s="57">
        <v>-55494</v>
      </c>
      <c r="AV279" s="57">
        <v>0</v>
      </c>
      <c r="AW279" s="57">
        <v>0</v>
      </c>
      <c r="AX279" s="57">
        <v>0</v>
      </c>
      <c r="AY279" s="57">
        <v>-33827</v>
      </c>
      <c r="AZ279" s="57">
        <v>0</v>
      </c>
      <c r="BA279" s="57">
        <v>-33827</v>
      </c>
      <c r="BB279" s="57">
        <v>-327</v>
      </c>
      <c r="BC279" s="57">
        <v>0</v>
      </c>
      <c r="BD279" s="57">
        <v>-327</v>
      </c>
      <c r="BE279" s="57">
        <v>-5302336</v>
      </c>
      <c r="BF279" s="57">
        <v>0</v>
      </c>
      <c r="BG279" s="57">
        <v>-5302336</v>
      </c>
      <c r="BH279" s="57">
        <v>-27069</v>
      </c>
      <c r="BI279" s="57">
        <v>0</v>
      </c>
      <c r="BJ279" s="57">
        <v>-27069</v>
      </c>
      <c r="BK279" s="57">
        <v>3484</v>
      </c>
      <c r="BL279" s="57">
        <v>0</v>
      </c>
      <c r="BM279" s="57">
        <v>3484</v>
      </c>
      <c r="BN279" s="57">
        <v>-1429198</v>
      </c>
      <c r="BO279" s="57">
        <v>0</v>
      </c>
      <c r="BP279" s="57">
        <v>-1429198</v>
      </c>
      <c r="BQ279" s="57">
        <v>-26576</v>
      </c>
      <c r="BR279" s="57">
        <v>0</v>
      </c>
      <c r="BS279" s="57">
        <v>-26576</v>
      </c>
      <c r="BT279" s="57">
        <v>-1479359</v>
      </c>
      <c r="BU279" s="57">
        <v>0</v>
      </c>
      <c r="BV279" s="57">
        <v>-1479359</v>
      </c>
      <c r="BW279" s="57">
        <v>-193882</v>
      </c>
      <c r="BX279" s="57">
        <v>0</v>
      </c>
      <c r="BY279" s="57">
        <v>-193882</v>
      </c>
      <c r="BZ279" s="57">
        <v>-21068</v>
      </c>
      <c r="CA279" s="57">
        <v>0</v>
      </c>
      <c r="CB279" s="57">
        <v>-21068</v>
      </c>
      <c r="CC279" s="57">
        <v>-54940</v>
      </c>
      <c r="CD279" s="57">
        <v>0</v>
      </c>
      <c r="CE279" s="57">
        <v>-54940</v>
      </c>
      <c r="CF279" s="57">
        <v>-405</v>
      </c>
      <c r="CG279" s="57">
        <v>0</v>
      </c>
      <c r="CH279" s="57">
        <v>-405</v>
      </c>
      <c r="CI279" s="57">
        <v>-2391</v>
      </c>
      <c r="CJ279" s="57">
        <v>0</v>
      </c>
      <c r="CK279" s="57">
        <v>-2391</v>
      </c>
      <c r="CL279" s="57">
        <v>0</v>
      </c>
      <c r="CM279" s="57">
        <v>0</v>
      </c>
      <c r="CN279" s="57">
        <v>0</v>
      </c>
      <c r="CO279" s="57">
        <v>-6508</v>
      </c>
      <c r="CP279" s="57">
        <v>0</v>
      </c>
      <c r="CQ279" s="57">
        <v>-6508</v>
      </c>
      <c r="CR279" s="57">
        <v>220</v>
      </c>
      <c r="CS279" s="57">
        <v>0</v>
      </c>
      <c r="CT279" s="57">
        <v>220</v>
      </c>
      <c r="CU279" s="57">
        <v>-4560</v>
      </c>
      <c r="CV279" s="57">
        <v>0</v>
      </c>
      <c r="CW279" s="57">
        <v>-4560</v>
      </c>
      <c r="CX279" s="57">
        <v>3231</v>
      </c>
      <c r="CY279" s="57">
        <v>0</v>
      </c>
      <c r="CZ279" s="57">
        <v>3231</v>
      </c>
      <c r="DA279" s="57">
        <v>0</v>
      </c>
      <c r="DB279" s="57">
        <v>0</v>
      </c>
      <c r="DC279" s="57">
        <v>0</v>
      </c>
      <c r="DD279" s="57">
        <v>0</v>
      </c>
      <c r="DE279" s="57">
        <v>0</v>
      </c>
      <c r="DF279" s="57">
        <v>0</v>
      </c>
      <c r="DG279" s="57">
        <v>0</v>
      </c>
      <c r="DH279" s="57">
        <v>0</v>
      </c>
      <c r="DI279" s="57">
        <v>-280303</v>
      </c>
      <c r="DJ279" s="57">
        <v>0</v>
      </c>
      <c r="DK279" s="57">
        <v>-280303</v>
      </c>
      <c r="DL279" s="57">
        <v>-6744</v>
      </c>
      <c r="DM279" s="57">
        <v>0</v>
      </c>
      <c r="DN279" s="57">
        <v>-6744</v>
      </c>
      <c r="DO279" s="57">
        <v>4262</v>
      </c>
      <c r="DP279" s="57">
        <v>0</v>
      </c>
      <c r="DQ279" s="57">
        <v>4262</v>
      </c>
      <c r="DR279" s="57">
        <v>0</v>
      </c>
      <c r="DS279" s="57">
        <v>0</v>
      </c>
      <c r="DT279" s="57">
        <v>0</v>
      </c>
      <c r="DU279" s="57">
        <v>0</v>
      </c>
      <c r="DV279" s="57">
        <v>0</v>
      </c>
      <c r="DW279" s="57">
        <v>0</v>
      </c>
      <c r="DX279" s="57">
        <v>-600370</v>
      </c>
      <c r="DY279" s="57">
        <v>0</v>
      </c>
      <c r="DZ279" s="57">
        <v>-600370</v>
      </c>
      <c r="EA279" s="57">
        <v>-13666</v>
      </c>
      <c r="EB279" s="57">
        <v>0</v>
      </c>
      <c r="EC279" s="57">
        <v>-13666</v>
      </c>
      <c r="ED279" s="57">
        <v>0</v>
      </c>
      <c r="EE279" s="57">
        <v>0</v>
      </c>
      <c r="EF279" s="57">
        <v>0</v>
      </c>
      <c r="EG279" s="57">
        <v>0</v>
      </c>
      <c r="EH279" s="57">
        <v>0</v>
      </c>
      <c r="EI279" s="57">
        <v>0</v>
      </c>
      <c r="EJ279" s="57">
        <v>-20183</v>
      </c>
      <c r="EK279" s="57">
        <v>0</v>
      </c>
      <c r="EL279" s="57">
        <v>-20183</v>
      </c>
      <c r="EM279" s="57">
        <v>-636701</v>
      </c>
      <c r="EN279" s="57">
        <v>0</v>
      </c>
      <c r="EO279" s="57">
        <v>-636701</v>
      </c>
      <c r="EP279" s="57">
        <v>0</v>
      </c>
      <c r="EQ279" s="57">
        <v>0</v>
      </c>
      <c r="ER279" s="57">
        <v>0</v>
      </c>
      <c r="ES279" s="57">
        <v>0</v>
      </c>
      <c r="ET279" s="57">
        <v>0</v>
      </c>
      <c r="EU279" s="57">
        <v>0</v>
      </c>
      <c r="EV279" s="57">
        <v>0</v>
      </c>
      <c r="EW279" s="57">
        <v>0</v>
      </c>
      <c r="EX279" s="57">
        <v>0</v>
      </c>
      <c r="EY279" s="57">
        <v>46484834</v>
      </c>
      <c r="EZ279" s="57">
        <v>0</v>
      </c>
      <c r="FA279" s="57">
        <v>46484834</v>
      </c>
      <c r="FB279" s="57">
        <v>-177309</v>
      </c>
      <c r="FC279" s="57">
        <v>0</v>
      </c>
      <c r="FD279" s="57">
        <v>-177309</v>
      </c>
      <c r="FE279" s="57">
        <v>-5302336</v>
      </c>
      <c r="FF279" s="57">
        <v>0</v>
      </c>
      <c r="FG279" s="57">
        <v>-5302336</v>
      </c>
      <c r="FH279" s="57">
        <v>-1479359</v>
      </c>
      <c r="FI279" s="57">
        <v>0</v>
      </c>
      <c r="FJ279" s="57">
        <v>-1479359</v>
      </c>
      <c r="FK279" s="57">
        <v>-280303</v>
      </c>
      <c r="FL279" s="57">
        <v>0</v>
      </c>
      <c r="FM279" s="57">
        <v>-280303</v>
      </c>
      <c r="FN279" s="57">
        <v>-636701</v>
      </c>
      <c r="FO279" s="57">
        <v>0</v>
      </c>
      <c r="FP279" s="57">
        <v>-636701</v>
      </c>
      <c r="FQ279" s="57">
        <v>0</v>
      </c>
      <c r="FR279" s="57">
        <v>0</v>
      </c>
      <c r="FS279" s="57">
        <v>0</v>
      </c>
      <c r="FT279" s="57">
        <v>-7876008</v>
      </c>
      <c r="FU279" s="57">
        <v>0</v>
      </c>
      <c r="FV279" s="57">
        <v>-7876008</v>
      </c>
      <c r="FW279" s="57">
        <v>38608826</v>
      </c>
      <c r="FX279" s="57">
        <v>0</v>
      </c>
      <c r="FY279" s="57">
        <v>38608826</v>
      </c>
    </row>
    <row r="280" spans="1:181" x14ac:dyDescent="0.2">
      <c r="A280" s="57" t="s">
        <v>660</v>
      </c>
      <c r="B280" s="57" t="s">
        <v>659</v>
      </c>
      <c r="C280" s="57">
        <v>0</v>
      </c>
      <c r="D280" s="57">
        <v>0</v>
      </c>
      <c r="E280" s="57">
        <v>0</v>
      </c>
      <c r="F280" s="57">
        <v>-291361</v>
      </c>
      <c r="G280" s="57">
        <v>0</v>
      </c>
      <c r="H280" s="57">
        <v>-291361</v>
      </c>
      <c r="I280" s="57">
        <v>0</v>
      </c>
      <c r="J280" s="57">
        <v>0</v>
      </c>
      <c r="K280" s="57">
        <v>0</v>
      </c>
      <c r="L280" s="57">
        <v>134311</v>
      </c>
      <c r="M280" s="57">
        <v>0</v>
      </c>
      <c r="N280" s="57">
        <v>134311</v>
      </c>
      <c r="O280" s="57">
        <v>-157050</v>
      </c>
      <c r="P280" s="57">
        <v>0</v>
      </c>
      <c r="Q280" s="57">
        <v>-157050</v>
      </c>
      <c r="R280" s="57">
        <v>-3825418</v>
      </c>
      <c r="S280" s="57">
        <v>0</v>
      </c>
      <c r="T280" s="57">
        <v>-3825418</v>
      </c>
      <c r="U280" s="57">
        <v>-16593</v>
      </c>
      <c r="V280" s="57">
        <v>0</v>
      </c>
      <c r="W280" s="57">
        <v>-16593</v>
      </c>
      <c r="X280" s="57">
        <v>-44468</v>
      </c>
      <c r="Y280" s="57">
        <v>0</v>
      </c>
      <c r="Z280" s="57">
        <v>-44468</v>
      </c>
      <c r="AA280" s="57">
        <v>0</v>
      </c>
      <c r="AB280" s="57">
        <v>0</v>
      </c>
      <c r="AC280" s="57">
        <v>0</v>
      </c>
      <c r="AD280" s="57">
        <v>0</v>
      </c>
      <c r="AE280" s="57">
        <v>0</v>
      </c>
      <c r="AF280" s="57">
        <v>0</v>
      </c>
      <c r="AG280" s="57">
        <v>821618</v>
      </c>
      <c r="AH280" s="57">
        <v>0</v>
      </c>
      <c r="AI280" s="57">
        <v>821618</v>
      </c>
      <c r="AJ280" s="57">
        <v>-11494</v>
      </c>
      <c r="AK280" s="57">
        <v>0</v>
      </c>
      <c r="AL280" s="57">
        <v>-11494</v>
      </c>
      <c r="AM280" s="57">
        <v>-2354547</v>
      </c>
      <c r="AN280" s="57">
        <v>0</v>
      </c>
      <c r="AO280" s="57">
        <v>-2354547</v>
      </c>
      <c r="AP280" s="57">
        <v>-33447</v>
      </c>
      <c r="AQ280" s="57">
        <v>0</v>
      </c>
      <c r="AR280" s="57">
        <v>-33447</v>
      </c>
      <c r="AS280" s="57">
        <v>-76182</v>
      </c>
      <c r="AT280" s="57">
        <v>0</v>
      </c>
      <c r="AU280" s="57">
        <v>-76182</v>
      </c>
      <c r="AV280" s="57">
        <v>0</v>
      </c>
      <c r="AW280" s="57">
        <v>0</v>
      </c>
      <c r="AX280" s="57">
        <v>0</v>
      </c>
      <c r="AY280" s="57">
        <v>-52162</v>
      </c>
      <c r="AZ280" s="57">
        <v>0</v>
      </c>
      <c r="BA280" s="57">
        <v>-52162</v>
      </c>
      <c r="BB280" s="57">
        <v>4259</v>
      </c>
      <c r="BC280" s="57">
        <v>0</v>
      </c>
      <c r="BD280" s="57">
        <v>4259</v>
      </c>
      <c r="BE280" s="57">
        <v>-5571841</v>
      </c>
      <c r="BF280" s="57">
        <v>0</v>
      </c>
      <c r="BG280" s="57">
        <v>-5571841</v>
      </c>
      <c r="BH280" s="57">
        <v>-1403</v>
      </c>
      <c r="BI280" s="57">
        <v>0</v>
      </c>
      <c r="BJ280" s="57">
        <v>-1403</v>
      </c>
      <c r="BK280" s="57">
        <v>-297</v>
      </c>
      <c r="BL280" s="57">
        <v>0</v>
      </c>
      <c r="BM280" s="57">
        <v>-297</v>
      </c>
      <c r="BN280" s="57">
        <v>-794167</v>
      </c>
      <c r="BO280" s="57">
        <v>0</v>
      </c>
      <c r="BP280" s="57">
        <v>-794167</v>
      </c>
      <c r="BQ280" s="57">
        <v>45731</v>
      </c>
      <c r="BR280" s="57">
        <v>0</v>
      </c>
      <c r="BS280" s="57">
        <v>45731</v>
      </c>
      <c r="BT280" s="57">
        <v>-750136</v>
      </c>
      <c r="BU280" s="57">
        <v>0</v>
      </c>
      <c r="BV280" s="57">
        <v>-750136</v>
      </c>
      <c r="BW280" s="57">
        <v>-84268</v>
      </c>
      <c r="BX280" s="57">
        <v>0</v>
      </c>
      <c r="BY280" s="57">
        <v>-84268</v>
      </c>
      <c r="BZ280" s="57">
        <v>-798</v>
      </c>
      <c r="CA280" s="57">
        <v>0</v>
      </c>
      <c r="CB280" s="57">
        <v>-798</v>
      </c>
      <c r="CC280" s="57">
        <v>-37605</v>
      </c>
      <c r="CD280" s="57">
        <v>0</v>
      </c>
      <c r="CE280" s="57">
        <v>-37605</v>
      </c>
      <c r="CF280" s="57">
        <v>0</v>
      </c>
      <c r="CG280" s="57">
        <v>0</v>
      </c>
      <c r="CH280" s="57">
        <v>0</v>
      </c>
      <c r="CI280" s="57">
        <v>-7319</v>
      </c>
      <c r="CJ280" s="57">
        <v>0</v>
      </c>
      <c r="CK280" s="57">
        <v>-7319</v>
      </c>
      <c r="CL280" s="57">
        <v>-255</v>
      </c>
      <c r="CM280" s="57">
        <v>0</v>
      </c>
      <c r="CN280" s="57">
        <v>-255</v>
      </c>
      <c r="CO280" s="57">
        <v>-23006</v>
      </c>
      <c r="CP280" s="57">
        <v>0</v>
      </c>
      <c r="CQ280" s="57">
        <v>-23006</v>
      </c>
      <c r="CR280" s="57">
        <v>4073</v>
      </c>
      <c r="CS280" s="57">
        <v>0</v>
      </c>
      <c r="CT280" s="57">
        <v>4073</v>
      </c>
      <c r="CU280" s="57">
        <v>-2043</v>
      </c>
      <c r="CV280" s="57">
        <v>0</v>
      </c>
      <c r="CW280" s="57">
        <v>-2043</v>
      </c>
      <c r="CX280" s="57">
        <v>0</v>
      </c>
      <c r="CY280" s="57">
        <v>0</v>
      </c>
      <c r="CZ280" s="57">
        <v>0</v>
      </c>
      <c r="DA280" s="57">
        <v>0</v>
      </c>
      <c r="DB280" s="57">
        <v>0</v>
      </c>
      <c r="DC280" s="57">
        <v>0</v>
      </c>
      <c r="DD280" s="57">
        <v>0</v>
      </c>
      <c r="DE280" s="57">
        <v>0</v>
      </c>
      <c r="DF280" s="57">
        <v>0</v>
      </c>
      <c r="DG280" s="57">
        <v>0</v>
      </c>
      <c r="DH280" s="57">
        <v>0</v>
      </c>
      <c r="DI280" s="57">
        <v>-151221</v>
      </c>
      <c r="DJ280" s="57">
        <v>0</v>
      </c>
      <c r="DK280" s="57">
        <v>-151221</v>
      </c>
      <c r="DL280" s="57">
        <v>0</v>
      </c>
      <c r="DM280" s="57">
        <v>0</v>
      </c>
      <c r="DN280" s="57">
        <v>0</v>
      </c>
      <c r="DO280" s="57">
        <v>0</v>
      </c>
      <c r="DP280" s="57">
        <v>0</v>
      </c>
      <c r="DQ280" s="57">
        <v>0</v>
      </c>
      <c r="DR280" s="57">
        <v>-765</v>
      </c>
      <c r="DS280" s="57">
        <v>0</v>
      </c>
      <c r="DT280" s="57">
        <v>-765</v>
      </c>
      <c r="DU280" s="57">
        <v>0</v>
      </c>
      <c r="DV280" s="57">
        <v>0</v>
      </c>
      <c r="DW280" s="57">
        <v>0</v>
      </c>
      <c r="DX280" s="57">
        <v>-840547</v>
      </c>
      <c r="DY280" s="57">
        <v>0</v>
      </c>
      <c r="DZ280" s="57">
        <v>-840547</v>
      </c>
      <c r="EA280" s="57">
        <v>-10398</v>
      </c>
      <c r="EB280" s="57">
        <v>0</v>
      </c>
      <c r="EC280" s="57">
        <v>-10398</v>
      </c>
      <c r="ED280" s="57">
        <v>0</v>
      </c>
      <c r="EE280" s="57">
        <v>0</v>
      </c>
      <c r="EF280" s="57">
        <v>0</v>
      </c>
      <c r="EG280" s="57">
        <v>0</v>
      </c>
      <c r="EH280" s="57">
        <v>0</v>
      </c>
      <c r="EI280" s="57">
        <v>0</v>
      </c>
      <c r="EJ280" s="57">
        <v>-36177</v>
      </c>
      <c r="EK280" s="57">
        <v>0</v>
      </c>
      <c r="EL280" s="57">
        <v>-36177</v>
      </c>
      <c r="EM280" s="57">
        <v>-887887</v>
      </c>
      <c r="EN280" s="57">
        <v>0</v>
      </c>
      <c r="EO280" s="57">
        <v>-887887</v>
      </c>
      <c r="EP280" s="57">
        <v>0</v>
      </c>
      <c r="EQ280" s="57">
        <v>0</v>
      </c>
      <c r="ER280" s="57">
        <v>0</v>
      </c>
      <c r="ES280" s="57">
        <v>0</v>
      </c>
      <c r="ET280" s="57">
        <v>0</v>
      </c>
      <c r="EU280" s="57">
        <v>0</v>
      </c>
      <c r="EV280" s="57">
        <v>0</v>
      </c>
      <c r="EW280" s="57">
        <v>0</v>
      </c>
      <c r="EX280" s="57">
        <v>0</v>
      </c>
      <c r="EY280" s="57">
        <v>39212950</v>
      </c>
      <c r="EZ280" s="57">
        <v>0</v>
      </c>
      <c r="FA280" s="57">
        <v>39212950</v>
      </c>
      <c r="FB280" s="57">
        <v>-157050</v>
      </c>
      <c r="FC280" s="57">
        <v>0</v>
      </c>
      <c r="FD280" s="57">
        <v>-157050</v>
      </c>
      <c r="FE280" s="57">
        <v>-5571841</v>
      </c>
      <c r="FF280" s="57">
        <v>0</v>
      </c>
      <c r="FG280" s="57">
        <v>-5571841</v>
      </c>
      <c r="FH280" s="57">
        <v>-750136</v>
      </c>
      <c r="FI280" s="57">
        <v>0</v>
      </c>
      <c r="FJ280" s="57">
        <v>-750136</v>
      </c>
      <c r="FK280" s="57">
        <v>-151221</v>
      </c>
      <c r="FL280" s="57">
        <v>0</v>
      </c>
      <c r="FM280" s="57">
        <v>-151221</v>
      </c>
      <c r="FN280" s="57">
        <v>-887887</v>
      </c>
      <c r="FO280" s="57">
        <v>0</v>
      </c>
      <c r="FP280" s="57">
        <v>-887887</v>
      </c>
      <c r="FQ280" s="57">
        <v>0</v>
      </c>
      <c r="FR280" s="57">
        <v>0</v>
      </c>
      <c r="FS280" s="57">
        <v>0</v>
      </c>
      <c r="FT280" s="57">
        <v>-7518135</v>
      </c>
      <c r="FU280" s="57">
        <v>0</v>
      </c>
      <c r="FV280" s="57">
        <v>-7518135</v>
      </c>
      <c r="FW280" s="57">
        <v>31694815</v>
      </c>
      <c r="FX280" s="57">
        <v>0</v>
      </c>
      <c r="FY280" s="57">
        <v>31694815</v>
      </c>
    </row>
    <row r="281" spans="1:181" x14ac:dyDescent="0.2">
      <c r="A281" s="57" t="s">
        <v>662</v>
      </c>
      <c r="B281" s="57" t="s">
        <v>661</v>
      </c>
      <c r="C281" s="57">
        <v>0</v>
      </c>
      <c r="D281" s="57">
        <v>0</v>
      </c>
      <c r="E281" s="57">
        <v>0</v>
      </c>
      <c r="F281" s="57">
        <v>-152055</v>
      </c>
      <c r="G281" s="57">
        <v>0</v>
      </c>
      <c r="H281" s="57">
        <v>-152055</v>
      </c>
      <c r="I281" s="57">
        <v>0</v>
      </c>
      <c r="J281" s="57">
        <v>0</v>
      </c>
      <c r="K281" s="57">
        <v>0</v>
      </c>
      <c r="L281" s="57">
        <v>78600</v>
      </c>
      <c r="M281" s="57">
        <v>0</v>
      </c>
      <c r="N281" s="57">
        <v>78600</v>
      </c>
      <c r="O281" s="57">
        <v>-73455</v>
      </c>
      <c r="P281" s="57">
        <v>0</v>
      </c>
      <c r="Q281" s="57">
        <v>-73455</v>
      </c>
      <c r="R281" s="57">
        <v>-2867960</v>
      </c>
      <c r="S281" s="57">
        <v>0</v>
      </c>
      <c r="T281" s="57">
        <v>-2867960</v>
      </c>
      <c r="U281" s="57">
        <v>-13814</v>
      </c>
      <c r="V281" s="57">
        <v>0</v>
      </c>
      <c r="W281" s="57">
        <v>-13814</v>
      </c>
      <c r="X281" s="57">
        <v>-148608</v>
      </c>
      <c r="Y281" s="57">
        <v>0</v>
      </c>
      <c r="Z281" s="57">
        <v>-148608</v>
      </c>
      <c r="AA281" s="57">
        <v>-54301</v>
      </c>
      <c r="AB281" s="57">
        <v>0</v>
      </c>
      <c r="AC281" s="57">
        <v>-54301</v>
      </c>
      <c r="AD281" s="57">
        <v>-149</v>
      </c>
      <c r="AE281" s="57">
        <v>0</v>
      </c>
      <c r="AF281" s="57">
        <v>-149</v>
      </c>
      <c r="AG281" s="57">
        <v>2022982</v>
      </c>
      <c r="AH281" s="57">
        <v>0</v>
      </c>
      <c r="AI281" s="57">
        <v>2022982</v>
      </c>
      <c r="AJ281" s="57">
        <v>18426</v>
      </c>
      <c r="AK281" s="57">
        <v>0</v>
      </c>
      <c r="AL281" s="57">
        <v>18426</v>
      </c>
      <c r="AM281" s="57">
        <v>-4517648</v>
      </c>
      <c r="AN281" s="57">
        <v>0</v>
      </c>
      <c r="AO281" s="57">
        <v>-4517648</v>
      </c>
      <c r="AP281" s="57">
        <v>82969</v>
      </c>
      <c r="AQ281" s="57">
        <v>0</v>
      </c>
      <c r="AR281" s="57">
        <v>82969</v>
      </c>
      <c r="AS281" s="57">
        <v>-32558</v>
      </c>
      <c r="AT281" s="57">
        <v>0</v>
      </c>
      <c r="AU281" s="57">
        <v>-32558</v>
      </c>
      <c r="AV281" s="57">
        <v>0</v>
      </c>
      <c r="AW281" s="57">
        <v>0</v>
      </c>
      <c r="AX281" s="57">
        <v>0</v>
      </c>
      <c r="AY281" s="57">
        <v>-5228</v>
      </c>
      <c r="AZ281" s="57">
        <v>0</v>
      </c>
      <c r="BA281" s="57">
        <v>-5228</v>
      </c>
      <c r="BB281" s="57">
        <v>3782</v>
      </c>
      <c r="BC281" s="57">
        <v>0</v>
      </c>
      <c r="BD281" s="57">
        <v>3782</v>
      </c>
      <c r="BE281" s="57">
        <v>-5443843</v>
      </c>
      <c r="BF281" s="57">
        <v>0</v>
      </c>
      <c r="BG281" s="57">
        <v>-5443843</v>
      </c>
      <c r="BH281" s="57">
        <v>-66338</v>
      </c>
      <c r="BI281" s="57">
        <v>0</v>
      </c>
      <c r="BJ281" s="57">
        <v>-66338</v>
      </c>
      <c r="BK281" s="57">
        <v>-53592</v>
      </c>
      <c r="BL281" s="57">
        <v>0</v>
      </c>
      <c r="BM281" s="57">
        <v>-53592</v>
      </c>
      <c r="BN281" s="57">
        <v>-2497543</v>
      </c>
      <c r="BO281" s="57">
        <v>0</v>
      </c>
      <c r="BP281" s="57">
        <v>-2497543</v>
      </c>
      <c r="BQ281" s="57">
        <v>-210916</v>
      </c>
      <c r="BR281" s="57">
        <v>0</v>
      </c>
      <c r="BS281" s="57">
        <v>-210916</v>
      </c>
      <c r="BT281" s="57">
        <v>-2828389</v>
      </c>
      <c r="BU281" s="57">
        <v>0</v>
      </c>
      <c r="BV281" s="57">
        <v>-2828389</v>
      </c>
      <c r="BW281" s="57">
        <v>-322432</v>
      </c>
      <c r="BX281" s="57">
        <v>0</v>
      </c>
      <c r="BY281" s="57">
        <v>-322432</v>
      </c>
      <c r="BZ281" s="57">
        <v>11875</v>
      </c>
      <c r="CA281" s="57">
        <v>0</v>
      </c>
      <c r="CB281" s="57">
        <v>11875</v>
      </c>
      <c r="CC281" s="57">
        <v>-68320</v>
      </c>
      <c r="CD281" s="57">
        <v>0</v>
      </c>
      <c r="CE281" s="57">
        <v>-68320</v>
      </c>
      <c r="CF281" s="57">
        <v>-93161</v>
      </c>
      <c r="CG281" s="57">
        <v>0</v>
      </c>
      <c r="CH281" s="57">
        <v>-93161</v>
      </c>
      <c r="CI281" s="57">
        <v>-4932</v>
      </c>
      <c r="CJ281" s="57">
        <v>0</v>
      </c>
      <c r="CK281" s="57">
        <v>-4932</v>
      </c>
      <c r="CL281" s="57">
        <v>0</v>
      </c>
      <c r="CM281" s="57">
        <v>0</v>
      </c>
      <c r="CN281" s="57">
        <v>0</v>
      </c>
      <c r="CO281" s="57">
        <v>-5228</v>
      </c>
      <c r="CP281" s="57">
        <v>0</v>
      </c>
      <c r="CQ281" s="57">
        <v>-5228</v>
      </c>
      <c r="CR281" s="57">
        <v>3782</v>
      </c>
      <c r="CS281" s="57">
        <v>0</v>
      </c>
      <c r="CT281" s="57">
        <v>3782</v>
      </c>
      <c r="CU281" s="57">
        <v>0</v>
      </c>
      <c r="CV281" s="57">
        <v>0</v>
      </c>
      <c r="CW281" s="57">
        <v>0</v>
      </c>
      <c r="CX281" s="57">
        <v>0</v>
      </c>
      <c r="CY281" s="57">
        <v>0</v>
      </c>
      <c r="CZ281" s="57">
        <v>0</v>
      </c>
      <c r="DA281" s="57">
        <v>-2762</v>
      </c>
      <c r="DB281" s="57">
        <v>0</v>
      </c>
      <c r="DC281" s="57">
        <v>-2762</v>
      </c>
      <c r="DD281" s="57">
        <v>0</v>
      </c>
      <c r="DE281" s="57">
        <v>0</v>
      </c>
      <c r="DF281" s="57">
        <v>0</v>
      </c>
      <c r="DG281" s="57">
        <v>0</v>
      </c>
      <c r="DH281" s="57">
        <v>0</v>
      </c>
      <c r="DI281" s="57">
        <v>-481178</v>
      </c>
      <c r="DJ281" s="57">
        <v>0</v>
      </c>
      <c r="DK281" s="57">
        <v>-481178</v>
      </c>
      <c r="DL281" s="57">
        <v>-27015</v>
      </c>
      <c r="DM281" s="57">
        <v>0</v>
      </c>
      <c r="DN281" s="57">
        <v>-27015</v>
      </c>
      <c r="DO281" s="57">
        <v>15</v>
      </c>
      <c r="DP281" s="57">
        <v>0</v>
      </c>
      <c r="DQ281" s="57">
        <v>15</v>
      </c>
      <c r="DR281" s="57">
        <v>-35917</v>
      </c>
      <c r="DS281" s="57">
        <v>0</v>
      </c>
      <c r="DT281" s="57">
        <v>-35917</v>
      </c>
      <c r="DU281" s="57">
        <v>-573</v>
      </c>
      <c r="DV281" s="57">
        <v>0</v>
      </c>
      <c r="DW281" s="57">
        <v>-573</v>
      </c>
      <c r="DX281" s="57">
        <v>-445259</v>
      </c>
      <c r="DY281" s="57">
        <v>0</v>
      </c>
      <c r="DZ281" s="57">
        <v>-445259</v>
      </c>
      <c r="EA281" s="57">
        <v>-40071</v>
      </c>
      <c r="EB281" s="57">
        <v>0</v>
      </c>
      <c r="EC281" s="57">
        <v>-40071</v>
      </c>
      <c r="ED281" s="57">
        <v>0</v>
      </c>
      <c r="EE281" s="57">
        <v>0</v>
      </c>
      <c r="EF281" s="57">
        <v>0</v>
      </c>
      <c r="EG281" s="57">
        <v>0</v>
      </c>
      <c r="EH281" s="57">
        <v>0</v>
      </c>
      <c r="EI281" s="57">
        <v>0</v>
      </c>
      <c r="EJ281" s="57">
        <v>-11362</v>
      </c>
      <c r="EK281" s="57">
        <v>0</v>
      </c>
      <c r="EL281" s="57">
        <v>-11362</v>
      </c>
      <c r="EM281" s="57">
        <v>-560182</v>
      </c>
      <c r="EN281" s="57">
        <v>0</v>
      </c>
      <c r="EO281" s="57">
        <v>-560182</v>
      </c>
      <c r="EP281" s="57">
        <v>0</v>
      </c>
      <c r="EQ281" s="57">
        <v>0</v>
      </c>
      <c r="ER281" s="57">
        <v>0</v>
      </c>
      <c r="ES281" s="57">
        <v>0</v>
      </c>
      <c r="ET281" s="57">
        <v>0</v>
      </c>
      <c r="EU281" s="57">
        <v>0</v>
      </c>
      <c r="EV281" s="57">
        <v>0</v>
      </c>
      <c r="EW281" s="57">
        <v>0</v>
      </c>
      <c r="EX281" s="57">
        <v>0</v>
      </c>
      <c r="EY281" s="57">
        <v>82725280</v>
      </c>
      <c r="EZ281" s="57">
        <v>0</v>
      </c>
      <c r="FA281" s="57">
        <v>82725280</v>
      </c>
      <c r="FB281" s="57">
        <v>-73455</v>
      </c>
      <c r="FC281" s="57">
        <v>0</v>
      </c>
      <c r="FD281" s="57">
        <v>-73455</v>
      </c>
      <c r="FE281" s="57">
        <v>-5443843</v>
      </c>
      <c r="FF281" s="57">
        <v>0</v>
      </c>
      <c r="FG281" s="57">
        <v>-5443843</v>
      </c>
      <c r="FH281" s="57">
        <v>-2828389</v>
      </c>
      <c r="FI281" s="57">
        <v>0</v>
      </c>
      <c r="FJ281" s="57">
        <v>-2828389</v>
      </c>
      <c r="FK281" s="57">
        <v>-481178</v>
      </c>
      <c r="FL281" s="57">
        <v>0</v>
      </c>
      <c r="FM281" s="57">
        <v>-481178</v>
      </c>
      <c r="FN281" s="57">
        <v>-560182</v>
      </c>
      <c r="FO281" s="57">
        <v>0</v>
      </c>
      <c r="FP281" s="57">
        <v>-560182</v>
      </c>
      <c r="FQ281" s="57">
        <v>0</v>
      </c>
      <c r="FR281" s="57">
        <v>0</v>
      </c>
      <c r="FS281" s="57">
        <v>0</v>
      </c>
      <c r="FT281" s="57">
        <v>-9387047</v>
      </c>
      <c r="FU281" s="57">
        <v>0</v>
      </c>
      <c r="FV281" s="57">
        <v>-9387047</v>
      </c>
      <c r="FW281" s="57">
        <v>73338233</v>
      </c>
      <c r="FX281" s="57">
        <v>0</v>
      </c>
      <c r="FY281" s="57">
        <v>73338233</v>
      </c>
    </row>
    <row r="282" spans="1:181" x14ac:dyDescent="0.2">
      <c r="A282" s="57" t="s">
        <v>664</v>
      </c>
      <c r="B282" s="57" t="s">
        <v>663</v>
      </c>
      <c r="C282" s="57">
        <v>0</v>
      </c>
      <c r="D282" s="57">
        <v>0</v>
      </c>
      <c r="E282" s="57">
        <v>0</v>
      </c>
      <c r="F282" s="57">
        <v>47009</v>
      </c>
      <c r="G282" s="57">
        <v>0</v>
      </c>
      <c r="H282" s="57">
        <v>47009</v>
      </c>
      <c r="I282" s="57">
        <v>0</v>
      </c>
      <c r="J282" s="57">
        <v>0</v>
      </c>
      <c r="K282" s="57">
        <v>0</v>
      </c>
      <c r="L282" s="57">
        <v>16117</v>
      </c>
      <c r="M282" s="57">
        <v>0</v>
      </c>
      <c r="N282" s="57">
        <v>16117</v>
      </c>
      <c r="O282" s="57">
        <v>63126</v>
      </c>
      <c r="P282" s="57">
        <v>0</v>
      </c>
      <c r="Q282" s="57">
        <v>63126</v>
      </c>
      <c r="R282" s="57">
        <v>-4485015</v>
      </c>
      <c r="S282" s="57">
        <v>0</v>
      </c>
      <c r="T282" s="57">
        <v>-4485015</v>
      </c>
      <c r="U282" s="57">
        <v>-11116</v>
      </c>
      <c r="V282" s="57">
        <v>0</v>
      </c>
      <c r="W282" s="57">
        <v>-11116</v>
      </c>
      <c r="X282" s="57">
        <v>-52552</v>
      </c>
      <c r="Y282" s="57">
        <v>0</v>
      </c>
      <c r="Z282" s="57">
        <v>-52552</v>
      </c>
      <c r="AA282" s="57">
        <v>-41130</v>
      </c>
      <c r="AB282" s="57">
        <v>0</v>
      </c>
      <c r="AC282" s="57">
        <v>-41130</v>
      </c>
      <c r="AD282" s="57">
        <v>3902</v>
      </c>
      <c r="AE282" s="57">
        <v>0</v>
      </c>
      <c r="AF282" s="57">
        <v>3902</v>
      </c>
      <c r="AG282" s="57">
        <v>673837</v>
      </c>
      <c r="AH282" s="57">
        <v>0</v>
      </c>
      <c r="AI282" s="57">
        <v>673837</v>
      </c>
      <c r="AJ282" s="57">
        <v>16174</v>
      </c>
      <c r="AK282" s="57">
        <v>0</v>
      </c>
      <c r="AL282" s="57">
        <v>16174</v>
      </c>
      <c r="AM282" s="57">
        <v>-2146643</v>
      </c>
      <c r="AN282" s="57">
        <v>0</v>
      </c>
      <c r="AO282" s="57">
        <v>-2146643</v>
      </c>
      <c r="AP282" s="57">
        <v>56</v>
      </c>
      <c r="AQ282" s="57">
        <v>0</v>
      </c>
      <c r="AR282" s="57">
        <v>56</v>
      </c>
      <c r="AS282" s="57">
        <v>-132613</v>
      </c>
      <c r="AT282" s="57">
        <v>0</v>
      </c>
      <c r="AU282" s="57">
        <v>-132613</v>
      </c>
      <c r="AV282" s="57">
        <v>0</v>
      </c>
      <c r="AW282" s="57">
        <v>0</v>
      </c>
      <c r="AX282" s="57">
        <v>0</v>
      </c>
      <c r="AY282" s="57">
        <v>-44530</v>
      </c>
      <c r="AZ282" s="57">
        <v>0</v>
      </c>
      <c r="BA282" s="57">
        <v>-44530</v>
      </c>
      <c r="BB282" s="57">
        <v>0</v>
      </c>
      <c r="BC282" s="57">
        <v>0</v>
      </c>
      <c r="BD282" s="57">
        <v>0</v>
      </c>
      <c r="BE282" s="57">
        <v>-6171286</v>
      </c>
      <c r="BF282" s="57">
        <v>0</v>
      </c>
      <c r="BG282" s="57">
        <v>-6171286</v>
      </c>
      <c r="BH282" s="57">
        <v>-4353</v>
      </c>
      <c r="BI282" s="57">
        <v>0</v>
      </c>
      <c r="BJ282" s="57">
        <v>-4353</v>
      </c>
      <c r="BK282" s="57">
        <v>0</v>
      </c>
      <c r="BL282" s="57">
        <v>0</v>
      </c>
      <c r="BM282" s="57">
        <v>0</v>
      </c>
      <c r="BN282" s="57">
        <v>-669710</v>
      </c>
      <c r="BO282" s="57">
        <v>0</v>
      </c>
      <c r="BP282" s="57">
        <v>-669710</v>
      </c>
      <c r="BQ282" s="57">
        <v>-28660</v>
      </c>
      <c r="BR282" s="57">
        <v>0</v>
      </c>
      <c r="BS282" s="57">
        <v>-28660</v>
      </c>
      <c r="BT282" s="57">
        <v>-702723</v>
      </c>
      <c r="BU282" s="57">
        <v>0</v>
      </c>
      <c r="BV282" s="57">
        <v>-702723</v>
      </c>
      <c r="BW282" s="57">
        <v>-32153</v>
      </c>
      <c r="BX282" s="57">
        <v>0</v>
      </c>
      <c r="BY282" s="57">
        <v>-32153</v>
      </c>
      <c r="BZ282" s="57">
        <v>28</v>
      </c>
      <c r="CA282" s="57">
        <v>0</v>
      </c>
      <c r="CB282" s="57">
        <v>28</v>
      </c>
      <c r="CC282" s="57">
        <v>-579</v>
      </c>
      <c r="CD282" s="57">
        <v>0</v>
      </c>
      <c r="CE282" s="57">
        <v>-579</v>
      </c>
      <c r="CF282" s="57">
        <v>0</v>
      </c>
      <c r="CG282" s="57">
        <v>0</v>
      </c>
      <c r="CH282" s="57">
        <v>0</v>
      </c>
      <c r="CI282" s="57">
        <v>0</v>
      </c>
      <c r="CJ282" s="57">
        <v>0</v>
      </c>
      <c r="CK282" s="57">
        <v>0</v>
      </c>
      <c r="CL282" s="57">
        <v>0</v>
      </c>
      <c r="CM282" s="57">
        <v>0</v>
      </c>
      <c r="CN282" s="57">
        <v>0</v>
      </c>
      <c r="CO282" s="57">
        <v>-44530</v>
      </c>
      <c r="CP282" s="57">
        <v>0</v>
      </c>
      <c r="CQ282" s="57">
        <v>-44530</v>
      </c>
      <c r="CR282" s="57">
        <v>0</v>
      </c>
      <c r="CS282" s="57">
        <v>0</v>
      </c>
      <c r="CT282" s="57">
        <v>0</v>
      </c>
      <c r="CU282" s="57">
        <v>0</v>
      </c>
      <c r="CV282" s="57">
        <v>0</v>
      </c>
      <c r="CW282" s="57">
        <v>0</v>
      </c>
      <c r="CX282" s="57">
        <v>0</v>
      </c>
      <c r="CY282" s="57">
        <v>0</v>
      </c>
      <c r="CZ282" s="57">
        <v>0</v>
      </c>
      <c r="DA282" s="57">
        <v>0</v>
      </c>
      <c r="DB282" s="57">
        <v>0</v>
      </c>
      <c r="DC282" s="57">
        <v>0</v>
      </c>
      <c r="DD282" s="57">
        <v>0</v>
      </c>
      <c r="DE282" s="57">
        <v>0</v>
      </c>
      <c r="DF282" s="57">
        <v>0</v>
      </c>
      <c r="DG282" s="57">
        <v>0</v>
      </c>
      <c r="DH282" s="57">
        <v>0</v>
      </c>
      <c r="DI282" s="57">
        <v>-77234</v>
      </c>
      <c r="DJ282" s="57">
        <v>0</v>
      </c>
      <c r="DK282" s="57">
        <v>-77234</v>
      </c>
      <c r="DL282" s="57">
        <v>0</v>
      </c>
      <c r="DM282" s="57">
        <v>0</v>
      </c>
      <c r="DN282" s="57">
        <v>0</v>
      </c>
      <c r="DO282" s="57">
        <v>0</v>
      </c>
      <c r="DP282" s="57">
        <v>0</v>
      </c>
      <c r="DQ282" s="57">
        <v>0</v>
      </c>
      <c r="DR282" s="57">
        <v>-12229</v>
      </c>
      <c r="DS282" s="57">
        <v>0</v>
      </c>
      <c r="DT282" s="57">
        <v>-12229</v>
      </c>
      <c r="DU282" s="57">
        <v>0</v>
      </c>
      <c r="DV282" s="57">
        <v>0</v>
      </c>
      <c r="DW282" s="57">
        <v>0</v>
      </c>
      <c r="DX282" s="57">
        <v>-730144</v>
      </c>
      <c r="DY282" s="57">
        <v>0</v>
      </c>
      <c r="DZ282" s="57">
        <v>-730144</v>
      </c>
      <c r="EA282" s="57">
        <v>-8576</v>
      </c>
      <c r="EB282" s="57">
        <v>0</v>
      </c>
      <c r="EC282" s="57">
        <v>-8576</v>
      </c>
      <c r="ED282" s="57">
        <v>0</v>
      </c>
      <c r="EE282" s="57">
        <v>0</v>
      </c>
      <c r="EF282" s="57">
        <v>0</v>
      </c>
      <c r="EG282" s="57">
        <v>0</v>
      </c>
      <c r="EH282" s="57">
        <v>0</v>
      </c>
      <c r="EI282" s="57">
        <v>0</v>
      </c>
      <c r="EJ282" s="57">
        <v>-16081</v>
      </c>
      <c r="EK282" s="57">
        <v>0</v>
      </c>
      <c r="EL282" s="57">
        <v>-16081</v>
      </c>
      <c r="EM282" s="57">
        <v>-767030</v>
      </c>
      <c r="EN282" s="57">
        <v>0</v>
      </c>
      <c r="EO282" s="57">
        <v>-767030</v>
      </c>
      <c r="EP282" s="57">
        <v>0</v>
      </c>
      <c r="EQ282" s="57">
        <v>0</v>
      </c>
      <c r="ER282" s="57">
        <v>0</v>
      </c>
      <c r="ES282" s="57">
        <v>0</v>
      </c>
      <c r="ET282" s="57">
        <v>0</v>
      </c>
      <c r="EU282" s="57">
        <v>0</v>
      </c>
      <c r="EV282" s="57">
        <v>0</v>
      </c>
      <c r="EW282" s="57">
        <v>0</v>
      </c>
      <c r="EX282" s="57">
        <v>0</v>
      </c>
      <c r="EY282" s="57">
        <v>33938012</v>
      </c>
      <c r="EZ282" s="57">
        <v>0</v>
      </c>
      <c r="FA282" s="57">
        <v>33938012</v>
      </c>
      <c r="FB282" s="57">
        <v>63126</v>
      </c>
      <c r="FC282" s="57">
        <v>0</v>
      </c>
      <c r="FD282" s="57">
        <v>63126</v>
      </c>
      <c r="FE282" s="57">
        <v>-6171286</v>
      </c>
      <c r="FF282" s="57">
        <v>0</v>
      </c>
      <c r="FG282" s="57">
        <v>-6171286</v>
      </c>
      <c r="FH282" s="57">
        <v>-702723</v>
      </c>
      <c r="FI282" s="57">
        <v>0</v>
      </c>
      <c r="FJ282" s="57">
        <v>-702723</v>
      </c>
      <c r="FK282" s="57">
        <v>-77234</v>
      </c>
      <c r="FL282" s="57">
        <v>0</v>
      </c>
      <c r="FM282" s="57">
        <v>-77234</v>
      </c>
      <c r="FN282" s="57">
        <v>-767030</v>
      </c>
      <c r="FO282" s="57">
        <v>0</v>
      </c>
      <c r="FP282" s="57">
        <v>-767030</v>
      </c>
      <c r="FQ282" s="57">
        <v>0</v>
      </c>
      <c r="FR282" s="57">
        <v>0</v>
      </c>
      <c r="FS282" s="57">
        <v>0</v>
      </c>
      <c r="FT282" s="57">
        <v>-7655147</v>
      </c>
      <c r="FU282" s="57">
        <v>0</v>
      </c>
      <c r="FV282" s="57">
        <v>-7655147</v>
      </c>
      <c r="FW282" s="57">
        <v>26282865</v>
      </c>
      <c r="FX282" s="57">
        <v>0</v>
      </c>
      <c r="FY282" s="57">
        <v>26282865</v>
      </c>
    </row>
    <row r="283" spans="1:181" x14ac:dyDescent="0.2">
      <c r="A283" s="57" t="s">
        <v>666</v>
      </c>
      <c r="B283" s="57" t="s">
        <v>665</v>
      </c>
      <c r="C283" s="57">
        <v>0</v>
      </c>
      <c r="D283" s="57">
        <v>0</v>
      </c>
      <c r="E283" s="57">
        <v>0</v>
      </c>
      <c r="F283" s="57">
        <v>-397849</v>
      </c>
      <c r="G283" s="57">
        <v>0</v>
      </c>
      <c r="H283" s="57">
        <v>-397849</v>
      </c>
      <c r="I283" s="57">
        <v>0</v>
      </c>
      <c r="J283" s="57">
        <v>0</v>
      </c>
      <c r="K283" s="57">
        <v>0</v>
      </c>
      <c r="L283" s="57">
        <v>164051</v>
      </c>
      <c r="M283" s="57">
        <v>0</v>
      </c>
      <c r="N283" s="57">
        <v>164051</v>
      </c>
      <c r="O283" s="57">
        <v>-233798</v>
      </c>
      <c r="P283" s="57">
        <v>0</v>
      </c>
      <c r="Q283" s="57">
        <v>-233798</v>
      </c>
      <c r="R283" s="57">
        <v>-2582791</v>
      </c>
      <c r="S283" s="57">
        <v>0</v>
      </c>
      <c r="T283" s="57">
        <v>-2582791</v>
      </c>
      <c r="U283" s="57">
        <v>-19907</v>
      </c>
      <c r="V283" s="57">
        <v>0</v>
      </c>
      <c r="W283" s="57">
        <v>-19907</v>
      </c>
      <c r="X283" s="57">
        <v>-107797</v>
      </c>
      <c r="Y283" s="57">
        <v>0</v>
      </c>
      <c r="Z283" s="57">
        <v>-107797</v>
      </c>
      <c r="AA283" s="57">
        <v>-107083</v>
      </c>
      <c r="AB283" s="57">
        <v>0</v>
      </c>
      <c r="AC283" s="57">
        <v>-107083</v>
      </c>
      <c r="AD283" s="57">
        <v>-714</v>
      </c>
      <c r="AE283" s="57">
        <v>0</v>
      </c>
      <c r="AF283" s="57">
        <v>-714</v>
      </c>
      <c r="AG283" s="57">
        <v>1313214</v>
      </c>
      <c r="AH283" s="57">
        <v>0</v>
      </c>
      <c r="AI283" s="57">
        <v>1313214</v>
      </c>
      <c r="AJ283" s="57">
        <v>4512</v>
      </c>
      <c r="AK283" s="57">
        <v>0</v>
      </c>
      <c r="AL283" s="57">
        <v>4512</v>
      </c>
      <c r="AM283" s="57">
        <v>-2698584</v>
      </c>
      <c r="AN283" s="57">
        <v>0</v>
      </c>
      <c r="AO283" s="57">
        <v>-2698584</v>
      </c>
      <c r="AP283" s="57">
        <v>-116604</v>
      </c>
      <c r="AQ283" s="57">
        <v>0</v>
      </c>
      <c r="AR283" s="57">
        <v>-116604</v>
      </c>
      <c r="AS283" s="57">
        <v>-77592</v>
      </c>
      <c r="AT283" s="57">
        <v>0</v>
      </c>
      <c r="AU283" s="57">
        <v>-77592</v>
      </c>
      <c r="AV283" s="57">
        <v>0</v>
      </c>
      <c r="AW283" s="57">
        <v>0</v>
      </c>
      <c r="AX283" s="57">
        <v>0</v>
      </c>
      <c r="AY283" s="57">
        <v>-35798</v>
      </c>
      <c r="AZ283" s="57">
        <v>0</v>
      </c>
      <c r="BA283" s="57">
        <v>-35798</v>
      </c>
      <c r="BB283" s="57">
        <v>-3758</v>
      </c>
      <c r="BC283" s="57">
        <v>0</v>
      </c>
      <c r="BD283" s="57">
        <v>-3758</v>
      </c>
      <c r="BE283" s="57">
        <v>-4305198</v>
      </c>
      <c r="BF283" s="57">
        <v>0</v>
      </c>
      <c r="BG283" s="57">
        <v>-4305198</v>
      </c>
      <c r="BH283" s="57">
        <v>-3734</v>
      </c>
      <c r="BI283" s="57">
        <v>0</v>
      </c>
      <c r="BJ283" s="57">
        <v>-3734</v>
      </c>
      <c r="BK283" s="57">
        <v>-19031</v>
      </c>
      <c r="BL283" s="57">
        <v>0</v>
      </c>
      <c r="BM283" s="57">
        <v>-19031</v>
      </c>
      <c r="BN283" s="57">
        <v>-1334629</v>
      </c>
      <c r="BO283" s="57">
        <v>0</v>
      </c>
      <c r="BP283" s="57">
        <v>-1334629</v>
      </c>
      <c r="BQ283" s="57">
        <v>-71241</v>
      </c>
      <c r="BR283" s="57">
        <v>0</v>
      </c>
      <c r="BS283" s="57">
        <v>-71241</v>
      </c>
      <c r="BT283" s="57">
        <v>-1428635</v>
      </c>
      <c r="BU283" s="57">
        <v>0</v>
      </c>
      <c r="BV283" s="57">
        <v>-1428635</v>
      </c>
      <c r="BW283" s="57">
        <v>-169559</v>
      </c>
      <c r="BX283" s="57">
        <v>0</v>
      </c>
      <c r="BY283" s="57">
        <v>-169559</v>
      </c>
      <c r="BZ283" s="57">
        <v>-644</v>
      </c>
      <c r="CA283" s="57">
        <v>0</v>
      </c>
      <c r="CB283" s="57">
        <v>-644</v>
      </c>
      <c r="CC283" s="57">
        <v>-115584</v>
      </c>
      <c r="CD283" s="57">
        <v>0</v>
      </c>
      <c r="CE283" s="57">
        <v>-115584</v>
      </c>
      <c r="CF283" s="57">
        <v>-50346</v>
      </c>
      <c r="CG283" s="57">
        <v>0</v>
      </c>
      <c r="CH283" s="57">
        <v>-50346</v>
      </c>
      <c r="CI283" s="57">
        <v>-19398</v>
      </c>
      <c r="CJ283" s="57">
        <v>0</v>
      </c>
      <c r="CK283" s="57">
        <v>-19398</v>
      </c>
      <c r="CL283" s="57">
        <v>0</v>
      </c>
      <c r="CM283" s="57">
        <v>0</v>
      </c>
      <c r="CN283" s="57">
        <v>0</v>
      </c>
      <c r="CO283" s="57">
        <v>-45770</v>
      </c>
      <c r="CP283" s="57">
        <v>0</v>
      </c>
      <c r="CQ283" s="57">
        <v>-45770</v>
      </c>
      <c r="CR283" s="57">
        <v>-9580</v>
      </c>
      <c r="CS283" s="57">
        <v>0</v>
      </c>
      <c r="CT283" s="57">
        <v>-9580</v>
      </c>
      <c r="CU283" s="57">
        <v>-35077</v>
      </c>
      <c r="CV283" s="57">
        <v>0</v>
      </c>
      <c r="CW283" s="57">
        <v>-35077</v>
      </c>
      <c r="CX283" s="57">
        <v>-3758</v>
      </c>
      <c r="CY283" s="57">
        <v>0</v>
      </c>
      <c r="CZ283" s="57">
        <v>-3758</v>
      </c>
      <c r="DA283" s="57">
        <v>0</v>
      </c>
      <c r="DB283" s="57">
        <v>0</v>
      </c>
      <c r="DC283" s="57">
        <v>0</v>
      </c>
      <c r="DD283" s="57">
        <v>0</v>
      </c>
      <c r="DE283" s="57">
        <v>0</v>
      </c>
      <c r="DF283" s="57">
        <v>0</v>
      </c>
      <c r="DG283" s="57">
        <v>0</v>
      </c>
      <c r="DH283" s="57">
        <v>0</v>
      </c>
      <c r="DI283" s="57">
        <v>-449716</v>
      </c>
      <c r="DJ283" s="57">
        <v>0</v>
      </c>
      <c r="DK283" s="57">
        <v>-449716</v>
      </c>
      <c r="DL283" s="57">
        <v>0</v>
      </c>
      <c r="DM283" s="57">
        <v>0</v>
      </c>
      <c r="DN283" s="57">
        <v>0</v>
      </c>
      <c r="DO283" s="57">
        <v>0</v>
      </c>
      <c r="DP283" s="57">
        <v>0</v>
      </c>
      <c r="DQ283" s="57">
        <v>0</v>
      </c>
      <c r="DR283" s="57">
        <v>-24158</v>
      </c>
      <c r="DS283" s="57">
        <v>0</v>
      </c>
      <c r="DT283" s="57">
        <v>-24158</v>
      </c>
      <c r="DU283" s="57">
        <v>-6121</v>
      </c>
      <c r="DV283" s="57">
        <v>0</v>
      </c>
      <c r="DW283" s="57">
        <v>-6121</v>
      </c>
      <c r="DX283" s="57">
        <v>-422073</v>
      </c>
      <c r="DY283" s="57">
        <v>0</v>
      </c>
      <c r="DZ283" s="57">
        <v>-422073</v>
      </c>
      <c r="EA283" s="57">
        <v>-30048</v>
      </c>
      <c r="EB283" s="57">
        <v>0</v>
      </c>
      <c r="EC283" s="57">
        <v>-30048</v>
      </c>
      <c r="ED283" s="57">
        <v>0</v>
      </c>
      <c r="EE283" s="57">
        <v>0</v>
      </c>
      <c r="EF283" s="57">
        <v>0</v>
      </c>
      <c r="EG283" s="57">
        <v>-568</v>
      </c>
      <c r="EH283" s="57">
        <v>0</v>
      </c>
      <c r="EI283" s="57">
        <v>-568</v>
      </c>
      <c r="EJ283" s="57">
        <v>0</v>
      </c>
      <c r="EK283" s="57">
        <v>0</v>
      </c>
      <c r="EL283" s="57">
        <v>0</v>
      </c>
      <c r="EM283" s="57">
        <v>-482968</v>
      </c>
      <c r="EN283" s="57">
        <v>0</v>
      </c>
      <c r="EO283" s="57">
        <v>-482968</v>
      </c>
      <c r="EP283" s="57">
        <v>0</v>
      </c>
      <c r="EQ283" s="57">
        <v>0</v>
      </c>
      <c r="ER283" s="57">
        <v>0</v>
      </c>
      <c r="ES283" s="57">
        <v>0</v>
      </c>
      <c r="ET283" s="57">
        <v>0</v>
      </c>
      <c r="EU283" s="57">
        <v>0</v>
      </c>
      <c r="EV283" s="57">
        <v>0</v>
      </c>
      <c r="EW283" s="57">
        <v>0</v>
      </c>
      <c r="EX283" s="57">
        <v>0</v>
      </c>
      <c r="EY283" s="57">
        <v>55901681</v>
      </c>
      <c r="EZ283" s="57">
        <v>0</v>
      </c>
      <c r="FA283" s="57">
        <v>55901681</v>
      </c>
      <c r="FB283" s="57">
        <v>-233798</v>
      </c>
      <c r="FC283" s="57">
        <v>0</v>
      </c>
      <c r="FD283" s="57">
        <v>-233798</v>
      </c>
      <c r="FE283" s="57">
        <v>-4305198</v>
      </c>
      <c r="FF283" s="57">
        <v>0</v>
      </c>
      <c r="FG283" s="57">
        <v>-4305198</v>
      </c>
      <c r="FH283" s="57">
        <v>-1428635</v>
      </c>
      <c r="FI283" s="57">
        <v>0</v>
      </c>
      <c r="FJ283" s="57">
        <v>-1428635</v>
      </c>
      <c r="FK283" s="57">
        <v>-449716</v>
      </c>
      <c r="FL283" s="57">
        <v>0</v>
      </c>
      <c r="FM283" s="57">
        <v>-449716</v>
      </c>
      <c r="FN283" s="57">
        <v>-482968</v>
      </c>
      <c r="FO283" s="57">
        <v>0</v>
      </c>
      <c r="FP283" s="57">
        <v>-482968</v>
      </c>
      <c r="FQ283" s="57">
        <v>0</v>
      </c>
      <c r="FR283" s="57">
        <v>0</v>
      </c>
      <c r="FS283" s="57">
        <v>0</v>
      </c>
      <c r="FT283" s="57">
        <v>-6900315</v>
      </c>
      <c r="FU283" s="57">
        <v>0</v>
      </c>
      <c r="FV283" s="57">
        <v>-6900315</v>
      </c>
      <c r="FW283" s="57">
        <v>49001366</v>
      </c>
      <c r="FX283" s="57">
        <v>0</v>
      </c>
      <c r="FY283" s="57">
        <v>49001366</v>
      </c>
    </row>
    <row r="284" spans="1:181" x14ac:dyDescent="0.2">
      <c r="A284" s="57" t="s">
        <v>668</v>
      </c>
      <c r="B284" s="57" t="s">
        <v>667</v>
      </c>
      <c r="C284" s="57">
        <v>0</v>
      </c>
      <c r="D284" s="57">
        <v>0</v>
      </c>
      <c r="E284" s="57">
        <v>0</v>
      </c>
      <c r="F284" s="57">
        <v>-18176</v>
      </c>
      <c r="G284" s="57">
        <v>0</v>
      </c>
      <c r="H284" s="57">
        <v>-18176</v>
      </c>
      <c r="I284" s="57">
        <v>0</v>
      </c>
      <c r="J284" s="57">
        <v>0</v>
      </c>
      <c r="K284" s="57">
        <v>0</v>
      </c>
      <c r="L284" s="57">
        <v>-626118</v>
      </c>
      <c r="M284" s="57">
        <v>0</v>
      </c>
      <c r="N284" s="57">
        <v>-626118</v>
      </c>
      <c r="O284" s="57">
        <v>-644294</v>
      </c>
      <c r="P284" s="57">
        <v>0</v>
      </c>
      <c r="Q284" s="57">
        <v>-644294</v>
      </c>
      <c r="R284" s="57">
        <v>-1839724</v>
      </c>
      <c r="S284" s="57">
        <v>0</v>
      </c>
      <c r="T284" s="57">
        <v>-1839724</v>
      </c>
      <c r="U284" s="57">
        <v>0</v>
      </c>
      <c r="V284" s="57">
        <v>0</v>
      </c>
      <c r="W284" s="57">
        <v>0</v>
      </c>
      <c r="X284" s="57">
        <v>-151613</v>
      </c>
      <c r="Y284" s="57">
        <v>0</v>
      </c>
      <c r="Z284" s="57">
        <v>-151613</v>
      </c>
      <c r="AA284" s="57">
        <v>-22202</v>
      </c>
      <c r="AB284" s="57">
        <v>0</v>
      </c>
      <c r="AC284" s="57">
        <v>-22202</v>
      </c>
      <c r="AD284" s="57">
        <v>0</v>
      </c>
      <c r="AE284" s="57">
        <v>0</v>
      </c>
      <c r="AF284" s="57">
        <v>0</v>
      </c>
      <c r="AG284" s="57">
        <v>994791</v>
      </c>
      <c r="AH284" s="57">
        <v>0</v>
      </c>
      <c r="AI284" s="57">
        <v>994791</v>
      </c>
      <c r="AJ284" s="57">
        <v>-88617</v>
      </c>
      <c r="AK284" s="57">
        <v>0</v>
      </c>
      <c r="AL284" s="57">
        <v>-88617</v>
      </c>
      <c r="AM284" s="57">
        <v>-1164507</v>
      </c>
      <c r="AN284" s="57">
        <v>0</v>
      </c>
      <c r="AO284" s="57">
        <v>-1164507</v>
      </c>
      <c r="AP284" s="57">
        <v>4681</v>
      </c>
      <c r="AQ284" s="57">
        <v>0</v>
      </c>
      <c r="AR284" s="57">
        <v>4681</v>
      </c>
      <c r="AS284" s="57">
        <v>-34687</v>
      </c>
      <c r="AT284" s="57">
        <v>0</v>
      </c>
      <c r="AU284" s="57">
        <v>-34687</v>
      </c>
      <c r="AV284" s="57">
        <v>0</v>
      </c>
      <c r="AW284" s="57">
        <v>0</v>
      </c>
      <c r="AX284" s="57">
        <v>0</v>
      </c>
      <c r="AY284" s="57">
        <v>-9416</v>
      </c>
      <c r="AZ284" s="57">
        <v>0</v>
      </c>
      <c r="BA284" s="57">
        <v>-9416</v>
      </c>
      <c r="BB284" s="57">
        <v>188</v>
      </c>
      <c r="BC284" s="57">
        <v>0</v>
      </c>
      <c r="BD284" s="57">
        <v>188</v>
      </c>
      <c r="BE284" s="57">
        <v>-2288904</v>
      </c>
      <c r="BF284" s="57">
        <v>0</v>
      </c>
      <c r="BG284" s="57">
        <v>-2288904</v>
      </c>
      <c r="BH284" s="57">
        <v>-5178</v>
      </c>
      <c r="BI284" s="57">
        <v>0</v>
      </c>
      <c r="BJ284" s="57">
        <v>-5178</v>
      </c>
      <c r="BK284" s="57">
        <v>-14658</v>
      </c>
      <c r="BL284" s="57">
        <v>0</v>
      </c>
      <c r="BM284" s="57">
        <v>-14658</v>
      </c>
      <c r="BN284" s="57">
        <v>-1336107</v>
      </c>
      <c r="BO284" s="57">
        <v>0</v>
      </c>
      <c r="BP284" s="57">
        <v>-1336107</v>
      </c>
      <c r="BQ284" s="57">
        <v>-121204</v>
      </c>
      <c r="BR284" s="57">
        <v>0</v>
      </c>
      <c r="BS284" s="57">
        <v>-121204</v>
      </c>
      <c r="BT284" s="57">
        <v>-1477147</v>
      </c>
      <c r="BU284" s="57">
        <v>0</v>
      </c>
      <c r="BV284" s="57">
        <v>-1477147</v>
      </c>
      <c r="BW284" s="57">
        <v>-43880</v>
      </c>
      <c r="BX284" s="57">
        <v>0</v>
      </c>
      <c r="BY284" s="57">
        <v>-43880</v>
      </c>
      <c r="BZ284" s="57">
        <v>945</v>
      </c>
      <c r="CA284" s="57">
        <v>0</v>
      </c>
      <c r="CB284" s="57">
        <v>945</v>
      </c>
      <c r="CC284" s="57">
        <v>-8918</v>
      </c>
      <c r="CD284" s="57">
        <v>0</v>
      </c>
      <c r="CE284" s="57">
        <v>-8918</v>
      </c>
      <c r="CF284" s="57">
        <v>0</v>
      </c>
      <c r="CG284" s="57">
        <v>0</v>
      </c>
      <c r="CH284" s="57">
        <v>0</v>
      </c>
      <c r="CI284" s="57">
        <v>-375</v>
      </c>
      <c r="CJ284" s="57">
        <v>0</v>
      </c>
      <c r="CK284" s="57">
        <v>-375</v>
      </c>
      <c r="CL284" s="57">
        <v>0</v>
      </c>
      <c r="CM284" s="57">
        <v>0</v>
      </c>
      <c r="CN284" s="57">
        <v>0</v>
      </c>
      <c r="CO284" s="57">
        <v>-9624</v>
      </c>
      <c r="CP284" s="57">
        <v>0</v>
      </c>
      <c r="CQ284" s="57">
        <v>-9624</v>
      </c>
      <c r="CR284" s="57">
        <v>-511</v>
      </c>
      <c r="CS284" s="57">
        <v>0</v>
      </c>
      <c r="CT284" s="57">
        <v>-511</v>
      </c>
      <c r="CU284" s="57">
        <v>0</v>
      </c>
      <c r="CV284" s="57">
        <v>0</v>
      </c>
      <c r="CW284" s="57">
        <v>0</v>
      </c>
      <c r="CX284" s="57">
        <v>0</v>
      </c>
      <c r="CY284" s="57">
        <v>0</v>
      </c>
      <c r="CZ284" s="57">
        <v>0</v>
      </c>
      <c r="DA284" s="57">
        <v>0</v>
      </c>
      <c r="DB284" s="57">
        <v>0</v>
      </c>
      <c r="DC284" s="57">
        <v>0</v>
      </c>
      <c r="DD284" s="57">
        <v>0</v>
      </c>
      <c r="DE284" s="57">
        <v>0</v>
      </c>
      <c r="DF284" s="57">
        <v>0</v>
      </c>
      <c r="DG284" s="57">
        <v>0</v>
      </c>
      <c r="DH284" s="57">
        <v>0</v>
      </c>
      <c r="DI284" s="57">
        <v>-62363</v>
      </c>
      <c r="DJ284" s="57">
        <v>0</v>
      </c>
      <c r="DK284" s="57">
        <v>-62363</v>
      </c>
      <c r="DL284" s="57">
        <v>0</v>
      </c>
      <c r="DM284" s="57">
        <v>0</v>
      </c>
      <c r="DN284" s="57">
        <v>0</v>
      </c>
      <c r="DO284" s="57">
        <v>0</v>
      </c>
      <c r="DP284" s="57">
        <v>0</v>
      </c>
      <c r="DQ284" s="57">
        <v>0</v>
      </c>
      <c r="DR284" s="57">
        <v>-21137</v>
      </c>
      <c r="DS284" s="57">
        <v>0</v>
      </c>
      <c r="DT284" s="57">
        <v>-21137</v>
      </c>
      <c r="DU284" s="57">
        <v>-4772</v>
      </c>
      <c r="DV284" s="57">
        <v>0</v>
      </c>
      <c r="DW284" s="57">
        <v>-4772</v>
      </c>
      <c r="DX284" s="57">
        <v>-306398</v>
      </c>
      <c r="DY284" s="57">
        <v>0</v>
      </c>
      <c r="DZ284" s="57">
        <v>-306398</v>
      </c>
      <c r="EA284" s="57">
        <v>-20217</v>
      </c>
      <c r="EB284" s="57">
        <v>0</v>
      </c>
      <c r="EC284" s="57">
        <v>-20217</v>
      </c>
      <c r="ED284" s="57">
        <v>0</v>
      </c>
      <c r="EE284" s="57">
        <v>0</v>
      </c>
      <c r="EF284" s="57">
        <v>0</v>
      </c>
      <c r="EG284" s="57">
        <v>0</v>
      </c>
      <c r="EH284" s="57">
        <v>0</v>
      </c>
      <c r="EI284" s="57">
        <v>0</v>
      </c>
      <c r="EJ284" s="57">
        <v>-4914</v>
      </c>
      <c r="EK284" s="57">
        <v>0</v>
      </c>
      <c r="EL284" s="57">
        <v>-4914</v>
      </c>
      <c r="EM284" s="57">
        <v>-357438</v>
      </c>
      <c r="EN284" s="57">
        <v>0</v>
      </c>
      <c r="EO284" s="57">
        <v>-357438</v>
      </c>
      <c r="EP284" s="57">
        <v>0</v>
      </c>
      <c r="EQ284" s="57">
        <v>0</v>
      </c>
      <c r="ER284" s="57">
        <v>0</v>
      </c>
      <c r="ES284" s="57">
        <v>0</v>
      </c>
      <c r="ET284" s="57">
        <v>0</v>
      </c>
      <c r="EU284" s="57">
        <v>0</v>
      </c>
      <c r="EV284" s="57">
        <v>0</v>
      </c>
      <c r="EW284" s="57">
        <v>0</v>
      </c>
      <c r="EX284" s="57">
        <v>0</v>
      </c>
      <c r="EY284" s="57">
        <v>32513296</v>
      </c>
      <c r="EZ284" s="57">
        <v>0</v>
      </c>
      <c r="FA284" s="57">
        <v>32513296</v>
      </c>
      <c r="FB284" s="57">
        <v>-644294</v>
      </c>
      <c r="FC284" s="57">
        <v>0</v>
      </c>
      <c r="FD284" s="57">
        <v>-644294</v>
      </c>
      <c r="FE284" s="57">
        <v>-2288904</v>
      </c>
      <c r="FF284" s="57">
        <v>0</v>
      </c>
      <c r="FG284" s="57">
        <v>-2288904</v>
      </c>
      <c r="FH284" s="57">
        <v>-1477147</v>
      </c>
      <c r="FI284" s="57">
        <v>0</v>
      </c>
      <c r="FJ284" s="57">
        <v>-1477147</v>
      </c>
      <c r="FK284" s="57">
        <v>-62363</v>
      </c>
      <c r="FL284" s="57">
        <v>0</v>
      </c>
      <c r="FM284" s="57">
        <v>-62363</v>
      </c>
      <c r="FN284" s="57">
        <v>-357438</v>
      </c>
      <c r="FO284" s="57">
        <v>0</v>
      </c>
      <c r="FP284" s="57">
        <v>-357438</v>
      </c>
      <c r="FQ284" s="57">
        <v>0</v>
      </c>
      <c r="FR284" s="57">
        <v>0</v>
      </c>
      <c r="FS284" s="57">
        <v>0</v>
      </c>
      <c r="FT284" s="57">
        <v>-4830146</v>
      </c>
      <c r="FU284" s="57">
        <v>0</v>
      </c>
      <c r="FV284" s="57">
        <v>-4830146</v>
      </c>
      <c r="FW284" s="57">
        <v>27683150</v>
      </c>
      <c r="FX284" s="57">
        <v>0</v>
      </c>
      <c r="FY284" s="57">
        <v>27683150</v>
      </c>
    </row>
    <row r="285" spans="1:181" x14ac:dyDescent="0.2">
      <c r="A285" s="57" t="s">
        <v>670</v>
      </c>
      <c r="B285" s="57" t="s">
        <v>669</v>
      </c>
      <c r="C285" s="57">
        <v>0</v>
      </c>
      <c r="D285" s="57">
        <v>0</v>
      </c>
      <c r="E285" s="57">
        <v>0</v>
      </c>
      <c r="F285" s="57">
        <v>-119025</v>
      </c>
      <c r="G285" s="57">
        <v>0</v>
      </c>
      <c r="H285" s="57">
        <v>-119025</v>
      </c>
      <c r="I285" s="57">
        <v>0</v>
      </c>
      <c r="J285" s="57">
        <v>0</v>
      </c>
      <c r="K285" s="57">
        <v>0</v>
      </c>
      <c r="L285" s="57">
        <v>5952</v>
      </c>
      <c r="M285" s="57">
        <v>0</v>
      </c>
      <c r="N285" s="57">
        <v>5952</v>
      </c>
      <c r="O285" s="57">
        <v>-113073</v>
      </c>
      <c r="P285" s="57">
        <v>0</v>
      </c>
      <c r="Q285" s="57">
        <v>-113073</v>
      </c>
      <c r="R285" s="57">
        <v>-3886328</v>
      </c>
      <c r="S285" s="57">
        <v>0</v>
      </c>
      <c r="T285" s="57">
        <v>-3886328</v>
      </c>
      <c r="U285" s="57">
        <v>5404</v>
      </c>
      <c r="V285" s="57">
        <v>0</v>
      </c>
      <c r="W285" s="57">
        <v>5404</v>
      </c>
      <c r="X285" s="57">
        <v>-128938</v>
      </c>
      <c r="Y285" s="57">
        <v>0</v>
      </c>
      <c r="Z285" s="57">
        <v>-128938</v>
      </c>
      <c r="AA285" s="57">
        <v>0</v>
      </c>
      <c r="AB285" s="57">
        <v>0</v>
      </c>
      <c r="AC285" s="57">
        <v>0</v>
      </c>
      <c r="AD285" s="57">
        <v>0</v>
      </c>
      <c r="AE285" s="57">
        <v>0</v>
      </c>
      <c r="AF285" s="57">
        <v>0</v>
      </c>
      <c r="AG285" s="57">
        <v>937896</v>
      </c>
      <c r="AH285" s="57">
        <v>0</v>
      </c>
      <c r="AI285" s="57">
        <v>937896</v>
      </c>
      <c r="AJ285" s="57">
        <v>-36565</v>
      </c>
      <c r="AK285" s="57">
        <v>0</v>
      </c>
      <c r="AL285" s="57">
        <v>-36565</v>
      </c>
      <c r="AM285" s="57">
        <v>-3773240</v>
      </c>
      <c r="AN285" s="57">
        <v>0</v>
      </c>
      <c r="AO285" s="57">
        <v>-3773240</v>
      </c>
      <c r="AP285" s="57">
        <v>-113411</v>
      </c>
      <c r="AQ285" s="57">
        <v>0</v>
      </c>
      <c r="AR285" s="57">
        <v>-113411</v>
      </c>
      <c r="AS285" s="57">
        <v>-39036</v>
      </c>
      <c r="AT285" s="57">
        <v>0</v>
      </c>
      <c r="AU285" s="57">
        <v>-39036</v>
      </c>
      <c r="AV285" s="57">
        <v>-2079</v>
      </c>
      <c r="AW285" s="57">
        <v>0</v>
      </c>
      <c r="AX285" s="57">
        <v>-2079</v>
      </c>
      <c r="AY285" s="57">
        <v>-5066</v>
      </c>
      <c r="AZ285" s="57">
        <v>0</v>
      </c>
      <c r="BA285" s="57">
        <v>-5066</v>
      </c>
      <c r="BB285" s="57">
        <v>0</v>
      </c>
      <c r="BC285" s="57">
        <v>0</v>
      </c>
      <c r="BD285" s="57">
        <v>0</v>
      </c>
      <c r="BE285" s="57">
        <v>-7046767</v>
      </c>
      <c r="BF285" s="57">
        <v>0</v>
      </c>
      <c r="BG285" s="57">
        <v>-7046767</v>
      </c>
      <c r="BH285" s="57">
        <v>0</v>
      </c>
      <c r="BI285" s="57">
        <v>0</v>
      </c>
      <c r="BJ285" s="57">
        <v>0</v>
      </c>
      <c r="BK285" s="57">
        <v>83527</v>
      </c>
      <c r="BL285" s="57">
        <v>0</v>
      </c>
      <c r="BM285" s="57">
        <v>83527</v>
      </c>
      <c r="BN285" s="57">
        <v>-1526463</v>
      </c>
      <c r="BO285" s="57">
        <v>0</v>
      </c>
      <c r="BP285" s="57">
        <v>-1526463</v>
      </c>
      <c r="BQ285" s="57">
        <v>33798</v>
      </c>
      <c r="BR285" s="57">
        <v>0</v>
      </c>
      <c r="BS285" s="57">
        <v>33798</v>
      </c>
      <c r="BT285" s="57">
        <v>-1409138</v>
      </c>
      <c r="BU285" s="57">
        <v>0</v>
      </c>
      <c r="BV285" s="57">
        <v>-1409138</v>
      </c>
      <c r="BW285" s="57">
        <v>-149559</v>
      </c>
      <c r="BX285" s="57">
        <v>0</v>
      </c>
      <c r="BY285" s="57">
        <v>-149559</v>
      </c>
      <c r="BZ285" s="57">
        <v>0</v>
      </c>
      <c r="CA285" s="57">
        <v>0</v>
      </c>
      <c r="CB285" s="57">
        <v>0</v>
      </c>
      <c r="CC285" s="57">
        <v>-39488</v>
      </c>
      <c r="CD285" s="57">
        <v>0</v>
      </c>
      <c r="CE285" s="57">
        <v>-39488</v>
      </c>
      <c r="CF285" s="57">
        <v>-5337</v>
      </c>
      <c r="CG285" s="57">
        <v>0</v>
      </c>
      <c r="CH285" s="57">
        <v>-5337</v>
      </c>
      <c r="CI285" s="57">
        <v>0</v>
      </c>
      <c r="CJ285" s="57">
        <v>0</v>
      </c>
      <c r="CK285" s="57">
        <v>0</v>
      </c>
      <c r="CL285" s="57">
        <v>0</v>
      </c>
      <c r="CM285" s="57">
        <v>0</v>
      </c>
      <c r="CN285" s="57">
        <v>0</v>
      </c>
      <c r="CO285" s="57">
        <v>-752</v>
      </c>
      <c r="CP285" s="57">
        <v>0</v>
      </c>
      <c r="CQ285" s="57">
        <v>-752</v>
      </c>
      <c r="CR285" s="57">
        <v>0</v>
      </c>
      <c r="CS285" s="57">
        <v>0</v>
      </c>
      <c r="CT285" s="57">
        <v>0</v>
      </c>
      <c r="CU285" s="57">
        <v>0</v>
      </c>
      <c r="CV285" s="57">
        <v>0</v>
      </c>
      <c r="CW285" s="57">
        <v>0</v>
      </c>
      <c r="CX285" s="57">
        <v>0</v>
      </c>
      <c r="CY285" s="57">
        <v>0</v>
      </c>
      <c r="CZ285" s="57">
        <v>0</v>
      </c>
      <c r="DA285" s="57">
        <v>0</v>
      </c>
      <c r="DB285" s="57">
        <v>0</v>
      </c>
      <c r="DC285" s="57">
        <v>0</v>
      </c>
      <c r="DD285" s="57">
        <v>0</v>
      </c>
      <c r="DE285" s="57">
        <v>0</v>
      </c>
      <c r="DF285" s="57">
        <v>0</v>
      </c>
      <c r="DG285" s="57">
        <v>0</v>
      </c>
      <c r="DH285" s="57">
        <v>0</v>
      </c>
      <c r="DI285" s="57">
        <v>-195136</v>
      </c>
      <c r="DJ285" s="57">
        <v>0</v>
      </c>
      <c r="DK285" s="57">
        <v>-195136</v>
      </c>
      <c r="DL285" s="57">
        <v>-22705</v>
      </c>
      <c r="DM285" s="57">
        <v>0</v>
      </c>
      <c r="DN285" s="57">
        <v>-22705</v>
      </c>
      <c r="DO285" s="57">
        <v>0</v>
      </c>
      <c r="DP285" s="57">
        <v>0</v>
      </c>
      <c r="DQ285" s="57">
        <v>0</v>
      </c>
      <c r="DR285" s="57">
        <v>-22024</v>
      </c>
      <c r="DS285" s="57">
        <v>0</v>
      </c>
      <c r="DT285" s="57">
        <v>-22024</v>
      </c>
      <c r="DU285" s="57">
        <v>357</v>
      </c>
      <c r="DV285" s="57">
        <v>0</v>
      </c>
      <c r="DW285" s="57">
        <v>357</v>
      </c>
      <c r="DX285" s="57">
        <v>-834089</v>
      </c>
      <c r="DY285" s="57">
        <v>0</v>
      </c>
      <c r="DZ285" s="57">
        <v>-834089</v>
      </c>
      <c r="EA285" s="57">
        <v>12985</v>
      </c>
      <c r="EB285" s="57">
        <v>0</v>
      </c>
      <c r="EC285" s="57">
        <v>12985</v>
      </c>
      <c r="ED285" s="57">
        <v>0</v>
      </c>
      <c r="EE285" s="57">
        <v>0</v>
      </c>
      <c r="EF285" s="57">
        <v>0</v>
      </c>
      <c r="EG285" s="57">
        <v>0</v>
      </c>
      <c r="EH285" s="57">
        <v>0</v>
      </c>
      <c r="EI285" s="57">
        <v>0</v>
      </c>
      <c r="EJ285" s="57">
        <v>-15941</v>
      </c>
      <c r="EK285" s="57">
        <v>0</v>
      </c>
      <c r="EL285" s="57">
        <v>-15941</v>
      </c>
      <c r="EM285" s="57">
        <v>-881417</v>
      </c>
      <c r="EN285" s="57">
        <v>0</v>
      </c>
      <c r="EO285" s="57">
        <v>-881417</v>
      </c>
      <c r="EP285" s="57">
        <v>0</v>
      </c>
      <c r="EQ285" s="57">
        <v>0</v>
      </c>
      <c r="ER285" s="57">
        <v>0</v>
      </c>
      <c r="ES285" s="57">
        <v>0</v>
      </c>
      <c r="ET285" s="57">
        <v>0</v>
      </c>
      <c r="EU285" s="57">
        <v>0</v>
      </c>
      <c r="EV285" s="57">
        <v>0</v>
      </c>
      <c r="EW285" s="57">
        <v>0</v>
      </c>
      <c r="EX285" s="57">
        <v>0</v>
      </c>
      <c r="EY285" s="57">
        <v>41485907</v>
      </c>
      <c r="EZ285" s="57">
        <v>0</v>
      </c>
      <c r="FA285" s="57">
        <v>41485907</v>
      </c>
      <c r="FB285" s="57">
        <v>-113073</v>
      </c>
      <c r="FC285" s="57">
        <v>0</v>
      </c>
      <c r="FD285" s="57">
        <v>-113073</v>
      </c>
      <c r="FE285" s="57">
        <v>-7046767</v>
      </c>
      <c r="FF285" s="57">
        <v>0</v>
      </c>
      <c r="FG285" s="57">
        <v>-7046767</v>
      </c>
      <c r="FH285" s="57">
        <v>-1409138</v>
      </c>
      <c r="FI285" s="57">
        <v>0</v>
      </c>
      <c r="FJ285" s="57">
        <v>-1409138</v>
      </c>
      <c r="FK285" s="57">
        <v>-195136</v>
      </c>
      <c r="FL285" s="57">
        <v>0</v>
      </c>
      <c r="FM285" s="57">
        <v>-195136</v>
      </c>
      <c r="FN285" s="57">
        <v>-881417</v>
      </c>
      <c r="FO285" s="57">
        <v>0</v>
      </c>
      <c r="FP285" s="57">
        <v>-881417</v>
      </c>
      <c r="FQ285" s="57">
        <v>0</v>
      </c>
      <c r="FR285" s="57">
        <v>0</v>
      </c>
      <c r="FS285" s="57">
        <v>0</v>
      </c>
      <c r="FT285" s="57">
        <v>-9645531</v>
      </c>
      <c r="FU285" s="57">
        <v>0</v>
      </c>
      <c r="FV285" s="57">
        <v>-9645531</v>
      </c>
      <c r="FW285" s="57">
        <v>31840376</v>
      </c>
      <c r="FX285" s="57">
        <v>0</v>
      </c>
      <c r="FY285" s="57">
        <v>31840376</v>
      </c>
    </row>
    <row r="286" spans="1:181" x14ac:dyDescent="0.2">
      <c r="A286" s="57" t="s">
        <v>672</v>
      </c>
      <c r="B286" s="57" t="s">
        <v>671</v>
      </c>
      <c r="C286" s="57">
        <v>0</v>
      </c>
      <c r="D286" s="57">
        <v>0</v>
      </c>
      <c r="E286" s="57">
        <v>0</v>
      </c>
      <c r="F286" s="57">
        <v>13242</v>
      </c>
      <c r="G286" s="57">
        <v>0</v>
      </c>
      <c r="H286" s="57">
        <v>13242</v>
      </c>
      <c r="I286" s="57">
        <v>0</v>
      </c>
      <c r="J286" s="57">
        <v>0</v>
      </c>
      <c r="K286" s="57">
        <v>0</v>
      </c>
      <c r="L286" s="57">
        <v>33905</v>
      </c>
      <c r="M286" s="57">
        <v>0</v>
      </c>
      <c r="N286" s="57">
        <v>33905</v>
      </c>
      <c r="O286" s="57">
        <v>47147</v>
      </c>
      <c r="P286" s="57">
        <v>0</v>
      </c>
      <c r="Q286" s="57">
        <v>47147</v>
      </c>
      <c r="R286" s="57">
        <v>-954303</v>
      </c>
      <c r="S286" s="57">
        <v>0</v>
      </c>
      <c r="T286" s="57">
        <v>-954303</v>
      </c>
      <c r="U286" s="57">
        <v>0</v>
      </c>
      <c r="V286" s="57">
        <v>0</v>
      </c>
      <c r="W286" s="57">
        <v>0</v>
      </c>
      <c r="X286" s="57">
        <v>-94913</v>
      </c>
      <c r="Y286" s="57">
        <v>0</v>
      </c>
      <c r="Z286" s="57">
        <v>-94913</v>
      </c>
      <c r="AA286" s="57">
        <v>-62377</v>
      </c>
      <c r="AB286" s="57">
        <v>0</v>
      </c>
      <c r="AC286" s="57">
        <v>-62377</v>
      </c>
      <c r="AD286" s="57">
        <v>0</v>
      </c>
      <c r="AE286" s="57">
        <v>0</v>
      </c>
      <c r="AF286" s="57">
        <v>0</v>
      </c>
      <c r="AG286" s="57">
        <v>780651</v>
      </c>
      <c r="AH286" s="57">
        <v>0</v>
      </c>
      <c r="AI286" s="57">
        <v>780651</v>
      </c>
      <c r="AJ286" s="57">
        <v>-5705</v>
      </c>
      <c r="AK286" s="57">
        <v>0</v>
      </c>
      <c r="AL286" s="57">
        <v>-5705</v>
      </c>
      <c r="AM286" s="57">
        <v>-2363780</v>
      </c>
      <c r="AN286" s="57">
        <v>0</v>
      </c>
      <c r="AO286" s="57">
        <v>-2363780</v>
      </c>
      <c r="AP286" s="57">
        <v>-51783</v>
      </c>
      <c r="AQ286" s="57">
        <v>0</v>
      </c>
      <c r="AR286" s="57">
        <v>-51783</v>
      </c>
      <c r="AS286" s="57">
        <v>-28235</v>
      </c>
      <c r="AT286" s="57">
        <v>0</v>
      </c>
      <c r="AU286" s="57">
        <v>-28235</v>
      </c>
      <c r="AV286" s="57">
        <v>0</v>
      </c>
      <c r="AW286" s="57">
        <v>0</v>
      </c>
      <c r="AX286" s="57">
        <v>0</v>
      </c>
      <c r="AY286" s="57">
        <v>-1849</v>
      </c>
      <c r="AZ286" s="57">
        <v>0</v>
      </c>
      <c r="BA286" s="57">
        <v>-1849</v>
      </c>
      <c r="BB286" s="57">
        <v>0</v>
      </c>
      <c r="BC286" s="57">
        <v>0</v>
      </c>
      <c r="BD286" s="57">
        <v>0</v>
      </c>
      <c r="BE286" s="57">
        <v>-2719917</v>
      </c>
      <c r="BF286" s="57">
        <v>0</v>
      </c>
      <c r="BG286" s="57">
        <v>-2719917</v>
      </c>
      <c r="BH286" s="57">
        <v>-12073</v>
      </c>
      <c r="BI286" s="57">
        <v>0</v>
      </c>
      <c r="BJ286" s="57">
        <v>-12073</v>
      </c>
      <c r="BK286" s="57">
        <v>1916</v>
      </c>
      <c r="BL286" s="57">
        <v>0</v>
      </c>
      <c r="BM286" s="57">
        <v>1916</v>
      </c>
      <c r="BN286" s="57">
        <v>-855680</v>
      </c>
      <c r="BO286" s="57">
        <v>0</v>
      </c>
      <c r="BP286" s="57">
        <v>-855680</v>
      </c>
      <c r="BQ286" s="57">
        <v>14436</v>
      </c>
      <c r="BR286" s="57">
        <v>0</v>
      </c>
      <c r="BS286" s="57">
        <v>14436</v>
      </c>
      <c r="BT286" s="57">
        <v>-851401</v>
      </c>
      <c r="BU286" s="57">
        <v>0</v>
      </c>
      <c r="BV286" s="57">
        <v>-851401</v>
      </c>
      <c r="BW286" s="57">
        <v>-129044</v>
      </c>
      <c r="BX286" s="57">
        <v>0</v>
      </c>
      <c r="BY286" s="57">
        <v>-129044</v>
      </c>
      <c r="BZ286" s="57">
        <v>184</v>
      </c>
      <c r="CA286" s="57">
        <v>0</v>
      </c>
      <c r="CB286" s="57">
        <v>184</v>
      </c>
      <c r="CC286" s="57">
        <v>-147009</v>
      </c>
      <c r="CD286" s="57">
        <v>0</v>
      </c>
      <c r="CE286" s="57">
        <v>-147009</v>
      </c>
      <c r="CF286" s="57">
        <v>0</v>
      </c>
      <c r="CG286" s="57">
        <v>0</v>
      </c>
      <c r="CH286" s="57">
        <v>0</v>
      </c>
      <c r="CI286" s="57">
        <v>-7012</v>
      </c>
      <c r="CJ286" s="57">
        <v>0</v>
      </c>
      <c r="CK286" s="57">
        <v>-7012</v>
      </c>
      <c r="CL286" s="57">
        <v>0</v>
      </c>
      <c r="CM286" s="57">
        <v>0</v>
      </c>
      <c r="CN286" s="57">
        <v>0</v>
      </c>
      <c r="CO286" s="57">
        <v>-1849</v>
      </c>
      <c r="CP286" s="57">
        <v>0</v>
      </c>
      <c r="CQ286" s="57">
        <v>-1849</v>
      </c>
      <c r="CR286" s="57">
        <v>0</v>
      </c>
      <c r="CS286" s="57">
        <v>0</v>
      </c>
      <c r="CT286" s="57">
        <v>0</v>
      </c>
      <c r="CU286" s="57">
        <v>0</v>
      </c>
      <c r="CV286" s="57">
        <v>0</v>
      </c>
      <c r="CW286" s="57">
        <v>0</v>
      </c>
      <c r="CX286" s="57">
        <v>0</v>
      </c>
      <c r="CY286" s="57">
        <v>0</v>
      </c>
      <c r="CZ286" s="57">
        <v>0</v>
      </c>
      <c r="DA286" s="57">
        <v>0</v>
      </c>
      <c r="DB286" s="57">
        <v>0</v>
      </c>
      <c r="DC286" s="57">
        <v>0</v>
      </c>
      <c r="DD286" s="57">
        <v>0</v>
      </c>
      <c r="DE286" s="57">
        <v>0</v>
      </c>
      <c r="DF286" s="57">
        <v>0</v>
      </c>
      <c r="DG286" s="57">
        <v>0</v>
      </c>
      <c r="DH286" s="57">
        <v>0</v>
      </c>
      <c r="DI286" s="57">
        <v>-284730</v>
      </c>
      <c r="DJ286" s="57">
        <v>0</v>
      </c>
      <c r="DK286" s="57">
        <v>-284730</v>
      </c>
      <c r="DL286" s="57">
        <v>0</v>
      </c>
      <c r="DM286" s="57">
        <v>0</v>
      </c>
      <c r="DN286" s="57">
        <v>0</v>
      </c>
      <c r="DO286" s="57">
        <v>0</v>
      </c>
      <c r="DP286" s="57">
        <v>0</v>
      </c>
      <c r="DQ286" s="57">
        <v>0</v>
      </c>
      <c r="DR286" s="57">
        <v>-3669</v>
      </c>
      <c r="DS286" s="57">
        <v>0</v>
      </c>
      <c r="DT286" s="57">
        <v>-3669</v>
      </c>
      <c r="DU286" s="57">
        <v>-2302</v>
      </c>
      <c r="DV286" s="57">
        <v>0</v>
      </c>
      <c r="DW286" s="57">
        <v>-2302</v>
      </c>
      <c r="DX286" s="57">
        <v>-529641</v>
      </c>
      <c r="DY286" s="57">
        <v>0</v>
      </c>
      <c r="DZ286" s="57">
        <v>-529641</v>
      </c>
      <c r="EA286" s="57">
        <v>5650</v>
      </c>
      <c r="EB286" s="57">
        <v>0</v>
      </c>
      <c r="EC286" s="57">
        <v>5650</v>
      </c>
      <c r="ED286" s="57">
        <v>0</v>
      </c>
      <c r="EE286" s="57">
        <v>0</v>
      </c>
      <c r="EF286" s="57">
        <v>0</v>
      </c>
      <c r="EG286" s="57">
        <v>0</v>
      </c>
      <c r="EH286" s="57">
        <v>0</v>
      </c>
      <c r="EI286" s="57">
        <v>0</v>
      </c>
      <c r="EJ286" s="57">
        <v>-9642</v>
      </c>
      <c r="EK286" s="57">
        <v>0</v>
      </c>
      <c r="EL286" s="57">
        <v>-9642</v>
      </c>
      <c r="EM286" s="57">
        <v>-539604</v>
      </c>
      <c r="EN286" s="57">
        <v>0</v>
      </c>
      <c r="EO286" s="57">
        <v>-539604</v>
      </c>
      <c r="EP286" s="57">
        <v>0</v>
      </c>
      <c r="EQ286" s="57">
        <v>0</v>
      </c>
      <c r="ER286" s="57">
        <v>0</v>
      </c>
      <c r="ES286" s="57">
        <v>0</v>
      </c>
      <c r="ET286" s="57">
        <v>0</v>
      </c>
      <c r="EU286" s="57">
        <v>0</v>
      </c>
      <c r="EV286" s="57">
        <v>0</v>
      </c>
      <c r="EW286" s="57">
        <v>0</v>
      </c>
      <c r="EX286" s="57">
        <v>0</v>
      </c>
      <c r="EY286" s="57">
        <v>32756791</v>
      </c>
      <c r="EZ286" s="57">
        <v>0</v>
      </c>
      <c r="FA286" s="57">
        <v>32756791</v>
      </c>
      <c r="FB286" s="57">
        <v>47147</v>
      </c>
      <c r="FC286" s="57">
        <v>0</v>
      </c>
      <c r="FD286" s="57">
        <v>47147</v>
      </c>
      <c r="FE286" s="57">
        <v>-2719917</v>
      </c>
      <c r="FF286" s="57">
        <v>0</v>
      </c>
      <c r="FG286" s="57">
        <v>-2719917</v>
      </c>
      <c r="FH286" s="57">
        <v>-851401</v>
      </c>
      <c r="FI286" s="57">
        <v>0</v>
      </c>
      <c r="FJ286" s="57">
        <v>-851401</v>
      </c>
      <c r="FK286" s="57">
        <v>-284730</v>
      </c>
      <c r="FL286" s="57">
        <v>0</v>
      </c>
      <c r="FM286" s="57">
        <v>-284730</v>
      </c>
      <c r="FN286" s="57">
        <v>-539604</v>
      </c>
      <c r="FO286" s="57">
        <v>0</v>
      </c>
      <c r="FP286" s="57">
        <v>-539604</v>
      </c>
      <c r="FQ286" s="57">
        <v>0</v>
      </c>
      <c r="FR286" s="57">
        <v>0</v>
      </c>
      <c r="FS286" s="57">
        <v>0</v>
      </c>
      <c r="FT286" s="57">
        <v>-4348505</v>
      </c>
      <c r="FU286" s="57">
        <v>0</v>
      </c>
      <c r="FV286" s="57">
        <v>-4348505</v>
      </c>
      <c r="FW286" s="57">
        <v>28408286</v>
      </c>
      <c r="FX286" s="57">
        <v>0</v>
      </c>
      <c r="FY286" s="57">
        <v>28408286</v>
      </c>
    </row>
    <row r="287" spans="1:181" x14ac:dyDescent="0.2">
      <c r="A287" s="57" t="s">
        <v>674</v>
      </c>
      <c r="B287" s="57" t="s">
        <v>673</v>
      </c>
      <c r="C287" s="57">
        <v>0</v>
      </c>
      <c r="D287" s="57">
        <v>0</v>
      </c>
      <c r="E287" s="57">
        <v>0</v>
      </c>
      <c r="F287" s="57">
        <v>33893</v>
      </c>
      <c r="G287" s="57">
        <v>0</v>
      </c>
      <c r="H287" s="57">
        <v>33893</v>
      </c>
      <c r="I287" s="57">
        <v>0</v>
      </c>
      <c r="J287" s="57">
        <v>0</v>
      </c>
      <c r="K287" s="57">
        <v>0</v>
      </c>
      <c r="L287" s="57">
        <v>418420</v>
      </c>
      <c r="M287" s="57">
        <v>0</v>
      </c>
      <c r="N287" s="57">
        <v>418420</v>
      </c>
      <c r="O287" s="57">
        <v>452313</v>
      </c>
      <c r="P287" s="57">
        <v>0</v>
      </c>
      <c r="Q287" s="57">
        <v>452313</v>
      </c>
      <c r="R287" s="57">
        <v>-2261137</v>
      </c>
      <c r="S287" s="57">
        <v>0</v>
      </c>
      <c r="T287" s="57">
        <v>-2261137</v>
      </c>
      <c r="U287" s="57">
        <v>-12082</v>
      </c>
      <c r="V287" s="57">
        <v>0</v>
      </c>
      <c r="W287" s="57">
        <v>-12082</v>
      </c>
      <c r="X287" s="57">
        <v>-74387</v>
      </c>
      <c r="Y287" s="57">
        <v>0</v>
      </c>
      <c r="Z287" s="57">
        <v>-74387</v>
      </c>
      <c r="AA287" s="57">
        <v>-403</v>
      </c>
      <c r="AB287" s="57">
        <v>0</v>
      </c>
      <c r="AC287" s="57">
        <v>-403</v>
      </c>
      <c r="AD287" s="57">
        <v>0</v>
      </c>
      <c r="AE287" s="57">
        <v>0</v>
      </c>
      <c r="AF287" s="57">
        <v>0</v>
      </c>
      <c r="AG287" s="57">
        <v>3207892</v>
      </c>
      <c r="AH287" s="57">
        <v>0</v>
      </c>
      <c r="AI287" s="57">
        <v>3207892</v>
      </c>
      <c r="AJ287" s="57">
        <v>263802</v>
      </c>
      <c r="AK287" s="57">
        <v>0</v>
      </c>
      <c r="AL287" s="57">
        <v>263802</v>
      </c>
      <c r="AM287" s="57">
        <v>-3953907</v>
      </c>
      <c r="AN287" s="57">
        <v>0</v>
      </c>
      <c r="AO287" s="57">
        <v>-3953907</v>
      </c>
      <c r="AP287" s="57">
        <v>-300065</v>
      </c>
      <c r="AQ287" s="57">
        <v>0</v>
      </c>
      <c r="AR287" s="57">
        <v>-300065</v>
      </c>
      <c r="AS287" s="57">
        <v>-34658</v>
      </c>
      <c r="AT287" s="57">
        <v>0</v>
      </c>
      <c r="AU287" s="57">
        <v>-34658</v>
      </c>
      <c r="AV287" s="57">
        <v>0</v>
      </c>
      <c r="AW287" s="57">
        <v>0</v>
      </c>
      <c r="AX287" s="57">
        <v>0</v>
      </c>
      <c r="AY287" s="57">
        <v>0</v>
      </c>
      <c r="AZ287" s="57">
        <v>0</v>
      </c>
      <c r="BA287" s="57">
        <v>0</v>
      </c>
      <c r="BB287" s="57">
        <v>0</v>
      </c>
      <c r="BC287" s="57">
        <v>0</v>
      </c>
      <c r="BD287" s="57">
        <v>0</v>
      </c>
      <c r="BE287" s="57">
        <v>-3152460</v>
      </c>
      <c r="BF287" s="57">
        <v>0</v>
      </c>
      <c r="BG287" s="57">
        <v>-3152460</v>
      </c>
      <c r="BH287" s="57">
        <v>-73719</v>
      </c>
      <c r="BI287" s="57">
        <v>0</v>
      </c>
      <c r="BJ287" s="57">
        <v>-73719</v>
      </c>
      <c r="BK287" s="57">
        <v>-82177</v>
      </c>
      <c r="BL287" s="57">
        <v>0</v>
      </c>
      <c r="BM287" s="57">
        <v>-82177</v>
      </c>
      <c r="BN287" s="57">
        <v>-10864462</v>
      </c>
      <c r="BO287" s="57">
        <v>0</v>
      </c>
      <c r="BP287" s="57">
        <v>-10864462</v>
      </c>
      <c r="BQ287" s="57">
        <v>472342</v>
      </c>
      <c r="BR287" s="57">
        <v>0</v>
      </c>
      <c r="BS287" s="57">
        <v>472342</v>
      </c>
      <c r="BT287" s="57">
        <v>-10548016</v>
      </c>
      <c r="BU287" s="57">
        <v>0</v>
      </c>
      <c r="BV287" s="57">
        <v>-10548016</v>
      </c>
      <c r="BW287" s="57">
        <v>-45506</v>
      </c>
      <c r="BX287" s="57">
        <v>0</v>
      </c>
      <c r="BY287" s="57">
        <v>-45506</v>
      </c>
      <c r="BZ287" s="57">
        <v>11</v>
      </c>
      <c r="CA287" s="57">
        <v>0</v>
      </c>
      <c r="CB287" s="57">
        <v>11</v>
      </c>
      <c r="CC287" s="57">
        <v>-29625</v>
      </c>
      <c r="CD287" s="57">
        <v>0</v>
      </c>
      <c r="CE287" s="57">
        <v>-29625</v>
      </c>
      <c r="CF287" s="57">
        <v>-29441</v>
      </c>
      <c r="CG287" s="57">
        <v>0</v>
      </c>
      <c r="CH287" s="57">
        <v>-29441</v>
      </c>
      <c r="CI287" s="57">
        <v>-934</v>
      </c>
      <c r="CJ287" s="57">
        <v>0</v>
      </c>
      <c r="CK287" s="57">
        <v>-934</v>
      </c>
      <c r="CL287" s="57">
        <v>0</v>
      </c>
      <c r="CM287" s="57">
        <v>0</v>
      </c>
      <c r="CN287" s="57">
        <v>0</v>
      </c>
      <c r="CO287" s="57">
        <v>0</v>
      </c>
      <c r="CP287" s="57">
        <v>0</v>
      </c>
      <c r="CQ287" s="57">
        <v>0</v>
      </c>
      <c r="CR287" s="57">
        <v>0</v>
      </c>
      <c r="CS287" s="57">
        <v>0</v>
      </c>
      <c r="CT287" s="57">
        <v>0</v>
      </c>
      <c r="CU287" s="57">
        <v>0</v>
      </c>
      <c r="CV287" s="57">
        <v>0</v>
      </c>
      <c r="CW287" s="57">
        <v>0</v>
      </c>
      <c r="CX287" s="57">
        <v>0</v>
      </c>
      <c r="CY287" s="57">
        <v>0</v>
      </c>
      <c r="CZ287" s="57">
        <v>0</v>
      </c>
      <c r="DA287" s="57">
        <v>0</v>
      </c>
      <c r="DB287" s="57">
        <v>0</v>
      </c>
      <c r="DC287" s="57">
        <v>0</v>
      </c>
      <c r="DD287" s="57">
        <v>0</v>
      </c>
      <c r="DE287" s="57">
        <v>0</v>
      </c>
      <c r="DF287" s="57">
        <v>0</v>
      </c>
      <c r="DG287" s="57">
        <v>0</v>
      </c>
      <c r="DH287" s="57">
        <v>0</v>
      </c>
      <c r="DI287" s="57">
        <v>-105495</v>
      </c>
      <c r="DJ287" s="57">
        <v>0</v>
      </c>
      <c r="DK287" s="57">
        <v>-105495</v>
      </c>
      <c r="DL287" s="57">
        <v>0</v>
      </c>
      <c r="DM287" s="57">
        <v>0</v>
      </c>
      <c r="DN287" s="57">
        <v>0</v>
      </c>
      <c r="DO287" s="57">
        <v>0</v>
      </c>
      <c r="DP287" s="57">
        <v>0</v>
      </c>
      <c r="DQ287" s="57">
        <v>0</v>
      </c>
      <c r="DR287" s="57">
        <v>-1882</v>
      </c>
      <c r="DS287" s="57">
        <v>0</v>
      </c>
      <c r="DT287" s="57">
        <v>-1882</v>
      </c>
      <c r="DU287" s="57">
        <v>0</v>
      </c>
      <c r="DV287" s="57">
        <v>0</v>
      </c>
      <c r="DW287" s="57">
        <v>0</v>
      </c>
      <c r="DX287" s="57">
        <v>-403145</v>
      </c>
      <c r="DY287" s="57">
        <v>0</v>
      </c>
      <c r="DZ287" s="57">
        <v>-403145</v>
      </c>
      <c r="EA287" s="57">
        <v>-12398</v>
      </c>
      <c r="EB287" s="57">
        <v>0</v>
      </c>
      <c r="EC287" s="57">
        <v>-12398</v>
      </c>
      <c r="ED287" s="57">
        <v>0</v>
      </c>
      <c r="EE287" s="57">
        <v>0</v>
      </c>
      <c r="EF287" s="57">
        <v>0</v>
      </c>
      <c r="EG287" s="57">
        <v>0</v>
      </c>
      <c r="EH287" s="57">
        <v>0</v>
      </c>
      <c r="EI287" s="57">
        <v>0</v>
      </c>
      <c r="EJ287" s="57">
        <v>-14741</v>
      </c>
      <c r="EK287" s="57">
        <v>0</v>
      </c>
      <c r="EL287" s="57">
        <v>-14741</v>
      </c>
      <c r="EM287" s="57">
        <v>-432166</v>
      </c>
      <c r="EN287" s="57">
        <v>0</v>
      </c>
      <c r="EO287" s="57">
        <v>-432166</v>
      </c>
      <c r="EP287" s="57">
        <v>0</v>
      </c>
      <c r="EQ287" s="57">
        <v>0</v>
      </c>
      <c r="ER287" s="57">
        <v>0</v>
      </c>
      <c r="ES287" s="57">
        <v>0</v>
      </c>
      <c r="ET287" s="57">
        <v>0</v>
      </c>
      <c r="EU287" s="57">
        <v>0</v>
      </c>
      <c r="EV287" s="57">
        <v>0</v>
      </c>
      <c r="EW287" s="57">
        <v>0</v>
      </c>
      <c r="EX287" s="57">
        <v>0</v>
      </c>
      <c r="EY287" s="57">
        <v>119917531</v>
      </c>
      <c r="EZ287" s="57">
        <v>0</v>
      </c>
      <c r="FA287" s="57">
        <v>119917531</v>
      </c>
      <c r="FB287" s="57">
        <v>452313</v>
      </c>
      <c r="FC287" s="57">
        <v>0</v>
      </c>
      <c r="FD287" s="57">
        <v>452313</v>
      </c>
      <c r="FE287" s="57">
        <v>-3152460</v>
      </c>
      <c r="FF287" s="57">
        <v>0</v>
      </c>
      <c r="FG287" s="57">
        <v>-3152460</v>
      </c>
      <c r="FH287" s="57">
        <v>-10548016</v>
      </c>
      <c r="FI287" s="57">
        <v>0</v>
      </c>
      <c r="FJ287" s="57">
        <v>-10548016</v>
      </c>
      <c r="FK287" s="57">
        <v>-105495</v>
      </c>
      <c r="FL287" s="57">
        <v>0</v>
      </c>
      <c r="FM287" s="57">
        <v>-105495</v>
      </c>
      <c r="FN287" s="57">
        <v>-432166</v>
      </c>
      <c r="FO287" s="57">
        <v>0</v>
      </c>
      <c r="FP287" s="57">
        <v>-432166</v>
      </c>
      <c r="FQ287" s="57">
        <v>0</v>
      </c>
      <c r="FR287" s="57">
        <v>0</v>
      </c>
      <c r="FS287" s="57">
        <v>0</v>
      </c>
      <c r="FT287" s="57">
        <v>-13785824</v>
      </c>
      <c r="FU287" s="57">
        <v>0</v>
      </c>
      <c r="FV287" s="57">
        <v>-13785824</v>
      </c>
      <c r="FW287" s="57">
        <v>106131707</v>
      </c>
      <c r="FX287" s="57">
        <v>0</v>
      </c>
      <c r="FY287" s="57">
        <v>106131707</v>
      </c>
    </row>
    <row r="288" spans="1:181" x14ac:dyDescent="0.2">
      <c r="A288" s="57" t="s">
        <v>676</v>
      </c>
      <c r="B288" s="57" t="s">
        <v>675</v>
      </c>
      <c r="C288" s="57">
        <v>0</v>
      </c>
      <c r="D288" s="57">
        <v>0</v>
      </c>
      <c r="E288" s="57">
        <v>0</v>
      </c>
      <c r="F288" s="57">
        <v>51680</v>
      </c>
      <c r="G288" s="57">
        <v>0</v>
      </c>
      <c r="H288" s="57">
        <v>51680</v>
      </c>
      <c r="I288" s="57">
        <v>0</v>
      </c>
      <c r="J288" s="57">
        <v>0</v>
      </c>
      <c r="K288" s="57">
        <v>0</v>
      </c>
      <c r="L288" s="57">
        <v>0</v>
      </c>
      <c r="M288" s="57">
        <v>0</v>
      </c>
      <c r="N288" s="57">
        <v>0</v>
      </c>
      <c r="O288" s="57">
        <v>51680</v>
      </c>
      <c r="P288" s="57">
        <v>0</v>
      </c>
      <c r="Q288" s="57">
        <v>51680</v>
      </c>
      <c r="R288" s="57">
        <v>-1784863</v>
      </c>
      <c r="S288" s="57">
        <v>0</v>
      </c>
      <c r="T288" s="57">
        <v>-1784863</v>
      </c>
      <c r="U288" s="57">
        <v>0</v>
      </c>
      <c r="V288" s="57">
        <v>0</v>
      </c>
      <c r="W288" s="57">
        <v>0</v>
      </c>
      <c r="X288" s="57">
        <v>-71382</v>
      </c>
      <c r="Y288" s="57">
        <v>0</v>
      </c>
      <c r="Z288" s="57">
        <v>-71382</v>
      </c>
      <c r="AA288" s="57">
        <v>-40265</v>
      </c>
      <c r="AB288" s="57">
        <v>0</v>
      </c>
      <c r="AC288" s="57">
        <v>-40265</v>
      </c>
      <c r="AD288" s="57">
        <v>0</v>
      </c>
      <c r="AE288" s="57">
        <v>0</v>
      </c>
      <c r="AF288" s="57">
        <v>0</v>
      </c>
      <c r="AG288" s="57">
        <v>1576013</v>
      </c>
      <c r="AH288" s="57">
        <v>0</v>
      </c>
      <c r="AI288" s="57">
        <v>1576013</v>
      </c>
      <c r="AJ288" s="57">
        <v>3155</v>
      </c>
      <c r="AK288" s="57">
        <v>0</v>
      </c>
      <c r="AL288" s="57">
        <v>3155</v>
      </c>
      <c r="AM288" s="57">
        <v>-4732755</v>
      </c>
      <c r="AN288" s="57">
        <v>0</v>
      </c>
      <c r="AO288" s="57">
        <v>-4732755</v>
      </c>
      <c r="AP288" s="57">
        <v>-8995</v>
      </c>
      <c r="AQ288" s="57">
        <v>0</v>
      </c>
      <c r="AR288" s="57">
        <v>-8995</v>
      </c>
      <c r="AS288" s="57">
        <v>-83937</v>
      </c>
      <c r="AT288" s="57">
        <v>0</v>
      </c>
      <c r="AU288" s="57">
        <v>-83937</v>
      </c>
      <c r="AV288" s="57">
        <v>0</v>
      </c>
      <c r="AW288" s="57">
        <v>0</v>
      </c>
      <c r="AX288" s="57">
        <v>0</v>
      </c>
      <c r="AY288" s="57">
        <v>-9034</v>
      </c>
      <c r="AZ288" s="57">
        <v>0</v>
      </c>
      <c r="BA288" s="57">
        <v>-9034</v>
      </c>
      <c r="BB288" s="57">
        <v>0</v>
      </c>
      <c r="BC288" s="57">
        <v>0</v>
      </c>
      <c r="BD288" s="57">
        <v>0</v>
      </c>
      <c r="BE288" s="57">
        <v>-5111798</v>
      </c>
      <c r="BF288" s="57">
        <v>0</v>
      </c>
      <c r="BG288" s="57">
        <v>-5111798</v>
      </c>
      <c r="BH288" s="57">
        <v>-291075</v>
      </c>
      <c r="BI288" s="57">
        <v>0</v>
      </c>
      <c r="BJ288" s="57">
        <v>-291075</v>
      </c>
      <c r="BK288" s="57">
        <v>-120072</v>
      </c>
      <c r="BL288" s="57">
        <v>0</v>
      </c>
      <c r="BM288" s="57">
        <v>-120072</v>
      </c>
      <c r="BN288" s="57">
        <v>-3302373</v>
      </c>
      <c r="BO288" s="57">
        <v>0</v>
      </c>
      <c r="BP288" s="57">
        <v>-3302373</v>
      </c>
      <c r="BQ288" s="57">
        <v>174469</v>
      </c>
      <c r="BR288" s="57">
        <v>0</v>
      </c>
      <c r="BS288" s="57">
        <v>174469</v>
      </c>
      <c r="BT288" s="57">
        <v>-3539051</v>
      </c>
      <c r="BU288" s="57">
        <v>0</v>
      </c>
      <c r="BV288" s="57">
        <v>-3539051</v>
      </c>
      <c r="BW288" s="57">
        <v>-133135</v>
      </c>
      <c r="BX288" s="57">
        <v>0</v>
      </c>
      <c r="BY288" s="57">
        <v>-133135</v>
      </c>
      <c r="BZ288" s="57">
        <v>-72</v>
      </c>
      <c r="CA288" s="57">
        <v>0</v>
      </c>
      <c r="CB288" s="57">
        <v>-72</v>
      </c>
      <c r="CC288" s="57">
        <v>-28472</v>
      </c>
      <c r="CD288" s="57">
        <v>0</v>
      </c>
      <c r="CE288" s="57">
        <v>-28472</v>
      </c>
      <c r="CF288" s="57">
        <v>0</v>
      </c>
      <c r="CG288" s="57">
        <v>0</v>
      </c>
      <c r="CH288" s="57">
        <v>0</v>
      </c>
      <c r="CI288" s="57">
        <v>-16918</v>
      </c>
      <c r="CJ288" s="57">
        <v>0</v>
      </c>
      <c r="CK288" s="57">
        <v>-16918</v>
      </c>
      <c r="CL288" s="57">
        <v>0</v>
      </c>
      <c r="CM288" s="57">
        <v>0</v>
      </c>
      <c r="CN288" s="57">
        <v>0</v>
      </c>
      <c r="CO288" s="57">
        <v>-1368</v>
      </c>
      <c r="CP288" s="57">
        <v>0</v>
      </c>
      <c r="CQ288" s="57">
        <v>-1368</v>
      </c>
      <c r="CR288" s="57">
        <v>0</v>
      </c>
      <c r="CS288" s="57">
        <v>0</v>
      </c>
      <c r="CT288" s="57">
        <v>0</v>
      </c>
      <c r="CU288" s="57">
        <v>-17624</v>
      </c>
      <c r="CV288" s="57">
        <v>0</v>
      </c>
      <c r="CW288" s="57">
        <v>-17624</v>
      </c>
      <c r="CX288" s="57">
        <v>0</v>
      </c>
      <c r="CY288" s="57">
        <v>0</v>
      </c>
      <c r="CZ288" s="57">
        <v>0</v>
      </c>
      <c r="DA288" s="57">
        <v>0</v>
      </c>
      <c r="DB288" s="57">
        <v>0</v>
      </c>
      <c r="DC288" s="57">
        <v>0</v>
      </c>
      <c r="DD288" s="57">
        <v>0</v>
      </c>
      <c r="DE288" s="57">
        <v>0</v>
      </c>
      <c r="DF288" s="57">
        <v>0</v>
      </c>
      <c r="DG288" s="57">
        <v>0</v>
      </c>
      <c r="DH288" s="57">
        <v>0</v>
      </c>
      <c r="DI288" s="57">
        <v>-197589</v>
      </c>
      <c r="DJ288" s="57">
        <v>0</v>
      </c>
      <c r="DK288" s="57">
        <v>-197589</v>
      </c>
      <c r="DL288" s="57">
        <v>-14323</v>
      </c>
      <c r="DM288" s="57">
        <v>0</v>
      </c>
      <c r="DN288" s="57">
        <v>-14323</v>
      </c>
      <c r="DO288" s="57">
        <v>1459</v>
      </c>
      <c r="DP288" s="57">
        <v>0</v>
      </c>
      <c r="DQ288" s="57">
        <v>1459</v>
      </c>
      <c r="DR288" s="57">
        <v>-18622</v>
      </c>
      <c r="DS288" s="57">
        <v>0</v>
      </c>
      <c r="DT288" s="57">
        <v>-18622</v>
      </c>
      <c r="DU288" s="57">
        <v>-1058</v>
      </c>
      <c r="DV288" s="57">
        <v>0</v>
      </c>
      <c r="DW288" s="57">
        <v>-1058</v>
      </c>
      <c r="DX288" s="57">
        <v>-577714</v>
      </c>
      <c r="DY288" s="57">
        <v>0</v>
      </c>
      <c r="DZ288" s="57">
        <v>-577714</v>
      </c>
      <c r="EA288" s="57">
        <v>1555</v>
      </c>
      <c r="EB288" s="57">
        <v>0</v>
      </c>
      <c r="EC288" s="57">
        <v>1555</v>
      </c>
      <c r="ED288" s="57">
        <v>0</v>
      </c>
      <c r="EE288" s="57">
        <v>0</v>
      </c>
      <c r="EF288" s="57">
        <v>0</v>
      </c>
      <c r="EG288" s="57">
        <v>352</v>
      </c>
      <c r="EH288" s="57">
        <v>0</v>
      </c>
      <c r="EI288" s="57">
        <v>352</v>
      </c>
      <c r="EJ288" s="57">
        <v>0</v>
      </c>
      <c r="EK288" s="57">
        <v>0</v>
      </c>
      <c r="EL288" s="57">
        <v>0</v>
      </c>
      <c r="EM288" s="57">
        <v>-608351</v>
      </c>
      <c r="EN288" s="57">
        <v>0</v>
      </c>
      <c r="EO288" s="57">
        <v>-608351</v>
      </c>
      <c r="EP288" s="57">
        <v>0</v>
      </c>
      <c r="EQ288" s="57">
        <v>0</v>
      </c>
      <c r="ER288" s="57">
        <v>0</v>
      </c>
      <c r="ES288" s="57">
        <v>0</v>
      </c>
      <c r="ET288" s="57">
        <v>0</v>
      </c>
      <c r="EU288" s="57">
        <v>0</v>
      </c>
      <c r="EV288" s="57">
        <v>0</v>
      </c>
      <c r="EW288" s="57">
        <v>0</v>
      </c>
      <c r="EX288" s="57">
        <v>0</v>
      </c>
      <c r="EY288" s="57">
        <v>64448192</v>
      </c>
      <c r="EZ288" s="57">
        <v>0</v>
      </c>
      <c r="FA288" s="57">
        <v>64448192</v>
      </c>
      <c r="FB288" s="57">
        <v>51680</v>
      </c>
      <c r="FC288" s="57">
        <v>0</v>
      </c>
      <c r="FD288" s="57">
        <v>51680</v>
      </c>
      <c r="FE288" s="57">
        <v>-5111798</v>
      </c>
      <c r="FF288" s="57">
        <v>0</v>
      </c>
      <c r="FG288" s="57">
        <v>-5111798</v>
      </c>
      <c r="FH288" s="57">
        <v>-3539051</v>
      </c>
      <c r="FI288" s="57">
        <v>0</v>
      </c>
      <c r="FJ288" s="57">
        <v>-3539051</v>
      </c>
      <c r="FK288" s="57">
        <v>-197589</v>
      </c>
      <c r="FL288" s="57">
        <v>0</v>
      </c>
      <c r="FM288" s="57">
        <v>-197589</v>
      </c>
      <c r="FN288" s="57">
        <v>-608351</v>
      </c>
      <c r="FO288" s="57">
        <v>0</v>
      </c>
      <c r="FP288" s="57">
        <v>-608351</v>
      </c>
      <c r="FQ288" s="57">
        <v>0</v>
      </c>
      <c r="FR288" s="57">
        <v>0</v>
      </c>
      <c r="FS288" s="57">
        <v>0</v>
      </c>
      <c r="FT288" s="57">
        <v>-9405109</v>
      </c>
      <c r="FU288" s="57">
        <v>0</v>
      </c>
      <c r="FV288" s="57">
        <v>-9405109</v>
      </c>
      <c r="FW288" s="57">
        <v>55043083</v>
      </c>
      <c r="FX288" s="57">
        <v>0</v>
      </c>
      <c r="FY288" s="57">
        <v>55043083</v>
      </c>
    </row>
    <row r="289" spans="1:181" x14ac:dyDescent="0.2">
      <c r="A289" s="57" t="s">
        <v>678</v>
      </c>
      <c r="B289" s="57" t="s">
        <v>677</v>
      </c>
      <c r="C289" s="57">
        <v>0</v>
      </c>
      <c r="D289" s="57">
        <v>0</v>
      </c>
      <c r="E289" s="57">
        <v>0</v>
      </c>
      <c r="F289" s="57">
        <v>-140701</v>
      </c>
      <c r="G289" s="57">
        <v>0</v>
      </c>
      <c r="H289" s="57">
        <v>-140701</v>
      </c>
      <c r="I289" s="57">
        <v>0</v>
      </c>
      <c r="J289" s="57">
        <v>0</v>
      </c>
      <c r="K289" s="57">
        <v>0</v>
      </c>
      <c r="L289" s="57">
        <v>-107400</v>
      </c>
      <c r="M289" s="57">
        <v>0</v>
      </c>
      <c r="N289" s="57">
        <v>-107400</v>
      </c>
      <c r="O289" s="57">
        <v>-248101</v>
      </c>
      <c r="P289" s="57">
        <v>0</v>
      </c>
      <c r="Q289" s="57">
        <v>-248101</v>
      </c>
      <c r="R289" s="57">
        <v>-4295959</v>
      </c>
      <c r="S289" s="57">
        <v>0</v>
      </c>
      <c r="T289" s="57">
        <v>-4295959</v>
      </c>
      <c r="U289" s="57">
        <v>-148273</v>
      </c>
      <c r="V289" s="57">
        <v>0</v>
      </c>
      <c r="W289" s="57">
        <v>-148273</v>
      </c>
      <c r="X289" s="57">
        <v>-70932</v>
      </c>
      <c r="Y289" s="57">
        <v>0</v>
      </c>
      <c r="Z289" s="57">
        <v>-70932</v>
      </c>
      <c r="AA289" s="57">
        <v>-51634</v>
      </c>
      <c r="AB289" s="57">
        <v>0</v>
      </c>
      <c r="AC289" s="57">
        <v>-51634</v>
      </c>
      <c r="AD289" s="57">
        <v>-181</v>
      </c>
      <c r="AE289" s="57">
        <v>0</v>
      </c>
      <c r="AF289" s="57">
        <v>-181</v>
      </c>
      <c r="AG289" s="57">
        <v>1011712</v>
      </c>
      <c r="AH289" s="57">
        <v>0</v>
      </c>
      <c r="AI289" s="57">
        <v>1011712</v>
      </c>
      <c r="AJ289" s="57">
        <v>-11161</v>
      </c>
      <c r="AK289" s="57">
        <v>0</v>
      </c>
      <c r="AL289" s="57">
        <v>-11161</v>
      </c>
      <c r="AM289" s="57">
        <v>-3514629</v>
      </c>
      <c r="AN289" s="57">
        <v>0</v>
      </c>
      <c r="AO289" s="57">
        <v>-3514629</v>
      </c>
      <c r="AP289" s="57">
        <v>-54617</v>
      </c>
      <c r="AQ289" s="57">
        <v>0</v>
      </c>
      <c r="AR289" s="57">
        <v>-54617</v>
      </c>
      <c r="AS289" s="57">
        <v>-137284</v>
      </c>
      <c r="AT289" s="57">
        <v>0</v>
      </c>
      <c r="AU289" s="57">
        <v>-137284</v>
      </c>
      <c r="AV289" s="57">
        <v>39972</v>
      </c>
      <c r="AW289" s="57">
        <v>0</v>
      </c>
      <c r="AX289" s="57">
        <v>39972</v>
      </c>
      <c r="AY289" s="57">
        <v>0</v>
      </c>
      <c r="AZ289" s="57">
        <v>0</v>
      </c>
      <c r="BA289" s="57">
        <v>0</v>
      </c>
      <c r="BB289" s="57">
        <v>0</v>
      </c>
      <c r="BC289" s="57">
        <v>0</v>
      </c>
      <c r="BD289" s="57">
        <v>0</v>
      </c>
      <c r="BE289" s="57">
        <v>-7032898</v>
      </c>
      <c r="BF289" s="57">
        <v>0</v>
      </c>
      <c r="BG289" s="57">
        <v>-7032898</v>
      </c>
      <c r="BH289" s="57">
        <v>-11774</v>
      </c>
      <c r="BI289" s="57">
        <v>0</v>
      </c>
      <c r="BJ289" s="57">
        <v>-11774</v>
      </c>
      <c r="BK289" s="57">
        <v>-44518</v>
      </c>
      <c r="BL289" s="57">
        <v>0</v>
      </c>
      <c r="BM289" s="57">
        <v>-44518</v>
      </c>
      <c r="BN289" s="57">
        <v>-1165637</v>
      </c>
      <c r="BO289" s="57">
        <v>0</v>
      </c>
      <c r="BP289" s="57">
        <v>-1165637</v>
      </c>
      <c r="BQ289" s="57">
        <v>-123268</v>
      </c>
      <c r="BR289" s="57">
        <v>0</v>
      </c>
      <c r="BS289" s="57">
        <v>-123268</v>
      </c>
      <c r="BT289" s="57">
        <v>-1345197</v>
      </c>
      <c r="BU289" s="57">
        <v>0</v>
      </c>
      <c r="BV289" s="57">
        <v>-1345197</v>
      </c>
      <c r="BW289" s="57">
        <v>-67976</v>
      </c>
      <c r="BX289" s="57">
        <v>0</v>
      </c>
      <c r="BY289" s="57">
        <v>-67976</v>
      </c>
      <c r="BZ289" s="57">
        <v>-974</v>
      </c>
      <c r="CA289" s="57">
        <v>0</v>
      </c>
      <c r="CB289" s="57">
        <v>-974</v>
      </c>
      <c r="CC289" s="57">
        <v>-321225</v>
      </c>
      <c r="CD289" s="57">
        <v>0</v>
      </c>
      <c r="CE289" s="57">
        <v>-321225</v>
      </c>
      <c r="CF289" s="57">
        <v>-248</v>
      </c>
      <c r="CG289" s="57">
        <v>0</v>
      </c>
      <c r="CH289" s="57">
        <v>-248</v>
      </c>
      <c r="CI289" s="57">
        <v>-4952</v>
      </c>
      <c r="CJ289" s="57">
        <v>0</v>
      </c>
      <c r="CK289" s="57">
        <v>-4952</v>
      </c>
      <c r="CL289" s="57">
        <v>0</v>
      </c>
      <c r="CM289" s="57">
        <v>0</v>
      </c>
      <c r="CN289" s="57">
        <v>0</v>
      </c>
      <c r="CO289" s="57">
        <v>0</v>
      </c>
      <c r="CP289" s="57">
        <v>0</v>
      </c>
      <c r="CQ289" s="57">
        <v>0</v>
      </c>
      <c r="CR289" s="57">
        <v>0</v>
      </c>
      <c r="CS289" s="57">
        <v>0</v>
      </c>
      <c r="CT289" s="57">
        <v>0</v>
      </c>
      <c r="CU289" s="57">
        <v>0</v>
      </c>
      <c r="CV289" s="57">
        <v>0</v>
      </c>
      <c r="CW289" s="57">
        <v>0</v>
      </c>
      <c r="CX289" s="57">
        <v>0</v>
      </c>
      <c r="CY289" s="57">
        <v>0</v>
      </c>
      <c r="CZ289" s="57">
        <v>0</v>
      </c>
      <c r="DA289" s="57">
        <v>0</v>
      </c>
      <c r="DB289" s="57">
        <v>0</v>
      </c>
      <c r="DC289" s="57">
        <v>0</v>
      </c>
      <c r="DD289" s="57">
        <v>0</v>
      </c>
      <c r="DE289" s="57">
        <v>0</v>
      </c>
      <c r="DF289" s="57">
        <v>0</v>
      </c>
      <c r="DG289" s="57">
        <v>0</v>
      </c>
      <c r="DH289" s="57">
        <v>0</v>
      </c>
      <c r="DI289" s="57">
        <v>-395375</v>
      </c>
      <c r="DJ289" s="57">
        <v>0</v>
      </c>
      <c r="DK289" s="57">
        <v>-395375</v>
      </c>
      <c r="DL289" s="57">
        <v>-59000</v>
      </c>
      <c r="DM289" s="57">
        <v>0</v>
      </c>
      <c r="DN289" s="57">
        <v>-59000</v>
      </c>
      <c r="DO289" s="57">
        <v>-886</v>
      </c>
      <c r="DP289" s="57">
        <v>0</v>
      </c>
      <c r="DQ289" s="57">
        <v>-886</v>
      </c>
      <c r="DR289" s="57">
        <v>-56309</v>
      </c>
      <c r="DS289" s="57">
        <v>0</v>
      </c>
      <c r="DT289" s="57">
        <v>-56309</v>
      </c>
      <c r="DU289" s="57">
        <v>-8065</v>
      </c>
      <c r="DV289" s="57">
        <v>0</v>
      </c>
      <c r="DW289" s="57">
        <v>-8065</v>
      </c>
      <c r="DX289" s="57">
        <v>-932256</v>
      </c>
      <c r="DY289" s="57">
        <v>0</v>
      </c>
      <c r="DZ289" s="57">
        <v>-932256</v>
      </c>
      <c r="EA289" s="57">
        <v>-123887</v>
      </c>
      <c r="EB289" s="57">
        <v>0</v>
      </c>
      <c r="EC289" s="57">
        <v>-123887</v>
      </c>
      <c r="ED289" s="57">
        <v>0</v>
      </c>
      <c r="EE289" s="57">
        <v>0</v>
      </c>
      <c r="EF289" s="57">
        <v>0</v>
      </c>
      <c r="EG289" s="57">
        <v>0</v>
      </c>
      <c r="EH289" s="57">
        <v>0</v>
      </c>
      <c r="EI289" s="57">
        <v>0</v>
      </c>
      <c r="EJ289" s="57">
        <v>-17427</v>
      </c>
      <c r="EK289" s="57">
        <v>0</v>
      </c>
      <c r="EL289" s="57">
        <v>-17427</v>
      </c>
      <c r="EM289" s="57">
        <v>-1197830</v>
      </c>
      <c r="EN289" s="57">
        <v>0</v>
      </c>
      <c r="EO289" s="57">
        <v>-1197830</v>
      </c>
      <c r="EP289" s="57">
        <v>0</v>
      </c>
      <c r="EQ289" s="57">
        <v>0</v>
      </c>
      <c r="ER289" s="57">
        <v>0</v>
      </c>
      <c r="ES289" s="57">
        <v>0</v>
      </c>
      <c r="ET289" s="57">
        <v>0</v>
      </c>
      <c r="EU289" s="57">
        <v>0</v>
      </c>
      <c r="EV289" s="57">
        <v>0</v>
      </c>
      <c r="EW289" s="57">
        <v>0</v>
      </c>
      <c r="EX289" s="57">
        <v>0</v>
      </c>
      <c r="EY289" s="57">
        <v>46529650</v>
      </c>
      <c r="EZ289" s="57">
        <v>0</v>
      </c>
      <c r="FA289" s="57">
        <v>46529650</v>
      </c>
      <c r="FB289" s="57">
        <v>-248101</v>
      </c>
      <c r="FC289" s="57">
        <v>0</v>
      </c>
      <c r="FD289" s="57">
        <v>-248101</v>
      </c>
      <c r="FE289" s="57">
        <v>-7032898</v>
      </c>
      <c r="FF289" s="57">
        <v>0</v>
      </c>
      <c r="FG289" s="57">
        <v>-7032898</v>
      </c>
      <c r="FH289" s="57">
        <v>-1345197</v>
      </c>
      <c r="FI289" s="57">
        <v>0</v>
      </c>
      <c r="FJ289" s="57">
        <v>-1345197</v>
      </c>
      <c r="FK289" s="57">
        <v>-395375</v>
      </c>
      <c r="FL289" s="57">
        <v>0</v>
      </c>
      <c r="FM289" s="57">
        <v>-395375</v>
      </c>
      <c r="FN289" s="57">
        <v>-1197830</v>
      </c>
      <c r="FO289" s="57">
        <v>0</v>
      </c>
      <c r="FP289" s="57">
        <v>-1197830</v>
      </c>
      <c r="FQ289" s="57">
        <v>0</v>
      </c>
      <c r="FR289" s="57">
        <v>0</v>
      </c>
      <c r="FS289" s="57">
        <v>0</v>
      </c>
      <c r="FT289" s="57">
        <v>-10219401</v>
      </c>
      <c r="FU289" s="57">
        <v>0</v>
      </c>
      <c r="FV289" s="57">
        <v>-10219401</v>
      </c>
      <c r="FW289" s="57">
        <v>36310249</v>
      </c>
      <c r="FX289" s="57">
        <v>0</v>
      </c>
      <c r="FY289" s="57">
        <v>36310249</v>
      </c>
    </row>
    <row r="290" spans="1:181" x14ac:dyDescent="0.2">
      <c r="A290" s="57" t="s">
        <v>680</v>
      </c>
      <c r="B290" s="57" t="s">
        <v>679</v>
      </c>
      <c r="C290" s="57">
        <v>0</v>
      </c>
      <c r="D290" s="57">
        <v>0</v>
      </c>
      <c r="E290" s="57">
        <v>0</v>
      </c>
      <c r="F290" s="57">
        <v>-215134</v>
      </c>
      <c r="G290" s="57">
        <v>0</v>
      </c>
      <c r="H290" s="57">
        <v>-215134</v>
      </c>
      <c r="I290" s="57">
        <v>0</v>
      </c>
      <c r="J290" s="57">
        <v>0</v>
      </c>
      <c r="K290" s="57">
        <v>0</v>
      </c>
      <c r="L290" s="57">
        <v>32145</v>
      </c>
      <c r="M290" s="57">
        <v>0</v>
      </c>
      <c r="N290" s="57">
        <v>32145</v>
      </c>
      <c r="O290" s="57">
        <v>-182989</v>
      </c>
      <c r="P290" s="57">
        <v>0</v>
      </c>
      <c r="Q290" s="57">
        <v>-182989</v>
      </c>
      <c r="R290" s="57">
        <v>-2945118</v>
      </c>
      <c r="S290" s="57">
        <v>0</v>
      </c>
      <c r="T290" s="57">
        <v>-2945118</v>
      </c>
      <c r="U290" s="57">
        <v>-5140</v>
      </c>
      <c r="V290" s="57">
        <v>0</v>
      </c>
      <c r="W290" s="57">
        <v>-5140</v>
      </c>
      <c r="X290" s="57">
        <v>-163955</v>
      </c>
      <c r="Y290" s="57">
        <v>0</v>
      </c>
      <c r="Z290" s="57">
        <v>-163955</v>
      </c>
      <c r="AA290" s="57">
        <v>-163452</v>
      </c>
      <c r="AB290" s="57">
        <v>0</v>
      </c>
      <c r="AC290" s="57">
        <v>-163452</v>
      </c>
      <c r="AD290" s="57">
        <v>-503</v>
      </c>
      <c r="AE290" s="57">
        <v>0</v>
      </c>
      <c r="AF290" s="57">
        <v>-503</v>
      </c>
      <c r="AG290" s="57">
        <v>271204</v>
      </c>
      <c r="AH290" s="57">
        <v>0</v>
      </c>
      <c r="AI290" s="57">
        <v>271204</v>
      </c>
      <c r="AJ290" s="57">
        <v>-4063</v>
      </c>
      <c r="AK290" s="57">
        <v>0</v>
      </c>
      <c r="AL290" s="57">
        <v>-4063</v>
      </c>
      <c r="AM290" s="57">
        <v>-1267172</v>
      </c>
      <c r="AN290" s="57">
        <v>0</v>
      </c>
      <c r="AO290" s="57">
        <v>-1267172</v>
      </c>
      <c r="AP290" s="57">
        <v>-323002</v>
      </c>
      <c r="AQ290" s="57">
        <v>0</v>
      </c>
      <c r="AR290" s="57">
        <v>-323002</v>
      </c>
      <c r="AS290" s="57">
        <v>-30623</v>
      </c>
      <c r="AT290" s="57">
        <v>0</v>
      </c>
      <c r="AU290" s="57">
        <v>-30623</v>
      </c>
      <c r="AV290" s="57">
        <v>23</v>
      </c>
      <c r="AW290" s="57">
        <v>0</v>
      </c>
      <c r="AX290" s="57">
        <v>23</v>
      </c>
      <c r="AY290" s="57">
        <v>-61521</v>
      </c>
      <c r="AZ290" s="57">
        <v>0</v>
      </c>
      <c r="BA290" s="57">
        <v>-61521</v>
      </c>
      <c r="BB290" s="57">
        <v>0</v>
      </c>
      <c r="BC290" s="57">
        <v>0</v>
      </c>
      <c r="BD290" s="57">
        <v>0</v>
      </c>
      <c r="BE290" s="57">
        <v>-4524227</v>
      </c>
      <c r="BF290" s="57">
        <v>0</v>
      </c>
      <c r="BG290" s="57">
        <v>-4524227</v>
      </c>
      <c r="BH290" s="57">
        <v>-2649</v>
      </c>
      <c r="BI290" s="57">
        <v>0</v>
      </c>
      <c r="BJ290" s="57">
        <v>-2649</v>
      </c>
      <c r="BK290" s="57">
        <v>-1516</v>
      </c>
      <c r="BL290" s="57">
        <v>0</v>
      </c>
      <c r="BM290" s="57">
        <v>-1516</v>
      </c>
      <c r="BN290" s="57">
        <v>-330211</v>
      </c>
      <c r="BO290" s="57">
        <v>0</v>
      </c>
      <c r="BP290" s="57">
        <v>-330211</v>
      </c>
      <c r="BQ290" s="57">
        <v>-6348</v>
      </c>
      <c r="BR290" s="57">
        <v>0</v>
      </c>
      <c r="BS290" s="57">
        <v>-6348</v>
      </c>
      <c r="BT290" s="57">
        <v>-340724</v>
      </c>
      <c r="BU290" s="57">
        <v>0</v>
      </c>
      <c r="BV290" s="57">
        <v>-340724</v>
      </c>
      <c r="BW290" s="57">
        <v>-74261</v>
      </c>
      <c r="BX290" s="57">
        <v>0</v>
      </c>
      <c r="BY290" s="57">
        <v>-74261</v>
      </c>
      <c r="BZ290" s="57">
        <v>57</v>
      </c>
      <c r="CA290" s="57">
        <v>0</v>
      </c>
      <c r="CB290" s="57">
        <v>57</v>
      </c>
      <c r="CC290" s="57">
        <v>-20582</v>
      </c>
      <c r="CD290" s="57">
        <v>0</v>
      </c>
      <c r="CE290" s="57">
        <v>-20582</v>
      </c>
      <c r="CF290" s="57">
        <v>0</v>
      </c>
      <c r="CG290" s="57">
        <v>0</v>
      </c>
      <c r="CH290" s="57">
        <v>0</v>
      </c>
      <c r="CI290" s="57">
        <v>-3479</v>
      </c>
      <c r="CJ290" s="57">
        <v>0</v>
      </c>
      <c r="CK290" s="57">
        <v>-3479</v>
      </c>
      <c r="CL290" s="57">
        <v>6</v>
      </c>
      <c r="CM290" s="57">
        <v>0</v>
      </c>
      <c r="CN290" s="57">
        <v>6</v>
      </c>
      <c r="CO290" s="57">
        <v>-14878</v>
      </c>
      <c r="CP290" s="57">
        <v>0</v>
      </c>
      <c r="CQ290" s="57">
        <v>-14878</v>
      </c>
      <c r="CR290" s="57">
        <v>0</v>
      </c>
      <c r="CS290" s="57">
        <v>0</v>
      </c>
      <c r="CT290" s="57">
        <v>0</v>
      </c>
      <c r="CU290" s="57">
        <v>-3242</v>
      </c>
      <c r="CV290" s="57">
        <v>0</v>
      </c>
      <c r="CW290" s="57">
        <v>-3242</v>
      </c>
      <c r="CX290" s="57">
        <v>0</v>
      </c>
      <c r="CY290" s="57">
        <v>0</v>
      </c>
      <c r="CZ290" s="57">
        <v>0</v>
      </c>
      <c r="DA290" s="57">
        <v>-300</v>
      </c>
      <c r="DB290" s="57">
        <v>0</v>
      </c>
      <c r="DC290" s="57">
        <v>-300</v>
      </c>
      <c r="DD290" s="57">
        <v>0</v>
      </c>
      <c r="DE290" s="57">
        <v>0</v>
      </c>
      <c r="DF290" s="57">
        <v>0</v>
      </c>
      <c r="DG290" s="57">
        <v>0</v>
      </c>
      <c r="DH290" s="57">
        <v>0</v>
      </c>
      <c r="DI290" s="57">
        <v>-116679</v>
      </c>
      <c r="DJ290" s="57">
        <v>0</v>
      </c>
      <c r="DK290" s="57">
        <v>-116679</v>
      </c>
      <c r="DL290" s="57">
        <v>-3977</v>
      </c>
      <c r="DM290" s="57">
        <v>0</v>
      </c>
      <c r="DN290" s="57">
        <v>-3977</v>
      </c>
      <c r="DO290" s="57">
        <v>-1103</v>
      </c>
      <c r="DP290" s="57">
        <v>0</v>
      </c>
      <c r="DQ290" s="57">
        <v>-1103</v>
      </c>
      <c r="DR290" s="57">
        <v>-9914</v>
      </c>
      <c r="DS290" s="57">
        <v>0</v>
      </c>
      <c r="DT290" s="57">
        <v>-9914</v>
      </c>
      <c r="DU290" s="57">
        <v>-452</v>
      </c>
      <c r="DV290" s="57">
        <v>0</v>
      </c>
      <c r="DW290" s="57">
        <v>-452</v>
      </c>
      <c r="DX290" s="57">
        <v>-321380</v>
      </c>
      <c r="DY290" s="57">
        <v>0</v>
      </c>
      <c r="DZ290" s="57">
        <v>-321380</v>
      </c>
      <c r="EA290" s="57">
        <v>-4455</v>
      </c>
      <c r="EB290" s="57">
        <v>0</v>
      </c>
      <c r="EC290" s="57">
        <v>-4455</v>
      </c>
      <c r="ED290" s="57">
        <v>0</v>
      </c>
      <c r="EE290" s="57">
        <v>0</v>
      </c>
      <c r="EF290" s="57">
        <v>0</v>
      </c>
      <c r="EG290" s="57">
        <v>0</v>
      </c>
      <c r="EH290" s="57">
        <v>0</v>
      </c>
      <c r="EI290" s="57">
        <v>0</v>
      </c>
      <c r="EJ290" s="57">
        <v>-8569</v>
      </c>
      <c r="EK290" s="57">
        <v>0</v>
      </c>
      <c r="EL290" s="57">
        <v>-8569</v>
      </c>
      <c r="EM290" s="57">
        <v>-349850</v>
      </c>
      <c r="EN290" s="57">
        <v>0</v>
      </c>
      <c r="EO290" s="57">
        <v>-349850</v>
      </c>
      <c r="EP290" s="57">
        <v>0</v>
      </c>
      <c r="EQ290" s="57">
        <v>0</v>
      </c>
      <c r="ER290" s="57">
        <v>0</v>
      </c>
      <c r="ES290" s="57">
        <v>12118</v>
      </c>
      <c r="ET290" s="57">
        <v>0</v>
      </c>
      <c r="EU290" s="57">
        <v>12118</v>
      </c>
      <c r="EV290" s="57">
        <v>12118</v>
      </c>
      <c r="EW290" s="57">
        <v>0</v>
      </c>
      <c r="EX290" s="57">
        <v>12118</v>
      </c>
      <c r="EY290" s="57">
        <v>15783428</v>
      </c>
      <c r="EZ290" s="57">
        <v>0</v>
      </c>
      <c r="FA290" s="57">
        <v>15783428</v>
      </c>
      <c r="FB290" s="57">
        <v>-182989</v>
      </c>
      <c r="FC290" s="57">
        <v>0</v>
      </c>
      <c r="FD290" s="57">
        <v>-182989</v>
      </c>
      <c r="FE290" s="57">
        <v>-4524227</v>
      </c>
      <c r="FF290" s="57">
        <v>0</v>
      </c>
      <c r="FG290" s="57">
        <v>-4524227</v>
      </c>
      <c r="FH290" s="57">
        <v>-340724</v>
      </c>
      <c r="FI290" s="57">
        <v>0</v>
      </c>
      <c r="FJ290" s="57">
        <v>-340724</v>
      </c>
      <c r="FK290" s="57">
        <v>-116679</v>
      </c>
      <c r="FL290" s="57">
        <v>0</v>
      </c>
      <c r="FM290" s="57">
        <v>-116679</v>
      </c>
      <c r="FN290" s="57">
        <v>-349850</v>
      </c>
      <c r="FO290" s="57">
        <v>0</v>
      </c>
      <c r="FP290" s="57">
        <v>-349850</v>
      </c>
      <c r="FQ290" s="57">
        <v>12118</v>
      </c>
      <c r="FR290" s="57">
        <v>0</v>
      </c>
      <c r="FS290" s="57">
        <v>12118</v>
      </c>
      <c r="FT290" s="57">
        <v>-5502351</v>
      </c>
      <c r="FU290" s="57">
        <v>0</v>
      </c>
      <c r="FV290" s="57">
        <v>-5502351</v>
      </c>
      <c r="FW290" s="57">
        <v>10281077</v>
      </c>
      <c r="FX290" s="57">
        <v>0</v>
      </c>
      <c r="FY290" s="57">
        <v>10281077</v>
      </c>
    </row>
    <row r="291" spans="1:181" x14ac:dyDescent="0.2">
      <c r="A291" s="57" t="s">
        <v>682</v>
      </c>
      <c r="B291" s="57" t="s">
        <v>681</v>
      </c>
      <c r="C291" s="57">
        <v>0</v>
      </c>
      <c r="D291" s="57">
        <v>0</v>
      </c>
      <c r="E291" s="57">
        <v>0</v>
      </c>
      <c r="F291" s="57">
        <v>290141.40999999997</v>
      </c>
      <c r="G291" s="57">
        <v>0</v>
      </c>
      <c r="H291" s="57">
        <v>290141.40999999997</v>
      </c>
      <c r="I291" s="57">
        <v>0</v>
      </c>
      <c r="J291" s="57">
        <v>0</v>
      </c>
      <c r="K291" s="57">
        <v>0</v>
      </c>
      <c r="L291" s="57">
        <v>-331132.62</v>
      </c>
      <c r="M291" s="57">
        <v>0</v>
      </c>
      <c r="N291" s="57">
        <v>-331132.62</v>
      </c>
      <c r="O291" s="57">
        <v>-40991</v>
      </c>
      <c r="P291" s="57">
        <v>0</v>
      </c>
      <c r="Q291" s="57">
        <v>-40991</v>
      </c>
      <c r="R291" s="57">
        <v>-6571847</v>
      </c>
      <c r="S291" s="57">
        <v>0</v>
      </c>
      <c r="T291" s="57">
        <v>-6571847</v>
      </c>
      <c r="U291" s="57">
        <v>0</v>
      </c>
      <c r="V291" s="57">
        <v>0</v>
      </c>
      <c r="W291" s="57">
        <v>0</v>
      </c>
      <c r="X291" s="57">
        <v>-366780</v>
      </c>
      <c r="Y291" s="57">
        <v>0</v>
      </c>
      <c r="Z291" s="57">
        <v>-366780</v>
      </c>
      <c r="AA291" s="57">
        <v>-292732</v>
      </c>
      <c r="AB291" s="57">
        <v>0</v>
      </c>
      <c r="AC291" s="57">
        <v>-292732</v>
      </c>
      <c r="AD291" s="57">
        <v>0</v>
      </c>
      <c r="AE291" s="57">
        <v>0</v>
      </c>
      <c r="AF291" s="57">
        <v>0</v>
      </c>
      <c r="AG291" s="57">
        <v>9981754</v>
      </c>
      <c r="AH291" s="57">
        <v>0</v>
      </c>
      <c r="AI291" s="57">
        <v>9981754</v>
      </c>
      <c r="AJ291" s="57">
        <v>-62318</v>
      </c>
      <c r="AK291" s="57">
        <v>0</v>
      </c>
      <c r="AL291" s="57">
        <v>-62318</v>
      </c>
      <c r="AM291" s="57">
        <v>-13545808</v>
      </c>
      <c r="AN291" s="57">
        <v>0</v>
      </c>
      <c r="AO291" s="57">
        <v>-13545808</v>
      </c>
      <c r="AP291" s="57">
        <v>-674900</v>
      </c>
      <c r="AQ291" s="57">
        <v>0</v>
      </c>
      <c r="AR291" s="57">
        <v>-674900</v>
      </c>
      <c r="AS291" s="57">
        <v>0</v>
      </c>
      <c r="AT291" s="57">
        <v>0</v>
      </c>
      <c r="AU291" s="57">
        <v>0</v>
      </c>
      <c r="AV291" s="57">
        <v>0</v>
      </c>
      <c r="AW291" s="57">
        <v>0</v>
      </c>
      <c r="AX291" s="57">
        <v>0</v>
      </c>
      <c r="AY291" s="57">
        <v>0</v>
      </c>
      <c r="AZ291" s="57">
        <v>0</v>
      </c>
      <c r="BA291" s="57">
        <v>0</v>
      </c>
      <c r="BB291" s="57">
        <v>0</v>
      </c>
      <c r="BC291" s="57">
        <v>0</v>
      </c>
      <c r="BD291" s="57">
        <v>0</v>
      </c>
      <c r="BE291" s="57">
        <v>-11239899</v>
      </c>
      <c r="BF291" s="57">
        <v>0</v>
      </c>
      <c r="BG291" s="57">
        <v>-11239899</v>
      </c>
      <c r="BH291" s="57">
        <v>-6789</v>
      </c>
      <c r="BI291" s="57">
        <v>0</v>
      </c>
      <c r="BJ291" s="57">
        <v>-6789</v>
      </c>
      <c r="BK291" s="57">
        <v>-323410</v>
      </c>
      <c r="BL291" s="57">
        <v>0</v>
      </c>
      <c r="BM291" s="57">
        <v>-323410</v>
      </c>
      <c r="BN291" s="57">
        <v>-11645159</v>
      </c>
      <c r="BO291" s="57">
        <v>0</v>
      </c>
      <c r="BP291" s="57">
        <v>-11645159</v>
      </c>
      <c r="BQ291" s="57">
        <v>-2315355</v>
      </c>
      <c r="BR291" s="57">
        <v>0</v>
      </c>
      <c r="BS291" s="57">
        <v>-2315355</v>
      </c>
      <c r="BT291" s="57">
        <v>-14290713</v>
      </c>
      <c r="BU291" s="57">
        <v>0</v>
      </c>
      <c r="BV291" s="57">
        <v>-14290713</v>
      </c>
      <c r="BW291" s="57">
        <v>-570838</v>
      </c>
      <c r="BX291" s="57">
        <v>0</v>
      </c>
      <c r="BY291" s="57">
        <v>-570838</v>
      </c>
      <c r="BZ291" s="57">
        <v>-4826</v>
      </c>
      <c r="CA291" s="57">
        <v>0</v>
      </c>
      <c r="CB291" s="57">
        <v>-4826</v>
      </c>
      <c r="CC291" s="57">
        <v>-345924</v>
      </c>
      <c r="CD291" s="57">
        <v>0</v>
      </c>
      <c r="CE291" s="57">
        <v>-345924</v>
      </c>
      <c r="CF291" s="57">
        <v>-29226</v>
      </c>
      <c r="CG291" s="57">
        <v>0</v>
      </c>
      <c r="CH291" s="57">
        <v>-29226</v>
      </c>
      <c r="CI291" s="57">
        <v>0</v>
      </c>
      <c r="CJ291" s="57">
        <v>0</v>
      </c>
      <c r="CK291" s="57">
        <v>0</v>
      </c>
      <c r="CL291" s="57">
        <v>0</v>
      </c>
      <c r="CM291" s="57">
        <v>0</v>
      </c>
      <c r="CN291" s="57">
        <v>0</v>
      </c>
      <c r="CO291" s="57">
        <v>0</v>
      </c>
      <c r="CP291" s="57">
        <v>0</v>
      </c>
      <c r="CQ291" s="57">
        <v>0</v>
      </c>
      <c r="CR291" s="57">
        <v>0</v>
      </c>
      <c r="CS291" s="57">
        <v>0</v>
      </c>
      <c r="CT291" s="57">
        <v>0</v>
      </c>
      <c r="CU291" s="57">
        <v>0</v>
      </c>
      <c r="CV291" s="57">
        <v>0</v>
      </c>
      <c r="CW291" s="57">
        <v>0</v>
      </c>
      <c r="CX291" s="57">
        <v>0</v>
      </c>
      <c r="CY291" s="57">
        <v>0</v>
      </c>
      <c r="CZ291" s="57">
        <v>0</v>
      </c>
      <c r="DA291" s="57">
        <v>0</v>
      </c>
      <c r="DB291" s="57">
        <v>0</v>
      </c>
      <c r="DC291" s="57">
        <v>0</v>
      </c>
      <c r="DD291" s="57">
        <v>0</v>
      </c>
      <c r="DE291" s="57">
        <v>0</v>
      </c>
      <c r="DF291" s="57">
        <v>0</v>
      </c>
      <c r="DG291" s="57">
        <v>0</v>
      </c>
      <c r="DH291" s="57">
        <v>0</v>
      </c>
      <c r="DI291" s="57">
        <v>-950814</v>
      </c>
      <c r="DJ291" s="57">
        <v>0</v>
      </c>
      <c r="DK291" s="57">
        <v>-950814</v>
      </c>
      <c r="DL291" s="57">
        <v>-6455</v>
      </c>
      <c r="DM291" s="57">
        <v>0</v>
      </c>
      <c r="DN291" s="57">
        <v>-6455</v>
      </c>
      <c r="DO291" s="57">
        <v>0</v>
      </c>
      <c r="DP291" s="57">
        <v>0</v>
      </c>
      <c r="DQ291" s="57">
        <v>0</v>
      </c>
      <c r="DR291" s="57">
        <v>-25698</v>
      </c>
      <c r="DS291" s="57">
        <v>0</v>
      </c>
      <c r="DT291" s="57">
        <v>-25698</v>
      </c>
      <c r="DU291" s="57">
        <v>0</v>
      </c>
      <c r="DV291" s="57">
        <v>0</v>
      </c>
      <c r="DW291" s="57">
        <v>0</v>
      </c>
      <c r="DX291" s="57">
        <v>-2721094</v>
      </c>
      <c r="DY291" s="57">
        <v>0</v>
      </c>
      <c r="DZ291" s="57">
        <v>-2721094</v>
      </c>
      <c r="EA291" s="57">
        <v>-55893</v>
      </c>
      <c r="EB291" s="57">
        <v>0</v>
      </c>
      <c r="EC291" s="57">
        <v>-55893</v>
      </c>
      <c r="ED291" s="57">
        <v>0</v>
      </c>
      <c r="EE291" s="57">
        <v>0</v>
      </c>
      <c r="EF291" s="57">
        <v>0</v>
      </c>
      <c r="EG291" s="57">
        <v>0</v>
      </c>
      <c r="EH291" s="57">
        <v>0</v>
      </c>
      <c r="EI291" s="57">
        <v>0</v>
      </c>
      <c r="EJ291" s="57">
        <v>-129604</v>
      </c>
      <c r="EK291" s="57">
        <v>0</v>
      </c>
      <c r="EL291" s="57">
        <v>-129604</v>
      </c>
      <c r="EM291" s="57">
        <v>-2938744</v>
      </c>
      <c r="EN291" s="57">
        <v>0</v>
      </c>
      <c r="EO291" s="57">
        <v>-2938744</v>
      </c>
      <c r="EP291" s="57">
        <v>0</v>
      </c>
      <c r="EQ291" s="57">
        <v>0</v>
      </c>
      <c r="ER291" s="57">
        <v>0</v>
      </c>
      <c r="ES291" s="57">
        <v>0</v>
      </c>
      <c r="ET291" s="57">
        <v>0</v>
      </c>
      <c r="EU291" s="57">
        <v>0</v>
      </c>
      <c r="EV291" s="57">
        <v>0</v>
      </c>
      <c r="EW291" s="57">
        <v>0</v>
      </c>
      <c r="EX291" s="57">
        <v>0</v>
      </c>
      <c r="EY291" s="57">
        <v>399370314</v>
      </c>
      <c r="EZ291" s="57">
        <v>0</v>
      </c>
      <c r="FA291" s="57">
        <v>399370314</v>
      </c>
      <c r="FB291" s="57">
        <v>-40991</v>
      </c>
      <c r="FC291" s="57">
        <v>0</v>
      </c>
      <c r="FD291" s="57">
        <v>-40991</v>
      </c>
      <c r="FE291" s="57">
        <v>-11239899</v>
      </c>
      <c r="FF291" s="57">
        <v>0</v>
      </c>
      <c r="FG291" s="57">
        <v>-11239899</v>
      </c>
      <c r="FH291" s="57">
        <v>-14290713</v>
      </c>
      <c r="FI291" s="57">
        <v>0</v>
      </c>
      <c r="FJ291" s="57">
        <v>-14290713</v>
      </c>
      <c r="FK291" s="57">
        <v>-950814</v>
      </c>
      <c r="FL291" s="57">
        <v>0</v>
      </c>
      <c r="FM291" s="57">
        <v>-950814</v>
      </c>
      <c r="FN291" s="57">
        <v>-2938744</v>
      </c>
      <c r="FO291" s="57">
        <v>0</v>
      </c>
      <c r="FP291" s="57">
        <v>-2938744</v>
      </c>
      <c r="FQ291" s="57">
        <v>0</v>
      </c>
      <c r="FR291" s="57">
        <v>0</v>
      </c>
      <c r="FS291" s="57">
        <v>0</v>
      </c>
      <c r="FT291" s="57">
        <v>-29461161</v>
      </c>
      <c r="FU291" s="57">
        <v>0</v>
      </c>
      <c r="FV291" s="57">
        <v>-29461161</v>
      </c>
      <c r="FW291" s="57">
        <v>369909153</v>
      </c>
      <c r="FX291" s="57">
        <v>0</v>
      </c>
      <c r="FY291" s="57">
        <v>369909153</v>
      </c>
    </row>
    <row r="292" spans="1:181" x14ac:dyDescent="0.2">
      <c r="A292" s="57" t="s">
        <v>684</v>
      </c>
      <c r="B292" s="57" t="s">
        <v>683</v>
      </c>
      <c r="C292" s="57">
        <v>0</v>
      </c>
      <c r="D292" s="57">
        <v>0</v>
      </c>
      <c r="E292" s="57">
        <v>0</v>
      </c>
      <c r="F292" s="57">
        <v>81010</v>
      </c>
      <c r="G292" s="57">
        <v>0</v>
      </c>
      <c r="H292" s="57">
        <v>81010</v>
      </c>
      <c r="I292" s="57">
        <v>0</v>
      </c>
      <c r="J292" s="57">
        <v>0</v>
      </c>
      <c r="K292" s="57">
        <v>0</v>
      </c>
      <c r="L292" s="57">
        <v>654945</v>
      </c>
      <c r="M292" s="57">
        <v>0</v>
      </c>
      <c r="N292" s="57">
        <v>654945</v>
      </c>
      <c r="O292" s="57">
        <v>735955</v>
      </c>
      <c r="P292" s="57">
        <v>0</v>
      </c>
      <c r="Q292" s="57">
        <v>735955</v>
      </c>
      <c r="R292" s="57">
        <v>-4442332</v>
      </c>
      <c r="S292" s="57">
        <v>0</v>
      </c>
      <c r="T292" s="57">
        <v>-4442332</v>
      </c>
      <c r="U292" s="57">
        <v>0</v>
      </c>
      <c r="V292" s="57">
        <v>0</v>
      </c>
      <c r="W292" s="57">
        <v>0</v>
      </c>
      <c r="X292" s="57">
        <v>-194638</v>
      </c>
      <c r="Y292" s="57">
        <v>0</v>
      </c>
      <c r="Z292" s="57">
        <v>-194638</v>
      </c>
      <c r="AA292" s="57">
        <v>-120340</v>
      </c>
      <c r="AB292" s="57">
        <v>0</v>
      </c>
      <c r="AC292" s="57">
        <v>-120340</v>
      </c>
      <c r="AD292" s="57">
        <v>0</v>
      </c>
      <c r="AE292" s="57">
        <v>0</v>
      </c>
      <c r="AF292" s="57">
        <v>0</v>
      </c>
      <c r="AG292" s="57">
        <v>4520760</v>
      </c>
      <c r="AH292" s="57">
        <v>0</v>
      </c>
      <c r="AI292" s="57">
        <v>4520760</v>
      </c>
      <c r="AJ292" s="57">
        <v>-77228</v>
      </c>
      <c r="AK292" s="57">
        <v>0</v>
      </c>
      <c r="AL292" s="57">
        <v>-77228</v>
      </c>
      <c r="AM292" s="57">
        <v>-4824687</v>
      </c>
      <c r="AN292" s="57">
        <v>0</v>
      </c>
      <c r="AO292" s="57">
        <v>-4824687</v>
      </c>
      <c r="AP292" s="57">
        <v>-59602</v>
      </c>
      <c r="AQ292" s="57">
        <v>0</v>
      </c>
      <c r="AR292" s="57">
        <v>-59602</v>
      </c>
      <c r="AS292" s="57">
        <v>-62118</v>
      </c>
      <c r="AT292" s="57">
        <v>0</v>
      </c>
      <c r="AU292" s="57">
        <v>-62118</v>
      </c>
      <c r="AV292" s="57">
        <v>0</v>
      </c>
      <c r="AW292" s="57">
        <v>0</v>
      </c>
      <c r="AX292" s="57">
        <v>0</v>
      </c>
      <c r="AY292" s="57">
        <v>-505</v>
      </c>
      <c r="AZ292" s="57">
        <v>0</v>
      </c>
      <c r="BA292" s="57">
        <v>-505</v>
      </c>
      <c r="BB292" s="57">
        <v>0</v>
      </c>
      <c r="BC292" s="57">
        <v>0</v>
      </c>
      <c r="BD292" s="57">
        <v>0</v>
      </c>
      <c r="BE292" s="57">
        <v>-5140350</v>
      </c>
      <c r="BF292" s="57">
        <v>0</v>
      </c>
      <c r="BG292" s="57">
        <v>-5140350</v>
      </c>
      <c r="BH292" s="57">
        <v>0</v>
      </c>
      <c r="BI292" s="57">
        <v>0</v>
      </c>
      <c r="BJ292" s="57">
        <v>0</v>
      </c>
      <c r="BK292" s="57">
        <v>-2271</v>
      </c>
      <c r="BL292" s="57">
        <v>0</v>
      </c>
      <c r="BM292" s="57">
        <v>-2271</v>
      </c>
      <c r="BN292" s="57">
        <v>-7293646</v>
      </c>
      <c r="BO292" s="57">
        <v>0</v>
      </c>
      <c r="BP292" s="57">
        <v>-7293646</v>
      </c>
      <c r="BQ292" s="57">
        <v>-61358</v>
      </c>
      <c r="BR292" s="57">
        <v>0</v>
      </c>
      <c r="BS292" s="57">
        <v>-61358</v>
      </c>
      <c r="BT292" s="57">
        <v>-7357275</v>
      </c>
      <c r="BU292" s="57">
        <v>0</v>
      </c>
      <c r="BV292" s="57">
        <v>-7357275</v>
      </c>
      <c r="BW292" s="57">
        <v>-144545</v>
      </c>
      <c r="BX292" s="57">
        <v>0</v>
      </c>
      <c r="BY292" s="57">
        <v>-144545</v>
      </c>
      <c r="BZ292" s="57">
        <v>-7487</v>
      </c>
      <c r="CA292" s="57">
        <v>0</v>
      </c>
      <c r="CB292" s="57">
        <v>-7487</v>
      </c>
      <c r="CC292" s="57">
        <v>-305287</v>
      </c>
      <c r="CD292" s="57">
        <v>0</v>
      </c>
      <c r="CE292" s="57">
        <v>-305287</v>
      </c>
      <c r="CF292" s="57">
        <v>-14720</v>
      </c>
      <c r="CG292" s="57">
        <v>0</v>
      </c>
      <c r="CH292" s="57">
        <v>-14720</v>
      </c>
      <c r="CI292" s="57">
        <v>-11167</v>
      </c>
      <c r="CJ292" s="57">
        <v>0</v>
      </c>
      <c r="CK292" s="57">
        <v>-11167</v>
      </c>
      <c r="CL292" s="57">
        <v>0</v>
      </c>
      <c r="CM292" s="57">
        <v>0</v>
      </c>
      <c r="CN292" s="57">
        <v>0</v>
      </c>
      <c r="CO292" s="57">
        <v>-505</v>
      </c>
      <c r="CP292" s="57">
        <v>0</v>
      </c>
      <c r="CQ292" s="57">
        <v>-505</v>
      </c>
      <c r="CR292" s="57">
        <v>0</v>
      </c>
      <c r="CS292" s="57">
        <v>0</v>
      </c>
      <c r="CT292" s="57">
        <v>0</v>
      </c>
      <c r="CU292" s="57">
        <v>0</v>
      </c>
      <c r="CV292" s="57">
        <v>0</v>
      </c>
      <c r="CW292" s="57">
        <v>0</v>
      </c>
      <c r="CX292" s="57">
        <v>0</v>
      </c>
      <c r="CY292" s="57">
        <v>0</v>
      </c>
      <c r="CZ292" s="57">
        <v>0</v>
      </c>
      <c r="DA292" s="57">
        <v>0</v>
      </c>
      <c r="DB292" s="57">
        <v>0</v>
      </c>
      <c r="DC292" s="57">
        <v>0</v>
      </c>
      <c r="DD292" s="57">
        <v>-3774</v>
      </c>
      <c r="DE292" s="57">
        <v>0</v>
      </c>
      <c r="DF292" s="57">
        <v>-3774</v>
      </c>
      <c r="DG292" s="57">
        <v>0</v>
      </c>
      <c r="DH292" s="57">
        <v>0</v>
      </c>
      <c r="DI292" s="57">
        <v>-487485</v>
      </c>
      <c r="DJ292" s="57">
        <v>0</v>
      </c>
      <c r="DK292" s="57">
        <v>-487485</v>
      </c>
      <c r="DL292" s="57">
        <v>-2035</v>
      </c>
      <c r="DM292" s="57">
        <v>0</v>
      </c>
      <c r="DN292" s="57">
        <v>-2035</v>
      </c>
      <c r="DO292" s="57">
        <v>1638</v>
      </c>
      <c r="DP292" s="57">
        <v>0</v>
      </c>
      <c r="DQ292" s="57">
        <v>1638</v>
      </c>
      <c r="DR292" s="57">
        <v>-78371</v>
      </c>
      <c r="DS292" s="57">
        <v>0</v>
      </c>
      <c r="DT292" s="57">
        <v>-78371</v>
      </c>
      <c r="DU292" s="57">
        <v>-8916</v>
      </c>
      <c r="DV292" s="57">
        <v>0</v>
      </c>
      <c r="DW292" s="57">
        <v>-8916</v>
      </c>
      <c r="DX292" s="57">
        <v>-1482781</v>
      </c>
      <c r="DY292" s="57">
        <v>0</v>
      </c>
      <c r="DZ292" s="57">
        <v>-1482781</v>
      </c>
      <c r="EA292" s="57">
        <v>-90033</v>
      </c>
      <c r="EB292" s="57">
        <v>0</v>
      </c>
      <c r="EC292" s="57">
        <v>-90033</v>
      </c>
      <c r="ED292" s="57">
        <v>0</v>
      </c>
      <c r="EE292" s="57">
        <v>0</v>
      </c>
      <c r="EF292" s="57">
        <v>0</v>
      </c>
      <c r="EG292" s="57">
        <v>0</v>
      </c>
      <c r="EH292" s="57">
        <v>0</v>
      </c>
      <c r="EI292" s="57">
        <v>0</v>
      </c>
      <c r="EJ292" s="57">
        <v>-5831</v>
      </c>
      <c r="EK292" s="57">
        <v>0</v>
      </c>
      <c r="EL292" s="57">
        <v>-5831</v>
      </c>
      <c r="EM292" s="57">
        <v>-1666329</v>
      </c>
      <c r="EN292" s="57">
        <v>0</v>
      </c>
      <c r="EO292" s="57">
        <v>-1666329</v>
      </c>
      <c r="EP292" s="57">
        <v>0</v>
      </c>
      <c r="EQ292" s="57">
        <v>0</v>
      </c>
      <c r="ER292" s="57">
        <v>0</v>
      </c>
      <c r="ES292" s="57">
        <v>0</v>
      </c>
      <c r="ET292" s="57">
        <v>0</v>
      </c>
      <c r="EU292" s="57">
        <v>0</v>
      </c>
      <c r="EV292" s="57">
        <v>0</v>
      </c>
      <c r="EW292" s="57">
        <v>0</v>
      </c>
      <c r="EX292" s="57">
        <v>0</v>
      </c>
      <c r="EY292" s="57">
        <v>178670564</v>
      </c>
      <c r="EZ292" s="57">
        <v>0</v>
      </c>
      <c r="FA292" s="57">
        <v>178670564</v>
      </c>
      <c r="FB292" s="57">
        <v>735955</v>
      </c>
      <c r="FC292" s="57">
        <v>0</v>
      </c>
      <c r="FD292" s="57">
        <v>735955</v>
      </c>
      <c r="FE292" s="57">
        <v>-5140350</v>
      </c>
      <c r="FF292" s="57">
        <v>0</v>
      </c>
      <c r="FG292" s="57">
        <v>-5140350</v>
      </c>
      <c r="FH292" s="57">
        <v>-7357275</v>
      </c>
      <c r="FI292" s="57">
        <v>0</v>
      </c>
      <c r="FJ292" s="57">
        <v>-7357275</v>
      </c>
      <c r="FK292" s="57">
        <v>-487485</v>
      </c>
      <c r="FL292" s="57">
        <v>0</v>
      </c>
      <c r="FM292" s="57">
        <v>-487485</v>
      </c>
      <c r="FN292" s="57">
        <v>-1666329</v>
      </c>
      <c r="FO292" s="57">
        <v>0</v>
      </c>
      <c r="FP292" s="57">
        <v>-1666329</v>
      </c>
      <c r="FQ292" s="57">
        <v>0</v>
      </c>
      <c r="FR292" s="57">
        <v>0</v>
      </c>
      <c r="FS292" s="57">
        <v>0</v>
      </c>
      <c r="FT292" s="57">
        <v>-13915484</v>
      </c>
      <c r="FU292" s="57">
        <v>0</v>
      </c>
      <c r="FV292" s="57">
        <v>-13915484</v>
      </c>
      <c r="FW292" s="57">
        <v>164755080</v>
      </c>
      <c r="FX292" s="57">
        <v>0</v>
      </c>
      <c r="FY292" s="57">
        <v>164755080</v>
      </c>
    </row>
    <row r="293" spans="1:181" x14ac:dyDescent="0.2">
      <c r="A293" s="57" t="s">
        <v>686</v>
      </c>
      <c r="B293" s="57" t="s">
        <v>685</v>
      </c>
      <c r="C293" s="57">
        <v>0</v>
      </c>
      <c r="D293" s="57">
        <v>0</v>
      </c>
      <c r="E293" s="57">
        <v>0</v>
      </c>
      <c r="F293" s="57">
        <v>8421</v>
      </c>
      <c r="G293" s="57">
        <v>0</v>
      </c>
      <c r="H293" s="57">
        <v>8421</v>
      </c>
      <c r="I293" s="57">
        <v>0</v>
      </c>
      <c r="J293" s="57">
        <v>0</v>
      </c>
      <c r="K293" s="57">
        <v>0</v>
      </c>
      <c r="L293" s="57">
        <v>46717</v>
      </c>
      <c r="M293" s="57">
        <v>0</v>
      </c>
      <c r="N293" s="57">
        <v>46717</v>
      </c>
      <c r="O293" s="57">
        <v>55138</v>
      </c>
      <c r="P293" s="57">
        <v>0</v>
      </c>
      <c r="Q293" s="57">
        <v>55138</v>
      </c>
      <c r="R293" s="57">
        <v>-2399681</v>
      </c>
      <c r="S293" s="57">
        <v>0</v>
      </c>
      <c r="T293" s="57">
        <v>-2399681</v>
      </c>
      <c r="U293" s="57">
        <v>-2738</v>
      </c>
      <c r="V293" s="57">
        <v>0</v>
      </c>
      <c r="W293" s="57">
        <v>-2738</v>
      </c>
      <c r="X293" s="57">
        <v>-166516</v>
      </c>
      <c r="Y293" s="57">
        <v>0</v>
      </c>
      <c r="Z293" s="57">
        <v>-166516</v>
      </c>
      <c r="AA293" s="57">
        <v>-166516</v>
      </c>
      <c r="AB293" s="57">
        <v>0</v>
      </c>
      <c r="AC293" s="57">
        <v>-166516</v>
      </c>
      <c r="AD293" s="57">
        <v>0</v>
      </c>
      <c r="AE293" s="57">
        <v>0</v>
      </c>
      <c r="AF293" s="57">
        <v>0</v>
      </c>
      <c r="AG293" s="57">
        <v>1443266</v>
      </c>
      <c r="AH293" s="57">
        <v>0</v>
      </c>
      <c r="AI293" s="57">
        <v>1443266</v>
      </c>
      <c r="AJ293" s="57">
        <v>1427</v>
      </c>
      <c r="AK293" s="57">
        <v>0</v>
      </c>
      <c r="AL293" s="57">
        <v>1427</v>
      </c>
      <c r="AM293" s="57">
        <v>-4219183</v>
      </c>
      <c r="AN293" s="57">
        <v>0</v>
      </c>
      <c r="AO293" s="57">
        <v>-4219183</v>
      </c>
      <c r="AP293" s="57">
        <v>-346949</v>
      </c>
      <c r="AQ293" s="57">
        <v>0</v>
      </c>
      <c r="AR293" s="57">
        <v>-346949</v>
      </c>
      <c r="AS293" s="57">
        <v>-20509</v>
      </c>
      <c r="AT293" s="57">
        <v>0</v>
      </c>
      <c r="AU293" s="57">
        <v>-20509</v>
      </c>
      <c r="AV293" s="57">
        <v>0</v>
      </c>
      <c r="AW293" s="57">
        <v>0</v>
      </c>
      <c r="AX293" s="57">
        <v>0</v>
      </c>
      <c r="AY293" s="57">
        <v>-8073</v>
      </c>
      <c r="AZ293" s="57">
        <v>0</v>
      </c>
      <c r="BA293" s="57">
        <v>-8073</v>
      </c>
      <c r="BB293" s="57">
        <v>4345</v>
      </c>
      <c r="BC293" s="57">
        <v>0</v>
      </c>
      <c r="BD293" s="57">
        <v>4345</v>
      </c>
      <c r="BE293" s="57">
        <v>-5711873</v>
      </c>
      <c r="BF293" s="57">
        <v>0</v>
      </c>
      <c r="BG293" s="57">
        <v>-5711873</v>
      </c>
      <c r="BH293" s="57">
        <v>-7765</v>
      </c>
      <c r="BI293" s="57">
        <v>0</v>
      </c>
      <c r="BJ293" s="57">
        <v>-7765</v>
      </c>
      <c r="BK293" s="57">
        <v>0</v>
      </c>
      <c r="BL293" s="57">
        <v>0</v>
      </c>
      <c r="BM293" s="57">
        <v>0</v>
      </c>
      <c r="BN293" s="57">
        <v>-1334170</v>
      </c>
      <c r="BO293" s="57">
        <v>0</v>
      </c>
      <c r="BP293" s="57">
        <v>-1334170</v>
      </c>
      <c r="BQ293" s="57">
        <v>228244</v>
      </c>
      <c r="BR293" s="57">
        <v>0</v>
      </c>
      <c r="BS293" s="57">
        <v>228244</v>
      </c>
      <c r="BT293" s="57">
        <v>-1113691</v>
      </c>
      <c r="BU293" s="57">
        <v>0</v>
      </c>
      <c r="BV293" s="57">
        <v>-1113691</v>
      </c>
      <c r="BW293" s="57">
        <v>-23339</v>
      </c>
      <c r="BX293" s="57">
        <v>0</v>
      </c>
      <c r="BY293" s="57">
        <v>-23339</v>
      </c>
      <c r="BZ293" s="57">
        <v>98</v>
      </c>
      <c r="CA293" s="57">
        <v>0</v>
      </c>
      <c r="CB293" s="57">
        <v>98</v>
      </c>
      <c r="CC293" s="57">
        <v>-12742</v>
      </c>
      <c r="CD293" s="57">
        <v>0</v>
      </c>
      <c r="CE293" s="57">
        <v>-12742</v>
      </c>
      <c r="CF293" s="57">
        <v>0</v>
      </c>
      <c r="CG293" s="57">
        <v>0</v>
      </c>
      <c r="CH293" s="57">
        <v>0</v>
      </c>
      <c r="CI293" s="57">
        <v>-759</v>
      </c>
      <c r="CJ293" s="57">
        <v>0</v>
      </c>
      <c r="CK293" s="57">
        <v>-759</v>
      </c>
      <c r="CL293" s="57">
        <v>0</v>
      </c>
      <c r="CM293" s="57">
        <v>0</v>
      </c>
      <c r="CN293" s="57">
        <v>0</v>
      </c>
      <c r="CO293" s="57">
        <v>-4265</v>
      </c>
      <c r="CP293" s="57">
        <v>0</v>
      </c>
      <c r="CQ293" s="57">
        <v>-4265</v>
      </c>
      <c r="CR293" s="57">
        <v>4345</v>
      </c>
      <c r="CS293" s="57">
        <v>0</v>
      </c>
      <c r="CT293" s="57">
        <v>4345</v>
      </c>
      <c r="CU293" s="57">
        <v>-17022</v>
      </c>
      <c r="CV293" s="57">
        <v>0</v>
      </c>
      <c r="CW293" s="57">
        <v>-17022</v>
      </c>
      <c r="CX293" s="57">
        <v>11756</v>
      </c>
      <c r="CY293" s="57">
        <v>0</v>
      </c>
      <c r="CZ293" s="57">
        <v>11756</v>
      </c>
      <c r="DA293" s="57">
        <v>0</v>
      </c>
      <c r="DB293" s="57">
        <v>0</v>
      </c>
      <c r="DC293" s="57">
        <v>0</v>
      </c>
      <c r="DD293" s="57">
        <v>0</v>
      </c>
      <c r="DE293" s="57">
        <v>0</v>
      </c>
      <c r="DF293" s="57">
        <v>0</v>
      </c>
      <c r="DG293" s="57">
        <v>0</v>
      </c>
      <c r="DH293" s="57">
        <v>0</v>
      </c>
      <c r="DI293" s="57">
        <v>-41928</v>
      </c>
      <c r="DJ293" s="57">
        <v>0</v>
      </c>
      <c r="DK293" s="57">
        <v>-41928</v>
      </c>
      <c r="DL293" s="57">
        <v>0</v>
      </c>
      <c r="DM293" s="57">
        <v>0</v>
      </c>
      <c r="DN293" s="57">
        <v>0</v>
      </c>
      <c r="DO293" s="57">
        <v>0</v>
      </c>
      <c r="DP293" s="57">
        <v>0</v>
      </c>
      <c r="DQ293" s="57">
        <v>0</v>
      </c>
      <c r="DR293" s="57">
        <v>-31078</v>
      </c>
      <c r="DS293" s="57">
        <v>0</v>
      </c>
      <c r="DT293" s="57">
        <v>-31078</v>
      </c>
      <c r="DU293" s="57">
        <v>-1562</v>
      </c>
      <c r="DV293" s="57">
        <v>0</v>
      </c>
      <c r="DW293" s="57">
        <v>-1562</v>
      </c>
      <c r="DX293" s="57">
        <v>-976538</v>
      </c>
      <c r="DY293" s="57">
        <v>0</v>
      </c>
      <c r="DZ293" s="57">
        <v>-976538</v>
      </c>
      <c r="EA293" s="57">
        <v>-10179</v>
      </c>
      <c r="EB293" s="57">
        <v>0</v>
      </c>
      <c r="EC293" s="57">
        <v>-10179</v>
      </c>
      <c r="ED293" s="57">
        <v>0</v>
      </c>
      <c r="EE293" s="57">
        <v>0</v>
      </c>
      <c r="EF293" s="57">
        <v>0</v>
      </c>
      <c r="EG293" s="57">
        <v>0</v>
      </c>
      <c r="EH293" s="57">
        <v>0</v>
      </c>
      <c r="EI293" s="57">
        <v>0</v>
      </c>
      <c r="EJ293" s="57">
        <v>-6850</v>
      </c>
      <c r="EK293" s="57">
        <v>0</v>
      </c>
      <c r="EL293" s="57">
        <v>-6850</v>
      </c>
      <c r="EM293" s="57">
        <v>-1026207</v>
      </c>
      <c r="EN293" s="57">
        <v>0</v>
      </c>
      <c r="EO293" s="57">
        <v>-1026207</v>
      </c>
      <c r="EP293" s="57">
        <v>0</v>
      </c>
      <c r="EQ293" s="57">
        <v>0</v>
      </c>
      <c r="ER293" s="57">
        <v>0</v>
      </c>
      <c r="ES293" s="57">
        <v>0</v>
      </c>
      <c r="ET293" s="57">
        <v>0</v>
      </c>
      <c r="EU293" s="57">
        <v>0</v>
      </c>
      <c r="EV293" s="57">
        <v>0</v>
      </c>
      <c r="EW293" s="57">
        <v>0</v>
      </c>
      <c r="EX293" s="57">
        <v>0</v>
      </c>
      <c r="EY293" s="57">
        <v>61051340</v>
      </c>
      <c r="EZ293" s="57">
        <v>0</v>
      </c>
      <c r="FA293" s="57">
        <v>61051340</v>
      </c>
      <c r="FB293" s="57">
        <v>55138</v>
      </c>
      <c r="FC293" s="57">
        <v>0</v>
      </c>
      <c r="FD293" s="57">
        <v>55138</v>
      </c>
      <c r="FE293" s="57">
        <v>-5711873</v>
      </c>
      <c r="FF293" s="57">
        <v>0</v>
      </c>
      <c r="FG293" s="57">
        <v>-5711873</v>
      </c>
      <c r="FH293" s="57">
        <v>-1113691</v>
      </c>
      <c r="FI293" s="57">
        <v>0</v>
      </c>
      <c r="FJ293" s="57">
        <v>-1113691</v>
      </c>
      <c r="FK293" s="57">
        <v>-41928</v>
      </c>
      <c r="FL293" s="57">
        <v>0</v>
      </c>
      <c r="FM293" s="57">
        <v>-41928</v>
      </c>
      <c r="FN293" s="57">
        <v>-1026207</v>
      </c>
      <c r="FO293" s="57">
        <v>0</v>
      </c>
      <c r="FP293" s="57">
        <v>-1026207</v>
      </c>
      <c r="FQ293" s="57">
        <v>0</v>
      </c>
      <c r="FR293" s="57">
        <v>0</v>
      </c>
      <c r="FS293" s="57">
        <v>0</v>
      </c>
      <c r="FT293" s="57">
        <v>-7838561</v>
      </c>
      <c r="FU293" s="57">
        <v>0</v>
      </c>
      <c r="FV293" s="57">
        <v>-7838561</v>
      </c>
      <c r="FW293" s="57">
        <v>53212779</v>
      </c>
      <c r="FX293" s="57">
        <v>0</v>
      </c>
      <c r="FY293" s="57">
        <v>53212779</v>
      </c>
    </row>
    <row r="294" spans="1:181" x14ac:dyDescent="0.2">
      <c r="A294" s="57" t="s">
        <v>688</v>
      </c>
      <c r="B294" s="57" t="s">
        <v>685</v>
      </c>
      <c r="C294" s="57">
        <v>0</v>
      </c>
      <c r="D294" s="57">
        <v>0</v>
      </c>
      <c r="E294" s="57">
        <v>0</v>
      </c>
      <c r="F294" s="57">
        <v>125479</v>
      </c>
      <c r="G294" s="57">
        <v>0</v>
      </c>
      <c r="H294" s="57">
        <v>125479</v>
      </c>
      <c r="I294" s="57">
        <v>0</v>
      </c>
      <c r="J294" s="57">
        <v>0</v>
      </c>
      <c r="K294" s="57">
        <v>0</v>
      </c>
      <c r="L294" s="57">
        <v>32874</v>
      </c>
      <c r="M294" s="57">
        <v>0</v>
      </c>
      <c r="N294" s="57">
        <v>32874</v>
      </c>
      <c r="O294" s="57">
        <v>158353</v>
      </c>
      <c r="P294" s="57">
        <v>0</v>
      </c>
      <c r="Q294" s="57">
        <v>158353</v>
      </c>
      <c r="R294" s="57">
        <v>-1951767</v>
      </c>
      <c r="S294" s="57">
        <v>0</v>
      </c>
      <c r="T294" s="57">
        <v>-1951767</v>
      </c>
      <c r="U294" s="57">
        <v>-8480</v>
      </c>
      <c r="V294" s="57">
        <v>0</v>
      </c>
      <c r="W294" s="57">
        <v>-8480</v>
      </c>
      <c r="X294" s="57">
        <v>-348977</v>
      </c>
      <c r="Y294" s="57">
        <v>0</v>
      </c>
      <c r="Z294" s="57">
        <v>-348977</v>
      </c>
      <c r="AA294" s="57">
        <v>-191118</v>
      </c>
      <c r="AB294" s="57">
        <v>0</v>
      </c>
      <c r="AC294" s="57">
        <v>-191118</v>
      </c>
      <c r="AD294" s="57">
        <v>-6629</v>
      </c>
      <c r="AE294" s="57">
        <v>0</v>
      </c>
      <c r="AF294" s="57">
        <v>-6629</v>
      </c>
      <c r="AG294" s="57">
        <v>1161941</v>
      </c>
      <c r="AH294" s="57">
        <v>0</v>
      </c>
      <c r="AI294" s="57">
        <v>1161941</v>
      </c>
      <c r="AJ294" s="57">
        <v>-1476</v>
      </c>
      <c r="AK294" s="57">
        <v>0</v>
      </c>
      <c r="AL294" s="57">
        <v>-1476</v>
      </c>
      <c r="AM294" s="57">
        <v>-1939745</v>
      </c>
      <c r="AN294" s="57">
        <v>0</v>
      </c>
      <c r="AO294" s="57">
        <v>-1939745</v>
      </c>
      <c r="AP294" s="57">
        <v>-24173</v>
      </c>
      <c r="AQ294" s="57">
        <v>0</v>
      </c>
      <c r="AR294" s="57">
        <v>-24173</v>
      </c>
      <c r="AS294" s="57">
        <v>-54526</v>
      </c>
      <c r="AT294" s="57">
        <v>0</v>
      </c>
      <c r="AU294" s="57">
        <v>-54526</v>
      </c>
      <c r="AV294" s="57">
        <v>0</v>
      </c>
      <c r="AW294" s="57">
        <v>0</v>
      </c>
      <c r="AX294" s="57">
        <v>0</v>
      </c>
      <c r="AY294" s="57">
        <v>-47883</v>
      </c>
      <c r="AZ294" s="57">
        <v>0</v>
      </c>
      <c r="BA294" s="57">
        <v>-47883</v>
      </c>
      <c r="BB294" s="57">
        <v>0</v>
      </c>
      <c r="BC294" s="57">
        <v>0</v>
      </c>
      <c r="BD294" s="57">
        <v>0</v>
      </c>
      <c r="BE294" s="57">
        <v>-3206606</v>
      </c>
      <c r="BF294" s="57">
        <v>0</v>
      </c>
      <c r="BG294" s="57">
        <v>-3206606</v>
      </c>
      <c r="BH294" s="57">
        <v>-96322</v>
      </c>
      <c r="BI294" s="57">
        <v>0</v>
      </c>
      <c r="BJ294" s="57">
        <v>-96322</v>
      </c>
      <c r="BK294" s="57">
        <v>833</v>
      </c>
      <c r="BL294" s="57">
        <v>0</v>
      </c>
      <c r="BM294" s="57">
        <v>833</v>
      </c>
      <c r="BN294" s="57">
        <v>-1362433</v>
      </c>
      <c r="BO294" s="57">
        <v>0</v>
      </c>
      <c r="BP294" s="57">
        <v>-1362433</v>
      </c>
      <c r="BQ294" s="57">
        <v>471583</v>
      </c>
      <c r="BR294" s="57">
        <v>0</v>
      </c>
      <c r="BS294" s="57">
        <v>471583</v>
      </c>
      <c r="BT294" s="57">
        <v>-986339</v>
      </c>
      <c r="BU294" s="57">
        <v>0</v>
      </c>
      <c r="BV294" s="57">
        <v>-986339</v>
      </c>
      <c r="BW294" s="57">
        <v>-45998</v>
      </c>
      <c r="BX294" s="57">
        <v>0</v>
      </c>
      <c r="BY294" s="57">
        <v>-45998</v>
      </c>
      <c r="BZ294" s="57">
        <v>1323</v>
      </c>
      <c r="CA294" s="57">
        <v>0</v>
      </c>
      <c r="CB294" s="57">
        <v>1323</v>
      </c>
      <c r="CC294" s="57">
        <v>-123620</v>
      </c>
      <c r="CD294" s="57">
        <v>0</v>
      </c>
      <c r="CE294" s="57">
        <v>-123620</v>
      </c>
      <c r="CF294" s="57">
        <v>-1502</v>
      </c>
      <c r="CG294" s="57">
        <v>0</v>
      </c>
      <c r="CH294" s="57">
        <v>-1502</v>
      </c>
      <c r="CI294" s="57">
        <v>-168</v>
      </c>
      <c r="CJ294" s="57">
        <v>0</v>
      </c>
      <c r="CK294" s="57">
        <v>-168</v>
      </c>
      <c r="CL294" s="57">
        <v>0</v>
      </c>
      <c r="CM294" s="57">
        <v>0</v>
      </c>
      <c r="CN294" s="57">
        <v>0</v>
      </c>
      <c r="CO294" s="57">
        <v>-44133</v>
      </c>
      <c r="CP294" s="57">
        <v>0</v>
      </c>
      <c r="CQ294" s="57">
        <v>-44133</v>
      </c>
      <c r="CR294" s="57">
        <v>-74</v>
      </c>
      <c r="CS294" s="57">
        <v>0</v>
      </c>
      <c r="CT294" s="57">
        <v>-74</v>
      </c>
      <c r="CU294" s="57">
        <v>-111812</v>
      </c>
      <c r="CV294" s="57">
        <v>0</v>
      </c>
      <c r="CW294" s="57">
        <v>-111812</v>
      </c>
      <c r="CX294" s="57">
        <v>0</v>
      </c>
      <c r="CY294" s="57">
        <v>0</v>
      </c>
      <c r="CZ294" s="57">
        <v>0</v>
      </c>
      <c r="DA294" s="57">
        <v>-32100</v>
      </c>
      <c r="DB294" s="57">
        <v>0</v>
      </c>
      <c r="DC294" s="57">
        <v>-32100</v>
      </c>
      <c r="DD294" s="57">
        <v>0</v>
      </c>
      <c r="DE294" s="57">
        <v>0</v>
      </c>
      <c r="DF294" s="57">
        <v>0</v>
      </c>
      <c r="DG294" s="57">
        <v>0</v>
      </c>
      <c r="DH294" s="57">
        <v>0</v>
      </c>
      <c r="DI294" s="57">
        <v>-358084</v>
      </c>
      <c r="DJ294" s="57">
        <v>0</v>
      </c>
      <c r="DK294" s="57">
        <v>-358084</v>
      </c>
      <c r="DL294" s="57">
        <v>-3245</v>
      </c>
      <c r="DM294" s="57">
        <v>0</v>
      </c>
      <c r="DN294" s="57">
        <v>-3245</v>
      </c>
      <c r="DO294" s="57">
        <v>0</v>
      </c>
      <c r="DP294" s="57">
        <v>0</v>
      </c>
      <c r="DQ294" s="57">
        <v>0</v>
      </c>
      <c r="DR294" s="57">
        <v>-13093</v>
      </c>
      <c r="DS294" s="57">
        <v>0</v>
      </c>
      <c r="DT294" s="57">
        <v>-13093</v>
      </c>
      <c r="DU294" s="57">
        <v>0</v>
      </c>
      <c r="DV294" s="57">
        <v>0</v>
      </c>
      <c r="DW294" s="57">
        <v>0</v>
      </c>
      <c r="DX294" s="57">
        <v>-434206</v>
      </c>
      <c r="DY294" s="57">
        <v>0</v>
      </c>
      <c r="DZ294" s="57">
        <v>-434206</v>
      </c>
      <c r="EA294" s="57">
        <v>-5626</v>
      </c>
      <c r="EB294" s="57">
        <v>0</v>
      </c>
      <c r="EC294" s="57">
        <v>-5626</v>
      </c>
      <c r="ED294" s="57">
        <v>0</v>
      </c>
      <c r="EE294" s="57">
        <v>0</v>
      </c>
      <c r="EF294" s="57">
        <v>0</v>
      </c>
      <c r="EG294" s="57">
        <v>0</v>
      </c>
      <c r="EH294" s="57">
        <v>0</v>
      </c>
      <c r="EI294" s="57">
        <v>0</v>
      </c>
      <c r="EJ294" s="57">
        <v>-16495</v>
      </c>
      <c r="EK294" s="57">
        <v>0</v>
      </c>
      <c r="EL294" s="57">
        <v>-16495</v>
      </c>
      <c r="EM294" s="57">
        <v>-472665</v>
      </c>
      <c r="EN294" s="57">
        <v>0</v>
      </c>
      <c r="EO294" s="57">
        <v>-472665</v>
      </c>
      <c r="EP294" s="57">
        <v>0</v>
      </c>
      <c r="EQ294" s="57">
        <v>0</v>
      </c>
      <c r="ER294" s="57">
        <v>0</v>
      </c>
      <c r="ES294" s="57">
        <v>0</v>
      </c>
      <c r="ET294" s="57">
        <v>0</v>
      </c>
      <c r="EU294" s="57">
        <v>0</v>
      </c>
      <c r="EV294" s="57">
        <v>0</v>
      </c>
      <c r="EW294" s="57">
        <v>0</v>
      </c>
      <c r="EX294" s="57">
        <v>0</v>
      </c>
      <c r="EY294" s="57">
        <v>48797658</v>
      </c>
      <c r="EZ294" s="57">
        <v>0</v>
      </c>
      <c r="FA294" s="57">
        <v>48797658</v>
      </c>
      <c r="FB294" s="57">
        <v>158353</v>
      </c>
      <c r="FC294" s="57">
        <v>0</v>
      </c>
      <c r="FD294" s="57">
        <v>158353</v>
      </c>
      <c r="FE294" s="57">
        <v>-3206606</v>
      </c>
      <c r="FF294" s="57">
        <v>0</v>
      </c>
      <c r="FG294" s="57">
        <v>-3206606</v>
      </c>
      <c r="FH294" s="57">
        <v>-986339</v>
      </c>
      <c r="FI294" s="57">
        <v>0</v>
      </c>
      <c r="FJ294" s="57">
        <v>-986339</v>
      </c>
      <c r="FK294" s="57">
        <v>-358084</v>
      </c>
      <c r="FL294" s="57">
        <v>0</v>
      </c>
      <c r="FM294" s="57">
        <v>-358084</v>
      </c>
      <c r="FN294" s="57">
        <v>-472665</v>
      </c>
      <c r="FO294" s="57">
        <v>0</v>
      </c>
      <c r="FP294" s="57">
        <v>-472665</v>
      </c>
      <c r="FQ294" s="57">
        <v>0</v>
      </c>
      <c r="FR294" s="57">
        <v>0</v>
      </c>
      <c r="FS294" s="57">
        <v>0</v>
      </c>
      <c r="FT294" s="57">
        <v>-4865341</v>
      </c>
      <c r="FU294" s="57">
        <v>0</v>
      </c>
      <c r="FV294" s="57">
        <v>-4865341</v>
      </c>
      <c r="FW294" s="57">
        <v>43932317</v>
      </c>
      <c r="FX294" s="57">
        <v>0</v>
      </c>
      <c r="FY294" s="57">
        <v>43932317</v>
      </c>
    </row>
    <row r="295" spans="1:181" x14ac:dyDescent="0.2">
      <c r="A295" s="57" t="s">
        <v>690</v>
      </c>
      <c r="B295" s="57" t="s">
        <v>689</v>
      </c>
      <c r="C295" s="57">
        <v>0</v>
      </c>
      <c r="D295" s="57">
        <v>0</v>
      </c>
      <c r="E295" s="57">
        <v>0</v>
      </c>
      <c r="F295" s="57">
        <v>18238</v>
      </c>
      <c r="G295" s="57">
        <v>0</v>
      </c>
      <c r="H295" s="57">
        <v>18238</v>
      </c>
      <c r="I295" s="57">
        <v>0</v>
      </c>
      <c r="J295" s="57">
        <v>0</v>
      </c>
      <c r="K295" s="57">
        <v>0</v>
      </c>
      <c r="L295" s="57">
        <v>494640</v>
      </c>
      <c r="M295" s="57">
        <v>-24</v>
      </c>
      <c r="N295" s="57">
        <v>494616</v>
      </c>
      <c r="O295" s="57">
        <v>512878</v>
      </c>
      <c r="P295" s="57">
        <v>-24</v>
      </c>
      <c r="Q295" s="57">
        <v>512854</v>
      </c>
      <c r="R295" s="57">
        <v>-1686740</v>
      </c>
      <c r="S295" s="57">
        <v>-27232</v>
      </c>
      <c r="T295" s="57">
        <v>-1713972</v>
      </c>
      <c r="U295" s="57">
        <v>-2267</v>
      </c>
      <c r="V295" s="57">
        <v>0</v>
      </c>
      <c r="W295" s="57">
        <v>-2267</v>
      </c>
      <c r="X295" s="57">
        <v>-85394</v>
      </c>
      <c r="Y295" s="57">
        <v>86</v>
      </c>
      <c r="Z295" s="57">
        <v>-85308</v>
      </c>
      <c r="AA295" s="57">
        <v>-55378</v>
      </c>
      <c r="AB295" s="57">
        <v>4</v>
      </c>
      <c r="AC295" s="57">
        <v>-55374</v>
      </c>
      <c r="AD295" s="57">
        <v>0</v>
      </c>
      <c r="AE295" s="57">
        <v>0</v>
      </c>
      <c r="AF295" s="57">
        <v>0</v>
      </c>
      <c r="AG295" s="57">
        <v>1616779</v>
      </c>
      <c r="AH295" s="57">
        <v>46041</v>
      </c>
      <c r="AI295" s="57">
        <v>1662820</v>
      </c>
      <c r="AJ295" s="57">
        <v>-89613</v>
      </c>
      <c r="AK295" s="57">
        <v>889</v>
      </c>
      <c r="AL295" s="57">
        <v>-88724</v>
      </c>
      <c r="AM295" s="57">
        <v>-6792501</v>
      </c>
      <c r="AN295" s="57">
        <v>-83218</v>
      </c>
      <c r="AO295" s="57">
        <v>-6875719</v>
      </c>
      <c r="AP295" s="57">
        <v>106262</v>
      </c>
      <c r="AQ295" s="57">
        <v>0</v>
      </c>
      <c r="AR295" s="57">
        <v>106262</v>
      </c>
      <c r="AS295" s="57">
        <v>-86468</v>
      </c>
      <c r="AT295" s="57">
        <v>0</v>
      </c>
      <c r="AU295" s="57">
        <v>-86468</v>
      </c>
      <c r="AV295" s="57">
        <v>0</v>
      </c>
      <c r="AW295" s="57">
        <v>0</v>
      </c>
      <c r="AX295" s="57">
        <v>0</v>
      </c>
      <c r="AY295" s="57">
        <v>-38637</v>
      </c>
      <c r="AZ295" s="57">
        <v>0</v>
      </c>
      <c r="BA295" s="57">
        <v>-38637</v>
      </c>
      <c r="BB295" s="57">
        <v>-1431</v>
      </c>
      <c r="BC295" s="57">
        <v>0</v>
      </c>
      <c r="BD295" s="57">
        <v>-1431</v>
      </c>
      <c r="BE295" s="57">
        <v>-7057743</v>
      </c>
      <c r="BF295" s="57">
        <v>-63434</v>
      </c>
      <c r="BG295" s="57">
        <v>-7121177</v>
      </c>
      <c r="BH295" s="57">
        <v>0</v>
      </c>
      <c r="BI295" s="57">
        <v>0</v>
      </c>
      <c r="BJ295" s="57">
        <v>0</v>
      </c>
      <c r="BK295" s="57">
        <v>19</v>
      </c>
      <c r="BL295" s="57">
        <v>0</v>
      </c>
      <c r="BM295" s="57">
        <v>19</v>
      </c>
      <c r="BN295" s="57">
        <v>-1843257</v>
      </c>
      <c r="BO295" s="57">
        <v>-19379</v>
      </c>
      <c r="BP295" s="57">
        <v>-1862636</v>
      </c>
      <c r="BQ295" s="57">
        <v>95976</v>
      </c>
      <c r="BR295" s="57">
        <v>1872</v>
      </c>
      <c r="BS295" s="57">
        <v>97848</v>
      </c>
      <c r="BT295" s="57">
        <v>-1747262</v>
      </c>
      <c r="BU295" s="57">
        <v>-17507</v>
      </c>
      <c r="BV295" s="57">
        <v>-1764769</v>
      </c>
      <c r="BW295" s="57">
        <v>-158970</v>
      </c>
      <c r="BX295" s="57">
        <v>0</v>
      </c>
      <c r="BY295" s="57">
        <v>-158970</v>
      </c>
      <c r="BZ295" s="57">
        <v>8736</v>
      </c>
      <c r="CA295" s="57">
        <v>0</v>
      </c>
      <c r="CB295" s="57">
        <v>8736</v>
      </c>
      <c r="CC295" s="57">
        <v>-8068</v>
      </c>
      <c r="CD295" s="57">
        <v>0</v>
      </c>
      <c r="CE295" s="57">
        <v>-8068</v>
      </c>
      <c r="CF295" s="57">
        <v>234</v>
      </c>
      <c r="CG295" s="57">
        <v>0</v>
      </c>
      <c r="CH295" s="57">
        <v>234</v>
      </c>
      <c r="CI295" s="57">
        <v>-5404</v>
      </c>
      <c r="CJ295" s="57">
        <v>0</v>
      </c>
      <c r="CK295" s="57">
        <v>-5404</v>
      </c>
      <c r="CL295" s="57">
        <v>0</v>
      </c>
      <c r="CM295" s="57">
        <v>0</v>
      </c>
      <c r="CN295" s="57">
        <v>0</v>
      </c>
      <c r="CO295" s="57">
        <v>-14900</v>
      </c>
      <c r="CP295" s="57">
        <v>0</v>
      </c>
      <c r="CQ295" s="57">
        <v>-14900</v>
      </c>
      <c r="CR295" s="57">
        <v>0</v>
      </c>
      <c r="CS295" s="57">
        <v>0</v>
      </c>
      <c r="CT295" s="57">
        <v>0</v>
      </c>
      <c r="CU295" s="57">
        <v>0</v>
      </c>
      <c r="CV295" s="57">
        <v>0</v>
      </c>
      <c r="CW295" s="57">
        <v>0</v>
      </c>
      <c r="CX295" s="57">
        <v>0</v>
      </c>
      <c r="CY295" s="57">
        <v>0</v>
      </c>
      <c r="CZ295" s="57">
        <v>0</v>
      </c>
      <c r="DA295" s="57">
        <v>0</v>
      </c>
      <c r="DB295" s="57">
        <v>-500908</v>
      </c>
      <c r="DC295" s="57">
        <v>-500908</v>
      </c>
      <c r="DD295" s="57">
        <v>0</v>
      </c>
      <c r="DE295" s="57">
        <v>-28418</v>
      </c>
      <c r="DF295" s="57">
        <v>-28418</v>
      </c>
      <c r="DG295" s="57">
        <v>-529326</v>
      </c>
      <c r="DH295" s="57">
        <v>0</v>
      </c>
      <c r="DI295" s="57">
        <v>-178372</v>
      </c>
      <c r="DJ295" s="57">
        <v>-529326</v>
      </c>
      <c r="DK295" s="57">
        <v>-707698</v>
      </c>
      <c r="DL295" s="57">
        <v>0</v>
      </c>
      <c r="DM295" s="57">
        <v>0</v>
      </c>
      <c r="DN295" s="57">
        <v>0</v>
      </c>
      <c r="DO295" s="57">
        <v>0</v>
      </c>
      <c r="DP295" s="57">
        <v>0</v>
      </c>
      <c r="DQ295" s="57">
        <v>0</v>
      </c>
      <c r="DR295" s="57">
        <v>-5875</v>
      </c>
      <c r="DS295" s="57">
        <v>0</v>
      </c>
      <c r="DT295" s="57">
        <v>-5875</v>
      </c>
      <c r="DU295" s="57">
        <v>-1028</v>
      </c>
      <c r="DV295" s="57">
        <v>0</v>
      </c>
      <c r="DW295" s="57">
        <v>-1028</v>
      </c>
      <c r="DX295" s="57">
        <v>-450792</v>
      </c>
      <c r="DY295" s="57">
        <v>-1500</v>
      </c>
      <c r="DZ295" s="57">
        <v>-452292</v>
      </c>
      <c r="EA295" s="57">
        <v>-22106</v>
      </c>
      <c r="EB295" s="57">
        <v>0</v>
      </c>
      <c r="EC295" s="57">
        <v>-22106</v>
      </c>
      <c r="ED295" s="57">
        <v>0</v>
      </c>
      <c r="EE295" s="57">
        <v>0</v>
      </c>
      <c r="EF295" s="57">
        <v>0</v>
      </c>
      <c r="EG295" s="57">
        <v>0</v>
      </c>
      <c r="EH295" s="57">
        <v>0</v>
      </c>
      <c r="EI295" s="57">
        <v>0</v>
      </c>
      <c r="EJ295" s="57">
        <v>-6343</v>
      </c>
      <c r="EK295" s="57">
        <v>0</v>
      </c>
      <c r="EL295" s="57">
        <v>-6343</v>
      </c>
      <c r="EM295" s="57">
        <v>-486144</v>
      </c>
      <c r="EN295" s="57">
        <v>-1500</v>
      </c>
      <c r="EO295" s="57">
        <v>-487644</v>
      </c>
      <c r="EP295" s="57">
        <v>0</v>
      </c>
      <c r="EQ295" s="57">
        <v>0</v>
      </c>
      <c r="ER295" s="57">
        <v>0</v>
      </c>
      <c r="ES295" s="57">
        <v>0</v>
      </c>
      <c r="ET295" s="57">
        <v>0</v>
      </c>
      <c r="EU295" s="57">
        <v>0</v>
      </c>
      <c r="EV295" s="57">
        <v>0</v>
      </c>
      <c r="EW295" s="57">
        <v>0</v>
      </c>
      <c r="EX295" s="57">
        <v>0</v>
      </c>
      <c r="EY295" s="57">
        <v>60733239</v>
      </c>
      <c r="EZ295" s="57">
        <v>2126601</v>
      </c>
      <c r="FA295" s="57">
        <v>62859840</v>
      </c>
      <c r="FB295" s="57">
        <v>512878</v>
      </c>
      <c r="FC295" s="57">
        <v>-24</v>
      </c>
      <c r="FD295" s="57">
        <v>512854</v>
      </c>
      <c r="FE295" s="57">
        <v>-7057743</v>
      </c>
      <c r="FF295" s="57">
        <v>-63434</v>
      </c>
      <c r="FG295" s="57">
        <v>-7121177</v>
      </c>
      <c r="FH295" s="57">
        <v>-1747262</v>
      </c>
      <c r="FI295" s="57">
        <v>-17507</v>
      </c>
      <c r="FJ295" s="57">
        <v>-1764769</v>
      </c>
      <c r="FK295" s="57">
        <v>-178372</v>
      </c>
      <c r="FL295" s="57">
        <v>-529326</v>
      </c>
      <c r="FM295" s="57">
        <v>-707698</v>
      </c>
      <c r="FN295" s="57">
        <v>-486144</v>
      </c>
      <c r="FO295" s="57">
        <v>-1500</v>
      </c>
      <c r="FP295" s="57">
        <v>-487644</v>
      </c>
      <c r="FQ295" s="57">
        <v>0</v>
      </c>
      <c r="FR295" s="57">
        <v>0</v>
      </c>
      <c r="FS295" s="57">
        <v>0</v>
      </c>
      <c r="FT295" s="57">
        <v>-8956643</v>
      </c>
      <c r="FU295" s="57">
        <v>-611791</v>
      </c>
      <c r="FV295" s="57">
        <v>-9568434</v>
      </c>
      <c r="FW295" s="57">
        <v>51776596</v>
      </c>
      <c r="FX295" s="57">
        <v>1514810</v>
      </c>
      <c r="FY295" s="57">
        <v>53291406</v>
      </c>
    </row>
    <row r="296" spans="1:181" x14ac:dyDescent="0.2">
      <c r="A296" s="57" t="s">
        <v>692</v>
      </c>
      <c r="B296" s="57" t="s">
        <v>691</v>
      </c>
      <c r="C296" s="57">
        <v>0</v>
      </c>
      <c r="D296" s="57">
        <v>0</v>
      </c>
      <c r="E296" s="57">
        <v>0</v>
      </c>
      <c r="F296" s="57">
        <v>-1701466</v>
      </c>
      <c r="G296" s="57">
        <v>0</v>
      </c>
      <c r="H296" s="57">
        <v>-1701466</v>
      </c>
      <c r="I296" s="57">
        <v>0</v>
      </c>
      <c r="J296" s="57">
        <v>0</v>
      </c>
      <c r="K296" s="57">
        <v>0</v>
      </c>
      <c r="L296" s="57">
        <v>2455260</v>
      </c>
      <c r="M296" s="57">
        <v>0</v>
      </c>
      <c r="N296" s="57">
        <v>2455260</v>
      </c>
      <c r="O296" s="57">
        <v>753794</v>
      </c>
      <c r="P296" s="57">
        <v>0</v>
      </c>
      <c r="Q296" s="57">
        <v>753794</v>
      </c>
      <c r="R296" s="57">
        <v>-7886335</v>
      </c>
      <c r="S296" s="57">
        <v>0</v>
      </c>
      <c r="T296" s="57">
        <v>-7886335</v>
      </c>
      <c r="U296" s="57">
        <v>-5000</v>
      </c>
      <c r="V296" s="57">
        <v>0</v>
      </c>
      <c r="W296" s="57">
        <v>-5000</v>
      </c>
      <c r="X296" s="57">
        <v>-161344</v>
      </c>
      <c r="Y296" s="57">
        <v>0</v>
      </c>
      <c r="Z296" s="57">
        <v>-161344</v>
      </c>
      <c r="AA296" s="57">
        <v>-104864</v>
      </c>
      <c r="AB296" s="57">
        <v>0</v>
      </c>
      <c r="AC296" s="57">
        <v>-104864</v>
      </c>
      <c r="AD296" s="57">
        <v>-500</v>
      </c>
      <c r="AE296" s="57">
        <v>0</v>
      </c>
      <c r="AF296" s="57">
        <v>-500</v>
      </c>
      <c r="AG296" s="57">
        <v>3473690</v>
      </c>
      <c r="AH296" s="57">
        <v>0</v>
      </c>
      <c r="AI296" s="57">
        <v>3473690</v>
      </c>
      <c r="AJ296" s="57">
        <v>-212999</v>
      </c>
      <c r="AK296" s="57">
        <v>0</v>
      </c>
      <c r="AL296" s="57">
        <v>-212999</v>
      </c>
      <c r="AM296" s="57">
        <v>-7170354</v>
      </c>
      <c r="AN296" s="57">
        <v>0</v>
      </c>
      <c r="AO296" s="57">
        <v>-7170354</v>
      </c>
      <c r="AP296" s="57">
        <v>191399</v>
      </c>
      <c r="AQ296" s="57">
        <v>0</v>
      </c>
      <c r="AR296" s="57">
        <v>191399</v>
      </c>
      <c r="AS296" s="57">
        <v>-72781</v>
      </c>
      <c r="AT296" s="57">
        <v>0</v>
      </c>
      <c r="AU296" s="57">
        <v>-72781</v>
      </c>
      <c r="AV296" s="57">
        <v>0</v>
      </c>
      <c r="AW296" s="57">
        <v>0</v>
      </c>
      <c r="AX296" s="57">
        <v>0</v>
      </c>
      <c r="AY296" s="57">
        <v>-9071</v>
      </c>
      <c r="AZ296" s="57">
        <v>0</v>
      </c>
      <c r="BA296" s="57">
        <v>-9071</v>
      </c>
      <c r="BB296" s="57">
        <v>0</v>
      </c>
      <c r="BC296" s="57">
        <v>0</v>
      </c>
      <c r="BD296" s="57">
        <v>0</v>
      </c>
      <c r="BE296" s="57">
        <v>-11847795</v>
      </c>
      <c r="BF296" s="57">
        <v>0</v>
      </c>
      <c r="BG296" s="57">
        <v>-11847795</v>
      </c>
      <c r="BH296" s="57">
        <v>-234801</v>
      </c>
      <c r="BI296" s="57">
        <v>0</v>
      </c>
      <c r="BJ296" s="57">
        <v>-234801</v>
      </c>
      <c r="BK296" s="57">
        <v>-33542</v>
      </c>
      <c r="BL296" s="57">
        <v>0</v>
      </c>
      <c r="BM296" s="57">
        <v>-33542</v>
      </c>
      <c r="BN296" s="57">
        <v>-5078912</v>
      </c>
      <c r="BO296" s="57">
        <v>0</v>
      </c>
      <c r="BP296" s="57">
        <v>-5078912</v>
      </c>
      <c r="BQ296" s="57">
        <v>-17978</v>
      </c>
      <c r="BR296" s="57">
        <v>0</v>
      </c>
      <c r="BS296" s="57">
        <v>-17978</v>
      </c>
      <c r="BT296" s="57">
        <v>-5365233</v>
      </c>
      <c r="BU296" s="57">
        <v>0</v>
      </c>
      <c r="BV296" s="57">
        <v>-5365233</v>
      </c>
      <c r="BW296" s="57">
        <v>-790577</v>
      </c>
      <c r="BX296" s="57">
        <v>0</v>
      </c>
      <c r="BY296" s="57">
        <v>-790577</v>
      </c>
      <c r="BZ296" s="57">
        <v>22031</v>
      </c>
      <c r="CA296" s="57">
        <v>0</v>
      </c>
      <c r="CB296" s="57">
        <v>22031</v>
      </c>
      <c r="CC296" s="57">
        <v>-452467</v>
      </c>
      <c r="CD296" s="57">
        <v>0</v>
      </c>
      <c r="CE296" s="57">
        <v>-452467</v>
      </c>
      <c r="CF296" s="57">
        <v>-2032</v>
      </c>
      <c r="CG296" s="57">
        <v>0</v>
      </c>
      <c r="CH296" s="57">
        <v>-2032</v>
      </c>
      <c r="CI296" s="57">
        <v>-11688</v>
      </c>
      <c r="CJ296" s="57">
        <v>0</v>
      </c>
      <c r="CK296" s="57">
        <v>-11688</v>
      </c>
      <c r="CL296" s="57">
        <v>0</v>
      </c>
      <c r="CM296" s="57">
        <v>0</v>
      </c>
      <c r="CN296" s="57">
        <v>0</v>
      </c>
      <c r="CO296" s="57">
        <v>0</v>
      </c>
      <c r="CP296" s="57">
        <v>0</v>
      </c>
      <c r="CQ296" s="57">
        <v>0</v>
      </c>
      <c r="CR296" s="57">
        <v>0</v>
      </c>
      <c r="CS296" s="57">
        <v>0</v>
      </c>
      <c r="CT296" s="57">
        <v>0</v>
      </c>
      <c r="CU296" s="57">
        <v>0</v>
      </c>
      <c r="CV296" s="57">
        <v>0</v>
      </c>
      <c r="CW296" s="57">
        <v>0</v>
      </c>
      <c r="CX296" s="57">
        <v>0</v>
      </c>
      <c r="CY296" s="57">
        <v>0</v>
      </c>
      <c r="CZ296" s="57">
        <v>0</v>
      </c>
      <c r="DA296" s="57">
        <v>0</v>
      </c>
      <c r="DB296" s="57">
        <v>0</v>
      </c>
      <c r="DC296" s="57">
        <v>0</v>
      </c>
      <c r="DD296" s="57">
        <v>0</v>
      </c>
      <c r="DE296" s="57">
        <v>0</v>
      </c>
      <c r="DF296" s="57">
        <v>0</v>
      </c>
      <c r="DG296" s="57">
        <v>0</v>
      </c>
      <c r="DH296" s="57">
        <v>0</v>
      </c>
      <c r="DI296" s="57">
        <v>-1234733</v>
      </c>
      <c r="DJ296" s="57">
        <v>0</v>
      </c>
      <c r="DK296" s="57">
        <v>-1234733</v>
      </c>
      <c r="DL296" s="57">
        <v>0</v>
      </c>
      <c r="DM296" s="57">
        <v>0</v>
      </c>
      <c r="DN296" s="57">
        <v>0</v>
      </c>
      <c r="DO296" s="57">
        <v>0</v>
      </c>
      <c r="DP296" s="57">
        <v>0</v>
      </c>
      <c r="DQ296" s="57">
        <v>0</v>
      </c>
      <c r="DR296" s="57">
        <v>-186111</v>
      </c>
      <c r="DS296" s="57">
        <v>0</v>
      </c>
      <c r="DT296" s="57">
        <v>-186111</v>
      </c>
      <c r="DU296" s="57">
        <v>0</v>
      </c>
      <c r="DV296" s="57">
        <v>0</v>
      </c>
      <c r="DW296" s="57">
        <v>0</v>
      </c>
      <c r="DX296" s="57">
        <v>-1750109</v>
      </c>
      <c r="DY296" s="57">
        <v>0</v>
      </c>
      <c r="DZ296" s="57">
        <v>-1750109</v>
      </c>
      <c r="EA296" s="57">
        <v>-5011</v>
      </c>
      <c r="EB296" s="57">
        <v>0</v>
      </c>
      <c r="EC296" s="57">
        <v>-5011</v>
      </c>
      <c r="ED296" s="57">
        <v>-235</v>
      </c>
      <c r="EE296" s="57">
        <v>0</v>
      </c>
      <c r="EF296" s="57">
        <v>-235</v>
      </c>
      <c r="EG296" s="57">
        <v>0</v>
      </c>
      <c r="EH296" s="57">
        <v>0</v>
      </c>
      <c r="EI296" s="57">
        <v>0</v>
      </c>
      <c r="EJ296" s="57">
        <v>-40350</v>
      </c>
      <c r="EK296" s="57">
        <v>0</v>
      </c>
      <c r="EL296" s="57">
        <v>-40350</v>
      </c>
      <c r="EM296" s="57">
        <v>-1981816</v>
      </c>
      <c r="EN296" s="57">
        <v>0</v>
      </c>
      <c r="EO296" s="57">
        <v>-1981816</v>
      </c>
      <c r="EP296" s="57">
        <v>0</v>
      </c>
      <c r="EQ296" s="57">
        <v>0</v>
      </c>
      <c r="ER296" s="57">
        <v>0</v>
      </c>
      <c r="ES296" s="57">
        <v>0</v>
      </c>
      <c r="ET296" s="57">
        <v>0</v>
      </c>
      <c r="EU296" s="57">
        <v>0</v>
      </c>
      <c r="EV296" s="57">
        <v>0</v>
      </c>
      <c r="EW296" s="57">
        <v>0</v>
      </c>
      <c r="EX296" s="57">
        <v>0</v>
      </c>
      <c r="EY296" s="57">
        <v>135759482</v>
      </c>
      <c r="EZ296" s="57">
        <v>0</v>
      </c>
      <c r="FA296" s="57">
        <v>135759482</v>
      </c>
      <c r="FB296" s="57">
        <v>753794</v>
      </c>
      <c r="FC296" s="57">
        <v>0</v>
      </c>
      <c r="FD296" s="57">
        <v>753794</v>
      </c>
      <c r="FE296" s="57">
        <v>-11847795</v>
      </c>
      <c r="FF296" s="57">
        <v>0</v>
      </c>
      <c r="FG296" s="57">
        <v>-11847795</v>
      </c>
      <c r="FH296" s="57">
        <v>-5365233</v>
      </c>
      <c r="FI296" s="57">
        <v>0</v>
      </c>
      <c r="FJ296" s="57">
        <v>-5365233</v>
      </c>
      <c r="FK296" s="57">
        <v>-1234733</v>
      </c>
      <c r="FL296" s="57">
        <v>0</v>
      </c>
      <c r="FM296" s="57">
        <v>-1234733</v>
      </c>
      <c r="FN296" s="57">
        <v>-1981816</v>
      </c>
      <c r="FO296" s="57">
        <v>0</v>
      </c>
      <c r="FP296" s="57">
        <v>-1981816</v>
      </c>
      <c r="FQ296" s="57">
        <v>0</v>
      </c>
      <c r="FR296" s="57">
        <v>0</v>
      </c>
      <c r="FS296" s="57">
        <v>0</v>
      </c>
      <c r="FT296" s="57">
        <v>-19675783</v>
      </c>
      <c r="FU296" s="57">
        <v>0</v>
      </c>
      <c r="FV296" s="57">
        <v>-19675783</v>
      </c>
      <c r="FW296" s="57">
        <v>116083699</v>
      </c>
      <c r="FX296" s="57">
        <v>0</v>
      </c>
      <c r="FY296" s="57">
        <v>116083699</v>
      </c>
    </row>
    <row r="297" spans="1:181" x14ac:dyDescent="0.2">
      <c r="A297" s="57" t="s">
        <v>694</v>
      </c>
      <c r="B297" s="57" t="s">
        <v>693</v>
      </c>
      <c r="C297" s="57">
        <v>0</v>
      </c>
      <c r="D297" s="57">
        <v>0</v>
      </c>
      <c r="E297" s="57">
        <v>0</v>
      </c>
      <c r="F297" s="57">
        <v>787103</v>
      </c>
      <c r="G297" s="57">
        <v>0</v>
      </c>
      <c r="H297" s="57">
        <v>787103</v>
      </c>
      <c r="I297" s="57">
        <v>0</v>
      </c>
      <c r="J297" s="57">
        <v>0</v>
      </c>
      <c r="K297" s="57">
        <v>0</v>
      </c>
      <c r="L297" s="57">
        <v>132398</v>
      </c>
      <c r="M297" s="57">
        <v>0</v>
      </c>
      <c r="N297" s="57">
        <v>132398</v>
      </c>
      <c r="O297" s="57">
        <v>919501</v>
      </c>
      <c r="P297" s="57">
        <v>0</v>
      </c>
      <c r="Q297" s="57">
        <v>919501</v>
      </c>
      <c r="R297" s="57">
        <v>-5896899</v>
      </c>
      <c r="S297" s="57">
        <v>-804</v>
      </c>
      <c r="T297" s="57">
        <v>-5897703</v>
      </c>
      <c r="U297" s="57">
        <v>-27780</v>
      </c>
      <c r="V297" s="57">
        <v>0</v>
      </c>
      <c r="W297" s="57">
        <v>-27780</v>
      </c>
      <c r="X297" s="57">
        <v>-300303</v>
      </c>
      <c r="Y297" s="57">
        <v>0</v>
      </c>
      <c r="Z297" s="57">
        <v>-300303</v>
      </c>
      <c r="AA297" s="57">
        <v>-183955</v>
      </c>
      <c r="AB297" s="57">
        <v>0</v>
      </c>
      <c r="AC297" s="57">
        <v>-183955</v>
      </c>
      <c r="AD297" s="57">
        <v>15269</v>
      </c>
      <c r="AE297" s="57">
        <v>0</v>
      </c>
      <c r="AF297" s="57">
        <v>15269</v>
      </c>
      <c r="AG297" s="57">
        <v>1876858</v>
      </c>
      <c r="AH297" s="57">
        <v>0</v>
      </c>
      <c r="AI297" s="57">
        <v>1876858</v>
      </c>
      <c r="AJ297" s="57">
        <v>-19642</v>
      </c>
      <c r="AK297" s="57">
        <v>0</v>
      </c>
      <c r="AL297" s="57">
        <v>-19642</v>
      </c>
      <c r="AM297" s="57">
        <v>-4883295</v>
      </c>
      <c r="AN297" s="57">
        <v>0</v>
      </c>
      <c r="AO297" s="57">
        <v>-4883295</v>
      </c>
      <c r="AP297" s="57">
        <v>-49888</v>
      </c>
      <c r="AQ297" s="57">
        <v>0</v>
      </c>
      <c r="AR297" s="57">
        <v>-49888</v>
      </c>
      <c r="AS297" s="57">
        <v>-38400</v>
      </c>
      <c r="AT297" s="57">
        <v>0</v>
      </c>
      <c r="AU297" s="57">
        <v>-38400</v>
      </c>
      <c r="AV297" s="57">
        <v>0</v>
      </c>
      <c r="AW297" s="57">
        <v>0</v>
      </c>
      <c r="AX297" s="57">
        <v>0</v>
      </c>
      <c r="AY297" s="57">
        <v>0</v>
      </c>
      <c r="AZ297" s="57">
        <v>0</v>
      </c>
      <c r="BA297" s="57">
        <v>0</v>
      </c>
      <c r="BB297" s="57">
        <v>0</v>
      </c>
      <c r="BC297" s="57">
        <v>0</v>
      </c>
      <c r="BD297" s="57">
        <v>0</v>
      </c>
      <c r="BE297" s="57">
        <v>-9311569</v>
      </c>
      <c r="BF297" s="57">
        <v>-804</v>
      </c>
      <c r="BG297" s="57">
        <v>-9312373</v>
      </c>
      <c r="BH297" s="57">
        <v>-66675</v>
      </c>
      <c r="BI297" s="57">
        <v>0</v>
      </c>
      <c r="BJ297" s="57">
        <v>-66675</v>
      </c>
      <c r="BK297" s="57">
        <v>-120210</v>
      </c>
      <c r="BL297" s="57">
        <v>0</v>
      </c>
      <c r="BM297" s="57">
        <v>-120210</v>
      </c>
      <c r="BN297" s="57">
        <v>-2464712</v>
      </c>
      <c r="BO297" s="57">
        <v>-5393</v>
      </c>
      <c r="BP297" s="57">
        <v>-2470105</v>
      </c>
      <c r="BQ297" s="57">
        <v>82247</v>
      </c>
      <c r="BR297" s="57">
        <v>0</v>
      </c>
      <c r="BS297" s="57">
        <v>82247</v>
      </c>
      <c r="BT297" s="57">
        <v>-2569350</v>
      </c>
      <c r="BU297" s="57">
        <v>-5393</v>
      </c>
      <c r="BV297" s="57">
        <v>-2574743</v>
      </c>
      <c r="BW297" s="57">
        <v>-163404</v>
      </c>
      <c r="BX297" s="57">
        <v>0</v>
      </c>
      <c r="BY297" s="57">
        <v>-163404</v>
      </c>
      <c r="BZ297" s="57">
        <v>3732</v>
      </c>
      <c r="CA297" s="57">
        <v>0</v>
      </c>
      <c r="CB297" s="57">
        <v>3732</v>
      </c>
      <c r="CC297" s="57">
        <v>-56077</v>
      </c>
      <c r="CD297" s="57">
        <v>0</v>
      </c>
      <c r="CE297" s="57">
        <v>-56077</v>
      </c>
      <c r="CF297" s="57">
        <v>346</v>
      </c>
      <c r="CG297" s="57">
        <v>0</v>
      </c>
      <c r="CH297" s="57">
        <v>346</v>
      </c>
      <c r="CI297" s="57">
        <v>-3201</v>
      </c>
      <c r="CJ297" s="57">
        <v>0</v>
      </c>
      <c r="CK297" s="57">
        <v>-3201</v>
      </c>
      <c r="CL297" s="57">
        <v>0</v>
      </c>
      <c r="CM297" s="57">
        <v>0</v>
      </c>
      <c r="CN297" s="57">
        <v>0</v>
      </c>
      <c r="CO297" s="57">
        <v>0</v>
      </c>
      <c r="CP297" s="57">
        <v>0</v>
      </c>
      <c r="CQ297" s="57">
        <v>0</v>
      </c>
      <c r="CR297" s="57">
        <v>0</v>
      </c>
      <c r="CS297" s="57">
        <v>0</v>
      </c>
      <c r="CT297" s="57">
        <v>0</v>
      </c>
      <c r="CU297" s="57">
        <v>0</v>
      </c>
      <c r="CV297" s="57">
        <v>0</v>
      </c>
      <c r="CW297" s="57">
        <v>0</v>
      </c>
      <c r="CX297" s="57">
        <v>0</v>
      </c>
      <c r="CY297" s="57">
        <v>0</v>
      </c>
      <c r="CZ297" s="57">
        <v>0</v>
      </c>
      <c r="DA297" s="57">
        <v>0</v>
      </c>
      <c r="DB297" s="57">
        <v>0</v>
      </c>
      <c r="DC297" s="57">
        <v>0</v>
      </c>
      <c r="DD297" s="57">
        <v>0</v>
      </c>
      <c r="DE297" s="57">
        <v>0</v>
      </c>
      <c r="DF297" s="57">
        <v>0</v>
      </c>
      <c r="DG297" s="57">
        <v>0</v>
      </c>
      <c r="DH297" s="57">
        <v>0</v>
      </c>
      <c r="DI297" s="57">
        <v>-218604</v>
      </c>
      <c r="DJ297" s="57">
        <v>0</v>
      </c>
      <c r="DK297" s="57">
        <v>-218604</v>
      </c>
      <c r="DL297" s="57">
        <v>0</v>
      </c>
      <c r="DM297" s="57">
        <v>0</v>
      </c>
      <c r="DN297" s="57">
        <v>0</v>
      </c>
      <c r="DO297" s="57">
        <v>0</v>
      </c>
      <c r="DP297" s="57">
        <v>0</v>
      </c>
      <c r="DQ297" s="57">
        <v>0</v>
      </c>
      <c r="DR297" s="57">
        <v>-62476</v>
      </c>
      <c r="DS297" s="57">
        <v>0</v>
      </c>
      <c r="DT297" s="57">
        <v>-62476</v>
      </c>
      <c r="DU297" s="57">
        <v>1558</v>
      </c>
      <c r="DV297" s="57">
        <v>0</v>
      </c>
      <c r="DW297" s="57">
        <v>1558</v>
      </c>
      <c r="DX297" s="57">
        <v>-958463</v>
      </c>
      <c r="DY297" s="57">
        <v>0</v>
      </c>
      <c r="DZ297" s="57">
        <v>-958463</v>
      </c>
      <c r="EA297" s="57">
        <v>-10811</v>
      </c>
      <c r="EB297" s="57">
        <v>0</v>
      </c>
      <c r="EC297" s="57">
        <v>-10811</v>
      </c>
      <c r="ED297" s="57">
        <v>0</v>
      </c>
      <c r="EE297" s="57">
        <v>0</v>
      </c>
      <c r="EF297" s="57">
        <v>0</v>
      </c>
      <c r="EG297" s="57">
        <v>0</v>
      </c>
      <c r="EH297" s="57">
        <v>0</v>
      </c>
      <c r="EI297" s="57">
        <v>0</v>
      </c>
      <c r="EJ297" s="57">
        <v>0</v>
      </c>
      <c r="EK297" s="57">
        <v>0</v>
      </c>
      <c r="EL297" s="57">
        <v>0</v>
      </c>
      <c r="EM297" s="57">
        <v>-1030192</v>
      </c>
      <c r="EN297" s="57">
        <v>0</v>
      </c>
      <c r="EO297" s="57">
        <v>-1030192</v>
      </c>
      <c r="EP297" s="57">
        <v>0</v>
      </c>
      <c r="EQ297" s="57">
        <v>0</v>
      </c>
      <c r="ER297" s="57">
        <v>0</v>
      </c>
      <c r="ES297" s="57">
        <v>0</v>
      </c>
      <c r="ET297" s="57">
        <v>0</v>
      </c>
      <c r="EU297" s="57">
        <v>0</v>
      </c>
      <c r="EV297" s="57">
        <v>0</v>
      </c>
      <c r="EW297" s="57">
        <v>0</v>
      </c>
      <c r="EX297" s="57">
        <v>0</v>
      </c>
      <c r="EY297" s="57">
        <v>78771623</v>
      </c>
      <c r="EZ297" s="57">
        <v>197494</v>
      </c>
      <c r="FA297" s="57">
        <v>78969117</v>
      </c>
      <c r="FB297" s="57">
        <v>919501</v>
      </c>
      <c r="FC297" s="57">
        <v>0</v>
      </c>
      <c r="FD297" s="57">
        <v>919501</v>
      </c>
      <c r="FE297" s="57">
        <v>-9311569</v>
      </c>
      <c r="FF297" s="57">
        <v>-804</v>
      </c>
      <c r="FG297" s="57">
        <v>-9312373</v>
      </c>
      <c r="FH297" s="57">
        <v>-2569350</v>
      </c>
      <c r="FI297" s="57">
        <v>-5393</v>
      </c>
      <c r="FJ297" s="57">
        <v>-2574743</v>
      </c>
      <c r="FK297" s="57">
        <v>-218604</v>
      </c>
      <c r="FL297" s="57">
        <v>0</v>
      </c>
      <c r="FM297" s="57">
        <v>-218604</v>
      </c>
      <c r="FN297" s="57">
        <v>-1030192</v>
      </c>
      <c r="FO297" s="57">
        <v>0</v>
      </c>
      <c r="FP297" s="57">
        <v>-1030192</v>
      </c>
      <c r="FQ297" s="57">
        <v>0</v>
      </c>
      <c r="FR297" s="57">
        <v>0</v>
      </c>
      <c r="FS297" s="57">
        <v>0</v>
      </c>
      <c r="FT297" s="57">
        <v>-12210214</v>
      </c>
      <c r="FU297" s="57">
        <v>-6197</v>
      </c>
      <c r="FV297" s="57">
        <v>-12216411</v>
      </c>
      <c r="FW297" s="57">
        <v>66561409</v>
      </c>
      <c r="FX297" s="57">
        <v>191297</v>
      </c>
      <c r="FY297" s="57">
        <v>66752706</v>
      </c>
    </row>
    <row r="298" spans="1:181" x14ac:dyDescent="0.2">
      <c r="A298" s="57" t="s">
        <v>696</v>
      </c>
      <c r="B298" s="57" t="s">
        <v>695</v>
      </c>
      <c r="C298" s="57">
        <v>0</v>
      </c>
      <c r="D298" s="57">
        <v>0</v>
      </c>
      <c r="E298" s="57">
        <v>0</v>
      </c>
      <c r="F298" s="57">
        <v>172770</v>
      </c>
      <c r="G298" s="57">
        <v>0</v>
      </c>
      <c r="H298" s="57">
        <v>172770</v>
      </c>
      <c r="I298" s="57">
        <v>0</v>
      </c>
      <c r="J298" s="57">
        <v>0</v>
      </c>
      <c r="K298" s="57">
        <v>0</v>
      </c>
      <c r="L298" s="57">
        <v>141370</v>
      </c>
      <c r="M298" s="57">
        <v>0</v>
      </c>
      <c r="N298" s="57">
        <v>141370</v>
      </c>
      <c r="O298" s="57">
        <v>314140</v>
      </c>
      <c r="P298" s="57">
        <v>0</v>
      </c>
      <c r="Q298" s="57">
        <v>314140</v>
      </c>
      <c r="R298" s="57">
        <v>-5445948</v>
      </c>
      <c r="S298" s="57">
        <v>0</v>
      </c>
      <c r="T298" s="57">
        <v>-5445948</v>
      </c>
      <c r="U298" s="57">
        <v>-1728</v>
      </c>
      <c r="V298" s="57">
        <v>0</v>
      </c>
      <c r="W298" s="57">
        <v>-1728</v>
      </c>
      <c r="X298" s="57">
        <v>-102013</v>
      </c>
      <c r="Y298" s="57">
        <v>0</v>
      </c>
      <c r="Z298" s="57">
        <v>-102013</v>
      </c>
      <c r="AA298" s="57">
        <v>0</v>
      </c>
      <c r="AB298" s="57">
        <v>0</v>
      </c>
      <c r="AC298" s="57">
        <v>0</v>
      </c>
      <c r="AD298" s="57">
        <v>-43</v>
      </c>
      <c r="AE298" s="57">
        <v>0</v>
      </c>
      <c r="AF298" s="57">
        <v>-43</v>
      </c>
      <c r="AG298" s="57">
        <v>1349579</v>
      </c>
      <c r="AH298" s="57">
        <v>0</v>
      </c>
      <c r="AI298" s="57">
        <v>1349579</v>
      </c>
      <c r="AJ298" s="57">
        <v>-16198</v>
      </c>
      <c r="AK298" s="57">
        <v>0</v>
      </c>
      <c r="AL298" s="57">
        <v>-16198</v>
      </c>
      <c r="AM298" s="57">
        <v>-5116050</v>
      </c>
      <c r="AN298" s="57">
        <v>0</v>
      </c>
      <c r="AO298" s="57">
        <v>-5116050</v>
      </c>
      <c r="AP298" s="57">
        <v>-14871</v>
      </c>
      <c r="AQ298" s="57">
        <v>0</v>
      </c>
      <c r="AR298" s="57">
        <v>-14871</v>
      </c>
      <c r="AS298" s="57">
        <v>-45780</v>
      </c>
      <c r="AT298" s="57">
        <v>0</v>
      </c>
      <c r="AU298" s="57">
        <v>-45780</v>
      </c>
      <c r="AV298" s="57">
        <v>-336</v>
      </c>
      <c r="AW298" s="57">
        <v>0</v>
      </c>
      <c r="AX298" s="57">
        <v>-336</v>
      </c>
      <c r="AY298" s="57">
        <v>0</v>
      </c>
      <c r="AZ298" s="57">
        <v>0</v>
      </c>
      <c r="BA298" s="57">
        <v>0</v>
      </c>
      <c r="BB298" s="57">
        <v>0</v>
      </c>
      <c r="BC298" s="57">
        <v>0</v>
      </c>
      <c r="BD298" s="57">
        <v>0</v>
      </c>
      <c r="BE298" s="57">
        <v>-9391617</v>
      </c>
      <c r="BF298" s="57">
        <v>0</v>
      </c>
      <c r="BG298" s="57">
        <v>-9391617</v>
      </c>
      <c r="BH298" s="57">
        <v>-2503</v>
      </c>
      <c r="BI298" s="57">
        <v>0</v>
      </c>
      <c r="BJ298" s="57">
        <v>-2503</v>
      </c>
      <c r="BK298" s="57">
        <v>-17294</v>
      </c>
      <c r="BL298" s="57">
        <v>0</v>
      </c>
      <c r="BM298" s="57">
        <v>-17294</v>
      </c>
      <c r="BN298" s="57">
        <v>-1526937</v>
      </c>
      <c r="BO298" s="57">
        <v>0</v>
      </c>
      <c r="BP298" s="57">
        <v>-1526937</v>
      </c>
      <c r="BQ298" s="57">
        <v>-7249</v>
      </c>
      <c r="BR298" s="57">
        <v>0</v>
      </c>
      <c r="BS298" s="57">
        <v>-7249</v>
      </c>
      <c r="BT298" s="57">
        <v>-1553983</v>
      </c>
      <c r="BU298" s="57">
        <v>0</v>
      </c>
      <c r="BV298" s="57">
        <v>-1553983</v>
      </c>
      <c r="BW298" s="57">
        <v>-150026</v>
      </c>
      <c r="BX298" s="57">
        <v>0</v>
      </c>
      <c r="BY298" s="57">
        <v>-150026</v>
      </c>
      <c r="BZ298" s="57">
        <v>-384</v>
      </c>
      <c r="CA298" s="57">
        <v>0</v>
      </c>
      <c r="CB298" s="57">
        <v>-384</v>
      </c>
      <c r="CC298" s="57">
        <v>-39708</v>
      </c>
      <c r="CD298" s="57">
        <v>0</v>
      </c>
      <c r="CE298" s="57">
        <v>-39708</v>
      </c>
      <c r="CF298" s="57">
        <v>0</v>
      </c>
      <c r="CG298" s="57">
        <v>0</v>
      </c>
      <c r="CH298" s="57">
        <v>0</v>
      </c>
      <c r="CI298" s="57">
        <v>-2712</v>
      </c>
      <c r="CJ298" s="57">
        <v>0</v>
      </c>
      <c r="CK298" s="57">
        <v>-2712</v>
      </c>
      <c r="CL298" s="57">
        <v>0</v>
      </c>
      <c r="CM298" s="57">
        <v>0</v>
      </c>
      <c r="CN298" s="57">
        <v>0</v>
      </c>
      <c r="CO298" s="57">
        <v>0</v>
      </c>
      <c r="CP298" s="57">
        <v>0</v>
      </c>
      <c r="CQ298" s="57">
        <v>0</v>
      </c>
      <c r="CR298" s="57">
        <v>0</v>
      </c>
      <c r="CS298" s="57">
        <v>0</v>
      </c>
      <c r="CT298" s="57">
        <v>0</v>
      </c>
      <c r="CU298" s="57">
        <v>0</v>
      </c>
      <c r="CV298" s="57">
        <v>0</v>
      </c>
      <c r="CW298" s="57">
        <v>0</v>
      </c>
      <c r="CX298" s="57">
        <v>0</v>
      </c>
      <c r="CY298" s="57">
        <v>0</v>
      </c>
      <c r="CZ298" s="57">
        <v>0</v>
      </c>
      <c r="DA298" s="57">
        <v>0</v>
      </c>
      <c r="DB298" s="57">
        <v>0</v>
      </c>
      <c r="DC298" s="57">
        <v>0</v>
      </c>
      <c r="DD298" s="57">
        <v>0</v>
      </c>
      <c r="DE298" s="57">
        <v>0</v>
      </c>
      <c r="DF298" s="57">
        <v>0</v>
      </c>
      <c r="DG298" s="57">
        <v>0</v>
      </c>
      <c r="DH298" s="57">
        <v>0</v>
      </c>
      <c r="DI298" s="57">
        <v>-192830</v>
      </c>
      <c r="DJ298" s="57">
        <v>0</v>
      </c>
      <c r="DK298" s="57">
        <v>-192830</v>
      </c>
      <c r="DL298" s="57">
        <v>-84455</v>
      </c>
      <c r="DM298" s="57">
        <v>0</v>
      </c>
      <c r="DN298" s="57">
        <v>-84455</v>
      </c>
      <c r="DO298" s="57">
        <v>1508</v>
      </c>
      <c r="DP298" s="57">
        <v>0</v>
      </c>
      <c r="DQ298" s="57">
        <v>1508</v>
      </c>
      <c r="DR298" s="57">
        <v>-5838</v>
      </c>
      <c r="DS298" s="57">
        <v>0</v>
      </c>
      <c r="DT298" s="57">
        <v>-5838</v>
      </c>
      <c r="DU298" s="57">
        <v>-708</v>
      </c>
      <c r="DV298" s="57">
        <v>0</v>
      </c>
      <c r="DW298" s="57">
        <v>-708</v>
      </c>
      <c r="DX298" s="57">
        <v>-1841974</v>
      </c>
      <c r="DY298" s="57">
        <v>0</v>
      </c>
      <c r="DZ298" s="57">
        <v>-1841974</v>
      </c>
      <c r="EA298" s="57">
        <v>-47096</v>
      </c>
      <c r="EB298" s="57">
        <v>0</v>
      </c>
      <c r="EC298" s="57">
        <v>-47096</v>
      </c>
      <c r="ED298" s="57">
        <v>0</v>
      </c>
      <c r="EE298" s="57">
        <v>0</v>
      </c>
      <c r="EF298" s="57">
        <v>0</v>
      </c>
      <c r="EG298" s="57">
        <v>0</v>
      </c>
      <c r="EH298" s="57">
        <v>0</v>
      </c>
      <c r="EI298" s="57">
        <v>0</v>
      </c>
      <c r="EJ298" s="57">
        <v>-12736</v>
      </c>
      <c r="EK298" s="57">
        <v>0</v>
      </c>
      <c r="EL298" s="57">
        <v>-12736</v>
      </c>
      <c r="EM298" s="57">
        <v>-1991299</v>
      </c>
      <c r="EN298" s="57">
        <v>0</v>
      </c>
      <c r="EO298" s="57">
        <v>-1991299</v>
      </c>
      <c r="EP298" s="57">
        <v>-20</v>
      </c>
      <c r="EQ298" s="57">
        <v>0</v>
      </c>
      <c r="ER298" s="57">
        <v>-20</v>
      </c>
      <c r="ES298" s="57">
        <v>-607</v>
      </c>
      <c r="ET298" s="57">
        <v>0</v>
      </c>
      <c r="EU298" s="57">
        <v>-607</v>
      </c>
      <c r="EV298" s="57">
        <v>-627</v>
      </c>
      <c r="EW298" s="57">
        <v>0</v>
      </c>
      <c r="EX298" s="57">
        <v>-627</v>
      </c>
      <c r="EY298" s="57">
        <v>69165366</v>
      </c>
      <c r="EZ298" s="57">
        <v>0</v>
      </c>
      <c r="FA298" s="57">
        <v>69165366</v>
      </c>
      <c r="FB298" s="57">
        <v>314140</v>
      </c>
      <c r="FC298" s="57">
        <v>0</v>
      </c>
      <c r="FD298" s="57">
        <v>314140</v>
      </c>
      <c r="FE298" s="57">
        <v>-9391617</v>
      </c>
      <c r="FF298" s="57">
        <v>0</v>
      </c>
      <c r="FG298" s="57">
        <v>-9391617</v>
      </c>
      <c r="FH298" s="57">
        <v>-1553983</v>
      </c>
      <c r="FI298" s="57">
        <v>0</v>
      </c>
      <c r="FJ298" s="57">
        <v>-1553983</v>
      </c>
      <c r="FK298" s="57">
        <v>-192830</v>
      </c>
      <c r="FL298" s="57">
        <v>0</v>
      </c>
      <c r="FM298" s="57">
        <v>-192830</v>
      </c>
      <c r="FN298" s="57">
        <v>-1991299</v>
      </c>
      <c r="FO298" s="57">
        <v>0</v>
      </c>
      <c r="FP298" s="57">
        <v>-1991299</v>
      </c>
      <c r="FQ298" s="57">
        <v>-627</v>
      </c>
      <c r="FR298" s="57">
        <v>0</v>
      </c>
      <c r="FS298" s="57">
        <v>-627</v>
      </c>
      <c r="FT298" s="57">
        <v>-12816216</v>
      </c>
      <c r="FU298" s="57">
        <v>0</v>
      </c>
      <c r="FV298" s="57">
        <v>-12816216</v>
      </c>
      <c r="FW298" s="57">
        <v>56349150</v>
      </c>
      <c r="FX298" s="57">
        <v>0</v>
      </c>
      <c r="FY298" s="57">
        <v>56349150</v>
      </c>
    </row>
    <row r="299" spans="1:181" x14ac:dyDescent="0.2">
      <c r="A299" s="57" t="s">
        <v>698</v>
      </c>
      <c r="B299" s="57" t="s">
        <v>697</v>
      </c>
      <c r="C299" s="57">
        <v>0</v>
      </c>
      <c r="D299" s="57">
        <v>0</v>
      </c>
      <c r="E299" s="57">
        <v>0</v>
      </c>
      <c r="F299" s="57">
        <v>33255</v>
      </c>
      <c r="G299" s="57">
        <v>0</v>
      </c>
      <c r="H299" s="57">
        <v>33255</v>
      </c>
      <c r="I299" s="57">
        <v>0</v>
      </c>
      <c r="J299" s="57">
        <v>0</v>
      </c>
      <c r="K299" s="57">
        <v>0</v>
      </c>
      <c r="L299" s="57">
        <v>1600354</v>
      </c>
      <c r="M299" s="57">
        <v>0</v>
      </c>
      <c r="N299" s="57">
        <v>1600354</v>
      </c>
      <c r="O299" s="57">
        <v>1633609</v>
      </c>
      <c r="P299" s="57">
        <v>0</v>
      </c>
      <c r="Q299" s="57">
        <v>1633609</v>
      </c>
      <c r="R299" s="57">
        <v>-3926632</v>
      </c>
      <c r="S299" s="57">
        <v>0</v>
      </c>
      <c r="T299" s="57">
        <v>-3926632</v>
      </c>
      <c r="U299" s="57">
        <v>-23094</v>
      </c>
      <c r="V299" s="57">
        <v>0</v>
      </c>
      <c r="W299" s="57">
        <v>-23094</v>
      </c>
      <c r="X299" s="57">
        <v>-301320</v>
      </c>
      <c r="Y299" s="57">
        <v>0</v>
      </c>
      <c r="Z299" s="57">
        <v>-301320</v>
      </c>
      <c r="AA299" s="57">
        <v>-210458</v>
      </c>
      <c r="AB299" s="57">
        <v>0</v>
      </c>
      <c r="AC299" s="57">
        <v>-210458</v>
      </c>
      <c r="AD299" s="57">
        <v>-2208</v>
      </c>
      <c r="AE299" s="57">
        <v>0</v>
      </c>
      <c r="AF299" s="57">
        <v>-2208</v>
      </c>
      <c r="AG299" s="57">
        <v>2554901</v>
      </c>
      <c r="AH299" s="57">
        <v>0</v>
      </c>
      <c r="AI299" s="57">
        <v>2554901</v>
      </c>
      <c r="AJ299" s="57">
        <v>-62169</v>
      </c>
      <c r="AK299" s="57">
        <v>0</v>
      </c>
      <c r="AL299" s="57">
        <v>-62169</v>
      </c>
      <c r="AM299" s="57">
        <v>-8468387</v>
      </c>
      <c r="AN299" s="57">
        <v>0</v>
      </c>
      <c r="AO299" s="57">
        <v>-8468387</v>
      </c>
      <c r="AP299" s="57">
        <v>-414409</v>
      </c>
      <c r="AQ299" s="57">
        <v>0</v>
      </c>
      <c r="AR299" s="57">
        <v>-414409</v>
      </c>
      <c r="AS299" s="57">
        <v>-30278</v>
      </c>
      <c r="AT299" s="57">
        <v>0</v>
      </c>
      <c r="AU299" s="57">
        <v>-30278</v>
      </c>
      <c r="AV299" s="57">
        <v>0</v>
      </c>
      <c r="AW299" s="57">
        <v>0</v>
      </c>
      <c r="AX299" s="57">
        <v>0</v>
      </c>
      <c r="AY299" s="57">
        <v>0</v>
      </c>
      <c r="AZ299" s="57">
        <v>0</v>
      </c>
      <c r="BA299" s="57">
        <v>0</v>
      </c>
      <c r="BB299" s="57">
        <v>0</v>
      </c>
      <c r="BC299" s="57">
        <v>0</v>
      </c>
      <c r="BD299" s="57">
        <v>0</v>
      </c>
      <c r="BE299" s="57">
        <v>-10648294</v>
      </c>
      <c r="BF299" s="57">
        <v>0</v>
      </c>
      <c r="BG299" s="57">
        <v>-10648294</v>
      </c>
      <c r="BH299" s="57">
        <v>-2059</v>
      </c>
      <c r="BI299" s="57">
        <v>0</v>
      </c>
      <c r="BJ299" s="57">
        <v>-2059</v>
      </c>
      <c r="BK299" s="57">
        <v>7039</v>
      </c>
      <c r="BL299" s="57">
        <v>0</v>
      </c>
      <c r="BM299" s="57">
        <v>7039</v>
      </c>
      <c r="BN299" s="57">
        <v>-3429971</v>
      </c>
      <c r="BO299" s="57">
        <v>0</v>
      </c>
      <c r="BP299" s="57">
        <v>-3429971</v>
      </c>
      <c r="BQ299" s="57">
        <v>1107193</v>
      </c>
      <c r="BR299" s="57">
        <v>0</v>
      </c>
      <c r="BS299" s="57">
        <v>1107193</v>
      </c>
      <c r="BT299" s="57">
        <v>-2317798</v>
      </c>
      <c r="BU299" s="57">
        <v>0</v>
      </c>
      <c r="BV299" s="57">
        <v>-2317798</v>
      </c>
      <c r="BW299" s="57">
        <v>-175294</v>
      </c>
      <c r="BX299" s="57">
        <v>0</v>
      </c>
      <c r="BY299" s="57">
        <v>-175294</v>
      </c>
      <c r="BZ299" s="57">
        <v>-37502</v>
      </c>
      <c r="CA299" s="57">
        <v>0</v>
      </c>
      <c r="CB299" s="57">
        <v>-37502</v>
      </c>
      <c r="CC299" s="57">
        <v>-814913</v>
      </c>
      <c r="CD299" s="57">
        <v>0</v>
      </c>
      <c r="CE299" s="57">
        <v>-814913</v>
      </c>
      <c r="CF299" s="57">
        <v>8801</v>
      </c>
      <c r="CG299" s="57">
        <v>0</v>
      </c>
      <c r="CH299" s="57">
        <v>8801</v>
      </c>
      <c r="CI299" s="57">
        <v>-1373</v>
      </c>
      <c r="CJ299" s="57">
        <v>0</v>
      </c>
      <c r="CK299" s="57">
        <v>-1373</v>
      </c>
      <c r="CL299" s="57">
        <v>0</v>
      </c>
      <c r="CM299" s="57">
        <v>0</v>
      </c>
      <c r="CN299" s="57">
        <v>0</v>
      </c>
      <c r="CO299" s="57">
        <v>0</v>
      </c>
      <c r="CP299" s="57">
        <v>0</v>
      </c>
      <c r="CQ299" s="57">
        <v>0</v>
      </c>
      <c r="CR299" s="57">
        <v>0</v>
      </c>
      <c r="CS299" s="57">
        <v>0</v>
      </c>
      <c r="CT299" s="57">
        <v>0</v>
      </c>
      <c r="CU299" s="57">
        <v>0</v>
      </c>
      <c r="CV299" s="57">
        <v>0</v>
      </c>
      <c r="CW299" s="57">
        <v>0</v>
      </c>
      <c r="CX299" s="57">
        <v>0</v>
      </c>
      <c r="CY299" s="57">
        <v>0</v>
      </c>
      <c r="CZ299" s="57">
        <v>0</v>
      </c>
      <c r="DA299" s="57">
        <v>0</v>
      </c>
      <c r="DB299" s="57">
        <v>0</v>
      </c>
      <c r="DC299" s="57">
        <v>0</v>
      </c>
      <c r="DD299" s="57">
        <v>0</v>
      </c>
      <c r="DE299" s="57">
        <v>0</v>
      </c>
      <c r="DF299" s="57">
        <v>0</v>
      </c>
      <c r="DG299" s="57">
        <v>0</v>
      </c>
      <c r="DH299" s="57">
        <v>0</v>
      </c>
      <c r="DI299" s="57">
        <v>-1020281</v>
      </c>
      <c r="DJ299" s="57">
        <v>0</v>
      </c>
      <c r="DK299" s="57">
        <v>-1020281</v>
      </c>
      <c r="DL299" s="57">
        <v>-9609</v>
      </c>
      <c r="DM299" s="57">
        <v>0</v>
      </c>
      <c r="DN299" s="57">
        <v>-9609</v>
      </c>
      <c r="DO299" s="57">
        <v>0</v>
      </c>
      <c r="DP299" s="57">
        <v>0</v>
      </c>
      <c r="DQ299" s="57">
        <v>0</v>
      </c>
      <c r="DR299" s="57">
        <v>-41989</v>
      </c>
      <c r="DS299" s="57">
        <v>0</v>
      </c>
      <c r="DT299" s="57">
        <v>-41989</v>
      </c>
      <c r="DU299" s="57">
        <v>-8285</v>
      </c>
      <c r="DV299" s="57">
        <v>0</v>
      </c>
      <c r="DW299" s="57">
        <v>-8285</v>
      </c>
      <c r="DX299" s="57">
        <v>-2614382</v>
      </c>
      <c r="DY299" s="57">
        <v>0</v>
      </c>
      <c r="DZ299" s="57">
        <v>-2614382</v>
      </c>
      <c r="EA299" s="57">
        <v>-102899</v>
      </c>
      <c r="EB299" s="57">
        <v>0</v>
      </c>
      <c r="EC299" s="57">
        <v>-102899</v>
      </c>
      <c r="ED299" s="57">
        <v>0</v>
      </c>
      <c r="EE299" s="57">
        <v>0</v>
      </c>
      <c r="EF299" s="57">
        <v>0</v>
      </c>
      <c r="EG299" s="57">
        <v>0</v>
      </c>
      <c r="EH299" s="57">
        <v>0</v>
      </c>
      <c r="EI299" s="57">
        <v>0</v>
      </c>
      <c r="EJ299" s="57">
        <v>-45117</v>
      </c>
      <c r="EK299" s="57">
        <v>0</v>
      </c>
      <c r="EL299" s="57">
        <v>-45117</v>
      </c>
      <c r="EM299" s="57">
        <v>-2822281</v>
      </c>
      <c r="EN299" s="57">
        <v>0</v>
      </c>
      <c r="EO299" s="57">
        <v>-2822281</v>
      </c>
      <c r="EP299" s="57">
        <v>0</v>
      </c>
      <c r="EQ299" s="57">
        <v>0</v>
      </c>
      <c r="ER299" s="57">
        <v>0</v>
      </c>
      <c r="ES299" s="57">
        <v>0</v>
      </c>
      <c r="ET299" s="57">
        <v>0</v>
      </c>
      <c r="EU299" s="57">
        <v>0</v>
      </c>
      <c r="EV299" s="57">
        <v>0</v>
      </c>
      <c r="EW299" s="57">
        <v>0</v>
      </c>
      <c r="EX299" s="57">
        <v>0</v>
      </c>
      <c r="EY299" s="57">
        <v>113398657</v>
      </c>
      <c r="EZ299" s="57">
        <v>0</v>
      </c>
      <c r="FA299" s="57">
        <v>113398657</v>
      </c>
      <c r="FB299" s="57">
        <v>1633609</v>
      </c>
      <c r="FC299" s="57">
        <v>0</v>
      </c>
      <c r="FD299" s="57">
        <v>1633609</v>
      </c>
      <c r="FE299" s="57">
        <v>-10648294</v>
      </c>
      <c r="FF299" s="57">
        <v>0</v>
      </c>
      <c r="FG299" s="57">
        <v>-10648294</v>
      </c>
      <c r="FH299" s="57">
        <v>-2317798</v>
      </c>
      <c r="FI299" s="57">
        <v>0</v>
      </c>
      <c r="FJ299" s="57">
        <v>-2317798</v>
      </c>
      <c r="FK299" s="57">
        <v>-1020281</v>
      </c>
      <c r="FL299" s="57">
        <v>0</v>
      </c>
      <c r="FM299" s="57">
        <v>-1020281</v>
      </c>
      <c r="FN299" s="57">
        <v>-2822281</v>
      </c>
      <c r="FO299" s="57">
        <v>0</v>
      </c>
      <c r="FP299" s="57">
        <v>-2822281</v>
      </c>
      <c r="FQ299" s="57">
        <v>0</v>
      </c>
      <c r="FR299" s="57">
        <v>0</v>
      </c>
      <c r="FS299" s="57">
        <v>0</v>
      </c>
      <c r="FT299" s="57">
        <v>-15175045</v>
      </c>
      <c r="FU299" s="57">
        <v>0</v>
      </c>
      <c r="FV299" s="57">
        <v>-15175045</v>
      </c>
      <c r="FW299" s="57">
        <v>98223612</v>
      </c>
      <c r="FX299" s="57">
        <v>0</v>
      </c>
      <c r="FY299" s="57">
        <v>98223612</v>
      </c>
    </row>
    <row r="300" spans="1:181" x14ac:dyDescent="0.2">
      <c r="A300" s="57" t="s">
        <v>700</v>
      </c>
      <c r="B300" s="57" t="s">
        <v>699</v>
      </c>
      <c r="C300" s="57">
        <v>0</v>
      </c>
      <c r="D300" s="57">
        <v>0</v>
      </c>
      <c r="E300" s="57">
        <v>0</v>
      </c>
      <c r="F300" s="57">
        <v>18862</v>
      </c>
      <c r="G300" s="57">
        <v>0</v>
      </c>
      <c r="H300" s="57">
        <v>18862</v>
      </c>
      <c r="I300" s="57">
        <v>0</v>
      </c>
      <c r="J300" s="57">
        <v>0</v>
      </c>
      <c r="K300" s="57">
        <v>0</v>
      </c>
      <c r="L300" s="57">
        <v>797747</v>
      </c>
      <c r="M300" s="57">
        <v>0</v>
      </c>
      <c r="N300" s="57">
        <v>797747</v>
      </c>
      <c r="O300" s="57">
        <v>816609</v>
      </c>
      <c r="P300" s="57">
        <v>0</v>
      </c>
      <c r="Q300" s="57">
        <v>816609</v>
      </c>
      <c r="R300" s="57">
        <v>-3185998</v>
      </c>
      <c r="S300" s="57">
        <v>0</v>
      </c>
      <c r="T300" s="57">
        <v>-3185998</v>
      </c>
      <c r="U300" s="57">
        <v>0</v>
      </c>
      <c r="V300" s="57">
        <v>0</v>
      </c>
      <c r="W300" s="57">
        <v>0</v>
      </c>
      <c r="X300" s="57">
        <v>-323008</v>
      </c>
      <c r="Y300" s="57">
        <v>0</v>
      </c>
      <c r="Z300" s="57">
        <v>-323008</v>
      </c>
      <c r="AA300" s="57">
        <v>0</v>
      </c>
      <c r="AB300" s="57">
        <v>0</v>
      </c>
      <c r="AC300" s="57">
        <v>0</v>
      </c>
      <c r="AD300" s="57">
        <v>0</v>
      </c>
      <c r="AE300" s="57">
        <v>0</v>
      </c>
      <c r="AF300" s="57">
        <v>0</v>
      </c>
      <c r="AG300" s="57">
        <v>3005547</v>
      </c>
      <c r="AH300" s="57">
        <v>0</v>
      </c>
      <c r="AI300" s="57">
        <v>3005547</v>
      </c>
      <c r="AJ300" s="57">
        <v>-56463</v>
      </c>
      <c r="AK300" s="57">
        <v>0</v>
      </c>
      <c r="AL300" s="57">
        <v>-56463</v>
      </c>
      <c r="AM300" s="57">
        <v>-3746831</v>
      </c>
      <c r="AN300" s="57">
        <v>0</v>
      </c>
      <c r="AO300" s="57">
        <v>-3746831</v>
      </c>
      <c r="AP300" s="57">
        <v>462285</v>
      </c>
      <c r="AQ300" s="57">
        <v>0</v>
      </c>
      <c r="AR300" s="57">
        <v>462285</v>
      </c>
      <c r="AS300" s="57">
        <v>-77460</v>
      </c>
      <c r="AT300" s="57">
        <v>0</v>
      </c>
      <c r="AU300" s="57">
        <v>-77460</v>
      </c>
      <c r="AV300" s="57">
        <v>-7432</v>
      </c>
      <c r="AW300" s="57">
        <v>0</v>
      </c>
      <c r="AX300" s="57">
        <v>-7432</v>
      </c>
      <c r="AY300" s="57">
        <v>-1818</v>
      </c>
      <c r="AZ300" s="57">
        <v>0</v>
      </c>
      <c r="BA300" s="57">
        <v>-1818</v>
      </c>
      <c r="BB300" s="57">
        <v>0</v>
      </c>
      <c r="BC300" s="57">
        <v>0</v>
      </c>
      <c r="BD300" s="57">
        <v>0</v>
      </c>
      <c r="BE300" s="57">
        <v>-3931178</v>
      </c>
      <c r="BF300" s="57">
        <v>0</v>
      </c>
      <c r="BG300" s="57">
        <v>-3931178</v>
      </c>
      <c r="BH300" s="57">
        <v>-10661</v>
      </c>
      <c r="BI300" s="57">
        <v>0</v>
      </c>
      <c r="BJ300" s="57">
        <v>-10661</v>
      </c>
      <c r="BK300" s="57">
        <v>-57988</v>
      </c>
      <c r="BL300" s="57">
        <v>0</v>
      </c>
      <c r="BM300" s="57">
        <v>-57988</v>
      </c>
      <c r="BN300" s="57">
        <v>-3966746</v>
      </c>
      <c r="BO300" s="57">
        <v>0</v>
      </c>
      <c r="BP300" s="57">
        <v>-3966746</v>
      </c>
      <c r="BQ300" s="57">
        <v>173439</v>
      </c>
      <c r="BR300" s="57">
        <v>0</v>
      </c>
      <c r="BS300" s="57">
        <v>173439</v>
      </c>
      <c r="BT300" s="57">
        <v>-3861956</v>
      </c>
      <c r="BU300" s="57">
        <v>0</v>
      </c>
      <c r="BV300" s="57">
        <v>-3861956</v>
      </c>
      <c r="BW300" s="57">
        <v>-141784</v>
      </c>
      <c r="BX300" s="57">
        <v>0</v>
      </c>
      <c r="BY300" s="57">
        <v>-141784</v>
      </c>
      <c r="BZ300" s="57">
        <v>4071</v>
      </c>
      <c r="CA300" s="57">
        <v>0</v>
      </c>
      <c r="CB300" s="57">
        <v>4071</v>
      </c>
      <c r="CC300" s="57">
        <v>-752012</v>
      </c>
      <c r="CD300" s="57">
        <v>0</v>
      </c>
      <c r="CE300" s="57">
        <v>-752012</v>
      </c>
      <c r="CF300" s="57">
        <v>-540303</v>
      </c>
      <c r="CG300" s="57">
        <v>0</v>
      </c>
      <c r="CH300" s="57">
        <v>-540303</v>
      </c>
      <c r="CI300" s="57">
        <v>-5226</v>
      </c>
      <c r="CJ300" s="57">
        <v>0</v>
      </c>
      <c r="CK300" s="57">
        <v>-5226</v>
      </c>
      <c r="CL300" s="57">
        <v>-1858</v>
      </c>
      <c r="CM300" s="57">
        <v>0</v>
      </c>
      <c r="CN300" s="57">
        <v>-1858</v>
      </c>
      <c r="CO300" s="57">
        <v>-1011</v>
      </c>
      <c r="CP300" s="57">
        <v>0</v>
      </c>
      <c r="CQ300" s="57">
        <v>-1011</v>
      </c>
      <c r="CR300" s="57">
        <v>0</v>
      </c>
      <c r="CS300" s="57">
        <v>0</v>
      </c>
      <c r="CT300" s="57">
        <v>0</v>
      </c>
      <c r="CU300" s="57">
        <v>-3528</v>
      </c>
      <c r="CV300" s="57">
        <v>0</v>
      </c>
      <c r="CW300" s="57">
        <v>-3528</v>
      </c>
      <c r="CX300" s="57">
        <v>0</v>
      </c>
      <c r="CY300" s="57">
        <v>0</v>
      </c>
      <c r="CZ300" s="57">
        <v>0</v>
      </c>
      <c r="DA300" s="57">
        <v>0</v>
      </c>
      <c r="DB300" s="57">
        <v>0</v>
      </c>
      <c r="DC300" s="57">
        <v>0</v>
      </c>
      <c r="DD300" s="57">
        <v>0</v>
      </c>
      <c r="DE300" s="57">
        <v>0</v>
      </c>
      <c r="DF300" s="57">
        <v>0</v>
      </c>
      <c r="DG300" s="57">
        <v>0</v>
      </c>
      <c r="DH300" s="57">
        <v>0</v>
      </c>
      <c r="DI300" s="57">
        <v>-1441651</v>
      </c>
      <c r="DJ300" s="57">
        <v>0</v>
      </c>
      <c r="DK300" s="57">
        <v>-1441651</v>
      </c>
      <c r="DL300" s="57">
        <v>-38018</v>
      </c>
      <c r="DM300" s="57">
        <v>0</v>
      </c>
      <c r="DN300" s="57">
        <v>-38018</v>
      </c>
      <c r="DO300" s="57">
        <v>-14642</v>
      </c>
      <c r="DP300" s="57">
        <v>0</v>
      </c>
      <c r="DQ300" s="57">
        <v>-14642</v>
      </c>
      <c r="DR300" s="57">
        <v>-26421</v>
      </c>
      <c r="DS300" s="57">
        <v>0</v>
      </c>
      <c r="DT300" s="57">
        <v>-26421</v>
      </c>
      <c r="DU300" s="57">
        <v>-4247</v>
      </c>
      <c r="DV300" s="57">
        <v>0</v>
      </c>
      <c r="DW300" s="57">
        <v>-4247</v>
      </c>
      <c r="DX300" s="57">
        <v>-822500</v>
      </c>
      <c r="DY300" s="57">
        <v>0</v>
      </c>
      <c r="DZ300" s="57">
        <v>-822500</v>
      </c>
      <c r="EA300" s="57">
        <v>-10245</v>
      </c>
      <c r="EB300" s="57">
        <v>0</v>
      </c>
      <c r="EC300" s="57">
        <v>-10245</v>
      </c>
      <c r="ED300" s="57">
        <v>0</v>
      </c>
      <c r="EE300" s="57">
        <v>0</v>
      </c>
      <c r="EF300" s="57">
        <v>0</v>
      </c>
      <c r="EG300" s="57">
        <v>-1253</v>
      </c>
      <c r="EH300" s="57">
        <v>0</v>
      </c>
      <c r="EI300" s="57">
        <v>-1253</v>
      </c>
      <c r="EJ300" s="57">
        <v>-12248</v>
      </c>
      <c r="EK300" s="57">
        <v>0</v>
      </c>
      <c r="EL300" s="57">
        <v>-12248</v>
      </c>
      <c r="EM300" s="57">
        <v>-929574</v>
      </c>
      <c r="EN300" s="57">
        <v>0</v>
      </c>
      <c r="EO300" s="57">
        <v>-929574</v>
      </c>
      <c r="EP300" s="57">
        <v>-4860</v>
      </c>
      <c r="EQ300" s="57">
        <v>0</v>
      </c>
      <c r="ER300" s="57">
        <v>-4860</v>
      </c>
      <c r="ES300" s="57">
        <v>-8238</v>
      </c>
      <c r="ET300" s="57">
        <v>0</v>
      </c>
      <c r="EU300" s="57">
        <v>-8238</v>
      </c>
      <c r="EV300" s="57">
        <v>-13098</v>
      </c>
      <c r="EW300" s="57">
        <v>0</v>
      </c>
      <c r="EX300" s="57">
        <v>-13098</v>
      </c>
      <c r="EY300" s="57">
        <v>119583502</v>
      </c>
      <c r="EZ300" s="57">
        <v>0</v>
      </c>
      <c r="FA300" s="57">
        <v>119583502</v>
      </c>
      <c r="FB300" s="57">
        <v>816609</v>
      </c>
      <c r="FC300" s="57">
        <v>0</v>
      </c>
      <c r="FD300" s="57">
        <v>816609</v>
      </c>
      <c r="FE300" s="57">
        <v>-3931178</v>
      </c>
      <c r="FF300" s="57">
        <v>0</v>
      </c>
      <c r="FG300" s="57">
        <v>-3931178</v>
      </c>
      <c r="FH300" s="57">
        <v>-3861956</v>
      </c>
      <c r="FI300" s="57">
        <v>0</v>
      </c>
      <c r="FJ300" s="57">
        <v>-3861956</v>
      </c>
      <c r="FK300" s="57">
        <v>-1441651</v>
      </c>
      <c r="FL300" s="57">
        <v>0</v>
      </c>
      <c r="FM300" s="57">
        <v>-1441651</v>
      </c>
      <c r="FN300" s="57">
        <v>-929574</v>
      </c>
      <c r="FO300" s="57">
        <v>0</v>
      </c>
      <c r="FP300" s="57">
        <v>-929574</v>
      </c>
      <c r="FQ300" s="57">
        <v>-13098</v>
      </c>
      <c r="FR300" s="57">
        <v>0</v>
      </c>
      <c r="FS300" s="57">
        <v>-13098</v>
      </c>
      <c r="FT300" s="57">
        <v>-9360848</v>
      </c>
      <c r="FU300" s="57">
        <v>0</v>
      </c>
      <c r="FV300" s="57">
        <v>-9360848</v>
      </c>
      <c r="FW300" s="57">
        <v>110222654</v>
      </c>
      <c r="FX300" s="57">
        <v>0</v>
      </c>
      <c r="FY300" s="57">
        <v>110222654</v>
      </c>
    </row>
    <row r="301" spans="1:181" x14ac:dyDescent="0.2">
      <c r="A301" s="57" t="s">
        <v>702</v>
      </c>
      <c r="B301" s="57" t="s">
        <v>701</v>
      </c>
      <c r="C301" s="57">
        <v>0</v>
      </c>
      <c r="D301" s="57">
        <v>0</v>
      </c>
      <c r="E301" s="57">
        <v>0</v>
      </c>
      <c r="F301" s="57">
        <v>2184</v>
      </c>
      <c r="G301" s="57">
        <v>0</v>
      </c>
      <c r="H301" s="57">
        <v>2184</v>
      </c>
      <c r="I301" s="57">
        <v>0</v>
      </c>
      <c r="J301" s="57">
        <v>0</v>
      </c>
      <c r="K301" s="57">
        <v>0</v>
      </c>
      <c r="L301" s="57">
        <v>463141</v>
      </c>
      <c r="M301" s="57">
        <v>0</v>
      </c>
      <c r="N301" s="57">
        <v>463141</v>
      </c>
      <c r="O301" s="57">
        <v>465325</v>
      </c>
      <c r="P301" s="57">
        <v>0</v>
      </c>
      <c r="Q301" s="57">
        <v>465325</v>
      </c>
      <c r="R301" s="57">
        <v>-2963378</v>
      </c>
      <c r="S301" s="57">
        <v>0</v>
      </c>
      <c r="T301" s="57">
        <v>-2963378</v>
      </c>
      <c r="U301" s="57">
        <v>-20000</v>
      </c>
      <c r="V301" s="57">
        <v>0</v>
      </c>
      <c r="W301" s="57">
        <v>-20000</v>
      </c>
      <c r="X301" s="57">
        <v>-97715</v>
      </c>
      <c r="Y301" s="57">
        <v>0</v>
      </c>
      <c r="Z301" s="57">
        <v>-97715</v>
      </c>
      <c r="AA301" s="57">
        <v>-75000</v>
      </c>
      <c r="AB301" s="57">
        <v>0</v>
      </c>
      <c r="AC301" s="57">
        <v>-75000</v>
      </c>
      <c r="AD301" s="57">
        <v>-10000</v>
      </c>
      <c r="AE301" s="57">
        <v>0</v>
      </c>
      <c r="AF301" s="57">
        <v>-10000</v>
      </c>
      <c r="AG301" s="57">
        <v>1865314</v>
      </c>
      <c r="AH301" s="57">
        <v>0</v>
      </c>
      <c r="AI301" s="57">
        <v>1865314</v>
      </c>
      <c r="AJ301" s="57">
        <v>-31133</v>
      </c>
      <c r="AK301" s="57">
        <v>0</v>
      </c>
      <c r="AL301" s="57">
        <v>-31133</v>
      </c>
      <c r="AM301" s="57">
        <v>-4073455</v>
      </c>
      <c r="AN301" s="57">
        <v>0</v>
      </c>
      <c r="AO301" s="57">
        <v>-4073455</v>
      </c>
      <c r="AP301" s="57">
        <v>66129</v>
      </c>
      <c r="AQ301" s="57">
        <v>0</v>
      </c>
      <c r="AR301" s="57">
        <v>66129</v>
      </c>
      <c r="AS301" s="57">
        <v>-60841</v>
      </c>
      <c r="AT301" s="57">
        <v>0</v>
      </c>
      <c r="AU301" s="57">
        <v>-60841</v>
      </c>
      <c r="AV301" s="57">
        <v>-94</v>
      </c>
      <c r="AW301" s="57">
        <v>0</v>
      </c>
      <c r="AX301" s="57">
        <v>-94</v>
      </c>
      <c r="AY301" s="57">
        <v>-8535</v>
      </c>
      <c r="AZ301" s="57">
        <v>0</v>
      </c>
      <c r="BA301" s="57">
        <v>-8535</v>
      </c>
      <c r="BB301" s="57">
        <v>0</v>
      </c>
      <c r="BC301" s="57">
        <v>0</v>
      </c>
      <c r="BD301" s="57">
        <v>0</v>
      </c>
      <c r="BE301" s="57">
        <v>-5303708</v>
      </c>
      <c r="BF301" s="57">
        <v>0</v>
      </c>
      <c r="BG301" s="57">
        <v>-5303708</v>
      </c>
      <c r="BH301" s="57">
        <v>-73322</v>
      </c>
      <c r="BI301" s="57">
        <v>0</v>
      </c>
      <c r="BJ301" s="57">
        <v>-73322</v>
      </c>
      <c r="BK301" s="57">
        <v>-14868</v>
      </c>
      <c r="BL301" s="57">
        <v>0</v>
      </c>
      <c r="BM301" s="57">
        <v>-14868</v>
      </c>
      <c r="BN301" s="57">
        <v>-2612322</v>
      </c>
      <c r="BO301" s="57">
        <v>0</v>
      </c>
      <c r="BP301" s="57">
        <v>-2612322</v>
      </c>
      <c r="BQ301" s="57">
        <v>-6034</v>
      </c>
      <c r="BR301" s="57">
        <v>0</v>
      </c>
      <c r="BS301" s="57">
        <v>-6034</v>
      </c>
      <c r="BT301" s="57">
        <v>-2706546</v>
      </c>
      <c r="BU301" s="57">
        <v>0</v>
      </c>
      <c r="BV301" s="57">
        <v>-2706546</v>
      </c>
      <c r="BW301" s="57">
        <v>-6800</v>
      </c>
      <c r="BX301" s="57">
        <v>0</v>
      </c>
      <c r="BY301" s="57">
        <v>-6800</v>
      </c>
      <c r="BZ301" s="57">
        <v>0</v>
      </c>
      <c r="CA301" s="57">
        <v>0</v>
      </c>
      <c r="CB301" s="57">
        <v>0</v>
      </c>
      <c r="CC301" s="57">
        <v>-91409</v>
      </c>
      <c r="CD301" s="57">
        <v>0</v>
      </c>
      <c r="CE301" s="57">
        <v>-91409</v>
      </c>
      <c r="CF301" s="57">
        <v>0</v>
      </c>
      <c r="CG301" s="57">
        <v>0</v>
      </c>
      <c r="CH301" s="57">
        <v>0</v>
      </c>
      <c r="CI301" s="57">
        <v>0</v>
      </c>
      <c r="CJ301" s="57">
        <v>0</v>
      </c>
      <c r="CK301" s="57">
        <v>0</v>
      </c>
      <c r="CL301" s="57">
        <v>0</v>
      </c>
      <c r="CM301" s="57">
        <v>0</v>
      </c>
      <c r="CN301" s="57">
        <v>0</v>
      </c>
      <c r="CO301" s="57">
        <v>-11600</v>
      </c>
      <c r="CP301" s="57">
        <v>0</v>
      </c>
      <c r="CQ301" s="57">
        <v>-11600</v>
      </c>
      <c r="CR301" s="57">
        <v>0</v>
      </c>
      <c r="CS301" s="57">
        <v>0</v>
      </c>
      <c r="CT301" s="57">
        <v>0</v>
      </c>
      <c r="CU301" s="57">
        <v>0</v>
      </c>
      <c r="CV301" s="57">
        <v>0</v>
      </c>
      <c r="CW301" s="57">
        <v>0</v>
      </c>
      <c r="CX301" s="57">
        <v>0</v>
      </c>
      <c r="CY301" s="57">
        <v>0</v>
      </c>
      <c r="CZ301" s="57">
        <v>0</v>
      </c>
      <c r="DA301" s="57">
        <v>0</v>
      </c>
      <c r="DB301" s="57">
        <v>0</v>
      </c>
      <c r="DC301" s="57">
        <v>0</v>
      </c>
      <c r="DD301" s="57">
        <v>0</v>
      </c>
      <c r="DE301" s="57">
        <v>0</v>
      </c>
      <c r="DF301" s="57">
        <v>0</v>
      </c>
      <c r="DG301" s="57">
        <v>0</v>
      </c>
      <c r="DH301" s="57">
        <v>0</v>
      </c>
      <c r="DI301" s="57">
        <v>-109809</v>
      </c>
      <c r="DJ301" s="57">
        <v>0</v>
      </c>
      <c r="DK301" s="57">
        <v>-109809</v>
      </c>
      <c r="DL301" s="57">
        <v>0</v>
      </c>
      <c r="DM301" s="57">
        <v>0</v>
      </c>
      <c r="DN301" s="57">
        <v>0</v>
      </c>
      <c r="DO301" s="57">
        <v>0</v>
      </c>
      <c r="DP301" s="57">
        <v>0</v>
      </c>
      <c r="DQ301" s="57">
        <v>0</v>
      </c>
      <c r="DR301" s="57">
        <v>-44540</v>
      </c>
      <c r="DS301" s="57">
        <v>0</v>
      </c>
      <c r="DT301" s="57">
        <v>-44540</v>
      </c>
      <c r="DU301" s="57">
        <v>-12077</v>
      </c>
      <c r="DV301" s="57">
        <v>0</v>
      </c>
      <c r="DW301" s="57">
        <v>-12077</v>
      </c>
      <c r="DX301" s="57">
        <v>-864638</v>
      </c>
      <c r="DY301" s="57">
        <v>0</v>
      </c>
      <c r="DZ301" s="57">
        <v>-864638</v>
      </c>
      <c r="EA301" s="57">
        <v>-46421</v>
      </c>
      <c r="EB301" s="57">
        <v>0</v>
      </c>
      <c r="EC301" s="57">
        <v>-46421</v>
      </c>
      <c r="ED301" s="57">
        <v>0</v>
      </c>
      <c r="EE301" s="57">
        <v>0</v>
      </c>
      <c r="EF301" s="57">
        <v>0</v>
      </c>
      <c r="EG301" s="57">
        <v>0</v>
      </c>
      <c r="EH301" s="57">
        <v>0</v>
      </c>
      <c r="EI301" s="57">
        <v>0</v>
      </c>
      <c r="EJ301" s="57">
        <v>-10269</v>
      </c>
      <c r="EK301" s="57">
        <v>0</v>
      </c>
      <c r="EL301" s="57">
        <v>-10269</v>
      </c>
      <c r="EM301" s="57">
        <v>-977945</v>
      </c>
      <c r="EN301" s="57">
        <v>0</v>
      </c>
      <c r="EO301" s="57">
        <v>-977945</v>
      </c>
      <c r="EP301" s="57">
        <v>0</v>
      </c>
      <c r="EQ301" s="57">
        <v>0</v>
      </c>
      <c r="ER301" s="57">
        <v>0</v>
      </c>
      <c r="ES301" s="57">
        <v>0</v>
      </c>
      <c r="ET301" s="57">
        <v>0</v>
      </c>
      <c r="EU301" s="57">
        <v>0</v>
      </c>
      <c r="EV301" s="57">
        <v>0</v>
      </c>
      <c r="EW301" s="57">
        <v>0</v>
      </c>
      <c r="EX301" s="57">
        <v>0</v>
      </c>
      <c r="EY301" s="57">
        <v>76854031</v>
      </c>
      <c r="EZ301" s="57">
        <v>0</v>
      </c>
      <c r="FA301" s="57">
        <v>76854031</v>
      </c>
      <c r="FB301" s="57">
        <v>465325</v>
      </c>
      <c r="FC301" s="57">
        <v>0</v>
      </c>
      <c r="FD301" s="57">
        <v>465325</v>
      </c>
      <c r="FE301" s="57">
        <v>-5303708</v>
      </c>
      <c r="FF301" s="57">
        <v>0</v>
      </c>
      <c r="FG301" s="57">
        <v>-5303708</v>
      </c>
      <c r="FH301" s="57">
        <v>-2706546</v>
      </c>
      <c r="FI301" s="57">
        <v>0</v>
      </c>
      <c r="FJ301" s="57">
        <v>-2706546</v>
      </c>
      <c r="FK301" s="57">
        <v>-109809</v>
      </c>
      <c r="FL301" s="57">
        <v>0</v>
      </c>
      <c r="FM301" s="57">
        <v>-109809</v>
      </c>
      <c r="FN301" s="57">
        <v>-977945</v>
      </c>
      <c r="FO301" s="57">
        <v>0</v>
      </c>
      <c r="FP301" s="57">
        <v>-977945</v>
      </c>
      <c r="FQ301" s="57">
        <v>0</v>
      </c>
      <c r="FR301" s="57">
        <v>0</v>
      </c>
      <c r="FS301" s="57">
        <v>0</v>
      </c>
      <c r="FT301" s="57">
        <v>-8632683</v>
      </c>
      <c r="FU301" s="57">
        <v>0</v>
      </c>
      <c r="FV301" s="57">
        <v>-8632683</v>
      </c>
      <c r="FW301" s="57">
        <v>68221348</v>
      </c>
      <c r="FX301" s="57">
        <v>0</v>
      </c>
      <c r="FY301" s="57">
        <v>68221348</v>
      </c>
    </row>
    <row r="302" spans="1:181" x14ac:dyDescent="0.2">
      <c r="A302" s="57" t="s">
        <v>704</v>
      </c>
      <c r="B302" s="57" t="s">
        <v>703</v>
      </c>
      <c r="C302" s="57">
        <v>0</v>
      </c>
      <c r="D302" s="57">
        <v>0</v>
      </c>
      <c r="E302" s="57">
        <v>0</v>
      </c>
      <c r="F302" s="57">
        <v>59192</v>
      </c>
      <c r="G302" s="57">
        <v>0</v>
      </c>
      <c r="H302" s="57">
        <v>59192</v>
      </c>
      <c r="I302" s="57">
        <v>0</v>
      </c>
      <c r="J302" s="57">
        <v>0</v>
      </c>
      <c r="K302" s="57">
        <v>0</v>
      </c>
      <c r="L302" s="57">
        <v>181999</v>
      </c>
      <c r="M302" s="57">
        <v>0</v>
      </c>
      <c r="N302" s="57">
        <v>181999</v>
      </c>
      <c r="O302" s="57">
        <v>241191</v>
      </c>
      <c r="P302" s="57">
        <v>0</v>
      </c>
      <c r="Q302" s="57">
        <v>241191</v>
      </c>
      <c r="R302" s="57">
        <v>-1370203</v>
      </c>
      <c r="S302" s="57">
        <v>0</v>
      </c>
      <c r="T302" s="57">
        <v>-1370203</v>
      </c>
      <c r="U302" s="57">
        <v>-2396</v>
      </c>
      <c r="V302" s="57">
        <v>0</v>
      </c>
      <c r="W302" s="57">
        <v>-2396</v>
      </c>
      <c r="X302" s="57">
        <v>-182431</v>
      </c>
      <c r="Y302" s="57">
        <v>0</v>
      </c>
      <c r="Z302" s="57">
        <v>-182431</v>
      </c>
      <c r="AA302" s="57">
        <v>-86520</v>
      </c>
      <c r="AB302" s="57">
        <v>0</v>
      </c>
      <c r="AC302" s="57">
        <v>-86520</v>
      </c>
      <c r="AD302" s="57">
        <v>0</v>
      </c>
      <c r="AE302" s="57">
        <v>0</v>
      </c>
      <c r="AF302" s="57">
        <v>0</v>
      </c>
      <c r="AG302" s="57">
        <v>1890645</v>
      </c>
      <c r="AH302" s="57">
        <v>0</v>
      </c>
      <c r="AI302" s="57">
        <v>1890645</v>
      </c>
      <c r="AJ302" s="57">
        <v>-17710</v>
      </c>
      <c r="AK302" s="57">
        <v>0</v>
      </c>
      <c r="AL302" s="57">
        <v>-17710</v>
      </c>
      <c r="AM302" s="57">
        <v>-3116848</v>
      </c>
      <c r="AN302" s="57">
        <v>0</v>
      </c>
      <c r="AO302" s="57">
        <v>-3116848</v>
      </c>
      <c r="AP302" s="57">
        <v>-319614</v>
      </c>
      <c r="AQ302" s="57">
        <v>0</v>
      </c>
      <c r="AR302" s="57">
        <v>-319614</v>
      </c>
      <c r="AS302" s="57">
        <v>0</v>
      </c>
      <c r="AT302" s="57">
        <v>0</v>
      </c>
      <c r="AU302" s="57">
        <v>0</v>
      </c>
      <c r="AV302" s="57">
        <v>0</v>
      </c>
      <c r="AW302" s="57">
        <v>0</v>
      </c>
      <c r="AX302" s="57">
        <v>0</v>
      </c>
      <c r="AY302" s="57">
        <v>0</v>
      </c>
      <c r="AZ302" s="57">
        <v>0</v>
      </c>
      <c r="BA302" s="57">
        <v>0</v>
      </c>
      <c r="BB302" s="57">
        <v>0</v>
      </c>
      <c r="BC302" s="57">
        <v>0</v>
      </c>
      <c r="BD302" s="57">
        <v>0</v>
      </c>
      <c r="BE302" s="57">
        <v>-3116161</v>
      </c>
      <c r="BF302" s="57">
        <v>0</v>
      </c>
      <c r="BG302" s="57">
        <v>-3116161</v>
      </c>
      <c r="BH302" s="57">
        <v>-11100</v>
      </c>
      <c r="BI302" s="57">
        <v>0</v>
      </c>
      <c r="BJ302" s="57">
        <v>-11100</v>
      </c>
      <c r="BK302" s="57">
        <v>-4987</v>
      </c>
      <c r="BL302" s="57">
        <v>0</v>
      </c>
      <c r="BM302" s="57">
        <v>-4987</v>
      </c>
      <c r="BN302" s="57">
        <v>-3493226</v>
      </c>
      <c r="BO302" s="57">
        <v>0</v>
      </c>
      <c r="BP302" s="57">
        <v>-3493226</v>
      </c>
      <c r="BQ302" s="57">
        <v>184263</v>
      </c>
      <c r="BR302" s="57">
        <v>0</v>
      </c>
      <c r="BS302" s="57">
        <v>184263</v>
      </c>
      <c r="BT302" s="57">
        <v>-3325050</v>
      </c>
      <c r="BU302" s="57">
        <v>0</v>
      </c>
      <c r="BV302" s="57">
        <v>-3325050</v>
      </c>
      <c r="BW302" s="57">
        <v>-277984</v>
      </c>
      <c r="BX302" s="57">
        <v>0</v>
      </c>
      <c r="BY302" s="57">
        <v>-277984</v>
      </c>
      <c r="BZ302" s="57">
        <v>4498</v>
      </c>
      <c r="CA302" s="57">
        <v>0</v>
      </c>
      <c r="CB302" s="57">
        <v>4498</v>
      </c>
      <c r="CC302" s="57">
        <v>-100818</v>
      </c>
      <c r="CD302" s="57">
        <v>0</v>
      </c>
      <c r="CE302" s="57">
        <v>-100818</v>
      </c>
      <c r="CF302" s="57">
        <v>6639</v>
      </c>
      <c r="CG302" s="57">
        <v>0</v>
      </c>
      <c r="CH302" s="57">
        <v>6639</v>
      </c>
      <c r="CI302" s="57">
        <v>0</v>
      </c>
      <c r="CJ302" s="57">
        <v>0</v>
      </c>
      <c r="CK302" s="57">
        <v>0</v>
      </c>
      <c r="CL302" s="57">
        <v>0</v>
      </c>
      <c r="CM302" s="57">
        <v>0</v>
      </c>
      <c r="CN302" s="57">
        <v>0</v>
      </c>
      <c r="CO302" s="57">
        <v>0</v>
      </c>
      <c r="CP302" s="57">
        <v>0</v>
      </c>
      <c r="CQ302" s="57">
        <v>0</v>
      </c>
      <c r="CR302" s="57">
        <v>0</v>
      </c>
      <c r="CS302" s="57">
        <v>0</v>
      </c>
      <c r="CT302" s="57">
        <v>0</v>
      </c>
      <c r="CU302" s="57">
        <v>0</v>
      </c>
      <c r="CV302" s="57">
        <v>0</v>
      </c>
      <c r="CW302" s="57">
        <v>0</v>
      </c>
      <c r="CX302" s="57">
        <v>0</v>
      </c>
      <c r="CY302" s="57">
        <v>0</v>
      </c>
      <c r="CZ302" s="57">
        <v>0</v>
      </c>
      <c r="DA302" s="57">
        <v>0</v>
      </c>
      <c r="DB302" s="57">
        <v>0</v>
      </c>
      <c r="DC302" s="57">
        <v>0</v>
      </c>
      <c r="DD302" s="57">
        <v>0</v>
      </c>
      <c r="DE302" s="57">
        <v>0</v>
      </c>
      <c r="DF302" s="57">
        <v>0</v>
      </c>
      <c r="DG302" s="57">
        <v>0</v>
      </c>
      <c r="DH302" s="57">
        <v>0</v>
      </c>
      <c r="DI302" s="57">
        <v>-367665</v>
      </c>
      <c r="DJ302" s="57">
        <v>0</v>
      </c>
      <c r="DK302" s="57">
        <v>-367665</v>
      </c>
      <c r="DL302" s="57">
        <v>0</v>
      </c>
      <c r="DM302" s="57">
        <v>0</v>
      </c>
      <c r="DN302" s="57">
        <v>0</v>
      </c>
      <c r="DO302" s="57">
        <v>0</v>
      </c>
      <c r="DP302" s="57">
        <v>0</v>
      </c>
      <c r="DQ302" s="57">
        <v>0</v>
      </c>
      <c r="DR302" s="57">
        <v>-37959</v>
      </c>
      <c r="DS302" s="57">
        <v>0</v>
      </c>
      <c r="DT302" s="57">
        <v>-37959</v>
      </c>
      <c r="DU302" s="57">
        <v>-1400</v>
      </c>
      <c r="DV302" s="57">
        <v>0</v>
      </c>
      <c r="DW302" s="57">
        <v>-1400</v>
      </c>
      <c r="DX302" s="57">
        <v>-698017</v>
      </c>
      <c r="DY302" s="57">
        <v>0</v>
      </c>
      <c r="DZ302" s="57">
        <v>-698017</v>
      </c>
      <c r="EA302" s="57">
        <v>765</v>
      </c>
      <c r="EB302" s="57">
        <v>0</v>
      </c>
      <c r="EC302" s="57">
        <v>765</v>
      </c>
      <c r="ED302" s="57">
        <v>0</v>
      </c>
      <c r="EE302" s="57">
        <v>0</v>
      </c>
      <c r="EF302" s="57">
        <v>0</v>
      </c>
      <c r="EG302" s="57">
        <v>0</v>
      </c>
      <c r="EH302" s="57">
        <v>0</v>
      </c>
      <c r="EI302" s="57">
        <v>0</v>
      </c>
      <c r="EJ302" s="57">
        <v>-13533</v>
      </c>
      <c r="EK302" s="57">
        <v>0</v>
      </c>
      <c r="EL302" s="57">
        <v>-13533</v>
      </c>
      <c r="EM302" s="57">
        <v>-750144</v>
      </c>
      <c r="EN302" s="57">
        <v>0</v>
      </c>
      <c r="EO302" s="57">
        <v>-750144</v>
      </c>
      <c r="EP302" s="57">
        <v>0</v>
      </c>
      <c r="EQ302" s="57">
        <v>0</v>
      </c>
      <c r="ER302" s="57">
        <v>0</v>
      </c>
      <c r="ES302" s="57">
        <v>0</v>
      </c>
      <c r="ET302" s="57">
        <v>0</v>
      </c>
      <c r="EU302" s="57">
        <v>0</v>
      </c>
      <c r="EV302" s="57">
        <v>0</v>
      </c>
      <c r="EW302" s="57">
        <v>0</v>
      </c>
      <c r="EX302" s="57">
        <v>0</v>
      </c>
      <c r="EY302" s="57">
        <v>73958683</v>
      </c>
      <c r="EZ302" s="57">
        <v>0</v>
      </c>
      <c r="FA302" s="57">
        <v>73958683</v>
      </c>
      <c r="FB302" s="57">
        <v>241191</v>
      </c>
      <c r="FC302" s="57">
        <v>0</v>
      </c>
      <c r="FD302" s="57">
        <v>241191</v>
      </c>
      <c r="FE302" s="57">
        <v>-3116161</v>
      </c>
      <c r="FF302" s="57">
        <v>0</v>
      </c>
      <c r="FG302" s="57">
        <v>-3116161</v>
      </c>
      <c r="FH302" s="57">
        <v>-3325050</v>
      </c>
      <c r="FI302" s="57">
        <v>0</v>
      </c>
      <c r="FJ302" s="57">
        <v>-3325050</v>
      </c>
      <c r="FK302" s="57">
        <v>-367665</v>
      </c>
      <c r="FL302" s="57">
        <v>0</v>
      </c>
      <c r="FM302" s="57">
        <v>-367665</v>
      </c>
      <c r="FN302" s="57">
        <v>-750144</v>
      </c>
      <c r="FO302" s="57">
        <v>0</v>
      </c>
      <c r="FP302" s="57">
        <v>-750144</v>
      </c>
      <c r="FQ302" s="57">
        <v>0</v>
      </c>
      <c r="FR302" s="57">
        <v>0</v>
      </c>
      <c r="FS302" s="57">
        <v>0</v>
      </c>
      <c r="FT302" s="57">
        <v>-7317829</v>
      </c>
      <c r="FU302" s="57">
        <v>0</v>
      </c>
      <c r="FV302" s="57">
        <v>-7317829</v>
      </c>
      <c r="FW302" s="57">
        <v>66640854</v>
      </c>
      <c r="FX302" s="57">
        <v>0</v>
      </c>
      <c r="FY302" s="57">
        <v>66640854</v>
      </c>
    </row>
    <row r="303" spans="1:181" x14ac:dyDescent="0.2">
      <c r="A303" s="57" t="s">
        <v>706</v>
      </c>
      <c r="B303" s="57" t="s">
        <v>705</v>
      </c>
      <c r="C303" s="57">
        <v>0</v>
      </c>
      <c r="D303" s="57">
        <v>0</v>
      </c>
      <c r="E303" s="57">
        <v>0</v>
      </c>
      <c r="F303" s="57">
        <v>33774</v>
      </c>
      <c r="G303" s="57">
        <v>0</v>
      </c>
      <c r="H303" s="57">
        <v>33774</v>
      </c>
      <c r="I303" s="57">
        <v>0</v>
      </c>
      <c r="J303" s="57">
        <v>0</v>
      </c>
      <c r="K303" s="57">
        <v>0</v>
      </c>
      <c r="L303" s="57">
        <v>237700</v>
      </c>
      <c r="M303" s="57">
        <v>0</v>
      </c>
      <c r="N303" s="57">
        <v>237700</v>
      </c>
      <c r="O303" s="57">
        <v>271474</v>
      </c>
      <c r="P303" s="57">
        <v>0</v>
      </c>
      <c r="Q303" s="57">
        <v>271474</v>
      </c>
      <c r="R303" s="57">
        <v>-3285635</v>
      </c>
      <c r="S303" s="57">
        <v>0</v>
      </c>
      <c r="T303" s="57">
        <v>-3285635</v>
      </c>
      <c r="U303" s="57">
        <v>-411</v>
      </c>
      <c r="V303" s="57">
        <v>0</v>
      </c>
      <c r="W303" s="57">
        <v>-411</v>
      </c>
      <c r="X303" s="57">
        <v>-150814</v>
      </c>
      <c r="Y303" s="57">
        <v>0</v>
      </c>
      <c r="Z303" s="57">
        <v>-150814</v>
      </c>
      <c r="AA303" s="57">
        <v>-150814</v>
      </c>
      <c r="AB303" s="57">
        <v>0</v>
      </c>
      <c r="AC303" s="57">
        <v>-150814</v>
      </c>
      <c r="AD303" s="57">
        <v>0</v>
      </c>
      <c r="AE303" s="57">
        <v>0</v>
      </c>
      <c r="AF303" s="57">
        <v>0</v>
      </c>
      <c r="AG303" s="57">
        <v>710767</v>
      </c>
      <c r="AH303" s="57">
        <v>8389</v>
      </c>
      <c r="AI303" s="57">
        <v>719156</v>
      </c>
      <c r="AJ303" s="57">
        <v>-15568</v>
      </c>
      <c r="AK303" s="57">
        <v>-19</v>
      </c>
      <c r="AL303" s="57">
        <v>-15587</v>
      </c>
      <c r="AM303" s="57">
        <v>-2211821</v>
      </c>
      <c r="AN303" s="57">
        <v>0</v>
      </c>
      <c r="AO303" s="57">
        <v>-2211821</v>
      </c>
      <c r="AP303" s="57">
        <v>14696</v>
      </c>
      <c r="AQ303" s="57">
        <v>0</v>
      </c>
      <c r="AR303" s="57">
        <v>14696</v>
      </c>
      <c r="AS303" s="57">
        <v>-64252</v>
      </c>
      <c r="AT303" s="57">
        <v>0</v>
      </c>
      <c r="AU303" s="57">
        <v>-64252</v>
      </c>
      <c r="AV303" s="57">
        <v>0</v>
      </c>
      <c r="AW303" s="57">
        <v>0</v>
      </c>
      <c r="AX303" s="57">
        <v>0</v>
      </c>
      <c r="AY303" s="57">
        <v>-18582</v>
      </c>
      <c r="AZ303" s="57">
        <v>0</v>
      </c>
      <c r="BA303" s="57">
        <v>-18582</v>
      </c>
      <c r="BB303" s="57">
        <v>-1230</v>
      </c>
      <c r="BC303" s="57">
        <v>0</v>
      </c>
      <c r="BD303" s="57">
        <v>-1230</v>
      </c>
      <c r="BE303" s="57">
        <v>-5022439</v>
      </c>
      <c r="BF303" s="57">
        <v>8370</v>
      </c>
      <c r="BG303" s="57">
        <v>-5014069</v>
      </c>
      <c r="BH303" s="57">
        <v>-1736</v>
      </c>
      <c r="BI303" s="57">
        <v>0</v>
      </c>
      <c r="BJ303" s="57">
        <v>-1736</v>
      </c>
      <c r="BK303" s="57">
        <v>-2863</v>
      </c>
      <c r="BL303" s="57">
        <v>0</v>
      </c>
      <c r="BM303" s="57">
        <v>-2863</v>
      </c>
      <c r="BN303" s="57">
        <v>-994286</v>
      </c>
      <c r="BO303" s="57">
        <v>-5244</v>
      </c>
      <c r="BP303" s="57">
        <v>-999530</v>
      </c>
      <c r="BQ303" s="57">
        <v>99962</v>
      </c>
      <c r="BR303" s="57">
        <v>-2718</v>
      </c>
      <c r="BS303" s="57">
        <v>97244</v>
      </c>
      <c r="BT303" s="57">
        <v>-898923</v>
      </c>
      <c r="BU303" s="57">
        <v>-7962</v>
      </c>
      <c r="BV303" s="57">
        <v>-906885</v>
      </c>
      <c r="BW303" s="57">
        <v>-75378</v>
      </c>
      <c r="BX303" s="57">
        <v>0</v>
      </c>
      <c r="BY303" s="57">
        <v>-75378</v>
      </c>
      <c r="BZ303" s="57">
        <v>8269</v>
      </c>
      <c r="CA303" s="57">
        <v>0</v>
      </c>
      <c r="CB303" s="57">
        <v>8269</v>
      </c>
      <c r="CC303" s="57">
        <v>-5355</v>
      </c>
      <c r="CD303" s="57">
        <v>0</v>
      </c>
      <c r="CE303" s="57">
        <v>-5355</v>
      </c>
      <c r="CF303" s="57">
        <v>-45</v>
      </c>
      <c r="CG303" s="57">
        <v>0</v>
      </c>
      <c r="CH303" s="57">
        <v>-45</v>
      </c>
      <c r="CI303" s="57">
        <v>-202</v>
      </c>
      <c r="CJ303" s="57">
        <v>0</v>
      </c>
      <c r="CK303" s="57">
        <v>-202</v>
      </c>
      <c r="CL303" s="57">
        <v>0</v>
      </c>
      <c r="CM303" s="57">
        <v>0</v>
      </c>
      <c r="CN303" s="57">
        <v>0</v>
      </c>
      <c r="CO303" s="57">
        <v>0</v>
      </c>
      <c r="CP303" s="57">
        <v>0</v>
      </c>
      <c r="CQ303" s="57">
        <v>0</v>
      </c>
      <c r="CR303" s="57">
        <v>0</v>
      </c>
      <c r="CS303" s="57">
        <v>0</v>
      </c>
      <c r="CT303" s="57">
        <v>0</v>
      </c>
      <c r="CU303" s="57">
        <v>0</v>
      </c>
      <c r="CV303" s="57">
        <v>0</v>
      </c>
      <c r="CW303" s="57">
        <v>0</v>
      </c>
      <c r="CX303" s="57">
        <v>0</v>
      </c>
      <c r="CY303" s="57">
        <v>0</v>
      </c>
      <c r="CZ303" s="57">
        <v>0</v>
      </c>
      <c r="DA303" s="57">
        <v>0</v>
      </c>
      <c r="DB303" s="57">
        <v>-132964</v>
      </c>
      <c r="DC303" s="57">
        <v>-132964</v>
      </c>
      <c r="DD303" s="57">
        <v>0</v>
      </c>
      <c r="DE303" s="57">
        <v>-4163</v>
      </c>
      <c r="DF303" s="57">
        <v>-4163</v>
      </c>
      <c r="DG303" s="57">
        <v>-137127</v>
      </c>
      <c r="DH303" s="57">
        <v>0</v>
      </c>
      <c r="DI303" s="57">
        <v>-72711</v>
      </c>
      <c r="DJ303" s="57">
        <v>-137127</v>
      </c>
      <c r="DK303" s="57">
        <v>-209838</v>
      </c>
      <c r="DL303" s="57">
        <v>0</v>
      </c>
      <c r="DM303" s="57">
        <v>0</v>
      </c>
      <c r="DN303" s="57">
        <v>0</v>
      </c>
      <c r="DO303" s="57">
        <v>0</v>
      </c>
      <c r="DP303" s="57">
        <v>-351</v>
      </c>
      <c r="DQ303" s="57">
        <v>-351</v>
      </c>
      <c r="DR303" s="57">
        <v>-11281</v>
      </c>
      <c r="DS303" s="57">
        <v>0</v>
      </c>
      <c r="DT303" s="57">
        <v>-11281</v>
      </c>
      <c r="DU303" s="57">
        <v>0</v>
      </c>
      <c r="DV303" s="57">
        <v>0</v>
      </c>
      <c r="DW303" s="57">
        <v>0</v>
      </c>
      <c r="DX303" s="57">
        <v>-660662</v>
      </c>
      <c r="DY303" s="57">
        <v>0</v>
      </c>
      <c r="DZ303" s="57">
        <v>-660662</v>
      </c>
      <c r="EA303" s="57">
        <v>-1574</v>
      </c>
      <c r="EB303" s="57">
        <v>0</v>
      </c>
      <c r="EC303" s="57">
        <v>-1574</v>
      </c>
      <c r="ED303" s="57">
        <v>0</v>
      </c>
      <c r="EE303" s="57">
        <v>0</v>
      </c>
      <c r="EF303" s="57">
        <v>0</v>
      </c>
      <c r="EG303" s="57">
        <v>-33</v>
      </c>
      <c r="EH303" s="57">
        <v>0</v>
      </c>
      <c r="EI303" s="57">
        <v>-33</v>
      </c>
      <c r="EJ303" s="57">
        <v>-4310</v>
      </c>
      <c r="EK303" s="57">
        <v>0</v>
      </c>
      <c r="EL303" s="57">
        <v>-4310</v>
      </c>
      <c r="EM303" s="57">
        <v>-677860</v>
      </c>
      <c r="EN303" s="57">
        <v>-351</v>
      </c>
      <c r="EO303" s="57">
        <v>-678211</v>
      </c>
      <c r="EP303" s="57">
        <v>0</v>
      </c>
      <c r="EQ303" s="57">
        <v>0</v>
      </c>
      <c r="ER303" s="57">
        <v>0</v>
      </c>
      <c r="ES303" s="57">
        <v>0</v>
      </c>
      <c r="ET303" s="57">
        <v>0</v>
      </c>
      <c r="EU303" s="57">
        <v>0</v>
      </c>
      <c r="EV303" s="57">
        <v>0</v>
      </c>
      <c r="EW303" s="57">
        <v>0</v>
      </c>
      <c r="EX303" s="57">
        <v>0</v>
      </c>
      <c r="EY303" s="57">
        <v>33007896</v>
      </c>
      <c r="EZ303" s="57">
        <v>361358</v>
      </c>
      <c r="FA303" s="57">
        <v>33369254</v>
      </c>
      <c r="FB303" s="57">
        <v>271474</v>
      </c>
      <c r="FC303" s="57">
        <v>0</v>
      </c>
      <c r="FD303" s="57">
        <v>271474</v>
      </c>
      <c r="FE303" s="57">
        <v>-5022439</v>
      </c>
      <c r="FF303" s="57">
        <v>8370</v>
      </c>
      <c r="FG303" s="57">
        <v>-5014069</v>
      </c>
      <c r="FH303" s="57">
        <v>-898923</v>
      </c>
      <c r="FI303" s="57">
        <v>-7962</v>
      </c>
      <c r="FJ303" s="57">
        <v>-906885</v>
      </c>
      <c r="FK303" s="57">
        <v>-72711</v>
      </c>
      <c r="FL303" s="57">
        <v>-137127</v>
      </c>
      <c r="FM303" s="57">
        <v>-209838</v>
      </c>
      <c r="FN303" s="57">
        <v>-677860</v>
      </c>
      <c r="FO303" s="57">
        <v>-351</v>
      </c>
      <c r="FP303" s="57">
        <v>-678211</v>
      </c>
      <c r="FQ303" s="57">
        <v>0</v>
      </c>
      <c r="FR303" s="57">
        <v>0</v>
      </c>
      <c r="FS303" s="57">
        <v>0</v>
      </c>
      <c r="FT303" s="57">
        <v>-6400459</v>
      </c>
      <c r="FU303" s="57">
        <v>-137070</v>
      </c>
      <c r="FV303" s="57">
        <v>-6537529</v>
      </c>
      <c r="FW303" s="57">
        <v>26607437</v>
      </c>
      <c r="FX303" s="57">
        <v>224288</v>
      </c>
      <c r="FY303" s="57">
        <v>26831725</v>
      </c>
    </row>
    <row r="304" spans="1:181" x14ac:dyDescent="0.2">
      <c r="A304" s="57" t="s">
        <v>708</v>
      </c>
      <c r="B304" s="57" t="s">
        <v>707</v>
      </c>
      <c r="C304" s="57">
        <v>0</v>
      </c>
      <c r="D304" s="57">
        <v>0</v>
      </c>
      <c r="E304" s="57">
        <v>0</v>
      </c>
      <c r="F304" s="57">
        <v>-35039</v>
      </c>
      <c r="G304" s="57">
        <v>0</v>
      </c>
      <c r="H304" s="57">
        <v>-35039</v>
      </c>
      <c r="I304" s="57">
        <v>0</v>
      </c>
      <c r="J304" s="57">
        <v>0</v>
      </c>
      <c r="K304" s="57">
        <v>0</v>
      </c>
      <c r="L304" s="57">
        <v>24027</v>
      </c>
      <c r="M304" s="57">
        <v>0</v>
      </c>
      <c r="N304" s="57">
        <v>24027</v>
      </c>
      <c r="O304" s="57">
        <v>-11012</v>
      </c>
      <c r="P304" s="57">
        <v>0</v>
      </c>
      <c r="Q304" s="57">
        <v>-11012</v>
      </c>
      <c r="R304" s="57">
        <v>-2257727</v>
      </c>
      <c r="S304" s="57">
        <v>0</v>
      </c>
      <c r="T304" s="57">
        <v>-2257727</v>
      </c>
      <c r="U304" s="57">
        <v>-15752</v>
      </c>
      <c r="V304" s="57">
        <v>0</v>
      </c>
      <c r="W304" s="57">
        <v>-15752</v>
      </c>
      <c r="X304" s="57">
        <v>-145819</v>
      </c>
      <c r="Y304" s="57">
        <v>0</v>
      </c>
      <c r="Z304" s="57">
        <v>-145819</v>
      </c>
      <c r="AA304" s="57">
        <v>-86256</v>
      </c>
      <c r="AB304" s="57">
        <v>0</v>
      </c>
      <c r="AC304" s="57">
        <v>-86256</v>
      </c>
      <c r="AD304" s="57">
        <v>0</v>
      </c>
      <c r="AE304" s="57">
        <v>0</v>
      </c>
      <c r="AF304" s="57">
        <v>0</v>
      </c>
      <c r="AG304" s="57">
        <v>1031763</v>
      </c>
      <c r="AH304" s="57">
        <v>0</v>
      </c>
      <c r="AI304" s="57">
        <v>1031763</v>
      </c>
      <c r="AJ304" s="57">
        <v>-12573</v>
      </c>
      <c r="AK304" s="57">
        <v>0</v>
      </c>
      <c r="AL304" s="57">
        <v>-12573</v>
      </c>
      <c r="AM304" s="57">
        <v>-4947320</v>
      </c>
      <c r="AN304" s="57">
        <v>0</v>
      </c>
      <c r="AO304" s="57">
        <v>-4947320</v>
      </c>
      <c r="AP304" s="57">
        <v>-179312</v>
      </c>
      <c r="AQ304" s="57">
        <v>0</v>
      </c>
      <c r="AR304" s="57">
        <v>-179312</v>
      </c>
      <c r="AS304" s="57">
        <v>-44733</v>
      </c>
      <c r="AT304" s="57">
        <v>0</v>
      </c>
      <c r="AU304" s="57">
        <v>-44733</v>
      </c>
      <c r="AV304" s="57">
        <v>0</v>
      </c>
      <c r="AW304" s="57">
        <v>0</v>
      </c>
      <c r="AX304" s="57">
        <v>0</v>
      </c>
      <c r="AY304" s="57">
        <v>-7050</v>
      </c>
      <c r="AZ304" s="57">
        <v>0</v>
      </c>
      <c r="BA304" s="57">
        <v>-7050</v>
      </c>
      <c r="BB304" s="57">
        <v>0</v>
      </c>
      <c r="BC304" s="57">
        <v>0</v>
      </c>
      <c r="BD304" s="57">
        <v>0</v>
      </c>
      <c r="BE304" s="57">
        <v>-6562771</v>
      </c>
      <c r="BF304" s="57">
        <v>0</v>
      </c>
      <c r="BG304" s="57">
        <v>-6562771</v>
      </c>
      <c r="BH304" s="57">
        <v>-5166</v>
      </c>
      <c r="BI304" s="57">
        <v>0</v>
      </c>
      <c r="BJ304" s="57">
        <v>-5166</v>
      </c>
      <c r="BK304" s="57">
        <v>-3865</v>
      </c>
      <c r="BL304" s="57">
        <v>0</v>
      </c>
      <c r="BM304" s="57">
        <v>-3865</v>
      </c>
      <c r="BN304" s="57">
        <v>-1172316</v>
      </c>
      <c r="BO304" s="57">
        <v>0</v>
      </c>
      <c r="BP304" s="57">
        <v>-1172316</v>
      </c>
      <c r="BQ304" s="57">
        <v>-37767</v>
      </c>
      <c r="BR304" s="57">
        <v>0</v>
      </c>
      <c r="BS304" s="57">
        <v>-37767</v>
      </c>
      <c r="BT304" s="57">
        <v>-1219114</v>
      </c>
      <c r="BU304" s="57">
        <v>0</v>
      </c>
      <c r="BV304" s="57">
        <v>-1219114</v>
      </c>
      <c r="BW304" s="57">
        <v>-66292</v>
      </c>
      <c r="BX304" s="57">
        <v>0</v>
      </c>
      <c r="BY304" s="57">
        <v>-66292</v>
      </c>
      <c r="BZ304" s="57">
        <v>0</v>
      </c>
      <c r="CA304" s="57">
        <v>0</v>
      </c>
      <c r="CB304" s="57">
        <v>0</v>
      </c>
      <c r="CC304" s="57">
        <v>-486439</v>
      </c>
      <c r="CD304" s="57">
        <v>0</v>
      </c>
      <c r="CE304" s="57">
        <v>-486439</v>
      </c>
      <c r="CF304" s="57">
        <v>0</v>
      </c>
      <c r="CG304" s="57">
        <v>0</v>
      </c>
      <c r="CH304" s="57">
        <v>0</v>
      </c>
      <c r="CI304" s="57">
        <v>0</v>
      </c>
      <c r="CJ304" s="57">
        <v>0</v>
      </c>
      <c r="CK304" s="57">
        <v>0</v>
      </c>
      <c r="CL304" s="57">
        <v>0</v>
      </c>
      <c r="CM304" s="57">
        <v>0</v>
      </c>
      <c r="CN304" s="57">
        <v>0</v>
      </c>
      <c r="CO304" s="57">
        <v>-4230</v>
      </c>
      <c r="CP304" s="57">
        <v>0</v>
      </c>
      <c r="CQ304" s="57">
        <v>-4230</v>
      </c>
      <c r="CR304" s="57">
        <v>0</v>
      </c>
      <c r="CS304" s="57">
        <v>0</v>
      </c>
      <c r="CT304" s="57">
        <v>0</v>
      </c>
      <c r="CU304" s="57">
        <v>-6643</v>
      </c>
      <c r="CV304" s="57">
        <v>0</v>
      </c>
      <c r="CW304" s="57">
        <v>-6643</v>
      </c>
      <c r="CX304" s="57">
        <v>0</v>
      </c>
      <c r="CY304" s="57">
        <v>0</v>
      </c>
      <c r="CZ304" s="57">
        <v>0</v>
      </c>
      <c r="DA304" s="57">
        <v>0</v>
      </c>
      <c r="DB304" s="57">
        <v>0</v>
      </c>
      <c r="DC304" s="57">
        <v>0</v>
      </c>
      <c r="DD304" s="57">
        <v>0</v>
      </c>
      <c r="DE304" s="57">
        <v>0</v>
      </c>
      <c r="DF304" s="57">
        <v>0</v>
      </c>
      <c r="DG304" s="57">
        <v>0</v>
      </c>
      <c r="DH304" s="57">
        <v>0</v>
      </c>
      <c r="DI304" s="57">
        <v>-563604</v>
      </c>
      <c r="DJ304" s="57">
        <v>0</v>
      </c>
      <c r="DK304" s="57">
        <v>-563604</v>
      </c>
      <c r="DL304" s="57">
        <v>-25987</v>
      </c>
      <c r="DM304" s="57">
        <v>0</v>
      </c>
      <c r="DN304" s="57">
        <v>-25987</v>
      </c>
      <c r="DO304" s="57">
        <v>5956</v>
      </c>
      <c r="DP304" s="57">
        <v>0</v>
      </c>
      <c r="DQ304" s="57">
        <v>5956</v>
      </c>
      <c r="DR304" s="57">
        <v>-24081</v>
      </c>
      <c r="DS304" s="57">
        <v>0</v>
      </c>
      <c r="DT304" s="57">
        <v>-24081</v>
      </c>
      <c r="DU304" s="57">
        <v>-1836</v>
      </c>
      <c r="DV304" s="57">
        <v>0</v>
      </c>
      <c r="DW304" s="57">
        <v>-1836</v>
      </c>
      <c r="DX304" s="57">
        <v>-1137018</v>
      </c>
      <c r="DY304" s="57">
        <v>0</v>
      </c>
      <c r="DZ304" s="57">
        <v>-1137018</v>
      </c>
      <c r="EA304" s="57">
        <v>-5905</v>
      </c>
      <c r="EB304" s="57">
        <v>0</v>
      </c>
      <c r="EC304" s="57">
        <v>-5905</v>
      </c>
      <c r="ED304" s="57">
        <v>0</v>
      </c>
      <c r="EE304" s="57">
        <v>0</v>
      </c>
      <c r="EF304" s="57">
        <v>0</v>
      </c>
      <c r="EG304" s="57">
        <v>0</v>
      </c>
      <c r="EH304" s="57">
        <v>0</v>
      </c>
      <c r="EI304" s="57">
        <v>0</v>
      </c>
      <c r="EJ304" s="57">
        <v>-1791</v>
      </c>
      <c r="EK304" s="57">
        <v>0</v>
      </c>
      <c r="EL304" s="57">
        <v>-1791</v>
      </c>
      <c r="EM304" s="57">
        <v>-1190662</v>
      </c>
      <c r="EN304" s="57">
        <v>0</v>
      </c>
      <c r="EO304" s="57">
        <v>-1190662</v>
      </c>
      <c r="EP304" s="57">
        <v>0</v>
      </c>
      <c r="EQ304" s="57">
        <v>0</v>
      </c>
      <c r="ER304" s="57">
        <v>0</v>
      </c>
      <c r="ES304" s="57">
        <v>0</v>
      </c>
      <c r="ET304" s="57">
        <v>0</v>
      </c>
      <c r="EU304" s="57">
        <v>0</v>
      </c>
      <c r="EV304" s="57">
        <v>0</v>
      </c>
      <c r="EW304" s="57">
        <v>0</v>
      </c>
      <c r="EX304" s="57">
        <v>0</v>
      </c>
      <c r="EY304" s="57">
        <v>45338723</v>
      </c>
      <c r="EZ304" s="57">
        <v>0</v>
      </c>
      <c r="FA304" s="57">
        <v>45338723</v>
      </c>
      <c r="FB304" s="57">
        <v>-11012</v>
      </c>
      <c r="FC304" s="57">
        <v>0</v>
      </c>
      <c r="FD304" s="57">
        <v>-11012</v>
      </c>
      <c r="FE304" s="57">
        <v>-6562771</v>
      </c>
      <c r="FF304" s="57">
        <v>0</v>
      </c>
      <c r="FG304" s="57">
        <v>-6562771</v>
      </c>
      <c r="FH304" s="57">
        <v>-1219114</v>
      </c>
      <c r="FI304" s="57">
        <v>0</v>
      </c>
      <c r="FJ304" s="57">
        <v>-1219114</v>
      </c>
      <c r="FK304" s="57">
        <v>-563604</v>
      </c>
      <c r="FL304" s="57">
        <v>0</v>
      </c>
      <c r="FM304" s="57">
        <v>-563604</v>
      </c>
      <c r="FN304" s="57">
        <v>-1190662</v>
      </c>
      <c r="FO304" s="57">
        <v>0</v>
      </c>
      <c r="FP304" s="57">
        <v>-1190662</v>
      </c>
      <c r="FQ304" s="57">
        <v>0</v>
      </c>
      <c r="FR304" s="57">
        <v>0</v>
      </c>
      <c r="FS304" s="57">
        <v>0</v>
      </c>
      <c r="FT304" s="57">
        <v>-9547163</v>
      </c>
      <c r="FU304" s="57">
        <v>0</v>
      </c>
      <c r="FV304" s="57">
        <v>-9547163</v>
      </c>
      <c r="FW304" s="57">
        <v>35791560</v>
      </c>
      <c r="FX304" s="57">
        <v>0</v>
      </c>
      <c r="FY304" s="57">
        <v>35791560</v>
      </c>
    </row>
    <row r="305" spans="1:181" x14ac:dyDescent="0.2">
      <c r="A305" s="57" t="s">
        <v>710</v>
      </c>
      <c r="B305" s="57" t="s">
        <v>709</v>
      </c>
      <c r="C305" s="57">
        <v>0</v>
      </c>
      <c r="D305" s="57">
        <v>0</v>
      </c>
      <c r="E305" s="57">
        <v>0</v>
      </c>
      <c r="F305" s="57">
        <v>23963</v>
      </c>
      <c r="G305" s="57">
        <v>0</v>
      </c>
      <c r="H305" s="57">
        <v>23963</v>
      </c>
      <c r="I305" s="57">
        <v>0</v>
      </c>
      <c r="J305" s="57">
        <v>0</v>
      </c>
      <c r="K305" s="57">
        <v>0</v>
      </c>
      <c r="L305" s="57">
        <v>5729</v>
      </c>
      <c r="M305" s="57">
        <v>0</v>
      </c>
      <c r="N305" s="57">
        <v>5729</v>
      </c>
      <c r="O305" s="57">
        <v>29692</v>
      </c>
      <c r="P305" s="57">
        <v>0</v>
      </c>
      <c r="Q305" s="57">
        <v>29692</v>
      </c>
      <c r="R305" s="57">
        <v>-4936272</v>
      </c>
      <c r="S305" s="57">
        <v>0</v>
      </c>
      <c r="T305" s="57">
        <v>-4936272</v>
      </c>
      <c r="U305" s="57">
        <v>-12504</v>
      </c>
      <c r="V305" s="57">
        <v>0</v>
      </c>
      <c r="W305" s="57">
        <v>-12504</v>
      </c>
      <c r="X305" s="57">
        <v>-330749</v>
      </c>
      <c r="Y305" s="57">
        <v>0</v>
      </c>
      <c r="Z305" s="57">
        <v>-330749</v>
      </c>
      <c r="AA305" s="57">
        <v>-207226</v>
      </c>
      <c r="AB305" s="57">
        <v>0</v>
      </c>
      <c r="AC305" s="57">
        <v>-207226</v>
      </c>
      <c r="AD305" s="57">
        <v>1833</v>
      </c>
      <c r="AE305" s="57">
        <v>0</v>
      </c>
      <c r="AF305" s="57">
        <v>1833</v>
      </c>
      <c r="AG305" s="57">
        <v>733071</v>
      </c>
      <c r="AH305" s="57">
        <v>0</v>
      </c>
      <c r="AI305" s="57">
        <v>733071</v>
      </c>
      <c r="AJ305" s="57">
        <v>-599</v>
      </c>
      <c r="AK305" s="57">
        <v>0</v>
      </c>
      <c r="AL305" s="57">
        <v>-599</v>
      </c>
      <c r="AM305" s="57">
        <v>-2649812</v>
      </c>
      <c r="AN305" s="57">
        <v>0</v>
      </c>
      <c r="AO305" s="57">
        <v>-2649812</v>
      </c>
      <c r="AP305" s="57">
        <v>2633</v>
      </c>
      <c r="AQ305" s="57">
        <v>0</v>
      </c>
      <c r="AR305" s="57">
        <v>2633</v>
      </c>
      <c r="AS305" s="57">
        <v>-125172</v>
      </c>
      <c r="AT305" s="57">
        <v>0</v>
      </c>
      <c r="AU305" s="57">
        <v>-125172</v>
      </c>
      <c r="AV305" s="57">
        <v>0</v>
      </c>
      <c r="AW305" s="57">
        <v>0</v>
      </c>
      <c r="AX305" s="57">
        <v>0</v>
      </c>
      <c r="AY305" s="57">
        <v>-67485</v>
      </c>
      <c r="AZ305" s="57">
        <v>0</v>
      </c>
      <c r="BA305" s="57">
        <v>-67485</v>
      </c>
      <c r="BB305" s="57">
        <v>-7</v>
      </c>
      <c r="BC305" s="57">
        <v>0</v>
      </c>
      <c r="BD305" s="57">
        <v>-7</v>
      </c>
      <c r="BE305" s="57">
        <v>-7374392</v>
      </c>
      <c r="BF305" s="57">
        <v>0</v>
      </c>
      <c r="BG305" s="57">
        <v>-7374392</v>
      </c>
      <c r="BH305" s="57">
        <v>-4567</v>
      </c>
      <c r="BI305" s="57">
        <v>0</v>
      </c>
      <c r="BJ305" s="57">
        <v>-4567</v>
      </c>
      <c r="BK305" s="57">
        <v>-15290</v>
      </c>
      <c r="BL305" s="57">
        <v>0</v>
      </c>
      <c r="BM305" s="57">
        <v>-15290</v>
      </c>
      <c r="BN305" s="57">
        <v>-618601</v>
      </c>
      <c r="BO305" s="57">
        <v>0</v>
      </c>
      <c r="BP305" s="57">
        <v>-618601</v>
      </c>
      <c r="BQ305" s="57">
        <v>-34399</v>
      </c>
      <c r="BR305" s="57">
        <v>0</v>
      </c>
      <c r="BS305" s="57">
        <v>-34399</v>
      </c>
      <c r="BT305" s="57">
        <v>-672857</v>
      </c>
      <c r="BU305" s="57">
        <v>0</v>
      </c>
      <c r="BV305" s="57">
        <v>-672857</v>
      </c>
      <c r="BW305" s="57">
        <v>-81934</v>
      </c>
      <c r="BX305" s="57">
        <v>0</v>
      </c>
      <c r="BY305" s="57">
        <v>-81934</v>
      </c>
      <c r="BZ305" s="57">
        <v>0</v>
      </c>
      <c r="CA305" s="57">
        <v>0</v>
      </c>
      <c r="CB305" s="57">
        <v>0</v>
      </c>
      <c r="CC305" s="57">
        <v>-10098</v>
      </c>
      <c r="CD305" s="57">
        <v>0</v>
      </c>
      <c r="CE305" s="57">
        <v>-10098</v>
      </c>
      <c r="CF305" s="57">
        <v>0</v>
      </c>
      <c r="CG305" s="57">
        <v>0</v>
      </c>
      <c r="CH305" s="57">
        <v>0</v>
      </c>
      <c r="CI305" s="57">
        <v>0</v>
      </c>
      <c r="CJ305" s="57">
        <v>0</v>
      </c>
      <c r="CK305" s="57">
        <v>0</v>
      </c>
      <c r="CL305" s="57">
        <v>0</v>
      </c>
      <c r="CM305" s="57">
        <v>0</v>
      </c>
      <c r="CN305" s="57">
        <v>0</v>
      </c>
      <c r="CO305" s="57">
        <v>-10247</v>
      </c>
      <c r="CP305" s="57">
        <v>0</v>
      </c>
      <c r="CQ305" s="57">
        <v>-10247</v>
      </c>
      <c r="CR305" s="57">
        <v>0</v>
      </c>
      <c r="CS305" s="57">
        <v>0</v>
      </c>
      <c r="CT305" s="57">
        <v>0</v>
      </c>
      <c r="CU305" s="57">
        <v>-13728</v>
      </c>
      <c r="CV305" s="57">
        <v>0</v>
      </c>
      <c r="CW305" s="57">
        <v>-13728</v>
      </c>
      <c r="CX305" s="57">
        <v>120</v>
      </c>
      <c r="CY305" s="57">
        <v>0</v>
      </c>
      <c r="CZ305" s="57">
        <v>120</v>
      </c>
      <c r="DA305" s="57">
        <v>0</v>
      </c>
      <c r="DB305" s="57">
        <v>0</v>
      </c>
      <c r="DC305" s="57">
        <v>0</v>
      </c>
      <c r="DD305" s="57">
        <v>-10381</v>
      </c>
      <c r="DE305" s="57">
        <v>0</v>
      </c>
      <c r="DF305" s="57">
        <v>-10381</v>
      </c>
      <c r="DG305" s="57">
        <v>0</v>
      </c>
      <c r="DH305" s="57">
        <v>0</v>
      </c>
      <c r="DI305" s="57">
        <v>-126268</v>
      </c>
      <c r="DJ305" s="57">
        <v>0</v>
      </c>
      <c r="DK305" s="57">
        <v>-126268</v>
      </c>
      <c r="DL305" s="57">
        <v>0</v>
      </c>
      <c r="DM305" s="57">
        <v>0</v>
      </c>
      <c r="DN305" s="57">
        <v>0</v>
      </c>
      <c r="DO305" s="57">
        <v>0</v>
      </c>
      <c r="DP305" s="57">
        <v>0</v>
      </c>
      <c r="DQ305" s="57">
        <v>0</v>
      </c>
      <c r="DR305" s="57">
        <v>-6940</v>
      </c>
      <c r="DS305" s="57">
        <v>0</v>
      </c>
      <c r="DT305" s="57">
        <v>-6940</v>
      </c>
      <c r="DU305" s="57">
        <v>0</v>
      </c>
      <c r="DV305" s="57">
        <v>0</v>
      </c>
      <c r="DW305" s="57">
        <v>0</v>
      </c>
      <c r="DX305" s="57">
        <v>-1062462</v>
      </c>
      <c r="DY305" s="57">
        <v>0</v>
      </c>
      <c r="DZ305" s="57">
        <v>-1062462</v>
      </c>
      <c r="EA305" s="57">
        <v>-26881</v>
      </c>
      <c r="EB305" s="57">
        <v>0</v>
      </c>
      <c r="EC305" s="57">
        <v>-26881</v>
      </c>
      <c r="ED305" s="57">
        <v>0</v>
      </c>
      <c r="EE305" s="57">
        <v>0</v>
      </c>
      <c r="EF305" s="57">
        <v>0</v>
      </c>
      <c r="EG305" s="57">
        <v>0</v>
      </c>
      <c r="EH305" s="57">
        <v>0</v>
      </c>
      <c r="EI305" s="57">
        <v>0</v>
      </c>
      <c r="EJ305" s="57">
        <v>-12568</v>
      </c>
      <c r="EK305" s="57">
        <v>0</v>
      </c>
      <c r="EL305" s="57">
        <v>-12568</v>
      </c>
      <c r="EM305" s="57">
        <v>-1108851</v>
      </c>
      <c r="EN305" s="57">
        <v>0</v>
      </c>
      <c r="EO305" s="57">
        <v>-1108851</v>
      </c>
      <c r="EP305" s="57">
        <v>0</v>
      </c>
      <c r="EQ305" s="57">
        <v>0</v>
      </c>
      <c r="ER305" s="57">
        <v>0</v>
      </c>
      <c r="ES305" s="57">
        <v>0</v>
      </c>
      <c r="ET305" s="57">
        <v>0</v>
      </c>
      <c r="EU305" s="57">
        <v>0</v>
      </c>
      <c r="EV305" s="57">
        <v>0</v>
      </c>
      <c r="EW305" s="57">
        <v>0</v>
      </c>
      <c r="EX305" s="57">
        <v>0</v>
      </c>
      <c r="EY305" s="57">
        <v>39528542</v>
      </c>
      <c r="EZ305" s="57">
        <v>0</v>
      </c>
      <c r="FA305" s="57">
        <v>39528542</v>
      </c>
      <c r="FB305" s="57">
        <v>29692</v>
      </c>
      <c r="FC305" s="57">
        <v>0</v>
      </c>
      <c r="FD305" s="57">
        <v>29692</v>
      </c>
      <c r="FE305" s="57">
        <v>-7374392</v>
      </c>
      <c r="FF305" s="57">
        <v>0</v>
      </c>
      <c r="FG305" s="57">
        <v>-7374392</v>
      </c>
      <c r="FH305" s="57">
        <v>-672857</v>
      </c>
      <c r="FI305" s="57">
        <v>0</v>
      </c>
      <c r="FJ305" s="57">
        <v>-672857</v>
      </c>
      <c r="FK305" s="57">
        <v>-126268</v>
      </c>
      <c r="FL305" s="57">
        <v>0</v>
      </c>
      <c r="FM305" s="57">
        <v>-126268</v>
      </c>
      <c r="FN305" s="57">
        <v>-1108851</v>
      </c>
      <c r="FO305" s="57">
        <v>0</v>
      </c>
      <c r="FP305" s="57">
        <v>-1108851</v>
      </c>
      <c r="FQ305" s="57">
        <v>0</v>
      </c>
      <c r="FR305" s="57">
        <v>0</v>
      </c>
      <c r="FS305" s="57">
        <v>0</v>
      </c>
      <c r="FT305" s="57">
        <v>-9252676</v>
      </c>
      <c r="FU305" s="57">
        <v>0</v>
      </c>
      <c r="FV305" s="57">
        <v>-9252676</v>
      </c>
      <c r="FW305" s="57">
        <v>30275866</v>
      </c>
      <c r="FX305" s="57">
        <v>0</v>
      </c>
      <c r="FY305" s="57">
        <v>30275866</v>
      </c>
    </row>
    <row r="306" spans="1:181" x14ac:dyDescent="0.2">
      <c r="A306" s="57" t="s">
        <v>712</v>
      </c>
      <c r="B306" s="57" t="s">
        <v>711</v>
      </c>
      <c r="C306" s="57">
        <v>0</v>
      </c>
      <c r="D306" s="57">
        <v>0</v>
      </c>
      <c r="E306" s="57">
        <v>0</v>
      </c>
      <c r="F306" s="57">
        <v>-2182</v>
      </c>
      <c r="G306" s="57">
        <v>0</v>
      </c>
      <c r="H306" s="57">
        <v>-2182</v>
      </c>
      <c r="I306" s="57">
        <v>0</v>
      </c>
      <c r="J306" s="57">
        <v>0</v>
      </c>
      <c r="K306" s="57">
        <v>0</v>
      </c>
      <c r="L306" s="57">
        <v>41208</v>
      </c>
      <c r="M306" s="57">
        <v>0</v>
      </c>
      <c r="N306" s="57">
        <v>41208</v>
      </c>
      <c r="O306" s="57">
        <v>39026</v>
      </c>
      <c r="P306" s="57">
        <v>0</v>
      </c>
      <c r="Q306" s="57">
        <v>39026</v>
      </c>
      <c r="R306" s="57">
        <v>-2009070</v>
      </c>
      <c r="S306" s="57">
        <v>0</v>
      </c>
      <c r="T306" s="57">
        <v>-2009070</v>
      </c>
      <c r="U306" s="57">
        <v>0</v>
      </c>
      <c r="V306" s="57">
        <v>0</v>
      </c>
      <c r="W306" s="57">
        <v>0</v>
      </c>
      <c r="X306" s="57">
        <v>-62172</v>
      </c>
      <c r="Y306" s="57">
        <v>0</v>
      </c>
      <c r="Z306" s="57">
        <v>-62172</v>
      </c>
      <c r="AA306" s="57">
        <v>-29827</v>
      </c>
      <c r="AB306" s="57">
        <v>0</v>
      </c>
      <c r="AC306" s="57">
        <v>-29827</v>
      </c>
      <c r="AD306" s="57">
        <v>0</v>
      </c>
      <c r="AE306" s="57">
        <v>0</v>
      </c>
      <c r="AF306" s="57">
        <v>0</v>
      </c>
      <c r="AG306" s="57">
        <v>798044</v>
      </c>
      <c r="AH306" s="57">
        <v>0</v>
      </c>
      <c r="AI306" s="57">
        <v>798044</v>
      </c>
      <c r="AJ306" s="57">
        <v>-18160</v>
      </c>
      <c r="AK306" s="57">
        <v>0</v>
      </c>
      <c r="AL306" s="57">
        <v>-18160</v>
      </c>
      <c r="AM306" s="57">
        <v>-1735279</v>
      </c>
      <c r="AN306" s="57">
        <v>0</v>
      </c>
      <c r="AO306" s="57">
        <v>-1735279</v>
      </c>
      <c r="AP306" s="57">
        <v>14668</v>
      </c>
      <c r="AQ306" s="57">
        <v>0</v>
      </c>
      <c r="AR306" s="57">
        <v>14668</v>
      </c>
      <c r="AS306" s="57">
        <v>-8361</v>
      </c>
      <c r="AT306" s="57">
        <v>0</v>
      </c>
      <c r="AU306" s="57">
        <v>-8361</v>
      </c>
      <c r="AV306" s="57">
        <v>0</v>
      </c>
      <c r="AW306" s="57">
        <v>0</v>
      </c>
      <c r="AX306" s="57">
        <v>0</v>
      </c>
      <c r="AY306" s="57">
        <v>-4351</v>
      </c>
      <c r="AZ306" s="57">
        <v>0</v>
      </c>
      <c r="BA306" s="57">
        <v>-4351</v>
      </c>
      <c r="BB306" s="57">
        <v>-8355</v>
      </c>
      <c r="BC306" s="57">
        <v>0</v>
      </c>
      <c r="BD306" s="57">
        <v>-8355</v>
      </c>
      <c r="BE306" s="57">
        <v>-3033036</v>
      </c>
      <c r="BF306" s="57">
        <v>0</v>
      </c>
      <c r="BG306" s="57">
        <v>-3033036</v>
      </c>
      <c r="BH306" s="57">
        <v>-62333</v>
      </c>
      <c r="BI306" s="57">
        <v>0</v>
      </c>
      <c r="BJ306" s="57">
        <v>-62333</v>
      </c>
      <c r="BK306" s="57">
        <v>45067</v>
      </c>
      <c r="BL306" s="57">
        <v>0</v>
      </c>
      <c r="BM306" s="57">
        <v>45067</v>
      </c>
      <c r="BN306" s="57">
        <v>-964927</v>
      </c>
      <c r="BO306" s="57">
        <v>0</v>
      </c>
      <c r="BP306" s="57">
        <v>-964927</v>
      </c>
      <c r="BQ306" s="57">
        <v>38028</v>
      </c>
      <c r="BR306" s="57">
        <v>0</v>
      </c>
      <c r="BS306" s="57">
        <v>38028</v>
      </c>
      <c r="BT306" s="57">
        <v>-944165</v>
      </c>
      <c r="BU306" s="57">
        <v>0</v>
      </c>
      <c r="BV306" s="57">
        <v>-944165</v>
      </c>
      <c r="BW306" s="57">
        <v>-90251</v>
      </c>
      <c r="BX306" s="57">
        <v>0</v>
      </c>
      <c r="BY306" s="57">
        <v>-90251</v>
      </c>
      <c r="BZ306" s="57">
        <v>-409</v>
      </c>
      <c r="CA306" s="57">
        <v>0</v>
      </c>
      <c r="CB306" s="57">
        <v>-409</v>
      </c>
      <c r="CC306" s="57">
        <v>-11723</v>
      </c>
      <c r="CD306" s="57">
        <v>0</v>
      </c>
      <c r="CE306" s="57">
        <v>-11723</v>
      </c>
      <c r="CF306" s="57">
        <v>0</v>
      </c>
      <c r="CG306" s="57">
        <v>0</v>
      </c>
      <c r="CH306" s="57">
        <v>0</v>
      </c>
      <c r="CI306" s="57">
        <v>-375</v>
      </c>
      <c r="CJ306" s="57">
        <v>0</v>
      </c>
      <c r="CK306" s="57">
        <v>-375</v>
      </c>
      <c r="CL306" s="57">
        <v>0</v>
      </c>
      <c r="CM306" s="57">
        <v>0</v>
      </c>
      <c r="CN306" s="57">
        <v>0</v>
      </c>
      <c r="CO306" s="57">
        <v>0</v>
      </c>
      <c r="CP306" s="57">
        <v>0</v>
      </c>
      <c r="CQ306" s="57">
        <v>0</v>
      </c>
      <c r="CR306" s="57">
        <v>0</v>
      </c>
      <c r="CS306" s="57">
        <v>0</v>
      </c>
      <c r="CT306" s="57">
        <v>0</v>
      </c>
      <c r="CU306" s="57">
        <v>0</v>
      </c>
      <c r="CV306" s="57">
        <v>0</v>
      </c>
      <c r="CW306" s="57">
        <v>0</v>
      </c>
      <c r="CX306" s="57">
        <v>0</v>
      </c>
      <c r="CY306" s="57">
        <v>0</v>
      </c>
      <c r="CZ306" s="57">
        <v>0</v>
      </c>
      <c r="DA306" s="57">
        <v>0</v>
      </c>
      <c r="DB306" s="57">
        <v>0</v>
      </c>
      <c r="DC306" s="57">
        <v>0</v>
      </c>
      <c r="DD306" s="57">
        <v>0</v>
      </c>
      <c r="DE306" s="57">
        <v>0</v>
      </c>
      <c r="DF306" s="57">
        <v>0</v>
      </c>
      <c r="DG306" s="57">
        <v>0</v>
      </c>
      <c r="DH306" s="57">
        <v>0</v>
      </c>
      <c r="DI306" s="57">
        <v>-102758</v>
      </c>
      <c r="DJ306" s="57">
        <v>0</v>
      </c>
      <c r="DK306" s="57">
        <v>-102758</v>
      </c>
      <c r="DL306" s="57">
        <v>0</v>
      </c>
      <c r="DM306" s="57">
        <v>0</v>
      </c>
      <c r="DN306" s="57">
        <v>0</v>
      </c>
      <c r="DO306" s="57">
        <v>0</v>
      </c>
      <c r="DP306" s="57">
        <v>0</v>
      </c>
      <c r="DQ306" s="57">
        <v>0</v>
      </c>
      <c r="DR306" s="57">
        <v>-73961</v>
      </c>
      <c r="DS306" s="57">
        <v>0</v>
      </c>
      <c r="DT306" s="57">
        <v>-73961</v>
      </c>
      <c r="DU306" s="57">
        <v>-11215</v>
      </c>
      <c r="DV306" s="57">
        <v>0</v>
      </c>
      <c r="DW306" s="57">
        <v>-11215</v>
      </c>
      <c r="DX306" s="57">
        <v>-383850</v>
      </c>
      <c r="DY306" s="57">
        <v>0</v>
      </c>
      <c r="DZ306" s="57">
        <v>-383850</v>
      </c>
      <c r="EA306" s="57">
        <v>-9552</v>
      </c>
      <c r="EB306" s="57">
        <v>0</v>
      </c>
      <c r="EC306" s="57">
        <v>-9552</v>
      </c>
      <c r="ED306" s="57">
        <v>0</v>
      </c>
      <c r="EE306" s="57">
        <v>0</v>
      </c>
      <c r="EF306" s="57">
        <v>0</v>
      </c>
      <c r="EG306" s="57">
        <v>0</v>
      </c>
      <c r="EH306" s="57">
        <v>0</v>
      </c>
      <c r="EI306" s="57">
        <v>0</v>
      </c>
      <c r="EJ306" s="57">
        <v>0</v>
      </c>
      <c r="EK306" s="57">
        <v>0</v>
      </c>
      <c r="EL306" s="57">
        <v>0</v>
      </c>
      <c r="EM306" s="57">
        <v>-478578</v>
      </c>
      <c r="EN306" s="57">
        <v>0</v>
      </c>
      <c r="EO306" s="57">
        <v>-478578</v>
      </c>
      <c r="EP306" s="57">
        <v>0</v>
      </c>
      <c r="EQ306" s="57">
        <v>0</v>
      </c>
      <c r="ER306" s="57">
        <v>0</v>
      </c>
      <c r="ES306" s="57">
        <v>0</v>
      </c>
      <c r="ET306" s="57">
        <v>0</v>
      </c>
      <c r="EU306" s="57">
        <v>0</v>
      </c>
      <c r="EV306" s="57">
        <v>0</v>
      </c>
      <c r="EW306" s="57">
        <v>0</v>
      </c>
      <c r="EX306" s="57">
        <v>0</v>
      </c>
      <c r="EY306" s="57">
        <v>33480490</v>
      </c>
      <c r="EZ306" s="57">
        <v>0</v>
      </c>
      <c r="FA306" s="57">
        <v>33480490</v>
      </c>
      <c r="FB306" s="57">
        <v>39026</v>
      </c>
      <c r="FC306" s="57">
        <v>0</v>
      </c>
      <c r="FD306" s="57">
        <v>39026</v>
      </c>
      <c r="FE306" s="57">
        <v>-3033036</v>
      </c>
      <c r="FF306" s="57">
        <v>0</v>
      </c>
      <c r="FG306" s="57">
        <v>-3033036</v>
      </c>
      <c r="FH306" s="57">
        <v>-944165</v>
      </c>
      <c r="FI306" s="57">
        <v>0</v>
      </c>
      <c r="FJ306" s="57">
        <v>-944165</v>
      </c>
      <c r="FK306" s="57">
        <v>-102758</v>
      </c>
      <c r="FL306" s="57">
        <v>0</v>
      </c>
      <c r="FM306" s="57">
        <v>-102758</v>
      </c>
      <c r="FN306" s="57">
        <v>-478578</v>
      </c>
      <c r="FO306" s="57">
        <v>0</v>
      </c>
      <c r="FP306" s="57">
        <v>-478578</v>
      </c>
      <c r="FQ306" s="57">
        <v>0</v>
      </c>
      <c r="FR306" s="57">
        <v>0</v>
      </c>
      <c r="FS306" s="57">
        <v>0</v>
      </c>
      <c r="FT306" s="57">
        <v>-4519511</v>
      </c>
      <c r="FU306" s="57">
        <v>0</v>
      </c>
      <c r="FV306" s="57">
        <v>-4519511</v>
      </c>
      <c r="FW306" s="57">
        <v>28960979</v>
      </c>
      <c r="FX306" s="57">
        <v>0</v>
      </c>
      <c r="FY306" s="57">
        <v>28960979</v>
      </c>
    </row>
    <row r="307" spans="1:181" x14ac:dyDescent="0.2">
      <c r="A307" s="57" t="s">
        <v>714</v>
      </c>
      <c r="B307" s="57" t="s">
        <v>713</v>
      </c>
      <c r="C307" s="57">
        <v>0</v>
      </c>
      <c r="D307" s="57">
        <v>0</v>
      </c>
      <c r="E307" s="57">
        <v>0</v>
      </c>
      <c r="F307" s="57">
        <v>-208253</v>
      </c>
      <c r="G307" s="57">
        <v>0</v>
      </c>
      <c r="H307" s="57">
        <v>-208253</v>
      </c>
      <c r="I307" s="57">
        <v>0</v>
      </c>
      <c r="J307" s="57">
        <v>0</v>
      </c>
      <c r="K307" s="57">
        <v>0</v>
      </c>
      <c r="L307" s="57">
        <v>259564</v>
      </c>
      <c r="M307" s="57">
        <v>0</v>
      </c>
      <c r="N307" s="57">
        <v>259564</v>
      </c>
      <c r="O307" s="57">
        <v>51311</v>
      </c>
      <c r="P307" s="57">
        <v>0</v>
      </c>
      <c r="Q307" s="57">
        <v>51311</v>
      </c>
      <c r="R307" s="57">
        <v>-1344114</v>
      </c>
      <c r="S307" s="57">
        <v>0</v>
      </c>
      <c r="T307" s="57">
        <v>-1344114</v>
      </c>
      <c r="U307" s="57">
        <v>0</v>
      </c>
      <c r="V307" s="57">
        <v>0</v>
      </c>
      <c r="W307" s="57">
        <v>0</v>
      </c>
      <c r="X307" s="57">
        <v>-39469</v>
      </c>
      <c r="Y307" s="57">
        <v>0</v>
      </c>
      <c r="Z307" s="57">
        <v>-39469</v>
      </c>
      <c r="AA307" s="57">
        <v>-29548</v>
      </c>
      <c r="AB307" s="57">
        <v>0</v>
      </c>
      <c r="AC307" s="57">
        <v>-29548</v>
      </c>
      <c r="AD307" s="57">
        <v>0</v>
      </c>
      <c r="AE307" s="57">
        <v>0</v>
      </c>
      <c r="AF307" s="57">
        <v>0</v>
      </c>
      <c r="AG307" s="57">
        <v>1708978</v>
      </c>
      <c r="AH307" s="57">
        <v>0</v>
      </c>
      <c r="AI307" s="57">
        <v>1708978</v>
      </c>
      <c r="AJ307" s="57">
        <v>-39917</v>
      </c>
      <c r="AK307" s="57">
        <v>0</v>
      </c>
      <c r="AL307" s="57">
        <v>-39917</v>
      </c>
      <c r="AM307" s="57">
        <v>-5607298</v>
      </c>
      <c r="AN307" s="57">
        <v>0</v>
      </c>
      <c r="AO307" s="57">
        <v>-5607298</v>
      </c>
      <c r="AP307" s="57">
        <v>268544</v>
      </c>
      <c r="AQ307" s="57">
        <v>0</v>
      </c>
      <c r="AR307" s="57">
        <v>268544</v>
      </c>
      <c r="AS307" s="57">
        <v>-40958</v>
      </c>
      <c r="AT307" s="57">
        <v>0</v>
      </c>
      <c r="AU307" s="57">
        <v>-40958</v>
      </c>
      <c r="AV307" s="57">
        <v>0</v>
      </c>
      <c r="AW307" s="57">
        <v>0</v>
      </c>
      <c r="AX307" s="57">
        <v>0</v>
      </c>
      <c r="AY307" s="57">
        <v>0</v>
      </c>
      <c r="AZ307" s="57">
        <v>0</v>
      </c>
      <c r="BA307" s="57">
        <v>0</v>
      </c>
      <c r="BB307" s="57">
        <v>0</v>
      </c>
      <c r="BC307" s="57">
        <v>0</v>
      </c>
      <c r="BD307" s="57">
        <v>0</v>
      </c>
      <c r="BE307" s="57">
        <v>-5094234</v>
      </c>
      <c r="BF307" s="57">
        <v>0</v>
      </c>
      <c r="BG307" s="57">
        <v>-5094234</v>
      </c>
      <c r="BH307" s="57">
        <v>-172023</v>
      </c>
      <c r="BI307" s="57">
        <v>0</v>
      </c>
      <c r="BJ307" s="57">
        <v>-172023</v>
      </c>
      <c r="BK307" s="57">
        <v>297172</v>
      </c>
      <c r="BL307" s="57">
        <v>0</v>
      </c>
      <c r="BM307" s="57">
        <v>297172</v>
      </c>
      <c r="BN307" s="57">
        <v>-1432413</v>
      </c>
      <c r="BO307" s="57">
        <v>0</v>
      </c>
      <c r="BP307" s="57">
        <v>-1432413</v>
      </c>
      <c r="BQ307" s="57">
        <v>-8922</v>
      </c>
      <c r="BR307" s="57">
        <v>0</v>
      </c>
      <c r="BS307" s="57">
        <v>-8922</v>
      </c>
      <c r="BT307" s="57">
        <v>-1316186</v>
      </c>
      <c r="BU307" s="57">
        <v>0</v>
      </c>
      <c r="BV307" s="57">
        <v>-1316186</v>
      </c>
      <c r="BW307" s="57">
        <v>-242489</v>
      </c>
      <c r="BX307" s="57">
        <v>0</v>
      </c>
      <c r="BY307" s="57">
        <v>-242489</v>
      </c>
      <c r="BZ307" s="57">
        <v>-563</v>
      </c>
      <c r="CA307" s="57">
        <v>0</v>
      </c>
      <c r="CB307" s="57">
        <v>-563</v>
      </c>
      <c r="CC307" s="57">
        <v>-48088</v>
      </c>
      <c r="CD307" s="57">
        <v>0</v>
      </c>
      <c r="CE307" s="57">
        <v>-48088</v>
      </c>
      <c r="CF307" s="57">
        <v>0</v>
      </c>
      <c r="CG307" s="57">
        <v>0</v>
      </c>
      <c r="CH307" s="57">
        <v>0</v>
      </c>
      <c r="CI307" s="57">
        <v>-4793</v>
      </c>
      <c r="CJ307" s="57">
        <v>0</v>
      </c>
      <c r="CK307" s="57">
        <v>-4793</v>
      </c>
      <c r="CL307" s="57">
        <v>0</v>
      </c>
      <c r="CM307" s="57">
        <v>0</v>
      </c>
      <c r="CN307" s="57">
        <v>0</v>
      </c>
      <c r="CO307" s="57">
        <v>0</v>
      </c>
      <c r="CP307" s="57">
        <v>0</v>
      </c>
      <c r="CQ307" s="57">
        <v>0</v>
      </c>
      <c r="CR307" s="57">
        <v>0</v>
      </c>
      <c r="CS307" s="57">
        <v>0</v>
      </c>
      <c r="CT307" s="57">
        <v>0</v>
      </c>
      <c r="CU307" s="57">
        <v>0</v>
      </c>
      <c r="CV307" s="57">
        <v>0</v>
      </c>
      <c r="CW307" s="57">
        <v>0</v>
      </c>
      <c r="CX307" s="57">
        <v>0</v>
      </c>
      <c r="CY307" s="57">
        <v>0</v>
      </c>
      <c r="CZ307" s="57">
        <v>0</v>
      </c>
      <c r="DA307" s="57">
        <v>0</v>
      </c>
      <c r="DB307" s="57">
        <v>0</v>
      </c>
      <c r="DC307" s="57">
        <v>0</v>
      </c>
      <c r="DD307" s="57">
        <v>0</v>
      </c>
      <c r="DE307" s="57">
        <v>0</v>
      </c>
      <c r="DF307" s="57">
        <v>0</v>
      </c>
      <c r="DG307" s="57">
        <v>0</v>
      </c>
      <c r="DH307" s="57">
        <v>0</v>
      </c>
      <c r="DI307" s="57">
        <v>-295933</v>
      </c>
      <c r="DJ307" s="57">
        <v>0</v>
      </c>
      <c r="DK307" s="57">
        <v>-295933</v>
      </c>
      <c r="DL307" s="57">
        <v>0</v>
      </c>
      <c r="DM307" s="57">
        <v>0</v>
      </c>
      <c r="DN307" s="57">
        <v>0</v>
      </c>
      <c r="DO307" s="57">
        <v>1166</v>
      </c>
      <c r="DP307" s="57">
        <v>0</v>
      </c>
      <c r="DQ307" s="57">
        <v>1166</v>
      </c>
      <c r="DR307" s="57">
        <v>-10680</v>
      </c>
      <c r="DS307" s="57">
        <v>0</v>
      </c>
      <c r="DT307" s="57">
        <v>-10680</v>
      </c>
      <c r="DU307" s="57">
        <v>0</v>
      </c>
      <c r="DV307" s="57">
        <v>0</v>
      </c>
      <c r="DW307" s="57">
        <v>0</v>
      </c>
      <c r="DX307" s="57">
        <v>-433731</v>
      </c>
      <c r="DY307" s="57">
        <v>0</v>
      </c>
      <c r="DZ307" s="57">
        <v>-433731</v>
      </c>
      <c r="EA307" s="57">
        <v>-3816</v>
      </c>
      <c r="EB307" s="57">
        <v>0</v>
      </c>
      <c r="EC307" s="57">
        <v>-3816</v>
      </c>
      <c r="ED307" s="57">
        <v>0</v>
      </c>
      <c r="EE307" s="57">
        <v>0</v>
      </c>
      <c r="EF307" s="57">
        <v>0</v>
      </c>
      <c r="EG307" s="57">
        <v>0</v>
      </c>
      <c r="EH307" s="57">
        <v>0</v>
      </c>
      <c r="EI307" s="57">
        <v>0</v>
      </c>
      <c r="EJ307" s="57">
        <v>-5619</v>
      </c>
      <c r="EK307" s="57">
        <v>0</v>
      </c>
      <c r="EL307" s="57">
        <v>-5619</v>
      </c>
      <c r="EM307" s="57">
        <v>-452680</v>
      </c>
      <c r="EN307" s="57">
        <v>0</v>
      </c>
      <c r="EO307" s="57">
        <v>-452680</v>
      </c>
      <c r="EP307" s="57">
        <v>0</v>
      </c>
      <c r="EQ307" s="57">
        <v>0</v>
      </c>
      <c r="ER307" s="57">
        <v>0</v>
      </c>
      <c r="ES307" s="57">
        <v>0</v>
      </c>
      <c r="ET307" s="57">
        <v>0</v>
      </c>
      <c r="EU307" s="57">
        <v>0</v>
      </c>
      <c r="EV307" s="57">
        <v>0</v>
      </c>
      <c r="EW307" s="57">
        <v>0</v>
      </c>
      <c r="EX307" s="57">
        <v>0</v>
      </c>
      <c r="EY307" s="57">
        <v>65859775</v>
      </c>
      <c r="EZ307" s="57">
        <v>0</v>
      </c>
      <c r="FA307" s="57">
        <v>65859775</v>
      </c>
      <c r="FB307" s="57">
        <v>51311</v>
      </c>
      <c r="FC307" s="57">
        <v>0</v>
      </c>
      <c r="FD307" s="57">
        <v>51311</v>
      </c>
      <c r="FE307" s="57">
        <v>-5094234</v>
      </c>
      <c r="FF307" s="57">
        <v>0</v>
      </c>
      <c r="FG307" s="57">
        <v>-5094234</v>
      </c>
      <c r="FH307" s="57">
        <v>-1316186</v>
      </c>
      <c r="FI307" s="57">
        <v>0</v>
      </c>
      <c r="FJ307" s="57">
        <v>-1316186</v>
      </c>
      <c r="FK307" s="57">
        <v>-295933</v>
      </c>
      <c r="FL307" s="57">
        <v>0</v>
      </c>
      <c r="FM307" s="57">
        <v>-295933</v>
      </c>
      <c r="FN307" s="57">
        <v>-452680</v>
      </c>
      <c r="FO307" s="57">
        <v>0</v>
      </c>
      <c r="FP307" s="57">
        <v>-452680</v>
      </c>
      <c r="FQ307" s="57">
        <v>0</v>
      </c>
      <c r="FR307" s="57">
        <v>0</v>
      </c>
      <c r="FS307" s="57">
        <v>0</v>
      </c>
      <c r="FT307" s="57">
        <v>-7107722</v>
      </c>
      <c r="FU307" s="57">
        <v>0</v>
      </c>
      <c r="FV307" s="57">
        <v>-7107722</v>
      </c>
      <c r="FW307" s="57">
        <v>58752053</v>
      </c>
      <c r="FX307" s="57">
        <v>0</v>
      </c>
      <c r="FY307" s="57">
        <v>58752053</v>
      </c>
    </row>
    <row r="308" spans="1:181" x14ac:dyDescent="0.2">
      <c r="A308" s="57" t="s">
        <v>716</v>
      </c>
      <c r="B308" s="57" t="s">
        <v>715</v>
      </c>
      <c r="C308" s="57">
        <v>0</v>
      </c>
      <c r="D308" s="57">
        <v>0</v>
      </c>
      <c r="E308" s="57">
        <v>0</v>
      </c>
      <c r="F308" s="57">
        <v>-72862</v>
      </c>
      <c r="G308" s="57">
        <v>0</v>
      </c>
      <c r="H308" s="57">
        <v>-72862</v>
      </c>
      <c r="I308" s="57">
        <v>0</v>
      </c>
      <c r="J308" s="57">
        <v>0</v>
      </c>
      <c r="K308" s="57">
        <v>0</v>
      </c>
      <c r="L308" s="57">
        <v>168220</v>
      </c>
      <c r="M308" s="57">
        <v>0</v>
      </c>
      <c r="N308" s="57">
        <v>168220</v>
      </c>
      <c r="O308" s="57">
        <v>95358</v>
      </c>
      <c r="P308" s="57">
        <v>0</v>
      </c>
      <c r="Q308" s="57">
        <v>95358</v>
      </c>
      <c r="R308" s="57">
        <v>-2407612</v>
      </c>
      <c r="S308" s="57">
        <v>0</v>
      </c>
      <c r="T308" s="57">
        <v>-2407612</v>
      </c>
      <c r="U308" s="57">
        <v>-7179</v>
      </c>
      <c r="V308" s="57">
        <v>0</v>
      </c>
      <c r="W308" s="57">
        <v>-7179</v>
      </c>
      <c r="X308" s="57">
        <v>-151548</v>
      </c>
      <c r="Y308" s="57">
        <v>0</v>
      </c>
      <c r="Z308" s="57">
        <v>-151548</v>
      </c>
      <c r="AA308" s="57">
        <v>-106062</v>
      </c>
      <c r="AB308" s="57">
        <v>0</v>
      </c>
      <c r="AC308" s="57">
        <v>-106062</v>
      </c>
      <c r="AD308" s="57">
        <v>0</v>
      </c>
      <c r="AE308" s="57">
        <v>0</v>
      </c>
      <c r="AF308" s="57">
        <v>0</v>
      </c>
      <c r="AG308" s="57">
        <v>2230810</v>
      </c>
      <c r="AH308" s="57">
        <v>0</v>
      </c>
      <c r="AI308" s="57">
        <v>2230810</v>
      </c>
      <c r="AJ308" s="57">
        <v>-87616</v>
      </c>
      <c r="AK308" s="57">
        <v>0</v>
      </c>
      <c r="AL308" s="57">
        <v>-87616</v>
      </c>
      <c r="AM308" s="57">
        <v>-4233164</v>
      </c>
      <c r="AN308" s="57">
        <v>0</v>
      </c>
      <c r="AO308" s="57">
        <v>-4233164</v>
      </c>
      <c r="AP308" s="57">
        <v>-50704</v>
      </c>
      <c r="AQ308" s="57">
        <v>0</v>
      </c>
      <c r="AR308" s="57">
        <v>-50704</v>
      </c>
      <c r="AS308" s="57">
        <v>-24693</v>
      </c>
      <c r="AT308" s="57">
        <v>0</v>
      </c>
      <c r="AU308" s="57">
        <v>-24693</v>
      </c>
      <c r="AV308" s="57">
        <v>-5633</v>
      </c>
      <c r="AW308" s="57">
        <v>0</v>
      </c>
      <c r="AX308" s="57">
        <v>-5633</v>
      </c>
      <c r="AY308" s="57">
        <v>-32726</v>
      </c>
      <c r="AZ308" s="57">
        <v>0</v>
      </c>
      <c r="BA308" s="57">
        <v>-32726</v>
      </c>
      <c r="BB308" s="57">
        <v>46</v>
      </c>
      <c r="BC308" s="57">
        <v>0</v>
      </c>
      <c r="BD308" s="57">
        <v>46</v>
      </c>
      <c r="BE308" s="57">
        <v>-4762840</v>
      </c>
      <c r="BF308" s="57">
        <v>0</v>
      </c>
      <c r="BG308" s="57">
        <v>-4762840</v>
      </c>
      <c r="BH308" s="57">
        <v>0</v>
      </c>
      <c r="BI308" s="57">
        <v>0</v>
      </c>
      <c r="BJ308" s="57">
        <v>0</v>
      </c>
      <c r="BK308" s="57">
        <v>0</v>
      </c>
      <c r="BL308" s="57">
        <v>0</v>
      </c>
      <c r="BM308" s="57">
        <v>0</v>
      </c>
      <c r="BN308" s="57">
        <v>-2544777</v>
      </c>
      <c r="BO308" s="57">
        <v>0</v>
      </c>
      <c r="BP308" s="57">
        <v>-2544777</v>
      </c>
      <c r="BQ308" s="57">
        <v>-171108</v>
      </c>
      <c r="BR308" s="57">
        <v>0</v>
      </c>
      <c r="BS308" s="57">
        <v>-171108</v>
      </c>
      <c r="BT308" s="57">
        <v>-2715885</v>
      </c>
      <c r="BU308" s="57">
        <v>0</v>
      </c>
      <c r="BV308" s="57">
        <v>-2715885</v>
      </c>
      <c r="BW308" s="57">
        <v>-35081</v>
      </c>
      <c r="BX308" s="57">
        <v>0</v>
      </c>
      <c r="BY308" s="57">
        <v>-35081</v>
      </c>
      <c r="BZ308" s="57">
        <v>-11</v>
      </c>
      <c r="CA308" s="57">
        <v>0</v>
      </c>
      <c r="CB308" s="57">
        <v>-11</v>
      </c>
      <c r="CC308" s="57">
        <v>-28971</v>
      </c>
      <c r="CD308" s="57">
        <v>0</v>
      </c>
      <c r="CE308" s="57">
        <v>-28971</v>
      </c>
      <c r="CF308" s="57">
        <v>6817</v>
      </c>
      <c r="CG308" s="57">
        <v>0</v>
      </c>
      <c r="CH308" s="57">
        <v>6817</v>
      </c>
      <c r="CI308" s="57">
        <v>-6173</v>
      </c>
      <c r="CJ308" s="57">
        <v>0</v>
      </c>
      <c r="CK308" s="57">
        <v>-6173</v>
      </c>
      <c r="CL308" s="57">
        <v>-1408</v>
      </c>
      <c r="CM308" s="57">
        <v>0</v>
      </c>
      <c r="CN308" s="57">
        <v>-1408</v>
      </c>
      <c r="CO308" s="57">
        <v>-8190</v>
      </c>
      <c r="CP308" s="57">
        <v>0</v>
      </c>
      <c r="CQ308" s="57">
        <v>-8190</v>
      </c>
      <c r="CR308" s="57">
        <v>0</v>
      </c>
      <c r="CS308" s="57">
        <v>0</v>
      </c>
      <c r="CT308" s="57">
        <v>0</v>
      </c>
      <c r="CU308" s="57">
        <v>-38882</v>
      </c>
      <c r="CV308" s="57">
        <v>0</v>
      </c>
      <c r="CW308" s="57">
        <v>-38882</v>
      </c>
      <c r="CX308" s="57">
        <v>46</v>
      </c>
      <c r="CY308" s="57">
        <v>0</v>
      </c>
      <c r="CZ308" s="57">
        <v>46</v>
      </c>
      <c r="DA308" s="57">
        <v>0</v>
      </c>
      <c r="DB308" s="57">
        <v>0</v>
      </c>
      <c r="DC308" s="57">
        <v>0</v>
      </c>
      <c r="DD308" s="57">
        <v>0</v>
      </c>
      <c r="DE308" s="57">
        <v>0</v>
      </c>
      <c r="DF308" s="57">
        <v>0</v>
      </c>
      <c r="DG308" s="57">
        <v>0</v>
      </c>
      <c r="DH308" s="57">
        <v>0</v>
      </c>
      <c r="DI308" s="57">
        <v>-111853</v>
      </c>
      <c r="DJ308" s="57">
        <v>0</v>
      </c>
      <c r="DK308" s="57">
        <v>-111853</v>
      </c>
      <c r="DL308" s="57">
        <v>-2303</v>
      </c>
      <c r="DM308" s="57">
        <v>0</v>
      </c>
      <c r="DN308" s="57">
        <v>-2303</v>
      </c>
      <c r="DO308" s="57">
        <v>0</v>
      </c>
      <c r="DP308" s="57">
        <v>0</v>
      </c>
      <c r="DQ308" s="57">
        <v>0</v>
      </c>
      <c r="DR308" s="57">
        <v>-6540</v>
      </c>
      <c r="DS308" s="57">
        <v>0</v>
      </c>
      <c r="DT308" s="57">
        <v>-6540</v>
      </c>
      <c r="DU308" s="57">
        <v>-676</v>
      </c>
      <c r="DV308" s="57">
        <v>0</v>
      </c>
      <c r="DW308" s="57">
        <v>-676</v>
      </c>
      <c r="DX308" s="57">
        <v>-540735</v>
      </c>
      <c r="DY308" s="57">
        <v>0</v>
      </c>
      <c r="DZ308" s="57">
        <v>-540735</v>
      </c>
      <c r="EA308" s="57">
        <v>-50473</v>
      </c>
      <c r="EB308" s="57">
        <v>0</v>
      </c>
      <c r="EC308" s="57">
        <v>-50473</v>
      </c>
      <c r="ED308" s="57">
        <v>0</v>
      </c>
      <c r="EE308" s="57">
        <v>0</v>
      </c>
      <c r="EF308" s="57">
        <v>0</v>
      </c>
      <c r="EG308" s="57">
        <v>-1302</v>
      </c>
      <c r="EH308" s="57">
        <v>0</v>
      </c>
      <c r="EI308" s="57">
        <v>-1302</v>
      </c>
      <c r="EJ308" s="57">
        <v>0</v>
      </c>
      <c r="EK308" s="57">
        <v>0</v>
      </c>
      <c r="EL308" s="57">
        <v>0</v>
      </c>
      <c r="EM308" s="57">
        <v>-602029</v>
      </c>
      <c r="EN308" s="57">
        <v>0</v>
      </c>
      <c r="EO308" s="57">
        <v>-602029</v>
      </c>
      <c r="EP308" s="57">
        <v>0</v>
      </c>
      <c r="EQ308" s="57">
        <v>0</v>
      </c>
      <c r="ER308" s="57">
        <v>0</v>
      </c>
      <c r="ES308" s="57">
        <v>0</v>
      </c>
      <c r="ET308" s="57">
        <v>0</v>
      </c>
      <c r="EU308" s="57">
        <v>0</v>
      </c>
      <c r="EV308" s="57">
        <v>0</v>
      </c>
      <c r="EW308" s="57">
        <v>0</v>
      </c>
      <c r="EX308" s="57">
        <v>0</v>
      </c>
      <c r="EY308" s="57">
        <v>86916194</v>
      </c>
      <c r="EZ308" s="57">
        <v>0</v>
      </c>
      <c r="FA308" s="57">
        <v>86916194</v>
      </c>
      <c r="FB308" s="57">
        <v>95358</v>
      </c>
      <c r="FC308" s="57">
        <v>0</v>
      </c>
      <c r="FD308" s="57">
        <v>95358</v>
      </c>
      <c r="FE308" s="57">
        <v>-4762840</v>
      </c>
      <c r="FF308" s="57">
        <v>0</v>
      </c>
      <c r="FG308" s="57">
        <v>-4762840</v>
      </c>
      <c r="FH308" s="57">
        <v>-2715885</v>
      </c>
      <c r="FI308" s="57">
        <v>0</v>
      </c>
      <c r="FJ308" s="57">
        <v>-2715885</v>
      </c>
      <c r="FK308" s="57">
        <v>-111853</v>
      </c>
      <c r="FL308" s="57">
        <v>0</v>
      </c>
      <c r="FM308" s="57">
        <v>-111853</v>
      </c>
      <c r="FN308" s="57">
        <v>-602029</v>
      </c>
      <c r="FO308" s="57">
        <v>0</v>
      </c>
      <c r="FP308" s="57">
        <v>-602029</v>
      </c>
      <c r="FQ308" s="57">
        <v>0</v>
      </c>
      <c r="FR308" s="57">
        <v>0</v>
      </c>
      <c r="FS308" s="57">
        <v>0</v>
      </c>
      <c r="FT308" s="57">
        <v>-8097249</v>
      </c>
      <c r="FU308" s="57">
        <v>0</v>
      </c>
      <c r="FV308" s="57">
        <v>-8097249</v>
      </c>
      <c r="FW308" s="57">
        <v>78818945</v>
      </c>
      <c r="FX308" s="57">
        <v>0</v>
      </c>
      <c r="FY308" s="57">
        <v>78818945</v>
      </c>
    </row>
    <row r="309" spans="1:181" x14ac:dyDescent="0.2">
      <c r="A309" s="57" t="s">
        <v>718</v>
      </c>
      <c r="B309" s="57" t="s">
        <v>717</v>
      </c>
      <c r="C309" s="57">
        <v>0</v>
      </c>
      <c r="D309" s="57">
        <v>0</v>
      </c>
      <c r="E309" s="57">
        <v>0</v>
      </c>
      <c r="F309" s="57">
        <v>-98950</v>
      </c>
      <c r="G309" s="57">
        <v>0</v>
      </c>
      <c r="H309" s="57">
        <v>-98950</v>
      </c>
      <c r="I309" s="57">
        <v>0</v>
      </c>
      <c r="J309" s="57">
        <v>0</v>
      </c>
      <c r="K309" s="57">
        <v>0</v>
      </c>
      <c r="L309" s="57">
        <v>1112</v>
      </c>
      <c r="M309" s="57">
        <v>0</v>
      </c>
      <c r="N309" s="57">
        <v>1112</v>
      </c>
      <c r="O309" s="57">
        <v>-97838</v>
      </c>
      <c r="P309" s="57">
        <v>0</v>
      </c>
      <c r="Q309" s="57">
        <v>-97838</v>
      </c>
      <c r="R309" s="57">
        <v>-1528806</v>
      </c>
      <c r="S309" s="57">
        <v>0</v>
      </c>
      <c r="T309" s="57">
        <v>-1528806</v>
      </c>
      <c r="U309" s="57">
        <v>0</v>
      </c>
      <c r="V309" s="57">
        <v>0</v>
      </c>
      <c r="W309" s="57">
        <v>0</v>
      </c>
      <c r="X309" s="57">
        <v>-130618</v>
      </c>
      <c r="Y309" s="57">
        <v>0</v>
      </c>
      <c r="Z309" s="57">
        <v>-130618</v>
      </c>
      <c r="AA309" s="57">
        <v>-76224</v>
      </c>
      <c r="AB309" s="57">
        <v>0</v>
      </c>
      <c r="AC309" s="57">
        <v>-76224</v>
      </c>
      <c r="AD309" s="57">
        <v>0</v>
      </c>
      <c r="AE309" s="57">
        <v>0</v>
      </c>
      <c r="AF309" s="57">
        <v>0</v>
      </c>
      <c r="AG309" s="57">
        <v>251544</v>
      </c>
      <c r="AH309" s="57">
        <v>0</v>
      </c>
      <c r="AI309" s="57">
        <v>251544</v>
      </c>
      <c r="AJ309" s="57">
        <v>-374</v>
      </c>
      <c r="AK309" s="57">
        <v>0</v>
      </c>
      <c r="AL309" s="57">
        <v>-374</v>
      </c>
      <c r="AM309" s="57">
        <v>-765092</v>
      </c>
      <c r="AN309" s="57">
        <v>0</v>
      </c>
      <c r="AO309" s="57">
        <v>-765092</v>
      </c>
      <c r="AP309" s="57">
        <v>32141</v>
      </c>
      <c r="AQ309" s="57">
        <v>0</v>
      </c>
      <c r="AR309" s="57">
        <v>32141</v>
      </c>
      <c r="AS309" s="57">
        <v>-68326</v>
      </c>
      <c r="AT309" s="57">
        <v>0</v>
      </c>
      <c r="AU309" s="57">
        <v>-68326</v>
      </c>
      <c r="AV309" s="57">
        <v>0</v>
      </c>
      <c r="AW309" s="57">
        <v>0</v>
      </c>
      <c r="AX309" s="57">
        <v>0</v>
      </c>
      <c r="AY309" s="57">
        <v>-41449</v>
      </c>
      <c r="AZ309" s="57">
        <v>0</v>
      </c>
      <c r="BA309" s="57">
        <v>-41449</v>
      </c>
      <c r="BB309" s="57">
        <v>12972</v>
      </c>
      <c r="BC309" s="57">
        <v>0</v>
      </c>
      <c r="BD309" s="57">
        <v>12972</v>
      </c>
      <c r="BE309" s="57">
        <v>-2238008</v>
      </c>
      <c r="BF309" s="57">
        <v>0</v>
      </c>
      <c r="BG309" s="57">
        <v>-2238008</v>
      </c>
      <c r="BH309" s="57">
        <v>0</v>
      </c>
      <c r="BI309" s="57">
        <v>0</v>
      </c>
      <c r="BJ309" s="57">
        <v>0</v>
      </c>
      <c r="BK309" s="57">
        <v>800</v>
      </c>
      <c r="BL309" s="57">
        <v>0</v>
      </c>
      <c r="BM309" s="57">
        <v>800</v>
      </c>
      <c r="BN309" s="57">
        <v>-253271</v>
      </c>
      <c r="BO309" s="57">
        <v>0</v>
      </c>
      <c r="BP309" s="57">
        <v>-253271</v>
      </c>
      <c r="BQ309" s="57">
        <v>399</v>
      </c>
      <c r="BR309" s="57">
        <v>0</v>
      </c>
      <c r="BS309" s="57">
        <v>399</v>
      </c>
      <c r="BT309" s="57">
        <v>-252072</v>
      </c>
      <c r="BU309" s="57">
        <v>0</v>
      </c>
      <c r="BV309" s="57">
        <v>-252072</v>
      </c>
      <c r="BW309" s="57">
        <v>-70302</v>
      </c>
      <c r="BX309" s="57">
        <v>0</v>
      </c>
      <c r="BY309" s="57">
        <v>-70302</v>
      </c>
      <c r="BZ309" s="57">
        <v>1157</v>
      </c>
      <c r="CA309" s="57">
        <v>0</v>
      </c>
      <c r="CB309" s="57">
        <v>1157</v>
      </c>
      <c r="CC309" s="57">
        <v>-4522</v>
      </c>
      <c r="CD309" s="57">
        <v>0</v>
      </c>
      <c r="CE309" s="57">
        <v>-4522</v>
      </c>
      <c r="CF309" s="57">
        <v>3383</v>
      </c>
      <c r="CG309" s="57">
        <v>0</v>
      </c>
      <c r="CH309" s="57">
        <v>3383</v>
      </c>
      <c r="CI309" s="57">
        <v>-6663</v>
      </c>
      <c r="CJ309" s="57">
        <v>0</v>
      </c>
      <c r="CK309" s="57">
        <v>-6663</v>
      </c>
      <c r="CL309" s="57">
        <v>0</v>
      </c>
      <c r="CM309" s="57">
        <v>0</v>
      </c>
      <c r="CN309" s="57">
        <v>0</v>
      </c>
      <c r="CO309" s="57">
        <v>-8894</v>
      </c>
      <c r="CP309" s="57">
        <v>0</v>
      </c>
      <c r="CQ309" s="57">
        <v>-8894</v>
      </c>
      <c r="CR309" s="57">
        <v>-3264</v>
      </c>
      <c r="CS309" s="57">
        <v>0</v>
      </c>
      <c r="CT309" s="57">
        <v>-3264</v>
      </c>
      <c r="CU309" s="57">
        <v>0</v>
      </c>
      <c r="CV309" s="57">
        <v>0</v>
      </c>
      <c r="CW309" s="57">
        <v>0</v>
      </c>
      <c r="CX309" s="57">
        <v>0</v>
      </c>
      <c r="CY309" s="57">
        <v>0</v>
      </c>
      <c r="CZ309" s="57">
        <v>0</v>
      </c>
      <c r="DA309" s="57">
        <v>0</v>
      </c>
      <c r="DB309" s="57">
        <v>0</v>
      </c>
      <c r="DC309" s="57">
        <v>0</v>
      </c>
      <c r="DD309" s="57">
        <v>0</v>
      </c>
      <c r="DE309" s="57">
        <v>0</v>
      </c>
      <c r="DF309" s="57">
        <v>0</v>
      </c>
      <c r="DG309" s="57">
        <v>0</v>
      </c>
      <c r="DH309" s="57">
        <v>0</v>
      </c>
      <c r="DI309" s="57">
        <v>-89105</v>
      </c>
      <c r="DJ309" s="57">
        <v>0</v>
      </c>
      <c r="DK309" s="57">
        <v>-89105</v>
      </c>
      <c r="DL309" s="57">
        <v>0</v>
      </c>
      <c r="DM309" s="57">
        <v>0</v>
      </c>
      <c r="DN309" s="57">
        <v>0</v>
      </c>
      <c r="DO309" s="57">
        <v>0</v>
      </c>
      <c r="DP309" s="57">
        <v>0</v>
      </c>
      <c r="DQ309" s="57">
        <v>0</v>
      </c>
      <c r="DR309" s="57">
        <v>-223</v>
      </c>
      <c r="DS309" s="57">
        <v>0</v>
      </c>
      <c r="DT309" s="57">
        <v>-223</v>
      </c>
      <c r="DU309" s="57">
        <v>0</v>
      </c>
      <c r="DV309" s="57">
        <v>0</v>
      </c>
      <c r="DW309" s="57">
        <v>0</v>
      </c>
      <c r="DX309" s="57">
        <v>-466898</v>
      </c>
      <c r="DY309" s="57">
        <v>0</v>
      </c>
      <c r="DZ309" s="57">
        <v>-466898</v>
      </c>
      <c r="EA309" s="57">
        <v>-157</v>
      </c>
      <c r="EB309" s="57">
        <v>0</v>
      </c>
      <c r="EC309" s="57">
        <v>-157</v>
      </c>
      <c r="ED309" s="57">
        <v>0</v>
      </c>
      <c r="EE309" s="57">
        <v>0</v>
      </c>
      <c r="EF309" s="57">
        <v>0</v>
      </c>
      <c r="EG309" s="57">
        <v>0</v>
      </c>
      <c r="EH309" s="57">
        <v>0</v>
      </c>
      <c r="EI309" s="57">
        <v>0</v>
      </c>
      <c r="EJ309" s="57">
        <v>-18067</v>
      </c>
      <c r="EK309" s="57">
        <v>0</v>
      </c>
      <c r="EL309" s="57">
        <v>-18067</v>
      </c>
      <c r="EM309" s="57">
        <v>-485345</v>
      </c>
      <c r="EN309" s="57">
        <v>0</v>
      </c>
      <c r="EO309" s="57">
        <v>-485345</v>
      </c>
      <c r="EP309" s="57">
        <v>-6182</v>
      </c>
      <c r="EQ309" s="57">
        <v>0</v>
      </c>
      <c r="ER309" s="57">
        <v>-6182</v>
      </c>
      <c r="ES309" s="57">
        <v>-613</v>
      </c>
      <c r="ET309" s="57">
        <v>0</v>
      </c>
      <c r="EU309" s="57">
        <v>-613</v>
      </c>
      <c r="EV309" s="57">
        <v>-6795</v>
      </c>
      <c r="EW309" s="57">
        <v>0</v>
      </c>
      <c r="EX309" s="57">
        <v>-6795</v>
      </c>
      <c r="EY309" s="57">
        <v>13714257</v>
      </c>
      <c r="EZ309" s="57">
        <v>0</v>
      </c>
      <c r="FA309" s="57">
        <v>13714257</v>
      </c>
      <c r="FB309" s="57">
        <v>-97838</v>
      </c>
      <c r="FC309" s="57">
        <v>0</v>
      </c>
      <c r="FD309" s="57">
        <v>-97838</v>
      </c>
      <c r="FE309" s="57">
        <v>-2238008</v>
      </c>
      <c r="FF309" s="57">
        <v>0</v>
      </c>
      <c r="FG309" s="57">
        <v>-2238008</v>
      </c>
      <c r="FH309" s="57">
        <v>-252072</v>
      </c>
      <c r="FI309" s="57">
        <v>0</v>
      </c>
      <c r="FJ309" s="57">
        <v>-252072</v>
      </c>
      <c r="FK309" s="57">
        <v>-89105</v>
      </c>
      <c r="FL309" s="57">
        <v>0</v>
      </c>
      <c r="FM309" s="57">
        <v>-89105</v>
      </c>
      <c r="FN309" s="57">
        <v>-485345</v>
      </c>
      <c r="FO309" s="57">
        <v>0</v>
      </c>
      <c r="FP309" s="57">
        <v>-485345</v>
      </c>
      <c r="FQ309" s="57">
        <v>-6795</v>
      </c>
      <c r="FR309" s="57">
        <v>0</v>
      </c>
      <c r="FS309" s="57">
        <v>-6795</v>
      </c>
      <c r="FT309" s="57">
        <v>-3169163</v>
      </c>
      <c r="FU309" s="57">
        <v>0</v>
      </c>
      <c r="FV309" s="57">
        <v>-3169163</v>
      </c>
      <c r="FW309" s="57">
        <v>10545094</v>
      </c>
      <c r="FX309" s="57">
        <v>0</v>
      </c>
      <c r="FY309" s="57">
        <v>10545094</v>
      </c>
    </row>
    <row r="310" spans="1:181" x14ac:dyDescent="0.2">
      <c r="A310" s="57" t="s">
        <v>720</v>
      </c>
      <c r="B310" s="57" t="s">
        <v>719</v>
      </c>
      <c r="C310" s="57">
        <v>0</v>
      </c>
      <c r="D310" s="57">
        <v>0</v>
      </c>
      <c r="E310" s="57">
        <v>0</v>
      </c>
      <c r="F310" s="57">
        <v>16135</v>
      </c>
      <c r="G310" s="57">
        <v>0</v>
      </c>
      <c r="H310" s="57">
        <v>16135</v>
      </c>
      <c r="I310" s="57">
        <v>0</v>
      </c>
      <c r="J310" s="57">
        <v>0</v>
      </c>
      <c r="K310" s="57">
        <v>0</v>
      </c>
      <c r="L310" s="57">
        <v>17591</v>
      </c>
      <c r="M310" s="57">
        <v>0</v>
      </c>
      <c r="N310" s="57">
        <v>17591</v>
      </c>
      <c r="O310" s="57">
        <v>33726</v>
      </c>
      <c r="P310" s="57">
        <v>0</v>
      </c>
      <c r="Q310" s="57">
        <v>33726</v>
      </c>
      <c r="R310" s="57">
        <v>-3957543</v>
      </c>
      <c r="S310" s="57">
        <v>0</v>
      </c>
      <c r="T310" s="57">
        <v>-3957543</v>
      </c>
      <c r="U310" s="57">
        <v>3420</v>
      </c>
      <c r="V310" s="57">
        <v>0</v>
      </c>
      <c r="W310" s="57">
        <v>3420</v>
      </c>
      <c r="X310" s="57">
        <v>-257488</v>
      </c>
      <c r="Y310" s="57">
        <v>0</v>
      </c>
      <c r="Z310" s="57">
        <v>-257488</v>
      </c>
      <c r="AA310" s="57">
        <v>-184568</v>
      </c>
      <c r="AB310" s="57">
        <v>0</v>
      </c>
      <c r="AC310" s="57">
        <v>-184568</v>
      </c>
      <c r="AD310" s="57">
        <v>-578</v>
      </c>
      <c r="AE310" s="57">
        <v>0</v>
      </c>
      <c r="AF310" s="57">
        <v>-578</v>
      </c>
      <c r="AG310" s="57">
        <v>780057</v>
      </c>
      <c r="AH310" s="57">
        <v>0</v>
      </c>
      <c r="AI310" s="57">
        <v>780057</v>
      </c>
      <c r="AJ310" s="57">
        <v>-16482</v>
      </c>
      <c r="AK310" s="57">
        <v>0</v>
      </c>
      <c r="AL310" s="57">
        <v>-16482</v>
      </c>
      <c r="AM310" s="57">
        <v>-3201765</v>
      </c>
      <c r="AN310" s="57">
        <v>0</v>
      </c>
      <c r="AO310" s="57">
        <v>-3201765</v>
      </c>
      <c r="AP310" s="57">
        <v>1924</v>
      </c>
      <c r="AQ310" s="57">
        <v>0</v>
      </c>
      <c r="AR310" s="57">
        <v>1924</v>
      </c>
      <c r="AS310" s="57">
        <v>-104520</v>
      </c>
      <c r="AT310" s="57">
        <v>0</v>
      </c>
      <c r="AU310" s="57">
        <v>-104520</v>
      </c>
      <c r="AV310" s="57">
        <v>0</v>
      </c>
      <c r="AW310" s="57">
        <v>0</v>
      </c>
      <c r="AX310" s="57">
        <v>0</v>
      </c>
      <c r="AY310" s="57">
        <v>-81332</v>
      </c>
      <c r="AZ310" s="57">
        <v>0</v>
      </c>
      <c r="BA310" s="57">
        <v>-81332</v>
      </c>
      <c r="BB310" s="57">
        <v>3320</v>
      </c>
      <c r="BC310" s="57">
        <v>0</v>
      </c>
      <c r="BD310" s="57">
        <v>3320</v>
      </c>
      <c r="BE310" s="57">
        <v>-6833829</v>
      </c>
      <c r="BF310" s="57">
        <v>0</v>
      </c>
      <c r="BG310" s="57">
        <v>-6833829</v>
      </c>
      <c r="BH310" s="57">
        <v>0</v>
      </c>
      <c r="BI310" s="57">
        <v>0</v>
      </c>
      <c r="BJ310" s="57">
        <v>0</v>
      </c>
      <c r="BK310" s="57">
        <v>134852</v>
      </c>
      <c r="BL310" s="57">
        <v>0</v>
      </c>
      <c r="BM310" s="57">
        <v>134852</v>
      </c>
      <c r="BN310" s="57">
        <v>-869133</v>
      </c>
      <c r="BO310" s="57">
        <v>0</v>
      </c>
      <c r="BP310" s="57">
        <v>-869133</v>
      </c>
      <c r="BQ310" s="57">
        <v>-6291</v>
      </c>
      <c r="BR310" s="57">
        <v>0</v>
      </c>
      <c r="BS310" s="57">
        <v>-6291</v>
      </c>
      <c r="BT310" s="57">
        <v>-740572</v>
      </c>
      <c r="BU310" s="57">
        <v>0</v>
      </c>
      <c r="BV310" s="57">
        <v>-740572</v>
      </c>
      <c r="BW310" s="57">
        <v>-161737</v>
      </c>
      <c r="BX310" s="57">
        <v>0</v>
      </c>
      <c r="BY310" s="57">
        <v>-161737</v>
      </c>
      <c r="BZ310" s="57">
        <v>-2641</v>
      </c>
      <c r="CA310" s="57">
        <v>0</v>
      </c>
      <c r="CB310" s="57">
        <v>-2641</v>
      </c>
      <c r="CC310" s="57">
        <v>-7808</v>
      </c>
      <c r="CD310" s="57">
        <v>0</v>
      </c>
      <c r="CE310" s="57">
        <v>-7808</v>
      </c>
      <c r="CF310" s="57">
        <v>0</v>
      </c>
      <c r="CG310" s="57">
        <v>0</v>
      </c>
      <c r="CH310" s="57">
        <v>0</v>
      </c>
      <c r="CI310" s="57">
        <v>-1518</v>
      </c>
      <c r="CJ310" s="57">
        <v>0</v>
      </c>
      <c r="CK310" s="57">
        <v>-1518</v>
      </c>
      <c r="CL310" s="57">
        <v>0</v>
      </c>
      <c r="CM310" s="57">
        <v>0</v>
      </c>
      <c r="CN310" s="57">
        <v>0</v>
      </c>
      <c r="CO310" s="57">
        <v>-54985</v>
      </c>
      <c r="CP310" s="57">
        <v>0</v>
      </c>
      <c r="CQ310" s="57">
        <v>-54985</v>
      </c>
      <c r="CR310" s="57">
        <v>2560</v>
      </c>
      <c r="CS310" s="57">
        <v>0</v>
      </c>
      <c r="CT310" s="57">
        <v>2560</v>
      </c>
      <c r="CU310" s="57">
        <v>0</v>
      </c>
      <c r="CV310" s="57">
        <v>0</v>
      </c>
      <c r="CW310" s="57">
        <v>0</v>
      </c>
      <c r="CX310" s="57">
        <v>0</v>
      </c>
      <c r="CY310" s="57">
        <v>0</v>
      </c>
      <c r="CZ310" s="57">
        <v>0</v>
      </c>
      <c r="DA310" s="57">
        <v>0</v>
      </c>
      <c r="DB310" s="57">
        <v>0</v>
      </c>
      <c r="DC310" s="57">
        <v>0</v>
      </c>
      <c r="DD310" s="57">
        <v>0</v>
      </c>
      <c r="DE310" s="57">
        <v>0</v>
      </c>
      <c r="DF310" s="57">
        <v>0</v>
      </c>
      <c r="DG310" s="57">
        <v>0</v>
      </c>
      <c r="DH310" s="57">
        <v>0</v>
      </c>
      <c r="DI310" s="57">
        <v>-226129</v>
      </c>
      <c r="DJ310" s="57">
        <v>0</v>
      </c>
      <c r="DK310" s="57">
        <v>-226129</v>
      </c>
      <c r="DL310" s="57">
        <v>-30258</v>
      </c>
      <c r="DM310" s="57">
        <v>0</v>
      </c>
      <c r="DN310" s="57">
        <v>-30258</v>
      </c>
      <c r="DO310" s="57">
        <v>0</v>
      </c>
      <c r="DP310" s="57">
        <v>0</v>
      </c>
      <c r="DQ310" s="57">
        <v>0</v>
      </c>
      <c r="DR310" s="57">
        <v>-15345</v>
      </c>
      <c r="DS310" s="57">
        <v>0</v>
      </c>
      <c r="DT310" s="57">
        <v>-15345</v>
      </c>
      <c r="DU310" s="57">
        <v>-628</v>
      </c>
      <c r="DV310" s="57">
        <v>0</v>
      </c>
      <c r="DW310" s="57">
        <v>-628</v>
      </c>
      <c r="DX310" s="57">
        <v>-1026765</v>
      </c>
      <c r="DY310" s="57">
        <v>0</v>
      </c>
      <c r="DZ310" s="57">
        <v>-1026765</v>
      </c>
      <c r="EA310" s="57">
        <v>926</v>
      </c>
      <c r="EB310" s="57">
        <v>0</v>
      </c>
      <c r="EC310" s="57">
        <v>926</v>
      </c>
      <c r="ED310" s="57">
        <v>0</v>
      </c>
      <c r="EE310" s="57">
        <v>0</v>
      </c>
      <c r="EF310" s="57">
        <v>0</v>
      </c>
      <c r="EG310" s="57">
        <v>-1424</v>
      </c>
      <c r="EH310" s="57">
        <v>0</v>
      </c>
      <c r="EI310" s="57">
        <v>-1424</v>
      </c>
      <c r="EJ310" s="57">
        <v>-13629</v>
      </c>
      <c r="EK310" s="57">
        <v>0</v>
      </c>
      <c r="EL310" s="57">
        <v>-13629</v>
      </c>
      <c r="EM310" s="57">
        <v>-1087123</v>
      </c>
      <c r="EN310" s="57">
        <v>0</v>
      </c>
      <c r="EO310" s="57">
        <v>-1087123</v>
      </c>
      <c r="EP310" s="57">
        <v>-3076</v>
      </c>
      <c r="EQ310" s="57">
        <v>0</v>
      </c>
      <c r="ER310" s="57">
        <v>-3076</v>
      </c>
      <c r="ES310" s="57">
        <v>-2217</v>
      </c>
      <c r="ET310" s="57">
        <v>0</v>
      </c>
      <c r="EU310" s="57">
        <v>-2217</v>
      </c>
      <c r="EV310" s="57">
        <v>-5293</v>
      </c>
      <c r="EW310" s="57">
        <v>0</v>
      </c>
      <c r="EX310" s="57">
        <v>-5293</v>
      </c>
      <c r="EY310" s="57">
        <v>38589449</v>
      </c>
      <c r="EZ310" s="57">
        <v>0</v>
      </c>
      <c r="FA310" s="57">
        <v>38589449</v>
      </c>
      <c r="FB310" s="57">
        <v>33726</v>
      </c>
      <c r="FC310" s="57">
        <v>0</v>
      </c>
      <c r="FD310" s="57">
        <v>33726</v>
      </c>
      <c r="FE310" s="57">
        <v>-6833829</v>
      </c>
      <c r="FF310" s="57">
        <v>0</v>
      </c>
      <c r="FG310" s="57">
        <v>-6833829</v>
      </c>
      <c r="FH310" s="57">
        <v>-740572</v>
      </c>
      <c r="FI310" s="57">
        <v>0</v>
      </c>
      <c r="FJ310" s="57">
        <v>-740572</v>
      </c>
      <c r="FK310" s="57">
        <v>-226129</v>
      </c>
      <c r="FL310" s="57">
        <v>0</v>
      </c>
      <c r="FM310" s="57">
        <v>-226129</v>
      </c>
      <c r="FN310" s="57">
        <v>-1087123</v>
      </c>
      <c r="FO310" s="57">
        <v>0</v>
      </c>
      <c r="FP310" s="57">
        <v>-1087123</v>
      </c>
      <c r="FQ310" s="57">
        <v>-5293</v>
      </c>
      <c r="FR310" s="57">
        <v>0</v>
      </c>
      <c r="FS310" s="57">
        <v>-5293</v>
      </c>
      <c r="FT310" s="57">
        <v>-8859220</v>
      </c>
      <c r="FU310" s="57">
        <v>0</v>
      </c>
      <c r="FV310" s="57">
        <v>-8859220</v>
      </c>
      <c r="FW310" s="57">
        <v>29730229</v>
      </c>
      <c r="FX310" s="57">
        <v>0</v>
      </c>
      <c r="FY310" s="57">
        <v>29730229</v>
      </c>
    </row>
    <row r="311" spans="1:181" x14ac:dyDescent="0.2">
      <c r="A311" s="57" t="s">
        <v>722</v>
      </c>
      <c r="B311" s="57" t="s">
        <v>721</v>
      </c>
      <c r="C311" s="57">
        <v>0</v>
      </c>
      <c r="D311" s="57">
        <v>0</v>
      </c>
      <c r="E311" s="57">
        <v>0</v>
      </c>
      <c r="F311" s="57">
        <v>13809</v>
      </c>
      <c r="G311" s="57">
        <v>0</v>
      </c>
      <c r="H311" s="57">
        <v>13809</v>
      </c>
      <c r="I311" s="57">
        <v>0</v>
      </c>
      <c r="J311" s="57">
        <v>0</v>
      </c>
      <c r="K311" s="57">
        <v>0</v>
      </c>
      <c r="L311" s="57">
        <v>269</v>
      </c>
      <c r="M311" s="57">
        <v>0</v>
      </c>
      <c r="N311" s="57">
        <v>269</v>
      </c>
      <c r="O311" s="57">
        <v>14078</v>
      </c>
      <c r="P311" s="57">
        <v>0</v>
      </c>
      <c r="Q311" s="57">
        <v>14078</v>
      </c>
      <c r="R311" s="57">
        <v>-2102760</v>
      </c>
      <c r="S311" s="57">
        <v>0</v>
      </c>
      <c r="T311" s="57">
        <v>-2102760</v>
      </c>
      <c r="U311" s="57">
        <v>-10916</v>
      </c>
      <c r="V311" s="57">
        <v>0</v>
      </c>
      <c r="W311" s="57">
        <v>-10916</v>
      </c>
      <c r="X311" s="57">
        <v>-168671</v>
      </c>
      <c r="Y311" s="57">
        <v>0</v>
      </c>
      <c r="Z311" s="57">
        <v>-168671</v>
      </c>
      <c r="AA311" s="57">
        <v>-83239</v>
      </c>
      <c r="AB311" s="57">
        <v>0</v>
      </c>
      <c r="AC311" s="57">
        <v>-83239</v>
      </c>
      <c r="AD311" s="57">
        <v>-457</v>
      </c>
      <c r="AE311" s="57">
        <v>0</v>
      </c>
      <c r="AF311" s="57">
        <v>-457</v>
      </c>
      <c r="AG311" s="57">
        <v>890363</v>
      </c>
      <c r="AH311" s="57">
        <v>0</v>
      </c>
      <c r="AI311" s="57">
        <v>890363</v>
      </c>
      <c r="AJ311" s="57">
        <v>21196</v>
      </c>
      <c r="AK311" s="57">
        <v>0</v>
      </c>
      <c r="AL311" s="57">
        <v>21196</v>
      </c>
      <c r="AM311" s="57">
        <v>-2541636</v>
      </c>
      <c r="AN311" s="57">
        <v>0</v>
      </c>
      <c r="AO311" s="57">
        <v>-2541636</v>
      </c>
      <c r="AP311" s="57">
        <v>-207989</v>
      </c>
      <c r="AQ311" s="57">
        <v>0</v>
      </c>
      <c r="AR311" s="57">
        <v>-207989</v>
      </c>
      <c r="AS311" s="57">
        <v>0</v>
      </c>
      <c r="AT311" s="57">
        <v>0</v>
      </c>
      <c r="AU311" s="57">
        <v>0</v>
      </c>
      <c r="AV311" s="57">
        <v>0</v>
      </c>
      <c r="AW311" s="57">
        <v>0</v>
      </c>
      <c r="AX311" s="57">
        <v>0</v>
      </c>
      <c r="AY311" s="57">
        <v>-3661</v>
      </c>
      <c r="AZ311" s="57">
        <v>0</v>
      </c>
      <c r="BA311" s="57">
        <v>-3661</v>
      </c>
      <c r="BB311" s="57">
        <v>218</v>
      </c>
      <c r="BC311" s="57">
        <v>0</v>
      </c>
      <c r="BD311" s="57">
        <v>218</v>
      </c>
      <c r="BE311" s="57">
        <v>-4112940</v>
      </c>
      <c r="BF311" s="57">
        <v>0</v>
      </c>
      <c r="BG311" s="57">
        <v>-4112940</v>
      </c>
      <c r="BH311" s="57">
        <v>-2066</v>
      </c>
      <c r="BI311" s="57">
        <v>0</v>
      </c>
      <c r="BJ311" s="57">
        <v>-2066</v>
      </c>
      <c r="BK311" s="57">
        <v>-114024</v>
      </c>
      <c r="BL311" s="57">
        <v>0</v>
      </c>
      <c r="BM311" s="57">
        <v>-114024</v>
      </c>
      <c r="BN311" s="57">
        <v>-1698244</v>
      </c>
      <c r="BO311" s="57">
        <v>0</v>
      </c>
      <c r="BP311" s="57">
        <v>-1698244</v>
      </c>
      <c r="BQ311" s="57">
        <v>-449621</v>
      </c>
      <c r="BR311" s="57">
        <v>0</v>
      </c>
      <c r="BS311" s="57">
        <v>-449621</v>
      </c>
      <c r="BT311" s="57">
        <v>-2263955</v>
      </c>
      <c r="BU311" s="57">
        <v>0</v>
      </c>
      <c r="BV311" s="57">
        <v>-2263955</v>
      </c>
      <c r="BW311" s="57">
        <v>-9023</v>
      </c>
      <c r="BX311" s="57">
        <v>0</v>
      </c>
      <c r="BY311" s="57">
        <v>-9023</v>
      </c>
      <c r="BZ311" s="57">
        <v>-1697</v>
      </c>
      <c r="CA311" s="57">
        <v>0</v>
      </c>
      <c r="CB311" s="57">
        <v>-1697</v>
      </c>
      <c r="CC311" s="57">
        <v>-32803</v>
      </c>
      <c r="CD311" s="57">
        <v>0</v>
      </c>
      <c r="CE311" s="57">
        <v>-32803</v>
      </c>
      <c r="CF311" s="57">
        <v>-4900</v>
      </c>
      <c r="CG311" s="57">
        <v>0</v>
      </c>
      <c r="CH311" s="57">
        <v>-4900</v>
      </c>
      <c r="CI311" s="57">
        <v>0</v>
      </c>
      <c r="CJ311" s="57">
        <v>0</v>
      </c>
      <c r="CK311" s="57">
        <v>0</v>
      </c>
      <c r="CL311" s="57">
        <v>0</v>
      </c>
      <c r="CM311" s="57">
        <v>0</v>
      </c>
      <c r="CN311" s="57">
        <v>0</v>
      </c>
      <c r="CO311" s="57">
        <v>0</v>
      </c>
      <c r="CP311" s="57">
        <v>0</v>
      </c>
      <c r="CQ311" s="57">
        <v>0</v>
      </c>
      <c r="CR311" s="57">
        <v>0</v>
      </c>
      <c r="CS311" s="57">
        <v>0</v>
      </c>
      <c r="CT311" s="57">
        <v>0</v>
      </c>
      <c r="CU311" s="57">
        <v>0</v>
      </c>
      <c r="CV311" s="57">
        <v>0</v>
      </c>
      <c r="CW311" s="57">
        <v>0</v>
      </c>
      <c r="CX311" s="57">
        <v>0</v>
      </c>
      <c r="CY311" s="57">
        <v>0</v>
      </c>
      <c r="CZ311" s="57">
        <v>0</v>
      </c>
      <c r="DA311" s="57">
        <v>0</v>
      </c>
      <c r="DB311" s="57">
        <v>0</v>
      </c>
      <c r="DC311" s="57">
        <v>0</v>
      </c>
      <c r="DD311" s="57">
        <v>0</v>
      </c>
      <c r="DE311" s="57">
        <v>0</v>
      </c>
      <c r="DF311" s="57">
        <v>0</v>
      </c>
      <c r="DG311" s="57">
        <v>0</v>
      </c>
      <c r="DH311" s="57">
        <v>0</v>
      </c>
      <c r="DI311" s="57">
        <v>-48423</v>
      </c>
      <c r="DJ311" s="57">
        <v>0</v>
      </c>
      <c r="DK311" s="57">
        <v>-48423</v>
      </c>
      <c r="DL311" s="57">
        <v>0</v>
      </c>
      <c r="DM311" s="57">
        <v>0</v>
      </c>
      <c r="DN311" s="57">
        <v>0</v>
      </c>
      <c r="DO311" s="57">
        <v>8797</v>
      </c>
      <c r="DP311" s="57">
        <v>0</v>
      </c>
      <c r="DQ311" s="57">
        <v>8797</v>
      </c>
      <c r="DR311" s="57">
        <v>-33799</v>
      </c>
      <c r="DS311" s="57">
        <v>0</v>
      </c>
      <c r="DT311" s="57">
        <v>-33799</v>
      </c>
      <c r="DU311" s="57">
        <v>273</v>
      </c>
      <c r="DV311" s="57">
        <v>0</v>
      </c>
      <c r="DW311" s="57">
        <v>273</v>
      </c>
      <c r="DX311" s="57">
        <v>-402106</v>
      </c>
      <c r="DY311" s="57">
        <v>0</v>
      </c>
      <c r="DZ311" s="57">
        <v>-402106</v>
      </c>
      <c r="EA311" s="57">
        <v>1428</v>
      </c>
      <c r="EB311" s="57">
        <v>0</v>
      </c>
      <c r="EC311" s="57">
        <v>1428</v>
      </c>
      <c r="ED311" s="57">
        <v>-17648</v>
      </c>
      <c r="EE311" s="57">
        <v>0</v>
      </c>
      <c r="EF311" s="57">
        <v>-17648</v>
      </c>
      <c r="EG311" s="57">
        <v>0</v>
      </c>
      <c r="EH311" s="57">
        <v>0</v>
      </c>
      <c r="EI311" s="57">
        <v>0</v>
      </c>
      <c r="EJ311" s="57">
        <v>-8617</v>
      </c>
      <c r="EK311" s="57">
        <v>0</v>
      </c>
      <c r="EL311" s="57">
        <v>-8617</v>
      </c>
      <c r="EM311" s="57">
        <v>-451672</v>
      </c>
      <c r="EN311" s="57">
        <v>0</v>
      </c>
      <c r="EO311" s="57">
        <v>-451672</v>
      </c>
      <c r="EP311" s="57">
        <v>0</v>
      </c>
      <c r="EQ311" s="57">
        <v>0</v>
      </c>
      <c r="ER311" s="57">
        <v>0</v>
      </c>
      <c r="ES311" s="57">
        <v>0</v>
      </c>
      <c r="ET311" s="57">
        <v>0</v>
      </c>
      <c r="EU311" s="57">
        <v>0</v>
      </c>
      <c r="EV311" s="57">
        <v>0</v>
      </c>
      <c r="EW311" s="57">
        <v>0</v>
      </c>
      <c r="EX311" s="57">
        <v>0</v>
      </c>
      <c r="EY311" s="57">
        <v>38533967</v>
      </c>
      <c r="EZ311" s="57">
        <v>0</v>
      </c>
      <c r="FA311" s="57">
        <v>38533967</v>
      </c>
      <c r="FB311" s="57">
        <v>14078</v>
      </c>
      <c r="FC311" s="57">
        <v>0</v>
      </c>
      <c r="FD311" s="57">
        <v>14078</v>
      </c>
      <c r="FE311" s="57">
        <v>-4112940</v>
      </c>
      <c r="FF311" s="57">
        <v>0</v>
      </c>
      <c r="FG311" s="57">
        <v>-4112940</v>
      </c>
      <c r="FH311" s="57">
        <v>-2263955</v>
      </c>
      <c r="FI311" s="57">
        <v>0</v>
      </c>
      <c r="FJ311" s="57">
        <v>-2263955</v>
      </c>
      <c r="FK311" s="57">
        <v>-48423</v>
      </c>
      <c r="FL311" s="57">
        <v>0</v>
      </c>
      <c r="FM311" s="57">
        <v>-48423</v>
      </c>
      <c r="FN311" s="57">
        <v>-451672</v>
      </c>
      <c r="FO311" s="57">
        <v>0</v>
      </c>
      <c r="FP311" s="57">
        <v>-451672</v>
      </c>
      <c r="FQ311" s="57">
        <v>0</v>
      </c>
      <c r="FR311" s="57">
        <v>0</v>
      </c>
      <c r="FS311" s="57">
        <v>0</v>
      </c>
      <c r="FT311" s="57">
        <v>-6862912</v>
      </c>
      <c r="FU311" s="57">
        <v>0</v>
      </c>
      <c r="FV311" s="57">
        <v>-6862912</v>
      </c>
      <c r="FW311" s="57">
        <v>31671055</v>
      </c>
      <c r="FX311" s="57">
        <v>0</v>
      </c>
      <c r="FY311" s="57">
        <v>31671055</v>
      </c>
    </row>
    <row r="312" spans="1:181" x14ac:dyDescent="0.2">
      <c r="A312" s="57" t="s">
        <v>724</v>
      </c>
      <c r="B312" s="57" t="s">
        <v>723</v>
      </c>
      <c r="C312" s="57">
        <v>0</v>
      </c>
      <c r="D312" s="57">
        <v>0</v>
      </c>
      <c r="E312" s="57">
        <v>0</v>
      </c>
      <c r="F312" s="57">
        <v>58444</v>
      </c>
      <c r="G312" s="57">
        <v>0</v>
      </c>
      <c r="H312" s="57">
        <v>58444</v>
      </c>
      <c r="I312" s="57">
        <v>0</v>
      </c>
      <c r="J312" s="57">
        <v>0</v>
      </c>
      <c r="K312" s="57">
        <v>0</v>
      </c>
      <c r="L312" s="57">
        <v>82298</v>
      </c>
      <c r="M312" s="57">
        <v>0</v>
      </c>
      <c r="N312" s="57">
        <v>82298</v>
      </c>
      <c r="O312" s="57">
        <v>140742</v>
      </c>
      <c r="P312" s="57">
        <v>0</v>
      </c>
      <c r="Q312" s="57">
        <v>140742</v>
      </c>
      <c r="R312" s="57">
        <v>-1802010</v>
      </c>
      <c r="S312" s="57">
        <v>0</v>
      </c>
      <c r="T312" s="57">
        <v>-1802010</v>
      </c>
      <c r="U312" s="57">
        <v>-3757</v>
      </c>
      <c r="V312" s="57">
        <v>0</v>
      </c>
      <c r="W312" s="57">
        <v>-3757</v>
      </c>
      <c r="X312" s="57">
        <v>-165691</v>
      </c>
      <c r="Y312" s="57">
        <v>0</v>
      </c>
      <c r="Z312" s="57">
        <v>-165691</v>
      </c>
      <c r="AA312" s="57">
        <v>-74823</v>
      </c>
      <c r="AB312" s="57">
        <v>0</v>
      </c>
      <c r="AC312" s="57">
        <v>-74823</v>
      </c>
      <c r="AD312" s="57">
        <v>0</v>
      </c>
      <c r="AE312" s="57">
        <v>0</v>
      </c>
      <c r="AF312" s="57">
        <v>0</v>
      </c>
      <c r="AG312" s="57">
        <v>428008</v>
      </c>
      <c r="AH312" s="57">
        <v>0</v>
      </c>
      <c r="AI312" s="57">
        <v>428008</v>
      </c>
      <c r="AJ312" s="57">
        <v>-11862</v>
      </c>
      <c r="AK312" s="57">
        <v>0</v>
      </c>
      <c r="AL312" s="57">
        <v>-11862</v>
      </c>
      <c r="AM312" s="57">
        <v>-1413679</v>
      </c>
      <c r="AN312" s="57">
        <v>0</v>
      </c>
      <c r="AO312" s="57">
        <v>-1413679</v>
      </c>
      <c r="AP312" s="57">
        <v>30908</v>
      </c>
      <c r="AQ312" s="57">
        <v>0</v>
      </c>
      <c r="AR312" s="57">
        <v>30908</v>
      </c>
      <c r="AS312" s="57">
        <v>-35802</v>
      </c>
      <c r="AT312" s="57">
        <v>0</v>
      </c>
      <c r="AU312" s="57">
        <v>-35802</v>
      </c>
      <c r="AV312" s="57">
        <v>0</v>
      </c>
      <c r="AW312" s="57">
        <v>0</v>
      </c>
      <c r="AX312" s="57">
        <v>0</v>
      </c>
      <c r="AY312" s="57">
        <v>-35321</v>
      </c>
      <c r="AZ312" s="57">
        <v>0</v>
      </c>
      <c r="BA312" s="57">
        <v>-35321</v>
      </c>
      <c r="BB312" s="57">
        <v>-57</v>
      </c>
      <c r="BC312" s="57">
        <v>0</v>
      </c>
      <c r="BD312" s="57">
        <v>-57</v>
      </c>
      <c r="BE312" s="57">
        <v>-3005506</v>
      </c>
      <c r="BF312" s="57">
        <v>0</v>
      </c>
      <c r="BG312" s="57">
        <v>-3005506</v>
      </c>
      <c r="BH312" s="57">
        <v>0</v>
      </c>
      <c r="BI312" s="57">
        <v>0</v>
      </c>
      <c r="BJ312" s="57">
        <v>0</v>
      </c>
      <c r="BK312" s="57">
        <v>0</v>
      </c>
      <c r="BL312" s="57">
        <v>0</v>
      </c>
      <c r="BM312" s="57">
        <v>0</v>
      </c>
      <c r="BN312" s="57">
        <v>-663332</v>
      </c>
      <c r="BO312" s="57">
        <v>0</v>
      </c>
      <c r="BP312" s="57">
        <v>-663332</v>
      </c>
      <c r="BQ312" s="57">
        <v>10422</v>
      </c>
      <c r="BR312" s="57">
        <v>0</v>
      </c>
      <c r="BS312" s="57">
        <v>10422</v>
      </c>
      <c r="BT312" s="57">
        <v>-652910</v>
      </c>
      <c r="BU312" s="57">
        <v>0</v>
      </c>
      <c r="BV312" s="57">
        <v>-652910</v>
      </c>
      <c r="BW312" s="57">
        <v>-32217</v>
      </c>
      <c r="BX312" s="57">
        <v>0</v>
      </c>
      <c r="BY312" s="57">
        <v>-32217</v>
      </c>
      <c r="BZ312" s="57">
        <v>0</v>
      </c>
      <c r="CA312" s="57">
        <v>0</v>
      </c>
      <c r="CB312" s="57">
        <v>0</v>
      </c>
      <c r="CC312" s="57">
        <v>-15370</v>
      </c>
      <c r="CD312" s="57">
        <v>0</v>
      </c>
      <c r="CE312" s="57">
        <v>-15370</v>
      </c>
      <c r="CF312" s="57">
        <v>0</v>
      </c>
      <c r="CG312" s="57">
        <v>0</v>
      </c>
      <c r="CH312" s="57">
        <v>0</v>
      </c>
      <c r="CI312" s="57">
        <v>-2248</v>
      </c>
      <c r="CJ312" s="57">
        <v>0</v>
      </c>
      <c r="CK312" s="57">
        <v>-2248</v>
      </c>
      <c r="CL312" s="57">
        <v>0</v>
      </c>
      <c r="CM312" s="57">
        <v>0</v>
      </c>
      <c r="CN312" s="57">
        <v>0</v>
      </c>
      <c r="CO312" s="57">
        <v>-6207</v>
      </c>
      <c r="CP312" s="57">
        <v>0</v>
      </c>
      <c r="CQ312" s="57">
        <v>-6207</v>
      </c>
      <c r="CR312" s="57">
        <v>0</v>
      </c>
      <c r="CS312" s="57">
        <v>0</v>
      </c>
      <c r="CT312" s="57">
        <v>0</v>
      </c>
      <c r="CU312" s="57">
        <v>-243</v>
      </c>
      <c r="CV312" s="57">
        <v>0</v>
      </c>
      <c r="CW312" s="57">
        <v>-243</v>
      </c>
      <c r="CX312" s="57">
        <v>0</v>
      </c>
      <c r="CY312" s="57">
        <v>0</v>
      </c>
      <c r="CZ312" s="57">
        <v>0</v>
      </c>
      <c r="DA312" s="57">
        <v>0</v>
      </c>
      <c r="DB312" s="57">
        <v>0</v>
      </c>
      <c r="DC312" s="57">
        <v>0</v>
      </c>
      <c r="DD312" s="57">
        <v>0</v>
      </c>
      <c r="DE312" s="57">
        <v>0</v>
      </c>
      <c r="DF312" s="57">
        <v>0</v>
      </c>
      <c r="DG312" s="57">
        <v>0</v>
      </c>
      <c r="DH312" s="57">
        <v>0</v>
      </c>
      <c r="DI312" s="57">
        <v>-56285</v>
      </c>
      <c r="DJ312" s="57">
        <v>0</v>
      </c>
      <c r="DK312" s="57">
        <v>-56285</v>
      </c>
      <c r="DL312" s="57">
        <v>-64917</v>
      </c>
      <c r="DM312" s="57">
        <v>0</v>
      </c>
      <c r="DN312" s="57">
        <v>-64917</v>
      </c>
      <c r="DO312" s="57">
        <v>-6540</v>
      </c>
      <c r="DP312" s="57">
        <v>0</v>
      </c>
      <c r="DQ312" s="57">
        <v>-6540</v>
      </c>
      <c r="DR312" s="57">
        <v>-10522</v>
      </c>
      <c r="DS312" s="57">
        <v>0</v>
      </c>
      <c r="DT312" s="57">
        <v>-10522</v>
      </c>
      <c r="DU312" s="57">
        <v>-502</v>
      </c>
      <c r="DV312" s="57">
        <v>0</v>
      </c>
      <c r="DW312" s="57">
        <v>-502</v>
      </c>
      <c r="DX312" s="57">
        <v>-275108</v>
      </c>
      <c r="DY312" s="57">
        <v>0</v>
      </c>
      <c r="DZ312" s="57">
        <v>-275108</v>
      </c>
      <c r="EA312" s="57">
        <v>-4553</v>
      </c>
      <c r="EB312" s="57">
        <v>0</v>
      </c>
      <c r="EC312" s="57">
        <v>-4553</v>
      </c>
      <c r="ED312" s="57">
        <v>0</v>
      </c>
      <c r="EE312" s="57">
        <v>0</v>
      </c>
      <c r="EF312" s="57">
        <v>0</v>
      </c>
      <c r="EG312" s="57">
        <v>0</v>
      </c>
      <c r="EH312" s="57">
        <v>0</v>
      </c>
      <c r="EI312" s="57">
        <v>0</v>
      </c>
      <c r="EJ312" s="57">
        <v>-1601</v>
      </c>
      <c r="EK312" s="57">
        <v>0</v>
      </c>
      <c r="EL312" s="57">
        <v>-1601</v>
      </c>
      <c r="EM312" s="57">
        <v>-363743</v>
      </c>
      <c r="EN312" s="57">
        <v>0</v>
      </c>
      <c r="EO312" s="57">
        <v>-363743</v>
      </c>
      <c r="EP312" s="57">
        <v>0</v>
      </c>
      <c r="EQ312" s="57">
        <v>0</v>
      </c>
      <c r="ER312" s="57">
        <v>0</v>
      </c>
      <c r="ES312" s="57">
        <v>0</v>
      </c>
      <c r="ET312" s="57">
        <v>0</v>
      </c>
      <c r="EU312" s="57">
        <v>0</v>
      </c>
      <c r="EV312" s="57">
        <v>0</v>
      </c>
      <c r="EW312" s="57">
        <v>0</v>
      </c>
      <c r="EX312" s="57">
        <v>0</v>
      </c>
      <c r="EY312" s="57">
        <v>19086211</v>
      </c>
      <c r="EZ312" s="57">
        <v>0</v>
      </c>
      <c r="FA312" s="57">
        <v>19086211</v>
      </c>
      <c r="FB312" s="57">
        <v>140742</v>
      </c>
      <c r="FC312" s="57">
        <v>0</v>
      </c>
      <c r="FD312" s="57">
        <v>140742</v>
      </c>
      <c r="FE312" s="57">
        <v>-3005506</v>
      </c>
      <c r="FF312" s="57">
        <v>0</v>
      </c>
      <c r="FG312" s="57">
        <v>-3005506</v>
      </c>
      <c r="FH312" s="57">
        <v>-652910</v>
      </c>
      <c r="FI312" s="57">
        <v>0</v>
      </c>
      <c r="FJ312" s="57">
        <v>-652910</v>
      </c>
      <c r="FK312" s="57">
        <v>-56285</v>
      </c>
      <c r="FL312" s="57">
        <v>0</v>
      </c>
      <c r="FM312" s="57">
        <v>-56285</v>
      </c>
      <c r="FN312" s="57">
        <v>-363743</v>
      </c>
      <c r="FO312" s="57">
        <v>0</v>
      </c>
      <c r="FP312" s="57">
        <v>-363743</v>
      </c>
      <c r="FQ312" s="57">
        <v>0</v>
      </c>
      <c r="FR312" s="57">
        <v>0</v>
      </c>
      <c r="FS312" s="57">
        <v>0</v>
      </c>
      <c r="FT312" s="57">
        <v>-3937702</v>
      </c>
      <c r="FU312" s="57">
        <v>0</v>
      </c>
      <c r="FV312" s="57">
        <v>-3937702</v>
      </c>
      <c r="FW312" s="57">
        <v>15148509</v>
      </c>
      <c r="FX312" s="57">
        <v>0</v>
      </c>
      <c r="FY312" s="57">
        <v>15148509</v>
      </c>
    </row>
    <row r="313" spans="1:181" x14ac:dyDescent="0.2">
      <c r="A313" s="57" t="s">
        <v>726</v>
      </c>
      <c r="B313" s="57" t="s">
        <v>725</v>
      </c>
      <c r="C313" s="57">
        <v>0</v>
      </c>
      <c r="D313" s="57">
        <v>0</v>
      </c>
      <c r="E313" s="57">
        <v>0</v>
      </c>
      <c r="F313" s="57">
        <v>-47263</v>
      </c>
      <c r="G313" s="57">
        <v>0</v>
      </c>
      <c r="H313" s="57">
        <v>-47263</v>
      </c>
      <c r="I313" s="57">
        <v>0</v>
      </c>
      <c r="J313" s="57">
        <v>0</v>
      </c>
      <c r="K313" s="57">
        <v>0</v>
      </c>
      <c r="L313" s="57">
        <v>65031</v>
      </c>
      <c r="M313" s="57">
        <v>0</v>
      </c>
      <c r="N313" s="57">
        <v>65031</v>
      </c>
      <c r="O313" s="57">
        <v>17768</v>
      </c>
      <c r="P313" s="57">
        <v>0</v>
      </c>
      <c r="Q313" s="57">
        <v>17768</v>
      </c>
      <c r="R313" s="57">
        <v>-2493257</v>
      </c>
      <c r="S313" s="57">
        <v>0</v>
      </c>
      <c r="T313" s="57">
        <v>-2493257</v>
      </c>
      <c r="U313" s="57">
        <v>-12602</v>
      </c>
      <c r="V313" s="57">
        <v>0</v>
      </c>
      <c r="W313" s="57">
        <v>-12602</v>
      </c>
      <c r="X313" s="57">
        <v>-188598</v>
      </c>
      <c r="Y313" s="57">
        <v>0</v>
      </c>
      <c r="Z313" s="57">
        <v>-188598</v>
      </c>
      <c r="AA313" s="57">
        <v>-188022</v>
      </c>
      <c r="AB313" s="57">
        <v>0</v>
      </c>
      <c r="AC313" s="57">
        <v>-188022</v>
      </c>
      <c r="AD313" s="57">
        <v>-576</v>
      </c>
      <c r="AE313" s="57">
        <v>0</v>
      </c>
      <c r="AF313" s="57">
        <v>-576</v>
      </c>
      <c r="AG313" s="57">
        <v>855207</v>
      </c>
      <c r="AH313" s="57">
        <v>0</v>
      </c>
      <c r="AI313" s="57">
        <v>855207</v>
      </c>
      <c r="AJ313" s="57">
        <v>-13567</v>
      </c>
      <c r="AK313" s="57">
        <v>0</v>
      </c>
      <c r="AL313" s="57">
        <v>-13567</v>
      </c>
      <c r="AM313" s="57">
        <v>-2495050</v>
      </c>
      <c r="AN313" s="57">
        <v>0</v>
      </c>
      <c r="AO313" s="57">
        <v>-2495050</v>
      </c>
      <c r="AP313" s="57">
        <v>73280</v>
      </c>
      <c r="AQ313" s="57">
        <v>0</v>
      </c>
      <c r="AR313" s="57">
        <v>73280</v>
      </c>
      <c r="AS313" s="57">
        <v>-61047</v>
      </c>
      <c r="AT313" s="57">
        <v>0</v>
      </c>
      <c r="AU313" s="57">
        <v>-61047</v>
      </c>
      <c r="AV313" s="57">
        <v>0</v>
      </c>
      <c r="AW313" s="57">
        <v>0</v>
      </c>
      <c r="AX313" s="57">
        <v>0</v>
      </c>
      <c r="AY313" s="57">
        <v>-45742</v>
      </c>
      <c r="AZ313" s="57">
        <v>0</v>
      </c>
      <c r="BA313" s="57">
        <v>-45742</v>
      </c>
      <c r="BB313" s="57">
        <v>0</v>
      </c>
      <c r="BC313" s="57">
        <v>0</v>
      </c>
      <c r="BD313" s="57">
        <v>0</v>
      </c>
      <c r="BE313" s="57">
        <v>-4368774</v>
      </c>
      <c r="BF313" s="57">
        <v>0</v>
      </c>
      <c r="BG313" s="57">
        <v>-4368774</v>
      </c>
      <c r="BH313" s="57">
        <v>-41659</v>
      </c>
      <c r="BI313" s="57">
        <v>0</v>
      </c>
      <c r="BJ313" s="57">
        <v>-41659</v>
      </c>
      <c r="BK313" s="57">
        <v>0</v>
      </c>
      <c r="BL313" s="57">
        <v>0</v>
      </c>
      <c r="BM313" s="57">
        <v>0</v>
      </c>
      <c r="BN313" s="57">
        <v>-925090</v>
      </c>
      <c r="BO313" s="57">
        <v>0</v>
      </c>
      <c r="BP313" s="57">
        <v>-925090</v>
      </c>
      <c r="BQ313" s="57">
        <v>-4283</v>
      </c>
      <c r="BR313" s="57">
        <v>0</v>
      </c>
      <c r="BS313" s="57">
        <v>-4283</v>
      </c>
      <c r="BT313" s="57">
        <v>-971032</v>
      </c>
      <c r="BU313" s="57">
        <v>0</v>
      </c>
      <c r="BV313" s="57">
        <v>-971032</v>
      </c>
      <c r="BW313" s="57">
        <v>-77579</v>
      </c>
      <c r="BX313" s="57">
        <v>0</v>
      </c>
      <c r="BY313" s="57">
        <v>-77579</v>
      </c>
      <c r="BZ313" s="57">
        <v>20405</v>
      </c>
      <c r="CA313" s="57">
        <v>0</v>
      </c>
      <c r="CB313" s="57">
        <v>20405</v>
      </c>
      <c r="CC313" s="57">
        <v>-3139</v>
      </c>
      <c r="CD313" s="57">
        <v>0</v>
      </c>
      <c r="CE313" s="57">
        <v>-3139</v>
      </c>
      <c r="CF313" s="57">
        <v>0</v>
      </c>
      <c r="CG313" s="57">
        <v>0</v>
      </c>
      <c r="CH313" s="57">
        <v>0</v>
      </c>
      <c r="CI313" s="57">
        <v>0</v>
      </c>
      <c r="CJ313" s="57">
        <v>0</v>
      </c>
      <c r="CK313" s="57">
        <v>0</v>
      </c>
      <c r="CL313" s="57">
        <v>0</v>
      </c>
      <c r="CM313" s="57">
        <v>0</v>
      </c>
      <c r="CN313" s="57">
        <v>0</v>
      </c>
      <c r="CO313" s="57">
        <v>-1814</v>
      </c>
      <c r="CP313" s="57">
        <v>0</v>
      </c>
      <c r="CQ313" s="57">
        <v>-1814</v>
      </c>
      <c r="CR313" s="57">
        <v>-120</v>
      </c>
      <c r="CS313" s="57">
        <v>0</v>
      </c>
      <c r="CT313" s="57">
        <v>-120</v>
      </c>
      <c r="CU313" s="57">
        <v>0</v>
      </c>
      <c r="CV313" s="57">
        <v>0</v>
      </c>
      <c r="CW313" s="57">
        <v>0</v>
      </c>
      <c r="CX313" s="57">
        <v>0</v>
      </c>
      <c r="CY313" s="57">
        <v>0</v>
      </c>
      <c r="CZ313" s="57">
        <v>0</v>
      </c>
      <c r="DA313" s="57">
        <v>0</v>
      </c>
      <c r="DB313" s="57">
        <v>0</v>
      </c>
      <c r="DC313" s="57">
        <v>0</v>
      </c>
      <c r="DD313" s="57">
        <v>0</v>
      </c>
      <c r="DE313" s="57">
        <v>0</v>
      </c>
      <c r="DF313" s="57">
        <v>0</v>
      </c>
      <c r="DG313" s="57">
        <v>0</v>
      </c>
      <c r="DH313" s="57">
        <v>0</v>
      </c>
      <c r="DI313" s="57">
        <v>-62247</v>
      </c>
      <c r="DJ313" s="57">
        <v>0</v>
      </c>
      <c r="DK313" s="57">
        <v>-62247</v>
      </c>
      <c r="DL313" s="57">
        <v>0</v>
      </c>
      <c r="DM313" s="57">
        <v>0</v>
      </c>
      <c r="DN313" s="57">
        <v>0</v>
      </c>
      <c r="DO313" s="57">
        <v>0</v>
      </c>
      <c r="DP313" s="57">
        <v>0</v>
      </c>
      <c r="DQ313" s="57">
        <v>0</v>
      </c>
      <c r="DR313" s="57">
        <v>-5129</v>
      </c>
      <c r="DS313" s="57">
        <v>0</v>
      </c>
      <c r="DT313" s="57">
        <v>-5129</v>
      </c>
      <c r="DU313" s="57">
        <v>0</v>
      </c>
      <c r="DV313" s="57">
        <v>0</v>
      </c>
      <c r="DW313" s="57">
        <v>0</v>
      </c>
      <c r="DX313" s="57">
        <v>-578102</v>
      </c>
      <c r="DY313" s="57">
        <v>0</v>
      </c>
      <c r="DZ313" s="57">
        <v>-578102</v>
      </c>
      <c r="EA313" s="57">
        <v>-37398</v>
      </c>
      <c r="EB313" s="57">
        <v>0</v>
      </c>
      <c r="EC313" s="57">
        <v>-37398</v>
      </c>
      <c r="ED313" s="57">
        <v>0</v>
      </c>
      <c r="EE313" s="57">
        <v>0</v>
      </c>
      <c r="EF313" s="57">
        <v>0</v>
      </c>
      <c r="EG313" s="57">
        <v>0</v>
      </c>
      <c r="EH313" s="57">
        <v>0</v>
      </c>
      <c r="EI313" s="57">
        <v>0</v>
      </c>
      <c r="EJ313" s="57">
        <v>-9301</v>
      </c>
      <c r="EK313" s="57">
        <v>0</v>
      </c>
      <c r="EL313" s="57">
        <v>-9301</v>
      </c>
      <c r="EM313" s="57">
        <v>-629930</v>
      </c>
      <c r="EN313" s="57">
        <v>0</v>
      </c>
      <c r="EO313" s="57">
        <v>-629930</v>
      </c>
      <c r="EP313" s="57">
        <v>0</v>
      </c>
      <c r="EQ313" s="57">
        <v>0</v>
      </c>
      <c r="ER313" s="57">
        <v>0</v>
      </c>
      <c r="ES313" s="57">
        <v>0</v>
      </c>
      <c r="ET313" s="57">
        <v>0</v>
      </c>
      <c r="EU313" s="57">
        <v>0</v>
      </c>
      <c r="EV313" s="57">
        <v>0</v>
      </c>
      <c r="EW313" s="57">
        <v>0</v>
      </c>
      <c r="EX313" s="57">
        <v>0</v>
      </c>
      <c r="EY313" s="57">
        <v>37799965</v>
      </c>
      <c r="EZ313" s="57">
        <v>0</v>
      </c>
      <c r="FA313" s="57">
        <v>37799965</v>
      </c>
      <c r="FB313" s="57">
        <v>17768</v>
      </c>
      <c r="FC313" s="57">
        <v>0</v>
      </c>
      <c r="FD313" s="57">
        <v>17768</v>
      </c>
      <c r="FE313" s="57">
        <v>-4368774</v>
      </c>
      <c r="FF313" s="57">
        <v>0</v>
      </c>
      <c r="FG313" s="57">
        <v>-4368774</v>
      </c>
      <c r="FH313" s="57">
        <v>-971032</v>
      </c>
      <c r="FI313" s="57">
        <v>0</v>
      </c>
      <c r="FJ313" s="57">
        <v>-971032</v>
      </c>
      <c r="FK313" s="57">
        <v>-62247</v>
      </c>
      <c r="FL313" s="57">
        <v>0</v>
      </c>
      <c r="FM313" s="57">
        <v>-62247</v>
      </c>
      <c r="FN313" s="57">
        <v>-629930</v>
      </c>
      <c r="FO313" s="57">
        <v>0</v>
      </c>
      <c r="FP313" s="57">
        <v>-629930</v>
      </c>
      <c r="FQ313" s="57">
        <v>0</v>
      </c>
      <c r="FR313" s="57">
        <v>0</v>
      </c>
      <c r="FS313" s="57">
        <v>0</v>
      </c>
      <c r="FT313" s="57">
        <v>-6014215</v>
      </c>
      <c r="FU313" s="57">
        <v>0</v>
      </c>
      <c r="FV313" s="57">
        <v>-6014215</v>
      </c>
      <c r="FW313" s="57">
        <v>31785750</v>
      </c>
      <c r="FX313" s="57">
        <v>0</v>
      </c>
      <c r="FY313" s="57">
        <v>31785750</v>
      </c>
    </row>
    <row r="314" spans="1:181" x14ac:dyDescent="0.2">
      <c r="A314" s="57" t="s">
        <v>728</v>
      </c>
      <c r="B314" s="57" t="s">
        <v>727</v>
      </c>
      <c r="C314" s="57">
        <v>0</v>
      </c>
      <c r="D314" s="57">
        <v>0</v>
      </c>
      <c r="E314" s="57">
        <v>0</v>
      </c>
      <c r="F314" s="57">
        <v>-1375</v>
      </c>
      <c r="G314" s="57">
        <v>0</v>
      </c>
      <c r="H314" s="57">
        <v>-1375</v>
      </c>
      <c r="I314" s="57">
        <v>0</v>
      </c>
      <c r="J314" s="57">
        <v>0</v>
      </c>
      <c r="K314" s="57">
        <v>0</v>
      </c>
      <c r="L314" s="57">
        <v>4840041</v>
      </c>
      <c r="M314" s="57">
        <v>0</v>
      </c>
      <c r="N314" s="57">
        <v>4840041</v>
      </c>
      <c r="O314" s="57">
        <v>4838666</v>
      </c>
      <c r="P314" s="57">
        <v>0</v>
      </c>
      <c r="Q314" s="57">
        <v>4838666</v>
      </c>
      <c r="R314" s="57">
        <v>-1439214</v>
      </c>
      <c r="S314" s="57">
        <v>0</v>
      </c>
      <c r="T314" s="57">
        <v>-1439214</v>
      </c>
      <c r="U314" s="57">
        <v>-600</v>
      </c>
      <c r="V314" s="57">
        <v>0</v>
      </c>
      <c r="W314" s="57">
        <v>-600</v>
      </c>
      <c r="X314" s="57">
        <v>-141568</v>
      </c>
      <c r="Y314" s="57">
        <v>0</v>
      </c>
      <c r="Z314" s="57">
        <v>-141568</v>
      </c>
      <c r="AA314" s="57">
        <v>-80</v>
      </c>
      <c r="AB314" s="57">
        <v>0</v>
      </c>
      <c r="AC314" s="57">
        <v>-80</v>
      </c>
      <c r="AD314" s="57">
        <v>0</v>
      </c>
      <c r="AE314" s="57">
        <v>0</v>
      </c>
      <c r="AF314" s="57">
        <v>0</v>
      </c>
      <c r="AG314" s="57">
        <v>370147</v>
      </c>
      <c r="AH314" s="57">
        <v>0</v>
      </c>
      <c r="AI314" s="57">
        <v>370147</v>
      </c>
      <c r="AJ314" s="57">
        <v>-132952</v>
      </c>
      <c r="AK314" s="57">
        <v>0</v>
      </c>
      <c r="AL314" s="57">
        <v>-132952</v>
      </c>
      <c r="AM314" s="57">
        <v>-631293</v>
      </c>
      <c r="AN314" s="57">
        <v>0</v>
      </c>
      <c r="AO314" s="57">
        <v>-631293</v>
      </c>
      <c r="AP314" s="57">
        <v>2715</v>
      </c>
      <c r="AQ314" s="57">
        <v>0</v>
      </c>
      <c r="AR314" s="57">
        <v>2715</v>
      </c>
      <c r="AS314" s="57">
        <v>-11655</v>
      </c>
      <c r="AT314" s="57">
        <v>0</v>
      </c>
      <c r="AU314" s="57">
        <v>-11655</v>
      </c>
      <c r="AV314" s="57">
        <v>0</v>
      </c>
      <c r="AW314" s="57">
        <v>0</v>
      </c>
      <c r="AX314" s="57">
        <v>0</v>
      </c>
      <c r="AY314" s="57">
        <v>-38651</v>
      </c>
      <c r="AZ314" s="57">
        <v>0</v>
      </c>
      <c r="BA314" s="57">
        <v>-38651</v>
      </c>
      <c r="BB314" s="57">
        <v>22869</v>
      </c>
      <c r="BC314" s="57">
        <v>0</v>
      </c>
      <c r="BD314" s="57">
        <v>22869</v>
      </c>
      <c r="BE314" s="57">
        <v>-1999602</v>
      </c>
      <c r="BF314" s="57">
        <v>0</v>
      </c>
      <c r="BG314" s="57">
        <v>-1999602</v>
      </c>
      <c r="BH314" s="57">
        <v>-5326</v>
      </c>
      <c r="BI314" s="57">
        <v>0</v>
      </c>
      <c r="BJ314" s="57">
        <v>-5326</v>
      </c>
      <c r="BK314" s="57">
        <v>0</v>
      </c>
      <c r="BL314" s="57">
        <v>0</v>
      </c>
      <c r="BM314" s="57">
        <v>0</v>
      </c>
      <c r="BN314" s="57">
        <v>-107973</v>
      </c>
      <c r="BO314" s="57">
        <v>0</v>
      </c>
      <c r="BP314" s="57">
        <v>-107973</v>
      </c>
      <c r="BQ314" s="57">
        <v>-24091</v>
      </c>
      <c r="BR314" s="57">
        <v>0</v>
      </c>
      <c r="BS314" s="57">
        <v>-24091</v>
      </c>
      <c r="BT314" s="57">
        <v>-137390</v>
      </c>
      <c r="BU314" s="57">
        <v>0</v>
      </c>
      <c r="BV314" s="57">
        <v>-137390</v>
      </c>
      <c r="BW314" s="57">
        <v>-32873</v>
      </c>
      <c r="BX314" s="57">
        <v>0</v>
      </c>
      <c r="BY314" s="57">
        <v>-32873</v>
      </c>
      <c r="BZ314" s="57">
        <v>211</v>
      </c>
      <c r="CA314" s="57">
        <v>0</v>
      </c>
      <c r="CB314" s="57">
        <v>211</v>
      </c>
      <c r="CC314" s="57">
        <v>0</v>
      </c>
      <c r="CD314" s="57">
        <v>0</v>
      </c>
      <c r="CE314" s="57">
        <v>0</v>
      </c>
      <c r="CF314" s="57">
        <v>0</v>
      </c>
      <c r="CG314" s="57">
        <v>0</v>
      </c>
      <c r="CH314" s="57">
        <v>0</v>
      </c>
      <c r="CI314" s="57">
        <v>-2411</v>
      </c>
      <c r="CJ314" s="57">
        <v>0</v>
      </c>
      <c r="CK314" s="57">
        <v>-2411</v>
      </c>
      <c r="CL314" s="57">
        <v>0</v>
      </c>
      <c r="CM314" s="57">
        <v>0</v>
      </c>
      <c r="CN314" s="57">
        <v>0</v>
      </c>
      <c r="CO314" s="57">
        <v>-90389</v>
      </c>
      <c r="CP314" s="57">
        <v>0</v>
      </c>
      <c r="CQ314" s="57">
        <v>-90389</v>
      </c>
      <c r="CR314" s="57">
        <v>20941</v>
      </c>
      <c r="CS314" s="57">
        <v>0</v>
      </c>
      <c r="CT314" s="57">
        <v>20941</v>
      </c>
      <c r="CU314" s="57">
        <v>-76809</v>
      </c>
      <c r="CV314" s="57">
        <v>0</v>
      </c>
      <c r="CW314" s="57">
        <v>-76809</v>
      </c>
      <c r="CX314" s="57">
        <v>25292</v>
      </c>
      <c r="CY314" s="57">
        <v>0</v>
      </c>
      <c r="CZ314" s="57">
        <v>25292</v>
      </c>
      <c r="DA314" s="57">
        <v>0</v>
      </c>
      <c r="DB314" s="57">
        <v>0</v>
      </c>
      <c r="DC314" s="57">
        <v>0</v>
      </c>
      <c r="DD314" s="57">
        <v>25590</v>
      </c>
      <c r="DE314" s="57">
        <v>0</v>
      </c>
      <c r="DF314" s="57">
        <v>25590</v>
      </c>
      <c r="DG314" s="57">
        <v>0</v>
      </c>
      <c r="DH314" s="57">
        <v>0</v>
      </c>
      <c r="DI314" s="57">
        <v>-130448</v>
      </c>
      <c r="DJ314" s="57">
        <v>0</v>
      </c>
      <c r="DK314" s="57">
        <v>-130448</v>
      </c>
      <c r="DL314" s="57">
        <v>-2491</v>
      </c>
      <c r="DM314" s="57">
        <v>0</v>
      </c>
      <c r="DN314" s="57">
        <v>-2491</v>
      </c>
      <c r="DO314" s="57">
        <v>0</v>
      </c>
      <c r="DP314" s="57">
        <v>0</v>
      </c>
      <c r="DQ314" s="57">
        <v>0</v>
      </c>
      <c r="DR314" s="57">
        <v>0</v>
      </c>
      <c r="DS314" s="57">
        <v>0</v>
      </c>
      <c r="DT314" s="57">
        <v>0</v>
      </c>
      <c r="DU314" s="57">
        <v>0</v>
      </c>
      <c r="DV314" s="57">
        <v>0</v>
      </c>
      <c r="DW314" s="57">
        <v>0</v>
      </c>
      <c r="DX314" s="57">
        <v>-260848</v>
      </c>
      <c r="DY314" s="57">
        <v>0</v>
      </c>
      <c r="DZ314" s="57">
        <v>-260848</v>
      </c>
      <c r="EA314" s="57">
        <v>-11229</v>
      </c>
      <c r="EB314" s="57">
        <v>0</v>
      </c>
      <c r="EC314" s="57">
        <v>-11229</v>
      </c>
      <c r="ED314" s="57">
        <v>0</v>
      </c>
      <c r="EE314" s="57">
        <v>0</v>
      </c>
      <c r="EF314" s="57">
        <v>0</v>
      </c>
      <c r="EG314" s="57">
        <v>0</v>
      </c>
      <c r="EH314" s="57">
        <v>0</v>
      </c>
      <c r="EI314" s="57">
        <v>0</v>
      </c>
      <c r="EJ314" s="57">
        <v>-14314</v>
      </c>
      <c r="EK314" s="57">
        <v>0</v>
      </c>
      <c r="EL314" s="57">
        <v>-14314</v>
      </c>
      <c r="EM314" s="57">
        <v>-288882</v>
      </c>
      <c r="EN314" s="57">
        <v>0</v>
      </c>
      <c r="EO314" s="57">
        <v>-288882</v>
      </c>
      <c r="EP314" s="57">
        <v>0</v>
      </c>
      <c r="EQ314" s="57">
        <v>0</v>
      </c>
      <c r="ER314" s="57">
        <v>0</v>
      </c>
      <c r="ES314" s="57">
        <v>0</v>
      </c>
      <c r="ET314" s="57">
        <v>0</v>
      </c>
      <c r="EU314" s="57">
        <v>0</v>
      </c>
      <c r="EV314" s="57">
        <v>0</v>
      </c>
      <c r="EW314" s="57">
        <v>0</v>
      </c>
      <c r="EX314" s="57">
        <v>0</v>
      </c>
      <c r="EY314" s="57">
        <v>6479269</v>
      </c>
      <c r="EZ314" s="57">
        <v>0</v>
      </c>
      <c r="FA314" s="57">
        <v>6479269</v>
      </c>
      <c r="FB314" s="57">
        <v>4838666</v>
      </c>
      <c r="FC314" s="57">
        <v>0</v>
      </c>
      <c r="FD314" s="57">
        <v>4838666</v>
      </c>
      <c r="FE314" s="57">
        <v>-1999602</v>
      </c>
      <c r="FF314" s="57">
        <v>0</v>
      </c>
      <c r="FG314" s="57">
        <v>-1999602</v>
      </c>
      <c r="FH314" s="57">
        <v>-137390</v>
      </c>
      <c r="FI314" s="57">
        <v>0</v>
      </c>
      <c r="FJ314" s="57">
        <v>-137390</v>
      </c>
      <c r="FK314" s="57">
        <v>-130448</v>
      </c>
      <c r="FL314" s="57">
        <v>0</v>
      </c>
      <c r="FM314" s="57">
        <v>-130448</v>
      </c>
      <c r="FN314" s="57">
        <v>-288882</v>
      </c>
      <c r="FO314" s="57">
        <v>0</v>
      </c>
      <c r="FP314" s="57">
        <v>-288882</v>
      </c>
      <c r="FQ314" s="57">
        <v>0</v>
      </c>
      <c r="FR314" s="57">
        <v>0</v>
      </c>
      <c r="FS314" s="57">
        <v>0</v>
      </c>
      <c r="FT314" s="57">
        <v>2282344</v>
      </c>
      <c r="FU314" s="57">
        <v>0</v>
      </c>
      <c r="FV314" s="57">
        <v>2282344</v>
      </c>
      <c r="FW314" s="57">
        <v>8761613</v>
      </c>
      <c r="FX314" s="57">
        <v>0</v>
      </c>
      <c r="FY314" s="57">
        <v>8761613</v>
      </c>
    </row>
    <row r="315" spans="1:181" x14ac:dyDescent="0.2">
      <c r="A315" s="57" t="s">
        <v>730</v>
      </c>
      <c r="B315" s="57" t="s">
        <v>729</v>
      </c>
      <c r="C315" s="57">
        <v>0</v>
      </c>
      <c r="D315" s="57">
        <v>0</v>
      </c>
      <c r="E315" s="57">
        <v>0</v>
      </c>
      <c r="F315" s="57">
        <v>38492942</v>
      </c>
      <c r="G315" s="57">
        <v>0</v>
      </c>
      <c r="H315" s="57">
        <v>38492942</v>
      </c>
      <c r="I315" s="57">
        <v>0</v>
      </c>
      <c r="J315" s="57">
        <v>0</v>
      </c>
      <c r="K315" s="57">
        <v>0</v>
      </c>
      <c r="L315" s="57">
        <v>830627</v>
      </c>
      <c r="M315" s="57">
        <v>0</v>
      </c>
      <c r="N315" s="57">
        <v>830627</v>
      </c>
      <c r="O315" s="57">
        <v>39323569</v>
      </c>
      <c r="P315" s="57">
        <v>0</v>
      </c>
      <c r="Q315" s="57">
        <v>39323569</v>
      </c>
      <c r="R315" s="57">
        <v>-2353478</v>
      </c>
      <c r="S315" s="57">
        <v>0</v>
      </c>
      <c r="T315" s="57">
        <v>-2353478</v>
      </c>
      <c r="U315" s="57">
        <v>0</v>
      </c>
      <c r="V315" s="57">
        <v>0</v>
      </c>
      <c r="W315" s="57">
        <v>0</v>
      </c>
      <c r="X315" s="57">
        <v>-399897</v>
      </c>
      <c r="Y315" s="57">
        <v>0</v>
      </c>
      <c r="Z315" s="57">
        <v>-399897</v>
      </c>
      <c r="AA315" s="57">
        <v>-300611</v>
      </c>
      <c r="AB315" s="57">
        <v>0</v>
      </c>
      <c r="AC315" s="57">
        <v>-300611</v>
      </c>
      <c r="AD315" s="57">
        <v>0</v>
      </c>
      <c r="AE315" s="57">
        <v>0</v>
      </c>
      <c r="AF315" s="57">
        <v>0</v>
      </c>
      <c r="AG315" s="57">
        <v>51585508</v>
      </c>
      <c r="AH315" s="57">
        <v>0</v>
      </c>
      <c r="AI315" s="57">
        <v>51585508</v>
      </c>
      <c r="AJ315" s="57">
        <v>-2081054</v>
      </c>
      <c r="AK315" s="57">
        <v>0</v>
      </c>
      <c r="AL315" s="57">
        <v>-2081054</v>
      </c>
      <c r="AM315" s="57">
        <v>-64586685</v>
      </c>
      <c r="AN315" s="57">
        <v>0</v>
      </c>
      <c r="AO315" s="57">
        <v>-64586685</v>
      </c>
      <c r="AP315" s="57">
        <v>4659016</v>
      </c>
      <c r="AQ315" s="57">
        <v>0</v>
      </c>
      <c r="AR315" s="57">
        <v>4659016</v>
      </c>
      <c r="AS315" s="57">
        <v>-23270</v>
      </c>
      <c r="AT315" s="57">
        <v>0</v>
      </c>
      <c r="AU315" s="57">
        <v>-23270</v>
      </c>
      <c r="AV315" s="57">
        <v>0</v>
      </c>
      <c r="AW315" s="57">
        <v>0</v>
      </c>
      <c r="AX315" s="57">
        <v>0</v>
      </c>
      <c r="AY315" s="57">
        <v>0</v>
      </c>
      <c r="AZ315" s="57">
        <v>0</v>
      </c>
      <c r="BA315" s="57">
        <v>0</v>
      </c>
      <c r="BB315" s="57">
        <v>0</v>
      </c>
      <c r="BC315" s="57">
        <v>0</v>
      </c>
      <c r="BD315" s="57">
        <v>0</v>
      </c>
      <c r="BE315" s="57">
        <v>-13199860</v>
      </c>
      <c r="BF315" s="57">
        <v>0</v>
      </c>
      <c r="BG315" s="57">
        <v>-13199860</v>
      </c>
      <c r="BH315" s="57">
        <v>-6241404</v>
      </c>
      <c r="BI315" s="57">
        <v>0</v>
      </c>
      <c r="BJ315" s="57">
        <v>-6241404</v>
      </c>
      <c r="BK315" s="57">
        <v>-3264787</v>
      </c>
      <c r="BL315" s="57">
        <v>0</v>
      </c>
      <c r="BM315" s="57">
        <v>-3264787</v>
      </c>
      <c r="BN315" s="57">
        <v>-120940682</v>
      </c>
      <c r="BO315" s="57">
        <v>0</v>
      </c>
      <c r="BP315" s="57">
        <v>-120940682</v>
      </c>
      <c r="BQ315" s="57">
        <v>-1666646</v>
      </c>
      <c r="BR315" s="57">
        <v>0</v>
      </c>
      <c r="BS315" s="57">
        <v>-1666646</v>
      </c>
      <c r="BT315" s="57">
        <v>-132113519</v>
      </c>
      <c r="BU315" s="57">
        <v>0</v>
      </c>
      <c r="BV315" s="57">
        <v>-132113519</v>
      </c>
      <c r="BW315" s="57">
        <v>-390590</v>
      </c>
      <c r="BX315" s="57">
        <v>0</v>
      </c>
      <c r="BY315" s="57">
        <v>-390590</v>
      </c>
      <c r="BZ315" s="57">
        <v>-11631</v>
      </c>
      <c r="CA315" s="57">
        <v>0</v>
      </c>
      <c r="CB315" s="57">
        <v>-11631</v>
      </c>
      <c r="CC315" s="57">
        <v>-13496</v>
      </c>
      <c r="CD315" s="57">
        <v>0</v>
      </c>
      <c r="CE315" s="57">
        <v>-13496</v>
      </c>
      <c r="CF315" s="57">
        <v>0</v>
      </c>
      <c r="CG315" s="57">
        <v>0</v>
      </c>
      <c r="CH315" s="57">
        <v>0</v>
      </c>
      <c r="CI315" s="57">
        <v>-5817</v>
      </c>
      <c r="CJ315" s="57">
        <v>0</v>
      </c>
      <c r="CK315" s="57">
        <v>-5817</v>
      </c>
      <c r="CL315" s="57">
        <v>0</v>
      </c>
      <c r="CM315" s="57">
        <v>0</v>
      </c>
      <c r="CN315" s="57">
        <v>0</v>
      </c>
      <c r="CO315" s="57">
        <v>0</v>
      </c>
      <c r="CP315" s="57">
        <v>0</v>
      </c>
      <c r="CQ315" s="57">
        <v>0</v>
      </c>
      <c r="CR315" s="57">
        <v>0</v>
      </c>
      <c r="CS315" s="57">
        <v>0</v>
      </c>
      <c r="CT315" s="57">
        <v>0</v>
      </c>
      <c r="CU315" s="57">
        <v>0</v>
      </c>
      <c r="CV315" s="57">
        <v>0</v>
      </c>
      <c r="CW315" s="57">
        <v>0</v>
      </c>
      <c r="CX315" s="57">
        <v>0</v>
      </c>
      <c r="CY315" s="57">
        <v>0</v>
      </c>
      <c r="CZ315" s="57">
        <v>0</v>
      </c>
      <c r="DA315" s="57">
        <v>0</v>
      </c>
      <c r="DB315" s="57">
        <v>0</v>
      </c>
      <c r="DC315" s="57">
        <v>0</v>
      </c>
      <c r="DD315" s="57">
        <v>0</v>
      </c>
      <c r="DE315" s="57">
        <v>0</v>
      </c>
      <c r="DF315" s="57">
        <v>0</v>
      </c>
      <c r="DG315" s="57">
        <v>0</v>
      </c>
      <c r="DH315" s="57">
        <v>0</v>
      </c>
      <c r="DI315" s="57">
        <v>-421534</v>
      </c>
      <c r="DJ315" s="57">
        <v>0</v>
      </c>
      <c r="DK315" s="57">
        <v>-421534</v>
      </c>
      <c r="DL315" s="57">
        <v>-10921</v>
      </c>
      <c r="DM315" s="57">
        <v>0</v>
      </c>
      <c r="DN315" s="57">
        <v>-10921</v>
      </c>
      <c r="DO315" s="57">
        <v>-194259</v>
      </c>
      <c r="DP315" s="57">
        <v>0</v>
      </c>
      <c r="DQ315" s="57">
        <v>-194259</v>
      </c>
      <c r="DR315" s="57">
        <v>-203883</v>
      </c>
      <c r="DS315" s="57">
        <v>0</v>
      </c>
      <c r="DT315" s="57">
        <v>-203883</v>
      </c>
      <c r="DU315" s="57">
        <v>-24600</v>
      </c>
      <c r="DV315" s="57">
        <v>0</v>
      </c>
      <c r="DW315" s="57">
        <v>-24600</v>
      </c>
      <c r="DX315" s="57">
        <v>-3341210</v>
      </c>
      <c r="DY315" s="57">
        <v>0</v>
      </c>
      <c r="DZ315" s="57">
        <v>-3341210</v>
      </c>
      <c r="EA315" s="57">
        <v>-91330</v>
      </c>
      <c r="EB315" s="57">
        <v>0</v>
      </c>
      <c r="EC315" s="57">
        <v>-91330</v>
      </c>
      <c r="ED315" s="57">
        <v>0</v>
      </c>
      <c r="EE315" s="57">
        <v>0</v>
      </c>
      <c r="EF315" s="57">
        <v>0</v>
      </c>
      <c r="EG315" s="57">
        <v>0</v>
      </c>
      <c r="EH315" s="57">
        <v>0</v>
      </c>
      <c r="EI315" s="57">
        <v>0</v>
      </c>
      <c r="EJ315" s="57">
        <v>-40183</v>
      </c>
      <c r="EK315" s="57">
        <v>0</v>
      </c>
      <c r="EL315" s="57">
        <v>-40183</v>
      </c>
      <c r="EM315" s="57">
        <v>-3906386</v>
      </c>
      <c r="EN315" s="57">
        <v>0</v>
      </c>
      <c r="EO315" s="57">
        <v>-3906386</v>
      </c>
      <c r="EP315" s="57">
        <v>-21165</v>
      </c>
      <c r="EQ315" s="57">
        <v>0</v>
      </c>
      <c r="ER315" s="57">
        <v>-21165</v>
      </c>
      <c r="ES315" s="57">
        <v>-92756</v>
      </c>
      <c r="ET315" s="57">
        <v>0</v>
      </c>
      <c r="EU315" s="57">
        <v>-92756</v>
      </c>
      <c r="EV315" s="57">
        <v>-113921</v>
      </c>
      <c r="EW315" s="57">
        <v>0</v>
      </c>
      <c r="EX315" s="57">
        <v>-113921</v>
      </c>
      <c r="EY315" s="57">
        <v>1858160850</v>
      </c>
      <c r="EZ315" s="57">
        <v>0</v>
      </c>
      <c r="FA315" s="57">
        <v>1858160850</v>
      </c>
      <c r="FB315" s="57">
        <v>39323569</v>
      </c>
      <c r="FC315" s="57">
        <v>0</v>
      </c>
      <c r="FD315" s="57">
        <v>39323569</v>
      </c>
      <c r="FE315" s="57">
        <v>-13199860</v>
      </c>
      <c r="FF315" s="57">
        <v>0</v>
      </c>
      <c r="FG315" s="57">
        <v>-13199860</v>
      </c>
      <c r="FH315" s="57">
        <v>-132113519</v>
      </c>
      <c r="FI315" s="57">
        <v>0</v>
      </c>
      <c r="FJ315" s="57">
        <v>-132113519</v>
      </c>
      <c r="FK315" s="57">
        <v>-421534</v>
      </c>
      <c r="FL315" s="57">
        <v>0</v>
      </c>
      <c r="FM315" s="57">
        <v>-421534</v>
      </c>
      <c r="FN315" s="57">
        <v>-3906386</v>
      </c>
      <c r="FO315" s="57">
        <v>0</v>
      </c>
      <c r="FP315" s="57">
        <v>-3906386</v>
      </c>
      <c r="FQ315" s="57">
        <v>-113921</v>
      </c>
      <c r="FR315" s="57">
        <v>0</v>
      </c>
      <c r="FS315" s="57">
        <v>-113921</v>
      </c>
      <c r="FT315" s="57">
        <v>-110431651</v>
      </c>
      <c r="FU315" s="57">
        <v>0</v>
      </c>
      <c r="FV315" s="57">
        <v>-110431651</v>
      </c>
      <c r="FW315" s="57">
        <v>1747729199</v>
      </c>
      <c r="FX315" s="57">
        <v>0</v>
      </c>
      <c r="FY315" s="57">
        <v>1747729199</v>
      </c>
    </row>
    <row r="316" spans="1:181" x14ac:dyDescent="0.2">
      <c r="A316" s="57" t="s">
        <v>732</v>
      </c>
      <c r="B316" s="57" t="s">
        <v>731</v>
      </c>
      <c r="C316" s="57">
        <v>0</v>
      </c>
      <c r="D316" s="57">
        <v>0</v>
      </c>
      <c r="E316" s="57">
        <v>0</v>
      </c>
      <c r="F316" s="57">
        <v>-16034</v>
      </c>
      <c r="G316" s="57">
        <v>0</v>
      </c>
      <c r="H316" s="57">
        <v>-16034</v>
      </c>
      <c r="I316" s="57">
        <v>0</v>
      </c>
      <c r="J316" s="57">
        <v>0</v>
      </c>
      <c r="K316" s="57">
        <v>0</v>
      </c>
      <c r="L316" s="57">
        <v>4465</v>
      </c>
      <c r="M316" s="57">
        <v>0</v>
      </c>
      <c r="N316" s="57">
        <v>4465</v>
      </c>
      <c r="O316" s="57">
        <v>-11569</v>
      </c>
      <c r="P316" s="57">
        <v>0</v>
      </c>
      <c r="Q316" s="57">
        <v>-11569</v>
      </c>
      <c r="R316" s="57">
        <v>-1632830</v>
      </c>
      <c r="S316" s="57">
        <v>0</v>
      </c>
      <c r="T316" s="57">
        <v>-1632830</v>
      </c>
      <c r="U316" s="57">
        <v>-3408</v>
      </c>
      <c r="V316" s="57">
        <v>0</v>
      </c>
      <c r="W316" s="57">
        <v>-3408</v>
      </c>
      <c r="X316" s="57">
        <v>-71484</v>
      </c>
      <c r="Y316" s="57">
        <v>0</v>
      </c>
      <c r="Z316" s="57">
        <v>-71484</v>
      </c>
      <c r="AA316" s="57">
        <v>-56067</v>
      </c>
      <c r="AB316" s="57">
        <v>0</v>
      </c>
      <c r="AC316" s="57">
        <v>-56067</v>
      </c>
      <c r="AD316" s="57">
        <v>0</v>
      </c>
      <c r="AE316" s="57">
        <v>0</v>
      </c>
      <c r="AF316" s="57">
        <v>0</v>
      </c>
      <c r="AG316" s="57">
        <v>464189</v>
      </c>
      <c r="AH316" s="57">
        <v>0</v>
      </c>
      <c r="AI316" s="57">
        <v>464189</v>
      </c>
      <c r="AJ316" s="57">
        <v>-7805</v>
      </c>
      <c r="AK316" s="57">
        <v>0</v>
      </c>
      <c r="AL316" s="57">
        <v>-7805</v>
      </c>
      <c r="AM316" s="57">
        <v>-1201228</v>
      </c>
      <c r="AN316" s="57">
        <v>0</v>
      </c>
      <c r="AO316" s="57">
        <v>-1201228</v>
      </c>
      <c r="AP316" s="57">
        <v>-2903</v>
      </c>
      <c r="AQ316" s="57">
        <v>0</v>
      </c>
      <c r="AR316" s="57">
        <v>-2903</v>
      </c>
      <c r="AS316" s="57">
        <v>-73132</v>
      </c>
      <c r="AT316" s="57">
        <v>0</v>
      </c>
      <c r="AU316" s="57">
        <v>-73132</v>
      </c>
      <c r="AV316" s="57">
        <v>0</v>
      </c>
      <c r="AW316" s="57">
        <v>0</v>
      </c>
      <c r="AX316" s="57">
        <v>0</v>
      </c>
      <c r="AY316" s="57">
        <v>0</v>
      </c>
      <c r="AZ316" s="57">
        <v>0</v>
      </c>
      <c r="BA316" s="57">
        <v>0</v>
      </c>
      <c r="BB316" s="57">
        <v>0</v>
      </c>
      <c r="BC316" s="57">
        <v>0</v>
      </c>
      <c r="BD316" s="57">
        <v>0</v>
      </c>
      <c r="BE316" s="57">
        <v>-2525193</v>
      </c>
      <c r="BF316" s="57">
        <v>0</v>
      </c>
      <c r="BG316" s="57">
        <v>-2525193</v>
      </c>
      <c r="BH316" s="57">
        <v>-2757</v>
      </c>
      <c r="BI316" s="57">
        <v>0</v>
      </c>
      <c r="BJ316" s="57">
        <v>-2757</v>
      </c>
      <c r="BK316" s="57">
        <v>0</v>
      </c>
      <c r="BL316" s="57">
        <v>0</v>
      </c>
      <c r="BM316" s="57">
        <v>0</v>
      </c>
      <c r="BN316" s="57">
        <v>-594837</v>
      </c>
      <c r="BO316" s="57">
        <v>0</v>
      </c>
      <c r="BP316" s="57">
        <v>-594837</v>
      </c>
      <c r="BQ316" s="57">
        <v>10493</v>
      </c>
      <c r="BR316" s="57">
        <v>0</v>
      </c>
      <c r="BS316" s="57">
        <v>10493</v>
      </c>
      <c r="BT316" s="57">
        <v>-587101</v>
      </c>
      <c r="BU316" s="57">
        <v>0</v>
      </c>
      <c r="BV316" s="57">
        <v>-587101</v>
      </c>
      <c r="BW316" s="57">
        <v>-26104</v>
      </c>
      <c r="BX316" s="57">
        <v>0</v>
      </c>
      <c r="BY316" s="57">
        <v>-26104</v>
      </c>
      <c r="BZ316" s="57">
        <v>0</v>
      </c>
      <c r="CA316" s="57">
        <v>0</v>
      </c>
      <c r="CB316" s="57">
        <v>0</v>
      </c>
      <c r="CC316" s="57">
        <v>-97508</v>
      </c>
      <c r="CD316" s="57">
        <v>0</v>
      </c>
      <c r="CE316" s="57">
        <v>-97508</v>
      </c>
      <c r="CF316" s="57">
        <v>0</v>
      </c>
      <c r="CG316" s="57">
        <v>0</v>
      </c>
      <c r="CH316" s="57">
        <v>0</v>
      </c>
      <c r="CI316" s="57">
        <v>0</v>
      </c>
      <c r="CJ316" s="57">
        <v>0</v>
      </c>
      <c r="CK316" s="57">
        <v>0</v>
      </c>
      <c r="CL316" s="57">
        <v>0</v>
      </c>
      <c r="CM316" s="57">
        <v>0</v>
      </c>
      <c r="CN316" s="57">
        <v>0</v>
      </c>
      <c r="CO316" s="57">
        <v>0</v>
      </c>
      <c r="CP316" s="57">
        <v>0</v>
      </c>
      <c r="CQ316" s="57">
        <v>0</v>
      </c>
      <c r="CR316" s="57">
        <v>0</v>
      </c>
      <c r="CS316" s="57">
        <v>0</v>
      </c>
      <c r="CT316" s="57">
        <v>0</v>
      </c>
      <c r="CU316" s="57">
        <v>0</v>
      </c>
      <c r="CV316" s="57">
        <v>0</v>
      </c>
      <c r="CW316" s="57">
        <v>0</v>
      </c>
      <c r="CX316" s="57">
        <v>0</v>
      </c>
      <c r="CY316" s="57">
        <v>0</v>
      </c>
      <c r="CZ316" s="57">
        <v>0</v>
      </c>
      <c r="DA316" s="57">
        <v>0</v>
      </c>
      <c r="DB316" s="57">
        <v>0</v>
      </c>
      <c r="DC316" s="57">
        <v>0</v>
      </c>
      <c r="DD316" s="57">
        <v>0</v>
      </c>
      <c r="DE316" s="57">
        <v>0</v>
      </c>
      <c r="DF316" s="57">
        <v>0</v>
      </c>
      <c r="DG316" s="57">
        <v>0</v>
      </c>
      <c r="DH316" s="57">
        <v>0</v>
      </c>
      <c r="DI316" s="57">
        <v>-123612</v>
      </c>
      <c r="DJ316" s="57">
        <v>0</v>
      </c>
      <c r="DK316" s="57">
        <v>-123612</v>
      </c>
      <c r="DL316" s="57">
        <v>0</v>
      </c>
      <c r="DM316" s="57">
        <v>0</v>
      </c>
      <c r="DN316" s="57">
        <v>0</v>
      </c>
      <c r="DO316" s="57">
        <v>0</v>
      </c>
      <c r="DP316" s="57">
        <v>0</v>
      </c>
      <c r="DQ316" s="57">
        <v>0</v>
      </c>
      <c r="DR316" s="57">
        <v>-13419</v>
      </c>
      <c r="DS316" s="57">
        <v>0</v>
      </c>
      <c r="DT316" s="57">
        <v>-13419</v>
      </c>
      <c r="DU316" s="57">
        <v>0</v>
      </c>
      <c r="DV316" s="57">
        <v>0</v>
      </c>
      <c r="DW316" s="57">
        <v>0</v>
      </c>
      <c r="DX316" s="57">
        <v>-552703</v>
      </c>
      <c r="DY316" s="57">
        <v>0</v>
      </c>
      <c r="DZ316" s="57">
        <v>-552703</v>
      </c>
      <c r="EA316" s="57">
        <v>-1344</v>
      </c>
      <c r="EB316" s="57">
        <v>0</v>
      </c>
      <c r="EC316" s="57">
        <v>-1344</v>
      </c>
      <c r="ED316" s="57">
        <v>0</v>
      </c>
      <c r="EE316" s="57">
        <v>0</v>
      </c>
      <c r="EF316" s="57">
        <v>0</v>
      </c>
      <c r="EG316" s="57">
        <v>0</v>
      </c>
      <c r="EH316" s="57">
        <v>0</v>
      </c>
      <c r="EI316" s="57">
        <v>0</v>
      </c>
      <c r="EJ316" s="57">
        <v>-2050</v>
      </c>
      <c r="EK316" s="57">
        <v>0</v>
      </c>
      <c r="EL316" s="57">
        <v>-2050</v>
      </c>
      <c r="EM316" s="57">
        <v>-569516</v>
      </c>
      <c r="EN316" s="57">
        <v>0</v>
      </c>
      <c r="EO316" s="57">
        <v>-569516</v>
      </c>
      <c r="EP316" s="57">
        <v>0</v>
      </c>
      <c r="EQ316" s="57">
        <v>0</v>
      </c>
      <c r="ER316" s="57">
        <v>0</v>
      </c>
      <c r="ES316" s="57">
        <v>0</v>
      </c>
      <c r="ET316" s="57">
        <v>0</v>
      </c>
      <c r="EU316" s="57">
        <v>0</v>
      </c>
      <c r="EV316" s="57">
        <v>0</v>
      </c>
      <c r="EW316" s="57">
        <v>0</v>
      </c>
      <c r="EX316" s="57">
        <v>0</v>
      </c>
      <c r="EY316" s="57">
        <v>20998711</v>
      </c>
      <c r="EZ316" s="57">
        <v>0</v>
      </c>
      <c r="FA316" s="57">
        <v>20998711</v>
      </c>
      <c r="FB316" s="57">
        <v>-11569</v>
      </c>
      <c r="FC316" s="57">
        <v>0</v>
      </c>
      <c r="FD316" s="57">
        <v>-11569</v>
      </c>
      <c r="FE316" s="57">
        <v>-2525193</v>
      </c>
      <c r="FF316" s="57">
        <v>0</v>
      </c>
      <c r="FG316" s="57">
        <v>-2525193</v>
      </c>
      <c r="FH316" s="57">
        <v>-587101</v>
      </c>
      <c r="FI316" s="57">
        <v>0</v>
      </c>
      <c r="FJ316" s="57">
        <v>-587101</v>
      </c>
      <c r="FK316" s="57">
        <v>-123612</v>
      </c>
      <c r="FL316" s="57">
        <v>0</v>
      </c>
      <c r="FM316" s="57">
        <v>-123612</v>
      </c>
      <c r="FN316" s="57">
        <v>-569516</v>
      </c>
      <c r="FO316" s="57">
        <v>0</v>
      </c>
      <c r="FP316" s="57">
        <v>-569516</v>
      </c>
      <c r="FQ316" s="57">
        <v>0</v>
      </c>
      <c r="FR316" s="57">
        <v>0</v>
      </c>
      <c r="FS316" s="57">
        <v>0</v>
      </c>
      <c r="FT316" s="57">
        <v>-3816991</v>
      </c>
      <c r="FU316" s="57">
        <v>0</v>
      </c>
      <c r="FV316" s="57">
        <v>-3816991</v>
      </c>
      <c r="FW316" s="57">
        <v>17181720</v>
      </c>
      <c r="FX316" s="57">
        <v>0</v>
      </c>
      <c r="FY316" s="57">
        <v>17181720</v>
      </c>
    </row>
    <row r="317" spans="1:181" x14ac:dyDescent="0.2">
      <c r="A317" s="57" t="s">
        <v>734</v>
      </c>
      <c r="B317" s="57" t="s">
        <v>733</v>
      </c>
      <c r="C317" s="57">
        <v>0</v>
      </c>
      <c r="D317" s="57">
        <v>0</v>
      </c>
      <c r="E317" s="57">
        <v>0</v>
      </c>
      <c r="F317" s="57">
        <v>122696</v>
      </c>
      <c r="G317" s="57">
        <v>0</v>
      </c>
      <c r="H317" s="57">
        <v>122696</v>
      </c>
      <c r="I317" s="57">
        <v>0</v>
      </c>
      <c r="J317" s="57">
        <v>0</v>
      </c>
      <c r="K317" s="57">
        <v>0</v>
      </c>
      <c r="L317" s="57">
        <v>204463</v>
      </c>
      <c r="M317" s="57">
        <v>0</v>
      </c>
      <c r="N317" s="57">
        <v>204463</v>
      </c>
      <c r="O317" s="57">
        <v>327159</v>
      </c>
      <c r="P317" s="57">
        <v>0</v>
      </c>
      <c r="Q317" s="57">
        <v>327159</v>
      </c>
      <c r="R317" s="57">
        <v>-7039080</v>
      </c>
      <c r="S317" s="57">
        <v>0</v>
      </c>
      <c r="T317" s="57">
        <v>-7039080</v>
      </c>
      <c r="U317" s="57">
        <v>-37788</v>
      </c>
      <c r="V317" s="57">
        <v>0</v>
      </c>
      <c r="W317" s="57">
        <v>-37788</v>
      </c>
      <c r="X317" s="57">
        <v>-83454</v>
      </c>
      <c r="Y317" s="57">
        <v>0</v>
      </c>
      <c r="Z317" s="57">
        <v>-83454</v>
      </c>
      <c r="AA317" s="57">
        <v>0</v>
      </c>
      <c r="AB317" s="57">
        <v>0</v>
      </c>
      <c r="AC317" s="57">
        <v>0</v>
      </c>
      <c r="AD317" s="57">
        <v>-1633</v>
      </c>
      <c r="AE317" s="57">
        <v>0</v>
      </c>
      <c r="AF317" s="57">
        <v>-1633</v>
      </c>
      <c r="AG317" s="57">
        <v>2172630</v>
      </c>
      <c r="AH317" s="57">
        <v>0</v>
      </c>
      <c r="AI317" s="57">
        <v>2172630</v>
      </c>
      <c r="AJ317" s="57">
        <v>88081</v>
      </c>
      <c r="AK317" s="57">
        <v>0</v>
      </c>
      <c r="AL317" s="57">
        <v>88081</v>
      </c>
      <c r="AM317" s="57">
        <v>-5214913</v>
      </c>
      <c r="AN317" s="57">
        <v>0</v>
      </c>
      <c r="AO317" s="57">
        <v>-5214913</v>
      </c>
      <c r="AP317" s="57">
        <v>-114979</v>
      </c>
      <c r="AQ317" s="57">
        <v>0</v>
      </c>
      <c r="AR317" s="57">
        <v>-114979</v>
      </c>
      <c r="AS317" s="57">
        <v>-153931</v>
      </c>
      <c r="AT317" s="57">
        <v>0</v>
      </c>
      <c r="AU317" s="57">
        <v>-153931</v>
      </c>
      <c r="AV317" s="57">
        <v>0</v>
      </c>
      <c r="AW317" s="57">
        <v>0</v>
      </c>
      <c r="AX317" s="57">
        <v>0</v>
      </c>
      <c r="AY317" s="57">
        <v>0</v>
      </c>
      <c r="AZ317" s="57">
        <v>0</v>
      </c>
      <c r="BA317" s="57">
        <v>0</v>
      </c>
      <c r="BB317" s="57">
        <v>0</v>
      </c>
      <c r="BC317" s="57">
        <v>0</v>
      </c>
      <c r="BD317" s="57">
        <v>0</v>
      </c>
      <c r="BE317" s="57">
        <v>-10345646</v>
      </c>
      <c r="BF317" s="57">
        <v>0</v>
      </c>
      <c r="BG317" s="57">
        <v>-10345646</v>
      </c>
      <c r="BH317" s="57">
        <v>-65537</v>
      </c>
      <c r="BI317" s="57">
        <v>0</v>
      </c>
      <c r="BJ317" s="57">
        <v>-65537</v>
      </c>
      <c r="BK317" s="57">
        <v>-78891</v>
      </c>
      <c r="BL317" s="57">
        <v>0</v>
      </c>
      <c r="BM317" s="57">
        <v>-78891</v>
      </c>
      <c r="BN317" s="57">
        <v>-4101033</v>
      </c>
      <c r="BO317" s="57">
        <v>0</v>
      </c>
      <c r="BP317" s="57">
        <v>-4101033</v>
      </c>
      <c r="BQ317" s="57">
        <v>-222903</v>
      </c>
      <c r="BR317" s="57">
        <v>0</v>
      </c>
      <c r="BS317" s="57">
        <v>-222903</v>
      </c>
      <c r="BT317" s="57">
        <v>-4468364</v>
      </c>
      <c r="BU317" s="57">
        <v>0</v>
      </c>
      <c r="BV317" s="57">
        <v>-4468364</v>
      </c>
      <c r="BW317" s="57">
        <v>-673762</v>
      </c>
      <c r="BX317" s="57">
        <v>0</v>
      </c>
      <c r="BY317" s="57">
        <v>-673762</v>
      </c>
      <c r="BZ317" s="57">
        <v>1059</v>
      </c>
      <c r="CA317" s="57">
        <v>0</v>
      </c>
      <c r="CB317" s="57">
        <v>1059</v>
      </c>
      <c r="CC317" s="57">
        <v>-440904</v>
      </c>
      <c r="CD317" s="57">
        <v>0</v>
      </c>
      <c r="CE317" s="57">
        <v>-440904</v>
      </c>
      <c r="CF317" s="57">
        <v>-75610</v>
      </c>
      <c r="CG317" s="57">
        <v>0</v>
      </c>
      <c r="CH317" s="57">
        <v>-75610</v>
      </c>
      <c r="CI317" s="57">
        <v>-26602</v>
      </c>
      <c r="CJ317" s="57">
        <v>0</v>
      </c>
      <c r="CK317" s="57">
        <v>-26602</v>
      </c>
      <c r="CL317" s="57">
        <v>0</v>
      </c>
      <c r="CM317" s="57">
        <v>0</v>
      </c>
      <c r="CN317" s="57">
        <v>0</v>
      </c>
      <c r="CO317" s="57">
        <v>0</v>
      </c>
      <c r="CP317" s="57">
        <v>0</v>
      </c>
      <c r="CQ317" s="57">
        <v>0</v>
      </c>
      <c r="CR317" s="57">
        <v>0</v>
      </c>
      <c r="CS317" s="57">
        <v>0</v>
      </c>
      <c r="CT317" s="57">
        <v>0</v>
      </c>
      <c r="CU317" s="57">
        <v>0</v>
      </c>
      <c r="CV317" s="57">
        <v>0</v>
      </c>
      <c r="CW317" s="57">
        <v>0</v>
      </c>
      <c r="CX317" s="57">
        <v>0</v>
      </c>
      <c r="CY317" s="57">
        <v>0</v>
      </c>
      <c r="CZ317" s="57">
        <v>0</v>
      </c>
      <c r="DA317" s="57">
        <v>0</v>
      </c>
      <c r="DB317" s="57">
        <v>0</v>
      </c>
      <c r="DC317" s="57">
        <v>0</v>
      </c>
      <c r="DD317" s="57">
        <v>0</v>
      </c>
      <c r="DE317" s="57">
        <v>0</v>
      </c>
      <c r="DF317" s="57">
        <v>0</v>
      </c>
      <c r="DG317" s="57">
        <v>0</v>
      </c>
      <c r="DH317" s="57">
        <v>0</v>
      </c>
      <c r="DI317" s="57">
        <v>-1215819</v>
      </c>
      <c r="DJ317" s="57">
        <v>0</v>
      </c>
      <c r="DK317" s="57">
        <v>-1215819</v>
      </c>
      <c r="DL317" s="57">
        <v>-2742</v>
      </c>
      <c r="DM317" s="57">
        <v>0</v>
      </c>
      <c r="DN317" s="57">
        <v>-2742</v>
      </c>
      <c r="DO317" s="57">
        <v>0</v>
      </c>
      <c r="DP317" s="57">
        <v>0</v>
      </c>
      <c r="DQ317" s="57">
        <v>0</v>
      </c>
      <c r="DR317" s="57">
        <v>-85156</v>
      </c>
      <c r="DS317" s="57">
        <v>0</v>
      </c>
      <c r="DT317" s="57">
        <v>-85156</v>
      </c>
      <c r="DU317" s="57">
        <v>-7729</v>
      </c>
      <c r="DV317" s="57">
        <v>0</v>
      </c>
      <c r="DW317" s="57">
        <v>-7729</v>
      </c>
      <c r="DX317" s="57">
        <v>-1739183</v>
      </c>
      <c r="DY317" s="57">
        <v>0</v>
      </c>
      <c r="DZ317" s="57">
        <v>-1739183</v>
      </c>
      <c r="EA317" s="57">
        <v>-62646</v>
      </c>
      <c r="EB317" s="57">
        <v>0</v>
      </c>
      <c r="EC317" s="57">
        <v>-62646</v>
      </c>
      <c r="ED317" s="57">
        <v>-7911</v>
      </c>
      <c r="EE317" s="57">
        <v>0</v>
      </c>
      <c r="EF317" s="57">
        <v>-7911</v>
      </c>
      <c r="EG317" s="57">
        <v>0</v>
      </c>
      <c r="EH317" s="57">
        <v>0</v>
      </c>
      <c r="EI317" s="57">
        <v>0</v>
      </c>
      <c r="EJ317" s="57">
        <v>0</v>
      </c>
      <c r="EK317" s="57">
        <v>0</v>
      </c>
      <c r="EL317" s="57">
        <v>0</v>
      </c>
      <c r="EM317" s="57">
        <v>-1905367</v>
      </c>
      <c r="EN317" s="57">
        <v>0</v>
      </c>
      <c r="EO317" s="57">
        <v>-1905367</v>
      </c>
      <c r="EP317" s="57">
        <v>0</v>
      </c>
      <c r="EQ317" s="57">
        <v>0</v>
      </c>
      <c r="ER317" s="57">
        <v>0</v>
      </c>
      <c r="ES317" s="57">
        <v>0</v>
      </c>
      <c r="ET317" s="57">
        <v>0</v>
      </c>
      <c r="EU317" s="57">
        <v>0</v>
      </c>
      <c r="EV317" s="57">
        <v>0</v>
      </c>
      <c r="EW317" s="57">
        <v>0</v>
      </c>
      <c r="EX317" s="57">
        <v>0</v>
      </c>
      <c r="EY317" s="57">
        <v>96478654</v>
      </c>
      <c r="EZ317" s="57">
        <v>0</v>
      </c>
      <c r="FA317" s="57">
        <v>96478654</v>
      </c>
      <c r="FB317" s="57">
        <v>327159</v>
      </c>
      <c r="FC317" s="57">
        <v>0</v>
      </c>
      <c r="FD317" s="57">
        <v>327159</v>
      </c>
      <c r="FE317" s="57">
        <v>-10345646</v>
      </c>
      <c r="FF317" s="57">
        <v>0</v>
      </c>
      <c r="FG317" s="57">
        <v>-10345646</v>
      </c>
      <c r="FH317" s="57">
        <v>-4468364</v>
      </c>
      <c r="FI317" s="57">
        <v>0</v>
      </c>
      <c r="FJ317" s="57">
        <v>-4468364</v>
      </c>
      <c r="FK317" s="57">
        <v>-1215819</v>
      </c>
      <c r="FL317" s="57">
        <v>0</v>
      </c>
      <c r="FM317" s="57">
        <v>-1215819</v>
      </c>
      <c r="FN317" s="57">
        <v>-1905367</v>
      </c>
      <c r="FO317" s="57">
        <v>0</v>
      </c>
      <c r="FP317" s="57">
        <v>-1905367</v>
      </c>
      <c r="FQ317" s="57">
        <v>0</v>
      </c>
      <c r="FR317" s="57">
        <v>0</v>
      </c>
      <c r="FS317" s="57">
        <v>0</v>
      </c>
      <c r="FT317" s="57">
        <v>-17608037</v>
      </c>
      <c r="FU317" s="57">
        <v>0</v>
      </c>
      <c r="FV317" s="57">
        <v>-17608037</v>
      </c>
      <c r="FW317" s="57">
        <v>78870617</v>
      </c>
      <c r="FX317" s="57">
        <v>0</v>
      </c>
      <c r="FY317" s="57">
        <v>78870617</v>
      </c>
    </row>
    <row r="318" spans="1:181" x14ac:dyDescent="0.2">
      <c r="A318" s="57" t="s">
        <v>736</v>
      </c>
      <c r="B318" s="57" t="s">
        <v>735</v>
      </c>
      <c r="C318" s="57">
        <v>0</v>
      </c>
      <c r="D318" s="57">
        <v>0</v>
      </c>
      <c r="E318" s="57">
        <v>0</v>
      </c>
      <c r="F318" s="57">
        <v>-69140</v>
      </c>
      <c r="G318" s="57">
        <v>0</v>
      </c>
      <c r="H318" s="57">
        <v>-69140</v>
      </c>
      <c r="I318" s="57">
        <v>0</v>
      </c>
      <c r="J318" s="57">
        <v>0</v>
      </c>
      <c r="K318" s="57">
        <v>0</v>
      </c>
      <c r="L318" s="57">
        <v>1004969</v>
      </c>
      <c r="M318" s="57">
        <v>0</v>
      </c>
      <c r="N318" s="57">
        <v>1004969</v>
      </c>
      <c r="O318" s="57">
        <v>935829</v>
      </c>
      <c r="P318" s="57">
        <v>0</v>
      </c>
      <c r="Q318" s="57">
        <v>935829</v>
      </c>
      <c r="R318" s="57">
        <v>-10107591</v>
      </c>
      <c r="S318" s="57">
        <v>0</v>
      </c>
      <c r="T318" s="57">
        <v>-10107591</v>
      </c>
      <c r="U318" s="57">
        <v>-43279</v>
      </c>
      <c r="V318" s="57">
        <v>0</v>
      </c>
      <c r="W318" s="57">
        <v>-43279</v>
      </c>
      <c r="X318" s="57">
        <v>-505134</v>
      </c>
      <c r="Y318" s="57">
        <v>0</v>
      </c>
      <c r="Z318" s="57">
        <v>-505134</v>
      </c>
      <c r="AA318" s="57">
        <v>-297097</v>
      </c>
      <c r="AB318" s="57">
        <v>0</v>
      </c>
      <c r="AC318" s="57">
        <v>-297097</v>
      </c>
      <c r="AD318" s="57">
        <v>-1119</v>
      </c>
      <c r="AE318" s="57">
        <v>0</v>
      </c>
      <c r="AF318" s="57">
        <v>-1119</v>
      </c>
      <c r="AG318" s="57">
        <v>3933817</v>
      </c>
      <c r="AH318" s="57">
        <v>0</v>
      </c>
      <c r="AI318" s="57">
        <v>3933817</v>
      </c>
      <c r="AJ318" s="57">
        <v>-73542</v>
      </c>
      <c r="AK318" s="57">
        <v>0</v>
      </c>
      <c r="AL318" s="57">
        <v>-73542</v>
      </c>
      <c r="AM318" s="57">
        <v>-10724632</v>
      </c>
      <c r="AN318" s="57">
        <v>0</v>
      </c>
      <c r="AO318" s="57">
        <v>-10724632</v>
      </c>
      <c r="AP318" s="57">
        <v>-5405</v>
      </c>
      <c r="AQ318" s="57">
        <v>0</v>
      </c>
      <c r="AR318" s="57">
        <v>-5405</v>
      </c>
      <c r="AS318" s="57">
        <v>-189288</v>
      </c>
      <c r="AT318" s="57">
        <v>0</v>
      </c>
      <c r="AU318" s="57">
        <v>-189288</v>
      </c>
      <c r="AV318" s="57">
        <v>0</v>
      </c>
      <c r="AW318" s="57">
        <v>0</v>
      </c>
      <c r="AX318" s="57">
        <v>0</v>
      </c>
      <c r="AY318" s="57">
        <v>-247622</v>
      </c>
      <c r="AZ318" s="57">
        <v>0</v>
      </c>
      <c r="BA318" s="57">
        <v>-247622</v>
      </c>
      <c r="BB318" s="57">
        <v>-2135</v>
      </c>
      <c r="BC318" s="57">
        <v>0</v>
      </c>
      <c r="BD318" s="57">
        <v>-2135</v>
      </c>
      <c r="BE318" s="57">
        <v>-17921532</v>
      </c>
      <c r="BF318" s="57">
        <v>0</v>
      </c>
      <c r="BG318" s="57">
        <v>-17921532</v>
      </c>
      <c r="BH318" s="57">
        <v>-83971</v>
      </c>
      <c r="BI318" s="57">
        <v>0</v>
      </c>
      <c r="BJ318" s="57">
        <v>-83971</v>
      </c>
      <c r="BK318" s="57">
        <v>-41473</v>
      </c>
      <c r="BL318" s="57">
        <v>0</v>
      </c>
      <c r="BM318" s="57">
        <v>-41473</v>
      </c>
      <c r="BN318" s="57">
        <v>-4135674</v>
      </c>
      <c r="BO318" s="57">
        <v>0</v>
      </c>
      <c r="BP318" s="57">
        <v>-4135674</v>
      </c>
      <c r="BQ318" s="57">
        <v>-99671</v>
      </c>
      <c r="BR318" s="57">
        <v>0</v>
      </c>
      <c r="BS318" s="57">
        <v>-99671</v>
      </c>
      <c r="BT318" s="57">
        <v>-4360789</v>
      </c>
      <c r="BU318" s="57">
        <v>0</v>
      </c>
      <c r="BV318" s="57">
        <v>-4360789</v>
      </c>
      <c r="BW318" s="57">
        <v>-299746</v>
      </c>
      <c r="BX318" s="57">
        <v>0</v>
      </c>
      <c r="BY318" s="57">
        <v>-299746</v>
      </c>
      <c r="BZ318" s="57">
        <v>4580</v>
      </c>
      <c r="CA318" s="57">
        <v>0</v>
      </c>
      <c r="CB318" s="57">
        <v>4580</v>
      </c>
      <c r="CC318" s="57">
        <v>-59073</v>
      </c>
      <c r="CD318" s="57">
        <v>0</v>
      </c>
      <c r="CE318" s="57">
        <v>-59073</v>
      </c>
      <c r="CF318" s="57">
        <v>-169</v>
      </c>
      <c r="CG318" s="57">
        <v>0</v>
      </c>
      <c r="CH318" s="57">
        <v>-169</v>
      </c>
      <c r="CI318" s="57">
        <v>-653</v>
      </c>
      <c r="CJ318" s="57">
        <v>0</v>
      </c>
      <c r="CK318" s="57">
        <v>-653</v>
      </c>
      <c r="CL318" s="57">
        <v>0</v>
      </c>
      <c r="CM318" s="57">
        <v>0</v>
      </c>
      <c r="CN318" s="57">
        <v>0</v>
      </c>
      <c r="CO318" s="57">
        <v>-255583</v>
      </c>
      <c r="CP318" s="57">
        <v>0</v>
      </c>
      <c r="CQ318" s="57">
        <v>-255583</v>
      </c>
      <c r="CR318" s="57">
        <v>-2571</v>
      </c>
      <c r="CS318" s="57">
        <v>0</v>
      </c>
      <c r="CT318" s="57">
        <v>-2571</v>
      </c>
      <c r="CU318" s="57">
        <v>0</v>
      </c>
      <c r="CV318" s="57">
        <v>0</v>
      </c>
      <c r="CW318" s="57">
        <v>0</v>
      </c>
      <c r="CX318" s="57">
        <v>0</v>
      </c>
      <c r="CY318" s="57">
        <v>0</v>
      </c>
      <c r="CZ318" s="57">
        <v>0</v>
      </c>
      <c r="DA318" s="57">
        <v>0</v>
      </c>
      <c r="DB318" s="57">
        <v>0</v>
      </c>
      <c r="DC318" s="57">
        <v>0</v>
      </c>
      <c r="DD318" s="57">
        <v>0</v>
      </c>
      <c r="DE318" s="57">
        <v>0</v>
      </c>
      <c r="DF318" s="57">
        <v>0</v>
      </c>
      <c r="DG318" s="57">
        <v>0</v>
      </c>
      <c r="DH318" s="57">
        <v>0</v>
      </c>
      <c r="DI318" s="57">
        <v>-613215</v>
      </c>
      <c r="DJ318" s="57">
        <v>0</v>
      </c>
      <c r="DK318" s="57">
        <v>-613215</v>
      </c>
      <c r="DL318" s="57">
        <v>-271630</v>
      </c>
      <c r="DM318" s="57">
        <v>0</v>
      </c>
      <c r="DN318" s="57">
        <v>-271630</v>
      </c>
      <c r="DO318" s="57">
        <v>-17313</v>
      </c>
      <c r="DP318" s="57">
        <v>0</v>
      </c>
      <c r="DQ318" s="57">
        <v>-17313</v>
      </c>
      <c r="DR318" s="57">
        <v>-39654</v>
      </c>
      <c r="DS318" s="57">
        <v>0</v>
      </c>
      <c r="DT318" s="57">
        <v>-39654</v>
      </c>
      <c r="DU318" s="57">
        <v>-3188</v>
      </c>
      <c r="DV318" s="57">
        <v>0</v>
      </c>
      <c r="DW318" s="57">
        <v>-3188</v>
      </c>
      <c r="DX318" s="57">
        <v>-2442601</v>
      </c>
      <c r="DY318" s="57">
        <v>0</v>
      </c>
      <c r="DZ318" s="57">
        <v>-2442601</v>
      </c>
      <c r="EA318" s="57">
        <v>-57596</v>
      </c>
      <c r="EB318" s="57">
        <v>0</v>
      </c>
      <c r="EC318" s="57">
        <v>-57596</v>
      </c>
      <c r="ED318" s="57">
        <v>0</v>
      </c>
      <c r="EE318" s="57">
        <v>0</v>
      </c>
      <c r="EF318" s="57">
        <v>0</v>
      </c>
      <c r="EG318" s="57">
        <v>0</v>
      </c>
      <c r="EH318" s="57">
        <v>0</v>
      </c>
      <c r="EI318" s="57">
        <v>0</v>
      </c>
      <c r="EJ318" s="57">
        <v>-13909</v>
      </c>
      <c r="EK318" s="57">
        <v>0</v>
      </c>
      <c r="EL318" s="57">
        <v>-13909</v>
      </c>
      <c r="EM318" s="57">
        <v>-2845891</v>
      </c>
      <c r="EN318" s="57">
        <v>0</v>
      </c>
      <c r="EO318" s="57">
        <v>-2845891</v>
      </c>
      <c r="EP318" s="57">
        <v>-11700</v>
      </c>
      <c r="EQ318" s="57">
        <v>0</v>
      </c>
      <c r="ER318" s="57">
        <v>-11700</v>
      </c>
      <c r="ES318" s="57">
        <v>-4217</v>
      </c>
      <c r="ET318" s="57">
        <v>0</v>
      </c>
      <c r="EU318" s="57">
        <v>-4217</v>
      </c>
      <c r="EV318" s="57">
        <v>-15917</v>
      </c>
      <c r="EW318" s="57">
        <v>0</v>
      </c>
      <c r="EX318" s="57">
        <v>-15917</v>
      </c>
      <c r="EY318" s="57">
        <v>167550745</v>
      </c>
      <c r="EZ318" s="57">
        <v>0</v>
      </c>
      <c r="FA318" s="57">
        <v>167550745</v>
      </c>
      <c r="FB318" s="57">
        <v>935829</v>
      </c>
      <c r="FC318" s="57">
        <v>0</v>
      </c>
      <c r="FD318" s="57">
        <v>935829</v>
      </c>
      <c r="FE318" s="57">
        <v>-17921532</v>
      </c>
      <c r="FF318" s="57">
        <v>0</v>
      </c>
      <c r="FG318" s="57">
        <v>-17921532</v>
      </c>
      <c r="FH318" s="57">
        <v>-4360789</v>
      </c>
      <c r="FI318" s="57">
        <v>0</v>
      </c>
      <c r="FJ318" s="57">
        <v>-4360789</v>
      </c>
      <c r="FK318" s="57">
        <v>-613215</v>
      </c>
      <c r="FL318" s="57">
        <v>0</v>
      </c>
      <c r="FM318" s="57">
        <v>-613215</v>
      </c>
      <c r="FN318" s="57">
        <v>-2845891</v>
      </c>
      <c r="FO318" s="57">
        <v>0</v>
      </c>
      <c r="FP318" s="57">
        <v>-2845891</v>
      </c>
      <c r="FQ318" s="57">
        <v>-15917</v>
      </c>
      <c r="FR318" s="57">
        <v>0</v>
      </c>
      <c r="FS318" s="57">
        <v>-15917</v>
      </c>
      <c r="FT318" s="57">
        <v>-24821515</v>
      </c>
      <c r="FU318" s="57">
        <v>0</v>
      </c>
      <c r="FV318" s="57">
        <v>-24821515</v>
      </c>
      <c r="FW318" s="57">
        <v>142729230</v>
      </c>
      <c r="FX318" s="57">
        <v>0</v>
      </c>
      <c r="FY318" s="57">
        <v>142729230</v>
      </c>
    </row>
    <row r="319" spans="1:181" x14ac:dyDescent="0.2">
      <c r="A319" s="57" t="s">
        <v>738</v>
      </c>
      <c r="B319" s="57" t="s">
        <v>737</v>
      </c>
      <c r="C319" s="57">
        <v>0</v>
      </c>
      <c r="D319" s="57">
        <v>0</v>
      </c>
      <c r="E319" s="57">
        <v>0</v>
      </c>
      <c r="F319" s="57">
        <v>-358782</v>
      </c>
      <c r="G319" s="57">
        <v>0</v>
      </c>
      <c r="H319" s="57">
        <v>-358782</v>
      </c>
      <c r="I319" s="57">
        <v>0</v>
      </c>
      <c r="J319" s="57">
        <v>0</v>
      </c>
      <c r="K319" s="57">
        <v>0</v>
      </c>
      <c r="L319" s="57">
        <v>15005</v>
      </c>
      <c r="M319" s="57">
        <v>0</v>
      </c>
      <c r="N319" s="57">
        <v>15005</v>
      </c>
      <c r="O319" s="57">
        <v>-343777</v>
      </c>
      <c r="P319" s="57">
        <v>0</v>
      </c>
      <c r="Q319" s="57">
        <v>-343777</v>
      </c>
      <c r="R319" s="57">
        <v>-2586966</v>
      </c>
      <c r="S319" s="57">
        <v>0</v>
      </c>
      <c r="T319" s="57">
        <v>-2586966</v>
      </c>
      <c r="U319" s="57">
        <v>0</v>
      </c>
      <c r="V319" s="57">
        <v>0</v>
      </c>
      <c r="W319" s="57">
        <v>0</v>
      </c>
      <c r="X319" s="57">
        <v>-241200</v>
      </c>
      <c r="Y319" s="57">
        <v>0</v>
      </c>
      <c r="Z319" s="57">
        <v>-241200</v>
      </c>
      <c r="AA319" s="57">
        <v>-140536</v>
      </c>
      <c r="AB319" s="57">
        <v>0</v>
      </c>
      <c r="AC319" s="57">
        <v>-140536</v>
      </c>
      <c r="AD319" s="57">
        <v>0</v>
      </c>
      <c r="AE319" s="57">
        <v>0</v>
      </c>
      <c r="AF319" s="57">
        <v>0</v>
      </c>
      <c r="AG319" s="57">
        <v>1525457</v>
      </c>
      <c r="AH319" s="57">
        <v>0</v>
      </c>
      <c r="AI319" s="57">
        <v>1525457</v>
      </c>
      <c r="AJ319" s="57">
        <v>5260</v>
      </c>
      <c r="AK319" s="57">
        <v>0</v>
      </c>
      <c r="AL319" s="57">
        <v>5260</v>
      </c>
      <c r="AM319" s="57">
        <v>-3455761</v>
      </c>
      <c r="AN319" s="57">
        <v>0</v>
      </c>
      <c r="AO319" s="57">
        <v>-3455761</v>
      </c>
      <c r="AP319" s="57">
        <v>-65218</v>
      </c>
      <c r="AQ319" s="57">
        <v>0</v>
      </c>
      <c r="AR319" s="57">
        <v>-65218</v>
      </c>
      <c r="AS319" s="57">
        <v>-45015</v>
      </c>
      <c r="AT319" s="57">
        <v>0</v>
      </c>
      <c r="AU319" s="57">
        <v>-45015</v>
      </c>
      <c r="AV319" s="57">
        <v>0</v>
      </c>
      <c r="AW319" s="57">
        <v>0</v>
      </c>
      <c r="AX319" s="57">
        <v>0</v>
      </c>
      <c r="AY319" s="57">
        <v>-13569</v>
      </c>
      <c r="AZ319" s="57">
        <v>0</v>
      </c>
      <c r="BA319" s="57">
        <v>-13569</v>
      </c>
      <c r="BB319" s="57">
        <v>0</v>
      </c>
      <c r="BC319" s="57">
        <v>0</v>
      </c>
      <c r="BD319" s="57">
        <v>0</v>
      </c>
      <c r="BE319" s="57">
        <v>-4877012</v>
      </c>
      <c r="BF319" s="57">
        <v>0</v>
      </c>
      <c r="BG319" s="57">
        <v>-4877012</v>
      </c>
      <c r="BH319" s="57">
        <v>-30110</v>
      </c>
      <c r="BI319" s="57">
        <v>0</v>
      </c>
      <c r="BJ319" s="57">
        <v>-30110</v>
      </c>
      <c r="BK319" s="57">
        <v>-14562</v>
      </c>
      <c r="BL319" s="57">
        <v>0</v>
      </c>
      <c r="BM319" s="57">
        <v>-14562</v>
      </c>
      <c r="BN319" s="57">
        <v>-1283862</v>
      </c>
      <c r="BO319" s="57">
        <v>0</v>
      </c>
      <c r="BP319" s="57">
        <v>-1283862</v>
      </c>
      <c r="BQ319" s="57">
        <v>-79171</v>
      </c>
      <c r="BR319" s="57">
        <v>0</v>
      </c>
      <c r="BS319" s="57">
        <v>-79171</v>
      </c>
      <c r="BT319" s="57">
        <v>-1407705</v>
      </c>
      <c r="BU319" s="57">
        <v>0</v>
      </c>
      <c r="BV319" s="57">
        <v>-1407705</v>
      </c>
      <c r="BW319" s="57">
        <v>-66584</v>
      </c>
      <c r="BX319" s="57">
        <v>0</v>
      </c>
      <c r="BY319" s="57">
        <v>-66584</v>
      </c>
      <c r="BZ319" s="57">
        <v>-139</v>
      </c>
      <c r="CA319" s="57">
        <v>0</v>
      </c>
      <c r="CB319" s="57">
        <v>-139</v>
      </c>
      <c r="CC319" s="57">
        <v>-186539</v>
      </c>
      <c r="CD319" s="57">
        <v>0</v>
      </c>
      <c r="CE319" s="57">
        <v>-186539</v>
      </c>
      <c r="CF319" s="57">
        <v>0</v>
      </c>
      <c r="CG319" s="57">
        <v>0</v>
      </c>
      <c r="CH319" s="57">
        <v>0</v>
      </c>
      <c r="CI319" s="57">
        <v>-4087</v>
      </c>
      <c r="CJ319" s="57">
        <v>0</v>
      </c>
      <c r="CK319" s="57">
        <v>-4087</v>
      </c>
      <c r="CL319" s="57">
        <v>0</v>
      </c>
      <c r="CM319" s="57">
        <v>0</v>
      </c>
      <c r="CN319" s="57">
        <v>0</v>
      </c>
      <c r="CO319" s="57">
        <v>-7363</v>
      </c>
      <c r="CP319" s="57">
        <v>0</v>
      </c>
      <c r="CQ319" s="57">
        <v>-7363</v>
      </c>
      <c r="CR319" s="57">
        <v>0</v>
      </c>
      <c r="CS319" s="57">
        <v>0</v>
      </c>
      <c r="CT319" s="57">
        <v>0</v>
      </c>
      <c r="CU319" s="57">
        <v>-7511</v>
      </c>
      <c r="CV319" s="57">
        <v>0</v>
      </c>
      <c r="CW319" s="57">
        <v>-7511</v>
      </c>
      <c r="CX319" s="57">
        <v>0</v>
      </c>
      <c r="CY319" s="57">
        <v>0</v>
      </c>
      <c r="CZ319" s="57">
        <v>0</v>
      </c>
      <c r="DA319" s="57">
        <v>0</v>
      </c>
      <c r="DB319" s="57">
        <v>0</v>
      </c>
      <c r="DC319" s="57">
        <v>0</v>
      </c>
      <c r="DD319" s="57">
        <v>0</v>
      </c>
      <c r="DE319" s="57">
        <v>0</v>
      </c>
      <c r="DF319" s="57">
        <v>0</v>
      </c>
      <c r="DG319" s="57">
        <v>0</v>
      </c>
      <c r="DH319" s="57">
        <v>0</v>
      </c>
      <c r="DI319" s="57">
        <v>-272223</v>
      </c>
      <c r="DJ319" s="57">
        <v>0</v>
      </c>
      <c r="DK319" s="57">
        <v>-272223</v>
      </c>
      <c r="DL319" s="57">
        <v>0</v>
      </c>
      <c r="DM319" s="57">
        <v>0</v>
      </c>
      <c r="DN319" s="57">
        <v>0</v>
      </c>
      <c r="DO319" s="57">
        <v>0</v>
      </c>
      <c r="DP319" s="57">
        <v>0</v>
      </c>
      <c r="DQ319" s="57">
        <v>0</v>
      </c>
      <c r="DR319" s="57">
        <v>-22241</v>
      </c>
      <c r="DS319" s="57">
        <v>0</v>
      </c>
      <c r="DT319" s="57">
        <v>-22241</v>
      </c>
      <c r="DU319" s="57">
        <v>-6517</v>
      </c>
      <c r="DV319" s="57">
        <v>0</v>
      </c>
      <c r="DW319" s="57">
        <v>-6517</v>
      </c>
      <c r="DX319" s="57">
        <v>-647661</v>
      </c>
      <c r="DY319" s="57">
        <v>0</v>
      </c>
      <c r="DZ319" s="57">
        <v>-647661</v>
      </c>
      <c r="EA319" s="57">
        <v>-17557</v>
      </c>
      <c r="EB319" s="57">
        <v>0</v>
      </c>
      <c r="EC319" s="57">
        <v>-17557</v>
      </c>
      <c r="ED319" s="57">
        <v>0</v>
      </c>
      <c r="EE319" s="57">
        <v>0</v>
      </c>
      <c r="EF319" s="57">
        <v>0</v>
      </c>
      <c r="EG319" s="57">
        <v>0</v>
      </c>
      <c r="EH319" s="57">
        <v>0</v>
      </c>
      <c r="EI319" s="57">
        <v>0</v>
      </c>
      <c r="EJ319" s="57">
        <v>-15223</v>
      </c>
      <c r="EK319" s="57">
        <v>0</v>
      </c>
      <c r="EL319" s="57">
        <v>-15223</v>
      </c>
      <c r="EM319" s="57">
        <v>-709199</v>
      </c>
      <c r="EN319" s="57">
        <v>0</v>
      </c>
      <c r="EO319" s="57">
        <v>-709199</v>
      </c>
      <c r="EP319" s="57">
        <v>0</v>
      </c>
      <c r="EQ319" s="57">
        <v>0</v>
      </c>
      <c r="ER319" s="57">
        <v>0</v>
      </c>
      <c r="ES319" s="57">
        <v>0</v>
      </c>
      <c r="ET319" s="57">
        <v>0</v>
      </c>
      <c r="EU319" s="57">
        <v>0</v>
      </c>
      <c r="EV319" s="57">
        <v>0</v>
      </c>
      <c r="EW319" s="57">
        <v>0</v>
      </c>
      <c r="EX319" s="57">
        <v>0</v>
      </c>
      <c r="EY319" s="57">
        <v>64161522</v>
      </c>
      <c r="EZ319" s="57">
        <v>0</v>
      </c>
      <c r="FA319" s="57">
        <v>64161522</v>
      </c>
      <c r="FB319" s="57">
        <v>-343777</v>
      </c>
      <c r="FC319" s="57">
        <v>0</v>
      </c>
      <c r="FD319" s="57">
        <v>-343777</v>
      </c>
      <c r="FE319" s="57">
        <v>-4877012</v>
      </c>
      <c r="FF319" s="57">
        <v>0</v>
      </c>
      <c r="FG319" s="57">
        <v>-4877012</v>
      </c>
      <c r="FH319" s="57">
        <v>-1407705</v>
      </c>
      <c r="FI319" s="57">
        <v>0</v>
      </c>
      <c r="FJ319" s="57">
        <v>-1407705</v>
      </c>
      <c r="FK319" s="57">
        <v>-272223</v>
      </c>
      <c r="FL319" s="57">
        <v>0</v>
      </c>
      <c r="FM319" s="57">
        <v>-272223</v>
      </c>
      <c r="FN319" s="57">
        <v>-709199</v>
      </c>
      <c r="FO319" s="57">
        <v>0</v>
      </c>
      <c r="FP319" s="57">
        <v>-709199</v>
      </c>
      <c r="FQ319" s="57">
        <v>0</v>
      </c>
      <c r="FR319" s="57">
        <v>0</v>
      </c>
      <c r="FS319" s="57">
        <v>0</v>
      </c>
      <c r="FT319" s="57">
        <v>-7609916</v>
      </c>
      <c r="FU319" s="57">
        <v>0</v>
      </c>
      <c r="FV319" s="57">
        <v>-7609916</v>
      </c>
      <c r="FW319" s="57">
        <v>56551606</v>
      </c>
      <c r="FX319" s="57">
        <v>0</v>
      </c>
      <c r="FY319" s="57">
        <v>56551606</v>
      </c>
    </row>
    <row r="320" spans="1:181" x14ac:dyDescent="0.2">
      <c r="A320" s="57" t="s">
        <v>740</v>
      </c>
      <c r="B320" s="57" t="s">
        <v>739</v>
      </c>
      <c r="C320" s="57">
        <v>0</v>
      </c>
      <c r="D320" s="57">
        <v>0</v>
      </c>
      <c r="E320" s="57">
        <v>0</v>
      </c>
      <c r="F320" s="57">
        <v>-186471</v>
      </c>
      <c r="G320" s="57">
        <v>0</v>
      </c>
      <c r="H320" s="57">
        <v>-186471</v>
      </c>
      <c r="I320" s="57">
        <v>0</v>
      </c>
      <c r="J320" s="57">
        <v>0</v>
      </c>
      <c r="K320" s="57">
        <v>0</v>
      </c>
      <c r="L320" s="57">
        <v>210051</v>
      </c>
      <c r="M320" s="57">
        <v>0</v>
      </c>
      <c r="N320" s="57">
        <v>210051</v>
      </c>
      <c r="O320" s="57">
        <v>23580</v>
      </c>
      <c r="P320" s="57">
        <v>0</v>
      </c>
      <c r="Q320" s="57">
        <v>23580</v>
      </c>
      <c r="R320" s="57">
        <v>-1862115</v>
      </c>
      <c r="S320" s="57">
        <v>0</v>
      </c>
      <c r="T320" s="57">
        <v>-1862115</v>
      </c>
      <c r="U320" s="57">
        <v>0</v>
      </c>
      <c r="V320" s="57">
        <v>0</v>
      </c>
      <c r="W320" s="57">
        <v>0</v>
      </c>
      <c r="X320" s="57">
        <v>-180027</v>
      </c>
      <c r="Y320" s="57">
        <v>0</v>
      </c>
      <c r="Z320" s="57">
        <v>-180027</v>
      </c>
      <c r="AA320" s="57">
        <v>0</v>
      </c>
      <c r="AB320" s="57">
        <v>0</v>
      </c>
      <c r="AC320" s="57">
        <v>0</v>
      </c>
      <c r="AD320" s="57">
        <v>0</v>
      </c>
      <c r="AE320" s="57">
        <v>0</v>
      </c>
      <c r="AF320" s="57">
        <v>0</v>
      </c>
      <c r="AG320" s="57">
        <v>2246143</v>
      </c>
      <c r="AH320" s="57">
        <v>0</v>
      </c>
      <c r="AI320" s="57">
        <v>2246143</v>
      </c>
      <c r="AJ320" s="57">
        <v>-16326</v>
      </c>
      <c r="AK320" s="57">
        <v>0</v>
      </c>
      <c r="AL320" s="57">
        <v>-16326</v>
      </c>
      <c r="AM320" s="57">
        <v>-6350145</v>
      </c>
      <c r="AN320" s="57">
        <v>0</v>
      </c>
      <c r="AO320" s="57">
        <v>-6350145</v>
      </c>
      <c r="AP320" s="57">
        <v>83777</v>
      </c>
      <c r="AQ320" s="57">
        <v>0</v>
      </c>
      <c r="AR320" s="57">
        <v>83777</v>
      </c>
      <c r="AS320" s="57">
        <v>0</v>
      </c>
      <c r="AT320" s="57">
        <v>0</v>
      </c>
      <c r="AU320" s="57">
        <v>0</v>
      </c>
      <c r="AV320" s="57">
        <v>0</v>
      </c>
      <c r="AW320" s="57">
        <v>0</v>
      </c>
      <c r="AX320" s="57">
        <v>0</v>
      </c>
      <c r="AY320" s="57">
        <v>-6138</v>
      </c>
      <c r="AZ320" s="57">
        <v>0</v>
      </c>
      <c r="BA320" s="57">
        <v>-6138</v>
      </c>
      <c r="BB320" s="57">
        <v>0</v>
      </c>
      <c r="BC320" s="57">
        <v>0</v>
      </c>
      <c r="BD320" s="57">
        <v>0</v>
      </c>
      <c r="BE320" s="57">
        <v>-6084831</v>
      </c>
      <c r="BF320" s="57">
        <v>0</v>
      </c>
      <c r="BG320" s="57">
        <v>-6084831</v>
      </c>
      <c r="BH320" s="57">
        <v>-34801</v>
      </c>
      <c r="BI320" s="57">
        <v>0</v>
      </c>
      <c r="BJ320" s="57">
        <v>-34801</v>
      </c>
      <c r="BK320" s="57">
        <v>-17496</v>
      </c>
      <c r="BL320" s="57">
        <v>0</v>
      </c>
      <c r="BM320" s="57">
        <v>-17496</v>
      </c>
      <c r="BN320" s="57">
        <v>-3714483</v>
      </c>
      <c r="BO320" s="57">
        <v>0</v>
      </c>
      <c r="BP320" s="57">
        <v>-3714483</v>
      </c>
      <c r="BQ320" s="57">
        <v>-107432</v>
      </c>
      <c r="BR320" s="57">
        <v>0</v>
      </c>
      <c r="BS320" s="57">
        <v>-107432</v>
      </c>
      <c r="BT320" s="57">
        <v>-3874212</v>
      </c>
      <c r="BU320" s="57">
        <v>0</v>
      </c>
      <c r="BV320" s="57">
        <v>-3874212</v>
      </c>
      <c r="BW320" s="57">
        <v>-359382</v>
      </c>
      <c r="BX320" s="57">
        <v>0</v>
      </c>
      <c r="BY320" s="57">
        <v>-359382</v>
      </c>
      <c r="BZ320" s="57">
        <v>1626</v>
      </c>
      <c r="CA320" s="57">
        <v>0</v>
      </c>
      <c r="CB320" s="57">
        <v>1626</v>
      </c>
      <c r="CC320" s="57">
        <v>-155601</v>
      </c>
      <c r="CD320" s="57">
        <v>0</v>
      </c>
      <c r="CE320" s="57">
        <v>-155601</v>
      </c>
      <c r="CF320" s="57">
        <v>27800</v>
      </c>
      <c r="CG320" s="57">
        <v>0</v>
      </c>
      <c r="CH320" s="57">
        <v>27800</v>
      </c>
      <c r="CI320" s="57">
        <v>0</v>
      </c>
      <c r="CJ320" s="57">
        <v>0</v>
      </c>
      <c r="CK320" s="57">
        <v>0</v>
      </c>
      <c r="CL320" s="57">
        <v>0</v>
      </c>
      <c r="CM320" s="57">
        <v>0</v>
      </c>
      <c r="CN320" s="57">
        <v>0</v>
      </c>
      <c r="CO320" s="57">
        <v>0</v>
      </c>
      <c r="CP320" s="57">
        <v>0</v>
      </c>
      <c r="CQ320" s="57">
        <v>0</v>
      </c>
      <c r="CR320" s="57">
        <v>0</v>
      </c>
      <c r="CS320" s="57">
        <v>0</v>
      </c>
      <c r="CT320" s="57">
        <v>0</v>
      </c>
      <c r="CU320" s="57">
        <v>-23577</v>
      </c>
      <c r="CV320" s="57">
        <v>0</v>
      </c>
      <c r="CW320" s="57">
        <v>-23577</v>
      </c>
      <c r="CX320" s="57">
        <v>3073</v>
      </c>
      <c r="CY320" s="57">
        <v>0</v>
      </c>
      <c r="CZ320" s="57">
        <v>3073</v>
      </c>
      <c r="DA320" s="57">
        <v>-65845</v>
      </c>
      <c r="DB320" s="57">
        <v>0</v>
      </c>
      <c r="DC320" s="57">
        <v>-65845</v>
      </c>
      <c r="DD320" s="57">
        <v>-9250</v>
      </c>
      <c r="DE320" s="57">
        <v>0</v>
      </c>
      <c r="DF320" s="57">
        <v>-9250</v>
      </c>
      <c r="DG320" s="57">
        <v>0</v>
      </c>
      <c r="DH320" s="57">
        <v>0</v>
      </c>
      <c r="DI320" s="57">
        <v>-581156</v>
      </c>
      <c r="DJ320" s="57">
        <v>0</v>
      </c>
      <c r="DK320" s="57">
        <v>-581156</v>
      </c>
      <c r="DL320" s="57">
        <v>0</v>
      </c>
      <c r="DM320" s="57">
        <v>0</v>
      </c>
      <c r="DN320" s="57">
        <v>0</v>
      </c>
      <c r="DO320" s="57">
        <v>0</v>
      </c>
      <c r="DP320" s="57">
        <v>0</v>
      </c>
      <c r="DQ320" s="57">
        <v>0</v>
      </c>
      <c r="DR320" s="57">
        <v>-107567</v>
      </c>
      <c r="DS320" s="57">
        <v>0</v>
      </c>
      <c r="DT320" s="57">
        <v>-107567</v>
      </c>
      <c r="DU320" s="57">
        <v>-14293</v>
      </c>
      <c r="DV320" s="57">
        <v>0</v>
      </c>
      <c r="DW320" s="57">
        <v>-14293</v>
      </c>
      <c r="DX320" s="57">
        <v>-1239703</v>
      </c>
      <c r="DY320" s="57">
        <v>0</v>
      </c>
      <c r="DZ320" s="57">
        <v>-1239703</v>
      </c>
      <c r="EA320" s="57">
        <v>-4456</v>
      </c>
      <c r="EB320" s="57">
        <v>0</v>
      </c>
      <c r="EC320" s="57">
        <v>-4456</v>
      </c>
      <c r="ED320" s="57">
        <v>0</v>
      </c>
      <c r="EE320" s="57">
        <v>0</v>
      </c>
      <c r="EF320" s="57">
        <v>0</v>
      </c>
      <c r="EG320" s="57">
        <v>0</v>
      </c>
      <c r="EH320" s="57">
        <v>0</v>
      </c>
      <c r="EI320" s="57">
        <v>0</v>
      </c>
      <c r="EJ320" s="57">
        <v>-29344</v>
      </c>
      <c r="EK320" s="57">
        <v>0</v>
      </c>
      <c r="EL320" s="57">
        <v>-29344</v>
      </c>
      <c r="EM320" s="57">
        <v>-1395363</v>
      </c>
      <c r="EN320" s="57">
        <v>0</v>
      </c>
      <c r="EO320" s="57">
        <v>-1395363</v>
      </c>
      <c r="EP320" s="57">
        <v>-23920</v>
      </c>
      <c r="EQ320" s="57">
        <v>0</v>
      </c>
      <c r="ER320" s="57">
        <v>-23920</v>
      </c>
      <c r="ES320" s="57">
        <v>1230</v>
      </c>
      <c r="ET320" s="57">
        <v>0</v>
      </c>
      <c r="EU320" s="57">
        <v>1230</v>
      </c>
      <c r="EV320" s="57">
        <v>-22690</v>
      </c>
      <c r="EW320" s="57">
        <v>0</v>
      </c>
      <c r="EX320" s="57">
        <v>-22690</v>
      </c>
      <c r="EY320" s="57">
        <v>90642797</v>
      </c>
      <c r="EZ320" s="57">
        <v>0</v>
      </c>
      <c r="FA320" s="57">
        <v>90642797</v>
      </c>
      <c r="FB320" s="57">
        <v>23580</v>
      </c>
      <c r="FC320" s="57">
        <v>0</v>
      </c>
      <c r="FD320" s="57">
        <v>23580</v>
      </c>
      <c r="FE320" s="57">
        <v>-6084831</v>
      </c>
      <c r="FF320" s="57">
        <v>0</v>
      </c>
      <c r="FG320" s="57">
        <v>-6084831</v>
      </c>
      <c r="FH320" s="57">
        <v>-3874212</v>
      </c>
      <c r="FI320" s="57">
        <v>0</v>
      </c>
      <c r="FJ320" s="57">
        <v>-3874212</v>
      </c>
      <c r="FK320" s="57">
        <v>-581156</v>
      </c>
      <c r="FL320" s="57">
        <v>0</v>
      </c>
      <c r="FM320" s="57">
        <v>-581156</v>
      </c>
      <c r="FN320" s="57">
        <v>-1395363</v>
      </c>
      <c r="FO320" s="57">
        <v>0</v>
      </c>
      <c r="FP320" s="57">
        <v>-1395363</v>
      </c>
      <c r="FQ320" s="57">
        <v>-22690</v>
      </c>
      <c r="FR320" s="57">
        <v>0</v>
      </c>
      <c r="FS320" s="57">
        <v>-22690</v>
      </c>
      <c r="FT320" s="57">
        <v>-11934672</v>
      </c>
      <c r="FU320" s="57">
        <v>0</v>
      </c>
      <c r="FV320" s="57">
        <v>-11934672</v>
      </c>
      <c r="FW320" s="57">
        <v>78708125</v>
      </c>
      <c r="FX320" s="57">
        <v>0</v>
      </c>
      <c r="FY320" s="57">
        <v>78708125</v>
      </c>
    </row>
    <row r="321" spans="1:181" x14ac:dyDescent="0.2">
      <c r="A321" s="57" t="s">
        <v>742</v>
      </c>
      <c r="B321" s="57" t="s">
        <v>741</v>
      </c>
      <c r="C321" s="57">
        <v>0</v>
      </c>
      <c r="D321" s="57">
        <v>0</v>
      </c>
      <c r="E321" s="57">
        <v>0</v>
      </c>
      <c r="F321" s="57">
        <v>-7321</v>
      </c>
      <c r="G321" s="57">
        <v>0</v>
      </c>
      <c r="H321" s="57">
        <v>-7321</v>
      </c>
      <c r="I321" s="57">
        <v>0</v>
      </c>
      <c r="J321" s="57">
        <v>0</v>
      </c>
      <c r="K321" s="57">
        <v>0</v>
      </c>
      <c r="L321" s="57">
        <v>99489</v>
      </c>
      <c r="M321" s="57">
        <v>0</v>
      </c>
      <c r="N321" s="57">
        <v>99489</v>
      </c>
      <c r="O321" s="57">
        <v>92168</v>
      </c>
      <c r="P321" s="57">
        <v>0</v>
      </c>
      <c r="Q321" s="57">
        <v>92168</v>
      </c>
      <c r="R321" s="57">
        <v>-6472777</v>
      </c>
      <c r="S321" s="57">
        <v>0</v>
      </c>
      <c r="T321" s="57">
        <v>-6472777</v>
      </c>
      <c r="U321" s="57">
        <v>-25272</v>
      </c>
      <c r="V321" s="57">
        <v>0</v>
      </c>
      <c r="W321" s="57">
        <v>-25272</v>
      </c>
      <c r="X321" s="57">
        <v>-216791</v>
      </c>
      <c r="Y321" s="57">
        <v>0</v>
      </c>
      <c r="Z321" s="57">
        <v>-216791</v>
      </c>
      <c r="AA321" s="57">
        <v>-213473</v>
      </c>
      <c r="AB321" s="57">
        <v>0</v>
      </c>
      <c r="AC321" s="57">
        <v>-213473</v>
      </c>
      <c r="AD321" s="57">
        <v>-3318</v>
      </c>
      <c r="AE321" s="57">
        <v>0</v>
      </c>
      <c r="AF321" s="57">
        <v>-3318</v>
      </c>
      <c r="AG321" s="57">
        <v>1942870</v>
      </c>
      <c r="AH321" s="57">
        <v>1618</v>
      </c>
      <c r="AI321" s="57">
        <v>1944488</v>
      </c>
      <c r="AJ321" s="57">
        <v>-12332</v>
      </c>
      <c r="AK321" s="57">
        <v>0</v>
      </c>
      <c r="AL321" s="57">
        <v>-12332</v>
      </c>
      <c r="AM321" s="57">
        <v>-4823808</v>
      </c>
      <c r="AN321" s="57">
        <v>-49074</v>
      </c>
      <c r="AO321" s="57">
        <v>-4872882</v>
      </c>
      <c r="AP321" s="57">
        <v>-25626</v>
      </c>
      <c r="AQ321" s="57">
        <v>0</v>
      </c>
      <c r="AR321" s="57">
        <v>-25626</v>
      </c>
      <c r="AS321" s="57">
        <v>-29482</v>
      </c>
      <c r="AT321" s="57">
        <v>0</v>
      </c>
      <c r="AU321" s="57">
        <v>-29482</v>
      </c>
      <c r="AV321" s="57">
        <v>0</v>
      </c>
      <c r="AW321" s="57">
        <v>0</v>
      </c>
      <c r="AX321" s="57">
        <v>0</v>
      </c>
      <c r="AY321" s="57">
        <v>-592</v>
      </c>
      <c r="AZ321" s="57">
        <v>0</v>
      </c>
      <c r="BA321" s="57">
        <v>-592</v>
      </c>
      <c r="BB321" s="57">
        <v>0</v>
      </c>
      <c r="BC321" s="57">
        <v>0</v>
      </c>
      <c r="BD321" s="57">
        <v>0</v>
      </c>
      <c r="BE321" s="57">
        <v>-9638538</v>
      </c>
      <c r="BF321" s="57">
        <v>-47456</v>
      </c>
      <c r="BG321" s="57">
        <v>-9685994</v>
      </c>
      <c r="BH321" s="57">
        <v>-90999</v>
      </c>
      <c r="BI321" s="57">
        <v>0</v>
      </c>
      <c r="BJ321" s="57">
        <v>-90999</v>
      </c>
      <c r="BK321" s="57">
        <v>4953</v>
      </c>
      <c r="BL321" s="57">
        <v>0</v>
      </c>
      <c r="BM321" s="57">
        <v>4953</v>
      </c>
      <c r="BN321" s="57">
        <v>-4028810</v>
      </c>
      <c r="BO321" s="57">
        <v>0</v>
      </c>
      <c r="BP321" s="57">
        <v>-4028810</v>
      </c>
      <c r="BQ321" s="57">
        <v>-240828</v>
      </c>
      <c r="BR321" s="57">
        <v>0</v>
      </c>
      <c r="BS321" s="57">
        <v>-240828</v>
      </c>
      <c r="BT321" s="57">
        <v>-4355684</v>
      </c>
      <c r="BU321" s="57">
        <v>0</v>
      </c>
      <c r="BV321" s="57">
        <v>-4355684</v>
      </c>
      <c r="BW321" s="57">
        <v>-581136</v>
      </c>
      <c r="BX321" s="57">
        <v>0</v>
      </c>
      <c r="BY321" s="57">
        <v>-581136</v>
      </c>
      <c r="BZ321" s="57">
        <v>3353</v>
      </c>
      <c r="CA321" s="57">
        <v>0</v>
      </c>
      <c r="CB321" s="57">
        <v>3353</v>
      </c>
      <c r="CC321" s="57">
        <v>-124833</v>
      </c>
      <c r="CD321" s="57">
        <v>0</v>
      </c>
      <c r="CE321" s="57">
        <v>-124833</v>
      </c>
      <c r="CF321" s="57">
        <v>3321</v>
      </c>
      <c r="CG321" s="57">
        <v>0</v>
      </c>
      <c r="CH321" s="57">
        <v>3321</v>
      </c>
      <c r="CI321" s="57">
        <v>-7370</v>
      </c>
      <c r="CJ321" s="57">
        <v>0</v>
      </c>
      <c r="CK321" s="57">
        <v>-7370</v>
      </c>
      <c r="CL321" s="57">
        <v>0</v>
      </c>
      <c r="CM321" s="57">
        <v>0</v>
      </c>
      <c r="CN321" s="57">
        <v>0</v>
      </c>
      <c r="CO321" s="57">
        <v>0</v>
      </c>
      <c r="CP321" s="57">
        <v>0</v>
      </c>
      <c r="CQ321" s="57">
        <v>0</v>
      </c>
      <c r="CR321" s="57">
        <v>0</v>
      </c>
      <c r="CS321" s="57">
        <v>0</v>
      </c>
      <c r="CT321" s="57">
        <v>0</v>
      </c>
      <c r="CU321" s="57">
        <v>0</v>
      </c>
      <c r="CV321" s="57">
        <v>0</v>
      </c>
      <c r="CW321" s="57">
        <v>0</v>
      </c>
      <c r="CX321" s="57">
        <v>0</v>
      </c>
      <c r="CY321" s="57">
        <v>0</v>
      </c>
      <c r="CZ321" s="57">
        <v>0</v>
      </c>
      <c r="DA321" s="57">
        <v>-300</v>
      </c>
      <c r="DB321" s="57">
        <v>0</v>
      </c>
      <c r="DC321" s="57">
        <v>-300</v>
      </c>
      <c r="DD321" s="57">
        <v>0</v>
      </c>
      <c r="DE321" s="57">
        <v>0</v>
      </c>
      <c r="DF321" s="57">
        <v>0</v>
      </c>
      <c r="DG321" s="57">
        <v>0</v>
      </c>
      <c r="DH321" s="57">
        <v>0</v>
      </c>
      <c r="DI321" s="57">
        <v>-706965</v>
      </c>
      <c r="DJ321" s="57">
        <v>0</v>
      </c>
      <c r="DK321" s="57">
        <v>-706965</v>
      </c>
      <c r="DL321" s="57">
        <v>0</v>
      </c>
      <c r="DM321" s="57">
        <v>0</v>
      </c>
      <c r="DN321" s="57">
        <v>0</v>
      </c>
      <c r="DO321" s="57">
        <v>0</v>
      </c>
      <c r="DP321" s="57">
        <v>0</v>
      </c>
      <c r="DQ321" s="57">
        <v>0</v>
      </c>
      <c r="DR321" s="57">
        <v>-63588</v>
      </c>
      <c r="DS321" s="57">
        <v>0</v>
      </c>
      <c r="DT321" s="57">
        <v>-63588</v>
      </c>
      <c r="DU321" s="57">
        <v>-12072</v>
      </c>
      <c r="DV321" s="57">
        <v>0</v>
      </c>
      <c r="DW321" s="57">
        <v>-12072</v>
      </c>
      <c r="DX321" s="57">
        <v>-1468894</v>
      </c>
      <c r="DY321" s="57">
        <v>0</v>
      </c>
      <c r="DZ321" s="57">
        <v>-1468894</v>
      </c>
      <c r="EA321" s="57">
        <v>-33159</v>
      </c>
      <c r="EB321" s="57">
        <v>0</v>
      </c>
      <c r="EC321" s="57">
        <v>-33159</v>
      </c>
      <c r="ED321" s="57">
        <v>0</v>
      </c>
      <c r="EE321" s="57">
        <v>0</v>
      </c>
      <c r="EF321" s="57">
        <v>0</v>
      </c>
      <c r="EG321" s="57">
        <v>0</v>
      </c>
      <c r="EH321" s="57">
        <v>0</v>
      </c>
      <c r="EI321" s="57">
        <v>0</v>
      </c>
      <c r="EJ321" s="57">
        <v>-17685</v>
      </c>
      <c r="EK321" s="57">
        <v>0</v>
      </c>
      <c r="EL321" s="57">
        <v>-17685</v>
      </c>
      <c r="EM321" s="57">
        <v>-1595398</v>
      </c>
      <c r="EN321" s="57">
        <v>0</v>
      </c>
      <c r="EO321" s="57">
        <v>-1595398</v>
      </c>
      <c r="EP321" s="57">
        <v>0</v>
      </c>
      <c r="EQ321" s="57">
        <v>0</v>
      </c>
      <c r="ER321" s="57">
        <v>0</v>
      </c>
      <c r="ES321" s="57">
        <v>0</v>
      </c>
      <c r="ET321" s="57">
        <v>0</v>
      </c>
      <c r="EU321" s="57">
        <v>0</v>
      </c>
      <c r="EV321" s="57">
        <v>0</v>
      </c>
      <c r="EW321" s="57">
        <v>0</v>
      </c>
      <c r="EX321" s="57">
        <v>0</v>
      </c>
      <c r="EY321" s="57">
        <v>86604707</v>
      </c>
      <c r="EZ321" s="57">
        <v>59724</v>
      </c>
      <c r="FA321" s="57">
        <v>86664431</v>
      </c>
      <c r="FB321" s="57">
        <v>92168</v>
      </c>
      <c r="FC321" s="57">
        <v>0</v>
      </c>
      <c r="FD321" s="57">
        <v>92168</v>
      </c>
      <c r="FE321" s="57">
        <v>-9638538</v>
      </c>
      <c r="FF321" s="57">
        <v>-47456</v>
      </c>
      <c r="FG321" s="57">
        <v>-9685994</v>
      </c>
      <c r="FH321" s="57">
        <v>-4355684</v>
      </c>
      <c r="FI321" s="57">
        <v>0</v>
      </c>
      <c r="FJ321" s="57">
        <v>-4355684</v>
      </c>
      <c r="FK321" s="57">
        <v>-706965</v>
      </c>
      <c r="FL321" s="57">
        <v>0</v>
      </c>
      <c r="FM321" s="57">
        <v>-706965</v>
      </c>
      <c r="FN321" s="57">
        <v>-1595398</v>
      </c>
      <c r="FO321" s="57">
        <v>0</v>
      </c>
      <c r="FP321" s="57">
        <v>-1595398</v>
      </c>
      <c r="FQ321" s="57">
        <v>0</v>
      </c>
      <c r="FR321" s="57">
        <v>0</v>
      </c>
      <c r="FS321" s="57">
        <v>0</v>
      </c>
      <c r="FT321" s="57">
        <v>-16204417</v>
      </c>
      <c r="FU321" s="57">
        <v>-47456</v>
      </c>
      <c r="FV321" s="57">
        <v>-16251873</v>
      </c>
      <c r="FW321" s="57">
        <v>70400290</v>
      </c>
      <c r="FX321" s="57">
        <v>12268</v>
      </c>
      <c r="FY321" s="57">
        <v>70412558</v>
      </c>
    </row>
    <row r="322" spans="1:181" x14ac:dyDescent="0.2">
      <c r="A322" s="57" t="s">
        <v>744</v>
      </c>
      <c r="B322" s="57" t="s">
        <v>743</v>
      </c>
      <c r="C322" s="57">
        <v>0</v>
      </c>
      <c r="D322" s="57">
        <v>0</v>
      </c>
      <c r="E322" s="57">
        <v>0</v>
      </c>
      <c r="F322" s="57">
        <v>5244</v>
      </c>
      <c r="G322" s="57">
        <v>0</v>
      </c>
      <c r="H322" s="57">
        <v>5244</v>
      </c>
      <c r="I322" s="57">
        <v>0</v>
      </c>
      <c r="J322" s="57">
        <v>0</v>
      </c>
      <c r="K322" s="57">
        <v>0</v>
      </c>
      <c r="L322" s="57">
        <v>48695</v>
      </c>
      <c r="M322" s="57">
        <v>0</v>
      </c>
      <c r="N322" s="57">
        <v>48695</v>
      </c>
      <c r="O322" s="57">
        <v>53939</v>
      </c>
      <c r="P322" s="57">
        <v>0</v>
      </c>
      <c r="Q322" s="57">
        <v>53939</v>
      </c>
      <c r="R322" s="57">
        <v>-1139601</v>
      </c>
      <c r="S322" s="57">
        <v>0</v>
      </c>
      <c r="T322" s="57">
        <v>-1139601</v>
      </c>
      <c r="U322" s="57">
        <v>0</v>
      </c>
      <c r="V322" s="57">
        <v>0</v>
      </c>
      <c r="W322" s="57">
        <v>0</v>
      </c>
      <c r="X322" s="57">
        <v>-285347</v>
      </c>
      <c r="Y322" s="57">
        <v>0</v>
      </c>
      <c r="Z322" s="57">
        <v>-285347</v>
      </c>
      <c r="AA322" s="57">
        <v>0</v>
      </c>
      <c r="AB322" s="57">
        <v>0</v>
      </c>
      <c r="AC322" s="57">
        <v>0</v>
      </c>
      <c r="AD322" s="57">
        <v>0</v>
      </c>
      <c r="AE322" s="57">
        <v>0</v>
      </c>
      <c r="AF322" s="57">
        <v>0</v>
      </c>
      <c r="AG322" s="57">
        <v>1340235</v>
      </c>
      <c r="AH322" s="57">
        <v>0</v>
      </c>
      <c r="AI322" s="57">
        <v>1340235</v>
      </c>
      <c r="AJ322" s="57">
        <v>10995</v>
      </c>
      <c r="AK322" s="57">
        <v>0</v>
      </c>
      <c r="AL322" s="57">
        <v>10995</v>
      </c>
      <c r="AM322" s="57">
        <v>-2861064</v>
      </c>
      <c r="AN322" s="57">
        <v>0</v>
      </c>
      <c r="AO322" s="57">
        <v>-2861064</v>
      </c>
      <c r="AP322" s="57">
        <v>-51627</v>
      </c>
      <c r="AQ322" s="57">
        <v>0</v>
      </c>
      <c r="AR322" s="57">
        <v>-51627</v>
      </c>
      <c r="AS322" s="57">
        <v>0</v>
      </c>
      <c r="AT322" s="57">
        <v>0</v>
      </c>
      <c r="AU322" s="57">
        <v>0</v>
      </c>
      <c r="AV322" s="57">
        <v>0</v>
      </c>
      <c r="AW322" s="57">
        <v>0</v>
      </c>
      <c r="AX322" s="57">
        <v>0</v>
      </c>
      <c r="AY322" s="57">
        <v>-715</v>
      </c>
      <c r="AZ322" s="57">
        <v>0</v>
      </c>
      <c r="BA322" s="57">
        <v>-715</v>
      </c>
      <c r="BB322" s="57">
        <v>0</v>
      </c>
      <c r="BC322" s="57">
        <v>0</v>
      </c>
      <c r="BD322" s="57">
        <v>0</v>
      </c>
      <c r="BE322" s="57">
        <v>-2987124</v>
      </c>
      <c r="BF322" s="57">
        <v>0</v>
      </c>
      <c r="BG322" s="57">
        <v>-2987124</v>
      </c>
      <c r="BH322" s="57">
        <v>-4010</v>
      </c>
      <c r="BI322" s="57">
        <v>0</v>
      </c>
      <c r="BJ322" s="57">
        <v>-4010</v>
      </c>
      <c r="BK322" s="57">
        <v>-579</v>
      </c>
      <c r="BL322" s="57">
        <v>0</v>
      </c>
      <c r="BM322" s="57">
        <v>-579</v>
      </c>
      <c r="BN322" s="57">
        <v>-1617154</v>
      </c>
      <c r="BO322" s="57">
        <v>0</v>
      </c>
      <c r="BP322" s="57">
        <v>-1617154</v>
      </c>
      <c r="BQ322" s="57">
        <v>-59367</v>
      </c>
      <c r="BR322" s="57">
        <v>0</v>
      </c>
      <c r="BS322" s="57">
        <v>-59367</v>
      </c>
      <c r="BT322" s="57">
        <v>-1681110</v>
      </c>
      <c r="BU322" s="57">
        <v>0</v>
      </c>
      <c r="BV322" s="57">
        <v>-1681110</v>
      </c>
      <c r="BW322" s="57">
        <v>-361182</v>
      </c>
      <c r="BX322" s="57">
        <v>0</v>
      </c>
      <c r="BY322" s="57">
        <v>-361182</v>
      </c>
      <c r="BZ322" s="57">
        <v>-21536.43</v>
      </c>
      <c r="CA322" s="57">
        <v>0</v>
      </c>
      <c r="CB322" s="57">
        <v>-21536.43</v>
      </c>
      <c r="CC322" s="57">
        <v>-65859</v>
      </c>
      <c r="CD322" s="57">
        <v>0</v>
      </c>
      <c r="CE322" s="57">
        <v>-65859</v>
      </c>
      <c r="CF322" s="57">
        <v>0</v>
      </c>
      <c r="CG322" s="57">
        <v>0</v>
      </c>
      <c r="CH322" s="57">
        <v>0</v>
      </c>
      <c r="CI322" s="57">
        <v>0</v>
      </c>
      <c r="CJ322" s="57">
        <v>0</v>
      </c>
      <c r="CK322" s="57">
        <v>0</v>
      </c>
      <c r="CL322" s="57">
        <v>0</v>
      </c>
      <c r="CM322" s="57">
        <v>0</v>
      </c>
      <c r="CN322" s="57">
        <v>0</v>
      </c>
      <c r="CO322" s="57">
        <v>0</v>
      </c>
      <c r="CP322" s="57">
        <v>0</v>
      </c>
      <c r="CQ322" s="57">
        <v>0</v>
      </c>
      <c r="CR322" s="57">
        <v>0</v>
      </c>
      <c r="CS322" s="57">
        <v>0</v>
      </c>
      <c r="CT322" s="57">
        <v>0</v>
      </c>
      <c r="CU322" s="57">
        <v>0</v>
      </c>
      <c r="CV322" s="57">
        <v>0</v>
      </c>
      <c r="CW322" s="57">
        <v>0</v>
      </c>
      <c r="CX322" s="57">
        <v>0</v>
      </c>
      <c r="CY322" s="57">
        <v>0</v>
      </c>
      <c r="CZ322" s="57">
        <v>0</v>
      </c>
      <c r="DA322" s="57">
        <v>-70719</v>
      </c>
      <c r="DB322" s="57">
        <v>0</v>
      </c>
      <c r="DC322" s="57">
        <v>-70719</v>
      </c>
      <c r="DD322" s="57">
        <v>-1611</v>
      </c>
      <c r="DE322" s="57">
        <v>0</v>
      </c>
      <c r="DF322" s="57">
        <v>-1611</v>
      </c>
      <c r="DG322" s="57">
        <v>0</v>
      </c>
      <c r="DH322" s="57">
        <v>0</v>
      </c>
      <c r="DI322" s="57">
        <v>-520907</v>
      </c>
      <c r="DJ322" s="57">
        <v>0</v>
      </c>
      <c r="DK322" s="57">
        <v>-520907</v>
      </c>
      <c r="DL322" s="57">
        <v>-73276</v>
      </c>
      <c r="DM322" s="57">
        <v>0</v>
      </c>
      <c r="DN322" s="57">
        <v>-73276</v>
      </c>
      <c r="DO322" s="57">
        <v>-30756</v>
      </c>
      <c r="DP322" s="57">
        <v>0</v>
      </c>
      <c r="DQ322" s="57">
        <v>-30756</v>
      </c>
      <c r="DR322" s="57">
        <v>-8426</v>
      </c>
      <c r="DS322" s="57">
        <v>0</v>
      </c>
      <c r="DT322" s="57">
        <v>-8426</v>
      </c>
      <c r="DU322" s="57">
        <v>0</v>
      </c>
      <c r="DV322" s="57">
        <v>0</v>
      </c>
      <c r="DW322" s="57">
        <v>0</v>
      </c>
      <c r="DX322" s="57">
        <v>-384071</v>
      </c>
      <c r="DY322" s="57">
        <v>0</v>
      </c>
      <c r="DZ322" s="57">
        <v>-384071</v>
      </c>
      <c r="EA322" s="57">
        <v>-28381</v>
      </c>
      <c r="EB322" s="57">
        <v>0</v>
      </c>
      <c r="EC322" s="57">
        <v>-28381</v>
      </c>
      <c r="ED322" s="57">
        <v>0</v>
      </c>
      <c r="EE322" s="57">
        <v>0</v>
      </c>
      <c r="EF322" s="57">
        <v>0</v>
      </c>
      <c r="EG322" s="57">
        <v>0</v>
      </c>
      <c r="EH322" s="57">
        <v>0</v>
      </c>
      <c r="EI322" s="57">
        <v>0</v>
      </c>
      <c r="EJ322" s="57">
        <v>-11626</v>
      </c>
      <c r="EK322" s="57">
        <v>0</v>
      </c>
      <c r="EL322" s="57">
        <v>-11626</v>
      </c>
      <c r="EM322" s="57">
        <v>-536536</v>
      </c>
      <c r="EN322" s="57">
        <v>0</v>
      </c>
      <c r="EO322" s="57">
        <v>-536536</v>
      </c>
      <c r="EP322" s="57">
        <v>-267477</v>
      </c>
      <c r="EQ322" s="57">
        <v>0</v>
      </c>
      <c r="ER322" s="57">
        <v>-267477</v>
      </c>
      <c r="ES322" s="57">
        <v>38554</v>
      </c>
      <c r="ET322" s="57">
        <v>0</v>
      </c>
      <c r="EU322" s="57">
        <v>38554</v>
      </c>
      <c r="EV322" s="57">
        <v>-228923</v>
      </c>
      <c r="EW322" s="57">
        <v>0</v>
      </c>
      <c r="EX322" s="57">
        <v>-228923</v>
      </c>
      <c r="EY322" s="57">
        <v>54573269</v>
      </c>
      <c r="EZ322" s="57">
        <v>0</v>
      </c>
      <c r="FA322" s="57">
        <v>54573269</v>
      </c>
      <c r="FB322" s="57">
        <v>53939</v>
      </c>
      <c r="FC322" s="57">
        <v>0</v>
      </c>
      <c r="FD322" s="57">
        <v>53939</v>
      </c>
      <c r="FE322" s="57">
        <v>-2987124</v>
      </c>
      <c r="FF322" s="57">
        <v>0</v>
      </c>
      <c r="FG322" s="57">
        <v>-2987124</v>
      </c>
      <c r="FH322" s="57">
        <v>-1681110</v>
      </c>
      <c r="FI322" s="57">
        <v>0</v>
      </c>
      <c r="FJ322" s="57">
        <v>-1681110</v>
      </c>
      <c r="FK322" s="57">
        <v>-520907</v>
      </c>
      <c r="FL322" s="57">
        <v>0</v>
      </c>
      <c r="FM322" s="57">
        <v>-520907</v>
      </c>
      <c r="FN322" s="57">
        <v>-536536</v>
      </c>
      <c r="FO322" s="57">
        <v>0</v>
      </c>
      <c r="FP322" s="57">
        <v>-536536</v>
      </c>
      <c r="FQ322" s="57">
        <v>-228923</v>
      </c>
      <c r="FR322" s="57">
        <v>0</v>
      </c>
      <c r="FS322" s="57">
        <v>-228923</v>
      </c>
      <c r="FT322" s="57">
        <v>-5900661</v>
      </c>
      <c r="FU322" s="57">
        <v>0</v>
      </c>
      <c r="FV322" s="57">
        <v>-5900661</v>
      </c>
      <c r="FW322" s="57">
        <v>48672608</v>
      </c>
      <c r="FX322" s="57">
        <v>0</v>
      </c>
      <c r="FY322" s="57">
        <v>48672608</v>
      </c>
    </row>
    <row r="323" spans="1:181" x14ac:dyDescent="0.2">
      <c r="A323" s="57" t="s">
        <v>746</v>
      </c>
      <c r="B323" s="57" t="s">
        <v>745</v>
      </c>
      <c r="C323" s="57">
        <v>0</v>
      </c>
      <c r="D323" s="57">
        <v>0</v>
      </c>
      <c r="E323" s="57">
        <v>0</v>
      </c>
      <c r="F323" s="57">
        <v>-241017</v>
      </c>
      <c r="G323" s="57">
        <v>0</v>
      </c>
      <c r="H323" s="57">
        <v>-241017</v>
      </c>
      <c r="I323" s="57">
        <v>0</v>
      </c>
      <c r="J323" s="57">
        <v>0</v>
      </c>
      <c r="K323" s="57">
        <v>0</v>
      </c>
      <c r="L323" s="57">
        <v>122510</v>
      </c>
      <c r="M323" s="57">
        <v>0</v>
      </c>
      <c r="N323" s="57">
        <v>122510</v>
      </c>
      <c r="O323" s="57">
        <v>-118507</v>
      </c>
      <c r="P323" s="57">
        <v>0</v>
      </c>
      <c r="Q323" s="57">
        <v>-118507</v>
      </c>
      <c r="R323" s="57">
        <v>-1909908</v>
      </c>
      <c r="S323" s="57">
        <v>0</v>
      </c>
      <c r="T323" s="57">
        <v>-1909908</v>
      </c>
      <c r="U323" s="57">
        <v>-10630</v>
      </c>
      <c r="V323" s="57">
        <v>0</v>
      </c>
      <c r="W323" s="57">
        <v>-10630</v>
      </c>
      <c r="X323" s="57">
        <v>-151241</v>
      </c>
      <c r="Y323" s="57">
        <v>0</v>
      </c>
      <c r="Z323" s="57">
        <v>-151241</v>
      </c>
      <c r="AA323" s="57">
        <v>-85622</v>
      </c>
      <c r="AB323" s="57">
        <v>0</v>
      </c>
      <c r="AC323" s="57">
        <v>-85622</v>
      </c>
      <c r="AD323" s="57">
        <v>550</v>
      </c>
      <c r="AE323" s="57">
        <v>0</v>
      </c>
      <c r="AF323" s="57">
        <v>550</v>
      </c>
      <c r="AG323" s="57">
        <v>1632041</v>
      </c>
      <c r="AH323" s="57">
        <v>0</v>
      </c>
      <c r="AI323" s="57">
        <v>1632041</v>
      </c>
      <c r="AJ323" s="57">
        <v>11145</v>
      </c>
      <c r="AK323" s="57">
        <v>0</v>
      </c>
      <c r="AL323" s="57">
        <v>11145</v>
      </c>
      <c r="AM323" s="57">
        <v>-5251589</v>
      </c>
      <c r="AN323" s="57">
        <v>0</v>
      </c>
      <c r="AO323" s="57">
        <v>-5251589</v>
      </c>
      <c r="AP323" s="57">
        <v>-72039</v>
      </c>
      <c r="AQ323" s="57">
        <v>0</v>
      </c>
      <c r="AR323" s="57">
        <v>-72039</v>
      </c>
      <c r="AS323" s="57">
        <v>-55374</v>
      </c>
      <c r="AT323" s="57">
        <v>0</v>
      </c>
      <c r="AU323" s="57">
        <v>-55374</v>
      </c>
      <c r="AV323" s="57">
        <v>0</v>
      </c>
      <c r="AW323" s="57">
        <v>0</v>
      </c>
      <c r="AX323" s="57">
        <v>0</v>
      </c>
      <c r="AY323" s="57">
        <v>-5361</v>
      </c>
      <c r="AZ323" s="57">
        <v>0</v>
      </c>
      <c r="BA323" s="57">
        <v>-5361</v>
      </c>
      <c r="BB323" s="57">
        <v>-4720</v>
      </c>
      <c r="BC323" s="57">
        <v>0</v>
      </c>
      <c r="BD323" s="57">
        <v>-4720</v>
      </c>
      <c r="BE323" s="57">
        <v>-5807046</v>
      </c>
      <c r="BF323" s="57">
        <v>0</v>
      </c>
      <c r="BG323" s="57">
        <v>-5807046</v>
      </c>
      <c r="BH323" s="57">
        <v>-84432</v>
      </c>
      <c r="BI323" s="57">
        <v>0</v>
      </c>
      <c r="BJ323" s="57">
        <v>-84432</v>
      </c>
      <c r="BK323" s="57">
        <v>-5769</v>
      </c>
      <c r="BL323" s="57">
        <v>0</v>
      </c>
      <c r="BM323" s="57">
        <v>-5769</v>
      </c>
      <c r="BN323" s="57">
        <v>-2699818</v>
      </c>
      <c r="BO323" s="57">
        <v>0</v>
      </c>
      <c r="BP323" s="57">
        <v>-2699818</v>
      </c>
      <c r="BQ323" s="57">
        <v>-94255</v>
      </c>
      <c r="BR323" s="57">
        <v>0</v>
      </c>
      <c r="BS323" s="57">
        <v>-94255</v>
      </c>
      <c r="BT323" s="57">
        <v>-2884274</v>
      </c>
      <c r="BU323" s="57">
        <v>0</v>
      </c>
      <c r="BV323" s="57">
        <v>-2884274</v>
      </c>
      <c r="BW323" s="57">
        <v>-7242</v>
      </c>
      <c r="BX323" s="57">
        <v>0</v>
      </c>
      <c r="BY323" s="57">
        <v>-7242</v>
      </c>
      <c r="BZ323" s="57">
        <v>-443</v>
      </c>
      <c r="CA323" s="57">
        <v>0</v>
      </c>
      <c r="CB323" s="57">
        <v>-443</v>
      </c>
      <c r="CC323" s="57">
        <v>-52008</v>
      </c>
      <c r="CD323" s="57">
        <v>0</v>
      </c>
      <c r="CE323" s="57">
        <v>-52008</v>
      </c>
      <c r="CF323" s="57">
        <v>-3386</v>
      </c>
      <c r="CG323" s="57">
        <v>0</v>
      </c>
      <c r="CH323" s="57">
        <v>-3386</v>
      </c>
      <c r="CI323" s="57">
        <v>-448</v>
      </c>
      <c r="CJ323" s="57">
        <v>0</v>
      </c>
      <c r="CK323" s="57">
        <v>-448</v>
      </c>
      <c r="CL323" s="57">
        <v>0</v>
      </c>
      <c r="CM323" s="57">
        <v>0</v>
      </c>
      <c r="CN323" s="57">
        <v>0</v>
      </c>
      <c r="CO323" s="57">
        <v>-838</v>
      </c>
      <c r="CP323" s="57">
        <v>0</v>
      </c>
      <c r="CQ323" s="57">
        <v>-838</v>
      </c>
      <c r="CR323" s="57">
        <v>0</v>
      </c>
      <c r="CS323" s="57">
        <v>0</v>
      </c>
      <c r="CT323" s="57">
        <v>0</v>
      </c>
      <c r="CU323" s="57">
        <v>0</v>
      </c>
      <c r="CV323" s="57">
        <v>0</v>
      </c>
      <c r="CW323" s="57">
        <v>0</v>
      </c>
      <c r="CX323" s="57">
        <v>0</v>
      </c>
      <c r="CY323" s="57">
        <v>0</v>
      </c>
      <c r="CZ323" s="57">
        <v>0</v>
      </c>
      <c r="DA323" s="57">
        <v>-12158</v>
      </c>
      <c r="DB323" s="57">
        <v>0</v>
      </c>
      <c r="DC323" s="57">
        <v>-12158</v>
      </c>
      <c r="DD323" s="57">
        <v>-8429</v>
      </c>
      <c r="DE323" s="57">
        <v>0</v>
      </c>
      <c r="DF323" s="57">
        <v>-8429</v>
      </c>
      <c r="DG323" s="57">
        <v>0</v>
      </c>
      <c r="DH323" s="57">
        <v>0</v>
      </c>
      <c r="DI323" s="57">
        <v>-84952</v>
      </c>
      <c r="DJ323" s="57">
        <v>0</v>
      </c>
      <c r="DK323" s="57">
        <v>-84952</v>
      </c>
      <c r="DL323" s="57">
        <v>0</v>
      </c>
      <c r="DM323" s="57">
        <v>0</v>
      </c>
      <c r="DN323" s="57">
        <v>0</v>
      </c>
      <c r="DO323" s="57">
        <v>0</v>
      </c>
      <c r="DP323" s="57">
        <v>0</v>
      </c>
      <c r="DQ323" s="57">
        <v>0</v>
      </c>
      <c r="DR323" s="57">
        <v>-42857</v>
      </c>
      <c r="DS323" s="57">
        <v>0</v>
      </c>
      <c r="DT323" s="57">
        <v>-42857</v>
      </c>
      <c r="DU323" s="57">
        <v>65</v>
      </c>
      <c r="DV323" s="57">
        <v>0</v>
      </c>
      <c r="DW323" s="57">
        <v>65</v>
      </c>
      <c r="DX323" s="57">
        <v>-439979</v>
      </c>
      <c r="DY323" s="57">
        <v>0</v>
      </c>
      <c r="DZ323" s="57">
        <v>-439979</v>
      </c>
      <c r="EA323" s="57">
        <v>-27036</v>
      </c>
      <c r="EB323" s="57">
        <v>0</v>
      </c>
      <c r="EC323" s="57">
        <v>-27036</v>
      </c>
      <c r="ED323" s="57">
        <v>0</v>
      </c>
      <c r="EE323" s="57">
        <v>0</v>
      </c>
      <c r="EF323" s="57">
        <v>0</v>
      </c>
      <c r="EG323" s="57">
        <v>0</v>
      </c>
      <c r="EH323" s="57">
        <v>0</v>
      </c>
      <c r="EI323" s="57">
        <v>0</v>
      </c>
      <c r="EJ323" s="57">
        <v>-4788</v>
      </c>
      <c r="EK323" s="57">
        <v>0</v>
      </c>
      <c r="EL323" s="57">
        <v>-4788</v>
      </c>
      <c r="EM323" s="57">
        <v>-514595</v>
      </c>
      <c r="EN323" s="57">
        <v>0</v>
      </c>
      <c r="EO323" s="57">
        <v>-514595</v>
      </c>
      <c r="EP323" s="57">
        <v>0</v>
      </c>
      <c r="EQ323" s="57">
        <v>0</v>
      </c>
      <c r="ER323" s="57">
        <v>0</v>
      </c>
      <c r="ES323" s="57">
        <v>0</v>
      </c>
      <c r="ET323" s="57">
        <v>0</v>
      </c>
      <c r="EU323" s="57">
        <v>0</v>
      </c>
      <c r="EV323" s="57">
        <v>0</v>
      </c>
      <c r="EW323" s="57">
        <v>0</v>
      </c>
      <c r="EX323" s="57">
        <v>0</v>
      </c>
      <c r="EY323" s="57">
        <v>66823656</v>
      </c>
      <c r="EZ323" s="57">
        <v>0</v>
      </c>
      <c r="FA323" s="57">
        <v>66823656</v>
      </c>
      <c r="FB323" s="57">
        <v>-118507</v>
      </c>
      <c r="FC323" s="57">
        <v>0</v>
      </c>
      <c r="FD323" s="57">
        <v>-118507</v>
      </c>
      <c r="FE323" s="57">
        <v>-5807046</v>
      </c>
      <c r="FF323" s="57">
        <v>0</v>
      </c>
      <c r="FG323" s="57">
        <v>-5807046</v>
      </c>
      <c r="FH323" s="57">
        <v>-2884274</v>
      </c>
      <c r="FI323" s="57">
        <v>0</v>
      </c>
      <c r="FJ323" s="57">
        <v>-2884274</v>
      </c>
      <c r="FK323" s="57">
        <v>-84952</v>
      </c>
      <c r="FL323" s="57">
        <v>0</v>
      </c>
      <c r="FM323" s="57">
        <v>-84952</v>
      </c>
      <c r="FN323" s="57">
        <v>-514595</v>
      </c>
      <c r="FO323" s="57">
        <v>0</v>
      </c>
      <c r="FP323" s="57">
        <v>-514595</v>
      </c>
      <c r="FQ323" s="57">
        <v>0</v>
      </c>
      <c r="FR323" s="57">
        <v>0</v>
      </c>
      <c r="FS323" s="57">
        <v>0</v>
      </c>
      <c r="FT323" s="57">
        <v>-9409374</v>
      </c>
      <c r="FU323" s="57">
        <v>0</v>
      </c>
      <c r="FV323" s="57">
        <v>-9409374</v>
      </c>
      <c r="FW323" s="57">
        <v>57414282</v>
      </c>
      <c r="FX323" s="57">
        <v>0</v>
      </c>
      <c r="FY323" s="57">
        <v>57414282</v>
      </c>
    </row>
    <row r="324" spans="1:181" x14ac:dyDescent="0.2">
      <c r="A324" s="57" t="s">
        <v>748</v>
      </c>
      <c r="B324" s="57" t="s">
        <v>747</v>
      </c>
      <c r="C324" s="57">
        <v>0</v>
      </c>
      <c r="D324" s="57">
        <v>0</v>
      </c>
      <c r="E324" s="57">
        <v>0</v>
      </c>
      <c r="F324" s="57">
        <v>602311</v>
      </c>
      <c r="G324" s="57">
        <v>0</v>
      </c>
      <c r="H324" s="57">
        <v>602311</v>
      </c>
      <c r="I324" s="57">
        <v>0</v>
      </c>
      <c r="J324" s="57">
        <v>0</v>
      </c>
      <c r="K324" s="57">
        <v>0</v>
      </c>
      <c r="L324" s="57">
        <v>697573</v>
      </c>
      <c r="M324" s="57">
        <v>0</v>
      </c>
      <c r="N324" s="57">
        <v>697573</v>
      </c>
      <c r="O324" s="57">
        <v>1299884</v>
      </c>
      <c r="P324" s="57">
        <v>0</v>
      </c>
      <c r="Q324" s="57">
        <v>1299884</v>
      </c>
      <c r="R324" s="57">
        <v>-5587713</v>
      </c>
      <c r="S324" s="57">
        <v>0</v>
      </c>
      <c r="T324" s="57">
        <v>-5587713</v>
      </c>
      <c r="U324" s="57">
        <v>-22495</v>
      </c>
      <c r="V324" s="57">
        <v>0</v>
      </c>
      <c r="W324" s="57">
        <v>-22495</v>
      </c>
      <c r="X324" s="57">
        <v>-243362</v>
      </c>
      <c r="Y324" s="57">
        <v>0</v>
      </c>
      <c r="Z324" s="57">
        <v>-243362</v>
      </c>
      <c r="AA324" s="57">
        <v>-240697</v>
      </c>
      <c r="AB324" s="57">
        <v>0</v>
      </c>
      <c r="AC324" s="57">
        <v>-240697</v>
      </c>
      <c r="AD324" s="57">
        <v>-2665</v>
      </c>
      <c r="AE324" s="57">
        <v>0</v>
      </c>
      <c r="AF324" s="57">
        <v>-2665</v>
      </c>
      <c r="AG324" s="57">
        <v>2091164</v>
      </c>
      <c r="AH324" s="57">
        <v>0</v>
      </c>
      <c r="AI324" s="57">
        <v>2091164</v>
      </c>
      <c r="AJ324" s="57">
        <v>-39880</v>
      </c>
      <c r="AK324" s="57">
        <v>0</v>
      </c>
      <c r="AL324" s="57">
        <v>-39880</v>
      </c>
      <c r="AM324" s="57">
        <v>-4813362</v>
      </c>
      <c r="AN324" s="57">
        <v>0</v>
      </c>
      <c r="AO324" s="57">
        <v>-4813362</v>
      </c>
      <c r="AP324" s="57">
        <v>-71225</v>
      </c>
      <c r="AQ324" s="57">
        <v>0</v>
      </c>
      <c r="AR324" s="57">
        <v>-71225</v>
      </c>
      <c r="AS324" s="57">
        <v>-19809</v>
      </c>
      <c r="AT324" s="57">
        <v>0</v>
      </c>
      <c r="AU324" s="57">
        <v>-19809</v>
      </c>
      <c r="AV324" s="57">
        <v>0</v>
      </c>
      <c r="AW324" s="57">
        <v>0</v>
      </c>
      <c r="AX324" s="57">
        <v>0</v>
      </c>
      <c r="AY324" s="57">
        <v>0</v>
      </c>
      <c r="AZ324" s="57">
        <v>0</v>
      </c>
      <c r="BA324" s="57">
        <v>0</v>
      </c>
      <c r="BB324" s="57">
        <v>0</v>
      </c>
      <c r="BC324" s="57">
        <v>0</v>
      </c>
      <c r="BD324" s="57">
        <v>0</v>
      </c>
      <c r="BE324" s="57">
        <v>-8684187</v>
      </c>
      <c r="BF324" s="57">
        <v>0</v>
      </c>
      <c r="BG324" s="57">
        <v>-8684187</v>
      </c>
      <c r="BH324" s="57">
        <v>-633</v>
      </c>
      <c r="BI324" s="57">
        <v>0</v>
      </c>
      <c r="BJ324" s="57">
        <v>-633</v>
      </c>
      <c r="BK324" s="57">
        <v>-6996</v>
      </c>
      <c r="BL324" s="57">
        <v>0</v>
      </c>
      <c r="BM324" s="57">
        <v>-6996</v>
      </c>
      <c r="BN324" s="57">
        <v>-3488451</v>
      </c>
      <c r="BO324" s="57">
        <v>0</v>
      </c>
      <c r="BP324" s="57">
        <v>-3488451</v>
      </c>
      <c r="BQ324" s="57">
        <v>104108</v>
      </c>
      <c r="BR324" s="57">
        <v>0</v>
      </c>
      <c r="BS324" s="57">
        <v>104108</v>
      </c>
      <c r="BT324" s="57">
        <v>-3391972</v>
      </c>
      <c r="BU324" s="57">
        <v>0</v>
      </c>
      <c r="BV324" s="57">
        <v>-3391972</v>
      </c>
      <c r="BW324" s="57">
        <v>-242369</v>
      </c>
      <c r="BX324" s="57">
        <v>0</v>
      </c>
      <c r="BY324" s="57">
        <v>-242369</v>
      </c>
      <c r="BZ324" s="57">
        <v>7182</v>
      </c>
      <c r="CA324" s="57">
        <v>0</v>
      </c>
      <c r="CB324" s="57">
        <v>7182</v>
      </c>
      <c r="CC324" s="57">
        <v>-374376</v>
      </c>
      <c r="CD324" s="57">
        <v>0</v>
      </c>
      <c r="CE324" s="57">
        <v>-374376</v>
      </c>
      <c r="CF324" s="57">
        <v>4395</v>
      </c>
      <c r="CG324" s="57">
        <v>0</v>
      </c>
      <c r="CH324" s="57">
        <v>4395</v>
      </c>
      <c r="CI324" s="57">
        <v>-2573</v>
      </c>
      <c r="CJ324" s="57">
        <v>0</v>
      </c>
      <c r="CK324" s="57">
        <v>-2573</v>
      </c>
      <c r="CL324" s="57">
        <v>0</v>
      </c>
      <c r="CM324" s="57">
        <v>0</v>
      </c>
      <c r="CN324" s="57">
        <v>0</v>
      </c>
      <c r="CO324" s="57">
        <v>0</v>
      </c>
      <c r="CP324" s="57">
        <v>0</v>
      </c>
      <c r="CQ324" s="57">
        <v>0</v>
      </c>
      <c r="CR324" s="57">
        <v>0</v>
      </c>
      <c r="CS324" s="57">
        <v>0</v>
      </c>
      <c r="CT324" s="57">
        <v>0</v>
      </c>
      <c r="CU324" s="57">
        <v>0</v>
      </c>
      <c r="CV324" s="57">
        <v>0</v>
      </c>
      <c r="CW324" s="57">
        <v>0</v>
      </c>
      <c r="CX324" s="57">
        <v>0</v>
      </c>
      <c r="CY324" s="57">
        <v>0</v>
      </c>
      <c r="CZ324" s="57">
        <v>0</v>
      </c>
      <c r="DA324" s="57">
        <v>0</v>
      </c>
      <c r="DB324" s="57">
        <v>0</v>
      </c>
      <c r="DC324" s="57">
        <v>0</v>
      </c>
      <c r="DD324" s="57">
        <v>0</v>
      </c>
      <c r="DE324" s="57">
        <v>0</v>
      </c>
      <c r="DF324" s="57">
        <v>0</v>
      </c>
      <c r="DG324" s="57">
        <v>0</v>
      </c>
      <c r="DH324" s="57">
        <v>0</v>
      </c>
      <c r="DI324" s="57">
        <v>-607741</v>
      </c>
      <c r="DJ324" s="57">
        <v>0</v>
      </c>
      <c r="DK324" s="57">
        <v>-607741</v>
      </c>
      <c r="DL324" s="57">
        <v>-5587</v>
      </c>
      <c r="DM324" s="57">
        <v>0</v>
      </c>
      <c r="DN324" s="57">
        <v>-5587</v>
      </c>
      <c r="DO324" s="57">
        <v>0</v>
      </c>
      <c r="DP324" s="57">
        <v>0</v>
      </c>
      <c r="DQ324" s="57">
        <v>0</v>
      </c>
      <c r="DR324" s="57">
        <v>-51691</v>
      </c>
      <c r="DS324" s="57">
        <v>0</v>
      </c>
      <c r="DT324" s="57">
        <v>-51691</v>
      </c>
      <c r="DU324" s="57">
        <v>-48</v>
      </c>
      <c r="DV324" s="57">
        <v>0</v>
      </c>
      <c r="DW324" s="57">
        <v>-48</v>
      </c>
      <c r="DX324" s="57">
        <v>-920662</v>
      </c>
      <c r="DY324" s="57">
        <v>0</v>
      </c>
      <c r="DZ324" s="57">
        <v>-920662</v>
      </c>
      <c r="EA324" s="57">
        <v>-108366</v>
      </c>
      <c r="EB324" s="57">
        <v>0</v>
      </c>
      <c r="EC324" s="57">
        <v>-108366</v>
      </c>
      <c r="ED324" s="57">
        <v>0</v>
      </c>
      <c r="EE324" s="57">
        <v>0</v>
      </c>
      <c r="EF324" s="57">
        <v>0</v>
      </c>
      <c r="EG324" s="57">
        <v>0</v>
      </c>
      <c r="EH324" s="57">
        <v>0</v>
      </c>
      <c r="EI324" s="57">
        <v>0</v>
      </c>
      <c r="EJ324" s="57">
        <v>-10313</v>
      </c>
      <c r="EK324" s="57">
        <v>0</v>
      </c>
      <c r="EL324" s="57">
        <v>-10313</v>
      </c>
      <c r="EM324" s="57">
        <v>-1096667</v>
      </c>
      <c r="EN324" s="57">
        <v>0</v>
      </c>
      <c r="EO324" s="57">
        <v>-1096667</v>
      </c>
      <c r="EP324" s="57">
        <v>0</v>
      </c>
      <c r="EQ324" s="57">
        <v>0</v>
      </c>
      <c r="ER324" s="57">
        <v>0</v>
      </c>
      <c r="ES324" s="57">
        <v>-11191</v>
      </c>
      <c r="ET324" s="57">
        <v>0</v>
      </c>
      <c r="EU324" s="57">
        <v>-11191</v>
      </c>
      <c r="EV324" s="57">
        <v>-11191</v>
      </c>
      <c r="EW324" s="57">
        <v>0</v>
      </c>
      <c r="EX324" s="57">
        <v>-11191</v>
      </c>
      <c r="EY324" s="57">
        <v>88048407</v>
      </c>
      <c r="EZ324" s="57">
        <v>89356</v>
      </c>
      <c r="FA324" s="57">
        <v>88137763</v>
      </c>
      <c r="FB324" s="57">
        <v>1299884</v>
      </c>
      <c r="FC324" s="57">
        <v>0</v>
      </c>
      <c r="FD324" s="57">
        <v>1299884</v>
      </c>
      <c r="FE324" s="57">
        <v>-8684187</v>
      </c>
      <c r="FF324" s="57">
        <v>0</v>
      </c>
      <c r="FG324" s="57">
        <v>-8684187</v>
      </c>
      <c r="FH324" s="57">
        <v>-3391972</v>
      </c>
      <c r="FI324" s="57">
        <v>0</v>
      </c>
      <c r="FJ324" s="57">
        <v>-3391972</v>
      </c>
      <c r="FK324" s="57">
        <v>-607741</v>
      </c>
      <c r="FL324" s="57">
        <v>0</v>
      </c>
      <c r="FM324" s="57">
        <v>-607741</v>
      </c>
      <c r="FN324" s="57">
        <v>-1096667</v>
      </c>
      <c r="FO324" s="57">
        <v>0</v>
      </c>
      <c r="FP324" s="57">
        <v>-1096667</v>
      </c>
      <c r="FQ324" s="57">
        <v>-11191</v>
      </c>
      <c r="FR324" s="57">
        <v>0</v>
      </c>
      <c r="FS324" s="57">
        <v>-11191</v>
      </c>
      <c r="FT324" s="57">
        <v>-12491874</v>
      </c>
      <c r="FU324" s="57">
        <v>0</v>
      </c>
      <c r="FV324" s="57">
        <v>-12491874</v>
      </c>
      <c r="FW324" s="57">
        <v>75556533</v>
      </c>
      <c r="FX324" s="57">
        <v>89356</v>
      </c>
      <c r="FY324" s="57">
        <v>75645889</v>
      </c>
    </row>
    <row r="325" spans="1:181" x14ac:dyDescent="0.2">
      <c r="A325" s="57" t="s">
        <v>750</v>
      </c>
      <c r="B325" s="57" t="s">
        <v>749</v>
      </c>
      <c r="C325" s="57">
        <v>0</v>
      </c>
      <c r="D325" s="57">
        <v>0</v>
      </c>
      <c r="E325" s="57">
        <v>0</v>
      </c>
      <c r="F325" s="57">
        <v>10734</v>
      </c>
      <c r="G325" s="57">
        <v>0</v>
      </c>
      <c r="H325" s="57">
        <v>10734</v>
      </c>
      <c r="I325" s="57">
        <v>0</v>
      </c>
      <c r="J325" s="57">
        <v>0</v>
      </c>
      <c r="K325" s="57">
        <v>0</v>
      </c>
      <c r="L325" s="57">
        <v>32122</v>
      </c>
      <c r="M325" s="57">
        <v>0</v>
      </c>
      <c r="N325" s="57">
        <v>32122</v>
      </c>
      <c r="O325" s="57">
        <v>42856</v>
      </c>
      <c r="P325" s="57">
        <v>0</v>
      </c>
      <c r="Q325" s="57">
        <v>42856</v>
      </c>
      <c r="R325" s="57">
        <v>-1885140</v>
      </c>
      <c r="S325" s="57">
        <v>0</v>
      </c>
      <c r="T325" s="57">
        <v>-1885140</v>
      </c>
      <c r="U325" s="57">
        <v>-5272</v>
      </c>
      <c r="V325" s="57">
        <v>0</v>
      </c>
      <c r="W325" s="57">
        <v>-5272</v>
      </c>
      <c r="X325" s="57">
        <v>-94062</v>
      </c>
      <c r="Y325" s="57">
        <v>0</v>
      </c>
      <c r="Z325" s="57">
        <v>-94062</v>
      </c>
      <c r="AA325" s="57">
        <v>-48141</v>
      </c>
      <c r="AB325" s="57">
        <v>0</v>
      </c>
      <c r="AC325" s="57">
        <v>-48141</v>
      </c>
      <c r="AD325" s="57">
        <v>0</v>
      </c>
      <c r="AE325" s="57">
        <v>0</v>
      </c>
      <c r="AF325" s="57">
        <v>0</v>
      </c>
      <c r="AG325" s="57">
        <v>1161689</v>
      </c>
      <c r="AH325" s="57">
        <v>0</v>
      </c>
      <c r="AI325" s="57">
        <v>1161689</v>
      </c>
      <c r="AJ325" s="57">
        <v>-40765</v>
      </c>
      <c r="AK325" s="57">
        <v>0</v>
      </c>
      <c r="AL325" s="57">
        <v>-40765</v>
      </c>
      <c r="AM325" s="57">
        <v>-3826613</v>
      </c>
      <c r="AN325" s="57">
        <v>0</v>
      </c>
      <c r="AO325" s="57">
        <v>-3826613</v>
      </c>
      <c r="AP325" s="57">
        <v>-390478</v>
      </c>
      <c r="AQ325" s="57">
        <v>0</v>
      </c>
      <c r="AR325" s="57">
        <v>-390478</v>
      </c>
      <c r="AS325" s="57">
        <v>-18044</v>
      </c>
      <c r="AT325" s="57">
        <v>0</v>
      </c>
      <c r="AU325" s="57">
        <v>-18044</v>
      </c>
      <c r="AV325" s="57">
        <v>0</v>
      </c>
      <c r="AW325" s="57">
        <v>0</v>
      </c>
      <c r="AX325" s="57">
        <v>0</v>
      </c>
      <c r="AY325" s="57">
        <v>0</v>
      </c>
      <c r="AZ325" s="57">
        <v>0</v>
      </c>
      <c r="BA325" s="57">
        <v>0</v>
      </c>
      <c r="BB325" s="57">
        <v>0</v>
      </c>
      <c r="BC325" s="57">
        <v>0</v>
      </c>
      <c r="BD325" s="57">
        <v>0</v>
      </c>
      <c r="BE325" s="57">
        <v>-5093413</v>
      </c>
      <c r="BF325" s="57">
        <v>0</v>
      </c>
      <c r="BG325" s="57">
        <v>-5093413</v>
      </c>
      <c r="BH325" s="57">
        <v>-64998</v>
      </c>
      <c r="BI325" s="57">
        <v>0</v>
      </c>
      <c r="BJ325" s="57">
        <v>-64998</v>
      </c>
      <c r="BK325" s="57">
        <v>-11687</v>
      </c>
      <c r="BL325" s="57">
        <v>0</v>
      </c>
      <c r="BM325" s="57">
        <v>-11687</v>
      </c>
      <c r="BN325" s="57">
        <v>-1977585</v>
      </c>
      <c r="BO325" s="57">
        <v>0</v>
      </c>
      <c r="BP325" s="57">
        <v>-1977585</v>
      </c>
      <c r="BQ325" s="57">
        <v>-209413</v>
      </c>
      <c r="BR325" s="57">
        <v>0</v>
      </c>
      <c r="BS325" s="57">
        <v>-209413</v>
      </c>
      <c r="BT325" s="57">
        <v>-2263683</v>
      </c>
      <c r="BU325" s="57">
        <v>0</v>
      </c>
      <c r="BV325" s="57">
        <v>-2263683</v>
      </c>
      <c r="BW325" s="57">
        <v>-205177</v>
      </c>
      <c r="BX325" s="57">
        <v>0</v>
      </c>
      <c r="BY325" s="57">
        <v>-205177</v>
      </c>
      <c r="BZ325" s="57">
        <v>4315</v>
      </c>
      <c r="CA325" s="57">
        <v>0</v>
      </c>
      <c r="CB325" s="57">
        <v>4315</v>
      </c>
      <c r="CC325" s="57">
        <v>-13454</v>
      </c>
      <c r="CD325" s="57">
        <v>0</v>
      </c>
      <c r="CE325" s="57">
        <v>-13454</v>
      </c>
      <c r="CF325" s="57">
        <v>-1065</v>
      </c>
      <c r="CG325" s="57">
        <v>0</v>
      </c>
      <c r="CH325" s="57">
        <v>-1065</v>
      </c>
      <c r="CI325" s="57">
        <v>-4511</v>
      </c>
      <c r="CJ325" s="57">
        <v>0</v>
      </c>
      <c r="CK325" s="57">
        <v>-4511</v>
      </c>
      <c r="CL325" s="57">
        <v>0</v>
      </c>
      <c r="CM325" s="57">
        <v>0</v>
      </c>
      <c r="CN325" s="57">
        <v>0</v>
      </c>
      <c r="CO325" s="57">
        <v>0</v>
      </c>
      <c r="CP325" s="57">
        <v>0</v>
      </c>
      <c r="CQ325" s="57">
        <v>0</v>
      </c>
      <c r="CR325" s="57">
        <v>0</v>
      </c>
      <c r="CS325" s="57">
        <v>0</v>
      </c>
      <c r="CT325" s="57">
        <v>0</v>
      </c>
      <c r="CU325" s="57">
        <v>0</v>
      </c>
      <c r="CV325" s="57">
        <v>0</v>
      </c>
      <c r="CW325" s="57">
        <v>0</v>
      </c>
      <c r="CX325" s="57">
        <v>0</v>
      </c>
      <c r="CY325" s="57">
        <v>0</v>
      </c>
      <c r="CZ325" s="57">
        <v>0</v>
      </c>
      <c r="DA325" s="57">
        <v>0</v>
      </c>
      <c r="DB325" s="57">
        <v>0</v>
      </c>
      <c r="DC325" s="57">
        <v>0</v>
      </c>
      <c r="DD325" s="57">
        <v>0</v>
      </c>
      <c r="DE325" s="57">
        <v>0</v>
      </c>
      <c r="DF325" s="57">
        <v>0</v>
      </c>
      <c r="DG325" s="57">
        <v>0</v>
      </c>
      <c r="DH325" s="57">
        <v>0</v>
      </c>
      <c r="DI325" s="57">
        <v>-219892</v>
      </c>
      <c r="DJ325" s="57">
        <v>0</v>
      </c>
      <c r="DK325" s="57">
        <v>-219892</v>
      </c>
      <c r="DL325" s="57">
        <v>-22477</v>
      </c>
      <c r="DM325" s="57">
        <v>0</v>
      </c>
      <c r="DN325" s="57">
        <v>-22477</v>
      </c>
      <c r="DO325" s="57">
        <v>0</v>
      </c>
      <c r="DP325" s="57">
        <v>0</v>
      </c>
      <c r="DQ325" s="57">
        <v>0</v>
      </c>
      <c r="DR325" s="57">
        <v>-49068</v>
      </c>
      <c r="DS325" s="57">
        <v>0</v>
      </c>
      <c r="DT325" s="57">
        <v>-49068</v>
      </c>
      <c r="DU325" s="57">
        <v>-5936</v>
      </c>
      <c r="DV325" s="57">
        <v>0</v>
      </c>
      <c r="DW325" s="57">
        <v>-5936</v>
      </c>
      <c r="DX325" s="57">
        <v>-663486</v>
      </c>
      <c r="DY325" s="57">
        <v>0</v>
      </c>
      <c r="DZ325" s="57">
        <v>-663486</v>
      </c>
      <c r="EA325" s="57">
        <v>-9744</v>
      </c>
      <c r="EB325" s="57">
        <v>0</v>
      </c>
      <c r="EC325" s="57">
        <v>-9744</v>
      </c>
      <c r="ED325" s="57">
        <v>0</v>
      </c>
      <c r="EE325" s="57">
        <v>0</v>
      </c>
      <c r="EF325" s="57">
        <v>0</v>
      </c>
      <c r="EG325" s="57">
        <v>174</v>
      </c>
      <c r="EH325" s="57">
        <v>0</v>
      </c>
      <c r="EI325" s="57">
        <v>174</v>
      </c>
      <c r="EJ325" s="57">
        <v>-6503</v>
      </c>
      <c r="EK325" s="57">
        <v>0</v>
      </c>
      <c r="EL325" s="57">
        <v>-6503</v>
      </c>
      <c r="EM325" s="57">
        <v>-757040</v>
      </c>
      <c r="EN325" s="57">
        <v>0</v>
      </c>
      <c r="EO325" s="57">
        <v>-757040</v>
      </c>
      <c r="EP325" s="57">
        <v>0</v>
      </c>
      <c r="EQ325" s="57">
        <v>0</v>
      </c>
      <c r="ER325" s="57">
        <v>0</v>
      </c>
      <c r="ES325" s="57">
        <v>-506</v>
      </c>
      <c r="ET325" s="57">
        <v>0</v>
      </c>
      <c r="EU325" s="57">
        <v>-506</v>
      </c>
      <c r="EV325" s="57">
        <v>-506</v>
      </c>
      <c r="EW325" s="57">
        <v>0</v>
      </c>
      <c r="EX325" s="57">
        <v>-506</v>
      </c>
      <c r="EY325" s="57">
        <v>46121002</v>
      </c>
      <c r="EZ325" s="57">
        <v>0</v>
      </c>
      <c r="FA325" s="57">
        <v>46121002</v>
      </c>
      <c r="FB325" s="57">
        <v>42856</v>
      </c>
      <c r="FC325" s="57">
        <v>0</v>
      </c>
      <c r="FD325" s="57">
        <v>42856</v>
      </c>
      <c r="FE325" s="57">
        <v>-5093413</v>
      </c>
      <c r="FF325" s="57">
        <v>0</v>
      </c>
      <c r="FG325" s="57">
        <v>-5093413</v>
      </c>
      <c r="FH325" s="57">
        <v>-2263683</v>
      </c>
      <c r="FI325" s="57">
        <v>0</v>
      </c>
      <c r="FJ325" s="57">
        <v>-2263683</v>
      </c>
      <c r="FK325" s="57">
        <v>-219892</v>
      </c>
      <c r="FL325" s="57">
        <v>0</v>
      </c>
      <c r="FM325" s="57">
        <v>-219892</v>
      </c>
      <c r="FN325" s="57">
        <v>-757040</v>
      </c>
      <c r="FO325" s="57">
        <v>0</v>
      </c>
      <c r="FP325" s="57">
        <v>-757040</v>
      </c>
      <c r="FQ325" s="57">
        <v>-506</v>
      </c>
      <c r="FR325" s="57">
        <v>0</v>
      </c>
      <c r="FS325" s="57">
        <v>-506</v>
      </c>
      <c r="FT325" s="57">
        <v>-8291678</v>
      </c>
      <c r="FU325" s="57">
        <v>0</v>
      </c>
      <c r="FV325" s="57">
        <v>-8291678</v>
      </c>
      <c r="FW325" s="57">
        <v>37829324</v>
      </c>
      <c r="FX325" s="57">
        <v>0</v>
      </c>
      <c r="FY325" s="57">
        <v>37829324</v>
      </c>
    </row>
    <row r="326" spans="1:181" x14ac:dyDescent="0.2">
      <c r="A326" s="57" t="s">
        <v>752</v>
      </c>
      <c r="B326" s="57" t="s">
        <v>751</v>
      </c>
      <c r="C326" s="57">
        <v>0</v>
      </c>
      <c r="D326" s="57">
        <v>0</v>
      </c>
      <c r="E326" s="57">
        <v>0</v>
      </c>
      <c r="F326" s="57">
        <v>118208</v>
      </c>
      <c r="G326" s="57">
        <v>0</v>
      </c>
      <c r="H326" s="57">
        <v>118208</v>
      </c>
      <c r="I326" s="57">
        <v>0</v>
      </c>
      <c r="J326" s="57">
        <v>0</v>
      </c>
      <c r="K326" s="57">
        <v>0</v>
      </c>
      <c r="L326" s="57">
        <v>0</v>
      </c>
      <c r="M326" s="57">
        <v>0</v>
      </c>
      <c r="N326" s="57">
        <v>0</v>
      </c>
      <c r="O326" s="57">
        <v>118208</v>
      </c>
      <c r="P326" s="57">
        <v>0</v>
      </c>
      <c r="Q326" s="57">
        <v>118208</v>
      </c>
      <c r="R326" s="57">
        <v>-2200493</v>
      </c>
      <c r="S326" s="57">
        <v>0</v>
      </c>
      <c r="T326" s="57">
        <v>-2200493</v>
      </c>
      <c r="U326" s="57">
        <v>0</v>
      </c>
      <c r="V326" s="57">
        <v>0</v>
      </c>
      <c r="W326" s="57">
        <v>0</v>
      </c>
      <c r="X326" s="57">
        <v>0</v>
      </c>
      <c r="Y326" s="57">
        <v>0</v>
      </c>
      <c r="Z326" s="57">
        <v>0</v>
      </c>
      <c r="AA326" s="57">
        <v>0</v>
      </c>
      <c r="AB326" s="57">
        <v>0</v>
      </c>
      <c r="AC326" s="57">
        <v>0</v>
      </c>
      <c r="AD326" s="57">
        <v>0</v>
      </c>
      <c r="AE326" s="57">
        <v>0</v>
      </c>
      <c r="AF326" s="57">
        <v>0</v>
      </c>
      <c r="AG326" s="57">
        <v>847888</v>
      </c>
      <c r="AH326" s="57">
        <v>0</v>
      </c>
      <c r="AI326" s="57">
        <v>847888</v>
      </c>
      <c r="AJ326" s="57">
        <v>0</v>
      </c>
      <c r="AK326" s="57">
        <v>0</v>
      </c>
      <c r="AL326" s="57">
        <v>0</v>
      </c>
      <c r="AM326" s="57">
        <v>-2364112</v>
      </c>
      <c r="AN326" s="57">
        <v>0</v>
      </c>
      <c r="AO326" s="57">
        <v>-2364112</v>
      </c>
      <c r="AP326" s="57">
        <v>0</v>
      </c>
      <c r="AQ326" s="57">
        <v>0</v>
      </c>
      <c r="AR326" s="57">
        <v>0</v>
      </c>
      <c r="AS326" s="57">
        <v>-39795</v>
      </c>
      <c r="AT326" s="57">
        <v>0</v>
      </c>
      <c r="AU326" s="57">
        <v>-39795</v>
      </c>
      <c r="AV326" s="57">
        <v>0</v>
      </c>
      <c r="AW326" s="57">
        <v>0</v>
      </c>
      <c r="AX326" s="57">
        <v>0</v>
      </c>
      <c r="AY326" s="57">
        <v>0</v>
      </c>
      <c r="AZ326" s="57">
        <v>0</v>
      </c>
      <c r="BA326" s="57">
        <v>0</v>
      </c>
      <c r="BB326" s="57">
        <v>0</v>
      </c>
      <c r="BC326" s="57">
        <v>0</v>
      </c>
      <c r="BD326" s="57">
        <v>0</v>
      </c>
      <c r="BE326" s="57">
        <v>-3756512</v>
      </c>
      <c r="BF326" s="57">
        <v>0</v>
      </c>
      <c r="BG326" s="57">
        <v>-3756512</v>
      </c>
      <c r="BH326" s="57">
        <v>-16453</v>
      </c>
      <c r="BI326" s="57">
        <v>0</v>
      </c>
      <c r="BJ326" s="57">
        <v>-16453</v>
      </c>
      <c r="BK326" s="57">
        <v>0</v>
      </c>
      <c r="BL326" s="57">
        <v>0</v>
      </c>
      <c r="BM326" s="57">
        <v>0</v>
      </c>
      <c r="BN326" s="57">
        <v>-954810</v>
      </c>
      <c r="BO326" s="57">
        <v>0</v>
      </c>
      <c r="BP326" s="57">
        <v>-954810</v>
      </c>
      <c r="BQ326" s="57">
        <v>0</v>
      </c>
      <c r="BR326" s="57">
        <v>0</v>
      </c>
      <c r="BS326" s="57">
        <v>0</v>
      </c>
      <c r="BT326" s="57">
        <v>-971263</v>
      </c>
      <c r="BU326" s="57">
        <v>0</v>
      </c>
      <c r="BV326" s="57">
        <v>-971263</v>
      </c>
      <c r="BW326" s="57">
        <v>-174794</v>
      </c>
      <c r="BX326" s="57">
        <v>0</v>
      </c>
      <c r="BY326" s="57">
        <v>-174794</v>
      </c>
      <c r="BZ326" s="57">
        <v>0</v>
      </c>
      <c r="CA326" s="57">
        <v>0</v>
      </c>
      <c r="CB326" s="57">
        <v>0</v>
      </c>
      <c r="CC326" s="57">
        <v>-4199</v>
      </c>
      <c r="CD326" s="57">
        <v>0</v>
      </c>
      <c r="CE326" s="57">
        <v>-4199</v>
      </c>
      <c r="CF326" s="57">
        <v>0</v>
      </c>
      <c r="CG326" s="57">
        <v>0</v>
      </c>
      <c r="CH326" s="57">
        <v>0</v>
      </c>
      <c r="CI326" s="57">
        <v>0</v>
      </c>
      <c r="CJ326" s="57">
        <v>0</v>
      </c>
      <c r="CK326" s="57">
        <v>0</v>
      </c>
      <c r="CL326" s="57">
        <v>0</v>
      </c>
      <c r="CM326" s="57">
        <v>0</v>
      </c>
      <c r="CN326" s="57">
        <v>0</v>
      </c>
      <c r="CO326" s="57">
        <v>0</v>
      </c>
      <c r="CP326" s="57">
        <v>0</v>
      </c>
      <c r="CQ326" s="57">
        <v>0</v>
      </c>
      <c r="CR326" s="57">
        <v>0</v>
      </c>
      <c r="CS326" s="57">
        <v>0</v>
      </c>
      <c r="CT326" s="57">
        <v>0</v>
      </c>
      <c r="CU326" s="57">
        <v>0</v>
      </c>
      <c r="CV326" s="57">
        <v>0</v>
      </c>
      <c r="CW326" s="57">
        <v>0</v>
      </c>
      <c r="CX326" s="57">
        <v>0</v>
      </c>
      <c r="CY326" s="57">
        <v>0</v>
      </c>
      <c r="CZ326" s="57">
        <v>0</v>
      </c>
      <c r="DA326" s="57">
        <v>0</v>
      </c>
      <c r="DB326" s="57">
        <v>0</v>
      </c>
      <c r="DC326" s="57">
        <v>0</v>
      </c>
      <c r="DD326" s="57">
        <v>0</v>
      </c>
      <c r="DE326" s="57">
        <v>0</v>
      </c>
      <c r="DF326" s="57">
        <v>0</v>
      </c>
      <c r="DG326" s="57">
        <v>0</v>
      </c>
      <c r="DH326" s="57">
        <v>0</v>
      </c>
      <c r="DI326" s="57">
        <v>-178993</v>
      </c>
      <c r="DJ326" s="57">
        <v>0</v>
      </c>
      <c r="DK326" s="57">
        <v>-178993</v>
      </c>
      <c r="DL326" s="57">
        <v>0</v>
      </c>
      <c r="DM326" s="57">
        <v>0</v>
      </c>
      <c r="DN326" s="57">
        <v>0</v>
      </c>
      <c r="DO326" s="57">
        <v>0</v>
      </c>
      <c r="DP326" s="57">
        <v>0</v>
      </c>
      <c r="DQ326" s="57">
        <v>0</v>
      </c>
      <c r="DR326" s="57">
        <v>0</v>
      </c>
      <c r="DS326" s="57">
        <v>0</v>
      </c>
      <c r="DT326" s="57">
        <v>0</v>
      </c>
      <c r="DU326" s="57">
        <v>0</v>
      </c>
      <c r="DV326" s="57">
        <v>0</v>
      </c>
      <c r="DW326" s="57">
        <v>0</v>
      </c>
      <c r="DX326" s="57">
        <v>-767484</v>
      </c>
      <c r="DY326" s="57">
        <v>0</v>
      </c>
      <c r="DZ326" s="57">
        <v>-767484</v>
      </c>
      <c r="EA326" s="57">
        <v>0</v>
      </c>
      <c r="EB326" s="57">
        <v>0</v>
      </c>
      <c r="EC326" s="57">
        <v>0</v>
      </c>
      <c r="ED326" s="57">
        <v>0</v>
      </c>
      <c r="EE326" s="57">
        <v>0</v>
      </c>
      <c r="EF326" s="57">
        <v>0</v>
      </c>
      <c r="EG326" s="57">
        <v>0</v>
      </c>
      <c r="EH326" s="57">
        <v>0</v>
      </c>
      <c r="EI326" s="57">
        <v>0</v>
      </c>
      <c r="EJ326" s="57">
        <v>-7103</v>
      </c>
      <c r="EK326" s="57">
        <v>0</v>
      </c>
      <c r="EL326" s="57">
        <v>-7103</v>
      </c>
      <c r="EM326" s="57">
        <v>-774587</v>
      </c>
      <c r="EN326" s="57">
        <v>0</v>
      </c>
      <c r="EO326" s="57">
        <v>-774587</v>
      </c>
      <c r="EP326" s="57">
        <v>0</v>
      </c>
      <c r="EQ326" s="57">
        <v>0</v>
      </c>
      <c r="ER326" s="57">
        <v>0</v>
      </c>
      <c r="ES326" s="57">
        <v>0</v>
      </c>
      <c r="ET326" s="57">
        <v>0</v>
      </c>
      <c r="EU326" s="57">
        <v>0</v>
      </c>
      <c r="EV326" s="57">
        <v>0</v>
      </c>
      <c r="EW326" s="57">
        <v>0</v>
      </c>
      <c r="EX326" s="57">
        <v>0</v>
      </c>
      <c r="EY326" s="57">
        <v>37128054</v>
      </c>
      <c r="EZ326" s="57">
        <v>0</v>
      </c>
      <c r="FA326" s="57">
        <v>37128054</v>
      </c>
      <c r="FB326" s="57">
        <v>118208</v>
      </c>
      <c r="FC326" s="57">
        <v>0</v>
      </c>
      <c r="FD326" s="57">
        <v>118208</v>
      </c>
      <c r="FE326" s="57">
        <v>-3756512</v>
      </c>
      <c r="FF326" s="57">
        <v>0</v>
      </c>
      <c r="FG326" s="57">
        <v>-3756512</v>
      </c>
      <c r="FH326" s="57">
        <v>-971263</v>
      </c>
      <c r="FI326" s="57">
        <v>0</v>
      </c>
      <c r="FJ326" s="57">
        <v>-971263</v>
      </c>
      <c r="FK326" s="57">
        <v>-178993</v>
      </c>
      <c r="FL326" s="57">
        <v>0</v>
      </c>
      <c r="FM326" s="57">
        <v>-178993</v>
      </c>
      <c r="FN326" s="57">
        <v>-774587</v>
      </c>
      <c r="FO326" s="57">
        <v>0</v>
      </c>
      <c r="FP326" s="57">
        <v>-774587</v>
      </c>
      <c r="FQ326" s="57">
        <v>0</v>
      </c>
      <c r="FR326" s="57">
        <v>0</v>
      </c>
      <c r="FS326" s="57">
        <v>0</v>
      </c>
      <c r="FT326" s="57">
        <v>-5563147</v>
      </c>
      <c r="FU326" s="57">
        <v>0</v>
      </c>
      <c r="FV326" s="57">
        <v>-5563147</v>
      </c>
      <c r="FW326" s="57">
        <v>31564907</v>
      </c>
      <c r="FX326" s="57">
        <v>0</v>
      </c>
      <c r="FY326" s="57">
        <v>31564907</v>
      </c>
    </row>
    <row r="327" spans="1:181" x14ac:dyDescent="0.2">
      <c r="A327" s="57" t="s">
        <v>754</v>
      </c>
      <c r="B327" s="57" t="s">
        <v>753</v>
      </c>
      <c r="C327" s="57">
        <v>0</v>
      </c>
      <c r="D327" s="57">
        <v>0</v>
      </c>
      <c r="E327" s="57">
        <v>0</v>
      </c>
      <c r="F327" s="57">
        <v>-89638</v>
      </c>
      <c r="G327" s="57">
        <v>0</v>
      </c>
      <c r="H327" s="57">
        <v>-89638</v>
      </c>
      <c r="I327" s="57">
        <v>0</v>
      </c>
      <c r="J327" s="57">
        <v>0</v>
      </c>
      <c r="K327" s="57">
        <v>0</v>
      </c>
      <c r="L327" s="57">
        <v>32554</v>
      </c>
      <c r="M327" s="57">
        <v>0</v>
      </c>
      <c r="N327" s="57">
        <v>32554</v>
      </c>
      <c r="O327" s="57">
        <v>-57084</v>
      </c>
      <c r="P327" s="57">
        <v>0</v>
      </c>
      <c r="Q327" s="57">
        <v>-57084</v>
      </c>
      <c r="R327" s="57">
        <v>-3226658</v>
      </c>
      <c r="S327" s="57">
        <v>0</v>
      </c>
      <c r="T327" s="57">
        <v>-3226658</v>
      </c>
      <c r="U327" s="57">
        <v>-12385</v>
      </c>
      <c r="V327" s="57">
        <v>0</v>
      </c>
      <c r="W327" s="57">
        <v>-12385</v>
      </c>
      <c r="X327" s="57">
        <v>-190116</v>
      </c>
      <c r="Y327" s="57">
        <v>0</v>
      </c>
      <c r="Z327" s="57">
        <v>-190116</v>
      </c>
      <c r="AA327" s="57">
        <v>-107817</v>
      </c>
      <c r="AB327" s="57">
        <v>0</v>
      </c>
      <c r="AC327" s="57">
        <v>-107817</v>
      </c>
      <c r="AD327" s="57">
        <v>-1085</v>
      </c>
      <c r="AE327" s="57">
        <v>0</v>
      </c>
      <c r="AF327" s="57">
        <v>-1085</v>
      </c>
      <c r="AG327" s="57">
        <v>1063718</v>
      </c>
      <c r="AH327" s="57">
        <v>0</v>
      </c>
      <c r="AI327" s="57">
        <v>1063718</v>
      </c>
      <c r="AJ327" s="57">
        <v>-62035</v>
      </c>
      <c r="AK327" s="57">
        <v>0</v>
      </c>
      <c r="AL327" s="57">
        <v>-62035</v>
      </c>
      <c r="AM327" s="57">
        <v>-1880069</v>
      </c>
      <c r="AN327" s="57">
        <v>0</v>
      </c>
      <c r="AO327" s="57">
        <v>-1880069</v>
      </c>
      <c r="AP327" s="57">
        <v>-9146</v>
      </c>
      <c r="AQ327" s="57">
        <v>0</v>
      </c>
      <c r="AR327" s="57">
        <v>-9146</v>
      </c>
      <c r="AS327" s="57">
        <v>-49698</v>
      </c>
      <c r="AT327" s="57">
        <v>0</v>
      </c>
      <c r="AU327" s="57">
        <v>-49698</v>
      </c>
      <c r="AV327" s="57">
        <v>0</v>
      </c>
      <c r="AW327" s="57">
        <v>0</v>
      </c>
      <c r="AX327" s="57">
        <v>0</v>
      </c>
      <c r="AY327" s="57">
        <v>-69273</v>
      </c>
      <c r="AZ327" s="57">
        <v>0</v>
      </c>
      <c r="BA327" s="57">
        <v>-69273</v>
      </c>
      <c r="BB327" s="57">
        <v>-11615</v>
      </c>
      <c r="BC327" s="57">
        <v>0</v>
      </c>
      <c r="BD327" s="57">
        <v>-11615</v>
      </c>
      <c r="BE327" s="57">
        <v>-4434892</v>
      </c>
      <c r="BF327" s="57">
        <v>0</v>
      </c>
      <c r="BG327" s="57">
        <v>-4434892</v>
      </c>
      <c r="BH327" s="57">
        <v>-170963</v>
      </c>
      <c r="BI327" s="57">
        <v>0</v>
      </c>
      <c r="BJ327" s="57">
        <v>-170963</v>
      </c>
      <c r="BK327" s="57">
        <v>-116807</v>
      </c>
      <c r="BL327" s="57">
        <v>0</v>
      </c>
      <c r="BM327" s="57">
        <v>-116807</v>
      </c>
      <c r="BN327" s="57">
        <v>-1772686</v>
      </c>
      <c r="BO327" s="57">
        <v>0</v>
      </c>
      <c r="BP327" s="57">
        <v>-1772686</v>
      </c>
      <c r="BQ327" s="57">
        <v>139104</v>
      </c>
      <c r="BR327" s="57">
        <v>0</v>
      </c>
      <c r="BS327" s="57">
        <v>139104</v>
      </c>
      <c r="BT327" s="57">
        <v>-1921352</v>
      </c>
      <c r="BU327" s="57">
        <v>0</v>
      </c>
      <c r="BV327" s="57">
        <v>-1921352</v>
      </c>
      <c r="BW327" s="57">
        <v>-203155</v>
      </c>
      <c r="BX327" s="57">
        <v>0</v>
      </c>
      <c r="BY327" s="57">
        <v>-203155</v>
      </c>
      <c r="BZ327" s="57">
        <v>-2209</v>
      </c>
      <c r="CA327" s="57">
        <v>0</v>
      </c>
      <c r="CB327" s="57">
        <v>-2209</v>
      </c>
      <c r="CC327" s="57">
        <v>-64969</v>
      </c>
      <c r="CD327" s="57">
        <v>0</v>
      </c>
      <c r="CE327" s="57">
        <v>-64969</v>
      </c>
      <c r="CF327" s="57">
        <v>1399</v>
      </c>
      <c r="CG327" s="57">
        <v>0</v>
      </c>
      <c r="CH327" s="57">
        <v>1399</v>
      </c>
      <c r="CI327" s="57">
        <v>-11925</v>
      </c>
      <c r="CJ327" s="57">
        <v>0</v>
      </c>
      <c r="CK327" s="57">
        <v>-11925</v>
      </c>
      <c r="CL327" s="57">
        <v>0</v>
      </c>
      <c r="CM327" s="57">
        <v>0</v>
      </c>
      <c r="CN327" s="57">
        <v>0</v>
      </c>
      <c r="CO327" s="57">
        <v>-52088</v>
      </c>
      <c r="CP327" s="57">
        <v>0</v>
      </c>
      <c r="CQ327" s="57">
        <v>-52088</v>
      </c>
      <c r="CR327" s="57">
        <v>-1944</v>
      </c>
      <c r="CS327" s="57">
        <v>0</v>
      </c>
      <c r="CT327" s="57">
        <v>-1944</v>
      </c>
      <c r="CU327" s="57">
        <v>-25101</v>
      </c>
      <c r="CV327" s="57">
        <v>0</v>
      </c>
      <c r="CW327" s="57">
        <v>-25101</v>
      </c>
      <c r="CX327" s="57">
        <v>-1560</v>
      </c>
      <c r="CY327" s="57">
        <v>0</v>
      </c>
      <c r="CZ327" s="57">
        <v>-1560</v>
      </c>
      <c r="DA327" s="57">
        <v>0</v>
      </c>
      <c r="DB327" s="57">
        <v>0</v>
      </c>
      <c r="DC327" s="57">
        <v>0</v>
      </c>
      <c r="DD327" s="57">
        <v>0</v>
      </c>
      <c r="DE327" s="57">
        <v>0</v>
      </c>
      <c r="DF327" s="57">
        <v>0</v>
      </c>
      <c r="DG327" s="57">
        <v>0</v>
      </c>
      <c r="DH327" s="57">
        <v>0</v>
      </c>
      <c r="DI327" s="57">
        <v>-361552</v>
      </c>
      <c r="DJ327" s="57">
        <v>0</v>
      </c>
      <c r="DK327" s="57">
        <v>-361552</v>
      </c>
      <c r="DL327" s="57">
        <v>0</v>
      </c>
      <c r="DM327" s="57">
        <v>0</v>
      </c>
      <c r="DN327" s="57">
        <v>0</v>
      </c>
      <c r="DO327" s="57">
        <v>1928</v>
      </c>
      <c r="DP327" s="57">
        <v>0</v>
      </c>
      <c r="DQ327" s="57">
        <v>1928</v>
      </c>
      <c r="DR327" s="57">
        <v>-22238</v>
      </c>
      <c r="DS327" s="57">
        <v>0</v>
      </c>
      <c r="DT327" s="57">
        <v>-22238</v>
      </c>
      <c r="DU327" s="57">
        <v>-1907</v>
      </c>
      <c r="DV327" s="57">
        <v>0</v>
      </c>
      <c r="DW327" s="57">
        <v>-1907</v>
      </c>
      <c r="DX327" s="57">
        <v>-727622</v>
      </c>
      <c r="DY327" s="57">
        <v>0</v>
      </c>
      <c r="DZ327" s="57">
        <v>-727622</v>
      </c>
      <c r="EA327" s="57">
        <v>-13625</v>
      </c>
      <c r="EB327" s="57">
        <v>0</v>
      </c>
      <c r="EC327" s="57">
        <v>-13625</v>
      </c>
      <c r="ED327" s="57">
        <v>0</v>
      </c>
      <c r="EE327" s="57">
        <v>0</v>
      </c>
      <c r="EF327" s="57">
        <v>0</v>
      </c>
      <c r="EG327" s="57">
        <v>114</v>
      </c>
      <c r="EH327" s="57">
        <v>0</v>
      </c>
      <c r="EI327" s="57">
        <v>114</v>
      </c>
      <c r="EJ327" s="57">
        <v>-11082</v>
      </c>
      <c r="EK327" s="57">
        <v>0</v>
      </c>
      <c r="EL327" s="57">
        <v>-11082</v>
      </c>
      <c r="EM327" s="57">
        <v>-774432</v>
      </c>
      <c r="EN327" s="57">
        <v>0</v>
      </c>
      <c r="EO327" s="57">
        <v>-774432</v>
      </c>
      <c r="EP327" s="57">
        <v>0</v>
      </c>
      <c r="EQ327" s="57">
        <v>0</v>
      </c>
      <c r="ER327" s="57">
        <v>0</v>
      </c>
      <c r="ES327" s="57">
        <v>0</v>
      </c>
      <c r="ET327" s="57">
        <v>0</v>
      </c>
      <c r="EU327" s="57">
        <v>0</v>
      </c>
      <c r="EV327" s="57">
        <v>0</v>
      </c>
      <c r="EW327" s="57">
        <v>0</v>
      </c>
      <c r="EX327" s="57">
        <v>0</v>
      </c>
      <c r="EY327" s="57">
        <v>43552521</v>
      </c>
      <c r="EZ327" s="57">
        <v>0</v>
      </c>
      <c r="FA327" s="57">
        <v>43552521</v>
      </c>
      <c r="FB327" s="57">
        <v>-57084</v>
      </c>
      <c r="FC327" s="57">
        <v>0</v>
      </c>
      <c r="FD327" s="57">
        <v>-57084</v>
      </c>
      <c r="FE327" s="57">
        <v>-4434892</v>
      </c>
      <c r="FF327" s="57">
        <v>0</v>
      </c>
      <c r="FG327" s="57">
        <v>-4434892</v>
      </c>
      <c r="FH327" s="57">
        <v>-1921352</v>
      </c>
      <c r="FI327" s="57">
        <v>0</v>
      </c>
      <c r="FJ327" s="57">
        <v>-1921352</v>
      </c>
      <c r="FK327" s="57">
        <v>-361552</v>
      </c>
      <c r="FL327" s="57">
        <v>0</v>
      </c>
      <c r="FM327" s="57">
        <v>-361552</v>
      </c>
      <c r="FN327" s="57">
        <v>-774432</v>
      </c>
      <c r="FO327" s="57">
        <v>0</v>
      </c>
      <c r="FP327" s="57">
        <v>-774432</v>
      </c>
      <c r="FQ327" s="57">
        <v>0</v>
      </c>
      <c r="FR327" s="57">
        <v>0</v>
      </c>
      <c r="FS327" s="57">
        <v>0</v>
      </c>
      <c r="FT327" s="57">
        <v>-7549312</v>
      </c>
      <c r="FU327" s="57">
        <v>0</v>
      </c>
      <c r="FV327" s="57">
        <v>-7549312</v>
      </c>
      <c r="FW327" s="57">
        <v>36003209</v>
      </c>
      <c r="FX327" s="57">
        <v>0</v>
      </c>
      <c r="FY327" s="57">
        <v>36003209</v>
      </c>
    </row>
    <row r="328" spans="1:181" x14ac:dyDescent="0.2">
      <c r="A328" s="57" t="s">
        <v>756</v>
      </c>
      <c r="B328" s="57" t="s">
        <v>755</v>
      </c>
      <c r="C328" s="57">
        <v>0</v>
      </c>
      <c r="D328" s="57">
        <v>0</v>
      </c>
      <c r="E328" s="57">
        <v>0</v>
      </c>
      <c r="F328" s="57">
        <v>29254</v>
      </c>
      <c r="G328" s="57">
        <v>0</v>
      </c>
      <c r="H328" s="57">
        <v>29254</v>
      </c>
      <c r="I328" s="57">
        <v>0</v>
      </c>
      <c r="J328" s="57">
        <v>0</v>
      </c>
      <c r="K328" s="57">
        <v>0</v>
      </c>
      <c r="L328" s="57">
        <v>-22447</v>
      </c>
      <c r="M328" s="57">
        <v>0</v>
      </c>
      <c r="N328" s="57">
        <v>-22447</v>
      </c>
      <c r="O328" s="57">
        <v>6807</v>
      </c>
      <c r="P328" s="57">
        <v>0</v>
      </c>
      <c r="Q328" s="57">
        <v>6807</v>
      </c>
      <c r="R328" s="57">
        <v>-2471559</v>
      </c>
      <c r="S328" s="57">
        <v>0</v>
      </c>
      <c r="T328" s="57">
        <v>-2471559</v>
      </c>
      <c r="U328" s="57">
        <v>-13593</v>
      </c>
      <c r="V328" s="57">
        <v>0</v>
      </c>
      <c r="W328" s="57">
        <v>-13593</v>
      </c>
      <c r="X328" s="57">
        <v>-249021</v>
      </c>
      <c r="Y328" s="57">
        <v>0</v>
      </c>
      <c r="Z328" s="57">
        <v>-249021</v>
      </c>
      <c r="AA328" s="57">
        <v>-245431</v>
      </c>
      <c r="AB328" s="57">
        <v>0</v>
      </c>
      <c r="AC328" s="57">
        <v>-245431</v>
      </c>
      <c r="AD328" s="57">
        <v>-3589</v>
      </c>
      <c r="AE328" s="57">
        <v>0</v>
      </c>
      <c r="AF328" s="57">
        <v>-3589</v>
      </c>
      <c r="AG328" s="57">
        <v>1972158</v>
      </c>
      <c r="AH328" s="57">
        <v>0</v>
      </c>
      <c r="AI328" s="57">
        <v>1972158</v>
      </c>
      <c r="AJ328" s="57">
        <v>-256</v>
      </c>
      <c r="AK328" s="57">
        <v>0</v>
      </c>
      <c r="AL328" s="57">
        <v>-256</v>
      </c>
      <c r="AM328" s="57">
        <v>-4270778</v>
      </c>
      <c r="AN328" s="57">
        <v>0</v>
      </c>
      <c r="AO328" s="57">
        <v>-4270778</v>
      </c>
      <c r="AP328" s="57">
        <v>203476</v>
      </c>
      <c r="AQ328" s="57">
        <v>0</v>
      </c>
      <c r="AR328" s="57">
        <v>203476</v>
      </c>
      <c r="AS328" s="57">
        <v>-49592</v>
      </c>
      <c r="AT328" s="57">
        <v>0</v>
      </c>
      <c r="AU328" s="57">
        <v>-49592</v>
      </c>
      <c r="AV328" s="57">
        <v>0</v>
      </c>
      <c r="AW328" s="57">
        <v>0</v>
      </c>
      <c r="AX328" s="57">
        <v>0</v>
      </c>
      <c r="AY328" s="57">
        <v>-17612</v>
      </c>
      <c r="AZ328" s="57">
        <v>0</v>
      </c>
      <c r="BA328" s="57">
        <v>-17612</v>
      </c>
      <c r="BB328" s="57">
        <v>0</v>
      </c>
      <c r="BC328" s="57">
        <v>0</v>
      </c>
      <c r="BD328" s="57">
        <v>0</v>
      </c>
      <c r="BE328" s="57">
        <v>-4883184</v>
      </c>
      <c r="BF328" s="57">
        <v>0</v>
      </c>
      <c r="BG328" s="57">
        <v>-4883184</v>
      </c>
      <c r="BH328" s="57">
        <v>0</v>
      </c>
      <c r="BI328" s="57">
        <v>0</v>
      </c>
      <c r="BJ328" s="57">
        <v>0</v>
      </c>
      <c r="BK328" s="57">
        <v>2908</v>
      </c>
      <c r="BL328" s="57">
        <v>0</v>
      </c>
      <c r="BM328" s="57">
        <v>2908</v>
      </c>
      <c r="BN328" s="57">
        <v>-2819703</v>
      </c>
      <c r="BO328" s="57">
        <v>0</v>
      </c>
      <c r="BP328" s="57">
        <v>-2819703</v>
      </c>
      <c r="BQ328" s="57">
        <v>-127540</v>
      </c>
      <c r="BR328" s="57">
        <v>0</v>
      </c>
      <c r="BS328" s="57">
        <v>-127540</v>
      </c>
      <c r="BT328" s="57">
        <v>-2944335</v>
      </c>
      <c r="BU328" s="57">
        <v>0</v>
      </c>
      <c r="BV328" s="57">
        <v>-2944335</v>
      </c>
      <c r="BW328" s="57">
        <v>-83456</v>
      </c>
      <c r="BX328" s="57">
        <v>0</v>
      </c>
      <c r="BY328" s="57">
        <v>-83456</v>
      </c>
      <c r="BZ328" s="57">
        <v>3316</v>
      </c>
      <c r="CA328" s="57">
        <v>0</v>
      </c>
      <c r="CB328" s="57">
        <v>3316</v>
      </c>
      <c r="CC328" s="57">
        <v>-63567</v>
      </c>
      <c r="CD328" s="57">
        <v>0</v>
      </c>
      <c r="CE328" s="57">
        <v>-63567</v>
      </c>
      <c r="CF328" s="57">
        <v>-4185</v>
      </c>
      <c r="CG328" s="57">
        <v>0</v>
      </c>
      <c r="CH328" s="57">
        <v>-4185</v>
      </c>
      <c r="CI328" s="57">
        <v>-3597</v>
      </c>
      <c r="CJ328" s="57">
        <v>0</v>
      </c>
      <c r="CK328" s="57">
        <v>-3597</v>
      </c>
      <c r="CL328" s="57">
        <v>0</v>
      </c>
      <c r="CM328" s="57">
        <v>0</v>
      </c>
      <c r="CN328" s="57">
        <v>0</v>
      </c>
      <c r="CO328" s="57">
        <v>-1389</v>
      </c>
      <c r="CP328" s="57">
        <v>0</v>
      </c>
      <c r="CQ328" s="57">
        <v>-1389</v>
      </c>
      <c r="CR328" s="57">
        <v>0</v>
      </c>
      <c r="CS328" s="57">
        <v>0</v>
      </c>
      <c r="CT328" s="57">
        <v>0</v>
      </c>
      <c r="CU328" s="57">
        <v>-19739</v>
      </c>
      <c r="CV328" s="57">
        <v>0</v>
      </c>
      <c r="CW328" s="57">
        <v>-19739</v>
      </c>
      <c r="CX328" s="57">
        <v>0</v>
      </c>
      <c r="CY328" s="57">
        <v>0</v>
      </c>
      <c r="CZ328" s="57">
        <v>0</v>
      </c>
      <c r="DA328" s="57">
        <v>0</v>
      </c>
      <c r="DB328" s="57">
        <v>0</v>
      </c>
      <c r="DC328" s="57">
        <v>0</v>
      </c>
      <c r="DD328" s="57">
        <v>0</v>
      </c>
      <c r="DE328" s="57">
        <v>0</v>
      </c>
      <c r="DF328" s="57">
        <v>0</v>
      </c>
      <c r="DG328" s="57">
        <v>0</v>
      </c>
      <c r="DH328" s="57">
        <v>0</v>
      </c>
      <c r="DI328" s="57">
        <v>-172617</v>
      </c>
      <c r="DJ328" s="57">
        <v>0</v>
      </c>
      <c r="DK328" s="57">
        <v>-172617</v>
      </c>
      <c r="DL328" s="57">
        <v>0</v>
      </c>
      <c r="DM328" s="57">
        <v>0</v>
      </c>
      <c r="DN328" s="57">
        <v>0</v>
      </c>
      <c r="DO328" s="57">
        <v>0</v>
      </c>
      <c r="DP328" s="57">
        <v>0</v>
      </c>
      <c r="DQ328" s="57">
        <v>0</v>
      </c>
      <c r="DR328" s="57">
        <v>-9021</v>
      </c>
      <c r="DS328" s="57">
        <v>0</v>
      </c>
      <c r="DT328" s="57">
        <v>-9021</v>
      </c>
      <c r="DU328" s="57">
        <v>0</v>
      </c>
      <c r="DV328" s="57">
        <v>0</v>
      </c>
      <c r="DW328" s="57">
        <v>0</v>
      </c>
      <c r="DX328" s="57">
        <v>-566981</v>
      </c>
      <c r="DY328" s="57">
        <v>0</v>
      </c>
      <c r="DZ328" s="57">
        <v>-566981</v>
      </c>
      <c r="EA328" s="57">
        <v>-202976</v>
      </c>
      <c r="EB328" s="57">
        <v>0</v>
      </c>
      <c r="EC328" s="57">
        <v>-202976</v>
      </c>
      <c r="ED328" s="57">
        <v>0</v>
      </c>
      <c r="EE328" s="57">
        <v>0</v>
      </c>
      <c r="EF328" s="57">
        <v>0</v>
      </c>
      <c r="EG328" s="57">
        <v>4953</v>
      </c>
      <c r="EH328" s="57">
        <v>0</v>
      </c>
      <c r="EI328" s="57">
        <v>4953</v>
      </c>
      <c r="EJ328" s="57">
        <v>-23095</v>
      </c>
      <c r="EK328" s="57">
        <v>0</v>
      </c>
      <c r="EL328" s="57">
        <v>-23095</v>
      </c>
      <c r="EM328" s="57">
        <v>-797120</v>
      </c>
      <c r="EN328" s="57">
        <v>0</v>
      </c>
      <c r="EO328" s="57">
        <v>-797120</v>
      </c>
      <c r="EP328" s="57">
        <v>0</v>
      </c>
      <c r="EQ328" s="57">
        <v>0</v>
      </c>
      <c r="ER328" s="57">
        <v>0</v>
      </c>
      <c r="ES328" s="57">
        <v>0</v>
      </c>
      <c r="ET328" s="57">
        <v>0</v>
      </c>
      <c r="EU328" s="57">
        <v>0</v>
      </c>
      <c r="EV328" s="57">
        <v>0</v>
      </c>
      <c r="EW328" s="57">
        <v>0</v>
      </c>
      <c r="EX328" s="57">
        <v>0</v>
      </c>
      <c r="EY328" s="57">
        <v>80874725</v>
      </c>
      <c r="EZ328" s="57">
        <v>0</v>
      </c>
      <c r="FA328" s="57">
        <v>80874725</v>
      </c>
      <c r="FB328" s="57">
        <v>6807</v>
      </c>
      <c r="FC328" s="57">
        <v>0</v>
      </c>
      <c r="FD328" s="57">
        <v>6807</v>
      </c>
      <c r="FE328" s="57">
        <v>-4883184</v>
      </c>
      <c r="FF328" s="57">
        <v>0</v>
      </c>
      <c r="FG328" s="57">
        <v>-4883184</v>
      </c>
      <c r="FH328" s="57">
        <v>-2944335</v>
      </c>
      <c r="FI328" s="57">
        <v>0</v>
      </c>
      <c r="FJ328" s="57">
        <v>-2944335</v>
      </c>
      <c r="FK328" s="57">
        <v>-172617</v>
      </c>
      <c r="FL328" s="57">
        <v>0</v>
      </c>
      <c r="FM328" s="57">
        <v>-172617</v>
      </c>
      <c r="FN328" s="57">
        <v>-797120</v>
      </c>
      <c r="FO328" s="57">
        <v>0</v>
      </c>
      <c r="FP328" s="57">
        <v>-797120</v>
      </c>
      <c r="FQ328" s="57">
        <v>0</v>
      </c>
      <c r="FR328" s="57">
        <v>0</v>
      </c>
      <c r="FS328" s="57">
        <v>0</v>
      </c>
      <c r="FT328" s="57">
        <v>-8790449</v>
      </c>
      <c r="FU328" s="57">
        <v>0</v>
      </c>
      <c r="FV328" s="57">
        <v>-8790449</v>
      </c>
      <c r="FW328" s="57">
        <v>72084276</v>
      </c>
      <c r="FX328" s="57">
        <v>0</v>
      </c>
      <c r="FY328" s="57">
        <v>72084276</v>
      </c>
    </row>
    <row r="329" spans="1:181" x14ac:dyDescent="0.2">
      <c r="A329" s="57" t="s">
        <v>758</v>
      </c>
      <c r="B329" s="57" t="s">
        <v>757</v>
      </c>
      <c r="C329" s="57">
        <v>0</v>
      </c>
      <c r="D329" s="57">
        <v>0</v>
      </c>
      <c r="E329" s="57">
        <v>0</v>
      </c>
      <c r="F329" s="57">
        <v>163249</v>
      </c>
      <c r="G329" s="57">
        <v>0</v>
      </c>
      <c r="H329" s="57">
        <v>163249</v>
      </c>
      <c r="I329" s="57">
        <v>0</v>
      </c>
      <c r="J329" s="57">
        <v>0</v>
      </c>
      <c r="K329" s="57">
        <v>0</v>
      </c>
      <c r="L329" s="57">
        <v>764107</v>
      </c>
      <c r="M329" s="57">
        <v>0</v>
      </c>
      <c r="N329" s="57">
        <v>764107</v>
      </c>
      <c r="O329" s="57">
        <v>927356</v>
      </c>
      <c r="P329" s="57">
        <v>0</v>
      </c>
      <c r="Q329" s="57">
        <v>927356</v>
      </c>
      <c r="R329" s="57">
        <v>-2982928</v>
      </c>
      <c r="S329" s="57">
        <v>0</v>
      </c>
      <c r="T329" s="57">
        <v>-2982928</v>
      </c>
      <c r="U329" s="57">
        <v>-10832</v>
      </c>
      <c r="V329" s="57">
        <v>0</v>
      </c>
      <c r="W329" s="57">
        <v>-10832</v>
      </c>
      <c r="X329" s="57">
        <v>-79871</v>
      </c>
      <c r="Y329" s="57">
        <v>0</v>
      </c>
      <c r="Z329" s="57">
        <v>-79871</v>
      </c>
      <c r="AA329" s="57">
        <v>-38622</v>
      </c>
      <c r="AB329" s="57">
        <v>0</v>
      </c>
      <c r="AC329" s="57">
        <v>-38622</v>
      </c>
      <c r="AD329" s="57">
        <v>1312</v>
      </c>
      <c r="AE329" s="57">
        <v>0</v>
      </c>
      <c r="AF329" s="57">
        <v>1312</v>
      </c>
      <c r="AG329" s="57">
        <v>686225</v>
      </c>
      <c r="AH329" s="57">
        <v>0</v>
      </c>
      <c r="AI329" s="57">
        <v>686225</v>
      </c>
      <c r="AJ329" s="57">
        <v>-29000</v>
      </c>
      <c r="AK329" s="57">
        <v>0</v>
      </c>
      <c r="AL329" s="57">
        <v>-29000</v>
      </c>
      <c r="AM329" s="57">
        <v>-1805708</v>
      </c>
      <c r="AN329" s="57">
        <v>0</v>
      </c>
      <c r="AO329" s="57">
        <v>-1805708</v>
      </c>
      <c r="AP329" s="57">
        <v>-82945</v>
      </c>
      <c r="AQ329" s="57">
        <v>0</v>
      </c>
      <c r="AR329" s="57">
        <v>-82945</v>
      </c>
      <c r="AS329" s="57">
        <v>-29290</v>
      </c>
      <c r="AT329" s="57">
        <v>0</v>
      </c>
      <c r="AU329" s="57">
        <v>-29290</v>
      </c>
      <c r="AV329" s="57">
        <v>0</v>
      </c>
      <c r="AW329" s="57">
        <v>0</v>
      </c>
      <c r="AX329" s="57">
        <v>0</v>
      </c>
      <c r="AY329" s="57">
        <v>-2824</v>
      </c>
      <c r="AZ329" s="57">
        <v>0</v>
      </c>
      <c r="BA329" s="57">
        <v>-2824</v>
      </c>
      <c r="BB329" s="57">
        <v>0</v>
      </c>
      <c r="BC329" s="57">
        <v>0</v>
      </c>
      <c r="BD329" s="57">
        <v>0</v>
      </c>
      <c r="BE329" s="57">
        <v>-4326341</v>
      </c>
      <c r="BF329" s="57">
        <v>0</v>
      </c>
      <c r="BG329" s="57">
        <v>-4326341</v>
      </c>
      <c r="BH329" s="57">
        <v>0</v>
      </c>
      <c r="BI329" s="57">
        <v>0</v>
      </c>
      <c r="BJ329" s="57">
        <v>0</v>
      </c>
      <c r="BK329" s="57">
        <v>49636</v>
      </c>
      <c r="BL329" s="57">
        <v>0</v>
      </c>
      <c r="BM329" s="57">
        <v>49636</v>
      </c>
      <c r="BN329" s="57">
        <v>-535469</v>
      </c>
      <c r="BO329" s="57">
        <v>0</v>
      </c>
      <c r="BP329" s="57">
        <v>-535469</v>
      </c>
      <c r="BQ329" s="57">
        <v>695277</v>
      </c>
      <c r="BR329" s="57">
        <v>0</v>
      </c>
      <c r="BS329" s="57">
        <v>695277</v>
      </c>
      <c r="BT329" s="57">
        <v>209444</v>
      </c>
      <c r="BU329" s="57">
        <v>0</v>
      </c>
      <c r="BV329" s="57">
        <v>209444</v>
      </c>
      <c r="BW329" s="57">
        <v>-3271</v>
      </c>
      <c r="BX329" s="57">
        <v>0</v>
      </c>
      <c r="BY329" s="57">
        <v>-3271</v>
      </c>
      <c r="BZ329" s="57">
        <v>0</v>
      </c>
      <c r="CA329" s="57">
        <v>0</v>
      </c>
      <c r="CB329" s="57">
        <v>0</v>
      </c>
      <c r="CC329" s="57">
        <v>-80476</v>
      </c>
      <c r="CD329" s="57">
        <v>0</v>
      </c>
      <c r="CE329" s="57">
        <v>-80476</v>
      </c>
      <c r="CF329" s="57">
        <v>-1701</v>
      </c>
      <c r="CG329" s="57">
        <v>0</v>
      </c>
      <c r="CH329" s="57">
        <v>-1701</v>
      </c>
      <c r="CI329" s="57">
        <v>0</v>
      </c>
      <c r="CJ329" s="57">
        <v>0</v>
      </c>
      <c r="CK329" s="57">
        <v>0</v>
      </c>
      <c r="CL329" s="57">
        <v>0</v>
      </c>
      <c r="CM329" s="57">
        <v>0</v>
      </c>
      <c r="CN329" s="57">
        <v>0</v>
      </c>
      <c r="CO329" s="57">
        <v>0</v>
      </c>
      <c r="CP329" s="57">
        <v>0</v>
      </c>
      <c r="CQ329" s="57">
        <v>0</v>
      </c>
      <c r="CR329" s="57">
        <v>0</v>
      </c>
      <c r="CS329" s="57">
        <v>0</v>
      </c>
      <c r="CT329" s="57">
        <v>0</v>
      </c>
      <c r="CU329" s="57">
        <v>-40</v>
      </c>
      <c r="CV329" s="57">
        <v>0</v>
      </c>
      <c r="CW329" s="57">
        <v>-40</v>
      </c>
      <c r="CX329" s="57">
        <v>0</v>
      </c>
      <c r="CY329" s="57">
        <v>0</v>
      </c>
      <c r="CZ329" s="57">
        <v>0</v>
      </c>
      <c r="DA329" s="57">
        <v>0</v>
      </c>
      <c r="DB329" s="57">
        <v>0</v>
      </c>
      <c r="DC329" s="57">
        <v>0</v>
      </c>
      <c r="DD329" s="57">
        <v>0</v>
      </c>
      <c r="DE329" s="57">
        <v>0</v>
      </c>
      <c r="DF329" s="57">
        <v>0</v>
      </c>
      <c r="DG329" s="57">
        <v>0</v>
      </c>
      <c r="DH329" s="57">
        <v>0</v>
      </c>
      <c r="DI329" s="57">
        <v>-85488</v>
      </c>
      <c r="DJ329" s="57">
        <v>0</v>
      </c>
      <c r="DK329" s="57">
        <v>-85488</v>
      </c>
      <c r="DL329" s="57">
        <v>0</v>
      </c>
      <c r="DM329" s="57">
        <v>0</v>
      </c>
      <c r="DN329" s="57">
        <v>0</v>
      </c>
      <c r="DO329" s="57">
        <v>0</v>
      </c>
      <c r="DP329" s="57">
        <v>0</v>
      </c>
      <c r="DQ329" s="57">
        <v>0</v>
      </c>
      <c r="DR329" s="57">
        <v>-819</v>
      </c>
      <c r="DS329" s="57">
        <v>0</v>
      </c>
      <c r="DT329" s="57">
        <v>-819</v>
      </c>
      <c r="DU329" s="57">
        <v>0</v>
      </c>
      <c r="DV329" s="57">
        <v>0</v>
      </c>
      <c r="DW329" s="57">
        <v>0</v>
      </c>
      <c r="DX329" s="57">
        <v>-647596</v>
      </c>
      <c r="DY329" s="57">
        <v>0</v>
      </c>
      <c r="DZ329" s="57">
        <v>-647596</v>
      </c>
      <c r="EA329" s="57">
        <v>-27828</v>
      </c>
      <c r="EB329" s="57">
        <v>0</v>
      </c>
      <c r="EC329" s="57">
        <v>-27828</v>
      </c>
      <c r="ED329" s="57">
        <v>-39196</v>
      </c>
      <c r="EE329" s="57">
        <v>0</v>
      </c>
      <c r="EF329" s="57">
        <v>-39196</v>
      </c>
      <c r="EG329" s="57">
        <v>0</v>
      </c>
      <c r="EH329" s="57">
        <v>0</v>
      </c>
      <c r="EI329" s="57">
        <v>0</v>
      </c>
      <c r="EJ329" s="57">
        <v>-22902</v>
      </c>
      <c r="EK329" s="57">
        <v>0</v>
      </c>
      <c r="EL329" s="57">
        <v>-22902</v>
      </c>
      <c r="EM329" s="57">
        <v>-738341</v>
      </c>
      <c r="EN329" s="57">
        <v>0</v>
      </c>
      <c r="EO329" s="57">
        <v>-738341</v>
      </c>
      <c r="EP329" s="57">
        <v>0</v>
      </c>
      <c r="EQ329" s="57">
        <v>0</v>
      </c>
      <c r="ER329" s="57">
        <v>0</v>
      </c>
      <c r="ES329" s="57">
        <v>0</v>
      </c>
      <c r="ET329" s="57">
        <v>0</v>
      </c>
      <c r="EU329" s="57">
        <v>0</v>
      </c>
      <c r="EV329" s="57">
        <v>0</v>
      </c>
      <c r="EW329" s="57">
        <v>0</v>
      </c>
      <c r="EX329" s="57">
        <v>0</v>
      </c>
      <c r="EY329" s="57">
        <v>29410723</v>
      </c>
      <c r="EZ329" s="57">
        <v>0</v>
      </c>
      <c r="FA329" s="57">
        <v>29410723</v>
      </c>
      <c r="FB329" s="57">
        <v>927356</v>
      </c>
      <c r="FC329" s="57">
        <v>0</v>
      </c>
      <c r="FD329" s="57">
        <v>927356</v>
      </c>
      <c r="FE329" s="57">
        <v>-4326341</v>
      </c>
      <c r="FF329" s="57">
        <v>0</v>
      </c>
      <c r="FG329" s="57">
        <v>-4326341</v>
      </c>
      <c r="FH329" s="57">
        <v>209444</v>
      </c>
      <c r="FI329" s="57">
        <v>0</v>
      </c>
      <c r="FJ329" s="57">
        <v>209444</v>
      </c>
      <c r="FK329" s="57">
        <v>-85488</v>
      </c>
      <c r="FL329" s="57">
        <v>0</v>
      </c>
      <c r="FM329" s="57">
        <v>-85488</v>
      </c>
      <c r="FN329" s="57">
        <v>-738341</v>
      </c>
      <c r="FO329" s="57">
        <v>0</v>
      </c>
      <c r="FP329" s="57">
        <v>-738341</v>
      </c>
      <c r="FQ329" s="57">
        <v>0</v>
      </c>
      <c r="FR329" s="57">
        <v>0</v>
      </c>
      <c r="FS329" s="57">
        <v>0</v>
      </c>
      <c r="FT329" s="57">
        <v>-4013370</v>
      </c>
      <c r="FU329" s="57">
        <v>0</v>
      </c>
      <c r="FV329" s="57">
        <v>-4013370</v>
      </c>
      <c r="FW329" s="57">
        <v>25397353</v>
      </c>
      <c r="FX329" s="57">
        <v>0</v>
      </c>
      <c r="FY329" s="57">
        <v>25397353</v>
      </c>
    </row>
    <row r="330" spans="1:181" x14ac:dyDescent="0.2">
      <c r="A330" s="57" t="s">
        <v>760</v>
      </c>
      <c r="B330" s="57" t="s">
        <v>759</v>
      </c>
      <c r="C330" s="57">
        <v>0</v>
      </c>
      <c r="D330" s="57">
        <v>0</v>
      </c>
      <c r="E330" s="57">
        <v>0</v>
      </c>
      <c r="F330" s="57">
        <v>180527</v>
      </c>
      <c r="G330" s="57">
        <v>0</v>
      </c>
      <c r="H330" s="57">
        <v>180527</v>
      </c>
      <c r="I330" s="57">
        <v>0</v>
      </c>
      <c r="J330" s="57">
        <v>0</v>
      </c>
      <c r="K330" s="57">
        <v>0</v>
      </c>
      <c r="L330" s="57">
        <v>53515</v>
      </c>
      <c r="M330" s="57">
        <v>0</v>
      </c>
      <c r="N330" s="57">
        <v>53515</v>
      </c>
      <c r="O330" s="57">
        <v>234042</v>
      </c>
      <c r="P330" s="57">
        <v>0</v>
      </c>
      <c r="Q330" s="57">
        <v>234042</v>
      </c>
      <c r="R330" s="57">
        <v>-2263681</v>
      </c>
      <c r="S330" s="57">
        <v>0</v>
      </c>
      <c r="T330" s="57">
        <v>-2263681</v>
      </c>
      <c r="U330" s="57">
        <v>0</v>
      </c>
      <c r="V330" s="57">
        <v>0</v>
      </c>
      <c r="W330" s="57">
        <v>0</v>
      </c>
      <c r="X330" s="57">
        <v>-101914</v>
      </c>
      <c r="Y330" s="57">
        <v>0</v>
      </c>
      <c r="Z330" s="57">
        <v>-101914</v>
      </c>
      <c r="AA330" s="57">
        <v>-64506</v>
      </c>
      <c r="AB330" s="57">
        <v>0</v>
      </c>
      <c r="AC330" s="57">
        <v>-64506</v>
      </c>
      <c r="AD330" s="57">
        <v>0</v>
      </c>
      <c r="AE330" s="57">
        <v>0</v>
      </c>
      <c r="AF330" s="57">
        <v>0</v>
      </c>
      <c r="AG330" s="57">
        <v>791924</v>
      </c>
      <c r="AH330" s="57">
        <v>0</v>
      </c>
      <c r="AI330" s="57">
        <v>791924</v>
      </c>
      <c r="AJ330" s="57">
        <v>-23186</v>
      </c>
      <c r="AK330" s="57">
        <v>0</v>
      </c>
      <c r="AL330" s="57">
        <v>-23186</v>
      </c>
      <c r="AM330" s="57">
        <v>-1964045</v>
      </c>
      <c r="AN330" s="57">
        <v>0</v>
      </c>
      <c r="AO330" s="57">
        <v>-1964045</v>
      </c>
      <c r="AP330" s="57">
        <v>-30713</v>
      </c>
      <c r="AQ330" s="57">
        <v>0</v>
      </c>
      <c r="AR330" s="57">
        <v>-30713</v>
      </c>
      <c r="AS330" s="57">
        <v>-49152</v>
      </c>
      <c r="AT330" s="57">
        <v>0</v>
      </c>
      <c r="AU330" s="57">
        <v>-49152</v>
      </c>
      <c r="AV330" s="57">
        <v>0</v>
      </c>
      <c r="AW330" s="57">
        <v>0</v>
      </c>
      <c r="AX330" s="57">
        <v>0</v>
      </c>
      <c r="AY330" s="57">
        <v>-10180</v>
      </c>
      <c r="AZ330" s="57">
        <v>0</v>
      </c>
      <c r="BA330" s="57">
        <v>-10180</v>
      </c>
      <c r="BB330" s="57">
        <v>0</v>
      </c>
      <c r="BC330" s="57">
        <v>0</v>
      </c>
      <c r="BD330" s="57">
        <v>0</v>
      </c>
      <c r="BE330" s="57">
        <v>-3650947</v>
      </c>
      <c r="BF330" s="57">
        <v>0</v>
      </c>
      <c r="BG330" s="57">
        <v>-3650947</v>
      </c>
      <c r="BH330" s="57">
        <v>-8941</v>
      </c>
      <c r="BI330" s="57">
        <v>0</v>
      </c>
      <c r="BJ330" s="57">
        <v>-8941</v>
      </c>
      <c r="BK330" s="57">
        <v>-14247</v>
      </c>
      <c r="BL330" s="57">
        <v>0</v>
      </c>
      <c r="BM330" s="57">
        <v>-14247</v>
      </c>
      <c r="BN330" s="57">
        <v>-1640592</v>
      </c>
      <c r="BO330" s="57">
        <v>0</v>
      </c>
      <c r="BP330" s="57">
        <v>-1640592</v>
      </c>
      <c r="BQ330" s="57">
        <v>-63866</v>
      </c>
      <c r="BR330" s="57">
        <v>0</v>
      </c>
      <c r="BS330" s="57">
        <v>-63866</v>
      </c>
      <c r="BT330" s="57">
        <v>-1727646</v>
      </c>
      <c r="BU330" s="57">
        <v>0</v>
      </c>
      <c r="BV330" s="57">
        <v>-1727646</v>
      </c>
      <c r="BW330" s="57">
        <v>-85162</v>
      </c>
      <c r="BX330" s="57">
        <v>0</v>
      </c>
      <c r="BY330" s="57">
        <v>-85162</v>
      </c>
      <c r="BZ330" s="57">
        <v>-177</v>
      </c>
      <c r="CA330" s="57">
        <v>0</v>
      </c>
      <c r="CB330" s="57">
        <v>-177</v>
      </c>
      <c r="CC330" s="57">
        <v>-98535</v>
      </c>
      <c r="CD330" s="57">
        <v>0</v>
      </c>
      <c r="CE330" s="57">
        <v>-98535</v>
      </c>
      <c r="CF330" s="57">
        <v>-6601</v>
      </c>
      <c r="CG330" s="57">
        <v>0</v>
      </c>
      <c r="CH330" s="57">
        <v>-6601</v>
      </c>
      <c r="CI330" s="57">
        <v>0</v>
      </c>
      <c r="CJ330" s="57">
        <v>0</v>
      </c>
      <c r="CK330" s="57">
        <v>0</v>
      </c>
      <c r="CL330" s="57">
        <v>0</v>
      </c>
      <c r="CM330" s="57">
        <v>0</v>
      </c>
      <c r="CN330" s="57">
        <v>0</v>
      </c>
      <c r="CO330" s="57">
        <v>-2816</v>
      </c>
      <c r="CP330" s="57">
        <v>0</v>
      </c>
      <c r="CQ330" s="57">
        <v>-2816</v>
      </c>
      <c r="CR330" s="57">
        <v>0</v>
      </c>
      <c r="CS330" s="57">
        <v>0</v>
      </c>
      <c r="CT330" s="57">
        <v>0</v>
      </c>
      <c r="CU330" s="57">
        <v>0</v>
      </c>
      <c r="CV330" s="57">
        <v>0</v>
      </c>
      <c r="CW330" s="57">
        <v>0</v>
      </c>
      <c r="CX330" s="57">
        <v>0</v>
      </c>
      <c r="CY330" s="57">
        <v>0</v>
      </c>
      <c r="CZ330" s="57">
        <v>0</v>
      </c>
      <c r="DA330" s="57">
        <v>0</v>
      </c>
      <c r="DB330" s="57">
        <v>0</v>
      </c>
      <c r="DC330" s="57">
        <v>0</v>
      </c>
      <c r="DD330" s="57">
        <v>0</v>
      </c>
      <c r="DE330" s="57">
        <v>0</v>
      </c>
      <c r="DF330" s="57">
        <v>0</v>
      </c>
      <c r="DG330" s="57">
        <v>0</v>
      </c>
      <c r="DH330" s="57">
        <v>0</v>
      </c>
      <c r="DI330" s="57">
        <v>-193291</v>
      </c>
      <c r="DJ330" s="57">
        <v>0</v>
      </c>
      <c r="DK330" s="57">
        <v>-193291</v>
      </c>
      <c r="DL330" s="57">
        <v>0</v>
      </c>
      <c r="DM330" s="57">
        <v>0</v>
      </c>
      <c r="DN330" s="57">
        <v>0</v>
      </c>
      <c r="DO330" s="57">
        <v>0</v>
      </c>
      <c r="DP330" s="57">
        <v>0</v>
      </c>
      <c r="DQ330" s="57">
        <v>0</v>
      </c>
      <c r="DR330" s="57">
        <v>-6681</v>
      </c>
      <c r="DS330" s="57">
        <v>0</v>
      </c>
      <c r="DT330" s="57">
        <v>-6681</v>
      </c>
      <c r="DU330" s="57">
        <v>0</v>
      </c>
      <c r="DV330" s="57">
        <v>0</v>
      </c>
      <c r="DW330" s="57">
        <v>0</v>
      </c>
      <c r="DX330" s="57">
        <v>-350786</v>
      </c>
      <c r="DY330" s="57">
        <v>0</v>
      </c>
      <c r="DZ330" s="57">
        <v>-350786</v>
      </c>
      <c r="EA330" s="57">
        <v>-56763</v>
      </c>
      <c r="EB330" s="57">
        <v>0</v>
      </c>
      <c r="EC330" s="57">
        <v>-56763</v>
      </c>
      <c r="ED330" s="57">
        <v>0</v>
      </c>
      <c r="EE330" s="57">
        <v>0</v>
      </c>
      <c r="EF330" s="57">
        <v>0</v>
      </c>
      <c r="EG330" s="57">
        <v>0</v>
      </c>
      <c r="EH330" s="57">
        <v>0</v>
      </c>
      <c r="EI330" s="57">
        <v>0</v>
      </c>
      <c r="EJ330" s="57">
        <v>-1084</v>
      </c>
      <c r="EK330" s="57">
        <v>0</v>
      </c>
      <c r="EL330" s="57">
        <v>-1084</v>
      </c>
      <c r="EM330" s="57">
        <v>-415314</v>
      </c>
      <c r="EN330" s="57">
        <v>0</v>
      </c>
      <c r="EO330" s="57">
        <v>-415314</v>
      </c>
      <c r="EP330" s="57">
        <v>-69531</v>
      </c>
      <c r="EQ330" s="57">
        <v>0</v>
      </c>
      <c r="ER330" s="57">
        <v>-69531</v>
      </c>
      <c r="ES330" s="57">
        <v>-10204</v>
      </c>
      <c r="ET330" s="57">
        <v>0</v>
      </c>
      <c r="EU330" s="57">
        <v>-10204</v>
      </c>
      <c r="EV330" s="57">
        <v>-79735</v>
      </c>
      <c r="EW330" s="57">
        <v>0</v>
      </c>
      <c r="EX330" s="57">
        <v>-79735</v>
      </c>
      <c r="EY330" s="57">
        <v>34189895</v>
      </c>
      <c r="EZ330" s="57">
        <v>0</v>
      </c>
      <c r="FA330" s="57">
        <v>34189895</v>
      </c>
      <c r="FB330" s="57">
        <v>234042</v>
      </c>
      <c r="FC330" s="57">
        <v>0</v>
      </c>
      <c r="FD330" s="57">
        <v>234042</v>
      </c>
      <c r="FE330" s="57">
        <v>-3650947</v>
      </c>
      <c r="FF330" s="57">
        <v>0</v>
      </c>
      <c r="FG330" s="57">
        <v>-3650947</v>
      </c>
      <c r="FH330" s="57">
        <v>-1727646</v>
      </c>
      <c r="FI330" s="57">
        <v>0</v>
      </c>
      <c r="FJ330" s="57">
        <v>-1727646</v>
      </c>
      <c r="FK330" s="57">
        <v>-193291</v>
      </c>
      <c r="FL330" s="57">
        <v>0</v>
      </c>
      <c r="FM330" s="57">
        <v>-193291</v>
      </c>
      <c r="FN330" s="57">
        <v>-415314</v>
      </c>
      <c r="FO330" s="57">
        <v>0</v>
      </c>
      <c r="FP330" s="57">
        <v>-415314</v>
      </c>
      <c r="FQ330" s="57">
        <v>-79735</v>
      </c>
      <c r="FR330" s="57">
        <v>0</v>
      </c>
      <c r="FS330" s="57">
        <v>-79735</v>
      </c>
      <c r="FT330" s="57">
        <v>-5832891</v>
      </c>
      <c r="FU330" s="57">
        <v>0</v>
      </c>
      <c r="FV330" s="57">
        <v>-5832891</v>
      </c>
      <c r="FW330" s="57">
        <v>28357004</v>
      </c>
      <c r="FX330" s="57">
        <v>0</v>
      </c>
      <c r="FY330" s="57">
        <v>28357004</v>
      </c>
    </row>
    <row r="331" spans="1:181" x14ac:dyDescent="0.2">
      <c r="A331" s="57" t="s">
        <v>762</v>
      </c>
      <c r="B331" s="57" t="s">
        <v>761</v>
      </c>
      <c r="C331" s="57">
        <v>0</v>
      </c>
      <c r="D331" s="57">
        <v>0</v>
      </c>
      <c r="E331" s="57">
        <v>0</v>
      </c>
      <c r="F331" s="57">
        <v>68903</v>
      </c>
      <c r="G331" s="57">
        <v>0</v>
      </c>
      <c r="H331" s="57">
        <v>68903</v>
      </c>
      <c r="I331" s="57">
        <v>0</v>
      </c>
      <c r="J331" s="57">
        <v>0</v>
      </c>
      <c r="K331" s="57">
        <v>0</v>
      </c>
      <c r="L331" s="57">
        <v>0</v>
      </c>
      <c r="M331" s="57">
        <v>0</v>
      </c>
      <c r="N331" s="57">
        <v>0</v>
      </c>
      <c r="O331" s="57">
        <v>68903</v>
      </c>
      <c r="P331" s="57">
        <v>0</v>
      </c>
      <c r="Q331" s="57">
        <v>68903</v>
      </c>
      <c r="R331" s="57">
        <v>-3441635</v>
      </c>
      <c r="S331" s="57">
        <v>0</v>
      </c>
      <c r="T331" s="57">
        <v>-3441635</v>
      </c>
      <c r="U331" s="57">
        <v>-27665</v>
      </c>
      <c r="V331" s="57">
        <v>0</v>
      </c>
      <c r="W331" s="57">
        <v>-27665</v>
      </c>
      <c r="X331" s="57">
        <v>-199124</v>
      </c>
      <c r="Y331" s="57">
        <v>0</v>
      </c>
      <c r="Z331" s="57">
        <v>-199124</v>
      </c>
      <c r="AA331" s="57">
        <v>-198100</v>
      </c>
      <c r="AB331" s="57">
        <v>0</v>
      </c>
      <c r="AC331" s="57">
        <v>-198100</v>
      </c>
      <c r="AD331" s="57">
        <v>-1024</v>
      </c>
      <c r="AE331" s="57">
        <v>0</v>
      </c>
      <c r="AF331" s="57">
        <v>-1024</v>
      </c>
      <c r="AG331" s="57">
        <v>2905700</v>
      </c>
      <c r="AH331" s="57">
        <v>0</v>
      </c>
      <c r="AI331" s="57">
        <v>2905700</v>
      </c>
      <c r="AJ331" s="57">
        <v>163149</v>
      </c>
      <c r="AK331" s="57">
        <v>0</v>
      </c>
      <c r="AL331" s="57">
        <v>163149</v>
      </c>
      <c r="AM331" s="57">
        <v>-8899457</v>
      </c>
      <c r="AN331" s="57">
        <v>0</v>
      </c>
      <c r="AO331" s="57">
        <v>-8899457</v>
      </c>
      <c r="AP331" s="57">
        <v>60406</v>
      </c>
      <c r="AQ331" s="57">
        <v>0</v>
      </c>
      <c r="AR331" s="57">
        <v>60406</v>
      </c>
      <c r="AS331" s="57">
        <v>-161426</v>
      </c>
      <c r="AT331" s="57">
        <v>0</v>
      </c>
      <c r="AU331" s="57">
        <v>-161426</v>
      </c>
      <c r="AV331" s="57">
        <v>-10338</v>
      </c>
      <c r="AW331" s="57">
        <v>0</v>
      </c>
      <c r="AX331" s="57">
        <v>-10338</v>
      </c>
      <c r="AY331" s="57">
        <v>-8393</v>
      </c>
      <c r="AZ331" s="57">
        <v>0</v>
      </c>
      <c r="BA331" s="57">
        <v>-8393</v>
      </c>
      <c r="BB331" s="57">
        <v>0</v>
      </c>
      <c r="BC331" s="57">
        <v>0</v>
      </c>
      <c r="BD331" s="57">
        <v>0</v>
      </c>
      <c r="BE331" s="57">
        <v>-9591118</v>
      </c>
      <c r="BF331" s="57">
        <v>0</v>
      </c>
      <c r="BG331" s="57">
        <v>-9591118</v>
      </c>
      <c r="BH331" s="57">
        <v>-5743</v>
      </c>
      <c r="BI331" s="57">
        <v>0</v>
      </c>
      <c r="BJ331" s="57">
        <v>-5743</v>
      </c>
      <c r="BK331" s="57">
        <v>-6134</v>
      </c>
      <c r="BL331" s="57">
        <v>0</v>
      </c>
      <c r="BM331" s="57">
        <v>-6134</v>
      </c>
      <c r="BN331" s="57">
        <v>-2569381</v>
      </c>
      <c r="BO331" s="57">
        <v>0</v>
      </c>
      <c r="BP331" s="57">
        <v>-2569381</v>
      </c>
      <c r="BQ331" s="57">
        <v>-243076</v>
      </c>
      <c r="BR331" s="57">
        <v>0</v>
      </c>
      <c r="BS331" s="57">
        <v>-243076</v>
      </c>
      <c r="BT331" s="57">
        <v>-2824334</v>
      </c>
      <c r="BU331" s="57">
        <v>0</v>
      </c>
      <c r="BV331" s="57">
        <v>-2824334</v>
      </c>
      <c r="BW331" s="57">
        <v>-60878</v>
      </c>
      <c r="BX331" s="57">
        <v>0</v>
      </c>
      <c r="BY331" s="57">
        <v>-60878</v>
      </c>
      <c r="BZ331" s="57">
        <v>-5195</v>
      </c>
      <c r="CA331" s="57">
        <v>0</v>
      </c>
      <c r="CB331" s="57">
        <v>-5195</v>
      </c>
      <c r="CC331" s="57">
        <v>-9633</v>
      </c>
      <c r="CD331" s="57">
        <v>0</v>
      </c>
      <c r="CE331" s="57">
        <v>-9633</v>
      </c>
      <c r="CF331" s="57">
        <v>1242</v>
      </c>
      <c r="CG331" s="57">
        <v>0</v>
      </c>
      <c r="CH331" s="57">
        <v>1242</v>
      </c>
      <c r="CI331" s="57">
        <v>-20671</v>
      </c>
      <c r="CJ331" s="57">
        <v>0</v>
      </c>
      <c r="CK331" s="57">
        <v>-20671</v>
      </c>
      <c r="CL331" s="57">
        <v>0</v>
      </c>
      <c r="CM331" s="57">
        <v>0</v>
      </c>
      <c r="CN331" s="57">
        <v>0</v>
      </c>
      <c r="CO331" s="57">
        <v>-3154</v>
      </c>
      <c r="CP331" s="57">
        <v>0</v>
      </c>
      <c r="CQ331" s="57">
        <v>-3154</v>
      </c>
      <c r="CR331" s="57">
        <v>0</v>
      </c>
      <c r="CS331" s="57">
        <v>0</v>
      </c>
      <c r="CT331" s="57">
        <v>0</v>
      </c>
      <c r="CU331" s="57">
        <v>-33779</v>
      </c>
      <c r="CV331" s="57">
        <v>0</v>
      </c>
      <c r="CW331" s="57">
        <v>-33779</v>
      </c>
      <c r="CX331" s="57">
        <v>0</v>
      </c>
      <c r="CY331" s="57">
        <v>0</v>
      </c>
      <c r="CZ331" s="57">
        <v>0</v>
      </c>
      <c r="DA331" s="57">
        <v>-37995</v>
      </c>
      <c r="DB331" s="57">
        <v>0</v>
      </c>
      <c r="DC331" s="57">
        <v>-37995</v>
      </c>
      <c r="DD331" s="57">
        <v>-112</v>
      </c>
      <c r="DE331" s="57">
        <v>0</v>
      </c>
      <c r="DF331" s="57">
        <v>-112</v>
      </c>
      <c r="DG331" s="57">
        <v>0</v>
      </c>
      <c r="DH331" s="57">
        <v>0</v>
      </c>
      <c r="DI331" s="57">
        <v>-170175</v>
      </c>
      <c r="DJ331" s="57">
        <v>0</v>
      </c>
      <c r="DK331" s="57">
        <v>-170175</v>
      </c>
      <c r="DL331" s="57">
        <v>-59848</v>
      </c>
      <c r="DM331" s="57">
        <v>0</v>
      </c>
      <c r="DN331" s="57">
        <v>-59848</v>
      </c>
      <c r="DO331" s="57">
        <v>-4506</v>
      </c>
      <c r="DP331" s="57">
        <v>0</v>
      </c>
      <c r="DQ331" s="57">
        <v>-4506</v>
      </c>
      <c r="DR331" s="57">
        <v>-152773</v>
      </c>
      <c r="DS331" s="57">
        <v>0</v>
      </c>
      <c r="DT331" s="57">
        <v>-152773</v>
      </c>
      <c r="DU331" s="57">
        <v>-15886</v>
      </c>
      <c r="DV331" s="57">
        <v>0</v>
      </c>
      <c r="DW331" s="57">
        <v>-15886</v>
      </c>
      <c r="DX331" s="57">
        <v>-1460753</v>
      </c>
      <c r="DY331" s="57">
        <v>0</v>
      </c>
      <c r="DZ331" s="57">
        <v>-1460753</v>
      </c>
      <c r="EA331" s="57">
        <v>-11057</v>
      </c>
      <c r="EB331" s="57">
        <v>0</v>
      </c>
      <c r="EC331" s="57">
        <v>-11057</v>
      </c>
      <c r="ED331" s="57">
        <v>-1406589</v>
      </c>
      <c r="EE331" s="57">
        <v>0</v>
      </c>
      <c r="EF331" s="57">
        <v>-1406589</v>
      </c>
      <c r="EG331" s="57">
        <v>0</v>
      </c>
      <c r="EH331" s="57">
        <v>0</v>
      </c>
      <c r="EI331" s="57">
        <v>0</v>
      </c>
      <c r="EJ331" s="57">
        <v>-8527</v>
      </c>
      <c r="EK331" s="57">
        <v>0</v>
      </c>
      <c r="EL331" s="57">
        <v>-8527</v>
      </c>
      <c r="EM331" s="57">
        <v>-3119939</v>
      </c>
      <c r="EN331" s="57">
        <v>0</v>
      </c>
      <c r="EO331" s="57">
        <v>-3119939</v>
      </c>
      <c r="EP331" s="57">
        <v>0</v>
      </c>
      <c r="EQ331" s="57">
        <v>0</v>
      </c>
      <c r="ER331" s="57">
        <v>0</v>
      </c>
      <c r="ES331" s="57">
        <v>0</v>
      </c>
      <c r="ET331" s="57">
        <v>0</v>
      </c>
      <c r="EU331" s="57">
        <v>0</v>
      </c>
      <c r="EV331" s="57">
        <v>0</v>
      </c>
      <c r="EW331" s="57">
        <v>0</v>
      </c>
      <c r="EX331" s="57">
        <v>0</v>
      </c>
      <c r="EY331" s="57">
        <v>117076914</v>
      </c>
      <c r="EZ331" s="57">
        <v>0</v>
      </c>
      <c r="FA331" s="57">
        <v>117076914</v>
      </c>
      <c r="FB331" s="57">
        <v>68903</v>
      </c>
      <c r="FC331" s="57">
        <v>0</v>
      </c>
      <c r="FD331" s="57">
        <v>68903</v>
      </c>
      <c r="FE331" s="57">
        <v>-9591118</v>
      </c>
      <c r="FF331" s="57">
        <v>0</v>
      </c>
      <c r="FG331" s="57">
        <v>-9591118</v>
      </c>
      <c r="FH331" s="57">
        <v>-2824334</v>
      </c>
      <c r="FI331" s="57">
        <v>0</v>
      </c>
      <c r="FJ331" s="57">
        <v>-2824334</v>
      </c>
      <c r="FK331" s="57">
        <v>-170175</v>
      </c>
      <c r="FL331" s="57">
        <v>0</v>
      </c>
      <c r="FM331" s="57">
        <v>-170175</v>
      </c>
      <c r="FN331" s="57">
        <v>-3119939</v>
      </c>
      <c r="FO331" s="57">
        <v>0</v>
      </c>
      <c r="FP331" s="57">
        <v>-3119939</v>
      </c>
      <c r="FQ331" s="57">
        <v>0</v>
      </c>
      <c r="FR331" s="57">
        <v>0</v>
      </c>
      <c r="FS331" s="57">
        <v>0</v>
      </c>
      <c r="FT331" s="57">
        <v>-15636663</v>
      </c>
      <c r="FU331" s="57">
        <v>0</v>
      </c>
      <c r="FV331" s="57">
        <v>-15636663</v>
      </c>
      <c r="FW331" s="57">
        <v>101440251</v>
      </c>
      <c r="FX331" s="57">
        <v>0</v>
      </c>
      <c r="FY331" s="57">
        <v>101440251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8270c081-d9f3-48ae-83c7-c2320a8ca25c"/>
</file>

<file path=customXml/itemProps1.xml><?xml version="1.0" encoding="utf-8"?>
<ds:datastoreItem xmlns:ds="http://schemas.openxmlformats.org/officeDocument/2006/customXml" ds:itemID="{CD480891-005E-4B00-88D2-2E4AF8E0963E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</vt:i4>
      </vt:variant>
    </vt:vector>
  </HeadingPairs>
  <TitlesOfParts>
    <vt:vector size="9" baseType="lpstr">
      <vt:lpstr>Calculator</vt:lpstr>
      <vt:lpstr>Data (Updated)</vt:lpstr>
      <vt:lpstr>Datasheet1</vt:lpstr>
      <vt:lpstr>Part 1 NNDR3</vt:lpstr>
      <vt:lpstr>Datasheet3</vt:lpstr>
      <vt:lpstr>Part 3 NNDR3</vt:lpstr>
      <vt:lpstr>Part1</vt:lpstr>
      <vt:lpstr>'Data (Updated)'!Part2</vt:lpstr>
      <vt:lpstr>Calculator!Print_Area</vt:lpstr>
    </vt:vector>
  </TitlesOfParts>
  <Company>Department for Communities and Local Government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Catherine Brand</dc:creator>
  <cp:lastModifiedBy>mdavid</cp:lastModifiedBy>
  <dcterms:created xsi:type="dcterms:W3CDTF">2016-08-02T13:54:43Z</dcterms:created>
  <dcterms:modified xsi:type="dcterms:W3CDTF">2016-12-15T09:05:19Z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31cd1518-6265-4b84-bf8e-ba17ad93b1fa</vt:lpwstr>
  </property>
  <property fmtid="{D5CDD505-2E9C-101B-9397-08002B2CF9AE}" pid="3" name="bjSaver">
    <vt:lpwstr>x83X+1/811XqcBvxUzZI2s9tCYeE/WZu</vt:lpwstr>
  </property>
  <property fmtid="{D5CDD505-2E9C-101B-9397-08002B2CF9AE}" pid="4" name="bjDocumentSecurityLabel">
    <vt:lpwstr>No Marking</vt:lpwstr>
  </property>
</Properties>
</file>